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24226"/>
  <mc:AlternateContent xmlns:mc="http://schemas.openxmlformats.org/markup-compatibility/2006">
    <mc:Choice Requires="x15">
      <x15ac:absPath xmlns:x15ac="http://schemas.microsoft.com/office/spreadsheetml/2010/11/ac" url="M:\SEPLAN\Licitacao\ARQUIVOS MARCOS\Obras e Engenharia\OBRAS 2024\PROCESSO 003-2024 UBS Monte Mário\"/>
    </mc:Choice>
  </mc:AlternateContent>
  <xr:revisionPtr revIDLastSave="0" documentId="8_{88E9BC52-7D48-46F0-959C-16ADD9728394}" xr6:coauthVersionLast="43" xr6:coauthVersionMax="43" xr10:uidLastSave="{00000000-0000-0000-0000-000000000000}"/>
  <bookViews>
    <workbookView xWindow="-120" yWindow="-120" windowWidth="29040" windowHeight="15840" tabRatio="844" xr2:uid="{00000000-000D-0000-FFFF-FFFF00000000}"/>
  </bookViews>
  <sheets>
    <sheet name="ORÇAMENTO" sheetId="181" r:id="rId1"/>
    <sheet name="COMPOSIÇÃO 01" sheetId="223" r:id="rId2"/>
    <sheet name="BDI" sheetId="213" r:id="rId3"/>
    <sheet name="CRONOGRAMA" sheetId="215" r:id="rId4"/>
    <sheet name="SIN C 12.23" sheetId="218" r:id="rId5"/>
    <sheet name="SIN I 12.23" sheetId="219" r:id="rId6"/>
    <sheet name="SET 08.23" sheetId="222" r:id="rId7"/>
    <sheet name="SERVIÇOS" sheetId="221" r:id="rId8"/>
  </sheets>
  <externalReferences>
    <externalReference r:id="rId9"/>
    <externalReference r:id="rId10"/>
  </externalReferences>
  <definedNames>
    <definedName name="_Fill" localSheetId="2" hidden="1">#REF!</definedName>
    <definedName name="_Fill" localSheetId="1" hidden="1">#REF!</definedName>
    <definedName name="_Fill" localSheetId="3" hidden="1">#REF!</definedName>
    <definedName name="_Fill" localSheetId="0" hidden="1">#REF!</definedName>
    <definedName name="_Fill" hidden="1">#REF!</definedName>
    <definedName name="_xlnm._FilterDatabase" localSheetId="1" hidden="1">'COMPOSIÇÃO 01'!$A$10:$M$57</definedName>
    <definedName name="_xlnm._FilterDatabase" localSheetId="0" hidden="1">ORÇAMENTO!$A$10:$N$368</definedName>
    <definedName name="_xlnm._FilterDatabase" localSheetId="7" hidden="1">SERVIÇOS!$A$1:$D$18506</definedName>
    <definedName name="_xlnm._FilterDatabase" localSheetId="6" hidden="1">'SET 08.23'!$A$3141:$D$3990</definedName>
    <definedName name="_xlnm._FilterDatabase" localSheetId="4" hidden="1">'SIN C 12.23'!$A$1:$E$7515</definedName>
    <definedName name="_xlnm._FilterDatabase" localSheetId="5" hidden="1">'SIN I 12.23'!$A$7:$E$5071</definedName>
    <definedName name="_Key1" localSheetId="1" hidden="1">#REF!</definedName>
    <definedName name="_Key1" localSheetId="3" hidden="1">#REF!</definedName>
    <definedName name="_Key1" localSheetId="0" hidden="1">#REF!</definedName>
    <definedName name="_Key1" hidden="1">#REF!</definedName>
    <definedName name="_Key2" localSheetId="1" hidden="1">#REF!</definedName>
    <definedName name="_Key2" localSheetId="3" hidden="1">#REF!</definedName>
    <definedName name="_Key2" localSheetId="0" hidden="1">#REF!</definedName>
    <definedName name="_Key2" hidden="1">#REF!</definedName>
    <definedName name="_Order1" hidden="1">255</definedName>
    <definedName name="_Order2" hidden="1">255</definedName>
    <definedName name="_Sort" localSheetId="2" hidden="1">#REF!</definedName>
    <definedName name="_Sort" localSheetId="1" hidden="1">#REF!</definedName>
    <definedName name="_Sort" localSheetId="3" hidden="1">#REF!</definedName>
    <definedName name="_Sort" localSheetId="0" hidden="1">#REF!</definedName>
    <definedName name="_Sort" hidden="1">#REF!</definedName>
    <definedName name="A" hidden="1">{#N/A,#N/A,FALSE,"Cronograma";#N/A,#N/A,FALSE,"Cronogr. 2"}</definedName>
    <definedName name="ACRE" localSheetId="2" hidden="1">#REF!</definedName>
    <definedName name="ACRE" localSheetId="1" hidden="1">#REF!</definedName>
    <definedName name="ACRE" localSheetId="3" hidden="1">#REF!</definedName>
    <definedName name="ACRE" localSheetId="0" hidden="1">#REF!</definedName>
    <definedName name="ACRE" hidden="1">#REF!</definedName>
    <definedName name="ademir" localSheetId="2" hidden="1">{#N/A,#N/A,FALSE,"Cronograma";#N/A,#N/A,FALSE,"Cronogr. 2"}</definedName>
    <definedName name="ademir" hidden="1">{#N/A,#N/A,FALSE,"Cronograma";#N/A,#N/A,FALSE,"Cronogr. 2"}</definedName>
    <definedName name="_xlnm.Print_Area" localSheetId="2">BDI!$A$1:$G$39</definedName>
    <definedName name="_xlnm.Print_Area" localSheetId="1">'COMPOSIÇÃO 01'!$A$1:$I$99</definedName>
    <definedName name="_xlnm.Print_Area" localSheetId="3">CRONOGRAMA!$A$1:$J$71</definedName>
    <definedName name="_xlnm.Print_Area" localSheetId="0">ORÇAMENTO!$A$1:$J$368</definedName>
    <definedName name="BDI.Opcao" hidden="1">[1]DADOS!$F$18</definedName>
    <definedName name="BDI.TipoObra" hidden="1">[1]BDI!$A$138:$A$146</definedName>
    <definedName name="bosta" localSheetId="2" hidden="1">{#N/A,#N/A,FALSE,"Cronograma";#N/A,#N/A,FALSE,"Cronogr. 2"}</definedName>
    <definedName name="bosta" hidden="1">{#N/A,#N/A,FALSE,"Cronograma";#N/A,#N/A,FALSE,"Cronogr. 2"}</definedName>
    <definedName name="CA´L" localSheetId="2" hidden="1">{#N/A,#N/A,FALSE,"Cronograma";#N/A,#N/A,FALSE,"Cronogr. 2"}</definedName>
    <definedName name="CA´L" hidden="1">{#N/A,#N/A,FALSE,"Cronograma";#N/A,#N/A,FALSE,"Cronogr. 2"}</definedName>
    <definedName name="ccc" hidden="1">#REF!</definedName>
    <definedName name="concorrentes" localSheetId="2" hidden="1">{#N/A,#N/A,FALSE,"Cronograma";#N/A,#N/A,FALSE,"Cronogr. 2"}</definedName>
    <definedName name="concorrentes" hidden="1">{#N/A,#N/A,FALSE,"Cronograma";#N/A,#N/A,FALSE,"Cronogr. 2"}</definedName>
    <definedName name="DESONERACAO" localSheetId="2" hidden="1">IF(OR(Import.Desoneracao="DESONERADO",Import.Desoneracao="SIM"),"SIM","NÃO")</definedName>
    <definedName name="DESONERACAO" hidden="1">IF(OR(Import.Desoneracao="DESONERADO",Import.Desoneracao="SIM"),"SIM","NÃO")</definedName>
    <definedName name="Import.Desoneracao" hidden="1">OFFSET([1]DADOS!$G$18,0,-1)</definedName>
    <definedName name="Import.Município" hidden="1">[1]DADOS!$F$6</definedName>
    <definedName name="Import.RespOrçamento" hidden="1">[1]DADOS!$F$22:$F$24</definedName>
    <definedName name="NCOMPOSICOES">4</definedName>
    <definedName name="Popular" localSheetId="2" hidden="1">{#N/A,#N/A,FALSE,"Cronograma";#N/A,#N/A,FALSE,"Cronogr. 2"}</definedName>
    <definedName name="Popular" hidden="1">{#N/A,#N/A,FALSE,"Cronograma";#N/A,#N/A,FALSE,"Cronogr. 2"}</definedName>
    <definedName name="rio" localSheetId="2" hidden="1">{#N/A,#N/A,FALSE,"Cronograma";#N/A,#N/A,FALSE,"Cronogr. 2"}</definedName>
    <definedName name="rio" hidden="1">{#N/A,#N/A,FALSE,"Cronograma";#N/A,#N/A,FALSE,"Cronogr. 2"}</definedName>
    <definedName name="SINAPI_AC" localSheetId="2" hidden="1">#REF!</definedName>
    <definedName name="SINAPI_AC" localSheetId="1" hidden="1">#REF!</definedName>
    <definedName name="SINAPI_AC" localSheetId="3" hidden="1">#REF!</definedName>
    <definedName name="SINAPI_AC" localSheetId="0" hidden="1">#REF!</definedName>
    <definedName name="SINAPI_AC" hidden="1">#REF!</definedName>
    <definedName name="ss" localSheetId="2" hidden="1">{#N/A,#N/A,FALSE,"Cronograma";#N/A,#N/A,FALSE,"Cronogr. 2"}</definedName>
    <definedName name="ss" hidden="1">{#N/A,#N/A,FALSE,"Cronograma";#N/A,#N/A,FALSE,"Cronogr. 2"}</definedName>
    <definedName name="TIPOORCAMENTO" hidden="1">IF(VALUE([2]MENU!$O$3)=2,"Licitado","Proposto")</definedName>
    <definedName name="_xlnm.Print_Titles" localSheetId="1">'COMPOSIÇÃO 01'!$7:$10</definedName>
    <definedName name="_xlnm.Print_Titles" localSheetId="0">ORÇAMENTO!$7:$10</definedName>
    <definedName name="wrn.Cronograma." localSheetId="2" hidden="1">{#N/A,#N/A,FALSE,"Cronograma";#N/A,#N/A,FALSE,"Cronogr. 2"}</definedName>
    <definedName name="wrn.Cronograma." hidden="1">{#N/A,#N/A,FALSE,"Cronograma";#N/A,#N/A,FALSE,"Cronogr. 2"}</definedName>
    <definedName name="wrn.GERAL." localSheetId="2"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2"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xxx" localSheetId="2" hidden="1">{#N/A,#N/A,FALSE,"Cronograma";#N/A,#N/A,FALSE,"Cronogr. 2"}</definedName>
    <definedName name="xxx" hidden="1">{#N/A,#N/A,FALSE,"Cronograma";#N/A,#N/A,FALSE,"Cronogr. 2"}</definedName>
    <definedName name="xxxxx" localSheetId="2" hidden="1">{#N/A,#N/A,FALSE,"Cronograma";#N/A,#N/A,FALSE,"Cronogr. 2"}</definedName>
    <definedName name="xxxxx" hidden="1">{#N/A,#N/A,FALSE,"Cronograma";#N/A,#N/A,FALSE,"Cronogr. 2"}</definedName>
    <definedName name="xxxxxx" localSheetId="2" hidden="1">{#N/A,#N/A,FALSE,"Cronograma";#N/A,#N/A,FALSE,"Cronogr. 2"}</definedName>
    <definedName name="xxxxxx" hidden="1">{#N/A,#N/A,FALSE,"Cronograma";#N/A,#N/A,FALSE,"Cronogr. 2"}</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27" i="181" l="1"/>
  <c r="A5" i="223"/>
  <c r="I5" i="223"/>
  <c r="I4" i="223"/>
  <c r="A3" i="223"/>
  <c r="E77" i="223"/>
  <c r="D77" i="223"/>
  <c r="C77" i="223"/>
  <c r="L77" i="223" s="1"/>
  <c r="L76" i="223"/>
  <c r="K76" i="223"/>
  <c r="J76" i="223"/>
  <c r="H76" i="223"/>
  <c r="J77" i="223" l="1"/>
  <c r="K77" i="223"/>
  <c r="G77" i="223"/>
  <c r="H77" i="223" s="1"/>
  <c r="H290" i="181" l="1"/>
  <c r="H281" i="181"/>
  <c r="H279" i="181"/>
  <c r="H277" i="181"/>
  <c r="H274" i="181"/>
  <c r="H273" i="181"/>
  <c r="H271" i="181"/>
  <c r="H270" i="181"/>
  <c r="H268" i="181"/>
  <c r="H267" i="181"/>
  <c r="H264" i="181"/>
  <c r="H242" i="181"/>
  <c r="H241" i="181"/>
  <c r="H240" i="181"/>
  <c r="H200" i="181"/>
  <c r="H181" i="181"/>
  <c r="H84" i="223" l="1"/>
  <c r="C13" i="223"/>
  <c r="J13" i="223" s="1"/>
  <c r="D13" i="223"/>
  <c r="E13" i="223"/>
  <c r="C14" i="223"/>
  <c r="J14" i="223" s="1"/>
  <c r="D14" i="223"/>
  <c r="E14" i="223"/>
  <c r="J15" i="223"/>
  <c r="K15" i="223"/>
  <c r="L15" i="223"/>
  <c r="C18" i="223"/>
  <c r="J18" i="223" s="1"/>
  <c r="D18" i="223"/>
  <c r="E18" i="223"/>
  <c r="C19" i="223"/>
  <c r="J19" i="223" s="1"/>
  <c r="D19" i="223"/>
  <c r="E19" i="223"/>
  <c r="J20" i="223"/>
  <c r="K20" i="223"/>
  <c r="L20" i="223"/>
  <c r="C23" i="223"/>
  <c r="J23" i="223" s="1"/>
  <c r="D23" i="223"/>
  <c r="E23" i="223"/>
  <c r="C24" i="223"/>
  <c r="J24" i="223" s="1"/>
  <c r="D24" i="223"/>
  <c r="E24" i="223"/>
  <c r="J25" i="223"/>
  <c r="K25" i="223"/>
  <c r="L25" i="223"/>
  <c r="C28" i="223"/>
  <c r="L28" i="223" s="1"/>
  <c r="D28" i="223"/>
  <c r="E28" i="223"/>
  <c r="C29" i="223"/>
  <c r="J29" i="223" s="1"/>
  <c r="D29" i="223"/>
  <c r="E29" i="223"/>
  <c r="J30" i="223"/>
  <c r="K30" i="223"/>
  <c r="L30" i="223"/>
  <c r="C33" i="223"/>
  <c r="J33" i="223" s="1"/>
  <c r="D33" i="223"/>
  <c r="E33" i="223"/>
  <c r="C34" i="223"/>
  <c r="J34" i="223" s="1"/>
  <c r="D34" i="223"/>
  <c r="E34" i="223"/>
  <c r="C35" i="223"/>
  <c r="J35" i="223" s="1"/>
  <c r="D35" i="223"/>
  <c r="E35" i="223"/>
  <c r="C36" i="223"/>
  <c r="J36" i="223" s="1"/>
  <c r="D36" i="223"/>
  <c r="E36" i="223"/>
  <c r="C37" i="223"/>
  <c r="J37" i="223" s="1"/>
  <c r="D37" i="223"/>
  <c r="E37" i="223"/>
  <c r="C38" i="223"/>
  <c r="J38" i="223" s="1"/>
  <c r="D38" i="223"/>
  <c r="E38" i="223"/>
  <c r="C39" i="223"/>
  <c r="J39" i="223" s="1"/>
  <c r="D39" i="223"/>
  <c r="E39" i="223"/>
  <c r="C40" i="223"/>
  <c r="J40" i="223" s="1"/>
  <c r="D40" i="223"/>
  <c r="E40" i="223"/>
  <c r="C41" i="223"/>
  <c r="J41" i="223" s="1"/>
  <c r="D41" i="223"/>
  <c r="E41" i="223"/>
  <c r="C42" i="223"/>
  <c r="J42" i="223" s="1"/>
  <c r="G42" i="223" s="1"/>
  <c r="H42" i="223" s="1"/>
  <c r="D42" i="223"/>
  <c r="E42" i="223"/>
  <c r="J43" i="223"/>
  <c r="K43" i="223"/>
  <c r="L43" i="223"/>
  <c r="J45" i="223"/>
  <c r="K45" i="223"/>
  <c r="L45" i="223"/>
  <c r="C46" i="223"/>
  <c r="J46" i="223" s="1"/>
  <c r="D46" i="223"/>
  <c r="E46" i="223"/>
  <c r="C47" i="223"/>
  <c r="J47" i="223" s="1"/>
  <c r="D47" i="223"/>
  <c r="E47" i="223"/>
  <c r="C48" i="223"/>
  <c r="J48" i="223" s="1"/>
  <c r="D48" i="223"/>
  <c r="E48" i="223"/>
  <c r="C49" i="223"/>
  <c r="J49" i="223" s="1"/>
  <c r="D49" i="223"/>
  <c r="E49" i="223"/>
  <c r="C50" i="223"/>
  <c r="K50" i="223" s="1"/>
  <c r="D50" i="223"/>
  <c r="E50" i="223"/>
  <c r="C51" i="223"/>
  <c r="L51" i="223" s="1"/>
  <c r="D51" i="223"/>
  <c r="E51" i="223"/>
  <c r="C52" i="223"/>
  <c r="L52" i="223" s="1"/>
  <c r="D52" i="223"/>
  <c r="E52" i="223"/>
  <c r="C53" i="223"/>
  <c r="J53" i="223" s="1"/>
  <c r="D53" i="223"/>
  <c r="E53" i="223"/>
  <c r="C54" i="223"/>
  <c r="L54" i="223" s="1"/>
  <c r="D54" i="223"/>
  <c r="E54" i="223"/>
  <c r="C55" i="223"/>
  <c r="J55" i="223" s="1"/>
  <c r="G55" i="223" s="1"/>
  <c r="H55" i="223" s="1"/>
  <c r="D55" i="223"/>
  <c r="E55" i="223"/>
  <c r="C56" i="223"/>
  <c r="L56" i="223" s="1"/>
  <c r="D56" i="223"/>
  <c r="E56" i="223"/>
  <c r="J57" i="223"/>
  <c r="K57" i="223"/>
  <c r="L57" i="223"/>
  <c r="J59" i="223"/>
  <c r="K59" i="223"/>
  <c r="L59" i="223"/>
  <c r="C60" i="223"/>
  <c r="L60" i="223" s="1"/>
  <c r="D60" i="223"/>
  <c r="E60" i="223"/>
  <c r="C61" i="223"/>
  <c r="J61" i="223" s="1"/>
  <c r="D61" i="223"/>
  <c r="E61" i="223"/>
  <c r="C62" i="223"/>
  <c r="J62" i="223" s="1"/>
  <c r="D62" i="223"/>
  <c r="E62" i="223"/>
  <c r="C63" i="223"/>
  <c r="L63" i="223" s="1"/>
  <c r="D63" i="223"/>
  <c r="E63" i="223"/>
  <c r="C64" i="223"/>
  <c r="J64" i="223" s="1"/>
  <c r="D64" i="223"/>
  <c r="E64" i="223"/>
  <c r="J65" i="223"/>
  <c r="K65" i="223"/>
  <c r="L65" i="223"/>
  <c r="J67" i="223"/>
  <c r="K67" i="223"/>
  <c r="L67" i="223"/>
  <c r="C68" i="223"/>
  <c r="L68" i="223" s="1"/>
  <c r="D68" i="223"/>
  <c r="E68" i="223"/>
  <c r="C69" i="223"/>
  <c r="J69" i="223" s="1"/>
  <c r="D69" i="223"/>
  <c r="E69" i="223"/>
  <c r="C70" i="223"/>
  <c r="K70" i="223" s="1"/>
  <c r="D70" i="223"/>
  <c r="E70" i="223"/>
  <c r="J71" i="223"/>
  <c r="K71" i="223"/>
  <c r="L71" i="223"/>
  <c r="J73" i="223"/>
  <c r="K73" i="223"/>
  <c r="L73" i="223"/>
  <c r="C74" i="223"/>
  <c r="D74" i="223"/>
  <c r="E74" i="223"/>
  <c r="C75" i="223"/>
  <c r="L75" i="223" s="1"/>
  <c r="D75" i="223"/>
  <c r="E75" i="223"/>
  <c r="C78" i="223"/>
  <c r="J78" i="223" s="1"/>
  <c r="D78" i="223"/>
  <c r="E78" i="223"/>
  <c r="C79" i="223"/>
  <c r="K79" i="223" s="1"/>
  <c r="G79" i="223" s="1"/>
  <c r="H79" i="223" s="1"/>
  <c r="D79" i="223"/>
  <c r="E79" i="223"/>
  <c r="J80" i="223"/>
  <c r="K80" i="223"/>
  <c r="L80" i="223"/>
  <c r="J82" i="223"/>
  <c r="K82" i="223"/>
  <c r="L82" i="223"/>
  <c r="C83" i="223"/>
  <c r="K83" i="223" s="1"/>
  <c r="D83" i="223"/>
  <c r="E83" i="223"/>
  <c r="J84" i="223"/>
  <c r="K84" i="223"/>
  <c r="L84" i="223"/>
  <c r="C85" i="223"/>
  <c r="L85" i="223" s="1"/>
  <c r="D85" i="223"/>
  <c r="E85" i="223"/>
  <c r="J86" i="223"/>
  <c r="K86" i="223"/>
  <c r="L86" i="223"/>
  <c r="J87" i="223"/>
  <c r="K87" i="223"/>
  <c r="J88" i="223"/>
  <c r="K88" i="223"/>
  <c r="H89" i="223"/>
  <c r="J89" i="223"/>
  <c r="K89" i="223"/>
  <c r="L89" i="223"/>
  <c r="H90" i="223"/>
  <c r="J90" i="223"/>
  <c r="K90" i="223"/>
  <c r="L90" i="223"/>
  <c r="H91" i="223"/>
  <c r="J91" i="223"/>
  <c r="K91" i="223"/>
  <c r="L91" i="223"/>
  <c r="C92" i="223"/>
  <c r="J92" i="223" s="1"/>
  <c r="D92" i="223"/>
  <c r="E92" i="223"/>
  <c r="C93" i="223"/>
  <c r="J93" i="223" s="1"/>
  <c r="D93" i="223"/>
  <c r="E93" i="223"/>
  <c r="C94" i="223"/>
  <c r="D94" i="223"/>
  <c r="E94" i="223"/>
  <c r="C95" i="223"/>
  <c r="L95" i="223" s="1"/>
  <c r="D95" i="223"/>
  <c r="E95" i="223"/>
  <c r="C96" i="223"/>
  <c r="J96" i="223" s="1"/>
  <c r="D96" i="223"/>
  <c r="E96" i="223"/>
  <c r="C97" i="223"/>
  <c r="K97" i="223" s="1"/>
  <c r="D97" i="223"/>
  <c r="E97" i="223"/>
  <c r="J98" i="223"/>
  <c r="J99" i="223"/>
  <c r="L14" i="223" l="1"/>
  <c r="K95" i="223"/>
  <c r="L93" i="223"/>
  <c r="L92" i="223"/>
  <c r="K51" i="223"/>
  <c r="G51" i="223" s="1"/>
  <c r="H51" i="223" s="1"/>
  <c r="J95" i="223"/>
  <c r="K93" i="223"/>
  <c r="G93" i="223" s="1"/>
  <c r="H93" i="223" s="1"/>
  <c r="J83" i="223"/>
  <c r="G83" i="223" s="1"/>
  <c r="H83" i="223" s="1"/>
  <c r="L42" i="223"/>
  <c r="L96" i="223"/>
  <c r="G96" i="223" s="1"/>
  <c r="H96" i="223" s="1"/>
  <c r="L39" i="223"/>
  <c r="L46" i="223"/>
  <c r="J51" i="223"/>
  <c r="L50" i="223"/>
  <c r="J97" i="223"/>
  <c r="L83" i="223"/>
  <c r="L78" i="223"/>
  <c r="K96" i="223"/>
  <c r="K63" i="223"/>
  <c r="G63" i="223" s="1"/>
  <c r="H63" i="223" s="1"/>
  <c r="L62" i="223"/>
  <c r="L38" i="223"/>
  <c r="L18" i="223"/>
  <c r="J63" i="223"/>
  <c r="K55" i="223"/>
  <c r="K54" i="223"/>
  <c r="L35" i="223"/>
  <c r="L34" i="223"/>
  <c r="L24" i="223"/>
  <c r="K46" i="223"/>
  <c r="G46" i="223" s="1"/>
  <c r="H46" i="223" s="1"/>
  <c r="L79" i="223"/>
  <c r="K75" i="223"/>
  <c r="G75" i="223" s="1"/>
  <c r="H75" i="223" s="1"/>
  <c r="K62" i="223"/>
  <c r="G62" i="223" s="1"/>
  <c r="H62" i="223" s="1"/>
  <c r="G95" i="223"/>
  <c r="H95" i="223" s="1"/>
  <c r="G78" i="223"/>
  <c r="H78" i="223" s="1"/>
  <c r="L64" i="223"/>
  <c r="J50" i="223"/>
  <c r="K49" i="223"/>
  <c r="G49" i="223" s="1"/>
  <c r="H49" i="223" s="1"/>
  <c r="L19" i="223"/>
  <c r="K14" i="223"/>
  <c r="G14" i="223" s="1"/>
  <c r="H14" i="223" s="1"/>
  <c r="L13" i="223"/>
  <c r="J75" i="223"/>
  <c r="L97" i="223"/>
  <c r="G97" i="223" s="1"/>
  <c r="H97" i="223" s="1"/>
  <c r="G70" i="223"/>
  <c r="H70" i="223" s="1"/>
  <c r="L94" i="223"/>
  <c r="G94" i="223" s="1"/>
  <c r="H94" i="223" s="1"/>
  <c r="J79" i="223"/>
  <c r="J70" i="223"/>
  <c r="K69" i="223"/>
  <c r="J68" i="223"/>
  <c r="G68" i="223" s="1"/>
  <c r="L55" i="223"/>
  <c r="J54" i="223"/>
  <c r="G54" i="223" s="1"/>
  <c r="H54" i="223" s="1"/>
  <c r="G50" i="223"/>
  <c r="H50" i="223" s="1"/>
  <c r="L49" i="223"/>
  <c r="K38" i="223"/>
  <c r="G38" i="223" s="1"/>
  <c r="H38" i="223" s="1"/>
  <c r="L37" i="223"/>
  <c r="L36" i="223"/>
  <c r="L29" i="223"/>
  <c r="L48" i="223"/>
  <c r="L47" i="223"/>
  <c r="K42" i="223"/>
  <c r="L41" i="223"/>
  <c r="L40" i="223"/>
  <c r="G39" i="223"/>
  <c r="H39" i="223" s="1"/>
  <c r="K34" i="223"/>
  <c r="G34" i="223" s="1"/>
  <c r="H34" i="223" s="1"/>
  <c r="L33" i="223"/>
  <c r="J28" i="223"/>
  <c r="G28" i="223" s="1"/>
  <c r="H28" i="223" s="1"/>
  <c r="K24" i="223"/>
  <c r="G24" i="223" s="1"/>
  <c r="H24" i="223" s="1"/>
  <c r="L23" i="223"/>
  <c r="G18" i="223"/>
  <c r="H18" i="223" s="1"/>
  <c r="J94" i="223"/>
  <c r="K85" i="223"/>
  <c r="K74" i="223"/>
  <c r="G74" i="223" s="1"/>
  <c r="L61" i="223"/>
  <c r="G61" i="223" s="1"/>
  <c r="H61" i="223" s="1"/>
  <c r="J60" i="223"/>
  <c r="G60" i="223" s="1"/>
  <c r="H60" i="223" s="1"/>
  <c r="K60" i="223"/>
  <c r="L53" i="223"/>
  <c r="J52" i="223"/>
  <c r="K52" i="223"/>
  <c r="G52" i="223" s="1"/>
  <c r="H52" i="223" s="1"/>
  <c r="K92" i="223"/>
  <c r="G92" i="223" s="1"/>
  <c r="K78" i="223"/>
  <c r="J74" i="223"/>
  <c r="L70" i="223"/>
  <c r="L69" i="223"/>
  <c r="G69" i="223"/>
  <c r="H69" i="223" s="1"/>
  <c r="K64" i="223"/>
  <c r="G64" i="223" s="1"/>
  <c r="H64" i="223" s="1"/>
  <c r="K61" i="223"/>
  <c r="J56" i="223"/>
  <c r="G56" i="223" s="1"/>
  <c r="H56" i="223" s="1"/>
  <c r="K56" i="223"/>
  <c r="K53" i="223"/>
  <c r="K94" i="223"/>
  <c r="J85" i="223"/>
  <c r="G85" i="223" s="1"/>
  <c r="L74" i="223"/>
  <c r="K68" i="223"/>
  <c r="G53" i="223"/>
  <c r="H53" i="223" s="1"/>
  <c r="K41" i="223"/>
  <c r="G41" i="223"/>
  <c r="H41" i="223" s="1"/>
  <c r="K37" i="223"/>
  <c r="G37" i="223" s="1"/>
  <c r="H37" i="223" s="1"/>
  <c r="K33" i="223"/>
  <c r="G33" i="223" s="1"/>
  <c r="H33" i="223" s="1"/>
  <c r="K23" i="223"/>
  <c r="G23" i="223"/>
  <c r="K13" i="223"/>
  <c r="G13" i="223"/>
  <c r="K48" i="223"/>
  <c r="G48" i="223" s="1"/>
  <c r="H48" i="223" s="1"/>
  <c r="K40" i="223"/>
  <c r="G40" i="223"/>
  <c r="H40" i="223" s="1"/>
  <c r="K36" i="223"/>
  <c r="G36" i="223" s="1"/>
  <c r="H36" i="223" s="1"/>
  <c r="K29" i="223"/>
  <c r="G29" i="223" s="1"/>
  <c r="H29" i="223" s="1"/>
  <c r="K19" i="223"/>
  <c r="G19" i="223" s="1"/>
  <c r="K47" i="223"/>
  <c r="G47" i="223" s="1"/>
  <c r="H47" i="223" s="1"/>
  <c r="K39" i="223"/>
  <c r="K35" i="223"/>
  <c r="G35" i="223" s="1"/>
  <c r="H35" i="223" s="1"/>
  <c r="K28" i="223"/>
  <c r="K18" i="223"/>
  <c r="I9" i="215"/>
  <c r="H68" i="223" l="1"/>
  <c r="H71" i="223" s="1"/>
  <c r="H19" i="223"/>
  <c r="H20" i="223" s="1"/>
  <c r="H23" i="223"/>
  <c r="H25" i="223" s="1"/>
  <c r="H85" i="223"/>
  <c r="H86" i="223" s="1"/>
  <c r="H74" i="223"/>
  <c r="H80" i="223" s="1"/>
  <c r="H13" i="223"/>
  <c r="H15" i="223" s="1"/>
  <c r="H30" i="223"/>
  <c r="H57" i="223"/>
  <c r="G253" i="181" s="1"/>
  <c r="H92" i="223"/>
  <c r="H98" i="223" s="1"/>
  <c r="G280" i="181" s="1"/>
  <c r="H65" i="223"/>
  <c r="H43" i="223"/>
  <c r="D66" i="215"/>
  <c r="D64" i="215"/>
  <c r="D62" i="215"/>
  <c r="D60" i="215"/>
  <c r="D58" i="215"/>
  <c r="D56" i="215"/>
  <c r="D54" i="215"/>
  <c r="D52" i="215"/>
  <c r="D50" i="215"/>
  <c r="D48" i="215"/>
  <c r="D46" i="215"/>
  <c r="D44" i="215"/>
  <c r="D42" i="215"/>
  <c r="D40" i="215"/>
  <c r="D38" i="215"/>
  <c r="D36" i="215"/>
  <c r="D34" i="215"/>
  <c r="D32" i="215"/>
  <c r="D30" i="215"/>
  <c r="D28" i="215"/>
  <c r="D26" i="215"/>
  <c r="D24" i="215"/>
  <c r="D22" i="215"/>
  <c r="D20" i="215"/>
  <c r="A66" i="215"/>
  <c r="A64" i="215"/>
  <c r="A60" i="215"/>
  <c r="A62" i="215"/>
  <c r="B58" i="215"/>
  <c r="A58" i="215"/>
  <c r="B56" i="215"/>
  <c r="A56" i="215"/>
  <c r="B54" i="215"/>
  <c r="A54" i="215"/>
  <c r="B52" i="215"/>
  <c r="A52" i="215"/>
  <c r="B50" i="215"/>
  <c r="A50" i="215"/>
  <c r="B48" i="215"/>
  <c r="A48" i="215"/>
  <c r="B46" i="215"/>
  <c r="A46" i="215"/>
  <c r="B44" i="215"/>
  <c r="A44" i="215"/>
  <c r="B42" i="215"/>
  <c r="A42" i="215"/>
  <c r="B40" i="215"/>
  <c r="A40" i="215"/>
  <c r="B38" i="215"/>
  <c r="A38" i="215"/>
  <c r="B36" i="215"/>
  <c r="A36" i="215"/>
  <c r="B34" i="215"/>
  <c r="A34" i="215"/>
  <c r="B32" i="215"/>
  <c r="A32" i="215"/>
  <c r="B30" i="215"/>
  <c r="A30" i="215"/>
  <c r="B28" i="215"/>
  <c r="A28" i="215"/>
  <c r="B26" i="215"/>
  <c r="A26" i="215"/>
  <c r="B24" i="215"/>
  <c r="A24" i="215"/>
  <c r="A22" i="215"/>
  <c r="B22" i="215"/>
  <c r="A20" i="215"/>
  <c r="B20" i="215"/>
  <c r="D18" i="215"/>
  <c r="A18" i="215"/>
  <c r="B18" i="215"/>
  <c r="A16" i="215"/>
  <c r="D16" i="215"/>
  <c r="B16" i="215"/>
  <c r="G283" i="181" l="1"/>
  <c r="G276" i="181"/>
  <c r="G266" i="181"/>
  <c r="G282" i="181"/>
  <c r="G275" i="181"/>
  <c r="G265" i="181"/>
  <c r="G272" i="181"/>
  <c r="G263" i="181"/>
  <c r="G278" i="181"/>
  <c r="G269" i="181"/>
  <c r="E355" i="181"/>
  <c r="D355" i="181"/>
  <c r="C355" i="181"/>
  <c r="M355" i="181" s="1"/>
  <c r="E353" i="181"/>
  <c r="D353" i="181"/>
  <c r="C353" i="181"/>
  <c r="M353" i="181" s="1"/>
  <c r="M181" i="181"/>
  <c r="K258" i="181"/>
  <c r="E62" i="181"/>
  <c r="C62" i="181"/>
  <c r="D62" i="181"/>
  <c r="E365" i="181"/>
  <c r="D365" i="181"/>
  <c r="C365" i="181"/>
  <c r="L365" i="181" s="1"/>
  <c r="M356" i="181"/>
  <c r="L356" i="181"/>
  <c r="K356" i="181"/>
  <c r="E354" i="181"/>
  <c r="D354" i="181"/>
  <c r="C354" i="181"/>
  <c r="M354" i="181" s="1"/>
  <c r="G354" i="181" s="1"/>
  <c r="H354" i="181" s="1"/>
  <c r="I354" i="181" s="1"/>
  <c r="M352" i="181"/>
  <c r="L352" i="181"/>
  <c r="K352" i="181"/>
  <c r="E342" i="181"/>
  <c r="D342" i="181"/>
  <c r="C342" i="181"/>
  <c r="M342" i="181" s="1"/>
  <c r="E345" i="181"/>
  <c r="D345" i="181"/>
  <c r="C345" i="181"/>
  <c r="M345" i="181" s="1"/>
  <c r="M344" i="181"/>
  <c r="M346" i="181"/>
  <c r="L346" i="181"/>
  <c r="K346" i="181"/>
  <c r="E337" i="181"/>
  <c r="D337" i="181"/>
  <c r="C337" i="181"/>
  <c r="M337" i="181" s="1"/>
  <c r="E336" i="181"/>
  <c r="D336" i="181"/>
  <c r="C336" i="181"/>
  <c r="M336" i="181" s="1"/>
  <c r="E335" i="181"/>
  <c r="C335" i="181"/>
  <c r="M335" i="181" s="1"/>
  <c r="F327" i="181"/>
  <c r="E329" i="181"/>
  <c r="C329" i="181"/>
  <c r="M329" i="181" s="1"/>
  <c r="G329" i="181" s="1"/>
  <c r="H329" i="181" s="1"/>
  <c r="I329" i="181" s="1"/>
  <c r="E328" i="181"/>
  <c r="C328" i="181"/>
  <c r="L328" i="181" s="1"/>
  <c r="E327" i="181"/>
  <c r="D327" i="181"/>
  <c r="C327" i="181"/>
  <c r="M327" i="181" s="1"/>
  <c r="E326" i="181"/>
  <c r="D326" i="181"/>
  <c r="C326" i="181"/>
  <c r="M326" i="181" s="1"/>
  <c r="G326" i="181" s="1"/>
  <c r="H326" i="181" s="1"/>
  <c r="I326" i="181" s="1"/>
  <c r="M325" i="181"/>
  <c r="L325" i="181"/>
  <c r="K325" i="181"/>
  <c r="M318" i="181"/>
  <c r="L318" i="181"/>
  <c r="K318" i="181"/>
  <c r="M316" i="181"/>
  <c r="L316" i="181"/>
  <c r="K316" i="181"/>
  <c r="E315" i="181"/>
  <c r="C315" i="181"/>
  <c r="M315" i="181" s="1"/>
  <c r="E314" i="181"/>
  <c r="D314" i="181"/>
  <c r="C314" i="181"/>
  <c r="M314" i="181" s="1"/>
  <c r="M313" i="181"/>
  <c r="L313" i="181"/>
  <c r="K313" i="181"/>
  <c r="E311" i="181"/>
  <c r="C311" i="181"/>
  <c r="M311" i="181" s="1"/>
  <c r="E304" i="181"/>
  <c r="D304" i="181"/>
  <c r="C304" i="181"/>
  <c r="M304" i="181" s="1"/>
  <c r="E303" i="181"/>
  <c r="D303" i="181"/>
  <c r="C303" i="181"/>
  <c r="M303" i="181" s="1"/>
  <c r="G303" i="181" s="1"/>
  <c r="H303" i="181" s="1"/>
  <c r="I303" i="181" s="1"/>
  <c r="M285" i="181"/>
  <c r="E284" i="181"/>
  <c r="C284" i="181"/>
  <c r="K284" i="181" s="1"/>
  <c r="L283" i="181"/>
  <c r="M282" i="181"/>
  <c r="L281" i="181"/>
  <c r="M280" i="181"/>
  <c r="L279" i="181"/>
  <c r="L278" i="181"/>
  <c r="K277" i="181"/>
  <c r="M273" i="181"/>
  <c r="M268" i="181"/>
  <c r="M263" i="181"/>
  <c r="M260" i="181"/>
  <c r="E259" i="181"/>
  <c r="D259" i="181"/>
  <c r="C259" i="181"/>
  <c r="M259" i="181" s="1"/>
  <c r="E257" i="181"/>
  <c r="D257" i="181"/>
  <c r="C257" i="181"/>
  <c r="K257" i="181" s="1"/>
  <c r="M256" i="181"/>
  <c r="L256" i="181"/>
  <c r="K256" i="181"/>
  <c r="M255" i="181"/>
  <c r="E254" i="181"/>
  <c r="C254" i="181"/>
  <c r="M254" i="181" s="1"/>
  <c r="G254" i="181" s="1"/>
  <c r="H254" i="181" s="1"/>
  <c r="I254" i="181" s="1"/>
  <c r="M253" i="181"/>
  <c r="M252" i="181"/>
  <c r="E251" i="181"/>
  <c r="D251" i="181"/>
  <c r="C251" i="181"/>
  <c r="M251" i="181" s="1"/>
  <c r="E249" i="181"/>
  <c r="D249" i="181"/>
  <c r="C249" i="181"/>
  <c r="M249" i="181" s="1"/>
  <c r="E250" i="181"/>
  <c r="D250" i="181"/>
  <c r="C250" i="181"/>
  <c r="M250" i="181" s="1"/>
  <c r="M241" i="181"/>
  <c r="E218" i="181"/>
  <c r="D218" i="181"/>
  <c r="C218" i="181"/>
  <c r="M218" i="181" s="1"/>
  <c r="F236" i="181"/>
  <c r="F233" i="181"/>
  <c r="M236" i="181"/>
  <c r="E235" i="181"/>
  <c r="D235" i="181"/>
  <c r="C235" i="181"/>
  <c r="M235" i="181" s="1"/>
  <c r="M234" i="181"/>
  <c r="E233" i="181"/>
  <c r="D233" i="181"/>
  <c r="C233" i="181"/>
  <c r="K233" i="181" s="1"/>
  <c r="E232" i="181"/>
  <c r="D232" i="181"/>
  <c r="C232" i="181"/>
  <c r="M232" i="181" s="1"/>
  <c r="E231" i="181"/>
  <c r="D231" i="181"/>
  <c r="C231" i="181"/>
  <c r="M231" i="181" s="1"/>
  <c r="E230" i="181"/>
  <c r="D230" i="181"/>
  <c r="C230" i="181"/>
  <c r="K230" i="181" s="1"/>
  <c r="L229" i="181"/>
  <c r="E228" i="181"/>
  <c r="D228" i="181"/>
  <c r="C228" i="181"/>
  <c r="M228" i="181" s="1"/>
  <c r="E227" i="181"/>
  <c r="D227" i="181"/>
  <c r="C227" i="181"/>
  <c r="M227" i="181" s="1"/>
  <c r="E226" i="181"/>
  <c r="D226" i="181"/>
  <c r="C226" i="181"/>
  <c r="M226" i="181" s="1"/>
  <c r="E225" i="181"/>
  <c r="D225" i="181"/>
  <c r="C225" i="181"/>
  <c r="L225" i="181" s="1"/>
  <c r="E224" i="181"/>
  <c r="D224" i="181"/>
  <c r="C224" i="181"/>
  <c r="M224" i="181" s="1"/>
  <c r="E220" i="181"/>
  <c r="D220" i="181"/>
  <c r="C220" i="181"/>
  <c r="M220" i="181" s="1"/>
  <c r="C125" i="181"/>
  <c r="M125" i="181" s="1"/>
  <c r="E188" i="181"/>
  <c r="D188" i="181"/>
  <c r="C188" i="181"/>
  <c r="M188" i="181" s="1"/>
  <c r="E201" i="181"/>
  <c r="D201" i="181"/>
  <c r="C201" i="181"/>
  <c r="M201" i="181" s="1"/>
  <c r="M200" i="181"/>
  <c r="E191" i="181"/>
  <c r="D191" i="181"/>
  <c r="C191" i="181"/>
  <c r="M191" i="181" s="1"/>
  <c r="E194" i="181"/>
  <c r="D194" i="181"/>
  <c r="C194" i="181"/>
  <c r="M194" i="181" s="1"/>
  <c r="E197" i="181"/>
  <c r="D197" i="181"/>
  <c r="C197" i="181"/>
  <c r="M197" i="181" s="1"/>
  <c r="E195" i="181"/>
  <c r="D195" i="181"/>
  <c r="C195" i="181"/>
  <c r="M195" i="181" s="1"/>
  <c r="E199" i="181"/>
  <c r="D199" i="181"/>
  <c r="C199" i="181"/>
  <c r="M199" i="181" s="1"/>
  <c r="E189" i="181"/>
  <c r="D189" i="181"/>
  <c r="C189" i="181"/>
  <c r="M189" i="181" s="1"/>
  <c r="E198" i="181"/>
  <c r="D198" i="181"/>
  <c r="C198" i="181"/>
  <c r="K198" i="181" s="1"/>
  <c r="E196" i="181"/>
  <c r="D196" i="181"/>
  <c r="C196" i="181"/>
  <c r="M196" i="181" s="1"/>
  <c r="F180" i="181"/>
  <c r="E185" i="181"/>
  <c r="D185" i="181"/>
  <c r="C185" i="181"/>
  <c r="M185" i="181" s="1"/>
  <c r="E184" i="181"/>
  <c r="D184" i="181"/>
  <c r="C184" i="181"/>
  <c r="M184" i="181" s="1"/>
  <c r="G184" i="181" s="1"/>
  <c r="H184" i="181" s="1"/>
  <c r="I184" i="181" s="1"/>
  <c r="E183" i="181"/>
  <c r="D183" i="181"/>
  <c r="C183" i="181"/>
  <c r="K183" i="181" s="1"/>
  <c r="E182" i="181"/>
  <c r="D182" i="181"/>
  <c r="C182" i="181"/>
  <c r="L182" i="181" s="1"/>
  <c r="E180" i="181"/>
  <c r="D180" i="181"/>
  <c r="C180" i="181"/>
  <c r="M180" i="181" s="1"/>
  <c r="K179" i="181"/>
  <c r="E178" i="181"/>
  <c r="D178" i="181"/>
  <c r="C178" i="181"/>
  <c r="L178" i="181" s="1"/>
  <c r="E177" i="181"/>
  <c r="D177" i="181"/>
  <c r="C177" i="181"/>
  <c r="M177" i="181" s="1"/>
  <c r="E176" i="181"/>
  <c r="D176" i="181"/>
  <c r="C176" i="181"/>
  <c r="M176" i="181" s="1"/>
  <c r="G176" i="181" s="1"/>
  <c r="H176" i="181" s="1"/>
  <c r="I176" i="181" s="1"/>
  <c r="E175" i="181"/>
  <c r="C175" i="181"/>
  <c r="M175" i="181" s="1"/>
  <c r="E174" i="181"/>
  <c r="C174" i="181"/>
  <c r="M174" i="181" s="1"/>
  <c r="E173" i="181"/>
  <c r="C173" i="181"/>
  <c r="M173" i="181" s="1"/>
  <c r="G173" i="181" s="1"/>
  <c r="H173" i="181" s="1"/>
  <c r="I173" i="181" s="1"/>
  <c r="E172" i="181"/>
  <c r="C172" i="181"/>
  <c r="M172" i="181" s="1"/>
  <c r="G172" i="181" s="1"/>
  <c r="H172" i="181" s="1"/>
  <c r="I172" i="181" s="1"/>
  <c r="E171" i="181"/>
  <c r="C171" i="181"/>
  <c r="L171" i="181" s="1"/>
  <c r="E170" i="181"/>
  <c r="D170" i="181"/>
  <c r="C170" i="181"/>
  <c r="M170" i="181" s="1"/>
  <c r="M164" i="181"/>
  <c r="L164" i="181"/>
  <c r="K164" i="181"/>
  <c r="E169" i="181"/>
  <c r="D169" i="181"/>
  <c r="C169" i="181"/>
  <c r="M169" i="181" s="1"/>
  <c r="E168" i="181"/>
  <c r="D168" i="181"/>
  <c r="C168" i="181"/>
  <c r="M168" i="181" s="1"/>
  <c r="G168" i="181" s="1"/>
  <c r="H168" i="181" s="1"/>
  <c r="I168" i="181" s="1"/>
  <c r="E167" i="181"/>
  <c r="D167" i="181"/>
  <c r="C167" i="181"/>
  <c r="M167" i="181" s="1"/>
  <c r="G167" i="181" s="1"/>
  <c r="H167" i="181" s="1"/>
  <c r="I167" i="181" s="1"/>
  <c r="E166" i="181"/>
  <c r="D166" i="181"/>
  <c r="C166" i="181"/>
  <c r="L166" i="181" s="1"/>
  <c r="E165" i="181"/>
  <c r="D165" i="181"/>
  <c r="C165" i="181"/>
  <c r="M165" i="181" s="1"/>
  <c r="E163" i="181"/>
  <c r="D163" i="181"/>
  <c r="C163" i="181"/>
  <c r="M163" i="181" s="1"/>
  <c r="E162" i="181"/>
  <c r="D162" i="181"/>
  <c r="C162" i="181"/>
  <c r="M162" i="181" s="1"/>
  <c r="G162" i="181" s="1"/>
  <c r="H162" i="181" s="1"/>
  <c r="I162" i="181" s="1"/>
  <c r="E161" i="181"/>
  <c r="D161" i="181"/>
  <c r="C161" i="181"/>
  <c r="K161" i="181" s="1"/>
  <c r="E160" i="181"/>
  <c r="D160" i="181"/>
  <c r="C160" i="181"/>
  <c r="M160" i="181" s="1"/>
  <c r="E159" i="181"/>
  <c r="D159" i="181"/>
  <c r="C159" i="181"/>
  <c r="M159" i="181" s="1"/>
  <c r="E158" i="181"/>
  <c r="C158" i="181"/>
  <c r="M158" i="181" s="1"/>
  <c r="E157" i="181"/>
  <c r="D157" i="181"/>
  <c r="C157" i="181"/>
  <c r="M157" i="181" s="1"/>
  <c r="E156" i="181"/>
  <c r="D156" i="181"/>
  <c r="C156" i="181"/>
  <c r="M156" i="181" s="1"/>
  <c r="G156" i="181" s="1"/>
  <c r="H156" i="181" s="1"/>
  <c r="I156" i="181" s="1"/>
  <c r="E155" i="181"/>
  <c r="D155" i="181"/>
  <c r="C155" i="181"/>
  <c r="K155" i="181" s="1"/>
  <c r="E154" i="181"/>
  <c r="D154" i="181"/>
  <c r="C154" i="181"/>
  <c r="L154" i="181" s="1"/>
  <c r="E153" i="181"/>
  <c r="D153" i="181"/>
  <c r="C153" i="181"/>
  <c r="M153" i="181" s="1"/>
  <c r="E152" i="181"/>
  <c r="D152" i="181"/>
  <c r="C152" i="181"/>
  <c r="M152" i="181" s="1"/>
  <c r="G152" i="181" s="1"/>
  <c r="H152" i="181" s="1"/>
  <c r="I152" i="181" s="1"/>
  <c r="E151" i="181"/>
  <c r="D151" i="181"/>
  <c r="C151" i="181"/>
  <c r="K151" i="181" s="1"/>
  <c r="E150" i="181"/>
  <c r="D150" i="181"/>
  <c r="C150" i="181"/>
  <c r="L150" i="181" s="1"/>
  <c r="E147" i="181"/>
  <c r="D147" i="181"/>
  <c r="C147" i="181"/>
  <c r="M147" i="181" s="1"/>
  <c r="E139" i="181"/>
  <c r="D139" i="181"/>
  <c r="C139" i="181"/>
  <c r="M139" i="181" s="1"/>
  <c r="G139" i="181" s="1"/>
  <c r="H139" i="181" s="1"/>
  <c r="I139" i="181" s="1"/>
  <c r="E138" i="181"/>
  <c r="D138" i="181"/>
  <c r="C138" i="181"/>
  <c r="M138" i="181" s="1"/>
  <c r="G138" i="181" s="1"/>
  <c r="H138" i="181" s="1"/>
  <c r="I138" i="181" s="1"/>
  <c r="E137" i="181"/>
  <c r="D137" i="181"/>
  <c r="C137" i="181"/>
  <c r="L137" i="181" s="1"/>
  <c r="E136" i="181"/>
  <c r="D136" i="181"/>
  <c r="C136" i="181"/>
  <c r="M136" i="181" s="1"/>
  <c r="E135" i="181"/>
  <c r="D135" i="181"/>
  <c r="C135" i="181"/>
  <c r="L135" i="181" s="1"/>
  <c r="M127" i="181"/>
  <c r="L127" i="181"/>
  <c r="K127" i="181"/>
  <c r="E126" i="181"/>
  <c r="D126" i="181"/>
  <c r="C126" i="181"/>
  <c r="M126" i="181" s="1"/>
  <c r="E124" i="181"/>
  <c r="C124" i="181"/>
  <c r="M124" i="181" s="1"/>
  <c r="G124" i="181" s="1"/>
  <c r="H124" i="181" s="1"/>
  <c r="I124" i="181" s="1"/>
  <c r="E123" i="181"/>
  <c r="C123" i="181"/>
  <c r="L123" i="181" s="1"/>
  <c r="E122" i="181"/>
  <c r="C122" i="181"/>
  <c r="M122" i="181" s="1"/>
  <c r="E121" i="181"/>
  <c r="D121" i="181"/>
  <c r="C121" i="181"/>
  <c r="M121" i="181" s="1"/>
  <c r="G121" i="181" s="1"/>
  <c r="H121" i="181" s="1"/>
  <c r="I121" i="181" s="1"/>
  <c r="E120" i="181"/>
  <c r="D120" i="181"/>
  <c r="C120" i="181"/>
  <c r="M120" i="181" s="1"/>
  <c r="G120" i="181" s="1"/>
  <c r="H120" i="181" s="1"/>
  <c r="I120" i="181" s="1"/>
  <c r="E119" i="181"/>
  <c r="D119" i="181"/>
  <c r="C119" i="181"/>
  <c r="L119" i="181" s="1"/>
  <c r="M118" i="181"/>
  <c r="L118" i="181"/>
  <c r="K118" i="181"/>
  <c r="C98" i="181"/>
  <c r="L98" i="181" s="1"/>
  <c r="E116" i="181"/>
  <c r="D116" i="181"/>
  <c r="C116" i="181"/>
  <c r="M116" i="181" s="1"/>
  <c r="E115" i="181"/>
  <c r="D115" i="181"/>
  <c r="C115" i="181"/>
  <c r="M115" i="181" s="1"/>
  <c r="E114" i="181"/>
  <c r="D114" i="181"/>
  <c r="C114" i="181"/>
  <c r="M114" i="181" s="1"/>
  <c r="E113" i="181"/>
  <c r="D113" i="181"/>
  <c r="C113" i="181"/>
  <c r="M113" i="181" s="1"/>
  <c r="E112" i="181"/>
  <c r="D112" i="181"/>
  <c r="C112" i="181"/>
  <c r="M112" i="181" s="1"/>
  <c r="E111" i="181"/>
  <c r="D111" i="181"/>
  <c r="C111" i="181"/>
  <c r="M111" i="181" s="1"/>
  <c r="E110" i="181"/>
  <c r="D110" i="181"/>
  <c r="C110" i="181"/>
  <c r="K110" i="181" s="1"/>
  <c r="E109" i="181"/>
  <c r="D109" i="181"/>
  <c r="C109" i="181"/>
  <c r="L109" i="181" s="1"/>
  <c r="E108" i="181"/>
  <c r="D108" i="181"/>
  <c r="C108" i="181"/>
  <c r="M108" i="181" s="1"/>
  <c r="E107" i="181"/>
  <c r="D107" i="181"/>
  <c r="C107" i="181"/>
  <c r="M107" i="181" s="1"/>
  <c r="G107" i="181" s="1"/>
  <c r="H107" i="181" s="1"/>
  <c r="I107" i="181" s="1"/>
  <c r="E106" i="181"/>
  <c r="D106" i="181"/>
  <c r="C106" i="181"/>
  <c r="K106" i="181" s="1"/>
  <c r="E105" i="181"/>
  <c r="D105" i="181"/>
  <c r="C105" i="181"/>
  <c r="L105" i="181" s="1"/>
  <c r="E104" i="181"/>
  <c r="D104" i="181"/>
  <c r="C104" i="181"/>
  <c r="M104" i="181" s="1"/>
  <c r="E103" i="181"/>
  <c r="D103" i="181"/>
  <c r="C103" i="181"/>
  <c r="M103" i="181" s="1"/>
  <c r="E102" i="181"/>
  <c r="D102" i="181"/>
  <c r="C102" i="181"/>
  <c r="M102" i="181" s="1"/>
  <c r="E101" i="181"/>
  <c r="D101" i="181"/>
  <c r="C101" i="181"/>
  <c r="K101" i="181" s="1"/>
  <c r="E100" i="181"/>
  <c r="D100" i="181"/>
  <c r="C100" i="181"/>
  <c r="L100" i="181" s="1"/>
  <c r="E99" i="181"/>
  <c r="D99" i="181"/>
  <c r="C99" i="181"/>
  <c r="M99" i="181" s="1"/>
  <c r="E97" i="181"/>
  <c r="D97" i="181"/>
  <c r="C97" i="181"/>
  <c r="K97" i="181" s="1"/>
  <c r="E96" i="181"/>
  <c r="D96" i="181"/>
  <c r="C96" i="181"/>
  <c r="L96" i="181" s="1"/>
  <c r="E95" i="181"/>
  <c r="D95" i="181"/>
  <c r="C95" i="181"/>
  <c r="M95" i="181" s="1"/>
  <c r="E94" i="181"/>
  <c r="D94" i="181"/>
  <c r="C94" i="181"/>
  <c r="M94" i="181" s="1"/>
  <c r="E93" i="181"/>
  <c r="D93" i="181"/>
  <c r="C93" i="181"/>
  <c r="M93" i="181" s="1"/>
  <c r="E92" i="181"/>
  <c r="D92" i="181"/>
  <c r="C92" i="181"/>
  <c r="M92" i="181" s="1"/>
  <c r="E91" i="181"/>
  <c r="D91" i="181"/>
  <c r="C91" i="181"/>
  <c r="L91" i="181" s="1"/>
  <c r="E90" i="181"/>
  <c r="D90" i="181"/>
  <c r="C90" i="181"/>
  <c r="M90" i="181" s="1"/>
  <c r="E89" i="181"/>
  <c r="D89" i="181"/>
  <c r="C89" i="181"/>
  <c r="M89" i="181" s="1"/>
  <c r="E88" i="181"/>
  <c r="C88" i="181"/>
  <c r="K88" i="181" s="1"/>
  <c r="E87" i="181"/>
  <c r="D87" i="181"/>
  <c r="C87" i="181"/>
  <c r="M87" i="181" s="1"/>
  <c r="K117" i="181"/>
  <c r="L117" i="181"/>
  <c r="M117" i="181"/>
  <c r="K128" i="181"/>
  <c r="L128" i="181"/>
  <c r="M128" i="181"/>
  <c r="C129" i="181"/>
  <c r="M129" i="181" s="1"/>
  <c r="D129" i="181"/>
  <c r="E129" i="181"/>
  <c r="C130" i="181"/>
  <c r="K130" i="181" s="1"/>
  <c r="D130" i="181"/>
  <c r="E130" i="181"/>
  <c r="E86" i="181"/>
  <c r="D86" i="181"/>
  <c r="C86" i="181"/>
  <c r="M86" i="181" s="1"/>
  <c r="M85" i="181"/>
  <c r="L85" i="181"/>
  <c r="K85" i="181"/>
  <c r="M84" i="181"/>
  <c r="E83" i="181"/>
  <c r="D83" i="181"/>
  <c r="C83" i="181"/>
  <c r="M83" i="181" s="1"/>
  <c r="E82" i="181"/>
  <c r="D82" i="181"/>
  <c r="C82" i="181"/>
  <c r="M82" i="181" s="1"/>
  <c r="E81" i="181"/>
  <c r="D81" i="181"/>
  <c r="C81" i="181"/>
  <c r="M81" i="181" s="1"/>
  <c r="E80" i="181"/>
  <c r="D80" i="181"/>
  <c r="C80" i="181"/>
  <c r="M80" i="181" s="1"/>
  <c r="E79" i="181"/>
  <c r="D79" i="181"/>
  <c r="C79" i="181"/>
  <c r="M79" i="181" s="1"/>
  <c r="E78" i="181"/>
  <c r="D78" i="181"/>
  <c r="C78" i="181"/>
  <c r="M78" i="181" s="1"/>
  <c r="E77" i="181"/>
  <c r="D77" i="181"/>
  <c r="C77" i="181"/>
  <c r="M77" i="181" s="1"/>
  <c r="M76" i="181"/>
  <c r="L76" i="181"/>
  <c r="K76" i="181"/>
  <c r="F75" i="181"/>
  <c r="E55" i="181"/>
  <c r="D55" i="181"/>
  <c r="C55" i="181"/>
  <c r="M55" i="181" s="1"/>
  <c r="E57" i="181"/>
  <c r="D57" i="181"/>
  <c r="C57" i="181"/>
  <c r="M57" i="181" s="1"/>
  <c r="E65" i="181"/>
  <c r="D65" i="181"/>
  <c r="C65" i="181"/>
  <c r="M65" i="181" s="1"/>
  <c r="E75" i="181"/>
  <c r="D75" i="181"/>
  <c r="C75" i="181"/>
  <c r="M75" i="181" s="1"/>
  <c r="E74" i="181"/>
  <c r="D74" i="181"/>
  <c r="C74" i="181"/>
  <c r="M74" i="181" s="1"/>
  <c r="E73" i="181"/>
  <c r="C73" i="181"/>
  <c r="M73" i="181" s="1"/>
  <c r="E72" i="181"/>
  <c r="D72" i="181"/>
  <c r="C72" i="181"/>
  <c r="M72" i="181" s="1"/>
  <c r="E71" i="181"/>
  <c r="D71" i="181"/>
  <c r="C71" i="181"/>
  <c r="M71" i="181" s="1"/>
  <c r="E70" i="181"/>
  <c r="D70" i="181"/>
  <c r="C70" i="181"/>
  <c r="M70" i="181" s="1"/>
  <c r="E47" i="181"/>
  <c r="D47" i="181"/>
  <c r="C47" i="181"/>
  <c r="M47" i="181" s="1"/>
  <c r="E46" i="181"/>
  <c r="D46" i="181"/>
  <c r="C46" i="181"/>
  <c r="M46" i="181" s="1"/>
  <c r="M48" i="181"/>
  <c r="L48" i="181"/>
  <c r="K48" i="181"/>
  <c r="E45" i="181"/>
  <c r="D45" i="181"/>
  <c r="C45" i="181"/>
  <c r="M45" i="181" s="1"/>
  <c r="E44" i="181"/>
  <c r="D44" i="181"/>
  <c r="C44" i="181"/>
  <c r="M44" i="181" s="1"/>
  <c r="E43" i="181"/>
  <c r="D43" i="181"/>
  <c r="C43" i="181"/>
  <c r="M43" i="181" s="1"/>
  <c r="E42" i="181"/>
  <c r="D42" i="181"/>
  <c r="C42" i="181"/>
  <c r="M42" i="181" s="1"/>
  <c r="M41" i="181"/>
  <c r="L41" i="181"/>
  <c r="K41" i="181"/>
  <c r="K355" i="181" l="1"/>
  <c r="G355" i="181"/>
  <c r="H355" i="181" s="1"/>
  <c r="I355" i="181" s="1"/>
  <c r="L355" i="181"/>
  <c r="K353" i="181"/>
  <c r="G353" i="181"/>
  <c r="H353" i="181" s="1"/>
  <c r="I353" i="181" s="1"/>
  <c r="L353" i="181"/>
  <c r="M365" i="181"/>
  <c r="K365" i="181"/>
  <c r="G365" i="181" s="1"/>
  <c r="K354" i="181"/>
  <c r="L354" i="181"/>
  <c r="G103" i="181"/>
  <c r="H103" i="181" s="1"/>
  <c r="I103" i="181" s="1"/>
  <c r="K342" i="181"/>
  <c r="L342" i="181"/>
  <c r="G342" i="181" s="1"/>
  <c r="K345" i="181"/>
  <c r="G345" i="181"/>
  <c r="H345" i="181" s="1"/>
  <c r="L345" i="181"/>
  <c r="K344" i="181"/>
  <c r="L344" i="181"/>
  <c r="K337" i="181"/>
  <c r="G337" i="181"/>
  <c r="L337" i="181"/>
  <c r="K335" i="181"/>
  <c r="G335" i="181"/>
  <c r="L335" i="181"/>
  <c r="K336" i="181"/>
  <c r="G336" i="181"/>
  <c r="L336" i="181"/>
  <c r="K326" i="181"/>
  <c r="L329" i="181"/>
  <c r="L326" i="181"/>
  <c r="K329" i="181"/>
  <c r="M328" i="181"/>
  <c r="G328" i="181" s="1"/>
  <c r="H328" i="181" s="1"/>
  <c r="I328" i="181" s="1"/>
  <c r="K327" i="181"/>
  <c r="G327" i="181"/>
  <c r="H327" i="181" s="1"/>
  <c r="I327" i="181" s="1"/>
  <c r="L327" i="181"/>
  <c r="K328" i="181"/>
  <c r="L314" i="181"/>
  <c r="K315" i="181"/>
  <c r="K314" i="181"/>
  <c r="G314" i="181" s="1"/>
  <c r="H314" i="181" s="1"/>
  <c r="I314" i="181" s="1"/>
  <c r="G315" i="181"/>
  <c r="H315" i="181" s="1"/>
  <c r="I315" i="181" s="1"/>
  <c r="L315" i="181"/>
  <c r="K311" i="181"/>
  <c r="L311" i="181"/>
  <c r="K303" i="181"/>
  <c r="L303" i="181"/>
  <c r="K280" i="181"/>
  <c r="M281" i="181"/>
  <c r="K282" i="181"/>
  <c r="M283" i="181"/>
  <c r="H283" i="181" s="1"/>
  <c r="I283" i="181" s="1"/>
  <c r="L284" i="181"/>
  <c r="K304" i="181"/>
  <c r="G304" i="181" s="1"/>
  <c r="H304" i="181" s="1"/>
  <c r="I304" i="181" s="1"/>
  <c r="L304" i="181"/>
  <c r="K278" i="181"/>
  <c r="K259" i="181"/>
  <c r="M278" i="181"/>
  <c r="H278" i="181" s="1"/>
  <c r="I278" i="181" s="1"/>
  <c r="L277" i="181"/>
  <c r="M279" i="181"/>
  <c r="M277" i="181"/>
  <c r="I277" i="181" s="1"/>
  <c r="H280" i="181"/>
  <c r="I280" i="181" s="1"/>
  <c r="L280" i="181"/>
  <c r="H282" i="181"/>
  <c r="I282" i="181" s="1"/>
  <c r="L282" i="181"/>
  <c r="M284" i="181"/>
  <c r="G284" i="181" s="1"/>
  <c r="H284" i="181" s="1"/>
  <c r="I284" i="181" s="1"/>
  <c r="K285" i="181"/>
  <c r="L259" i="181"/>
  <c r="G259" i="181" s="1"/>
  <c r="H259" i="181" s="1"/>
  <c r="I259" i="181" s="1"/>
  <c r="K260" i="181"/>
  <c r="K279" i="181"/>
  <c r="I279" i="181" s="1"/>
  <c r="K281" i="181"/>
  <c r="K283" i="181"/>
  <c r="L285" i="181"/>
  <c r="K273" i="181"/>
  <c r="I273" i="181"/>
  <c r="L273" i="181"/>
  <c r="K268" i="181"/>
  <c r="I268" i="181"/>
  <c r="L268" i="181"/>
  <c r="K263" i="181"/>
  <c r="H263" i="181"/>
  <c r="I263" i="181" s="1"/>
  <c r="L263" i="181"/>
  <c r="L257" i="181"/>
  <c r="M257" i="181"/>
  <c r="G257" i="181" s="1"/>
  <c r="H257" i="181" s="1"/>
  <c r="I257" i="181" s="1"/>
  <c r="L258" i="181"/>
  <c r="M258" i="181"/>
  <c r="L260" i="181"/>
  <c r="L254" i="181"/>
  <c r="K254" i="181"/>
  <c r="K251" i="181"/>
  <c r="G251" i="181" s="1"/>
  <c r="H251" i="181" s="1"/>
  <c r="I251" i="181" s="1"/>
  <c r="K255" i="181"/>
  <c r="L251" i="181"/>
  <c r="K252" i="181"/>
  <c r="H255" i="181"/>
  <c r="I255" i="181" s="1"/>
  <c r="L255" i="181"/>
  <c r="L252" i="181"/>
  <c r="K253" i="181"/>
  <c r="L253" i="181"/>
  <c r="K249" i="181"/>
  <c r="G249" i="181"/>
  <c r="H249" i="181" s="1"/>
  <c r="I249" i="181" s="1"/>
  <c r="L249" i="181"/>
  <c r="K250" i="181"/>
  <c r="G250" i="181"/>
  <c r="H250" i="181" s="1"/>
  <c r="I250" i="181" s="1"/>
  <c r="L250" i="181"/>
  <c r="K241" i="181"/>
  <c r="I241" i="181"/>
  <c r="L241" i="181"/>
  <c r="K218" i="181"/>
  <c r="L218" i="181"/>
  <c r="G218" i="181" s="1"/>
  <c r="H218" i="181" s="1"/>
  <c r="I218" i="181" s="1"/>
  <c r="H236" i="181"/>
  <c r="I236" i="181" s="1"/>
  <c r="G232" i="181"/>
  <c r="H232" i="181" s="1"/>
  <c r="I232" i="181" s="1"/>
  <c r="G226" i="181"/>
  <c r="H226" i="181" s="1"/>
  <c r="I226" i="181" s="1"/>
  <c r="G235" i="181"/>
  <c r="H235" i="181" s="1"/>
  <c r="I235" i="181" s="1"/>
  <c r="G231" i="181"/>
  <c r="H231" i="181" s="1"/>
  <c r="I231" i="181" s="1"/>
  <c r="H234" i="181"/>
  <c r="I234" i="181" s="1"/>
  <c r="G228" i="181"/>
  <c r="K236" i="181"/>
  <c r="L236" i="181"/>
  <c r="K234" i="181"/>
  <c r="L233" i="181"/>
  <c r="K227" i="181"/>
  <c r="L230" i="181"/>
  <c r="K231" i="181"/>
  <c r="L234" i="181"/>
  <c r="K235" i="181"/>
  <c r="M225" i="181"/>
  <c r="G225" i="181" s="1"/>
  <c r="H225" i="181" s="1"/>
  <c r="I225" i="181" s="1"/>
  <c r="L231" i="181"/>
  <c r="M233" i="181"/>
  <c r="K226" i="181"/>
  <c r="L235" i="181"/>
  <c r="K224" i="181"/>
  <c r="M229" i="181"/>
  <c r="L224" i="181"/>
  <c r="G224" i="181" s="1"/>
  <c r="H224" i="181" s="1"/>
  <c r="I224" i="181" s="1"/>
  <c r="L226" i="181"/>
  <c r="L227" i="181"/>
  <c r="G227" i="181" s="1"/>
  <c r="K228" i="181"/>
  <c r="M230" i="181"/>
  <c r="K232" i="181"/>
  <c r="K225" i="181"/>
  <c r="L228" i="181"/>
  <c r="K229" i="181"/>
  <c r="L232" i="181"/>
  <c r="K220" i="181"/>
  <c r="L220" i="181"/>
  <c r="G220" i="181" s="1"/>
  <c r="H220" i="181" s="1"/>
  <c r="I220" i="181" s="1"/>
  <c r="K188" i="181"/>
  <c r="G188" i="181" s="1"/>
  <c r="H188" i="181" s="1"/>
  <c r="I188" i="181" s="1"/>
  <c r="L188" i="181"/>
  <c r="K201" i="181"/>
  <c r="G201" i="181" s="1"/>
  <c r="H201" i="181" s="1"/>
  <c r="I201" i="181" s="1"/>
  <c r="L201" i="181"/>
  <c r="K200" i="181"/>
  <c r="I200" i="181" s="1"/>
  <c r="L200" i="181"/>
  <c r="K184" i="181"/>
  <c r="L198" i="181"/>
  <c r="K191" i="181"/>
  <c r="G191" i="181" s="1"/>
  <c r="H191" i="181" s="1"/>
  <c r="I191" i="181" s="1"/>
  <c r="L191" i="181"/>
  <c r="K194" i="181"/>
  <c r="G194" i="181" s="1"/>
  <c r="H194" i="181" s="1"/>
  <c r="I194" i="181" s="1"/>
  <c r="L194" i="181"/>
  <c r="K197" i="181"/>
  <c r="G197" i="181" s="1"/>
  <c r="H197" i="181" s="1"/>
  <c r="I197" i="181" s="1"/>
  <c r="L197" i="181"/>
  <c r="K195" i="181"/>
  <c r="L195" i="181"/>
  <c r="K199" i="181"/>
  <c r="G199" i="181" s="1"/>
  <c r="H199" i="181" s="1"/>
  <c r="I199" i="181" s="1"/>
  <c r="L199" i="181"/>
  <c r="K189" i="181"/>
  <c r="G189" i="181" s="1"/>
  <c r="H189" i="181" s="1"/>
  <c r="I189" i="181" s="1"/>
  <c r="L189" i="181"/>
  <c r="K196" i="181"/>
  <c r="G196" i="181" s="1"/>
  <c r="H196" i="181" s="1"/>
  <c r="I196" i="181" s="1"/>
  <c r="M198" i="181"/>
  <c r="L196" i="181"/>
  <c r="L184" i="181"/>
  <c r="L183" i="181"/>
  <c r="L179" i="181"/>
  <c r="L180" i="181"/>
  <c r="G180" i="181" s="1"/>
  <c r="H180" i="181" s="1"/>
  <c r="I180" i="181" s="1"/>
  <c r="K180" i="181"/>
  <c r="K176" i="181"/>
  <c r="L176" i="181"/>
  <c r="M178" i="181"/>
  <c r="G178" i="181" s="1"/>
  <c r="H178" i="181" s="1"/>
  <c r="I178" i="181" s="1"/>
  <c r="M182" i="181"/>
  <c r="G182" i="181" s="1"/>
  <c r="H182" i="181" s="1"/>
  <c r="I182" i="181" s="1"/>
  <c r="K177" i="181"/>
  <c r="M179" i="181"/>
  <c r="K181" i="181"/>
  <c r="M183" i="181"/>
  <c r="G183" i="181" s="1"/>
  <c r="H183" i="181" s="1"/>
  <c r="I183" i="181" s="1"/>
  <c r="K185" i="181"/>
  <c r="G185" i="181" s="1"/>
  <c r="H185" i="181" s="1"/>
  <c r="I185" i="181" s="1"/>
  <c r="G177" i="181"/>
  <c r="H177" i="181" s="1"/>
  <c r="I177" i="181" s="1"/>
  <c r="L177" i="181"/>
  <c r="K178" i="181"/>
  <c r="I181" i="181"/>
  <c r="L181" i="181"/>
  <c r="K182" i="181"/>
  <c r="L185" i="181"/>
  <c r="K172" i="181"/>
  <c r="K175" i="181"/>
  <c r="L172" i="181"/>
  <c r="K173" i="181"/>
  <c r="G175" i="181"/>
  <c r="H175" i="181" s="1"/>
  <c r="I175" i="181" s="1"/>
  <c r="L175" i="181"/>
  <c r="L173" i="181"/>
  <c r="M171" i="181"/>
  <c r="G171" i="181" s="1"/>
  <c r="H171" i="181" s="1"/>
  <c r="I171" i="181" s="1"/>
  <c r="K174" i="181"/>
  <c r="K171" i="181"/>
  <c r="G174" i="181"/>
  <c r="H174" i="181" s="1"/>
  <c r="I174" i="181" s="1"/>
  <c r="L174" i="181"/>
  <c r="K170" i="181"/>
  <c r="G170" i="181"/>
  <c r="H170" i="181" s="1"/>
  <c r="I170" i="181" s="1"/>
  <c r="L170" i="181"/>
  <c r="K167" i="181"/>
  <c r="L168" i="181"/>
  <c r="L167" i="181"/>
  <c r="K168" i="181"/>
  <c r="M166" i="181"/>
  <c r="G166" i="181" s="1"/>
  <c r="H166" i="181" s="1"/>
  <c r="I166" i="181" s="1"/>
  <c r="K165" i="181"/>
  <c r="K169" i="181"/>
  <c r="G165" i="181"/>
  <c r="H165" i="181" s="1"/>
  <c r="I165" i="181" s="1"/>
  <c r="L165" i="181"/>
  <c r="K166" i="181"/>
  <c r="G169" i="181"/>
  <c r="H169" i="181" s="1"/>
  <c r="I169" i="181" s="1"/>
  <c r="L169" i="181"/>
  <c r="K162" i="181"/>
  <c r="L161" i="181"/>
  <c r="L162" i="181"/>
  <c r="K163" i="181"/>
  <c r="M161" i="181"/>
  <c r="G161" i="181" s="1"/>
  <c r="H161" i="181" s="1"/>
  <c r="I161" i="181" s="1"/>
  <c r="G163" i="181"/>
  <c r="H163" i="181" s="1"/>
  <c r="I163" i="181" s="1"/>
  <c r="L163" i="181"/>
  <c r="K160" i="181"/>
  <c r="G160" i="181"/>
  <c r="H160" i="181" s="1"/>
  <c r="I160" i="181" s="1"/>
  <c r="L160" i="181"/>
  <c r="K159" i="181"/>
  <c r="G159" i="181"/>
  <c r="H159" i="181" s="1"/>
  <c r="I159" i="181" s="1"/>
  <c r="L159" i="181"/>
  <c r="K158" i="181"/>
  <c r="G158" i="181"/>
  <c r="H158" i="181" s="1"/>
  <c r="I158" i="181" s="1"/>
  <c r="L158" i="181"/>
  <c r="K156" i="181"/>
  <c r="K152" i="181"/>
  <c r="K153" i="181"/>
  <c r="K150" i="181"/>
  <c r="L151" i="181"/>
  <c r="L156" i="181"/>
  <c r="L152" i="181"/>
  <c r="K138" i="181"/>
  <c r="M150" i="181"/>
  <c r="G150" i="181" s="1"/>
  <c r="H150" i="181" s="1"/>
  <c r="I150" i="181" s="1"/>
  <c r="M154" i="181"/>
  <c r="G154" i="181" s="1"/>
  <c r="H154" i="181" s="1"/>
  <c r="I154" i="181" s="1"/>
  <c r="L155" i="181"/>
  <c r="M151" i="181"/>
  <c r="G151" i="181" s="1"/>
  <c r="H151" i="181" s="1"/>
  <c r="I151" i="181" s="1"/>
  <c r="M155" i="181"/>
  <c r="G155" i="181" s="1"/>
  <c r="H155" i="181" s="1"/>
  <c r="I155" i="181" s="1"/>
  <c r="K157" i="181"/>
  <c r="G153" i="181"/>
  <c r="H153" i="181" s="1"/>
  <c r="I153" i="181" s="1"/>
  <c r="L153" i="181"/>
  <c r="K154" i="181"/>
  <c r="G157" i="181"/>
  <c r="H157" i="181" s="1"/>
  <c r="I157" i="181" s="1"/>
  <c r="L157" i="181"/>
  <c r="K147" i="181"/>
  <c r="G147" i="181"/>
  <c r="H147" i="181" s="1"/>
  <c r="I147" i="181" s="1"/>
  <c r="L147" i="181"/>
  <c r="L139" i="181"/>
  <c r="M135" i="181"/>
  <c r="G135" i="181" s="1"/>
  <c r="H135" i="181" s="1"/>
  <c r="I135" i="181" s="1"/>
  <c r="K136" i="181"/>
  <c r="M137" i="181"/>
  <c r="G137" i="181" s="1"/>
  <c r="H137" i="181" s="1"/>
  <c r="I137" i="181" s="1"/>
  <c r="L138" i="181"/>
  <c r="K139" i="181"/>
  <c r="K121" i="181"/>
  <c r="G136" i="181"/>
  <c r="H136" i="181" s="1"/>
  <c r="I136" i="181" s="1"/>
  <c r="L136" i="181"/>
  <c r="K135" i="181"/>
  <c r="K137" i="181"/>
  <c r="K125" i="181"/>
  <c r="L120" i="181"/>
  <c r="L121" i="181"/>
  <c r="L125" i="181"/>
  <c r="G125" i="181" s="1"/>
  <c r="H125" i="181" s="1"/>
  <c r="I125" i="181" s="1"/>
  <c r="L124" i="181"/>
  <c r="K120" i="181"/>
  <c r="K124" i="181"/>
  <c r="M119" i="181"/>
  <c r="G119" i="181" s="1"/>
  <c r="H119" i="181" s="1"/>
  <c r="I119" i="181" s="1"/>
  <c r="M123" i="181"/>
  <c r="G123" i="181" s="1"/>
  <c r="H123" i="181" s="1"/>
  <c r="I123" i="181" s="1"/>
  <c r="K122" i="181"/>
  <c r="K126" i="181"/>
  <c r="K119" i="181"/>
  <c r="G122" i="181"/>
  <c r="H122" i="181" s="1"/>
  <c r="I122" i="181" s="1"/>
  <c r="L122" i="181"/>
  <c r="K123" i="181"/>
  <c r="G126" i="181"/>
  <c r="H126" i="181" s="1"/>
  <c r="I126" i="181" s="1"/>
  <c r="L126" i="181"/>
  <c r="M98" i="181"/>
  <c r="G98" i="181" s="1"/>
  <c r="H98" i="181" s="1"/>
  <c r="I98" i="181" s="1"/>
  <c r="K98" i="181"/>
  <c r="K116" i="181"/>
  <c r="G116" i="181" s="1"/>
  <c r="H116" i="181" s="1"/>
  <c r="I116" i="181" s="1"/>
  <c r="L116" i="181"/>
  <c r="K115" i="181"/>
  <c r="G115" i="181" s="1"/>
  <c r="H115" i="181" s="1"/>
  <c r="I115" i="181" s="1"/>
  <c r="L115" i="181"/>
  <c r="K114" i="181"/>
  <c r="G114" i="181" s="1"/>
  <c r="H114" i="181" s="1"/>
  <c r="I114" i="181" s="1"/>
  <c r="L114" i="181"/>
  <c r="K113" i="181"/>
  <c r="G113" i="181" s="1"/>
  <c r="H113" i="181" s="1"/>
  <c r="I113" i="181" s="1"/>
  <c r="L113" i="181"/>
  <c r="L88" i="181"/>
  <c r="M88" i="181"/>
  <c r="G88" i="181" s="1"/>
  <c r="H88" i="181" s="1"/>
  <c r="I88" i="181" s="1"/>
  <c r="K87" i="181"/>
  <c r="G87" i="181" s="1"/>
  <c r="H87" i="181" s="1"/>
  <c r="I87" i="181" s="1"/>
  <c r="K107" i="181"/>
  <c r="K94" i="181"/>
  <c r="G94" i="181" s="1"/>
  <c r="K102" i="181"/>
  <c r="L89" i="181"/>
  <c r="L92" i="181"/>
  <c r="K93" i="181"/>
  <c r="G93" i="181" s="1"/>
  <c r="H93" i="181" s="1"/>
  <c r="I93" i="181" s="1"/>
  <c r="L102" i="181"/>
  <c r="G102" i="181" s="1"/>
  <c r="H102" i="181" s="1"/>
  <c r="I102" i="181" s="1"/>
  <c r="L110" i="181"/>
  <c r="K112" i="181"/>
  <c r="G112" i="181" s="1"/>
  <c r="H112" i="181" s="1"/>
  <c r="I112" i="181" s="1"/>
  <c r="K89" i="181"/>
  <c r="G89" i="181" s="1"/>
  <c r="H89" i="181" s="1"/>
  <c r="I89" i="181" s="1"/>
  <c r="K92" i="181"/>
  <c r="L87" i="181"/>
  <c r="L93" i="181"/>
  <c r="L106" i="181"/>
  <c r="L112" i="181"/>
  <c r="G92" i="181"/>
  <c r="H92" i="181" s="1"/>
  <c r="I92" i="181" s="1"/>
  <c r="L97" i="181"/>
  <c r="L101" i="181"/>
  <c r="K103" i="181"/>
  <c r="L107" i="181"/>
  <c r="M91" i="181"/>
  <c r="M96" i="181"/>
  <c r="M100" i="181"/>
  <c r="G100" i="181" s="1"/>
  <c r="H100" i="181" s="1"/>
  <c r="I100" i="181" s="1"/>
  <c r="M105" i="181"/>
  <c r="M109" i="181"/>
  <c r="K90" i="181"/>
  <c r="G90" i="181" s="1"/>
  <c r="H90" i="181" s="1"/>
  <c r="I90" i="181" s="1"/>
  <c r="L94" i="181"/>
  <c r="K95" i="181"/>
  <c r="G95" i="181" s="1"/>
  <c r="H95" i="181" s="1"/>
  <c r="I95" i="181" s="1"/>
  <c r="M97" i="181"/>
  <c r="K99" i="181"/>
  <c r="M101" i="181"/>
  <c r="L103" i="181"/>
  <c r="K104" i="181"/>
  <c r="G104" i="181" s="1"/>
  <c r="H104" i="181" s="1"/>
  <c r="I104" i="181" s="1"/>
  <c r="M106" i="181"/>
  <c r="K108" i="181"/>
  <c r="G108" i="181" s="1"/>
  <c r="H108" i="181" s="1"/>
  <c r="I108" i="181" s="1"/>
  <c r="M110" i="181"/>
  <c r="G110" i="181" s="1"/>
  <c r="H110" i="181" s="1"/>
  <c r="I110" i="181" s="1"/>
  <c r="K111" i="181"/>
  <c r="G111" i="181" s="1"/>
  <c r="H111" i="181" s="1"/>
  <c r="I111" i="181" s="1"/>
  <c r="L90" i="181"/>
  <c r="K91" i="181"/>
  <c r="L95" i="181"/>
  <c r="K96" i="181"/>
  <c r="G99" i="181"/>
  <c r="H99" i="181" s="1"/>
  <c r="I99" i="181" s="1"/>
  <c r="L99" i="181"/>
  <c r="K100" i="181"/>
  <c r="L104" i="181"/>
  <c r="K105" i="181"/>
  <c r="L108" i="181"/>
  <c r="K109" i="181"/>
  <c r="L111" i="181"/>
  <c r="M130" i="181"/>
  <c r="G130" i="181" s="1"/>
  <c r="H130" i="181" s="1"/>
  <c r="I130" i="181" s="1"/>
  <c r="K129" i="181"/>
  <c r="L129" i="181"/>
  <c r="G129" i="181"/>
  <c r="H129" i="181" s="1"/>
  <c r="I129" i="181" s="1"/>
  <c r="L130" i="181"/>
  <c r="K86" i="181"/>
  <c r="G86" i="181"/>
  <c r="H86" i="181" s="1"/>
  <c r="I86" i="181" s="1"/>
  <c r="L86" i="181"/>
  <c r="K84" i="181"/>
  <c r="I84" i="181" s="1"/>
  <c r="L84" i="181"/>
  <c r="K82" i="181"/>
  <c r="G82" i="181" s="1"/>
  <c r="H82" i="181" s="1"/>
  <c r="I82" i="181" s="1"/>
  <c r="K83" i="181"/>
  <c r="G83" i="181" s="1"/>
  <c r="H83" i="181" s="1"/>
  <c r="I83" i="181" s="1"/>
  <c r="L83" i="181"/>
  <c r="L82" i="181"/>
  <c r="K81" i="181"/>
  <c r="G81" i="181" s="1"/>
  <c r="H81" i="181" s="1"/>
  <c r="I81" i="181" s="1"/>
  <c r="L81" i="181"/>
  <c r="K80" i="181"/>
  <c r="G80" i="181" s="1"/>
  <c r="H80" i="181" s="1"/>
  <c r="I80" i="181" s="1"/>
  <c r="L80" i="181"/>
  <c r="K79" i="181"/>
  <c r="G79" i="181" s="1"/>
  <c r="H79" i="181" s="1"/>
  <c r="I79" i="181" s="1"/>
  <c r="L79" i="181"/>
  <c r="K78" i="181"/>
  <c r="G78" i="181" s="1"/>
  <c r="H78" i="181" s="1"/>
  <c r="I78" i="181" s="1"/>
  <c r="L78" i="181"/>
  <c r="K77" i="181"/>
  <c r="G77" i="181" s="1"/>
  <c r="H77" i="181" s="1"/>
  <c r="I77" i="181" s="1"/>
  <c r="L77" i="181"/>
  <c r="K71" i="181"/>
  <c r="G71" i="181" s="1"/>
  <c r="H71" i="181" s="1"/>
  <c r="I71" i="181" s="1"/>
  <c r="L71" i="181"/>
  <c r="K55" i="181"/>
  <c r="G55" i="181" s="1"/>
  <c r="H55" i="181" s="1"/>
  <c r="I55" i="181" s="1"/>
  <c r="L55" i="181"/>
  <c r="K57" i="181"/>
  <c r="G57" i="181" s="1"/>
  <c r="H57" i="181" s="1"/>
  <c r="I57" i="181" s="1"/>
  <c r="L57" i="181"/>
  <c r="K65" i="181"/>
  <c r="L65" i="181"/>
  <c r="K75" i="181"/>
  <c r="G75" i="181" s="1"/>
  <c r="H75" i="181" s="1"/>
  <c r="I75" i="181" s="1"/>
  <c r="L75" i="181"/>
  <c r="K74" i="181"/>
  <c r="G74" i="181" s="1"/>
  <c r="H74" i="181" s="1"/>
  <c r="I74" i="181" s="1"/>
  <c r="L74" i="181"/>
  <c r="K73" i="181"/>
  <c r="G73" i="181" s="1"/>
  <c r="H73" i="181" s="1"/>
  <c r="I73" i="181" s="1"/>
  <c r="L73" i="181"/>
  <c r="K72" i="181"/>
  <c r="G72" i="181" s="1"/>
  <c r="H72" i="181" s="1"/>
  <c r="I72" i="181" s="1"/>
  <c r="L72" i="181"/>
  <c r="K70" i="181"/>
  <c r="L70" i="181"/>
  <c r="K47" i="181"/>
  <c r="G47" i="181"/>
  <c r="H47" i="181" s="1"/>
  <c r="I47" i="181" s="1"/>
  <c r="L47" i="181"/>
  <c r="K46" i="181"/>
  <c r="G46" i="181"/>
  <c r="H46" i="181" s="1"/>
  <c r="I46" i="181" s="1"/>
  <c r="L46" i="181"/>
  <c r="K45" i="181"/>
  <c r="G45" i="181" s="1"/>
  <c r="H45" i="181" s="1"/>
  <c r="I45" i="181" s="1"/>
  <c r="L45" i="181"/>
  <c r="K44" i="181"/>
  <c r="G44" i="181" s="1"/>
  <c r="H44" i="181" s="1"/>
  <c r="I44" i="181" s="1"/>
  <c r="L44" i="181"/>
  <c r="K43" i="181"/>
  <c r="G43" i="181"/>
  <c r="H43" i="181" s="1"/>
  <c r="I43" i="181" s="1"/>
  <c r="L43" i="181"/>
  <c r="K42" i="181"/>
  <c r="G42" i="181"/>
  <c r="H42" i="181" s="1"/>
  <c r="I42" i="181" s="1"/>
  <c r="L42" i="181"/>
  <c r="G91" i="181" l="1"/>
  <c r="H91" i="181" s="1"/>
  <c r="I91" i="181" s="1"/>
  <c r="I48" i="181"/>
  <c r="C24" i="215" s="1"/>
  <c r="H227" i="181"/>
  <c r="I227" i="181" s="1"/>
  <c r="I316" i="181"/>
  <c r="H335" i="181"/>
  <c r="I335" i="181" s="1"/>
  <c r="H336" i="181"/>
  <c r="I336" i="181" s="1"/>
  <c r="H365" i="181"/>
  <c r="I365" i="181" s="1"/>
  <c r="H94" i="181"/>
  <c r="I94" i="181" s="1"/>
  <c r="H228" i="181"/>
  <c r="I228" i="181" s="1"/>
  <c r="H337" i="181"/>
  <c r="I337" i="181" s="1"/>
  <c r="H342" i="181"/>
  <c r="I342" i="181" s="1"/>
  <c r="I356" i="181"/>
  <c r="C62" i="215" s="1"/>
  <c r="G289" i="181"/>
  <c r="G285" i="181"/>
  <c r="H285" i="181" s="1"/>
  <c r="I285" i="181" s="1"/>
  <c r="G260" i="181"/>
  <c r="H260" i="181" s="1"/>
  <c r="I260" i="181" s="1"/>
  <c r="G258" i="181"/>
  <c r="H258" i="181" s="1"/>
  <c r="I258" i="181" s="1"/>
  <c r="H253" i="181"/>
  <c r="I253" i="181" s="1"/>
  <c r="G344" i="181"/>
  <c r="G343" i="181"/>
  <c r="H343" i="181" s="1"/>
  <c r="G341" i="181"/>
  <c r="G340" i="181"/>
  <c r="G311" i="181"/>
  <c r="H311" i="181" s="1"/>
  <c r="I311" i="181" s="1"/>
  <c r="I281" i="181"/>
  <c r="G233" i="181"/>
  <c r="H233" i="181" s="1"/>
  <c r="I233" i="181" s="1"/>
  <c r="G230" i="181"/>
  <c r="H230" i="181" s="1"/>
  <c r="I230" i="181" s="1"/>
  <c r="H229" i="181"/>
  <c r="I229" i="181" s="1"/>
  <c r="G195" i="181"/>
  <c r="H195" i="181" s="1"/>
  <c r="I195" i="181" s="1"/>
  <c r="G198" i="181"/>
  <c r="H198" i="181" s="1"/>
  <c r="I198" i="181" s="1"/>
  <c r="H179" i="181"/>
  <c r="I179" i="181" s="1"/>
  <c r="G105" i="181"/>
  <c r="H105" i="181" s="1"/>
  <c r="I105" i="181" s="1"/>
  <c r="I127" i="181"/>
  <c r="C28" i="215" s="1"/>
  <c r="G109" i="181"/>
  <c r="H109" i="181" s="1"/>
  <c r="I109" i="181" s="1"/>
  <c r="G96" i="181"/>
  <c r="H96" i="181" s="1"/>
  <c r="I96" i="181" s="1"/>
  <c r="G101" i="181"/>
  <c r="H101" i="181" s="1"/>
  <c r="I101" i="181" s="1"/>
  <c r="G106" i="181"/>
  <c r="H106" i="181" s="1"/>
  <c r="I106" i="181" s="1"/>
  <c r="G97" i="181"/>
  <c r="H97" i="181" s="1"/>
  <c r="I97" i="181" s="1"/>
  <c r="G70" i="181"/>
  <c r="H70" i="181" s="1"/>
  <c r="I70" i="181" s="1"/>
  <c r="G65" i="181"/>
  <c r="H65" i="181" s="1"/>
  <c r="I65" i="181" s="1"/>
  <c r="H344" i="181" l="1"/>
  <c r="I344" i="181" s="1"/>
  <c r="G252" i="181"/>
  <c r="H252" i="181" s="1"/>
  <c r="I252" i="181" s="1"/>
  <c r="M24" i="181"/>
  <c r="L24" i="181"/>
  <c r="K24" i="181"/>
  <c r="M28" i="181"/>
  <c r="L28" i="181"/>
  <c r="K28" i="181"/>
  <c r="M27" i="181"/>
  <c r="E26" i="181"/>
  <c r="D26" i="181"/>
  <c r="C26" i="181"/>
  <c r="M26" i="181" s="1"/>
  <c r="M25" i="181"/>
  <c r="L25" i="181"/>
  <c r="K25" i="181"/>
  <c r="E23" i="181"/>
  <c r="D23" i="181"/>
  <c r="C23" i="181"/>
  <c r="M23" i="181" s="1"/>
  <c r="E22" i="181"/>
  <c r="D22" i="181"/>
  <c r="C22" i="181"/>
  <c r="M22" i="181" s="1"/>
  <c r="E20" i="181"/>
  <c r="D20" i="181"/>
  <c r="C20" i="181"/>
  <c r="M20" i="181" s="1"/>
  <c r="E19" i="181"/>
  <c r="D19" i="181"/>
  <c r="C19" i="181"/>
  <c r="M19" i="181" s="1"/>
  <c r="E17" i="181"/>
  <c r="D17" i="181"/>
  <c r="C17" i="181"/>
  <c r="M17" i="181" s="1"/>
  <c r="E16" i="181"/>
  <c r="D16" i="181"/>
  <c r="C16" i="181"/>
  <c r="M16" i="181" s="1"/>
  <c r="E14" i="181"/>
  <c r="D14" i="181"/>
  <c r="C14" i="181"/>
  <c r="M14" i="181" s="1"/>
  <c r="E12" i="181"/>
  <c r="D12" i="181"/>
  <c r="C12" i="181"/>
  <c r="M12" i="181" s="1"/>
  <c r="E222" i="181"/>
  <c r="D222" i="181"/>
  <c r="C222" i="181"/>
  <c r="E223" i="181"/>
  <c r="D223" i="181"/>
  <c r="C223" i="181"/>
  <c r="M222" i="181" l="1"/>
  <c r="G222" i="181" s="1"/>
  <c r="H222" i="181" s="1"/>
  <c r="I222" i="181" s="1"/>
  <c r="M223" i="181"/>
  <c r="G223" i="181" s="1"/>
  <c r="H223" i="181" s="1"/>
  <c r="I223" i="181" s="1"/>
  <c r="K27" i="181"/>
  <c r="I27" i="181"/>
  <c r="L27" i="181"/>
  <c r="K26" i="181"/>
  <c r="G26" i="181"/>
  <c r="H26" i="181" s="1"/>
  <c r="I26" i="181" s="1"/>
  <c r="L26" i="181"/>
  <c r="K23" i="181"/>
  <c r="G23" i="181"/>
  <c r="H23" i="181" s="1"/>
  <c r="I23" i="181" s="1"/>
  <c r="L23" i="181"/>
  <c r="K22" i="181"/>
  <c r="G22" i="181"/>
  <c r="H22" i="181" s="1"/>
  <c r="I22" i="181" s="1"/>
  <c r="L22" i="181"/>
  <c r="K20" i="181"/>
  <c r="G20" i="181"/>
  <c r="H20" i="181" s="1"/>
  <c r="I20" i="181" s="1"/>
  <c r="L20" i="181"/>
  <c r="K19" i="181"/>
  <c r="G19" i="181"/>
  <c r="H19" i="181" s="1"/>
  <c r="I19" i="181" s="1"/>
  <c r="L19" i="181"/>
  <c r="K17" i="181"/>
  <c r="G17" i="181"/>
  <c r="H17" i="181" s="1"/>
  <c r="I17" i="181" s="1"/>
  <c r="L17" i="181"/>
  <c r="K16" i="181"/>
  <c r="G16" i="181"/>
  <c r="H16" i="181" s="1"/>
  <c r="I16" i="181" s="1"/>
  <c r="L16" i="181"/>
  <c r="K14" i="181"/>
  <c r="G14" i="181"/>
  <c r="H14" i="181" s="1"/>
  <c r="I14" i="181" s="1"/>
  <c r="L14" i="181"/>
  <c r="K12" i="181"/>
  <c r="G12" i="181"/>
  <c r="H12" i="181" s="1"/>
  <c r="I12" i="181" s="1"/>
  <c r="L12" i="181"/>
  <c r="K222" i="181"/>
  <c r="L222" i="181"/>
  <c r="K223" i="181"/>
  <c r="L223" i="181"/>
  <c r="I28" i="181" l="1"/>
  <c r="C18" i="215" s="1"/>
  <c r="M29" i="181"/>
  <c r="M33" i="181"/>
  <c r="M34" i="181"/>
  <c r="M40" i="181"/>
  <c r="M49" i="181"/>
  <c r="M50" i="181"/>
  <c r="M140" i="181"/>
  <c r="M141" i="181"/>
  <c r="M186" i="181"/>
  <c r="M187" i="181"/>
  <c r="M202" i="181"/>
  <c r="M203" i="181"/>
  <c r="M204" i="181"/>
  <c r="M213" i="181"/>
  <c r="M214" i="181"/>
  <c r="M237" i="181"/>
  <c r="M238" i="181"/>
  <c r="M244" i="181"/>
  <c r="M245" i="181"/>
  <c r="M246" i="181"/>
  <c r="M247" i="181"/>
  <c r="M261" i="181"/>
  <c r="M262" i="181"/>
  <c r="M286" i="181"/>
  <c r="M287" i="181"/>
  <c r="M292" i="181"/>
  <c r="M293" i="181"/>
  <c r="M299" i="181"/>
  <c r="M300" i="181"/>
  <c r="M301" i="181"/>
  <c r="M305" i="181"/>
  <c r="M308" i="181"/>
  <c r="M312" i="181"/>
  <c r="M317" i="181"/>
  <c r="M330" i="181"/>
  <c r="M331" i="181"/>
  <c r="M332" i="181"/>
  <c r="M338" i="181"/>
  <c r="M339" i="181"/>
  <c r="M347" i="181"/>
  <c r="M351" i="181"/>
  <c r="M357" i="181"/>
  <c r="M358" i="181"/>
  <c r="M361" i="181"/>
  <c r="M362" i="181"/>
  <c r="M363" i="181"/>
  <c r="M366" i="181"/>
  <c r="M367" i="181"/>
  <c r="E364" i="181" l="1"/>
  <c r="D364" i="181" l="1"/>
  <c r="C364" i="181"/>
  <c r="E360" i="181"/>
  <c r="D360" i="181"/>
  <c r="C360" i="181"/>
  <c r="M360" i="181" s="1"/>
  <c r="E359" i="181"/>
  <c r="D359" i="181"/>
  <c r="C359" i="181"/>
  <c r="M359" i="181" s="1"/>
  <c r="E350" i="181"/>
  <c r="D350" i="181"/>
  <c r="C350" i="181"/>
  <c r="M350" i="181" s="1"/>
  <c r="E349" i="181"/>
  <c r="D349" i="181"/>
  <c r="C349" i="181"/>
  <c r="M349" i="181" s="1"/>
  <c r="E348" i="181"/>
  <c r="D348" i="181"/>
  <c r="C348" i="181"/>
  <c r="M348" i="181" s="1"/>
  <c r="M343" i="181"/>
  <c r="M341" i="181"/>
  <c r="M340" i="181"/>
  <c r="E334" i="181"/>
  <c r="C334" i="181"/>
  <c r="M334" i="181" s="1"/>
  <c r="E333" i="181"/>
  <c r="C333" i="181"/>
  <c r="M333" i="181" s="1"/>
  <c r="E324" i="181"/>
  <c r="D324" i="181"/>
  <c r="C324" i="181"/>
  <c r="M324" i="181" s="1"/>
  <c r="E323" i="181"/>
  <c r="D323" i="181"/>
  <c r="C323" i="181"/>
  <c r="M323" i="181" s="1"/>
  <c r="E322" i="181"/>
  <c r="D322" i="181"/>
  <c r="C322" i="181"/>
  <c r="M322" i="181" s="1"/>
  <c r="E321" i="181"/>
  <c r="D321" i="181"/>
  <c r="C321" i="181"/>
  <c r="M321" i="181" s="1"/>
  <c r="E320" i="181"/>
  <c r="D320" i="181"/>
  <c r="C320" i="181"/>
  <c r="M320" i="181" s="1"/>
  <c r="E319" i="181"/>
  <c r="D319" i="181"/>
  <c r="C319" i="181"/>
  <c r="M319" i="181" s="1"/>
  <c r="E310" i="181"/>
  <c r="D310" i="181"/>
  <c r="C310" i="181"/>
  <c r="E309" i="181"/>
  <c r="D309" i="181"/>
  <c r="C309" i="181"/>
  <c r="E307" i="181"/>
  <c r="D307" i="181"/>
  <c r="C307" i="181"/>
  <c r="M307" i="181" s="1"/>
  <c r="E306" i="181"/>
  <c r="D306" i="181"/>
  <c r="C306" i="181"/>
  <c r="M306" i="181" s="1"/>
  <c r="E302" i="181"/>
  <c r="D302" i="181"/>
  <c r="C302" i="181"/>
  <c r="E298" i="181"/>
  <c r="D298" i="181"/>
  <c r="C298" i="181"/>
  <c r="M298" i="181" s="1"/>
  <c r="E297" i="181"/>
  <c r="D297" i="181"/>
  <c r="C297" i="181"/>
  <c r="M297" i="181" s="1"/>
  <c r="E296" i="181"/>
  <c r="D296" i="181"/>
  <c r="C296" i="181"/>
  <c r="M296" i="181" s="1"/>
  <c r="E295" i="181"/>
  <c r="D295" i="181"/>
  <c r="C295" i="181"/>
  <c r="E294" i="181"/>
  <c r="D294" i="181"/>
  <c r="C294" i="181"/>
  <c r="M294" i="181" s="1"/>
  <c r="E291" i="181"/>
  <c r="D291" i="181"/>
  <c r="C291" i="181"/>
  <c r="M291" i="181" s="1"/>
  <c r="M290" i="181"/>
  <c r="M289" i="181"/>
  <c r="E288" i="181"/>
  <c r="D288" i="181"/>
  <c r="C288" i="181"/>
  <c r="M288" i="181" s="1"/>
  <c r="M276" i="181"/>
  <c r="M275" i="181"/>
  <c r="M274" i="181"/>
  <c r="M272" i="181"/>
  <c r="M271" i="181"/>
  <c r="M270" i="181"/>
  <c r="M269" i="181"/>
  <c r="M267" i="181"/>
  <c r="M266" i="181"/>
  <c r="M265" i="181"/>
  <c r="M264" i="181"/>
  <c r="E248" i="181"/>
  <c r="D248" i="181"/>
  <c r="C248" i="181"/>
  <c r="M248" i="181" s="1"/>
  <c r="E243" i="181"/>
  <c r="C243" i="181"/>
  <c r="M243" i="181" s="1"/>
  <c r="M242" i="181"/>
  <c r="M240" i="181"/>
  <c r="E239" i="181"/>
  <c r="D239" i="181"/>
  <c r="C239" i="181"/>
  <c r="M239" i="181" s="1"/>
  <c r="E221" i="181"/>
  <c r="D221" i="181"/>
  <c r="C221" i="181"/>
  <c r="E219" i="181"/>
  <c r="D219" i="181"/>
  <c r="C219" i="181"/>
  <c r="E216" i="181"/>
  <c r="D216" i="181"/>
  <c r="C216" i="181"/>
  <c r="E215" i="181"/>
  <c r="D215" i="181"/>
  <c r="C215" i="181"/>
  <c r="M215" i="181" s="1"/>
  <c r="E211" i="181"/>
  <c r="D211" i="181"/>
  <c r="C211" i="181"/>
  <c r="E210" i="181"/>
  <c r="D210" i="181"/>
  <c r="C210" i="181"/>
  <c r="E209" i="181"/>
  <c r="D209" i="181"/>
  <c r="C209" i="181"/>
  <c r="E208" i="181"/>
  <c r="D208" i="181"/>
  <c r="C208" i="181"/>
  <c r="E207" i="181"/>
  <c r="D207" i="181"/>
  <c r="C207" i="181"/>
  <c r="M207" i="181" s="1"/>
  <c r="E206" i="181"/>
  <c r="D206" i="181"/>
  <c r="C206" i="181"/>
  <c r="M206" i="181" s="1"/>
  <c r="E205" i="181"/>
  <c r="D205" i="181"/>
  <c r="C205" i="181"/>
  <c r="M205" i="181" s="1"/>
  <c r="E193" i="181"/>
  <c r="D193" i="181"/>
  <c r="C193" i="181"/>
  <c r="E192" i="181"/>
  <c r="D192" i="181"/>
  <c r="C192" i="181"/>
  <c r="M192" i="181" s="1"/>
  <c r="E190" i="181"/>
  <c r="D190" i="181"/>
  <c r="C190" i="181"/>
  <c r="M190" i="181" s="1"/>
  <c r="E149" i="181"/>
  <c r="D149" i="181"/>
  <c r="C149" i="181"/>
  <c r="M149" i="181" s="1"/>
  <c r="E148" i="181"/>
  <c r="D148" i="181"/>
  <c r="C148" i="181"/>
  <c r="M148" i="181" s="1"/>
  <c r="E146" i="181"/>
  <c r="D146" i="181"/>
  <c r="C146" i="181"/>
  <c r="M146" i="181" s="1"/>
  <c r="E145" i="181"/>
  <c r="D145" i="181"/>
  <c r="C145" i="181"/>
  <c r="M145" i="181" s="1"/>
  <c r="E144" i="181"/>
  <c r="D144" i="181"/>
  <c r="C144" i="181"/>
  <c r="M144" i="181" s="1"/>
  <c r="E143" i="181"/>
  <c r="D143" i="181"/>
  <c r="C143" i="181"/>
  <c r="M143" i="181" s="1"/>
  <c r="E142" i="181"/>
  <c r="D142" i="181"/>
  <c r="C142" i="181"/>
  <c r="M142" i="181" s="1"/>
  <c r="E134" i="181"/>
  <c r="D134" i="181"/>
  <c r="C134" i="181"/>
  <c r="M134" i="181" s="1"/>
  <c r="E133" i="181"/>
  <c r="D133" i="181"/>
  <c r="C133" i="181"/>
  <c r="M133" i="181" s="1"/>
  <c r="E132" i="181"/>
  <c r="D132" i="181"/>
  <c r="C132" i="181"/>
  <c r="M132" i="181" s="1"/>
  <c r="E131" i="181"/>
  <c r="D131" i="181"/>
  <c r="C131" i="181"/>
  <c r="M131" i="181" s="1"/>
  <c r="E69" i="181"/>
  <c r="D69" i="181"/>
  <c r="C69" i="181"/>
  <c r="M69" i="181" s="1"/>
  <c r="E68" i="181"/>
  <c r="D68" i="181"/>
  <c r="C68" i="181"/>
  <c r="M68" i="181" s="1"/>
  <c r="E67" i="181"/>
  <c r="D67" i="181"/>
  <c r="C67" i="181"/>
  <c r="E66" i="181"/>
  <c r="D66" i="181"/>
  <c r="C66" i="181"/>
  <c r="M66" i="181" s="1"/>
  <c r="E64" i="181"/>
  <c r="D64" i="181"/>
  <c r="C64" i="181"/>
  <c r="M64" i="181" s="1"/>
  <c r="E63" i="181"/>
  <c r="D63" i="181"/>
  <c r="C63" i="181"/>
  <c r="M63" i="181" s="1"/>
  <c r="M62" i="181"/>
  <c r="E61" i="181"/>
  <c r="D61" i="181"/>
  <c r="C61" i="181"/>
  <c r="M61" i="181" s="1"/>
  <c r="E60" i="181"/>
  <c r="D60" i="181"/>
  <c r="C60" i="181"/>
  <c r="M60" i="181" s="1"/>
  <c r="E59" i="181"/>
  <c r="D59" i="181"/>
  <c r="C59" i="181"/>
  <c r="M59" i="181" s="1"/>
  <c r="E58" i="181"/>
  <c r="D58" i="181"/>
  <c r="C58" i="181"/>
  <c r="E56" i="181"/>
  <c r="D56" i="181"/>
  <c r="C56" i="181"/>
  <c r="M56" i="181" s="1"/>
  <c r="E54" i="181"/>
  <c r="D54" i="181"/>
  <c r="C54" i="181"/>
  <c r="M54" i="181" s="1"/>
  <c r="E53" i="181"/>
  <c r="D53" i="181"/>
  <c r="C53" i="181"/>
  <c r="M53" i="181" s="1"/>
  <c r="E52" i="181"/>
  <c r="D52" i="181"/>
  <c r="C52" i="181"/>
  <c r="E51" i="181"/>
  <c r="D51" i="181"/>
  <c r="C51" i="181"/>
  <c r="E39" i="181"/>
  <c r="D39" i="181"/>
  <c r="C39" i="181"/>
  <c r="M39" i="181" s="1"/>
  <c r="E38" i="181"/>
  <c r="D38" i="181"/>
  <c r="C38" i="181"/>
  <c r="M38" i="181" s="1"/>
  <c r="E37" i="181"/>
  <c r="D37" i="181"/>
  <c r="C37" i="181"/>
  <c r="M37" i="181" s="1"/>
  <c r="E36" i="181"/>
  <c r="D36" i="181"/>
  <c r="C36" i="181"/>
  <c r="M36" i="181" s="1"/>
  <c r="E35" i="181"/>
  <c r="D35" i="181"/>
  <c r="C35" i="181"/>
  <c r="M35" i="181" s="1"/>
  <c r="D32" i="181"/>
  <c r="C32" i="181"/>
  <c r="D31" i="181"/>
  <c r="C31" i="181"/>
  <c r="M31" i="181" s="1"/>
  <c r="C30" i="181"/>
  <c r="M30" i="181" s="1"/>
  <c r="C13" i="181"/>
  <c r="M13" i="181" s="1"/>
  <c r="M32" i="181" l="1"/>
  <c r="G32" i="181" s="1"/>
  <c r="M364" i="181"/>
  <c r="M67" i="181"/>
  <c r="M193" i="181"/>
  <c r="G193" i="181" s="1"/>
  <c r="M208" i="181"/>
  <c r="G208" i="181" s="1"/>
  <c r="M212" i="181"/>
  <c r="M52" i="181"/>
  <c r="M210" i="181"/>
  <c r="G210" i="181" s="1"/>
  <c r="M211" i="181"/>
  <c r="G211" i="181" s="1"/>
  <c r="M295" i="181"/>
  <c r="G295" i="181" s="1"/>
  <c r="M302" i="181"/>
  <c r="G302" i="181" s="1"/>
  <c r="M58" i="181"/>
  <c r="M51" i="181"/>
  <c r="M209" i="181"/>
  <c r="G209" i="181" s="1"/>
  <c r="M309" i="181"/>
  <c r="M310" i="181"/>
  <c r="M217" i="181"/>
  <c r="M216" i="181"/>
  <c r="M221" i="181"/>
  <c r="G221" i="181" s="1"/>
  <c r="M219" i="181"/>
  <c r="M368" i="181"/>
  <c r="K29" i="181"/>
  <c r="K33" i="181"/>
  <c r="K34" i="181"/>
  <c r="K40" i="181"/>
  <c r="K49" i="181"/>
  <c r="K50" i="181"/>
  <c r="K140" i="181"/>
  <c r="K141" i="181"/>
  <c r="K186" i="181"/>
  <c r="K187" i="181"/>
  <c r="K202" i="181"/>
  <c r="K203" i="181"/>
  <c r="K204" i="181"/>
  <c r="K213" i="181"/>
  <c r="K214" i="181"/>
  <c r="K237" i="181"/>
  <c r="K238" i="181"/>
  <c r="K244" i="181"/>
  <c r="K245" i="181"/>
  <c r="K246" i="181"/>
  <c r="K247" i="181"/>
  <c r="K261" i="181"/>
  <c r="K262" i="181"/>
  <c r="K286" i="181"/>
  <c r="K287" i="181"/>
  <c r="K292" i="181"/>
  <c r="K293" i="181"/>
  <c r="K299" i="181"/>
  <c r="K300" i="181"/>
  <c r="K301" i="181"/>
  <c r="K305" i="181"/>
  <c r="K308" i="181"/>
  <c r="K312" i="181"/>
  <c r="K317" i="181"/>
  <c r="K330" i="181"/>
  <c r="K331" i="181"/>
  <c r="K332" i="181"/>
  <c r="K338" i="181"/>
  <c r="K339" i="181"/>
  <c r="K347" i="181"/>
  <c r="K351" i="181"/>
  <c r="K357" i="181"/>
  <c r="K358" i="181"/>
  <c r="K361" i="181"/>
  <c r="K362" i="181"/>
  <c r="K363" i="181"/>
  <c r="K366" i="181"/>
  <c r="K367" i="181"/>
  <c r="L322" i="181" l="1"/>
  <c r="L217" i="181"/>
  <c r="L149" i="181"/>
  <c r="E32" i="181"/>
  <c r="E31" i="181"/>
  <c r="E30" i="181"/>
  <c r="D30" i="181"/>
  <c r="E13" i="181"/>
  <c r="D13" i="181"/>
  <c r="L33" i="181"/>
  <c r="L34" i="181"/>
  <c r="L40" i="181"/>
  <c r="L49" i="181"/>
  <c r="L50" i="181"/>
  <c r="L140" i="181"/>
  <c r="L141" i="181"/>
  <c r="L186" i="181"/>
  <c r="L187" i="181"/>
  <c r="L202" i="181"/>
  <c r="L203" i="181"/>
  <c r="L204" i="181"/>
  <c r="L213" i="181"/>
  <c r="L214" i="181"/>
  <c r="L237" i="181"/>
  <c r="L238" i="181"/>
  <c r="L244" i="181"/>
  <c r="L245" i="181"/>
  <c r="L246" i="181"/>
  <c r="L247" i="181"/>
  <c r="L261" i="181"/>
  <c r="L262" i="181"/>
  <c r="L286" i="181"/>
  <c r="L287" i="181"/>
  <c r="L292" i="181"/>
  <c r="L293" i="181"/>
  <c r="L295" i="181"/>
  <c r="L296" i="181"/>
  <c r="L299" i="181"/>
  <c r="L300" i="181"/>
  <c r="L301" i="181"/>
  <c r="L305" i="181"/>
  <c r="L308" i="181"/>
  <c r="L312" i="181"/>
  <c r="L317" i="181"/>
  <c r="L330" i="181"/>
  <c r="L331" i="181"/>
  <c r="L332" i="181"/>
  <c r="L338" i="181"/>
  <c r="L339" i="181"/>
  <c r="L347" i="181"/>
  <c r="L351" i="181"/>
  <c r="L357" i="181"/>
  <c r="L358" i="181"/>
  <c r="L361" i="181"/>
  <c r="L362" i="181"/>
  <c r="L363" i="181"/>
  <c r="L366" i="181"/>
  <c r="L367" i="181"/>
  <c r="L368" i="181"/>
  <c r="L29" i="181"/>
  <c r="K368" i="181"/>
  <c r="L360" i="181"/>
  <c r="L321" i="181"/>
  <c r="L307" i="181"/>
  <c r="L274" i="181"/>
  <c r="L242" i="181"/>
  <c r="L219" i="181"/>
  <c r="G219" i="181" s="1"/>
  <c r="L212" i="181"/>
  <c r="L208" i="181"/>
  <c r="L207" i="181"/>
  <c r="L193" i="181"/>
  <c r="L146" i="181"/>
  <c r="L67" i="181"/>
  <c r="K32" i="181" l="1"/>
  <c r="K37" i="181"/>
  <c r="K36" i="181"/>
  <c r="K266" i="181"/>
  <c r="K271" i="181"/>
  <c r="K275" i="181"/>
  <c r="K296" i="181"/>
  <c r="K322" i="181"/>
  <c r="K334" i="181"/>
  <c r="K343" i="181"/>
  <c r="K58" i="181"/>
  <c r="G58" i="181" s="1"/>
  <c r="K62" i="181"/>
  <c r="K133" i="181"/>
  <c r="K144" i="181"/>
  <c r="K290" i="181"/>
  <c r="K35" i="181"/>
  <c r="K69" i="181"/>
  <c r="K132" i="181"/>
  <c r="K209" i="181"/>
  <c r="K217" i="181"/>
  <c r="K243" i="181"/>
  <c r="K265" i="181"/>
  <c r="K270" i="181"/>
  <c r="K274" i="181"/>
  <c r="K289" i="181"/>
  <c r="K295" i="181"/>
  <c r="K307" i="181"/>
  <c r="K321" i="181"/>
  <c r="K333" i="181"/>
  <c r="K350" i="181"/>
  <c r="K364" i="181"/>
  <c r="G364" i="181" s="1"/>
  <c r="H364" i="181" s="1"/>
  <c r="K31" i="181"/>
  <c r="K53" i="181"/>
  <c r="K66" i="181"/>
  <c r="K149" i="181"/>
  <c r="K206" i="181"/>
  <c r="K210" i="181"/>
  <c r="K239" i="181"/>
  <c r="K248" i="181"/>
  <c r="K30" i="181"/>
  <c r="K39" i="181"/>
  <c r="K52" i="181"/>
  <c r="G52" i="181" s="1"/>
  <c r="K61" i="181"/>
  <c r="K143" i="181"/>
  <c r="K148" i="181"/>
  <c r="K190" i="181"/>
  <c r="K205" i="181"/>
  <c r="L133" i="181"/>
  <c r="L275" i="181"/>
  <c r="K38" i="181"/>
  <c r="K51" i="181"/>
  <c r="G51" i="181" s="1"/>
  <c r="K56" i="181"/>
  <c r="K60" i="181"/>
  <c r="K64" i="181"/>
  <c r="K68" i="181"/>
  <c r="K131" i="181"/>
  <c r="K142" i="181"/>
  <c r="K146" i="181"/>
  <c r="K193" i="181"/>
  <c r="K208" i="181"/>
  <c r="K212" i="181"/>
  <c r="K216" i="181"/>
  <c r="K221" i="181"/>
  <c r="K242" i="181"/>
  <c r="K264" i="181"/>
  <c r="K269" i="181"/>
  <c r="K288" i="181"/>
  <c r="K294" i="181"/>
  <c r="K298" i="181"/>
  <c r="K306" i="181"/>
  <c r="K310" i="181"/>
  <c r="G310" i="181" s="1"/>
  <c r="K320" i="181"/>
  <c r="K324" i="181"/>
  <c r="K341" i="181"/>
  <c r="K349" i="181"/>
  <c r="K360" i="181"/>
  <c r="K54" i="181"/>
  <c r="K59" i="181"/>
  <c r="K63" i="181"/>
  <c r="K67" i="181"/>
  <c r="G67" i="181" s="1"/>
  <c r="K134" i="181"/>
  <c r="K145" i="181"/>
  <c r="K192" i="181"/>
  <c r="K207" i="181"/>
  <c r="K211" i="181"/>
  <c r="K215" i="181"/>
  <c r="K219" i="181"/>
  <c r="K240" i="181"/>
  <c r="K267" i="181"/>
  <c r="K272" i="181"/>
  <c r="K276" i="181"/>
  <c r="K291" i="181"/>
  <c r="K297" i="181"/>
  <c r="K302" i="181"/>
  <c r="K309" i="181"/>
  <c r="G309" i="181" s="1"/>
  <c r="K319" i="181"/>
  <c r="K323" i="181"/>
  <c r="K340" i="181"/>
  <c r="K348" i="181"/>
  <c r="K359" i="181"/>
  <c r="L35" i="181"/>
  <c r="L134" i="181"/>
  <c r="L69" i="181"/>
  <c r="L145" i="181"/>
  <c r="L59" i="181"/>
  <c r="L148" i="181"/>
  <c r="L142" i="181"/>
  <c r="L272" i="181"/>
  <c r="L340" i="181"/>
  <c r="L30" i="181"/>
  <c r="L31" i="181"/>
  <c r="L53" i="181"/>
  <c r="L210" i="181"/>
  <c r="L239" i="181"/>
  <c r="L52" i="181"/>
  <c r="L61" i="181"/>
  <c r="L132" i="181"/>
  <c r="L190" i="181"/>
  <c r="L205" i="181"/>
  <c r="L270" i="181"/>
  <c r="L364" i="181"/>
  <c r="L38" i="181"/>
  <c r="L264" i="181"/>
  <c r="L288" i="181"/>
  <c r="L294" i="181"/>
  <c r="L298" i="181"/>
  <c r="L297" i="181"/>
  <c r="L211" i="181"/>
  <c r="L39" i="181"/>
  <c r="L131" i="181"/>
  <c r="L289" i="181"/>
  <c r="L341" i="181"/>
  <c r="L348" i="181"/>
  <c r="L320" i="181"/>
  <c r="L68" i="181"/>
  <c r="L60" i="181"/>
  <c r="L143" i="181"/>
  <c r="L209" i="181"/>
  <c r="L243" i="181"/>
  <c r="L359" i="181"/>
  <c r="L350" i="181"/>
  <c r="L334" i="181"/>
  <c r="L310" i="181"/>
  <c r="L306" i="181"/>
  <c r="L291" i="181"/>
  <c r="L248" i="181"/>
  <c r="L51" i="181"/>
  <c r="L58" i="181"/>
  <c r="L62" i="181"/>
  <c r="G62" i="181" s="1"/>
  <c r="H62" i="181" s="1"/>
  <c r="L206" i="181"/>
  <c r="L266" i="181"/>
  <c r="L271" i="181"/>
  <c r="L276" i="181"/>
  <c r="L349" i="181"/>
  <c r="L333" i="181"/>
  <c r="L324" i="181"/>
  <c r="L309" i="181"/>
  <c r="L290" i="181"/>
  <c r="L221" i="181"/>
  <c r="L216" i="181"/>
  <c r="G216" i="181" s="1"/>
  <c r="L64" i="181"/>
  <c r="L56" i="181"/>
  <c r="L32" i="181"/>
  <c r="L37" i="181"/>
  <c r="L319" i="181"/>
  <c r="L323" i="181"/>
  <c r="L343" i="181"/>
  <c r="L269" i="181"/>
  <c r="L240" i="181"/>
  <c r="L215" i="181"/>
  <c r="L144" i="181"/>
  <c r="L63" i="181"/>
  <c r="L36" i="181"/>
  <c r="L13" i="181"/>
  <c r="K13" i="181"/>
  <c r="L265" i="181"/>
  <c r="L267" i="181"/>
  <c r="L302" i="181" l="1"/>
  <c r="L192" i="181"/>
  <c r="L66" i="181"/>
  <c r="L54" i="181"/>
  <c r="H208" i="181" l="1"/>
  <c r="I208" i="181" l="1"/>
  <c r="H58" i="181" l="1"/>
  <c r="I58" i="181" s="1"/>
  <c r="H193" i="181"/>
  <c r="I193" i="181" l="1"/>
  <c r="H32" i="181" l="1"/>
  <c r="I32" i="181" s="1"/>
  <c r="F9" i="213" l="1"/>
  <c r="G68" i="181" l="1"/>
  <c r="H219" i="181" l="1"/>
  <c r="I219" i="181" s="1"/>
  <c r="H67" i="181" l="1"/>
  <c r="I67" i="181" s="1"/>
  <c r="H210" i="181"/>
  <c r="I210" i="181" s="1"/>
  <c r="H212" i="181"/>
  <c r="H211" i="181"/>
  <c r="H209" i="181"/>
  <c r="I209" i="181" s="1"/>
  <c r="I212" i="181" l="1"/>
  <c r="I211" i="181"/>
  <c r="G31" i="181"/>
  <c r="H31" i="181" s="1"/>
  <c r="I31" i="181" s="1"/>
  <c r="G190" i="181"/>
  <c r="G206" i="181"/>
  <c r="H265" i="181"/>
  <c r="I270" i="181"/>
  <c r="G288" i="181"/>
  <c r="H288" i="181" s="1"/>
  <c r="H289" i="181"/>
  <c r="G291" i="181"/>
  <c r="H291" i="181" s="1"/>
  <c r="G319" i="181"/>
  <c r="G320" i="181"/>
  <c r="G321" i="181"/>
  <c r="G322" i="181"/>
  <c r="G323" i="181"/>
  <c r="G348" i="181"/>
  <c r="G359" i="181"/>
  <c r="H359" i="181" s="1"/>
  <c r="G54" i="181"/>
  <c r="G66" i="181"/>
  <c r="G192" i="181"/>
  <c r="G13" i="181"/>
  <c r="G30" i="181"/>
  <c r="G35" i="181"/>
  <c r="H35" i="181" s="1"/>
  <c r="G36" i="181"/>
  <c r="H36" i="181" s="1"/>
  <c r="G37" i="181"/>
  <c r="G38" i="181"/>
  <c r="G39" i="181"/>
  <c r="H39" i="181" s="1"/>
  <c r="I39" i="181" s="1"/>
  <c r="G53" i="181"/>
  <c r="G56" i="181"/>
  <c r="G59" i="181"/>
  <c r="G60" i="181"/>
  <c r="G61" i="181"/>
  <c r="G63" i="181"/>
  <c r="G64" i="181"/>
  <c r="G69" i="181"/>
  <c r="G131" i="181"/>
  <c r="G132" i="181"/>
  <c r="G133" i="181"/>
  <c r="G134" i="181"/>
  <c r="G142" i="181"/>
  <c r="G143" i="181"/>
  <c r="G144" i="181"/>
  <c r="H144" i="181" s="1"/>
  <c r="G145" i="181"/>
  <c r="G146" i="181"/>
  <c r="G148" i="181"/>
  <c r="G149" i="181"/>
  <c r="G205" i="181"/>
  <c r="G207" i="181"/>
  <c r="G215" i="181"/>
  <c r="G239" i="181"/>
  <c r="G243" i="181"/>
  <c r="G248" i="181"/>
  <c r="G294" i="181"/>
  <c r="G296" i="181"/>
  <c r="H296" i="181" s="1"/>
  <c r="I296" i="181" s="1"/>
  <c r="G297" i="181"/>
  <c r="G298" i="181"/>
  <c r="G306" i="181"/>
  <c r="G307" i="181"/>
  <c r="G324" i="181"/>
  <c r="G333" i="181"/>
  <c r="H333" i="181" s="1"/>
  <c r="G334" i="181"/>
  <c r="H334" i="181" s="1"/>
  <c r="G349" i="181"/>
  <c r="G350" i="181"/>
  <c r="G360" i="181"/>
  <c r="I265" i="181" l="1"/>
  <c r="H206" i="181" l="1"/>
  <c r="I206" i="181" s="1"/>
  <c r="H207" i="181"/>
  <c r="H143" i="181"/>
  <c r="I143" i="181" s="1"/>
  <c r="I144" i="181"/>
  <c r="H142" i="181"/>
  <c r="I142" i="181" s="1"/>
  <c r="H69" i="181" l="1"/>
  <c r="I69" i="181" s="1"/>
  <c r="H52" i="181"/>
  <c r="I52" i="181" s="1"/>
  <c r="H133" i="181"/>
  <c r="I133" i="181" s="1"/>
  <c r="H51" i="181"/>
  <c r="I51" i="181" s="1"/>
  <c r="H56" i="181"/>
  <c r="I56" i="181" s="1"/>
  <c r="I36" i="181" l="1"/>
  <c r="I35" i="181"/>
  <c r="I345" i="181"/>
  <c r="H341" i="181"/>
  <c r="H340" i="181"/>
  <c r="H54" i="181"/>
  <c r="I54" i="181" s="1"/>
  <c r="I343" i="181" l="1"/>
  <c r="I341" i="181"/>
  <c r="I340" i="181"/>
  <c r="H221" i="181"/>
  <c r="I346" i="181" l="1"/>
  <c r="C58" i="215" s="1"/>
  <c r="I221" i="181"/>
  <c r="H243" i="181"/>
  <c r="H145" i="181"/>
  <c r="I145" i="181" s="1"/>
  <c r="I243" i="181" l="1"/>
  <c r="H66" i="181" l="1"/>
  <c r="I66" i="181" s="1"/>
  <c r="H310" i="181"/>
  <c r="H309" i="181"/>
  <c r="H307" i="181"/>
  <c r="H306" i="181"/>
  <c r="H302" i="181"/>
  <c r="I207" i="181"/>
  <c r="H60" i="181" l="1"/>
  <c r="H323" i="181"/>
  <c r="I323" i="181" s="1"/>
  <c r="H68" i="181" l="1"/>
  <c r="I68" i="181" s="1"/>
  <c r="H324" i="181" l="1"/>
  <c r="H322" i="181"/>
  <c r="H321" i="181"/>
  <c r="H320" i="181"/>
  <c r="H319" i="181"/>
  <c r="H272" i="181" l="1"/>
  <c r="H215" i="181"/>
  <c r="H205" i="181"/>
  <c r="H146" i="181"/>
  <c r="H148" i="181"/>
  <c r="H149" i="181"/>
  <c r="H190" i="181"/>
  <c r="H192" i="181"/>
  <c r="I192" i="181" l="1"/>
  <c r="I190" i="181"/>
  <c r="I320" i="181"/>
  <c r="I359" i="181"/>
  <c r="I364" i="181"/>
  <c r="I333" i="181"/>
  <c r="I334" i="181"/>
  <c r="I310" i="181"/>
  <c r="I309" i="181"/>
  <c r="I302" i="181"/>
  <c r="I291" i="181"/>
  <c r="I290" i="181"/>
  <c r="I289" i="181"/>
  <c r="I288" i="181"/>
  <c r="I202" i="181" l="1"/>
  <c r="C34" i="215" s="1"/>
  <c r="I338" i="181"/>
  <c r="C56" i="215" s="1"/>
  <c r="I366" i="181"/>
  <c r="C66" i="215" s="1"/>
  <c r="I292" i="181"/>
  <c r="C46" i="215" s="1"/>
  <c r="I319" i="181"/>
  <c r="I324" i="181"/>
  <c r="I322" i="181"/>
  <c r="I321" i="181"/>
  <c r="I306" i="181"/>
  <c r="I307" i="181"/>
  <c r="I312" i="181" l="1"/>
  <c r="C50" i="215" s="1"/>
  <c r="I330" i="181"/>
  <c r="C54" i="215" s="1"/>
  <c r="I149" i="181"/>
  <c r="I148" i="181"/>
  <c r="I146" i="181"/>
  <c r="I186" i="181" l="1"/>
  <c r="C32" i="215" s="1"/>
  <c r="C52" i="215"/>
  <c r="I205" i="181"/>
  <c r="I213" i="181" s="1"/>
  <c r="C36" i="215" s="1"/>
  <c r="I60" i="181" l="1"/>
  <c r="H217" i="181" l="1"/>
  <c r="I272" i="181"/>
  <c r="I217" i="181" l="1"/>
  <c r="H276" i="181" l="1"/>
  <c r="I276" i="181" s="1"/>
  <c r="I274" i="181"/>
  <c r="H275" i="181"/>
  <c r="I275" i="181" s="1"/>
  <c r="H350" i="181"/>
  <c r="I350" i="181" s="1"/>
  <c r="H349" i="181"/>
  <c r="I349" i="181" s="1"/>
  <c r="H266" i="181" l="1"/>
  <c r="I266" i="181" s="1"/>
  <c r="I271" i="181"/>
  <c r="H348" i="181"/>
  <c r="I348" i="181" s="1"/>
  <c r="I351" i="181" s="1"/>
  <c r="C60" i="215" s="1"/>
  <c r="H269" i="181" l="1"/>
  <c r="I269" i="181" s="1"/>
  <c r="H360" i="181"/>
  <c r="I360" i="181" s="1"/>
  <c r="I267" i="181"/>
  <c r="I264" i="181"/>
  <c r="I242" i="181"/>
  <c r="H248" i="181"/>
  <c r="I248" i="181" s="1"/>
  <c r="I261" i="181" s="1"/>
  <c r="I215" i="181"/>
  <c r="H59" i="181"/>
  <c r="I59" i="181" s="1"/>
  <c r="H61" i="181"/>
  <c r="I61" i="181" s="1"/>
  <c r="I62" i="181"/>
  <c r="H63" i="181"/>
  <c r="I63" i="181" s="1"/>
  <c r="H64" i="181"/>
  <c r="I64" i="181" s="1"/>
  <c r="H13" i="181"/>
  <c r="I13" i="181" s="1"/>
  <c r="C42" i="215" l="1"/>
  <c r="I286" i="181"/>
  <c r="C44" i="215" s="1"/>
  <c r="I24" i="181"/>
  <c r="C16" i="215" s="1"/>
  <c r="I361" i="181"/>
  <c r="C64" i="215" s="1"/>
  <c r="H53" i="181"/>
  <c r="I53" i="181" s="1"/>
  <c r="I117" i="181" s="1"/>
  <c r="C26" i="215" s="1"/>
  <c r="H216" i="181"/>
  <c r="I216" i="181" s="1"/>
  <c r="I237" i="181" s="1"/>
  <c r="C38" i="215" s="1"/>
  <c r="I240" i="181"/>
  <c r="H134" i="181"/>
  <c r="I134" i="181" s="1"/>
  <c r="H132" i="181"/>
  <c r="I132" i="181" s="1"/>
  <c r="H131" i="181"/>
  <c r="I131" i="181" s="1"/>
  <c r="H298" i="181"/>
  <c r="I298" i="181" s="1"/>
  <c r="H297" i="181"/>
  <c r="I297" i="181" s="1"/>
  <c r="H295" i="181"/>
  <c r="I295" i="181" s="1"/>
  <c r="H294" i="181"/>
  <c r="I294" i="181" s="1"/>
  <c r="H239" i="181"/>
  <c r="I239" i="181" s="1"/>
  <c r="H38" i="181"/>
  <c r="I38" i="181" s="1"/>
  <c r="H37" i="181"/>
  <c r="I37" i="181" s="1"/>
  <c r="H30" i="181"/>
  <c r="I140" i="181" l="1"/>
  <c r="C30" i="215" s="1"/>
  <c r="I244" i="181"/>
  <c r="C40" i="215" s="1"/>
  <c r="I299" i="181"/>
  <c r="C48" i="215" s="1"/>
  <c r="I40" i="181"/>
  <c r="C22" i="215" s="1"/>
  <c r="I30" i="181"/>
  <c r="I33" i="181" l="1"/>
  <c r="F26" i="213"/>
  <c r="C20" i="215" l="1"/>
  <c r="F67" i="215" s="1"/>
  <c r="I368" i="181"/>
  <c r="A9" i="215"/>
  <c r="A8" i="215"/>
  <c r="A7" i="215"/>
  <c r="A6" i="215"/>
  <c r="A5" i="215"/>
  <c r="C67" i="215" l="1"/>
  <c r="J67" i="215"/>
  <c r="G67" i="215"/>
  <c r="E67" i="215"/>
  <c r="H67" i="215"/>
  <c r="I67" i="215"/>
  <c r="A9" i="213"/>
  <c r="A8" i="213"/>
  <c r="A7" i="213"/>
  <c r="A6" i="213"/>
  <c r="A5" i="213"/>
  <c r="J68" i="215" l="1"/>
  <c r="I68" i="215"/>
  <c r="F25" i="213"/>
  <c r="F68" i="215" l="1"/>
  <c r="G68" i="215"/>
  <c r="H68" i="215"/>
  <c r="E69" i="215"/>
  <c r="E68" i="215"/>
  <c r="E70" i="215" l="1"/>
  <c r="F69" i="215"/>
  <c r="G69" i="215" s="1"/>
  <c r="F70" i="215" l="1"/>
  <c r="G70" i="215"/>
  <c r="H69" i="215"/>
  <c r="I69" i="215" s="1"/>
  <c r="I70" i="215" l="1"/>
  <c r="J69" i="215"/>
  <c r="J70" i="215" s="1"/>
  <c r="H70" i="215"/>
  <c r="I8" i="215"/>
  <c r="F8" i="213" s="1"/>
</calcChain>
</file>

<file path=xl/sharedStrings.xml><?xml version="1.0" encoding="utf-8"?>
<sst xmlns="http://schemas.openxmlformats.org/spreadsheetml/2006/main" count="116674" uniqueCount="31763">
  <si>
    <t>ITEM</t>
  </si>
  <si>
    <t>1.1</t>
  </si>
  <si>
    <t>DESCRIÇÃO DOS SERVIÇOS</t>
  </si>
  <si>
    <t>QUANT.</t>
  </si>
  <si>
    <t>VALOR (R$)</t>
  </si>
  <si>
    <t>CÓDIGO</t>
  </si>
  <si>
    <t>FONTE</t>
  </si>
  <si>
    <t>Subtotal</t>
  </si>
  <si>
    <t>% ITEM</t>
  </si>
  <si>
    <t>Valores totais</t>
  </si>
  <si>
    <t>UN.</t>
  </si>
  <si>
    <t>BDI:</t>
  </si>
  <si>
    <t>SINAPI</t>
  </si>
  <si>
    <t>CUSTO sem BDI (R$)</t>
  </si>
  <si>
    <t>PREÇO com BDI (R$)</t>
  </si>
  <si>
    <t>MEMÓRIA DE CÁLCULO</t>
  </si>
  <si>
    <t>SETOP</t>
  </si>
  <si>
    <t>COMPOSIÇÃO</t>
  </si>
  <si>
    <t>L</t>
  </si>
  <si>
    <t>Prefeitura Municipal de Barbacena - MG</t>
  </si>
  <si>
    <t>COMPOSIÇÃO DO BDI</t>
  </si>
  <si>
    <t>TIPO DE OBRA</t>
  </si>
  <si>
    <t>Construção e Reforma de Edifícios</t>
  </si>
  <si>
    <t>Itens</t>
  </si>
  <si>
    <t>Siglas</t>
  </si>
  <si>
    <t>% Adotado</t>
  </si>
  <si>
    <t>Administração Central</t>
  </si>
  <si>
    <t>AC</t>
  </si>
  <si>
    <t>Seguro e Garantia</t>
  </si>
  <si>
    <t>S</t>
  </si>
  <si>
    <t>Risco</t>
  </si>
  <si>
    <t>R</t>
  </si>
  <si>
    <t>Despesas Financeiras</t>
  </si>
  <si>
    <t>DF</t>
  </si>
  <si>
    <t>Lucro</t>
  </si>
  <si>
    <t>Tributos (impostos COFINS 3%, e  PIS 0,65%)</t>
  </si>
  <si>
    <t>I</t>
  </si>
  <si>
    <t>Tributos (ISS, variável de acordo com o município)</t>
  </si>
  <si>
    <t>Tributos (Contribuição Previdenciária sobre a Receita Bruta - 0% ou 4,5% - Desoneração)</t>
  </si>
  <si>
    <t>BDI SEM desoneração (Fórmula Acórdão TCU)</t>
  </si>
  <si>
    <t>BDI PAD</t>
  </si>
  <si>
    <t>Fórmula adotada:</t>
  </si>
  <si>
    <t>BDI= (1+AC+S+R+G)(1+DF)(1+L) -1</t>
  </si>
  <si>
    <t>(1-I)</t>
  </si>
  <si>
    <t>AC: taxa de administração central</t>
  </si>
  <si>
    <t>S: taxa de seguros</t>
  </si>
  <si>
    <t>R: taxa de riscos</t>
  </si>
  <si>
    <t>G: taxa de garantias</t>
  </si>
  <si>
    <t>DF: taxa de despesas financeiras</t>
  </si>
  <si>
    <t>L: taxa de lucro/remuneração</t>
  </si>
  <si>
    <t>I: taxa de incidência de impostos (PIS, COFINS, ISS).</t>
  </si>
  <si>
    <t>Unidade federativa: Barbacena - MG</t>
  </si>
  <si>
    <t>UNIDADE</t>
  </si>
  <si>
    <t>CUSTO UNITÁRIO</t>
  </si>
  <si>
    <t>PLANILHA ORÇAMENTÁRIA</t>
  </si>
  <si>
    <t>_________________________________</t>
  </si>
  <si>
    <t>CRONOGRAMA</t>
  </si>
  <si>
    <t>_________________________________________</t>
  </si>
  <si>
    <t>Total Acumulado</t>
  </si>
  <si>
    <t xml:space="preserve">% </t>
  </si>
  <si>
    <t xml:space="preserve">% Acumulado </t>
  </si>
  <si>
    <t>.</t>
  </si>
  <si>
    <t>2.1</t>
  </si>
  <si>
    <t>5.1</t>
  </si>
  <si>
    <t>7.1</t>
  </si>
  <si>
    <t>7.2</t>
  </si>
  <si>
    <t>7.3</t>
  </si>
  <si>
    <t>8.1</t>
  </si>
  <si>
    <t>8.2</t>
  </si>
  <si>
    <t>SINAPI-I</t>
  </si>
  <si>
    <t>M²</t>
  </si>
  <si>
    <t>SERVIÇOS PRELIMINARES</t>
  </si>
  <si>
    <t>UN</t>
  </si>
  <si>
    <t>M2</t>
  </si>
  <si>
    <t>M</t>
  </si>
  <si>
    <t>KG</t>
  </si>
  <si>
    <t>ALVENARIAS E DIVISÕES</t>
  </si>
  <si>
    <t>INSTALAÇÃO HIDRO-SANITÁRIA</t>
  </si>
  <si>
    <t>TUBULAÇÕES E CONEXÕES</t>
  </si>
  <si>
    <t>PREVENÇÃO E COMBATE A INCÊNDIO</t>
  </si>
  <si>
    <t>EXTINTOR DE INCÊNDIO TIPO PÓ QUÍMICO 2-A:20-B:C, CAPACIDADE 6 KG</t>
  </si>
  <si>
    <t>DRENAGEM</t>
  </si>
  <si>
    <t>M3</t>
  </si>
  <si>
    <t>PINTURA INTERNA / EXTERNA</t>
  </si>
  <si>
    <t>PINTURA INTERNA</t>
  </si>
  <si>
    <t>PINTURA EXTERNA  (FACHADA)</t>
  </si>
  <si>
    <t>SINALIZAÇÃO</t>
  </si>
  <si>
    <t>URBANIZAÇÃO E OBRAS COMPLEMENTARES</t>
  </si>
  <si>
    <t>LIMPEZA GERAL</t>
  </si>
  <si>
    <t>16.1</t>
  </si>
  <si>
    <t>16.2</t>
  </si>
  <si>
    <t>17.1</t>
  </si>
  <si>
    <t>18.1</t>
  </si>
  <si>
    <t>18.2</t>
  </si>
  <si>
    <t>20.1</t>
  </si>
  <si>
    <t>ADMINISTRAÇÃO LOCAL</t>
  </si>
  <si>
    <t>Secretaria Municipal de Saúde Pública - SESAP</t>
  </si>
  <si>
    <t>ED-48181</t>
  </si>
  <si>
    <t>ED-48188</t>
  </si>
  <si>
    <t>ED-48155</t>
  </si>
  <si>
    <t>ED-50193</t>
  </si>
  <si>
    <t>ED-26993</t>
  </si>
  <si>
    <t>ED-50201</t>
  </si>
  <si>
    <t>ED-50205</t>
  </si>
  <si>
    <t>ED-51107</t>
  </si>
  <si>
    <t>ED-51093</t>
  </si>
  <si>
    <t>ED-51120</t>
  </si>
  <si>
    <t>ED-50038</t>
  </si>
  <si>
    <t>ED-49909</t>
  </si>
  <si>
    <t>ED-50717</t>
  </si>
  <si>
    <t>ED-50753</t>
  </si>
  <si>
    <t>ED-50498</t>
  </si>
  <si>
    <t>ED-50266</t>
  </si>
  <si>
    <t>ED-50330</t>
  </si>
  <si>
    <t>PAPELEIRA METÁLICA CROMADA, INCLUSIVE FIXAÇÃO</t>
  </si>
  <si>
    <t>DISPENSER EM AÇO INOX PARA PAPEL TOALHA 2 OU 3 FOLHAS</t>
  </si>
  <si>
    <t>ED-48180</t>
  </si>
  <si>
    <t>DISPENSER PARA GEL/ÁLCOOL COM RESERVATORIO 800 ML</t>
  </si>
  <si>
    <t>ED-51152</t>
  </si>
  <si>
    <t>Placa de identificação da unidade,de acordo com os padrões de identificação do Ministério da Saúde</t>
  </si>
  <si>
    <t>ED-14762</t>
  </si>
  <si>
    <t>ED-51141</t>
  </si>
  <si>
    <t>ED-49686</t>
  </si>
  <si>
    <t>ED-50452</t>
  </si>
  <si>
    <t>ED-50473</t>
  </si>
  <si>
    <t>ED-48401</t>
  </si>
  <si>
    <t>ED-48669</t>
  </si>
  <si>
    <t>ED-50199</t>
  </si>
  <si>
    <t>11.1</t>
  </si>
  <si>
    <t>12.1</t>
  </si>
  <si>
    <t>13.1</t>
  </si>
  <si>
    <t>13.2</t>
  </si>
  <si>
    <t>14.1</t>
  </si>
  <si>
    <t>15.1</t>
  </si>
  <si>
    <t>15.2</t>
  </si>
  <si>
    <t>19.2</t>
  </si>
  <si>
    <t>ED-48232</t>
  </si>
  <si>
    <t>CANTONEIRA DE ALUMÍNIO PARA ACABAMENTO DE QUINAS</t>
  </si>
  <si>
    <t>ED-50721</t>
  </si>
  <si>
    <t>7.4</t>
  </si>
  <si>
    <t>7.6</t>
  </si>
  <si>
    <t>ED-50323</t>
  </si>
  <si>
    <t>MERCADO</t>
  </si>
  <si>
    <t>ED-49404</t>
  </si>
  <si>
    <t>LUMINÁRIA ARANDELA TIPO TARTARUGA BLINDADA, PARA UMA (1) LÂMPADA BASE E-27, POTÊNCIA MÁXIMA 60W, FORNECIMENTO E INSTALAÇÃO, EXCLUSIVE BASE E LÂMPADA</t>
  </si>
  <si>
    <t>m</t>
  </si>
  <si>
    <t>VEDAÇÃO DE ESQUADRIAS METÁLICAS COM SILICONE PASTOSO</t>
  </si>
  <si>
    <t>PORTAS</t>
  </si>
  <si>
    <t>PUXADOR PARA PCD, FIXADO NA PORTA - FORNECIMENTO E INSTALAÇÃO. AF_01/2020</t>
  </si>
  <si>
    <t>PINTURA TINTA DE ACABAMENTO (PIGMENTADA) A ÓLEO EM MADEIRA, 1 DEMÃO. AF_01/2021</t>
  </si>
  <si>
    <t>ED-50497</t>
  </si>
  <si>
    <t>ED-50982</t>
  </si>
  <si>
    <t>PORTÃO DE FERRO PADRÃO, EM CHAPA (TIPO LAMBRI), COLOCADO COM CADEADO</t>
  </si>
  <si>
    <t>APLICAÇÃO MANUAL DE FUNDO SELADOR ACRÍLICO EM PAREDES EXTERNAS DE CASAS. AF_06/2014</t>
  </si>
  <si>
    <t>ED-49665</t>
  </si>
  <si>
    <t>FORNECIMENTO DE ESTRUTURA METÁLICA EM PERFIL SOLDADO, INCLUSIVE FABRICAÇÃO, TRANSPORTE, MONTAGEM E APLICAÇÃO DE FUNDO PREPARADOR ANTICORROSIVO EM SUPERFÍCIE METÁLICA, UMA (1) DEMÃO</t>
  </si>
  <si>
    <t>TELHAMENTO COM TELHA DE AÇO/ALUMÍNIO E = 0,5 MM, COM ATÉ 2 ÁGUAS, INCLUSO IÇAMENTO. AF_07/2019</t>
  </si>
  <si>
    <t>CALHA EM CHAPA DE AÇO GALVANIZADO NÚMERO 24, DESENVOLVIMENTO DE 100 CM, INCLUSO TRANSPORTE VERTICAL. AF_07/2019</t>
  </si>
  <si>
    <t>ED-50634</t>
  </si>
  <si>
    <t>PLACA DE INAUGURAÇÃO EM ALUMÍNIO FUNDIDO, 60 X 40 CM</t>
  </si>
  <si>
    <t>U</t>
  </si>
  <si>
    <t>ED-50636</t>
  </si>
  <si>
    <t>PLACA DE ALUMÍNIO FUNDIDO COM DENOMINAÇÃO DE CÔMODOS, 20 X 5 CM</t>
  </si>
  <si>
    <t>Valor TOTAL com BDI</t>
  </si>
  <si>
    <t>EXECUÇÃO DE PASSEIO (CALÇADA) OU PISO DE CONCRETO COM CONCRETO MOLDADO IN LOCO, FEITO EM OBRA, ACABAMENTO CONVENCIONAL, NÃO ARMADO. AF_08/2022</t>
  </si>
  <si>
    <t>ED-50986</t>
  </si>
  <si>
    <t>PORTÃO EM TUBO GALVANIZADO 2 1/2" COM TELA FIO 12 # 1/2"</t>
  </si>
  <si>
    <t>TOMADA DE REDE RJ45 - FORNECIMENTO E INSTALAÇÃO. AF_11/2019</t>
  </si>
  <si>
    <t>ENGRADAMENTO PARA TELHADO DE FIBROCIMENTO ONDULADA</t>
  </si>
  <si>
    <t>ED-48408</t>
  </si>
  <si>
    <t>ED-48423</t>
  </si>
  <si>
    <t>ED-50678</t>
  </si>
  <si>
    <t>ASSENTO BRANCO PARA VASO</t>
  </si>
  <si>
    <t>ED-48156</t>
  </si>
  <si>
    <t>21.1</t>
  </si>
  <si>
    <t>CUMEEIRA NORMAL OU ARTICULADA DE FIBROCIMENTO PARA TELHA ONDULADA E = 6 OU 8 MM</t>
  </si>
  <si>
    <t>SABONETEIRA PLASTICA TIPO DISPENSER PARA SABONETE LIQUIDO COM RESERVATORIO 800 ML</t>
  </si>
  <si>
    <t>ED-50992</t>
  </si>
  <si>
    <t>LIXAMENTO MANUAL EM PAREDE PARA REMOÇÃO DE TINTA</t>
  </si>
  <si>
    <t>ED-50505</t>
  </si>
  <si>
    <t>ED-50507</t>
  </si>
  <si>
    <t>ED-50508</t>
  </si>
  <si>
    <t>ED-48480</t>
  </si>
  <si>
    <t>REVESTIMENTO COM PORCELANATO APLICADO EM PISO, ACABAMENTO ESMALTADO ACETINADO, AMBIENTE INTERNO/EXTERNO, PADRÃO EXTRA, BORDA RETIFICADA, DIMENSÃO DA PEÇA (45X45CM), ASSENTAMENTO COM ARGAMASSA INDUSTRIALIZADA, INCLUSIVE REJUNTAMENTO</t>
  </si>
  <si>
    <t>LIXAMENTO MANUAL EM TETO PARA REMOÇÃO DE TINTA</t>
  </si>
  <si>
    <t>ED-50506</t>
  </si>
  <si>
    <t>EMASSAMENTO EM TETO COM MASSA CORRIDA (PVA), DUAS (2) DEMÃOS, INCLUSIVE LIXAMENTO PARA PINTURA</t>
  </si>
  <si>
    <t>FORNECIMENTO E ASSENTAMENTO DE TUBO PVC RÍGIDO, DRENAGEM/PLUVIAL, PBV - SÉRIE NORMAL, DN 100 MM (4"), INCLUSIVE CONEXÕES</t>
  </si>
  <si>
    <t>SARJETA DE CONCRETO URBANO (SCU), TIPO 1, COM FCK 15 MPA, LARGURA DE 50CM COM INCLINAÇÃO DE 3%, ESP. 7CM, PADRÃO DER-MG, EXCLUSIVE MEIO-FIO, INCLUSIVE ESCAVAÇÃO, APILAOMENTO E TRANSPORTE COM RETIRADA DO MATERIAL ESCAVADO (EM CAÇAMBA)</t>
  </si>
  <si>
    <t>3.1</t>
  </si>
  <si>
    <t>3.2</t>
  </si>
  <si>
    <t>4.1</t>
  </si>
  <si>
    <t>4.2</t>
  </si>
  <si>
    <t>5.2</t>
  </si>
  <si>
    <t>5.3</t>
  </si>
  <si>
    <t>5.4</t>
  </si>
  <si>
    <t>9.1</t>
  </si>
  <si>
    <t>9.2</t>
  </si>
  <si>
    <t>13.3</t>
  </si>
  <si>
    <t>14.2</t>
  </si>
  <si>
    <t>15.3</t>
  </si>
  <si>
    <t>15.4</t>
  </si>
  <si>
    <t>15.5</t>
  </si>
  <si>
    <t>15.6</t>
  </si>
  <si>
    <t>16.3</t>
  </si>
  <si>
    <t>16.4</t>
  </si>
  <si>
    <t>17.2</t>
  </si>
  <si>
    <t>17.3</t>
  </si>
  <si>
    <t>17.4</t>
  </si>
  <si>
    <t>17.5</t>
  </si>
  <si>
    <t>LUMINÁRIA COMERCIAL COM ALETAS DE SOBREPOR COMPLETA, PARA DUAS (2) LÂMPADAS TUBULARES LED 2X18W-ØT8, TEMPERATURA DA COR 6500K, FORNECIMENTO E INSTALAÇÃO, INCLUSIVE BASE E LÂMPADA</t>
  </si>
  <si>
    <t>ED-27090</t>
  </si>
  <si>
    <t>ED-50227</t>
  </si>
  <si>
    <t>ED-17905</t>
  </si>
  <si>
    <t>ED-50771</t>
  </si>
  <si>
    <t>ED-48505</t>
  </si>
  <si>
    <t>11.2</t>
  </si>
  <si>
    <t>6.2</t>
  </si>
  <si>
    <t>15.7</t>
  </si>
  <si>
    <t>CONTRAPISO DESEMPENADO COM ARGAMASSA, TRAÇO 1:3 (CIMENTO E AREIA), ESP. 20MM</t>
  </si>
  <si>
    <t>ED-50566</t>
  </si>
  <si>
    <t>PINGADEIRA COM DIMENSÃO (20X5)CM, MOLDADO "IN-LOCO", EM CONCRETO NÃO ESTRUTURAL, PREPARADO EM OBRA COM BETONEIRA, COM FCK 15MPA, INCLUSIVE LANÇAMENTO, ADENSAMENTO, ACABAMENTO E ARMAÇÃO</t>
  </si>
  <si>
    <t>ED-50760</t>
  </si>
  <si>
    <t>ED-48332</t>
  </si>
  <si>
    <t>ED-50455</t>
  </si>
  <si>
    <t>COBERTURA</t>
  </si>
  <si>
    <t>ED-48454</t>
  </si>
  <si>
    <t>ED-50225</t>
  </si>
  <si>
    <t>PONTO DE EMBUTIR PARA ESGOTO EM TUBO PVC RÍGIDO, PBV - SÉRIE NORMAL, DN 100MM (4"), EMBUTIDO EM PISO COM DISTÂNCIA DE ATÉ CINCO (5) METROS DA RAMAL DE ESGOTO, INCLUSIVE CONEXÕES E FIXAÇÃO DO TUBO COM ENCHIMENTO DO RASGO NO CONCRETO COM ARGAMASSA</t>
  </si>
  <si>
    <t>MITRA PVC RÍGIDO (TERMINAL DE VENTILAÇÃO TIPO) 75 MM</t>
  </si>
  <si>
    <t>ED-49951</t>
  </si>
  <si>
    <t>ED-49944</t>
  </si>
  <si>
    <t>ED-48467</t>
  </si>
  <si>
    <t>PONTO DE EMBUTIR PARA ÁGUA FRIA EM TUBO PVC RÍGIDO ROSCÁVEL, DN 1/2" (20MM), EMBUTIDO NA ALVENARIA COM DISTÂNCIA DE ATÉ CINCO (5) METROS DA TOMADA DE ÁGUA, INCLUSIVE CONEXÕES E FIXAÇÃO DO TUBO COM ENCHIMENTO DO RASGO NA ALVENARIA/CONCRETO COM ARGAMASSA</t>
  </si>
  <si>
    <t>ED-50222</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</si>
  <si>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</si>
  <si>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</si>
  <si>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ED-15733</t>
  </si>
  <si>
    <t>CONJUNTO DE UM (1) INTERRUPTOR SIMPLES, CORRENTE 10A, TENSÃO 250V, (10A-250V), COM PLACA 4"X2" DE UM (1) POSTO, INCLUSIVE FORNECIMENTO, INSTALAÇÃO, SUPORTE, MÓDULO E PLACA</t>
  </si>
  <si>
    <t>ED-15749</t>
  </si>
  <si>
    <t>ED-51124</t>
  </si>
  <si>
    <t>ED-50386</t>
  </si>
  <si>
    <t>2.2</t>
  </si>
  <si>
    <t>6.1</t>
  </si>
  <si>
    <t>6.3</t>
  </si>
  <si>
    <t>21.2</t>
  </si>
  <si>
    <t>22.1</t>
  </si>
  <si>
    <t>ED-48435</t>
  </si>
  <si>
    <t>CO-27379</t>
  </si>
  <si>
    <t>ED-50200</t>
  </si>
  <si>
    <t>PORTA DE MADEIRA PARA PINTURA, SEMI-OCA (LEVE OU MÉDIA), 80X210CM, ESPESSURA DE 3,5CM, INCLUSO DOBRADIÇAS - FORNECIMENTO E INSTALAÇÃO. AF_12/2019</t>
  </si>
  <si>
    <t>ALIZAR DE 5X1,5CM PARA PORTA FIXADO COM PREGOS, PADRÃO MÉDIO - FORNECIMENTO E INSTALAÇÃO. AF_12/2019</t>
  </si>
  <si>
    <t>PORTA DE MADEIRA PARA PINTURA, SEMI-OCA (LEVE OU MÉDIA), 70X210CM, ESPESSURA DE 3,5CM, INCLUSO DOBRADIÇAS - FORNECIMENTO E INSTALAÇÃO. AF_12/2019</t>
  </si>
  <si>
    <t>ED-48493</t>
  </si>
  <si>
    <t>BACIA SANITÁRIA ENVELOPADO (VASO) DE LOUÇA CONVENCIONAL, COR BRANCA, INCLUSIVE ACESSÓRIOS DE FIXAÇÃO/VEDAÇÃO, TUBO DE LIGAÇÃO DE LATÃO COM CANOPLA, FORNECIMENTO E INSTALAÇÃO, EXCLUSIVE VÁLVULA DE DESCARGA - D2/SITUAÇÃO 01 - PADRÃO SEDS</t>
  </si>
  <si>
    <t>ED-50825</t>
  </si>
  <si>
    <t>ED-50175</t>
  </si>
  <si>
    <t>ENCHIMENTO DE RASGO EM ALVENARIA/CONCRETO COM ARGAMASSA, DIÂMETROS DE 65MM A 100MM (2.1/2" A 4"), INCLUSIVE ARGAMASSA, TRAÇO 1:2:8 (CIMENTO, CAL E AREIA), PREPARO MECÂNICO</t>
  </si>
  <si>
    <t>ED-50706</t>
  </si>
  <si>
    <t>ED-50381</t>
  </si>
  <si>
    <t>PEDREIRO COM ENCARGOS COMPLEMENTARES</t>
  </si>
  <si>
    <t>ED-50224</t>
  </si>
  <si>
    <t>11.3</t>
  </si>
  <si>
    <t>12.2</t>
  </si>
  <si>
    <t>20.2</t>
  </si>
  <si>
    <t>FECHADURA DE EMBUTIR COM CILINDRO, EXTERNA, COMPLETA, ACABAMENTO PADRÃO MÉDIO, INCLUSO EXECUÇÃO DE FURO - FORNECIMENTO E INSTALAÇÃO. AF_12/2019</t>
  </si>
  <si>
    <t>19.1</t>
  </si>
  <si>
    <t>REBOCO COM ARGAMASSA, TRAÇO 1:2:9 (CIMENTO, CAL E AREIA), COM ADITIVO IMPERMEABILIZANTE, ESP. 20MM, APLICAÇÃO MANUAL, PREPARO MECÂNICO</t>
  </si>
  <si>
    <t>ED-50761</t>
  </si>
  <si>
    <t>m2</t>
  </si>
  <si>
    <t>ED-51156</t>
  </si>
  <si>
    <t>ED-48479</t>
  </si>
  <si>
    <t>RO-42424</t>
  </si>
  <si>
    <t>ED-50279</t>
  </si>
  <si>
    <t>7.7</t>
  </si>
  <si>
    <t>CODIGO  DA COMPOSICAO</t>
  </si>
  <si>
    <t>DESCRICAO DA COMPOSICAO</t>
  </si>
  <si>
    <t>ORIGEM DE PREÇO</t>
  </si>
  <si>
    <t>CUSTO TOTAL</t>
  </si>
  <si>
    <t>ASSENTAMENTO DE TUBO DE FERRO FUNDIDO PARA REDE DE ÁGUA, DN 80 MM, JUNTA ELÁSTICA, INSTALADO EM LOCAL COM NÍVEL ALTO DE INTERFERÊNCIAS (NÃO INCLUI FORNECIMENTO). AF_11/2017</t>
  </si>
  <si>
    <t>COEFICIENTE DE REPRESENTATIVIDADE</t>
  </si>
  <si>
    <t>8,65</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</si>
  <si>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</si>
  <si>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</si>
  <si>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</si>
  <si>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</si>
  <si>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16,81</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</si>
  <si>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</si>
  <si>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</si>
  <si>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21,64</t>
  </si>
  <si>
    <t>ASSENTAMENTO DE TUBO DE FERRO FUNDIDO PARA REDE DE ÁGUA, DN 400 MM, JUNTA ELÁSTICA, INSTALADO EM LOCAL COM NÍVEL ALTO DE INTERFERÊNCIAS (NÃO INCLUI FORNECIMENTO). AF_11/2017</t>
  </si>
  <si>
    <t>24,04</t>
  </si>
  <si>
    <t>ASSENTAMENTO DE TUBO DE FERRO FUNDIDO PARA REDE DE ÁGUA, DN 450 MM, JUNTA ELÁSTICA, INSTALADO EM LOCAL COM NÍVEL ALTO DE INTERFERÊNCIAS (NÃO INCLUI FORNECIMENTO). AF_11/2017</t>
  </si>
  <si>
    <t>26,47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</si>
  <si>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</si>
  <si>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</si>
  <si>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</si>
  <si>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</si>
  <si>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</si>
  <si>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</si>
  <si>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</si>
  <si>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</si>
  <si>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5,24</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</si>
  <si>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</si>
  <si>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</si>
  <si>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7,31</t>
  </si>
  <si>
    <t>ASSENTAMENTO DE TUBO DE FERRO FUNDIDO PARA REDE DE ÁGUA, DN 200 MM, JUNTA ELÁSTICA, INSTALADO EM LOCAL COM NÍVEL BAIXO DE INTERFERÊNCIAS (NÃO INCLUI FORNECIMENTO). AF_11/2017</t>
  </si>
  <si>
    <t>8,74</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</si>
  <si>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</si>
  <si>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</si>
  <si>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</si>
  <si>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</si>
  <si>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</si>
  <si>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16,16</t>
  </si>
  <si>
    <t>ASSENTAMENTO DE TUBO DE FERRO FUNDIDO PARA REDE DE ÁGUA, DN 500 MM, JUNTA ELÁSTICA, INSTALADO EM LOCAL COM NÍVEL BAIXO DE INTERFERÊNCIAS (NÃO INCLUI FORNECIMENTO). AF_11/2017</t>
  </si>
  <si>
    <t>20,40</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</si>
  <si>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</si>
  <si>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</si>
  <si>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26,94</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</si>
  <si>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</si>
  <si>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</si>
  <si>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</si>
  <si>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</si>
  <si>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</si>
  <si>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</si>
  <si>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</si>
  <si>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</si>
  <si>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</si>
  <si>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</si>
  <si>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</si>
  <si>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</si>
  <si>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</si>
  <si>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</si>
  <si>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</si>
  <si>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</si>
  <si>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</si>
  <si>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</si>
  <si>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</si>
  <si>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</si>
  <si>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</si>
  <si>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</si>
  <si>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</si>
  <si>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</si>
  <si>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</si>
  <si>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ATRIBUÍDO SÃO PAULO</t>
  </si>
  <si>
    <t>47,86</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</si>
  <si>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</si>
  <si>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</si>
  <si>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</si>
  <si>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</si>
  <si>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</si>
  <si>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</si>
  <si>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</si>
  <si>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</si>
  <si>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</si>
  <si>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</si>
  <si>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</si>
  <si>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</si>
  <si>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</si>
  <si>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</si>
  <si>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</si>
  <si>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</si>
  <si>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</si>
  <si>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</si>
  <si>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</si>
  <si>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</si>
  <si>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</si>
  <si>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</si>
  <si>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</si>
  <si>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3,31</t>
  </si>
  <si>
    <t>ASSENTAMENTO DE TUBO DE PVC PARA REDE COLETORA DE ESGOTO DE PAREDE MACIÇA, DN 150 MM, JUNTA ELÁSTICA,  (NÃO INCLUI FORNECIMENTO). AF_01/2021</t>
  </si>
  <si>
    <t>3,92</t>
  </si>
  <si>
    <t>ASSENTAMENTO DE TUBO DE PVC PARA REDE COLETORA DE ESGOTO DE PAREDE MACIÇA, DN 200 MM, JUNTA ELÁSTICA (NÃO INCLUI FORNECIMENTO). AF_01/2021</t>
  </si>
  <si>
    <t>4,53</t>
  </si>
  <si>
    <t>ASSENTAMENTO DE TUBO DE PVC PARA REDE COLETORA DE ESGOTO DE PAREDE MACIÇA, DN 250 MM, JUNTA ELÁSTICA (NÃO INCLUI FORNECIMENTO). AF_01/2021</t>
  </si>
  <si>
    <t>5,14</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</si>
  <si>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</si>
  <si>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</si>
  <si>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</si>
  <si>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9,34</t>
  </si>
  <si>
    <t>ASSENTAMENTO DE TUBO DE PVC CORRUGADO DE DUPLA PAREDE PARA REDE COLETORA DE ESGOTO, DN 150 MM, JUNTA ELÁSTICA (NÃO INCLUI FORNECIMENTO). AF_01/2021</t>
  </si>
  <si>
    <t>4,36</t>
  </si>
  <si>
    <t>ASSENTAMENTO DE TUBO DE PVC CORRUGADO DE DUPLA PAREDE PARA REDE COLETORA DE ESGOTO, DN 200 MM, JUNTA ELÁSTICA (NÃO INCLUI FORNECIMENTO). AF_01/2021</t>
  </si>
  <si>
    <t>4,97</t>
  </si>
  <si>
    <t>ASSENTAMENTO DE TUBO DE PVC CORRUGADO DE DUPLA PAREDE PARA REDE COLETORA DE ESGOTO, DN 250 MM, JUNTA ELÁSTICA (NÃO INCLUI FORNECIMENTO). AF_01/2021</t>
  </si>
  <si>
    <t>5,60</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</si>
  <si>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</si>
  <si>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</si>
  <si>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6,82</t>
  </si>
  <si>
    <t>ASSENTAMENTO DE TUBO DE PVC CORRUGADO DE DUPLA PAREDE PARA REDE COLETORA DE ESGOTO, DN 400 MM, JUNTA ELÁSTICA  (NÃO INCLUI FORNECIMENTO). AF_01/2021</t>
  </si>
  <si>
    <t>10,42</t>
  </si>
  <si>
    <t>ASSENTAMENTO DE TUBO DE PEAD CORRUGADO DE DUPLA PAREDE PARA REDE COLETORA DE ESGOTO, DN 450 MM, JUNTA ELÁSTICA INTEGRADA (NÃO INCLUI FORNECIMENTO). AF_01/2021</t>
  </si>
  <si>
    <t>3,58</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</si>
  <si>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</si>
  <si>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</si>
  <si>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</si>
  <si>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1,74</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</si>
  <si>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</si>
  <si>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</si>
  <si>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2,47</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</si>
  <si>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</si>
  <si>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</si>
  <si>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</si>
  <si>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33,18</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</si>
  <si>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</si>
  <si>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</si>
  <si>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</si>
  <si>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</si>
  <si>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</si>
  <si>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</si>
  <si>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1,95</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</si>
  <si>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</si>
  <si>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</si>
  <si>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</si>
  <si>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0,85</t>
  </si>
  <si>
    <t>ASSENTAMENTO DE TUBO DE PVC PBA PARA REDE DE ÁGUA, DN 75 MM, JUNTA ELÁSTICA INTEGRADA, INSTALADO EM LOCAL COM NÍVEL BAIXO DE INTERFERÊNCIAS (NÃO INCLUI FORNECIMENTO). AF_11/2017</t>
  </si>
  <si>
    <t>1,22</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</si>
  <si>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</si>
  <si>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</si>
  <si>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</si>
  <si>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</si>
  <si>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</si>
  <si>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</si>
  <si>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</si>
  <si>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</si>
  <si>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</si>
  <si>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</si>
  <si>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</si>
  <si>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11,66</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</si>
  <si>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</si>
  <si>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</si>
  <si>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13,98</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</si>
  <si>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</si>
  <si>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</si>
  <si>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</si>
  <si>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</si>
  <si>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</si>
  <si>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</si>
  <si>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</si>
  <si>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</si>
  <si>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</si>
  <si>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</si>
  <si>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</si>
  <si>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</si>
  <si>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</si>
  <si>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</si>
  <si>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</si>
  <si>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</si>
  <si>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</si>
  <si>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</si>
  <si>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</si>
  <si>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</si>
  <si>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</si>
  <si>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</si>
  <si>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</si>
  <si>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</si>
  <si>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</si>
  <si>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</si>
  <si>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</si>
  <si>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</si>
  <si>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</si>
  <si>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</si>
  <si>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</si>
  <si>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</si>
  <si>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</si>
  <si>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</si>
  <si>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</si>
  <si>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</si>
  <si>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</si>
  <si>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</si>
  <si>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</si>
  <si>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</si>
  <si>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</si>
  <si>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</si>
  <si>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</si>
  <si>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</si>
  <si>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</si>
  <si>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</si>
  <si>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</si>
  <si>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</si>
  <si>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</si>
  <si>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</si>
  <si>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168,42</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</si>
  <si>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</si>
  <si>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</si>
  <si>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</si>
  <si>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</si>
  <si>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</si>
  <si>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</si>
  <si>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</si>
  <si>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</si>
  <si>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</si>
  <si>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</si>
  <si>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</si>
  <si>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</si>
  <si>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</si>
  <si>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</si>
  <si>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</si>
  <si>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</si>
  <si>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</si>
  <si>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</si>
  <si>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</si>
  <si>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</si>
  <si>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</si>
  <si>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</si>
  <si>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</si>
  <si>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</si>
  <si>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10,39</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</si>
  <si>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</si>
  <si>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</si>
  <si>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</si>
  <si>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17,55</t>
  </si>
  <si>
    <t>ASSENTAMENTO DE TUBO DE PVC DEFOFO OU PRFV OU RPVC PARA REDE DE ÁGUA, DN 400 MM, JUNTA ELÁSTICA INTEGRADA, INSTALADO EM LOCAL COM NÍVEL ALTO DE INTERFERÊNCIAS (NÃO INCLUI FORNECIMENTO). AF_11/2017</t>
  </si>
  <si>
    <t>19,91</t>
  </si>
  <si>
    <t>ASSENTAMENTO DE TUBO DE PVC DEFOFO OU PRFV OU RPVC PARA REDE DE ÁGUA, DN 500 MM, JUNTA ELÁSTICA INTEGRADA, INSTALADO EM LOCAL COM NÍVEL ALTO DE INTERFERÊNCIAS (NÃO INCLUI FORNECIMENTO). AF_11/2017</t>
  </si>
  <si>
    <t>24,69</t>
  </si>
  <si>
    <t>ASSENTAMENTO DE TUBO DE PVC DEFOFO OU PRFV OU RPVC PARA REDE DE ÁGUA, DN 150 MM, JUNTA ELÁSTICA INTEGRADA, INSTALADO EM LOCAL COM NÍVEL BAIXO DE INTERFERÊNCIAS (NÃO INCLUI FORNECIMENTO). AF_11/2017</t>
  </si>
  <si>
    <t>2,24</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</si>
  <si>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</si>
  <si>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</si>
  <si>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</si>
  <si>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7,73</t>
  </si>
  <si>
    <t>ASSENTAMENTO DE TUBO DE PVC DEFOFO OU PRFV OU RPVC PARA REDE DE ÁGUA, DN 350 MM, JUNTA ELÁSTICA INTEGRADA, INSTALADO EM LOCAL COM NÍVEL BAIXO DE INTERFERÊNCIAS (NÃO INCLUI FORNECIMENTO). AF_11/2017</t>
  </si>
  <si>
    <t>8,94</t>
  </si>
  <si>
    <t>ASSENTAMENTO DE TUBO DE PVC DEFOFO OU PRFV OU RPVC PARA REDE DE ÁGUA, DN 400 MM, JUNTA ELÁSTICA INTEGRADA, INSTALADO EM LOCAL COM NÍVEL BAIXO DE INTERFERÊNCIAS (NÃO INCLUI FORNECIMENTO). AF_11/2017</t>
  </si>
  <si>
    <t>10,15</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</si>
  <si>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</si>
  <si>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</si>
  <si>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</si>
  <si>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12,54</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</si>
  <si>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</si>
  <si>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</si>
  <si>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</si>
  <si>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</si>
  <si>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</si>
  <si>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</si>
  <si>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</si>
  <si>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</si>
  <si>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</si>
  <si>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</si>
  <si>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</si>
  <si>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</si>
  <si>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</si>
  <si>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</si>
  <si>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</si>
  <si>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</si>
  <si>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</si>
  <si>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</si>
  <si>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</si>
  <si>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</si>
  <si>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</si>
  <si>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</si>
  <si>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</si>
  <si>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</si>
  <si>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</si>
  <si>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</si>
  <si>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</si>
  <si>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</si>
  <si>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</si>
  <si>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</si>
  <si>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</si>
  <si>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</si>
  <si>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</si>
  <si>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</si>
  <si>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</si>
  <si>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</si>
  <si>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</si>
  <si>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</si>
  <si>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</si>
  <si>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</si>
  <si>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</si>
  <si>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</si>
  <si>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</si>
  <si>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</si>
  <si>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</si>
  <si>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</si>
  <si>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</si>
  <si>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</si>
  <si>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</si>
  <si>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</si>
  <si>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</si>
  <si>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</si>
  <si>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</si>
  <si>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</si>
  <si>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</si>
  <si>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</si>
  <si>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</si>
  <si>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</si>
  <si>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</si>
  <si>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</si>
  <si>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</si>
  <si>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</si>
  <si>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</si>
  <si>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</si>
  <si>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</si>
  <si>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</si>
  <si>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</si>
  <si>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</si>
  <si>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</si>
  <si>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</si>
  <si>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</si>
  <si>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</si>
  <si>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</si>
  <si>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</si>
  <si>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</si>
  <si>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</si>
  <si>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</si>
  <si>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</si>
  <si>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</si>
  <si>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5,73</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</si>
  <si>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</si>
  <si>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</si>
  <si>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</si>
  <si>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</si>
  <si>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</si>
  <si>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</si>
  <si>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</si>
  <si>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</si>
  <si>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44,81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</si>
  <si>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</si>
  <si>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</si>
  <si>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</si>
  <si>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</si>
  <si>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</si>
  <si>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</si>
  <si>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</si>
  <si>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22,57</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</si>
  <si>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</si>
  <si>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</si>
  <si>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</si>
  <si>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</si>
  <si>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</si>
  <si>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</si>
  <si>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</si>
  <si>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</si>
  <si>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</si>
  <si>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</si>
  <si>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</si>
  <si>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</si>
  <si>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</si>
  <si>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20,04</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</si>
  <si>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</si>
  <si>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</si>
  <si>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</si>
  <si>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</si>
  <si>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36,48</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</si>
  <si>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</si>
  <si>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</si>
  <si>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</si>
  <si>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</si>
  <si>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</si>
  <si>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</si>
  <si>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</si>
  <si>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</si>
  <si>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</si>
  <si>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</si>
  <si>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</si>
  <si>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</si>
  <si>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</si>
  <si>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</si>
  <si>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</si>
  <si>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</si>
  <si>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</si>
  <si>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</si>
  <si>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</si>
  <si>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</si>
  <si>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</si>
  <si>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</si>
  <si>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</si>
  <si>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</si>
  <si>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</si>
  <si>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</si>
  <si>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</si>
  <si>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</si>
  <si>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</si>
  <si>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</si>
  <si>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</si>
  <si>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</si>
  <si>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</si>
  <si>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233,09</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</si>
  <si>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</si>
  <si>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</si>
  <si>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</si>
  <si>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</si>
  <si>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</si>
  <si>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</si>
  <si>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</si>
  <si>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</si>
  <si>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</si>
  <si>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</si>
  <si>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ESCAVADEIRA HIDRÁULICA SOBRE ESTEIRAS, CAÇAMBA 0,80 M3, PESO OPERACIONAL 17 T, POTENCIA BRUTA 111 HP - CHP DIURNO. AF_06/2014</t>
  </si>
  <si>
    <t>CHP</t>
  </si>
  <si>
    <t>COLETADO</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</si>
  <si>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</si>
  <si>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</si>
  <si>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</si>
  <si>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</si>
  <si>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</si>
  <si>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</si>
  <si>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</si>
  <si>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</si>
  <si>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</si>
  <si>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</si>
  <si>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</si>
  <si>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</si>
  <si>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</si>
  <si>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</si>
  <si>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</si>
  <si>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19,17</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</si>
  <si>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</si>
  <si>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</si>
  <si>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</si>
  <si>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</si>
  <si>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</si>
  <si>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</si>
  <si>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</si>
  <si>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</si>
  <si>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</si>
  <si>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</si>
  <si>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</si>
  <si>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</si>
  <si>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</si>
  <si>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</si>
  <si>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</si>
  <si>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</si>
  <si>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</si>
  <si>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</si>
  <si>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20,22</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</si>
  <si>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</si>
  <si>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</si>
  <si>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</si>
  <si>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</si>
  <si>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</si>
  <si>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</si>
  <si>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</si>
  <si>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</si>
  <si>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</si>
  <si>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</si>
  <si>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4,31</t>
  </si>
  <si>
    <t>MISTURADOR DE ARGAMASSA, EIXO HORIZONTAL, CAPACIDADE DE MISTURA 600 KG, MOTOR ELÉTRICO POTÊNCIA 7,5 CV - CHP DIURNO. AF_06/2014</t>
  </si>
  <si>
    <t>5,82</t>
  </si>
  <si>
    <t>MISTURADOR DE ARGAMASSA, EIXO HORIZONTAL, CAPACIDADE DE MISTURA 160 KG, MOTOR ELÉTRICO POTÊNCIA 3 CV - CHP DIURNO. AF_06/2014</t>
  </si>
  <si>
    <t>PROJETOR DE ARGAMASSA, CAPACIDADE DE PROJEÇÃO 1,5 M3/H, ALCANCE DE 30 ATÉ 60 M, MOTOR ELÉTRICO POTÊNCIA 7,5 HP - CHP DIURNO. AF_06/2014</t>
  </si>
  <si>
    <t>14,34</t>
  </si>
  <si>
    <t>PROJETOR DE ARGAMASSA, CAPACIDADE DE PROJEÇÃO 2 M3/H, ALCANCE ATÉ 50 M, MOTOR ELÉTRICO POTÊNCIA 7,5 HP - CHP DIURNO. AF_06/2014</t>
  </si>
  <si>
    <t>18,76</t>
  </si>
  <si>
    <t>BETONEIRA CAPACIDADE NOMINAL DE 400 L, CAPACIDADE DE MISTURA 280 L, MOTOR ELÉTRICO TRIFÁSICO POTÊNCIA DE 2 CV, SEM CARREGADOR - CHP DIURNO. AF_10/2014</t>
  </si>
  <si>
    <t>1,67</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</si>
  <si>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</si>
  <si>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</si>
  <si>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</si>
  <si>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</si>
  <si>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</si>
  <si>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</si>
  <si>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</si>
  <si>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4,96</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</si>
  <si>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</si>
  <si>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</si>
  <si>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</si>
  <si>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</si>
  <si>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</si>
  <si>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</si>
  <si>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</si>
  <si>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</si>
  <si>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</si>
  <si>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</si>
  <si>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</si>
  <si>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</si>
  <si>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</si>
  <si>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14,25</t>
  </si>
  <si>
    <t>BOMBA TRIPLEX, PARA INJEÇÃO DE NATA DE CIMENTO, VAZÃO MÁXIMA DE 100 LITROS/MINUTO, PRESSÃO MÁXIMA DE 70 BAR - CHP DIURNO. AF_06/2015</t>
  </si>
  <si>
    <t>28,15</t>
  </si>
  <si>
    <t>BOMBA CENTRÍFUGA MONOESTÁGIO COM MOTOR ELÉTRICO MONOFÁSICO, POTÊNCIA 15 HP, DIÂMETRO DO ROTOR 173 MM, HM/Q = 30 MCA / 90 M3/H A 45 MCA / 55 M3/H - CHP DIURNO. AF_06/2015</t>
  </si>
  <si>
    <t>9,03</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</si>
  <si>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</si>
  <si>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</si>
  <si>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</si>
  <si>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</si>
  <si>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</si>
  <si>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</si>
  <si>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</si>
  <si>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</si>
  <si>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</si>
  <si>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</si>
  <si>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</si>
  <si>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</si>
  <si>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</si>
  <si>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</si>
  <si>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</si>
  <si>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</si>
  <si>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</si>
  <si>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</si>
  <si>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</si>
  <si>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</si>
  <si>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</si>
  <si>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13,74</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</si>
  <si>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</si>
  <si>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</si>
  <si>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</si>
  <si>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0,46</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</si>
  <si>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</si>
  <si>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</si>
  <si>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</si>
  <si>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</si>
  <si>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</si>
  <si>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</si>
  <si>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</si>
  <si>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</si>
  <si>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4,74</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</si>
  <si>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</si>
  <si>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</si>
  <si>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</si>
  <si>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</si>
  <si>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</si>
  <si>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</si>
  <si>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</si>
  <si>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</si>
  <si>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</si>
  <si>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</si>
  <si>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</si>
  <si>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</si>
  <si>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</si>
  <si>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</si>
  <si>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0,04</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</si>
  <si>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</si>
  <si>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</si>
  <si>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</si>
  <si>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5,85</t>
  </si>
  <si>
    <t>RÉGUA VIBRATÓRIA DUPLA PARA CONCRETO, PESO DE 60KG, COMPRIMENTO 4 M, COM MOTOR A GASOLINA, POTÊNCIA 5,5 HP - CHP DIURNO. AF_09/2016</t>
  </si>
  <si>
    <t>7,87</t>
  </si>
  <si>
    <t>POLIDORA DE PISO (POLITRIZ), PESO DE 100KG, DIÂMETRO 450 MM, MOTOR ELÉTRICO, POTÊNCIA 4 HP - CHP DIURNO. AF_09/2016</t>
  </si>
  <si>
    <t>2,67</t>
  </si>
  <si>
    <t>DESEMPENADEIRA DE CONCRETO, PESO DE 78 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</si>
  <si>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</si>
  <si>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</si>
  <si>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</si>
  <si>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</si>
  <si>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</si>
  <si>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</si>
  <si>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</si>
  <si>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</si>
  <si>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</si>
  <si>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</si>
  <si>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</si>
  <si>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</si>
  <si>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</si>
  <si>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</si>
  <si>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</si>
  <si>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</si>
  <si>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</si>
  <si>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3,52</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</si>
  <si>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</si>
  <si>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</si>
  <si>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</si>
  <si>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</si>
  <si>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0,65</t>
  </si>
  <si>
    <t>TERMOFUSORA PARA TUBOS E CONEXÕES EM PPR COM DIÂMETROS DE 75 A 110 MM, POTÊNCIA DE *1100* W, TENSÃO 220 V - CHP DIURNO. AF_05/2022</t>
  </si>
  <si>
    <t>0,91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</si>
  <si>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</si>
  <si>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</si>
  <si>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</si>
  <si>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</si>
  <si>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</si>
  <si>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</si>
  <si>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4,56</t>
  </si>
  <si>
    <t>MOTOBOMBA CENTRÍFUGA, MOTOR A GASOLINA, POTÊNCIA 5,42 HP, BOCAIS 1 1/2" X 1", DIÂMETRO ROTOR 143 MM HM/Q = 6 MCA / 16,8 M3/H A 38 MCA / 6,6 M3/H - CHI DIURNO. AF_06/2014</t>
  </si>
  <si>
    <t>0,29</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</si>
  <si>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</si>
  <si>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</si>
  <si>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</si>
  <si>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</si>
  <si>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</si>
  <si>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</si>
  <si>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</si>
  <si>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</si>
  <si>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</si>
  <si>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9,13</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</si>
  <si>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</si>
  <si>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</si>
  <si>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</si>
  <si>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</si>
  <si>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</si>
  <si>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</si>
  <si>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</si>
  <si>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</si>
  <si>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</si>
  <si>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</si>
  <si>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</si>
  <si>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</si>
  <si>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</si>
  <si>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</si>
  <si>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</si>
  <si>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</si>
  <si>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</si>
  <si>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</si>
  <si>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</si>
  <si>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</si>
  <si>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0,35</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</si>
  <si>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</si>
  <si>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</si>
  <si>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</si>
  <si>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4,28</t>
  </si>
  <si>
    <t>GRUPO DE SOLDAGEM COM GERADOR A DIESEL 60 CV PARA SOLDA ELÉTRICA, SOBRE 04 RODAS, COM MOTOR 4 CILINDROS 600 A - CHI DIURNO. AF_02/2016</t>
  </si>
  <si>
    <t>32,79</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</si>
  <si>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</si>
  <si>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</si>
  <si>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0,53</t>
  </si>
  <si>
    <t>MISTURADOR DE ARGAMASSA, EIXO HORIZONTAL, CAPACIDADE DE MISTURA 300 KG, MOTOR ELÉTRICO POTÊNCIA 5 CV - CHI DIURNO. AF_06/2014</t>
  </si>
  <si>
    <t>1,04</t>
  </si>
  <si>
    <t>MISTURADOR DE ARGAMASSA, EIXO HORIZONTAL, CAPACIDADE DE MISTURA 600 KG, MOTOR ELÉTRICO POTÊNCIA 7,5 CV - CHI DIURNO. AF_06/2014</t>
  </si>
  <si>
    <t>1,24</t>
  </si>
  <si>
    <t>MISTURADOR DE ARGAMASSA, EIXO HORIZONTAL, CAPACIDADE DE MISTURA 160 KG, MOTOR ELÉTRICO POTÊNCIA 3 CV - CHI DIURNO. AF_06/2014</t>
  </si>
  <si>
    <t>0,98</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</si>
  <si>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</si>
  <si>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</si>
  <si>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8,50</t>
  </si>
  <si>
    <t>BETONEIRA CAPACIDADE NOMINAL DE 400 L, CAPACIDADE DE MISTURA 280 L, MOTOR ELÉTRICO TRIFÁSICO POTÊNCIA DE 2 CV, SEM CARREGADOR - CHI DIURNO. AF_10/2014</t>
  </si>
  <si>
    <t>0,39</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</si>
  <si>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</si>
  <si>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</si>
  <si>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</si>
  <si>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0,50</t>
  </si>
  <si>
    <t>TANQUE DE ASFALTO ESTACIONÁRIO COM MAÇARICO, CAPACIDADE 20.000 L - CHI DIURNO. AF_06/2014</t>
  </si>
  <si>
    <t>4,89</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</si>
  <si>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</si>
  <si>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</si>
  <si>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</si>
  <si>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</si>
  <si>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</si>
  <si>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</si>
  <si>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</si>
  <si>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</si>
  <si>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</si>
  <si>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</si>
  <si>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</si>
  <si>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</si>
  <si>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</si>
  <si>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0,56</t>
  </si>
  <si>
    <t>PERFURATRIZ MANUAL, TORQUE MÁXIMO 83 N.M, POTÊNCIA 5 CV, COM DIÂMETRO MÁXIMO 4" - CHI DIURNO. AF_06/2015</t>
  </si>
  <si>
    <t>2,33</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</si>
  <si>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</si>
  <si>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</si>
  <si>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4,93</t>
  </si>
  <si>
    <t>BOMBA TRIPLEX, PARA INJEÇÃO DE NATA DE CIMENTO, VAZÃO MÁXIMA DE 100 LITROS/MINUTO, PRESSÃO MÁXIMA DE 70 BAR - CHI DIURNO. AF_06/2015</t>
  </si>
  <si>
    <t>7,37</t>
  </si>
  <si>
    <t>BOMBA CENTRÍFUGA MONOESTÁGIO COM MOTOR ELÉTRICO MONOFÁSICO, POTÊNCIA 15 HP, DIÂMETRO DO ROTOR 173 MM, HM/Q = 30 MCA / 90 M3/H A 45 MCA / 55 M3/H - CHI DIURNO. AF_06/2015</t>
  </si>
  <si>
    <t>1,01</t>
  </si>
  <si>
    <t>BOMBA DE PROJEÇÃO DE CONCRETO SECO, POTÊNCIA 10 CV, VAZÃO 3 M3/H - CHI DIURNO. AF_06/2015</t>
  </si>
  <si>
    <t>4,79</t>
  </si>
  <si>
    <t>BOMBA DE PROJEÇÃO DE CONCRETO SECO, POTÊNCIA 10 CV, VAZÃO 6 M3/H - CHI DIURNO. AF_06/2015</t>
  </si>
  <si>
    <t>5,13</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</si>
  <si>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</si>
  <si>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</si>
  <si>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</si>
  <si>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</si>
  <si>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</si>
  <si>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</si>
  <si>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</si>
  <si>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</si>
  <si>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19,03</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</si>
  <si>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</si>
  <si>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</si>
  <si>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</si>
  <si>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</si>
  <si>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0,78</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</si>
  <si>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</si>
  <si>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</si>
  <si>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47,55</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</si>
  <si>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</si>
  <si>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</si>
  <si>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</si>
  <si>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</si>
  <si>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</si>
  <si>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</si>
  <si>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7,83</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</si>
  <si>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</si>
  <si>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</si>
  <si>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1,15</t>
  </si>
  <si>
    <t>DOSADOR DE AREIA, CAPACIDADE DE 26 LITROS - CHI DIURNO. AF_11/2015</t>
  </si>
  <si>
    <t>0,28</t>
  </si>
  <si>
    <t>CAMINHONETE COM MOTOR A DIESEL, POTÊNCIA 180 CV, CABINE DUPLA, 4X4 - CHI DIURNO. AF_11/2015</t>
  </si>
  <si>
    <t>CAMINHONETE CABINE SIMPLES COM MOTOR 1.6 FLEX, CÂMBIO MANUAL, POTÊNCIA 101/104 CV, 2 PORTAS - CHI DIURNO. AF_11/2015</t>
  </si>
  <si>
    <t>30,10</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</si>
  <si>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</si>
  <si>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</si>
  <si>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0,20</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</si>
  <si>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</si>
  <si>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</si>
  <si>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</si>
  <si>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</si>
  <si>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0,49</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</si>
  <si>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</si>
  <si>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</si>
  <si>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</si>
  <si>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26,34</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</si>
  <si>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</si>
  <si>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</si>
  <si>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</si>
  <si>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</si>
  <si>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</si>
  <si>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</si>
  <si>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</si>
  <si>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</si>
  <si>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</si>
  <si>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</si>
  <si>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</si>
  <si>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0,02</t>
  </si>
  <si>
    <t>GRUA ASCENCIONAL, LANÇA DE 42 M, CAPACIDADE DE 1,5 T A 30 M, ALTURA ATÉ 39 M - CHI DIURNO. AF_08/2016</t>
  </si>
  <si>
    <t>MARTELO DEMOLIDOR PNEUMÁTICO MANUAL, 32 KG - CHI DIURNO. AF_09/2016</t>
  </si>
  <si>
    <t>24,77</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</si>
  <si>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</si>
  <si>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</si>
  <si>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</si>
  <si>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78 KG, 4 PÁS, MOTOR A GASOLINA, POTÊNCIA 5,5 HP - CHI DIURNO. AF_09/2016</t>
  </si>
  <si>
    <t>0,60</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</si>
  <si>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</si>
  <si>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</si>
  <si>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</si>
  <si>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</si>
  <si>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</si>
  <si>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</si>
  <si>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</si>
  <si>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6,10</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</si>
  <si>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</si>
  <si>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</si>
  <si>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</si>
  <si>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</si>
  <si>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</si>
  <si>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49,26</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</si>
  <si>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</si>
  <si>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</si>
  <si>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</si>
  <si>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</si>
  <si>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</si>
  <si>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0,07</t>
  </si>
  <si>
    <t>LAVADORA DE ALTA PRESSAO (LAVA-JATO) PARA AGUA FRIA, PRESSAO DE OPERACAO ENTRE 1400 E 1900 LIB/POL2, VAZAO MAXIMA ENTRE 400 E 700 L/H - CHI DIURNO. AF_04/2019</t>
  </si>
  <si>
    <t>0,21</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</si>
  <si>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</si>
  <si>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</si>
  <si>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</si>
  <si>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</si>
  <si>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0,11</t>
  </si>
  <si>
    <t>TERMOFUSORA PARA TUBOS E CONEXÕES EM PPR COM DIÂMETROS DE 75 A 110 MM, POTÊNCIA DE *1100* W, TENSÃO 220 V - CHI DIURNO. AF_05/2022</t>
  </si>
  <si>
    <t>0,15</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</si>
  <si>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</si>
  <si>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</si>
  <si>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</si>
  <si>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</si>
  <si>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6,80</t>
  </si>
  <si>
    <t>ESCAVADEIRA HIDRÁULICA SOBRE ESTEIRAS, CAÇAMBA 0,80 M3, PESO OPERACIONAL 17 T, POTENCIA BRUTA 111 HP - MANUTENÇÃO. AF_06/2014</t>
  </si>
  <si>
    <t>62,65</t>
  </si>
  <si>
    <t>ESCAVADEIRA HIDRÁULICA SOBRE ESTEIRAS, CAÇAMBA 0,80 M3, PESO OPERACIONAL 17 T, POTENCIA BRUTA 111 HP - MATERIAIS NA OPERAÇÃO. AF_06/2014</t>
  </si>
  <si>
    <t>GRADE DE DISCO CONTROLE REMOTO REBOCÁVEL, COM 24 DISCOS 24 X 6 MM COM PNEUS PARA TRANSPORTE - MANUTENÇÃO. AF_06/2014</t>
  </si>
  <si>
    <t>2,78</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</si>
  <si>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</si>
  <si>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</si>
  <si>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</si>
  <si>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</si>
  <si>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</si>
  <si>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</si>
  <si>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</si>
  <si>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</si>
  <si>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</si>
  <si>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</si>
  <si>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</si>
  <si>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</si>
  <si>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</si>
  <si>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</si>
  <si>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</si>
  <si>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</si>
  <si>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</si>
  <si>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</si>
  <si>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</si>
  <si>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10,04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</si>
  <si>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</si>
  <si>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</si>
  <si>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</si>
  <si>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34,65</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</si>
  <si>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</si>
  <si>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</si>
  <si>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</si>
  <si>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</si>
  <si>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</si>
  <si>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</si>
  <si>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</si>
  <si>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</si>
  <si>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</si>
  <si>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</si>
  <si>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</si>
  <si>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2,30</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</si>
  <si>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</si>
  <si>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</si>
  <si>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</si>
  <si>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</si>
  <si>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</si>
  <si>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5,11</t>
  </si>
  <si>
    <t>TANQUE DE ASFALTO ESTACIONÁRIO COM SERPENTINA, CAPACIDADE 30.000 L - JUROS. AF_06/2014</t>
  </si>
  <si>
    <t>TANQUE DE ASFALTO ESTACIONÁRIO COM SERPENTINA, CAPACIDADE 30.000 L - MANUTENÇÃO. AF_06/2014</t>
  </si>
  <si>
    <t>6,39</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</si>
  <si>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</si>
  <si>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</si>
  <si>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</si>
  <si>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5,77</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</si>
  <si>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</si>
  <si>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</si>
  <si>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0,32</t>
  </si>
  <si>
    <t>MOTOBOMBA TRASH (PARA ÁGUA SUJA) AUTO ESCORVANTE, MOTOR GASOLINA DE 6,41 HP, DIÂMETROS DE SUCÇÃO X RECALQUE: 3" X 3", HM/Q = 10 MCA / 60 M3/H A 23 MCA / 0 M3/H - JUROS. AF_10/2014</t>
  </si>
  <si>
    <t>0,03</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</si>
  <si>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</si>
  <si>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</si>
  <si>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</si>
  <si>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</si>
  <si>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</si>
  <si>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</si>
  <si>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</si>
  <si>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</si>
  <si>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</si>
  <si>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</si>
  <si>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</si>
  <si>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</si>
  <si>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2,62</t>
  </si>
  <si>
    <t>TRATOR DE PNEUS, POTÊNCIA 122 CV, TRAÇÃO 4X4, PESO COM LASTRO DE 4.510 KG - MANUTENÇÃO. AF_06/2014</t>
  </si>
  <si>
    <t>20,71</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</si>
  <si>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</si>
  <si>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</si>
  <si>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</si>
  <si>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</si>
  <si>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</si>
  <si>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</si>
  <si>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</si>
  <si>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</si>
  <si>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</si>
  <si>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</si>
  <si>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</si>
  <si>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</si>
  <si>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8,02</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</si>
  <si>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</si>
  <si>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</si>
  <si>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</si>
  <si>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</si>
  <si>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</si>
  <si>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2,18</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</si>
  <si>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</si>
  <si>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</si>
  <si>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</si>
  <si>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</si>
  <si>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</si>
  <si>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</si>
  <si>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</si>
  <si>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1,39</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</si>
  <si>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</si>
  <si>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</si>
  <si>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</si>
  <si>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3,63</t>
  </si>
  <si>
    <t>GRUPO GERADOR ESTACIONÁRIO, MOTOR DIESEL POTÊNCIA 170 KVA - MANUTENÇÃO. AF_02/2016</t>
  </si>
  <si>
    <t>3,24</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</si>
  <si>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</si>
  <si>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</si>
  <si>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</si>
  <si>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3,83</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</si>
  <si>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</si>
  <si>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</si>
  <si>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</si>
  <si>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</si>
  <si>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</si>
  <si>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4,84</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</si>
  <si>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</si>
  <si>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</si>
  <si>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</si>
  <si>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0,87</t>
  </si>
  <si>
    <t>GRADE DE DISCO REBOCÁVEL COM 20 DISCOS 24" X 6 MM COM PNEUS PARA TRANSPORTE - JUROS. AF_06/2014</t>
  </si>
  <si>
    <t>0,43</t>
  </si>
  <si>
    <t>BETONEIRA CAPACIDADE NOMINAL 400 L, CAPACIDADE DE MISTURA 310 L, MOTOR A DIESEL POTÊNCIA 5,0 CV, SEM CARREGADOR - DEPRECIAÇÃO. AF_06/2014</t>
  </si>
  <si>
    <t>BETONEIRA CAPACIDADE NOMINAL 400 L, CAPACIDADE DE MISTURA 310 L, MOTOR A DIESEL POTÊNCIA 5,0 CV, SEM CARREGADOR - JUROS. AF_06/2014</t>
  </si>
  <si>
    <t>0,05</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</si>
  <si>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</si>
  <si>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</si>
  <si>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MISTURADOR DE ARGAMASSA, EIXO HORIZONTAL, CAPACIDADE DE MISTURA 300 KG, MOTOR ELÉTRICO POTÊNCIA 5 CV - DEPRECIAÇÃO. AF_06/2014</t>
  </si>
  <si>
    <t>0,93</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</si>
  <si>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</si>
  <si>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</si>
  <si>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</si>
  <si>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2,25</t>
  </si>
  <si>
    <t>MISTURADOR DE ARGAMASSA, EIXO HORIZONTAL, CAPACIDADE DE MISTURA 600 KG, MOTOR ELÉTRICO POTÊNCIA 7,5 CV - DEPRECIAÇÃO. AF_06/2014</t>
  </si>
  <si>
    <t>MISTURADOR DE ARGAMASSA, EIXO HORIZONTAL, CAPACIDADE DE MISTURA 600 KG, MOTOR ELÉTRICO POTÊNCIA 7,5 CV - JUROS. AF_06/2014</t>
  </si>
  <si>
    <t>0,13</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</si>
  <si>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</si>
  <si>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</si>
  <si>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3,37</t>
  </si>
  <si>
    <t>MISTURADOR DE ARGAMASSA, EIXO HORIZONTAL, CAPACIDADE DE MISTURA 160 KG, MOTOR ELÉTRICO POTÊNCIA 3 CV - DEPRECIAÇÃO. AF_06/2014</t>
  </si>
  <si>
    <t>0,88</t>
  </si>
  <si>
    <t>MISTURADOR DE ARGAMASSA, EIXO HORIZONTAL, CAPACIDADE DE MISTURA 160 KG, MOTOR ELÉTRICO POTÊNCIA 3 CV - JUROS. AF_06/2014</t>
  </si>
  <si>
    <t>0,10</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</si>
  <si>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</si>
  <si>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</si>
  <si>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1,35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</si>
  <si>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</si>
  <si>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</si>
  <si>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0,68</t>
  </si>
  <si>
    <t>PROJETOR DE ARGAMASSA, CAPACIDADE DE PROJEÇÃO 1,5 M3/H, ALCANCE DE 30 ATÉ 60 M, MOTOR ELÉTRICO POTÊNCIA 7,5 HP - MANUTENÇÃO. AF_06/2014</t>
  </si>
  <si>
    <t>7,17</t>
  </si>
  <si>
    <t>PROJETOR DE ARGAMASSA, CAPACIDADE DE PROJEÇÃO 1,5 M3/H, ALCANCE DE 30 ATÉ 60 M, MOTOR ELÉTRICO POTÊNCIA 7,5 HP - MATERIAIS NA OPERAÇÃO. AF_06/2014</t>
  </si>
  <si>
    <t>0,76</t>
  </si>
  <si>
    <t>PROJETOR DE ARGAMASSA, CAPACIDADE DE PROJEÇÃO 2 M3/H, ALCANCE ATÉ 50 M, MOTOR ELÉTRICO POTÊNCIA 7,5 HP - DEPRECIAÇÃO. AF_06/2014</t>
  </si>
  <si>
    <t>7,60</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</si>
  <si>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</si>
  <si>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</si>
  <si>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</si>
  <si>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</si>
  <si>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4,34</t>
  </si>
  <si>
    <t>ESPARGIDOR DE ASFALTO PRESSURIZADO COM TANQUE DE 2500 L, REBOCÁVEL COM MOTOR A GASOLINA POTÊNCIA 3,4 HP - JUROS. AF_07/2014</t>
  </si>
  <si>
    <t>0,72</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</si>
  <si>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</si>
  <si>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</si>
  <si>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</si>
  <si>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0,38</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</si>
  <si>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</si>
  <si>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</si>
  <si>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</si>
  <si>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6,48</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</si>
  <si>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</si>
  <si>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</si>
  <si>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</si>
  <si>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</si>
  <si>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7,62</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</si>
  <si>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</si>
  <si>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</si>
  <si>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</si>
  <si>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</si>
  <si>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</si>
  <si>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0,26</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</si>
  <si>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</si>
  <si>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</si>
  <si>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</si>
  <si>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</si>
  <si>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</si>
  <si>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3,89</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</si>
  <si>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</si>
  <si>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</si>
  <si>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3,46</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</si>
  <si>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</si>
  <si>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</si>
  <si>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</si>
  <si>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</si>
  <si>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</si>
  <si>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</si>
  <si>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</si>
  <si>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</si>
  <si>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</si>
  <si>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</si>
  <si>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</si>
  <si>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</si>
  <si>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0,62</t>
  </si>
  <si>
    <t>TRATOR DE ESTEIRAS, POTÊNCIA 170 HP, PESO OPERACIONAL 19 T, CAÇAMBA 5,2 M3 - DEPRECIAÇÃO. AF_06/2014</t>
  </si>
  <si>
    <t>TRATOR DE ESTEIRAS, POTÊNCIA 170 HP, PESO OPERACIONAL 19 T, CAÇAMBA 5,2 M3 - JUROS. AF_06/2014</t>
  </si>
  <si>
    <t>9,38</t>
  </si>
  <si>
    <t>BOMBA SUBMERSÍVEL ELÉTRICA TRIFÁSICA, POTÊNCIA 2,96 HP, Ø ROTOR 144 MM SEMI-ABERTO, BOCAL DE SAÍDA Ø 2, HM/Q = 2 MCA / 38,8 M3/H A 28 MCA / 5 M3/H - DEPRECIAÇÃO. AF_06/2014</t>
  </si>
  <si>
    <t>0,45</t>
  </si>
  <si>
    <t>BOMBA SUBMERSÍVEL ELÉTRICA TRIFÁSICA, POTÊNCIA 2,96 HP, Ø ROTOR 144 MM SEMI-ABERTO, BOCAL DE SAÍDA Ø 2, HM/Q = 2 MCA / 38,8 M3/H A 28 MCA / 5 M3/H - JUROS. AF_06/2014</t>
  </si>
  <si>
    <t>TANQUE DE ASFALTO ESTACIONÁRIO COM MAÇARICO, CAPACIDADE 20.000 L - DEPRECIAÇÃO. AF_06/2014</t>
  </si>
  <si>
    <t>4,15</t>
  </si>
  <si>
    <t>TANQUE DE ASFALTO ESTACIONÁRIO COM MAÇARICO, CAPACIDADE 20.000 L - JUROS. AF_06/2014</t>
  </si>
  <si>
    <t>0,74</t>
  </si>
  <si>
    <t>TANQUE DE ASFALTO ESTACIONÁRIO COM MAÇARICO, CAPACIDADE 20.000 L - MANUTENÇÃO. AF_06/2014</t>
  </si>
  <si>
    <t>5,19</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</si>
  <si>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</si>
  <si>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</si>
  <si>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</si>
  <si>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</si>
  <si>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13,87</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</si>
  <si>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</si>
  <si>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</si>
  <si>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</si>
  <si>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6,09</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</si>
  <si>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</si>
  <si>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</si>
  <si>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</si>
  <si>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</si>
  <si>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3,69</t>
  </si>
  <si>
    <t>BATE-ESTACAS POR GRAVIDADE, POTÊNCIA DE 160 HP, PESO DO MARTELO ATÉ 3 TONELADAS - DEPRECIAÇÃO. AF_11/2014</t>
  </si>
  <si>
    <t>BATE-ESTACAS POR GRAVIDADE, POTÊNCIA DE 160 HP, PESO DO MARTELO ATÉ 3 TONELADAS - JUROS. AF_11/2014</t>
  </si>
  <si>
    <t>4,64</t>
  </si>
  <si>
    <t>BATE-ESTACAS POR GRAVIDADE, POTÊNCIA DE 160 HP, PESO DO MARTELO ATÉ 3 TONELADAS - MANUTENÇÃO. AF_11/2014</t>
  </si>
  <si>
    <t>27,70</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</si>
  <si>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</si>
  <si>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</si>
  <si>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1,43</t>
  </si>
  <si>
    <t>BETONEIRA CAPACIDADE NOMINAL DE 600 L, CAPACIDADE DE MISTURA 360 L, MOTOR ELÉTRICO TRIFÁSICO POTÊNCIA DE 4 CV, SEM CARREGADOR - JUROS. AF_11/2014</t>
  </si>
  <si>
    <t>0,17</t>
  </si>
  <si>
    <t>BETONEIRA CAPACIDADE NOMINAL DE 600 L, CAPACIDADE DE MISTURA 360 L, MOTOR ELÉTRICO TRIFÁSICO POTÊNCIA DE 4 CV, SEM CARREGADOR - MANUTENÇÃO. AF_11/2014</t>
  </si>
  <si>
    <t>1,56</t>
  </si>
  <si>
    <t>BETONEIRA CAPACIDADE NOMINAL DE 600 L, CAPACIDADE DE MISTURA 360 L, MOTOR ELÉTRICO TRIFÁSICO POTÊNCIA DE 4 CV, SEM CARREGADOR - MATERIAIS NA OPERAÇÃO. AF_11/2014</t>
  </si>
  <si>
    <t>1,80</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</si>
  <si>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</si>
  <si>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</si>
  <si>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8,62</t>
  </si>
  <si>
    <t>FRESADORA DE ASFALTO A FRIO SOBRE RODAS, LARGURA FRESAGEM DE 1,0 M, POTÊNCIA 208 HP - DEPRECIAÇÃO. AF_11/2014</t>
  </si>
  <si>
    <t>FRESADORA DE ASFALTO A FRIO SOBRE RODAS, LARGURA FRESAGEM DE 1,0 M, POTÊNCIA 208 HP - JUROS. AF_11/2014</t>
  </si>
  <si>
    <t>21,14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</si>
  <si>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</si>
  <si>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</si>
  <si>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</si>
  <si>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</si>
  <si>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49,39</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</si>
  <si>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</si>
  <si>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</si>
  <si>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</si>
  <si>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</si>
  <si>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17,22</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</si>
  <si>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</si>
  <si>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</si>
  <si>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</si>
  <si>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</si>
  <si>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</si>
  <si>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</si>
  <si>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</si>
  <si>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</si>
  <si>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</si>
  <si>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</si>
  <si>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4,25</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</si>
  <si>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</si>
  <si>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</si>
  <si>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17,10</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</si>
  <si>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</si>
  <si>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</si>
  <si>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</si>
  <si>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</si>
  <si>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</si>
  <si>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</si>
  <si>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</si>
  <si>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</si>
  <si>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</si>
  <si>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</si>
  <si>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2,17</t>
  </si>
  <si>
    <t>BETONEIRA CAPACIDADE NOMINAL DE 600 L, CAPACIDADE DE MISTURA 440 L, MOTOR A DIESEL POTÊNCIA 10 CV, COM CARREGADOR - MATERIAIS NA OPERAÇÃO. AF_11/2014</t>
  </si>
  <si>
    <t>9,05</t>
  </si>
  <si>
    <t>ROLO COMPACTADOR VIBRATÓRIO TANDEM AÇO LISO, POTÊNCIA 58 HP, PESO SEM/COM LASTRO 6,5 / 9,4 T, LARGURA DE TRABALHO 1,2 M - DEPRECIAÇÃO. AF_06/2014</t>
  </si>
  <si>
    <t>32,66</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</si>
  <si>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</si>
  <si>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</si>
  <si>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</si>
  <si>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</si>
  <si>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4,71</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</si>
  <si>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</si>
  <si>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</si>
  <si>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</si>
  <si>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</si>
  <si>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6,31</t>
  </si>
  <si>
    <t>CAMINHÃO BASCULANTE 18 M3, COM CAVALO MECÂNICO DE CAPACIDADE MÁXIMA DE TRAÇÃO COMBINADO DE 45000 KG, POTÊNCIA 330 CV, INCLUSIVE SEMIREBOQUE COM CAÇAMBA METÁLICA - IMPOSTOS E SEGUROS. AF_12/2014</t>
  </si>
  <si>
    <t>5,00</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</si>
  <si>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</si>
  <si>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</si>
  <si>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</si>
  <si>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</si>
  <si>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0,06</t>
  </si>
  <si>
    <t>VIBRADOR DE IMERSÃO, DIÂMETRO DE PONTEIRA 45MM, MOTOR ELÉTRICO TRIFÁSICO POTÊNCIA DE 2 CV - MANUTENÇÃO. AF_06/2015</t>
  </si>
  <si>
    <t>VIBRADOR DE IMERSÃO, DIÂMETRO DE PONTEIRA 45MM, MOTOR ELÉTRICO TRIFÁSICO POTÊNCIA DE 2 CV - MATERIAIS NA OPERAÇÃO. AF_06/2015</t>
  </si>
  <si>
    <t>0,37</t>
  </si>
  <si>
    <t>PERFURATRIZ MANUAL, TORQUE MÁXIMO 83 N.M, POTÊNCIA 5 CV, COM DIÂMETRO MÁXIMO 4" - DEPRECIAÇÃO. AF_06/2015</t>
  </si>
  <si>
    <t>2,09</t>
  </si>
  <si>
    <t>PERFURATRIZ MANUAL, TORQUE MÁXIMO 83 N.M, POTÊNCIA 5 CV, COM DIÂMETRO MÁXIMO 4" - JUROS. AF_06/2015</t>
  </si>
  <si>
    <t>0,24</t>
  </si>
  <si>
    <t>PERFURATRIZ MANUAL, TORQUE MÁXIMO 83 N.M, POTÊNCIA 5 CV, COM DIÂMETRO MÁXIMO 4" - MANUTENÇÃO. AF_06/2015</t>
  </si>
  <si>
    <t>2,61</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</si>
  <si>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</si>
  <si>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</si>
  <si>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</si>
  <si>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6,98</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</si>
  <si>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</si>
  <si>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</si>
  <si>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1,07</t>
  </si>
  <si>
    <t>MISTURADOR DUPLO HORIZONTAL DE ALTA TURBULÊNCIA, CAPACIDADE / VOLUME 2 X 500 LITROS, MOTORES ELÉTRICOS MÍNIMO 5 CV CADA, PARA NATA CIMENTO, ARGAMASSA E OUTROS - DEPRECIAÇÃO. AF_06/2015</t>
  </si>
  <si>
    <t>4,41</t>
  </si>
  <si>
    <t>MISTURADOR DUPLO HORIZONTAL DE ALTA TURBULÊNCIA, CAPACIDADE / VOLUME 2 X 500 LITROS, MOTORES ELÉTRICOS MÍNIMO 5 CV CADA, PARA NATA CIMENTO, ARGAMASSA E OUTROS - JUROS. AF_06/2015</t>
  </si>
  <si>
    <t>0,52</t>
  </si>
  <si>
    <t>MISTURADOR DUPLO HORIZONTAL DE ALTA TURBULÊNCIA, CAPACIDADE / VOLUME 2 X 500 LITROS, MOTORES ELÉTRICOS MÍNIMO 5 CV CADA, PARA NATA CIMENTO, ARGAMASSA E OUTROS - MANUTENÇÃO. AF_06/2015</t>
  </si>
  <si>
    <t>4,82</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</si>
  <si>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</si>
  <si>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</si>
  <si>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6,59</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</si>
  <si>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</si>
  <si>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</si>
  <si>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7,20</t>
  </si>
  <si>
    <t>BOMBA TRIPLEX, PARA INJEÇÃO DE NATA DE CIMENTO, VAZÃO MÁXIMA DE 100 LITROS/MINUTO, PRESSÃO MÁXIMA DE 70 BAR - MATERIAIS NA OPERAÇÃO. AF_06/2015</t>
  </si>
  <si>
    <t>13,58</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</si>
  <si>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</si>
  <si>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</si>
  <si>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</si>
  <si>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0,99</t>
  </si>
  <si>
    <t>BOMBA CENTRÍFUGA MONOESTÁGIO COM MOTOR ELÉTRICO MONOFÁSICO, POTÊNCIA 15 HP, DIÂMETRO DO ROTOR 173 MM, HM/Q = 30 MCA / 90 M3/H A 45 MCA / 55 M3/H - MATERIAIS NA OPERAÇÃO. AF_06/2015</t>
  </si>
  <si>
    <t>7,03</t>
  </si>
  <si>
    <t>BOMBA DE PROJEÇÃO DE CONCRETO SECO, POTÊNCIA 10 CV, VAZÃO 3 M3/H - DEPRECIAÇÃO. AF_06/2015</t>
  </si>
  <si>
    <t>4,29</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</si>
  <si>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</si>
  <si>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</si>
  <si>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</si>
  <si>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</si>
  <si>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4,59</t>
  </si>
  <si>
    <t>BOMBA DE PROJEÇÃO DE CONCRETO SECO, POTÊNCIA 10 CV, VAZÃO 6 M3/H - JUROS. AF_06/2015</t>
  </si>
  <si>
    <t>BOMBA DE PROJEÇÃO DE CONCRETO SECO, POTÊNCIA 10 CV, VAZÃO 6 M3/H - MANUTENÇÃO. AF_06/2015</t>
  </si>
  <si>
    <t>5,02</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</si>
  <si>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</si>
  <si>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</si>
  <si>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</si>
  <si>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</si>
  <si>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8,25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</si>
  <si>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</si>
  <si>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</si>
  <si>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</si>
  <si>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32,50</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</si>
  <si>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</si>
  <si>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</si>
  <si>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</si>
  <si>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</si>
  <si>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</si>
  <si>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</si>
  <si>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</si>
  <si>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</si>
  <si>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3,18</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</si>
  <si>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</si>
  <si>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</si>
  <si>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</si>
  <si>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</si>
  <si>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1,98</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</si>
  <si>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</si>
  <si>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</si>
  <si>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</si>
  <si>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4,91</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</si>
  <si>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</si>
  <si>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</si>
  <si>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</si>
  <si>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</si>
  <si>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8,21</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</si>
  <si>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</si>
  <si>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</si>
  <si>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6,58</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</si>
  <si>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</si>
  <si>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</si>
  <si>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</si>
  <si>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</si>
  <si>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16,71</t>
  </si>
  <si>
    <t>COMPRESSOR DE AR REBOCÁVEL, VAZÃO 748 PCM, PRESSÃO EFETIVA DE TRABALHO 102 PSI, MOTOR DIESEL, POTÊNCIA 210 CV - JUROS. AF_06/2015</t>
  </si>
  <si>
    <t>2,32</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</si>
  <si>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</si>
  <si>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</si>
  <si>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</si>
  <si>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7,80</t>
  </si>
  <si>
    <t>COMPRESSOR DE AR REBOCAVEL, VAZÃO 400 PCM, PRESSAO DE TRABALHO 102 PSI, MOTOR A DIESEL POTÊNCIA 110 CV - JUROS. AF_06/2015</t>
  </si>
  <si>
    <t>1,08</t>
  </si>
  <si>
    <t>COMPRESSOR DE AR REBOCAVEL, VAZÃO 400 PCM, PRESSAO DE TRABALHO 102 PSI, MOTOR A DIESEL POTÊNCIA 110 CV - MANUTENÇÃO. AF_06/2015</t>
  </si>
  <si>
    <t>9,76</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</si>
  <si>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</si>
  <si>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</si>
  <si>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12,72</t>
  </si>
  <si>
    <t>CAMINHÃO TRUCADO (C/ TERCEIRO EIXO) ELETRÔNICO - POTÊNCIA 231CV - PBT = 22000KG - DIST. ENTRE EIXOS 5170 MM - INCLUI CARROCERIA FIXA ABERTA DE MADEIRA - DEPRECIAÇÃO. AF_06/2015</t>
  </si>
  <si>
    <t>19,97</t>
  </si>
  <si>
    <t>CAMINHÃO TRUCADO (C/ TERCEIRO EIXO) ELETRÔNICO - POTÊNCIA 231CV - PBT = 22000KG - DIST. ENTRE EIXOS 5170 MM - INCLUI CARROCERIA FIXA ABERTA DE MADEIRA - JUROS. AF_06/2015</t>
  </si>
  <si>
    <t>4,05</t>
  </si>
  <si>
    <t>CAMINHÃO TRUCADO (C/ TERCEIRO EIXO) ELETRÔNICO - POTÊNCIA 231CV - PBT = 22000KG - DIST. ENTRE EIXOS 5170 MM - INCLUI CARROCERIA FIXA ABERTA DE MADEIRA - IMPOSTOS E SEGUROS. AF_06/2015</t>
  </si>
  <si>
    <t>3,20</t>
  </si>
  <si>
    <t>CAMINHÃO TRUCADO (C/ TERCEIRO EIXO) ELETRÔNICO - POTÊNCIA 231CV - PBT = 22000KG - DIST. ENTRE EIXOS 5170 MM - INCLUI CARROCERIA FIXA ABERTA DE MADEIRA - MANUTENÇÃO. AF_06/2015</t>
  </si>
  <si>
    <t>36,39</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</si>
  <si>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</si>
  <si>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</si>
  <si>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0,41</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</si>
  <si>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</si>
  <si>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</si>
  <si>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0,51</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</si>
  <si>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</si>
  <si>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</si>
  <si>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0,71</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</si>
  <si>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</si>
  <si>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</si>
  <si>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</si>
  <si>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</si>
  <si>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</si>
  <si>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2,92</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</si>
  <si>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</si>
  <si>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</si>
  <si>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17,76</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</si>
  <si>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</si>
  <si>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</si>
  <si>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2,68</t>
  </si>
  <si>
    <t>CAMINHÃO BASCULANTE 6 M3, PESO BRUTO TOTAL 16.000 KG, CARGA ÚTIL MÁXIMA 13.071 KG, DISTÂNCIA ENTRE EIXOS 4,80 M, POTÊNCIA 230 CV INCLUSIVE CAÇAMBA METÁLICA - DEPRECIAÇÃO. AF_06/2014</t>
  </si>
  <si>
    <t>18,41</t>
  </si>
  <si>
    <t>CAMINHÃO BASCULANTE 6 M3, PESO BRUTO TOTAL 16.000 KG, CARGA ÚTIL MÁXIMA 13.071 KG, DISTÂNCIA ENTRE EIXOS 4,80 M, POTÊNCIA 230 CV INCLUSIVE CAÇAMBA METÁLICA - JUROS. AF_06/2014</t>
  </si>
  <si>
    <t>3,54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</si>
  <si>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</si>
  <si>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</si>
  <si>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</si>
  <si>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</si>
  <si>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2,54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</si>
  <si>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</si>
  <si>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</si>
  <si>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4,65</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</si>
  <si>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</si>
  <si>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</si>
  <si>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</si>
  <si>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</si>
  <si>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15,62</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</si>
  <si>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</si>
  <si>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</si>
  <si>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2,48</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</si>
  <si>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</si>
  <si>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</si>
  <si>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4,72</t>
  </si>
  <si>
    <t>CAMINHÃO PIPA 10.000 L TRUCADO, PESO BRUTO TOTAL 23.000 KG, CARGA ÚTIL MÁXIMA 15.935 KG, DISTÂNCIA ENTRE EIXOS 4,8 M, POTÊNCIA 230 CV, INCLUSIVE TANQUE DE AÇO PARA TRANSPORTE DE ÁGUA - IMPOSTOS E SEGUROS. AF_06/2014</t>
  </si>
  <si>
    <t>3,74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</si>
  <si>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</si>
  <si>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</si>
  <si>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3,36</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</si>
  <si>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</si>
  <si>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</si>
  <si>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</si>
  <si>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</si>
  <si>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</si>
  <si>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</si>
  <si>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</si>
  <si>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0,08</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</si>
  <si>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</si>
  <si>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</si>
  <si>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</si>
  <si>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</si>
  <si>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</si>
  <si>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</si>
  <si>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</si>
  <si>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</si>
  <si>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</si>
  <si>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</si>
  <si>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</si>
  <si>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</si>
  <si>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</si>
  <si>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</si>
  <si>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</si>
  <si>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</si>
  <si>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0,97</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</si>
  <si>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</si>
  <si>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</si>
  <si>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</si>
  <si>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</si>
  <si>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</si>
  <si>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</si>
  <si>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</si>
  <si>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</si>
  <si>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</si>
  <si>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</si>
  <si>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0,12</t>
  </si>
  <si>
    <t>PENEIRA ROTATIVA COM MOTOR ELÉTRICO TRIFÁSICO DE 2 CV, CILINDRO DE 1 M X 0,60 M, COM FUROS DE 3,17 MM - MANUTENÇÃO. AF_11/2015</t>
  </si>
  <si>
    <t>1,29</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</si>
  <si>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</si>
  <si>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</si>
  <si>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</si>
  <si>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</si>
  <si>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0,18</t>
  </si>
  <si>
    <t>CAMINHONETE COM MOTOR A DIESEL, POTÊNCIA 180 CV, CABINE DUPLA, 4X4 - DEPRECIAÇÃO. AF_11/2015</t>
  </si>
  <si>
    <t>12,71</t>
  </si>
  <si>
    <t>CAMINHONETE COM MOTOR A DIESEL, POTÊNCIA 180 CV, CABINE DUPLA, 4X4 - JUROS. AF_11/2015</t>
  </si>
  <si>
    <t>2,01</t>
  </si>
  <si>
    <t>CAMINHONETE COM MOTOR A DIESEL, POTÊNCIA 180 CV, CABINE DUPLA, 4X4 - IMPOSTOS E SEGUROS. AF_11/2015</t>
  </si>
  <si>
    <t>1,58</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</si>
  <si>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</si>
  <si>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</si>
  <si>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</si>
  <si>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</si>
  <si>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0,73</t>
  </si>
  <si>
    <t>CAMINHONETE CABINE SIMPLES COM MOTOR 1.6 FLEX, CÂMBIO MANUAL, POTÊNCIA 101/104 CV, 2 PORTAS - IMPOSTOS E SEGUROS. AF_11/2015</t>
  </si>
  <si>
    <t>0,58</t>
  </si>
  <si>
    <t>CAMINHONETE CABINE SIMPLES COM MOTOR 1.6 FLEX, CÂMBIO MANUAL, POTÊNCIA 101/104 CV, 2 PORTAS - MANUTENÇÃO. AF_11/2015</t>
  </si>
  <si>
    <t>CAMINHONETE CABINE SIMPLES COM MOTOR 1.6 FLEX, CÂMBIO MANUAL, POTÊNCIA 101/104 CV, 2 PORTAS - MATERIAIS NA OPERAÇÃO. AF_11/2015</t>
  </si>
  <si>
    <t>32,17</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</si>
  <si>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</si>
  <si>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</si>
  <si>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</si>
  <si>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3,90</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</si>
  <si>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</si>
  <si>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</si>
  <si>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</si>
  <si>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</si>
  <si>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</si>
  <si>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0,23</t>
  </si>
  <si>
    <t>APARELHO PARA CORTE E SOLDA OXI-ACETILENO SOBRE RODAS, INCLUSIVE CILINDROS E MAÇARICOS - MATERIAIS NA OPERAÇÃO. AF_12/2015</t>
  </si>
  <si>
    <t>MÁQUINA EXTRUSORA DE CONCRETO PARA GUIAS E SARJETAS, MOTOR A DIESEL, POTÊNCIA 14 CV - DEPRECIAÇÃO. AF_12/2015</t>
  </si>
  <si>
    <t>4,35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</si>
  <si>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</si>
  <si>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</si>
  <si>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</si>
  <si>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10,02</t>
  </si>
  <si>
    <t>MARTELO PERFURADOR PNEUMÁTICO MANUAL, HASTE 25 X 75 MM, 21 KG - DEPRECIAÇÃO. AF_12/2015</t>
  </si>
  <si>
    <t>1,61</t>
  </si>
  <si>
    <t>MARTELO PERFURADOR PNEUMÁTICO MANUAL, HASTE 25 X 75 MM, 21 KG - JUROS. AF_12/2015</t>
  </si>
  <si>
    <t>0,19</t>
  </si>
  <si>
    <t>MARTELO PERFURADOR PNEUMÁTICO MANUAL, HASTE 25 X 75 MM, 21 KG - MANUTENÇÃO. AF_12/2015</t>
  </si>
  <si>
    <t>2,02</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</si>
  <si>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</si>
  <si>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</si>
  <si>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</si>
  <si>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</si>
  <si>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</si>
  <si>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0,44</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</si>
  <si>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</si>
  <si>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</si>
  <si>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0,55</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</si>
  <si>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</si>
  <si>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</si>
  <si>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</si>
  <si>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</si>
  <si>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</si>
  <si>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12,94</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</si>
  <si>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</si>
  <si>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</si>
  <si>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</si>
  <si>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</si>
  <si>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6,73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</si>
  <si>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</si>
  <si>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</si>
  <si>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</si>
  <si>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</si>
  <si>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</si>
  <si>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98,77</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</si>
  <si>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</si>
  <si>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</si>
  <si>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</si>
  <si>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</si>
  <si>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14,07</t>
  </si>
  <si>
    <t>GUINDAUTO HIDRÁULICO, CAPACIDADE MÁXIMA DE CARGA 3300 KG, MOMENTO MÁXIMO DE CARGA 5,8 TM, ALCANCE MÁXIMO HORIZONTAL 7,60 M, INCLUSIVE CAMINHÃO TOCO PBT 16.000 KG, POTÊNCIA DE 189 CV - DEPRECIAÇÃO. AF_03/2016</t>
  </si>
  <si>
    <t>20,87</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</si>
  <si>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</si>
  <si>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</si>
  <si>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3,12</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</si>
  <si>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</si>
  <si>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</si>
  <si>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</si>
  <si>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7,24</t>
  </si>
  <si>
    <t>MÁQUINA JATO DE PRESSAO PORTÁTIL, CAMARA DE 1 SAIDA, CAPACIDADE 280 L, DIAMETRO 670 MM, BICO DE JATO CURTO VENTURI DE 5/16'' , MANGUEIRA DE 1'' COM COMPRESSOR DE AR REBOCÁVEL 189 PCM E MOTOR DIESEL 63 CV - JUROS. AF_03/2016</t>
  </si>
  <si>
    <t>0,94</t>
  </si>
  <si>
    <t>MÁQUINA JATO DE PRESSAO PORTÁTIL, CAMARA DE 1 SAIDA, CAPACIDADE 280 L, DIAMETRO 670 MM, BICO DE JATO CURTO VENTURI DE 5/16'' , MANGUEIRA DE 1'' COM COMPRESSOR DE AR REBOCÁVEL 189 PCM E MOTOR DIESEL 63 CV - MANUTENÇÃO. AF_03/2016</t>
  </si>
  <si>
    <t>8,68</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</si>
  <si>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</si>
  <si>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</si>
  <si>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</si>
  <si>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</si>
  <si>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</si>
  <si>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</si>
  <si>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2,28</t>
  </si>
  <si>
    <t>GRUPO GERADOR REBOCÁVEL, POTÊNCIA 66 KVA, MOTOR A DIESEL - JUROS. AF_03/2016</t>
  </si>
  <si>
    <t>GRUPO GERADOR REBOCÁVEL, POTÊNCIA 66 KVA, MOTOR A DIESEL - MANUTENÇÃO. AF_03/2016</t>
  </si>
  <si>
    <t>2,04</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</si>
  <si>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</si>
  <si>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</si>
  <si>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</si>
  <si>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</si>
  <si>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2,89</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</si>
  <si>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</si>
  <si>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</si>
  <si>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</si>
  <si>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</si>
  <si>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</si>
  <si>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</si>
  <si>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</si>
  <si>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</si>
  <si>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7,26</t>
  </si>
  <si>
    <t>USINA DE ASFALTO À FRIO, CAPACIDADE DE 40 A 60 TON/HORA, ELÉTRICA POTÊNCIA 30 CV - MATERIAIS NA OPERAÇÃO. AF_03/2016</t>
  </si>
  <si>
    <t>MARTELETE OU ROMPEDOR PNEUMÁTICO MANUAL, 28 KG, COM SILENCIADOR - DEPRECIAÇÃO. AF_07/2016</t>
  </si>
  <si>
    <t>1,57</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</si>
  <si>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</si>
  <si>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</si>
  <si>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</si>
  <si>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</si>
  <si>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</si>
  <si>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8,54</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</si>
  <si>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</si>
  <si>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</si>
  <si>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</si>
  <si>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</si>
  <si>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21,41</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</si>
  <si>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</si>
  <si>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</si>
  <si>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</si>
  <si>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</si>
  <si>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</si>
  <si>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</si>
  <si>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</si>
  <si>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</si>
  <si>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</si>
  <si>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</si>
  <si>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</si>
  <si>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</si>
  <si>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</si>
  <si>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</si>
  <si>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</si>
  <si>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</si>
  <si>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</si>
  <si>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</si>
  <si>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</si>
  <si>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</si>
  <si>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1,45</t>
  </si>
  <si>
    <t>COMPACTADOR DE SOLOS DE PERCUSÃO (SOQUETE) COM MOTOR A GASOLINA, POTÊNCIA 3 CV - MATERIAIS NA OPERAÇÃO. AF_09/2016</t>
  </si>
  <si>
    <t>3,75</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</si>
  <si>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</si>
  <si>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</si>
  <si>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</si>
  <si>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</si>
  <si>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</si>
  <si>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</si>
  <si>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</si>
  <si>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</si>
  <si>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1,82</t>
  </si>
  <si>
    <t>DESEMPENADEIRA DE CONCRETO, PESO DE 78 KG, 4 PÁS, MOTOR A GASOLINA, POTÊNCIA 5,5 HP - DEPRECIAÇÃO. AF_09/2016</t>
  </si>
  <si>
    <t>DESEMPENADEIRA DE CONCRETO, PESO DE 78 KG, 4 PÁS, MOTOR A GASOLINA, POTÊNCIA 5,5 HP - JUROS. AF_09/2016</t>
  </si>
  <si>
    <t>DESEMPENADEIRA DE CONCRETO, PESO DE 78 KG, 4 PÁS, MOTOR A GASOLINA, POTÊNCIA 5,5 HP - MANUTENÇÃO. AF_09/2016</t>
  </si>
  <si>
    <t>DESEMPENADEIRA DE CONCRETO, PESO DE 78 KG, 4 PÁS, MOTOR A GASOLINA, POTÊNCIA 5,5 HP   MATERIAIS NA OPERAÇÃO. AF_09/2016</t>
  </si>
  <si>
    <t>PERFURATRIZ PNEUMATICA MANUAL DE PESO MEDIO, MARTELETE, 18KG, COMPRIMENTO MÁXIMO DE CURSO DE 6 M, DIAMETRO DO PISTAO DE 5,5 CM - DEPRECIAÇÃO. AF_11/2016</t>
  </si>
  <si>
    <t>1,14</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</si>
  <si>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</si>
  <si>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</si>
  <si>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</si>
  <si>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</si>
  <si>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</si>
  <si>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</si>
  <si>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</si>
  <si>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</si>
  <si>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</si>
  <si>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</si>
  <si>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</si>
  <si>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</si>
  <si>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</si>
  <si>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</si>
  <si>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2,95</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</si>
  <si>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</si>
  <si>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</si>
  <si>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7,97</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</si>
  <si>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</si>
  <si>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</si>
  <si>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</si>
  <si>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</si>
  <si>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7,67</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</si>
  <si>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</si>
  <si>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</si>
  <si>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</si>
  <si>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</si>
  <si>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</si>
  <si>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</si>
  <si>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</si>
  <si>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</si>
  <si>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</si>
  <si>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</si>
  <si>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</si>
  <si>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</si>
  <si>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</si>
  <si>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25,25</t>
  </si>
  <si>
    <t>TRATOR DE PNEUS COM POTÊNCIA DE 122 CV, TRAÇÃO 4X4, COM GRADE DE DISCOS ACOPLADA - MATERIAIS NA OPERAÇÃO. AF_02/2017</t>
  </si>
  <si>
    <t>TRATOR DE PNEUS COM POTÊNCIA DE 85 CV, TRAÇÃO 4X4, COM GRADE DE DISCOS ACOPLADA - DEPRECIAÇÃO. AF_02/2017</t>
  </si>
  <si>
    <t>18,02</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</si>
  <si>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</si>
  <si>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</si>
  <si>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</si>
  <si>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</si>
  <si>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</si>
  <si>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</si>
  <si>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</si>
  <si>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</si>
  <si>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</si>
  <si>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</si>
  <si>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26,20</t>
  </si>
  <si>
    <t>TRATOR DE PNEUS COM POTÊNCIA DE 85 CV, TRAÇÃO 4X4, COM VASSOURA MECÂNICA ACOPLADA - JUROS. AF_03/2017</t>
  </si>
  <si>
    <t>2,53</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</si>
  <si>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</si>
  <si>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</si>
  <si>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</si>
  <si>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</si>
  <si>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32,76</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</si>
  <si>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</si>
  <si>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</si>
  <si>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</si>
  <si>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2,82</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</si>
  <si>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</si>
  <si>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</si>
  <si>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</si>
  <si>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</si>
  <si>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</si>
  <si>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</si>
  <si>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6,12</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</si>
  <si>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</si>
  <si>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</si>
  <si>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</si>
  <si>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</si>
  <si>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</si>
  <si>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</si>
  <si>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</si>
  <si>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</si>
  <si>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</si>
  <si>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</si>
  <si>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</si>
  <si>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</si>
  <si>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</si>
  <si>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</si>
  <si>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</si>
  <si>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</si>
  <si>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</si>
  <si>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</si>
  <si>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</si>
  <si>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</si>
  <si>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0,86</t>
  </si>
  <si>
    <t>MARTELO DEMOLIDOR ELÉTRICO, COM POTÊNCIA DE 2.000 W, 1.000 IMPACTOS POR MINUTO, PESO DE 30 KG - MATERIAIS NA OPERAÇÃO. AF_01/2021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</si>
  <si>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</si>
  <si>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</si>
  <si>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</si>
  <si>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</si>
  <si>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</si>
  <si>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</si>
  <si>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</si>
  <si>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</si>
  <si>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</si>
  <si>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</si>
  <si>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</si>
  <si>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</si>
  <si>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0,92</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</si>
  <si>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</si>
  <si>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</si>
  <si>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</si>
  <si>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</si>
  <si>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</si>
  <si>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</si>
  <si>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0,67</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</si>
  <si>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</si>
  <si>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</si>
  <si>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</si>
  <si>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0,01</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</si>
  <si>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</si>
  <si>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</si>
  <si>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</si>
  <si>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</si>
  <si>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</si>
  <si>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</si>
  <si>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1,71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</si>
  <si>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</si>
  <si>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</si>
  <si>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</si>
  <si>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1,36</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</si>
  <si>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</si>
  <si>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</si>
  <si>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</si>
  <si>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</si>
  <si>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</si>
  <si>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6,52</t>
  </si>
  <si>
    <t>VARREDEIRA DE GRAMA SINTÉTICA A GASOLINA, 2,4 CV, 4 TEMPOS - MATERIAIS NA OPERAÇÃO. AF_02/2022</t>
  </si>
  <si>
    <t>BATE ESTACA PARA INSTALAÇÃO DE DEFENSAS METÁLICAS (GUARD RAIL) FIXO, INCLUSIVE CAMINHÃO TOCO PBT 9.700 KG, POTÊNCIA DE 160 CV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</si>
  <si>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</si>
  <si>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</si>
  <si>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1,10</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</si>
  <si>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</si>
  <si>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</si>
  <si>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</si>
  <si>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</si>
  <si>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</si>
  <si>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</si>
  <si>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</si>
  <si>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</si>
  <si>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0,09</t>
  </si>
  <si>
    <t>TERMOFUSORA PARA TUBOS E CONEXÕES EM PPR COM DIÂMETROS DE 75 A 110 MM, POTÊNCIA DE *1100* W, TENSÃO 220 V - MATERIAIS NA OPERAÇÃO. AF_05/2022</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</si>
  <si>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</si>
  <si>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</si>
  <si>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</si>
  <si>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</si>
  <si>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</si>
  <si>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</si>
  <si>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</si>
  <si>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</si>
  <si>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</si>
  <si>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</si>
  <si>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</si>
  <si>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</si>
  <si>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</si>
  <si>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</si>
  <si>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</si>
  <si>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</si>
  <si>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</si>
  <si>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</si>
  <si>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</si>
  <si>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</si>
  <si>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</si>
  <si>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</si>
  <si>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</si>
  <si>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</si>
  <si>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</si>
  <si>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</si>
  <si>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</si>
  <si>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</si>
  <si>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</si>
  <si>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</si>
  <si>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</si>
  <si>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</si>
  <si>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</si>
  <si>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</si>
  <si>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</si>
  <si>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</si>
  <si>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</si>
  <si>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</si>
  <si>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</si>
  <si>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</si>
  <si>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19,81</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</si>
  <si>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</si>
  <si>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</si>
  <si>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</si>
  <si>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18,67</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</si>
  <si>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</si>
  <si>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</si>
  <si>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</si>
  <si>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</si>
  <si>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</si>
  <si>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</si>
  <si>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</si>
  <si>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</si>
  <si>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</si>
  <si>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</si>
  <si>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</si>
  <si>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</si>
  <si>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</si>
  <si>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</si>
  <si>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</si>
  <si>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</si>
  <si>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</si>
  <si>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</si>
  <si>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</si>
  <si>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</si>
  <si>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</si>
  <si>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</si>
  <si>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44,04</t>
  </si>
  <si>
    <t>TELHAMENTO COM TELHA ESTRUTURAL DE FIBROCIMENTO E= 8 MM, COM ATÉ 2 ÁGUAS, INCLUSO IÇAMENTO. AF_07/2019_PS</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</si>
  <si>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</si>
  <si>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</si>
  <si>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</si>
  <si>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</si>
  <si>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</si>
  <si>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</si>
  <si>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</si>
  <si>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</si>
  <si>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</si>
  <si>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</si>
  <si>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</si>
  <si>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16,82</t>
  </si>
  <si>
    <t>RETIRADA E RECOLOCAÇÃO DE  TELHA CERÂMICA CAPA-CANAL, COM ATÉ DUAS ÁGUAS, INCLUSO IÇAMENTO. AF_07/2019</t>
  </si>
  <si>
    <t>18,73</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</si>
  <si>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</si>
  <si>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</si>
  <si>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</si>
  <si>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</si>
  <si>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</si>
  <si>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</si>
  <si>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</si>
  <si>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</si>
  <si>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</si>
  <si>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</si>
  <si>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</si>
  <si>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</si>
  <si>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</si>
  <si>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</si>
  <si>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</si>
  <si>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</si>
  <si>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</si>
  <si>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</si>
  <si>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</si>
  <si>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</si>
  <si>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</si>
  <si>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</si>
  <si>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</si>
  <si>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</si>
  <si>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</si>
  <si>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</si>
  <si>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</si>
  <si>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</si>
  <si>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</si>
  <si>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</si>
  <si>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</si>
  <si>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12,24</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</si>
  <si>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</si>
  <si>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</si>
  <si>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</si>
  <si>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</si>
  <si>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</si>
  <si>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</si>
  <si>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</si>
  <si>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</si>
  <si>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</si>
  <si>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</si>
  <si>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</si>
  <si>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</si>
  <si>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</si>
  <si>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</si>
  <si>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</si>
  <si>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</si>
  <si>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</si>
  <si>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</si>
  <si>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</si>
  <si>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</si>
  <si>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</si>
  <si>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</si>
  <si>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</si>
  <si>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</si>
  <si>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</si>
  <si>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</si>
  <si>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</si>
  <si>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</si>
  <si>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</si>
  <si>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</si>
  <si>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</si>
  <si>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</si>
  <si>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</si>
  <si>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</si>
  <si>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12,74</t>
  </si>
  <si>
    <t>FABRICAÇÃO E INSTALAÇÃO DE TESOURA (INTEIRA OU MEIA) EM AÇO, VÃOS MAIORES QUE 6,0 M E MENORES QUE 12,0 M, INCLUSO IÇAMENTO. AF_07/2019</t>
  </si>
  <si>
    <t>11,87</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</si>
  <si>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</si>
  <si>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</si>
  <si>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12,12</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</si>
  <si>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</si>
  <si>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</si>
  <si>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</si>
  <si>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</si>
  <si>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</si>
  <si>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</si>
  <si>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</si>
  <si>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</si>
  <si>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</si>
  <si>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</si>
  <si>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</si>
  <si>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</si>
  <si>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</si>
  <si>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</si>
  <si>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</si>
  <si>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</si>
  <si>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</si>
  <si>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</si>
  <si>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</si>
  <si>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</si>
  <si>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</si>
  <si>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</si>
  <si>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</si>
  <si>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</si>
  <si>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</si>
  <si>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</si>
  <si>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</si>
  <si>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</si>
  <si>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</si>
  <si>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</si>
  <si>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</si>
  <si>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</si>
  <si>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11,73</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</si>
  <si>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</si>
  <si>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</si>
  <si>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</si>
  <si>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</si>
  <si>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</si>
  <si>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</si>
  <si>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</si>
  <si>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</si>
  <si>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</si>
  <si>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</si>
  <si>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</si>
  <si>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</si>
  <si>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</si>
  <si>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</si>
  <si>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</si>
  <si>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</si>
  <si>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</si>
  <si>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</si>
  <si>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</si>
  <si>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</si>
  <si>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</si>
  <si>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</si>
  <si>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</si>
  <si>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</si>
  <si>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</si>
  <si>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</si>
  <si>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</si>
  <si>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</si>
  <si>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</si>
  <si>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</si>
  <si>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</si>
  <si>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</si>
  <si>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</si>
  <si>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</si>
  <si>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</si>
  <si>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</si>
  <si>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</si>
  <si>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</si>
  <si>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</si>
  <si>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</si>
  <si>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</si>
  <si>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</si>
  <si>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</si>
  <si>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</si>
  <si>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</si>
  <si>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</si>
  <si>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</si>
  <si>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</si>
  <si>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</si>
  <si>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</si>
  <si>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</si>
  <si>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</si>
  <si>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</si>
  <si>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</si>
  <si>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</si>
  <si>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</si>
  <si>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</si>
  <si>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</si>
  <si>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</si>
  <si>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</si>
  <si>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</si>
  <si>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</si>
  <si>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</si>
  <si>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</si>
  <si>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</si>
  <si>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</si>
  <si>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</si>
  <si>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</si>
  <si>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</si>
  <si>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</si>
  <si>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</si>
  <si>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</si>
  <si>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</si>
  <si>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</si>
  <si>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</si>
  <si>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</si>
  <si>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</si>
  <si>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</si>
  <si>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</si>
  <si>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</si>
  <si>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</si>
  <si>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</si>
  <si>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</si>
  <si>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</si>
  <si>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</si>
  <si>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</si>
  <si>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</si>
  <si>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</si>
  <si>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</si>
  <si>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</si>
  <si>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</si>
  <si>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</si>
  <si>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</si>
  <si>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</si>
  <si>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</si>
  <si>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</si>
  <si>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</si>
  <si>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11,10</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</si>
  <si>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</si>
  <si>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</si>
  <si>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</si>
  <si>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</si>
  <si>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</si>
  <si>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</si>
  <si>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</si>
  <si>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</si>
  <si>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</si>
  <si>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</si>
  <si>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</si>
  <si>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</si>
  <si>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</si>
  <si>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</si>
  <si>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</si>
  <si>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</si>
  <si>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</si>
  <si>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</si>
  <si>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</si>
  <si>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</si>
  <si>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</si>
  <si>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</si>
  <si>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</si>
  <si>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</si>
  <si>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</si>
  <si>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</si>
  <si>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</si>
  <si>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</si>
  <si>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</si>
  <si>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</si>
  <si>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</si>
  <si>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</si>
  <si>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</si>
  <si>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</si>
  <si>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</si>
  <si>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</si>
  <si>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</si>
  <si>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</si>
  <si>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</si>
  <si>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</si>
  <si>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</si>
  <si>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</si>
  <si>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</si>
  <si>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</si>
  <si>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</si>
  <si>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</si>
  <si>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</si>
  <si>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</si>
  <si>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</si>
  <si>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</si>
  <si>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</si>
  <si>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</si>
  <si>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</si>
  <si>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</si>
  <si>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</si>
  <si>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</si>
  <si>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</si>
  <si>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</si>
  <si>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</si>
  <si>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</si>
  <si>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</si>
  <si>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</si>
  <si>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</si>
  <si>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</si>
  <si>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</si>
  <si>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</si>
  <si>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</si>
  <si>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</si>
  <si>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</si>
  <si>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</si>
  <si>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</si>
  <si>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</si>
  <si>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</si>
  <si>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</si>
  <si>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</si>
  <si>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</si>
  <si>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</si>
  <si>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</si>
  <si>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</si>
  <si>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</si>
  <si>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</si>
  <si>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</si>
  <si>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</si>
  <si>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</si>
  <si>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</si>
  <si>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</si>
  <si>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</si>
  <si>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</si>
  <si>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</si>
  <si>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</si>
  <si>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</si>
  <si>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</si>
  <si>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</si>
  <si>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</si>
  <si>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</si>
  <si>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</si>
  <si>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</si>
  <si>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</si>
  <si>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</si>
  <si>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</si>
  <si>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</si>
  <si>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</si>
  <si>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</si>
  <si>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</si>
  <si>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</si>
  <si>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</si>
  <si>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</si>
  <si>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</si>
  <si>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</si>
  <si>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</si>
  <si>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</si>
  <si>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</si>
  <si>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</si>
  <si>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</si>
  <si>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</si>
  <si>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</si>
  <si>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</si>
  <si>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</si>
  <si>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</si>
  <si>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</si>
  <si>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</si>
  <si>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</si>
  <si>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</si>
  <si>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</si>
  <si>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</si>
  <si>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</si>
  <si>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</si>
  <si>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</si>
  <si>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</si>
  <si>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</si>
  <si>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</si>
  <si>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</si>
  <si>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</si>
  <si>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</si>
  <si>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</si>
  <si>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</si>
  <si>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</si>
  <si>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</si>
  <si>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</si>
  <si>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</si>
  <si>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</si>
  <si>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</si>
  <si>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</si>
  <si>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</si>
  <si>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</si>
  <si>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</si>
  <si>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</si>
  <si>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</si>
  <si>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</si>
  <si>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</si>
  <si>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</si>
  <si>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</si>
  <si>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</si>
  <si>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</si>
  <si>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</si>
  <si>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</si>
  <si>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</si>
  <si>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</si>
  <si>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</si>
  <si>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</si>
  <si>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</si>
  <si>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</si>
  <si>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</si>
  <si>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</si>
  <si>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</si>
  <si>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</si>
  <si>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</si>
  <si>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</si>
  <si>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</si>
  <si>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</si>
  <si>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</si>
  <si>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</si>
  <si>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</si>
  <si>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</si>
  <si>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</si>
  <si>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</si>
  <si>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</si>
  <si>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</si>
  <si>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</si>
  <si>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</si>
  <si>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</si>
  <si>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</si>
  <si>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</si>
  <si>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</si>
  <si>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</si>
  <si>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</si>
  <si>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</si>
  <si>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</si>
  <si>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</si>
  <si>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</si>
  <si>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</si>
  <si>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</si>
  <si>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</si>
  <si>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</si>
  <si>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</si>
  <si>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</si>
  <si>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</si>
  <si>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</si>
  <si>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</si>
  <si>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</si>
  <si>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</si>
  <si>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</si>
  <si>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</si>
  <si>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49,96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</si>
  <si>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</si>
  <si>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</si>
  <si>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</si>
  <si>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</si>
  <si>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</si>
  <si>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</si>
  <si>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</si>
  <si>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</si>
  <si>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</si>
  <si>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</si>
  <si>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</si>
  <si>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</si>
  <si>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</si>
  <si>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</si>
  <si>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</si>
  <si>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</si>
  <si>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</si>
  <si>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</si>
  <si>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</si>
  <si>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</si>
  <si>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</si>
  <si>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</si>
  <si>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</si>
  <si>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</si>
  <si>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</si>
  <si>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</si>
  <si>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</si>
  <si>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</si>
  <si>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FABRICAÇÃO, MONTAGEM E DESMONTAGEM DE FÔRMA PARA BOCA PARA BUEIRO, EM CHAPA DE MADEIRA COMPENSADA RESINADA, E = 17 MM, 2 UTILIZAÇÕES. AF_07/2021</t>
  </si>
  <si>
    <t>ARMAÇÃO DE MURO ALA E MURO TESTA UTILIZANDO AÇO CA-50 DE 6,3 MM - MONTAGEM. AF_07/2021</t>
  </si>
  <si>
    <t>16,25</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</si>
  <si>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</si>
  <si>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</si>
  <si>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</si>
  <si>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11,72</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</si>
  <si>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</si>
  <si>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</si>
  <si>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</si>
  <si>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</si>
  <si>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14,70</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</si>
  <si>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</si>
  <si>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</si>
  <si>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</si>
  <si>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</si>
  <si>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</si>
  <si>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</si>
  <si>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</si>
  <si>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</si>
  <si>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</si>
  <si>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</si>
  <si>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</si>
  <si>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</si>
  <si>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</si>
  <si>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</si>
  <si>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</si>
  <si>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</si>
  <si>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</si>
  <si>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</si>
  <si>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</si>
  <si>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</si>
  <si>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</si>
  <si>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</si>
  <si>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</si>
  <si>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</si>
  <si>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</si>
  <si>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</si>
  <si>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</si>
  <si>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</si>
  <si>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</si>
  <si>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</si>
  <si>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</si>
  <si>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</si>
  <si>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</si>
  <si>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</si>
  <si>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</si>
  <si>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</si>
  <si>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</si>
  <si>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</si>
  <si>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</si>
  <si>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</si>
  <si>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</si>
  <si>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</si>
  <si>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</si>
  <si>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</si>
  <si>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</si>
  <si>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</si>
  <si>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</si>
  <si>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</si>
  <si>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</si>
  <si>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</si>
  <si>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</si>
  <si>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</si>
  <si>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</si>
  <si>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</si>
  <si>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</si>
  <si>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</si>
  <si>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</si>
  <si>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</si>
  <si>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</si>
  <si>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</si>
  <si>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</si>
  <si>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</si>
  <si>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</si>
  <si>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</si>
  <si>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</si>
  <si>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</si>
  <si>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</si>
  <si>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</si>
  <si>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</si>
  <si>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</si>
  <si>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</si>
  <si>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</si>
  <si>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</si>
  <si>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</si>
  <si>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</si>
  <si>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</si>
  <si>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</si>
  <si>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</si>
  <si>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</si>
  <si>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</si>
  <si>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</si>
  <si>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</si>
  <si>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</si>
  <si>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</si>
  <si>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</si>
  <si>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</si>
  <si>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</si>
  <si>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</si>
  <si>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</si>
  <si>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</si>
  <si>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</si>
  <si>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</si>
  <si>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</si>
  <si>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</si>
  <si>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12,38</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</si>
  <si>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</si>
  <si>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</si>
  <si>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</si>
  <si>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</si>
  <si>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</si>
  <si>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</si>
  <si>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</si>
  <si>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</si>
  <si>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</si>
  <si>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</si>
  <si>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</si>
  <si>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</si>
  <si>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</si>
  <si>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</si>
  <si>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</si>
  <si>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</si>
  <si>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</si>
  <si>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</si>
  <si>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</si>
  <si>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</si>
  <si>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</si>
  <si>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</si>
  <si>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</si>
  <si>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</si>
  <si>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</si>
  <si>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</si>
  <si>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</si>
  <si>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</si>
  <si>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</si>
  <si>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</si>
  <si>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</si>
  <si>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</si>
  <si>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</si>
  <si>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</si>
  <si>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</si>
  <si>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</si>
  <si>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</si>
  <si>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</si>
  <si>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</si>
  <si>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</si>
  <si>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</si>
  <si>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</si>
  <si>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</si>
  <si>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</si>
  <si>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</si>
  <si>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</si>
  <si>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</si>
  <si>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</si>
  <si>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</si>
  <si>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</si>
  <si>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</si>
  <si>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</si>
  <si>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</si>
  <si>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</si>
  <si>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</si>
  <si>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</si>
  <si>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</si>
  <si>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</si>
  <si>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</si>
  <si>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</si>
  <si>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</si>
  <si>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</si>
  <si>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</si>
  <si>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</si>
  <si>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</si>
  <si>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</si>
  <si>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</si>
  <si>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</si>
  <si>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</si>
  <si>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</si>
  <si>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</si>
  <si>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</si>
  <si>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</si>
  <si>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</si>
  <si>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</si>
  <si>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</si>
  <si>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</si>
  <si>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</si>
  <si>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</si>
  <si>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</si>
  <si>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</si>
  <si>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</si>
  <si>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</si>
  <si>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</si>
  <si>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</si>
  <si>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</si>
  <si>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</si>
  <si>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</si>
  <si>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</si>
  <si>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</si>
  <si>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</si>
  <si>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</si>
  <si>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</si>
  <si>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</si>
  <si>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</si>
  <si>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</si>
  <si>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</si>
  <si>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</si>
  <si>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</si>
  <si>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</si>
  <si>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</si>
  <si>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</si>
  <si>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</si>
  <si>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</si>
  <si>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</si>
  <si>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</si>
  <si>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</si>
  <si>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</si>
  <si>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</si>
  <si>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</si>
  <si>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</si>
  <si>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</si>
  <si>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</si>
  <si>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</si>
  <si>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</si>
  <si>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</si>
  <si>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</si>
  <si>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</si>
  <si>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</si>
  <si>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</si>
  <si>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</si>
  <si>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</si>
  <si>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</si>
  <si>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</si>
  <si>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</si>
  <si>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</si>
  <si>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</si>
  <si>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</si>
  <si>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</si>
  <si>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</si>
  <si>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</si>
  <si>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</si>
  <si>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</si>
  <si>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</si>
  <si>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</si>
  <si>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</si>
  <si>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</si>
  <si>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</si>
  <si>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</si>
  <si>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</si>
  <si>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</si>
  <si>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44,55</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</si>
  <si>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</si>
  <si>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</si>
  <si>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</si>
  <si>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</si>
  <si>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</si>
  <si>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</si>
  <si>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</si>
  <si>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</si>
  <si>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</si>
  <si>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</si>
  <si>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</si>
  <si>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</si>
  <si>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</si>
  <si>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</si>
  <si>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</si>
  <si>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</si>
  <si>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</si>
  <si>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</si>
  <si>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</si>
  <si>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</si>
  <si>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</si>
  <si>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</si>
  <si>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</si>
  <si>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</si>
  <si>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</si>
  <si>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</si>
  <si>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</si>
  <si>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</si>
  <si>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</si>
  <si>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</si>
  <si>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</si>
  <si>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</si>
  <si>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</si>
  <si>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</si>
  <si>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</si>
  <si>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</si>
  <si>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</si>
  <si>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</si>
  <si>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</si>
  <si>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</si>
  <si>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</si>
  <si>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</si>
  <si>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</si>
  <si>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14,52</t>
  </si>
  <si>
    <t>JANELA FIXA DE ALUMÍNIO PARA VIDRO, COM VIDRO, BATENTE E FERRAGENS. EXCLUSIVE ACABAMENTO, ALIZAR E CONTRAMARCO. FORNECIMENTO E INSTALAÇÃO. AF_12/2019</t>
  </si>
  <si>
    <t>ALARGAMENTO DE BASE DE TUBULÃO A CÉU ABERTO, ESCAVAÇÃO MANUAL, CONCRETO FEITO EM OBRA E LANÇADO COM JERICA. AF_05/2020</t>
  </si>
  <si>
    <t>ARRASAMENTO MECANICO DE ESTACA DE CONCRETO ARMADO, DIAMETROS DE ATÉ 40 CM. AF_05/2021</t>
  </si>
  <si>
    <t>15,57</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</si>
  <si>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</si>
  <si>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</si>
  <si>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</si>
  <si>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</si>
  <si>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</si>
  <si>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</si>
  <si>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</si>
  <si>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</si>
  <si>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</si>
  <si>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</si>
  <si>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</si>
  <si>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</si>
  <si>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</si>
  <si>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</si>
  <si>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</si>
  <si>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</si>
  <si>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14,68</t>
  </si>
  <si>
    <t>ESTACA METÁLICA PARA FUNDAÇÃO, UTILIZANDO PERFIL LAMINADO HP310X79 (EXCLUSIVE MOBILIZAÇÃO E DESMOBILIZAÇÃO). AF_01/2020</t>
  </si>
  <si>
    <t>ESTACA METÁLICA PARA CONTENÇÃO, UTILIZANDO PERFIL LAMINADO W250X32,7 (EXCLUSIVE MOBILIZAÇÃO E DESMOBILIZAÇÃO). AF_01/2020</t>
  </si>
  <si>
    <t>13,99</t>
  </si>
  <si>
    <t>ESTACA METÁLICA PARA CONTENÇÃO, UTILIZANDO PERFIL LAMINADO W250X38,5 (EXCLUSIVE MOBILIZAÇÃO E DESMOBILIZAÇÃO). AF_01/2020</t>
  </si>
  <si>
    <t>ESTACA METÁLICA PARA CONTENÇÃO, UTILIZANDO PERFIL LAMINADO W250X44,8 (EXCLUSIVE MOBILIZAÇÃO E DESMOBILIZAÇÃO). AF_01/2020</t>
  </si>
  <si>
    <t>13,72</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</si>
  <si>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</si>
  <si>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</si>
  <si>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</si>
  <si>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</si>
  <si>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</si>
  <si>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</si>
  <si>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</si>
  <si>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</si>
  <si>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</si>
  <si>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</si>
  <si>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</si>
  <si>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</si>
  <si>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18,05</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</si>
  <si>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</si>
  <si>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</si>
  <si>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</si>
  <si>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18,74</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</si>
  <si>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</si>
  <si>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</si>
  <si>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</si>
  <si>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</si>
  <si>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</si>
  <si>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</si>
  <si>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</si>
  <si>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</si>
  <si>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</si>
  <si>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0,59</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</si>
  <si>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</si>
  <si>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</si>
  <si>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</si>
  <si>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</si>
  <si>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</si>
  <si>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</si>
  <si>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</si>
  <si>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</si>
  <si>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</si>
  <si>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</si>
  <si>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</si>
  <si>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</si>
  <si>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</si>
  <si>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</si>
  <si>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</si>
  <si>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</si>
  <si>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</si>
  <si>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</si>
  <si>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</si>
  <si>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</si>
  <si>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</si>
  <si>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</si>
  <si>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</si>
  <si>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</si>
  <si>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</si>
  <si>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</si>
  <si>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</si>
  <si>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</si>
  <si>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</si>
  <si>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</si>
  <si>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</si>
  <si>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</si>
  <si>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</si>
  <si>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</si>
  <si>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</si>
  <si>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</si>
  <si>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</si>
  <si>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</si>
  <si>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</si>
  <si>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</si>
  <si>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</si>
  <si>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</si>
  <si>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82,64</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</si>
  <si>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</si>
  <si>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</si>
  <si>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</si>
  <si>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</si>
  <si>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</si>
  <si>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</si>
  <si>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</si>
  <si>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</si>
  <si>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</si>
  <si>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</si>
  <si>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</si>
  <si>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</si>
  <si>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46,17</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</si>
  <si>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</si>
  <si>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</si>
  <si>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</si>
  <si>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</si>
  <si>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</si>
  <si>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</si>
  <si>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</si>
  <si>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</si>
  <si>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</si>
  <si>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</si>
  <si>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</si>
  <si>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</si>
  <si>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</si>
  <si>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</si>
  <si>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</si>
  <si>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</si>
  <si>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</si>
  <si>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</si>
  <si>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</si>
  <si>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</si>
  <si>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</si>
  <si>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</si>
  <si>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</si>
  <si>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</si>
  <si>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</si>
  <si>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</si>
  <si>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</si>
  <si>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</si>
  <si>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</si>
  <si>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</si>
  <si>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</si>
  <si>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</si>
  <si>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</si>
  <si>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</si>
  <si>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</si>
  <si>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</si>
  <si>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</si>
  <si>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</si>
  <si>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</si>
  <si>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</si>
  <si>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</si>
  <si>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</si>
  <si>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</si>
  <si>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</si>
  <si>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</si>
  <si>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</si>
  <si>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</si>
  <si>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</si>
  <si>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</si>
  <si>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</si>
  <si>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</si>
  <si>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</si>
  <si>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</si>
  <si>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</si>
  <si>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</si>
  <si>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</si>
  <si>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</si>
  <si>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</si>
  <si>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</si>
  <si>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</si>
  <si>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</si>
  <si>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</si>
  <si>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</si>
  <si>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</si>
  <si>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</si>
  <si>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</si>
  <si>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</si>
  <si>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</si>
  <si>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</si>
  <si>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</si>
  <si>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</si>
  <si>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</si>
  <si>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</si>
  <si>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</si>
  <si>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</si>
  <si>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</si>
  <si>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</si>
  <si>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</si>
  <si>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</si>
  <si>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</si>
  <si>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</si>
  <si>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</si>
  <si>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</si>
  <si>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</si>
  <si>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</si>
  <si>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</si>
  <si>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</si>
  <si>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17,81</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</si>
  <si>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</si>
  <si>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</si>
  <si>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</si>
  <si>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</si>
  <si>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</si>
  <si>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</si>
  <si>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</si>
  <si>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</si>
  <si>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</si>
  <si>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</si>
  <si>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</si>
  <si>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</si>
  <si>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</si>
  <si>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</si>
  <si>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</si>
  <si>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</si>
  <si>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</si>
  <si>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</si>
  <si>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</si>
  <si>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</si>
  <si>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</si>
  <si>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</si>
  <si>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</si>
  <si>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</si>
  <si>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</si>
  <si>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</si>
  <si>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</si>
  <si>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</si>
  <si>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</si>
  <si>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</si>
  <si>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</si>
  <si>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</si>
  <si>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</si>
  <si>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</si>
  <si>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</si>
  <si>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</si>
  <si>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</si>
  <si>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</si>
  <si>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</si>
  <si>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</si>
  <si>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</si>
  <si>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</si>
  <si>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</si>
  <si>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</si>
  <si>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</si>
  <si>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</si>
  <si>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</si>
  <si>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</si>
  <si>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</si>
  <si>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</si>
  <si>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</si>
  <si>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</si>
  <si>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</si>
  <si>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</si>
  <si>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</si>
  <si>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</si>
  <si>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</si>
  <si>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</si>
  <si>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</si>
  <si>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</si>
  <si>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</si>
  <si>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</si>
  <si>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</si>
  <si>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</si>
  <si>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</si>
  <si>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</si>
  <si>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</si>
  <si>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</si>
  <si>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</si>
  <si>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</si>
  <si>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</si>
  <si>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</si>
  <si>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</si>
  <si>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</si>
  <si>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</si>
  <si>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</si>
  <si>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</si>
  <si>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</si>
  <si>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</si>
  <si>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</si>
  <si>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</si>
  <si>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</si>
  <si>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</si>
  <si>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</si>
  <si>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</si>
  <si>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</si>
  <si>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</si>
  <si>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</si>
  <si>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</si>
  <si>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</si>
  <si>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</si>
  <si>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</si>
  <si>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</si>
  <si>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</si>
  <si>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12,22</t>
  </si>
  <si>
    <t>ARMAÇÃO VERTICAL DE ALVENARIA ESTRUTURAL; DIÂMETRO DE 12,5 MM. AF_09/2021</t>
  </si>
  <si>
    <t>10,07</t>
  </si>
  <si>
    <t>ARMAÇÃO DE CINTA DE ALVENARIA ESTRUTURAL; DIÂMETRO DE 10,0 MM. AF_09/2021</t>
  </si>
  <si>
    <t>11,74</t>
  </si>
  <si>
    <t>ARMAÇÃO DE VERGA E CONTRAVERGA DE ALVENARIA ESTRUTURAL; DIÂMETRO DE 8,0 MM. AF_09/2021</t>
  </si>
  <si>
    <t>17,21</t>
  </si>
  <si>
    <t>ARMAÇÃO DE VERGA E CONTRAVERGA DE ALVENARIA ESTRUTURAL; DIÂMETRO DE 10,0 MM. AF_09/2021</t>
  </si>
  <si>
    <t>ARMAÇÃO DO SISTEMA DE PAREDES DE CONCRETO, EXECUTADA EM PAREDES DE EDIFICAÇÕES DE MÚLTIPLOS PAVIMENTOS, TELA Q-138. AF_06/2019</t>
  </si>
  <si>
    <t>13,53</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</si>
  <si>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</si>
  <si>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</si>
  <si>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</si>
  <si>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</si>
  <si>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</si>
  <si>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13,49</t>
  </si>
  <si>
    <t>ARMAÇÃO DO SISTEMA DE PAREDES DE CONCRETO, EXECUTADA COMO ARMADURA NEGATIVA DE LAJES, TELA L-159. AF_06/2019</t>
  </si>
  <si>
    <t>10,10</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</si>
  <si>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</si>
  <si>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</si>
  <si>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</si>
  <si>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13,41</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</si>
  <si>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</si>
  <si>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</si>
  <si>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</si>
  <si>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</si>
  <si>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</si>
  <si>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</si>
  <si>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11,07</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</si>
  <si>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</si>
  <si>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</si>
  <si>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</si>
  <si>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</si>
  <si>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</si>
  <si>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15,05</t>
  </si>
  <si>
    <t>ARMAÇÃO DE LAJE DE ESTRUTURA CONVENCIONAL DE CONCRETO ARMADO UTILIZANDO AÇO CA-50 DE 6,3 MM - MONTAGEM. AF_06/2022</t>
  </si>
  <si>
    <t>14,62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</si>
  <si>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</si>
  <si>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</si>
  <si>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</si>
  <si>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10,70</t>
  </si>
  <si>
    <t>ARMAÇÃO DE LAJE DE ESTRUTURA CONVENCIONAL DE CONCRETO ARMADO UTILIZANDO AÇO CA-50 DE 16,0 MM - MONTAGEM. AF_06/2022</t>
  </si>
  <si>
    <t>10,56</t>
  </si>
  <si>
    <t>ARMAÇÃO DE LAJE DE ESTRUTURA CONVENCIONAL DE CONCRETO ARMADO UTILIZANDO AÇO CA-50 DE 20,0 MM - MONTAGEM. AF_06/2022</t>
  </si>
  <si>
    <t>12,26</t>
  </si>
  <si>
    <t>CORTE E DOBRA DE AÇO CA-50, DIÂMETRO DE 25,0 MM. AF_06/2022</t>
  </si>
  <si>
    <t>11,34</t>
  </si>
  <si>
    <t>CORTE E DOBRA DE AÇO CA-60, DIÂMETRO DE 4,2 MM. AF_06/2022</t>
  </si>
  <si>
    <t>CORTE E DOBRA DE AÇO CA-60, DIÂMETRO DE 5,0 MM. AF_06/2022</t>
  </si>
  <si>
    <t>11,68</t>
  </si>
  <si>
    <t>CORTE E DOBRA DE AÇO CA-50, DIÂMETRO DE 6,3 MM. AF_06/2022</t>
  </si>
  <si>
    <t>CORTE E DOBRA DE AÇO CA-50, DIÂMETRO DE 8,0 MM. AF_06/2022</t>
  </si>
  <si>
    <t>CORTE E DOBRA DE AÇO CA-50, DIÂMETRO DE 10,0 MM. AF_06/2022</t>
  </si>
  <si>
    <t>11,26</t>
  </si>
  <si>
    <t>CORTE E DOBRA DE AÇO CA-50, DIÂMETRO DE 12,5 MM. AF_06/2022</t>
  </si>
  <si>
    <t>9,67</t>
  </si>
  <si>
    <t>CORTE E DOBRA DE AÇO CA-50, DIÂMETRO DE 16,0 MM. AF_06/2022</t>
  </si>
  <si>
    <t>9,61</t>
  </si>
  <si>
    <t>CORTE E DOBRA DE AÇO CA-50, DIÂMETRO DE 20,0 MM. AF_06/2022</t>
  </si>
  <si>
    <t>CORTE E DOBRA DE AÇO CA-25, DIÂMETRO DE 6,3 MM. AF_06/2022</t>
  </si>
  <si>
    <t>CORTE E DOBRA DE AÇO CA-25, DIÂMETRO DE 8,0 MM. AF_06/2022</t>
  </si>
  <si>
    <t>11,18</t>
  </si>
  <si>
    <t>CORTE E DOBRA DE AÇO CA-25, DIÂMETRO DE 10,0 MM. AF_06/2022</t>
  </si>
  <si>
    <t>CORTE E DOBRA DE AÇO CA-25, DIÂMETRO DE 12,5 MM. AF_06/2022</t>
  </si>
  <si>
    <t>CORTE E DOBRA DE AÇO CA-25, DIÂMETRO DE 16,0 MM. AF_06/2022</t>
  </si>
  <si>
    <t>11,94</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</si>
  <si>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</si>
  <si>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</si>
  <si>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</si>
  <si>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</si>
  <si>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</si>
  <si>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14,38</t>
  </si>
  <si>
    <t>ARMAÇÃO UTILIZANDO AÇO CA-25 DE 12,5 MM - MONTAGEM. AF_06/2022</t>
  </si>
  <si>
    <t>13,79</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</si>
  <si>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</si>
  <si>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</si>
  <si>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</si>
  <si>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</si>
  <si>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</si>
  <si>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</si>
  <si>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15,74</t>
  </si>
  <si>
    <t>ARMAÇÃO DE ESTRUTURAS DIVERSAS DE CONCRETO ARMADO, EXCETO VIGAS, PILARES, LAJES E FUNDAÇÕES, UTILIZANDO AÇO CA-50 DE 10,0 MM - MONTAGEM. AF_06/2022</t>
  </si>
  <si>
    <t>13,96</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</si>
  <si>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</si>
  <si>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</si>
  <si>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</si>
  <si>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12,75</t>
  </si>
  <si>
    <t>ARMAÇÃO DE ESTRUTURAS DIVERSAS DE CONCRETO ARMADO, EXCETO VIGAS, PILARES, LAJES E FUNDAÇÕES, UTILIZANDO AÇO CA-50 DE 25,0 MM - MONTAGEM. AF_06/2022</t>
  </si>
  <si>
    <t>12,56</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</si>
  <si>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</si>
  <si>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</si>
  <si>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</si>
  <si>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</si>
  <si>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10,71</t>
  </si>
  <si>
    <t>MONTAGEM DE ARMADURA DE ESTACAS, DIÂMETRO = 16,0 MM. AF_09/2021_PS</t>
  </si>
  <si>
    <t>MONTAGEM DE ARMADURA DE ESTACAS, DIÂMETRO = 20,0 MM. AF_09/2021_PS</t>
  </si>
  <si>
    <t>MONTAGEM DE ARMADURA DE ESTACAS, DIÂMETRO = 25,0 MM. AF_09/2021_PS</t>
  </si>
  <si>
    <t>12,06</t>
  </si>
  <si>
    <t>MONTAGEM DE ARMADURA TRANSVERSAL DE ESTACAS DE SEÇÃO CIRCULAR, DIÂMETRO = 5,0 MM. AF_09/2021_PS</t>
  </si>
  <si>
    <t>MONTAGEM DE ARMADURA TRANSVERSAL DE ESTACAS DE SEÇÃO CIRCULAR, DIÂMETRO = 6,30 MM. AF_09/2021_PS</t>
  </si>
  <si>
    <t>15,73</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</si>
  <si>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</si>
  <si>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</si>
  <si>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</si>
  <si>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</si>
  <si>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</si>
  <si>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</si>
  <si>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14,57</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</si>
  <si>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</si>
  <si>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</si>
  <si>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</si>
  <si>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</si>
  <si>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</si>
  <si>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</si>
  <si>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</si>
  <si>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11,78</t>
  </si>
  <si>
    <t>ARMAÇÃO DE BLOCO, VIGA BALDRAME OU SAPATA UTILIZANDO AÇO CA-50 DE 20 MM - MONTAGEM. AF_06/2017</t>
  </si>
  <si>
    <t>13,12</t>
  </si>
  <si>
    <t>ARMAÇÃO DE BLOCO, VIGA BALDRAME OU SAPATA UTILIZANDO AÇO CA-50 DE 25 MM - MONTAGEM. AF_06/2017</t>
  </si>
  <si>
    <t>12,76</t>
  </si>
  <si>
    <t>ARMAÇÃO DO SISTEMA DE PAREDES DE CONCRETO, EXECUTADA COMO ARMADURA POSITIVA DE LAJES, TELA Q-159. AF_06/2019</t>
  </si>
  <si>
    <t>ARMAÇÃO DO SISTEMA DE PAREDES DE CONCRETO, EXECUTADA COMO ARMADURA POSITIVA DE LAJES, TELA Q-196. AF_06/2019</t>
  </si>
  <si>
    <t>13,75</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</si>
  <si>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</si>
  <si>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</si>
  <si>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</si>
  <si>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</si>
  <si>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</si>
  <si>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10,28</t>
  </si>
  <si>
    <t>ARMAÇÃO DE CINTA DE ALVENARIA ESTRUTURAL; DIÂMETRO DE 16,0 MM. AF_09/2021</t>
  </si>
  <si>
    <t>9,31</t>
  </si>
  <si>
    <t>ARMAÇÃO DE VERGA E CONTRAVERGA DE ALVENARIA ESTRUTURAL; DIÂMETRO DE 12,5 MM. AF_09/2021</t>
  </si>
  <si>
    <t>ARMAÇÃO DE ESTRUTURAS DIVERSAS DE CONCRETO ARMADO, EXCETO VIGAS, PILARES, LAJES E FUNDAÇÕES, UTILIZANDO AÇO CA-50 DE 32,0 MM - MONTAGEM. AF_06/2022</t>
  </si>
  <si>
    <t>13,30</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</si>
  <si>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</si>
  <si>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</si>
  <si>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</si>
  <si>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</si>
  <si>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</si>
  <si>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</si>
  <si>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19,27</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</si>
  <si>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</si>
  <si>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</si>
  <si>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</si>
  <si>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</si>
  <si>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</si>
  <si>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</si>
  <si>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</si>
  <si>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</si>
  <si>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</si>
  <si>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</si>
  <si>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</si>
  <si>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625,23</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</si>
  <si>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</si>
  <si>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</si>
  <si>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</si>
  <si>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</si>
  <si>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</si>
  <si>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</si>
  <si>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</si>
  <si>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</si>
  <si>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</si>
  <si>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</si>
  <si>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</si>
  <si>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</si>
  <si>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</si>
  <si>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</si>
  <si>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</si>
  <si>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</si>
  <si>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</si>
  <si>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</si>
  <si>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</si>
  <si>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</si>
  <si>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</si>
  <si>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</si>
  <si>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</si>
  <si>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</si>
  <si>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</si>
  <si>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</si>
  <si>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</si>
  <si>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</si>
  <si>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</si>
  <si>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</si>
  <si>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</si>
  <si>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</si>
  <si>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</si>
  <si>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</si>
  <si>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</si>
  <si>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</si>
  <si>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</si>
  <si>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</si>
  <si>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</si>
  <si>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</si>
  <si>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</si>
  <si>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</si>
  <si>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</si>
  <si>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</si>
  <si>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</si>
  <si>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</si>
  <si>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</si>
  <si>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</si>
  <si>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</si>
  <si>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</si>
  <si>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</si>
  <si>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</si>
  <si>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</si>
  <si>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</si>
  <si>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</si>
  <si>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</si>
  <si>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</si>
  <si>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</si>
  <si>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</si>
  <si>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</si>
  <si>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</si>
  <si>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</si>
  <si>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</si>
  <si>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</si>
  <si>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</si>
  <si>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</si>
  <si>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</si>
  <si>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</si>
  <si>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</si>
  <si>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</si>
  <si>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</si>
  <si>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</si>
  <si>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</si>
  <si>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</si>
  <si>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</si>
  <si>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</si>
  <si>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</si>
  <si>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</si>
  <si>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</si>
  <si>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</si>
  <si>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</si>
  <si>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</si>
  <si>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</si>
  <si>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</si>
  <si>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</si>
  <si>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38,98</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</si>
  <si>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</si>
  <si>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</si>
  <si>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</si>
  <si>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</si>
  <si>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</si>
  <si>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</si>
  <si>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38,35</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</si>
  <si>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</si>
  <si>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</si>
  <si>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</si>
  <si>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</si>
  <si>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</si>
  <si>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</si>
  <si>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</si>
  <si>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</si>
  <si>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</si>
  <si>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</si>
  <si>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</si>
  <si>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</si>
  <si>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</si>
  <si>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</si>
  <si>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</si>
  <si>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</si>
  <si>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</si>
  <si>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</si>
  <si>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</si>
  <si>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</si>
  <si>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</si>
  <si>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</si>
  <si>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</si>
  <si>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</si>
  <si>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</si>
  <si>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</si>
  <si>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</si>
  <si>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</si>
  <si>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</si>
  <si>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</si>
  <si>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</si>
  <si>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</si>
  <si>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PILAR METÁLICO PERFIL LAMINADO/SOLDADO EM AÇO ESTRUTURAL, COM CONEXÕES PARAFUSADAS, INCLUSOS MÃO DE OBRA, TRANSPORTE E IÇAMENTO UTILIZANDO GUINDASTE - FORNECIMENTO E INSTALAÇÃO. AF_01/2020_PSA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</si>
  <si>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</si>
  <si>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</si>
  <si>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PARAFUSADAS, INCLUSOS MÃO DE OBRA, TRANSPORTE E IÇAMENTO UTILIZANDO GRUA, PARA EDIFÍCIOS DE 6 A 10 PAVIMENTOS - FORNECIMENTO E INSTALAÇÃO. AF_01/2020_PSA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</si>
  <si>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</si>
  <si>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</si>
  <si>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</si>
  <si>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13,90</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</si>
  <si>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</si>
  <si>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</si>
  <si>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</si>
  <si>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10,19</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</si>
  <si>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</si>
  <si>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</si>
  <si>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</si>
  <si>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</si>
  <si>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</si>
  <si>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</si>
  <si>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</si>
  <si>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</si>
  <si>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</si>
  <si>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</si>
  <si>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</si>
  <si>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</si>
  <si>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</si>
  <si>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</si>
  <si>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</si>
  <si>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</si>
  <si>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</si>
  <si>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</si>
  <si>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</si>
  <si>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</si>
  <si>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</si>
  <si>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</si>
  <si>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</si>
  <si>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</si>
  <si>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</si>
  <si>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</si>
  <si>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</si>
  <si>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</si>
  <si>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</si>
  <si>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</si>
  <si>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</si>
  <si>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</si>
  <si>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</si>
  <si>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</si>
  <si>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</si>
  <si>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</si>
  <si>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</si>
  <si>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</si>
  <si>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8,95</t>
  </si>
  <si>
    <t>9,65</t>
  </si>
  <si>
    <t>10,77</t>
  </si>
  <si>
    <t>12,81</t>
  </si>
  <si>
    <t>8,36</t>
  </si>
  <si>
    <t>9,51</t>
  </si>
  <si>
    <t>9,80</t>
  </si>
  <si>
    <t>11,49</t>
  </si>
  <si>
    <t>13,00</t>
  </si>
  <si>
    <t>10,67</t>
  </si>
  <si>
    <t>13,40</t>
  </si>
  <si>
    <t>11,11</t>
  </si>
  <si>
    <t>10,81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</si>
  <si>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</si>
  <si>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</si>
  <si>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</si>
  <si>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</si>
  <si>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</si>
  <si>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</si>
  <si>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9,11</t>
  </si>
  <si>
    <t>ELETRODUTO RÍGIDO SOLDÁVEL, PVC, DN 25 MM (3/4''), APARENTE - FORNECIMENTO E INSTALAÇÃO. AF_10/2022</t>
  </si>
  <si>
    <t>12,51</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</si>
  <si>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</si>
  <si>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</si>
  <si>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</si>
  <si>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12,88</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</si>
  <si>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</si>
  <si>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</si>
  <si>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8,29</t>
  </si>
  <si>
    <t>11,05</t>
  </si>
  <si>
    <t>7,48</t>
  </si>
  <si>
    <t>10,25</t>
  </si>
  <si>
    <t>8,52</t>
  </si>
  <si>
    <t>18,64</t>
  </si>
  <si>
    <t>12,98</t>
  </si>
  <si>
    <t>12,64</t>
  </si>
  <si>
    <t>17,32</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</si>
  <si>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</si>
  <si>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</si>
  <si>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</si>
  <si>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27,38</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</si>
  <si>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</si>
  <si>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</si>
  <si>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50,80</t>
  </si>
  <si>
    <t>CURVA 90 GRAUS PARA ELETRODUTO, PVC, ROSCÁVEL, DN 50 MM (1 1/2"), PARA REDE ENTERRADA DE DISTRIBUIÇÃO DE ENERGIA ELÉTRICA - FORNECIMENTO E INSTALAÇÃO. AF_12/2021</t>
  </si>
  <si>
    <t>22,01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</si>
  <si>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</si>
  <si>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</si>
  <si>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</si>
  <si>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</si>
  <si>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10,24</t>
  </si>
  <si>
    <t>CONDULETE DE PVC, TIPO E, PARA ELETRODUTO DE PVC SOLDÁVEL DN 20 MM (1/2''), APARENTE - FORNECIMENTO E INSTALAÇÃO. AF_10/2022</t>
  </si>
  <si>
    <t>3,32</t>
  </si>
  <si>
    <t>3,98</t>
  </si>
  <si>
    <t>6,13</t>
  </si>
  <si>
    <t>8,55</t>
  </si>
  <si>
    <t>23,15</t>
  </si>
  <si>
    <t>CABO DE COBRE FLEXÍVEL ISOLADO, 10 MM², ANTI-CHAMA 450/750 V, PARA DISTRIBUIÇÃO - FORNECIMENTO E INSTALAÇÃO. AF_12/2015</t>
  </si>
  <si>
    <t>10,58</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</si>
  <si>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</si>
  <si>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</si>
  <si>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</si>
  <si>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</si>
  <si>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</si>
  <si>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</si>
  <si>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</si>
  <si>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</si>
  <si>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</si>
  <si>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</si>
  <si>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</si>
  <si>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</si>
  <si>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</si>
  <si>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</si>
  <si>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</si>
  <si>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9,87</t>
  </si>
  <si>
    <t>CABO DE COBRE ISOLADO, 16 MM², ANTI-CHAMA 450/750 V, INSTALADO EM ELETROCALHA OU PERFILADO - FORNECIMENTO E INSTALAÇÃO. AF_10/2020</t>
  </si>
  <si>
    <t>CABO DE COBRE ISOLADO, 16 MM², ANTI-CHAMA 0,6/1 KV, INSTALADO EM ELETROCALHA OU PERFILADO - FORNECIMENTO E INSTALAÇÃO. AF_10/2020</t>
  </si>
  <si>
    <t>15,76</t>
  </si>
  <si>
    <t>CABO DE COBRE ISOLADO, 25 MM², ANTI-CHAMA 450/750 V, INSTALADO EM ELETROCALHA OU PERFILADO - FORNECIMENTO E INSTALAÇÃO. AF_10/2020</t>
  </si>
  <si>
    <t>CABO DE COBRE ISOLADO, 25 MM², ANTI-CHAMA 0,6/1 KV, INSTALADO EM ELETROCALHA OU PERFILADO - FORNECIMENTO E INSTALAÇÃO. AF_10/2020</t>
  </si>
  <si>
    <t>9,95</t>
  </si>
  <si>
    <t>13,82</t>
  </si>
  <si>
    <t>10,38</t>
  </si>
  <si>
    <t>8,30</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</si>
  <si>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</si>
  <si>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</si>
  <si>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</si>
  <si>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</si>
  <si>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29,03</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</si>
  <si>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</si>
  <si>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</si>
  <si>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</si>
  <si>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</si>
  <si>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</si>
  <si>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</si>
  <si>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</si>
  <si>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</si>
  <si>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</si>
  <si>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</si>
  <si>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</si>
  <si>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</si>
  <si>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</si>
  <si>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</si>
  <si>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</si>
  <si>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24,99</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</si>
  <si>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</si>
  <si>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</si>
  <si>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</si>
  <si>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</si>
  <si>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16,50</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</si>
  <si>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</si>
  <si>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</si>
  <si>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</si>
  <si>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</si>
  <si>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</si>
  <si>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</si>
  <si>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</si>
  <si>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36,01</t>
  </si>
  <si>
    <t>CONDULETE DE PVC, TIPO X, PARA ELETRODUTO DE PVC SOLDÁVEL DN 32 MM (1''), APARENTE - FORNECIMENTO E INSTALAÇÃO. AF_10/2022</t>
  </si>
  <si>
    <t>50,05</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</si>
  <si>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</si>
  <si>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</si>
  <si>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</si>
  <si>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</si>
  <si>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</si>
  <si>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</si>
  <si>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</si>
  <si>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</si>
  <si>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</si>
  <si>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</si>
  <si>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</si>
  <si>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</si>
  <si>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</si>
  <si>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</si>
  <si>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</si>
  <si>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</si>
  <si>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</si>
  <si>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</si>
  <si>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</si>
  <si>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35,10</t>
  </si>
  <si>
    <t>CONDULETE DE PVC, TIPO C, PARA ELETRODUTO DE PVC SOLDÁVEL DN 20 MM (1/2''), APARENTE - FORNECIMENTO E INSTALAÇÃO. AF_10/2022</t>
  </si>
  <si>
    <t>24,13</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</si>
  <si>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</si>
  <si>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</si>
  <si>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</si>
  <si>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</si>
  <si>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</si>
  <si>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</si>
  <si>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18,57</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</si>
  <si>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</si>
  <si>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</si>
  <si>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</si>
  <si>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</si>
  <si>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</si>
  <si>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</si>
  <si>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</si>
  <si>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</si>
  <si>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</si>
  <si>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</si>
  <si>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</si>
  <si>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</si>
  <si>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</si>
  <si>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</si>
  <si>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</si>
  <si>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</si>
  <si>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</si>
  <si>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</si>
  <si>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</si>
  <si>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</si>
  <si>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</si>
  <si>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</si>
  <si>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</si>
  <si>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</si>
  <si>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</si>
  <si>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</si>
  <si>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</si>
  <si>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</si>
  <si>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</si>
  <si>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</si>
  <si>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</si>
  <si>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</si>
  <si>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</si>
  <si>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</si>
  <si>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</si>
  <si>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</si>
  <si>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</si>
  <si>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</si>
  <si>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</si>
  <si>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</si>
  <si>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</si>
  <si>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</si>
  <si>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</si>
  <si>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</si>
  <si>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</si>
  <si>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</si>
  <si>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</si>
  <si>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</si>
  <si>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</si>
  <si>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6,51</t>
  </si>
  <si>
    <t>20,43</t>
  </si>
  <si>
    <t>45,51</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</si>
  <si>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</si>
  <si>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</si>
  <si>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</si>
  <si>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</si>
  <si>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</si>
  <si>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</si>
  <si>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</si>
  <si>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</si>
  <si>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</si>
  <si>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</si>
  <si>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</si>
  <si>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</si>
  <si>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</si>
  <si>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</si>
  <si>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</si>
  <si>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</si>
  <si>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16,65</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</si>
  <si>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</si>
  <si>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</si>
  <si>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</si>
  <si>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</si>
  <si>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</si>
  <si>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</si>
  <si>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</si>
  <si>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</si>
  <si>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</si>
  <si>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</si>
  <si>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</si>
  <si>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</si>
  <si>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</si>
  <si>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</si>
  <si>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</si>
  <si>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</si>
  <si>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</si>
  <si>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</si>
  <si>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</si>
  <si>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</si>
  <si>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</si>
  <si>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</si>
  <si>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</si>
  <si>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</si>
  <si>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</si>
  <si>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</si>
  <si>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</si>
  <si>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</si>
  <si>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</si>
  <si>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</si>
  <si>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</si>
  <si>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</si>
  <si>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</si>
  <si>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</si>
  <si>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</si>
  <si>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</si>
  <si>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</si>
  <si>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</si>
  <si>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</si>
  <si>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</si>
  <si>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</si>
  <si>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</si>
  <si>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</si>
  <si>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</si>
  <si>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</si>
  <si>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</si>
  <si>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</si>
  <si>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</si>
  <si>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</si>
  <si>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</si>
  <si>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</si>
  <si>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</si>
  <si>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</si>
  <si>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</si>
  <si>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</si>
  <si>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</si>
  <si>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</si>
  <si>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</si>
  <si>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</si>
  <si>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</si>
  <si>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</si>
  <si>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</si>
  <si>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</si>
  <si>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</si>
  <si>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</si>
  <si>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</si>
  <si>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</si>
  <si>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</si>
  <si>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</si>
  <si>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</si>
  <si>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</si>
  <si>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</si>
  <si>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</si>
  <si>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</si>
  <si>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39,87</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</si>
  <si>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</si>
  <si>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</si>
  <si>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</si>
  <si>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</si>
  <si>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</si>
  <si>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</si>
  <si>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9,56</t>
  </si>
  <si>
    <t>GRAMPO PARALELO METÁLICO, PARA REDES AÉREAS DE DISTRIBUIÇÃO DE ENERGIA ELÉTRICA DE BAIXA TENSÃO - FORNECIMENTO E INSTALAÇÃO. AF_07/2020</t>
  </si>
  <si>
    <t>21,37</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</si>
  <si>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</si>
  <si>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</si>
  <si>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</si>
  <si>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</si>
  <si>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</si>
  <si>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</si>
  <si>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</si>
  <si>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24,28</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</si>
  <si>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</si>
  <si>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</si>
  <si>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</si>
  <si>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</si>
  <si>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</si>
  <si>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</si>
  <si>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</si>
  <si>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</si>
  <si>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</si>
  <si>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</si>
  <si>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</si>
  <si>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</si>
  <si>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</si>
  <si>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</si>
  <si>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</si>
  <si>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</si>
  <si>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</si>
  <si>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</si>
  <si>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</si>
  <si>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</si>
  <si>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</si>
  <si>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20,73</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</si>
  <si>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</si>
  <si>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</si>
  <si>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</si>
  <si>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</si>
  <si>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</si>
  <si>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</si>
  <si>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</si>
  <si>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</si>
  <si>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</si>
  <si>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</si>
  <si>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</si>
  <si>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</si>
  <si>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</si>
  <si>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</si>
  <si>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</si>
  <si>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</si>
  <si>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</si>
  <si>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</si>
  <si>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</si>
  <si>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</si>
  <si>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</si>
  <si>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</si>
  <si>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</si>
  <si>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</si>
  <si>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</si>
  <si>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</si>
  <si>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</si>
  <si>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</si>
  <si>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</si>
  <si>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</si>
  <si>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</si>
  <si>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</si>
  <si>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</si>
  <si>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</si>
  <si>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</si>
  <si>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</si>
  <si>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</si>
  <si>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</si>
  <si>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</si>
  <si>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</si>
  <si>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</si>
  <si>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</si>
  <si>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</si>
  <si>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</si>
  <si>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</si>
  <si>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</si>
  <si>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</si>
  <si>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</si>
  <si>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</si>
  <si>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</si>
  <si>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</si>
  <si>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</si>
  <si>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</si>
  <si>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</si>
  <si>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</si>
  <si>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</si>
  <si>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</si>
  <si>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</si>
  <si>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</si>
  <si>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</si>
  <si>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</si>
  <si>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</si>
  <si>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</si>
  <si>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</si>
  <si>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</si>
  <si>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</si>
  <si>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</si>
  <si>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</si>
  <si>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</si>
  <si>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</si>
  <si>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</si>
  <si>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</si>
  <si>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</si>
  <si>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</si>
  <si>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</si>
  <si>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</si>
  <si>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</si>
  <si>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</si>
  <si>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</si>
  <si>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</si>
  <si>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</si>
  <si>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</si>
  <si>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</si>
  <si>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</si>
  <si>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</si>
  <si>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</si>
  <si>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</si>
  <si>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</si>
  <si>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</si>
  <si>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</si>
  <si>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</si>
  <si>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</si>
  <si>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</si>
  <si>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</si>
  <si>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</si>
  <si>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</si>
  <si>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</si>
  <si>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</si>
  <si>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138,44</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</si>
  <si>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</si>
  <si>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</si>
  <si>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</si>
  <si>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</si>
  <si>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</si>
  <si>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</si>
  <si>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</si>
  <si>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</si>
  <si>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</si>
  <si>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</si>
  <si>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</si>
  <si>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</si>
  <si>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</si>
  <si>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</si>
  <si>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</si>
  <si>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</si>
  <si>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</si>
  <si>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</si>
  <si>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</si>
  <si>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</si>
  <si>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</si>
  <si>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</si>
  <si>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</si>
  <si>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</si>
  <si>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</si>
  <si>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</si>
  <si>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</si>
  <si>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9,90</t>
  </si>
  <si>
    <t>CABO TELEFÔNICO CI-50 20 PARES INSTALADO EM ENTRADA DE EDIFICAÇÃO - FORNECIMENTO E INSTALAÇÃO. AF_11/2019</t>
  </si>
  <si>
    <t>15,59</t>
  </si>
  <si>
    <t>CABO TELEFÔNICO CI-50 30 PARES INSTALADO EM ENTRADA DE EDIFICAÇÃO - FORNECIMENTO E INSTALAÇÃO. AF_11/2019</t>
  </si>
  <si>
    <t>CABO TELEFÔNICO CI-50 50 PARES INSTALADO EM ENTRADA DE EDIFICAÇÃO - FORNECIMENTO E INSTALAÇÃO. AF_11/2019</t>
  </si>
  <si>
    <t>31,42</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</si>
  <si>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</si>
  <si>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</si>
  <si>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</si>
  <si>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</si>
  <si>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</si>
  <si>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</si>
  <si>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</si>
  <si>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</si>
  <si>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</si>
  <si>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</si>
  <si>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</si>
  <si>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</si>
  <si>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</si>
  <si>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</si>
  <si>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9,19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</si>
  <si>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</si>
  <si>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</si>
  <si>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13,45</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</si>
  <si>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</si>
  <si>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</si>
  <si>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2,03</t>
  </si>
  <si>
    <t>CABO TELEFÔNICO CCI-50 3 PARES, SEM BLINDAGEM, INSTALADO EM DISTRIBUIÇÃO DE EDIFICAÇÃO INSTITUCIONAL - FORNECIMENTO E INSTALAÇÃO. AF_11/2019</t>
  </si>
  <si>
    <t>2,23</t>
  </si>
  <si>
    <t>CABO TELEFÔNICO CCI-50 4 PARES, SEM BLINDAGEM, INSTALADO EM DISTRIBUIÇÃO DE EDIFICAÇÃO INSTITUCIONAL - FORNECIMENTO E INSTALAÇÃO. AF_11/2019</t>
  </si>
  <si>
    <t>3,01</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</si>
  <si>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</si>
  <si>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</si>
  <si>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</si>
  <si>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7,77</t>
  </si>
  <si>
    <t>CABO TELEFÔNICO CTP-APL-50 10 PARES INSTALADO EM ENTRADA DE EDIFICAÇÃO - FORNECIMENTO E INSTALAÇÃO. AF_11/2019</t>
  </si>
  <si>
    <t>12,00</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</si>
  <si>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</si>
  <si>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</si>
  <si>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</si>
  <si>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</si>
  <si>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</si>
  <si>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</si>
  <si>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</si>
  <si>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</si>
  <si>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</si>
  <si>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</si>
  <si>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</si>
  <si>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</si>
  <si>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</si>
  <si>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</si>
  <si>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</si>
  <si>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</si>
  <si>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</si>
  <si>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</si>
  <si>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</si>
  <si>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</si>
  <si>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</si>
  <si>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</si>
  <si>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</si>
  <si>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</si>
  <si>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</si>
  <si>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</si>
  <si>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</si>
  <si>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</si>
  <si>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</si>
  <si>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</si>
  <si>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</si>
  <si>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</si>
  <si>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</si>
  <si>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</si>
  <si>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</si>
  <si>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</si>
  <si>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</si>
  <si>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</si>
  <si>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</si>
  <si>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</si>
  <si>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</si>
  <si>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</si>
  <si>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</si>
  <si>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</si>
  <si>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</si>
  <si>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</si>
  <si>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</si>
  <si>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</si>
  <si>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</si>
  <si>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</si>
  <si>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</si>
  <si>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</si>
  <si>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</si>
  <si>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</si>
  <si>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</si>
  <si>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</si>
  <si>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5,16</t>
  </si>
  <si>
    <t>CABO ELETRÔNICO CATEGORIA 6, INSTALADO EM EDIFICAÇÃO RESIDENCIAL - FORNECIMENTO E INSTALAÇÃO. AF_11/2019</t>
  </si>
  <si>
    <t>8,47</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</si>
  <si>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</si>
  <si>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</si>
  <si>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</si>
  <si>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</si>
  <si>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5,15</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</si>
  <si>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</si>
  <si>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</si>
  <si>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</si>
  <si>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</si>
  <si>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</si>
  <si>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</si>
  <si>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</si>
  <si>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</si>
  <si>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</si>
  <si>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</si>
  <si>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</si>
  <si>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</si>
  <si>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</si>
  <si>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</si>
  <si>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</si>
  <si>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</si>
  <si>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</si>
  <si>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</si>
  <si>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</si>
  <si>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</si>
  <si>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</si>
  <si>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</si>
  <si>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</si>
  <si>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</si>
  <si>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</si>
  <si>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31,05</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</si>
  <si>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</si>
  <si>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</si>
  <si>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</si>
  <si>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29,91</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</si>
  <si>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</si>
  <si>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</si>
  <si>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</si>
  <si>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</si>
  <si>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35,56</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</si>
  <si>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</si>
  <si>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</si>
  <si>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</si>
  <si>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</si>
  <si>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</si>
  <si>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</si>
  <si>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</si>
  <si>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</si>
  <si>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</si>
  <si>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</si>
  <si>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</si>
  <si>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</si>
  <si>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</si>
  <si>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</si>
  <si>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</si>
  <si>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</si>
  <si>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</si>
  <si>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</si>
  <si>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</si>
  <si>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</si>
  <si>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</si>
  <si>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</si>
  <si>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</si>
  <si>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</si>
  <si>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</si>
  <si>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</si>
  <si>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</si>
  <si>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</si>
  <si>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</si>
  <si>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</si>
  <si>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</si>
  <si>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</si>
  <si>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</si>
  <si>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</si>
  <si>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</si>
  <si>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</si>
  <si>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</si>
  <si>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</si>
  <si>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</si>
  <si>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</si>
  <si>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</si>
  <si>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</si>
  <si>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</si>
  <si>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</si>
  <si>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</si>
  <si>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</si>
  <si>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</si>
  <si>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</si>
  <si>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</si>
  <si>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</si>
  <si>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</si>
  <si>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</si>
  <si>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</si>
  <si>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</si>
  <si>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</si>
  <si>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</si>
  <si>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</si>
  <si>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</si>
  <si>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</si>
  <si>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</si>
  <si>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</si>
  <si>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</si>
  <si>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</si>
  <si>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</si>
  <si>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</si>
  <si>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</si>
  <si>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</si>
  <si>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</si>
  <si>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</si>
  <si>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</si>
  <si>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</si>
  <si>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</si>
  <si>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</si>
  <si>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</si>
  <si>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</si>
  <si>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</si>
  <si>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</si>
  <si>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</si>
  <si>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</si>
  <si>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</si>
  <si>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</si>
  <si>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</si>
  <si>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</si>
  <si>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</si>
  <si>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</si>
  <si>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</si>
  <si>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</si>
  <si>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</si>
  <si>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</si>
  <si>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</si>
  <si>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</si>
  <si>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</si>
  <si>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</si>
  <si>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</si>
  <si>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</si>
  <si>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11,56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</si>
  <si>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</si>
  <si>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</si>
  <si>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</si>
  <si>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</si>
  <si>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</si>
  <si>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</si>
  <si>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</si>
  <si>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</si>
  <si>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</si>
  <si>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</si>
  <si>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</si>
  <si>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</si>
  <si>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</si>
  <si>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</si>
  <si>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</si>
  <si>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</si>
  <si>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</si>
  <si>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</si>
  <si>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</si>
  <si>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</si>
  <si>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</si>
  <si>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</si>
  <si>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23,56</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</si>
  <si>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</si>
  <si>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</si>
  <si>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</si>
  <si>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</si>
  <si>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16,74</t>
  </si>
  <si>
    <t>TUBO, PPR, DN 40, CLASSE PN 12,  INSTALADO EM PRUMADA DE ÁGUA   FORNECIMENTO E INSTALAÇÃO. AF_08/2022</t>
  </si>
  <si>
    <t>21,82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</si>
  <si>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</si>
  <si>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</si>
  <si>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</si>
  <si>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</si>
  <si>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</si>
  <si>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</si>
  <si>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</si>
  <si>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</si>
  <si>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</si>
  <si>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</si>
  <si>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</si>
  <si>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</si>
  <si>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</si>
  <si>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</si>
  <si>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</si>
  <si>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</si>
  <si>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</si>
  <si>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</si>
  <si>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</si>
  <si>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</si>
  <si>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</si>
  <si>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</si>
  <si>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</si>
  <si>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</si>
  <si>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</si>
  <si>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</si>
  <si>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</si>
  <si>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</si>
  <si>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</si>
  <si>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</si>
  <si>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</si>
  <si>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8,96</t>
  </si>
  <si>
    <t>TUBO EM COBRE FLEXÍVEL, DN 1/4, COM ISOLAMENTO, INSTALADO EM RAMAL DE ALIMENTAÇÃO DE AR CONDICIONADO COM CONDENSADORA INDIVIDUAL   FORNECIMENTO E INSTALAÇÃO. AF_12/2015</t>
  </si>
  <si>
    <t>29,83</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</si>
  <si>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</si>
  <si>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</si>
  <si>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</si>
  <si>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</si>
  <si>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</si>
  <si>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</si>
  <si>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</si>
  <si>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</si>
  <si>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</si>
  <si>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</si>
  <si>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</si>
  <si>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</si>
  <si>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</si>
  <si>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</si>
  <si>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</si>
  <si>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</si>
  <si>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</si>
  <si>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</si>
  <si>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</si>
  <si>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</si>
  <si>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</si>
  <si>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</si>
  <si>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</si>
  <si>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</si>
  <si>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</si>
  <si>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</si>
  <si>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</si>
  <si>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</si>
  <si>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</si>
  <si>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</si>
  <si>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</si>
  <si>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</si>
  <si>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</si>
  <si>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</si>
  <si>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</si>
  <si>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</si>
  <si>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</si>
  <si>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</si>
  <si>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17,47</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</si>
  <si>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</si>
  <si>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</si>
  <si>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</si>
  <si>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</si>
  <si>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</si>
  <si>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</si>
  <si>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</si>
  <si>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</si>
  <si>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</si>
  <si>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</si>
  <si>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</si>
  <si>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</si>
  <si>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</si>
  <si>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</si>
  <si>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</si>
  <si>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</si>
  <si>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</si>
  <si>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</si>
  <si>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</si>
  <si>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</si>
  <si>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</si>
  <si>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</si>
  <si>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</si>
  <si>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</si>
  <si>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</si>
  <si>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</si>
  <si>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</si>
  <si>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</si>
  <si>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</si>
  <si>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</si>
  <si>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</si>
  <si>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</si>
  <si>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</si>
  <si>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</si>
  <si>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</si>
  <si>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</si>
  <si>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</si>
  <si>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</si>
  <si>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45,08</t>
  </si>
  <si>
    <t>TUBO, PVC, SOLDÁVEL, DN 50MM, INSTALADO EM RAMAL DE DISTRIBUIÇÃO DE ÁGUA - FORNECIMENTO E INSTALAÇÃO. AF_06/2022</t>
  </si>
  <si>
    <t>31,34</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</si>
  <si>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</si>
  <si>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</si>
  <si>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</si>
  <si>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</si>
  <si>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</si>
  <si>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</si>
  <si>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</si>
  <si>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7,25</t>
  </si>
  <si>
    <t>JOELHO 45 GRAUS, PVC, SOLDÁVEL, DN 20MM, INSTALADO EM RAMAL OU SUB-RAMAL DE ÁGUA - FORNECIMENTO E INSTALAÇÃO. AF_06/2022</t>
  </si>
  <si>
    <t>CURVA 90 GRAUS, PVC, SOLDÁVEL, DN 20MM, INSTALADO EM RAMAL OU SUB-RAMAL DE ÁGUA - FORNECIMENTO E INSTALAÇÃO. AF_06/2022</t>
  </si>
  <si>
    <t>9,26</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</si>
  <si>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</si>
  <si>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</si>
  <si>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</si>
  <si>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</si>
  <si>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</si>
  <si>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</si>
  <si>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</si>
  <si>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12,48</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</si>
  <si>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</si>
  <si>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</si>
  <si>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</si>
  <si>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15,18</t>
  </si>
  <si>
    <t>LUVA, PVC, SOLDÁVEL, DN 20MM, INSTALADO EM RAMAL OU SUB-RAMAL DE ÁGUA - FORNECIMENTO E INSTALAÇÃO. AF_06/2022</t>
  </si>
  <si>
    <t>5,56</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</si>
  <si>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</si>
  <si>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</si>
  <si>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</si>
  <si>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</si>
  <si>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13,28</t>
  </si>
  <si>
    <t>ADAPTADOR CURTO COM BOLSA E ROSCA PARA REGISTRO, PVC, SOLDÁVEL, DN 20MM X 1/2 , INSTALADO EM RAMAL OU SUB-RAMAL DE ÁGUA - FORNECIMENTO E INSTALAÇÃO. AF_06/2022</t>
  </si>
  <si>
    <t>5,31</t>
  </si>
  <si>
    <t>CURVA DE TRANSPOSIÇÃO, PVC, SOLDÁVEL, DN 20MM, INSTALADO EM RAMAL OU SUB-RAMAL DE ÁGUA - FORNECIMENTO E INSTALAÇÃO. AF_06/2022</t>
  </si>
  <si>
    <t>11,04</t>
  </si>
  <si>
    <t>LUVA, PVC, SOLDÁVEL, DN 25MM, INSTALADO EM RAMAL OU SUB-RAMAL DE ÁGUA - FORNECIMENTO E INSTALAÇÃO. AF_06/2022</t>
  </si>
  <si>
    <t>LUVA DE CORRER, PVC, SOLDÁVEL, DN 25MM, INSTALADO EM RAMAL OU SUB-RAMAL DE ÁGUA - FORNECIMENTO E INSTALAÇÃO. AF_12/2014</t>
  </si>
  <si>
    <t>21,71</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</si>
  <si>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</si>
  <si>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</si>
  <si>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</si>
  <si>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</si>
  <si>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</si>
  <si>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</si>
  <si>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</si>
  <si>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</si>
  <si>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</si>
  <si>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11,95</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</si>
  <si>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</si>
  <si>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</si>
  <si>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</si>
  <si>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</si>
  <si>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10,14</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</si>
  <si>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</si>
  <si>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</si>
  <si>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</si>
  <si>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22,13</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</si>
  <si>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</si>
  <si>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</si>
  <si>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</si>
  <si>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27,14</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</si>
  <si>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</si>
  <si>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</si>
  <si>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</si>
  <si>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</si>
  <si>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8,64</t>
  </si>
  <si>
    <t>CURVA 45 GRAUS, PVC, SOLDÁVEL, DN 20MM, INSTALADO EM RAMAL DE DISTRIBUIÇÃO DE ÁGUA - FORNECIMENTO E INSTALAÇÃO. AF_06/2022</t>
  </si>
  <si>
    <t>JOELHO 90 GRAUS, PVC, SOLDÁVEL, DN 25MM, INSTALADO EM RAMAL DE DISTRIBUIÇÃO DE ÁGUA - FORNECIMENTO E INSTALAÇÃO. AF_06/2022</t>
  </si>
  <si>
    <t>7,90</t>
  </si>
  <si>
    <t>JOELHO 45 GRAUS, PVC, SOLDÁVEL, DN 25MM, INSTALADO EM RAMAL DE DISTRIBUIÇÃO DE ÁGUA - FORNECIMENTO E INSTALAÇÃO. AF_06/2022</t>
  </si>
  <si>
    <t>8,92</t>
  </si>
  <si>
    <t>CURVA 90 GRAUS, PVC, SOLDÁVEL, DN 25MM, INSTALADO EM RAMAL DE DISTRIBUIÇÃO DE ÁGUA - FORNECIMENTO E INSTALAÇÃO. AF_06/2022</t>
  </si>
  <si>
    <t>CURVA 45 GRAUS, PVC, SOLDÁVEL, DN 25MM, INSTALADO EM RAMAL DE DISTRIBUIÇÃO DE ÁGUA - FORNECIMENTO E INSTALAÇÃO. AF_06/2022</t>
  </si>
  <si>
    <t>10,18</t>
  </si>
  <si>
    <t>JOELHO 90 GRAUS, PVC, SOLDÁVEL, DN 25MM, X 3/4  INSTALADO EM RAMAL DE DISTRIBUIÇÃO DE ÁGUA - FORNECIMENTO E INSTALAÇÃO. AF_06/2022</t>
  </si>
  <si>
    <t>JOELHO 90 GRAUS, PVC, SOLDÁVEL, DN 32MM, INSTALADO EM RAMAL DE DISTRIBUIÇÃO DE ÁGUA - FORNECIMENTO E INSTALAÇÃO. AF_06/2022</t>
  </si>
  <si>
    <t>11,62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</si>
  <si>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</si>
  <si>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</si>
  <si>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</si>
  <si>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14,32</t>
  </si>
  <si>
    <t>LUVA, PVC, SOLDÁVEL, DN 20MM, INSTALADO EM RAMAL DE DISTRIBUIÇÃO DE ÁGUA - FORNECIMENTO E INSTALAÇÃO. AF_06/2022</t>
  </si>
  <si>
    <t>LUVA DE CORRER, PVC, SOLDÁVEL, DN 20MM, INSTALADO EM RAMAL DE DISTRIBUIÇÃO DE ÁGUA - FORNECIMENTO E INSTALAÇÃO. AF_06/2022</t>
  </si>
  <si>
    <t>18,11</t>
  </si>
  <si>
    <t>LUVA DE REDUÇÃO, PVC, SOLDÁVEL, DN 25MM X 20MM, INSTALADO EM RAMAL DE DISTRIBUIÇÃO DE ÁGUA - FORNECIMENTO E INSTALAÇÃO. AF_06/2022</t>
  </si>
  <si>
    <t>UNIÃO, PVC, SOLDÁVEL, DN 20MM, INSTALADO EM RAMAL DE DISTRIBUIÇÃO DE ÁGUA - FORNECIMENTO E INSTALAÇÃO. AF_06/2022</t>
  </si>
  <si>
    <t>12,86</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</si>
  <si>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</si>
  <si>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</si>
  <si>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</si>
  <si>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21,24</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</si>
  <si>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</si>
  <si>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</si>
  <si>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</si>
  <si>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</si>
  <si>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</si>
  <si>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</si>
  <si>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8,69</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</si>
  <si>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</si>
  <si>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</si>
  <si>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</si>
  <si>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11,42</t>
  </si>
  <si>
    <t>UNIÃO, PVC, SOLDÁVEL, DN 32MM, INSTALADO EM RAMAL DE DISTRIBUIÇÃO DE ÁGUA - FORNECIMENTO E INSTALAÇÃO. AF_06/2022</t>
  </si>
  <si>
    <t>23,81</t>
  </si>
  <si>
    <t>ADAPTADOR CURTO COM BOLSA E ROSCA PARA REGISTRO, PVC, SOLDÁVEL, DN 32MM X 1 , INSTALADO EM RAMAL DE DISTRIBUIÇÃO DE ÁGUA - FORNECIMENTO E INSTALAÇÃO. AF_06/2022</t>
  </si>
  <si>
    <t>7,84</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</si>
  <si>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</si>
  <si>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</si>
  <si>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</si>
  <si>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11,27</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</si>
  <si>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</si>
  <si>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</si>
  <si>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</si>
  <si>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</si>
  <si>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</si>
  <si>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</si>
  <si>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</si>
  <si>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</si>
  <si>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7,95</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</si>
  <si>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</si>
  <si>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</si>
  <si>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</si>
  <si>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10,48</t>
  </si>
  <si>
    <t>CURVA 90 GRAUS, PVC, SOLDÁVEL, DN 32MM, INSTALADO EM PRUMADA DE ÁGUA - FORNECIMENTO E INSTALAÇÃO. AF_06/2022</t>
  </si>
  <si>
    <t>CURVA 45 GRAUS, PVC, SOLDÁVEL, DN 32MM, INSTALADO EM PRUMADA DE ÁGUA - FORNECIMENTO E INSTALAÇÃO. AF_06/2022</t>
  </si>
  <si>
    <t>10,91</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</si>
  <si>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</si>
  <si>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</si>
  <si>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</si>
  <si>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</si>
  <si>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</si>
  <si>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14,51</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</si>
  <si>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</si>
  <si>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</si>
  <si>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</si>
  <si>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</si>
  <si>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</si>
  <si>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</si>
  <si>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</si>
  <si>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</si>
  <si>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</si>
  <si>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11,15</t>
  </si>
  <si>
    <t>JOELHO 45 GRAUS, PVC, SOLDÁVEL, DN 75MM, INSTALADO EM PRUMADA DE ÁGUA - FORNECIMENTO E INSTALAÇÃO. AF_06/2022</t>
  </si>
  <si>
    <t>JOELHO 45 GRAUS, PVC, SERIE R, ÁGUA PLUVIAL, DN 40 MM, JUNTA SOLDÁVEL, FORNECIDO E INSTALADO EM RAMAL DE ENCAMINHAMENTO. AF_06/2022</t>
  </si>
  <si>
    <t>9,48</t>
  </si>
  <si>
    <t>CURVA 90 GRAUS, PVC, SOLDÁVEL, DN 75MM, INSTALADO EM PRUMADA DE ÁGUA - FORNECIMENTO E INSTALAÇÃO. AF_06/2022</t>
  </si>
  <si>
    <t>JOELHO 90 GRAUS, PVC, SERIE R, ÁGUA PLUVIAL, DN 50 MM, JUNTA ELÁSTICA, FORNECIDO E INSTALADO EM RAMAL DE ENCAMINHAMENTO. AF_06/2022</t>
  </si>
  <si>
    <t>19,45</t>
  </si>
  <si>
    <t>CURVA 45 GRAUS, PVC, SOLDÁVEL, DN 75MM, INSTALADO EM PRUMADA DE ÁGUA - FORNECIMENTO E INSTALAÇÃO. AF_06/2022</t>
  </si>
  <si>
    <t>JOELHO 45 GRAUS, PVC, SERIE R, ÁGUA PLUVIAL, DN 50 MM, JUNTA ELÁSTICA, FORNECIDO E INSTALADO EM RAMAL DE ENCAMINHAMENTO. AF_06/2022</t>
  </si>
  <si>
    <t>17,25</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</si>
  <si>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</si>
  <si>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</si>
  <si>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</si>
  <si>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</si>
  <si>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</si>
  <si>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</si>
  <si>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</si>
  <si>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</si>
  <si>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</si>
  <si>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60,83</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</si>
  <si>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</si>
  <si>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</si>
  <si>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</si>
  <si>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7,46</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</si>
  <si>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</si>
  <si>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</si>
  <si>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</si>
  <si>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</si>
  <si>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</si>
  <si>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</si>
  <si>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</si>
  <si>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16,46</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</si>
  <si>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</si>
  <si>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</si>
  <si>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</si>
  <si>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</si>
  <si>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</si>
  <si>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</si>
  <si>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9,30</t>
  </si>
  <si>
    <t>UNIÃO, PVC, SOLDÁVEL, DN 32MM, INSTALADO EM PRUMADA DE ÁGUA - FORNECIMENTO E INSTALAÇÃO. AF_06/2022</t>
  </si>
  <si>
    <t>ADAPTADOR CURTO COM BOLSA E ROSCA PARA REGISTRO, PVC, SOLDÁVEL, DN 32MM X 1 , INSTALADO EM PRUMADA DE ÁGUA - FORNECIMENTO E INSTALAÇÃO. AF_06/2022</t>
  </si>
  <si>
    <t>5,72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</si>
  <si>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</si>
  <si>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</si>
  <si>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</si>
  <si>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</si>
  <si>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</si>
  <si>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</si>
  <si>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</si>
  <si>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</si>
  <si>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14,00</t>
  </si>
  <si>
    <t>LUVA DE REDUÇÃO, PVC, SOLDÁVEL, DN 40MM X 32MM, INSTALADO EM PRUMADA DE ÁGUA - FORNECIMENTO E INSTALAÇÃO. AF_06/2022</t>
  </si>
  <si>
    <t>JUNÇÃO SIMPLES, PVC, SERIE R, ÁGUA PLUVIAL, DN 50 MM, JUNTA ELÁSTICA, FORNECIDO E INSTALADO EM RAMAL DE ENCAMINHAMENTO. AF_06/2022</t>
  </si>
  <si>
    <t>27,48</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</si>
  <si>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</si>
  <si>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</si>
  <si>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</si>
  <si>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</si>
  <si>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</si>
  <si>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</si>
  <si>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92,81</t>
  </si>
  <si>
    <t>ADAPTADOR CURTO COM BOLSA E ROSCA PARA REGISTRO, PVC, SOLDÁVEL, DN 40MM X 1.1/2 , INSTALADO EM PRUMADA DE ÁGUA - FORNECIMENTO E INSTALAÇÃO. AF_06/2022</t>
  </si>
  <si>
    <t>12,49</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</si>
  <si>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</si>
  <si>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</si>
  <si>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9,07</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</si>
  <si>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</si>
  <si>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</si>
  <si>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</si>
  <si>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</si>
  <si>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</si>
  <si>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</si>
  <si>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</si>
  <si>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</si>
  <si>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</si>
  <si>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</si>
  <si>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</si>
  <si>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</si>
  <si>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</si>
  <si>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</si>
  <si>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</si>
  <si>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</si>
  <si>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</si>
  <si>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</si>
  <si>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</si>
  <si>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</si>
  <si>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</si>
  <si>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</si>
  <si>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29,51</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</si>
  <si>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</si>
  <si>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</si>
  <si>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</si>
  <si>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</si>
  <si>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</si>
  <si>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</si>
  <si>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34,41</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</si>
  <si>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</si>
  <si>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</si>
  <si>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</si>
  <si>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</si>
  <si>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</si>
  <si>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</si>
  <si>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15,03</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</si>
  <si>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</si>
  <si>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</si>
  <si>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</si>
  <si>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</si>
  <si>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33,60</t>
  </si>
  <si>
    <t>TÊ DE REDUÇÃO, PVC, SOLDÁVEL, DN 50MM X 25MM, INSTALADO EM PRUMADA DE ÁGUA - FORNECIMENTO E INSTALAÇÃO. AF_06/2022</t>
  </si>
  <si>
    <t>21,66</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</si>
  <si>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</si>
  <si>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</si>
  <si>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</si>
  <si>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</si>
  <si>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</si>
  <si>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</si>
  <si>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</si>
  <si>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</si>
  <si>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</si>
  <si>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</si>
  <si>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12,82</t>
  </si>
  <si>
    <t>JOELHO 45 GRAUS, CPVC, SOLDÁVEL, DN 22MM, INSTALADO EM RAMAL OU SUB-RAMAL DE ÁGUA - FORNECIMENTO E INSTALAÇÃO. AF_06/2022</t>
  </si>
  <si>
    <t>14,45</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</si>
  <si>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</si>
  <si>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</si>
  <si>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</si>
  <si>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</si>
  <si>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</si>
  <si>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</si>
  <si>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</si>
  <si>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</si>
  <si>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</si>
  <si>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</si>
  <si>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</si>
  <si>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</si>
  <si>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19,84</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</si>
  <si>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</si>
  <si>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</si>
  <si>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</si>
  <si>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</si>
  <si>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8,81</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</si>
  <si>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</si>
  <si>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</si>
  <si>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</si>
  <si>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23,02</t>
  </si>
  <si>
    <t>CONECTOR, CPVC, SOLDÁVEL, DN 22MM X 1/2 , INSTALADO EM RAMAL OU SUB-RAMAL DE ÁGUA   FORNECIMENTO E INSTALAÇÃO. AF_06/2022</t>
  </si>
  <si>
    <t>30,84</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</si>
  <si>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</si>
  <si>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</si>
  <si>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</si>
  <si>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6,74</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</si>
  <si>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</si>
  <si>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</si>
  <si>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</si>
  <si>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</si>
  <si>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</si>
  <si>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</si>
  <si>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23,00</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</si>
  <si>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</si>
  <si>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</si>
  <si>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</si>
  <si>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</si>
  <si>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</si>
  <si>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</si>
  <si>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11,25</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</si>
  <si>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</si>
  <si>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</si>
  <si>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</si>
  <si>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</si>
  <si>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30,75</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</si>
  <si>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</si>
  <si>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</si>
  <si>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</si>
  <si>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</si>
  <si>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</si>
  <si>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</si>
  <si>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</si>
  <si>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</si>
  <si>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</si>
  <si>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</si>
  <si>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</si>
  <si>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</si>
  <si>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</si>
  <si>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</si>
  <si>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</si>
  <si>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</si>
  <si>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</si>
  <si>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</si>
  <si>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</si>
  <si>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</si>
  <si>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</si>
  <si>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</si>
  <si>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</si>
  <si>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</si>
  <si>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</si>
  <si>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</si>
  <si>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</si>
  <si>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15,09</t>
  </si>
  <si>
    <t>JOELHO 90 GRAUS, CPVC, SOLDÁVEL, DN 28MM, INSTALADO EM RAMAL DE DISTRIBUIÇÃO DE ÁGUA   FORNECIMENTO E INSTALAÇÃO. AF_06/2022</t>
  </si>
  <si>
    <t>18,88</t>
  </si>
  <si>
    <t>JOELHO 90 GRAUS, PVC, SERIE NORMAL, ESGOTO PREDIAL, DN 40 MM, JUNTA SOLDÁVEL, FORNECIDO E INSTALADO EM RAMAL DE DESCARGA OU RAMAL DE ESGOTO SANITÁRIO. AF_08/2022</t>
  </si>
  <si>
    <t>11,75</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</si>
  <si>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</si>
  <si>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</si>
  <si>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8,42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</si>
  <si>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</si>
  <si>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</si>
  <si>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</si>
  <si>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28,36</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</si>
  <si>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</si>
  <si>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</si>
  <si>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</si>
  <si>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</si>
  <si>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</si>
  <si>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26,70</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</si>
  <si>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</si>
  <si>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</si>
  <si>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</si>
  <si>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</si>
  <si>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</si>
  <si>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23,35</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</si>
  <si>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</si>
  <si>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</si>
  <si>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</si>
  <si>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</si>
  <si>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</si>
  <si>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</si>
  <si>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</si>
  <si>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</si>
  <si>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</si>
  <si>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</si>
  <si>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</si>
  <si>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6,91</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</si>
  <si>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</si>
  <si>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</si>
  <si>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</si>
  <si>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</si>
  <si>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</si>
  <si>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</si>
  <si>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36,36</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</si>
  <si>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</si>
  <si>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</si>
  <si>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</si>
  <si>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</si>
  <si>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</si>
  <si>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</si>
  <si>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</si>
  <si>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</si>
  <si>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</si>
  <si>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</si>
  <si>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</si>
  <si>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</si>
  <si>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14,49</t>
  </si>
  <si>
    <t>LUVA DE CORRER, PVC, SERIE NORMAL, ESGOTO PREDIAL, DN 75 MM, JUNTA ELÁSTICA, FORNECIDO E INSTALADO EM RAMAL DE DESCARGA OU RAMAL DE ESGOTO SANITÁRIO. AF_08/2022</t>
  </si>
  <si>
    <t>25,72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</si>
  <si>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</si>
  <si>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</si>
  <si>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</si>
  <si>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</si>
  <si>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23,16</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</si>
  <si>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</si>
  <si>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</si>
  <si>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</si>
  <si>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14,37</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</si>
  <si>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</si>
  <si>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</si>
  <si>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</si>
  <si>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</si>
  <si>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</si>
  <si>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</si>
  <si>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</si>
  <si>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</si>
  <si>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</si>
  <si>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</si>
  <si>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</si>
  <si>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</si>
  <si>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</si>
  <si>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</si>
  <si>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</si>
  <si>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9,18</t>
  </si>
  <si>
    <t>JOELHO 45 GRAUS, PVC, SERIE NORMAL, ESGOTO PREDIAL, DN 50 MM, JUNTA ELÁSTICA, FORNECIDO E INSTALADO EM PRUMADA DE ESGOTO SANITÁRIO OU VENTILAÇÃO. AF_08/2022</t>
  </si>
  <si>
    <t>9,97</t>
  </si>
  <si>
    <t>CURVA CURTA 90 GRAUS, PVC, SERIE NORMAL, ESGOTO PREDIAL, DN 50 MM, JUNTA ELÁSTICA, FORNECIDO E INSTALADO EM PRUMADA DE ESGOTO SANITÁRIO OU VENTILAÇÃO. AF_08/2022</t>
  </si>
  <si>
    <t>18,46</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</si>
  <si>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</si>
  <si>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</si>
  <si>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20,49</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</si>
  <si>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</si>
  <si>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</si>
  <si>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</si>
  <si>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</si>
  <si>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</si>
  <si>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</si>
  <si>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</si>
  <si>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</si>
  <si>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</si>
  <si>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18,56</t>
  </si>
  <si>
    <t>LUVA DE CORRER, CPVC, SOLDÁVEL, DN 35MM, INSTALADO EM PRUMADA DE ÁGUA   FORNECIMENTO E INSTALAÇÃO. AF_06/2022</t>
  </si>
  <si>
    <t>27,81</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</si>
  <si>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</si>
  <si>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</si>
  <si>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</si>
  <si>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</si>
  <si>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24,55</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</si>
  <si>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</si>
  <si>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</si>
  <si>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</si>
  <si>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</si>
  <si>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</si>
  <si>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17,75</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</si>
  <si>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</si>
  <si>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</si>
  <si>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20,00</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</si>
  <si>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</si>
  <si>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</si>
  <si>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</si>
  <si>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</si>
  <si>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</si>
  <si>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</si>
  <si>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</si>
  <si>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</si>
  <si>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</si>
  <si>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</si>
  <si>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</si>
  <si>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</si>
  <si>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</si>
  <si>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</si>
  <si>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</si>
  <si>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</si>
  <si>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</si>
  <si>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</si>
  <si>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</si>
  <si>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</si>
  <si>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31,35</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</si>
  <si>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</si>
  <si>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</si>
  <si>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</si>
  <si>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</si>
  <si>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</si>
  <si>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</si>
  <si>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20,10</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</si>
  <si>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</si>
  <si>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</si>
  <si>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</si>
  <si>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</si>
  <si>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</si>
  <si>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</si>
  <si>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5,22</t>
  </si>
  <si>
    <t>TE, PVC, SOLDÁVEL, DN 25MM, INSTALADO EM DRENO DE AR-CONDICIONADO - FORNECIMENTO E INSTALAÇÃO. AF_08/2022</t>
  </si>
  <si>
    <t>9,43</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</si>
  <si>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</si>
  <si>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</si>
  <si>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26,29</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</si>
  <si>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</si>
  <si>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</si>
  <si>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</si>
  <si>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</si>
  <si>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26,24</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</si>
  <si>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</si>
  <si>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</si>
  <si>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</si>
  <si>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</si>
  <si>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</si>
  <si>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9,37</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</si>
  <si>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</si>
  <si>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</si>
  <si>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</si>
  <si>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</si>
  <si>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</si>
  <si>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</si>
  <si>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</si>
  <si>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</si>
  <si>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</si>
  <si>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</si>
  <si>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</si>
  <si>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</si>
  <si>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</si>
  <si>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</si>
  <si>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</si>
  <si>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</si>
  <si>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</si>
  <si>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</si>
  <si>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</si>
  <si>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</si>
  <si>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</si>
  <si>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</si>
  <si>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</si>
  <si>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</si>
  <si>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</si>
  <si>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</si>
  <si>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</si>
  <si>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</si>
  <si>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</si>
  <si>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</si>
  <si>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</si>
  <si>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</si>
  <si>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</si>
  <si>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</si>
  <si>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</si>
  <si>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</si>
  <si>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</si>
  <si>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</si>
  <si>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</si>
  <si>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</si>
  <si>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</si>
  <si>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</si>
  <si>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</si>
  <si>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</si>
  <si>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</si>
  <si>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</si>
  <si>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</si>
  <si>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</si>
  <si>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</si>
  <si>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</si>
  <si>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</si>
  <si>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</si>
  <si>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64,04</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</si>
  <si>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</si>
  <si>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</si>
  <si>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</si>
  <si>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</si>
  <si>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</si>
  <si>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</si>
  <si>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</si>
  <si>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</si>
  <si>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60,00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</si>
  <si>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</si>
  <si>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</si>
  <si>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</si>
  <si>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</si>
  <si>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</si>
  <si>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</si>
  <si>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</si>
  <si>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</si>
  <si>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</si>
  <si>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</si>
  <si>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</si>
  <si>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</si>
  <si>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</si>
  <si>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</si>
  <si>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</si>
  <si>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25,11</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</si>
  <si>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</si>
  <si>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</si>
  <si>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</si>
  <si>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</si>
  <si>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</si>
  <si>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</si>
  <si>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51,64</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</si>
  <si>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</si>
  <si>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</si>
  <si>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</si>
  <si>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</si>
  <si>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</si>
  <si>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</si>
  <si>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</si>
  <si>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</si>
  <si>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</si>
  <si>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</si>
  <si>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</si>
  <si>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</si>
  <si>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76,64</t>
  </si>
  <si>
    <t>JOELHO 90 GRAUS, EM FERRO GALVANIZADO, CONEXÃO ROSQUEADA, DN 50 (2"), INSTALADO EM REDE DE ALIMENTAÇÃO PARA SPRINKLER - FORNECIMENTO E INSTALAÇÃO. AF_10/2020</t>
  </si>
  <si>
    <t>74,36</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</si>
  <si>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</si>
  <si>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</si>
  <si>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</si>
  <si>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</si>
  <si>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</si>
  <si>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</si>
  <si>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</si>
  <si>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</si>
  <si>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</si>
  <si>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</si>
  <si>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</si>
  <si>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</si>
  <si>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</si>
  <si>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</si>
  <si>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21,59</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</si>
  <si>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</si>
  <si>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</si>
  <si>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</si>
  <si>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19,86</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</si>
  <si>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</si>
  <si>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</si>
  <si>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</si>
  <si>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</si>
  <si>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</si>
  <si>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</si>
  <si>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</si>
  <si>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</si>
  <si>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</si>
  <si>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</si>
  <si>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</si>
  <si>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</si>
  <si>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</si>
  <si>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</si>
  <si>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</si>
  <si>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</si>
  <si>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</si>
  <si>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</si>
  <si>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</si>
  <si>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70,02</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</si>
  <si>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</si>
  <si>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</si>
  <si>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</si>
  <si>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</si>
  <si>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</si>
  <si>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32,08</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</si>
  <si>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</si>
  <si>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</si>
  <si>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</si>
  <si>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</si>
  <si>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</si>
  <si>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</si>
  <si>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</si>
  <si>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</si>
  <si>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</si>
  <si>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</si>
  <si>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</si>
  <si>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</si>
  <si>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</si>
  <si>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</si>
  <si>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</si>
  <si>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</si>
  <si>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</si>
  <si>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</si>
  <si>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</si>
  <si>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</si>
  <si>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</si>
  <si>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</si>
  <si>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</si>
  <si>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</si>
  <si>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</si>
  <si>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</si>
  <si>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</si>
  <si>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</si>
  <si>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</si>
  <si>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</si>
  <si>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</si>
  <si>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</si>
  <si>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</si>
  <si>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</si>
  <si>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</si>
  <si>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</si>
  <si>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</si>
  <si>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</si>
  <si>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</si>
  <si>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</si>
  <si>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</si>
  <si>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22,92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</si>
  <si>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</si>
  <si>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</si>
  <si>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</si>
  <si>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</si>
  <si>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</si>
  <si>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</si>
  <si>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13,26</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</si>
  <si>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</si>
  <si>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</si>
  <si>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</si>
  <si>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</si>
  <si>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30,41</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</si>
  <si>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</si>
  <si>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</si>
  <si>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</si>
  <si>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</si>
  <si>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</si>
  <si>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</si>
  <si>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</si>
  <si>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</si>
  <si>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</si>
  <si>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</si>
  <si>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</si>
  <si>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</si>
  <si>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</si>
  <si>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</si>
  <si>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</si>
  <si>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</si>
  <si>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</si>
  <si>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27,97</t>
  </si>
  <si>
    <t>LUVA PASSANTE EM COBRE, DN 15 MM, SEM ANEL DE SOLDA, INSTALADO EM RAMAL DE DISTRIBUIÇÃO DE HIDRÁULICA PREDIAL - FORNECIMENTO E INSTALAÇÃO. AF_04/2022</t>
  </si>
  <si>
    <t>8,09</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</si>
  <si>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</si>
  <si>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</si>
  <si>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</si>
  <si>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</si>
  <si>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</si>
  <si>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</si>
  <si>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</si>
  <si>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18,42</t>
  </si>
  <si>
    <t>CONECTOR EM BRONZE/LATÃO, DN 22 MM X 3/4", SEM ANEL DE SOLDA, BOLSA X ROSCA F, INSTALADO EM RAMAL DE DISTRIBUIÇÃO DE HIDRÁULICA PREDIAL - FORNECIMENTO E INSTALAÇÃO. AF_04/2022</t>
  </si>
  <si>
    <t>22,84</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</si>
  <si>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</si>
  <si>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</si>
  <si>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</si>
  <si>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</si>
  <si>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</si>
  <si>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</si>
  <si>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</si>
  <si>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</si>
  <si>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18,72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</si>
  <si>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</si>
  <si>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</si>
  <si>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</si>
  <si>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</si>
  <si>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</si>
  <si>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8,24</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</si>
  <si>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</si>
  <si>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</si>
  <si>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</si>
  <si>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</si>
  <si>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</si>
  <si>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</si>
  <si>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</si>
  <si>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</si>
  <si>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23,47</t>
  </si>
  <si>
    <t>CURVA DE TRANSPOSIÇÃO EM BRONZE/LATÃO, DN 22 MM, SEM ANEL DE SOLDA, BOLSA X BOLSA, INSTALADO EM RAMAL E SUB-RAMAL DE HIDRÁULICA PREDIAL - FORNECIMENTO E INSTALAÇÃO. AF_04/2022</t>
  </si>
  <si>
    <t>47,38</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</si>
  <si>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</si>
  <si>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</si>
  <si>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</si>
  <si>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</si>
  <si>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</si>
  <si>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</si>
  <si>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</si>
  <si>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16,29</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</si>
  <si>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</si>
  <si>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</si>
  <si>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</si>
  <si>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</si>
  <si>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</si>
  <si>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</si>
  <si>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</si>
  <si>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</si>
  <si>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18,24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</si>
  <si>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</si>
  <si>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</si>
  <si>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</si>
  <si>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</si>
  <si>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</si>
  <si>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</si>
  <si>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</si>
  <si>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</si>
  <si>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</si>
  <si>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</si>
  <si>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</si>
  <si>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</si>
  <si>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</si>
  <si>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</si>
  <si>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</si>
  <si>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</si>
  <si>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</si>
  <si>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</si>
  <si>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</si>
  <si>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</si>
  <si>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</si>
  <si>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</si>
  <si>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</si>
  <si>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</si>
  <si>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</si>
  <si>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</si>
  <si>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</si>
  <si>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</si>
  <si>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</si>
  <si>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</si>
  <si>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6,05</t>
  </si>
  <si>
    <t>LUVA PVC, SOLDÁVEL, DN  25 MM, INSTALADA EM RESERVAÇÃO DE ÁGUA DE EDIFICAÇÃO QUE POSSUA RESERVATÓRIO DE FIBRA/FIBROCIMENTO   FORNECIMENTO E INSTALAÇÃO. AF_06/2016</t>
  </si>
  <si>
    <t>5,95</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</si>
  <si>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</si>
  <si>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</si>
  <si>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</si>
  <si>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</si>
  <si>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13,05</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</si>
  <si>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</si>
  <si>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</si>
  <si>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13,19</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</si>
  <si>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</si>
  <si>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</si>
  <si>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31,11</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</si>
  <si>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</si>
  <si>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</si>
  <si>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</si>
  <si>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</si>
  <si>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</si>
  <si>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</si>
  <si>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</si>
  <si>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9,84</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</si>
  <si>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</si>
  <si>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</si>
  <si>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</si>
  <si>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15,16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</si>
  <si>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</si>
  <si>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</si>
  <si>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</si>
  <si>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</si>
  <si>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</si>
  <si>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</si>
  <si>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</si>
  <si>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</si>
  <si>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</si>
  <si>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166,13</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</si>
  <si>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</si>
  <si>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</si>
  <si>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</si>
  <si>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</si>
  <si>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</si>
  <si>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</si>
  <si>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13,97</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</si>
  <si>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</si>
  <si>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</si>
  <si>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</si>
  <si>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</si>
  <si>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</si>
  <si>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</si>
  <si>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</si>
  <si>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</si>
  <si>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</si>
  <si>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</si>
  <si>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</si>
  <si>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</si>
  <si>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</si>
  <si>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</si>
  <si>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</si>
  <si>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</si>
  <si>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</si>
  <si>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</si>
  <si>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</si>
  <si>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</si>
  <si>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</si>
  <si>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</si>
  <si>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</si>
  <si>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</si>
  <si>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</si>
  <si>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</si>
  <si>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</si>
  <si>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</si>
  <si>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21,85</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</si>
  <si>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</si>
  <si>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</si>
  <si>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</si>
  <si>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</si>
  <si>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</si>
  <si>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</si>
  <si>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</si>
  <si>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</si>
  <si>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</si>
  <si>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</si>
  <si>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14,74</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</si>
  <si>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</si>
  <si>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</si>
  <si>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</si>
  <si>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</si>
  <si>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</si>
  <si>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</si>
  <si>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</si>
  <si>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</si>
  <si>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</si>
  <si>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</si>
  <si>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47,70</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</si>
  <si>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</si>
  <si>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</si>
  <si>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</si>
  <si>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</si>
  <si>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</si>
  <si>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</si>
  <si>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</si>
  <si>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</si>
  <si>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</si>
  <si>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</si>
  <si>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</si>
  <si>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</si>
  <si>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</si>
  <si>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</si>
  <si>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</si>
  <si>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</si>
  <si>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</si>
  <si>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</si>
  <si>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22,48</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</si>
  <si>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</si>
  <si>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</si>
  <si>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</si>
  <si>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</si>
  <si>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</si>
  <si>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</si>
  <si>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</si>
  <si>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</si>
  <si>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</si>
  <si>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</si>
  <si>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</si>
  <si>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</si>
  <si>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</si>
  <si>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</si>
  <si>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</si>
  <si>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16,30</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</si>
  <si>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</si>
  <si>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</si>
  <si>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</si>
  <si>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</si>
  <si>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8,44</t>
  </si>
  <si>
    <t>JOELHO 90 GRAUS, PPR, DN 32 MM, CLASSE PN 25, INSTALADO EM RAMAL DE DISTRIBUIÇÃO - FORNECIMENTO E INSTALAÇÃO. AF_08/2022</t>
  </si>
  <si>
    <t>JOELHO 45 GRAUS, PPR, DN 32 MM, CLASSE PN 25, INSTALADO EM RAMAL DE DISTRIBUIÇÃO DE ÁGUA - FORNECIMENTO E INSTALAÇÃO. AF_08/2022</t>
  </si>
  <si>
    <t>12,96</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</si>
  <si>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</si>
  <si>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</si>
  <si>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</si>
  <si>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</si>
  <si>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</si>
  <si>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</si>
  <si>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7,74</t>
  </si>
  <si>
    <t>CONECTOR MACHO, PPR, 32 X 3/4, CLASSE PN 25, INSTALADO EM RAMAL DE DISTRIBUIÇÃO DE ÁGUA   FORNECIMENTO E INSTALAÇÃO. AF_08/2022</t>
  </si>
  <si>
    <t>CONECTOR FÊMEA, PPR, 32 X 3/4, CLASSE PN 25, INSTALADO EM RAMAL DE DISTRIBUIÇÃO DE ÁGUA   FORNECIMENTO E INSTALAÇÃO. AF_08/2022</t>
  </si>
  <si>
    <t>31,14</t>
  </si>
  <si>
    <t>BUCHA DE REDUÇÃO, PPR, 32 X 25, CLASSE PN 25, INSTALADO EM RAMAL DE DISTRIBUIÇÃO DE ÁGUA   FORNECIMENTO E INSTALAÇÃO. AF_08/2022</t>
  </si>
  <si>
    <t>8,71</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</si>
  <si>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</si>
  <si>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</si>
  <si>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</si>
  <si>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</si>
  <si>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</si>
  <si>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</si>
  <si>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</si>
  <si>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</si>
  <si>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13,25</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</si>
  <si>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</si>
  <si>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</si>
  <si>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</si>
  <si>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</si>
  <si>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</si>
  <si>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</si>
  <si>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</si>
  <si>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55,53</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</si>
  <si>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</si>
  <si>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</si>
  <si>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</si>
  <si>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</si>
  <si>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</si>
  <si>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7,30</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</si>
  <si>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</si>
  <si>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</si>
  <si>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</si>
  <si>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</si>
  <si>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</si>
  <si>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</si>
  <si>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</si>
  <si>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22,59</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</si>
  <si>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</si>
  <si>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</si>
  <si>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</si>
  <si>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</si>
  <si>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</si>
  <si>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</si>
  <si>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</si>
  <si>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29,22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</si>
  <si>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</si>
  <si>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</si>
  <si>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</si>
  <si>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</si>
  <si>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</si>
  <si>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</si>
  <si>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6,16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</si>
  <si>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</si>
  <si>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</si>
  <si>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</si>
  <si>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</si>
  <si>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</si>
  <si>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</si>
  <si>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20,83</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</si>
  <si>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</si>
  <si>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</si>
  <si>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</si>
  <si>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</si>
  <si>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</si>
  <si>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7,57</t>
  </si>
  <si>
    <t>JOELHO 90 GRAUS, PPR, DN 25 MM, CLASSE PN 25,  INSTALADO EM RESERVAÇÃO DE ÁGUA DE EDIFICAÇÃO QUE POSSUA RESERVATÓRIO DE FIBRA/FIBROCIMENTO  FORNECIMENTO E INSTALAÇÃO. AF_06/2016</t>
  </si>
  <si>
    <t>8,22</t>
  </si>
  <si>
    <t>JOELHO 90 GRAUS, PPR, DN 32 MM, CLASSE PN 25,  INSTALADO EM RESERVAÇÃO DE ÁGUA DE EDIFICAÇÃO QUE POSSUA RESERVATÓRIO DE FIBRA/FIBROCIMENTO  FORNECIMENTO E INSTALAÇÃO. AF_06/2016</t>
  </si>
  <si>
    <t>11,13</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</si>
  <si>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</si>
  <si>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</si>
  <si>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</si>
  <si>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</si>
  <si>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</si>
  <si>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</si>
  <si>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</si>
  <si>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</si>
  <si>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</si>
  <si>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17,42</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</si>
  <si>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</si>
  <si>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</si>
  <si>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</si>
  <si>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</si>
  <si>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</si>
  <si>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</si>
  <si>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12,85</t>
  </si>
  <si>
    <t>23,36</t>
  </si>
  <si>
    <t>13,15</t>
  </si>
  <si>
    <t>18,12</t>
  </si>
  <si>
    <t>23,38</t>
  </si>
  <si>
    <t>20,21</t>
  </si>
  <si>
    <t>25,34</t>
  </si>
  <si>
    <t>16,72</t>
  </si>
  <si>
    <t>29,35</t>
  </si>
  <si>
    <t>43,45</t>
  </si>
  <si>
    <t>22,94</t>
  </si>
  <si>
    <t>24,63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</si>
  <si>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</si>
  <si>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</si>
  <si>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</si>
  <si>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41,98</t>
  </si>
  <si>
    <t>FLANGE EM AÇO, DN 32 MM X 1 1/4'', INSTALADO EM RESERVAÇÃO DE ÁGUA DE EDIFICAÇÃO QUE POSSUA RESERVATÓRIO DE FIBRA/FIBROCIMENTO - FORNECIMENTO E INSTALAÇÃO. AF_06/2016</t>
  </si>
  <si>
    <t>53,77</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</si>
  <si>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</si>
  <si>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</si>
  <si>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</si>
  <si>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</si>
  <si>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</si>
  <si>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</si>
  <si>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</si>
  <si>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</si>
  <si>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</si>
  <si>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</si>
  <si>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</si>
  <si>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</si>
  <si>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</si>
  <si>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</si>
  <si>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</si>
  <si>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</si>
  <si>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</si>
  <si>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</si>
  <si>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</si>
  <si>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</si>
  <si>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</si>
  <si>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</si>
  <si>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</si>
  <si>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</si>
  <si>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</si>
  <si>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</si>
  <si>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</si>
  <si>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</si>
  <si>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</si>
  <si>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</si>
  <si>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</si>
  <si>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</si>
  <si>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</si>
  <si>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</si>
  <si>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</si>
  <si>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</si>
  <si>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</si>
  <si>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</si>
  <si>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</si>
  <si>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</si>
  <si>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</si>
  <si>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</si>
  <si>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</si>
  <si>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</si>
  <si>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</si>
  <si>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</si>
  <si>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</si>
  <si>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</si>
  <si>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</si>
  <si>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</si>
  <si>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</si>
  <si>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</si>
  <si>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</si>
  <si>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</si>
  <si>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</si>
  <si>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</si>
  <si>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</si>
  <si>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</si>
  <si>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</si>
  <si>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</si>
  <si>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</si>
  <si>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</si>
  <si>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</si>
  <si>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</si>
  <si>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</si>
  <si>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</si>
  <si>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</si>
  <si>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</si>
  <si>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</si>
  <si>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</si>
  <si>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</si>
  <si>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</si>
  <si>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</si>
  <si>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</si>
  <si>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</si>
  <si>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</si>
  <si>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</si>
  <si>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</si>
  <si>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</si>
  <si>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</si>
  <si>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</si>
  <si>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</si>
  <si>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</si>
  <si>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</si>
  <si>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</si>
  <si>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</si>
  <si>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</si>
  <si>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</si>
  <si>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</si>
  <si>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</si>
  <si>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</si>
  <si>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</si>
  <si>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</si>
  <si>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</si>
  <si>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</si>
  <si>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</si>
  <si>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</si>
  <si>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</si>
  <si>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</si>
  <si>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</si>
  <si>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</si>
  <si>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</si>
  <si>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</si>
  <si>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17,17</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</si>
  <si>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</si>
  <si>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</si>
  <si>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</si>
  <si>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20,69</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</si>
  <si>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</si>
  <si>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</si>
  <si>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</si>
  <si>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</si>
  <si>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</si>
  <si>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</si>
  <si>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</si>
  <si>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</si>
  <si>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</si>
  <si>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</si>
  <si>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</si>
  <si>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</si>
  <si>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19,23</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</si>
  <si>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</si>
  <si>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</si>
  <si>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</si>
  <si>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</si>
  <si>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</si>
  <si>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</si>
  <si>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</si>
  <si>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</si>
  <si>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</si>
  <si>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</si>
  <si>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</si>
  <si>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</si>
  <si>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</si>
  <si>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22,50</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</si>
  <si>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</si>
  <si>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</si>
  <si>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</si>
  <si>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</si>
  <si>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</si>
  <si>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</si>
  <si>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</si>
  <si>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</si>
  <si>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</si>
  <si>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</si>
  <si>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</si>
  <si>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</si>
  <si>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</si>
  <si>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</si>
  <si>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</si>
  <si>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</si>
  <si>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</si>
  <si>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</si>
  <si>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17,14</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</si>
  <si>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</si>
  <si>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</si>
  <si>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</si>
  <si>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14,93</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</si>
  <si>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</si>
  <si>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</si>
  <si>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</si>
  <si>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</si>
  <si>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</si>
  <si>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</si>
  <si>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</si>
  <si>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</si>
  <si>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</si>
  <si>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</si>
  <si>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</si>
  <si>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</si>
  <si>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</si>
  <si>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</si>
  <si>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</si>
  <si>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</si>
  <si>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</si>
  <si>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</si>
  <si>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</si>
  <si>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</si>
  <si>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</si>
  <si>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</si>
  <si>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</si>
  <si>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</si>
  <si>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</si>
  <si>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</si>
  <si>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15,33</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</si>
  <si>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</si>
  <si>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</si>
  <si>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</si>
  <si>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</si>
  <si>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</si>
  <si>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20,14</t>
  </si>
  <si>
    <t>CONECTOR EM BRONZE/LATÃO, DN 22 MM X 3/4", SEM ANEL DE SOLDA, BOLSA X ROSCA F, INSTALADO EM RAMAL E SUB-RAMAL DE AQUECIMENTO SOLAR - FORNECIMENTO E INSTALAÇÃO. AF_04/2022</t>
  </si>
  <si>
    <t>24,26</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</si>
  <si>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</si>
  <si>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</si>
  <si>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</si>
  <si>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</si>
  <si>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</si>
  <si>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</si>
  <si>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</si>
  <si>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</si>
  <si>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</si>
  <si>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</si>
  <si>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</si>
  <si>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</si>
  <si>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9,29</t>
  </si>
  <si>
    <t>JOELHO DE REDUÇÃO, 90 GRAUS, PVC, SOLDÁVEL, DN 25 MM X 20 MM, INSTALADO EM RAMAL OU SUB-RAMAL DE ÁGUA - FORNECIMENTO E INSTALAÇÃO. AF_06/2022</t>
  </si>
  <si>
    <t>10,66</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</si>
  <si>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</si>
  <si>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</si>
  <si>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</si>
  <si>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</si>
  <si>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</si>
  <si>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9,99</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</si>
  <si>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</si>
  <si>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</si>
  <si>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</si>
  <si>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</si>
  <si>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</si>
  <si>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</si>
  <si>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8,60</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</si>
  <si>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</si>
  <si>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</si>
  <si>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</si>
  <si>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</si>
  <si>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</si>
  <si>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</si>
  <si>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</si>
  <si>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11,32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</si>
  <si>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</si>
  <si>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</si>
  <si>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</si>
  <si>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6,96</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</si>
  <si>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</si>
  <si>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</si>
  <si>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</si>
  <si>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</si>
  <si>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</si>
  <si>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</si>
  <si>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</si>
  <si>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</si>
  <si>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</si>
  <si>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</si>
  <si>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</si>
  <si>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</si>
  <si>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</si>
  <si>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9,42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</si>
  <si>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</si>
  <si>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</si>
  <si>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</si>
  <si>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</si>
  <si>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</si>
  <si>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</si>
  <si>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</si>
  <si>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</si>
  <si>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13,81</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</si>
  <si>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</si>
  <si>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</si>
  <si>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</si>
  <si>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</si>
  <si>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</si>
  <si>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</si>
  <si>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</si>
  <si>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</si>
  <si>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</si>
  <si>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</si>
  <si>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</si>
  <si>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</si>
  <si>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</si>
  <si>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</si>
  <si>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</si>
  <si>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</si>
  <si>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</si>
  <si>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</si>
  <si>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39,43</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</si>
  <si>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</si>
  <si>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</si>
  <si>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</si>
  <si>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</si>
  <si>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</si>
  <si>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</si>
  <si>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</si>
  <si>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</si>
  <si>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</si>
  <si>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</si>
  <si>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</si>
  <si>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</si>
  <si>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</si>
  <si>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</si>
  <si>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</si>
  <si>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</si>
  <si>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</si>
  <si>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</si>
  <si>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</si>
  <si>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</si>
  <si>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</si>
  <si>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</si>
  <si>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</si>
  <si>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</si>
  <si>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</si>
  <si>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</si>
  <si>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</si>
  <si>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</si>
  <si>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</si>
  <si>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</si>
  <si>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</si>
  <si>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10,08</t>
  </si>
  <si>
    <t>JOELHO 90 GRAUS, PVC, SOLDÁVEL, DN 20 MM, INSTALADO EM DRENO DE AR CONDICIONADO - FORNECIMENTO E INSTALAÇÃO. AF_08/2022</t>
  </si>
  <si>
    <t>JOELHO 45 GRAUS, PVC, SOLDÁVEL, DN 20 MM, INSTALADO EM DRENO DE AR CONDICIONADO - FORNECIMENTO E INSTALAÇÃO. AF_08/2022</t>
  </si>
  <si>
    <t>6,81</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</si>
  <si>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</si>
  <si>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</si>
  <si>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</si>
  <si>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</si>
  <si>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7,32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</si>
  <si>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</si>
  <si>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</si>
  <si>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</si>
  <si>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9,81</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</si>
  <si>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</si>
  <si>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</si>
  <si>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</si>
  <si>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</si>
  <si>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</si>
  <si>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</si>
  <si>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</si>
  <si>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</si>
  <si>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</si>
  <si>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</si>
  <si>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</si>
  <si>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</si>
  <si>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</si>
  <si>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</si>
  <si>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</si>
  <si>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</si>
  <si>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</si>
  <si>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</si>
  <si>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</si>
  <si>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</si>
  <si>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</si>
  <si>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</si>
  <si>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</si>
  <si>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</si>
  <si>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</si>
  <si>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</si>
  <si>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</si>
  <si>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</si>
  <si>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</si>
  <si>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</si>
  <si>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</si>
  <si>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</si>
  <si>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</si>
  <si>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</si>
  <si>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</si>
  <si>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</si>
  <si>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</si>
  <si>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</si>
  <si>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</si>
  <si>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</si>
  <si>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</si>
  <si>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</si>
  <si>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</si>
  <si>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</si>
  <si>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</si>
  <si>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</si>
  <si>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4,80</t>
  </si>
  <si>
    <t>FURO EM CAIXA D'ÁGUA COM ESPESSURA DE 2 ATÉ 5 MM E DIÂMETRO DE 25 MM. AF_06/2021</t>
  </si>
  <si>
    <t>3,77</t>
  </si>
  <si>
    <t>FURO EM CAIXA D'ÁGUA COM ESPESSURA DE 6 ATÉ 8 MM E DIÂMETRO DE 25 MM. AF_06/2021</t>
  </si>
  <si>
    <t>FURO EM CAIXA D'ÁGUA COM ESPESSURA DE 2 ATÉ 5 MM E DIÂMETRO DE 32 MM. AF_06/2021</t>
  </si>
  <si>
    <t>FURO EM CAIXA D'ÁGUA COM ESPESSURA DE 6 ATÉ 8 MM E DIÂMETRO DE 32 MM. AF_06/2021</t>
  </si>
  <si>
    <t>5,63</t>
  </si>
  <si>
    <t>FURO EM CAIXA D'ÁGUA COM ESPESSURA DE 2 ATÉ 5 MM E DIÂMETRO DE 40 MM. AF_06/2021</t>
  </si>
  <si>
    <t>FURO EM CAIXA D'ÁGUA COM ESPESSURA DE 6 ATÉ 8 MM E DIÂMETRO DE 40 MM. AF_06/2021</t>
  </si>
  <si>
    <t>FURO EM CAIXA D'ÁGUA COM ESPESSURA DE 2 ATÉ 5 MM E DIÂMETRO DE 50 MM. AF_06/2021</t>
  </si>
  <si>
    <t>5,50</t>
  </si>
  <si>
    <t>FURO EM CAIXA D'ÁGUA COM ESPESSURA DE 6 ATÉ 8 MM E DIÂMETRO DE 50 MM. AF_06/2021</t>
  </si>
  <si>
    <t>6,88</t>
  </si>
  <si>
    <t>FURO EM CAIXA D'ÁGUA COM ESPESSURA DE 2 ATÉ 5 MM E DIÂMETRO DE 60 MM. AF_06/2021</t>
  </si>
  <si>
    <t>6,20</t>
  </si>
  <si>
    <t>FURO EM CAIXA D'ÁGUA COM ESPESSURA DE 6 ATÉ 8 MM E DIÂMETRO DE 60 MM. AF_06/2021</t>
  </si>
  <si>
    <t>FURO EM CAIXA D'ÁGUA COM ESPESSURA DE 2 ATÉ 5 MM E DIÂMETRO DE 75 MM. AF_06/2021</t>
  </si>
  <si>
    <t>FURO EM CAIXA D'ÁGUA COM ESPESSURA DE 6 ATÉ 8 MM E DIÂMETRO DE 75 MM. AF_06/2021</t>
  </si>
  <si>
    <t>8,61</t>
  </si>
  <si>
    <t>FURO EM CAIXA D'ÁGUA COM ESPESSURA DE 2 ATÉ 5 MM E DIÂMETRO DE 100 MM. AF_06/2021</t>
  </si>
  <si>
    <t>8,97</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</si>
  <si>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</si>
  <si>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</si>
  <si>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</si>
  <si>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</si>
  <si>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</si>
  <si>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</si>
  <si>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</si>
  <si>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</si>
  <si>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</si>
  <si>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</si>
  <si>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</si>
  <si>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</si>
  <si>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</si>
  <si>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</si>
  <si>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</si>
  <si>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</si>
  <si>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</si>
  <si>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</si>
  <si>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</si>
  <si>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</si>
  <si>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19,66</t>
  </si>
  <si>
    <t>RALO SECO, PVC, DN 100 X 40 MM, JUNTA SOLDÁVEL, FORNECIDO E INSTALADO EM RAMAL DE DESCARGA OU EM RAMAL DE ESGOTO SANITÁRIO. AF_08/2022</t>
  </si>
  <si>
    <t>17,18</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</si>
  <si>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</si>
  <si>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</si>
  <si>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</si>
  <si>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</si>
  <si>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</si>
  <si>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</si>
  <si>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</si>
  <si>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</si>
  <si>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</si>
  <si>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</si>
  <si>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</si>
  <si>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</si>
  <si>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</si>
  <si>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</si>
  <si>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</si>
  <si>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</si>
  <si>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</si>
  <si>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</si>
  <si>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</si>
  <si>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</si>
  <si>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</si>
  <si>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</si>
  <si>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</si>
  <si>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</si>
  <si>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</si>
  <si>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</si>
  <si>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</si>
  <si>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</si>
  <si>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</si>
  <si>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</si>
  <si>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</si>
  <si>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</si>
  <si>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</si>
  <si>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</si>
  <si>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</si>
  <si>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</si>
  <si>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</si>
  <si>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</si>
  <si>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</si>
  <si>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</si>
  <si>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</si>
  <si>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</si>
  <si>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</si>
  <si>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</si>
  <si>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</si>
  <si>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</si>
  <si>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</si>
  <si>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</si>
  <si>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</si>
  <si>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</si>
  <si>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</si>
  <si>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</si>
  <si>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</si>
  <si>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</si>
  <si>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</si>
  <si>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</si>
  <si>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</si>
  <si>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</si>
  <si>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</si>
  <si>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</si>
  <si>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</si>
  <si>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</si>
  <si>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</si>
  <si>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</si>
  <si>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</si>
  <si>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</si>
  <si>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</si>
  <si>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</si>
  <si>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</si>
  <si>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</si>
  <si>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</si>
  <si>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</si>
  <si>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</si>
  <si>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</si>
  <si>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</si>
  <si>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</si>
  <si>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</si>
  <si>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34,04</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</si>
  <si>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</si>
  <si>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</si>
  <si>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</si>
  <si>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</si>
  <si>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</si>
  <si>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</si>
  <si>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</si>
  <si>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</si>
  <si>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</si>
  <si>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</si>
  <si>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</si>
  <si>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</si>
  <si>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</si>
  <si>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</si>
  <si>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</si>
  <si>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</si>
  <si>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</si>
  <si>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</si>
  <si>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</si>
  <si>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</si>
  <si>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</si>
  <si>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</si>
  <si>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</si>
  <si>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</si>
  <si>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</si>
  <si>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</si>
  <si>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</si>
  <si>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</si>
  <si>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</si>
  <si>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</si>
  <si>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</si>
  <si>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</si>
  <si>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</si>
  <si>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</si>
  <si>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</si>
  <si>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</si>
  <si>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</si>
  <si>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</si>
  <si>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</si>
  <si>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</si>
  <si>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</si>
  <si>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</si>
  <si>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</si>
  <si>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</si>
  <si>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</si>
  <si>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</si>
  <si>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</si>
  <si>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</si>
  <si>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</si>
  <si>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</si>
  <si>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</si>
  <si>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</si>
  <si>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</si>
  <si>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</si>
  <si>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</si>
  <si>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</si>
  <si>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</si>
  <si>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</si>
  <si>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</si>
  <si>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</si>
  <si>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</si>
  <si>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</si>
  <si>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</si>
  <si>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</si>
  <si>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</si>
  <si>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</si>
  <si>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</si>
  <si>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</si>
  <si>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</si>
  <si>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</si>
  <si>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</si>
  <si>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</si>
  <si>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</si>
  <si>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</si>
  <si>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</si>
  <si>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</si>
  <si>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</si>
  <si>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</si>
  <si>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</si>
  <si>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</si>
  <si>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</si>
  <si>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</si>
  <si>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</si>
  <si>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</si>
  <si>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</si>
  <si>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</si>
  <si>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</si>
  <si>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</si>
  <si>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</si>
  <si>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</si>
  <si>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</si>
  <si>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</si>
  <si>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</si>
  <si>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</si>
  <si>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</si>
  <si>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</si>
  <si>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</si>
  <si>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</si>
  <si>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</si>
  <si>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</si>
  <si>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</si>
  <si>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55,54</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</si>
  <si>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</si>
  <si>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</si>
  <si>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</si>
  <si>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</si>
  <si>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</si>
  <si>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</si>
  <si>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</si>
  <si>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</si>
  <si>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</si>
  <si>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</si>
  <si>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</si>
  <si>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</si>
  <si>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</si>
  <si>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</si>
  <si>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</si>
  <si>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</si>
  <si>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</si>
  <si>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</si>
  <si>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</si>
  <si>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</si>
  <si>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</si>
  <si>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</si>
  <si>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</si>
  <si>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</si>
  <si>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</si>
  <si>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</si>
  <si>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</si>
  <si>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</si>
  <si>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</si>
  <si>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</si>
  <si>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</si>
  <si>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</si>
  <si>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</si>
  <si>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</si>
  <si>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</si>
  <si>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</si>
  <si>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</si>
  <si>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</si>
  <si>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</si>
  <si>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</si>
  <si>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</si>
  <si>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</si>
  <si>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</si>
  <si>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</si>
  <si>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</si>
  <si>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</si>
  <si>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</si>
  <si>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</si>
  <si>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</si>
  <si>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</si>
  <si>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</si>
  <si>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</si>
  <si>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</si>
  <si>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</si>
  <si>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</si>
  <si>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</si>
  <si>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</si>
  <si>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</si>
  <si>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</si>
  <si>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</si>
  <si>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</si>
  <si>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</si>
  <si>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21,10</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</si>
  <si>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</si>
  <si>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</si>
  <si>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</si>
  <si>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</si>
  <si>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22,36</t>
  </si>
  <si>
    <t>REGISTRO DE PRESSÃO, PVC, SOLDÁVEL, VOLANTE SIMPLES, DN  20 MM - FORNECIMENTO E INSTALAÇÃO. AF_08/2021</t>
  </si>
  <si>
    <t>REGISTRO DE PRESSÃO, PVC, SOLDÁVEL, VOLANTE SIMPLES, DN  25 MM - FORNECIMENTO E INSTALAÇÃO. AF_08/2021</t>
  </si>
  <si>
    <t>18,17</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</si>
  <si>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</si>
  <si>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</si>
  <si>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</si>
  <si>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</si>
  <si>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</si>
  <si>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</si>
  <si>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</si>
  <si>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</si>
  <si>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</si>
  <si>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</si>
  <si>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</si>
  <si>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</si>
  <si>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</si>
  <si>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</si>
  <si>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</si>
  <si>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</si>
  <si>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</si>
  <si>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</si>
  <si>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</si>
  <si>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</si>
  <si>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</si>
  <si>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</si>
  <si>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</si>
  <si>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</si>
  <si>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</si>
  <si>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</si>
  <si>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</si>
  <si>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</si>
  <si>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</si>
  <si>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</si>
  <si>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</si>
  <si>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</si>
  <si>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</si>
  <si>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</si>
  <si>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</si>
  <si>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</si>
  <si>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</si>
  <si>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</si>
  <si>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</si>
  <si>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</si>
  <si>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</si>
  <si>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</si>
  <si>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</si>
  <si>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</si>
  <si>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</si>
  <si>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</si>
  <si>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13,61</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</si>
  <si>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</si>
  <si>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</si>
  <si>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</si>
  <si>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</si>
  <si>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</si>
  <si>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</si>
  <si>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12,36</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</si>
  <si>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</si>
  <si>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</si>
  <si>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</si>
  <si>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</si>
  <si>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</si>
  <si>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</si>
  <si>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</si>
  <si>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</si>
  <si>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</si>
  <si>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</si>
  <si>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3,97</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</si>
  <si>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</si>
  <si>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</si>
  <si>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</si>
  <si>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</si>
  <si>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11,77</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</si>
  <si>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</si>
  <si>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</si>
  <si>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</si>
  <si>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</si>
  <si>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</si>
  <si>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</si>
  <si>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</si>
  <si>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</si>
  <si>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</si>
  <si>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</si>
  <si>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</si>
  <si>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</si>
  <si>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</si>
  <si>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</si>
  <si>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</si>
  <si>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5,97</t>
  </si>
  <si>
    <t>FIXAÇÃO DE TUBOS VERTICAIS DE PPR DIÂMETROS MENORES OU IGUAIS A 40 MM COM ABRAÇADEIRA METÁLICA RÍGIDA TIPO D 1/2", FIXADA EM PERFILADO EM ALVENARIA. AF_05/2015</t>
  </si>
  <si>
    <t>1,63</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</si>
  <si>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</si>
  <si>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</si>
  <si>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5,25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</si>
  <si>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</si>
  <si>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</si>
  <si>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</si>
  <si>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</si>
  <si>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</si>
  <si>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</si>
  <si>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7,58</t>
  </si>
  <si>
    <t>FIXAÇÃO DE TUBOS HORIZONTAIS DE PPR DIÂMETROS MENORES OU IGUAIS A 40 MM COM ABRAÇADEIRA METÁLICA FLEXÍVEL 18 MM, FIXADA DIRETAMENTE NA LAJE. AF_05/2015</t>
  </si>
  <si>
    <t>29,20</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</si>
  <si>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</si>
  <si>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</si>
  <si>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</si>
  <si>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7,50</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</si>
  <si>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</si>
  <si>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</si>
  <si>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6,90</t>
  </si>
  <si>
    <t>CHUMBAMENTO PONTUAL DE ABERTURA EM LAJE COM PASSAGEM DE 1 TUBO DE DIAMETRO EQUIVALENTE IGUAL À  50 MM. AF_05/2015</t>
  </si>
  <si>
    <t>7,02</t>
  </si>
  <si>
    <t>CHUMBAMENTO PONTUAL DE ABERTURA EM LAJE COM PASSAGEM DE MAIS DE 1 TUBO DE  DIAMETRO EQUIVALENTE IGUAL À  50 MM. AF_05/2015</t>
  </si>
  <si>
    <t>CHUMBAMENTO PONTUAL EM PASSAGEM DE TUBO COM DIÂMETRO MENOR OU IGUAL A 40 MM. AF_05/2015</t>
  </si>
  <si>
    <t>4,85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</si>
  <si>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</si>
  <si>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</si>
  <si>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</si>
  <si>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</si>
  <si>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</si>
  <si>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</si>
  <si>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</si>
  <si>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</si>
  <si>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</si>
  <si>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</si>
  <si>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</si>
  <si>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</si>
  <si>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19,78</t>
  </si>
  <si>
    <t>SUPORTE PARA ELETROCALHA LISA OU PERFURADA EM AÇO GALVANIZADO, LARGURA 500 OU 800 MM E ALTURA 50 MM, ESPAÇADO A CADA 1,5 M, EM PERFILADO DE SEÇÃO 38X76 MM, POR METRO DE ELETROCALHA FIXADA. AF_07/2017</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</si>
  <si>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</si>
  <si>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</si>
  <si>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</si>
  <si>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</si>
  <si>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</si>
  <si>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</si>
  <si>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</si>
  <si>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</si>
  <si>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</si>
  <si>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</si>
  <si>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</si>
  <si>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</si>
  <si>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</si>
  <si>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</si>
  <si>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</si>
  <si>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</si>
  <si>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</si>
  <si>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</si>
  <si>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</si>
  <si>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</si>
  <si>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</si>
  <si>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</si>
  <si>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</si>
  <si>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</si>
  <si>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</si>
  <si>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</si>
  <si>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</si>
  <si>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</si>
  <si>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</si>
  <si>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</si>
  <si>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</si>
  <si>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</si>
  <si>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</si>
  <si>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</si>
  <si>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</si>
  <si>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9,57</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</si>
  <si>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</si>
  <si>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</si>
  <si>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</si>
  <si>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10,00</t>
  </si>
  <si>
    <t>COTOVELO/JOELHO COM ADAPTADOR, POLIPROPILENO, PARA TUBOS EM PEAD, 32 MM X 1", PARA LIGAÇÃO PREDIAL DE ÁGUA. AF_06/2022</t>
  </si>
  <si>
    <t>14,82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</si>
  <si>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</si>
  <si>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</si>
  <si>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</si>
  <si>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</si>
  <si>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</si>
  <si>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</si>
  <si>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</si>
  <si>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</si>
  <si>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</si>
  <si>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</si>
  <si>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</si>
  <si>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</si>
  <si>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REPRESENTATIVA) LIGAÇÃO PREDIAL DE ÁGUA, REDE DN 50 MM, RAMAL PREDIAL DE 20 MM, L = 2,0 M, LARGURA DA VALA = 0,65 M; COM COLAR DE TOMADA DE PVC; ESCAVAÇÃO MECANIZADA, PREPARO DE FUNDO DE VALA E REATERRO COMPACTADO. AF_06/2022</t>
  </si>
  <si>
    <t>(COMPOSIÇÃO REPRESENTATIVA) LIGAÇÃO PREDIAL DE ÁGUA, REDE DN 50 MM, RAMAL PREDIAL DE 20 MM, L = 4,0 M, LARGURA DA VALA = 0,65 M; COM COLAR DE TOMADA DE PVC; ESCAVAÇÃO MECANIZADA, PREPARO DE FUNDO DE VALA E REATERRO COMPACTADO. AF_06/2022</t>
  </si>
  <si>
    <t>(COMPOSIÇÃO REPRESENTATIVA) LIGAÇÃO PREDIAL DE ÁGUA, REDE DN 50 MM, RAMAL PREDIAL DE 20 MM, L = 6,0 M, LARGURA DA VALA = 0,65 M; COM COLAR DE TOMADA DE PVC; ESCAVAÇÃO MECANIZADA, PREPARO DE FUNDO DE VALA E REATERRO COMPACTADO. AF_06/2022</t>
  </si>
  <si>
    <t>(COMPOSIÇÃO REPRESENTATIVA) LIGAÇÃO PREDIAL DE ÁGUA, REDE DN 50 MM, RAMAL PREDIAL DE 20 MM, L = 2,0 M, LARGURA DA VALA = 0,65 M; COM COLAR DE TOMADA DE PVC; ESCAVAÇÃO MANUAL, PREPARO DE FUNDO DE VALA E REATERRO COMPACTADO. AF_06/2022</t>
  </si>
  <si>
    <t>(COMPOSIÇÃO REPRESENTATIVA) LIGAÇÃO PREDIAL DE ÁGUA, REDE DN 50 MM, RAMAL PREDIAL DE 20 MM, L = 4,0 M, LARGURA DA VALA = 0,65 M; COM COLAR DE TOMADA DE PVC; ESCAVAÇÃO MANUAL, PREPARO DE FUNDO DE VALA E REATERRO COMPACTADO. AF_06/2022</t>
  </si>
  <si>
    <t>(COMPOSIÇÃO REPRESENTATIVA)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</si>
  <si>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</si>
  <si>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</si>
  <si>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</si>
  <si>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</si>
  <si>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</si>
  <si>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</si>
  <si>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</si>
  <si>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</si>
  <si>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</si>
  <si>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120,12</t>
  </si>
  <si>
    <t>TUBO, PVC OCRE, JUNTA ELÁSTICA, DN 100 MM, PARA COLETOR PREDIAL DE ESGOTO. AF_06/2022</t>
  </si>
  <si>
    <t>TUBO, PVC OCRE, JUNTA ELÁSTICA, DN 150 MM, PARA COLETOR PREDIAL DE ESGOTO. AF_06/2022</t>
  </si>
  <si>
    <t>(COMPOSIÇÃO REPRESENTATIVA) LIGAÇÃO PREDIAL DE ESGOTO, REDE DN 150 MM, COLETOR PREDIAL DN 100 MM, L = 2,0 M, LARGURA DA VALA = 0,65 M; COM SELIM E CURVA 90 GRAUS; ESCAVAÇÃO MECANIZADA, PREPARO DE FUNDO DE VALA E REATERRO COMPACTADO. AF_06/2022</t>
  </si>
  <si>
    <t>(COMPOSIÇÃO REPRESENTATIVA) LIGAÇÃO PREDIAL DE ESGOTO, REDE DN 150 MM, COLETOR PREDIAL DN 100 MM, L = 4,0 M, LARGURA DA VALA = 0,65 M; COM SELIM E CURVA 90 GRAUS; ESCAVAÇÃO MECANIZADA, PREPARO DE FUNDO DE VALA E REATERRO COMPACTADO. AF_06/2022</t>
  </si>
  <si>
    <t>(COMPOSIÇÃO REPRESENTATIVA) LIGAÇÃO PREDIAL DE ESGOTO, REDE DN 150 MM, COLETOR PREDIAL DN 100 MM, L = 6,0 M, LARGURA DA VALA = 0,65 M; COM SELIM E CURVA 90 GRAUS; ESCAVAÇÃO MECANIZADA, PREPARO DE FUNDO DE VALA E REATERRO COMPACTADO. AF_06/2022</t>
  </si>
  <si>
    <t>(COMPOSIÇÃO REPRESENTATIVA) LIGAÇÃO PREDIAL DE ESGOTO, REDE DN 150 MM, COLETOR PREDIAL DN 100 MM, L = 2,0 M, LARGURA DA VALA = 0,65 M; COM SELIM E CURVA 90 GRAUS; ESCAVAÇÃO MANUAL, PREPARO DE FUNDO DE VALA E REATERRO COMPACTADO. AF_06/2022</t>
  </si>
  <si>
    <t>(COMPOSIÇÃO REPRESENTATIVA) LIGAÇÃO PREDIAL DE ESGOTO, REDE DN 150 MM, COLETOR PREDIAL DN 100 MM, L = 4,0 M, LARGURA DA VALA = 0,65 M; COM SELIM E CURVA 90 GRAUS; ESCAVAÇÃO MANUAL, PREPARO DE FUNDO DE VALA E REATERRO COMPACTADO. AF_06/2022</t>
  </si>
  <si>
    <t>(COMPOSIÇÃO REPRESENTATIVA)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</si>
  <si>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</si>
  <si>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</si>
  <si>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</si>
  <si>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</si>
  <si>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</si>
  <si>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</si>
  <si>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</si>
  <si>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</si>
  <si>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</si>
  <si>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</si>
  <si>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</si>
  <si>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</si>
  <si>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</si>
  <si>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3,06</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</si>
  <si>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</si>
  <si>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</si>
  <si>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</si>
  <si>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</si>
  <si>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</si>
  <si>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</si>
  <si>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6,77</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</si>
  <si>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</si>
  <si>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</si>
  <si>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</si>
  <si>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</si>
  <si>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13,59</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</si>
  <si>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</si>
  <si>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</si>
  <si>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</si>
  <si>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</si>
  <si>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</si>
  <si>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</si>
  <si>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</si>
  <si>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</si>
  <si>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14,61</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</si>
  <si>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</si>
  <si>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</si>
  <si>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</si>
  <si>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14,69</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</si>
  <si>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</si>
  <si>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</si>
  <si>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</si>
  <si>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</si>
  <si>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</si>
  <si>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</si>
  <si>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15,38</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</si>
  <si>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</si>
  <si>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</si>
  <si>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</si>
  <si>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</si>
  <si>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</si>
  <si>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19,56</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</si>
  <si>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</si>
  <si>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</si>
  <si>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</si>
  <si>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</si>
  <si>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18,51</t>
  </si>
  <si>
    <t>10,30</t>
  </si>
  <si>
    <t>18,30</t>
  </si>
  <si>
    <t>16,37</t>
  </si>
  <si>
    <t>19,99</t>
  </si>
  <si>
    <t>27,43</t>
  </si>
  <si>
    <t>24,34</t>
  </si>
  <si>
    <t>9,23</t>
  </si>
  <si>
    <t>16,60</t>
  </si>
  <si>
    <t>21,01</t>
  </si>
  <si>
    <t>13,50</t>
  </si>
  <si>
    <t>10,86</t>
  </si>
  <si>
    <t>22,93</t>
  </si>
  <si>
    <t>10,40</t>
  </si>
  <si>
    <t>24,27</t>
  </si>
  <si>
    <t>18,00</t>
  </si>
  <si>
    <t>23,03</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</si>
  <si>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</si>
  <si>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</si>
  <si>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</si>
  <si>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</si>
  <si>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37,45</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</si>
  <si>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</si>
  <si>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</si>
  <si>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</si>
  <si>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</si>
  <si>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</si>
  <si>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</si>
  <si>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</si>
  <si>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6,07</t>
  </si>
  <si>
    <t>ESCAVAÇÃO MECANIZADA DE VALA COM PROF. MAIOR QUE 3,0 M ATÉ 4,5 M (MÉDIA MONTANTE E JUSANTE/UMA COMPOSIÇÃO POR TRECHO), ESCAVADEIRA (0,8 M3), LARG. MENOR QUE 1,5 M, EM SOLO DE 1A CATEGORIA, LOCAIS COM BAIXO NÍVEL DE INTERFERÊNCIA. AF_02/2021</t>
  </si>
  <si>
    <t>5,76</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</si>
  <si>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</si>
  <si>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</si>
  <si>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</si>
  <si>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</si>
  <si>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13,56</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</si>
  <si>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</si>
  <si>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</si>
  <si>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</si>
  <si>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</si>
  <si>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</si>
  <si>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</si>
  <si>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</si>
  <si>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</si>
  <si>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</si>
  <si>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</si>
  <si>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</si>
  <si>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7,07</t>
  </si>
  <si>
    <t>ESCAVAÇÃO MECANIZADA DE VALA COM PROF. MAIOR QUE 4,5 M ATÉ 6,0 M (MÉDIA MONTANTE E JUSANTE/UMA COMPOSIÇÃO POR TRECHO),COM ESCAVADEIRA (0,8 M3), LARG. MENOR QUE 1,5 M, EM SOLO DE 1A CATEGORIA, LOCAIS COM BAIXO NÍVEL DE INTERFERÊNCIA. AF_02/2021</t>
  </si>
  <si>
    <t>5,58</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</si>
  <si>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</si>
  <si>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</si>
  <si>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</si>
  <si>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</si>
  <si>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</si>
  <si>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</si>
  <si>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</si>
  <si>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</si>
  <si>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</si>
  <si>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</si>
  <si>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</si>
  <si>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</si>
  <si>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</si>
  <si>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</si>
  <si>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</si>
  <si>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6,11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</si>
  <si>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</si>
  <si>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</si>
  <si>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</si>
  <si>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</si>
  <si>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</si>
  <si>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14,89</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</si>
  <si>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</si>
  <si>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</si>
  <si>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9,79</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</si>
  <si>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</si>
  <si>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</si>
  <si>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</si>
  <si>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</si>
  <si>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</si>
  <si>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</si>
  <si>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</si>
  <si>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</si>
  <si>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</si>
  <si>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</si>
  <si>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</si>
  <si>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</si>
  <si>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</si>
  <si>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</si>
  <si>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</si>
  <si>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</si>
  <si>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</si>
  <si>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6,86</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</si>
  <si>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</si>
  <si>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</si>
  <si>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</si>
  <si>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</si>
  <si>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16,97</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</si>
  <si>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</si>
  <si>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</si>
  <si>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</si>
  <si>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11,03</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</si>
  <si>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</si>
  <si>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</si>
  <si>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</si>
  <si>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</si>
  <si>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</si>
  <si>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</si>
  <si>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</si>
  <si>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</si>
  <si>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</si>
  <si>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</si>
  <si>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</si>
  <si>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</si>
  <si>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</si>
  <si>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</si>
  <si>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</si>
  <si>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</si>
  <si>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</si>
  <si>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</si>
  <si>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</si>
  <si>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</si>
  <si>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</si>
  <si>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</si>
  <si>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</si>
  <si>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</si>
  <si>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</si>
  <si>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</si>
  <si>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</si>
  <si>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</si>
  <si>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</si>
  <si>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</si>
  <si>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</si>
  <si>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</si>
  <si>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</si>
  <si>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</si>
  <si>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</si>
  <si>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13,34</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</si>
  <si>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</si>
  <si>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</si>
  <si>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</si>
  <si>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</si>
  <si>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</si>
  <si>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</si>
  <si>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</si>
  <si>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</si>
  <si>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9,52</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</si>
  <si>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</si>
  <si>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</si>
  <si>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</si>
  <si>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</si>
  <si>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</si>
  <si>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</si>
  <si>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</si>
  <si>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</si>
  <si>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10,60</t>
  </si>
  <si>
    <t>REATERRO MANUAL DE VALAS COM COMPACTAÇÃO MECANIZADA. AF_04/2016</t>
  </si>
  <si>
    <t>REATERRO MANUAL APILOADO COM SOQUETE. AF_10/2017</t>
  </si>
  <si>
    <t>TRANSPORTE COM CAMINHÃO BASCULANTE DE 6 M³, EM VIA URBANA EM LEITO NATURAL (UNIDADE: TXKM). AF_07/2020</t>
  </si>
  <si>
    <t>TXKM</t>
  </si>
  <si>
    <t>2,27</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</si>
  <si>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</si>
  <si>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</si>
  <si>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</si>
  <si>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</si>
  <si>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5,53</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</si>
  <si>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</si>
  <si>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</si>
  <si>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</si>
  <si>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</si>
  <si>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</si>
  <si>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</si>
  <si>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</si>
  <si>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</si>
  <si>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</si>
  <si>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UMIDIFICAÇÃO DE MATERIAL PARA VALAS COM CAMINHÃO PIPA 10000L. AF_11/2016</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</si>
  <si>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</si>
  <si>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</si>
  <si>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</si>
  <si>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</si>
  <si>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</si>
  <si>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</si>
  <si>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</si>
  <si>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</si>
  <si>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</si>
  <si>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</si>
  <si>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</si>
  <si>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</si>
  <si>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</si>
  <si>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</si>
  <si>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</si>
  <si>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</si>
  <si>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</si>
  <si>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</si>
  <si>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</si>
  <si>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96,61</t>
  </si>
  <si>
    <t>96,97</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</si>
  <si>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</si>
  <si>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</si>
  <si>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</si>
  <si>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</si>
  <si>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</si>
  <si>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</si>
  <si>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</si>
  <si>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</si>
  <si>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</si>
  <si>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</si>
  <si>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</si>
  <si>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</si>
  <si>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</si>
  <si>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</si>
  <si>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</si>
  <si>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</si>
  <si>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</si>
  <si>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</si>
  <si>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</si>
  <si>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</si>
  <si>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</si>
  <si>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</si>
  <si>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</si>
  <si>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</si>
  <si>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</si>
  <si>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</si>
  <si>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</si>
  <si>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</si>
  <si>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</si>
  <si>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PLACAS DE GESSO ACARTONADO (DRYWALL), PARA USO INTERNO, COM DUAS FACES SIMPLES E ESTRUTURA METÁLICA COM GUIAS SIMPLES, SEM VÃOS. AF_06/2017_PS</t>
  </si>
  <si>
    <t>PAREDE COM PLACAS DE GESSO ACARTONADO (DRYWALL), PARA USO INTERNO, COM DUAS FACES SIMPLES E ESTRUTURA METÁLICA COM GUIAS SIMPLES, COM VÃOS AF_06/2017_PS</t>
  </si>
  <si>
    <t>PAREDE COM PLACAS DE GESSO ACARTONADO (DRYWALL), PARA USO INTERNO, COM DUAS FACES SIMPLES E ESTRUTURA METÁLICA COM GUIAS DUPLAS, SEM VÃOS. AF_06/2017_PS</t>
  </si>
  <si>
    <t>PAREDE COM PLACAS DE GESSO ACARTONADO (DRYWALL), PARA USO INTERNO, COM DUAS FACES SIMPLES E ESTRUTURA METÁLICA COM GUIAS DUPLAS, COM VÃOS. AF_06/2017_PS</t>
  </si>
  <si>
    <t>PAREDE COM PLACAS DE GESSO ACARTONADO (DRYWALL), PARA USO INTERNO, COM UMA FACE SIMPLES E OUTRA FACE DUPLA E ESTRUTURA METÁLICA COM GUIAS SIMPLES, SEM VÃOS. AF_06/2017_PS</t>
  </si>
  <si>
    <t>PAREDE COM PLACAS DE GESSO ACARTONADO (DRYWALL), PARA USO INTERNO, COM UMA FACE SIMPLES E OUTRA FACE DUPLA E ESTRUTURA METÁLICA COM GUIAS SIMPLES, COM VÃOS. AF_06/2017_PS</t>
  </si>
  <si>
    <t>PAREDE COM PLACAS DE GESSO ACARTONADO (DRYWALL), PARA USO INTERNO COM UMA FACE SIMPLES E OUTRA FACE DUPLA E ESTRUTURA METÁLICA COM GUIAS DUPLAS, SEM VÃOS. AF_06/2017_PS</t>
  </si>
  <si>
    <t>PAREDE COM PLACAS DE GESSO ACARTONADO (DRYWALL), PARA USO INTERNO, COM UMA FACE SIMPLES E OUTRA FACE DUPLA E   ESTRUTURA METÁLICA COM GUIAS DUPLAS, COM VÃOS. AF_06/2017_PS</t>
  </si>
  <si>
    <t>PAREDE COM PLACAS DE GESSO ACARTONADO (DRYWALL), PARA USO INTERNO, COM DUAS FACES DUPLAS E ESTRUTURA METÁLICA COM GUIAS SIMPLES, SEM VÃOS. AF_06/2017_PS</t>
  </si>
  <si>
    <t>PAREDE COM PLACAS DE GESSO ACARTONADO (DRYWALL), PARA USO INTERNO, COM DUAS FACES DUPLAS E ESTRUTURA METÁLICA COM GUIAS SIMPLES, COM VÃOS. AF_06/2017_PS</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</si>
  <si>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</si>
  <si>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AF_06/2017_PS</t>
  </si>
  <si>
    <t>PAREDE COM PLACAS DE GESSO ACARTONADO (DRYWALL), PARA USO INTERNO, COM UMA FACE SIMPLES E ESTRUTURA METÁLICA COM GUIAS SIMPLES, SEM VÃOS. AF_06/2017_PS</t>
  </si>
  <si>
    <t>PAREDE COM PLACAS DE GESSO ACARTONADO (DRYWALL), PARA USO INTERNO, COM UMA FACE SIMPLES E ESTRUTURA METÁLICA COM GUIAS SIMPLES, COM VÃOS. AF_06/2017_PS</t>
  </si>
  <si>
    <t>INSTALAÇÃO DE REFORÇO METÁLICO EM PAREDE DRYWALL. AF_06/2017</t>
  </si>
  <si>
    <t>INSTALAÇÃO DE REFORÇO DE MADEIRA EM PAREDE DRYWALL. AF_06/2017</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</si>
  <si>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</si>
  <si>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</si>
  <si>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</si>
  <si>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</si>
  <si>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</si>
  <si>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</si>
  <si>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</si>
  <si>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</si>
  <si>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</si>
  <si>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</si>
  <si>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</si>
  <si>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</si>
  <si>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</si>
  <si>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</si>
  <si>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</si>
  <si>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</si>
  <si>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</si>
  <si>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</si>
  <si>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</si>
  <si>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</si>
  <si>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</si>
  <si>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</si>
  <si>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</si>
  <si>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</si>
  <si>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</si>
  <si>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</si>
  <si>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</si>
  <si>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</si>
  <si>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</si>
  <si>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</si>
  <si>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</si>
  <si>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</si>
  <si>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</si>
  <si>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</si>
  <si>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</si>
  <si>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</si>
  <si>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</si>
  <si>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</si>
  <si>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</si>
  <si>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</si>
  <si>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</si>
  <si>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</si>
  <si>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</si>
  <si>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</si>
  <si>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</si>
  <si>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</si>
  <si>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</si>
  <si>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</si>
  <si>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</si>
  <si>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</si>
  <si>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</si>
  <si>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</si>
  <si>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</si>
  <si>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</si>
  <si>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22,18</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</si>
  <si>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</si>
  <si>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</si>
  <si>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</si>
  <si>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26,04</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</si>
  <si>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</si>
  <si>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</si>
  <si>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</si>
  <si>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</si>
  <si>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</si>
  <si>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</si>
  <si>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</si>
  <si>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</si>
  <si>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</si>
  <si>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</si>
  <si>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</si>
  <si>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</si>
  <si>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</si>
  <si>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</si>
  <si>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</si>
  <si>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</si>
  <si>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</si>
  <si>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</si>
  <si>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</si>
  <si>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</si>
  <si>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</si>
  <si>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</si>
  <si>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</si>
  <si>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</si>
  <si>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</si>
  <si>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</si>
  <si>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</si>
  <si>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</si>
  <si>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</si>
  <si>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</si>
  <si>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</si>
  <si>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</si>
  <si>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</si>
  <si>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</si>
  <si>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</si>
  <si>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</si>
  <si>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</si>
  <si>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</si>
  <si>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</si>
  <si>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</si>
  <si>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</si>
  <si>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</si>
  <si>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</si>
  <si>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</si>
  <si>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</si>
  <si>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</si>
  <si>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</si>
  <si>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</si>
  <si>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</si>
  <si>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</si>
  <si>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</si>
  <si>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</si>
  <si>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</si>
  <si>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</si>
  <si>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</si>
  <si>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</si>
  <si>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</si>
  <si>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2,65</t>
  </si>
  <si>
    <t>EXECUÇÃO DE JUNTAS DE CONTRAÇÃO PARA PAVIMENTOS DE CONCRETO. AF_04/2022</t>
  </si>
  <si>
    <t>0,33</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</si>
  <si>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</si>
  <si>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</si>
  <si>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</si>
  <si>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</si>
  <si>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</si>
  <si>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</si>
  <si>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</si>
  <si>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</si>
  <si>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</si>
  <si>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</si>
  <si>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</si>
  <si>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</si>
  <si>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</si>
  <si>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</si>
  <si>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</si>
  <si>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</si>
  <si>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</si>
  <si>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</si>
  <si>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</si>
  <si>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</si>
  <si>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</si>
  <si>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</si>
  <si>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</si>
  <si>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</si>
  <si>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</si>
  <si>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</si>
  <si>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</si>
  <si>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</si>
  <si>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</si>
  <si>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</si>
  <si>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</si>
  <si>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</si>
  <si>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</si>
  <si>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</si>
  <si>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</si>
  <si>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</si>
  <si>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</si>
  <si>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3,10</t>
  </si>
  <si>
    <t>APLICAÇÃO MANUAL DE FUNDO SELADOR ACRÍLICO EM PANOS CEGOS DE FACHADA (SEM PRESENÇA DE VÃOS) DE EDIFÍCIOS DE MÚLTIPLOS PAVIMENTOS. AF_06/2014</t>
  </si>
  <si>
    <t>2,41</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</si>
  <si>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</si>
  <si>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</si>
  <si>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</si>
  <si>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</si>
  <si>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</si>
  <si>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</si>
  <si>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</si>
  <si>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</si>
  <si>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</si>
  <si>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</si>
  <si>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</si>
  <si>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</si>
  <si>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</si>
  <si>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3,33</t>
  </si>
  <si>
    <t>2,93</t>
  </si>
  <si>
    <t>20,63</t>
  </si>
  <si>
    <t>12,39</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</si>
  <si>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</si>
  <si>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</si>
  <si>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</si>
  <si>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</si>
  <si>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</si>
  <si>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</si>
  <si>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</si>
  <si>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</si>
  <si>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</si>
  <si>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</si>
  <si>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</si>
  <si>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</si>
  <si>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</si>
  <si>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</si>
  <si>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</si>
  <si>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</si>
  <si>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</si>
  <si>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</si>
  <si>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</si>
  <si>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</si>
  <si>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</si>
  <si>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</si>
  <si>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9,39</t>
  </si>
  <si>
    <t>PINTURA VERNIZ (INCOLOR) ALQUÍDICO EM MADEIRA, USO INTERNO, 1 DEMÃO. AF_01/2021</t>
  </si>
  <si>
    <t>9,69</t>
  </si>
  <si>
    <t>PINTURA VERNIZ (INCOLOR) POLIURETÂNICO (RESINA ALQUÍDICA MODIFICADA)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</si>
  <si>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</si>
  <si>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</si>
  <si>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</si>
  <si>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</si>
  <si>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</si>
  <si>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</si>
  <si>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17,48</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</si>
  <si>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</si>
  <si>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</si>
  <si>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</si>
  <si>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</si>
  <si>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14,98</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</si>
  <si>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</si>
  <si>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</si>
  <si>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</si>
  <si>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</si>
  <si>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</si>
  <si>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</si>
  <si>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</si>
  <si>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</si>
  <si>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</si>
  <si>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21,55</t>
  </si>
  <si>
    <t>JATEAMENTO ABRASIVO COM GRANALHA DE AÇO EM PERFIL METÁLICO EM FÁBRICA. AF_01/2020</t>
  </si>
  <si>
    <t>27,50</t>
  </si>
  <si>
    <t>LIXAMENTO MANUAL EM SUPERFÍCIES METÁLICAS EM OBRA. AF_01/2020</t>
  </si>
  <si>
    <t>8,98</t>
  </si>
  <si>
    <t>COLOCAÇÃO DE FITA PROTETORA PARA PINTURA. AF_01/2020</t>
  </si>
  <si>
    <t>1,26</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</si>
  <si>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</si>
  <si>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</si>
  <si>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</si>
  <si>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</si>
  <si>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</si>
  <si>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11,57</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</si>
  <si>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</si>
  <si>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</si>
  <si>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</si>
  <si>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</si>
  <si>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</si>
  <si>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</si>
  <si>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</si>
  <si>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</si>
  <si>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</si>
  <si>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</si>
  <si>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</si>
  <si>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</si>
  <si>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</si>
  <si>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</si>
  <si>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</si>
  <si>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22,99</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</si>
  <si>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</si>
  <si>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</si>
  <si>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10,59</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</si>
  <si>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</si>
  <si>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</si>
  <si>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</si>
  <si>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</si>
  <si>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</si>
  <si>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</si>
  <si>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</si>
  <si>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</si>
  <si>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</si>
  <si>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</si>
  <si>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27,00</t>
  </si>
  <si>
    <t>PINTURA COM TINTA ALQUÍDICA DE ACABAMENTO (ESMALTE SINTÉTICO ACETINADO) PULVERIZADA SOBRE SUPERFÍCIES METÁLICAS (EXCETO PERFIL) EXECUTADO EM OBRA (02 DEMÃOS). AF_01/2020_PE</t>
  </si>
  <si>
    <t>46,58</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</si>
  <si>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</si>
  <si>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</si>
  <si>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</si>
  <si>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</si>
  <si>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</si>
  <si>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</si>
  <si>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</si>
  <si>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</si>
  <si>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</si>
  <si>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22,24</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</si>
  <si>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</si>
  <si>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</si>
  <si>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</si>
  <si>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</si>
  <si>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1,42</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</si>
  <si>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</si>
  <si>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</si>
  <si>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</si>
  <si>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</si>
  <si>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</si>
  <si>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</si>
  <si>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</si>
  <si>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6,00</t>
  </si>
  <si>
    <t>PINTURA DE FAIXA DE PEDESTRE OU ZEBRADA COM TINTA EPÓXI, E  = 30 CM, APLICAÇÃO MANUAL. AF_05/2021</t>
  </si>
  <si>
    <t>PINTURA DE FAIXA DE PEDESTRE OU ZEBRADA TINTA RETRORREFLETIVA A BASE DE RESINA ACRÍLICA COM MICROESFERAS DE VIDRO, E = 30 CM, APLICAÇÃO MANUAL. AF_05/2021</t>
  </si>
  <si>
    <t>24,67</t>
  </si>
  <si>
    <t>PINTURA DE EIXO VIÁRIO SOBRE ASFALTO COM TINTA RETRORREFLETIVA A BASE DE RESINA ACRÍLICA COM MICROESFERAS DE VIDRO, APLICAÇÃO MECÂNICA COM DEMARCADORA AUTOPROPELIDA. AF_05/2021</t>
  </si>
  <si>
    <t>5,43</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</si>
  <si>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</si>
  <si>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</si>
  <si>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</si>
  <si>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</si>
  <si>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</si>
  <si>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</si>
  <si>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</si>
  <si>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50,56</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</si>
  <si>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</si>
  <si>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</si>
  <si>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</si>
  <si>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</si>
  <si>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</si>
  <si>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</si>
  <si>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35,77</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</si>
  <si>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</si>
  <si>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</si>
  <si>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</si>
  <si>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</si>
  <si>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</si>
  <si>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37,61</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</si>
  <si>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</si>
  <si>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</si>
  <si>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</si>
  <si>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</si>
  <si>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</si>
  <si>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</si>
  <si>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</si>
  <si>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</si>
  <si>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</si>
  <si>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</si>
  <si>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</si>
  <si>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</si>
  <si>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</si>
  <si>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</si>
  <si>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</si>
  <si>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</si>
  <si>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</si>
  <si>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</si>
  <si>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</si>
  <si>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</si>
  <si>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</si>
  <si>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</si>
  <si>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30,05</t>
  </si>
  <si>
    <t>RODAPÉ EM MADEIRA, ALTURA 7CM, FIXADO COM COLA E PARAFUSOS. AF_09/2020</t>
  </si>
  <si>
    <t>8,51</t>
  </si>
  <si>
    <t>16,96</t>
  </si>
  <si>
    <t>RODAPÉ EM ARDÓSIA ALTURA 10CM. AF_09/2020</t>
  </si>
  <si>
    <t>RODAPÉ EM MARMORITE, ALTURA 10CM. AF_09/2020</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</si>
  <si>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</si>
  <si>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</si>
  <si>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</si>
  <si>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</si>
  <si>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</si>
  <si>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</si>
  <si>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</si>
  <si>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</si>
  <si>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</si>
  <si>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</si>
  <si>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</si>
  <si>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</si>
  <si>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</si>
  <si>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</si>
  <si>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</si>
  <si>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</si>
  <si>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</si>
  <si>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</si>
  <si>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</si>
  <si>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</si>
  <si>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</si>
  <si>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</si>
  <si>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</si>
  <si>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</si>
  <si>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</si>
  <si>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</si>
  <si>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</si>
  <si>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</si>
  <si>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</si>
  <si>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</si>
  <si>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</si>
  <si>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</si>
  <si>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</si>
  <si>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</si>
  <si>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</si>
  <si>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</si>
  <si>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</si>
  <si>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</si>
  <si>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</si>
  <si>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</si>
  <si>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</si>
  <si>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</si>
  <si>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</si>
  <si>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</si>
  <si>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</si>
  <si>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</si>
  <si>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</si>
  <si>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</si>
  <si>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</si>
  <si>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</si>
  <si>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</si>
  <si>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</si>
  <si>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</si>
  <si>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</si>
  <si>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</si>
  <si>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</si>
  <si>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</si>
  <si>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</si>
  <si>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</si>
  <si>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</si>
  <si>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</si>
  <si>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</si>
  <si>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</si>
  <si>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</si>
  <si>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</si>
  <si>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</si>
  <si>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</si>
  <si>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2,15</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</si>
  <si>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</si>
  <si>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</si>
  <si>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</si>
  <si>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</si>
  <si>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6,47</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</si>
  <si>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</si>
  <si>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</si>
  <si>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</si>
  <si>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8,33</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</si>
  <si>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</si>
  <si>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</si>
  <si>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</si>
  <si>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</si>
  <si>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</si>
  <si>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</si>
  <si>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</si>
  <si>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</si>
  <si>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</si>
  <si>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5,05</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</si>
  <si>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</si>
  <si>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</si>
  <si>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8,58</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</si>
  <si>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</si>
  <si>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</si>
  <si>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10,73</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</si>
  <si>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</si>
  <si>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</si>
  <si>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</si>
  <si>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</si>
  <si>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</si>
  <si>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5,70</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</si>
  <si>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</si>
  <si>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</si>
  <si>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</si>
  <si>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4,66</t>
  </si>
  <si>
    <t>CHAPISCO APLICADO EM ALVENARIA E ESTRUTURAS DE CONCRETO INTERNAS, COM EQUIPAMENTO DE PROJEÇÃO.  ARGAMASSA TRAÇO 1:3 COM PREPARO EM BETONEIRA 400 L. AF_10/2022</t>
  </si>
  <si>
    <t>23,44</t>
  </si>
  <si>
    <t>18,14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</si>
  <si>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</si>
  <si>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</si>
  <si>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</si>
  <si>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</si>
  <si>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</si>
  <si>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</si>
  <si>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</si>
  <si>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</si>
  <si>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</si>
  <si>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</si>
  <si>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</si>
  <si>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</si>
  <si>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</si>
  <si>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</si>
  <si>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</si>
  <si>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</si>
  <si>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</si>
  <si>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</si>
  <si>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</si>
  <si>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23,51</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</si>
  <si>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</si>
  <si>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</si>
  <si>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</si>
  <si>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</si>
  <si>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</si>
  <si>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</si>
  <si>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</si>
  <si>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</si>
  <si>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</si>
  <si>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</si>
  <si>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</si>
  <si>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</si>
  <si>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</si>
  <si>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</si>
  <si>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</si>
  <si>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</si>
  <si>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</si>
  <si>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</si>
  <si>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</si>
  <si>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</si>
  <si>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</si>
  <si>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</si>
  <si>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</si>
  <si>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</si>
  <si>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</si>
  <si>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</si>
  <si>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</si>
  <si>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</si>
  <si>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</si>
  <si>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62,36</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</si>
  <si>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</si>
  <si>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</si>
  <si>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</si>
  <si>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</si>
  <si>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</si>
  <si>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</si>
  <si>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</si>
  <si>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</si>
  <si>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</si>
  <si>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</si>
  <si>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</si>
  <si>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</si>
  <si>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AF_068/2022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</si>
  <si>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</si>
  <si>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</si>
  <si>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</si>
  <si>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</si>
  <si>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</si>
  <si>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</si>
  <si>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</si>
  <si>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</si>
  <si>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</si>
  <si>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</si>
  <si>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</si>
  <si>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</si>
  <si>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</si>
  <si>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</si>
  <si>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</si>
  <si>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</si>
  <si>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</si>
  <si>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</si>
  <si>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</si>
  <si>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</si>
  <si>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</si>
  <si>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</si>
  <si>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</si>
  <si>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</si>
  <si>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</si>
  <si>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</si>
  <si>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</si>
  <si>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</si>
  <si>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</si>
  <si>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</si>
  <si>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</si>
  <si>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</si>
  <si>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</si>
  <si>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</si>
  <si>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</si>
  <si>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</si>
  <si>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</si>
  <si>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46,05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</si>
  <si>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</si>
  <si>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</si>
  <si>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</si>
  <si>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</si>
  <si>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53,86</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</si>
  <si>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</si>
  <si>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</si>
  <si>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</si>
  <si>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</si>
  <si>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</si>
  <si>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</si>
  <si>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</si>
  <si>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</si>
  <si>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</si>
  <si>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</si>
  <si>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</si>
  <si>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</si>
  <si>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</si>
  <si>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</si>
  <si>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</si>
  <si>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</si>
  <si>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</si>
  <si>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</si>
  <si>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</si>
  <si>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</si>
  <si>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</si>
  <si>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</si>
  <si>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</si>
  <si>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</si>
  <si>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</si>
  <si>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</si>
  <si>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</si>
  <si>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</si>
  <si>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</si>
  <si>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</si>
  <si>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</si>
  <si>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</si>
  <si>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</si>
  <si>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</si>
  <si>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</si>
  <si>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</si>
  <si>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</si>
  <si>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</si>
  <si>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</si>
  <si>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</si>
  <si>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</si>
  <si>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</si>
  <si>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</si>
  <si>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</si>
  <si>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</si>
  <si>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</si>
  <si>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</si>
  <si>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</si>
  <si>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</si>
  <si>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</si>
  <si>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</si>
  <si>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</si>
  <si>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</si>
  <si>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</si>
  <si>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</si>
  <si>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</si>
  <si>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</si>
  <si>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</si>
  <si>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</si>
  <si>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</si>
  <si>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</si>
  <si>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</si>
  <si>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</si>
  <si>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63,58</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</si>
  <si>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</si>
  <si>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</si>
  <si>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</si>
  <si>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</si>
  <si>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</si>
  <si>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</si>
  <si>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AF_05/2017_PS</t>
  </si>
  <si>
    <t>FORRO EM DRYWALL, PARA AMBIENTES RESIDENCIAIS, INCLUSIVE ESTRUTURA DE FIXAÇÃO. AF_05/2017_PS</t>
  </si>
  <si>
    <t>FORRO EM PLACAS DE GESSO, PARA AMBIENTES COMERCIAIS. AF_05/2017_PS</t>
  </si>
  <si>
    <t>FORRO EM DRYWALL, PARA AMBIENTES COMERCIAIS, INCLUSIVE ESTRUTURA DE FIXAÇÃO. AF_05/2017_PS</t>
  </si>
  <si>
    <t>ACABAMENTOS PARA FORRO (MOLDURA DE GESSO). AF_05/2017</t>
  </si>
  <si>
    <t>ACABAMENTOS PARA FORRO (MOLDURA EM DRYWALL, COM LARGURA DE 15 CM). AF_05/2017_PS</t>
  </si>
  <si>
    <t>ACABAMENTOS PARA FORRO (SANCA DE GESSO MONTADA NA OBRA). AF_05/2017_PS</t>
  </si>
  <si>
    <t>FORRO EM RÉGUAS DE PVC, FRISADO, PARA AMBIENTES RESIDENCIAIS, INCLUSIVE ESTRUTURA DE FIXAÇÃO. AF_05/2017_PS</t>
  </si>
  <si>
    <t>FORRO EM RÉGUAS DE PVC, FRISADO, PARA AMBIENTES COMERCIAIS, INCLUSIVE ESTRUTURA DE FIXAÇÃO. AF_05/2017_PS</t>
  </si>
  <si>
    <t>ACABAMENTOS PARA FORRO (RODA-FORRO EM PERFIL METÁLICO E PLÁSTICO). AF_05/2017</t>
  </si>
  <si>
    <t>FORRO EM RÉGUAS DE PVC, LISO, PARA AMBIENTES RESIDENCIAIS, INCLUSIVE ESTRUTURA DE FIXAÇÃO. AF_05/2017_PS</t>
  </si>
  <si>
    <t>FORRO DE PVC, LISO, PARA AMBIENTES COMERCIAIS, INCLUSIVE ESTRUTURA DE FIXAÇÃO. AF_05/2017_PS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</si>
  <si>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</si>
  <si>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</si>
  <si>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</si>
  <si>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</si>
  <si>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</si>
  <si>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</si>
  <si>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</si>
  <si>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</si>
  <si>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</si>
  <si>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10,55</t>
  </si>
  <si>
    <t>ESTUCAMENTO DE DENSIDADE BAIXA NAS FACES INTERNAS DE PAREDES DO SISTEMA DE PAREDES DE CONCRETO, EM AMBIENTES COM ÁREA MAIOR QUE 10 M², UTILIZAÇÃO DE ARGAMASSA COLANTE. AF_10/2022</t>
  </si>
  <si>
    <t>1,81</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</si>
  <si>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</si>
  <si>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</si>
  <si>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2,45</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</si>
  <si>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</si>
  <si>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</si>
  <si>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</si>
  <si>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</si>
  <si>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7,63</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</si>
  <si>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</si>
  <si>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</si>
  <si>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</si>
  <si>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16,26</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</si>
  <si>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</si>
  <si>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</si>
  <si>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</si>
  <si>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</si>
  <si>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</si>
  <si>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</si>
  <si>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</si>
  <si>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</si>
  <si>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</si>
  <si>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</si>
  <si>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</si>
  <si>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</si>
  <si>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</si>
  <si>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</si>
  <si>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</si>
  <si>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</si>
  <si>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</si>
  <si>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</si>
  <si>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</si>
  <si>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</si>
  <si>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</si>
  <si>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</si>
  <si>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</si>
  <si>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</si>
  <si>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</si>
  <si>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</si>
  <si>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</si>
  <si>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</si>
  <si>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</si>
  <si>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</si>
  <si>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</si>
  <si>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</si>
  <si>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</si>
  <si>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</si>
  <si>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</si>
  <si>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</si>
  <si>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</si>
  <si>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</si>
  <si>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</si>
  <si>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</si>
  <si>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</si>
  <si>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</si>
  <si>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</si>
  <si>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</si>
  <si>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</si>
  <si>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</si>
  <si>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</si>
  <si>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</si>
  <si>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</si>
  <si>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</si>
  <si>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</si>
  <si>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</si>
  <si>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</si>
  <si>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</si>
  <si>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</si>
  <si>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</si>
  <si>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</si>
  <si>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</si>
  <si>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</si>
  <si>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</si>
  <si>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</si>
  <si>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</si>
  <si>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</si>
  <si>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</si>
  <si>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</si>
  <si>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</si>
  <si>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</si>
  <si>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</si>
  <si>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</si>
  <si>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</si>
  <si>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</si>
  <si>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</si>
  <si>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</si>
  <si>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</si>
  <si>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</si>
  <si>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</si>
  <si>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</si>
  <si>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</si>
  <si>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</si>
  <si>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</si>
  <si>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</si>
  <si>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</si>
  <si>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</si>
  <si>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</si>
  <si>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</si>
  <si>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</si>
  <si>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</si>
  <si>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</si>
  <si>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</si>
  <si>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</si>
  <si>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</si>
  <si>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</si>
  <si>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</si>
  <si>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</si>
  <si>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</si>
  <si>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</si>
  <si>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</si>
  <si>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</si>
  <si>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</si>
  <si>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</si>
  <si>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</si>
  <si>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</si>
  <si>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</si>
  <si>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</si>
  <si>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</si>
  <si>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</si>
  <si>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</si>
  <si>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</si>
  <si>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</si>
  <si>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</si>
  <si>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</si>
  <si>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</si>
  <si>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</si>
  <si>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</si>
  <si>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</si>
  <si>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</si>
  <si>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</si>
  <si>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</si>
  <si>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</si>
  <si>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</si>
  <si>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</si>
  <si>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</si>
  <si>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</si>
  <si>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</si>
  <si>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</si>
  <si>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</si>
  <si>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</si>
  <si>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</si>
  <si>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</si>
  <si>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</si>
  <si>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</si>
  <si>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</si>
  <si>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</si>
  <si>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</si>
  <si>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</si>
  <si>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</si>
  <si>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</si>
  <si>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</si>
  <si>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</si>
  <si>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</si>
  <si>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</si>
  <si>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</si>
  <si>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</si>
  <si>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</si>
  <si>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</si>
  <si>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</si>
  <si>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</si>
  <si>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</si>
  <si>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</si>
  <si>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0,66</t>
  </si>
  <si>
    <t>TRANSPORTE HORIZONTAL MANUAL, DE SACOS DE 30 KG (UNIDADE: KGXKM). AF_07/2019</t>
  </si>
  <si>
    <t>TRANSPORTE HORIZONTAL MANUAL, DE SACOS DE 20 KG (UNIDADE: KGXKM). AF_07/2019</t>
  </si>
  <si>
    <t>1,65</t>
  </si>
  <si>
    <t>TRANSPORTE HORIZONTAL COM CARRINHO PLATAFORMA, DE SACOS DE 50 KG (UNIDADE: KGXKM). AF_07/2019</t>
  </si>
  <si>
    <t>TRANSPORTE HORIZONTAL COM CARRINHO PLATAFORMA, DE SACOS DE 30 KG (UNIDADE: KGXKM). AF_07/2019</t>
  </si>
  <si>
    <t>0,27</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</si>
  <si>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</si>
  <si>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</si>
  <si>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</si>
  <si>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</si>
  <si>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</si>
  <si>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</si>
  <si>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</si>
  <si>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</si>
  <si>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</si>
  <si>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</si>
  <si>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</si>
  <si>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</si>
  <si>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</si>
  <si>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</si>
  <si>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</si>
  <si>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</si>
  <si>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2,29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</si>
  <si>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</si>
  <si>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</si>
  <si>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</si>
  <si>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</si>
  <si>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2,86</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</si>
  <si>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</si>
  <si>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</si>
  <si>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0,42</t>
  </si>
  <si>
    <t>TRANSPORTE HORIZONTAL MANUAL, DE CAIXA COM REVESTIMENTO CERÂMICO (UNIDADE: M2XKM). AF_07/2019</t>
  </si>
  <si>
    <t>M2XKM</t>
  </si>
  <si>
    <t>23,39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</si>
  <si>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</si>
  <si>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</si>
  <si>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</si>
  <si>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</si>
  <si>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</si>
  <si>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</si>
  <si>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1,83</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</si>
  <si>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</si>
  <si>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</si>
  <si>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</si>
  <si>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</si>
  <si>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</si>
  <si>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</si>
  <si>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</si>
  <si>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0,30</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</si>
  <si>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</si>
  <si>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</si>
  <si>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</si>
  <si>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</si>
  <si>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</si>
  <si>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</si>
  <si>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</si>
  <si>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</si>
  <si>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</si>
  <si>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3,35</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</si>
  <si>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</si>
  <si>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</si>
  <si>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</si>
  <si>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</si>
  <si>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</si>
  <si>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</si>
  <si>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</si>
  <si>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</si>
  <si>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</si>
  <si>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</si>
  <si>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3,73</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</si>
  <si>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</si>
  <si>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</si>
  <si>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</si>
  <si>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</si>
  <si>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</si>
  <si>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</si>
  <si>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</si>
  <si>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</si>
  <si>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</si>
  <si>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</si>
  <si>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</si>
  <si>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</si>
  <si>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2,83</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</si>
  <si>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</si>
  <si>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</si>
  <si>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</si>
  <si>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</si>
  <si>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</si>
  <si>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</si>
  <si>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</si>
  <si>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</si>
  <si>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</si>
  <si>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</si>
  <si>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</si>
  <si>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2,74</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</si>
  <si>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</si>
  <si>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</si>
  <si>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</si>
  <si>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</si>
  <si>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</si>
  <si>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</si>
  <si>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</si>
  <si>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</si>
  <si>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3,50</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</si>
  <si>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</si>
  <si>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</si>
  <si>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</si>
  <si>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</si>
  <si>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</si>
  <si>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11,51</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</si>
  <si>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</si>
  <si>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</si>
  <si>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</si>
  <si>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</si>
  <si>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4,54</t>
  </si>
  <si>
    <t>LIMPEZA DE PISO CERÂMICO OU COM PEDRAS RÚSTICAS UTILIZANDO ÁCIDO MURIÁTICO. AF_04/2019</t>
  </si>
  <si>
    <t>9,66</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</si>
  <si>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</si>
  <si>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</si>
  <si>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</si>
  <si>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3,53</t>
  </si>
  <si>
    <t>LIMPEZA DE PISO DE LADRILHO HIDRÁULICO COM PANO ÚMIDO. AF_04/2019</t>
  </si>
  <si>
    <t>LIMPEZA DE PISO DE MÁRMORE/GRANITO UTILIZANDO DETERGENTE NEUTRO E ESCOVAÇÃO MANUAL. AF_04/2019</t>
  </si>
  <si>
    <t>LIMPEZA DE CONTRAPISO COM VASSOURA A SECO. AF_04/2019</t>
  </si>
  <si>
    <t>2,97</t>
  </si>
  <si>
    <t>LIMPEZA DE LADRILHO HIDRÁULICO EM PAREDE COM PANO ÚMIDO. AF_04/2019</t>
  </si>
  <si>
    <t>LIMPEZA DE MÁRMORE/GRANITO EM PAREDE UTILIZANDO DETERGENTE NEUTRO E ESCOVAÇÃO MANUAL. AF_04/2019</t>
  </si>
  <si>
    <t>0,83</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</si>
  <si>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</si>
  <si>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</si>
  <si>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</si>
  <si>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</si>
  <si>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</si>
  <si>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</si>
  <si>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</si>
  <si>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1,84</t>
  </si>
  <si>
    <t>LIMPEZA DE JANELA DE VIDRO COM CAIXILHO EM AÇO/ALUMÍNIO/PVC. AF_04/2019</t>
  </si>
  <si>
    <t>LIMPEZA DE PORTA DE MADEIRA. AF_04/2019</t>
  </si>
  <si>
    <t>0,84</t>
  </si>
  <si>
    <t>LIMPEZA DE PORTA INTEIRAMENTE DE VIDRO. AF_04/2019</t>
  </si>
  <si>
    <t>2,13</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</si>
  <si>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</si>
  <si>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</si>
  <si>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</si>
  <si>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</si>
  <si>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</si>
  <si>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</si>
  <si>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</si>
  <si>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</si>
  <si>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</si>
  <si>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</si>
  <si>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</si>
  <si>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</si>
  <si>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</si>
  <si>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</si>
  <si>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</si>
  <si>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</si>
  <si>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</si>
  <si>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</si>
  <si>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16,67</t>
  </si>
  <si>
    <t>FECHAMENTO REMOVÍVEL DE ABERTURA NO PISO, EM MADEIRA  1 MONTAGEM EM OBRA. AF_11/2017</t>
  </si>
  <si>
    <t>PONTEIRAS DE PROTEÇÃO DE VERGALHÕES EXPOSTOS EM FUNDAÇÕES. AF_11/2017</t>
  </si>
  <si>
    <t>0,34</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</si>
  <si>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</si>
  <si>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</si>
  <si>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</si>
  <si>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</si>
  <si>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</si>
  <si>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</si>
  <si>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</si>
  <si>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</si>
  <si>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</si>
  <si>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</si>
  <si>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</si>
  <si>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</si>
  <si>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</si>
  <si>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</si>
  <si>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</si>
  <si>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</si>
  <si>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</si>
  <si>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</si>
  <si>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</si>
  <si>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</si>
  <si>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2,26</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</si>
  <si>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</si>
  <si>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</si>
  <si>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</si>
  <si>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11,67</t>
  </si>
  <si>
    <t>DEMOLIÇÃO PARCIAL DE PAVIMENTO ASFÁLTICO, DE FORMA MECANIZADA, SEM REAPROVEITAMENTO. AF_12/2017</t>
  </si>
  <si>
    <t>19,30</t>
  </si>
  <si>
    <t>REMOÇÃO DE TAPUME/ CHAPAS METÁLICAS E DE MADEIRA, DE FORMA MANUAL, SEM REAPROVEITAMENTO. AF_12/2017</t>
  </si>
  <si>
    <t>2,50</t>
  </si>
  <si>
    <t>REMOÇÃO DE CHAPAS E PERFIS DE DRYWALL, DE FORMA MANUAL, SEM REAPROVEITAMENTO. AF_12/2017</t>
  </si>
  <si>
    <t>REMOÇÃO DE PLACAS E PILARETES DE CONCRETO, DE FORMA MANUAL, SEM REAPROVEITAMENTO. AF_12/2017</t>
  </si>
  <si>
    <t>17,20</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</si>
  <si>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</si>
  <si>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</si>
  <si>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</si>
  <si>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</si>
  <si>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21,09</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</si>
  <si>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</si>
  <si>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</si>
  <si>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</si>
  <si>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</si>
  <si>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</si>
  <si>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</si>
  <si>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</si>
  <si>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</si>
  <si>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</si>
  <si>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</si>
  <si>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</si>
  <si>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</si>
  <si>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</si>
  <si>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</si>
  <si>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</si>
  <si>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</si>
  <si>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</si>
  <si>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</si>
  <si>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</si>
  <si>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</si>
  <si>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1,30</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</si>
  <si>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</si>
  <si>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</si>
  <si>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</si>
  <si>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</si>
  <si>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</si>
  <si>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</si>
  <si>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</si>
  <si>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</si>
  <si>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</si>
  <si>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5,71</t>
  </si>
  <si>
    <t>LOCAÇÃO DE PAVIMENTAÇÃO. AF_10/2018</t>
  </si>
  <si>
    <t>0,64</t>
  </si>
  <si>
    <t>TRANSPORTE COM CAMINHÃO BASCULANTE DE 10 M³, EM VIA URBANA EM LEITO NATURAL (UNIDADE: M3XKM). AF_07/2020</t>
  </si>
  <si>
    <t>2,91</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</si>
  <si>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</si>
  <si>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</si>
  <si>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</si>
  <si>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2,60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</si>
  <si>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</si>
  <si>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</si>
  <si>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</si>
  <si>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</si>
  <si>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1,69</t>
  </si>
  <si>
    <t>TRANSPORTE COM CAMINHÃO BASCULANTE DE 10 M³, EM VIA URBANA PAVIMENTADA, ADICIONAL PARA DMT EXCEDENTE A 30 KM (UNIDADE: TXKM). AF_07/2020</t>
  </si>
  <si>
    <t>TRANSPORTE COM CAMINHÃO BASCULANTE DE 14 M³, EM VIA URBANA EM LEITO NATURAL (UNIDADE: TXKM). AF_07/2020</t>
  </si>
  <si>
    <t>1,73</t>
  </si>
  <si>
    <t>TRANSPORTE COM CAMINHÃO BASCULANTE DE 14 M³, EM VIA URBANA EM REVESTIMENTO PRIMÁRIO (UNIDADE: TXKM). AF_07/2020</t>
  </si>
  <si>
    <t>1,49</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</si>
  <si>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</si>
  <si>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</si>
  <si>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</si>
  <si>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</si>
  <si>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</si>
  <si>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1,50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</si>
  <si>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</si>
  <si>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</si>
  <si>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</si>
  <si>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</si>
  <si>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</si>
  <si>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1,77</t>
  </si>
  <si>
    <t>TRANSPORTE COM CAMINHÃO BASCULANTE DE 10 M³, EM VIA URBANA PAVIMENTADA, DMT ATÉ 30 KM (UNIDADE: TXKM). AF_07/2020</t>
  </si>
  <si>
    <t>1,55</t>
  </si>
  <si>
    <t>TRANSPORTE COM CAMINHÃO BASCULANTE DE 14 M³, EM VIA URBANA PAVIMENTADA, DMT ATÉ 30 KM (UNIDADE: TXKM). AF_07/2020</t>
  </si>
  <si>
    <t>1,38</t>
  </si>
  <si>
    <t>TRANSPORTE COM CAMINHÃO BASCULANTE DE 18 M³, EM VIA URBANA PAVIMENTADA, DMT ATÉ 30 KM (UNIDADE: TXKM). AF_07/2020</t>
  </si>
  <si>
    <t>1,19</t>
  </si>
  <si>
    <t>TRANSPORTE COM CAMINHÃO BASCULANTE DE 6 M³, EM VIA URBANA EM LEITO NATURAL (UNIDADE: M3XKM). AF_07/2020</t>
  </si>
  <si>
    <t>TRANSPORTE COM CAMINHÃO BASCULANTE DE 6 M³, EM VIA URBANA EM REVESTIMENTO PRIMÁRIO (UNIDADE: M3XKM). AF_07/2020</t>
  </si>
  <si>
    <t>2,94</t>
  </si>
  <si>
    <t>TRANSPORTE COM CAMINHÃO BASCULANTE DE 6 M³, EM VIA URBANA PAVIMENTADA, DMT ATÉ 30 KM (UNIDADE: M3XKM). AF_07/2020</t>
  </si>
  <si>
    <t>2,70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</si>
  <si>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</si>
  <si>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</si>
  <si>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</si>
  <si>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</si>
  <si>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</si>
  <si>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5,37</t>
  </si>
  <si>
    <t>TRANSPORTE COM CAMINHÃO BASCULANTE DE 6 M³, EM VIA INTERNA (DENTRO DO CANTEIRO - UNIDADE: TXKM). AF_07/2020</t>
  </si>
  <si>
    <t>5,40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</si>
  <si>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</si>
  <si>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</si>
  <si>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</si>
  <si>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3,59</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</si>
  <si>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</si>
  <si>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</si>
  <si>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</si>
  <si>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</si>
  <si>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</si>
  <si>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6,33</t>
  </si>
  <si>
    <t>TRANSPORTE COM CAMINHÃO CARROCERIA COM GUINDAUTO (MUNCK),  MOMENTO MÁXIMO DE CARGA 11,7 TM, EM VIA URBANA EM LEITO NATURAL (UNIDADE: TXKM). AF_07/2020</t>
  </si>
  <si>
    <t>3,40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</si>
  <si>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</si>
  <si>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</si>
  <si>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</si>
  <si>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</si>
  <si>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8,11</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</si>
  <si>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</si>
  <si>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</si>
  <si>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</si>
  <si>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</si>
  <si>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1,52</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</si>
  <si>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</si>
  <si>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</si>
  <si>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</si>
  <si>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</si>
  <si>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</si>
  <si>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</si>
  <si>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8,43</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</si>
  <si>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</si>
  <si>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</si>
  <si>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</si>
  <si>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8,59</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</si>
  <si>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</si>
  <si>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</si>
  <si>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</si>
  <si>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</si>
  <si>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</si>
  <si>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</si>
  <si>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</si>
  <si>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</si>
  <si>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</si>
  <si>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</si>
  <si>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</si>
  <si>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</si>
  <si>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</si>
  <si>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</si>
  <si>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</si>
  <si>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</si>
  <si>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</si>
  <si>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</si>
  <si>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</si>
  <si>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</si>
  <si>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</si>
  <si>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</si>
  <si>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6,76</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</si>
  <si>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</si>
  <si>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</si>
  <si>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</si>
  <si>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</si>
  <si>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</si>
  <si>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</si>
  <si>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</si>
  <si>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</si>
  <si>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</si>
  <si>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</si>
  <si>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</si>
  <si>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</si>
  <si>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</si>
  <si>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</si>
  <si>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</si>
  <si>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</si>
  <si>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</si>
  <si>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5,57</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</si>
  <si>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</si>
  <si>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</si>
  <si>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</si>
  <si>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</si>
  <si>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</si>
  <si>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</si>
  <si>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</si>
  <si>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</si>
  <si>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</si>
  <si>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</si>
  <si>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</si>
  <si>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</si>
  <si>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</si>
  <si>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</si>
  <si>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</si>
  <si>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</si>
  <si>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</si>
  <si>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</si>
  <si>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</si>
  <si>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</si>
  <si>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</si>
  <si>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</si>
  <si>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</si>
  <si>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23,61</t>
  </si>
  <si>
    <t>CARGA, MANOBRA E DESCARGA DE TUBOS METÁLICOS, DN 500 MM, EM CAMINHÃO CARROCERIA COM GUINDAUTO (MUNCK) 11,7 TM. AF_07/2020</t>
  </si>
  <si>
    <t>CARGA, MANOBRA E DESCARGA DE TUBOS METÁLICOS, DN 600 MM, EM CAMINHÃO CARROCERIA COM GUINDAUTO (MUNCK) 11,7 TM. AF_07/2020</t>
  </si>
  <si>
    <t>26,46</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</si>
  <si>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</si>
  <si>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</si>
  <si>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</si>
  <si>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</si>
  <si>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12,25</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</si>
  <si>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</si>
  <si>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</si>
  <si>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</si>
  <si>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</si>
  <si>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</si>
  <si>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</si>
  <si>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</si>
  <si>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</si>
  <si>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</si>
  <si>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</si>
  <si>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</si>
  <si>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</si>
  <si>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</si>
  <si>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</si>
  <si>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</si>
  <si>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</si>
  <si>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</si>
  <si>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</si>
  <si>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</si>
  <si>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</si>
  <si>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</si>
  <si>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</si>
  <si>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</si>
  <si>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</si>
  <si>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</si>
  <si>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</si>
  <si>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</si>
  <si>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</si>
  <si>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</si>
  <si>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</si>
  <si>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</si>
  <si>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</si>
  <si>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</si>
  <si>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</si>
  <si>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</si>
  <si>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</si>
  <si>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</si>
  <si>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</si>
  <si>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2,88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</si>
  <si>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</si>
  <si>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</si>
  <si>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</si>
  <si>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</si>
  <si>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</si>
  <si>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</si>
  <si>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</si>
  <si>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</si>
  <si>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</si>
  <si>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</si>
  <si>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</si>
  <si>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</si>
  <si>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</si>
  <si>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</si>
  <si>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</si>
  <si>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</si>
  <si>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</si>
  <si>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</si>
  <si>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</si>
  <si>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</si>
  <si>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</si>
  <si>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</si>
  <si>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</si>
  <si>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</si>
  <si>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</si>
  <si>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</si>
  <si>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</si>
  <si>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</si>
  <si>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</si>
  <si>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</si>
  <si>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</si>
  <si>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</si>
  <si>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</si>
  <si>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</si>
  <si>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</si>
  <si>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</si>
  <si>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</si>
  <si>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</si>
  <si>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</si>
  <si>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</si>
  <si>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</si>
  <si>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</si>
  <si>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</si>
  <si>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</si>
  <si>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</si>
  <si>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</si>
  <si>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26,05</t>
  </si>
  <si>
    <t>AUXILIAR DE ELETRICISTA COM ENCARGOS COMPLEMENTARES</t>
  </si>
  <si>
    <t>AUXILIAR DE ENCANADOR OU BOMBEIRO HIDRÁULICO COM ENCARGOS COMPLEMENTARES</t>
  </si>
  <si>
    <t>19,54</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</si>
  <si>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</si>
  <si>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</si>
  <si>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</si>
  <si>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</si>
  <si>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</si>
  <si>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</si>
  <si>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</si>
  <si>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</si>
  <si>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</si>
  <si>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</si>
  <si>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</si>
  <si>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</si>
  <si>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</si>
  <si>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</si>
  <si>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</si>
  <si>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</si>
  <si>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</si>
  <si>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</si>
  <si>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</si>
  <si>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</si>
  <si>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</si>
  <si>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24,93</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</si>
  <si>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</si>
  <si>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</si>
  <si>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</si>
  <si>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</si>
  <si>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</si>
  <si>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</si>
  <si>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</si>
  <si>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</si>
  <si>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33,85</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</si>
  <si>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</si>
  <si>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</si>
  <si>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</si>
  <si>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</si>
  <si>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</si>
  <si>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</si>
  <si>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</si>
  <si>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</si>
  <si>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</si>
  <si>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</si>
  <si>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24,59</t>
  </si>
  <si>
    <t>OPERADOR DE MÁQUINAS E EQUIPAMENTOS COM ENCARGOS COMPLEMENTARES</t>
  </si>
  <si>
    <t>27,27</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</si>
  <si>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</si>
  <si>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</si>
  <si>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</si>
  <si>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</si>
  <si>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</si>
  <si>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</si>
  <si>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</si>
  <si>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</si>
  <si>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</si>
  <si>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</si>
  <si>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</si>
  <si>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</si>
  <si>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</si>
  <si>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</si>
  <si>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</si>
  <si>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</si>
  <si>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</si>
  <si>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</si>
  <si>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</si>
  <si>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</si>
  <si>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</si>
  <si>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</si>
  <si>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</si>
  <si>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</si>
  <si>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</si>
  <si>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</si>
  <si>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</si>
  <si>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</si>
  <si>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</si>
  <si>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</si>
  <si>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21,76</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</si>
  <si>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</si>
  <si>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</si>
  <si>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</si>
  <si>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</si>
  <si>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</si>
  <si>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29,58</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</si>
  <si>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</si>
  <si>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</si>
  <si>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</si>
  <si>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</si>
  <si>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</si>
  <si>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</si>
  <si>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</si>
  <si>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</si>
  <si>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</si>
  <si>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</si>
  <si>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</si>
  <si>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</si>
  <si>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</si>
  <si>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</si>
  <si>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</si>
  <si>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</si>
  <si>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</si>
  <si>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</si>
  <si>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</si>
  <si>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</si>
  <si>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</si>
  <si>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0,14</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</si>
  <si>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</si>
  <si>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</si>
  <si>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</si>
  <si>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</si>
  <si>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</si>
  <si>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</si>
  <si>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</si>
  <si>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</si>
  <si>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</si>
  <si>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</si>
  <si>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</si>
  <si>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</si>
  <si>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</si>
  <si>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0,25</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</si>
  <si>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</si>
  <si>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</si>
  <si>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</si>
  <si>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</si>
  <si>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</si>
  <si>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</si>
  <si>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</si>
  <si>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</si>
  <si>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0,61</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</si>
  <si>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</si>
  <si>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</si>
  <si>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</si>
  <si>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</si>
  <si>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</si>
  <si>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</si>
  <si>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</si>
  <si>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</si>
  <si>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</si>
  <si>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</si>
  <si>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</si>
  <si>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</si>
  <si>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</si>
  <si>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</si>
  <si>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</si>
  <si>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</si>
  <si>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</si>
  <si>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</si>
  <si>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</si>
  <si>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</si>
  <si>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</si>
  <si>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</si>
  <si>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</si>
  <si>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</si>
  <si>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</si>
  <si>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</si>
  <si>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</si>
  <si>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</si>
  <si>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</si>
  <si>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</si>
  <si>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</si>
  <si>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</si>
  <si>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</si>
  <si>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0,22</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</si>
  <si>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</si>
  <si>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</si>
  <si>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</si>
  <si>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</si>
  <si>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</si>
  <si>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</si>
  <si>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</si>
  <si>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</si>
  <si>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</si>
  <si>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</si>
  <si>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</si>
  <si>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</si>
  <si>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</si>
  <si>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</si>
  <si>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</si>
  <si>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</si>
  <si>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</si>
  <si>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</si>
  <si>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</si>
  <si>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</si>
  <si>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</si>
  <si>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</si>
  <si>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</si>
  <si>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</si>
  <si>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</si>
  <si>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</si>
  <si>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0,70</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</si>
  <si>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</si>
  <si>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</si>
  <si>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</si>
  <si>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</si>
  <si>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</si>
  <si>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</si>
  <si>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</si>
  <si>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1,20</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</si>
  <si>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</si>
  <si>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</si>
  <si>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</si>
  <si>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</si>
  <si>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</si>
  <si>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</si>
  <si>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</si>
  <si>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</si>
  <si>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</si>
  <si>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</si>
  <si>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</si>
  <si>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</si>
  <si>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</si>
  <si>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</si>
  <si>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9,08</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</si>
  <si>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</si>
  <si>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</si>
  <si>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</si>
  <si>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</si>
  <si>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</si>
  <si>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</si>
  <si>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</si>
  <si>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</si>
  <si>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</si>
  <si>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</si>
  <si>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17,89</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</si>
  <si>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</si>
  <si>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</si>
  <si>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</si>
  <si>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</si>
  <si>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</si>
  <si>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0,31</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</si>
  <si>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</si>
  <si>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</si>
  <si>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</si>
  <si>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</si>
  <si>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</si>
  <si>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0,47</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</si>
  <si>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</si>
  <si>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</si>
  <si>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</si>
  <si>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</si>
  <si>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</si>
  <si>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</si>
  <si>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</si>
  <si>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</si>
  <si>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</si>
  <si>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</si>
  <si>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</si>
  <si>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</si>
  <si>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</si>
  <si>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</si>
  <si>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</si>
  <si>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</si>
  <si>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</si>
  <si>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</si>
  <si>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</si>
  <si>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</si>
  <si>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</si>
  <si>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1,48</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</si>
  <si>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</si>
  <si>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</si>
  <si>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</si>
  <si>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</si>
  <si>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20,46</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</si>
  <si>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</si>
  <si>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</si>
  <si>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</si>
  <si>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</si>
  <si>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</si>
  <si>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25,05</t>
  </si>
  <si>
    <t>CURSO DE CAPACITAÇÃO PARA ASSENTADOR DE MANILHA (ENCARGOS COMPLEMENTARES) - MENSALISTA</t>
  </si>
  <si>
    <t>35,41</t>
  </si>
  <si>
    <t>CURSO DE CAPACITAÇÃO PARA AUXILIAR DE AZULEJISTA (ENCARGOS COMPLEMENTARES) - MENSALISTA</t>
  </si>
  <si>
    <t>21,63</t>
  </si>
  <si>
    <t>CURSO DE CAPACITAÇÃO PARA AUXILIAR DE ENCANADOR OU BOMBEIRO HIDRÁULICO (ENCARGOS COMPLEMENTARES) - MENSALISTA</t>
  </si>
  <si>
    <t>CURSO DE CAPACITAÇÃO PARA AUXILIAR DE LABORATORISTA (ENCARGOS COMPLEMENTARES) - MENSALISTA</t>
  </si>
  <si>
    <t>23,25</t>
  </si>
  <si>
    <t>CURSO DE CAPACITAÇÃO PARA AUXILIAR DE MECANICO (ENCARGOS COMPLEMENTARES) - MENSALISTA</t>
  </si>
  <si>
    <t>22,20</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</si>
  <si>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</si>
  <si>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</si>
  <si>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</si>
  <si>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</si>
  <si>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</si>
  <si>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</si>
  <si>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</si>
  <si>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</si>
  <si>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</si>
  <si>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</si>
  <si>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</si>
  <si>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</si>
  <si>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</si>
  <si>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</si>
  <si>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</si>
  <si>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</si>
  <si>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</si>
  <si>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</si>
  <si>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</si>
  <si>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</si>
  <si>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</si>
  <si>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</si>
  <si>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</si>
  <si>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</si>
  <si>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</si>
  <si>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</si>
  <si>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</si>
  <si>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</si>
  <si>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</si>
  <si>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37,35</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</si>
  <si>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</si>
  <si>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</si>
  <si>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</si>
  <si>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11,12</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</si>
  <si>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</si>
  <si>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</si>
  <si>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</si>
  <si>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</si>
  <si>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41,35</t>
  </si>
  <si>
    <t>CURSO DE CAPACITAÇÃO PARA NIVELADOR (ENCARGOS COMPLEMENTARES) - MENSALISTA</t>
  </si>
  <si>
    <t>CURSO DE CAPACITAÇÃO PARA OPERADOR DE BATE-ESTACAS (ENCARGOS COMPLEMENTARES) - MENSALISTA</t>
  </si>
  <si>
    <t>25,10</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</si>
  <si>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</si>
  <si>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</si>
  <si>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</si>
  <si>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</si>
  <si>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</si>
  <si>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</si>
  <si>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</si>
  <si>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</si>
  <si>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</si>
  <si>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</si>
  <si>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</si>
  <si>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</si>
  <si>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</si>
  <si>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</si>
  <si>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</si>
  <si>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</si>
  <si>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</si>
  <si>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</si>
  <si>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</si>
  <si>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</si>
  <si>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</si>
  <si>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</si>
  <si>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</si>
  <si>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</si>
  <si>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</si>
  <si>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</si>
  <si>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</si>
  <si>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</si>
  <si>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</si>
  <si>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</si>
  <si>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29,79</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</si>
  <si>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</si>
  <si>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</si>
  <si>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</si>
  <si>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</si>
  <si>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7,18</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</si>
  <si>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</si>
  <si>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</si>
  <si>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</si>
  <si>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</si>
  <si>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</si>
  <si>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</si>
  <si>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</si>
  <si>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</si>
  <si>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</si>
  <si>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</si>
  <si>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</si>
  <si>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</si>
  <si>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</si>
  <si>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</si>
  <si>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</si>
  <si>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</si>
  <si>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</si>
  <si>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</si>
  <si>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</si>
  <si>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</si>
  <si>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</si>
  <si>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</si>
  <si>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</si>
  <si>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</si>
  <si>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</si>
  <si>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</si>
  <si>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</si>
  <si>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</si>
  <si>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</si>
  <si>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</si>
  <si>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</si>
  <si>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</si>
  <si>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</si>
  <si>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</si>
  <si>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</si>
  <si>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</si>
  <si>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</si>
  <si>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</si>
  <si>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</si>
  <si>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</si>
  <si>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</si>
  <si>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</si>
  <si>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</si>
  <si>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</si>
  <si>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        PRECOS DE INSUMOS</t>
  </si>
  <si>
    <t/>
  </si>
  <si>
    <t>LOCALIDADE: 1950 - BELO HORIZONTE</t>
  </si>
  <si>
    <t>ENCARGOS SOCIAIS (%) HORISTA 115,19  MENSALISTA  73,23</t>
  </si>
  <si>
    <t xml:space="preserve">CODIGO  </t>
  </si>
  <si>
    <t>DESCRICAO DO INSUMO</t>
  </si>
  <si>
    <t>ORIGEM DO PRECO</t>
  </si>
  <si>
    <t xml:space="preserve">  PRECO MEDIANO R$</t>
  </si>
  <si>
    <t xml:space="preserve">UN    </t>
  </si>
  <si>
    <t>CR</t>
  </si>
  <si>
    <t xml:space="preserve">C </t>
  </si>
  <si>
    <t>AS</t>
  </si>
  <si>
    <t xml:space="preserve">M     </t>
  </si>
  <si>
    <t xml:space="preserve">KG    </t>
  </si>
  <si>
    <t xml:space="preserve">L     </t>
  </si>
  <si>
    <t xml:space="preserve">M3    </t>
  </si>
  <si>
    <t xml:space="preserve">H     </t>
  </si>
  <si>
    <t xml:space="preserve">MES   </t>
  </si>
  <si>
    <t xml:space="preserve">M2    </t>
  </si>
  <si>
    <t xml:space="preserve">PAR   </t>
  </si>
  <si>
    <t xml:space="preserve">JG    </t>
  </si>
  <si>
    <t xml:space="preserve">T     </t>
  </si>
  <si>
    <t xml:space="preserve">CJ    </t>
  </si>
  <si>
    <t xml:space="preserve">100M  </t>
  </si>
  <si>
    <t xml:space="preserve">KWH   </t>
  </si>
  <si>
    <t xml:space="preserve">CENTO </t>
  </si>
  <si>
    <t>SC25KG</t>
  </si>
  <si>
    <t>M2XMES</t>
  </si>
  <si>
    <t xml:space="preserve">MXMES </t>
  </si>
  <si>
    <t>UNXMES</t>
  </si>
  <si>
    <t>PAPELEIRA PLASTICA TIPO DISPENSER PARA PAPEL HIGIENICO ROLAO</t>
  </si>
  <si>
    <t xml:space="preserve">MIL   </t>
  </si>
  <si>
    <t xml:space="preserve">310ML </t>
  </si>
  <si>
    <t>TABELA REFERENCIAL DE PREÇOS UNITÁRIOS PARA OBRAS RODOVIÁRIAS</t>
  </si>
  <si>
    <t>DESCRIÇÃO DO SERVIÇO</t>
  </si>
  <si>
    <t>ED-50394</t>
  </si>
  <si>
    <t>MOBILIZAÇÃO E DESMOBILIZAÇÃO DE OBRA EM CENTRO URBANO OU REGIÃO LIMÍTROFE COM VALOR ACIMA DE 3.000.000,01</t>
  </si>
  <si>
    <t>%</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</si>
  <si>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</si>
  <si>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</si>
  <si>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</si>
  <si>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</si>
  <si>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</si>
  <si>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</si>
  <si>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</si>
  <si>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</si>
  <si>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</si>
  <si>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</si>
  <si>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ED-50701</t>
  </si>
  <si>
    <t>CAPINA MANUAL DO TERRENO, EXCLUSIVE RASTELAMENTO E QUEIMA</t>
  </si>
  <si>
    <t>ED-50703</t>
  </si>
  <si>
    <t>ED-8143</t>
  </si>
  <si>
    <t>ED-50702</t>
  </si>
  <si>
    <t>ED-50699</t>
  </si>
  <si>
    <t>ED-50697</t>
  </si>
  <si>
    <t>ED-48457</t>
  </si>
  <si>
    <t>ED-48455</t>
  </si>
  <si>
    <t>ED-48438</t>
  </si>
  <si>
    <t>ED-48446</t>
  </si>
  <si>
    <t>ED-48506</t>
  </si>
  <si>
    <t>ED-48514</t>
  </si>
  <si>
    <t>ED-48509</t>
  </si>
  <si>
    <t>ED-48512</t>
  </si>
  <si>
    <t>ED-48510</t>
  </si>
  <si>
    <t>ED-48499</t>
  </si>
  <si>
    <t>ED-48466</t>
  </si>
  <si>
    <t>ED-48468</t>
  </si>
  <si>
    <t>ED-48469</t>
  </si>
  <si>
    <t>ED-48515</t>
  </si>
  <si>
    <t>ED-48500</t>
  </si>
  <si>
    <t>ED-48463</t>
  </si>
  <si>
    <t>ED-48460</t>
  </si>
  <si>
    <t>ED-48459</t>
  </si>
  <si>
    <t>ED-48464</t>
  </si>
  <si>
    <t>ED-48496</t>
  </si>
  <si>
    <t>cj</t>
  </si>
  <si>
    <t>ED-48458</t>
  </si>
  <si>
    <t>ED-48494</t>
  </si>
  <si>
    <t>ED-48495</t>
  </si>
  <si>
    <t>ED-48497</t>
  </si>
  <si>
    <t>ED-48465</t>
  </si>
  <si>
    <t>ED-48470</t>
  </si>
  <si>
    <t>ED-48471</t>
  </si>
  <si>
    <t>ED-48452</t>
  </si>
  <si>
    <t>ED-48453</t>
  </si>
  <si>
    <t>ED-8024</t>
  </si>
  <si>
    <t>ED-48437</t>
  </si>
  <si>
    <t>ED-48436</t>
  </si>
  <si>
    <t>m3</t>
  </si>
  <si>
    <t>ED-48443</t>
  </si>
  <si>
    <t>ED-48445</t>
  </si>
  <si>
    <t>ED-48441</t>
  </si>
  <si>
    <t>ED-48442</t>
  </si>
  <si>
    <t>ED-48444</t>
  </si>
  <si>
    <t>ED-48440</t>
  </si>
  <si>
    <t>ED-48474</t>
  </si>
  <si>
    <t>ED-48475</t>
  </si>
  <si>
    <t>ED-48488</t>
  </si>
  <si>
    <t>ED-48489</t>
  </si>
  <si>
    <t>ED-48486</t>
  </si>
  <si>
    <t>ED-48487</t>
  </si>
  <si>
    <t>ED-48476</t>
  </si>
  <si>
    <t>ED-48491</t>
  </si>
  <si>
    <t>ED-48492</t>
  </si>
  <si>
    <t>ED-48507</t>
  </si>
  <si>
    <t>ED-48490</t>
  </si>
  <si>
    <t>ED-48473</t>
  </si>
  <si>
    <t>ED-48472</t>
  </si>
  <si>
    <t>ED-48504</t>
  </si>
  <si>
    <t>ED-48501</t>
  </si>
  <si>
    <t>ED-48502</t>
  </si>
  <si>
    <t>ED-48503</t>
  </si>
  <si>
    <t>ED-48478</t>
  </si>
  <si>
    <t>ED-48483</t>
  </si>
  <si>
    <t>ED-48481</t>
  </si>
  <si>
    <t>ED-48485</t>
  </si>
  <si>
    <t>ED-48484</t>
  </si>
  <si>
    <t>ED-48482</t>
  </si>
  <si>
    <t>ED-48508</t>
  </si>
  <si>
    <t>ED-48434</t>
  </si>
  <si>
    <t>ED-48439</t>
  </si>
  <si>
    <t>ED-48449</t>
  </si>
  <si>
    <t>ED-48516</t>
  </si>
  <si>
    <t>ED-48498</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</si>
  <si>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</si>
  <si>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</si>
  <si>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</si>
  <si>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</si>
  <si>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un</t>
  </si>
  <si>
    <t>ED-50151</t>
  </si>
  <si>
    <t>ED-50125</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</si>
  <si>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</si>
  <si>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</si>
  <si>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</si>
  <si>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</si>
  <si>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</si>
  <si>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</si>
  <si>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</si>
  <si>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</si>
  <si>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</si>
  <si>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</si>
  <si>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</si>
  <si>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</si>
  <si>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</si>
  <si>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</si>
  <si>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</si>
  <si>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</si>
  <si>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</si>
  <si>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</si>
  <si>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</si>
  <si>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</si>
  <si>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</si>
  <si>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</si>
  <si>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</si>
  <si>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</si>
  <si>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</si>
  <si>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</si>
  <si>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</si>
  <si>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</si>
  <si>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</si>
  <si>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</si>
  <si>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</si>
  <si>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</si>
  <si>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</si>
  <si>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</si>
  <si>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</si>
  <si>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</si>
  <si>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</si>
  <si>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</si>
  <si>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</si>
  <si>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</si>
  <si>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</si>
  <si>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</si>
  <si>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</si>
  <si>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</si>
  <si>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</si>
  <si>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</si>
  <si>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</si>
  <si>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</si>
  <si>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</si>
  <si>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</si>
  <si>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</si>
  <si>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</si>
  <si>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</si>
  <si>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</si>
  <si>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</si>
  <si>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</si>
  <si>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</si>
  <si>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</si>
  <si>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</si>
  <si>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</si>
  <si>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</si>
  <si>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</si>
  <si>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</si>
  <si>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</si>
  <si>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</si>
  <si>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</si>
  <si>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</si>
  <si>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</si>
  <si>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</si>
  <si>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</si>
  <si>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</si>
  <si>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ED-50276</t>
  </si>
  <si>
    <t>ED-50274</t>
  </si>
  <si>
    <t>ED-50275</t>
  </si>
  <si>
    <t>ED-50136</t>
  </si>
  <si>
    <t>ED-50166</t>
  </si>
  <si>
    <t>ED-50163</t>
  </si>
  <si>
    <t>ED-50162</t>
  </si>
  <si>
    <t>ED-50165</t>
  </si>
  <si>
    <t>ED-50164</t>
  </si>
  <si>
    <t>ED-50159</t>
  </si>
  <si>
    <t>ED-27006</t>
  </si>
  <si>
    <t>CONE PARA SINALIZAÇÃO/ISOLAMENTO DE ÁREAS, ALTURA 75CM, INCLUSIVE FORNECIMENTO E MOVIMENTAÇÃO</t>
  </si>
  <si>
    <t>ED-50157</t>
  </si>
  <si>
    <t>ED-50156</t>
  </si>
  <si>
    <t>ED-48243</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</si>
  <si>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</si>
  <si>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</si>
  <si>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</si>
  <si>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</si>
  <si>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</si>
  <si>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mxmês</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</si>
  <si>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</si>
  <si>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</si>
  <si>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</si>
  <si>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</si>
  <si>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</si>
  <si>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</si>
  <si>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</si>
  <si>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</si>
  <si>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ED-51100</t>
  </si>
  <si>
    <t>ED-51123</t>
  </si>
  <si>
    <t>ED-51122</t>
  </si>
  <si>
    <t>ED-51105</t>
  </si>
  <si>
    <t>ED-51106</t>
  </si>
  <si>
    <t>ED-51103</t>
  </si>
  <si>
    <t>ED-51104</t>
  </si>
  <si>
    <t>ED-51111</t>
  </si>
  <si>
    <t>ED-51112</t>
  </si>
  <si>
    <t>ED-51113</t>
  </si>
  <si>
    <t>ED-51115</t>
  </si>
  <si>
    <t>ED-51116</t>
  </si>
  <si>
    <t>ED-51117</t>
  </si>
  <si>
    <t>ED-51119</t>
  </si>
  <si>
    <t>ED-51110</t>
  </si>
  <si>
    <t>ED-51108</t>
  </si>
  <si>
    <t>ED-51109</t>
  </si>
  <si>
    <t>ED-51094</t>
  </si>
  <si>
    <t>ED-51096</t>
  </si>
  <si>
    <t>ED-51098</t>
  </si>
  <si>
    <t>ED-51095</t>
  </si>
  <si>
    <t>ED-51097</t>
  </si>
  <si>
    <t>ED-51121</t>
  </si>
  <si>
    <t>ED-49735</t>
  </si>
  <si>
    <t>ED-15801</t>
  </si>
  <si>
    <t>ENCAMISAMENTO DE TUBULÃO COM TUBO DE CONCRETO (MANILHA), DIÂMETRO 90CM, INCLUSIVE TRANSPORTE E FORNECIMENTO</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</si>
  <si>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</si>
  <si>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</si>
  <si>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</si>
  <si>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</si>
  <si>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</si>
  <si>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</si>
  <si>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</si>
  <si>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</si>
  <si>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</si>
  <si>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</si>
  <si>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</si>
  <si>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</si>
  <si>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</si>
  <si>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</si>
  <si>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</si>
  <si>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</si>
  <si>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</si>
  <si>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ED-26497</t>
  </si>
  <si>
    <t>ED-49715</t>
  </si>
  <si>
    <t>ED-49716</t>
  </si>
  <si>
    <t>ED-49717</t>
  </si>
  <si>
    <t>ED-49718</t>
  </si>
  <si>
    <t>ED-26522</t>
  </si>
  <si>
    <t>ED-49741</t>
  </si>
  <si>
    <t>ED-26523</t>
  </si>
  <si>
    <t>ED-49742</t>
  </si>
  <si>
    <t>ED-26524</t>
  </si>
  <si>
    <t>ED-49743</t>
  </si>
  <si>
    <t>ED-26525</t>
  </si>
  <si>
    <t>ED-26484</t>
  </si>
  <si>
    <t>ED-8571</t>
  </si>
  <si>
    <t>ED-49811</t>
  </si>
  <si>
    <t>ED-49810</t>
  </si>
  <si>
    <t>ED-49804</t>
  </si>
  <si>
    <t>ED-49809</t>
  </si>
  <si>
    <t>ED-49805</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</si>
  <si>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</si>
  <si>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</si>
  <si>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</si>
  <si>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</si>
  <si>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</si>
  <si>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</si>
  <si>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</si>
  <si>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</si>
  <si>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</si>
  <si>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</si>
  <si>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</si>
  <si>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</si>
  <si>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</si>
  <si>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</si>
  <si>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</si>
  <si>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</si>
  <si>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</si>
  <si>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</si>
  <si>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</si>
  <si>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</si>
  <si>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</si>
  <si>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</si>
  <si>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</si>
  <si>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</si>
  <si>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</si>
  <si>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</si>
  <si>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 xml:space="preserve">LASTRO DE CONCRETO MAGRO, INCLUSIVE TRANSPORTE, LANÇAMENTO E ADENSAMENTO </t>
  </si>
  <si>
    <t>ED-49541</t>
  </si>
  <si>
    <t>ED-49540</t>
  </si>
  <si>
    <t>ED-49543</t>
  </si>
  <si>
    <t>ENSAIO DE TRAÇÃO, DOBRAMENTO E VERIFICAÇÃO DE BITOLAS EM BARRAS DE AÇO ACIMA DE 1"</t>
  </si>
  <si>
    <t>ED-49542</t>
  </si>
  <si>
    <t>ENSAIO DE TRAÇÃO, DOBRAMENTO E VERIFICAÇÃO DE BITOLAS EM BARRAS DE AÇO ATÉ 1"</t>
  </si>
  <si>
    <t>Kg</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</si>
  <si>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</si>
  <si>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</si>
  <si>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</si>
  <si>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</si>
  <si>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</si>
  <si>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</si>
  <si>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</si>
  <si>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</si>
  <si>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</si>
  <si>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</si>
  <si>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</si>
  <si>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</si>
  <si>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</si>
  <si>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</si>
  <si>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</si>
  <si>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</si>
  <si>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</si>
  <si>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</si>
  <si>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</si>
  <si>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</si>
  <si>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</si>
  <si>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</si>
  <si>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</si>
  <si>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</si>
  <si>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</si>
  <si>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</si>
  <si>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</si>
  <si>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</si>
  <si>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</si>
  <si>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</si>
  <si>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</si>
  <si>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</si>
  <si>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</si>
  <si>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</si>
  <si>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</si>
  <si>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</si>
  <si>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</si>
  <si>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</si>
  <si>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</si>
  <si>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</si>
  <si>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</si>
  <si>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</si>
  <si>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</si>
  <si>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</si>
  <si>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</si>
  <si>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</si>
  <si>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</si>
  <si>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</si>
  <si>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</si>
  <si>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FORNECIMENTO DE ESTRUTURA METÁLICA EM PERFIL LAMINADO, INCLUSIVE FABRICAÇÃO, TRANSPORTE, MONTAGEM E APLICAÇÃO DE FUNDO PREPARADOR ANTICORROSIVO EM SUPERFÍCIE METÁLICA, UMA (1) DEMÃO</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</si>
  <si>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</si>
  <si>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</si>
  <si>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</si>
  <si>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</si>
  <si>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</si>
  <si>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</si>
  <si>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</si>
  <si>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</si>
  <si>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</si>
  <si>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</si>
  <si>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</si>
  <si>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</si>
  <si>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</si>
  <si>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</si>
  <si>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</si>
  <si>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</si>
  <si>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</si>
  <si>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</si>
  <si>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</si>
  <si>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</si>
  <si>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</si>
  <si>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</si>
  <si>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</si>
  <si>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</si>
  <si>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</si>
  <si>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</si>
  <si>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</si>
  <si>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</si>
  <si>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</si>
  <si>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</si>
  <si>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ED-49662</t>
  </si>
  <si>
    <t>ED-49655</t>
  </si>
  <si>
    <t>dm3</t>
  </si>
  <si>
    <t>ED-49660</t>
  </si>
  <si>
    <t>ED-49656</t>
  </si>
  <si>
    <t>ED-49657</t>
  </si>
  <si>
    <t>ED-49659</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</si>
  <si>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</si>
  <si>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</si>
  <si>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</si>
  <si>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</si>
  <si>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</si>
  <si>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</si>
  <si>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</si>
  <si>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</si>
  <si>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</si>
  <si>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</si>
  <si>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</si>
  <si>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</si>
  <si>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</si>
  <si>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</si>
  <si>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</si>
  <si>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</si>
  <si>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</si>
  <si>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</si>
  <si>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</si>
  <si>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</si>
  <si>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</si>
  <si>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</si>
  <si>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</si>
  <si>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</si>
  <si>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</si>
  <si>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</si>
  <si>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</si>
  <si>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</si>
  <si>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</si>
  <si>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</si>
  <si>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</si>
  <si>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</si>
  <si>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</si>
  <si>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</si>
  <si>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</si>
  <si>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</si>
  <si>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</si>
  <si>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</si>
  <si>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</si>
  <si>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</si>
  <si>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</si>
  <si>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</si>
  <si>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</si>
  <si>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</si>
  <si>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</si>
  <si>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</si>
  <si>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</si>
  <si>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</si>
  <si>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</si>
  <si>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</si>
  <si>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</si>
  <si>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</si>
  <si>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</si>
  <si>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</si>
  <si>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</si>
  <si>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</si>
  <si>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</si>
  <si>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</si>
  <si>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</si>
  <si>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</si>
  <si>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</si>
  <si>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</si>
  <si>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</si>
  <si>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</si>
  <si>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</si>
  <si>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</si>
  <si>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</si>
  <si>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</si>
  <si>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</si>
  <si>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</si>
  <si>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</si>
  <si>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</si>
  <si>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</si>
  <si>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</si>
  <si>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</si>
  <si>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</si>
  <si>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</si>
  <si>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</si>
  <si>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</si>
  <si>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</si>
  <si>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</si>
  <si>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</si>
  <si>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</si>
  <si>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</si>
  <si>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</si>
  <si>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ED-48208</t>
  </si>
  <si>
    <t>ALVENARIA DE ELEMENTO VAZADO,  COBOGÓ DE CONCRETO (20X40CM), ESP. 10CM, TIPO VENEZIANA COM ACABAMENTO APARENTE, INCLUSIVE ARGAMASSA PARA ASSENTAMENTO</t>
  </si>
  <si>
    <t>ED-48207</t>
  </si>
  <si>
    <t>ALVENARIA DE ELEMENTO VAZADO,  COBOGÓ DE CONCRETO (20X40CM), ESP. 20CM, TIPO VENEZIANA COM ACABAMENTO APARENTE, INCLUSIVE ARGAMASSA PARA ASSENTAMENTO</t>
  </si>
  <si>
    <t>ED-48206</t>
  </si>
  <si>
    <t>ALVENARIA DE ELEMENTO VAZADO, COBOGÓ CERÂMICO (18X18CM), ESP. 7CM, COM ACABAMENTO APARENTE, INCLUSIVE ARGAMASSA PARA ASSENTAMENTO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</si>
  <si>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</si>
  <si>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</si>
  <si>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</si>
  <si>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</si>
  <si>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</si>
  <si>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</si>
  <si>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ED-50950</t>
  </si>
  <si>
    <t>FECHAMENTO DE EMPENA COM QUADRO EM PERFIL, CANTONEIRA 2" X 2", SOLDADO, E TELA FIO 12 MALHA 1/2" (CONFORME DETALHE DE PRÉDIO ESCOLAR, INCLUSIVE PINTURA ESMALTE)</t>
  </si>
  <si>
    <t>ED-8346</t>
  </si>
  <si>
    <t>ENCUNHAMENTO DE ALVENARIA DE VEDAÇÃO COM ARGAMASSA, INCLUSIVE ADITIVO EXPANSOR PARA ENCUNHAMENTO</t>
  </si>
  <si>
    <t>ED-48397</t>
  </si>
  <si>
    <t>ENCUNHAMENTO DE ALVENARIA DE VEDAÇÃO COM ESPUMA DE POLIURETANO EXPANSIVA</t>
  </si>
  <si>
    <t>ED-9906</t>
  </si>
  <si>
    <t>CONTRAVERGA EM CONCRETO ESTRUTURAL PARA VÃOS ACIMA DE 150CM, PREPARADO EM OBRA COM BETONEIRA, CONTROLE "A", COM FCK 20 MPA, MOLDADA IN LOCO, INCLUSIVE ARMAÇÃO</t>
  </si>
  <si>
    <t>ED-9903</t>
  </si>
  <si>
    <t>CONTRAVERGA EM CONCRETO ESTRUTURAL PARA VÃOS DE ATÉ 150CM, PREPARADO EM OBRA COM BETONEIRA, CONTROLE "A", COM FCK 20 MPA, MOLDADA IN LOCO, INCLUSIVE ARMAÇÃO</t>
  </si>
  <si>
    <t>ED-9907</t>
  </si>
  <si>
    <t>VERGA EM CONCRETO ESTRUTURAL PARA VÃOS ACIMA DE 150CM, PREPARADO EM OBRA COM BETONEIRA, CONTROLE "A", COM FCK 20 MPA, MOLDADA IN LOCO, INCLUSIVE ARMAÇÃO</t>
  </si>
  <si>
    <t>ED-9904</t>
  </si>
  <si>
    <t>VERGA EM CONCRETO ESTRUTURAL PARA VÃOS DE ATÉ 150CM, PREPARADO EM OBRA COM BETONEIRA, CONTROLE "A", COM FCK 20 MPA, MOLDADA IN LOCO, INCLUSIVE ARMAÇÃO</t>
  </si>
  <si>
    <t>ED-48210</t>
  </si>
  <si>
    <t>ED-48209</t>
  </si>
  <si>
    <t>ED-48211</t>
  </si>
  <si>
    <t>ED-48536</t>
  </si>
  <si>
    <t>DIVISÓRIA EM PAINEL REMOVÍVEL, NÚCLEO COMPENSADO NAVAL - P. AÇO TIPO C</t>
  </si>
  <si>
    <t>ED-48537</t>
  </si>
  <si>
    <t>DIVISÓRIA EM PAINEL REMOVÍVEL, NÚCLEO COMPENSADO NAVAL - P. ALUMÍNIO TIPO C</t>
  </si>
  <si>
    <t>ED-48532</t>
  </si>
  <si>
    <t>DIVISÓRIA EM ARDÓSIA E = 3 CM, INCLUSIVE FERRAGENS EM LATÃO CROMADO</t>
  </si>
  <si>
    <t>ED-48535</t>
  </si>
  <si>
    <t>DIVISÓRIA EM ARDÓSIA E = 3 CM, INCLUSIVE PERFIS EM CHAPA 18</t>
  </si>
  <si>
    <t>ED-48533</t>
  </si>
  <si>
    <t>DIVISÓRIA EM GRANITO CINZA ANDORINHA E = 3 CM, INCLUSIVE FERRAGENS EM LATÃO CROMADO</t>
  </si>
  <si>
    <t>ED-48531</t>
  </si>
  <si>
    <t>DIVISÓRIA EM MÁRMORE BRANCO E = 3 CM, INCLUSIVE FERRAGENS EM LATÃO CROMADO</t>
  </si>
  <si>
    <t>ED-48534</t>
  </si>
  <si>
    <t>DIVISÓRIA EM MARMORITE E = 3 CM, INCLUSIVE FERRAGENS EM LATÃO CROMADO</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</si>
  <si>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</si>
  <si>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</si>
  <si>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</si>
  <si>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FORNECIMENTO E ASSENTAMENTO DE GRADE FIXA DE FERRO, PARA PROTEÇÃO DE JANELAS</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</si>
  <si>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</si>
  <si>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</si>
  <si>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</si>
  <si>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</si>
  <si>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</si>
  <si>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</si>
  <si>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</si>
  <si>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</si>
  <si>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ED-50933</t>
  </si>
  <si>
    <t>ASSENTAMENTO DE GRADIS E PORTÕES</t>
  </si>
  <si>
    <t>ED-50931</t>
  </si>
  <si>
    <t>ASSENTAMENTO DE JANELAS METÁLICAS BASCULANTE OU FIXA</t>
  </si>
  <si>
    <t>ED-50932</t>
  </si>
  <si>
    <t>ASSENTAMENTO DE JANELAS METÁLICAS DE CORRER E MAXIM-AR</t>
  </si>
  <si>
    <t>ED-50934</t>
  </si>
  <si>
    <t>ASSENTAMENTO DE PORTA DE METÁLICA UMA (1) OU DUAS (2) FOLHAS</t>
  </si>
  <si>
    <t>ED-50930</t>
  </si>
  <si>
    <t>FORNECIMENTO E ASSENTAMENTO DE CAIXILHO FIXO DE FERRO COM TELA CORRUGADA # 15 mm FIO 12</t>
  </si>
  <si>
    <t>ED-50954</t>
  </si>
  <si>
    <t>FORNECIMENTO E ASSENTAMENTO DE JANELA BASCULANTE DE FERRO</t>
  </si>
  <si>
    <t>ED-50957</t>
  </si>
  <si>
    <t>FORNECIMENTO E ASSENTAMENTO DE JANELA BASCULANTE EM METALON</t>
  </si>
  <si>
    <t>ED-50955</t>
  </si>
  <si>
    <t>FORNECIMENTO E ASSENTAMENTO DE JANELA DE CORRER EM FERRO</t>
  </si>
  <si>
    <t>ED-50958</t>
  </si>
  <si>
    <t>FORNECIMENTO E ASSENTAMENTO DE JANELA DE CORRER EM METALON</t>
  </si>
  <si>
    <t>ED-50956</t>
  </si>
  <si>
    <t>FORNECIMENTO E ASSENTAMENTO DE JANELA EM FERRO, TIPO MAXIM-AR, INCLUSIVE FERRAGENS E ACESSÓRIOS</t>
  </si>
  <si>
    <t>ED-50959</t>
  </si>
  <si>
    <t>FORNECIMENTO E ASSENTAMENTO DE JANELA EM METALON, TIPO MAXIM-AR, INCLUSIVE FERRAGENS E ACESSÓRIOS</t>
  </si>
  <si>
    <t>ED-50960</t>
  </si>
  <si>
    <t>FORNECIMENTO E ASSENTAMENTO DE JANELA VENEZIANA FIXAS METALON</t>
  </si>
  <si>
    <t>ED-50971</t>
  </si>
  <si>
    <t>PORTA COMPLETA, ESTRUTURA E MARCO EM CHAPA DOBRADA - 60 X 210 CM</t>
  </si>
  <si>
    <t>ED-50972</t>
  </si>
  <si>
    <t>PORTA COMPLETA, ESTRUTURA E MARCO EM CHAPA DOBRADA - 70 X 210 CM</t>
  </si>
  <si>
    <t>ED-50973</t>
  </si>
  <si>
    <t>PORTA COMPLETA, ESTRUTURA E MARCO EM CHAPA DOBRADA - 80 X 210 CM</t>
  </si>
  <si>
    <t>ED-50974</t>
  </si>
  <si>
    <t>PORTA COMPLETA, ESTRUTURA E MARCO EM CHAPA DOBRADA - 80 X 210 CM, COM BARRA DE APOIO</t>
  </si>
  <si>
    <t>ED-50975</t>
  </si>
  <si>
    <t>PORTA COMPLETA, ESTRUTURA E MARCO EM CHAPA DOBRADA - 90 X 210 CM</t>
  </si>
  <si>
    <t>ED-50978</t>
  </si>
  <si>
    <t>PORTA DE SANITÁRIO COMPLETA, COM BATENTES DE FERRO, ESTRUTURA EM METALON 20 X 30, FOLHA EM CHAPA GALVANIZADA Nº. 18, TRANQUETA E DOBRADIÇAS - 60 X 180 CM</t>
  </si>
  <si>
    <t>ED-50976</t>
  </si>
  <si>
    <t>PORTA DE SANITÁRIO COMPLETA, COM BATENTES DE FERRO, ESTRUTURA EM METALON 20 X 30 MM, FOLHA EM CHAPA GALVANIZADA Nº. 18, TRANQUETA E DOBRADIÇAS - 60 X 150 CM</t>
  </si>
  <si>
    <t>ED-50977</t>
  </si>
  <si>
    <t>PORTA DE SANITÁRIO COMPLETA, COM BATENTES DE FERRO, ESTRUTURA EM METALON 20 X 30 MM, FOLHA EM CHAPA GALVANIZADA Nº. 18, TRANQUETA E DOBRADIÇAS - 80 X 150 CM</t>
  </si>
  <si>
    <t>ED-50979</t>
  </si>
  <si>
    <t>PORTA EM PERFIL E CHAPA METÁLICA</t>
  </si>
  <si>
    <t>ED-49584</t>
  </si>
  <si>
    <t>FOLHA DE PORTA MADEIRA DE LEI PRANCHETA PARA PINTURA L &lt;= 60 CM, H &lt;= 180 CM</t>
  </si>
  <si>
    <t>ED-49585</t>
  </si>
  <si>
    <t>FOLHA DE PORTA MADEIRA DE LEI PRANCHETA PARA PINTURA 60 X 210 CM</t>
  </si>
  <si>
    <t>ED-49586</t>
  </si>
  <si>
    <t>FOLHA DE PORTA MADEIRA DE LEI PRANCHETA PARA PINTURA 70 X 210 CM</t>
  </si>
  <si>
    <t>ED-49587</t>
  </si>
  <si>
    <t>FOLHA DE PORTA MADEIRA DE LEI PRANCHETA PARA PINTURA 80 X 210 CM</t>
  </si>
  <si>
    <t>ED-49588</t>
  </si>
  <si>
    <t>FOLHA DE PORTA MADEIRA DE LEI PRANCHETA PARA PINTURA 90 X 210 CM</t>
  </si>
  <si>
    <t>ED-49589</t>
  </si>
  <si>
    <t>MARCO DE MADEIRA DE LEI PARA PINTURA, L = 14 CM, 60 X 210 CM</t>
  </si>
  <si>
    <t>ED-49590</t>
  </si>
  <si>
    <t>MARCO EM MADEIRA DE LEI PARA PINTURA, L = 14 CM, 70 X 210 CM</t>
  </si>
  <si>
    <t>ED-49591</t>
  </si>
  <si>
    <t>MARCO EM MADEIRA DE LEI PARA PINTURA, L = 14 CM, 80 X 210 CM</t>
  </si>
  <si>
    <t>ED-49592</t>
  </si>
  <si>
    <t>MARCO EM MADEIRA DE LEI PARA PINTURA, L = 14 CM, 90 X 210 CM</t>
  </si>
  <si>
    <t>ED-49600</t>
  </si>
  <si>
    <t>PORTA DE ABRIR, MADEIRA DE LEI PRANCHETA PARA PINTURA COMPLETA 60 X 210 CM,COM FERRAGENS EM FERRO LATONADO</t>
  </si>
  <si>
    <t>ED-49601</t>
  </si>
  <si>
    <t>PORTA DE ABRIR, MADEIRA DE LEI PRANCHETA PARA PINTURA COMPLETA 70 X 210 CM,COM FERRAGENS EM FERRO LATONADO</t>
  </si>
  <si>
    <t>ED-49602</t>
  </si>
  <si>
    <t>PORTA DE ABRIR, MADEIRA DE LEI PRANCHETA PARA PINTURA COMPLETA 80 X 210 CM,COM FERRAGENS EM FERRO LATONADO</t>
  </si>
  <si>
    <t>ED-49603</t>
  </si>
  <si>
    <t>PORTA DE ABRIR, MADEIRA DE LEI PRANCHETA PARA PINTURA COMPLETA 90 X 210 CM,COM FERRAGENS EM FERRO LATONADO</t>
  </si>
  <si>
    <t>ED-49611</t>
  </si>
  <si>
    <t>RÉGUA PARA ALIZARES DE 5 X 1 CM DE MADEIRA DE LEI PARA PINTURA COLOCADO</t>
  </si>
  <si>
    <t>ED-49612</t>
  </si>
  <si>
    <t>RÉGUA PARA ALIZARES DE 7 X 1 CM DE MADEIRA DE LEI PARA PINTURA COLOCADO</t>
  </si>
  <si>
    <t>ED-49607</t>
  </si>
  <si>
    <t>PORTA EM MADEIRA DE LEI ESPECIAL COMPLETA 60 X 210 CM, COM REVESTIMENTO EM LAMINADO MELAMÍNICO NAS DUAS FACES, INCLUSIVE FERRAGENS E MAÇANETA TIPO ALAVANCA</t>
  </si>
  <si>
    <t>ED-49606</t>
  </si>
  <si>
    <t>PORTA EM MADEIRA DE LEI ESPECIAL COMPLETA 70 X 210 CM, COM REVESTIMENTO EM LAMINADO MELAMÍNICO NAS DUAS FACES, INCLUSIVE FERRAGENS E MAÇANETA TIPO ALAVANCA</t>
  </si>
  <si>
    <t>ED-49605</t>
  </si>
  <si>
    <t>PORTA EM MADEIRA DE LEI ESPECIAL COMPLETA 80 X 210 CM, COM REVESTIMENTO EM LAMINADO MELAMÍNICO NAS DUAS FACES, INCLUSIVE FERRAGENS E MAÇANETA TIPO ALAVANCA</t>
  </si>
  <si>
    <t>ED-49604</t>
  </si>
  <si>
    <t>PORTA EM MADEIRA DE LEI ESPECIAL COMPLETA 90 X 210 CM, PARA PINTURA, PARA P.N.E., COM PROTEÇÃO INFERIOR EM LAMINADO MELAMÍNICO, INCLUSIVE FERRAGENS E MAÇANETA TIPO ALAVANCA (P2)</t>
  </si>
  <si>
    <t>ED-49599</t>
  </si>
  <si>
    <t>PORTA EM MADEIRA DE LEI REVESTIDA EM LAMINADO MELAMÍNICO, COM MARCO EM ALUMÍNIO ANODIZADO NATURAL, TARJETA LIVRE/OCUPADO E DOBRADIÇAS - 60 X 165 CM</t>
  </si>
  <si>
    <t>ED-49597</t>
  </si>
  <si>
    <t>PORTA DE MADEIRA, TIPO PRANCHETA, COM MARCO FERRO "L" 1 1/4 X 1/8", TARJETA E DOBRADIÇAS - 100 X 160 CM</t>
  </si>
  <si>
    <t>ED-49594</t>
  </si>
  <si>
    <t>PORTA DE MADEIRA, TIPO PRANCHETA, COM MARCO FERRO "L" 1 1/4 X 1/8", TARJETA E DOBRADIÇAS - 55 X 180 CM</t>
  </si>
  <si>
    <t>ED-49598</t>
  </si>
  <si>
    <t>PORTA DE MADEIRA, TIPO PRANCHETA, COM MARCO FERRO "L" 1 1/4 X 1/8", TARJETA LIVRE/OCUPADO E DOBRADIÇAS - 100 X 160 CM</t>
  </si>
  <si>
    <t>ED-49593</t>
  </si>
  <si>
    <t>PORTA DE MADEIRA, TIPO PRANCHETA, COM MARCO FERRO "L" 1 1/4 X 1/8", TARJETA LIVRE/OCUPADO E DOBRADIÇAS - 55 X 160 CM</t>
  </si>
  <si>
    <t>ED-49595</t>
  </si>
  <si>
    <t>PORTA DE MADEIRA, TIPO PRANCHETA, COM MARCO FERRO "L" 1 1/4 X 1/8", TARJETA LIVRE/OCUPADO E DOBRADIÇAS - 55 X 180 CM</t>
  </si>
  <si>
    <t>ED-49596</t>
  </si>
  <si>
    <t>PORTA DE MADEIRA, TIPO PRANCHETA, COM MARCO FERRO "L" 1 1/4 X 1/8", TARJETA LIVRE/OCUPADO E DOBRADIÇAS - 60 X 165 CM</t>
  </si>
  <si>
    <t>ED-49582</t>
  </si>
  <si>
    <t>ED-49583</t>
  </si>
  <si>
    <t>PROTETOR DE PAREDE BATE MACA EM PVC RÍGIDO DE ALTO IMPACTO, BASE DE FIXAÇÃO, TERMINAIS DE ACABAMENTO E ADAPTADORES L = 200 MM</t>
  </si>
  <si>
    <t>ED-7066</t>
  </si>
  <si>
    <t>FORNECIMENTO DE VISOR 30X20 CM DE VIDRO EM CRISTAL INCOLOR FIXO E=4 MM COM MOLDURA DE MADEIRA, INSTALADO EM PORTA DE MADEIRA</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</si>
  <si>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</si>
  <si>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</si>
  <si>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</si>
  <si>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</si>
  <si>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</si>
  <si>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</si>
  <si>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</si>
  <si>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</si>
  <si>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</si>
  <si>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</si>
  <si>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</si>
  <si>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</si>
  <si>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</si>
  <si>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</si>
  <si>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</si>
  <si>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</si>
  <si>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</si>
  <si>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</si>
  <si>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</si>
  <si>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</si>
  <si>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</si>
  <si>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</si>
  <si>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</si>
  <si>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NORMAL</t>
  </si>
  <si>
    <t>ED-49704</t>
  </si>
  <si>
    <t xml:space="preserve">TARJETA CROMADA, TIPO FECHO, INSTALADA EM PORTA DE SANITÁRIO, INCLUSIVE ACESSÓRIOS PARA FIXAÇÃO
</t>
  </si>
  <si>
    <t>ED-49705</t>
  </si>
  <si>
    <t>TARJETA CROMADA, TIPO LIVRE/OCUPADO, INSTALADA EM PORTA DE SANITÁRIO, INCLUSIVE ACESSÓRIOS PARA FIXAÇÃO</t>
  </si>
  <si>
    <t>ED-50988</t>
  </si>
  <si>
    <t>PORTA CORTA-FOGO, COLOCAÇÃO E ACABAMENTO, DE ABRIR, UMA FOLHA COM DOBRADIÇA ESPECIAL, MOLA DE FECHAMENTO, FECHADURA, MAÇANETA E DEMAIS FERRAGENS DE ACABAMENTO, DIMENSÕES 0,80 X 2,10 M</t>
  </si>
  <si>
    <t>ED-50989</t>
  </si>
  <si>
    <t>PORTA CORTA-FOGO, COLOCAÇÃO E ACABAMENTO, DE ABRIR, UMA FOLHA COM DOBRADIÇA ESPECIAL, MOLA DE FECHAMENTO, FECHADURA, MAÇANETA E DEMAIS FERRAGENS DE ACABAMENTO, DIMENSÕES 0,90 X 2,10 M</t>
  </si>
  <si>
    <t>ED-50990</t>
  </si>
  <si>
    <t>ED-48414</t>
  </si>
  <si>
    <t>CAIBRO DE MADEIRA EM PARAJU 7 X 4 CM</t>
  </si>
  <si>
    <t>ED-48409</t>
  </si>
  <si>
    <t>ENGRADAMENTO PARA TELHADO DE FIBROCIMENTO TIPO KALHETA, CANALETE 49</t>
  </si>
  <si>
    <t>ED-48410</t>
  </si>
  <si>
    <t>ENGRADAMENTO PARA TELHADO DE FIBROCIMENTO TIPO KALHETÃO, CANALETE 90</t>
  </si>
  <si>
    <t>ED-48407</t>
  </si>
  <si>
    <t>ENGRADAMENTO PARA TELHAS CERÂMICA OU CONCRETO EM MADEIRA PARAJU</t>
  </si>
  <si>
    <t>ED-48412</t>
  </si>
  <si>
    <t>PEÇAS DE MADEIRA EM PARAJU 12 X 8 CM</t>
  </si>
  <si>
    <t>ED-48411</t>
  </si>
  <si>
    <t>PEÇAS DE MADEIRA EM PARAJU 15 X 8 CM</t>
  </si>
  <si>
    <t>ED-48413</t>
  </si>
  <si>
    <t>PEÇAS DE MADEIRA EM PARAJU 8 X 8 CM</t>
  </si>
  <si>
    <t>ED-48415</t>
  </si>
  <si>
    <t>RIPA EM MADEIRA EM 4 X 1,5 CM</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</si>
  <si>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</si>
  <si>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</si>
  <si>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</si>
  <si>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</si>
  <si>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</si>
  <si>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</si>
  <si>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</si>
  <si>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</si>
  <si>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</si>
  <si>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</si>
  <si>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</si>
  <si>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</si>
  <si>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</si>
  <si>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</si>
  <si>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</si>
  <si>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</si>
  <si>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ED-48425</t>
  </si>
  <si>
    <t>COBERTURA EM TELHA DE FIBROCIMENTO ESTRUTURAL, ESP. 8MM, COM RECOBRIMENTO TRANSVERSAL E LONGITUDINAL, EXCLUSIVE CUMEEIRA, INCLUSIVE ACESSÓRIOS DE FIXAÇÃO E IÇAMENTO</t>
  </si>
  <si>
    <t>COBERTURA EM TELHA DE FIBROCIMENTO ONDULADA E = 5 MM</t>
  </si>
  <si>
    <t>ED-48424</t>
  </si>
  <si>
    <t>COBERTURA EM TELHA DE FIBROCIMENTO ONDULADA E = 6 MM</t>
  </si>
  <si>
    <t>ED-48426</t>
  </si>
  <si>
    <t>COBERTURA EM TELHA DE FIBROCIMENTO TIPO KALHETA, CANALETE 49</t>
  </si>
  <si>
    <t>ED-48427</t>
  </si>
  <si>
    <t>COBERTURA EM TELHA DE FIBROCIMENTO TIPO KALHETÃO,CANALETE 90</t>
  </si>
  <si>
    <t>ED-48417</t>
  </si>
  <si>
    <t>COLOCAÇÃO DE RUFO EM FIBROCIMENTO PARA TELHA ONDULADA</t>
  </si>
  <si>
    <t>ED-13852</t>
  </si>
  <si>
    <t>COBERTURA EM TELHA METÁLICA GALVANIZADA ONDULADA, TIPO SIMPLES, ESP. 0,50MM, ACABAMENTO NATURAL, INCLUSIVE ACESSÓRIOS PARA FIXAÇÃO, FORNECIMENTO E INSTALAÇÃO</t>
  </si>
  <si>
    <t>ED-48430</t>
  </si>
  <si>
    <t>COBERTURA EM TELHA METÁLICA GALVANIZADA TRAPEZOIDAL, DUPLA COM TRATAMENTO ANTI-CHAMA</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</si>
  <si>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</si>
  <si>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</si>
  <si>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</si>
  <si>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</si>
  <si>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</si>
  <si>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 3 MM - INCLINAÇÃO ACIMA DE 15º (FIXAÇÃO EM ESTRUTURA METÁLICA)</t>
  </si>
  <si>
    <t>ED-48431</t>
  </si>
  <si>
    <t>COBERTURA EM TELHA ONDULADA TRADICIONAL DE FIBRA VEGETAL COM BETUME ESP. = 3 MM - INCLINAÇÃO DE 10º A 15º (FIXAÇÃO EM ESTRUTURA METÁLICA)</t>
  </si>
  <si>
    <t>ED-48418</t>
  </si>
  <si>
    <t>COLOCAÇÃO DE RUFO EM POLIETILENO PARA TELHA VEGETAL TRADICIONAL</t>
  </si>
  <si>
    <t>ED-48421</t>
  </si>
  <si>
    <t>COBERTURA EM TELHA CERÂMICA COLONIAL CURVA, 26 UNID/M2</t>
  </si>
  <si>
    <t>ED-48420</t>
  </si>
  <si>
    <t>COBERTURA EM TELHA CERÂMICA COLONIAL PLANA, 24 UNID/M2</t>
  </si>
  <si>
    <t>ED-48419</t>
  </si>
  <si>
    <t>COBERTURA EM TELHA CERÂMICA FRANCESA</t>
  </si>
  <si>
    <t>ED-48406</t>
  </si>
  <si>
    <t>EMBOÇAMENTO DA ÚLTIMA FIADA DE TELHA CERÂMICA COM ARGAMASSA DE CIMENTO, CAL HIDRATADA E AREIA SEM PENEIRAR, NO TRAÇO 1:2:9</t>
  </si>
  <si>
    <t>ED-48422</t>
  </si>
  <si>
    <t>TELHA COLONIAL DE RESERVA</t>
  </si>
  <si>
    <t>ED-48403</t>
  </si>
  <si>
    <t>COLOCAÇÃO DE CUMEEIRA DE FIBROCIMENTO PARA TELHA KALHETA, CANALETE 49</t>
  </si>
  <si>
    <t>ED-48404</t>
  </si>
  <si>
    <t>COLOCAÇÃO DE CUMEEIRA DE FIBROCIMENTO PARA TELHA KALHETÃO,CANALETE 90</t>
  </si>
  <si>
    <t>ED-48402</t>
  </si>
  <si>
    <t>COLOCAÇÃO DE CUMEEIRA GALVANIZADA TRAPEZOIDAL E = 0,50 MM, SIMPLES</t>
  </si>
  <si>
    <t>ED-48405</t>
  </si>
  <si>
    <t>COLOCAÇÃO DE CUMEEIRA ONDULADA DE FIBRA VEGETAL COM BETUME - TRADICIONAL</t>
  </si>
  <si>
    <t>ED-48416</t>
  </si>
  <si>
    <t>COLOCAÇÃO DE ESPIGÃO EM FIBROCIMENTO PARA TELHA ONDULADA</t>
  </si>
  <si>
    <t>ED-48400</t>
  </si>
  <si>
    <t>CUMEEIRA PARA TELHA CERÂMICA, INCLUSIVE ASSENTAMENTO EM ARGAMASSA, TRAÇO 1:2:9 (CIMENTO, CAL E AREIA), PREPARO MECÂNICO</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</si>
  <si>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</si>
  <si>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</si>
  <si>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</si>
  <si>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</si>
  <si>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</si>
  <si>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</si>
  <si>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</si>
  <si>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</si>
  <si>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</si>
  <si>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</si>
  <si>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</si>
  <si>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</si>
  <si>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</si>
  <si>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</si>
  <si>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</si>
  <si>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</si>
  <si>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</si>
  <si>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</si>
  <si>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</si>
  <si>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</si>
  <si>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</si>
  <si>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</si>
  <si>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</si>
  <si>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</si>
  <si>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</si>
  <si>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</si>
  <si>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</si>
  <si>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</si>
  <si>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</si>
  <si>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</si>
  <si>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</si>
  <si>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</si>
  <si>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ED-50682</t>
  </si>
  <si>
    <t>ED-50683</t>
  </si>
  <si>
    <t>ED-50684</t>
  </si>
  <si>
    <t>RUFO E CONTRA-RUFO EM CHAPA GALVANIZADA, ESP. 0,5MM (GSG-26), COM DESENVOLVIMENTO DE 25CM, INCLUSIVE IÇAMENTO MANUAL VERTICAL</t>
  </si>
  <si>
    <t>ED-50685</t>
  </si>
  <si>
    <t>RUFO E CONTRA-RUFO EM CHAPA GALVANIZADA, ESP. 0,5MM (GSG-26), COM DESENVOLVIMENTO DE 33CM, INCLUSIVE IÇAMENTO MANUAL VERTICAL</t>
  </si>
  <si>
    <t>ED-50675</t>
  </si>
  <si>
    <t>ED-50676</t>
  </si>
  <si>
    <t>ED-50677</t>
  </si>
  <si>
    <t>ED-50679</t>
  </si>
  <si>
    <t>ED-50680</t>
  </si>
  <si>
    <t>ED-50681</t>
  </si>
  <si>
    <t>ED-50667</t>
  </si>
  <si>
    <t>CHAPIM EM CHAPA GALVANIZADA, COM PINGADEIRA, ESP. 0,65MM (GSG-24), COM DESENVOLVIMENTO DE 35CM, INCLUSIVE IÇAMENTO MANUAL VERTICAL</t>
  </si>
  <si>
    <t>ED-48433</t>
  </si>
  <si>
    <t>COLOCAÇÃO DE VEDA ONDA EM POLIETILENO PARA TELHA ONDULADA</t>
  </si>
  <si>
    <t>ED-50668</t>
  </si>
  <si>
    <t>CONDUTOR DE AP DO TELHADO EM TUBO PVC ESGOTO, INCLUSIVE CONEXÕES E SUPORTES, 100 MM</t>
  </si>
  <si>
    <t>ED-50669</t>
  </si>
  <si>
    <t>CONDUTOR DE AP DO TELHADO EM TUBO PVC ESGOTO, INCLUSIVE CONEXÕES E SUPORTES, 75 MM</t>
  </si>
  <si>
    <t>ED-50673</t>
  </si>
  <si>
    <t>GRELHA hemisférica de ferro fundido Ø 100 mm (4")</t>
  </si>
  <si>
    <t>ED-50674</t>
  </si>
  <si>
    <t>GRELHA hemisférica de ferro fundido Ø 150 mm (6")</t>
  </si>
  <si>
    <t>ED-50672</t>
  </si>
  <si>
    <t>GRELHA hemisférica de ferro fundido Ø 75 mm (3")</t>
  </si>
  <si>
    <t>ED-49962</t>
  </si>
  <si>
    <t>RALO SEMI- HEMISFÉRICO TIPO ABACAXI D = 100 MM</t>
  </si>
  <si>
    <t>ED-49960</t>
  </si>
  <si>
    <t>RALO SEMI- HEMISFÉRICO TIPO ABACAXI D = 50 MM</t>
  </si>
  <si>
    <t>ED-49961</t>
  </si>
  <si>
    <t>RALO SEMI- HEMISFÉRICO TIPO ABACAXI D = 75 MM</t>
  </si>
  <si>
    <t>ED-50671</t>
  </si>
  <si>
    <t>BUZINOTE PARA LAJES - DRENO COM TUBO DE 2" EMBUTIDO NO CONCRETO</t>
  </si>
  <si>
    <t>ED-50764</t>
  </si>
  <si>
    <t>REVESTIMENTO COM IMPERMEABILIZANTE EM DUAS (2) CAMADAS SOBREPOSTAS DE ARGAMASSA, TRAÇO 1:3 (CIMENTO E AREIA) COM ADITIVO IMPERMEABILIZANTE, ESP. 20MM, INCLUSIVE PINTURA COM DUAS (2) DEMÃOS COM EMULSÃO ASFÁLTICA</t>
  </si>
  <si>
    <t>ED-50167</t>
  </si>
  <si>
    <t>IMPERMEABILIZAÇÃO COM ARGAMASSA TRAÇO 1:3, E = 2,50 CM COM ADITIVO</t>
  </si>
  <si>
    <t>ED-50171</t>
  </si>
  <si>
    <t>IMPERMEABILIZAÇÃO POR CRISTALIZAÇÃO</t>
  </si>
  <si>
    <t>PINTURA IMPERMEABILIZANTE COM ARGAMASSA POLIMÉRICA</t>
  </si>
  <si>
    <t>ED-13286</t>
  </si>
  <si>
    <t>CAMADA DE REGULARIZAÇÃO COM ARGAMASSA, TRAÇO 1:3 (CIMENTO E AREIA), ESP. 15MM, APLICAÇÃO MANUAL, PREPARO MECÂNICO</t>
  </si>
  <si>
    <t>ED-13287</t>
  </si>
  <si>
    <t>CAMADA DE REGULARIZAÇÃO COM ARGAMASSA, TRAÇO 1:3 (CIMENTO E AREIA), ESP. 20MM, APLICAÇÃO MANUAL, PREPARO MECÂNICO</t>
  </si>
  <si>
    <t>ED-13288</t>
  </si>
  <si>
    <t>CAMADA DE REGULARIZAÇÃO COM ARGAMASSA, TRAÇO 1:3 (CIMENTO E AREIA), ESP. 25MM, APLICAÇÃO MANUAL, PREPARO MECÂNICO</t>
  </si>
  <si>
    <t>ED-50170</t>
  </si>
  <si>
    <t>CAMADA DE REGULARIZAÇÃO COM ARGAMASSA, TRAÇO 1:3 (CIMENTO E AREIA), ESP. 30MM, APLICAÇÃO MANUAL, PREPARO MECÂNICO</t>
  </si>
  <si>
    <t>ED-13289</t>
  </si>
  <si>
    <t>CAMADA DE REGULARIZAÇÃO COM ARGAMASSA, TRAÇO 1:4 (CIMENTO E AREIA), ESP. 15MM, APLICAÇÃO MANUAL, PREPARO MECÂNICO</t>
  </si>
  <si>
    <t>ED-13290</t>
  </si>
  <si>
    <t>CAMADA DE REGULARIZAÇÃO COM ARGAMASSA, TRAÇO 1:4 (CIMENTO E AREIA), ESP. 20MM, APLICAÇÃO MANUAL, PREPARO MECÂNICO</t>
  </si>
  <si>
    <t>ED-13291</t>
  </si>
  <si>
    <t>CAMADA DE REGULARIZAÇÃO COM ARGAMASSA, TRAÇO 1:4 (CIMENTO E AREIA), ESP. 25MM, APLICAÇÃO MANUAL, PREPARO MECÂNICO</t>
  </si>
  <si>
    <t>ED-13292</t>
  </si>
  <si>
    <t>CAMADA DE REGULARIZAÇÃO COM ARGAMASSA, TRAÇO 1:4 (CIMENTO E AREIA), ESP. 30MM, APLICAÇÃO MANUAL, PREPARO MECÂNICO</t>
  </si>
  <si>
    <t>ED-50176</t>
  </si>
  <si>
    <t>ED-13279</t>
  </si>
  <si>
    <t>ED-13280</t>
  </si>
  <si>
    <t>ED-13281</t>
  </si>
  <si>
    <t>ED-13282</t>
  </si>
  <si>
    <t>ED-13283</t>
  </si>
  <si>
    <t>ED-13284</t>
  </si>
  <si>
    <t>ED-13285</t>
  </si>
  <si>
    <t>ED-50173</t>
  </si>
  <si>
    <t>IMPERMEABILIZAÇÃO de alicerce com tinta betuminosa em parede de 1 1/2 tijolo</t>
  </si>
  <si>
    <t>ED-50174</t>
  </si>
  <si>
    <t>PINTURA COM EMULSÃO ASFÁLTICA, DUAS (2) DEMÃOS</t>
  </si>
  <si>
    <t>ED-50168</t>
  </si>
  <si>
    <t>IMPERMEABILIZAÇÃO COM MANTA ASFÁLTICA PRÉ-FABRICADA, E = 4 MM</t>
  </si>
  <si>
    <t>ED-50169</t>
  </si>
  <si>
    <t>IMPERMEABILIZAÇÃO COM MANTA ASFÁLTICA PRÉ-FABRICADA, E = 4 MM - ANTI-RAIZ</t>
  </si>
  <si>
    <t>ED-50533</t>
  </si>
  <si>
    <t>APICOAMENTO DE PISO CIMENTADO - PROFUNDIDADE ATÉ 1 CM</t>
  </si>
  <si>
    <t>ED-50600</t>
  </si>
  <si>
    <t>APLICAÇÃO DE LONA PRETA, ESP. 150 MICRAS, INCLUSIVE FORNECIMENTO</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</si>
  <si>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</si>
  <si>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</si>
  <si>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</si>
  <si>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</si>
  <si>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</si>
  <si>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</si>
  <si>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</si>
  <si>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</si>
  <si>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</si>
  <si>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</si>
  <si>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</si>
  <si>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</si>
  <si>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</si>
  <si>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</si>
  <si>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</si>
  <si>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</si>
  <si>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</si>
  <si>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</si>
  <si>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</si>
  <si>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</si>
  <si>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</si>
  <si>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</si>
  <si>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</si>
  <si>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</si>
  <si>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</si>
  <si>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</si>
  <si>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</si>
  <si>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</si>
  <si>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</si>
  <si>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</si>
  <si>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</si>
  <si>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</si>
  <si>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</si>
  <si>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</si>
  <si>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</si>
  <si>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</si>
  <si>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</si>
  <si>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</si>
  <si>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</si>
  <si>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</si>
  <si>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ED-50539</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</si>
  <si>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</si>
  <si>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</si>
  <si>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</si>
  <si>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</si>
  <si>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</si>
  <si>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</si>
  <si>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</si>
  <si>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</si>
  <si>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</si>
  <si>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</si>
  <si>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</si>
  <si>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</si>
  <si>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</si>
  <si>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</si>
  <si>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</si>
  <si>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</si>
  <si>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ED-50632</t>
  </si>
  <si>
    <t>PLACA VINÍLICA 30 X 30 CM E = 2 MM</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</si>
  <si>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</si>
  <si>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</si>
  <si>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</si>
  <si>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</si>
  <si>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</si>
  <si>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</si>
  <si>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</si>
  <si>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</si>
  <si>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</si>
  <si>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</si>
  <si>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</si>
  <si>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</si>
  <si>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</si>
  <si>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</si>
  <si>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</si>
  <si>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</si>
  <si>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</si>
  <si>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</si>
  <si>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</si>
  <si>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</si>
  <si>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</si>
  <si>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</si>
  <si>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</si>
  <si>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</si>
  <si>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</si>
  <si>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</si>
  <si>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</si>
  <si>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</si>
  <si>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</si>
  <si>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</si>
  <si>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</si>
  <si>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</si>
  <si>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</si>
  <si>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</si>
  <si>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</si>
  <si>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</si>
  <si>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</si>
  <si>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</si>
  <si>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</si>
  <si>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</si>
  <si>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</si>
  <si>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</si>
  <si>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</si>
  <si>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</si>
  <si>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</si>
  <si>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</si>
  <si>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</si>
  <si>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</si>
  <si>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</si>
  <si>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</si>
  <si>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</si>
  <si>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</si>
  <si>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</si>
  <si>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</si>
  <si>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</si>
  <si>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</si>
  <si>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</si>
  <si>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</si>
  <si>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</si>
  <si>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</si>
  <si>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</si>
  <si>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</si>
  <si>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</si>
  <si>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</si>
  <si>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</si>
  <si>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</si>
  <si>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</si>
  <si>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</si>
  <si>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</si>
  <si>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</si>
  <si>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</si>
  <si>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</si>
  <si>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</si>
  <si>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</si>
  <si>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</si>
  <si>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</si>
  <si>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</si>
  <si>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</si>
  <si>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</si>
  <si>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</si>
  <si>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</si>
  <si>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</si>
  <si>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</si>
  <si>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</si>
  <si>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</si>
  <si>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</si>
  <si>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</si>
  <si>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</si>
  <si>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</si>
  <si>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</si>
  <si>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</si>
  <si>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</si>
  <si>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</si>
  <si>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</si>
  <si>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</si>
  <si>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</si>
  <si>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</si>
  <si>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</si>
  <si>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</si>
  <si>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</si>
  <si>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</si>
  <si>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</si>
  <si>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</si>
  <si>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</si>
  <si>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</si>
  <si>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</si>
  <si>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</si>
  <si>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</si>
  <si>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</si>
  <si>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</si>
  <si>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</si>
  <si>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</si>
  <si>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</si>
  <si>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</si>
  <si>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ED-50631</t>
  </si>
  <si>
    <t>PISO COM TIJOLO CERÂMICO MACIÇO PRENSADO, ASSENTAMENTO COM ARGAMASSA SECA, TRAÇO 1:4 (CIMENTO E AREIA), INCLUSIVE REJUNTAMENTO COM ARGAMASSA SECA DE TRAÇO 1:4 (CIMENTO E AREIA), FORNECIMENTO E INSTALAÇÃO</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</si>
  <si>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</si>
  <si>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</si>
  <si>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</si>
  <si>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</si>
  <si>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</si>
  <si>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</si>
  <si>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</si>
  <si>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</si>
  <si>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</si>
  <si>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</si>
  <si>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</si>
  <si>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</si>
  <si>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</si>
  <si>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</si>
  <si>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</si>
  <si>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</si>
  <si>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</si>
  <si>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</si>
  <si>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</si>
  <si>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</si>
  <si>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ED-15226</t>
  </si>
  <si>
    <t>PISO PODOTÁTIL DE CONCRETO, ALERTA, APLICADO EM PISO (20X20CM) COM JUNTA SECA, COR VERMELHO/AMARELO, ASSENTAMENTO COM ARGAMASSA INDUSTRIALIZADA, INCLUSIVE FORNECIMENTO E INSTALAÇÃO</t>
  </si>
  <si>
    <t>ED-50586</t>
  </si>
  <si>
    <t>PISO PODOTÁTIL DE CONCRETO, ALERTA, APLICADO EM PISO (40X40CM)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</si>
  <si>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</si>
  <si>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</si>
  <si>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</si>
  <si>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</si>
  <si>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ED-50538</t>
  </si>
  <si>
    <t>PLACA DE BORRACHA 500 X 500 X 3,5 MM PASTILHADO PARA COLA PRETO</t>
  </si>
  <si>
    <t>ED-50579</t>
  </si>
  <si>
    <t>APLICAÇÃO DE SELANTE, MASTIQUE ELÁSTICO, EM JUNTA DE DILAÇÃO, DIMENSÃO 20X10 MM, FATOR DE FORMA 1:2, EXCLUSIVE DELIMITADOR DE PROFUNDIDADE</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</si>
  <si>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</si>
  <si>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</si>
  <si>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</si>
  <si>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</si>
  <si>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</si>
  <si>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</si>
  <si>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ED-50621</t>
  </si>
  <si>
    <t>SÓCULO COM ENCHIMENTO EM TIJOLOS MACIÇOS, ALTURA  DE 10CM À 12CM, INCLUSIVE ACABAMENTO FINAL EM ARGAMASSA, ESP. 20MM, APLICAÇÃO MANUAL</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</si>
  <si>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</si>
  <si>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</si>
  <si>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</si>
  <si>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</si>
  <si>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COM REVESTIMENTO EM CERÂMICA ESMALTADA COMERCIAL, ALTURA 10CM, PEI IV, ASSENTAMENTO COM ARGAMASSA INDUSTRIALIZADA, INCLUSIVE REJUNTAMENTO</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</si>
  <si>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</si>
  <si>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</si>
  <si>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</si>
  <si>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</si>
  <si>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</si>
  <si>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</si>
  <si>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</si>
  <si>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</si>
  <si>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</si>
  <si>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</si>
  <si>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</si>
  <si>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</si>
  <si>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</si>
  <si>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</si>
  <si>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</si>
  <si>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</si>
  <si>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</si>
  <si>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</si>
  <si>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</si>
  <si>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</si>
  <si>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</si>
  <si>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</si>
  <si>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</si>
  <si>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</si>
  <si>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ED-50777</t>
  </si>
  <si>
    <t>RODAPÉ EM MADEIRA SUCUPIRA/IPÊ/CUMARÚ OU EQUIVALENTE DA REGIÃO, ESP. 2CM, ALTURA 7CM</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</si>
  <si>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</si>
  <si>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</si>
  <si>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</si>
  <si>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</si>
  <si>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</si>
  <si>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</si>
  <si>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</si>
  <si>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</si>
  <si>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</si>
  <si>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</si>
  <si>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ED-50993</t>
  </si>
  <si>
    <t>PEITORIL DE ARDÓSIA E = 2 CM</t>
  </si>
  <si>
    <t>ED-50997</t>
  </si>
  <si>
    <t>PEITORIL DE GRANITO CINZA ANDORINHA E = 2 CM</t>
  </si>
  <si>
    <t>ED-50998</t>
  </si>
  <si>
    <t>PEITORIL DE GRANITO CINZA ANDORINHA E = 3 CM</t>
  </si>
  <si>
    <t>ED-50999</t>
  </si>
  <si>
    <t>PEITORIL DE MÁRMORE BRANCO E = 2 CM</t>
  </si>
  <si>
    <t>ED-51000</t>
  </si>
  <si>
    <t>PEITORIL DE MÁRMORE BRANCO E = 3 CM</t>
  </si>
  <si>
    <t>ED-50994</t>
  </si>
  <si>
    <t>PEITORIL DE CONCRETO E = 3 CM, FCK &gt;= 13,5 MPA, L = 20 CM</t>
  </si>
  <si>
    <t>ED-50995</t>
  </si>
  <si>
    <t>PEITORIL DE CONCRETO E = 3 CM, FCK &gt;= 13,5 MPA, L = 25 CM</t>
  </si>
  <si>
    <t>ED-50996</t>
  </si>
  <si>
    <t>PEITORIL PRÉ-MOLDADO EM CONCRETO 18 MPA, INCLUSIVE GANCHO PARA FIXAÇÃO</t>
  </si>
  <si>
    <t>ED-51001</t>
  </si>
  <si>
    <t>SOLEIRA DE ARDÓSIA E = 2 CM</t>
  </si>
  <si>
    <t>ED-50622</t>
  </si>
  <si>
    <t>SOLEIRA DE MARMORITE, COR CIMENTO NATURAL, E = 3 CM</t>
  </si>
  <si>
    <t>ED-51002</t>
  </si>
  <si>
    <t>SOLEIRA DE GRANITO CINZA ANDORINHA E = 2 CM</t>
  </si>
  <si>
    <t>ED-51003</t>
  </si>
  <si>
    <t>SOLEIRA DE GRANITO CINZA ANDORINHA E = 3 CM</t>
  </si>
  <si>
    <t>ED-51004</t>
  </si>
  <si>
    <t>SOLEIRA DE MÁRMORE BRANCO E = 2 CM</t>
  </si>
  <si>
    <t>ED-51005</t>
  </si>
  <si>
    <t>SOLEIRA DE MÁRMORE BRANCO E = 3 CM</t>
  </si>
  <si>
    <t>ED-50731</t>
  </si>
  <si>
    <t>CHAPISCO COM ARGAMASSA INDUSTRIALIZADA, ESP. 5MM, APLICADO EM ALVENARIA/ESTRUTURA DE CONCRETO COM DESEMPENADEIRA METÁLICA, PREPARO MECÂNICO</t>
  </si>
  <si>
    <t>ED-50730</t>
  </si>
  <si>
    <t>CHAPISCO COM ARGAMASSA, TRAÇO 1:2:3 (CIMENTO, AREIA E PEDRISCO), APLICADO COM COLHER, ESP. 5MM, PREPARO MECÂNICO</t>
  </si>
  <si>
    <t>ED-50729</t>
  </si>
  <si>
    <t>CHAPISCO COM ARGAMASSA, TRAÇO 1:3 (CIMENTO E AREIA), ESP. 5MM, APLICADO EM ALVENARIA COM PENEIRA, PREPARO MECÂNICO</t>
  </si>
  <si>
    <t>ED-50727</t>
  </si>
  <si>
    <t>CHAPISCO COM ARGAMASSA, TRAÇO 1:3 (CIMENTO E AREIA), ESP. 5MM, APLICADO EM ALVENARIA/ESTRUTURA DE CONCRETO COM COLHER, PREPARO MECÂNICO</t>
  </si>
  <si>
    <t>ED-50728</t>
  </si>
  <si>
    <t>CHAPISCO COM ARGAMASSA, TRAÇO 1:3 (CIMENTO E AREIA), ESP. 5MM, APLICADO EM TETO COM COLHER, PREPARO MECÂNICO</t>
  </si>
  <si>
    <t>ED-50732</t>
  </si>
  <si>
    <t>EMBOÇO COM ARGAMASSA, TRAÇO 1:6 (CIMENTO E AREIA), ESP. 20MM, APLICAÇÃO MANUAL, PREPARO MECÂNICO</t>
  </si>
  <si>
    <t>ED-50734</t>
  </si>
  <si>
    <t>FRISO DE ALUMÍNIO ANODIZADO NATURAL 3/8" (USO INTERNO)</t>
  </si>
  <si>
    <t>REBOCO COM ARGAMASSA, TRAÇO 1:2:8 (CIMENTO, CAL E AREIA), ESP. 20MM, APLICAÇÃO MANUAL, PREPARO MECÂNICO</t>
  </si>
  <si>
    <t>ED-50759</t>
  </si>
  <si>
    <t>REBOCO COM ARGAMASSA, TRAÇO 1:7 (CIMENTO E AREIA), ESP. 20MM, APLICAÇÃO MANUAL, PREPARO MECÂNICO</t>
  </si>
  <si>
    <t>ED-50762</t>
  </si>
  <si>
    <t>REVESTIMENTO COM ARGAMASSA EM CAMADA ÚNICA, APLICADO EM PAREDE, TRAÇO 1:3 (CIMENTO E AREIA), ESP. 20MM, APLICAÇÃO MANUAL, PREPARO MECÂNICO</t>
  </si>
  <si>
    <t>ED-50763</t>
  </si>
  <si>
    <t>REVESTIMENTO COM ARGAMASSA EM CAMADA ÚNICA, APLICADO EM TETO, TRAÇO 1:3 (CIMENTO E AREIA), ESP. 20MM, APLICAÇÃO MANUAL, PREPARO MECÂNICO</t>
  </si>
  <si>
    <t>ED-50736</t>
  </si>
  <si>
    <t>REVESTIMENTO DE GESSO EM PAREDE, ESP. 5MM, APLICAÇÃO MANUAL (SARRAFAEADO)</t>
  </si>
  <si>
    <t>ED-9066</t>
  </si>
  <si>
    <t>REVESTIMENTO DE GESSO EM TETO, ESP. 5MM, APLICAÇÃO MANUAL (SARRAFAEADO)</t>
  </si>
  <si>
    <t>ED-9071</t>
  </si>
  <si>
    <t>REVESTIMENTO NATADO LISO, ESP. 5MM, APLICAÇÃO COM DESEMPENADEIRA METÁLICA, PREPARO MECÂNICO</t>
  </si>
  <si>
    <t>ED-50746</t>
  </si>
  <si>
    <t>REVESTIMENTO NATADO LISO, ESP. 5MM, APLICAÇÃO COM DESEMPENADEIRA METÁLICA, PREPARO MECÂNICO, INCLUSIVE ARGAMASSA EM CAMADA ÚNICA, TRAÇO 1:3 (CIMENTO E AREIA), APLICADO EM PAREDE, ESP. 20MM, APLICAÇÃO MANUAL, PREPARO MECÂNICO</t>
  </si>
  <si>
    <t>ED-50718</t>
  </si>
  <si>
    <t>APLICAÇÃO DE REJUNTE CIMENTÍCIO COLORIDO INDUSTRIALIZADO PARA REVESTIMENTOS DE PAREDE/PISO COM JUNTAS DE ATÉ 3MM DE ESPESSURA</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</si>
  <si>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</si>
  <si>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</si>
  <si>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</si>
  <si>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</si>
  <si>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</si>
  <si>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</si>
  <si>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</si>
  <si>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</si>
  <si>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</si>
  <si>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</si>
  <si>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</si>
  <si>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</si>
  <si>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</si>
  <si>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</si>
  <si>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</si>
  <si>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</si>
  <si>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</si>
  <si>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ED-50725</t>
  </si>
  <si>
    <t>FAIXA / FILETE / LISTELO EM CERAMICA, LISO OU CORDAO, BRANCO, *2 X 30* CM (L X C)</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</si>
  <si>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</si>
  <si>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</si>
  <si>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</si>
  <si>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</si>
  <si>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</si>
  <si>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</si>
  <si>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</si>
  <si>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</si>
  <si>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</si>
  <si>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</si>
  <si>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</si>
  <si>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</si>
  <si>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</si>
  <si>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</si>
  <si>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</si>
  <si>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</si>
  <si>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</si>
  <si>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</si>
  <si>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</si>
  <si>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</si>
  <si>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</si>
  <si>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ISOLAMENTO TÉRMICO EM ARGAMASSA DE CIMENTO, AREIA E VERMICULITA, E = 4 CM</t>
  </si>
  <si>
    <t>ED-50719</t>
  </si>
  <si>
    <t>REVESTIMENTO COM ARGAMASSA BARITADA, ESP. 20MM, APLICAÇÃO MANUAL COM DESEMPENADEIRA, PREPARO MANUAL</t>
  </si>
  <si>
    <t>ED-49687</t>
  </si>
  <si>
    <t>ED-49685</t>
  </si>
  <si>
    <t>ED-49691</t>
  </si>
  <si>
    <t>CIMALHA DE MADEIRA PARA FORRO DE MADEIRA</t>
  </si>
  <si>
    <t>ED-49692</t>
  </si>
  <si>
    <t>EMPENAS DE MADEIRA (RÉGUAS)</t>
  </si>
  <si>
    <t>ED-49690</t>
  </si>
  <si>
    <t>FORRO DE MADEIRA DE PINUS</t>
  </si>
  <si>
    <t>ED-49689</t>
  </si>
  <si>
    <t>FORRO DE MADEIRA EM ANGELIM</t>
  </si>
  <si>
    <t>ED-49688</t>
  </si>
  <si>
    <t>COLOCAÇÃO DE MOLDURA DE GESSO</t>
  </si>
  <si>
    <t>ED-52311</t>
  </si>
  <si>
    <t>MANTA ISOLANTE PARA TELHADOS</t>
  </si>
  <si>
    <t>ED-50943</t>
  </si>
  <si>
    <t>CORRIMÃO DUPLO EM TUBO DE AÇO INOX D = 1 1/2" - FIXADO EM ALVENARIA</t>
  </si>
  <si>
    <t>ED-50937</t>
  </si>
  <si>
    <t>CORRIMÃO DUPLO EM TUBO GALVANIZADO DIN 2440, D = 1 1/2" - FIXADO EM ALVENARIA</t>
  </si>
  <si>
    <t>ED-50941</t>
  </si>
  <si>
    <t>CORRIMÃO SIMPLES EM TUBO DE AÇO INOX D = 1 1/2" - FIXADO EM ALVENARIA</t>
  </si>
  <si>
    <t>ED-50942</t>
  </si>
  <si>
    <t>CORRIMÃO SIMPLES EM TUBO DE AÇO INOX D = 1 1/2" - FIXADO EM PISO</t>
  </si>
  <si>
    <t>ED-50935</t>
  </si>
  <si>
    <t>CORRIMÃO SIMPLES EM TUBO GALVANIZADO DIN 2440, D = 1 1/2" - FIXADO EM ALVENARIA</t>
  </si>
  <si>
    <t>ED-50936</t>
  </si>
  <si>
    <t>CORRIMÃO SIMPLES EM TUBO GALVANIZADO DIN 2440, D = 1 1/2" - FIXADO EM PISO</t>
  </si>
  <si>
    <t>ED-50939</t>
  </si>
  <si>
    <t>GUARDA-CORPO EM AÇO GALVANIZADO DIN 2440, D = 2", COM SUBDIVISÕES EM TUBO DE AÇO D = 1/2", H = 1,05 M - COM CORRIMÃO DUPLO DE TUBO DE AÇO GALVANIZADO DE D = 1 1/2"</t>
  </si>
  <si>
    <t>ED-50938</t>
  </si>
  <si>
    <t>GUARDA-CORPO EM AÇO GALVANIZADO DIN 2440, D = 2", COM SUBDIVISÕES EM TUBO DE AÇO D = 1/2", H = 1,05 M - COM CORRIMÃO SIMPLES DE TUBO DE AÇO GALVANIZADO DE D = 1 1/2"</t>
  </si>
  <si>
    <t>ED-50946</t>
  </si>
  <si>
    <t>GUARDA-CORPO EM AÇO INOX D = 1 1/2", COM SUBDIVISÕES EM TUBO DE AÇO INOX D = 1/2", H = 1,05 M</t>
  </si>
  <si>
    <t>ED-50945</t>
  </si>
  <si>
    <t>GUARDA-CORPO EM AÇO INOX D = 1 1/2", COM SUBDIVISÕES EM TUBO DE AÇO INOX D = 1/2", H = 1,05 M - COM CORRIMÃO DUPLO DE TUBO DE AÇO INOX D = 1 1/2"</t>
  </si>
  <si>
    <t>ED-50944</t>
  </si>
  <si>
    <t>GUARDA-CORPO EM AÇO INOX D = 1 1/2", COM SUBDIVISÕES EM TUBO DE AÇO INOX D = 1/2", H = 1,05 M - COM CORRIMÃO SIMPLES DE TUBO DE AÇO INOX D = 1 1/2"</t>
  </si>
  <si>
    <t>ED-50940</t>
  </si>
  <si>
    <t>GUARDA-CORPO EM TUBO GALVANIZADO DIN 2440 D = 2", COM SUBDIVISÕES EM TUBO DE AÇO D = 1/2", H = 1,05 M</t>
  </si>
  <si>
    <t>ED-50983</t>
  </si>
  <si>
    <t>PORTÃO DE GRADE COLOCADO COM CADEADO</t>
  </si>
  <si>
    <t>ED-50984</t>
  </si>
  <si>
    <t>PORTÃO DE TUBO DE FERRO COLOCADO COM CADEADO</t>
  </si>
  <si>
    <t>ED-50985</t>
  </si>
  <si>
    <t>PORTÃO EM PERFIL E CHAPA METÁLICA COLOCADO COM CADEADO</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</si>
  <si>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</si>
  <si>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</si>
  <si>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</si>
  <si>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</si>
  <si>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</si>
  <si>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</si>
  <si>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</si>
  <si>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</si>
  <si>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</si>
  <si>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</si>
  <si>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ED-50965</t>
  </si>
  <si>
    <t>FORNECIMENTO E ASSENTAMENTO DE MARCO EM CHAPA METÁLICA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</si>
  <si>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</si>
  <si>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</si>
  <si>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</si>
  <si>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</si>
  <si>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</si>
  <si>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</si>
  <si>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</si>
  <si>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</si>
  <si>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ED-50923</t>
  </si>
  <si>
    <t>ALÇAPÃO 60 X 60 CM COM COM QUADRO DE CANTONEIRA METÁLICA 1"X 1/8", TAMPA EM CANTONEIRA 7/8"X 1/8" E CHAPA METÁLICA ENRIJECIDA POR PERFIL "T</t>
  </si>
  <si>
    <t>ED-50925</t>
  </si>
  <si>
    <t>ALÇAPÃO 70 X 70 CM COM COM QUADRO DE CANTONEIRA METÁLICA 1"X 1/8", TAMPA EM CANTONEIRA 7/8"X 1/8" E CHAPA METÁLICA ENRIJECIDA POR PERFIL "T</t>
  </si>
  <si>
    <t>ED-50924</t>
  </si>
  <si>
    <t>ALÇAPÃO 80 X 80 CM COM COM QUADRO DE CANTONEIRA METÁLICA 1"X 1/8", TAMPA EM CANTONEIRA 7/8"X 1/8" E CHAPA METÁLICA ENRIJECIDA POR PERFIL "T</t>
  </si>
  <si>
    <t>ED-50947</t>
  </si>
  <si>
    <t>DEGRAU DE ESCADA DE MARINHEIRO DE FERRO REDONDO DE 7/8" ENGASTADO</t>
  </si>
  <si>
    <t>ED-50949</t>
  </si>
  <si>
    <t>ESCADA MARINHEIRO - TUBO GALVANIZADO D = 3/4" E D = 1/2"</t>
  </si>
  <si>
    <t>ED-50948</t>
  </si>
  <si>
    <t>ESCADA MARINHEIRO COM GRADIL PROTETOR - D = 3/4"</t>
  </si>
  <si>
    <t>ED-50970</t>
  </si>
  <si>
    <t>FORNECIMENTO E ASSENTAMENTO DE PORTA AÇO DE ENROLAR, LÂMINA RAIADA COM LARGURA ÚTIL 100MM, CHAPA 24, ABERTURA MANUAL, COMPLETA, INCLUSIVE EIXO, MOLA, SOLEIRA, ETIQUETA, CAVALETE, GUIAS, FITAS E FECHADURAS LATERAIS - COMPLETA</t>
  </si>
  <si>
    <t>LIXAMENTO MANUAL EM SUPERFÍCIE DE MADEIRA PARA REMOÇÃO DE TINTA</t>
  </si>
  <si>
    <t>LIXAMENTO MANUAL EM SUPERFÍCIE METÁLICA PARA REMOÇÃO DE TINTA</t>
  </si>
  <si>
    <t>ED-50516</t>
  </si>
  <si>
    <t>ED-50514</t>
  </si>
  <si>
    <t>PREPARAÇÃO PARA EMASSAMENTO OU PINTURA (LÁTEX/ACRÍLICA) EM PAREDE, INCLUSIVE UMA (1) DEMÃO DE SELADOR ACRÍLICO</t>
  </si>
  <si>
    <t>ED-50515</t>
  </si>
  <si>
    <t>PREPARAÇÃO PARA EMASSAMENTO OU PINTURA (LÁTEX/ACRÍLICA) EM TETO,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</si>
  <si>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</si>
  <si>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</si>
  <si>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</si>
  <si>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</si>
  <si>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</si>
  <si>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</si>
  <si>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</si>
  <si>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</si>
  <si>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</si>
  <si>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</si>
  <si>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</si>
  <si>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</si>
  <si>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</si>
  <si>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</si>
  <si>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</si>
  <si>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</si>
  <si>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</si>
  <si>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</si>
  <si>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ED-50479</t>
  </si>
  <si>
    <t>EMASSAMENTO EM TETO COM MASSA CORRIDA (PVA), UMA (1) DEMÃO, INCLUSIVE LIXAMENTO PARA PINTURA</t>
  </si>
  <si>
    <t>ED-50492</t>
  </si>
  <si>
    <t>PINTURA ESMALTE EM ESTRUTURA DE AÇO CARBONO, DUAS (2) DEMÃOS, EXCLUSIVE FUNDO ANTICORROSIVO</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</si>
  <si>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</si>
  <si>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</si>
  <si>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</si>
  <si>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</si>
  <si>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</si>
  <si>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</si>
  <si>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</si>
  <si>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</si>
  <si>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</si>
  <si>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</si>
  <si>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</si>
  <si>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</si>
  <si>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</si>
  <si>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ED-50451</t>
  </si>
  <si>
    <t>PINTURA ACRÍLICA EM PAREDE, DUAS (2) DEMÃOS, EXCLUSIVE SELADOR ACRÍLICO E MASSA ACRÍLICA/CORRIDA (PVA)</t>
  </si>
  <si>
    <t>PINTURA ACRÍLICA EM PAREDE, DUAS (2) DEMÃOS, INCLUSIVE UMA (1) DEMÃO DE MASSA CORRIDA (PVA), EXCLUSIVE SELADOR ACRÍLICO</t>
  </si>
  <si>
    <t>ED-50453</t>
  </si>
  <si>
    <t>PINTURA ACRÍLICA EM PAREDE, TRÊS (3) DEMÃOS, EXCLUSIVE SELADOR ACRÍLICO E MASSA ACRÍLICA/CORRIDA (PVA)</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</si>
  <si>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</si>
  <si>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</si>
  <si>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</si>
  <si>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</si>
  <si>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</si>
  <si>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ED-50470</t>
  </si>
  <si>
    <t>PINTURA EM CAIAÇÃO PARA AMBIENTE EXTERNO,TRÊS (3) DEMÃOS, INCLUSIVE PIGMENTO E FIXADOR DE CAL</t>
  </si>
  <si>
    <t>ED-50469</t>
  </si>
  <si>
    <t>PINTURA EM CAIAÇÃO PARA AMBIENTE INTERNO,TRÊS (3) DEMÃOS, INCLUSIVE PIGMENTO E FIXADOR DE CAL</t>
  </si>
  <si>
    <t>ED-50481</t>
  </si>
  <si>
    <t>EMASSAMENTO A ÓLEO SOBRE MADEIRA, UMA (1) DEMÃO, INCLUSIVE LIXAMENTO PARA PINTURA</t>
  </si>
  <si>
    <t>ED-50482</t>
  </si>
  <si>
    <t>EMASSAMENTO EM ESQUADRIA DE MADEIRA COM MASSA A ÓLEO, DUAS (2) DEMÃOS, INCLUSIVE LIXAMENTO PARA PINTURA  A ÓLEO OU ESMALTE</t>
  </si>
  <si>
    <t>ED-50512</t>
  </si>
  <si>
    <t>PINTURA PRESERVATIVA COM CUPINICIDA EM MADEIRA SECA, DUAS (2) DEMÃOS</t>
  </si>
  <si>
    <t>ED-50511</t>
  </si>
  <si>
    <t>PINTURA PRESERVATIVA COM CUPINICIDA EM MADEIRA SECA, DUAS (2) DEMÃOS, INCLUSIVE DUAS (2) DEMÃOS DE VERNIZ SINTÉTICO MARÍTIMO, ACABAMENTO TIPO FOSCO</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</si>
  <si>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</si>
  <si>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</si>
  <si>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</si>
  <si>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</si>
  <si>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</si>
  <si>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</si>
  <si>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</si>
  <si>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</si>
  <si>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</si>
  <si>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</si>
  <si>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</si>
  <si>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</si>
  <si>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ED-50493</t>
  </si>
  <si>
    <t>PINTURA ESMALTE EM ESQUADRIA DE MADEIRA, DUAS (2) DEMÃOS, INCLUSIVE UMA (1) DEMÃO DE FUNDO NIVELADOR, EXCLUSIVE MASSA A ÓLEO</t>
  </si>
  <si>
    <t>ED-50471</t>
  </si>
  <si>
    <t>ED-50472</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</si>
  <si>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</si>
  <si>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</si>
  <si>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</si>
  <si>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</si>
  <si>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ED-50491</t>
  </si>
  <si>
    <t>PINTURA ESMALTE EM ESQUADRIAS DE FERRO, DUAS (2) DEMÃOS, INCLUSIVE UMA (1) DEMÃO DE FUNDO ANTICORROSIVO</t>
  </si>
  <si>
    <t>ED-50496</t>
  </si>
  <si>
    <t>PINTURA ESMALTE EM TUBO GALVANIZADO, DUAS (2) DEMÃOS, INCLUSIVE UMA (1) DEMÃO DE FUNDO ANTICORROSIVO</t>
  </si>
  <si>
    <t>ED-50495</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</si>
  <si>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</si>
  <si>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</si>
  <si>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</si>
  <si>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</si>
  <si>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</si>
  <si>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</si>
  <si>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</si>
  <si>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</si>
  <si>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</si>
  <si>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</si>
  <si>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</si>
  <si>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</si>
  <si>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</si>
  <si>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</si>
  <si>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</si>
  <si>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</si>
  <si>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</si>
  <si>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</si>
  <si>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</si>
  <si>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</si>
  <si>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</si>
  <si>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</si>
  <si>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</si>
  <si>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</si>
  <si>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</si>
  <si>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</si>
  <si>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</si>
  <si>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</si>
  <si>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</si>
  <si>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</si>
  <si>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</si>
  <si>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</si>
  <si>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</si>
  <si>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</si>
  <si>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</si>
  <si>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</si>
  <si>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</si>
  <si>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</si>
  <si>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</si>
  <si>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</si>
  <si>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PINTURA ESMALTE EM ESTRUTURA METÁLICA, DUAS (2) DEMÃOS, INCLUSIVE UMA (1) DEMÃO FUNDO ANTICORROSIVO</t>
  </si>
  <si>
    <t>ED-50465</t>
  </si>
  <si>
    <t>PINTURA COM  TINTA A BASE DE BORRACHA CLORADA EM FAIXAS DE DEMARCAÇÃO DE PISO, DUAS (2) DEMÃOS, FAIXA COM LARGURA DE 5 CM, APLICAÇÃO MECÂNICA</t>
  </si>
  <si>
    <t>ED-50467</t>
  </si>
  <si>
    <t>PINTURA COM  TINTA A BASE DE BORRACHA CLORADA EM REVESTIMENTO CIMENTÍCIO OU CONCRETO, DUAS (2) DEMÃOS</t>
  </si>
  <si>
    <t>ED-50466</t>
  </si>
  <si>
    <t>PINTURA COM  TINTA A BASE DE BORRACHA CLORADA EM TELHAS DE FIBROCIMENTO, DUAS (2) DEMÃOS</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</si>
  <si>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</si>
  <si>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</si>
  <si>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</si>
  <si>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</si>
  <si>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</si>
  <si>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</si>
  <si>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</si>
  <si>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</si>
  <si>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</si>
  <si>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</si>
  <si>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ED-50468</t>
  </si>
  <si>
    <t>PINTURA COM  TINTA A BASE DE BORRACHA CLORADA EM FAIXAS DE DEMARCAÇÃO DE QUADRA, DUAS (2) DEMÃOS, FAIXA COM LARGURA DE 5 CM, APLICAÇÃO MECÂNICA</t>
  </si>
  <si>
    <t>ED-50464</t>
  </si>
  <si>
    <t>PINTURA COM RESINA ACRÍLICA EM PISOS CIMENTADOS, DUAS (2) DEMÃOS, INCLUSIVE LIMPEZA DA SUPERFÍCIE A SER APLICADO MATERIAL</t>
  </si>
  <si>
    <t>ED-50490</t>
  </si>
  <si>
    <t>PINTURA EPÓXI EM FAIXAS DE DEMARCAÇÃO DE PISO, DUAS (2) DEMÃOS, FAIXA COM LARGURA DE 5 CM</t>
  </si>
  <si>
    <t>ED-50518</t>
  </si>
  <si>
    <t>PINTURA PARA SINALIZAÇÃO DE VAGA DE ESTACIONAMENTO PARA PORTADORES DE NECESSIDADES ESPECIAIS SOBRE PAVIMENTAÇÃO URBANA</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</si>
  <si>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</si>
  <si>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</si>
  <si>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</si>
  <si>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</si>
  <si>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</si>
  <si>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</si>
  <si>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</si>
  <si>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</si>
  <si>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</si>
  <si>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</si>
  <si>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</si>
  <si>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</si>
  <si>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</si>
  <si>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</si>
  <si>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</si>
  <si>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</si>
  <si>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</si>
  <si>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</si>
  <si>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</si>
  <si>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</si>
  <si>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</si>
  <si>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</si>
  <si>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</si>
  <si>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</si>
  <si>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</si>
  <si>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</si>
  <si>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</si>
  <si>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</si>
  <si>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</si>
  <si>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</si>
  <si>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</si>
  <si>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ED-22766</t>
  </si>
  <si>
    <t>ED-22765</t>
  </si>
  <si>
    <t>ED-50328</t>
  </si>
  <si>
    <t>TORNEIRA METÁLICA PARA BEBEDOURO, ACABAMENTO CROMADO, APLICAÇÃO DE PAREDE, INCLUSIVE FORNECIMENTO E INSTALAÇÃO</t>
  </si>
  <si>
    <t>TORNEIRA METÁLICA PARA IRRIGAÇÃO/JARDIM, ACABAMENTO CROMADO, APLICAÇÃO DE PAREDE, INCLUSIVE FORNECIMENTO E INSTALAÇÃO</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</si>
  <si>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</si>
  <si>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</si>
  <si>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</si>
  <si>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</si>
  <si>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</si>
  <si>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</si>
  <si>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</si>
  <si>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</si>
  <si>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</si>
  <si>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</si>
  <si>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</si>
  <si>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</si>
  <si>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ED-22902</t>
  </si>
  <si>
    <t>ED-50317</t>
  </si>
  <si>
    <t>LIGAÇÃO FLEXÍVEL METÁLICA, DIÂMETRO 1/2" (20MM), INCLUSIVE FORNECIMENTO E INSTALAÇÃO</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</si>
  <si>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</si>
  <si>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</si>
  <si>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</si>
  <si>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</si>
  <si>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</si>
  <si>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</si>
  <si>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</si>
  <si>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</si>
  <si>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</si>
  <si>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</si>
  <si>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</si>
  <si>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</si>
  <si>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</si>
  <si>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</si>
  <si>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</si>
  <si>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</si>
  <si>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</si>
  <si>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</si>
  <si>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</si>
  <si>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</si>
  <si>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</si>
  <si>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</si>
  <si>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</si>
  <si>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</si>
  <si>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</si>
  <si>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</si>
  <si>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</si>
  <si>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</si>
  <si>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</si>
  <si>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</si>
  <si>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</si>
  <si>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</si>
  <si>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</si>
  <si>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</si>
  <si>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ED-9134</t>
  </si>
  <si>
    <t>BACIA SANITÁRIA (VASO) DE LOUÇA CONVENCIONAL INFANTIL, COR BRANCA, INCLUSIVE ACESSÓRIOS DE FIXAÇÃO/VEDAÇÃO, FORNECIMENTO, INSTALAÇÃO E REJUNTAMENTO, EXCLUSIVE VÁLVULA DE DESCARGA E TUBO DE LIGAÇÃO</t>
  </si>
  <si>
    <t>ED-49938</t>
  </si>
  <si>
    <t>CAIXA DE DESCARGA PLÁSTICA EXTERNA 12 LTS INSTALADA COM ACESSÓRIOS</t>
  </si>
  <si>
    <t>ED-9133</t>
  </si>
  <si>
    <t>VÁLVULA DE DESCARGA COM REGISTRO INTERNO, ACIONAMENTO DUPLO, DN 1.1/2" (50MM), INCLUSIVE ACABAMENTO DA VÁLVULA</t>
  </si>
  <si>
    <t>ED-48169</t>
  </si>
  <si>
    <t>BEBEDOURO GEMINADO MG-F 80 INOX</t>
  </si>
  <si>
    <t>ED-48170</t>
  </si>
  <si>
    <t>BEBEDOURO MF-F PINTADO</t>
  </si>
  <si>
    <t>ED-48171</t>
  </si>
  <si>
    <t>BEBEDOURO MG-F INFANTIL INOX</t>
  </si>
  <si>
    <t>ED-48172</t>
  </si>
  <si>
    <t>BEBEDOURO MG-F INFANTIL PINTADO</t>
  </si>
  <si>
    <t>ED-48177</t>
  </si>
  <si>
    <t>FILTRO AP-200 CURTO</t>
  </si>
  <si>
    <t>ED-50316</t>
  </si>
  <si>
    <t>DUCHA HIGIÊNICA COM REGISTRO PARA CONTROLE DE FLUXO DE ÁGUA, DIÂMETRO 1/2" (20MM), INCLUSIVE FORNECIMENTO E INSTALAÇÃO</t>
  </si>
  <si>
    <t>ED-50310</t>
  </si>
  <si>
    <t>BRAÇO PARA CHUVEIRO, COMPRIMENTO 40 CM, DIÂMETRO NOMINAL DE 1/2" (20MM), INCLUSIVE ACABAMENTO</t>
  </si>
  <si>
    <t>ED-50314</t>
  </si>
  <si>
    <t>ED-50313</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</si>
  <si>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</si>
  <si>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</si>
  <si>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</si>
  <si>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</si>
  <si>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</si>
  <si>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</si>
  <si>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</si>
  <si>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</si>
  <si>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</si>
  <si>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</si>
  <si>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</si>
  <si>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</si>
  <si>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</si>
  <si>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</si>
  <si>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</si>
  <si>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</si>
  <si>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</si>
  <si>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</si>
  <si>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</si>
  <si>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</si>
  <si>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</si>
  <si>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</si>
  <si>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</si>
  <si>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</si>
  <si>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</si>
  <si>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</si>
  <si>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</si>
  <si>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</si>
  <si>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</si>
  <si>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</si>
  <si>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</si>
  <si>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</si>
  <si>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</si>
  <si>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</si>
  <si>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ED-48183</t>
  </si>
  <si>
    <t>ED-48184</t>
  </si>
  <si>
    <t>SABONETEIRA EM AÇO INOX TIPO DISPENSER PARA SABONETE LIQUIDO COM RESERVATORIO 800 ML</t>
  </si>
  <si>
    <t>ED-48189</t>
  </si>
  <si>
    <t>SABONETEIRA PLASTICA TIPO DISPENSER PARA SABONETE LIQUIDO COM RESERVATORIO 1500 ML</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</si>
  <si>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</si>
  <si>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</si>
  <si>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</si>
  <si>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</si>
  <si>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</si>
  <si>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</si>
  <si>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</si>
  <si>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</si>
  <si>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</si>
  <si>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</si>
  <si>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</si>
  <si>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</si>
  <si>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</si>
  <si>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</si>
  <si>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</si>
  <si>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</si>
  <si>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</si>
  <si>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</si>
  <si>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ED-48337</t>
  </si>
  <si>
    <t>BANCADA EM AÇO INOXIDÁVEL</t>
  </si>
  <si>
    <t>ED-48338</t>
  </si>
  <si>
    <t>BANCADA EM ARDÓSIA E = 3 CM, APOIADA EM ALVENARIA</t>
  </si>
  <si>
    <t>ED-48339</t>
  </si>
  <si>
    <t>BANCADA EM ARDÓSIA E = 3 CM, L = 55 CM, APOIADA EM CONSOLE DE METALON</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</si>
  <si>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</si>
  <si>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</si>
  <si>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</si>
  <si>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</si>
  <si>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</si>
  <si>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</si>
  <si>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</si>
  <si>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</si>
  <si>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ED-48346</t>
  </si>
  <si>
    <t>BANCADA EM MÁRMORE BRANCO E = 3 CM, APOIADA EM ALVENARIA</t>
  </si>
  <si>
    <t>ED-48345</t>
  </si>
  <si>
    <t>BANCADA EM MÁRMORE BRANCO E = 3 CM, APOIADA EM CONSOLE DE METALON 20 X 30 MM</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</si>
  <si>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</si>
  <si>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</si>
  <si>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</si>
  <si>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</si>
  <si>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</si>
  <si>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</si>
  <si>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</si>
  <si>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</si>
  <si>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</si>
  <si>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</si>
  <si>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</si>
  <si>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</si>
  <si>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</si>
  <si>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</si>
  <si>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ED-48350</t>
  </si>
  <si>
    <t>RODABANCADA EM MÁRMORE BRANCO H = 10 CM, E = 2 CM</t>
  </si>
  <si>
    <t>ED-48349</t>
  </si>
  <si>
    <t>RODABANCADA EM MÁRMORE BRANCO H = 7 CM, E = 2 CM</t>
  </si>
  <si>
    <t>ED-48352</t>
  </si>
  <si>
    <t>TESTEIRA EM MÁRMORE BRANCO</t>
  </si>
  <si>
    <t>ED-48341</t>
  </si>
  <si>
    <t>BANCADA EM CONCRETO, APOIADA EM CONSOLE DE METALON 20 X 30 MM</t>
  </si>
  <si>
    <t>ED-48340</t>
  </si>
  <si>
    <t>BANCADA SIMPLES EM CONCRETO, APOIADA EM ALVENARIA</t>
  </si>
  <si>
    <t>ED-50688</t>
  </si>
  <si>
    <t>PRATELEIRA DE ARDÓSIA E = 2 CM APOIADA EM CONSOLE DE METALON 20 X 30 MM</t>
  </si>
  <si>
    <t>ED-50687</t>
  </si>
  <si>
    <t>PRATELEIRA DE ARDÓSIA E = 2 CM EMBUTIDA EM PAREDE</t>
  </si>
  <si>
    <t>ED-50692</t>
  </si>
  <si>
    <t>PRATELEIRA DE GRANITO CINZA ANDORINHA, E = 2 CM, APOIADA EM CONSOLE DE METALON 20 X 30 MM</t>
  </si>
  <si>
    <t>ED-50691</t>
  </si>
  <si>
    <t>PRATELEIRA DE GRANITO CINZA ANDORINHA, E = 2 CM, APOIADA SOBRE ALVENARIA</t>
  </si>
  <si>
    <t>ED-50696</t>
  </si>
  <si>
    <t>PRATELEIRA DE MÁRMORE BRANCO E = 2 CM, APOIADA EM CONSOLE DE METALON 20 X 30 MM</t>
  </si>
  <si>
    <t>ED-50695</t>
  </si>
  <si>
    <t>PRATELEIRA DE MÁRMORE BRANCO E = 2 CM, APOIADA SOBRE ALVENARIA</t>
  </si>
  <si>
    <t>ED-50693</t>
  </si>
  <si>
    <t>PRATELEIRA DE MADEIRA ENVERNIZADA, EM CONSOLE DE METALON 20 X 30 MM</t>
  </si>
  <si>
    <t>ED-50694</t>
  </si>
  <si>
    <t>PRATELEIRA DE MADEIRA PINTADA DE ESMALTE, EM CONSOLE DE METALON 20 X 30 MM</t>
  </si>
  <si>
    <t>ED-50690</t>
  </si>
  <si>
    <t>PRATELEIRA DE CONCRETO, APOIADA EM CONSOLE DE METALON 20 X 30 MM</t>
  </si>
  <si>
    <t>ED-50689</t>
  </si>
  <si>
    <t>PRATELEIRA DE CONCRETO PRÉ- MOLDADO E = 4 CM, APOIADA SOBRE ALVENARIA</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</si>
  <si>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</si>
  <si>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</si>
  <si>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</si>
  <si>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</si>
  <si>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</si>
  <si>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</si>
  <si>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</si>
  <si>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</si>
  <si>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</si>
  <si>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</si>
  <si>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</si>
  <si>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</si>
  <si>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</si>
  <si>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</si>
  <si>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</si>
  <si>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</si>
  <si>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</si>
  <si>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</si>
  <si>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</si>
  <si>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</si>
  <si>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</si>
  <si>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</si>
  <si>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</si>
  <si>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</si>
  <si>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</si>
  <si>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</si>
  <si>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</si>
  <si>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</si>
  <si>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</si>
  <si>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</si>
  <si>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</si>
  <si>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</si>
  <si>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</si>
  <si>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</si>
  <si>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</si>
  <si>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</si>
  <si>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</si>
  <si>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</si>
  <si>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</si>
  <si>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</si>
  <si>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</si>
  <si>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</si>
  <si>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</si>
  <si>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</si>
  <si>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</si>
  <si>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</si>
  <si>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</si>
  <si>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</si>
  <si>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</si>
  <si>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</si>
  <si>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</si>
  <si>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</si>
  <si>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</si>
  <si>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</si>
  <si>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</si>
  <si>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</si>
  <si>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</si>
  <si>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</si>
  <si>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ED-49132</t>
  </si>
  <si>
    <t>ED-49133</t>
  </si>
  <si>
    <t>ED-49134</t>
  </si>
  <si>
    <t>ED-49135</t>
  </si>
  <si>
    <t>ED-49136</t>
  </si>
  <si>
    <t>ED-49137</t>
  </si>
  <si>
    <t>ED-49138</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</si>
  <si>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</si>
  <si>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</si>
  <si>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</si>
  <si>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</si>
  <si>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</si>
  <si>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ED-49188</t>
  </si>
  <si>
    <t>CAIXA DE LIGAÇÃO/PASSAGEM EM PVC RÍGIDO PARA ELETRODUTO, DIMENSÕES 4"X4", EMBUTIDA EM ALVENARIA - FORNECIMENTO E INSTALAÇÃO</t>
  </si>
  <si>
    <t>ED-49195</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</si>
  <si>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</si>
  <si>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</si>
  <si>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</si>
  <si>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</si>
  <si>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</si>
  <si>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</si>
  <si>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</si>
  <si>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</si>
  <si>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</si>
  <si>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</si>
  <si>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</si>
  <si>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</si>
  <si>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</si>
  <si>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</si>
  <si>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</si>
  <si>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</si>
  <si>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</si>
  <si>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</si>
  <si>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</si>
  <si>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</si>
  <si>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</si>
  <si>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</si>
  <si>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</si>
  <si>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</si>
  <si>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</si>
  <si>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</si>
  <si>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</si>
  <si>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</si>
  <si>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</si>
  <si>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</si>
  <si>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</si>
  <si>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</si>
  <si>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</si>
  <si>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</si>
  <si>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</si>
  <si>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</si>
  <si>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</si>
  <si>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</si>
  <si>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</si>
  <si>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</si>
  <si>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</si>
  <si>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</si>
  <si>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</si>
  <si>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METÁLICA, TAMPA ANTIDERRAPANTE, 100 X 100 X 60 CM</t>
  </si>
  <si>
    <t>ED-49165</t>
  </si>
  <si>
    <t>CAIXA DE PASSAGEM PARA PISO, METÁLICA, TAMPA ANTIDERRAPANTE, 200 X 200 X 100 CM</t>
  </si>
  <si>
    <t>ED-49166</t>
  </si>
  <si>
    <t>CAIXA DE PASSAGEM PARA PISO, METÁLICA, TAMPA ANTIDERRAPANTE, 300 X 300 X 120 CM</t>
  </si>
  <si>
    <t>ED-49167</t>
  </si>
  <si>
    <t>CAIXA DE PASSAGEM PARA PISO, METÁLICA, TAMPA ANTIDERRAPANTE, 400 X 400 X 200 CM</t>
  </si>
  <si>
    <t>ED-49214</t>
  </si>
  <si>
    <t>CAIXA DE PASSAGEM 15 x 15 CM EM CHAPA DE FERRO COM TAMPA CEGA</t>
  </si>
  <si>
    <t>ED-49215</t>
  </si>
  <si>
    <t>CAIXA DE PASSAGEM 20 X 20 CM EM CHAPA DE FERRO COM TAMPA CEGA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</si>
  <si>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</si>
  <si>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</si>
  <si>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</si>
  <si>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</si>
  <si>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</si>
  <si>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</si>
  <si>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</si>
  <si>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</si>
  <si>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ED-49183</t>
  </si>
  <si>
    <t>ED-49184</t>
  </si>
  <si>
    <t>ED-49185</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</si>
  <si>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</si>
  <si>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</si>
  <si>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</si>
  <si>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</si>
  <si>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</si>
  <si>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</si>
  <si>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</si>
  <si>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ED-49218</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</si>
  <si>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</si>
  <si>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</si>
  <si>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</si>
  <si>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</si>
  <si>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ED-49220</t>
  </si>
  <si>
    <t>ED-49222</t>
  </si>
  <si>
    <t>ED-49224</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</si>
  <si>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</si>
  <si>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</si>
  <si>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</si>
  <si>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</si>
  <si>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ED-49227</t>
  </si>
  <si>
    <t>ED-27189</t>
  </si>
  <si>
    <t>ED-49176</t>
  </si>
  <si>
    <t>ED-49174</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</si>
  <si>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</si>
  <si>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</si>
  <si>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</si>
  <si>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</si>
  <si>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</si>
  <si>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</si>
  <si>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</si>
  <si>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</si>
  <si>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</si>
  <si>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</si>
  <si>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</si>
  <si>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</si>
  <si>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</si>
  <si>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</si>
  <si>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</si>
  <si>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</si>
  <si>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</si>
  <si>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</si>
  <si>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</si>
  <si>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</si>
  <si>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</si>
  <si>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</si>
  <si>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</si>
  <si>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</si>
  <si>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</si>
  <si>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</si>
  <si>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</si>
  <si>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</si>
  <si>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</si>
  <si>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</si>
  <si>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</si>
  <si>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</si>
  <si>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</si>
  <si>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</si>
  <si>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</si>
  <si>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</si>
  <si>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</si>
  <si>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</si>
  <si>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</si>
  <si>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</si>
  <si>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</si>
  <si>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</si>
  <si>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</si>
  <si>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</si>
  <si>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</si>
  <si>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</si>
  <si>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</si>
  <si>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</si>
  <si>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</si>
  <si>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</si>
  <si>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</si>
  <si>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</si>
  <si>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</si>
  <si>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</si>
  <si>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</si>
  <si>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</si>
  <si>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</si>
  <si>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</si>
  <si>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</si>
  <si>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</si>
  <si>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</si>
  <si>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</si>
  <si>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</si>
  <si>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</si>
  <si>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</si>
  <si>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</si>
  <si>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</si>
  <si>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</si>
  <si>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</si>
  <si>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</si>
  <si>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</si>
  <si>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</si>
  <si>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</si>
  <si>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</si>
  <si>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</si>
  <si>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</si>
  <si>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</si>
  <si>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</si>
  <si>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</si>
  <si>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</si>
  <si>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</si>
  <si>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</si>
  <si>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</si>
  <si>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</si>
  <si>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</si>
  <si>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</si>
  <si>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</si>
  <si>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</si>
  <si>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</si>
  <si>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</si>
  <si>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</si>
  <si>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</si>
  <si>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</si>
  <si>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</si>
  <si>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</si>
  <si>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</si>
  <si>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</si>
  <si>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</si>
  <si>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</si>
  <si>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</si>
  <si>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</si>
  <si>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</si>
  <si>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</si>
  <si>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</si>
  <si>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</si>
  <si>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</si>
  <si>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</si>
  <si>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</si>
  <si>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</si>
  <si>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</si>
  <si>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</si>
  <si>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</si>
  <si>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</si>
  <si>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</si>
  <si>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</si>
  <si>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</si>
  <si>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</si>
  <si>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</si>
  <si>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</si>
  <si>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</si>
  <si>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</si>
  <si>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</si>
  <si>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</si>
  <si>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</si>
  <si>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</si>
  <si>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</si>
  <si>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</si>
  <si>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</si>
  <si>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</si>
  <si>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</si>
  <si>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</si>
  <si>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</si>
  <si>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</si>
  <si>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</si>
  <si>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</si>
  <si>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</si>
  <si>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</si>
  <si>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</si>
  <si>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</si>
  <si>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</si>
  <si>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</si>
  <si>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</si>
  <si>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</si>
  <si>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</si>
  <si>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</si>
  <si>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</si>
  <si>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</si>
  <si>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</si>
  <si>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</si>
  <si>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</si>
  <si>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</si>
  <si>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</si>
  <si>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</si>
  <si>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</si>
  <si>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</si>
  <si>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</si>
  <si>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</si>
  <si>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</si>
  <si>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</si>
  <si>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</si>
  <si>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</si>
  <si>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</si>
  <si>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</si>
  <si>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</si>
  <si>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</si>
  <si>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</si>
  <si>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</si>
  <si>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</si>
  <si>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</si>
  <si>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</si>
  <si>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</si>
  <si>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</si>
  <si>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</si>
  <si>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</si>
  <si>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</si>
  <si>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</si>
  <si>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</si>
  <si>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</si>
  <si>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</si>
  <si>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</si>
  <si>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</si>
  <si>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</si>
  <si>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</si>
  <si>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</si>
  <si>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</si>
  <si>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</si>
  <si>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</si>
  <si>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</si>
  <si>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</si>
  <si>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</si>
  <si>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</si>
  <si>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</si>
  <si>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</si>
  <si>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</si>
  <si>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</si>
  <si>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</si>
  <si>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</si>
  <si>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</si>
  <si>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</si>
  <si>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</si>
  <si>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</si>
  <si>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</si>
  <si>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</si>
  <si>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</si>
  <si>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</si>
  <si>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</si>
  <si>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</si>
  <si>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</si>
  <si>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</si>
  <si>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</si>
  <si>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</si>
  <si>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</si>
  <si>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</si>
  <si>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</si>
  <si>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</si>
  <si>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</si>
  <si>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</si>
  <si>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</si>
  <si>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</si>
  <si>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</si>
  <si>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</si>
  <si>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</si>
  <si>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</si>
  <si>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</si>
  <si>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</si>
  <si>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</si>
  <si>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</si>
  <si>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</si>
  <si>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</si>
  <si>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</si>
  <si>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</si>
  <si>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</si>
  <si>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</si>
  <si>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</si>
  <si>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</si>
  <si>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</si>
  <si>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</si>
  <si>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</si>
  <si>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</si>
  <si>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</si>
  <si>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</si>
  <si>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</si>
  <si>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</si>
  <si>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</si>
  <si>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</si>
  <si>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</si>
  <si>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</si>
  <si>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</si>
  <si>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</si>
  <si>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</si>
  <si>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</si>
  <si>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</si>
  <si>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</si>
  <si>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</si>
  <si>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</si>
  <si>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</si>
  <si>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</si>
  <si>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</si>
  <si>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</si>
  <si>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</si>
  <si>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</si>
  <si>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</si>
  <si>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</si>
  <si>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</si>
  <si>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</si>
  <si>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</si>
  <si>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</si>
  <si>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</si>
  <si>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</si>
  <si>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</si>
  <si>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</si>
  <si>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</si>
  <si>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</si>
  <si>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</si>
  <si>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</si>
  <si>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</si>
  <si>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</si>
  <si>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</si>
  <si>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</si>
  <si>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</si>
  <si>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</si>
  <si>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</si>
  <si>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</si>
  <si>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</si>
  <si>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</si>
  <si>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</si>
  <si>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</si>
  <si>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</si>
  <si>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</si>
  <si>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</si>
  <si>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</si>
  <si>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</si>
  <si>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</si>
  <si>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</si>
  <si>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</si>
  <si>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</si>
  <si>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</si>
  <si>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</si>
  <si>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</si>
  <si>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</si>
  <si>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</si>
  <si>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</si>
  <si>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</si>
  <si>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</si>
  <si>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</si>
  <si>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</si>
  <si>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</si>
  <si>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</si>
  <si>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</si>
  <si>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</si>
  <si>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</si>
  <si>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</si>
  <si>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</si>
  <si>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</si>
  <si>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</si>
  <si>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</si>
  <si>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</si>
  <si>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</si>
  <si>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</si>
  <si>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</si>
  <si>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</si>
  <si>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</si>
  <si>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</si>
  <si>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</si>
  <si>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</si>
  <si>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</si>
  <si>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</si>
  <si>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</si>
  <si>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</si>
  <si>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</si>
  <si>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</si>
  <si>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</si>
  <si>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</si>
  <si>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</si>
  <si>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</si>
  <si>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</si>
  <si>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</si>
  <si>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</si>
  <si>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</si>
  <si>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</si>
  <si>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</si>
  <si>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</si>
  <si>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</si>
  <si>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</si>
  <si>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</si>
  <si>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</si>
  <si>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</si>
  <si>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</si>
  <si>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</si>
  <si>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</si>
  <si>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</si>
  <si>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</si>
  <si>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</si>
  <si>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</si>
  <si>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</si>
  <si>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</si>
  <si>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</si>
  <si>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</si>
  <si>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</si>
  <si>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</si>
  <si>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</si>
  <si>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</si>
  <si>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</si>
  <si>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</si>
  <si>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</si>
  <si>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</si>
  <si>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</si>
  <si>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</si>
  <si>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</si>
  <si>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</si>
  <si>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</si>
  <si>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</si>
  <si>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</si>
  <si>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</si>
  <si>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</si>
  <si>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</si>
  <si>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</si>
  <si>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</si>
  <si>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</si>
  <si>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</si>
  <si>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</si>
  <si>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</si>
  <si>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</si>
  <si>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</si>
  <si>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</si>
  <si>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</si>
  <si>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</si>
  <si>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</si>
  <si>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</si>
  <si>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</si>
  <si>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</si>
  <si>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</si>
  <si>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</si>
  <si>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</si>
  <si>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</si>
  <si>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</si>
  <si>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</si>
  <si>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</si>
  <si>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</si>
  <si>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</si>
  <si>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</si>
  <si>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</si>
  <si>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</si>
  <si>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</si>
  <si>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</si>
  <si>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</si>
  <si>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</si>
  <si>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</si>
  <si>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</si>
  <si>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</si>
  <si>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</si>
  <si>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</si>
  <si>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</si>
  <si>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</si>
  <si>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</si>
  <si>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</si>
  <si>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</si>
  <si>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</si>
  <si>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</si>
  <si>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</si>
  <si>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</si>
  <si>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</si>
  <si>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</si>
  <si>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</si>
  <si>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</si>
  <si>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</si>
  <si>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</si>
  <si>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</si>
  <si>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</si>
  <si>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</si>
  <si>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</si>
  <si>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</si>
  <si>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</si>
  <si>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</si>
  <si>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</si>
  <si>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</si>
  <si>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</si>
  <si>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</si>
  <si>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</si>
  <si>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</si>
  <si>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</si>
  <si>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</si>
  <si>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</si>
  <si>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</si>
  <si>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</si>
  <si>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</si>
  <si>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</si>
  <si>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</si>
  <si>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</si>
  <si>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</si>
  <si>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</si>
  <si>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</si>
  <si>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</si>
  <si>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</si>
  <si>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</si>
  <si>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</si>
  <si>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</si>
  <si>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</si>
  <si>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</si>
  <si>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</si>
  <si>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</si>
  <si>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</si>
  <si>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</si>
  <si>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</si>
  <si>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</si>
  <si>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</si>
  <si>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</si>
  <si>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</si>
  <si>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</si>
  <si>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</si>
  <si>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</si>
  <si>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</si>
  <si>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</si>
  <si>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</si>
  <si>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</si>
  <si>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</si>
  <si>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</si>
  <si>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</si>
  <si>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</si>
  <si>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</si>
  <si>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</si>
  <si>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</si>
  <si>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</si>
  <si>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</si>
  <si>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</si>
  <si>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</si>
  <si>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</si>
  <si>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</si>
  <si>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</si>
  <si>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</si>
  <si>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</si>
  <si>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</si>
  <si>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</si>
  <si>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</si>
  <si>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</si>
  <si>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</si>
  <si>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</si>
  <si>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</si>
  <si>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</si>
  <si>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</si>
  <si>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</si>
  <si>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</si>
  <si>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</si>
  <si>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</si>
  <si>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</si>
  <si>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</si>
  <si>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</si>
  <si>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</si>
  <si>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</si>
  <si>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</si>
  <si>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</si>
  <si>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</si>
  <si>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</si>
  <si>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</si>
  <si>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</si>
  <si>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</si>
  <si>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</si>
  <si>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</si>
  <si>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</si>
  <si>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</si>
  <si>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</si>
  <si>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</si>
  <si>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</si>
  <si>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</si>
  <si>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</si>
  <si>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</si>
  <si>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</si>
  <si>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</si>
  <si>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</si>
  <si>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</si>
  <si>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</si>
  <si>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</si>
  <si>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</si>
  <si>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</si>
  <si>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</si>
  <si>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</si>
  <si>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</si>
  <si>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</si>
  <si>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</si>
  <si>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</si>
  <si>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</si>
  <si>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</si>
  <si>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</si>
  <si>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</si>
  <si>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</si>
  <si>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</si>
  <si>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</si>
  <si>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</si>
  <si>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</si>
  <si>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</si>
  <si>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</si>
  <si>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</si>
  <si>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</si>
  <si>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</si>
  <si>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</si>
  <si>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</si>
  <si>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</si>
  <si>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</si>
  <si>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</si>
  <si>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</si>
  <si>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</si>
  <si>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</si>
  <si>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</si>
  <si>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</si>
  <si>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</si>
  <si>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</si>
  <si>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</si>
  <si>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</si>
  <si>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</si>
  <si>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</si>
  <si>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</si>
  <si>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</si>
  <si>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</si>
  <si>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</si>
  <si>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</si>
  <si>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</si>
  <si>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</si>
  <si>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</si>
  <si>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</si>
  <si>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</si>
  <si>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</si>
  <si>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</si>
  <si>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</si>
  <si>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</si>
  <si>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</si>
  <si>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</si>
  <si>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</si>
  <si>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</si>
  <si>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</si>
  <si>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ED-49371</t>
  </si>
  <si>
    <t>ED-49372</t>
  </si>
  <si>
    <t>ED-49373</t>
  </si>
  <si>
    <t>ED-49374</t>
  </si>
  <si>
    <t>ED-49370</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</si>
  <si>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</si>
  <si>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</si>
  <si>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</si>
  <si>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</si>
  <si>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</si>
  <si>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</si>
  <si>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</si>
  <si>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</si>
  <si>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</si>
  <si>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</si>
  <si>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</si>
  <si>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</si>
  <si>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</si>
  <si>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</si>
  <si>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</si>
  <si>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</si>
  <si>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</si>
  <si>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</si>
  <si>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</si>
  <si>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</si>
  <si>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</si>
  <si>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</si>
  <si>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</si>
  <si>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</si>
  <si>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</si>
  <si>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</si>
  <si>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</si>
  <si>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</si>
  <si>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</si>
  <si>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</si>
  <si>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</si>
  <si>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</si>
  <si>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</si>
  <si>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</si>
  <si>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</si>
  <si>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</si>
  <si>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</si>
  <si>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</si>
  <si>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ED-49334</t>
  </si>
  <si>
    <t>ENVELOPE DE CONCRETO PARA PROTEÇÃO DE TUBOS DE PVC ENTERRADO - CONCRETO TIPO A FCK = 13,5 MPA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</si>
  <si>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</si>
  <si>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</si>
  <si>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</si>
  <si>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</si>
  <si>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</si>
  <si>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</si>
  <si>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</si>
  <si>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</si>
  <si>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</si>
  <si>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</si>
  <si>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</si>
  <si>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</si>
  <si>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</si>
  <si>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</si>
  <si>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</si>
  <si>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</si>
  <si>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</si>
  <si>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</si>
  <si>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</si>
  <si>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</si>
  <si>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</si>
  <si>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</si>
  <si>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</si>
  <si>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</si>
  <si>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</si>
  <si>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</si>
  <si>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</si>
  <si>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</si>
  <si>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</si>
  <si>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</si>
  <si>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</si>
  <si>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</si>
  <si>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</si>
  <si>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</si>
  <si>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</si>
  <si>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</si>
  <si>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</si>
  <si>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</si>
  <si>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</si>
  <si>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</si>
  <si>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</si>
  <si>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</si>
  <si>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</si>
  <si>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CANALETA EM PVC PARA INSTALAÇÃO ELÉTRICA APARENTE, INCLUSIVE CONEXÕES, DIMENSÕES 20 X 10 MM</t>
  </si>
  <si>
    <t>ED-49061</t>
  </si>
  <si>
    <t>CANALETA EM PVC PARA INSTALAÇÃO ELÉTRICA APARENTE, INCLUSIVE CONEXÕES, DIMENSÕES 50 X 20 MM</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</si>
  <si>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</si>
  <si>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</si>
  <si>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</si>
  <si>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</si>
  <si>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</si>
  <si>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</si>
  <si>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</si>
  <si>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</si>
  <si>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</si>
  <si>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</si>
  <si>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</si>
  <si>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</si>
  <si>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</si>
  <si>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</si>
  <si>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</si>
  <si>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</si>
  <si>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</si>
  <si>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</si>
  <si>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</si>
  <si>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</si>
  <si>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</si>
  <si>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</si>
  <si>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</si>
  <si>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</si>
  <si>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</si>
  <si>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</si>
  <si>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</si>
  <si>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</si>
  <si>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</si>
  <si>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</si>
  <si>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</si>
  <si>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</si>
  <si>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</si>
  <si>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</si>
  <si>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</si>
  <si>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</si>
  <si>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</si>
  <si>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</si>
  <si>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</si>
  <si>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</si>
  <si>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</si>
  <si>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</si>
  <si>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</si>
  <si>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</si>
  <si>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</si>
  <si>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</si>
  <si>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</si>
  <si>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</si>
  <si>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</si>
  <si>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</si>
  <si>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</si>
  <si>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</si>
  <si>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</si>
  <si>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</si>
  <si>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</si>
  <si>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</si>
  <si>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</si>
  <si>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</si>
  <si>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</si>
  <si>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</si>
  <si>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</si>
  <si>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</si>
  <si>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</si>
  <si>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</si>
  <si>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</si>
  <si>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</si>
  <si>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</si>
  <si>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</si>
  <si>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</si>
  <si>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</si>
  <si>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</si>
  <si>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</si>
  <si>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</si>
  <si>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</si>
  <si>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</si>
  <si>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</si>
  <si>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</si>
  <si>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</si>
  <si>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</si>
  <si>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</si>
  <si>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</si>
  <si>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</si>
  <si>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</si>
  <si>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</si>
  <si>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</si>
  <si>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</si>
  <si>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</si>
  <si>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</si>
  <si>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</si>
  <si>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</si>
  <si>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</si>
  <si>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</si>
  <si>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</si>
  <si>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</si>
  <si>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</si>
  <si>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</si>
  <si>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</si>
  <si>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</si>
  <si>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</si>
  <si>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</si>
  <si>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</si>
  <si>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</si>
  <si>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</si>
  <si>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</si>
  <si>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</si>
  <si>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</si>
  <si>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</si>
  <si>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</si>
  <si>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</si>
  <si>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</si>
  <si>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</si>
  <si>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</si>
  <si>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</si>
  <si>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</si>
  <si>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</si>
  <si>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</si>
  <si>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</si>
  <si>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</si>
  <si>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</si>
  <si>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</si>
  <si>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</si>
  <si>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</si>
  <si>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</si>
  <si>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</si>
  <si>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</si>
  <si>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</si>
  <si>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</si>
  <si>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</si>
  <si>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</si>
  <si>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</si>
  <si>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</si>
  <si>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</si>
  <si>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</si>
  <si>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</si>
  <si>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</si>
  <si>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</si>
  <si>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</si>
  <si>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</si>
  <si>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</si>
  <si>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</si>
  <si>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</si>
  <si>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</si>
  <si>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</si>
  <si>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</si>
  <si>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</si>
  <si>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</si>
  <si>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</si>
  <si>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</si>
  <si>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</si>
  <si>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</si>
  <si>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</si>
  <si>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</si>
  <si>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</si>
  <si>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</si>
  <si>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</si>
  <si>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</si>
  <si>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</si>
  <si>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</si>
  <si>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</si>
  <si>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</si>
  <si>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</si>
  <si>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</si>
  <si>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</si>
  <si>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</si>
  <si>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</si>
  <si>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</si>
  <si>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</si>
  <si>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</si>
  <si>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</si>
  <si>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</si>
  <si>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</si>
  <si>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</si>
  <si>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</si>
  <si>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</si>
  <si>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</si>
  <si>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</si>
  <si>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</si>
  <si>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</si>
  <si>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</si>
  <si>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</si>
  <si>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</si>
  <si>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</si>
  <si>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ED-49528</t>
  </si>
  <si>
    <t>SUPRESSOR DE SURTO PARA PROTEÇÃO DE CENTRAL DE TELECOMUNICAÇÕES</t>
  </si>
  <si>
    <t>ED-49527</t>
  </si>
  <si>
    <t>SUPRESSOR DE SURTO PARA PROTEÇÃO PRIMÁRIA EM QGD, ATÉ 1,5 KV - 5 KA</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</si>
  <si>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</si>
  <si>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</si>
  <si>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</si>
  <si>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</si>
  <si>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</si>
  <si>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</si>
  <si>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</si>
  <si>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</si>
  <si>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</si>
  <si>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</si>
  <si>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</si>
  <si>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</si>
  <si>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</si>
  <si>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</si>
  <si>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ED-48701</t>
  </si>
  <si>
    <t>TERMINAL PARA ATERRAMENTO E CONEXÃO DE QUADRO/PAINEL ELÉTRICO, TIPO PARAFUSO FENDIDO DE APERTO, EM LATÃO ESTANHADO, DIÂMETRO DERIVAÇÃO 2,5MM2-25MM2, INCLUSIVE INSTALAÇÃO</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</si>
  <si>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</si>
  <si>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</si>
  <si>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</si>
  <si>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</si>
  <si>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</si>
  <si>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</si>
  <si>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</si>
  <si>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</si>
  <si>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</si>
  <si>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</si>
  <si>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</si>
  <si>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</si>
  <si>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</si>
  <si>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</si>
  <si>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ED-48371</t>
  </si>
  <si>
    <t>ESTABILIZADOR 127V, 60HZ - 5,0KVA</t>
  </si>
  <si>
    <t>ED-48365</t>
  </si>
  <si>
    <t>CABO UTP 4 PARES CATEGORIA 6 COM REVESTIMENTO EXTERNO NÃO PROPAGANTE A CHAMA</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</si>
  <si>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</si>
  <si>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</si>
  <si>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</si>
  <si>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</si>
  <si>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</si>
  <si>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</si>
  <si>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</si>
  <si>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</si>
  <si>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</si>
  <si>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</si>
  <si>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</si>
  <si>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</si>
  <si>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</si>
  <si>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</si>
  <si>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</si>
  <si>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</si>
  <si>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</si>
  <si>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</si>
  <si>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</si>
  <si>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</si>
  <si>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</si>
  <si>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</si>
  <si>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</si>
  <si>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</si>
  <si>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</si>
  <si>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</si>
  <si>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</si>
  <si>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</si>
  <si>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</si>
  <si>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</si>
  <si>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</si>
  <si>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</si>
  <si>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</si>
  <si>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</si>
  <si>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</si>
  <si>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</si>
  <si>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</si>
  <si>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</si>
  <si>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</si>
  <si>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</si>
  <si>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</si>
  <si>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</si>
  <si>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</si>
  <si>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</si>
  <si>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</si>
  <si>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</si>
  <si>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</si>
  <si>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</si>
  <si>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</si>
  <si>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</si>
  <si>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</si>
  <si>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</si>
  <si>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</si>
  <si>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</si>
  <si>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</si>
  <si>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</si>
  <si>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ED-48367</t>
  </si>
  <si>
    <t>CERTIFICAÇÃO DE GARANTIA DE TRANSMISSÃO DE CABOS LÓGICOS - CATEGORIA 5E</t>
  </si>
  <si>
    <t>ED-48368</t>
  </si>
  <si>
    <t>CERTIFICAÇÃO DE GARANTIA DE TRANSMISSÃO DE CABOS LÓGICOS CAT. 5/6</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</si>
  <si>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</si>
  <si>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</si>
  <si>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</si>
  <si>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</si>
  <si>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</si>
  <si>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</si>
  <si>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</si>
  <si>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</si>
  <si>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ED-48372</t>
  </si>
  <si>
    <t>PATCH CORD RJ45/RJ45 UTP-4P METÁLICO CATEGORIA 6, PINAGEM T568A NA COR AZUL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</si>
  <si>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</si>
  <si>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</si>
  <si>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</si>
  <si>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</si>
  <si>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</si>
  <si>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</si>
  <si>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</si>
  <si>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</si>
  <si>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ED-48364</t>
  </si>
  <si>
    <t>CABO COAXIAL RG-59, IMPEDÂNCIA 75 OHM, CONDUTOR EM FIO DE COBRE NU, BLINDAGEM TRANÇA FORMADA POR FIOS DE COBRE MALHA 90%</t>
  </si>
  <si>
    <t>ED-48363</t>
  </si>
  <si>
    <t>CABO COAXIAL RG-59-75 OHMS</t>
  </si>
  <si>
    <t>ED-49343</t>
  </si>
  <si>
    <t>HASTE DE AÇO COBREADA PARA ATERRAMENTO DIÂMETRO 3/4"X 2400 MM,CONFORME PADRÕES TELEBRÁS</t>
  </si>
  <si>
    <t>ED-49342</t>
  </si>
  <si>
    <t>HASTE DE AÇO COBREADA PARA ATERRAMENTO DIÂMETRO 3/4"X 3000 MM,CONFORME PADRÕES TELEBRÁS</t>
  </si>
  <si>
    <t>ED-51067</t>
  </si>
  <si>
    <t>HASTE PARA ATERRAMENTO, ALTA CAMADA, 3/4" X 3M</t>
  </si>
  <si>
    <t>ED-51056</t>
  </si>
  <si>
    <t>CAIXA DE INSPEÇÃO EM CIMENTO AGREGADO 300X300 MM COM TAPA EM FERRO FUNDIDO</t>
  </si>
  <si>
    <t>ED-51055</t>
  </si>
  <si>
    <t>CAIXA DE INSPEÇÃO EM PVC, DIÂMETRO DE 30CM, ALTURA DE 30CM, COM TAMPA EM FERRO FUNDIDO, EXCLUSIVE HASTE DE ATERRAMENTO, INCLUSIVE INSTALAÇÃO</t>
  </si>
  <si>
    <t>ED-48700</t>
  </si>
  <si>
    <t>ATERRAMENTO COM HASTES COPPERWELD, DIÂMETRO DE  5/8", COMPRIMENTO DE 240CM, EXCLUSIVE CABO E CAIXA PARA ATERRAMENTO, INCLUSIVE GRAMPO PARA HASTE E INSTALAÇÃO</t>
  </si>
  <si>
    <t>ED-48702</t>
  </si>
  <si>
    <t>CAIXA PRÉ MOLDADA PARA ATERRAMENTO COM TAMPA DE CONCRETO 25 x 25 x 50 CM, INCLUSIVE ESCAVAÇÃO E BOTA FORA</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</si>
  <si>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</si>
  <si>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</si>
  <si>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</si>
  <si>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</si>
  <si>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</si>
  <si>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</si>
  <si>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ED-51066</t>
  </si>
  <si>
    <t>FUSÍVEL DIAZED RETARDADO 35A</t>
  </si>
  <si>
    <t>ED-51065</t>
  </si>
  <si>
    <t>FUSÍVEL DIAZED RETARDADO 63A</t>
  </si>
  <si>
    <t>ED-51092</t>
  </si>
  <si>
    <t>VLC SLIM CLASSE 1 275V 12,5/60kA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</si>
  <si>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</si>
  <si>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</si>
  <si>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</si>
  <si>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</si>
  <si>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</si>
  <si>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</si>
  <si>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</si>
  <si>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</si>
  <si>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</si>
  <si>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</si>
  <si>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ED-24042</t>
  </si>
  <si>
    <t>FORNECIMENTO E INSTALAÇÃO DE FITA SUBTERRÂNEA PARA SINALIZAÇÃO DE REDES OU TUBULAÇÕES</t>
  </si>
  <si>
    <t>ED-51022</t>
  </si>
  <si>
    <t>RE-BAR 10MM X 3M COM 3 CLIPS PARA EMENDA 8-10MM</t>
  </si>
  <si>
    <t>ED-51023</t>
  </si>
  <si>
    <t>RE-BAR 3/8" X 3,4M COM 3 CLIPS PARA EMENDA 8-10MM</t>
  </si>
  <si>
    <t>ED-51021</t>
  </si>
  <si>
    <t>RE-BAR 8MM X 4M COM 3 CLIPS PARA EMENDA 8-10MM</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</si>
  <si>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</si>
  <si>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</si>
  <si>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</si>
  <si>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</si>
  <si>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</si>
  <si>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</si>
  <si>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</si>
  <si>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</si>
  <si>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</si>
  <si>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</si>
  <si>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</si>
  <si>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</si>
  <si>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</si>
  <si>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</si>
  <si>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</si>
  <si>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</si>
  <si>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</si>
  <si>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</si>
  <si>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</si>
  <si>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</si>
  <si>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</si>
  <si>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</si>
  <si>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</si>
  <si>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</si>
  <si>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</si>
  <si>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</si>
  <si>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</si>
  <si>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</si>
  <si>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</si>
  <si>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</si>
  <si>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</si>
  <si>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</si>
  <si>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</si>
  <si>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</si>
  <si>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</si>
  <si>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</si>
  <si>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</si>
  <si>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</si>
  <si>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</si>
  <si>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</si>
  <si>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</si>
  <si>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</si>
  <si>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</si>
  <si>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</si>
  <si>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</si>
  <si>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</si>
  <si>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</si>
  <si>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</si>
  <si>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</si>
  <si>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</si>
  <si>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</si>
  <si>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</si>
  <si>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</si>
  <si>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</si>
  <si>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</si>
  <si>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</si>
  <si>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</si>
  <si>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</si>
  <si>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</si>
  <si>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</si>
  <si>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</si>
  <si>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</si>
  <si>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</si>
  <si>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</si>
  <si>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</si>
  <si>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</si>
  <si>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</si>
  <si>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</si>
  <si>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</si>
  <si>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</si>
  <si>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</si>
  <si>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</si>
  <si>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</si>
  <si>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</si>
  <si>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</si>
  <si>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</si>
  <si>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</si>
  <si>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</si>
  <si>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</si>
  <si>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</si>
  <si>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</si>
  <si>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</si>
  <si>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</si>
  <si>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</si>
  <si>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</si>
  <si>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</si>
  <si>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</si>
  <si>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</si>
  <si>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</si>
  <si>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</si>
  <si>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</si>
  <si>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</si>
  <si>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</si>
  <si>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</si>
  <si>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</si>
  <si>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</si>
  <si>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</si>
  <si>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</si>
  <si>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</si>
  <si>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</si>
  <si>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</si>
  <si>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</si>
  <si>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</si>
  <si>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</si>
  <si>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</si>
  <si>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</si>
  <si>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</si>
  <si>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</si>
  <si>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</si>
  <si>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</si>
  <si>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</si>
  <si>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</si>
  <si>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</si>
  <si>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</si>
  <si>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</si>
  <si>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</si>
  <si>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</si>
  <si>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</si>
  <si>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</si>
  <si>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</si>
  <si>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</si>
  <si>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</si>
  <si>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</si>
  <si>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</si>
  <si>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</si>
  <si>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</si>
  <si>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</si>
  <si>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</si>
  <si>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</si>
  <si>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</si>
  <si>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</si>
  <si>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</si>
  <si>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</si>
  <si>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</si>
  <si>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</si>
  <si>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</si>
  <si>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</si>
  <si>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</si>
  <si>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</si>
  <si>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</si>
  <si>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</si>
  <si>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</si>
  <si>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</si>
  <si>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</si>
  <si>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</si>
  <si>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</si>
  <si>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</si>
  <si>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</si>
  <si>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</si>
  <si>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</si>
  <si>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</si>
  <si>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</si>
  <si>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</si>
  <si>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</si>
  <si>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</si>
  <si>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</si>
  <si>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</si>
  <si>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</si>
  <si>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</si>
  <si>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</si>
  <si>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</si>
  <si>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</si>
  <si>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</si>
  <si>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</si>
  <si>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</si>
  <si>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</si>
  <si>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</si>
  <si>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</si>
  <si>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</si>
  <si>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</si>
  <si>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</si>
  <si>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</si>
  <si>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</si>
  <si>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</si>
  <si>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</si>
  <si>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</si>
  <si>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</si>
  <si>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</si>
  <si>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</si>
  <si>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</si>
  <si>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</si>
  <si>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</si>
  <si>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</si>
  <si>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</si>
  <si>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</si>
  <si>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</si>
  <si>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</si>
  <si>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</si>
  <si>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</si>
  <si>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</si>
  <si>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</si>
  <si>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</si>
  <si>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</si>
  <si>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</si>
  <si>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</si>
  <si>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</si>
  <si>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</si>
  <si>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</si>
  <si>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</si>
  <si>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</si>
  <si>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</si>
  <si>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</si>
  <si>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</si>
  <si>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</si>
  <si>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</si>
  <si>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</si>
  <si>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</si>
  <si>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</si>
  <si>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</si>
  <si>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</si>
  <si>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</si>
  <si>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</si>
  <si>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</si>
  <si>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</si>
  <si>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</si>
  <si>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</si>
  <si>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</si>
  <si>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</si>
  <si>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</si>
  <si>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</si>
  <si>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</si>
  <si>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</si>
  <si>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</si>
  <si>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</si>
  <si>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</si>
  <si>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</si>
  <si>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</si>
  <si>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</si>
  <si>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</si>
  <si>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</si>
  <si>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</si>
  <si>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</si>
  <si>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</si>
  <si>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</si>
  <si>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</si>
  <si>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</si>
  <si>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</si>
  <si>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</si>
  <si>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</si>
  <si>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</si>
  <si>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</si>
  <si>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</si>
  <si>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</si>
  <si>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</si>
  <si>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</si>
  <si>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</si>
  <si>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</si>
  <si>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</si>
  <si>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</si>
  <si>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</si>
  <si>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</si>
  <si>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</si>
  <si>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</si>
  <si>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</si>
  <si>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</si>
  <si>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</si>
  <si>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</si>
  <si>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</si>
  <si>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</si>
  <si>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</si>
  <si>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</si>
  <si>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</si>
  <si>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</si>
  <si>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</si>
  <si>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</si>
  <si>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</si>
  <si>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</si>
  <si>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</si>
  <si>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</si>
  <si>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</si>
  <si>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</si>
  <si>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</si>
  <si>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</si>
  <si>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</si>
  <si>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</si>
  <si>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</si>
  <si>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</si>
  <si>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</si>
  <si>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</si>
  <si>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</si>
  <si>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</si>
  <si>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</si>
  <si>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</si>
  <si>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</si>
  <si>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</si>
  <si>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</si>
  <si>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</si>
  <si>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</si>
  <si>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</si>
  <si>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</si>
  <si>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</si>
  <si>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</si>
  <si>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</si>
  <si>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</si>
  <si>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</si>
  <si>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</si>
  <si>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</si>
  <si>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</si>
  <si>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</si>
  <si>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</si>
  <si>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</si>
  <si>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</si>
  <si>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</si>
  <si>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</si>
  <si>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</si>
  <si>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</si>
  <si>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</si>
  <si>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</si>
  <si>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</si>
  <si>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</si>
  <si>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</si>
  <si>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</si>
  <si>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</si>
  <si>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</si>
  <si>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</si>
  <si>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</si>
  <si>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</si>
  <si>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</si>
  <si>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</si>
  <si>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</si>
  <si>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</si>
  <si>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</si>
  <si>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</si>
  <si>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</si>
  <si>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</si>
  <si>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</si>
  <si>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</si>
  <si>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</si>
  <si>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</si>
  <si>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</si>
  <si>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</si>
  <si>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</si>
  <si>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</si>
  <si>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</si>
  <si>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</si>
  <si>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</si>
  <si>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</si>
  <si>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</si>
  <si>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</si>
  <si>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</si>
  <si>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</si>
  <si>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</si>
  <si>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</si>
  <si>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</si>
  <si>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</si>
  <si>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</si>
  <si>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</si>
  <si>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</si>
  <si>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</si>
  <si>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</si>
  <si>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</si>
  <si>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</si>
  <si>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</si>
  <si>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</si>
  <si>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</si>
  <si>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</si>
  <si>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</si>
  <si>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</si>
  <si>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</si>
  <si>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</si>
  <si>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</si>
  <si>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</si>
  <si>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</si>
  <si>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</si>
  <si>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</si>
  <si>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</si>
  <si>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</si>
  <si>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</si>
  <si>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</si>
  <si>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</si>
  <si>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</si>
  <si>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</si>
  <si>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</si>
  <si>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</si>
  <si>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</si>
  <si>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</si>
  <si>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</si>
  <si>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</si>
  <si>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</si>
  <si>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</si>
  <si>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</si>
  <si>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</si>
  <si>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</si>
  <si>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</si>
  <si>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</si>
  <si>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</si>
  <si>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</si>
  <si>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</si>
  <si>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</si>
  <si>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</si>
  <si>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</si>
  <si>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</si>
  <si>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</si>
  <si>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</si>
  <si>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</si>
  <si>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</si>
  <si>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</si>
  <si>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</si>
  <si>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</si>
  <si>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</si>
  <si>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</si>
  <si>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</si>
  <si>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</si>
  <si>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</si>
  <si>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</si>
  <si>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</si>
  <si>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</si>
  <si>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</si>
  <si>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</si>
  <si>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</si>
  <si>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</si>
  <si>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</si>
  <si>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</si>
  <si>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</si>
  <si>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</si>
  <si>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</si>
  <si>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</si>
  <si>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</si>
  <si>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</si>
  <si>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</si>
  <si>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</si>
  <si>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</si>
  <si>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</si>
  <si>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</si>
  <si>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</si>
  <si>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</si>
  <si>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</si>
  <si>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</si>
  <si>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</si>
  <si>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</si>
  <si>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</si>
  <si>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</si>
  <si>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</si>
  <si>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</si>
  <si>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</si>
  <si>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</si>
  <si>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</si>
  <si>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</si>
  <si>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</si>
  <si>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</si>
  <si>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</si>
  <si>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</si>
  <si>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</si>
  <si>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</si>
  <si>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</si>
  <si>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</si>
  <si>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</si>
  <si>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</si>
  <si>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</si>
  <si>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</si>
  <si>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</si>
  <si>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</si>
  <si>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</si>
  <si>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</si>
  <si>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</si>
  <si>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</si>
  <si>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</si>
  <si>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</si>
  <si>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</si>
  <si>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</si>
  <si>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</si>
  <si>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</si>
  <si>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</si>
  <si>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</si>
  <si>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</si>
  <si>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</si>
  <si>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</si>
  <si>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</si>
  <si>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</si>
  <si>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</si>
  <si>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</si>
  <si>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</si>
  <si>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</si>
  <si>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</si>
  <si>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</si>
  <si>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</si>
  <si>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</si>
  <si>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</si>
  <si>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</si>
  <si>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</si>
  <si>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</si>
  <si>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</si>
  <si>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</si>
  <si>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</si>
  <si>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</si>
  <si>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</si>
  <si>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</si>
  <si>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</si>
  <si>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</si>
  <si>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</si>
  <si>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</si>
  <si>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</si>
  <si>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</si>
  <si>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</si>
  <si>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</si>
  <si>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</si>
  <si>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</si>
  <si>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</si>
  <si>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</si>
  <si>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</si>
  <si>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</si>
  <si>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</si>
  <si>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</si>
  <si>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</si>
  <si>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</si>
  <si>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</si>
  <si>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</si>
  <si>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</si>
  <si>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</si>
  <si>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</si>
  <si>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</si>
  <si>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</si>
  <si>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</si>
  <si>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</si>
  <si>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</si>
  <si>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</si>
  <si>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</si>
  <si>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</si>
  <si>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</si>
  <si>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</si>
  <si>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</si>
  <si>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</si>
  <si>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</si>
  <si>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</si>
  <si>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</si>
  <si>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</si>
  <si>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</si>
  <si>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</si>
  <si>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</si>
  <si>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</si>
  <si>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</si>
  <si>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</si>
  <si>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</si>
  <si>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</si>
  <si>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</si>
  <si>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</si>
  <si>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</si>
  <si>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</si>
  <si>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</si>
  <si>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</si>
  <si>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</si>
  <si>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</si>
  <si>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</si>
  <si>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</si>
  <si>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</si>
  <si>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</si>
  <si>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</si>
  <si>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</si>
  <si>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</si>
  <si>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</si>
  <si>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</si>
  <si>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</si>
  <si>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</si>
  <si>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</si>
  <si>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</si>
  <si>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</si>
  <si>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</si>
  <si>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</si>
  <si>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</si>
  <si>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</si>
  <si>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</si>
  <si>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</si>
  <si>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</si>
  <si>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</si>
  <si>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</si>
  <si>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</si>
  <si>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</si>
  <si>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</si>
  <si>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</si>
  <si>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</si>
  <si>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</si>
  <si>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</si>
  <si>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</si>
  <si>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</si>
  <si>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</si>
  <si>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</si>
  <si>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</si>
  <si>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</si>
  <si>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</si>
  <si>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</si>
  <si>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</si>
  <si>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</si>
  <si>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</si>
  <si>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</si>
  <si>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</si>
  <si>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</si>
  <si>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</si>
  <si>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</si>
  <si>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</si>
  <si>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</si>
  <si>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</si>
  <si>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</si>
  <si>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</si>
  <si>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</si>
  <si>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</si>
  <si>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</si>
  <si>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</si>
  <si>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</si>
  <si>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</si>
  <si>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ED-48151</t>
  </si>
  <si>
    <t>ED-48152</t>
  </si>
  <si>
    <t>ED-48145</t>
  </si>
  <si>
    <t>FILTROS ANAERÓBICOS COM DIÂMETRO 250 CM E PROFUNDIDADE ÚTIL DE 160 CM, INSTALADOS, INCLUSIVE BOTA FORA DE MATERIAL ESCAVADO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</si>
  <si>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</si>
  <si>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</si>
  <si>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</si>
  <si>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</si>
  <si>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</si>
  <si>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</si>
  <si>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</si>
  <si>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</si>
  <si>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</si>
  <si>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</si>
  <si>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</si>
  <si>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</si>
  <si>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</si>
  <si>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</si>
  <si>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</si>
  <si>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</si>
  <si>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</si>
  <si>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</si>
  <si>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</si>
  <si>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</si>
  <si>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</si>
  <si>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</si>
  <si>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</si>
  <si>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</si>
  <si>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</si>
  <si>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</si>
  <si>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</si>
  <si>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</si>
  <si>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</si>
  <si>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</si>
  <si>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</si>
  <si>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</si>
  <si>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</si>
  <si>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</si>
  <si>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</si>
  <si>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</si>
  <si>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</si>
  <si>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</si>
  <si>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</si>
  <si>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</si>
  <si>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</si>
  <si>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</si>
  <si>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</si>
  <si>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</si>
  <si>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</si>
  <si>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</si>
  <si>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</si>
  <si>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</si>
  <si>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</si>
  <si>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</si>
  <si>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</si>
  <si>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</si>
  <si>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</si>
  <si>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</si>
  <si>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</si>
  <si>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</si>
  <si>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</si>
  <si>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</si>
  <si>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</si>
  <si>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</si>
  <si>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</si>
  <si>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</si>
  <si>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</si>
  <si>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</si>
  <si>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</si>
  <si>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</si>
  <si>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</si>
  <si>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</si>
  <si>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</si>
  <si>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</si>
  <si>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</si>
  <si>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</si>
  <si>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</si>
  <si>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</si>
  <si>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</si>
  <si>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</si>
  <si>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</si>
  <si>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</si>
  <si>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</si>
  <si>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</si>
  <si>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</si>
  <si>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</si>
  <si>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</si>
  <si>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</si>
  <si>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</si>
  <si>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</si>
  <si>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</si>
  <si>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</si>
  <si>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</si>
  <si>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</si>
  <si>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</si>
  <si>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</si>
  <si>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</si>
  <si>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</si>
  <si>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</si>
  <si>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</si>
  <si>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</si>
  <si>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</si>
  <si>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</si>
  <si>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</si>
  <si>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</si>
  <si>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</si>
  <si>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</si>
  <si>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</si>
  <si>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</si>
  <si>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</si>
  <si>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</si>
  <si>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</si>
  <si>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</si>
  <si>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</si>
  <si>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</si>
  <si>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</si>
  <si>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</si>
  <si>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</si>
  <si>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</si>
  <si>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</si>
  <si>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</si>
  <si>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</si>
  <si>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</si>
  <si>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</si>
  <si>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</si>
  <si>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</si>
  <si>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</si>
  <si>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</si>
  <si>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</si>
  <si>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</si>
  <si>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</si>
  <si>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</si>
  <si>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</si>
  <si>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</si>
  <si>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</si>
  <si>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</si>
  <si>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</si>
  <si>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</si>
  <si>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</si>
  <si>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</si>
  <si>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</si>
  <si>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</si>
  <si>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</si>
  <si>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</si>
  <si>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</si>
  <si>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</si>
  <si>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</si>
  <si>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</si>
  <si>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</si>
  <si>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</si>
  <si>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</si>
  <si>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</si>
  <si>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</si>
  <si>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</si>
  <si>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</si>
  <si>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</si>
  <si>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</si>
  <si>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</si>
  <si>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</si>
  <si>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</si>
  <si>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</si>
  <si>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</si>
  <si>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</si>
  <si>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</si>
  <si>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</si>
  <si>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</si>
  <si>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</si>
  <si>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</si>
  <si>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</si>
  <si>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</si>
  <si>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</si>
  <si>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</si>
  <si>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</si>
  <si>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</si>
  <si>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</si>
  <si>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</si>
  <si>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</si>
  <si>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</si>
  <si>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</si>
  <si>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</si>
  <si>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</si>
  <si>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</si>
  <si>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</si>
  <si>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</si>
  <si>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</si>
  <si>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</si>
  <si>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</si>
  <si>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</si>
  <si>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</si>
  <si>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</si>
  <si>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</si>
  <si>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</si>
  <si>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</si>
  <si>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</si>
  <si>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</si>
  <si>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</si>
  <si>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</si>
  <si>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</si>
  <si>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</si>
  <si>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</si>
  <si>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</si>
  <si>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</si>
  <si>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</si>
  <si>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</si>
  <si>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</si>
  <si>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</si>
  <si>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</si>
  <si>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</si>
  <si>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</si>
  <si>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</si>
  <si>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</si>
  <si>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</si>
  <si>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</si>
  <si>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</si>
  <si>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</si>
  <si>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</si>
  <si>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</si>
  <si>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</si>
  <si>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</si>
  <si>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</si>
  <si>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</si>
  <si>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</si>
  <si>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</si>
  <si>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</si>
  <si>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</si>
  <si>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</si>
  <si>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</si>
  <si>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</si>
  <si>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</si>
  <si>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</si>
  <si>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</si>
  <si>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</si>
  <si>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</si>
  <si>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</si>
  <si>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</si>
  <si>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</si>
  <si>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</si>
  <si>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</si>
  <si>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</si>
  <si>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</si>
  <si>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</si>
  <si>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</si>
  <si>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</si>
  <si>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</si>
  <si>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</si>
  <si>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</si>
  <si>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</si>
  <si>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</si>
  <si>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</si>
  <si>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</si>
  <si>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</si>
  <si>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</si>
  <si>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</si>
  <si>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</si>
  <si>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</si>
  <si>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</si>
  <si>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</si>
  <si>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</si>
  <si>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</si>
  <si>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</si>
  <si>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</si>
  <si>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CAIXA DE AREIA 100 X 100 X 100 CM</t>
  </si>
  <si>
    <t>ED-48586</t>
  </si>
  <si>
    <t>CAIXA DE AREIA 50 X 60 X 70 CM</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</si>
  <si>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</si>
  <si>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</si>
  <si>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</si>
  <si>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</si>
  <si>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</si>
  <si>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</si>
  <si>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</si>
  <si>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</si>
  <si>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</si>
  <si>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</si>
  <si>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</si>
  <si>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</si>
  <si>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</si>
  <si>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</si>
  <si>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</si>
  <si>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</si>
  <si>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</si>
  <si>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</si>
  <si>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</si>
  <si>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</si>
  <si>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</si>
  <si>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</si>
  <si>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</si>
  <si>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</si>
  <si>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</si>
  <si>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</si>
  <si>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</si>
  <si>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</si>
  <si>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</si>
  <si>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</si>
  <si>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</si>
  <si>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</si>
  <si>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</si>
  <si>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</si>
  <si>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</si>
  <si>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</si>
  <si>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</si>
  <si>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</si>
  <si>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</si>
  <si>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</si>
  <si>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</si>
  <si>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</si>
  <si>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</si>
  <si>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</si>
  <si>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</si>
  <si>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</si>
  <si>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</si>
  <si>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</si>
  <si>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</si>
  <si>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</si>
  <si>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</si>
  <si>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</si>
  <si>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</si>
  <si>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</si>
  <si>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</si>
  <si>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</si>
  <si>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</si>
  <si>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</si>
  <si>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</si>
  <si>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</si>
  <si>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</si>
  <si>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</si>
  <si>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</si>
  <si>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</si>
  <si>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</si>
  <si>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</si>
  <si>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</si>
  <si>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</si>
  <si>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</si>
  <si>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</si>
  <si>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</si>
  <si>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</si>
  <si>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</si>
  <si>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</si>
  <si>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</si>
  <si>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</si>
  <si>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</si>
  <si>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</si>
  <si>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</si>
  <si>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</si>
  <si>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</si>
  <si>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</si>
  <si>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</si>
  <si>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</si>
  <si>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</si>
  <si>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</si>
  <si>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</si>
  <si>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</si>
  <si>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</si>
  <si>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</si>
  <si>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</si>
  <si>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</si>
  <si>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</si>
  <si>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</si>
  <si>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</si>
  <si>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</si>
  <si>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</si>
  <si>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</si>
  <si>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</si>
  <si>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</si>
  <si>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</si>
  <si>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</si>
  <si>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</si>
  <si>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</si>
  <si>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 AUTÔNOMA, TIPO LED COM DOIS FARÓIS, POTÊNCIA TOTAL DE 8W, FORNECIMENTO E INSTALAÇÃO</t>
  </si>
  <si>
    <t>ED-26989</t>
  </si>
  <si>
    <t>LUMINÁRIA DE EMERGÊNCIA AUTÔNOMA, TIPO LED POTÊNCIA TOTAL DE 2W, FORNECIMENTO E INSTALAÇÃO</t>
  </si>
  <si>
    <t>ED-50206</t>
  </si>
  <si>
    <t>ED-50207</t>
  </si>
  <si>
    <t>ED-50202</t>
  </si>
  <si>
    <t>ED-50204</t>
  </si>
  <si>
    <t>ED-50203</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</si>
  <si>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</si>
  <si>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</si>
  <si>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</si>
  <si>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</si>
  <si>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</si>
  <si>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</si>
  <si>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</si>
  <si>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</si>
  <si>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</si>
  <si>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</si>
  <si>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</si>
  <si>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</si>
  <si>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ED-49832</t>
  </si>
  <si>
    <t>TUBO AÇO PRETO SCH-40, D = 1/2" SEM COSTURA</t>
  </si>
  <si>
    <t>ED-49833</t>
  </si>
  <si>
    <t>TUBO AÇO PRETO SCH-40, D = 3/4" SEM COSTURA</t>
  </si>
  <si>
    <t>ED-49831</t>
  </si>
  <si>
    <t>TUBO AÇO PRETO SCH-40, D = 3/8" SEM COSTURA</t>
  </si>
  <si>
    <t>ED-49826</t>
  </si>
  <si>
    <t>ED-49827</t>
  </si>
  <si>
    <t>ED-49841</t>
  </si>
  <si>
    <t>VÁLVULA DE ESFERA TRIPARTIDA COM ROSCA NPT, CLASSE 300lbs - 1/2"</t>
  </si>
  <si>
    <t>ED-49842</t>
  </si>
  <si>
    <t>VÁLVULA DE ESFERA TRIPARTIDA COM ROSCA NPT, CLASSE 300lbs - 3/4"</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</si>
  <si>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</si>
  <si>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</si>
  <si>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</si>
  <si>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</si>
  <si>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</si>
  <si>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</si>
  <si>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</si>
  <si>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</si>
  <si>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</si>
  <si>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</si>
  <si>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</si>
  <si>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</si>
  <si>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</si>
  <si>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</si>
  <si>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</si>
  <si>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</si>
  <si>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</si>
  <si>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</si>
  <si>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</si>
  <si>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</si>
  <si>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</si>
  <si>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</si>
  <si>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</si>
  <si>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</si>
  <si>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</si>
  <si>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</si>
  <si>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</si>
  <si>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</si>
  <si>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</si>
  <si>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</si>
  <si>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</si>
  <si>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</si>
  <si>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</si>
  <si>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</si>
  <si>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</si>
  <si>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</si>
  <si>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</si>
  <si>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</si>
  <si>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</si>
  <si>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</si>
  <si>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</si>
  <si>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</si>
  <si>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ED-48273</t>
  </si>
  <si>
    <t>VÁLVULA SOLENÓIDE 2/3 VIAS NF. AÇÃO DIRETA 1/2" BSP</t>
  </si>
  <si>
    <t>ED-48272</t>
  </si>
  <si>
    <t>VÁLVULA SOLENÓIDE 2/3 VIAS NF. AÇÃO DIRETA 3/8" BSP</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</si>
  <si>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</si>
  <si>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</si>
  <si>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</si>
  <si>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</si>
  <si>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</si>
  <si>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</si>
  <si>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</si>
  <si>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</si>
  <si>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ED-48251</t>
  </si>
  <si>
    <t>COMPRESSOR SL/100 - 120PSI -8,3 BAR 100 LIBRAS</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</si>
  <si>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</si>
  <si>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</si>
  <si>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</si>
  <si>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</si>
  <si>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</si>
  <si>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ED-49819</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</si>
  <si>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</si>
  <si>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</si>
  <si>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</si>
  <si>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</si>
  <si>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</si>
  <si>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</si>
  <si>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</si>
  <si>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</si>
  <si>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</si>
  <si>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</si>
  <si>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</si>
  <si>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</si>
  <si>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</si>
  <si>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</si>
  <si>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</si>
  <si>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ED-49823</t>
  </si>
  <si>
    <t>ED-49824</t>
  </si>
  <si>
    <t>ED-49830</t>
  </si>
  <si>
    <t>ED-51151</t>
  </si>
  <si>
    <t>ED-51150</t>
  </si>
  <si>
    <t>ED-51155</t>
  </si>
  <si>
    <t>ED-51157</t>
  </si>
  <si>
    <t>ED-51153</t>
  </si>
  <si>
    <t>ED-51160</t>
  </si>
  <si>
    <t>ED-51158</t>
  </si>
  <si>
    <t>ED-51159</t>
  </si>
  <si>
    <t>ED-50635</t>
  </si>
  <si>
    <t>PLACA DE INAUGURAÇÃO EM ALUMÍNIO FUNDIDO 85 X 50 CM</t>
  </si>
  <si>
    <t>ED-50642</t>
  </si>
  <si>
    <t>PLACA DE ALUMÍNIO ANODIZADO 25 X 25 CM PARA IDENTIFICAÇÃO</t>
  </si>
  <si>
    <t>ED-50637</t>
  </si>
  <si>
    <t>PLACA DE ALUMÍNIO FUNDIDO COM DENOMINAÇÃO DE CÔMODOS, 21 X 4 CM</t>
  </si>
  <si>
    <t>ED-50638</t>
  </si>
  <si>
    <t>PLACA DE ALUMÍNIO FUNDIDO COM NOME DO PRÉDIO, AFIXADA EM PAREDE (0,39 M2)</t>
  </si>
  <si>
    <t>ED-50639</t>
  </si>
  <si>
    <t>PLACA DE ALUMÍNIO FUNDIDO DE NUMERAÇÃO DE PORTAS, 3 X 3 CM</t>
  </si>
  <si>
    <t>ED-50640</t>
  </si>
  <si>
    <t>PLACA DE ALUMÍNIO FUNDIDO DE NUMERAÇÃO DE PORTAS, 5 X 5 CM</t>
  </si>
  <si>
    <t>ED-50643</t>
  </si>
  <si>
    <t>PLACA EM ALUMÍNIO ANODIZADO 70 X 61 CM, FIXADA TUBO DE METALON</t>
  </si>
  <si>
    <t>ED-50644</t>
  </si>
  <si>
    <t>PLACA EM ALUMÍNIO 15 X 15 CM, COM PICTOGRAMA EM PELÍCULA ADESIVA</t>
  </si>
  <si>
    <t>ED-50633</t>
  </si>
  <si>
    <t>PLACA EM CHAPA DE AÇO ESCOVADO 25 X 12 CM, E = 1 MM</t>
  </si>
  <si>
    <t>ED-50223</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</si>
  <si>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</si>
  <si>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</si>
  <si>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</si>
  <si>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</si>
  <si>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</si>
  <si>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</si>
  <si>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</si>
  <si>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</si>
  <si>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</si>
  <si>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</si>
  <si>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</si>
  <si>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</si>
  <si>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</si>
  <si>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</si>
  <si>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</si>
  <si>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</si>
  <si>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</si>
  <si>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</si>
  <si>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</si>
  <si>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</si>
  <si>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</si>
  <si>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</si>
  <si>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</si>
  <si>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</si>
  <si>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</si>
  <si>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</si>
  <si>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</si>
  <si>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</si>
  <si>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</si>
  <si>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</si>
  <si>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</si>
  <si>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</si>
  <si>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</si>
  <si>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</si>
  <si>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</si>
  <si>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</si>
  <si>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</si>
  <si>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</si>
  <si>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</si>
  <si>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</si>
  <si>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</si>
  <si>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</si>
  <si>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</si>
  <si>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</si>
  <si>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</si>
  <si>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</si>
  <si>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</si>
  <si>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</si>
  <si>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</si>
  <si>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</si>
  <si>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</si>
  <si>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</si>
  <si>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</si>
  <si>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</si>
  <si>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</si>
  <si>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</si>
  <si>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</si>
  <si>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</si>
  <si>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</si>
  <si>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</si>
  <si>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</si>
  <si>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</si>
  <si>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</si>
  <si>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</si>
  <si>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</si>
  <si>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</si>
  <si>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</si>
  <si>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</si>
  <si>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</si>
  <si>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</si>
  <si>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</si>
  <si>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</si>
  <si>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</si>
  <si>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</si>
  <si>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</si>
  <si>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</si>
  <si>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</si>
  <si>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</si>
  <si>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</si>
  <si>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</si>
  <si>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</si>
  <si>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</si>
  <si>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</si>
  <si>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</si>
  <si>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</si>
  <si>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</si>
  <si>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</si>
  <si>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</si>
  <si>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</si>
  <si>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</si>
  <si>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</si>
  <si>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</si>
  <si>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ED-14560</t>
  </si>
  <si>
    <t>LASTRO DE SEIXO, INCLUSIVE LANÇAMENTO E ESPALHAMENTO MANUAL</t>
  </si>
  <si>
    <t>ED-50431</t>
  </si>
  <si>
    <t>CERCA EM FERRO, TRIANGULAR, PADRÃO PREFEITURA</t>
  </si>
  <si>
    <t>ED-50704</t>
  </si>
  <si>
    <t>ENCHIMENTO DE RASGO EM ALVENARIA/CONCRETO COM ARGAMASSA, DIÂMETROS DE 15MM A 25MM (1/2" A 1"), INCLUSIVE ARGAMASSA, TRAÇO 1:2:8 (CIMENTO, CAL E AREIA), PREPARO MECÂNICO</t>
  </si>
  <si>
    <t>ED-50705</t>
  </si>
  <si>
    <t>ENCHIMENTO DE RASGO EM ALVENARIA/CONCRETO COM ARGAMASSA, DIÂMETROS DE 32MM A 50MM (1.1/4" A 2"),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</si>
  <si>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</si>
  <si>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</si>
  <si>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</si>
  <si>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</si>
  <si>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</si>
  <si>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</si>
  <si>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</si>
  <si>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</si>
  <si>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</si>
  <si>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</si>
  <si>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</si>
  <si>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</si>
  <si>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</si>
  <si>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COSTURA DE TRINCA COM GRAMPO, BARRA DE AÇO CA-60 Ø4,2MM, COMPRIMENTO TOTAL 40CM, ESPAÇAMENTO DE 10CM, INCLUSIVE CORTE, DOBRA E ARGAMASSA, TRAÇO 1:4 (CIMENTO E AREIA), PREPARO MECÂNICO</t>
  </si>
  <si>
    <t>ED-8004</t>
  </si>
  <si>
    <t>COSTURA DE TRINCA COM GRAMPO, BARRA DE AÇO CA-60 Ø4,2MM, COMPRIMENTO TOTAL 40CM, ESPAÇAMENTO DE 15CM, INCLUSIVE CORTE, DOBRA E ARGAMASSA, TRAÇO 1:4 (CIMENTO E AREIA), PREPARO MECÂNICO</t>
  </si>
  <si>
    <t>ED-8003</t>
  </si>
  <si>
    <t>COSTURA DE TRINCA COM GRAMPO, BARRA DE AÇO CA-60 Ø4,2MM, COMPRIMENTO TOTAL 40CM, ESPAÇAMENTO DE 20CM, INCLUSIVE CORTE, DOBRA E ARGAMASSA, TRAÇO 1:4 (CIMENTO E AREIA), PREPARO MECÂNICO</t>
  </si>
  <si>
    <t>ED-50234</t>
  </si>
  <si>
    <t>COSTURA DE TRINCA COM GRAMPO, BARRA DE AÇO CA-60 Ø4,2MM, COMPRIMENTO TOTAL 40CM, ESPAÇAMENTO DE 30CM, INCLUSIVE CORTE, DOBRA E ARGAMASSA, TRAÇO 1:4 (CIMENTO E AREIA), PREPARO MECÂNICO</t>
  </si>
  <si>
    <t>ED-50236</t>
  </si>
  <si>
    <t>ENTELAMENTO CORRETIVO DE SUPERFÍCIE COM TRINCA POR RETRAÇÃO OU DILATAÇÃO, REVESTIDA COM ARGAMASSA DE CAL HIDRATADA, TRAÇO 1:3 (CAL E AREIA), PREPARO MANUAL, INCLUSIVE TELA DE POLIÉSTER ADESIVA COM REFORÇO CENTRAL, LARGURA DE 15CM</t>
  </si>
  <si>
    <t>ED-50237</t>
  </si>
  <si>
    <t>ENTELAMENTO PREVENTIVO DE SUPERFÍCIE SUJEITA A TRINCA, INCLUSIVE TELA DE POLIÉSTER ADESIVA SEM REFORÇO, LARGURA DE 25CM,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</si>
  <si>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</si>
  <si>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</si>
  <si>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</si>
  <si>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</si>
  <si>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</si>
  <si>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</si>
  <si>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</si>
  <si>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</si>
  <si>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</si>
  <si>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</si>
  <si>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</si>
  <si>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</si>
  <si>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</si>
  <si>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</si>
  <si>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</si>
  <si>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</si>
  <si>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</si>
  <si>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</si>
  <si>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</si>
  <si>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</si>
  <si>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</si>
  <si>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</si>
  <si>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</si>
  <si>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</si>
  <si>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</si>
  <si>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</si>
  <si>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</si>
  <si>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</si>
  <si>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</si>
  <si>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</si>
  <si>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</si>
  <si>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</si>
  <si>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</si>
  <si>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</si>
  <si>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</si>
  <si>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</si>
  <si>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</si>
  <si>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</si>
  <si>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</si>
  <si>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</si>
  <si>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</si>
  <si>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</si>
  <si>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</si>
  <si>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</si>
  <si>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</si>
  <si>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</si>
  <si>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</si>
  <si>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</si>
  <si>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</si>
  <si>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</si>
  <si>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</si>
  <si>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</si>
  <si>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</si>
  <si>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</si>
  <si>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</si>
  <si>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</si>
  <si>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</si>
  <si>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</si>
  <si>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</si>
  <si>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</si>
  <si>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</si>
  <si>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</si>
  <si>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</si>
  <si>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</si>
  <si>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</si>
  <si>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</si>
  <si>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</si>
  <si>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</si>
  <si>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</si>
  <si>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</si>
  <si>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</si>
  <si>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</si>
  <si>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</si>
  <si>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</si>
  <si>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</si>
  <si>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</si>
  <si>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</si>
  <si>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</si>
  <si>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</si>
  <si>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</si>
  <si>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</si>
  <si>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</si>
  <si>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</si>
  <si>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</si>
  <si>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</si>
  <si>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</si>
  <si>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</si>
  <si>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</si>
  <si>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</si>
  <si>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</si>
  <si>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</si>
  <si>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</si>
  <si>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</si>
  <si>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</si>
  <si>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</si>
  <si>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</si>
  <si>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</si>
  <si>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</si>
  <si>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</si>
  <si>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</si>
  <si>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</si>
  <si>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</si>
  <si>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</si>
  <si>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</si>
  <si>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</si>
  <si>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</si>
  <si>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</si>
  <si>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</si>
  <si>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</si>
  <si>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</si>
  <si>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</si>
  <si>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</si>
  <si>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</si>
  <si>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ED-50540</t>
  </si>
  <si>
    <t>ED-51143</t>
  </si>
  <si>
    <t>REMOÇÃO E REASSENTAMENTO DE MEIO-FIO DE GNAISSE COM REAPROVEITAMENTO</t>
  </si>
  <si>
    <t>ED-51142</t>
  </si>
  <si>
    <t>REMOÇÃO E REASSENTAMENTO DE MEIO-FIO PRÉ-MOLDADO DE CONCRETO COM REAPROVEITAMENTO</t>
  </si>
  <si>
    <t>ED-51135</t>
  </si>
  <si>
    <t>GUIA DE CORDÃO BOLEADO, EM CONCRETO COM FCK 20MPA, PRÉ-MOLDADA, 10X10CM (ALTURA X LARGURA), INCLUSIVE UMA (1) FIADA DE BLOCO DE CONCRETO, ESP. 9CM, ESCAVAÇÃO, APILOAMENTO E TRANSPORTE COM RETIRADA DO MATERIAL ESCAVADO (EM CAÇAMBA)</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</si>
  <si>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</si>
  <si>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</si>
  <si>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</si>
  <si>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</si>
  <si>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</si>
  <si>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</si>
  <si>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</si>
  <si>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</si>
  <si>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</si>
  <si>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</si>
  <si>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</si>
  <si>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</si>
  <si>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</si>
  <si>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</si>
  <si>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</si>
  <si>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</si>
  <si>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</si>
  <si>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</si>
  <si>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</si>
  <si>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</si>
  <si>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</si>
  <si>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</si>
  <si>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</si>
  <si>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</si>
  <si>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</si>
  <si>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</si>
  <si>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</si>
  <si>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</si>
  <si>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</si>
  <si>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</si>
  <si>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</si>
  <si>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</si>
  <si>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</si>
  <si>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</si>
  <si>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</si>
  <si>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</si>
  <si>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</si>
  <si>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</si>
  <si>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</si>
  <si>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</si>
  <si>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</si>
  <si>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</si>
  <si>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</si>
  <si>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</si>
  <si>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</si>
  <si>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</si>
  <si>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</si>
  <si>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</si>
  <si>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</si>
  <si>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</si>
  <si>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</si>
  <si>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</si>
  <si>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</si>
  <si>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</si>
  <si>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</si>
  <si>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</si>
  <si>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</si>
  <si>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</si>
  <si>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</si>
  <si>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</si>
  <si>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</si>
  <si>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</si>
  <si>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</si>
  <si>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</si>
  <si>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</si>
  <si>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</si>
  <si>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</si>
  <si>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</si>
  <si>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</si>
  <si>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ED-50411</t>
  </si>
  <si>
    <t>GEOTÊXTIL NÃO TECIDO PARA ESTABILIZAÇÃO DE SOLOS</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</si>
  <si>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</si>
  <si>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</si>
  <si>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</si>
  <si>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</si>
  <si>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</si>
  <si>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</si>
  <si>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</si>
  <si>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</si>
  <si>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</si>
  <si>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</si>
  <si>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</si>
  <si>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</si>
  <si>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</si>
  <si>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</si>
  <si>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</si>
  <si>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</si>
  <si>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</si>
  <si>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</si>
  <si>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</si>
  <si>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</si>
  <si>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</si>
  <si>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</si>
  <si>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</si>
  <si>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ED-50423</t>
  </si>
  <si>
    <t>ENSECADEIRA INCLUSIVE RETIRADA DO MADEIRAMENTO , PAREDE DUPLA</t>
  </si>
  <si>
    <t>ED-50422</t>
  </si>
  <si>
    <t>ENSECADEIRA INCLUSIVE RETIRADA DO MADEIRAMENTO , PAREDE SIMPLES</t>
  </si>
  <si>
    <t>ED-50428</t>
  </si>
  <si>
    <t>TxKM</t>
  </si>
  <si>
    <t>ED-51131</t>
  </si>
  <si>
    <t>ED-51132</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</si>
  <si>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</si>
  <si>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</si>
  <si>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</si>
  <si>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</si>
  <si>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M3xKM</t>
  </si>
  <si>
    <t>ED-51125</t>
  </si>
  <si>
    <t>ED-51126</t>
  </si>
  <si>
    <t>ED-50831</t>
  </si>
  <si>
    <t>ALÇAPÃO - EMPENA (60 cm x 100 cm) ESTRUTURA EM CHAPA METÁLICA, ASSENTADA. CONFORME PROJETO AMPLIAÇÃO ESQUADRIAS PADRÃO 5/2000</t>
  </si>
  <si>
    <t>ED-50830</t>
  </si>
  <si>
    <t>ALÇAPÃO (85,50 cm x 65,70 cm) ESTRUTURA EM CHAPA METÁLICA, ASSENTADA. CONFORME PROJETO AMPLIAÇÃO ESQUADRIAS PADRÃO 5/2000</t>
  </si>
  <si>
    <t>ED-50840</t>
  </si>
  <si>
    <t>COMPENSADO PINTADO PARA FECHAMENTO BALCÃO SECRETARIA, INCLUSO CANTONEIRAS PARA FIXAÇÃO NA ALVENARIA E TAMPO. CONFORME DETALHE 33-D AGOSTO 2001 PROJETO PADRÃO DER-MG</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</si>
  <si>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</si>
  <si>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</si>
  <si>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</si>
  <si>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</si>
  <si>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</si>
  <si>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</si>
  <si>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</si>
  <si>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</si>
  <si>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</si>
  <si>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</si>
  <si>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</si>
  <si>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</si>
  <si>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</si>
  <si>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</si>
  <si>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</si>
  <si>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</si>
  <si>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</si>
  <si>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</si>
  <si>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</si>
  <si>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</si>
  <si>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</si>
  <si>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</si>
  <si>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</si>
  <si>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</si>
  <si>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</si>
  <si>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</si>
  <si>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</si>
  <si>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</si>
  <si>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</si>
  <si>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</si>
  <si>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</si>
  <si>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</si>
  <si>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</si>
  <si>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</si>
  <si>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</si>
  <si>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</si>
  <si>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</si>
  <si>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</si>
  <si>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</si>
  <si>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</si>
  <si>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</si>
  <si>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</si>
  <si>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</si>
  <si>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</si>
  <si>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</si>
  <si>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</si>
  <si>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</si>
  <si>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</si>
  <si>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</si>
  <si>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</si>
  <si>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</si>
  <si>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</si>
  <si>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</si>
  <si>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</si>
  <si>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</si>
  <si>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</si>
  <si>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</si>
  <si>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</si>
  <si>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</si>
  <si>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</si>
  <si>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</si>
  <si>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</si>
  <si>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</si>
  <si>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</si>
  <si>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</si>
  <si>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</si>
  <si>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</si>
  <si>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</si>
  <si>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</si>
  <si>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</si>
  <si>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</si>
  <si>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</si>
  <si>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</si>
  <si>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</si>
  <si>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</si>
  <si>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</si>
  <si>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</si>
  <si>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</si>
  <si>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</si>
  <si>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</si>
  <si>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</si>
  <si>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</si>
  <si>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</si>
  <si>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</si>
  <si>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ED-50835</t>
  </si>
  <si>
    <t>ARMÁRIO PARA VASSOURAS - D.M.L.</t>
  </si>
  <si>
    <t>ED-50834</t>
  </si>
  <si>
    <t>ARMÁRIO SOB BANCADA LABORATÓRIO (0,52x0,71x7,05)+(0,52x0,71x3,05) EM ESTRUTURA DE MADEIRA E PORTAS EM COMPENSADO 20 MM, REVESTIDO EM LAMINADO MELAMÍNICO NAS DUAS FACES, CONFORME DETALHES PROJETO PADRÃO DER-MG</t>
  </si>
  <si>
    <t>ED-50859</t>
  </si>
  <si>
    <t>ED-50860</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</si>
  <si>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</si>
  <si>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</si>
  <si>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</si>
  <si>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</si>
  <si>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</si>
  <si>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ED-50852</t>
  </si>
  <si>
    <t>ESCADA SOBRE O SOLO DEGRAUS APROXIMADAMENTE 50 X 16,5 CM</t>
  </si>
  <si>
    <t>ED-50847</t>
  </si>
  <si>
    <t>ED-50848</t>
  </si>
  <si>
    <t>ED-50849</t>
  </si>
  <si>
    <t>ED-50845</t>
  </si>
  <si>
    <t>ED-50842</t>
  </si>
  <si>
    <t>ED-50843</t>
  </si>
  <si>
    <t>PILARETE DE CONCRETO 17 X 20 CM CONCRETO 20 Mpa, APARENTE NA FACE EXTERNA , INCLUSIVE FORMA E AÇO, EM GUARDA - CORPO NAS CIRCULAÇÕES</t>
  </si>
  <si>
    <t>ED-50850</t>
  </si>
  <si>
    <t>ED-50919</t>
  </si>
  <si>
    <t>TF- (350 X 72 CM) TELA FIXA SOLDADA ENTRE PILARETES METÁLICOS DE SUSTENTAÇÃO DAS TERÇAS EM PERFIL CANTONEIRA E TELA CORRUGADA</t>
  </si>
  <si>
    <t>ED-50854</t>
  </si>
  <si>
    <t>ED-50855</t>
  </si>
  <si>
    <t>ED-50856</t>
  </si>
  <si>
    <t>ED-50857</t>
  </si>
  <si>
    <t>ED-50858</t>
  </si>
  <si>
    <t>ED-50864</t>
  </si>
  <si>
    <t>POÇO ABSORVENTE DE D = 150 CM x 3 M, REVESTIDO EM ALVENARIA DE TIJOLO REQUEIMADO, FUNDO DE AREIA E BRITA E TAMPA EM LAJE ESP. = 8 CM, INCLUSIVE BOTA FORA DE MATERIAL ESCAVADO</t>
  </si>
  <si>
    <t>ED-50838</t>
  </si>
  <si>
    <t>BANCADA DE LABORATÓRIO COMPLETA, INCLUSIVE ARMÁRIO EM COMPENSADO 20 MM, COM PORTA REVESTIDA EM LAMINADO MELAMÍNICO BRANCO NAS DUAS FACES, H = 75 CM, PRATELEIRA REVESTIDA, BANCADA L = 60 CM E RODABANCADA DE GRANITO CINZA ANDORINHA,</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</si>
  <si>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</si>
  <si>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</si>
  <si>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</si>
  <si>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</si>
  <si>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</si>
  <si>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</si>
  <si>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</si>
  <si>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</si>
  <si>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</si>
  <si>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</si>
  <si>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</si>
  <si>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</si>
  <si>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</si>
  <si>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</si>
  <si>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</si>
  <si>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</si>
  <si>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</si>
  <si>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</si>
  <si>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</si>
  <si>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</si>
  <si>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</si>
  <si>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</si>
  <si>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</si>
  <si>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</si>
  <si>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</si>
  <si>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</si>
  <si>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</si>
  <si>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</si>
  <si>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</si>
  <si>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</si>
  <si>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</si>
  <si>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</si>
  <si>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</si>
  <si>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</si>
  <si>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</si>
  <si>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</si>
  <si>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ED-50839</t>
  </si>
  <si>
    <t>BARRAMENTO DE MADEIRA IPÊ PARA SALA DE AULA, L = 7 CM</t>
  </si>
  <si>
    <t>ED-50876</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</si>
  <si>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</si>
  <si>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</si>
  <si>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</si>
  <si>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</si>
  <si>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</si>
  <si>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</si>
  <si>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</si>
  <si>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</si>
  <si>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</si>
  <si>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</si>
  <si>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ED-50798</t>
  </si>
  <si>
    <t>JANELA BASCULANTE METÁLICA EM QUADRO CANTONEIRA 3/4"x 3/4" x 1/8" COM TELA MOSQUITEIRO - PADRÃO SEDS</t>
  </si>
  <si>
    <t>ED-50805</t>
  </si>
  <si>
    <t>JANELA EM GRADE - PADRÃO SEDS</t>
  </si>
  <si>
    <t>ED-50806</t>
  </si>
  <si>
    <t>JANELA EM GRADE DE FERRO EM BARRAS TRANSVERSAIS DE FERRO CHATO SAE 1045 2" x 5/16" - PADRÃO SEDS</t>
  </si>
  <si>
    <t>ED-50795</t>
  </si>
  <si>
    <t>JANELA EM GRADE E TELA - PADRÃO SEDS</t>
  </si>
  <si>
    <t>ED-50810</t>
  </si>
  <si>
    <t>JANELA TIPO VENEZIANA EM CHAPA 14 - PADRÃO SEDS</t>
  </si>
  <si>
    <t>ED-50800</t>
  </si>
  <si>
    <t>JANELA VENEZIANA FIXA EM CHAPA 14 - PADRÃO SEDS</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</si>
  <si>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</si>
  <si>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</si>
  <si>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</si>
  <si>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</si>
  <si>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</si>
  <si>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</si>
  <si>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</si>
  <si>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</si>
  <si>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</si>
  <si>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</si>
  <si>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ED-50804</t>
  </si>
  <si>
    <t>PORTA EM TELA ONDULADA ARTÍSTICA MALHA 30 X 30 CM, FIO 10 - PADRÃO SEDS</t>
  </si>
  <si>
    <t>ED-50821</t>
  </si>
  <si>
    <t>S1- SETEIRA EM CHAPA 95 X 12 CM - PADRÃO SEDS</t>
  </si>
  <si>
    <t>ED-50822</t>
  </si>
  <si>
    <t>S2 - SETEIRA EM CHAPA 115 X 12 CM - PADRÀO SEDS</t>
  </si>
  <si>
    <t>ED-50823</t>
  </si>
  <si>
    <t>S3 - JANELA DE GRADE DE SETEIRA FIXA 80 X 12 CM - PADRÃO SEDS</t>
  </si>
  <si>
    <t>ED-50792</t>
  </si>
  <si>
    <t>GUARDA-CORPO - PADRÃO SEDS</t>
  </si>
  <si>
    <t>ED-50789</t>
  </si>
  <si>
    <t>BELICHE SIMPLES, EXCETO ESCADA - PADRÃO SEDS</t>
  </si>
  <si>
    <t>ED-50790</t>
  </si>
  <si>
    <t>CAMA INDIVIDUAL - D5-A - PADRÃO SEDS</t>
  </si>
  <si>
    <t>ED-50793</t>
  </si>
  <si>
    <t>ESCADA PARA BELICHE - PADRÃO SEDS</t>
  </si>
  <si>
    <t>ED-50817</t>
  </si>
  <si>
    <t>MESA DE CABECEIRA EM CONCRETO, EXCETO BANCO DE CONCRETO E PINTURA - D6-A - PADRÃO SEDS</t>
  </si>
  <si>
    <t>ED-50816</t>
  </si>
  <si>
    <t>MESA DE CABECEIRA EM CONCRETO, EXCETO PINTURA - D6 - PADRÃO SEDS</t>
  </si>
  <si>
    <t>ED-50819</t>
  </si>
  <si>
    <t>PRATELEIRA DE CONCRETO, ACABAMENTO NATADO VERDE L = 40 CM - PADRÃO SEDS</t>
  </si>
  <si>
    <t>ED-50820</t>
  </si>
  <si>
    <t>PRATELEIRA DE CONCRETO COM DRAMIX, L = 40 CM COM APOIO EM METALON</t>
  </si>
  <si>
    <t>ED-50815</t>
  </si>
  <si>
    <t>ED-50824</t>
  </si>
  <si>
    <t>BANCADA COM TANQUE EM CONCRETO 140 X 55 CM, (D12), EXCETO ALVENARIA, BARRADO EM AZULEJO E PINTURA - PADRÃO SEDS</t>
  </si>
  <si>
    <t>ED-50814</t>
  </si>
  <si>
    <t>LAVATÓRIO DE ALVENARIA E CONCRETO 60 X 40 CM (D1) - PADRÃO SEDS</t>
  </si>
  <si>
    <t>ED-50813</t>
  </si>
  <si>
    <t>GRELHA EM AÇO INOX L = 20 CM - PADRÃO SEDS</t>
  </si>
  <si>
    <t>ED-50812</t>
  </si>
  <si>
    <t>GRELHA METÁLICA 20 X 20 CM - PADRÃO SEDS</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</si>
  <si>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</si>
  <si>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</si>
  <si>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</si>
  <si>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</si>
  <si>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</si>
  <si>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</si>
  <si>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</si>
  <si>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</si>
  <si>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</si>
  <si>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</si>
  <si>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PREPARO MECÂNICO</t>
  </si>
  <si>
    <t>ED-48308</t>
  </si>
  <si>
    <t>ARGAMASSA, TRAÇO 1:2:9 (CIMENTO, CAL E AREIA), PREPARO MECÂNICO</t>
  </si>
  <si>
    <t>ED-48302</t>
  </si>
  <si>
    <t>ARGAMASSA, TRAÇO 1:3 (CIMENTO E AREIA), PREPARO MECÂNICO</t>
  </si>
  <si>
    <t>ED-48303</t>
  </si>
  <si>
    <t>ARGAMASSA, TRAÇO 1:4 (CIMENTO E AREIA), PREPARO MECÂNICO</t>
  </si>
  <si>
    <t>ED-48304</t>
  </si>
  <si>
    <t>ARGAMASSA, TRAÇO 1:5 (CIMENTO E AREIA), PREPARO MECÂNICO</t>
  </si>
  <si>
    <t>ED-48305</t>
  </si>
  <si>
    <t>ARGAMASSA, TRAÇO 1:6 (CIMENTO E AREIA), PREPARO MECÂNICO</t>
  </si>
  <si>
    <t>ED-48306</t>
  </si>
  <si>
    <t>ARGAMASSA, TRAÇO 1:7 (CIMENTO E AREIA), PREPARO MECÂNICO</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</si>
  <si>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</si>
  <si>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</si>
  <si>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</si>
  <si>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</si>
  <si>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</si>
  <si>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</si>
  <si>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</si>
  <si>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</si>
  <si>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</si>
  <si>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</si>
  <si>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</si>
  <si>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</si>
  <si>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</si>
  <si>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</si>
  <si>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</si>
  <si>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</si>
  <si>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</si>
  <si>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</si>
  <si>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</si>
  <si>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</si>
  <si>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</si>
  <si>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</si>
  <si>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</si>
  <si>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</si>
  <si>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</si>
  <si>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</si>
  <si>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</si>
  <si>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</si>
  <si>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</si>
  <si>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</si>
  <si>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</si>
  <si>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</si>
  <si>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</si>
  <si>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</si>
  <si>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</si>
  <si>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</si>
  <si>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</si>
  <si>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</si>
  <si>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</si>
  <si>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</si>
  <si>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</si>
  <si>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</si>
  <si>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LIXAMENTO DE SUPERFÍCIE DE CONCRETO manual para preparação e conservação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</si>
  <si>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</si>
  <si>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</si>
  <si>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</si>
  <si>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</si>
  <si>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</si>
  <si>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</si>
  <si>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</si>
  <si>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</si>
  <si>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</si>
  <si>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</si>
  <si>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</si>
  <si>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</si>
  <si>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</si>
  <si>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</si>
  <si>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</si>
  <si>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</si>
  <si>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</si>
  <si>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</si>
  <si>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</si>
  <si>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</si>
  <si>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</si>
  <si>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</si>
  <si>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</si>
  <si>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</si>
  <si>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</si>
  <si>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</si>
  <si>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</si>
  <si>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</si>
  <si>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</si>
  <si>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ED-21775</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</si>
  <si>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</si>
  <si>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</si>
  <si>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</si>
  <si>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</si>
  <si>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</si>
  <si>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</si>
  <si>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</si>
  <si>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</si>
  <si>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</si>
  <si>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</si>
  <si>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</si>
  <si>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</si>
  <si>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</si>
  <si>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</si>
  <si>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</si>
  <si>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</si>
  <si>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</si>
  <si>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</si>
  <si>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</si>
  <si>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</si>
  <si>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</si>
  <si>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</si>
  <si>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</si>
  <si>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</si>
  <si>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</si>
  <si>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</si>
  <si>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</si>
  <si>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</si>
  <si>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</si>
  <si>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</si>
  <si>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</si>
  <si>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</si>
  <si>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</si>
  <si>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</si>
  <si>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</si>
  <si>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</si>
  <si>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</si>
  <si>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</si>
  <si>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</si>
  <si>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</si>
  <si>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</si>
  <si>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</si>
  <si>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</si>
  <si>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</si>
  <si>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ED-9199</t>
  </si>
  <si>
    <t>ED-21780</t>
  </si>
  <si>
    <t>Região Leste - S/ Desoneração</t>
  </si>
  <si>
    <t>RO-40239</t>
  </si>
  <si>
    <t>Apiloamento de fundo de valas</t>
  </si>
  <si>
    <t>RO-40199</t>
  </si>
  <si>
    <t>Carga, transporte e descarga de material de 1ª categoria, com caminhão. Distância média de transporte  de 201 a 400 m</t>
  </si>
  <si>
    <t>RO-40201</t>
  </si>
  <si>
    <t>Carga, transporte e descarga de material de 1ª categoria, com caminhão. Distância média de transporte  de 601 a 800 m</t>
  </si>
  <si>
    <t>RO-40198</t>
  </si>
  <si>
    <t>Carga, transporte e descarga de material de 1ª categoria, com caminhão. Distância média de transporte &lt;= 200 m</t>
  </si>
  <si>
    <t>RO-43681</t>
  </si>
  <si>
    <t>Carga, transporte e descarga de material de 1ª categoria, com caminhão. Distância média de transporte de 2.001 a 2.500 m</t>
  </si>
  <si>
    <t>RO-40202</t>
  </si>
  <si>
    <t>Carga, transporte e descarga de material de 1ª categoria, com caminhão. Distância média de transporte de 801 a 1.000 m</t>
  </si>
  <si>
    <t>RO-40200</t>
  </si>
  <si>
    <t>Carga ,transporte e descarga de material de 1ª categoria, com caminhão. Distância média de transporte 401 a 600 m</t>
  </si>
  <si>
    <t>RO-42767</t>
  </si>
  <si>
    <t>Carga, transporte e descarga de material de 1ª categoria, com caminhão.Distância média de transporte de 1.201 a 1.400 m</t>
  </si>
  <si>
    <t>RO-43901</t>
  </si>
  <si>
    <t>Carga, transporte e descarga de material de 1ª categoria, com Caminhão.Distância média de transporte de 1.401 a 1.600 m</t>
  </si>
  <si>
    <t>RO-43902</t>
  </si>
  <si>
    <t>Carga, transporte e descarga de material de 1ª categoria, com caminhão.Distância média de transporte de 1.601 a 1.800 m</t>
  </si>
  <si>
    <t>RO-43398</t>
  </si>
  <si>
    <t>Carga, transporte e descarga de material de 1ª categoria, com caminhão.Distância média de transporte de 1.801 a 2.000 m</t>
  </si>
  <si>
    <t>RO-43886</t>
  </si>
  <si>
    <t>Carga, transporte e descarga de material de 1ª categoria, com caminhão.Distância média de transporte de 2.501 a 3.000  m</t>
  </si>
  <si>
    <t>RO-43394</t>
  </si>
  <si>
    <t>Carga, transporte e descarga de material de 1ª categoria, com caminhão.Distância média de transporte 1.001 a 1.200 m</t>
  </si>
  <si>
    <t>RO-40252</t>
  </si>
  <si>
    <t>Compactação de aterro a 100% do proctor intermediário</t>
  </si>
  <si>
    <t>RO-40253</t>
  </si>
  <si>
    <t>Compactação de aterro a 100% proctor internormal (150%proctor normal)</t>
  </si>
  <si>
    <t>RO-40251</t>
  </si>
  <si>
    <t>Compactação de aterro a 100% proctor normal</t>
  </si>
  <si>
    <t>RO-40254</t>
  </si>
  <si>
    <t>Compactação de aterro a 100% proctor normal com interferência de filtro vertical</t>
  </si>
  <si>
    <t>RO-40255</t>
  </si>
  <si>
    <t>Compactação de aterro a 100% proctor normal, com interferência de solo envelopado</t>
  </si>
  <si>
    <t>RO-40249</t>
  </si>
  <si>
    <t>Compactação de aterro a 95% proctor normal</t>
  </si>
  <si>
    <t>RO-40241</t>
  </si>
  <si>
    <t>Compactação de bota-fora a 80% proctor normal</t>
  </si>
  <si>
    <t>RO-40238</t>
  </si>
  <si>
    <t>Compactação manual de aterros</t>
  </si>
  <si>
    <t>RO-43420</t>
  </si>
  <si>
    <t>Corte de árvore nativa com moto-serra   Ø &gt;= 0,30m - acima de 1.000 unidades (incluindo, desgalhamento, corte em toras e empilhamento)</t>
  </si>
  <si>
    <t>RO-43419</t>
  </si>
  <si>
    <t>Corte de árvore nativa com moto-serra  0,15m =&lt; Ø &lt; 0,30m - acima de 1.000 unidades (incluindo, desgalhamento, corte em toras e empilhamento)</t>
  </si>
  <si>
    <t>RO-40108</t>
  </si>
  <si>
    <t>Corte de árvore nativa com moto-serra  0,15m =&lt; Ø &lt; 0,30m - até 1.000 unidades (incluindo, desgalhamento, corte em toras e empilhamento)</t>
  </si>
  <si>
    <t>RO-42488</t>
  </si>
  <si>
    <t>Corte de árvore nativa com moto-serra Ø &gt;= 0,30m - até 1.000 unidades (incluindo, desgalhamento, corte em toras e empilhamento)</t>
  </si>
  <si>
    <t>RO-40222</t>
  </si>
  <si>
    <t>Demolição de muro de arrimo em gabião</t>
  </si>
  <si>
    <t>RO-43333</t>
  </si>
  <si>
    <t>Desmatamento, destocamento e limpeza de árvores, arbustos e vegetação rasteira. (execução na espessura de até 30cm, incluindo remanejamento para fora da linha de offsets e acerto do material)</t>
  </si>
  <si>
    <t>RO-40229</t>
  </si>
  <si>
    <t>Enrocamento de pedra de mão jogada (Execução incluindo o fornecimento de todos os materiais)</t>
  </si>
  <si>
    <t>RO-40242</t>
  </si>
  <si>
    <t>Escalonamento de taludes de aterro</t>
  </si>
  <si>
    <t>RO-40137</t>
  </si>
  <si>
    <t>Escavação, carga, descarga, espalhamento e transporte de material de  2ª categoria com motoscraper. Distância média de transporte  de 0 a 200 m</t>
  </si>
  <si>
    <t>RO-40138</t>
  </si>
  <si>
    <t>Escavação, carga, descarga, espalhamento e transporte de material de  2ª categoria com motoscraper. Distância média de transporte  de 201 a 400 m</t>
  </si>
  <si>
    <t>RO-40140</t>
  </si>
  <si>
    <t>Escavação, carga, descarga, espalhamento e transporte de material de  2ª categoria com motoscraper. Distância média de transporte  de 401 a 600 m</t>
  </si>
  <si>
    <t>RO-40143</t>
  </si>
  <si>
    <t>Escavação, carga, descarga, espalhamento e transporte de material de  2ª categoria com motoscraper. Distância média de transporte  de 601 a 800 m</t>
  </si>
  <si>
    <t>RO-40144</t>
  </si>
  <si>
    <t>Escavação, carga, descarga, espalhamento e transporte de material de  2ª categoria com motoscraper. Distância média de transporte  de 801 a 1.000 m</t>
  </si>
  <si>
    <t>RO-40148</t>
  </si>
  <si>
    <t>Escavação, carga, descarga, espalhamento e transporte de material de 1ª categoria, com caminhão. Distância média de transporte  &lt;= 200 m</t>
  </si>
  <si>
    <t>RO-40153</t>
  </si>
  <si>
    <t>Escavação, carga, descarga, espalhamento e transporte de material de 1ª categoria, com caminhão. Distância média de transporte  de 1.001 a 1.200 m</t>
  </si>
  <si>
    <t>RO-40154</t>
  </si>
  <si>
    <t>Escavação, carga, descarga, espalhamento e transporte de material de 1ª categoria, com caminhão. Distância média de transporte  de 1.201 a 1.400 m</t>
  </si>
  <si>
    <t>RO-40155</t>
  </si>
  <si>
    <t>Escavação, carga, descarga, espalhamento e transporte de material de 1ª categoria, com caminhão. Distância média de transporte  de 1.401 a 1.600 m</t>
  </si>
  <si>
    <t>RO-40156</t>
  </si>
  <si>
    <t>Escavação, carga, descarga, espalhamento e transporte de material de 1ª categoria, com caminhão. Distância média de transporte  de 1.601 a 1.800 m</t>
  </si>
  <si>
    <t>RO-40157</t>
  </si>
  <si>
    <t>Escavação, carga, descarga, espalhamento e transporte de material de 1ª categoria, com caminhão. Distância média de transporte  de 1.801 a 2.000 m</t>
  </si>
  <si>
    <t>RO-40158</t>
  </si>
  <si>
    <t>Escavação, carga, descarga, espalhamento e transporte de material de 1ª categoria, com caminhão. Distância média de transporte  de 2.001 a 2.500 m</t>
  </si>
  <si>
    <t>RO-40149</t>
  </si>
  <si>
    <t>Escavação, carga, descarga, espalhamento e transporte de material de 1ª categoria, com caminhão. Distância média de transporte  de 201 a 400 m</t>
  </si>
  <si>
    <t>RO-40159</t>
  </si>
  <si>
    <t>Escavação, carga, descarga, espalhamento e transporte de material de 1ª categoria, com caminhão. Distância média de transporte  de 2.501 a 3.000 m</t>
  </si>
  <si>
    <t>RO-40160</t>
  </si>
  <si>
    <t>Escavação, carga, descarga, espalhamento e transporte de material de 1ª categoria, com caminhão. Distância média de transporte  de 3.001 a 4.000 m</t>
  </si>
  <si>
    <t>RO-40150</t>
  </si>
  <si>
    <t>Escavação, carga, descarga, espalhamento e transporte de material de 1ª categoria, com caminhão. Distância média de transporte  de 401 a 600 m</t>
  </si>
  <si>
    <t>RO-40151</t>
  </si>
  <si>
    <t>Escavação, carga, descarga, espalhamento e transporte de material de 1ª categoria, com caminhão. Distância média de transporte  de 601 a 800 m</t>
  </si>
  <si>
    <t>RO-40152</t>
  </si>
  <si>
    <t>Escavação, carga, descarga, espalhamento e transporte de material de 1ª categoria, com caminhão. Distância média de transporte  de 801 a 1.000 m</t>
  </si>
  <si>
    <t>RO-40129</t>
  </si>
  <si>
    <t>Escavação, carga, descarga, espalhamento e transporte de material de 1ª categoria, com motoscraper. Distância média de transporte  &lt;= 200 m</t>
  </si>
  <si>
    <t>RO-40130</t>
  </si>
  <si>
    <t>Escavação, carga, descarga, espalhamento e transporte de material de 1ª categoria, com motoscraper. Distância média de transporte  de 201 a 400 m</t>
  </si>
  <si>
    <t>RO-40131</t>
  </si>
  <si>
    <t>Escavação, carga, descarga, espalhamento e transporte de material de 1ª categoria, com motoscraper. Distância média de transporte  de 401 a 600 m</t>
  </si>
  <si>
    <t>RO-40134</t>
  </si>
  <si>
    <t>Escavação, carga, descarga, espalhamento e transporte de material de 1ª categoria, com motoscraper. Distância média de transporte  de 601 a 800 m</t>
  </si>
  <si>
    <t>RO-40135</t>
  </si>
  <si>
    <t>Escavação, carga, descarga, espalhamento e transporte de material de 1ª categoria, com motoscraper. Distância média de transporte  de 801 a 1.000 m</t>
  </si>
  <si>
    <t>RO-40162</t>
  </si>
  <si>
    <t>Escavação, carga, descarga, espalhamento e transporte de material de 2ª. categoria com caminhão. Distância média de transporte  &lt;= 200 m</t>
  </si>
  <si>
    <t>RO-40167</t>
  </si>
  <si>
    <t>Escavação, carga, descarga, espalhamento e transporte de material de 2ª. categoria com caminhão. Distância média de transporte  de 1.001 a 1.200 m</t>
  </si>
  <si>
    <t>RO-40168</t>
  </si>
  <si>
    <t>Escavação, carga, descarga, espalhamento e transporte de material de 2ª. categoria com caminhão. Distância média de transporte  de 1.201 a 1.400 m</t>
  </si>
  <si>
    <t>RO-40169</t>
  </si>
  <si>
    <t>Escavação, carga, descarga, espalhamento e transporte de material de 2ª. categoria com caminhão. Distância média de transporte  de 1.401 a 1.600 m</t>
  </si>
  <si>
    <t>RO-40170</t>
  </si>
  <si>
    <t>Escavação, carga, descarga, espalhamento e transporte de material de 2ª. categoria com caminhão. Distância média de transporte  de 1.601 a 1.800 m</t>
  </si>
  <si>
    <t>RO-40171</t>
  </si>
  <si>
    <t>Escavação, carga, descarga, espalhamento e transporte de material de 2ª. categoria com caminhão. Distância média de transporte  de 1.801 a 2.000 m</t>
  </si>
  <si>
    <t>RO-40172</t>
  </si>
  <si>
    <t>Escavação, carga, descarga, espalhamento e transporte de material de 2ª. categoria com caminhão. Distância média de transporte  de 2.001 a 2.500 m</t>
  </si>
  <si>
    <t>RO-40163</t>
  </si>
  <si>
    <t>Escavação, carga, descarga, espalhamento e transporte de material de 2ª. categoria com caminhão. Distância média de transporte  de 201 a 400 m</t>
  </si>
  <si>
    <t>RO-40173</t>
  </si>
  <si>
    <t>Escavação, carga, descarga, espalhamento e transporte de material de 2ª. categoria com caminhão. Distância média de transporte  de 2.501 a 3.000 m</t>
  </si>
  <si>
    <t>RO-40174</t>
  </si>
  <si>
    <t>Escavação, carga, descarga, espalhamento e transporte de material de 2ª. categoria com caminhão. Distância média de transporte  de 3.001 a 4.000 m</t>
  </si>
  <si>
    <t>RO-40164</t>
  </si>
  <si>
    <t>Escavação, carga, descarga, espalhamento e transporte de material de 2ª. categoria com caminhão. Distância média de transporte  de 401 a 600 m</t>
  </si>
  <si>
    <t>RO-40165</t>
  </si>
  <si>
    <t>Escavação, carga, descarga, espalhamento e transporte de material de 2ª. categoria com caminhão. Distância média de transporte  de 601 a 800 m</t>
  </si>
  <si>
    <t>RO-40166</t>
  </si>
  <si>
    <t>Escavação, carga, descarga, espalhamento e transporte de material de 2ª. categoria com caminhão. Distância média de transporte  de 801 a 1.000 m</t>
  </si>
  <si>
    <t>RO-42329</t>
  </si>
  <si>
    <t>Escavação, carga, descarga, espalhamento e transporte de material de 3ª. categoria . Distância média de transporte  de 2.501 a 3.000 m</t>
  </si>
  <si>
    <t>RO-40182</t>
  </si>
  <si>
    <t>Escavação, carga, descarga, espalhamento e transporte de material de 3ª categoria. Distância média de transporte  &lt;= 200 m</t>
  </si>
  <si>
    <t>RO-41777</t>
  </si>
  <si>
    <t>Escavação, carga, descarga, espalhamento e transporte de material de 3ª categoria. Distância média de transporte  de 1.001 a 1.200 m</t>
  </si>
  <si>
    <t>RO-40183</t>
  </si>
  <si>
    <t>Escavação, carga, descarga, espalhamento e transporte de material de 3ª categoria. Distância média de transporte  de 201 a 400 m</t>
  </si>
  <si>
    <t>RO-42330</t>
  </si>
  <si>
    <t>Escavação, carga, descarga, espalhamento e transporte de material de 3ª. categoria. Distância média de transporte  de 3.001 a 4.000 m</t>
  </si>
  <si>
    <t>RO-40184</t>
  </si>
  <si>
    <t>Escavação, carga, descarga, espalhamento e transporte de material de 3ª categoria. Distância média de transporte  de 401 a 600 m</t>
  </si>
  <si>
    <t>RO-40185</t>
  </si>
  <si>
    <t>Escavação, carga, descarga, espalhamento e transporte de material de 3ª categoria. Distância média de transporte  de 601 a 800 m</t>
  </si>
  <si>
    <t>RO-41778</t>
  </si>
  <si>
    <t>Escavação, carga, descarga, espalhamento e transporte de material de 3ª categoria. Distância média de transporte de 1.201 a 1.400 m</t>
  </si>
  <si>
    <t>RO-41834</t>
  </si>
  <si>
    <t>Escavação, carga, descarga, espalhamento e transporte de material de 3ª categoria. Distância média de transporte de 1.401 a 1.600 m</t>
  </si>
  <si>
    <t>RO-41835</t>
  </si>
  <si>
    <t>Escavação, carga, descarga, espalhamento e transporte de material de 3ª categoria. Distância média de transporte de 1.601 a 1.800 m</t>
  </si>
  <si>
    <t>RO-41836</t>
  </si>
  <si>
    <t>Escavação, carga, descarga, espalhamento e transporte de material de 3ª categoria. Distância média de transporte de 1.801 a 2.000 m</t>
  </si>
  <si>
    <t>RO-40186</t>
  </si>
  <si>
    <t>Escavação, carga, descarga, espalhamento e transporte de material de 3ª categoria. Distância média de transporte de 2.001 a 2.500 m</t>
  </si>
  <si>
    <t>RO-41776</t>
  </si>
  <si>
    <t>Escavação, carga, descarga, espalhamento e transporte de material de 3ª categoria. Distância média de transporte de 801 a 1.000 m</t>
  </si>
  <si>
    <t>RO-40192</t>
  </si>
  <si>
    <t>Escavação e carga com trator e carregadeira (material de 1ª categoria)</t>
  </si>
  <si>
    <t>RO-40193</t>
  </si>
  <si>
    <t>Escavação e transporte com trator  de material de 2ª categoria.Distância média de transporte &lt;=50 m</t>
  </si>
  <si>
    <t>RO-40194</t>
  </si>
  <si>
    <t>Escavação e transporte com trator de material de 1ª categoria.Distância média de transporte &lt;= 50 m</t>
  </si>
  <si>
    <t>RO-40217</t>
  </si>
  <si>
    <t>Escavação em material de 3ª categoria com esgotamento de àgua</t>
  </si>
  <si>
    <t>RO-40211</t>
  </si>
  <si>
    <t>Escavação manual de valas em solo, com altura de 0 a 1,50 m</t>
  </si>
  <si>
    <t>RO-40213</t>
  </si>
  <si>
    <t>Escavação manual de valas em solo, com altura de 1,50 m a 3,00 m</t>
  </si>
  <si>
    <t>RO-40216</t>
  </si>
  <si>
    <t>Escavação manual em material de 1ª categoria com esgotamento de àgua</t>
  </si>
  <si>
    <t>RO-40218</t>
  </si>
  <si>
    <t>Escavação mecânica de valas em material de 1ª categoria (Execução, incluindo remoção para fora do leito estradal)</t>
  </si>
  <si>
    <t>RO-40215</t>
  </si>
  <si>
    <t>Escavação mecânica de valas em material de 1ª e 2ª categoria (Execução, incluindo remoção para fora do leito estradal)</t>
  </si>
  <si>
    <t>RO-40219</t>
  </si>
  <si>
    <t>Escavação mecânica de valas em material de 2ª categoria (Execução, incluindo remoção para fora do leito estradal)</t>
  </si>
  <si>
    <t>RO-40220</t>
  </si>
  <si>
    <t>Escavação mecânica de valas em rocha (Execução, incluindo remoção para fora do leito estradal)</t>
  </si>
  <si>
    <t>RO-42263</t>
  </si>
  <si>
    <t>Espalhamento de material em bota-fora</t>
  </si>
  <si>
    <t>RO-40231</t>
  </si>
  <si>
    <t>Gabião tipo colchão reno espessura = 0,30 m, tela  revestida com  PVC (Execução, incluindo fornecimento de todos os materiais)</t>
  </si>
  <si>
    <t>RO-40230</t>
  </si>
  <si>
    <t>Muro de arrimo em gabião caixa, tela galvanizada (Execução, incluindo fornecimento de todos os materiais)</t>
  </si>
  <si>
    <t>RO-40221</t>
  </si>
  <si>
    <t>Muro de arrimo em gabião caixa, tela revestida com PVC (Execução, incluindo fornecimento de todos os materiais)</t>
  </si>
  <si>
    <t>RO-40233</t>
  </si>
  <si>
    <t>Muro de arrimo em rip-rap, com enchimento de areia e cimento. Traço - 1:10 (execução, incluindo fornecimento e transporte de todos os materiais)</t>
  </si>
  <si>
    <t>RO-40232</t>
  </si>
  <si>
    <t>Muro de arrimo em rip-rap (vegetativo)</t>
  </si>
  <si>
    <t>RO-40240</t>
  </si>
  <si>
    <t>Patrolamento (Reconformação mecânica da plataforma)</t>
  </si>
  <si>
    <t>RO-40114</t>
  </si>
  <si>
    <t>Raspagem e limpeza de vegetação com regularização do terreno</t>
  </si>
  <si>
    <t>RO-40234</t>
  </si>
  <si>
    <t>Reaterro e compactação manual de vala</t>
  </si>
  <si>
    <t>RO-40118</t>
  </si>
  <si>
    <t>Remoção, transporte e espalhamento de solo mole. Distância média de transporte  &lt;= 200 m</t>
  </si>
  <si>
    <t>RO-40124</t>
  </si>
  <si>
    <t>Remoção, transporte e espalhamento de solo mole. Distância média de transporte  de 1.001 a 1.500 m</t>
  </si>
  <si>
    <t>RO-40125</t>
  </si>
  <si>
    <t>Remoção, transporte e espalhamento de solo mole. Distância média de transporte  de 1.501 a 2.000 m</t>
  </si>
  <si>
    <t>RO-40128</t>
  </si>
  <si>
    <t>Remoção, transporte e espalhamento de solo mole. Distância média de transporte  de 2.001 a 3.000 m</t>
  </si>
  <si>
    <t>RO-40120</t>
  </si>
  <si>
    <t>Remoção, transporte e espalhamento de solo mole. Distância média de transporte  de 201 a 400 m</t>
  </si>
  <si>
    <t>RO-40121</t>
  </si>
  <si>
    <t>Remoção, transporte e espalhamento de solo mole. Distância média de transporte  de 401 a 600 m</t>
  </si>
  <si>
    <t>RO-40122</t>
  </si>
  <si>
    <t>Remoção, transporte e espalhamento de solo mole. Distância média de transporte  de 601 a 800 m</t>
  </si>
  <si>
    <t>RO-40123</t>
  </si>
  <si>
    <t>Remoção, transporte e espalhamento de solo mole. Distância média de transporte  de 801 a 1.000 m</t>
  </si>
  <si>
    <t>RO-43144</t>
  </si>
  <si>
    <t>Remoção, transporte e espalhamento de solo mole. Distância média de transporte de 3.001 a 4.000 m</t>
  </si>
  <si>
    <t>RO-40210</t>
  </si>
  <si>
    <t>Revestimento primário (Execução, incluindo escavação, carga, descarga, espalhamento e compactação do material)</t>
  </si>
  <si>
    <t>RO-42910</t>
  </si>
  <si>
    <t>Bacia de acumulação tipo I - A (Jusante de saídas d'água e valetas de proteção)</t>
  </si>
  <si>
    <t>RO-42379</t>
  </si>
  <si>
    <t>Bacia de acumulação tipo I (Jusante de saídas d'água e valetas de proteção)</t>
  </si>
  <si>
    <t>RO-42911</t>
  </si>
  <si>
    <t>Bacia de acumulação tipo II - A (Jusante de bueiros de greide)</t>
  </si>
  <si>
    <t>RO-42380</t>
  </si>
  <si>
    <t>Bacia de acumulação tipo II (Jusante de bueiros de greide)</t>
  </si>
  <si>
    <t>RO-40472</t>
  </si>
  <si>
    <t>Bueiro duplo celular de concreto Padrão DER/MG.  Para altura de aterro de 5,10 a 10,00 m. BDCC (2,50 x 2,00)m - boca (Execução, incluindo fornecimento e transporte de todos os materiais, exclusive escavação e compactação)</t>
  </si>
  <si>
    <t>RO-40448</t>
  </si>
  <si>
    <t>Bueiro duplo celular de concreto Padrão DER/MG.  Para altura de aterro de 5,10 a 10,00 m. BDCC (2,50 x 2,00)m - corpo (Execução, incluindo fornecimento e transporte de todos os materiais, exclusive escavação e compactação)</t>
  </si>
  <si>
    <t>RO-40474</t>
  </si>
  <si>
    <t>Bueiro duplo celular de concreto Padrão DER/MG.  Para altura de aterro de 5,10 a 10,00 m. BDCC (3,00 x 2,00)m - boca (Execução, incluindo fornecimento e transporte de todos os materiais, exclusive escavação e compactação)</t>
  </si>
  <si>
    <t>RO-40450</t>
  </si>
  <si>
    <t>Bueiro duplo celular de concreto Padrão DER/MG.  Para altura de aterro de 5,10 a 10,00 m. BDCC (3,00 x 2,00)m - corpo (Execução, incluindo fornecimento e transporte de todos os materiais, exclusive escavação e compactação)</t>
  </si>
  <si>
    <t>RO-40475</t>
  </si>
  <si>
    <t>Bueiro duplo celular de concreto Padrão DER/MG.  Para altura de aterro de 5,10 a 10,00 m. BDCC (3,00 x 3,00)m - boca (Execução, incluindo fornecimento e transporte de todos os materiais, exclusive escavação e compactação)</t>
  </si>
  <si>
    <t>RO-40451</t>
  </si>
  <si>
    <t>Bueiro duplo celular de concreto Padrão DER/MG.  Para altura de aterro de 5,10 a 10,00 m. BDCC (3,00 x 3,00)m - corpo (Execução, incluindo fornecimento e transporte de todos os materiais, exclusive escavação e compactação)</t>
  </si>
  <si>
    <t>RO-40476</t>
  </si>
  <si>
    <t>Bueiro duplo celular de concreto Padrão DER/MG.  Para altura de aterro de 5,10 a 10,00 m. BDCC (3,50 x 3,50)m - boca (Execução, incluindo fornecimento e transporte de todos os materiais, exclusive escavação e compactação)</t>
  </si>
  <si>
    <t>RO-40452</t>
  </si>
  <si>
    <t>Bueiro duplo celular de concreto Padrão DER/MG.  Para altura de aterro de 5,10 a 10,00 m. BDCC (3,50 x 3,50)m - corpo (Execução, incluindo fornecimento e transporte de todos os materiais, exclusive escavação e compactação)</t>
  </si>
  <si>
    <t>RO-40453</t>
  </si>
  <si>
    <t>Bueiro duplo celular de concreto Padrão DER/MG. Para altura de aterro de 0 a 5,00 m. BDCC (1,00 x 1,00)m - boca (Execução, incluindo fornecimento e transporte de todos os materiais, exclusive escavação e compactação)</t>
  </si>
  <si>
    <t>RO-40429</t>
  </si>
  <si>
    <t>Bueiro duplo celular de concreto Padrão DER/MG. Para altura de aterro de 0 a 5,00 m. BDCC (1,00 x 1,00)m - corpo (Execução, incluindo fornecimento e transporte de todos os materiais, exclusive escavação e compactação)</t>
  </si>
  <si>
    <t>RO-40455</t>
  </si>
  <si>
    <t>Bueiro duplo celular de concreto Padrão DER/MG. Para altura de aterro de 0 a 5,00 m. BDCC (1,50 x 2,00)m - boca (Execução, incluindo fornecimento e transporte de todos os materiais, exclusive escavação e compactação)</t>
  </si>
  <si>
    <t>RO-40431</t>
  </si>
  <si>
    <t>Bueiro duplo celular de concreto Padrão DER/MG. Para altura de aterro de 0 a 5,00 m. BDCC (1,50 x 2,00)m - corpo (Execução, incluindo fornecimento e transporte de todos os materiais, exclusive escavação e compactação)</t>
  </si>
  <si>
    <t>RO-40456</t>
  </si>
  <si>
    <t>Bueiro duplo celular de concreto Padrão DER/MG. Para altura de aterro de 0 a 5,00 m. BDCC (2,00 x 1,50)m - boca (Execução, incluindo fornecimento e transporte de todos os materiais, exclusive escavação e compactação)</t>
  </si>
  <si>
    <t>RO-40432</t>
  </si>
  <si>
    <t>Bueiro duplo celular de concreto Padrão DER/MG. Para altura de aterro de 0 a 5,00 m. BDCC (2,00 x 1,50)m - corpo (Execução, incluindo fornecimento e transporte de todos os materiais, exclusive escavação e compactação)</t>
  </si>
  <si>
    <t>RO-40457</t>
  </si>
  <si>
    <t>Bueiro duplo celular de concreto Padrão DER/MG. Para altura de aterro de 0 a 5,00 m. BDCC (2,00 x 2,00)m - boca (Execução, incluindo fornecimento e transporte de todos os materiais, exclusive escavação e compactação)</t>
  </si>
  <si>
    <t>RO-40433</t>
  </si>
  <si>
    <t>Bueiro duplo celular de concreto Padrão DER/MG. Para altura de aterro de 0 a 5,00 m. BDCC (2,00 x 2,00)m - corpo (Execução, incluindo fornecimento e transporte de todos os materiais, exclusive escavação e compactação)</t>
  </si>
  <si>
    <t>RO-40458</t>
  </si>
  <si>
    <t>Bueiro duplo celular de concreto Padrão DER/MG. Para altura de aterro de 0 a 5,00 m. BDCC (2,00 x 2,50)m - boca (Execução, incluindo fornecimento e transporte de todos os materiais, exclusive escavação e compactação)</t>
  </si>
  <si>
    <t>RO-40434</t>
  </si>
  <si>
    <t>Bueiro duplo celular de concreto Padrão DER/MG. Para altura de aterro de 0 a 5,00 m. BDCC (2,00 x 2,50)m - corpo (Execução, incluindo fornecimento e transporte de todos os materiais, exclusive escavação e compactação)</t>
  </si>
  <si>
    <t>RO-40459</t>
  </si>
  <si>
    <t>Bueiro duplo celular de concreto Padrão DER/MG. Para altura de aterro de 0 a 5,00 m. BDCC (2,00 x 3,00)m - boca (Execução, incluindo fornecimento e transporte de todos os materiais, exclusive escavação e compactação)</t>
  </si>
  <si>
    <t>RO-40435</t>
  </si>
  <si>
    <t>Bueiro duplo celular de concreto Padrão DER/MG. Para altura de aterro de 0 a 5,00 m. BDCC (2,00 x 3,00)m - corpo (Execução, incluindo fornecimento e transporte de todos os materiais, exclusive escavação e compactação)</t>
  </si>
  <si>
    <t>RO-40460</t>
  </si>
  <si>
    <t>Bueiro duplo celular de concreto Padrão DER/MG. Para altura de aterro de 0 a 5,00 m. BDCC (2,50 x 1,50)m - boca (Execução, incluindo fornecimento e transporte de todos os materiais, exclusive escavação e compactação)</t>
  </si>
  <si>
    <t>RO-40436</t>
  </si>
  <si>
    <t>Bueiro duplo celular de concreto Padrão DER/MG. Para altura de aterro de 0 a 5,00 m. BDCC (2,50 x 1,50)m - corpo (Execução, incluindo fornecimento e transporte de todos os materiais, exclusive escavação e compactação)</t>
  </si>
  <si>
    <t>RO-40461</t>
  </si>
  <si>
    <t>Bueiro duplo celular de concreto Padrão DER/MG. Para altura de aterro de 0 a 5,00 m. BDCC (2,50 x 2,00)m - boca (Execução, incluindo fornecimento e transporte de todos os materiais, exclusive escavação e compactação)</t>
  </si>
  <si>
    <t>RO-40437</t>
  </si>
  <si>
    <t>Bueiro duplo celular de concreto Padrão DER/MG. Para altura de aterro de 0 a 5,00 m. BDCC (2,50 x 2,00)m - corpo (Execução, incluindo fornecimento e transporte de todos os materiais, exclusive escavação e compactação)</t>
  </si>
  <si>
    <t>RO-40462</t>
  </si>
  <si>
    <t>Bueiro duplo celular de concreto Padrão DER/MG. Para altura de aterro de 0 a 5,00 m. BDCC (2,50 x 2,50)m - boca (Execução, incluindo fornecimento e transporte de todos os materiais, exclusive escavação e compactação)</t>
  </si>
  <si>
    <t>RO-40438</t>
  </si>
  <si>
    <t>Bueiro duplo celular de concreto Padrão DER/MG. Para altura de aterro de 0 a 5,00 m. BDCC (2,50 x 2,50)m - corpo (Execução, incluindo fornecimento e transporte de todos os materiais, exclusive escavação e compactação)</t>
  </si>
  <si>
    <t>RO-40463</t>
  </si>
  <si>
    <t>Bueiro duplo celular de concreto Padrão DER/MG. Para altura de aterro de 0 a 5,00 m. BDCC (2,50 x 3,00)m - boca (Execução, incluindo fornecimento e transporte de todos os materiais, exclusive escavação e compactação)</t>
  </si>
  <si>
    <t>RO-40439</t>
  </si>
  <si>
    <t>Bueiro duplo celular de concreto Padrão DER/MG. Para altura de aterro de 0 a 5,00 m. BDCC (2,50 x 3,00)m - corpo (Execução, incluindo fornecimento e transporte de todos os materiais, exclusive escavação e compactação)</t>
  </si>
  <si>
    <t>RO-40464</t>
  </si>
  <si>
    <t>Bueiro duplo celular de concreto Padrão DER/MG. Para altura de aterro de 0 a 5,00 m. BDCC (3,00 x 2,00)m - boca (Execução, incluindo fornecimento e transporte de todos os materiais, exclusive escavação e compactação)</t>
  </si>
  <si>
    <t>RO-40440</t>
  </si>
  <si>
    <t>Bueiro duplo celular de concreto Padrão DER/MG. Para altura de aterro de 0 a 5,00 m. BDCC (3,00 x 2,00)m - corpo (Execução, incluindo fornecimento e transporte de todos os materiais, exclusive escavação e compactação)</t>
  </si>
  <si>
    <t>RO-40465</t>
  </si>
  <si>
    <t>Bueiro duplo celular de concreto Padrão DER/MG. Para altura de aterro de 0 a 5,00 m. BDCC (3,00 x 2,50)m - boca (Execução, incluindo fornecimento e transporte de todos os materiais, exclusive escavação e compactação)</t>
  </si>
  <si>
    <t>RO-40441</t>
  </si>
  <si>
    <t>Bueiro duplo celular de concreto Padrão DER/MG. Para altura de aterro de 0 a 5,00 m. BDCC (3,00 x 2,50)m - corpo (Execução, incluindo fornecimento e transporte de todos os materiais, exclusive escavação e compactação)</t>
  </si>
  <si>
    <t>RO-40466</t>
  </si>
  <si>
    <t>Bueiro duplo celular de concreto Padrão DER/MG. Para altura de aterro de 0 a 5,00 m. BDCC (3,00 x 3,00)m - boca (Execução, incluindo fornecimento e transporte de todos os materiais, exclusive escavação e compactação)</t>
  </si>
  <si>
    <t>RO-40442</t>
  </si>
  <si>
    <t>Bueiro duplo celular de concreto Padrão DER/MG. Para altura de aterro de 0 a 5,00 m. BDCC (3,00 x 3,00)m - corpo (Execução, incluindo fornecimento e transporte de todos os materiais, exclusive escavação e compactação)</t>
  </si>
  <si>
    <t>RO-40467</t>
  </si>
  <si>
    <t>Bueiro duplo celular de concreto Padrão DER/MG. Para altura de aterro de 0 a 5,00 m. BDCC (3,00 x 3,50)m - boca (Execução, incluindo fornecimento e transporte de todos os materiais, exclusive escavação e compactação)</t>
  </si>
  <si>
    <t>RO-40443</t>
  </si>
  <si>
    <t>Bueiro duplo celular de concreto Padrão DER/MG. Para altura de aterro de 0 a 5,00 m. BDCC (3,00 x 3,50)m - corpo (Execução, incluindo fornecimento e transporte de todos os materiais, exclusive escavação e compactação)</t>
  </si>
  <si>
    <t>RO-40469</t>
  </si>
  <si>
    <t>Bueiro duplo celular de concreto Padrão DER/MG. Para altura de aterro de 0 a 5,00 m. BDCC (3,50 x 3,00)m - boca (Execução, incluindo fornecimento e transporte de todos os materiais, exclusive escavação e compactação)</t>
  </si>
  <si>
    <t>RO-40444</t>
  </si>
  <si>
    <t>Bueiro duplo celular de concreto Padrão DER/MG. Para altura de aterro de 0 a 5,00 m. BDCC (3,50 x 3,00)m - corpo (Execução, incluindo fornecimento e transporte de todos os materiais, exclusive escavação e compactação)</t>
  </si>
  <si>
    <t>RO-41798</t>
  </si>
  <si>
    <t>Bueiro duplo celular de concreto Padrão DER/MG. Para altura de aterro de 0 a 5,00 m. BDCC (3,50 x 3,50)m - boca (Execução, incluindo fornecimento e transporte de todos os materiais, exclusive escavação e compactação)</t>
  </si>
  <si>
    <t>RO-40445</t>
  </si>
  <si>
    <t>Bueiro duplo celular de concreto Padrão DER/MG. Para altura de aterro de 0 a 5,00 m. BDCC (3,50 x 3,50)m - corpo (Execução, incluindo fornecimento e transporte de todos os materiais, exclusive escavação e compactação)</t>
  </si>
  <si>
    <t>RO-40471</t>
  </si>
  <si>
    <t>Bueiro duplo celular de concreto Padrão DER/MG. Para altura de aterro de 0 a 5,00 m. BDCC (4,00 x 4,00)m - boca (Execução, incluindo fornecimento e transporte de todos os materiais, exclusive escavação e compactação)</t>
  </si>
  <si>
    <t>RO-40447</t>
  </si>
  <si>
    <t>Bueiro duplo celular de concreto Padrão DER/MG. Para altura de aterro de 0 a 5,00 m. BDCC (4,00 x 4,00)m - corpo (Execução, incluindo fornecimento e transporte de todos os materiais, exclusive escavação e compactação)</t>
  </si>
  <si>
    <t>RO-40297</t>
  </si>
  <si>
    <t>Bueiro duplo tubular  de concreto, classe CA-2.  BDTC Ø 0,60 m - corpo (Execução, incluindo fornecimento e transporte de todos os materiais e berço, exclusive escavação e compactação)</t>
  </si>
  <si>
    <t>RO-40298</t>
  </si>
  <si>
    <t>Bueiro duplo tubular  de concreto, classe CA-2.  BDTC Ø 0,80 m - corpo (Execução, incluindo fornecimento e transporte de todos os materiais e berço, exclusive escavação e compactação)</t>
  </si>
  <si>
    <t>RO-40299</t>
  </si>
  <si>
    <t>Bueiro duplo tubular  de concreto, classe CA-2.  BDTC Ø 1,00  m - corpo (Execução, incluindo fornecimento e transporte de todos os materiais e berço, exclusive escavação e compactação)</t>
  </si>
  <si>
    <t>RO-40300</t>
  </si>
  <si>
    <t>Bueiro duplo tubular  de concreto, classe CA-2.  BDTC Ø 1,20 m - corpo (Execução, incluindo fornecimento e transporte de todos os materiais e berço, exclusive escavação e compactação)</t>
  </si>
  <si>
    <t>RO-40301</t>
  </si>
  <si>
    <t>Bueiro duplo tubular  de concreto, classe CA-2.  BDTC Ø 1,50  m - corpo (Execução, incluindo fornecimento e transporte de todos os materiais e berço, exclusive escavação e compactação)</t>
  </si>
  <si>
    <t>RO-40307</t>
  </si>
  <si>
    <t>Bueiro duplo tubular de concreto, BDTC Ø 0,60 m - boca (Execução, incluindo fornecimento e transporte de todos os materiais, exclusive escavação e compactação)</t>
  </si>
  <si>
    <t>RO-40308</t>
  </si>
  <si>
    <t>Bueiro duplo tubular de concreto, BDTC Ø 0,80 m - boca (Execução, incluindo fornecimento e transporte de todos os materiais, exclusive escavação e compactação)</t>
  </si>
  <si>
    <t>RO-40309</t>
  </si>
  <si>
    <t>Bueiro duplo tubular de concreto, BDTC Ø 1,00 m - boca (Execução, incluindo fornecimento e transporte de todos os materiais, exclusive escavação e compactação)</t>
  </si>
  <si>
    <t>RO-40310</t>
  </si>
  <si>
    <t>Bueiro duplo tubular de concreto, BDTC Ø 1,20 m - boca (Execução, incluindo fornecimento e transporte de todos os materiais, exclusive escavação e compactação)</t>
  </si>
  <si>
    <t>RO-40311</t>
  </si>
  <si>
    <t>Bueiro duplo tubular de concreto, BDTC Ø 1,50 m - boca (Execução, incluindo fornecimento e transporte de todos os materiais, exclusive escavação e compactação)</t>
  </si>
  <si>
    <t>RO-40292</t>
  </si>
  <si>
    <t>Bueiro duplo tubular de concreto, classe CA-1. BDTC Ø 0,60 m - corpo (Execução, incluindo fornecimento e transporte de todos os materiais e berço, exclusive escavação e compactação)</t>
  </si>
  <si>
    <t>RO-40293</t>
  </si>
  <si>
    <t>Bueiro duplo tubular de concreto, classe CA-1. BDTC Ø 0,80 m - corpo (Execução, incluindo fornecimento e transporte de todos os materiais e berço, exclusive escavação e compactação)</t>
  </si>
  <si>
    <t>RO-40294</t>
  </si>
  <si>
    <t>Bueiro duplo tubular de concreto, classe CA-1. BDTC Ø 1,00 m - corpo (Execução, incluindo fornecimento e transporte de todos os materiais e berço, exclusive escavação e compactação)</t>
  </si>
  <si>
    <t>RO-40295</t>
  </si>
  <si>
    <t>Bueiro duplo tubular de concreto, classe CA-1. BDTC Ø 1,20 m - corpo (Execução, incluindo fornecimento e transporte de todos os materiais e berço, exclusive escavação e compactação)</t>
  </si>
  <si>
    <t>RO-40296</t>
  </si>
  <si>
    <t>Bueiro duplo tubular de concreto, classe CA-1. BDTC Ø 1,50 m - corpo (Execução, incluindo fornecimento e transporte de todos os materiais e berço, exclusive escavação e compactação)</t>
  </si>
  <si>
    <t>RO-40302</t>
  </si>
  <si>
    <t>Bueiro duplo tubular de concreto, classe CA-3. BDTC Ø 0,60 m - corpo (Execução, incluindo fornecimento e transporte de todos os materiais e berço, exclusive escavação e compactação)</t>
  </si>
  <si>
    <t>RO-40303</t>
  </si>
  <si>
    <t>Bueiro duplo tubular de concreto, classe CA-3. BDTC Ø 0,80 m - corpo (Execução, incluindo fornecimento e transporte de todos os materiais e berço, exclusive escavação e compactação)</t>
  </si>
  <si>
    <t>RO-40304</t>
  </si>
  <si>
    <t>Bueiro duplo tubular de concreto, classe CA-3. BDTC Ø 1,00 m - corpo (Execução, incluindo fornecimento e transporte de todos os materiais e berço, exclusive escavação e compactação)</t>
  </si>
  <si>
    <t>RO-40305</t>
  </si>
  <si>
    <t>Bueiro duplo tubular de concreto, classe CA-3. BDTC Ø 1,20 m - corpo (Execução, incluindo fornecimento e transporte de todos os materiais e berço, exclusive escavação e compactação)</t>
  </si>
  <si>
    <t>RO-40306</t>
  </si>
  <si>
    <t>Bueiro duplo tubular de concreto, classe CA-3. BDTC Ø 1,50 m - corpo (Execução, incluindo fornecimento e transporte de todos os materiais e berço, exclusive escavação e compactação)</t>
  </si>
  <si>
    <t>RO-40418</t>
  </si>
  <si>
    <t>Bueiro simples celular de concreto Padrão DER/MG.  Para altura de aterro de 5,10 a 10,00 m. BSCC (1,50 x 1,50)m - boca (Execução, incluindo fornecimento e transporte de todos os materiais, exclusive escavação e compactação)</t>
  </si>
  <si>
    <t>RO-40377</t>
  </si>
  <si>
    <t>Bueiro simples celular de concreto Padrão DER/MG.  Para altura de aterro de 5,10 a 10,00 m. BSCC (1,50 x 1,50)m - corpo (Execução, incluindo fornecimento e transporte de todos os materiais, exclusive escavação e compactação)</t>
  </si>
  <si>
    <t>RO-40419</t>
  </si>
  <si>
    <t>Bueiro simples celular de concreto Padrão DER/MG.  Para altura de aterro de 5,10 a 10,00 m. BSCC (2,00 x 1,50)m - boca (Execução, incluindo fornecimento e transporte de todos os materiais, exclusive escavação e compactação)</t>
  </si>
  <si>
    <t>RO-40378</t>
  </si>
  <si>
    <t>Bueiro simples celular de concreto Padrão DER/MG.  Para altura de aterro de 5,10 a 10,00 m. BSCC (2,00 x 1,50)m - corpo (Execução, incluindo fornecimento e transporte de todos os materiais, exclusive escavação e compactação)</t>
  </si>
  <si>
    <t>RO-40420</t>
  </si>
  <si>
    <t>Bueiro simples celular de concreto Padrão DER/MG.  Para altura de aterro de 5,10 a 10,00 m. BSCC (2,00 x 2,00)m - boca (Execução, incluindo fornecimento e transporte de todos os materiais, exclusive escavação e compactação)</t>
  </si>
  <si>
    <t>RO-40379</t>
  </si>
  <si>
    <t>Bueiro simples celular de concreto Padrão DER/MG.  Para altura de aterro de 5,10 a 10,00 m. BSCC (2,00 x 2,00)m - corpo (Execução, incluindo fornecimento e transporte de todos os materiais, exclusive escavação e compactação)</t>
  </si>
  <si>
    <t>RO-40421</t>
  </si>
  <si>
    <t>Bueiro simples celular de concreto Padrão DER/MG.  Para altura de aterro de 5,10 a 10,00 m. BSCC (2,00 x 2,50)m - boca (Execução, incluindo fornecimento e transporte de todos os materiais, exclusive escavação e compactação)</t>
  </si>
  <si>
    <t>RO-40380</t>
  </si>
  <si>
    <t>Bueiro simples celular de concreto Padrão DER/MG.  Para altura de aterro de 5,10 a 10,00 m. BSCC (2,00 x 2,50)m - corpo (Execução, incluindo fornecimento e transporte de todos os materiais, exclusive escavação e compactação)</t>
  </si>
  <si>
    <t>RO-40422</t>
  </si>
  <si>
    <t>Bueiro simples celular de concreto Padrão DER/MG.  Para altura de aterro de 5,10 a 10,00 m. BSCC (2,00 x 3,00)m - boca (Execução, incluindo fornecimento e transporte de todos os materiais, exclusive escavação e compactação)</t>
  </si>
  <si>
    <t>RO-40381</t>
  </si>
  <si>
    <t>Bueiro simples celular de concreto Padrão DER/MG.  Para altura de aterro de 5,10 a 10,00 m. BSCC (2,00 x 3,00)m - corpo (Execução, incluindo fornecimento e transporte de todos os materiais, exclusive escavação e compactação)</t>
  </si>
  <si>
    <t>RO-40423</t>
  </si>
  <si>
    <t>Bueiro simples celular de concreto Padrão DER/MG.  Para altura de aterro de 5,10 a 10,00 m. BSCC (2,50 x 2,00)m - boca (Execução, incluindo fornecimento e transporte de todos os materiais, exclusive escavação e compactação)</t>
  </si>
  <si>
    <t>RO-40382</t>
  </si>
  <si>
    <t>Bueiro simples celular de concreto Padrão DER/MG.  Para altura de aterro de 5,10 a 10,00 m. BSCC (2,50 x 2,00)m - corpo (Execução, incluindo fornecimento e transporte de todos os materiais, exclusive escavação e compactação)</t>
  </si>
  <si>
    <t>RO-40383</t>
  </si>
  <si>
    <t>Bueiro simples celular de concreto Padrão DER/MG.  Para altura de aterro de 5,10 a 10,00 m. BSCC (2,50 x 2,50)m - corpo (Execução, incluindo fornecimento e transporte de todos os materiais, exclusive escavação e compactação)</t>
  </si>
  <si>
    <t>RO-40425</t>
  </si>
  <si>
    <t>Bueiro simples celular de concreto Padrão DER/MG.  Para altura de aterro de 5,10 a 10,00 m. BSCC (3,00 x 2,50)m - boca (Execução, incluindo fornecimento e transporte de todos os materiais, exclusive escavação e compactação)</t>
  </si>
  <si>
    <t>RO-40384</t>
  </si>
  <si>
    <t>Bueiro simples celular de concreto Padrão DER/MG.  Para altura de aterro de 5,10 a 10,00 m. BSCC (3,00 x 2,50)m - corpo (Execução, incluindo fornecimento e transporte de todos os materiais, exclusive escavação e compactação)</t>
  </si>
  <si>
    <t>RO-40426</t>
  </si>
  <si>
    <t>Bueiro simples celular de concreto Padrão DER/MG.  Para altura de aterro de 5,10 a 10,00 m. BSCC (3,00 x 3,00)m - boca (Execução, incluindo fornecimento e transporte de todos os materiais, exclusive escavação e compactação)</t>
  </si>
  <si>
    <t>RO-40385</t>
  </si>
  <si>
    <t>Bueiro simples celular de concreto Padrão DER/MG.  Para altura de aterro de 5,10 a 10,00 m. BSCC (3,00 x 3,00)m - corpo (Execução, incluindo fornecimento e transporte de todos os materiais, exclusive escavação e compactação)</t>
  </si>
  <si>
    <t>RO-40392</t>
  </si>
  <si>
    <t>Bueiro simples celular de concreto Padrão DER/MG. Para altura de aterro de 0 a 5,00 m. BSCC (1,00 x 1,00)m - boca (Execução, incluindo fornecimento e transporte de todos os materiais, exclusive escavação e compactação)</t>
  </si>
  <si>
    <t>RO-40354</t>
  </si>
  <si>
    <t>Bueiro simples celular de concreto Padrão DER/MG. Para altura de aterro de 0 a 5,00 m. BSCC (1,00 x 1,00)m - corpo (Execução, incluindo fornecimento e transporte de todos os materiais, exclusive escavação e compactação)</t>
  </si>
  <si>
    <t>RO-40393</t>
  </si>
  <si>
    <t>Bueiro simples celular de concreto Padrão DER/MG. Para altura de aterro de 0 a 5,00 m. BSCC (1,00 x 1,50)m - boca (Execução, incluindo fornecimento e transporte de todos os materiais, exclusive escavação e compactação)</t>
  </si>
  <si>
    <t>RO-40355</t>
  </si>
  <si>
    <t>Bueiro simples celular de concreto Padrão DER/MG. Para altura de aterro de 0 a 5,00 m. BSCC (1,00 x 1,50)m - corpo (Execução, incluindo fornecimento e transporte de todos os materiais, exclusive escavação e compactação)</t>
  </si>
  <si>
    <t>RO-40394</t>
  </si>
  <si>
    <t>Bueiro simples celular de concreto Padrão DER/MG. Para altura de aterro de 0 a 5,00 m. BSCC (1,00 x 2,00 m - boca (Execução, incluindo fornecimento e transporte de todos os materiais, exclusive escavação e compactação)</t>
  </si>
  <si>
    <t>RO-40356</t>
  </si>
  <si>
    <t>Bueiro simples celular de concreto Padrão DER/MG. Para altura de aterro de 0 a 5,00 m. BSCC (1,00 x 2,00)m - corpo (Execução, incluindo fornecimento e transporte de todos os materiais, exclusive escavação e compactação)</t>
  </si>
  <si>
    <t>RO-40395</t>
  </si>
  <si>
    <t>Bueiro simples celular de concreto Padrão DER/MG. Para altura de aterro de 0 a 5,00 m. BSCC (1,50 x 1,00)m - boca (Execução, incluindo fornecimento e transporte de todos os materiais, exclusive escavação e compactação)</t>
  </si>
  <si>
    <t>RO-40357</t>
  </si>
  <si>
    <t>Bueiro simples celular de concreto Padrão DER/MG. Para altura de aterro de 0 a 5,00 m. BSCC (1,50 x 1,00)m - corpo (Execução, incluindo fornecimento e transporte de todos os materiais, exclusive escavação e compactação)</t>
  </si>
  <si>
    <t>RO-40396</t>
  </si>
  <si>
    <t>Bueiro simples celular de concreto Padrão DER/MG. Para altura de aterro de 0 a 5,00 m. BSCC (1,50 x 1,50)m - boca (Execução, incluindo fornecimento e transporte de todos os materiais, exclusive escavação e compactação)</t>
  </si>
  <si>
    <t>RO-40358</t>
  </si>
  <si>
    <t>Bueiro simples celular de concreto Padrão DER/MG. Para altura de aterro de 0 a 5,00 m. BSCC (1,50 x 1,50)m - corpo (Execução, incluindo fornecimento e transporte de todos os materiais, exclusive escavação e compactação)</t>
  </si>
  <si>
    <t>RO-40397</t>
  </si>
  <si>
    <t>Bueiro simples celular de concreto Padrão DER/MG. Para altura de aterro de 0 a 5,00 m. BSCC (1,50 x 2,00)m - boca (Execução, incluindo fornecimento e transporte de todos os materiais, exclusive escavação e compactação)</t>
  </si>
  <si>
    <t>RO-40359</t>
  </si>
  <si>
    <t>Bueiro simples celular de concreto Padrão DER/MG. Para altura de aterro de 0 a 5,00 m. BSCC (1,50 x 2,00)m - corpo (Execução, incluindo fornecimento e transporte de todos os materiais, exclusive escavação e compactação)</t>
  </si>
  <si>
    <t>RO-41797</t>
  </si>
  <si>
    <t>Bueiro simples celular de concreto Padrão DER/MG. Para altura de aterro de 0 a 5,00 m. BSCC (2,00 x 1,00)m - boca (Execução, incluindo fornecimento e transporte de todos os materiais, exclusive escavação e compactação)</t>
  </si>
  <si>
    <t>RO-41796</t>
  </si>
  <si>
    <t>Bueiro simples celular de concreto Padrão DER/MG. Para altura de aterro de 0 a 5,00 m. BSCC (2,00 x 1,00)m - corpo (Execução, incluindo fornecimento e transporte de todos os materiais, exclusive escavação e compactação)</t>
  </si>
  <si>
    <t>RO-40398</t>
  </si>
  <si>
    <t>Bueiro simples celular de concreto Padrão DER/MG. Para altura de aterro de 0 a 5,00 m. BSCC (2,00 x 1,50)m - boca (Execução, incluindo fornecimento e transporte de todos os materiais, exclusive escavação e compactação)</t>
  </si>
  <si>
    <t>RO-40360</t>
  </si>
  <si>
    <t>Bueiro simples celular de concreto Padrão DER/MG. Para altura de aterro de 0 a 5,00 m. BSCC (2,00 x 1,50)m - corpo (Execução, incluindo fornecimento e transporte de todos os materiais, exclusive escavação e compactação)</t>
  </si>
  <si>
    <t>RO-40399</t>
  </si>
  <si>
    <t>Bueiro simples celular de concreto Padrão DER/MG. Para altura de aterro de 0 a 5,00 m. BSCC (2,00 x 2,00)m - boca (Execução, incluindo fornecimento e transporte de todos os materiais, exclusive escavação e compactação)</t>
  </si>
  <si>
    <t>RO-40361</t>
  </si>
  <si>
    <t>Bueiro simples celular de concreto Padrão DER/MG. Para altura de aterro de 0 a 5,00 m. BSCC (2,00 x 2,00)m - corpo (Execução, incluindo fornecimento e transporte de todos os materiais, exclusive escavação e compactação)</t>
  </si>
  <si>
    <t>RO-40400</t>
  </si>
  <si>
    <t>Bueiro simples celular de concreto Padrão DER/MG. Para altura de aterro de 0 a 5,00 m. BSCC (2,00 x 2,50)m - boca (Execução, incluindo fornecimento e transporte de todos os materiais, exclusive escavação e compactação)</t>
  </si>
  <si>
    <t>RO-40362</t>
  </si>
  <si>
    <t>Bueiro simples celular de concreto Padrão DER/MG. Para altura de aterro de 0 a 5,00 m. BSCC (2,00 x 2,50)m - corpo (Execução, incluindo fornecimento e transporte de todos os materiais, exclusive escavação e compactação)</t>
  </si>
  <si>
    <t>RO-40401</t>
  </si>
  <si>
    <t>Bueiro simples celular de concreto Padrão DER/MG. Para altura de aterro de 0 a 5,00 m. BSCC (2,00 x 3,00)m - boca (Execução, incluindo fornecimento e transporte de todos os materiais, exclusive escavação e compactação)</t>
  </si>
  <si>
    <t>RO-40363</t>
  </si>
  <si>
    <t>Bueiro simples celular de concreto Padrão DER/MG. Para altura de aterro de 0 a 5,00 m. BSCC (2,00 x 3,00)m - corpo (Execução, incluindo fornecimento e transporte de todos os materiais, exclusive escavação e compactação)</t>
  </si>
  <si>
    <t>RO-40404</t>
  </si>
  <si>
    <t>Bueiro simples celular de concreto Padrão DER/MG. Para altura de aterro de 0 a 5,00 m. BSCC (2,50 x 2,00)m - boca (Execução, incluindo fornecimento e transporte de todos os materiais, exclusive escavação e compactação)</t>
  </si>
  <si>
    <t>RO-40366</t>
  </si>
  <si>
    <t>Bueiro simples celular de concreto Padrão DER/MG. Para altura de aterro de 0 a 5,00 m. BSCC (2,50 x 2,00)m - corpo (Execução, incluindo fornecimento e transporte de todos os materiais, exclusive escavação e compactação)</t>
  </si>
  <si>
    <t>RO-40405</t>
  </si>
  <si>
    <t>Bueiro simples celular de concreto Padrão DER/MG. Para altura de aterro de 0 a 5,00 m. BSCC (2,50 x 2,50)m - boca (Execução, incluindo fornecimento e transporte de todos os materiais, exclusive escavação e compactação)</t>
  </si>
  <si>
    <t>RO-40367</t>
  </si>
  <si>
    <t>Bueiro simples celular de concreto Padrão DER/MG. Para altura de aterro de 0 a 5,00 m. BSCC (2,50 x 2,50)m - corpo (Execução, incluindo fornecimento e transporte de todos os materiais, exclusive escavação e compactação)</t>
  </si>
  <si>
    <t>RO-40406</t>
  </si>
  <si>
    <t>Bueiro simples celular de concreto Padrão DER/MG. Para altura de aterro de 0 a 5,00 m. BSCC (2,50 x 3,00)m - boca (Execução, incluindo fornecimento e transporte de todos os materiais, exclusive escavação e compactação)</t>
  </si>
  <si>
    <t>RO-40368</t>
  </si>
  <si>
    <t>Bueiro simples celular de concreto Padrão DER/MG. Para altura de aterro de 0 a 5,00 m. BSCC (2,50 x 3,00)m - corpo (Execução, incluindo fornecimento e transporte de todos os materiais, exclusive escavação e compactação)</t>
  </si>
  <si>
    <t>RO-40408</t>
  </si>
  <si>
    <t>Bueiro simples celular de concreto Padrão DER/MG. Para altura de aterro de 0 a 5,00 m. BSCC (3,00 x 1,50)m - boca (Execução, incluindo fornecimento e transporte de todos os materiais, exclusive escavação e compactação)</t>
  </si>
  <si>
    <t>RO-40370</t>
  </si>
  <si>
    <t>Bueiro simples celular de concreto Padrão DER/MG. Para altura de aterro de 0 a 5,00 m. BSCC (3,00 x 1,50)m - corpo (Execução, incluindo fornecimento e transporte de todos os materiais, exclusive escavação e compactação)</t>
  </si>
  <si>
    <t>RO-40409</t>
  </si>
  <si>
    <t>Bueiro simples celular de concreto Padrão DER/MG. Para altura de aterro de 0 a 5,00 m. BSCC (3,00 x 2,00)m - boca (Execução, incluindo fornecimento e transporte de todos os materiais, exclusive escavação e compactação)</t>
  </si>
  <si>
    <t>RO-40371</t>
  </si>
  <si>
    <t>Bueiro simples celular de concreto Padrão DER/MG. Para altura de aterro de 0 a 5,00 m. BSCC (3,00 x 2,00)m - corpo (Execução, incluindo fornecimento e transporte de todos os materiais, exclusive escavação e compactação)</t>
  </si>
  <si>
    <t>RO-40410</t>
  </si>
  <si>
    <t>Bueiro simples celular de concreto Padrão DER/MG. Para altura de aterro de 0 a 5,00 m. BSCC (3,00 x 2,50)m - boca (Execução, incluindo fornecimento e transporte de todos os materiais, exclusive escavação e compactação)</t>
  </si>
  <si>
    <t>RO-40372</t>
  </si>
  <si>
    <t>Bueiro simples celular de concreto Padrão DER/MG. Para altura de aterro de 0 a 5,00 m. BSCC (3,00 x 2,50)m - corpo (Execução, incluindo fornecimento e transporte de todos os materiais, exclusive escavação e compactação)</t>
  </si>
  <si>
    <t>RO-40411</t>
  </si>
  <si>
    <t>Bueiro simples celular de concreto Padrão DER/MG. Para altura de aterro de 0 a 5,00 m. BSCC (3,00 x 3,00)m - boca (Execução, incluindo fornecimento e transporte de todos os materiais, exclusive escavação e compactação)</t>
  </si>
  <si>
    <t>RO-40373</t>
  </si>
  <si>
    <t>Bueiro simples celular de concreto Padrão DER/MG. Para altura de aterro de 0 a 5,00 m. BSCC (3,00 x 3,00)m - corpo (Execução, incluindo fornecimento e transporte de todos os materiais, exclusive escavação e compactação)</t>
  </si>
  <si>
    <t>RO-40412</t>
  </si>
  <si>
    <t>Bueiro simples celular de concreto Padrão DER/MG. Para altura de aterro de 0 a 5,00 m. BSCC (3,00 x 3,50)m - boca (Execução, incluindo fornecimento e transporte de todos os materiais, exclusive escavação e compactação)</t>
  </si>
  <si>
    <t>RO-43343</t>
  </si>
  <si>
    <t>Bueiro simples celular de concreto Padrão DER/MG. Para altura de aterro de 0 a 5,00 m. BSCC (3,00 x 3,50)m - corpo (Execução, incluindo fornecimento e transporte de todos os materiais, exclusive escavação e compactação)</t>
  </si>
  <si>
    <t>RO-40414</t>
  </si>
  <si>
    <t>Bueiro simples celular de concreto Padrão DER/MG. Para altura de aterro de 0 a 5,00 m. BSCC (3,50 x 2,50)m - boca (Execução, incluindo fornecimento e transporte de todos os materiais, exclusive escavação e compactação)</t>
  </si>
  <si>
    <t>RO-40375</t>
  </si>
  <si>
    <t>Bueiro simples celular de concreto Padrão DER/MG. Para altura de aterro de 0 a 5,00 m. BSCC (3,50 x 2,50)m - corpo (Execução, incluindo fornecimento e transporte de todos os materiais, exclusive escavação e compactação)</t>
  </si>
  <si>
    <t>RO-40415</t>
  </si>
  <si>
    <t>Bueiro simples celular de concreto Padrão DER/MG. Para altura de aterro de 0 a 5,00 m. BSCC (3,50 x 3,00)m - boca (Execução, incluindo fornecimento e transporte de todos os materiais, exclusive escavação e compactação)</t>
  </si>
  <si>
    <t>RO-40376</t>
  </si>
  <si>
    <t>Bueiro simples celular de concreto Padrão DER/MG. Para altura de aterro de 0 a 5,00 m. BSCC (3,50 x 3,00)m - corpo (Execução, incluindo fornecimento e transporte de todos os materiais, exclusive escavação e compactação)</t>
  </si>
  <si>
    <t>RO-40416</t>
  </si>
  <si>
    <t>Bueiro simples celular de concreto Padrão DER/MG. Para altura de aterro de 0 a 5,00 m. BSCC (3,50 x 3,50)m - boca (Execução, incluindo fornecimento e transporte de todos os materiais, exclusive escavação e compactação)</t>
  </si>
  <si>
    <t>RO-40388</t>
  </si>
  <si>
    <t>Bueiro simples celular de concreto Padrão DER/MG. Para altura de aterro de 0 a 5,00 m. BSCC (3,50 x 3,50)m - corpo (Execução, incluindo fornecimento e transporte de todos os materiais, exclusive escavação e compactação)</t>
  </si>
  <si>
    <t>RO-40417</t>
  </si>
  <si>
    <t>Bueiro simples celular de concreto Padrão DER/MG. Para altura de aterro de 0 a 5,00 m. BSCC (3,50 x 4,00)m - boca (Execução, incluindo fornecimento e transporte de todos os materiais, exclusive escavação e compactação)</t>
  </si>
  <si>
    <t>RO-40389</t>
  </si>
  <si>
    <t>Bueiro simples celular de concreto Padrão DER/MG. Para altura de aterro de 0 a 5,00 m. BSCC (3,50 x 4,00)m - corpo (Execução, incluindo fornecimento e transporte de todos os materiais, exclusive escavação e compactação)</t>
  </si>
  <si>
    <t>RO-40424</t>
  </si>
  <si>
    <t>Bueiro simples celular de concreto Padrão DER/MG.Para altura de aterro de 5,10 a 10,00 m.BSCC (2,50 x 2,50)m - boca (Execução, incluindo fornecimento e transporte de todos os materiais, exclusive escavação e compactação)</t>
  </si>
  <si>
    <t>RO-40275</t>
  </si>
  <si>
    <t>Bueiro simples tubular  de concreto, classe CA-2.  BSTC Ø 0,40 m - corpo (Execução, incluindo fornecimento e transporte de todos os materiais e berço, exclusive escavação e compactação)</t>
  </si>
  <si>
    <t>RO-40276</t>
  </si>
  <si>
    <t>Bueiro simples tubular  de concreto, classe CA-2.  BSTC Ø 0,60 m  - corpo (Execução, incluindo fornecimento e transporte de todos os materiais e berço, exclusive escavação e compactação)</t>
  </si>
  <si>
    <t>RO-40277</t>
  </si>
  <si>
    <t>Bueiro simples tubular  de concreto, classe CA-2.  BSTC Ø 0,80 m  - corpo (Execução, incluindo fornecimento e transporte de todos os materiais e berço, exclusive escavação e compactação)</t>
  </si>
  <si>
    <t>RO-40278</t>
  </si>
  <si>
    <t>Bueiro simples tubular  de concreto, classe CA-2.  BSTC Ø 1,00 m - corpo (Execução, incluindo fornecimento e transporte de todos os materiais e berço, exclusive escavação e compactação)</t>
  </si>
  <si>
    <t>RO-40279</t>
  </si>
  <si>
    <t>Bueiro simples tubular  de concreto, classe CA-2.  BSTC Ø 1,20 m  - corpo (Execução, incluindo fornecimento e transporte de todos os materiais e berço, exclusive escavação e compactação)</t>
  </si>
  <si>
    <t>RO-40280</t>
  </si>
  <si>
    <t>Bueiro simples tubular  de concreto, classe CA-2.  BSTC Ø 1,50 m  - corpo (Execução, incluindo fornecimento e transporte de todos os materiais e berço, exclusive escavação e compactação)</t>
  </si>
  <si>
    <t>RO-40286</t>
  </si>
  <si>
    <t>Bueiro simples tubular de concreto, BSTC Ø 0,40 m - boca (Execução, incluindo fornecimento e transporte de todos os materiais, exclusive escavação e compactação)</t>
  </si>
  <si>
    <t>RO-40287</t>
  </si>
  <si>
    <t>Bueiro simples tubular de concreto, BSTC Ø 0,60 m - boca (Execução, incluindo fornecimento e transporte de todos os materiais, exclusive escavação e compactação)</t>
  </si>
  <si>
    <t>RO-40288</t>
  </si>
  <si>
    <t>Bueiro simples tubular de concreto, BSTC Ø 0,80 m - boca (Execução, incluindo fornecimento e transporte de todos os materiais, exclusive escavação e compactação)</t>
  </si>
  <si>
    <t>RO-41754</t>
  </si>
  <si>
    <t>Bueiro simples tubular de concreto. BSTC Ø 1,00 m - boca (Execução, incluindo fornecimento e transporte de todos os materiais, exclusive escavação e compactação)</t>
  </si>
  <si>
    <t>RO-41783</t>
  </si>
  <si>
    <t>Bueiro simples tubular de concreto. BSTC Ø 1,20 m - boca (Execução, incluindo fornecimento e transporte de todos os materiais, exclusive escavação e compactação)</t>
  </si>
  <si>
    <t>RO-42197</t>
  </si>
  <si>
    <t>Bueiro simples tubular de concreto. BSTC Ø 1,50 m - boca (Execução, incluindo fornecimento e transporte de todos os materiais, exclusive escavação e compactação)</t>
  </si>
  <si>
    <t>RO-40269</t>
  </si>
  <si>
    <t>Bueiro simples tubular de concreto classe CA-1. BSTC Ø 0,40 m - corpo (Execução, incluindo fornecimento e transporte de todos os materiais e berço, exclusive escavação e compactação)</t>
  </si>
  <si>
    <t>RO-40270</t>
  </si>
  <si>
    <t>Bueiro simples tubular de concreto, classe CA-1. BSTC Ø 0,60 m - corpo (Execução, incluindo fornecimento e transporte de todos os materiais e berço, exclusive escavação e compactação)</t>
  </si>
  <si>
    <t>RO-40271</t>
  </si>
  <si>
    <t>Bueiro simples tubular de concreto, classe CA-1. BSTC Ø 0,80 m - corpo (Execução, incluindo fornecimento e transporte de todos os materiais e berço, exclusive escavação e compactação)</t>
  </si>
  <si>
    <t>RO-40272</t>
  </si>
  <si>
    <t>Bueiro simples tubular de concreto, classe CA-1. BSTC Ø 1,00 m - corpo (Execução, incluindo fornecimento e transporte de todos os materiais e berço, exclusive escavação e compactação)</t>
  </si>
  <si>
    <t>RO-40273</t>
  </si>
  <si>
    <t>Bueiro simples tubular de concreto, classe CA-1. BSTC Ø 1,20 m - corpo (Execução, incluindo fornecimento e transporte de todos os materiais e berço, exclusive escavação e compactação)</t>
  </si>
  <si>
    <t>RO-40274</t>
  </si>
  <si>
    <t>Bueiro simples tubular de concreto, classe CA-1. BSTC Ø 1,50 m - corpo (Execução, incluindo fornecimento e transporte de todos os materiais e berço, exclusive escavação e compactação)</t>
  </si>
  <si>
    <t>RO-40281</t>
  </si>
  <si>
    <t>Bueiro simples tubular de concreto, classe CA-3. BSTC Ø 0,60 m - corpo (Execução, incluindo fornecimento e transporte de todos os materiais e berço, exclusive escavação e compactação)</t>
  </si>
  <si>
    <t>RO-40282</t>
  </si>
  <si>
    <t>Bueiro simples tubular de concreto, classe CA-3. BSTC Ø 0,80 m - corpo (Execução, incluindo fornecimento e transporte de todos os materiais e berço, exclusive escavação e compactação)</t>
  </si>
  <si>
    <t>RO-40283</t>
  </si>
  <si>
    <t>Bueiro simples tubular de concreto, classe CA-3. BSTC Ø 1,00 m - corpo (Execução, incluindo fornecimento e transporte de todos os materiais e berço, exclusive escavação e compactação)</t>
  </si>
  <si>
    <t>RO-40284</t>
  </si>
  <si>
    <t>Bueiro simples tubular de concreto, classe CA-3. BSTC Ø 1,20 m - corpo (Execução, incluindo fornecimento e transporte de todos os materiais e berço, exclusive escavação e compactação)</t>
  </si>
  <si>
    <t>RO-40285</t>
  </si>
  <si>
    <t>Bueiro simples tubular de concreto, classe CA-3. BSTC Ø 1,50 m - corpo (Execução, incluindo fornecimento e transporte de todos os materiais e berço, exclusive escavação e compactação)</t>
  </si>
  <si>
    <t>RO-40501</t>
  </si>
  <si>
    <t>Bueiro triplo celular de concreto Padrão DER/MG.  Para altura de aterro de 5,10 a 10,00 m. BTCC (2,00 x 1,50)m - boca (Execução, incluindo fornecimento e transporte de todos os materiais, exclusive escavação e compactação)</t>
  </si>
  <si>
    <t>RO-40488</t>
  </si>
  <si>
    <t>Bueiro triplo celular de concreto Padrão DER/MG.  Para altura de aterro de 5,10 a 10,00 m. BTCC (2,00 x 1,50)m - corpo (Execução, incluindo fornecimento e transporte de todos os materiais, exclusive escavação e compactação)</t>
  </si>
  <si>
    <t>RO-40503</t>
  </si>
  <si>
    <t>Bueiro triplo celular de concreto Padrão DER/MG.  Para altura de aterro de 5,10 a 10,00 m. BTCC (3,50 x 3,50)m - boca (Execução, incluindo fornecimento e transporte de todos os materiais, exclusive escavação e compactação)</t>
  </si>
  <si>
    <t>RO-40478</t>
  </si>
  <si>
    <t>Bueiro triplo celular de concreto Padrão DER/MG.  Para altura de aterro de 5,10 a 10,00 m. BTCC (3,50 x 3,50)m - corpo (Execução, incluindo fornecimento e transporte de todos os materiais, exclusive escavação e compactação)</t>
  </si>
  <si>
    <t>RO-40504</t>
  </si>
  <si>
    <t>Bueiro triplo celular de concreto Padrão DER/MG. Para altura de aterro de 0 a 5,00 m.  BTCC (2,00 x 2,00)m - boca (Execução, incluindo fornecimento e transporte de todos os materiais, exclusive escavação e compactação)</t>
  </si>
  <si>
    <t>RO-40483</t>
  </si>
  <si>
    <t>Bueiro triplo celular de concreto Padrão DER/MG. Para altura de aterro de 0 a 5,00 m.  BTCC (2,00 x 2,00)m - corpo (Execução, incluindo fornecimento e transporte de todos os materiais, exclusive escavação e compactação)</t>
  </si>
  <si>
    <t>RO-42272</t>
  </si>
  <si>
    <t>Bueiro triplo celular de concreto Padrão DER/MG. Para altura de aterro de 0 a 5,00 m.  BTCC (2,50 x 1,50)m - boca (Execução, incluindo fornecimento e transporte de todos os materiais, exclusive escavação e compactação)</t>
  </si>
  <si>
    <t>RO-42271</t>
  </si>
  <si>
    <t>Bueiro triplo celular de concreto Padrão DER/MG. Para altura de aterro de 0 a 5,00 m.  BTCC (2,50 x 1,50)m - corpo (Execução, incluindo fornecimento e transporte de todos os materiais, exclusive escavação e compactação)</t>
  </si>
  <si>
    <t>RO-40505</t>
  </si>
  <si>
    <t>Bueiro triplo celular de concreto Padrão DER/MG. Para altura de aterro de 0 a 5,00 m.  BTCC (2,50 x 2,50)m - boca (Execução, incluindo fornecimento e transporte de todos os materiais, exclusive escavação e compactação)</t>
  </si>
  <si>
    <t>RO-40494</t>
  </si>
  <si>
    <t>Bueiro triplo celular de concreto Padrão DER/MG. Para altura de aterro de 0 a 5,00 m.  BTCC (2,50 x 2,50)m - corpo (Execução, incluindo fornecimento e transporte de todos os materiais, exclusive escavação e compactação)</t>
  </si>
  <si>
    <t>RO-40496</t>
  </si>
  <si>
    <t>Bueiro triplo celular de concreto Padrão DER/MG. Para altura de aterro de 0 a 5,00 m.  BTCC (3,00 x 2,50)m - boca (Execução, incluindo fornecimento e transporte de todos os materiais, exclusive escavação e compactação)</t>
  </si>
  <si>
    <t>RO-40485</t>
  </si>
  <si>
    <t>Bueiro triplo celular de concreto Padrão DER/MG. Para altura de aterro de 0 a 5,00 m.  BTCC (3,00 x 2,50)m - corpo (Execução, incluindo fornecimento e transporte de todos os materiais, exclusive escavação e compactação)</t>
  </si>
  <si>
    <t>RO-40497</t>
  </si>
  <si>
    <t>Bueiro triplo celular de concreto Padrão DER/MG. Para altura de aterro de 0 a 5,00 m.  BTCC (3,00 x 3,00 m - boca (Execução, incluindo fornecimento e transporte de todos os materiais, exclusive escavação e compactação)</t>
  </si>
  <si>
    <t>RO-40486</t>
  </si>
  <si>
    <t>Bueiro triplo celular de concreto Padrão DER/MG. Para altura de aterro de 0 a 5,00 m.  BTCC (3,00 x 3,00)m - corpo (Execução, incluindo fornecimento e transporte de todos os materiais, exclusive escavação e compactação)</t>
  </si>
  <si>
    <t>RO-40498</t>
  </si>
  <si>
    <t>Bueiro triplo celular de concreto Padrão DER/MG. Para altura de aterro de 0 a 5,00 m.  BTCC (3,00 x 3,50)m - boca (Execução, incluindo fornecimento e transporte de todos os materiais, exclusive escavação e compactação)</t>
  </si>
  <si>
    <t>RO-40487</t>
  </si>
  <si>
    <t>Bueiro triplo celular de concreto Padrão DER/MG. Para altura de aterro de 0 a 5,00 m.  BTCC (3,00 x 3,50)m - corpo (Execução, incluindo fornecimento e transporte de todos os materiais, exclusive escavação e compactação)</t>
  </si>
  <si>
    <t>RO-41799</t>
  </si>
  <si>
    <t>Bueiro triplo celular de concreto Padrão DER/MG. Para altura de aterro de 0 a 5,00 m.  BTCC (3,00 x2,00)m - corpo (Execução, incluindo fornecimento e transporte de todos os materiais, exclusive escavação e compactação)</t>
  </si>
  <si>
    <t>RO-40507</t>
  </si>
  <si>
    <t>Bueiro triplo celular de concreto Padrão DER/MG. Para altura de aterro de 0 a 5,00 m.  BTCC (3,50 x 3,50)m - boca (Execução, incluindo fornecimento e transporte de todos os materiais, exclusive escavação e compactação)</t>
  </si>
  <si>
    <t>RO-40492</t>
  </si>
  <si>
    <t>Bueiro triplo celular de concreto Padrão DER/MG. Para altura de aterro de 0 a 5,00 m.  BTCC (3,50 x 3,50)m - corpo (Execução, incluindo fornecimento e transporte de todos os materiais, exclusive escavação e compactação)</t>
  </si>
  <si>
    <t>RO-40500</t>
  </si>
  <si>
    <t>Bueiro triplo celular de concreto Padrão DER/MG. Para altura de aterro de 0 a 5,00 m.  BTCC (4,00 x 4,00)m - corpo (Execução, incluindo fornecimento e transporte de todos os materiais, exclusive escavação e compactação)</t>
  </si>
  <si>
    <t>RO-40509</t>
  </si>
  <si>
    <t>Bueiro triplo celular de concreto Padrão DER/MG. Para altura de aterro de 0 a 5,00 m. BTCC (4,00 x 4,00)m - boca (Execução, incluindo fornecimento e transporte de todos os materiais, exclusive escavação e compactação)</t>
  </si>
  <si>
    <t>RO-44766</t>
  </si>
  <si>
    <t>Bueiro triplo celular de concreto padrão DER/MG para altura de aterro de 0 a 5,00m. BTCC (3,00 X 2,00)m - boca (Execução, incluindo fornecimento e transporte de todos os materiais, exclusive escavação e compactação)</t>
  </si>
  <si>
    <t>RO-42821</t>
  </si>
  <si>
    <t>Bueiro triplo celular de concreto Padrão DER/MG. Para altura de aterro de 5,10 a 10,00 m. BTCC (3,50 x 2,50)m - boca (Execução, incluindo fornecimento e transporte de todos os materiais, exclusive escavação e compactação)</t>
  </si>
  <si>
    <t>RO-42820</t>
  </si>
  <si>
    <t>Bueiro triplo celular de concreto Padrão DER/MG. Para altura de aterro de 5,10 a 10,00 m. BTCC (3,50 x 2,50)m - corpo (Execução, incluindo fornecimento e transporte de todos os materiais, exclusive escavação e compactação)</t>
  </si>
  <si>
    <t>RO-40321</t>
  </si>
  <si>
    <t>Bueiro triplo tubular  de concreto, classe CA-2.  BTTC Ø 0,60 m - corpo (Execução, incluindo fornecimento e transporte de todos os materiais e berço, exclusive escavação e compactação)</t>
  </si>
  <si>
    <t>RO-40322</t>
  </si>
  <si>
    <t>Bueiro triplo tubular  de concreto, classe CA-2.  BTTC Ø 0,80 m - corpo (Execução, incluindo fornecimento e transporte de todos os materiais e berço, exclusive escavação e compactação)</t>
  </si>
  <si>
    <t>RO-40323</t>
  </si>
  <si>
    <t>Bueiro triplo tubular  de concreto, classe CA-2.  BTTC Ø 1,00 m - corpo (Execução, incluindo fornecimento e transporte de todos os materiais e berço, exclusive escavação e compactação)</t>
  </si>
  <si>
    <t>RO-40324</t>
  </si>
  <si>
    <t>Bueiro triplo tubular  de concreto, classe CA-2.  BTTC Ø 1,20 m - corpo (Execução, incluindo fornecimento e transporte de todos os materiais e berço, exclusive escavação e compactação)</t>
  </si>
  <si>
    <t>RO-40325</t>
  </si>
  <si>
    <t>Bueiro triplo tubular  de concreto, classe CA-2.  BTTC Ø 1,50 m - corpo (Execução, incluindo fornecimento e transporte de todos os materiais e berço, exclusive escavação e compactação)</t>
  </si>
  <si>
    <t>RO-40331</t>
  </si>
  <si>
    <t>Bueiro triplo tubular de concreto. BTTC Ø 0,60 m - boca (Execução, incluindo fornecimento e transporte de todos os materiais, exclusive escavação e compactação)</t>
  </si>
  <si>
    <t>RO-40332</t>
  </si>
  <si>
    <t>Bueiro triplo tubular de concreto. BTTC Ø 0,80 m - boca (Execução, incluindo fornecimento e transporte de todos os materiais, exclusive escavação e compactação)</t>
  </si>
  <si>
    <t>RO-40333</t>
  </si>
  <si>
    <t>Bueiro triplo tubular de concreto. BTTC Ø 1,00 m - boca (Execução, incluindo fornecimento e transporte de todos os materiais, exclusive escavação e compactação)</t>
  </si>
  <si>
    <t>RO-40334</t>
  </si>
  <si>
    <t>Bueiro triplo tubular de concreto. BTTC Ø 1,20 m - boca (Execução, incluindo fornecimento e transporte de todos os materiais, exclusive escavação e compactação)</t>
  </si>
  <si>
    <t>RO-40335</t>
  </si>
  <si>
    <t>Bueiro triplo tubular de concreto. BTTC Ø 1,50 m - boca (Execução, incluindo fornecimento e transporte de todos os materiais, exclusive escavação e compactação)</t>
  </si>
  <si>
    <t>RO-40316</t>
  </si>
  <si>
    <t>Bueiro triplo tubular de concreto, classe CA-1. BTTC Ø 0,60 m - corpo (Execução, incluindo fornecimento e transporte de todos os materiais e berço, exclusive escavação e compactação)</t>
  </si>
  <si>
    <t>RO-40317</t>
  </si>
  <si>
    <t>Bueiro triplo tubular de concreto, classe CA-1. BTTC Ø 0,80 m - corpo (Execução, incluindo fornecimento e transporte de todos os materiais e berço, exclusive escavação e compactação)</t>
  </si>
  <si>
    <t>RO-40318</t>
  </si>
  <si>
    <t>Bueiro triplo tubular de concreto, classe CA-1. BTTC Ø 1,00 m - corpo (Execução, incluindo fornecimento e transporte de todos os materiais e berço, exclusive escavação e compactação)</t>
  </si>
  <si>
    <t>RO-40319</t>
  </si>
  <si>
    <t>Bueiro triplo tubular de concreto, classe CA-1. BTTC Ø 1,20 m - corpo (Execução, incluindo fornecimento e transporte de todos os materiais e berço, exclusive escavação e compactação)</t>
  </si>
  <si>
    <t>RO-40320</t>
  </si>
  <si>
    <t>Bueiro triplo tubular de concreto, classe CA-1. BTTC Ø 1,50 m - corpo (Execução, incluindo fornecimento e transporte de todos os materiais e berço, exclusive escavação e compactação)</t>
  </si>
  <si>
    <t>RO-40327</t>
  </si>
  <si>
    <t>Bueiro triplo tubular de concreto, classe CA-3. BTTC Ø 0,80 m - corpo (Execução, incluindo fornecimento e transporte de todos os materiais e berço, exclusive escavação e compactação)</t>
  </si>
  <si>
    <t>RO-40328</t>
  </si>
  <si>
    <t>Bueiro triplo tubular de concreto, classe CA-3. BTTC Ø 1,00 m - corpo (Execução, incluindo fornecimento e transporte de todos os materiais e berço, exclusive escavação e compactação)</t>
  </si>
  <si>
    <t>RO-40329</t>
  </si>
  <si>
    <t>Bueiro triplo tubular de concreto, classe CA-3. BTTC Ø 1,20 m - corpo (Execução, incluindo fornecimento e transporte de todos os materiais e berço, exclusive escavação e compactação)</t>
  </si>
  <si>
    <t>RO-40330</t>
  </si>
  <si>
    <t>Bueiro triplo tubular de concreto, classe CA-3. BTTC Ø 1,50 m - corpo (Execução, incluindo fornecimento e transporte de todos os materiais e berço, exclusive escavação e compactação)</t>
  </si>
  <si>
    <t>RO-40988</t>
  </si>
  <si>
    <t>Colchão drenante de areia (Execução,  incluindo  espalhamento e fornecimento de todos os materiais, exceto transporte dos agregados)</t>
  </si>
  <si>
    <t>RO-43118</t>
  </si>
  <si>
    <t>Colchão drenante de brita com geotextil não tecido (Execução,  incluindo  espalhamento e fornecimento de todos os materiais, exceto transporte dos agregados)</t>
  </si>
  <si>
    <t>RO-40935</t>
  </si>
  <si>
    <t>Dreno de alivio de pavimento, tipo DR.DA-01 (Execução incluindo  escavação ,fornecimento de todos os materiais, exceto transporte dos agregados)</t>
  </si>
  <si>
    <t>RO-40925</t>
  </si>
  <si>
    <t>Dreno de talvegue com pedra de mão, brita e areia, tipo DR.DT (Execução, incluindo fornecimento de todos os materiais, exceto transporte dos agregados e escavação)</t>
  </si>
  <si>
    <t>RO-43467</t>
  </si>
  <si>
    <t>Dreno de Talvegue tipo DR-DT com pedra de mão (Execução, incluindo fornecimento de todos os materiais, exceto transporte dos agregados e escavação)</t>
  </si>
  <si>
    <t>RO-40928</t>
  </si>
  <si>
    <t>Dreno espinha de peixe de areia, tipo DR.EP-01 (Execução incluindo  escavação ,fornecimento de todos os materiais, exceto transporte dos agregados)</t>
  </si>
  <si>
    <t>RO-40930</t>
  </si>
  <si>
    <t>Dreno espinha de peixe de brita, tipo DR.EP-01 (Execução incluindo  escavação ,fornecimento de todos os materiais, exceto transporte dos agregados)</t>
  </si>
  <si>
    <t>RO-42808</t>
  </si>
  <si>
    <t>Dreno profundo com areia, sem selo, com 1,50x0,40 m e tubo de polietileno de alta densidade perfurado, de 100mm envolvido em manta geotêxtil não tecida, tipo DR.DP-02 (Execução  incluindo  escavação , fornecimento de todos os materiais, exceto transporte dos agregados)</t>
  </si>
  <si>
    <t>RO-42935</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</si>
  <si>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</si>
  <si>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RO-42838</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</si>
  <si>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</si>
  <si>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RO-43276</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</si>
  <si>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</si>
  <si>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RO-40942</t>
  </si>
  <si>
    <t>Dreno profundo de areia com selo, com (1,50 x 0,40)m e tubo de PVC perfurado com ø 100mm, tipo DPS-02 (Execução  incluindo  escavação,  fornecimento de todos os materiais, exceto transporte dos agregados)</t>
  </si>
  <si>
    <t>RO-40953</t>
  </si>
  <si>
    <t>Dreno profundo de corte em rocha tipo DR.DPR (Execução  incluindo  escavação,  fornecimento de todos os materiais, exceto transporte dos agregados)</t>
  </si>
  <si>
    <t>RO-40956</t>
  </si>
  <si>
    <t>Dreno vertical de areia (Execução incluindo  escavação ,fornecimento de todos os materiais, exceto transporte dos agregados)</t>
  </si>
  <si>
    <t>RO-40955</t>
  </si>
  <si>
    <t>Dreno vertical de brita (Execução incluindo  escavação ,fornecimento de todos os materiais, exceto transporte dos agregados)</t>
  </si>
  <si>
    <t>RO-41037</t>
  </si>
  <si>
    <t>Enrocamento de talude, tipo OC.ET-01 (Execução, incluindo  fornecimento de todos os materiais, exclui transporte do agregado)</t>
  </si>
  <si>
    <t>RO-40345</t>
  </si>
  <si>
    <t>Gigante de sustentação para bueiro duplo tubular de concreto - BDTC Ø 0,80 m (Execução, incluindo fornecimento e transporte de todos os materiais,exclusive escavação e compactação)</t>
  </si>
  <si>
    <t>RO-40342</t>
  </si>
  <si>
    <t>Gigante de sustentação para bueiro simples tubular de concreto - BSTC Ø 0,60 m (Execução, incluindo fornecimento e transporte de todos os materiais,exclusive escavação e compactação)</t>
  </si>
  <si>
    <t>RO-40343</t>
  </si>
  <si>
    <t>Gigante de sustentação para bueiro simples tubular de concreto - BSTC Ø 0,80 m (Execução, incluindo fornecimento e transporte de todos os materiais,exclusive escavação e compactação)</t>
  </si>
  <si>
    <t>RO-40344</t>
  </si>
  <si>
    <t>Gigante de sustentação para bueiro simples tubular de concreto - BSTC Ø 1,00 m (Execução, incluindo fornecimento e transporte de todos os materiais,exclusive escavação e compactação)</t>
  </si>
  <si>
    <t>RO-40346</t>
  </si>
  <si>
    <t>Gigante de sustentação para bueiro triplo tubular de concreto - BTTC Ø 1,00 m (Execução, incluindo fornecimento e transporte de todos os materiais,exclusive escavação e compactação)</t>
  </si>
  <si>
    <t>RO-41034</t>
  </si>
  <si>
    <t>Guarda-corpo, tipo OC.NJ-S1 (Execução incluindo  fornecimento e transporte de todos os materiais)</t>
  </si>
  <si>
    <t>RO-43310</t>
  </si>
  <si>
    <t>Manta geotêxtil não tecida, A/150, OP/15 ou similar, resistência à tração de 10 KN/m2 (Execução, incluindo fornecimento, transporte e colocação)</t>
  </si>
  <si>
    <t>RO-40980</t>
  </si>
  <si>
    <t>Manta geotêxtil não tecida, A/180, OP/20 ou similar, resistência à tração de 12 KN/m2 (Incluindo fornecimento, transporte e colocação)</t>
  </si>
  <si>
    <t>RO-40981</t>
  </si>
  <si>
    <t>Manta geotêxtil não tecida, A/300, OP/30 ou similar, resistência à tração de 21 KN/m2 (Execução, incluindo fornecimento, transporte e colocação)</t>
  </si>
  <si>
    <t>RO-40982</t>
  </si>
  <si>
    <t>Manta geotêxtil não tecida, A/500, OP/60 ou similar, resistência à tração de 39 KN/m2 (Execução, incluindo fornecimento, transporte e colocação)</t>
  </si>
  <si>
    <t>RO-43147</t>
  </si>
  <si>
    <t>Manta geotêxtil não tecida, OP/40 ou similar, resistência à tração de 27 KN/m2 (Execução, incluindo fornecimento, transporte e colocação)</t>
  </si>
  <si>
    <t>RO-40976</t>
  </si>
  <si>
    <t>Manta geotextil tecida, 2004 ou similar, resistência a tração de 22 KN/m2 (Eexecução, incluindo fornecimento, transporte e colocação)</t>
  </si>
  <si>
    <t>RO-40977</t>
  </si>
  <si>
    <t>Manta geotextil tecida, 2008 ou similar, resistência à tração de 35 KN/m2. (Execução, incluindo fornecimento, transporte e colocação)</t>
  </si>
  <si>
    <t>RO-40978</t>
  </si>
  <si>
    <t>Manta geotextil tecida, 2010a ou similar, resistência a tração de 42 KN/m2. (Execução, incluindo fornecimento, transporte e colocação)</t>
  </si>
  <si>
    <t>RO-40638</t>
  </si>
  <si>
    <t>Meio-fio de concreto, tipo DR.MF-01 (Execução, incluindo escavação, fornecimento e transporte de todos os materiais)</t>
  </si>
  <si>
    <t>RO-40553</t>
  </si>
  <si>
    <t>Mureta de proteção,  tipo DR.MP-01 (Execução,  fornecimento e transporte de todos os materiais)</t>
  </si>
  <si>
    <t>RO-41031</t>
  </si>
  <si>
    <t>Passagem de gado, tipo OC.PG-01 - boca (Execução, incluindo guardad-corpo, fornecimento e transporte de todos os materiais, exclusive escavação, compactação e fundação para a passagem de gado)</t>
  </si>
  <si>
    <t>RO-41030</t>
  </si>
  <si>
    <t>Passagem de gado, tipo OC.PG-01 - corpo (Execução, incluindo guardad-corpo, fornecimento e transporte de todos os materiais, exclusive escavação, compactação e fundação para a passagem de gado)</t>
  </si>
  <si>
    <t>RO-41029</t>
  </si>
  <si>
    <t>Passagem de gado, tipo OC.PG-03 -  boca (Execução, incluindo guardad-corpo, fornecimento e transporte de todos os materiais, exclusive escavação, compactação e fundação para a passagem de gado)</t>
  </si>
  <si>
    <t>RO-41028</t>
  </si>
  <si>
    <t>Passagem de gado, tipo OC.PG-03 - corpo (Execução, incluindo guardad-corpo, fornecimento e transporte de todos os materiais, exclusive escavação, compactação e fundação para a passagem de gado)</t>
  </si>
  <si>
    <t>RO-42920</t>
  </si>
  <si>
    <t>Passagem sobre sarjeta, tipo OC.PS-01A com lajes de largura = 1,00m (Execução incluindo escavação, fornecimento e transporte de todos os materiais)</t>
  </si>
  <si>
    <t>RO-41033</t>
  </si>
  <si>
    <t>Passagem sobre sarjeta, tipo OC.PS-02A com lajes de largura = 2,00m (Execução incluindo escavação, fornecimento e transporte de todos os materiais)</t>
  </si>
  <si>
    <t>RO-41057</t>
  </si>
  <si>
    <t>Remoção de bueiro duplo tubular de concreto. BDTC Ø 0,60 m - boca</t>
  </si>
  <si>
    <t>RO-41052</t>
  </si>
  <si>
    <t>Remoção de bueiro duplo tubular de concreto. BDTC Ø 0,60 m - corpo</t>
  </si>
  <si>
    <t>RO-41058</t>
  </si>
  <si>
    <t>Remoção de bueiro duplo tubular de concreto. BDTC Ø 0,80 m - boca</t>
  </si>
  <si>
    <t>RO-41053</t>
  </si>
  <si>
    <t>Remoção de bueiro duplo tubular de concreto. BDTC Ø 0,80 m - corpo</t>
  </si>
  <si>
    <t>RO-41059</t>
  </si>
  <si>
    <t>Remoção de bueiro duplo tubular de concreto. BDTC Ø 1.00 m - boca</t>
  </si>
  <si>
    <t>RO-41054</t>
  </si>
  <si>
    <t>Remoção de bueiro duplo tubular de concreto. BDTC Ø 1,00 m - corpo</t>
  </si>
  <si>
    <t>RO-41060</t>
  </si>
  <si>
    <t>Remoção de bueiro duplo tubular de concreto. BDTC Ø 1,20 m - boca</t>
  </si>
  <si>
    <t>RO-41055</t>
  </si>
  <si>
    <t>Remoção de bueiro duplo tubular de concreto. BDTC Ø 1,20 m - corpo</t>
  </si>
  <si>
    <t>RO-41061</t>
  </si>
  <si>
    <t>Remoção de bueiro duplo tubular de concreto. BDTC Ø 1,50 m - boca</t>
  </si>
  <si>
    <t>RO-41056</t>
  </si>
  <si>
    <t>Remoção de bueiro duplo tubular de concreto. BDTC Ø 1,50 m - corpo</t>
  </si>
  <si>
    <t>RO-41046</t>
  </si>
  <si>
    <t>Remoção de bueiro simples tubular de concreto. BSTC Ø 0,40 m - boca</t>
  </si>
  <si>
    <t>RO-41040</t>
  </si>
  <si>
    <t>Remoção de bueiro simples tubular de concreto. BSTC Ø 0,40 m - corpo</t>
  </si>
  <si>
    <t>RO-41047</t>
  </si>
  <si>
    <t>Remoção de bueiro simples tubular de concreto. BSTC Ø 0,60 m - boca</t>
  </si>
  <si>
    <t>RO-41041</t>
  </si>
  <si>
    <t>Remoção de bueiro simples tubular de concreto. BSTC Ø 0,60 m - corpo</t>
  </si>
  <si>
    <t>RO-41048</t>
  </si>
  <si>
    <t>Remoção de bueiro simples tubular de concreto. BSTC Ø 0,80 m - boca</t>
  </si>
  <si>
    <t>RO-41042</t>
  </si>
  <si>
    <t>Remoção de bueiro simples tubular de concreto. BSTC Ø 0,80 m - corpo</t>
  </si>
  <si>
    <t>RO-41049</t>
  </si>
  <si>
    <t>Remoção de bueiro simples tubular de concreto. BSTC Ø 1,00 m - boca</t>
  </si>
  <si>
    <t>RO-41043</t>
  </si>
  <si>
    <t>Remoção de bueiro simples tubular de concreto. BSTC Ø 1,00 m - corpo</t>
  </si>
  <si>
    <t>RO-41050</t>
  </si>
  <si>
    <t>Remoção de bueiro simples tubular de concreto. BSTC Ø 1,20 m - boca</t>
  </si>
  <si>
    <t>RO-41044</t>
  </si>
  <si>
    <t>Remoção de bueiro simples tubular de concreto. BSTC Ø 1,20 m - corpo</t>
  </si>
  <si>
    <t>RO-41051</t>
  </si>
  <si>
    <t>Remoção de bueiro simples tubular de concreto. BSTC Ø 1,50 m - boca</t>
  </si>
  <si>
    <t>RO-41045</t>
  </si>
  <si>
    <t>Remoção de bueiro simples tubular de concreto. BSTC Ø 1,50 m - corpo</t>
  </si>
  <si>
    <t>RO-41067</t>
  </si>
  <si>
    <t>Remoção de bueiro triplo tubular de concreto. BTTC Ø 0,60 m - boca</t>
  </si>
  <si>
    <t>RO-41062</t>
  </si>
  <si>
    <t>Remoção de bueiro triplo tubular de concreto. BTTC Ø 0,60 m - corpo</t>
  </si>
  <si>
    <t>RO-41068</t>
  </si>
  <si>
    <t>Remoção de bueiro triplo tubular de concreto. BTTC Ø 0,80 m - boca</t>
  </si>
  <si>
    <t>RO-41063</t>
  </si>
  <si>
    <t>Remoção de bueiro triplo tubular de concreto. BTTC Ø 0,80 m - corpo</t>
  </si>
  <si>
    <t>RO-41069</t>
  </si>
  <si>
    <t>Remoção de bueiro triplo tubular de concreto. BTTC Ø 1,00 m - boca</t>
  </si>
  <si>
    <t>RO-41064</t>
  </si>
  <si>
    <t>Remoção de bueiro triplo tubular de concreto. BTTC Ø 1,00 m - corpo</t>
  </si>
  <si>
    <t>RO-41070</t>
  </si>
  <si>
    <t>Remoção de bueiro triplo tubular de concreto. BTTC Ø 1.20 m - boca</t>
  </si>
  <si>
    <t>RO-41065</t>
  </si>
  <si>
    <t>Remoção de bueiro triplo tubular de concreto. BTTC Ø 1,20 m - corpo</t>
  </si>
  <si>
    <t>RO-41071</t>
  </si>
  <si>
    <t>Remoção de bueiro triplo tubular de concreto. BTTC Ø 1,50 m - boca</t>
  </si>
  <si>
    <t>RO-41066</t>
  </si>
  <si>
    <t>Remoção de bueiro triplo tubular de concreto. BTTC Ø 1,50 m - corpo</t>
  </si>
  <si>
    <t>RO-40630</t>
  </si>
  <si>
    <t>Sarjeta de concreto em aterro, tipo DR.SCA-x/y. Largura = 100 cm tipo 70/10 (Execução, incluindo escavação, fornecimento e transporte de todos os materiais)</t>
  </si>
  <si>
    <t>RO-40631</t>
  </si>
  <si>
    <t>Sarjeta de concreto em aterro, tipo DR.SCA-x/y. Largura = 100 cm tipo 70/15 (Execução, incluindo escavação, fornecimento e transporte de todos os materiais)</t>
  </si>
  <si>
    <t>RO-40632</t>
  </si>
  <si>
    <t>Sarjeta de concreto em aterro, tipo DR.SCA-x/y. Largura = 100 cm tipo 70/20 (Execução, incluindo escavação, fornecimento e transporte de todos os materiais)</t>
  </si>
  <si>
    <t>RO-40633</t>
  </si>
  <si>
    <t>Sarjeta de concreto em aterro, tipo DR.SCA-x/y. Largura = 100 cm tipo 70/25 (Execução, incluindo escavação, fornecimento e transporte de todos os materiais)</t>
  </si>
  <si>
    <t>RO-40634</t>
  </si>
  <si>
    <t>Sarjeta de concreto em aterro, tipo DR.SCA-x/y. Largura = 100 cm tipo 70/30 (Execução, incluindo escavação, fornecimento e transporte de todos os materiais)</t>
  </si>
  <si>
    <t>RO-40613</t>
  </si>
  <si>
    <t>Sarjeta de concreto em aterro, tipo DR.SCA-x/y. Largura = 60 cm tipo 30/10 (Execução, incluindo escavação,fornecimento, transporte e plantio da grama)</t>
  </si>
  <si>
    <t>RO-40614</t>
  </si>
  <si>
    <t>Sarjeta de concreto em aterro, tipo DR.SCA-x/y. Largura = 60 cm tipo 30/15 (Execução, incluindo escavação,fornecimento, transporte e plantio da grama)</t>
  </si>
  <si>
    <t>RO-40615</t>
  </si>
  <si>
    <t>Sarjeta de concreto em aterro, tipo DR.SCA-x/y. Largura = 60 cm tipo 30/20 (Execução, incluindo escavação, fornecimento e transporte de todos os materiais)</t>
  </si>
  <si>
    <t>RO-40616</t>
  </si>
  <si>
    <t>Sarjeta de concreto em aterro, tipo DR.SCA-x/y. Largura = 70 cm tipo 40/10 (Execução, incluindo escavação, fornecimento e transporte de todos os materiais)</t>
  </si>
  <si>
    <t>RO-40617</t>
  </si>
  <si>
    <t>Sarjeta de concreto em aterro, tipo DR.SCA-x/y. Largura = 70 cm tipo 40/15 (Execução, incluindo escavação, fornecimento e transporte de todos os materiais)</t>
  </si>
  <si>
    <t>RO-40618</t>
  </si>
  <si>
    <t>Sarjeta de concreto em aterro, tipo DR.SCA-x/y. Largura = 70 cm tipo 40/20 (Execução, incluindo escavação, fornecimento e transporte de todos os materiais)</t>
  </si>
  <si>
    <t>RO-40619</t>
  </si>
  <si>
    <t>Sarjeta de concreto em aterro, tipo DR.SCA-x/y. Largura = 70 cm tipo 40/25 (Execução, incluindo escavação, fornecimento e transporte de todos os materiais)</t>
  </si>
  <si>
    <t>RO-40620</t>
  </si>
  <si>
    <t>Sarjeta de concreto em aterro, tipo DR.SCA-x/y. Largura = 80 cm tipo 50/10 (Execução, incluindo escavação, fornecimento e transporte de todos os materiais)</t>
  </si>
  <si>
    <t>RO-40621</t>
  </si>
  <si>
    <t>Sarjeta de concreto em aterro, tipo DR.SCA-x/y. Largura = 80 cm tipo 50/15 (Execução, incluindo escavação, fornecimento e transporte de todos os materiais)</t>
  </si>
  <si>
    <t>RO-40622</t>
  </si>
  <si>
    <t>Sarjeta de concreto em aterro, tipo DR.SCA-x/y. Largura = 80 cm tipo 50/20 (Execução, incluindo escavação, fornecimento e transporte de todos os materiais)</t>
  </si>
  <si>
    <t>RO-40623</t>
  </si>
  <si>
    <t>Sarjeta de concreto em aterro, tipo DR.SCA-x/y. Largura = 80 cm tipo 50/25 (Execução, incluindo escavação, fornecimento e transporte de todos os materiais)</t>
  </si>
  <si>
    <t>RO-40624</t>
  </si>
  <si>
    <t>Sarjeta de concreto em aterro, tipo DR.SCA-x/y. Largura = 80 cm tipo 50/30 (Execução, incluindo escavação, fornecimento e transporte de todos os materiais)</t>
  </si>
  <si>
    <t>RO-40625</t>
  </si>
  <si>
    <t>Sarjeta de concreto em aterro, tipo DR.SCA-x/y. Largura = 90 cm tipo 60/10 (Execução, incluindo escavação, fornecimento e transporte de todos os materiais)</t>
  </si>
  <si>
    <t>RO-40626</t>
  </si>
  <si>
    <t>Sarjeta de concreto em aterro, tipo DR.SCA-x/y. Largura = 90 cm tipo 60/15 (Execução, incluindo escavação, fornecimento e transporte de todos os materiais)</t>
  </si>
  <si>
    <t>RO-40627</t>
  </si>
  <si>
    <t>Sarjeta de concreto em aterro, tipo DR.SCA-x/y. Largura = 90 cm tipo 60/20 (Execução, incluindo escavação, fornecimento e transporte de todos os materiais)</t>
  </si>
  <si>
    <t>RO-40628</t>
  </si>
  <si>
    <t>Sarjeta de concreto em aterro, tipo DR.SCA-x/y. Largura = 90 cm tipo 60/25 (Execução, incluindo escavação, fornecimento e transporte de todos os materiais)</t>
  </si>
  <si>
    <t>RO-40629</t>
  </si>
  <si>
    <t>Sarjeta de concreto em aterro, tipo DR.SCA-x/y. Largura = 90 cm tipo 60/30 (Execução, incluindo escavação, fornecimento e transporte de todos os materiais)</t>
  </si>
  <si>
    <t>RO-40666</t>
  </si>
  <si>
    <t>Sarjeta de concreto em corte tipo DR.SCC-x/y. Largura = 100 cm tipo 90/10 (Execução, incluindo escavação, fornecimento e transporte de todos os materiais)</t>
  </si>
  <si>
    <t>RO-40667</t>
  </si>
  <si>
    <t>Sarjeta de concreto em corte tipo DR.SCC-x/y. Largura = 100 cm tipo 90/15 (Execução, incluindo escavação, fornecimento e transporte de todos os materiais)</t>
  </si>
  <si>
    <t>RO-40668</t>
  </si>
  <si>
    <t>Sarjeta de concreto em corte tipo DR.SCC-x/y. Largura = 100 cm tipo 90/20 (Execução, incluindo escavação, fornecimento e transporte de todos os materiais)</t>
  </si>
  <si>
    <t>RO-40669</t>
  </si>
  <si>
    <t>Sarjeta de concreto em corte tipo DR.SCC-x/y. Largura = 100 cm tipo 90/25 (Execução, incluindo escavação, fornecimento e transporte de todos os materiais)</t>
  </si>
  <si>
    <t>RO-40670</t>
  </si>
  <si>
    <t>Sarjeta de concreto em corte tipo DR.SCC-x/y. Largura = 100 cm tipo 90/30 (Execução, incluindo escavação, fornecimento e transporte de todos os materiais)</t>
  </si>
  <si>
    <t>RO-40647</t>
  </si>
  <si>
    <t>Sarjeta de concreto em corte tipo DR.SCC-x/y. Largura = 50 cm tipo 40/10 (Execução, incluindo escavação, fornecimento e transporte de todos os materiais)</t>
  </si>
  <si>
    <t>RO-40648</t>
  </si>
  <si>
    <t>Sarjeta de concreto em corte tipo DR.SCC-x/y. Largura = 50 cm tipo 40/15 (Execução, incluindo escavação, fornecimento e transporte de todos os materiais)</t>
  </si>
  <si>
    <t>RO-40649</t>
  </si>
  <si>
    <t>Sarjeta de concreto em corte tipo DR.SCC-x/y. Largura = 60 cm tipo 50/10 (Execução, incluindo escavação, fornecimento e transporte de todos os materiais)</t>
  </si>
  <si>
    <t>RO-40650</t>
  </si>
  <si>
    <t>Sarjeta de concreto em corte tipo DR.SCC-x/y. Largura = 60 cm tipo 50/15 (Execução, incluindo escavação, fornecimento e transporte de todos os materiais)</t>
  </si>
  <si>
    <t>RO-40651</t>
  </si>
  <si>
    <t>Sarjeta de concreto em corte tipo DR.SCC-x/y. Largura = 60 cm tipo 50/20 (Execução, incluindo escavação, fornecimento e transporte de todos os materiais)</t>
  </si>
  <si>
    <t>RO-40652</t>
  </si>
  <si>
    <t>Sarjeta de concreto em corte tipo DR.SCC-x/y. Largura = 70 cm tipo 60/10 (Execução, incluindo escavação, fornecimento e transporte de todos os materiais)</t>
  </si>
  <si>
    <t>RO-40653</t>
  </si>
  <si>
    <t>Sarjeta de concreto em corte tipo DR.SCC-x/y. Largura = 70 cm tipo 60/15 (Execução, incluindo escavação, fornecimento e transporte de todos os materiais)</t>
  </si>
  <si>
    <t>RO-40654</t>
  </si>
  <si>
    <t>Sarjeta de concreto em corte tipo DR.SCC-x/y. Largura = 70 cm tipo 60/20 (Execução, incluindo escavação, fornecimento e transporte de todos os materiais)</t>
  </si>
  <si>
    <t>RO-40655</t>
  </si>
  <si>
    <t>Sarjeta de concreto em corte tipo DR.SCC-x/y. Largura = 70 cm tipo 60/25 (Execução, incluindo escavação, fornecimento e transporte de todos os materiais)</t>
  </si>
  <si>
    <t>RO-40656</t>
  </si>
  <si>
    <t>Sarjeta de concreto em corte tipo DR.SCC-x/y. Largura = 80 cm tipo 70/10 (Execução, incluindo escavação, fornecimento e transporte de todos os materiais)</t>
  </si>
  <si>
    <t>RO-40657</t>
  </si>
  <si>
    <t>Sarjeta de concreto em corte tipo DR.SCC-x/y. Largura = 80 cm tipo 70/15 (Execução, incluindo escavação, fornecimento e transporte de todos os materiais)</t>
  </si>
  <si>
    <t>RO-40658</t>
  </si>
  <si>
    <t>Sarjeta de concreto em corte tipo DR.SCC-x/y. Largura = 80 cm tipo 70/20 (Execução, incluindo escavação, fornecimento e transporte de todos os materiais)</t>
  </si>
  <si>
    <t>RO-40659</t>
  </si>
  <si>
    <t>Sarjeta de concreto em corte tipo DR.SCC-x/y. Largura = 80 cm tipo 70/25 (Execução, incluindo escavação, fornecimento e transporte de todos os materiais)</t>
  </si>
  <si>
    <t>RO-40660</t>
  </si>
  <si>
    <t>Sarjeta de concreto em corte tipo DR.SCC-x/y. Largura = 80 cm tipo 70/30 (Execução, incluindo escavação, fornecimento e transporte de todos os materiais)</t>
  </si>
  <si>
    <t>RO-40661</t>
  </si>
  <si>
    <t>Sarjeta de concreto em corte tipo DR.SCC-x/y. Largura = 90 cm tipo 80/10 (Execução, incluindo escavação, fornecimento e transporte de todos os materiais)</t>
  </si>
  <si>
    <t>RO-40662</t>
  </si>
  <si>
    <t>Sarjeta de concreto em corte tipo DR.SCC-x/y. Largura = 90 cm tipo 80/15 (Execução, incluindo escavação, fornecimento e transporte de todos os materiais)</t>
  </si>
  <si>
    <t>RO-40663</t>
  </si>
  <si>
    <t>Sarjeta de concreto em corte tipo DR.SCC-x/y. Largura = 90 cm tipo 80/20 (Execução, incluindo escavação, fornecimento e transporte de todos os materiais)</t>
  </si>
  <si>
    <t>RO-40664</t>
  </si>
  <si>
    <t>Sarjeta de concreto em corte tipo DR.SCC-x/y. Largura = 90 cm tipo 80/25 (Execução, incluindo escavação, fornecimento e transporte de todos os materiais)</t>
  </si>
  <si>
    <t>RO-40665</t>
  </si>
  <si>
    <t>Sarjeta de concreto em corte tipo DR.SCC-x/y. Largura = 90 cm tipo 80/30 (Execução, incluindo escavação, fornecimento e transporte de todos os materiais)</t>
  </si>
  <si>
    <t>RO-40607</t>
  </si>
  <si>
    <t>Sarjeta de grama em corte tipo SGC-x/y. Largura = 100 cm tipo 100/10 (Execução, incluindo escavação,fornecimento, transporte e plantio da grama)</t>
  </si>
  <si>
    <t>RO-40608</t>
  </si>
  <si>
    <t>Sarjeta de grama em corte tipo SGC-x/y. Largura = 100 cm tipo 100/15 (Execução, incluindo escavação,fornecimento, transporte e plantio da grama)</t>
  </si>
  <si>
    <t>RO-40609</t>
  </si>
  <si>
    <t>Sarjeta de grama em corte tipo SGC-x/y. Largura = 100 cm tipo 100/20 (Execução, incluindo escavação,fornecimento, transporte e plantio da grama)</t>
  </si>
  <si>
    <t>RO-40610</t>
  </si>
  <si>
    <t>Sarjeta de grama em corte tipo SGC-x/y. Largura = 100 cm tipo 100/25 (Execução, incluindo escavação,fornecimento, transporte e plantio da grama)</t>
  </si>
  <si>
    <t>RO-40591</t>
  </si>
  <si>
    <t>Sarjeta de grama em corte tipo SGC-x/y. Largura = 50 cm tipo 50/10 (Execução, incluindo escavação,fornecimento, transporte e plantio da grama)</t>
  </si>
  <si>
    <t>RO-40592</t>
  </si>
  <si>
    <t>Sarjeta de grama em corte tipo SGC-x/y. Largura = 50 cm tipo 50/15 (Execução, incluindo escavação,fornecimento, transporte e plantio da grama)</t>
  </si>
  <si>
    <t>RO-40593</t>
  </si>
  <si>
    <t>Sarjeta de grama em corte tipo SGC-x/y. Largura = 60 cm tipo 60/10 (Execução, incluindo escavação,fornecimento, transporte e plantio da grama)</t>
  </si>
  <si>
    <t>RO-40594</t>
  </si>
  <si>
    <t>Sarjeta de grama em corte tipo SGC-x/y. Largura = 60 cm tipo 60/15 (Execução, incluindo escavação,fornecimento, transporte e plantio da grama)</t>
  </si>
  <si>
    <t>RO-40595</t>
  </si>
  <si>
    <t>Sarjeta de grama em corte tipo SGC-x/y. Largura = 60 cm tipo 60/20 (Execução, incluindo escavação,fornecimento, transporte e plantio da grama)</t>
  </si>
  <si>
    <t>RO-40596</t>
  </si>
  <si>
    <t>Sarjeta de grama em corte tipo SGC-x/y. Largura = 70 cm tipo 70/10 (Execução, incluindo escavação,fornecimento, transporte e plantio da grama)</t>
  </si>
  <si>
    <t>RO-40597</t>
  </si>
  <si>
    <t>Sarjeta de grama em corte tipo SGC-x/y. Largura = 70 cm tipo 70/15 (Execução, incluindo escavação,fornecimento, transporte e plantio da grama)</t>
  </si>
  <si>
    <t>RO-40598</t>
  </si>
  <si>
    <t>Sarjeta de grama em corte tipo SGC-x/y. Largura = 70 cm tipo 70/20 (Execução, incluindo escavação,fornecimento, transporte e plantio da grama)</t>
  </si>
  <si>
    <t>RO-40599</t>
  </si>
  <si>
    <t>Sarjeta de grama em corte tipo SGC-x/y. Largura = 80 cm tipo 80/10 (Execução, incluindo escavação,fornecimento, transporte e plantio da grama)</t>
  </si>
  <si>
    <t>RO-40600</t>
  </si>
  <si>
    <t>Sarjeta de grama em corte tipo SGC-x/y. Largura = 80 cm tipo 80/15 (Execução, incluindo escavação,fornecimento, transporte e plantio da grama)</t>
  </si>
  <si>
    <t>RO-40601</t>
  </si>
  <si>
    <t>Sarjeta de grama em corte tipo SGC-x/y. Largura = 80 cm tipo 80/20 (Execução, incluindo escavação,fornecimento, transporte e plantio da grama)</t>
  </si>
  <si>
    <t>RO-40602</t>
  </si>
  <si>
    <t>Sarjeta de grama em corte tipo SGC-x/y. Largura = 80 cm tipo 80/25 (Execução, incluindo escavação,fornecimento, transporte e plantio da grama)</t>
  </si>
  <si>
    <t>RO-40603</t>
  </si>
  <si>
    <t>Sarjeta de grama em corte tipo SGC-x/y. Largura = 90 cm tipo 90/10 (Execução, incluindo escavação,fornecimento, transporte e plantio da grama)</t>
  </si>
  <si>
    <t>RO-40604</t>
  </si>
  <si>
    <t>Sarjeta de grama em corte tipo SGC-x/y. Largura = 90 cm tipo 90/15 (Execução, incluindo escavação,fornecimento, transporte e plantio da grama)</t>
  </si>
  <si>
    <t>RO-40605</t>
  </si>
  <si>
    <t>Sarjeta de grama em corte tipo SGC-x/y. Largura = 90 cm tipo 90/20 (Execução, incluindo escavação,fornecimento, transporte e plantio da grama)</t>
  </si>
  <si>
    <t>RO-40606</t>
  </si>
  <si>
    <t>Sarjeta de grama em corte tipo SGC-x/y. Largura = 90 cm tipo 90/25 (Execução, incluindo escavação,fornecimento, transporte e plantio da grama)</t>
  </si>
  <si>
    <t>RO-40587</t>
  </si>
  <si>
    <t>Sarjeta de terra em corte tipo DR.SCT- x/y. Largura = 100 cm tipo 100/10 (Execução, incluindo escavação)</t>
  </si>
  <si>
    <t>RO-40588</t>
  </si>
  <si>
    <t>Sarjeta de terra em corte tipo DR.SCT- x/y. Largura = 100 cm tipo 100/15 (Execução, incluindo escavação)</t>
  </si>
  <si>
    <t>RO-40589</t>
  </si>
  <si>
    <t>Sarjeta de terra em corte tipo DR.SCT- x/y. Largura = 100 cm tipo 100/20 (Execução, incluindo escavação)</t>
  </si>
  <si>
    <t>RO-40590</t>
  </si>
  <si>
    <t>Sarjeta de terra em corte tipo DR.SCT- x/y. Largura = 100 cm tipo 100/25 (Execução, incluindo escavação)</t>
  </si>
  <si>
    <t>RO-40571</t>
  </si>
  <si>
    <t>Sarjeta de terra em corte tipo DR.SCT- x/y. Largura = 50 cm tipo 50/10 (Execução, incluindo escavação)</t>
  </si>
  <si>
    <t>RO-40572</t>
  </si>
  <si>
    <t>Sarjeta de terra em corte tipo DR.SCT- x/y. Largura = 50 cm tipo 50/15 (Execução, incluindo escavação)</t>
  </si>
  <si>
    <t>RO-40573</t>
  </si>
  <si>
    <t>Sarjeta de terra em corte tipo DR.SCT- x/y. Largura = 60 cm tipo 60/10 (Execução, incluindo escavação)</t>
  </si>
  <si>
    <t>RO-40574</t>
  </si>
  <si>
    <t>Sarjeta de terra em corte tipo DR.SCT- x/y. Largura = 60 cm tipo 60/15 (Execução, incluindo escavação)</t>
  </si>
  <si>
    <t>RO-40575</t>
  </si>
  <si>
    <t>Sarjeta de terra em corte tipo DR.SCT- x/y. Largura = 60 cm tipo 60/20 (Execução, incluindo escavação)</t>
  </si>
  <si>
    <t>RO-40576</t>
  </si>
  <si>
    <t>Sarjeta de terra em corte tipo DR.SCT- x/y. Largura = 70 cm tipo 70/10 (Execução, incluindo escavação)</t>
  </si>
  <si>
    <t>RO-40577</t>
  </si>
  <si>
    <t>Sarjeta de terra em corte tipo DR.SCT- x/y. Largura = 70 cm tipo 70/15 (Execução, incluindo escavação)</t>
  </si>
  <si>
    <t>RO-40578</t>
  </si>
  <si>
    <t>Sarjeta de terra em corte tipo DR.SCT- x/y. Largura = 70 cm tipo 70/20 (Execução, incluindo escavação)</t>
  </si>
  <si>
    <t>RO-40579</t>
  </si>
  <si>
    <t>Sarjeta de terra em corte tipo DR.SCT- x/y. Largura = 80 cm tipo 80/10 (Execução, incluindo escavação)</t>
  </si>
  <si>
    <t>RO-40580</t>
  </si>
  <si>
    <t>Sarjeta de terra em corte tipo DR.SCT- x/y. Largura = 80 cm tipo 80/15 (Execução, incluindo escavação)</t>
  </si>
  <si>
    <t>RO-40581</t>
  </si>
  <si>
    <t>Sarjeta de terra em corte tipo DR.SCT- x/y. Largura = 80 cm tipo 80/20 (Execução, incluindo escavação)</t>
  </si>
  <si>
    <t>RO-40582</t>
  </si>
  <si>
    <t>Sarjeta de terra em corte tipo DR.SCT- x/y. Largura = 80 cm tipo 80/25 (Execução, incluindo escavação)</t>
  </si>
  <si>
    <t>RO-40583</t>
  </si>
  <si>
    <t>Sarjeta de terra em corte tipo DR.SCT- x/y. Largura = 90 cm tipo 90/10 (Execução, incluindo escavação)</t>
  </si>
  <si>
    <t>RO-40584</t>
  </si>
  <si>
    <t>Sarjeta de terra em corte tipo DR.SCT- x/y. Largura = 90 cm tipo 90/15 (Execução, incluindo escavação)</t>
  </si>
  <si>
    <t>RO-40585</t>
  </si>
  <si>
    <t>Sarjeta de terra em corte tipo DR.SCT- x/y. Largura = 90 cm tipo 90/20 (Execução, incluindo escavação)</t>
  </si>
  <si>
    <t>RO-40586</t>
  </si>
  <si>
    <t>Sarjeta de terra em corte tipo DR.SCT- x/y. Largura = 90 cm tipo 90/25 (Execução, incluindo escavação)</t>
  </si>
  <si>
    <t>RO-40984</t>
  </si>
  <si>
    <t>Terminal de dreno de alivio, tipo DR.DA-01 (Execução,  incluindo  escavação,  fornecimento e transporte de todos os materiais)</t>
  </si>
  <si>
    <t>RO-40975</t>
  </si>
  <si>
    <t>Terminal de dreno profundo de corte em rocha para DR.DPR (Execução, incluindo  escavação, fornecimento e transporte  de todos os materiais)</t>
  </si>
  <si>
    <t>RO-40974</t>
  </si>
  <si>
    <t>Terminal de dreno profundo, tipo DR.TDP (Execução,  incluindo  escavação, fornecimento e transporte de todos os materiais)</t>
  </si>
  <si>
    <t>RO-40514</t>
  </si>
  <si>
    <t>Valeta de proteção de aterro tipo DR.VPA (Execução, incluindo escavação)</t>
  </si>
  <si>
    <t>RO-40528</t>
  </si>
  <si>
    <t>Valeta de proteção de corte, tipo DR.VP-01., tipo 105/100 (Execução, incluindo escavação)</t>
  </si>
  <si>
    <t>RO-40529</t>
  </si>
  <si>
    <t>Valeta de proteção de corte, tipo DR.VP-01., tipo 105/80 (Execução, incluindo escavação)</t>
  </si>
  <si>
    <t>RO-40530</t>
  </si>
  <si>
    <t>Valeta de proteção de corte, tipo DR.VP-01., tipo 105/90 (Execução, incluindo escavação)</t>
  </si>
  <si>
    <t>RO-40531</t>
  </si>
  <si>
    <t>Valeta de proteção de corte, tipo DR.VP-01., tipo 115/100 (Execução, incluindo escavação)</t>
  </si>
  <si>
    <t>RO-40532</t>
  </si>
  <si>
    <t>Valeta de proteção de corte, tipo DR.VP-01., tipo 115/80 (Execução, incluindo escavação)</t>
  </si>
  <si>
    <t>RO-40533</t>
  </si>
  <si>
    <t>Valeta de proteção de corte, tipo DR.VP-01., tipo 115/90 (Execução, incluindo escavação)</t>
  </si>
  <si>
    <t>RO-40534</t>
  </si>
  <si>
    <t>Valeta de proteção de corte, tipo DR.VP-01., tipo 125/100 (Execução, incluindo escavação)</t>
  </si>
  <si>
    <t>RO-40535</t>
  </si>
  <si>
    <t>Valeta de proteção de corte, tipo DR.VP-01., tipo 125/90 (Execução, incluindo escavação)</t>
  </si>
  <si>
    <t>RO-40519</t>
  </si>
  <si>
    <t>Valeta de proteção de corte, tipo DR.VP-01., tipo 75/50 (Execução, incluindo escavação)</t>
  </si>
  <si>
    <t>RO-40520</t>
  </si>
  <si>
    <t>Valeta de proteção de corte, tipo DR.VP-01., tipo 75/60 (Execução, incluindo escavação)</t>
  </si>
  <si>
    <t>RO-40521</t>
  </si>
  <si>
    <t>Valeta de proteção de corte, tipo DR.VP-01., tipo 75/70 (Execução, incluindo escavação)</t>
  </si>
  <si>
    <t>RO-40522</t>
  </si>
  <si>
    <t>Valeta de proteção de corte, tipo DR.VP-01., tipo 85/60 (Execução, incluindo escavação)</t>
  </si>
  <si>
    <t>RO-40523</t>
  </si>
  <si>
    <t>Valeta de proteção de corte, tipo DR.VP-01., tipo 85/70 (Execução, incluindo escavação)</t>
  </si>
  <si>
    <t>RO-40524</t>
  </si>
  <si>
    <t>Valeta de proteção de corte, tipo DR.VP-01., tipo 85/80 (Execução, incluindo escavação)</t>
  </si>
  <si>
    <t>RO-40525</t>
  </si>
  <si>
    <t>Valeta de proteção de corte, tipo DR.VP-01., tipo 95/70 (Execução, incluindo escavação)</t>
  </si>
  <si>
    <t>RO-40526</t>
  </si>
  <si>
    <t>Valeta de proteção de corte, tipo DR.VP-01., tipo 95/80 (Execução, incluindo escavação)</t>
  </si>
  <si>
    <t>RO-40527</t>
  </si>
  <si>
    <t>Valeta de proteção de corte, tipo DR.VP-01., tipo 95/90 (Execução, incluindo escavação)</t>
  </si>
  <si>
    <t>RO-40545</t>
  </si>
  <si>
    <t>Valeta de proteção de corte, tipo DR.VP-02., tipo 105/100 (Execução, incluindo escavação, fornecimento, transporte e plantio da grama)</t>
  </si>
  <si>
    <t>RO-40546</t>
  </si>
  <si>
    <t>Valeta de proteção de corte, tipo DR.VP-02., tipo 105/80 (Execução, incluindo escavação, fornecimento, transporte e plantio da grama)</t>
  </si>
  <si>
    <t>RO-40547</t>
  </si>
  <si>
    <t>Valeta de proteção de corte, tipo DR.VP-02., tipo 105/90 (Execução, incluindo escavação, fornecimento, transporte e plantio da grama)</t>
  </si>
  <si>
    <t>RO-40548</t>
  </si>
  <si>
    <t>Valeta de proteção de corte, tipo DR.VP-02., tipo 115/100 (Execução, incluindo escavação,fornecimento, transporte e plantio da grama)</t>
  </si>
  <si>
    <t>RO-40549</t>
  </si>
  <si>
    <t>Valeta de proteção de corte, tipo DR.VP-02., tipo 115/80 (Execução, incluindo escavação, fornecimento, transporte e plantio da grama)</t>
  </si>
  <si>
    <t>RO-40550</t>
  </si>
  <si>
    <t>Valeta de proteção de corte, tipo DR.VP-02., tipo 115/90 (Execução, incluindo escavação, fornecimento, transporte e plantio da grama)</t>
  </si>
  <si>
    <t>RO-40551</t>
  </si>
  <si>
    <t>Valeta de proteção de corte, tipo DR.VP-02., tipo 125/100 (Execução, incluindo escavação,fornecimento, transporte e plantio da grama)</t>
  </si>
  <si>
    <t>RO-40552</t>
  </si>
  <si>
    <t>Valeta de proteção de corte, tipo DR.VP-02., tipo 125/90 (Execução, incluindo escavação,fornecimento, transporte e plantio da grama)</t>
  </si>
  <si>
    <t>RO-40536</t>
  </si>
  <si>
    <t>Valeta de proteção de corte, tipo DR.VP-02., tipo 75/50 (Execução, incluindo escavação, fornecimento, transporte e plantio da grama)</t>
  </si>
  <si>
    <t>RO-40537</t>
  </si>
  <si>
    <t>Valeta de proteção de corte, tipo DR.VP-02., tipo 75/60 (Execução, incluindo escavação, fornecimento, transporte e plantio da grama)</t>
  </si>
  <si>
    <t>RO-40538</t>
  </si>
  <si>
    <t>Valeta de proteção de corte, tipo DR.VP-02., tipo 75/70 (Execução, incluindo escavação, fornecimento, transporte e plantio da grama)</t>
  </si>
  <si>
    <t>RO-40539</t>
  </si>
  <si>
    <t>Valeta de proteção de corte, tipo DR.VP-02., tipo 85/60 (Execução, incluindo escavação, fornecimento, transporte e plantio da grama)</t>
  </si>
  <si>
    <t>RO-40540</t>
  </si>
  <si>
    <t>Valeta de proteção de corte, tipo DR.VP-02., tipo 85/70 (Execução, incluindo escavação, fornecimento, transporte e plantio da grama)</t>
  </si>
  <si>
    <t>RO-40541</t>
  </si>
  <si>
    <t>Valeta de proteção de corte, tipo DR.VP-02., tipo 85/80 (Execução, incluindo escavação, fornecimento, transporte e plantio da grama)</t>
  </si>
  <si>
    <t>RO-40542</t>
  </si>
  <si>
    <t>Valeta de proteção de corte, tipo DR.VP-02., tipo 95/70 (Execução, incluindo escavação, fornecimento, transporte e plantio da grama)</t>
  </si>
  <si>
    <t>RO-40543</t>
  </si>
  <si>
    <t>Valeta de proteção de corte, tipo DR.VP-02., tipo 95/80 (Execução, incluindo escavação, fornecimento, transporte e plantio da grama)</t>
  </si>
  <si>
    <t>RO-40544</t>
  </si>
  <si>
    <t>Valeta de proteção de corte, tipo DR.VP-02., tipo 95/90 (Execução, incluindo escavação, fornecimento, transporte e plantio da grama)</t>
  </si>
  <si>
    <t>RO-40563</t>
  </si>
  <si>
    <t>Valeta de proteção de corte, tipo DR.VP-03., tipo 105/100 (Execução, incluindo escavação,fornecimento e transporte de todos os materiais)</t>
  </si>
  <si>
    <t>RO-40564</t>
  </si>
  <si>
    <t>Valeta de proteção de corte, tipo DR.VP-03., tipo 105/80 (Execução, incluindo escavação,fornecimento e transporte de todos os materiais)</t>
  </si>
  <si>
    <t>RO-40565</t>
  </si>
  <si>
    <t>Valeta de proteção de corte, tipo DR.VP-03., tipo 105/90 (Execução, incluindo escavação,fornecimento e transporte de todos os materiais)</t>
  </si>
  <si>
    <t>RO-40566</t>
  </si>
  <si>
    <t>Valeta de proteção de corte, tipo DR.VP-03., tipo 115/100 (Execução, incluindo escavação,fornecimento e transporte de todos os materiais)</t>
  </si>
  <si>
    <t>RO-40567</t>
  </si>
  <si>
    <t>Valeta de proteção de corte, tipo DR.VP-03., tipo 115/80 (Execução, incluindo escavação,fornecimento e transporte de todos os materiais)</t>
  </si>
  <si>
    <t>RO-40568</t>
  </si>
  <si>
    <t>Valeta de proteção de corte, tipo DR.VP-03., tipo 115/90 (Execução, incluindo escavação,fornecimento e transporte de todos os materiais)</t>
  </si>
  <si>
    <t>RO-40569</t>
  </si>
  <si>
    <t>Valeta de proteção de corte, tipo DR.VP-03., tipo 125/100 (Execução, incluindo escavação,fornecimento e transporte de todos os materiais)</t>
  </si>
  <si>
    <t>RO-40570</t>
  </si>
  <si>
    <t>Valeta de proteção de corte, tipo DR.VP-03., tipo 125/90 (Execução, incluindo escavação,fornecimento e transporte de todos os materiais)</t>
  </si>
  <si>
    <t>RO-40554</t>
  </si>
  <si>
    <t>Valeta de proteção de corte, tipo DR.VP-03., tipo 75/50 (Execução, incluindo escavação,fornecimento e transporte de todos os materiais)</t>
  </si>
  <si>
    <t>RO-40555</t>
  </si>
  <si>
    <t>Valeta de proteção de corte, tipo DR.VP-03., tipo 75/60 (Execução, incluindo escavação,fornecimento e transporte de todos os materiais)</t>
  </si>
  <si>
    <t>RO-40556</t>
  </si>
  <si>
    <t>Valeta de proteção de corte, tipo DR.VP-03., tipo 75/70 (Execução, incluindo escavação,fornecimento e transporte de todos os materiais)</t>
  </si>
  <si>
    <t>RO-40557</t>
  </si>
  <si>
    <t>Valeta de proteção de corte, tipo DR.VP-03., tipo 85/60 (Execução, incluindo escavação,fornecimento e transporte de todos os materiais)</t>
  </si>
  <si>
    <t>RO-40558</t>
  </si>
  <si>
    <t>Valeta de proteção de corte, tipo DR.VP-03., tipo 85/70 (Execução, incluindo escavação,fornecimento e transporte de todos os materiais)</t>
  </si>
  <si>
    <t>RO-40559</t>
  </si>
  <si>
    <t>Valeta de proteção de corte, tipo DR.VP-03., tipo 85/80 (Execução, incluindo escavação,fornecimento e transporte de todos os materiais)</t>
  </si>
  <si>
    <t>RO-40560</t>
  </si>
  <si>
    <t>Valeta de proteção de corte, tipo DR.VP-03., tipo 95/70 (Execução, incluindo escavação,fornecimento e transporte de todos os materiais)</t>
  </si>
  <si>
    <t>RO-40561</t>
  </si>
  <si>
    <t>Valeta de proteção de corte, tipo DR.VP-03., tipo 95/80 (Execução, incluindo escavação,fornecimento e transporte de todos os materiais)</t>
  </si>
  <si>
    <t>RO-40562</t>
  </si>
  <si>
    <t>Valeta de proteção de corte, tipo DR.VP-03., tipo 95/90 (Execução, incluindo escavação,fornecimento e transporte de todos os materiais)</t>
  </si>
  <si>
    <t>RO-41688</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</si>
  <si>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</si>
  <si>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RO-43859</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</si>
  <si>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</si>
  <si>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RO-41137</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</si>
  <si>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</si>
  <si>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RO-41144</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</si>
  <si>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</si>
  <si>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RO-43165</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</si>
  <si>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</si>
  <si>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RO-43170</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</si>
  <si>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</si>
  <si>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RO-43836</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</si>
  <si>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</si>
  <si>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RO-44461</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</si>
  <si>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</si>
  <si>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RO-41138</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</si>
  <si>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</si>
  <si>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RO-41113</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</si>
  <si>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</si>
  <si>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RO-41163</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</si>
  <si>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</si>
  <si>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RO-42186</t>
  </si>
  <si>
    <t>Base de solo com mistura em usina, compactada na energia do proctor intermediario (Execução, incluindo escavação, carga, descarga,  espalhamento e compactação da mistura; exclui aquisição e transporte do material e da mistura)</t>
  </si>
  <si>
    <t>RO-43164</t>
  </si>
  <si>
    <t>Base de solo com mistura em usina, compactada na energia do proctor intermodificado (Execução, incluindo escavação, carga, descarga,  espalhamento e compactação da mistura; exclui aquisição e transporte do material e da mistura)</t>
  </si>
  <si>
    <t>RO-44242</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</si>
  <si>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</si>
  <si>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RO-43113</t>
  </si>
  <si>
    <t>Base de solo sem mistura, compactada na energia do proctor intermediário (Execução, incluindo escavação, carga, descarga, espalhamento, umidecimento e compactação do material; exclui aquisição e transporte do material)</t>
  </si>
  <si>
    <t>RO-42395</t>
  </si>
  <si>
    <t>Base de solo sem mistura, compactada na energia do proctor intermodificado (Execução, incluindo escavação, carga, descarga, espalhamento, umidecimento e compactação do material; exclui aquisição e transporte do material)</t>
  </si>
  <si>
    <t>RO-41098</t>
  </si>
  <si>
    <t>Base de solo sem mistura, compactada na energia do proctor modificado (Execução, incluindo escavação, carga, descarga, espalhamento, umidecimento e compactação do material; exclui aquisição e transporte do material)</t>
  </si>
  <si>
    <t>RO-14019</t>
  </si>
  <si>
    <t>Concreto betuminoso usinado a quente - CBUQ (Execução, incluindo usinagem, aplicação, espalhamento e compactação, fornecimento dos agregados e material betuminoso, exclui transporte dos agregados e do material betuminoso até usina e da massa pronta até a  pista)</t>
  </si>
  <si>
    <t>RO-14020</t>
  </si>
  <si>
    <t>t</t>
  </si>
  <si>
    <t>RO-41177</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</si>
  <si>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</si>
  <si>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RO-43829</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</si>
  <si>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</si>
  <si>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RO-41087</t>
  </si>
  <si>
    <t>Escavação e carga de material de jazida (inclusive expurgo e capeamento)</t>
  </si>
  <si>
    <t>RO-42650</t>
  </si>
  <si>
    <t>Fresagem contínua de pavimento asfáltico (3cm)</t>
  </si>
  <si>
    <t>RO-42643</t>
  </si>
  <si>
    <t>Fresagem descontínua de pavimento asfáltico (3cm)</t>
  </si>
  <si>
    <t>RO-51228</t>
  </si>
  <si>
    <t>Imprimação (Execução e fornecimento do material betuminoso, exclusive transporte do material betuminoso)</t>
  </si>
  <si>
    <t>RO-41164</t>
  </si>
  <si>
    <t>Imprimação sem fornecimento do material betuminoso (Execução, incluindo transporte do material betuminoso dentro do canteiro de obras)</t>
  </si>
  <si>
    <t>RO-41204</t>
  </si>
  <si>
    <t>Lama asfaltica com espessura de 12,0 mm com fornecimento do material betuminoso (Execução, incluindo fornecimento e  transporte dentro do canteiro de obras  dos agregados e do material betuminoso)</t>
  </si>
  <si>
    <t>RO-43326</t>
  </si>
  <si>
    <t>Lama asfaltica com espessura de 12,0 mm sem fornecimento do material betuminoso (Execução, incluindo fornecimento dos agregados e o transporte dentro do canteiro de obras do material betuminoso e dos agregados)</t>
  </si>
  <si>
    <t>RO-43422</t>
  </si>
  <si>
    <t>Lama asfáltica com espessura de 6,0 mm com fornecimento do material betuminoso (Execução, incluindo fornecimento  e o transporte dentro do canteiro de obras dos agregados e do material betuminoso)</t>
  </si>
  <si>
    <t>RO-43327</t>
  </si>
  <si>
    <t>Lama asfaltica com espessura de 6,0 mm sem fornecimento do material betuminoso (Execução, incluindo fornecimento dos agregados e o transporte dentro do canteiro de obras do material betuminoso e dos agregados)</t>
  </si>
  <si>
    <t>RO-42649</t>
  </si>
  <si>
    <t>Micro-revestimento asfático a frio  com espessura de 12mm (Execução, incluindo o fornecimento de todos os materiais, exceto a emulsão)</t>
  </si>
  <si>
    <t>RO-42831</t>
  </si>
  <si>
    <t>Micro-revestimento asfático a frio  (com espessura de 15mm (Execução, incluindo o fornecimento de todos os materiais, exceto a emulsão)</t>
  </si>
  <si>
    <t>RO-43971</t>
  </si>
  <si>
    <t>Pavimento de alvenaria poliédrica com 8,0 cm de espessura (Execução, incluindo o fornecimento do material do colchão de assentamento e das pedras; exclui os transportes dos materiais)</t>
  </si>
  <si>
    <t>RO-41208</t>
  </si>
  <si>
    <t>Pavimento de paralepípedo com 10,0 cm de espessura (Execução, incluindo o fornecimento do material do colchão de assentamento e das pedras; exclui os transportes dos materiais)</t>
  </si>
  <si>
    <t>RO-51229</t>
  </si>
  <si>
    <t>Pintura de ligação (Execução e fornecimento do material betuminoso, exclusive transporte do material betuminoso)</t>
  </si>
  <si>
    <t>RO-41166</t>
  </si>
  <si>
    <t>Pintura de ligação sem fornecimento do material betuminoso (Execução, incluindo o transporte do material betuminoso dentro do canteiro de obras)</t>
  </si>
  <si>
    <t>RO-14021</t>
  </si>
  <si>
    <t>Pré-misturado a frio - PMF (Execução, incluindo usinagem, aplicação, espalhamento e compactação, fornecimento dos agregados e material betuminoso, exclui transporte dos agregados e do material betuminoso até usina e da massa pronta até a pista)</t>
  </si>
  <si>
    <t>RO-14022</t>
  </si>
  <si>
    <t>RO-43228</t>
  </si>
  <si>
    <t>Pré-misturado a frio (Execução, incluindo o fornecimento dos agregados, exclui o transporte dos materiais, o fornecimento e transporte do material betuminoso)</t>
  </si>
  <si>
    <t>RO-43833</t>
  </si>
  <si>
    <t>Reciclagem e reconfecção do  pavimento com adição de 2% de cimento , compactada na energia do proctor intermediário (Execução, com reaproveitamento do material, incluindo fornecimento e transporte do cimento)</t>
  </si>
  <si>
    <t>RO-41079</t>
  </si>
  <si>
    <t>Reciclagem e reconfecção do pavimento com  adição de 3% de cimento, compactada na energia do proctor intermediário (Execução com reaproveitamento do material , incluindo o fornecimento e transporte do cimento)</t>
  </si>
  <si>
    <t>RO-41092</t>
  </si>
  <si>
    <t>Reforço do sub-leito com adição de 3% de cal e compactação à 100% (Execução, incluindo fornrcimento da cal, escavação, carga, descarga, homogenização, umidecimento, espalhamento e compactação do material)</t>
  </si>
  <si>
    <t>RO-41093</t>
  </si>
  <si>
    <t>Reforço do sub-leito (Execução, incluindo escavação, carga, descarga, homogenização, umidecimento, espalhamento e compactação do material)</t>
  </si>
  <si>
    <t>RO-41082</t>
  </si>
  <si>
    <t>Regularização do sub-leito (proctor intermediário)</t>
  </si>
  <si>
    <t>RO-41083</t>
  </si>
  <si>
    <t>Regularização do sub-leito (proctor internormal)</t>
  </si>
  <si>
    <t>RO-41081</t>
  </si>
  <si>
    <t>Regularização do sub-leito (proctor normal)</t>
  </si>
  <si>
    <t>RO-41773</t>
  </si>
  <si>
    <t>Remoção e carga da camada de material granular do pavimento (base e/ou sub-base)</t>
  </si>
  <si>
    <t>RO-41211</t>
  </si>
  <si>
    <t>Remoção e carga de todo pavimento existente</t>
  </si>
  <si>
    <t>RO-41212</t>
  </si>
  <si>
    <t>Remoção e carga do revestimento asfaltico em pré-misturado ou concreto betuminoso usinado a quente</t>
  </si>
  <si>
    <t>RO-41209</t>
  </si>
  <si>
    <t>Remoçao e carga do revestimento asfaltico em tratamento superficial</t>
  </si>
  <si>
    <t>RO-41207</t>
  </si>
  <si>
    <t>Reperfilamento de pavimento (para CBUQ e pré-misturado a frio) (Aplicação com motoniveladora, exclui o fornecimento da massa)</t>
  </si>
  <si>
    <t>RO-41135</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</si>
  <si>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</si>
  <si>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RO-41104</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</si>
  <si>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</si>
  <si>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RO-42280</t>
  </si>
  <si>
    <t>Sub-base, sem mistura, compactada na energia de proctor intermodificado (Execução, incluindo escavação, carga, descarga, espalhamento, umidecimento e compactação do material; exclui aquisição e transporte do material)</t>
  </si>
  <si>
    <t>RO-43112</t>
  </si>
  <si>
    <t>Sub-base, sem mistura, compactada na energia do proctor intermediário (Execução, incluindo escavação, carga, descarga, espalhamento, umidecimento e compactação do material; exclui aquisição e transporte do material)</t>
  </si>
  <si>
    <t>RO-43195</t>
  </si>
  <si>
    <t>Sub-base, sem mistura, compactado na energia do proctor modificado (Execução, incluindo escavação, carga, descarga, espalhamento, umidecimento e compactação do material; exclui aquisição e transporte do material)</t>
  </si>
  <si>
    <t>RO-41171</t>
  </si>
  <si>
    <t>Tratamento anti-pó (Execução, incluindo o fornecimento da areia)</t>
  </si>
  <si>
    <t>RO-42664</t>
  </si>
  <si>
    <t>Tratamento superficial duplo com aplicação de emulsão asfáltica modificada por polímero (Execução, incluindo fornecimento e limpeza dos agregados)</t>
  </si>
  <si>
    <t>RO-13321</t>
  </si>
  <si>
    <t>Tratamento superficial duplo com banho diluído e fornecimento do material betuminoso (Execução, incluindo fornecimento e limpeza dos agregados e fornecimento do material betuminoso, exclusive transporte do material betuminoso)</t>
  </si>
  <si>
    <t>RO-43449</t>
  </si>
  <si>
    <t>Tratamento superficial duplo com banho diluído (Execução, incluindo fornecimento e limpeza dos agregados)</t>
  </si>
  <si>
    <t>RO-41168</t>
  </si>
  <si>
    <t>Tratamento superficial simples com banho diluído (Execução, incluindo fornecimento e limpeza dos agregados)</t>
  </si>
  <si>
    <t>RO-13320</t>
  </si>
  <si>
    <t>Tratamento superficial simples com banho diluído (Execução, incluindo fornecimento e limpeza dos agregados e fornecimento do material betuminoso, exclusive transporte do material betuminoso)</t>
  </si>
  <si>
    <t>RO-41170</t>
  </si>
  <si>
    <t>Tratamento superficial triplo com banho diluído (Execução, incluindo fornecimento e limpeza dos agregados e transporte do material betuminoso dentro do canteiro de obras)</t>
  </si>
  <si>
    <t>RO-41178</t>
  </si>
  <si>
    <t>Usinagem de concreto betuminoso usinado a quente (faixa C) (Execução, incluindo o fornecimento dos agregados; exclui o fornecimento e transporte do material betuminoso e o transporte dos agregados)</t>
  </si>
  <si>
    <t>RO-42208</t>
  </si>
  <si>
    <t>Usinagem de concreto betuminoso usinado a quente para reperfilamento  (faixa C) (Execução, incluindo o fornecimento dos agregados; exclui o fornecimento e transporte do material betuminoso e o transporte dos agregados)</t>
  </si>
  <si>
    <t>RO-43402</t>
  </si>
  <si>
    <t>Usinagem de pré-misturado a frio (Execução, incluindo o fornecimento dos agregados)</t>
  </si>
  <si>
    <t>RO-43473</t>
  </si>
  <si>
    <t>Cordão trapezoidal de concreto nas dimensões 15x12 cm e h=35 cm (Fck &gt;=35 MPa) (Execução, incluindo o fornecimento e transporte de todos os materiais)</t>
  </si>
  <si>
    <t>RO-42387</t>
  </si>
  <si>
    <t>Remoção de blocos sextavados (Bloquetes)</t>
  </si>
  <si>
    <t>RO-43415</t>
  </si>
  <si>
    <t>Remoção manual de calçamento intertravado</t>
  </si>
  <si>
    <t>RO-42887</t>
  </si>
  <si>
    <t>Balizador de lâmina flexivel de PVC, tipo SV-BLF (Execução, incluindo fornecimento e transporte de todos  materiais)</t>
  </si>
  <si>
    <t>RO-42399</t>
  </si>
  <si>
    <t>Banda rugosa em concreto betuminoso usinado a quente com  fornecimento do material betuminoso (Execução, incluindo o fornecimento e transporte dos agregados, material betuminoso e pintura  de ligação)</t>
  </si>
  <si>
    <t>RO-43269</t>
  </si>
  <si>
    <t>Banda rugosa em pré-misturado a frio com fornecimento do material betuminoso (execução incluindo o fornecimento e transporte dos agregados, material betuminoso e pintura de ligação)</t>
  </si>
  <si>
    <t>RO-42215</t>
  </si>
  <si>
    <t>Banda rugosa em pré-misturado a frio sem fornecimento do material betuminoso (Execução, incluindo o fornecimento dos agregados e pintura  de ligação)</t>
  </si>
  <si>
    <t>RO-42830</t>
  </si>
  <si>
    <t>Braço projetado com altura maior ou igual à 5,50 metros e vão de 3,80 metros (Execução, incluindo instalação, base de concreto, chumbadores, colocação da placa,fornecimento e transporte dos  materiais)</t>
  </si>
  <si>
    <t>RO-43226</t>
  </si>
  <si>
    <t>Colocação de placas</t>
  </si>
  <si>
    <t>RO-41237</t>
  </si>
  <si>
    <t>Linhas de resina acrilica de  0,6mm  de espessura e Largura  = 0,10m (Execução, incluindo pré-marcação, fornecimento e transporte de todos os materiais)</t>
  </si>
  <si>
    <t>RO-41243</t>
  </si>
  <si>
    <t>Linhas de resina acrilica 0,6mm com Largura &gt; 0,30m (execução, inclusive pré-marcação, fornecimento e transporte de todos os materiais)</t>
  </si>
  <si>
    <t>RO-41240</t>
  </si>
  <si>
    <t>Linhas de resina acrilica 0,6mm de espessura e  Largura = 0,30m (execução, inclusive pré-marcação, fornecimento e transporte de todos os materiais)</t>
  </si>
  <si>
    <t>RO-42198</t>
  </si>
  <si>
    <t>Linhas de resina acrilica 0,6mm de espessura e Largura  = 0,08m (Execução, inclusive pré-marcação, fornecimento e transporte de todos os materiais)</t>
  </si>
  <si>
    <t>RO-41239</t>
  </si>
  <si>
    <t>Linhas de resina acrilica 0,6mm de espessura e Largura  = 0,20m (execução, inclusive pré-marcação, fornecimento e transporte de todos os materiais)</t>
  </si>
  <si>
    <t>RO-42886</t>
  </si>
  <si>
    <t>Placa de aço carbono com película refletiva grau diamante tipo X da ABNT - Escudo (Execução, incluindo fornecimento transporte de todos  materiais, inclusive poste de sustentação)</t>
  </si>
  <si>
    <t>RO-42884</t>
  </si>
  <si>
    <t>Placa de aço carbono com película refletiva grau diamante tipo X da ABNT - Marcador de Perigo 0,30 x 0,90 m (Execução, incluindo fornecimento transporte de todos  materiais, inclusive poste de sustentação)</t>
  </si>
  <si>
    <t>RO-42885</t>
  </si>
  <si>
    <t>Placa de aço carbono com película refletiva grau diamante tipo X da ABNT - Marco Quilométrico (Execução, incluindo fornecimento transporte de todos  materiais, inclusive poste de sustentação)</t>
  </si>
  <si>
    <t>RO-42878</t>
  </si>
  <si>
    <t>Placa de aço carbono com película refletiva grau diamante tipo X da ABNT - Placa Circular (Execução, incluindo fornecimento e transporte de todos os materiais, inclusive poste de sustentação)</t>
  </si>
  <si>
    <t>RO-42879</t>
  </si>
  <si>
    <t>Placa de aço carbono com película refletiva grau diamante tipo X da ABNT - Placa octogonal (Execução, incluindo fornecimento e transporte de todos os materiais, inclusive postes de sustentação)</t>
  </si>
  <si>
    <t>RO-42881</t>
  </si>
  <si>
    <t>Placa de aço carbono com película refletiva grau diamante tipo X da ABNT - Placa quadrada (Execução, incluindo fornecimento e transporte de todos os materiais, inclusive poste de sustentação)</t>
  </si>
  <si>
    <t>RO-42882</t>
  </si>
  <si>
    <t>Placa de aço carbono com película refletiva grau diamante tipo X da ABNT - Placa Retangular (Execução, incluindo fornecimento e transporte de todos os materiais, inclusive poste de sustentação)</t>
  </si>
  <si>
    <t>RO-42880</t>
  </si>
  <si>
    <t>Placa de aço carbono com película refletiva grau diamante tipo X da ABNT - Placa triangular (Execução, incluindo fornecimento e transporte de todos os materiais, inclusive poste de sustentação)</t>
  </si>
  <si>
    <t>RO-42883</t>
  </si>
  <si>
    <t>Placa de aço carbono com película refletiva grau diamante tipo X da ABNT, com suporte de madeira - Marcador de Alinhamento (Execução, incluindo fornecimento transporte de todos  materiais, inclusive poste de sustentação)</t>
  </si>
  <si>
    <t>RO-41227</t>
  </si>
  <si>
    <t>Pré-marcação para linhas de sinalização horizontal por alinhamento (Execução, incluindo fornecimento e transporte de todos os materiais Eixo, bordo esquerdo e bordo direito)</t>
  </si>
  <si>
    <t>km</t>
  </si>
  <si>
    <t>RO-41779</t>
  </si>
  <si>
    <t>Setas, simbolos e dizeres de resina acrílica 0,6mm de espessura (Execução, incluindo pré-marcação, fornecimento e transporte de todos os materiais)</t>
  </si>
  <si>
    <t>RO-41231</t>
  </si>
  <si>
    <t>Tacha refletiva tipo SHTRP, com catadióptrico em apenas uma face (Execução, incluindo fornecimento, colocação e transporte de todos os materiais)</t>
  </si>
  <si>
    <t>RO-41230</t>
  </si>
  <si>
    <t>Tacha refletiva tipo SHTRP, com catadióptrico nas duas faces (Execução, incluindo fornecimento, colocação e transporte de todos os materiais)</t>
  </si>
  <si>
    <t>RO-41228</t>
  </si>
  <si>
    <t>Tachão refletivo  tipo SHTRG, com catadióptrico nas duas faces (Execução, incluindo fornecimento, colocação e transporte de todos os materiais)</t>
  </si>
  <si>
    <t>RO-41229</t>
  </si>
  <si>
    <t>Tachão refletivo tipo SHTRG, com catadióptrico em apenas uma face (Execução, incluindo fornecimento, colocação e transporte de todos os materiais)</t>
  </si>
  <si>
    <t>RO-42829</t>
  </si>
  <si>
    <t>Braço projetado com altura maior ou igual à 5,50 metros e vão de 4,80 metros (Execução, incluindo instalação, base de concreto, chumbadores, colocação da placa, fornecimento e transporte dos  materiais)</t>
  </si>
  <si>
    <t>RO-41763</t>
  </si>
  <si>
    <t>Defensa Singela semi-maleável SV-DSM-02 (Execução, incluindo fornecimento, colocação e transporte de todos os materiais)</t>
  </si>
  <si>
    <t>RO-44777</t>
  </si>
  <si>
    <t>Placa de aço carbono com película refletiva alta intensidade prismática tipo III da ABNT  - Marcador de Alinhamento (Execução, incluindo fornecimento e transporte de todos os materiais, inclusive postes de sustentação)</t>
  </si>
  <si>
    <t>RO-42983</t>
  </si>
  <si>
    <t>Placa de aço carbono com película refletiva alta intensidade prismática tipo III da ABNT - Escudo (Execução, incluindo fornecimento e transporte de todos os materiais, inclusive postes de sustentação)</t>
  </si>
  <si>
    <t>RO-44585</t>
  </si>
  <si>
    <t>Placa de aço carbono com película refletiva alta intensidade prismática tipo III da ABNT - Marcador de perigo 0,30x0,90 m (Execução, incluindo fornecimento e transporte de todos os materiais, inclusive poste de sustentação)</t>
  </si>
  <si>
    <t>RO-44586</t>
  </si>
  <si>
    <t>Placa de aço carbono com película refletiva alta intensidade prismática tipo III da ABNT - Marco quilométrico (Execução, incluindo fornecimento e transporte de todos os materiais, inclusive postes de sustentação)</t>
  </si>
  <si>
    <t>RO-42977</t>
  </si>
  <si>
    <t>Placa de aço carbono com película refletiva alta intensidade prismática tipo III da ABNT - Placa circular (execução, incluindo fornecimento e transporte de todos os materiais, inclusive postes de sustentação)</t>
  </si>
  <si>
    <t>RO-42978</t>
  </si>
  <si>
    <t>Placa de aço carbono com película refletiva alta intensidade prismática tipo III da ABNT - Placa octogonal (execução, incluindo fornecimento e transporte de todos os materiais, inclusive postes de sustentação)</t>
  </si>
  <si>
    <t>RO-42980</t>
  </si>
  <si>
    <t>Placa de aço carbono com película refletiva alta intensidade prismática tipo III da ABNT - Placa quadrada (Execução, incluindo fornecimento e transporte de todos os materiais, inclusive postes de sustentação)</t>
  </si>
  <si>
    <t>RO-42981</t>
  </si>
  <si>
    <t>Placa de aço carbono com película refletiva alta intensidade prismática tipo III da ABNT - Placa retangular (Execução, incluindo fornecimento e transporte de todos os materiais, inclusive postes de sustentação)</t>
  </si>
  <si>
    <t>RO-42979</t>
  </si>
  <si>
    <t>Placa de aço carbono com película refletiva alta intensidade prismática tipo III da ABNT - Placa triangular (execução, incluindo fornecimento e transporte de todos os materiais, inclusive postes de sustentação)</t>
  </si>
  <si>
    <t>RO-42210</t>
  </si>
  <si>
    <t>Placa de aço carbono com película refletiva grau técnico tipo I da ABNT - Escudo (Execução, incluindo fornecimento e transporte de todos os materiais, inclusive poste de sustentação)</t>
  </si>
  <si>
    <t>RO-42194</t>
  </si>
  <si>
    <t>Placa de aço carbono com película refletiva grau técnico tipo I da ABNT - Marcador de Alinhamento (Execução, incluindo fornecimento e transporte de todos os materiais, inclusive poste de sustentação)</t>
  </si>
  <si>
    <t>RO-42195</t>
  </si>
  <si>
    <t>Placa de aço carbono com película refletiva grau técnico tipo I da ABNT - Marcador de Perigo 0,30 x 0,90m (Execução, incluindo fornecimento e transporte de todos os materiais, inclusive poste de sustentação)</t>
  </si>
  <si>
    <t>RO-42196</t>
  </si>
  <si>
    <t>Placa de aço carbono com película refletiva grau técnico tipo I da ABNT - Marco Quilométrico (Execução, incluindo fornecimento e transporte de todos os materiais, inclusive poste de sustentação)</t>
  </si>
  <si>
    <t>RO-41841</t>
  </si>
  <si>
    <t>Placa de aço carbono com película refletiva grau técnico tipo I da ABNT - Placa Circular (Execução, incluindo fornecimento e transporte de todos os materiais, inclusive poste de sustentação)</t>
  </si>
  <si>
    <t>RO-41842</t>
  </si>
  <si>
    <t>Placa de aço carbono com película refletiva grau técnico tipo I da ABNT - Placa Octogonal (Execução, incluindo fornecimento e transporte de todos os materiais, inclusive poste de sustentação)</t>
  </si>
  <si>
    <t>RO-41844</t>
  </si>
  <si>
    <t>Placa de aço carbono com película refletiva grau técnico tipo I da ABNT - Placa Quadrada (Execução, incluindo fornecimento e transporte de todos os materiais, inclusive poste de sustentação)</t>
  </si>
  <si>
    <t>RO-42193</t>
  </si>
  <si>
    <t>Placa de aço carbono com película refletiva grau técnico tipo I da ABNT - Placa Retangular (Execução, incluindo fornecimento e transporte de todos os materiais, inclusive poste de sustentação)</t>
  </si>
  <si>
    <t>RO-41843</t>
  </si>
  <si>
    <t>Placa de aço carbono com película refletiva grau técnico tipo I da ABNT - Placa Triangular (Execução, incluindo fornecimento e transporte de todos os materiais, inclusive poste de sustentação)</t>
  </si>
  <si>
    <t>RO-43014</t>
  </si>
  <si>
    <t>Remoção de placas</t>
  </si>
  <si>
    <t>RO-41781</t>
  </si>
  <si>
    <t>Arborização com o fornecimento e transporte da muda ((Execução, incluindo escavação, fornecimento e transporte da muda)</t>
  </si>
  <si>
    <t>RO-41387</t>
  </si>
  <si>
    <t>Armação de aço tipo CA-50 (Execução, incluindo preparo, dobragem, colocação nas formas e transporte de todos os materiais)</t>
  </si>
  <si>
    <t>RO-41316</t>
  </si>
  <si>
    <t>Caiação a duas demãos (Execução, incluindo fornecimento e transporte de todos os materiais)</t>
  </si>
  <si>
    <t>RO-41296</t>
  </si>
  <si>
    <t>Capina (Execução, incluindo remoção do material até 5 km)</t>
  </si>
  <si>
    <t>ha</t>
  </si>
  <si>
    <t>RO-41278</t>
  </si>
  <si>
    <t>Cerca de arame farpado, tipo OC.CA-01 (com 4 fios e mourão de madeira com espaçamento de 2,5 metros) ((Execução, incluindo escavação , fornecimento, assentamento e transporte de todos os materiais)</t>
  </si>
  <si>
    <t>RO-41396</t>
  </si>
  <si>
    <t>Conformação das caixas de empréstimos e jazidas (Execução, incluindo regularização, fornecimento e transporte de todos os materiais)</t>
  </si>
  <si>
    <t>RO-43246</t>
  </si>
  <si>
    <t>Conformação do leito estradal, inclusive umidecimento</t>
  </si>
  <si>
    <t>RO-41399</t>
  </si>
  <si>
    <t>Conformação e proteção dos locais de bota fora (Execução, incluindo regularização, fornecimento e transporte de todos os materiais)</t>
  </si>
  <si>
    <t>RO-41388</t>
  </si>
  <si>
    <t>Encascalhamento (Execução, incluindo escavação, carga e descarga, umidecimento e espalhamento do material)</t>
  </si>
  <si>
    <t>RO-41400</t>
  </si>
  <si>
    <t>Estocagem da camada vegetal de caixas de emprestimo e jazidas</t>
  </si>
  <si>
    <t>RO-41336</t>
  </si>
  <si>
    <t>Horas de servente</t>
  </si>
  <si>
    <t>RO-41300</t>
  </si>
  <si>
    <t>Limpeza de bueiros (Execução, incluindo remoção do material para local adequado)</t>
  </si>
  <si>
    <t>hxh</t>
  </si>
  <si>
    <t>RO-41297</t>
  </si>
  <si>
    <t>Limpeza de dispositivo de drenagem superficial (Execução, incluindo capina lateral na largura de 0,20 m  e remoção de entulho)</t>
  </si>
  <si>
    <t>RO-42874</t>
  </si>
  <si>
    <t>Limpeza mecânica de bueiros por hidrojateamento, com obstrução média - Ø 0,40m</t>
  </si>
  <si>
    <t>RO-42875</t>
  </si>
  <si>
    <t>Limpeza mecânica de bueiros por hidrojateamento, com obstrução média - Ø 0,60m</t>
  </si>
  <si>
    <t>RO-42876</t>
  </si>
  <si>
    <t>Limpeza mecânica de bueiros por hidrojateamento, com obstrução média - Ø 0,80m</t>
  </si>
  <si>
    <t>RO-42877</t>
  </si>
  <si>
    <t>Limpeza mecânica de bueiros por hidrojateamento, com obstrução média - Ø 1,00m</t>
  </si>
  <si>
    <t>RO-42216</t>
  </si>
  <si>
    <t>Mata-Burro em trilhos tipo OC.MB-01 (Execução, incluindo escavação, fornecimento e transporte de todos os materiais)</t>
  </si>
  <si>
    <t>RO-42283</t>
  </si>
  <si>
    <t>Passeio de concreto (FCK &gt;= 11 MPa - espessura de 6 cm) (Execução, incluindo fornecimento e transporte de todos os materiais)</t>
  </si>
  <si>
    <t>RO-41379</t>
  </si>
  <si>
    <t>Porteira tipo OC.PT (Execução, incluindo escavação , fornecimento, assentamento e transporte dos  materiais)</t>
  </si>
  <si>
    <t>RO-41279</t>
  </si>
  <si>
    <t>Reconfecção de cerca com reaproveitamento de 70% de materiais (Execução, incluindo fornecimento, assentamento e transporte de todos os materiais)</t>
  </si>
  <si>
    <t>RO-41288</t>
  </si>
  <si>
    <t>Remanejamento de cerca, com aproveitamento do material (Execução, incluindo escavação e assentamento de todos os materiais)</t>
  </si>
  <si>
    <t>RO-41334</t>
  </si>
  <si>
    <t>Remendo profundo - recomposição da camada granular (Execução, incluindo remoção de camada granular e revestimento betuminoso, transporte para bota-fora, escavação e carga do material granular)</t>
  </si>
  <si>
    <t>RO-43439</t>
  </si>
  <si>
    <t>Remendo superficial (Execução, incluindo escavação e carga do material granular)</t>
  </si>
  <si>
    <t>RO-41291</t>
  </si>
  <si>
    <t>Remoção de cercas</t>
  </si>
  <si>
    <t>RO-42282</t>
  </si>
  <si>
    <t>Remoção de Mata-Burro</t>
  </si>
  <si>
    <t>RO-41401</t>
  </si>
  <si>
    <t>Reposição de camada vegetal em caixa de empréstimo e jazidas</t>
  </si>
  <si>
    <t>RO-41402</t>
  </si>
  <si>
    <t>Revestimento vegetal com gramas em placas (Execução, incluindo fornecimento, umidecimento, corte e carga da grama, adubação e plantio)</t>
  </si>
  <si>
    <t>RO-41404</t>
  </si>
  <si>
    <t>Revestimento vegetal com semeadura manual (Execução, incluindo fornecimento e transporte de todos os materiais)</t>
  </si>
  <si>
    <t>RO-41292</t>
  </si>
  <si>
    <t>Roçada manual leve (Execução, incluindo remoção do material até 5 km)</t>
  </si>
  <si>
    <t>RO-41293</t>
  </si>
  <si>
    <t>Roçada manual pesada (Execução, incluindo remoção do material até 5 km)</t>
  </si>
  <si>
    <t>RO-41295</t>
  </si>
  <si>
    <t>Roçada mecanizada (Execução, incluindo remoção do material até 5 km)</t>
  </si>
  <si>
    <t>RO-43273</t>
  </si>
  <si>
    <t>Tapa buraco - aplicação da massa (Execução, incluindo pintura de ligação)</t>
  </si>
  <si>
    <t>RO-44638</t>
  </si>
  <si>
    <t>Tapa-buraco com concreto betuminoso usinado a quente ((Execução incluindo usinagem, pintura de ligação, aplicação da massa, fornecimento e transporte dos agregados, exclui fornecimento e transporte do material betuminoso)</t>
  </si>
  <si>
    <t>RO-41320</t>
  </si>
  <si>
    <t>Tapa-buraco com PMF com fornecimento do material betuminoso (Execução incluindo usinagem, aplicação da massa, pintura de ligação, fornecimento e transporte dos agregados e do material betuminoso)</t>
  </si>
  <si>
    <t>RO-41732</t>
  </si>
  <si>
    <t>Transporte da grama</t>
  </si>
  <si>
    <t>m2*Km</t>
  </si>
  <si>
    <t>RO-41345</t>
  </si>
  <si>
    <t>Transporte de agregados para conservação. Distância média de transporte &lt;= 10,00 km</t>
  </si>
  <si>
    <t>RO-41352</t>
  </si>
  <si>
    <t>Transporte de agregados para conservação. Distância média de transporte &gt; 50,10 km</t>
  </si>
  <si>
    <t>RO-41346</t>
  </si>
  <si>
    <t>Transporte de agregados para conservação. Distância média de transporte de 10,10 a 15,00 km</t>
  </si>
  <si>
    <t>RO-41347</t>
  </si>
  <si>
    <t>Transporte de agregados para conservação. Distância média de transporte de 15,10 a 20,00 km</t>
  </si>
  <si>
    <t>RO-41348</t>
  </si>
  <si>
    <t>Transporte de agregados para conservação. Distância média de transporte de 20,10 a 25,00 km</t>
  </si>
  <si>
    <t>RO-41349</t>
  </si>
  <si>
    <t>Transporte de agregados para conservação. Distância média de transporte de 25,10 a 30,00 km</t>
  </si>
  <si>
    <t>RO-41350</t>
  </si>
  <si>
    <t>Transporte de agregados para conservação. Distância média de transporte de 30,10 a 40,00 km</t>
  </si>
  <si>
    <t>RO-41351</t>
  </si>
  <si>
    <t>Transporte de agregados para conservação. Distância média de transporte de 40,10 a 50,00 km</t>
  </si>
  <si>
    <t>RO-14031</t>
  </si>
  <si>
    <t>Transporte de Concreto Betuminoso Usinado a Quente.  Distância média de transporte &lt;= 10,0 km (volume compactado)</t>
  </si>
  <si>
    <t>m3*km</t>
  </si>
  <si>
    <t>RO-14038</t>
  </si>
  <si>
    <t>Transporte de Concreto Betuminoso Usinado a Quente.  Distância média de transporte &gt; 50,00 km (volume compactado)</t>
  </si>
  <si>
    <t>RO-14032</t>
  </si>
  <si>
    <t>Transporte de Concreto Betuminoso Usinado a Quente.  Distância média de transporte de 10,10 a 15,00 km (volume compactado)</t>
  </si>
  <si>
    <t>RO-14033</t>
  </si>
  <si>
    <t>Transporte de Concreto Betuminoso Usinado a Quente.  Distância média de transporte de 15,10 a 20,00 km (volume compactado)</t>
  </si>
  <si>
    <t>RO-14036</t>
  </si>
  <si>
    <t>Transporte de Concreto Betuminoso Usinado a Quente.  Distância média de transporte de 30,10 a 40,00 km (volume compactado)</t>
  </si>
  <si>
    <t>RO-14037</t>
  </si>
  <si>
    <t>Transporte de Concreto Betuminoso Usinado a Quente.  Distância média de transporte de 40,10 a 50,00 km (volume compactado)</t>
  </si>
  <si>
    <t>RO-41361</t>
  </si>
  <si>
    <t>Transporte de concreto betuminoso usinado a quente. Distância média de transporte &lt;= 10,00 km (Densidade de material solto)</t>
  </si>
  <si>
    <t>RO-41368</t>
  </si>
  <si>
    <t>Transporte de concreto betuminoso usinado a quente. Distância média de transporte &gt;= 50,10 km (Densidade de material solto)</t>
  </si>
  <si>
    <t>RO-41362</t>
  </si>
  <si>
    <t>Transporte de concreto betuminoso usinado a quente. Distância média de transporte de 10,10 a 15,00 km (Densidade de material solto)</t>
  </si>
  <si>
    <t>RO-41363</t>
  </si>
  <si>
    <t>Transporte de concreto betuminoso usinado a quente. Distância média de transporte de 15,10 a 20,00 km (Densidade de material solto)</t>
  </si>
  <si>
    <t>RO-41364</t>
  </si>
  <si>
    <t>Transporte de concreto betuminoso usinado a quente. Distância média de transporte de 20,10 a 25,00 km (densidade de material solto)</t>
  </si>
  <si>
    <t>RO-14034</t>
  </si>
  <si>
    <t>Transporte de Concreto Betuminoso Usinado a Quente. Distância média de transporte de 20,10 a 25,00 km (volume compactado)</t>
  </si>
  <si>
    <t>RO-41365</t>
  </si>
  <si>
    <t>Transporte de concreto betuminoso usinado a quente. Distância média de transporte de 25,10 a 30,00 km (Densidade de material solto)</t>
  </si>
  <si>
    <t>RO-14035</t>
  </si>
  <si>
    <t>Transporte de Concreto Betuminoso Usinado a Quente. Distância média de transporte de 25,10 a 30,00 km (volume compactado)</t>
  </si>
  <si>
    <t>RO-41366</t>
  </si>
  <si>
    <t>Transporte de concreto betuminoso usinado a quente. Distância média de transporte de 30,10 a 40,00 km (Densidade de material solto)</t>
  </si>
  <si>
    <t>RO-41367</t>
  </si>
  <si>
    <t>Transporte de concreto betuminoso usinado a quente. Distância média de transporte de 40,10 a 50,00 km (Densidade de material solto)</t>
  </si>
  <si>
    <t>RO-41337</t>
  </si>
  <si>
    <t>Transporte de material de jazida para conservação. Distância média de transporte   &lt;= 10,00 km</t>
  </si>
  <si>
    <t>RO-41344</t>
  </si>
  <si>
    <t>Transporte de material de jazida para conservação. Distância média de transporte &gt; 50,10 km</t>
  </si>
  <si>
    <t>RO-41338</t>
  </si>
  <si>
    <t>Transporte de material de jazida para conservação. Distância média de transporte de 10,10 a 15,00 km</t>
  </si>
  <si>
    <t>RO-41339</t>
  </si>
  <si>
    <t>Transporte de material de jazida para conservação. Distância média de transporte de 15,10 a 20,00 km</t>
  </si>
  <si>
    <t>RO-41340</t>
  </si>
  <si>
    <t>Transporte de material de jazida para conservação. Distância média de transporte de 20,10 a 25,00 km</t>
  </si>
  <si>
    <t>RO-41341</t>
  </si>
  <si>
    <t>Transporte de material de jazida para conservação. Distância média de transporte de 25,10 a 30,00 km</t>
  </si>
  <si>
    <t>RO-41342</t>
  </si>
  <si>
    <t>Transporte de material de jazida para conservação. Distância média de transporte de 30,10 a 40,00 km</t>
  </si>
  <si>
    <t>RO-41343</t>
  </si>
  <si>
    <t>Transporte de material de jazida para conservação. Distância média de transporte de 40,10 a 50,00 km</t>
  </si>
  <si>
    <t>RO-41369</t>
  </si>
  <si>
    <t>Transporte de material de qualquer natureza. Distância média de transporte &lt;= 10,00 km</t>
  </si>
  <si>
    <t>RO-41376</t>
  </si>
  <si>
    <t>Transporte de material de qualquer natureza. Distância média de transporte &gt;= 50,10 km</t>
  </si>
  <si>
    <t>RO-41370</t>
  </si>
  <si>
    <t>Transporte de material de qualquer natureza. Distância média de transporte de 10,10 a 15,00 km</t>
  </si>
  <si>
    <t>RO-41371</t>
  </si>
  <si>
    <t>Transporte de material de qualquer natureza. Distância média de transporte de 15,10 a 20,00 km</t>
  </si>
  <si>
    <t>RO-41372</t>
  </si>
  <si>
    <t>Transporte de material de qualquer natureza. Distância média de transporte de 20,10 a 25,00 km</t>
  </si>
  <si>
    <t>RO-41373</t>
  </si>
  <si>
    <t>Transporte de material de qualquer natureza. Distância média de transporte de 25,10 a 30,00 km</t>
  </si>
  <si>
    <t>RO-41374</t>
  </si>
  <si>
    <t>Transporte de material de qualquer natureza. Distância média de transporte de 30,10 a 40,00 km</t>
  </si>
  <si>
    <t>RO-41375</t>
  </si>
  <si>
    <t>Transporte de material de qualquer natureza. Distância média de transporte de 40,10 a 50,00 km</t>
  </si>
  <si>
    <t>RO-41353</t>
  </si>
  <si>
    <t>Transporte de pré-misturado a frio. Distância média de transporte &lt;= 10,0 km (Densidade material solto)</t>
  </si>
  <si>
    <t>RO-14023</t>
  </si>
  <si>
    <t>Transporte de pré-misturado a frio. Distância média de transporte &lt;= 10,0 km (volume compactado)</t>
  </si>
  <si>
    <t>RO-14030</t>
  </si>
  <si>
    <t>Transporte de pré-misturado a frio. Distância média de transporte &gt; 50,00 km  (volume compactado)</t>
  </si>
  <si>
    <t>RO-41360</t>
  </si>
  <si>
    <t>Transporte de pré-misturado a frio. Distância média de transporte &gt; 50,00 km (Densidade de material solto)</t>
  </si>
  <si>
    <t>RO-14024</t>
  </si>
  <si>
    <t>Transporte de pré-misturado a frio. Distância média de transporte de 10,10 a 15,00 km  (volume compactado)</t>
  </si>
  <si>
    <t>RO-41354</t>
  </si>
  <si>
    <t>Transporte de pré-misturado a frio. Distância média de transporte de 10,10 a 15,00 km (Densidade de material solto)</t>
  </si>
  <si>
    <t>RO-14025</t>
  </si>
  <si>
    <t>Transporte de pré-misturado a frio. Distância média de transporte de 15,10 a 20,00 km  (volume compactado)</t>
  </si>
  <si>
    <t>RO-41355</t>
  </si>
  <si>
    <t>Transporte de pré-misturado a frio. Distância média de transporte de 15,10 a 20,00 km (Densidade de material solto)</t>
  </si>
  <si>
    <t>RO-14026</t>
  </si>
  <si>
    <t>Transporte de pré-misturado a frio. Distância média de transporte de 20,10 a 25.00 km  (volume compactado)</t>
  </si>
  <si>
    <t>RO-41356</t>
  </si>
  <si>
    <t>Transporte de pré-misturado a frio. Distância média de transporte de 20,10 a 25.00 km (Densidade de material solto)</t>
  </si>
  <si>
    <t>RO-14027</t>
  </si>
  <si>
    <t>Transporte de pré-misturado a frio. Distância média de transporte de 25,10 a 30,00 km  (volume compactado)</t>
  </si>
  <si>
    <t>RO-41357</t>
  </si>
  <si>
    <t>Transporte de pré-misturado a frio. Distância média de transporte de 25,10 a 30,00 km (Densidade de material solto)</t>
  </si>
  <si>
    <t>RO-14028</t>
  </si>
  <si>
    <t>Transporte de pré-misturado a frio. Distância média de transporte de 30,10 a 40,00 km  (volume compactado)</t>
  </si>
  <si>
    <t>RO-41358</t>
  </si>
  <si>
    <t>Transporte de pré-misturado a frio. Distância média de transporte de 30,10 a 40,00 km (Densidade de material solto)</t>
  </si>
  <si>
    <t>RO-14029</t>
  </si>
  <si>
    <t>Transporte de pré-misturado a frio. Distância média de transporte de 40,10 a 50,00 km  (volume compactado)</t>
  </si>
  <si>
    <t>RO-41359</t>
  </si>
  <si>
    <t>Transporte de pré-misturado a frio. Distância média de transporte de 40,10 a 50,00 km (Densidade de material solto)</t>
  </si>
  <si>
    <t>RO-44505</t>
  </si>
  <si>
    <t>Usinagem de CBUQ para tapa buraco (Execução, incluindo fornecimento e transporte dos agregados e do material betuminoso)</t>
  </si>
  <si>
    <t>RO-41329</t>
  </si>
  <si>
    <t>Usinagem de concreto betuminoso usinado a quente para tapa-buraco (Execução, incluindo fornecimento dos agregados, exclui fornecimento e transporte do material betuminoso)</t>
  </si>
  <si>
    <t>RO-41321</t>
  </si>
  <si>
    <t>Usinagem de pré-misturado a frio para tapa-buraco sem fornecimento do material betuminoso (Execução, incluindo fornecimento dos agregados, exclui fornecimento e transporte do material betuminoso)</t>
  </si>
  <si>
    <t>RO-41443</t>
  </si>
  <si>
    <t>Andaime suspenso com piso em pranchas de madeira (Execução, incluindo o fornecimento e transporte dos materiais)</t>
  </si>
  <si>
    <t>RO-41582</t>
  </si>
  <si>
    <t>Aparelhos de apoio em neoprene fretado (Execução, incluindo a aplicação, fornecimento e transporte dos materiais)</t>
  </si>
  <si>
    <t>RO-41429</t>
  </si>
  <si>
    <t>Apicoamento manual em concreto</t>
  </si>
  <si>
    <t>RO-41762</t>
  </si>
  <si>
    <t>Argamassa de cimento e areia traço 1:3 (Execução, incluindo fornecimento e transporte de todos os materiais)</t>
  </si>
  <si>
    <t>RO-42285</t>
  </si>
  <si>
    <t>Armação: Aço CA-50 (Execução, incluindo preparo, dobragem, colocação nas formas e transporte de todos os materiais)</t>
  </si>
  <si>
    <t>RO-41552</t>
  </si>
  <si>
    <t>Armação: Aço CA-60 (Execução, incluindo preparo, dobragem, colocação nas formas e transporte de todos os materiais)</t>
  </si>
  <si>
    <t>RO-40989</t>
  </si>
  <si>
    <t>Barreira simples de concreto armado tipo new jersey (Execução, incluindo  fornecimento e transporte de todos os materiais)</t>
  </si>
  <si>
    <t>RO-41593</t>
  </si>
  <si>
    <t>Caiação a três demãos (Execução, incluindo o fornecimento e transporte de todos os materiais)</t>
  </si>
  <si>
    <t>RO-41657</t>
  </si>
  <si>
    <t>Cantoneira metálica de dimensões  2"x2"x5/16" (Execução, incluindo fornecimento e transporte de todos os materiais)</t>
  </si>
  <si>
    <t>RO-41569</t>
  </si>
  <si>
    <t>Cantoneira metálica de dimensões 3" x 3" x 3/8" (Execução, incluindo o fornecimento e transporte de todos os materiais)</t>
  </si>
  <si>
    <t>RO-41571</t>
  </si>
  <si>
    <t>Cantoneira metálica de dimensões 4" x 4" x 1/2" (Execução, incluindo o fornecimento e transporte de todos os materiais)</t>
  </si>
  <si>
    <t>RO-41570</t>
  </si>
  <si>
    <t>Cantoneira metálica de dimensões 4" x 4" x 3/8" (Execução, incluindo o fornecimento e transporte de todos os materiais)</t>
  </si>
  <si>
    <t>RO-41544</t>
  </si>
  <si>
    <t>Cimbramento: escoramento em madeira (Execução, incluindo o fornecimento e transporte de todos os materiais)</t>
  </si>
  <si>
    <t>RO-41621</t>
  </si>
  <si>
    <t>Concreto ciclópico de  cimento portland com 30% de pedra de mão, Fck &gt;= 10 MPa (Execução, incluindo o fornecimento e transporte dos agregados)</t>
  </si>
  <si>
    <t>RO-41634</t>
  </si>
  <si>
    <t>Concreto ciclópico de  cimento portland com 30% pedra de mão, Fck = 13,5 MPa (Execução, incluindo o fornecimento e transporte dos agregados)</t>
  </si>
  <si>
    <t>RO-41626</t>
  </si>
  <si>
    <t>Concreto ciclópico de cimento portland com 30% pedra de mão, Fck= 15,0 MPa (Execução, incluindo o fornecimento e transporte dos agregados)</t>
  </si>
  <si>
    <t>RO-41502</t>
  </si>
  <si>
    <t>Concreto ciclópico Fck &gt; 13,5 MPa, com 30% pedra de mão (Execução, incluindo o fornecimento de todos os materiais, exclui o transporte dos agregados)</t>
  </si>
  <si>
    <t>RO-41622</t>
  </si>
  <si>
    <t>Concreto de cimento Portland, Fck &gt;= 11,0 MPa (Execução, incluindo o fornecimento e transporte dos agregados)</t>
  </si>
  <si>
    <t>RO-41623</t>
  </si>
  <si>
    <t>Concreto de cimento Portland, Fck &gt;= 13,5 MPa (Execução, incluindo o fornecimento e transporte dos agregados)</t>
  </si>
  <si>
    <t>RO-41624</t>
  </si>
  <si>
    <t>Concreto de cimento Portland, Fck &gt;= 15,0 MPa (Execução, incluindo o fornecimento e transporte dos agregados)</t>
  </si>
  <si>
    <t>RO-41625</t>
  </si>
  <si>
    <t>Concreto de cimento Portland, Fck &gt;= 16,0 MPa (Execução, incluindo o fornecimento e transporte dos agregados)</t>
  </si>
  <si>
    <t>RO-41627</t>
  </si>
  <si>
    <t>Concreto de cimento Portland, Fck &gt;= 18,0 MPa (Execução, incluindo o fornecimento e transporte dos agregados)</t>
  </si>
  <si>
    <t>RO-41628</t>
  </si>
  <si>
    <t>Concreto de cimento Portland Fck &gt;= 20,0 MPa (Execução, incluindo o fornecimento e transporte dos agregados)</t>
  </si>
  <si>
    <t>RO-41630</t>
  </si>
  <si>
    <t>Concreto de cimento Portland, Fck &gt;= 21,0 MPa (Execução, incluindo o fornecimento e transporte dos agregados)</t>
  </si>
  <si>
    <t>RO-41632</t>
  </si>
  <si>
    <t>Concreto de cimento Portland, Fck &gt;= 25,0 MPa (Execução, incluindo o fornecimento e transporte dos agregados)</t>
  </si>
  <si>
    <t>RO-41633</t>
  </si>
  <si>
    <t>Concreto de cimento Portland, Fck &gt;= 30,0 MPa (Execução, incluindo o fornecimento e transporte dos agregados)</t>
  </si>
  <si>
    <t>RO-42425</t>
  </si>
  <si>
    <t>Concreto de pavimentação com Fck &gt;= 25 Mpa (Execução, incluindo o fornecimento de todos os materiais, exclui o transporte dos agregados)</t>
  </si>
  <si>
    <t>RO-41493</t>
  </si>
  <si>
    <t>Concreto estrutural com resistência Fck &gt;= 13,5 MPa (Execução, incluindo o fornecimento de todos os materiais, exclui o transporte dos agregados)</t>
  </si>
  <si>
    <t>RO-41494</t>
  </si>
  <si>
    <t>Concreto estrutural com resistência Fck &gt;= 15,0 MPa (Execução, incluindo o fornecimento de todos os materiais, exclui o transporte dos agregados)</t>
  </si>
  <si>
    <t>RO-41495</t>
  </si>
  <si>
    <t>Concreto estrutural com resistência Fck &gt;= 16,0 MPa (Execução, incluindo o fornecimento de todos os materiais, exclui o transporte dos agregados)</t>
  </si>
  <si>
    <t>RO-41496</t>
  </si>
  <si>
    <t>Concreto estrutural com resistência Fck &gt;= 18,0 MPa (Execução, incluindo o fornecimento de todos os materiais, exclui o transporte dos agregados)</t>
  </si>
  <si>
    <t>RO-42416</t>
  </si>
  <si>
    <t>Concreto estrutural com resistência Fck &gt;= 20,0 Mpa (Execução, incluindo o fornecimento de todos os materiais, exclui o transporte dos agregados)</t>
  </si>
  <si>
    <t>RO-45041</t>
  </si>
  <si>
    <t>Concreto estrutural com resistência Fck &gt;= 21 Mpa (Execução, incluindo o fornecimento de todos os materiais, exclui o transporte dos agregados)</t>
  </si>
  <si>
    <t>RO-42417</t>
  </si>
  <si>
    <t>Concreto estrutural com resistência Fck &gt;= 25,0 Mpa (Execução, incluindo o fornecimento de todos os materiais, exclui o transporte dos agregados)</t>
  </si>
  <si>
    <t>RO-42456</t>
  </si>
  <si>
    <t>Concreto estrutural com resistência Fck &gt;= 30,0 Mpa (Execução, incluindo o fornecimento de todos os materiais, exclui o transporte dos agregados)</t>
  </si>
  <si>
    <t>RO-42415</t>
  </si>
  <si>
    <t>Concreto magro de cimento portland Fck &gt;= 10,0 MPa (Execução, incluindo o fornecimento e transporte dos agregados)</t>
  </si>
  <si>
    <t>RO-42467</t>
  </si>
  <si>
    <t>Concreto magro Fck &gt;= 10,0 MPa (Execução, incluindo o fornecimento de todos os materiais, exclui o transporte dos agregados)</t>
  </si>
  <si>
    <t>RO-41599</t>
  </si>
  <si>
    <t>Demolição de concreto simples</t>
  </si>
  <si>
    <t>RO-42445</t>
  </si>
  <si>
    <t>Demolição de guarda-corpo, incluindo a remoção do material demolido (Execução, incluindo carga e transporte do material demolido)</t>
  </si>
  <si>
    <t>RO-41435</t>
  </si>
  <si>
    <t>Demolição de pavimento de concreto (Execução, incluindo a remoção do material demolido)</t>
  </si>
  <si>
    <t>RO-43107</t>
  </si>
  <si>
    <t>Demolição manual de concreto armado</t>
  </si>
  <si>
    <t>RO-41602</t>
  </si>
  <si>
    <t>Demolição mecânica de concreto armado</t>
  </si>
  <si>
    <t>RO-41589</t>
  </si>
  <si>
    <t>Dreno de PVC ø = 100 mm, comprimento unitário = 35 cm (Execução, incluindo o fornecimento e transporte de todos os materiais)</t>
  </si>
  <si>
    <t>RO-41588</t>
  </si>
  <si>
    <t>Dreno de PVC ø = 100 mm, comprimento unitário = 40 cm (Execução, incluindo o fornecimento e transporte de todos os materiais)</t>
  </si>
  <si>
    <t>RO-41590</t>
  </si>
  <si>
    <t>Dreno de PVC ø = 100 mm, comprimento unitário = 45 cm (Execução, incluindo o fornecimento e transporte de todos os materiais)</t>
  </si>
  <si>
    <t>RO-41594</t>
  </si>
  <si>
    <t>Dreno de PVC ø = 100mm, comprimento unitário = 0,60m (Execução, incluindo o fornecimento e transporte de todos os materiais)</t>
  </si>
  <si>
    <t>RO-41584</t>
  </si>
  <si>
    <t>Dreno de PVC ø = 50 mm, comprimento unitário = 30 cm (Execução, incluindo o fornecimento e transporte de todos os materiais)</t>
  </si>
  <si>
    <t>RO-42476</t>
  </si>
  <si>
    <t>Dreno de PVC ø = 50 mm, comprimento unitário = 35 cm (Execução, incluindo o fornecimento e transporte de todos os materiais)</t>
  </si>
  <si>
    <t>RO-42994</t>
  </si>
  <si>
    <t>Dreno de PVC ø = 50 mm, comprimento unitário = 40 cm (Execução, incluindo o fornecimento e transporte de todos os materiais)</t>
  </si>
  <si>
    <t>RO-41586</t>
  </si>
  <si>
    <t>Dreno de PVC ø = 75 mm, comprimento unitário = 15 cm (Execução, incluindo o fornecimento e transporte de todos os materiais)</t>
  </si>
  <si>
    <t>RO-41587</t>
  </si>
  <si>
    <t>Dreno de PVC ø = 75 mm, comprimento unitário = 30 cm (Execução, incluindo o fornecimento e transporte de todos os materiais)</t>
  </si>
  <si>
    <t>RO-41591</t>
  </si>
  <si>
    <t>Dreno de PVC ø = 75 mm, comprimento unitário = 35 cm (Execução, incluindo o fornecimento e transporte de todos os materiais)</t>
  </si>
  <si>
    <t>RO-41592</t>
  </si>
  <si>
    <t>Dreno de PVC ø = 75 mm, comprimento unitário = 40 cm (Execução, incluindo o fornecimento e transporte de todos os materiais)</t>
  </si>
  <si>
    <t>RO-44908</t>
  </si>
  <si>
    <t>Ensecadeira de estacas prancha (Execução, incluindo o fornecimento e transporte de todos os materiais)</t>
  </si>
  <si>
    <t>RO-43247</t>
  </si>
  <si>
    <t>Escoramento descontínuo de valas (Execução, incluindo fornecimento e transporte de todos os materiais)</t>
  </si>
  <si>
    <t>RO-41431</t>
  </si>
  <si>
    <t>Estrutura metálica para andaimes</t>
  </si>
  <si>
    <t>RO-41558</t>
  </si>
  <si>
    <t>Forma plana de MADEIRIT (Execução, incluindo desforma, fornecimento e transporte de todos os materiais)</t>
  </si>
  <si>
    <t>RO-41559</t>
  </si>
  <si>
    <t>Formas curvas de MADEIRIT (Execução, incluindo desforma, fornecimento e transporte de todos os materiais)</t>
  </si>
  <si>
    <t>RO-42418</t>
  </si>
  <si>
    <t>Formas planas de compensado com revestimento resinado (Execução, incluindo desforma,fornecimento e transporte de todos os materiais)</t>
  </si>
  <si>
    <t>RO-41614</t>
  </si>
  <si>
    <t>Formas planas de madeira de pinho de 3ª (Execução, incluindo desforma,fornecimento e transporte de todos os materiais)</t>
  </si>
  <si>
    <t>RO-41557</t>
  </si>
  <si>
    <t>Formas suspensas de compensado resinado (Execução, incluindo desforma, fornecimento e transporte de todos os materiais)</t>
  </si>
  <si>
    <t>RO-43047</t>
  </si>
  <si>
    <t>Furo em concreto ø = 10,0 mm, profundidade = 10 cm</t>
  </si>
  <si>
    <t>RO-43456</t>
  </si>
  <si>
    <t>Furo em concreto ø = 10,0 mm, profundidade = 15 cm</t>
  </si>
  <si>
    <t>RO-42426</t>
  </si>
  <si>
    <t>Furo em concreto ø = 12,5 mm, profundidade = 10 cm</t>
  </si>
  <si>
    <t>RO-41453</t>
  </si>
  <si>
    <t>Furo em concreto ø = 12,5 mm, profundidade = 15 cm</t>
  </si>
  <si>
    <t>RO-41454</t>
  </si>
  <si>
    <t>Furo em concreto ø = 12,5 mm, profundidade = 20 cm</t>
  </si>
  <si>
    <t>RO-41455</t>
  </si>
  <si>
    <t>Furo em concreto ø = 12,5 mm, profundidade = 30 cm</t>
  </si>
  <si>
    <t>RO-41456</t>
  </si>
  <si>
    <t>Furo em concreto ø = 16,0 mm, profundidade = 15 cm</t>
  </si>
  <si>
    <t>RO-41457</t>
  </si>
  <si>
    <t>Furo em concreto ø = 16,0 mm, profundidade = 20 cm</t>
  </si>
  <si>
    <t>RO-41458</t>
  </si>
  <si>
    <t>Furo em concreto ø = 16,0 mm, profundidade = 30 cm</t>
  </si>
  <si>
    <t>RO-41459</t>
  </si>
  <si>
    <t>Furo em concreto ø = 16,0 mm, profundidade = 50 cm</t>
  </si>
  <si>
    <t>RO-41460</t>
  </si>
  <si>
    <t>Furo em concreto ø = 20,0 mm, profundidade = 15 cm</t>
  </si>
  <si>
    <t>RO-41461</t>
  </si>
  <si>
    <t>Furo em concreto ø = 20,0 mm, profundidade = 20 cm</t>
  </si>
  <si>
    <t>RO-41463</t>
  </si>
  <si>
    <t>Furo em concreto ø = 20,0 mm, profundidade = 30 cm</t>
  </si>
  <si>
    <t>RO-41464</t>
  </si>
  <si>
    <t>Furo em concreto ø = 20,0 mm, profundidade = 40 cm</t>
  </si>
  <si>
    <t>RO-41466</t>
  </si>
  <si>
    <t>Furo em concreto ø = 25,0 mm, profundidade = 15 cm</t>
  </si>
  <si>
    <t>RO-41465</t>
  </si>
  <si>
    <t>Furo em concreto ø = 25,0 mm, profundidade = 20 cm</t>
  </si>
  <si>
    <t>RO-41467</t>
  </si>
  <si>
    <t>Furo em concreto ø = 25,0 mm, profundidade = 30 cm</t>
  </si>
  <si>
    <t>RO-41469</t>
  </si>
  <si>
    <t>Furo em concreto ø = 25,0 mm, profundidade = 50 cm</t>
  </si>
  <si>
    <t>RO-41470</t>
  </si>
  <si>
    <t>Furo em concreto ø = 25,0 mm, profundidade = 80 cm</t>
  </si>
  <si>
    <t>RO-41473</t>
  </si>
  <si>
    <t>Furo em concreto ø = 32,0 mm, profundidade = 30 cm</t>
  </si>
  <si>
    <t>RO-41475</t>
  </si>
  <si>
    <t>Furo em concreto ø = 40,0 mm, profundidade = 30 cm</t>
  </si>
  <si>
    <t>RO-41476</t>
  </si>
  <si>
    <t>Furo em concreto ø = 50,0 mm, profundidade = 30 cm</t>
  </si>
  <si>
    <t>RO-41482</t>
  </si>
  <si>
    <t>Furo em concreto ø = 75 mm, profundidade = 15 cm</t>
  </si>
  <si>
    <t>RO-41479</t>
  </si>
  <si>
    <t>Furo em rocha ø = 20,0 mm, profundidade = 40 mm</t>
  </si>
  <si>
    <t>RO-41648</t>
  </si>
  <si>
    <t>Furo em rocha ø = 25,0 mm, profundidade = 50 mm</t>
  </si>
  <si>
    <t>RO-41481</t>
  </si>
  <si>
    <t>Furo em rocha ø = 50,0 mm, profundidade = 30 mm</t>
  </si>
  <si>
    <t>Gradil metálico padrão DER-MG (Execução, incluindo o fornecimento e transporte de todos os materiais)</t>
  </si>
  <si>
    <t>RO-41565</t>
  </si>
  <si>
    <t>Juntas de pavimentação longitudinal e transversal (Execução, incluindo o fornecimento e transporte de todos os materiais)</t>
  </si>
  <si>
    <t>RO-41581</t>
  </si>
  <si>
    <t>Limpeza de armadura com jato de areia e água</t>
  </si>
  <si>
    <t>RO-41578</t>
  </si>
  <si>
    <t>Limpeza de superfície com jato de areia e agua</t>
  </si>
  <si>
    <t>RO-42430</t>
  </si>
  <si>
    <t>Limpeza manual e tratamento de armadura oxidada</t>
  </si>
  <si>
    <t>RO-41575</t>
  </si>
  <si>
    <t>Mastique elástico(Tipo vedaflex ou similar) (Execução, incluindo o fornecimento e transporte de todos os materiais)</t>
  </si>
  <si>
    <t>RO-41596</t>
  </si>
  <si>
    <t>Muro de arrimo em concreto, tipo OC.MA-01 (Execução, incluindo fornecimento e transporte de todos os materiais)</t>
  </si>
  <si>
    <t>RO-41432</t>
  </si>
  <si>
    <t>Plataforma de madeira para  andaimes (Execução, incluindo fornecimento e transporte de todos os materiais)</t>
  </si>
  <si>
    <t>RO-41653</t>
  </si>
  <si>
    <t>Preenchimento de furos com injeção de Epoxi (Sikadur - 43) (Execução, incluindo o fornecimento de todos os materiais, exclui execução do furo)</t>
  </si>
  <si>
    <t>RO-41651</t>
  </si>
  <si>
    <t>Preenchimento de furos com Sikadur 32 ou similar (Execução, incluindo o fornecimento e transporte de todos os materiais, exclui execução do furo)</t>
  </si>
  <si>
    <t>RO-41652</t>
  </si>
  <si>
    <t>Tratamento de trincas finas (Execução, incluindo o fornecimento e transporte de todos os materiais)</t>
  </si>
  <si>
    <t>RO-42442</t>
  </si>
  <si>
    <t>Tubulão a céu aberto, com camisa de concreto pré-moldada com diametro de fuste Ø 1,20m, em rocha (Execução, incluindo escavação, exclusive concreto para camisa)</t>
  </si>
  <si>
    <t>RO-42412</t>
  </si>
  <si>
    <t>Tubulão a céu aberto, com camisa de concreto pré-moldada com diametro de fuste Ø 1,20m em solo (Execução, incluindo escavação, exclusive concreto para camisa)</t>
  </si>
  <si>
    <t>RO-42455</t>
  </si>
  <si>
    <t>Tubulão a céu aberto, com camisa de concreto pré-moldada com diâmetro de fuste Ø 1,40m em solo (Execução, incluindo escavação, exclusive concreto para camisa)</t>
  </si>
  <si>
    <t>RO-43462</t>
  </si>
  <si>
    <t>Tubulão com ar comprimido com camisa de concreto pré moldada com diametro de fuste Ø 1,20m, em rocha (Execução, incluindo escavação, exclusive concreto para camisa)</t>
  </si>
  <si>
    <t>RO-42413</t>
  </si>
  <si>
    <t>Tubulão com ar comprimido com camisa de concreto pré moldada com diametro de fuste Ø 1,20m, em solo (Execução, incluindo escavação, exclusive concreto para camisa)</t>
  </si>
  <si>
    <t>RO-43871</t>
  </si>
  <si>
    <t>Tubulão com ar comprimido com camisa de concreto pré moldada com diametro de fuste Ø 1,40m, em rocha (Execução, incluindo escavação, exclusive concreto para camisa)</t>
  </si>
  <si>
    <t>RO-42811</t>
  </si>
  <si>
    <t>Tubulão com ar comprimido com camisa de concreto pré moldada com diametro de fuste Ø 1,40m, em solo (Execução, incluindo escavação, exclusive concreto para camisa)</t>
  </si>
  <si>
    <t>RO-43568</t>
  </si>
  <si>
    <t>Tubulão com ar comprimido com camisa de concreto pré-moldada com diâmetro de fuste Ø 1,60m, em solo (Execução, incluindo escavação, exclusive concreto para camisa)</t>
  </si>
  <si>
    <t>RO-41665</t>
  </si>
  <si>
    <t>Abrigo duplo de passageiros pré-moldado (Execução, incluindo o fornecimento,  transporte e montagem)</t>
  </si>
  <si>
    <t>RO-41664</t>
  </si>
  <si>
    <t>Abrigo simples de passageiros pré-moldado (Execução, incluindo o fornecimento e transporte e montagem)</t>
  </si>
  <si>
    <t>RO-41661</t>
  </si>
  <si>
    <t>Chapisco de cimento e areia, traço 1:3 (Execução, incluindo o fornecimento e transporte de todos os materiais)</t>
  </si>
  <si>
    <t>RO-41662</t>
  </si>
  <si>
    <t>Reboco de argamassa de cimento e areia, traço 1:5 (Execução, incluindo o fornecimento e transporte de todos os materiais)</t>
  </si>
  <si>
    <t>TABELA REFERENCIAL DE PREÇOS UNITÁRIOS PARA CONSULTORIA E PROJETOS</t>
  </si>
  <si>
    <t>CO-24324</t>
  </si>
  <si>
    <t>CO-27339</t>
  </si>
  <si>
    <t>CO-27337</t>
  </si>
  <si>
    <t>CO-27342</t>
  </si>
  <si>
    <t>CO-27347</t>
  </si>
  <si>
    <t>CO-27348</t>
  </si>
  <si>
    <t>CO-27344</t>
  </si>
  <si>
    <t>CO-27677</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</si>
  <si>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</si>
  <si>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</si>
  <si>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</si>
  <si>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</si>
  <si>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</si>
  <si>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</si>
  <si>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</si>
  <si>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</si>
  <si>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</si>
  <si>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</si>
  <si>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</si>
  <si>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</si>
  <si>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</si>
  <si>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</si>
  <si>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</si>
  <si>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</si>
  <si>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</si>
  <si>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</si>
  <si>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</si>
  <si>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</si>
  <si>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</si>
  <si>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</si>
  <si>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</si>
  <si>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</si>
  <si>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</si>
  <si>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</si>
  <si>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</si>
  <si>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</si>
  <si>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</si>
  <si>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</si>
  <si>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</si>
  <si>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</si>
  <si>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</si>
  <si>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</si>
  <si>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</si>
  <si>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</si>
  <si>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</si>
  <si>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</si>
  <si>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</si>
  <si>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</si>
  <si>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</si>
  <si>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</si>
  <si>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</si>
  <si>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</si>
  <si>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</si>
  <si>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</si>
  <si>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</si>
  <si>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</si>
  <si>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</si>
  <si>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</si>
  <si>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</si>
  <si>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</si>
  <si>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CO-27409</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</si>
  <si>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</si>
  <si>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</si>
  <si>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</si>
  <si>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</si>
  <si>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</si>
  <si>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</si>
  <si>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</si>
  <si>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</si>
  <si>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</si>
  <si>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</si>
  <si>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</si>
  <si>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</si>
  <si>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</si>
  <si>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</si>
  <si>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</si>
  <si>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</si>
  <si>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</si>
  <si>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</si>
  <si>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</si>
  <si>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</si>
  <si>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</si>
  <si>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</si>
  <si>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</si>
  <si>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</si>
  <si>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</si>
  <si>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</si>
  <si>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</si>
  <si>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</si>
  <si>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</si>
  <si>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</si>
  <si>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</si>
  <si>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</si>
  <si>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</si>
  <si>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</si>
  <si>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</si>
  <si>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</si>
  <si>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</si>
  <si>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</si>
  <si>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</si>
  <si>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</si>
  <si>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</si>
  <si>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</si>
  <si>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</si>
  <si>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</si>
  <si>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</si>
  <si>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</si>
  <si>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</si>
  <si>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</si>
  <si>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</si>
  <si>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</si>
  <si>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</si>
  <si>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</si>
  <si>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</si>
  <si>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</si>
  <si>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</si>
  <si>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</si>
  <si>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</si>
  <si>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</si>
  <si>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</si>
  <si>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</si>
  <si>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</si>
  <si>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</si>
  <si>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</si>
  <si>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</si>
  <si>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</si>
  <si>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</si>
  <si>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</si>
  <si>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</si>
  <si>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</si>
  <si>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</si>
  <si>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</si>
  <si>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</si>
  <si>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</si>
  <si>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</si>
  <si>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</si>
  <si>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</si>
  <si>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</si>
  <si>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</si>
  <si>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</si>
  <si>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</si>
  <si>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</si>
  <si>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</si>
  <si>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</si>
  <si>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</si>
  <si>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</si>
  <si>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</si>
  <si>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</si>
  <si>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</si>
  <si>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</si>
  <si>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</si>
  <si>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</si>
  <si>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</si>
  <si>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</si>
  <si>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</si>
  <si>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</si>
  <si>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</si>
  <si>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</si>
  <si>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</si>
  <si>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</si>
  <si>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</si>
  <si>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</si>
  <si>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</si>
  <si>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</si>
  <si>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</si>
  <si>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</si>
  <si>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</si>
  <si>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</si>
  <si>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</si>
  <si>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</si>
  <si>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</si>
  <si>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</si>
  <si>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</si>
  <si>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</si>
  <si>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</si>
  <si>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</si>
  <si>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CO-27499</t>
  </si>
  <si>
    <t>DESLOCAMENTO INTERMUNICIPAL</t>
  </si>
  <si>
    <t>CO-27498</t>
  </si>
  <si>
    <t>COMO CONSTRUÍDO ("AS BUILT") DE PROJETOS COM  ACIMA DE 1000.000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</si>
  <si>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</si>
  <si>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</si>
  <si>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</si>
  <si>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</si>
  <si>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</si>
  <si>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</si>
  <si>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</si>
  <si>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</si>
  <si>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</si>
  <si>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</si>
  <si>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</si>
  <si>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</si>
  <si>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</si>
  <si>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</si>
  <si>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</si>
  <si>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</si>
  <si>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</si>
  <si>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</si>
  <si>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</si>
  <si>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</si>
  <si>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</si>
  <si>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</si>
  <si>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</si>
  <si>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</si>
  <si>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</si>
  <si>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</si>
  <si>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</si>
  <si>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</si>
  <si>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</si>
  <si>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</si>
  <si>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</si>
  <si>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</si>
  <si>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</si>
  <si>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</si>
  <si>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</si>
  <si>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</si>
  <si>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</si>
  <si>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</si>
  <si>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</si>
  <si>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</si>
  <si>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</si>
  <si>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</si>
  <si>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</si>
  <si>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</si>
  <si>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</si>
  <si>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</si>
  <si>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</si>
  <si>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</si>
  <si>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CO-27443</t>
  </si>
  <si>
    <t>ESPECIFICAÇÃO DOS MATERIAIS COM MEMORIAL DESCRITIVO DE CADA AMBIENTE E EQUIPAMENTOS PARA REFORMA E/OU AMPLIAÇÃO DE EDIFICAÇÕES EXISTENTES - ÁREA DE 4.001 M2 A 6.000 M2</t>
  </si>
  <si>
    <t>CO-27450</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</si>
  <si>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</si>
  <si>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</si>
  <si>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</si>
  <si>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</si>
  <si>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</si>
  <si>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</si>
  <si>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</si>
  <si>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</si>
  <si>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</si>
  <si>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</si>
  <si>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</si>
  <si>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</si>
  <si>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</si>
  <si>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</si>
  <si>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</si>
  <si>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</si>
  <si>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</si>
  <si>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</si>
  <si>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</si>
  <si>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</si>
  <si>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</si>
  <si>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</si>
  <si>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</si>
  <si>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</si>
  <si>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</si>
  <si>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</si>
  <si>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</si>
  <si>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</si>
  <si>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</si>
  <si>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</si>
  <si>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</si>
  <si>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</si>
  <si>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</si>
  <si>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</si>
  <si>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</si>
  <si>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</si>
  <si>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</si>
  <si>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</si>
  <si>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</si>
  <si>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</si>
  <si>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</si>
  <si>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</si>
  <si>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</si>
  <si>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</si>
  <si>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</si>
  <si>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</si>
  <si>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</si>
  <si>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</si>
  <si>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</si>
  <si>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</si>
  <si>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</si>
  <si>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</si>
  <si>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</si>
  <si>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</si>
  <si>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</si>
  <si>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</si>
  <si>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</si>
  <si>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</si>
  <si>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</si>
  <si>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</si>
  <si>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</si>
  <si>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</si>
  <si>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</si>
  <si>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</si>
  <si>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</si>
  <si>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</si>
  <si>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</si>
  <si>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</si>
  <si>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</si>
  <si>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TABELA</t>
  </si>
  <si>
    <t>3,86</t>
  </si>
  <si>
    <t>6,14</t>
  </si>
  <si>
    <t>2,22</t>
  </si>
  <si>
    <t>7,41</t>
  </si>
  <si>
    <t>6,83</t>
  </si>
  <si>
    <t>8,82</t>
  </si>
  <si>
    <t>1,72</t>
  </si>
  <si>
    <t>0,63</t>
  </si>
  <si>
    <t>27,25</t>
  </si>
  <si>
    <t>4,68</t>
  </si>
  <si>
    <t>9,93</t>
  </si>
  <si>
    <t>8,19</t>
  </si>
  <si>
    <t>29,14</t>
  </si>
  <si>
    <t>2,36</t>
  </si>
  <si>
    <t>5,89</t>
  </si>
  <si>
    <t>14,95</t>
  </si>
  <si>
    <t>23,31</t>
  </si>
  <si>
    <t>17,71</t>
  </si>
  <si>
    <t>39,04</t>
  </si>
  <si>
    <t>15,94</t>
  </si>
  <si>
    <t>3,48</t>
  </si>
  <si>
    <t>2,66</t>
  </si>
  <si>
    <t>1,66</t>
  </si>
  <si>
    <t>3,27</t>
  </si>
  <si>
    <t>1,31</t>
  </si>
  <si>
    <t>25,00</t>
  </si>
  <si>
    <t>3,60</t>
  </si>
  <si>
    <t>2,55</t>
  </si>
  <si>
    <t>6,57</t>
  </si>
  <si>
    <t>1,16</t>
  </si>
  <si>
    <t>13,76</t>
  </si>
  <si>
    <t>15,44</t>
  </si>
  <si>
    <t>21,97</t>
  </si>
  <si>
    <t>10,99</t>
  </si>
  <si>
    <t>17,96</t>
  </si>
  <si>
    <t>1,12</t>
  </si>
  <si>
    <t>4,33</t>
  </si>
  <si>
    <t>4,58</t>
  </si>
  <si>
    <t>5,79</t>
  </si>
  <si>
    <t>4,67</t>
  </si>
  <si>
    <t>17,00</t>
  </si>
  <si>
    <t>19,55</t>
  </si>
  <si>
    <t>33,37</t>
  </si>
  <si>
    <t>15,90</t>
  </si>
  <si>
    <t>44,67</t>
  </si>
  <si>
    <t>27,76</t>
  </si>
  <si>
    <t>65,85</t>
  </si>
  <si>
    <t>64,01</t>
  </si>
  <si>
    <t>64,33</t>
  </si>
  <si>
    <t>121,66</t>
  </si>
  <si>
    <t>332,99</t>
  </si>
  <si>
    <t>351,83</t>
  </si>
  <si>
    <t>377,43</t>
  </si>
  <si>
    <t>9,00</t>
  </si>
  <si>
    <t>3,71</t>
  </si>
  <si>
    <t>21,38</t>
  </si>
  <si>
    <t>4,49</t>
  </si>
  <si>
    <t>28,38</t>
  </si>
  <si>
    <t>58,59</t>
  </si>
  <si>
    <t>2,21</t>
  </si>
  <si>
    <t>2,00</t>
  </si>
  <si>
    <t>6,01</t>
  </si>
  <si>
    <t>1,59</t>
  </si>
  <si>
    <t>52,65</t>
  </si>
  <si>
    <t>2,43</t>
  </si>
  <si>
    <t>1,85</t>
  </si>
  <si>
    <t>140,02</t>
  </si>
  <si>
    <t>2,58</t>
  </si>
  <si>
    <t>14,28</t>
  </si>
  <si>
    <t>5,46</t>
  </si>
  <si>
    <t>7,29</t>
  </si>
  <si>
    <t>1,91</t>
  </si>
  <si>
    <t>2,96</t>
  </si>
  <si>
    <t>10,32</t>
  </si>
  <si>
    <t>15,53</t>
  </si>
  <si>
    <t>20,90</t>
  </si>
  <si>
    <t>1,76</t>
  </si>
  <si>
    <t>3,84</t>
  </si>
  <si>
    <t>2,42</t>
  </si>
  <si>
    <t>33,23</t>
  </si>
  <si>
    <t>10,17</t>
  </si>
  <si>
    <t>71,21</t>
  </si>
  <si>
    <t>119,12</t>
  </si>
  <si>
    <t>5,18</t>
  </si>
  <si>
    <t>27,56</t>
  </si>
  <si>
    <t>22,97</t>
  </si>
  <si>
    <t>10,95</t>
  </si>
  <si>
    <t>11,14</t>
  </si>
  <si>
    <t>17,85</t>
  </si>
  <si>
    <t>12,97</t>
  </si>
  <si>
    <t>37,66</t>
  </si>
  <si>
    <t>61,09</t>
  </si>
  <si>
    <t>36,82</t>
  </si>
  <si>
    <t>1,86</t>
  </si>
  <si>
    <t>9.200,00</t>
  </si>
  <si>
    <t>7.723,33</t>
  </si>
  <si>
    <t>6.666,66</t>
  </si>
  <si>
    <t>5.153,58</t>
  </si>
  <si>
    <t>91.122,46</t>
  </si>
  <si>
    <t>11.996,87</t>
  </si>
  <si>
    <t>11.399,99</t>
  </si>
  <si>
    <t>12,10</t>
  </si>
  <si>
    <t>10,83</t>
  </si>
  <si>
    <t>30,80</t>
  </si>
  <si>
    <t>13,51</t>
  </si>
  <si>
    <t>16,76</t>
  </si>
  <si>
    <t>12,99</t>
  </si>
  <si>
    <t>15,80</t>
  </si>
  <si>
    <t>1,44</t>
  </si>
  <si>
    <t>6,89</t>
  </si>
  <si>
    <t>36,26</t>
  </si>
  <si>
    <t>45,00</t>
  </si>
  <si>
    <t>4,08</t>
  </si>
  <si>
    <t>25,29</t>
  </si>
  <si>
    <t>11,23</t>
  </si>
  <si>
    <t>12,84</t>
  </si>
  <si>
    <t>9,46</t>
  </si>
  <si>
    <t>13,13</t>
  </si>
  <si>
    <t>22.500,00</t>
  </si>
  <si>
    <t>1,79</t>
  </si>
  <si>
    <t>3,16</t>
  </si>
  <si>
    <t>42,42</t>
  </si>
  <si>
    <t>42,41</t>
  </si>
  <si>
    <t>30,23</t>
  </si>
  <si>
    <t>17,66</t>
  </si>
  <si>
    <t>107,71</t>
  </si>
  <si>
    <t>11,65</t>
  </si>
  <si>
    <t>35,86</t>
  </si>
  <si>
    <t>29,28</t>
  </si>
  <si>
    <t>8,26</t>
  </si>
  <si>
    <t>100,80</t>
  </si>
  <si>
    <t>52,15</t>
  </si>
  <si>
    <t>147,38</t>
  </si>
  <si>
    <t>258,24</t>
  </si>
  <si>
    <t>52,50</t>
  </si>
  <si>
    <t>40,55</t>
  </si>
  <si>
    <t>33,42</t>
  </si>
  <si>
    <t>20,79</t>
  </si>
  <si>
    <t>118,35</t>
  </si>
  <si>
    <t>58,42</t>
  </si>
  <si>
    <t>11,59</t>
  </si>
  <si>
    <t>180,01</t>
  </si>
  <si>
    <t>24,40</t>
  </si>
  <si>
    <t>6,93</t>
  </si>
  <si>
    <t>90,75</t>
  </si>
  <si>
    <t>49,87</t>
  </si>
  <si>
    <t>10,37</t>
  </si>
  <si>
    <t>128,01</t>
  </si>
  <si>
    <t>243,44</t>
  </si>
  <si>
    <t>355,21</t>
  </si>
  <si>
    <t>907,89</t>
  </si>
  <si>
    <t>60,03</t>
  </si>
  <si>
    <t>21,50</t>
  </si>
  <si>
    <t>41,28</t>
  </si>
  <si>
    <t>191,50</t>
  </si>
  <si>
    <t>105,85</t>
  </si>
  <si>
    <t>274,85</t>
  </si>
  <si>
    <t>5,90</t>
  </si>
  <si>
    <t>69,08</t>
  </si>
  <si>
    <t>63,41</t>
  </si>
  <si>
    <t>43,96</t>
  </si>
  <si>
    <t>7,42</t>
  </si>
  <si>
    <t>3,78</t>
  </si>
  <si>
    <t>34,11</t>
  </si>
  <si>
    <t>17,50</t>
  </si>
  <si>
    <t>60,12</t>
  </si>
  <si>
    <t>17,98</t>
  </si>
  <si>
    <t>48,92</t>
  </si>
  <si>
    <t>200,03</t>
  </si>
  <si>
    <t>132,78</t>
  </si>
  <si>
    <t>25,96</t>
  </si>
  <si>
    <t>290,92</t>
  </si>
  <si>
    <t>599,74</t>
  </si>
  <si>
    <t>50,14</t>
  </si>
  <si>
    <t>14,94</t>
  </si>
  <si>
    <t>32,67</t>
  </si>
  <si>
    <t>179,06</t>
  </si>
  <si>
    <t>99,31</t>
  </si>
  <si>
    <t>21,48</t>
  </si>
  <si>
    <t>250,71</t>
  </si>
  <si>
    <t>5,41</t>
  </si>
  <si>
    <t>7,11</t>
  </si>
  <si>
    <t>79,31</t>
  </si>
  <si>
    <t>15,78</t>
  </si>
  <si>
    <t>37,80</t>
  </si>
  <si>
    <t>229,22</t>
  </si>
  <si>
    <t>132,09</t>
  </si>
  <si>
    <t>309,42</t>
  </si>
  <si>
    <t>35,45</t>
  </si>
  <si>
    <t>209,43</t>
  </si>
  <si>
    <t>124,65</t>
  </si>
  <si>
    <t>299,52</t>
  </si>
  <si>
    <t>600,48</t>
  </si>
  <si>
    <t>90,06</t>
  </si>
  <si>
    <t>16,49</t>
  </si>
  <si>
    <t>37,18</t>
  </si>
  <si>
    <t>285,55</t>
  </si>
  <si>
    <t>127,77</t>
  </si>
  <si>
    <t>371,91</t>
  </si>
  <si>
    <t>710,03</t>
  </si>
  <si>
    <t>1.776,08</t>
  </si>
  <si>
    <t>5,45</t>
  </si>
  <si>
    <t>16,98</t>
  </si>
  <si>
    <t>24,89</t>
  </si>
  <si>
    <t>14,67</t>
  </si>
  <si>
    <t>5,92</t>
  </si>
  <si>
    <t>22,78</t>
  </si>
  <si>
    <t>27,84</t>
  </si>
  <si>
    <t>129,35</t>
  </si>
  <si>
    <t>30,74</t>
  </si>
  <si>
    <t>12,47</t>
  </si>
  <si>
    <t>50,82</t>
  </si>
  <si>
    <t>13,31</t>
  </si>
  <si>
    <t>2,12</t>
  </si>
  <si>
    <t>12,46</t>
  </si>
  <si>
    <t>14,09</t>
  </si>
  <si>
    <t>3,56</t>
  </si>
  <si>
    <t>17,68</t>
  </si>
  <si>
    <t>7,79</t>
  </si>
  <si>
    <t>15,21</t>
  </si>
  <si>
    <t>1,09</t>
  </si>
  <si>
    <t>2,34</t>
  </si>
  <si>
    <t>77,97</t>
  </si>
  <si>
    <t>13,21</t>
  </si>
  <si>
    <t>20,52</t>
  </si>
  <si>
    <t>1,33</t>
  </si>
  <si>
    <t>52,84</t>
  </si>
  <si>
    <t>18,38</t>
  </si>
  <si>
    <t>30,19</t>
  </si>
  <si>
    <t>98,60</t>
  </si>
  <si>
    <t>62,73</t>
  </si>
  <si>
    <t>133,31</t>
  </si>
  <si>
    <t>197,08</t>
  </si>
  <si>
    <t>331,11</t>
  </si>
  <si>
    <t>31,51</t>
  </si>
  <si>
    <t>6,49</t>
  </si>
  <si>
    <t>0,82</t>
  </si>
  <si>
    <t>17,99</t>
  </si>
  <si>
    <t>18,39</t>
  </si>
  <si>
    <t>15,92</t>
  </si>
  <si>
    <t>5,21</t>
  </si>
  <si>
    <t>6,65</t>
  </si>
  <si>
    <t>16,18</t>
  </si>
  <si>
    <t>1,89</t>
  </si>
  <si>
    <t>23,43</t>
  </si>
  <si>
    <t>10,03</t>
  </si>
  <si>
    <t>16,85</t>
  </si>
  <si>
    <t>1,34</t>
  </si>
  <si>
    <t>10,54</t>
  </si>
  <si>
    <t>38,20</t>
  </si>
  <si>
    <t>11,48</t>
  </si>
  <si>
    <t>7,53</t>
  </si>
  <si>
    <t>7,86</t>
  </si>
  <si>
    <t>20,76</t>
  </si>
  <si>
    <t>11,30</t>
  </si>
  <si>
    <t>2,07</t>
  </si>
  <si>
    <t>19,49</t>
  </si>
  <si>
    <t>17,38</t>
  </si>
  <si>
    <t>6,66</t>
  </si>
  <si>
    <t>68,71</t>
  </si>
  <si>
    <t>5,44</t>
  </si>
  <si>
    <t>28,91</t>
  </si>
  <si>
    <t>7,06</t>
  </si>
  <si>
    <t>15,15</t>
  </si>
  <si>
    <t>36,83</t>
  </si>
  <si>
    <t>13,11</t>
  </si>
  <si>
    <t>152,34</t>
  </si>
  <si>
    <t>277,54</t>
  </si>
  <si>
    <t>457,77</t>
  </si>
  <si>
    <t>13,47</t>
  </si>
  <si>
    <t>24,35</t>
  </si>
  <si>
    <t>22,40</t>
  </si>
  <si>
    <t>20,08</t>
  </si>
  <si>
    <t>13,24</t>
  </si>
  <si>
    <t>68,38</t>
  </si>
  <si>
    <t>104,18</t>
  </si>
  <si>
    <t>179,89</t>
  </si>
  <si>
    <t>10,20</t>
  </si>
  <si>
    <t>17,90</t>
  </si>
  <si>
    <t>4,12</t>
  </si>
  <si>
    <t>13,27</t>
  </si>
  <si>
    <t>6,17</t>
  </si>
  <si>
    <t>5,62</t>
  </si>
  <si>
    <t>25,77</t>
  </si>
  <si>
    <t>13,44</t>
  </si>
  <si>
    <t>41,86</t>
  </si>
  <si>
    <t>68,52</t>
  </si>
  <si>
    <t>28,90</t>
  </si>
  <si>
    <t>14,31</t>
  </si>
  <si>
    <t>40,75</t>
  </si>
  <si>
    <t>8,53</t>
  </si>
  <si>
    <t>36,25</t>
  </si>
  <si>
    <t>5,98</t>
  </si>
  <si>
    <t>16,90</t>
  </si>
  <si>
    <t>2,84</t>
  </si>
  <si>
    <t>2,52</t>
  </si>
  <si>
    <t>4,43</t>
  </si>
  <si>
    <t>2,10</t>
  </si>
  <si>
    <t>19,58</t>
  </si>
  <si>
    <t>75,48</t>
  </si>
  <si>
    <t>51,24</t>
  </si>
  <si>
    <t>27,75</t>
  </si>
  <si>
    <t>53,44</t>
  </si>
  <si>
    <t>5,64</t>
  </si>
  <si>
    <t>11,55</t>
  </si>
  <si>
    <t>35,13</t>
  </si>
  <si>
    <t>87,47</t>
  </si>
  <si>
    <t>140,82</t>
  </si>
  <si>
    <t>310,84</t>
  </si>
  <si>
    <t>516,48</t>
  </si>
  <si>
    <t>24,00</t>
  </si>
  <si>
    <t>14,06</t>
  </si>
  <si>
    <t>74,48</t>
  </si>
  <si>
    <t>136,02</t>
  </si>
  <si>
    <t>0,40</t>
  </si>
  <si>
    <t>14,65</t>
  </si>
  <si>
    <t>8,77</t>
  </si>
  <si>
    <t>4,94</t>
  </si>
  <si>
    <t>1,68</t>
  </si>
  <si>
    <t>8,12</t>
  </si>
  <si>
    <t>23,41</t>
  </si>
  <si>
    <t>25,09</t>
  </si>
  <si>
    <t>72,61</t>
  </si>
  <si>
    <t>6,38</t>
  </si>
  <si>
    <t>5,09</t>
  </si>
  <si>
    <t>5,20</t>
  </si>
  <si>
    <t>8,80</t>
  </si>
  <si>
    <t>19,34</t>
  </si>
  <si>
    <t>11,84</t>
  </si>
  <si>
    <t>20,65</t>
  </si>
  <si>
    <t>28,07</t>
  </si>
  <si>
    <t>12,09</t>
  </si>
  <si>
    <t>41,66</t>
  </si>
  <si>
    <t>58,34</t>
  </si>
  <si>
    <t>108,43</t>
  </si>
  <si>
    <t>1,53</t>
  </si>
  <si>
    <t>3,96</t>
  </si>
  <si>
    <t>29,90</t>
  </si>
  <si>
    <t>16,23</t>
  </si>
  <si>
    <t>1,87</t>
  </si>
  <si>
    <t>11,06</t>
  </si>
  <si>
    <t>17,83</t>
  </si>
  <si>
    <t>283,82</t>
  </si>
  <si>
    <t>83,08</t>
  </si>
  <si>
    <t>41,73</t>
  </si>
  <si>
    <t>28,34</t>
  </si>
  <si>
    <t>32,14</t>
  </si>
  <si>
    <t>14,36</t>
  </si>
  <si>
    <t>62,61</t>
  </si>
  <si>
    <t>23,64</t>
  </si>
  <si>
    <t>9,20</t>
  </si>
  <si>
    <t>23,10</t>
  </si>
  <si>
    <t>27,89</t>
  </si>
  <si>
    <t>46,94</t>
  </si>
  <si>
    <t>33,04</t>
  </si>
  <si>
    <t>125,89</t>
  </si>
  <si>
    <t>66,30</t>
  </si>
  <si>
    <t>168,61</t>
  </si>
  <si>
    <t>310,86</t>
  </si>
  <si>
    <t>444,04</t>
  </si>
  <si>
    <t>1.040,78</t>
  </si>
  <si>
    <t>14,88</t>
  </si>
  <si>
    <t>49,17</t>
  </si>
  <si>
    <t>37,24</t>
  </si>
  <si>
    <t>25,32</t>
  </si>
  <si>
    <t>136,07</t>
  </si>
  <si>
    <t>73,40</t>
  </si>
  <si>
    <t>195,72</t>
  </si>
  <si>
    <t>370,59</t>
  </si>
  <si>
    <t>26,32</t>
  </si>
  <si>
    <t>12,13</t>
  </si>
  <si>
    <t>3,11</t>
  </si>
  <si>
    <t>47,74</t>
  </si>
  <si>
    <t>20,39</t>
  </si>
  <si>
    <t>19,47</t>
  </si>
  <si>
    <t>4,98</t>
  </si>
  <si>
    <t>90,84</t>
  </si>
  <si>
    <t>257,93</t>
  </si>
  <si>
    <t>28,33</t>
  </si>
  <si>
    <t>407,71</t>
  </si>
  <si>
    <t>653,58</t>
  </si>
  <si>
    <t>8,49</t>
  </si>
  <si>
    <t>17,30</t>
  </si>
  <si>
    <t>15,47</t>
  </si>
  <si>
    <t>1,05</t>
  </si>
  <si>
    <t>3,26</t>
  </si>
  <si>
    <t>7,04</t>
  </si>
  <si>
    <t>8,67</t>
  </si>
  <si>
    <t>30,00</t>
  </si>
  <si>
    <t>2,98</t>
  </si>
  <si>
    <t>19,59</t>
  </si>
  <si>
    <t>8,89</t>
  </si>
  <si>
    <t>13,55</t>
  </si>
  <si>
    <t>9,68</t>
  </si>
  <si>
    <t>21,06</t>
  </si>
  <si>
    <t>2,05</t>
  </si>
  <si>
    <t>52,86</t>
  </si>
  <si>
    <t>57,07</t>
  </si>
  <si>
    <t>5,07</t>
  </si>
  <si>
    <t>5,39</t>
  </si>
  <si>
    <t>40,19</t>
  </si>
  <si>
    <t>11,21</t>
  </si>
  <si>
    <t>9,71</t>
  </si>
  <si>
    <t>24,08</t>
  </si>
  <si>
    <t>45,39</t>
  </si>
  <si>
    <t>26,30</t>
  </si>
  <si>
    <t>258,83</t>
  </si>
  <si>
    <t>55,64</t>
  </si>
  <si>
    <t>418,53</t>
  </si>
  <si>
    <t>712,27</t>
  </si>
  <si>
    <t>146,49</t>
  </si>
  <si>
    <t>93,26</t>
  </si>
  <si>
    <t>288,61</t>
  </si>
  <si>
    <t>74,81</t>
  </si>
  <si>
    <t>421,82</t>
  </si>
  <si>
    <t>532,84</t>
  </si>
  <si>
    <t>96,02</t>
  </si>
  <si>
    <t>69,22</t>
  </si>
  <si>
    <t>55,62</t>
  </si>
  <si>
    <t>33,24</t>
  </si>
  <si>
    <t>101,79</t>
  </si>
  <si>
    <t>260,92</t>
  </si>
  <si>
    <t>366,29</t>
  </si>
  <si>
    <t>22,17</t>
  </si>
  <si>
    <t>52,98</t>
  </si>
  <si>
    <t>22,09</t>
  </si>
  <si>
    <t>TABELA REFERENCIAL DE PREÇOS UNITÁRIOS PARA OBRAS DE EDIFICAÇÃO</t>
  </si>
  <si>
    <t>UN.NIDADE</t>
  </si>
  <si>
    <t>ED-28163</t>
  </si>
  <si>
    <t>DESTOCAMENTO E AFASTAMENTO DE REMANESCENTE ARBÓREO, INCLUSIVE TRANSPORTE E RETIRADA DO MATERIAL ESCAVADO (EM CAÇAMBA)</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</si>
  <si>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</si>
  <si>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</si>
  <si>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</si>
  <si>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</si>
  <si>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</si>
  <si>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</si>
  <si>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</si>
  <si>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</si>
  <si>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</si>
  <si>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</si>
  <si>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</si>
  <si>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</si>
  <si>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</si>
  <si>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</si>
  <si>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</si>
  <si>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</si>
  <si>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</si>
  <si>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</si>
  <si>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</si>
  <si>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</si>
  <si>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</si>
  <si>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</si>
  <si>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</si>
  <si>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</si>
  <si>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</si>
  <si>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</si>
  <si>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</si>
  <si>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</si>
  <si>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</si>
  <si>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</si>
  <si>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</si>
  <si>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</si>
  <si>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</si>
  <si>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</si>
  <si>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</si>
  <si>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</si>
  <si>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</si>
  <si>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</si>
  <si>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</si>
  <si>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</si>
  <si>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</si>
  <si>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</si>
  <si>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</si>
  <si>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</si>
  <si>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</si>
  <si>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</si>
  <si>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</si>
  <si>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</si>
  <si>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</si>
  <si>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</si>
  <si>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</si>
  <si>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</si>
  <si>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</si>
  <si>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</si>
  <si>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</si>
  <si>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</si>
  <si>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</si>
  <si>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</si>
  <si>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</si>
  <si>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</si>
  <si>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</si>
  <si>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</si>
  <si>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</si>
  <si>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</si>
  <si>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</si>
  <si>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</si>
  <si>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</si>
  <si>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</si>
  <si>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</si>
  <si>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</si>
  <si>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</si>
  <si>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</si>
  <si>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</si>
  <si>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</si>
  <si>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</si>
  <si>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</si>
  <si>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</si>
  <si>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</si>
  <si>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</si>
  <si>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</si>
  <si>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</si>
  <si>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</si>
  <si>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</si>
  <si>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VIDRO EM ESQUADRIAS, COM REAPROVEITAMENTO, INCLUSIVE LIMPEZA DO ENCAIXE, AFASTAMENTO E EMPILHAMENTO, EXCLUSIVE TRANSPORTE E RETIRADA DO MATERIAL REMOVIDO NÃO REAPROVEITÁVEL</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</si>
  <si>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</si>
  <si>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</si>
  <si>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</si>
  <si>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</si>
  <si>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</si>
  <si>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</si>
  <si>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</si>
  <si>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</si>
  <si>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</si>
  <si>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</si>
  <si>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</si>
  <si>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</si>
  <si>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</si>
  <si>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</si>
  <si>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</si>
  <si>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</si>
  <si>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</si>
  <si>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DE PROTEÇÃO PARA TRANSEUNTE EM TELA DE POLIETILENO, COM MÓDULO NA DIMENSÃO DE (150X150)CM, INCLUSIVE BASE DE APOIO EM CONCRETO MAGRO, DIMENSÃO (40X40)CM, ALTURA DE 20CM, EM PONTALETE, FORNECIMENTO E MOVIMENTAÇÃO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</si>
  <si>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</si>
  <si>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</si>
  <si>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TAPUME REMOVÍVEL DE PROTEÇÃO PARA FECHAMENTO DE OBRA EM TELA GALVANIZADA, COM TRAMA LOSANGULAR DE 2"X2", FIO BWG 14, COM MÓDULO NA DIMENSÃO DE (300X220)CM, INCLUSIVE BASE DE APOIO EM CONCRETO MAGRO, DIMENSÃO (40X40)CM, ALTURA DE 20CM EM PONTALETE</t>
  </si>
  <si>
    <t xml:space="preserve">FITA ZEBRADA AMARELA PARA SINALIZAÇÃO ISOLAMENTO DE ÁREA, EXCLUSIVE SUPORTE PARA SUSTENTAÇÃO, INCLUSIVE FIXAÇÃO E FORNECIMENTO
</t>
  </si>
  <si>
    <t>ED-28530</t>
  </si>
  <si>
    <t xml:space="preserve">ANDAIME EM CAVALETE METÁLICO PARA ALVENARIA, COM CHAPA DE COMPENSADO E TÁBUA, COM REAPROVEITAMENTO, INCLUSIVE MONTAGEM/DESMONTAGEM E REMANEJAMENTO
</t>
  </si>
  <si>
    <t>ED-28533</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</si>
  <si>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</si>
  <si>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</si>
  <si>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</si>
  <si>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</si>
  <si>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</si>
  <si>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</si>
  <si>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</si>
  <si>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</si>
  <si>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</si>
  <si>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</si>
  <si>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BATE MACA EM MADEIRA, INCLUSIVE ACESSÓRIO DE FIXAÇÃO E APLICAÇÃO DE VERNIZ SINTÉTICO MARÍTIMO, DUAS (2) DEMÃOS, ACABAMENTO TIPO FOSCO</t>
  </si>
  <si>
    <t>PORTA CORTA-FOGO, COLOCAÇÃO E ACABAMENTO, DE ABRIR, DUAS FOLHAS COM DOBRADIÇA ESPECIAL, MOLA DE FECHAMENTO, FECHADURA, MAÇANETA E DEMAIS FERRAGENS DE ACABAMENTO, DIMENSÕES 1,600 X 2,10 M</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</si>
  <si>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</si>
  <si>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</si>
  <si>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</si>
  <si>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</si>
  <si>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</si>
  <si>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</si>
  <si>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</si>
  <si>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</si>
  <si>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</si>
  <si>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ED-28551</t>
  </si>
  <si>
    <t>CONDUTOR DE ÁGUAS PLUVIAIS RETANGULAR (43X85MM) EM AÇO GALVANIZADO, CHAPA 28, INCLUSIVE CONEXÕES E SUPORTES</t>
  </si>
  <si>
    <t>PROTEÇÃO MECÂNICA COM ARGAMASSA, TRAÇO 1:3 (CIMENTO E AREIA), ESP. 15MM, APLICAÇÃO MANUAL, PREPARO MECÂNICO, EXCLUSIVE CAMADA DE REGULARIZAÇÃO</t>
  </si>
  <si>
    <t>PROTEÇÃO MECÂNICA COM ARGAMASSA, TRAÇO 1:3 (CIMENTO E AREIA), ESP. 20MM, APLICAÇÃO MANUAL, PREPARO MECÂNICO, EXCLUSIVE CAMADA DE REGULARIZAÇÃO</t>
  </si>
  <si>
    <t>PROTEÇÃO MECÂNICA COM ARGAMASSA, TRAÇO 1:3 (CIMENTO E AREIA), ESP. 25MM, APLICAÇÃO MANUAL, PREPARO MECÂNICO, EXCLUSIVE CAMADA DE REGULARIZAÇÃO</t>
  </si>
  <si>
    <t>PROTEÇÃO MECÂNICA COM ARGAMASSA, TRAÇO 1:3 (CIMENTO E AREIA), ESP. 30MM, APLICAÇÃO MANUAL, PREPARO MECÂNICO, EXCLUSIVE CAMADA DE REGULARIZAÇÃO</t>
  </si>
  <si>
    <t>PROTEÇÃO MECÂNICA COM ARGAMASSA, TRAÇO 1:4 (CIMENTO E AREIA), ESP. 15MM, APLICAÇÃO MANUAL, PREPARO MECÂNICO, EXCLUSIVE CAMADA DE REGULARIZAÇÃO</t>
  </si>
  <si>
    <t>PROTEÇÃO MECÂNICA COM ARGAMASSA, TRAÇO 1:4 (CIMENTO E AREIA), ESP. 20MM, APLICAÇÃO MANUAL, PREPARO MECÂNICO, EXCLUSIVE CAMADA DE REGULARIZAÇÃO</t>
  </si>
  <si>
    <t>PROTEÇÃO MECÂNICA COM ARGAMASSA, TRAÇO 1:4 (CIMENTO E AREIA), ESP. 25MM, APLICAÇÃO MANUAL, PREPARO MECÂNICO, EXCLUSIVE CAMADA DE REGULARIZAÇÃO</t>
  </si>
  <si>
    <t>PROTEÇÃO MECÂNICA COM ARGAMASSA, TRAÇO 1:4 (CIMENTO E AREIA), ESP. 30MM, APLICAÇÃO MANUAL, PREPARO MECÂNICO, EXCLUSIVE CAMADA DE REGULARIZAÇÃO</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</si>
  <si>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</si>
  <si>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</si>
  <si>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</si>
  <si>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</si>
  <si>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</si>
  <si>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</si>
  <si>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</si>
  <si>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</si>
  <si>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</si>
  <si>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</si>
  <si>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</si>
  <si>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</si>
  <si>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</si>
  <si>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PINTURA ESMALTE EM SUPERFÍCIE DE MADEIRA, DUAS (2) DEMÃOS, EXCLUSIVE FUNDO NIVELADOR E MASSA A ÓLEO</t>
  </si>
  <si>
    <t>ED-28437</t>
  </si>
  <si>
    <t>PINTURA ESMALTE EM SUPERFÍCIE DE MADEIRA, DUAS (2) DEMÃOS, INCLUSIVE UMA (1) DEMÃO DE FUNDO NIVELADOR, EXCLUSIVE MASSA A ÓLEO</t>
  </si>
  <si>
    <t>APLICAÇÃO DE CERA EM ESQUADRIAS DE MADEIRA, TRÊS (3) DEMÃOS, INCLUSIVE APLICAÇÃO DE SELADOR PARA MADEIRA</t>
  </si>
  <si>
    <t>APLICAÇÃO DE CERA EM RODAPÉS COM ALTURA DE 10 CM, TRÊS (3) DEMÃOS, INCLUSIVE APLICAÇÃO DE SELADOR PARA MADEIRA</t>
  </si>
  <si>
    <t>CHUVEIRO ELÉTRICO BRANCO, TENSÃO 127V/220V, POTÊNCIA 4600W/5500W, INCLUSIVE BRAÇO, FORNECIMENTO E INSTALAÇÃO</t>
  </si>
  <si>
    <t>CHUVEIRO ELÉTRICO COM RESISTÊNCIA BLINDADA, TENSÃO 127V/220V, POTÊNCIA 5500W/6800W, INCLUSIVE BRAÇO, FORNECIMENTO E INSTALAÇÃO</t>
  </si>
  <si>
    <t>CHUVEIRO ELÉTRICO CROMADO, TENSÃO 127V/220V, POTÊNCIA 5500W/6800W, INCLUSIVE BRAÇO, FORNECIMENTO E INSTALAÇÃO</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</si>
  <si>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</si>
  <si>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</si>
  <si>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</si>
  <si>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</si>
  <si>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</si>
  <si>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</si>
  <si>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</si>
  <si>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</si>
  <si>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</si>
  <si>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CAIXA DE TELEFONIA, NÚMERO 2, DIMENSÃO (20X20)CM, EM CHAPA DE AÇO GALVANIZADO, TIPO SOBREPOR COM FECHO, INCLUSIVE ACESSÓRIOS E INSTALAÇÃO</t>
  </si>
  <si>
    <t>CAIXA DE TELEFONIA, NÚMERO 3, DIMENSÃO (40X40)CM, EM CHAPA DE AÇO GALVANIZADO, TIPO EMBUTIR COM FECHO, INCLUSIVE ASSENTAMENTO E ACESSÓRIOS</t>
  </si>
  <si>
    <t>CAIXA DE TELEFONIA, NÚMERO 3, DIMENSÃO (40X40)CM, EM CHAPA DE AÇO GALVANIZADO, TIPO SOBREPOR COM FECHO, INCLUSIVE ACESSÓRIOS E INSTALAÇÃO</t>
  </si>
  <si>
    <t>CAIXA DE TELEFONIA, NÚMERO 4, DIMENSÃO (60X60)CM, EM CHAPA DE AÇO GALVANIZADO, TIPO EMBUTIR COM FECHO, INCLUSIVE ACESSÓRIOS E INSTALAÇÃO</t>
  </si>
  <si>
    <t>CAIXA DE TELEFONIA, NÚMERO 4, DIMENSÃO (60X60)CM, EM CHAPA DE AÇO GALVANIZADO, TIPO SOBREPOR COM FECHO, INCLUSIVE ACESSÓRIOS E INSTALAÇÃO</t>
  </si>
  <si>
    <t>CAIXA DE TELEFONIA, NÚMERO 5, DIMENSÃO (80X80)CM, EM CHAPA DE AÇO GALVANIZADO, TIPO EMBUTIR COM FECHO, INCLUSIVE ACESSÓRIOS E INSTALAÇÃO</t>
  </si>
  <si>
    <t>CAIXA DE TELEFONIA, NÚMERO 5, DIMENSÃO (80X80)CM, EM CHAPA DE AÇO GALVANIZADO, TIPO SOBREPOR COM FECHO, INCLUSIVE ACESSÓRIOS E INSTALAÇÃO</t>
  </si>
  <si>
    <t>ED-29066</t>
  </si>
  <si>
    <t>CAIXA DE TELEFONIA, NÚMERO 7, DIMENSÃO (120X120)CM, EM CHAPA DE AÇO GALVANIZADO, TIPO EMBUTIR COM FECHO, INCLUSIVE ACESSÓRIOS E INSTALAÇÃO</t>
  </si>
  <si>
    <t>CAIXA DE TELEFONIA, NÚMERO 8, DIMENSÃO (150X150)CM, EM CHAPA DE AÇO GALVANIZADO, TIPO EMBUTIR COM FECHO, INCLUSIVE ACESSÓRIOS E INSTALAÇÃO</t>
  </si>
  <si>
    <t>CAIXA PRÉ-MOLDADA PARA ENTRADA TELEFÔNICA SUBTERRÂNEA, TIPO R1, MEDIDAS INTERNAS (60X35X50)CM, INCLUSIVE ESCAVAÇÃO, APILOAMENTO, LASTRO DE BRITA, REATERRO E TRANSPORTE E RETIRADA DO MATERIAL ESCAVADO (EM CAÇAMBA)</t>
  </si>
  <si>
    <t>CAIXA PRÉ-MOLDADA PARA ENTRADA TELEFÔNICA SUBTERRÂNEA, TIPO R2, MEDIDAS INTERNAS (107X52X50)CM, INCLUSIVE ESCAVAÇÃO, APILOAMENTO, LASTRO DE BRITA, REATERRO E TRANSPORTE E RETIRADA DO MATERIAL ESCAVADO (EM CAÇAMBA)</t>
  </si>
  <si>
    <t>CAIXA SUBTERRÂNEA, TIPO P20, EM FERRO FUNDIDO COM TAMPA, INCLUSIVE ESCAVAÇÃO, REATERRO E TRANSPORTE E RETIRADA DO MATERIAL ESCAVADO (EM CAÇAMBA</t>
  </si>
  <si>
    <t>ED-28593</t>
  </si>
  <si>
    <t>CAIXA PARA PROTEÇÃO GERAL, TIPO CM-8, DIMENSÕES CONFORME PADRÃO CEMIG, EXCLUSIVE BARRAMENTO E DISJUNTOR, INCLUSIVE INSTALAÇÃO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</si>
  <si>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</si>
  <si>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</si>
  <si>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</si>
  <si>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</si>
  <si>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</si>
  <si>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</si>
  <si>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</si>
  <si>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</si>
  <si>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</si>
  <si>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</si>
  <si>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</si>
  <si>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PISO EM PEDRA PORTUGUESA, INCLUSIVE FORNECIMENTO, ARGAMASSA SECA, TIPO FAROFA COM PREPARO MECÂNICO, COM ASSENTAMENTO EM COLCHÃO DE AREIA E CIMENTO, ESPESSURA DE 6CM, REJUNTAMENTO E ACABAMENTO</t>
  </si>
  <si>
    <t>REMOÇÃO MANUAL COM REASSENTAMENTO DE CALÇADA PORTUGUESA, INCLUSIVE ARGAMASSA SECA, TIPO FAROFA COM PREPARO MECÂNICO, ASSENTAMENTO EM COLCHÃO DE AREIA E CIMENTO, ESPESSURA DE 6CM, REJUNTAMENTO, ACABAMENTO, AFASTAMENTO E EMPILHAMENTO, EXCLUSIVE TRANSPORTE E RETIRADA DO MATERIAL REMOVIDO NÃO REAPROVEITÁVEL</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</si>
  <si>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</si>
  <si>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</si>
  <si>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</si>
  <si>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</si>
  <si>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</si>
  <si>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</si>
  <si>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</si>
  <si>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</si>
  <si>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</si>
  <si>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</si>
  <si>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</si>
  <si>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</si>
  <si>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ED-28562</t>
  </si>
  <si>
    <t>ED-28561</t>
  </si>
  <si>
    <t>TOPÓGRAFO COM ENCARGOS COMPLEMENTARES</t>
  </si>
  <si>
    <t>RO-44617</t>
  </si>
  <si>
    <t>Apoio Logístico - Veículo 1.0 Turbo ou similar, com motorista</t>
  </si>
  <si>
    <t>RO-44124</t>
  </si>
  <si>
    <t>Apoio Logístico - Veículo 1.0 Turbo ou similar, sem motorista</t>
  </si>
  <si>
    <t>RO-44166</t>
  </si>
  <si>
    <t>Veículo Tipo Van, 12 passageiros, com motorista</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</si>
  <si>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</si>
  <si>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</si>
  <si>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</si>
  <si>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</si>
  <si>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</si>
  <si>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PLANILHA ORÇAMENTÁRIA PARA REFORMA E/OU AMPLIAÇÃO DE PATRIMÔNIOS HISTÓRICOS - ÁREA DE 4.001 M2 A 6.000 M2</t>
  </si>
  <si>
    <t>ESPECIFICAÇÃO DOS MATERIAIS COM MEMORIAL DESCRITIVO DE CADA AMBIENTE E EQUIPAMENTOS PARA REFORMA E/OU AMPLIAÇÃO DE PATRIMÔNIOS HISTÓRICOS - ÁREA DE 4.001 M2 A 6.000 M2</t>
  </si>
  <si>
    <t>CO-28390</t>
  </si>
  <si>
    <t>CO-28389</t>
  </si>
  <si>
    <t>CO-28388</t>
  </si>
  <si>
    <t>MOBILIZAÇÃO E DESMOBILIZAÇÃO DE OBRA</t>
  </si>
  <si>
    <t>OBRAS EM CENTRO URBANO OU REGIÃO LIMÍTROFE</t>
  </si>
  <si>
    <t>OBRA DISTANTE DE CENTRO URBANO</t>
  </si>
  <si>
    <t>LIMPEZA DO TERRENO</t>
  </si>
  <si>
    <t>DESMATAMENTO E DESTOCAMENTO</t>
  </si>
  <si>
    <t>SUPRESSÃO DE ÁRVORE</t>
  </si>
  <si>
    <t>REMOÇÃO DE TELHADO</t>
  </si>
  <si>
    <t>DEMOLIÇÃO E REMOÇÃO DE INSTALAÇÃO</t>
  </si>
  <si>
    <t>DEMOLIÇÃO DE FORRO</t>
  </si>
  <si>
    <t>REMOÇÃO DE FORRO</t>
  </si>
  <si>
    <t>REMOÇÃO DE ESQUADRIA</t>
  </si>
  <si>
    <t>DEMOLIÇÃO DE IMPERMEABILIZAÇÃO</t>
  </si>
  <si>
    <t>REMOÇÃO DE LOUÇA E ACESSÓRIOS</t>
  </si>
  <si>
    <t>DEMOLIÇÃO E REMOÇÃO DE DIVISÓRIA E BANCADA</t>
  </si>
  <si>
    <t>DEMOLIÇÃO DE ALVENARIA</t>
  </si>
  <si>
    <t>DEMOLIÇÃO DE CONCRETO</t>
  </si>
  <si>
    <t>REMOÇÃO DE PADRÃO CONCESSIONÁRIA</t>
  </si>
  <si>
    <t>DEMOLIÇÃO E REMOÇÃO DE PAVIMENTAÇÃO</t>
  </si>
  <si>
    <t>DEMOLIÇÃO E REMOÇÃO DE REVESTIMENTO</t>
  </si>
  <si>
    <t>DEMOLIÇÃO E REMOÇÃO DE PISO</t>
  </si>
  <si>
    <t>REMOÇÃO DE CERCA E ALAMBRADO</t>
  </si>
  <si>
    <t>REMOÇÃO DE VIDRO</t>
  </si>
  <si>
    <t>REMOÇÃO DE ITEM ESCOLAR</t>
  </si>
  <si>
    <t>INSTALAÇÕES PROVISÓRIAS</t>
  </si>
  <si>
    <t>PLACA DE OBRA</t>
  </si>
  <si>
    <t>INSTALAÇÃO PROVISÓRIA ÁGUA E ENERGIA</t>
  </si>
  <si>
    <t>ESCRITÓRIO DE OBRA</t>
  </si>
  <si>
    <t>LOCAÇÃO DA OBRA</t>
  </si>
  <si>
    <t>TAPUME E CERCA</t>
  </si>
  <si>
    <t>PROTEÇÃO DE TRANSEUNTE</t>
  </si>
  <si>
    <t>ANDAIME</t>
  </si>
  <si>
    <t>BANDEJA DE PROTEÇÃO/SALVA VIDAS</t>
  </si>
  <si>
    <t>TERRAPLENAGEM/TRABALHOS EM TERRA</t>
  </si>
  <si>
    <t>REGULARIZAÇÃO E COMPACTAÇÃO DE SOLO</t>
  </si>
  <si>
    <t>ESCAVAÇÃO MECÂNICA</t>
  </si>
  <si>
    <t>ESCAVAÇÃO MANUAL</t>
  </si>
  <si>
    <t>COMPACTAÇÃO DE FUNDO DE VALA</t>
  </si>
  <si>
    <t>ATERRO E REATERRO</t>
  </si>
  <si>
    <t>ESCORAMENTO DE VALA</t>
  </si>
  <si>
    <t>FUNDAÇÕES</t>
  </si>
  <si>
    <t>FUNDAÇÃO SUPERFICIAL E RASA</t>
  </si>
  <si>
    <t>FUNDAÇÃO PROFUNDA</t>
  </si>
  <si>
    <t>CONCRETO USINADO</t>
  </si>
  <si>
    <t>CONCRETO PREPARADO EM OBRA</t>
  </si>
  <si>
    <t>ESTRUTURAS DE CONTENÇÕES</t>
  </si>
  <si>
    <t>CONCRETO CICLÓPICO</t>
  </si>
  <si>
    <t>LASTRO DE AREIA, BRITA E CONCRETO</t>
  </si>
  <si>
    <t>ENROCAMENTO</t>
  </si>
  <si>
    <t>ESTRUTURA DE CONCRETO</t>
  </si>
  <si>
    <t>ARMAÇÃO EM AÇO</t>
  </si>
  <si>
    <t>CONCRETO AUTO ADENSÁVEL (CAA)</t>
  </si>
  <si>
    <t>ESTRUTURA METÁLICA</t>
  </si>
  <si>
    <t>LAJE PRÉ-MOLDADA</t>
  </si>
  <si>
    <t>ESCORAMENTO</t>
  </si>
  <si>
    <t>POLIMENTO E NÍVEL ZERO EM CONCRETO</t>
  </si>
  <si>
    <t>GRAUTE</t>
  </si>
  <si>
    <t>RECUPERAÇÃO E REFORCO DE ESTRUTURA DE CONCRETO</t>
  </si>
  <si>
    <t>ALVENARIAS E DIVISÓRIAS</t>
  </si>
  <si>
    <t>ALVENARIA DE TIJOLO LAMINADO</t>
  </si>
  <si>
    <t>ALVENARIA DE TIJOLO MACIÇO</t>
  </si>
  <si>
    <t>ALVENARIA DE TIJOLO CERÂMICO</t>
  </si>
  <si>
    <t>ALVENARIA DE BLOCO DE CONCRETO (VEDAÇÃO)</t>
  </si>
  <si>
    <t>ALVENARIA DE BLOCO DE CONCRETO (ESTRUTURAL)</t>
  </si>
  <si>
    <t>ALVENARIA DE BLOCO AUTOCLAVADO (CAA)</t>
  </si>
  <si>
    <t>ALVENARIA DE BLOCO DE CONCRETO (CHEIO)</t>
  </si>
  <si>
    <t>ELEMENTO VAZADO</t>
  </si>
  <si>
    <t>ALVENARIA DE BLOCO DE VIDRO</t>
  </si>
  <si>
    <t xml:space="preserve">ENCUNHAMENTO DE ALVENARIA </t>
  </si>
  <si>
    <t>VERGA E CONTRA-VERGA</t>
  </si>
  <si>
    <t>PAREDE DE GESSO ACARTONADO</t>
  </si>
  <si>
    <t>DIVISÓRIA COMPENSADO NAVAL</t>
  </si>
  <si>
    <t>DIVISÓRIA EM PEDRA</t>
  </si>
  <si>
    <t>ESQUADRIAS E FERRAGENS</t>
  </si>
  <si>
    <t>ESQUADRIA METÁLICA</t>
  </si>
  <si>
    <t>JANELA DE ALUMÍNIO</t>
  </si>
  <si>
    <t>JANELA DE FERRO E METALON</t>
  </si>
  <si>
    <t>PORTA DE ALUMÍNIO</t>
  </si>
  <si>
    <t>PORTA DE FERRO E METALON</t>
  </si>
  <si>
    <t>PORTA DE MADEIRA DE LEI</t>
  </si>
  <si>
    <t>PORTA EM MADEIRA DE LEI COM LAMINADO MELAMÍNICO</t>
  </si>
  <si>
    <t>PORTA DE MADEIRA COM TARJETA</t>
  </si>
  <si>
    <t>PEÇA ESPECIAL DE MADEIRA</t>
  </si>
  <si>
    <t>VISOR PARA PORTA</t>
  </si>
  <si>
    <t>FERRAGEM E ACESSÓRIOS</t>
  </si>
  <si>
    <t>PORTA CORTA-FOGO</t>
  </si>
  <si>
    <t>VEDAÇÃO E CALAFETAGEM</t>
  </si>
  <si>
    <t>PORTA EM AÇO DE ENROLAR</t>
  </si>
  <si>
    <t>COBERTURAS E PROTEÇÕES</t>
  </si>
  <si>
    <t>ESTRUTURA DE MADEIRA PARA COBERTURA</t>
  </si>
  <si>
    <t>ESTRUTURA METÁLICA PARA COBERTURA</t>
  </si>
  <si>
    <t>COBERTURA COM TELHA FIBROCIMENTO</t>
  </si>
  <si>
    <t>COBERTURA COM TELHA METÁLICA</t>
  </si>
  <si>
    <t>COBERTURA COM TELHA CERÂMICA</t>
  </si>
  <si>
    <t>CUMEEIRA E ESPIGÃO</t>
  </si>
  <si>
    <t>CALHA GALVANIZADA</t>
  </si>
  <si>
    <t>RUFO GALVANIZADO</t>
  </si>
  <si>
    <t>CHAPINS GALVANIZADOS</t>
  </si>
  <si>
    <t>FECHAMENTO DE ONDA DE TELHA</t>
  </si>
  <si>
    <t>CONDUTORE DE ÁGUA PLUVIAL EM PVC</t>
  </si>
  <si>
    <t>GRELHA E RALO</t>
  </si>
  <si>
    <t>DISPOSITIVO DE DRENAGEM</t>
  </si>
  <si>
    <t>MANTA ALUMINIZADA</t>
  </si>
  <si>
    <t>IMPERMEABILIZAÇÃO E ISOLAMENTO TÉRMICO</t>
  </si>
  <si>
    <t>IMPERMEABILIZAÇÃO DE FUNDAÇÃO</t>
  </si>
  <si>
    <t>ARGAMASSA COM ADITIVO</t>
  </si>
  <si>
    <t>CAMADA DE REGULARIZAÇÃO</t>
  </si>
  <si>
    <t>PROTEÇÃO MECÂNICA</t>
  </si>
  <si>
    <t>EMULSÃO ASFÁTICA</t>
  </si>
  <si>
    <t>MANTA ASFÁLTICA</t>
  </si>
  <si>
    <t>PISOS</t>
  </si>
  <si>
    <t>PREPARAÇÃO DE SUPERFÍCIE</t>
  </si>
  <si>
    <t>CONTRAPISO</t>
  </si>
  <si>
    <t>PISO DE ARDÓSIA</t>
  </si>
  <si>
    <t>PISO CERÂMICO</t>
  </si>
  <si>
    <t>PISO EM PORCELANATO</t>
  </si>
  <si>
    <t>PISO DE LADRILHO</t>
  </si>
  <si>
    <t>PISO DE MÁRMORE E GRANITO</t>
  </si>
  <si>
    <t>REJUNTAMENTO</t>
  </si>
  <si>
    <t>PISO VINÍLICO</t>
  </si>
  <si>
    <t>PISO DE MADEIRA</t>
  </si>
  <si>
    <t>PISO CIMENTADO</t>
  </si>
  <si>
    <t>PISO DE GRANITINA E MARMORITE</t>
  </si>
  <si>
    <t>PISO EM CONCRETO</t>
  </si>
  <si>
    <t>LAJE DE TRANSIÇÃO</t>
  </si>
  <si>
    <t>PISO EM TIJOLO MACIÇO</t>
  </si>
  <si>
    <t>PISO INDUSTRIAIS</t>
  </si>
  <si>
    <t>PISO PODOTÁTIL (TÁTIL)</t>
  </si>
  <si>
    <t>PISO DE BORRACHA</t>
  </si>
  <si>
    <t>JUNTA DE DILATAÇÃO</t>
  </si>
  <si>
    <t>DEGRAU E PATAMAR</t>
  </si>
  <si>
    <t>SÓCULO</t>
  </si>
  <si>
    <t>RODAPÉ, SOLEIRA E PEITORIL</t>
  </si>
  <si>
    <t>RODAPÉ DE ARDÓSIA</t>
  </si>
  <si>
    <t>RODAPÉ CERÂMICO</t>
  </si>
  <si>
    <t>RODAPÉ DE GRANITINA E MARMORITE</t>
  </si>
  <si>
    <t>RODAPÉS DE GRANITO</t>
  </si>
  <si>
    <t>RODAPÉS DE MÁRMORE</t>
  </si>
  <si>
    <t>RODAPÉ DE MADEIRA</t>
  </si>
  <si>
    <t>RODAPÉ CIMENTADO</t>
  </si>
  <si>
    <t>RODAPÉS INDUSTRIAL (ALTA RESISTÊNCIA)</t>
  </si>
  <si>
    <t>PEITORIL DE ARDÓSIA</t>
  </si>
  <si>
    <t>PEITORIL DE GRANITO</t>
  </si>
  <si>
    <t>PEITORIL DE MÁRMORE</t>
  </si>
  <si>
    <t>PEITORIL DE CONCRETO</t>
  </si>
  <si>
    <t>SOLEIRA DE ARDÓSIA</t>
  </si>
  <si>
    <t>SOLEIRA DE GRANITINA E MARMORITE</t>
  </si>
  <si>
    <t>SOLEIRA DE GRANITO</t>
  </si>
  <si>
    <t>SOLEIRA DE MÁRMORE</t>
  </si>
  <si>
    <t>REVESTIMENTOS</t>
  </si>
  <si>
    <t xml:space="preserve">REVESTIMENTO DE ARGAMASSA </t>
  </si>
  <si>
    <t>REVESTIMENTO INTERNO DE GESSO</t>
  </si>
  <si>
    <t>REVESTIMENTO NATADO</t>
  </si>
  <si>
    <t>REVESTIMENTO EM CERÂMICA</t>
  </si>
  <si>
    <t>REVESTIMENTO EM FAIXA E FILETE</t>
  </si>
  <si>
    <t>REVESTIMENTO COM LADRILHO</t>
  </si>
  <si>
    <t>REVESTIMENTO DE MÁRMORE E GRANITO</t>
  </si>
  <si>
    <t>REVESTIMENTO EM LAMINADO E MADEIRA</t>
  </si>
  <si>
    <t>REVESTIMENTO ESPECIAL</t>
  </si>
  <si>
    <t>FORROS</t>
  </si>
  <si>
    <t>FORRO DE GESSO</t>
  </si>
  <si>
    <t>FORRO DE MADEIRA</t>
  </si>
  <si>
    <t>FORRO DE PVC</t>
  </si>
  <si>
    <t>RODAFORRO, MOLDURA E ACESSÓRIOS</t>
  </si>
  <si>
    <t>MARCENARIA E SERRALHERIA</t>
  </si>
  <si>
    <t>CORRIMÃO E GUARDA CORPO</t>
  </si>
  <si>
    <t>ALAMBRADO PARA QUADRA</t>
  </si>
  <si>
    <t>PEÇA ESPECIAL DE SERRALHERIA</t>
  </si>
  <si>
    <t>ALÇAPÃO METÁLICO</t>
  </si>
  <si>
    <t>ESCADA DE MARINHEIRO</t>
  </si>
  <si>
    <t>PINTURA</t>
  </si>
  <si>
    <t>LIXAMENTO PARA PINTURA</t>
  </si>
  <si>
    <t>SELADOR PAREDE</t>
  </si>
  <si>
    <t>MASSA CORRIDA (PVA E ACRÍLICA)</t>
  </si>
  <si>
    <t>PINTURA LÁTEX (PVA)</t>
  </si>
  <si>
    <t>PINTURA ACRÍLICA</t>
  </si>
  <si>
    <t>PINTURA A CAL</t>
  </si>
  <si>
    <t>MASSA CORRIDA SOBRE MADEIRA</t>
  </si>
  <si>
    <t>PINTURA PRESERVATIVA PARA MADEIRA</t>
  </si>
  <si>
    <t>PINTURA VERNIZ SOBRE MADEIRA</t>
  </si>
  <si>
    <t>PINTURA ESMALTE SOBRE MADEIRA</t>
  </si>
  <si>
    <t>CERA EM ESQUADRIA DE MADEIRA</t>
  </si>
  <si>
    <t>PINTURA ESMALTE</t>
  </si>
  <si>
    <t>PINTURA ESMALTE SOBRE FERRO</t>
  </si>
  <si>
    <t>PINTURA EPÓXI EM PAREDE</t>
  </si>
  <si>
    <t>PINTURA EPÓXI EM PISO</t>
  </si>
  <si>
    <t>PINTURA E VERNIZ EM CONCRETO</t>
  </si>
  <si>
    <t>REVESTIMENTO TEXTURIZADO</t>
  </si>
  <si>
    <t>PINTURA EM ESTRUTURA METÁLICA</t>
  </si>
  <si>
    <t>PINTURA ESPECIAL</t>
  </si>
  <si>
    <t>PINTURA PARA VAGA DE GARAGEM</t>
  </si>
  <si>
    <t>LOUÇAS, METAIS E ACESSÓRIOS</t>
  </si>
  <si>
    <t xml:space="preserve">BOJO EM AÇO INOX </t>
  </si>
  <si>
    <t>CUBA</t>
  </si>
  <si>
    <t>TANQUE</t>
  </si>
  <si>
    <t>TORNEIRA</t>
  </si>
  <si>
    <t>LIGAÇÃO FLEXÍVEL</t>
  </si>
  <si>
    <t>VÁLVULA</t>
  </si>
  <si>
    <t>SIFÃO</t>
  </si>
  <si>
    <t>BACIA SANITÁRIA</t>
  </si>
  <si>
    <t>MICTÓRIO</t>
  </si>
  <si>
    <t>VÁLVULA E CAIXA DE DESCARGA</t>
  </si>
  <si>
    <t>BEBEDOURO ELÉTRICO</t>
  </si>
  <si>
    <t>DUCHA HIGIÊNICA</t>
  </si>
  <si>
    <t>CHUVEIRO</t>
  </si>
  <si>
    <t>COMPLEMENTO DE LOUÇA</t>
  </si>
  <si>
    <t>DISPENSADOR</t>
  </si>
  <si>
    <t>EQUIPAMENTO PARA ACESSIBILIDADE (PMR/PCR)</t>
  </si>
  <si>
    <t>BANCADAS E PRATELEIRAS</t>
  </si>
  <si>
    <t>BANCADA EM AÇO INOX</t>
  </si>
  <si>
    <t>BANCADA EM ARDÓSIA</t>
  </si>
  <si>
    <t>BANCADA EM GRANITO</t>
  </si>
  <si>
    <t>BANCADA EM MÁRMORE</t>
  </si>
  <si>
    <t>ACABAMENTO, FURO E COLAGEM DE BOJO</t>
  </si>
  <si>
    <t>TESTEIRA E RODABANCADA EM GRANITO</t>
  </si>
  <si>
    <t>TESTEIRA E RODABANCADA EM MÁRMORE</t>
  </si>
  <si>
    <t>BANCADA EM CONCRETO</t>
  </si>
  <si>
    <t>PRATELEIRA DE ARDÓSIA</t>
  </si>
  <si>
    <t>PRATELEIRA DE GRANITO</t>
  </si>
  <si>
    <t>PRATELEIRA DE MÁRMORE</t>
  </si>
  <si>
    <t>PRATELEIRAS DE MADEIRA</t>
  </si>
  <si>
    <t>PRATELEIRA DE CONCRETO</t>
  </si>
  <si>
    <t>INSTALAÇÕES ELÉTRICAS</t>
  </si>
  <si>
    <t>CABO DE COBRE FLEXÍVEL (450/750V)</t>
  </si>
  <si>
    <t>CABO DE COBRE FLEXÍVEL (0,6/1KV)</t>
  </si>
  <si>
    <t>CORDOALHA</t>
  </si>
  <si>
    <t>CAIXA EM PVC LIGAÇÃO E PASSAGEM</t>
  </si>
  <si>
    <t>CAIXA METÁLICA DE LIGAÇÃO E PASSAGEM</t>
  </si>
  <si>
    <t>CAIXA DE PASSAGEM EM ALVENARIA</t>
  </si>
  <si>
    <t>CAIXA DE PASSAGEM PARA TELEFONIA</t>
  </si>
  <si>
    <t>INTERRUPTOR, TOMADA E ACESSÓRIOS</t>
  </si>
  <si>
    <t>MANGUEIRA PVC FLEXÍVEL CORRUGADO</t>
  </si>
  <si>
    <t>CONDULETE EM ALUMÍNIO</t>
  </si>
  <si>
    <t>ELETRODUTO FLEXÍVEL</t>
  </si>
  <si>
    <t>ELETRODUTO RÍGIDO EM PVC</t>
  </si>
  <si>
    <t>ELETRODUTO RÍGIDO EM AÇO GALVANIZADO</t>
  </si>
  <si>
    <t>PERFILADO LISO E PERFURADO</t>
  </si>
  <si>
    <t>ELETROCALHA LISA</t>
  </si>
  <si>
    <t>ELETROCALHA PERFURADA</t>
  </si>
  <si>
    <t>VERGALHÃO DE AÇO COM ROSCA TOTAL</t>
  </si>
  <si>
    <t>LUMINÁRIA</t>
  </si>
  <si>
    <t>REATOR ELETRÔNICO</t>
  </si>
  <si>
    <t>LÂMPADA E ACESSÓRIOS</t>
  </si>
  <si>
    <t>DUTO CORRUGADO EM PEAD</t>
  </si>
  <si>
    <t>ENVELOPAMENTO DE DUTO E ELETRODUTO</t>
  </si>
  <si>
    <t>ENTRADA DE ENERGIA</t>
  </si>
  <si>
    <t>CANALETA EM PVC</t>
  </si>
  <si>
    <t>CAIXA DE MEDIÇÃO</t>
  </si>
  <si>
    <t>QUADRO DE DISTRIBUIÇÃO</t>
  </si>
  <si>
    <t>DISJUNTOR</t>
  </si>
  <si>
    <t>SUPRESSOR DE SURTO</t>
  </si>
  <si>
    <t>QUADRO DE COMANDO</t>
  </si>
  <si>
    <t>CONECTOR</t>
  </si>
  <si>
    <t>ILUMINAÇÃO PÚBLICA E EXTERNA</t>
  </si>
  <si>
    <t>SIRENE</t>
  </si>
  <si>
    <t>SISTEMA DE NOBREAK</t>
  </si>
  <si>
    <t>INSTALAÇÕES DE REDE LÓGICA E TELEFONIA</t>
  </si>
  <si>
    <t>FIO E CABO PARA REDE LÓGICA</t>
  </si>
  <si>
    <t>FIO E CABO TELEFÔNICO</t>
  </si>
  <si>
    <t>TOMADA PARA REDE LÓGICA E TELEFONIA</t>
  </si>
  <si>
    <t>CERTIFICAÇÃO DE REDE LÓGICA</t>
  </si>
  <si>
    <t>RACK E  ACESSÓRIOS</t>
  </si>
  <si>
    <t>SISTEMAS DE CFTV</t>
  </si>
  <si>
    <t>FIO E CABO PARA CFTV</t>
  </si>
  <si>
    <t>INSTALAÇÕES DE SPDA</t>
  </si>
  <si>
    <t>HASTE PARA ATERRAMENTO</t>
  </si>
  <si>
    <t>CAIXA DE INSPEÇÃO</t>
  </si>
  <si>
    <t>ATERRAMENTO</t>
  </si>
  <si>
    <t>CAIXA DE EQUALIZAÇÃO</t>
  </si>
  <si>
    <t>PROTEÇÃO CONTRA SURTO</t>
  </si>
  <si>
    <t>BARRA CHATA,CHAPA E FITA METÁLICA</t>
  </si>
  <si>
    <t>BARRA REDONDA DE AÇO GALVANIZADA À FOGO</t>
  </si>
  <si>
    <t>CABO DE ALUMÍNIO NÚ</t>
  </si>
  <si>
    <t>CABO DE COBRE NÚ</t>
  </si>
  <si>
    <t>CORDOALHA FLEXÍVEL</t>
  </si>
  <si>
    <t>SISTEMA DE PARA-RAIO</t>
  </si>
  <si>
    <t>TERMINAL E CONECTOR</t>
  </si>
  <si>
    <t>ABRAÇADEIRA</t>
  </si>
  <si>
    <t>SINALIZADOR</t>
  </si>
  <si>
    <t>INSTALAÇÕES HIDROSSANITÁRIAS</t>
  </si>
  <si>
    <t>HIDRÔMETRO E CAVALETE</t>
  </si>
  <si>
    <t>TUBULAÇÃO PARA ESGOTO</t>
  </si>
  <si>
    <t>TUBULAÇÃO DE PVC SOLDÁVEL</t>
  </si>
  <si>
    <t>TUBULAÇÃO DE PVC ROSCÁVEL</t>
  </si>
  <si>
    <t>TUBULAÇÃO DE POLIPROPILENO (PPR)</t>
  </si>
  <si>
    <t>TUBULAÇÃO DE PEX</t>
  </si>
  <si>
    <t>TUBULAÇÃO DE CPVC</t>
  </si>
  <si>
    <t>TUBULAÇÃO DE COBRE</t>
  </si>
  <si>
    <t>TUBULAÇÃO DE AÇO GALVANIZADO</t>
  </si>
  <si>
    <t>REGISTRO E VÁLVULA</t>
  </si>
  <si>
    <t>CAIXA SIFONADA E RALO EM PVC</t>
  </si>
  <si>
    <t>GRELHA E RALO METÁLICO</t>
  </si>
  <si>
    <t>TERMINAL DE VENTILAÇÃO</t>
  </si>
  <si>
    <t>CAIXA DE GORDURA</t>
  </si>
  <si>
    <t>CAIXA DE ALVENARIA PARA ESGOTO</t>
  </si>
  <si>
    <t>CAIXA DE ALVENARIA PARA DRENAGEM</t>
  </si>
  <si>
    <t>RESERVATÓRIO DE ÁGUA</t>
  </si>
  <si>
    <t>ELETROBOMBA DE RECALQUE</t>
  </si>
  <si>
    <t>TORNEIRA DE BOIA</t>
  </si>
  <si>
    <t>ABERTURA DE POÇO</t>
  </si>
  <si>
    <t>FOSSA SÉPTICA</t>
  </si>
  <si>
    <t>CANALETA PRÉ-MOLDADA</t>
  </si>
  <si>
    <t>CANALETA DE CONCRETO MOLDADA IN-LOCO</t>
  </si>
  <si>
    <t>TUBULAÇÃO PARA DRENAGEM</t>
  </si>
  <si>
    <t>TUBULAÇÃO PERFURADO EM PVC FLEXÍVEL CORRUGADO</t>
  </si>
  <si>
    <t>TUBULAÇÃO DE CONCRETO SIMPLES</t>
  </si>
  <si>
    <t>TUBULAÇÃO DE CONCRETO ARMADO</t>
  </si>
  <si>
    <t>GALERIA CELULAR</t>
  </si>
  <si>
    <t xml:space="preserve">CHAMINÉ DE POÇO DE VISITA </t>
  </si>
  <si>
    <t>POÇO DE VISITA PARA REDE TUBULAR</t>
  </si>
  <si>
    <t>TAMPÃO PARA POÇO DE VISITA</t>
  </si>
  <si>
    <t>BOCA DE LOBO</t>
  </si>
  <si>
    <t xml:space="preserve">CAIXA DE CAPTAÇÃO E DRENAGEM </t>
  </si>
  <si>
    <t>CAIXA DE AREIA</t>
  </si>
  <si>
    <t xml:space="preserve">DESCIDA D´ÁGUA TIPO CALHA </t>
  </si>
  <si>
    <t xml:space="preserve">DESCIDA D´ÁGUA TIPO DEGRAU </t>
  </si>
  <si>
    <t>VALA DE INFILTRAÇÃO</t>
  </si>
  <si>
    <t>SARJETA</t>
  </si>
  <si>
    <t>ELETROBOMBA E ACESSÓRIOS</t>
  </si>
  <si>
    <t>ABRIGO, HIDRANTE, MANGUEIRA E EXTINTOR</t>
  </si>
  <si>
    <t>REGISTRO GLOBO</t>
  </si>
  <si>
    <t>LUMINÁRIA DE EMERGÊNCIA</t>
  </si>
  <si>
    <t>PLACA DE SINALIZAÇÃO</t>
  </si>
  <si>
    <t>SISTEMA DE DETECÇÃO E ALARME DE INCÊNDIO (SDAI)</t>
  </si>
  <si>
    <t>INSTALAÇÕES DE GASES</t>
  </si>
  <si>
    <t>TUBULAÇÃO DE AÇO CARBONO</t>
  </si>
  <si>
    <t>REGISTRO</t>
  </si>
  <si>
    <t>VÁLVULA DA ALÍVIO</t>
  </si>
  <si>
    <t>VÁLVULA DE ESFERA</t>
  </si>
  <si>
    <t>VÁLVULA DE RETENÇÃO</t>
  </si>
  <si>
    <t>VÁLVULA SOLENÓIDE</t>
  </si>
  <si>
    <t>MANÔMETRO E PRESSOSTATO</t>
  </si>
  <si>
    <t>COMPRESSOR</t>
  </si>
  <si>
    <t>CILINDRO</t>
  </si>
  <si>
    <t>CENTRAL DE GÁS</t>
  </si>
  <si>
    <t>ACESSÓRIOS E COMPLEMENTOS PARA GÁS</t>
  </si>
  <si>
    <t>VIDROS E ESPELHOS</t>
  </si>
  <si>
    <t>ESPELHO</t>
  </si>
  <si>
    <t>VIDRO ARAMADO</t>
  </si>
  <si>
    <t>VIDRO LISOS TRANSPARENTES</t>
  </si>
  <si>
    <t>VIDRO FANTASIA</t>
  </si>
  <si>
    <t>VIDRO TEMPERADOS</t>
  </si>
  <si>
    <t>PLACAS E SINALIZAÇÕES VISUAIS</t>
  </si>
  <si>
    <t>PLACA DE INAUGURAÇÃO</t>
  </si>
  <si>
    <t>PLACA EM ALUMÍNIO</t>
  </si>
  <si>
    <t>PLACA EM AÇO ESCOVADO</t>
  </si>
  <si>
    <t>PONTOS DE INSTALAÇÕES</t>
  </si>
  <si>
    <t>PONTO DE ESGOTO</t>
  </si>
  <si>
    <t>PONTO DE ÁGUA FRIA</t>
  </si>
  <si>
    <t>PONTO DE TOMADA/INTERRUPTOR/LUZ</t>
  </si>
  <si>
    <t>PONTO DE REDE (LÓGICA/SOM/CFT)</t>
  </si>
  <si>
    <t>PONTO DE TELEFONIA</t>
  </si>
  <si>
    <t>PONTO DE GÁS (GLP)</t>
  </si>
  <si>
    <t>SERVIÇOS DE PAISAGISMO</t>
  </si>
  <si>
    <t>PLANTIO DE GRAMA</t>
  </si>
  <si>
    <t>PLANTIO E PREPARO DE COVA PARA ÁRVORE</t>
  </si>
  <si>
    <t>FORNECIMENTO DE MUDA</t>
  </si>
  <si>
    <t>CERCA EM FERRO</t>
  </si>
  <si>
    <t>SERVIÇOS COMPLEMENTARES</t>
  </si>
  <si>
    <t>RASGO E ENCHIMENTO EM PAREDE</t>
  </si>
  <si>
    <t>JUNTA DE DILATAÇÃO E TRINCA</t>
  </si>
  <si>
    <t>ENSAIO DE SOLO E AGREGADO</t>
  </si>
  <si>
    <t>ENSAIO DE CONCRETO E AÇO</t>
  </si>
  <si>
    <t>CALÇADA E PASSEIO</t>
  </si>
  <si>
    <t>RAMPA DE ACESSO</t>
  </si>
  <si>
    <t>MURO DIVISÓRIO</t>
  </si>
  <si>
    <t>CONCERTINA</t>
  </si>
  <si>
    <t>DEFENSA</t>
  </si>
  <si>
    <t>MEIO-FIO</t>
  </si>
  <si>
    <t>CORDÃO DE CONCRETO</t>
  </si>
  <si>
    <t>CERCA DE MOURÃO</t>
  </si>
  <si>
    <t>BANCO E MESA EM CONCRETO</t>
  </si>
  <si>
    <t>EQUIPAMENTO ESPORTIVO</t>
  </si>
  <si>
    <t>EQUIPAMENTO PARA PARQUE INFANTIL</t>
  </si>
  <si>
    <t>LIMPEZA DE OBRA</t>
  </si>
  <si>
    <t>OBRAS VIÁRIAS</t>
  </si>
  <si>
    <t>ESTABILIZAÇÃO DE SOLO</t>
  </si>
  <si>
    <t>PAVIMENTO INTERTRAVADO</t>
  </si>
  <si>
    <t>PAVIMENTAÇÃO</t>
  </si>
  <si>
    <t>ENSECADEIRA</t>
  </si>
  <si>
    <t>PONTE E TRAVESSIA</t>
  </si>
  <si>
    <t>TRANSPORTES</t>
  </si>
  <si>
    <t>TRANSPORTE DE MATERIAL</t>
  </si>
  <si>
    <t>PROJETO PADRÃO ESCOLAR</t>
  </si>
  <si>
    <t>ESQUADRIA</t>
  </si>
  <si>
    <t>ELEMENTO PRÉ-MOLDADO</t>
  </si>
  <si>
    <t>LAVATÓRIO E BANCADA</t>
  </si>
  <si>
    <t>BEBEDOURO</t>
  </si>
  <si>
    <t>MOBILIÁRIO</t>
  </si>
  <si>
    <t>QUADRO ESCOLAR</t>
  </si>
  <si>
    <t>RÉGUA E BARRAMENTO DE MADEIRA</t>
  </si>
  <si>
    <t>PROJETO PADRÃO PENITENCIÁRIA</t>
  </si>
  <si>
    <t>ALAMBRADO E MURO</t>
  </si>
  <si>
    <t>LOUÇA SANITÁRIA</t>
  </si>
  <si>
    <t>307 - AUX-001  - COMPOSIÇÕES AUXILIARES</t>
  </si>
  <si>
    <t>MÃO DE OBRA COM ENCARGOS COMPLEMENTARES</t>
  </si>
  <si>
    <t>OFICIAL E AJUDANTE</t>
  </si>
  <si>
    <t>Consultoria</t>
  </si>
  <si>
    <t>Terraplenagem</t>
  </si>
  <si>
    <t>Drenagem</t>
  </si>
  <si>
    <t>Pavimentação</t>
  </si>
  <si>
    <t>Pavimento de Concreto</t>
  </si>
  <si>
    <t>Sinalização Horizontal</t>
  </si>
  <si>
    <t>Sinalização Vertical</t>
  </si>
  <si>
    <t>Conservação</t>
  </si>
  <si>
    <t>Obras de Arte Especiais</t>
  </si>
  <si>
    <t>Índice Nacional de Construção Civil</t>
  </si>
  <si>
    <t>CONSULTORIA</t>
  </si>
  <si>
    <t>PROFISSIONAIS/CONSULTORES</t>
  </si>
  <si>
    <t>DIÁRIA</t>
  </si>
  <si>
    <t>VEÍCULOS PARA VISTÓRIA/SUPERVISÃO</t>
  </si>
  <si>
    <t>PROJETO</t>
  </si>
  <si>
    <t>LEVANTAMENTO PLANIALTIMÉTRICO</t>
  </si>
  <si>
    <t>PLANILHAS ORÇAMENTÁRIAS</t>
  </si>
  <si>
    <t>PROJETOS DE EDIFICAÇÃO</t>
  </si>
  <si>
    <t>VISTORIA E CADASTRO</t>
  </si>
  <si>
    <t>RELATÓRIO TÉCNICO</t>
  </si>
  <si>
    <t>CRITÉRIOS PARA PAGAMENTO DE PRANCHA</t>
  </si>
  <si>
    <t>SONDAGEM</t>
  </si>
  <si>
    <t>24,23</t>
  </si>
  <si>
    <t>52,34</t>
  </si>
  <si>
    <t>4,51</t>
  </si>
  <si>
    <t>19,24</t>
  </si>
  <si>
    <t>21,89</t>
  </si>
  <si>
    <t>24,24</t>
  </si>
  <si>
    <t>17,87</t>
  </si>
  <si>
    <t>23,04</t>
  </si>
  <si>
    <t>5,67</t>
  </si>
  <si>
    <t>5,93</t>
  </si>
  <si>
    <t>92,72</t>
  </si>
  <si>
    <t>16,07</t>
  </si>
  <si>
    <t>34,26</t>
  </si>
  <si>
    <t>EXECUÇÃO DE RESERVATÓRIO ELEVADO DE ÁGUA (1000 LITROS) EM CANTEIRO DE OBRA, APOIADO EM ESTRUTURA DE MADEIRA. AF_02/2016_PA</t>
  </si>
  <si>
    <t>EXECUÇÃO DE RESERVATÓRIO ELEVADO DE ÁGUA (2000 LITROS) EM CANTEIRO DE OBRA, APOIADO EM ESTRUTURA DE MADEIRA. AF_02/2016_PA</t>
  </si>
  <si>
    <t>ESTRUTURA DE MADEIRA PROVISÓRIA PARA SUPORTE DE CAIXA D ÁGUA ELEVADA DE 1000 LITROS. AF_05/2018_PS</t>
  </si>
  <si>
    <t>ESTRUTURA DE MADEIRA PROVISÓRIA PARA SUPORTE DE CAIXA D ÁGUA ELEVADA DE 3000 LITROS. AF_05/2018_PS</t>
  </si>
  <si>
    <t>12,27</t>
  </si>
  <si>
    <t>19,61</t>
  </si>
  <si>
    <t>12,42</t>
  </si>
  <si>
    <t>27,29</t>
  </si>
  <si>
    <t>26,67</t>
  </si>
  <si>
    <t>41,51</t>
  </si>
  <si>
    <t>66,09</t>
  </si>
  <si>
    <t>66,69</t>
  </si>
  <si>
    <t>54,11</t>
  </si>
  <si>
    <t>0,79</t>
  </si>
  <si>
    <t>25,75</t>
  </si>
  <si>
    <t>110,23</t>
  </si>
  <si>
    <t>25,50</t>
  </si>
  <si>
    <t>25,20</t>
  </si>
  <si>
    <t>55,94</t>
  </si>
  <si>
    <t>114,55</t>
  </si>
  <si>
    <t>4,61</t>
  </si>
  <si>
    <t>20,60</t>
  </si>
  <si>
    <t>41,81</t>
  </si>
  <si>
    <t>57,46</t>
  </si>
  <si>
    <t>6,29</t>
  </si>
  <si>
    <t>4,99</t>
  </si>
  <si>
    <t>42,95</t>
  </si>
  <si>
    <t>0,89</t>
  </si>
  <si>
    <t>2,63</t>
  </si>
  <si>
    <t>5,28</t>
  </si>
  <si>
    <t>42,44</t>
  </si>
  <si>
    <t>12,90</t>
  </si>
  <si>
    <t>3,93</t>
  </si>
  <si>
    <t>1,17</t>
  </si>
  <si>
    <t>1,47</t>
  </si>
  <si>
    <t>23,99</t>
  </si>
  <si>
    <t>2,56</t>
  </si>
  <si>
    <t>4,17</t>
  </si>
  <si>
    <t>2,85</t>
  </si>
  <si>
    <t>19,04</t>
  </si>
  <si>
    <t>22,33</t>
  </si>
  <si>
    <t>36,05</t>
  </si>
  <si>
    <t>101,52</t>
  </si>
  <si>
    <t>61,49</t>
  </si>
  <si>
    <t>161,58</t>
  </si>
  <si>
    <t>61,88</t>
  </si>
  <si>
    <t>11,52</t>
  </si>
  <si>
    <t>10,96</t>
  </si>
  <si>
    <t>39,18</t>
  </si>
  <si>
    <t>12,89</t>
  </si>
  <si>
    <t>61,43</t>
  </si>
  <si>
    <t>33,49</t>
  </si>
  <si>
    <t>60,19</t>
  </si>
  <si>
    <t>19,46</t>
  </si>
  <si>
    <t>104,00</t>
  </si>
  <si>
    <t>18,10</t>
  </si>
  <si>
    <t>262,74</t>
  </si>
  <si>
    <t>9,92</t>
  </si>
  <si>
    <t>10,85</t>
  </si>
  <si>
    <t>10,57</t>
  </si>
  <si>
    <t>14,40</t>
  </si>
  <si>
    <t>10,31</t>
  </si>
  <si>
    <t>12,52</t>
  </si>
  <si>
    <t>11,01</t>
  </si>
  <si>
    <t>11,16</t>
  </si>
  <si>
    <t>13,85</t>
  </si>
  <si>
    <t>10,13</t>
  </si>
  <si>
    <t>3,13</t>
  </si>
  <si>
    <t>PILAR METÁLICO PERFIL LAMINADO OU SOLDADO EM AÇO ESTRUTURAL, COM CONEXÕES SOLDADAS, INCLUSOS MÃO DE OBRA, TRANSPORTE E IÇAMENTO UTILIZANDO GUINDASTE - FORNECIMENTO E INSTALAÇÃO. AF_01/2020_PA</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</si>
  <si>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</si>
  <si>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</si>
  <si>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</si>
  <si>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</si>
  <si>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</si>
  <si>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</si>
  <si>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</si>
  <si>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</si>
  <si>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</si>
  <si>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</si>
  <si>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</si>
  <si>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</si>
  <si>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</si>
  <si>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</si>
  <si>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</si>
  <si>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9,74</t>
  </si>
  <si>
    <t>9,28</t>
  </si>
  <si>
    <t>8,46</t>
  </si>
  <si>
    <t>9,83</t>
  </si>
  <si>
    <t>8,87</t>
  </si>
  <si>
    <t>18,83</t>
  </si>
  <si>
    <t>2,76</t>
  </si>
  <si>
    <t>9,75</t>
  </si>
  <si>
    <t>34,34</t>
  </si>
  <si>
    <t>12,60</t>
  </si>
  <si>
    <t>47,41</t>
  </si>
  <si>
    <t>25,45</t>
  </si>
  <si>
    <t>23,55</t>
  </si>
  <si>
    <t>31,79</t>
  </si>
  <si>
    <t>72,96</t>
  </si>
  <si>
    <t>44,43</t>
  </si>
  <si>
    <t>38,63</t>
  </si>
  <si>
    <t>41,46</t>
  </si>
  <si>
    <t>67,11</t>
  </si>
  <si>
    <t>66,66</t>
  </si>
  <si>
    <t>25,63</t>
  </si>
  <si>
    <t>18,68</t>
  </si>
  <si>
    <t>32,28</t>
  </si>
  <si>
    <t>69,49</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</si>
  <si>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</si>
  <si>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</si>
  <si>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</si>
  <si>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</si>
  <si>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</si>
  <si>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</si>
  <si>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</si>
  <si>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</si>
  <si>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</si>
  <si>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63,77</t>
  </si>
  <si>
    <t>20,96</t>
  </si>
  <si>
    <t>2,35</t>
  </si>
  <si>
    <t>28,28</t>
  </si>
  <si>
    <t>12,45</t>
  </si>
  <si>
    <t>6,64</t>
  </si>
  <si>
    <t>21,94</t>
  </si>
  <si>
    <t>48,75</t>
  </si>
  <si>
    <t>23,73</t>
  </si>
  <si>
    <t>29,55</t>
  </si>
  <si>
    <t>17,40</t>
  </si>
  <si>
    <t>29,59</t>
  </si>
  <si>
    <t>54,81</t>
  </si>
  <si>
    <t>50,35</t>
  </si>
  <si>
    <t>180,00</t>
  </si>
  <si>
    <t>15,43</t>
  </si>
  <si>
    <t>6,95</t>
  </si>
  <si>
    <t>7,10</t>
  </si>
  <si>
    <t>12,23</t>
  </si>
  <si>
    <t>22,38</t>
  </si>
  <si>
    <t>11,85</t>
  </si>
  <si>
    <t>15,61</t>
  </si>
  <si>
    <t>13,80</t>
  </si>
  <si>
    <t>27,96</t>
  </si>
  <si>
    <t>25,30</t>
  </si>
  <si>
    <t>19,33</t>
  </si>
  <si>
    <t>36,19</t>
  </si>
  <si>
    <t>46,48</t>
  </si>
  <si>
    <t>15,95</t>
  </si>
  <si>
    <t>27,87</t>
  </si>
  <si>
    <t>16,52</t>
  </si>
  <si>
    <t>15,27</t>
  </si>
  <si>
    <t>23,49</t>
  </si>
  <si>
    <t>26,95</t>
  </si>
  <si>
    <t>46,68</t>
  </si>
  <si>
    <t>16,05</t>
  </si>
  <si>
    <t>27,57</t>
  </si>
  <si>
    <t>20,54</t>
  </si>
  <si>
    <t>23,27</t>
  </si>
  <si>
    <t>22,41</t>
  </si>
  <si>
    <t>6,27</t>
  </si>
  <si>
    <t>60,04</t>
  </si>
  <si>
    <t>26,36</t>
  </si>
  <si>
    <t>29,93</t>
  </si>
  <si>
    <t>23,37</t>
  </si>
  <si>
    <t>30,88</t>
  </si>
  <si>
    <t>35,96</t>
  </si>
  <si>
    <t>49,28</t>
  </si>
  <si>
    <t>69,86</t>
  </si>
  <si>
    <t>23,09</t>
  </si>
  <si>
    <t>15,22</t>
  </si>
  <si>
    <t>13,35</t>
  </si>
  <si>
    <t>82,60</t>
  </si>
  <si>
    <t>10,74</t>
  </si>
  <si>
    <t>24,36</t>
  </si>
  <si>
    <t>69,78</t>
  </si>
  <si>
    <t>78,03</t>
  </si>
  <si>
    <t>32,53</t>
  </si>
  <si>
    <t>31,56</t>
  </si>
  <si>
    <t>15,71</t>
  </si>
  <si>
    <t>14,27</t>
  </si>
  <si>
    <t>33,25</t>
  </si>
  <si>
    <t>77,34</t>
  </si>
  <si>
    <t>65,91</t>
  </si>
  <si>
    <t>47,18</t>
  </si>
  <si>
    <t>20,89</t>
  </si>
  <si>
    <t>31,98</t>
  </si>
  <si>
    <t>16,88</t>
  </si>
  <si>
    <t>7,05</t>
  </si>
  <si>
    <t>18,19</t>
  </si>
  <si>
    <t>11,70</t>
  </si>
  <si>
    <t>9,59</t>
  </si>
  <si>
    <t>15,06</t>
  </si>
  <si>
    <t>7,13</t>
  </si>
  <si>
    <t>6,25</t>
  </si>
  <si>
    <t>35,59</t>
  </si>
  <si>
    <t>4,39</t>
  </si>
  <si>
    <t>356,56</t>
  </si>
  <si>
    <t>50,93</t>
  </si>
  <si>
    <t>48,43</t>
  </si>
  <si>
    <t>26,33</t>
  </si>
  <si>
    <t>28,43</t>
  </si>
  <si>
    <t>4,11</t>
  </si>
  <si>
    <t>1,64</t>
  </si>
  <si>
    <t>3,49</t>
  </si>
  <si>
    <t>14,14</t>
  </si>
  <si>
    <t>21,91</t>
  </si>
  <si>
    <t>21,02</t>
  </si>
  <si>
    <t>18,52</t>
  </si>
  <si>
    <t>17,74</t>
  </si>
  <si>
    <t>12,33</t>
  </si>
  <si>
    <t>6,45</t>
  </si>
  <si>
    <t>8,41</t>
  </si>
  <si>
    <t>17,15</t>
  </si>
  <si>
    <t>12,55</t>
  </si>
  <si>
    <t>81,62</t>
  </si>
  <si>
    <t>108,69</t>
  </si>
  <si>
    <t>62,58</t>
  </si>
  <si>
    <t>20,97</t>
  </si>
  <si>
    <t>7,69</t>
  </si>
  <si>
    <t>70,28</t>
  </si>
  <si>
    <t>8,40</t>
  </si>
  <si>
    <t>8,04</t>
  </si>
  <si>
    <t>38,56</t>
  </si>
  <si>
    <t>43,51</t>
  </si>
  <si>
    <t>41,71</t>
  </si>
  <si>
    <t>86,56</t>
  </si>
  <si>
    <t>3,91</t>
  </si>
  <si>
    <t>24,32</t>
  </si>
  <si>
    <t>7,76</t>
  </si>
  <si>
    <t>54,70</t>
  </si>
  <si>
    <t>3,09</t>
  </si>
  <si>
    <t>73,57</t>
  </si>
  <si>
    <t>19,48</t>
  </si>
  <si>
    <t>65,51</t>
  </si>
  <si>
    <t>6,23</t>
  </si>
  <si>
    <t>8,38</t>
  </si>
  <si>
    <t>10,52</t>
  </si>
  <si>
    <t>7,01</t>
  </si>
  <si>
    <t>55,92</t>
  </si>
  <si>
    <t>22,29</t>
  </si>
  <si>
    <t>21,42</t>
  </si>
  <si>
    <t>27,07</t>
  </si>
  <si>
    <t>26,61</t>
  </si>
  <si>
    <t>25,35</t>
  </si>
  <si>
    <t>0,36</t>
  </si>
  <si>
    <t>18,34</t>
  </si>
  <si>
    <t>1,28</t>
  </si>
  <si>
    <t>54,56</t>
  </si>
  <si>
    <t>20,92</t>
  </si>
  <si>
    <t>26,68</t>
  </si>
  <si>
    <t>36,31</t>
  </si>
  <si>
    <t>29,12</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</si>
  <si>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</si>
  <si>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</si>
  <si>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</si>
  <si>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</si>
  <si>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</si>
  <si>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</si>
  <si>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</si>
  <si>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</si>
  <si>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</si>
  <si>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</si>
  <si>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3,68</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</si>
  <si>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</si>
  <si>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</si>
  <si>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</si>
  <si>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</si>
  <si>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</si>
  <si>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</si>
  <si>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</si>
  <si>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</si>
  <si>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</si>
  <si>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</si>
  <si>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</si>
  <si>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</si>
  <si>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2,06</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</si>
  <si>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</si>
  <si>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</si>
  <si>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</si>
  <si>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</si>
  <si>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</si>
  <si>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</si>
  <si>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</si>
  <si>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</si>
  <si>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</si>
  <si>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</si>
  <si>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1,23</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</si>
  <si>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</si>
  <si>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</si>
  <si>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</si>
  <si>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</si>
  <si>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</si>
  <si>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</si>
  <si>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</si>
  <si>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</si>
  <si>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</si>
  <si>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</si>
  <si>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</si>
  <si>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</si>
  <si>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</si>
  <si>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</si>
  <si>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</si>
  <si>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</si>
  <si>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</si>
  <si>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</si>
  <si>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</si>
  <si>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12,79</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</si>
  <si>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</si>
  <si>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</si>
  <si>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</si>
  <si>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</si>
  <si>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</si>
  <si>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</si>
  <si>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</si>
  <si>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</si>
  <si>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9,70</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</si>
  <si>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</si>
  <si>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</si>
  <si>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</si>
  <si>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</si>
  <si>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</si>
  <si>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</si>
  <si>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</si>
  <si>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</si>
  <si>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</si>
  <si>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</si>
  <si>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</si>
  <si>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</si>
  <si>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</si>
  <si>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</si>
  <si>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</si>
  <si>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</si>
  <si>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</si>
  <si>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</si>
  <si>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</si>
  <si>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</si>
  <si>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7,99</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</si>
  <si>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</si>
  <si>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</si>
  <si>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</si>
  <si>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</si>
  <si>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</si>
  <si>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</si>
  <si>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</si>
  <si>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</si>
  <si>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</si>
  <si>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</si>
  <si>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</si>
  <si>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</si>
  <si>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</si>
  <si>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</si>
  <si>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</si>
  <si>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</si>
  <si>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</si>
  <si>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</si>
  <si>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</si>
  <si>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</si>
  <si>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</si>
  <si>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</si>
  <si>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</si>
  <si>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</si>
  <si>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</si>
  <si>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</si>
  <si>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</si>
  <si>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</si>
  <si>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</si>
  <si>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CPVC, SOLDAVEL, 15 MM, PARA AGUA QUENTE                                                                                                                                                                                                                                                                                                                                                                                                                                                        </t>
  </si>
  <si>
    <t xml:space="preserve">ADAPTADOR, CPVC, SOLDAVEL, 22 MM, PARA AGUA QUENTE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</si>
  <si>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</si>
  <si>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</si>
  <si>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</si>
  <si>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</si>
  <si>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</si>
  <si>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</si>
  <si>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</si>
  <si>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</si>
  <si>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</si>
  <si>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</si>
  <si>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</si>
  <si>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</si>
  <si>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</si>
  <si>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</si>
  <si>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</si>
  <si>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</si>
  <si>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</si>
  <si>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</si>
  <si>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</si>
  <si>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</si>
  <si>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</si>
  <si>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IMPERMEABILIZANTE CRISTALIZANTE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</si>
  <si>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</si>
  <si>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</si>
  <si>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</si>
  <si>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</si>
  <si>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</si>
  <si>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</si>
  <si>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</si>
  <si>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</si>
  <si>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</si>
  <si>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</si>
  <si>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</si>
  <si>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44,08</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</si>
  <si>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</si>
  <si>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</si>
  <si>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</si>
  <si>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</si>
  <si>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(MENSALISTA)                                                                                                                                                                                                                                                                                                                                                                                                                                                             </t>
  </si>
  <si>
    <t xml:space="preserve">AJUDANTE DE ESTRUTURAS METALICAS HORISTA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</si>
  <si>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</si>
  <si>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</si>
  <si>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</si>
  <si>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</si>
  <si>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</si>
  <si>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</si>
  <si>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</si>
  <si>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</si>
  <si>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</si>
  <si>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</si>
  <si>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</si>
  <si>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</si>
  <si>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</si>
  <si>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</si>
  <si>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</si>
  <si>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</si>
  <si>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</si>
  <si>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</si>
  <si>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</si>
  <si>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</si>
  <si>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</si>
  <si>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</si>
  <si>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</si>
  <si>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</si>
  <si>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</si>
  <si>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ALUMINIO ANODIZADO                                                                                                                                                                                                                                                                                                                                                                                                                                                                                        </t>
  </si>
  <si>
    <t xml:space="preserve">ANEL BORRACHA PARA TUBO ESGOTO PREDIAL, DN 100 MM (NBR 5688)                                                                                                                                                                                                                                                                                                                                                                                                                                              </t>
  </si>
  <si>
    <t>3,05</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</si>
  <si>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</si>
  <si>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</si>
  <si>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</si>
  <si>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</si>
  <si>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</si>
  <si>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</si>
  <si>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</si>
  <si>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</si>
  <si>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</si>
  <si>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32,24</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</si>
  <si>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</si>
  <si>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</si>
  <si>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</si>
  <si>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</si>
  <si>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</si>
  <si>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</si>
  <si>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</si>
  <si>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</si>
  <si>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</si>
  <si>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</si>
  <si>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</si>
  <si>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</si>
  <si>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</si>
  <si>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</si>
  <si>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</si>
  <si>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</si>
  <si>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</si>
  <si>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</si>
  <si>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</si>
  <si>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</si>
  <si>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</si>
  <si>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</si>
  <si>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</si>
  <si>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</si>
  <si>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</si>
  <si>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</si>
  <si>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</si>
  <si>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</si>
  <si>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</si>
  <si>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</si>
  <si>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</si>
  <si>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</si>
  <si>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</si>
  <si>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</si>
  <si>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</si>
  <si>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</si>
  <si>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</si>
  <si>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</si>
  <si>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</si>
  <si>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</si>
  <si>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</si>
  <si>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</si>
  <si>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</si>
  <si>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</si>
  <si>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</si>
  <si>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</si>
  <si>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</si>
  <si>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</si>
  <si>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</si>
  <si>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</si>
  <si>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</si>
  <si>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</si>
  <si>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</si>
  <si>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</si>
  <si>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</si>
  <si>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</si>
  <si>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</si>
  <si>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</si>
  <si>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</si>
  <si>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</si>
  <si>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</si>
  <si>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</si>
  <si>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</si>
  <si>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</si>
  <si>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</si>
  <si>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</si>
  <si>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</si>
  <si>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</si>
  <si>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</si>
  <si>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</si>
  <si>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</si>
  <si>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</si>
  <si>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</si>
  <si>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</si>
  <si>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</si>
  <si>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</si>
  <si>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</si>
  <si>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</si>
  <si>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</si>
  <si>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</si>
  <si>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</si>
  <si>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</si>
  <si>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</si>
  <si>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</si>
  <si>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</si>
  <si>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</si>
  <si>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</si>
  <si>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</si>
  <si>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</si>
  <si>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</si>
  <si>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</si>
  <si>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</si>
  <si>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</si>
  <si>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</si>
  <si>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</si>
  <si>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</si>
  <si>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</si>
  <si>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</si>
  <si>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</si>
  <si>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</si>
  <si>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</si>
  <si>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</si>
  <si>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</si>
  <si>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</si>
  <si>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</si>
  <si>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</si>
  <si>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</si>
  <si>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</si>
  <si>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</si>
  <si>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</si>
  <si>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</si>
  <si>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</si>
  <si>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</si>
  <si>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</si>
  <si>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</si>
  <si>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</si>
  <si>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</si>
  <si>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</si>
  <si>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31,59</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</si>
  <si>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</si>
  <si>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</si>
  <si>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</si>
  <si>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</si>
  <si>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</si>
  <si>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</si>
  <si>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</si>
  <si>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</si>
  <si>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</si>
  <si>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</si>
  <si>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</si>
  <si>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</si>
  <si>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</si>
  <si>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</si>
  <si>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</si>
  <si>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</si>
  <si>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(MEMBRANA IMPERMEABILIZANTE ACRILICA)                                                                                                                                                                                                                                                                                                                                                                                                   </t>
  </si>
  <si>
    <t xml:space="preserve">ARGAMASSA PRONTA PARA CONTRAPISO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</si>
  <si>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</si>
  <si>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</si>
  <si>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</si>
  <si>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</si>
  <si>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</si>
  <si>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</si>
  <si>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</si>
  <si>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</si>
  <si>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</si>
  <si>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</si>
  <si>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</si>
  <si>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</si>
  <si>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</si>
  <si>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</si>
  <si>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t>
  </si>
  <si>
    <t xml:space="preserve">ARQUITETO JUNIOR (MENSALISTA)                                                                                                                                                                                                                                                                                                                                                                                                                                                                             </t>
  </si>
  <si>
    <t xml:space="preserve">ARQUITETO PAISAGISTA                                                                                                                                                                                                                                                                                                                                                                                                                                                                                      </t>
  </si>
  <si>
    <t xml:space="preserve">ARQUITETO PAISAGISTA (MENSALISTA)                                                                                                                                                                                                                                                                                                                                                                                                                                                                         </t>
  </si>
  <si>
    <t xml:space="preserve">ARQUITETO PLENO                                                                                                                                                                                                                                                                                                                                                                                                                                                                                           </t>
  </si>
  <si>
    <t xml:space="preserve">ARQUITETO PLENO (MENSALISTA)                                                                                                                                                                                                                                                                                                                                                                                                                                                                              </t>
  </si>
  <si>
    <t xml:space="preserve">ARQUITETO SENIOR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</si>
  <si>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</si>
  <si>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</si>
  <si>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</si>
  <si>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</si>
  <si>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</si>
  <si>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</si>
  <si>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</si>
  <si>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3,81</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</si>
  <si>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</si>
  <si>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</si>
  <si>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</si>
  <si>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</si>
  <si>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</si>
  <si>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</si>
  <si>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</si>
  <si>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</si>
  <si>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</si>
  <si>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</si>
  <si>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</si>
  <si>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</si>
  <si>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</si>
  <si>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</si>
  <si>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</si>
  <si>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</si>
  <si>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</si>
  <si>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</si>
  <si>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</si>
  <si>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</si>
  <si>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</si>
  <si>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</si>
  <si>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</si>
  <si>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</si>
  <si>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</si>
  <si>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t>
  </si>
  <si>
    <t xml:space="preserve">AUXILIAR DE MECANICO (MENSALISTA)                                                                                                                                                                                                                                                                                                                                                                                                                                                                         </t>
  </si>
  <si>
    <t xml:space="preserve">AUXILIAR DE PEDREIRO (HORISTA)                                                                                                                                                                                                                                                                                                                                                                                                                                                                            </t>
  </si>
  <si>
    <t xml:space="preserve">AUXILIAR DE PEDREIRO (MENSALISTA)                                                                                                                                                                                                                                                                                                                                                                                                                                                                         </t>
  </si>
  <si>
    <t xml:space="preserve">AUXILIAR DE SERVICOS GERAIS                                                                                                                                                                                                                                                                                                                                                                                                                                                                               </t>
  </si>
  <si>
    <t xml:space="preserve">AUXILIAR DE SERVICOS GERAIS (MENSALISTA)                                                                                                                                                                                                                                                                                                                                                                                                                                                                  </t>
  </si>
  <si>
    <t xml:space="preserve">AUXILIAR DE TOPOGRAFO (HORISTA)                                                                                                                                                                                                                                                                                                                                                                                                                                                                           </t>
  </si>
  <si>
    <t xml:space="preserve">AUXILIAR DE TOPOGRAFO (MENSALISTA)                                                                                                                                                                                                                                                                                                                                                                                                                                                                        </t>
  </si>
  <si>
    <t xml:space="preserve">AUXILIAR TECNICO / ASSISTENTE DE ENGENHARIA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</si>
  <si>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</si>
  <si>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</si>
  <si>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</si>
  <si>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</si>
  <si>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</si>
  <si>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</si>
  <si>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</si>
  <si>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</si>
  <si>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</si>
  <si>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</si>
  <si>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</si>
  <si>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</si>
  <si>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</si>
  <si>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</si>
  <si>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</si>
  <si>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</si>
  <si>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</si>
  <si>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</si>
  <si>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</si>
  <si>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</si>
  <si>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</si>
  <si>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</si>
  <si>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</si>
  <si>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</si>
  <si>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</si>
  <si>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</si>
  <si>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</si>
  <si>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</si>
  <si>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</si>
  <si>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</si>
  <si>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</si>
  <si>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</si>
  <si>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</si>
  <si>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</si>
  <si>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</si>
  <si>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</si>
  <si>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</si>
  <si>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</si>
  <si>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</si>
  <si>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</si>
  <si>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</si>
  <si>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</si>
  <si>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</si>
  <si>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</si>
  <si>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</si>
  <si>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</si>
  <si>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</si>
  <si>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</si>
  <si>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</si>
  <si>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</si>
  <si>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</si>
  <si>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</si>
  <si>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</si>
  <si>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</si>
  <si>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</si>
  <si>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</si>
  <si>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</si>
  <si>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</si>
  <si>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</si>
  <si>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</si>
  <si>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</si>
  <si>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</si>
  <si>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</si>
  <si>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</si>
  <si>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</si>
  <si>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</si>
  <si>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</si>
  <si>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</si>
  <si>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</si>
  <si>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</si>
  <si>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</si>
  <si>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</si>
  <si>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</si>
  <si>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</si>
  <si>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</si>
  <si>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</si>
  <si>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</si>
  <si>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</si>
  <si>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</si>
  <si>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</si>
  <si>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</si>
  <si>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</si>
  <si>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</si>
  <si>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</si>
  <si>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</si>
  <si>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</si>
  <si>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</si>
  <si>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</si>
  <si>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</si>
  <si>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</si>
  <si>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</si>
  <si>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</si>
  <si>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</si>
  <si>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</si>
  <si>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</si>
  <si>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</si>
  <si>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</si>
  <si>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</si>
  <si>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</si>
  <si>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</si>
  <si>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</si>
  <si>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</si>
  <si>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</si>
  <si>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</si>
  <si>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</si>
  <si>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</si>
  <si>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</si>
  <si>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</si>
  <si>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</si>
  <si>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</si>
  <si>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</si>
  <si>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</si>
  <si>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</si>
  <si>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</si>
  <si>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</si>
  <si>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</si>
  <si>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</si>
  <si>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</si>
  <si>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</si>
  <si>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</si>
  <si>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</si>
  <si>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</si>
  <si>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</si>
  <si>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</si>
  <si>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</si>
  <si>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</si>
  <si>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</si>
  <si>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</si>
  <si>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</si>
  <si>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15,50</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</si>
  <si>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</si>
  <si>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</si>
  <si>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</si>
  <si>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</si>
  <si>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</si>
  <si>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</si>
  <si>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</si>
  <si>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</si>
  <si>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</si>
  <si>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</si>
  <si>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</si>
  <si>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</si>
  <si>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</si>
  <si>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</si>
  <si>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</si>
  <si>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</si>
  <si>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</si>
  <si>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</si>
  <si>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1.1/2 " (40 MM)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</si>
  <si>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</si>
  <si>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</si>
  <si>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</si>
  <si>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</si>
  <si>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</si>
  <si>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</si>
  <si>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</si>
  <si>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</si>
  <si>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</si>
  <si>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</si>
  <si>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</si>
  <si>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</si>
  <si>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</si>
  <si>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</si>
  <si>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</si>
  <si>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</si>
  <si>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</si>
  <si>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</si>
  <si>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</si>
  <si>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</si>
  <si>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</si>
  <si>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</si>
  <si>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</si>
  <si>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</si>
  <si>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</si>
  <si>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</si>
  <si>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</si>
  <si>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</si>
  <si>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</si>
  <si>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</si>
  <si>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</si>
  <si>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</si>
  <si>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</si>
  <si>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</si>
  <si>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</si>
  <si>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</si>
  <si>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</si>
  <si>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</si>
  <si>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</si>
  <si>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</si>
  <si>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</si>
  <si>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</si>
  <si>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</si>
  <si>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</si>
  <si>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</si>
  <si>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</si>
  <si>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</si>
  <si>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</si>
  <si>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</si>
  <si>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</si>
  <si>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</si>
  <si>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</si>
  <si>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</si>
  <si>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</si>
  <si>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</si>
  <si>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</si>
  <si>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</si>
  <si>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</si>
  <si>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</si>
  <si>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</si>
  <si>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</si>
  <si>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</si>
  <si>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</si>
  <si>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</si>
  <si>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</si>
  <si>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</si>
  <si>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</si>
  <si>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</si>
  <si>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</si>
  <si>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</si>
  <si>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</si>
  <si>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</si>
  <si>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</si>
  <si>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</si>
  <si>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</si>
  <si>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</si>
  <si>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</si>
  <si>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</si>
  <si>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</si>
  <si>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</si>
  <si>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</si>
  <si>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</si>
  <si>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</si>
  <si>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</si>
  <si>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</si>
  <si>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</si>
  <si>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</si>
  <si>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</si>
  <si>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</si>
  <si>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</si>
  <si>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</si>
  <si>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</si>
  <si>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</si>
  <si>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</si>
  <si>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</si>
  <si>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</si>
  <si>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</si>
  <si>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</si>
  <si>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</si>
  <si>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</si>
  <si>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</si>
  <si>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</si>
  <si>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</si>
  <si>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</si>
  <si>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</si>
  <si>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</si>
  <si>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</si>
  <si>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</si>
  <si>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</si>
  <si>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</si>
  <si>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</si>
  <si>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</si>
  <si>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</si>
  <si>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</si>
  <si>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</si>
  <si>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</si>
  <si>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</si>
  <si>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</si>
  <si>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</si>
  <si>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</si>
  <si>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</si>
  <si>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</si>
  <si>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</si>
  <si>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</si>
  <si>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</si>
  <si>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</si>
  <si>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</si>
  <si>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</si>
  <si>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</si>
  <si>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</si>
  <si>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</si>
  <si>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</si>
  <si>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</si>
  <si>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</si>
  <si>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</si>
  <si>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</si>
  <si>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</si>
  <si>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</si>
  <si>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</si>
  <si>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</si>
  <si>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</si>
  <si>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</si>
  <si>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</si>
  <si>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</si>
  <si>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</si>
  <si>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</si>
  <si>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</si>
  <si>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</si>
  <si>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11,98</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</si>
  <si>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</si>
  <si>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</si>
  <si>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</si>
  <si>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</si>
  <si>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</si>
  <si>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</si>
  <si>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</si>
  <si>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17,06</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</si>
  <si>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</si>
  <si>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</si>
  <si>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</si>
  <si>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</si>
  <si>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</si>
  <si>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</si>
  <si>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</si>
  <si>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</si>
  <si>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1,62</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</si>
  <si>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</si>
  <si>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</si>
  <si>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</si>
  <si>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</si>
  <si>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</si>
  <si>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</si>
  <si>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</si>
  <si>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</si>
  <si>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</si>
  <si>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</si>
  <si>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</si>
  <si>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</si>
  <si>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</si>
  <si>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</si>
  <si>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</si>
  <si>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</si>
  <si>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</si>
  <si>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</si>
  <si>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</si>
  <si>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</si>
  <si>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</si>
  <si>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</si>
  <si>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</si>
  <si>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</si>
  <si>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</si>
  <si>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</si>
  <si>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</si>
  <si>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</si>
  <si>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</si>
  <si>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</si>
  <si>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</si>
  <si>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14,81</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</si>
  <si>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</si>
  <si>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</si>
  <si>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</si>
  <si>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</si>
  <si>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</si>
  <si>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</si>
  <si>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</si>
  <si>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</si>
  <si>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</si>
  <si>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</si>
  <si>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</si>
  <si>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</si>
  <si>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</si>
  <si>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</si>
  <si>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</si>
  <si>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</si>
  <si>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</si>
  <si>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</si>
  <si>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</si>
  <si>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</si>
  <si>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</si>
  <si>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</si>
  <si>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</si>
  <si>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</si>
  <si>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</si>
  <si>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</si>
  <si>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</si>
  <si>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</si>
  <si>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</si>
  <si>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</si>
  <si>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</si>
  <si>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</si>
  <si>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</si>
  <si>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</si>
  <si>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</si>
  <si>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</si>
  <si>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</si>
  <si>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</si>
  <si>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</si>
  <si>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</si>
  <si>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</si>
  <si>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</si>
  <si>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</si>
  <si>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</si>
  <si>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</si>
  <si>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</si>
  <si>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</si>
  <si>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</si>
  <si>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</si>
  <si>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</si>
  <si>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</si>
  <si>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</si>
  <si>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</si>
  <si>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</si>
  <si>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</si>
  <si>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</si>
  <si>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</si>
  <si>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</si>
  <si>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</si>
  <si>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</si>
  <si>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</si>
  <si>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</si>
  <si>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</si>
  <si>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</si>
  <si>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</si>
  <si>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</si>
  <si>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</si>
  <si>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</si>
  <si>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</si>
  <si>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</si>
  <si>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</si>
  <si>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</si>
  <si>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</si>
  <si>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</si>
  <si>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</si>
  <si>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</si>
  <si>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</si>
  <si>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</si>
  <si>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</si>
  <si>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</si>
  <si>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</si>
  <si>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</si>
  <si>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</si>
  <si>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</si>
  <si>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</si>
  <si>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</si>
  <si>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</si>
  <si>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</si>
  <si>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</si>
  <si>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</si>
  <si>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</si>
  <si>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</si>
  <si>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</si>
  <si>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*7,5 X 7,5* CM, EM MACARANDUBA, ANGELIM OU EQUIVALENTE DA REGIAO                                                                                                                                                                                                                                                                                                                                                                                                                       </t>
  </si>
  <si>
    <t xml:space="preserve">CAIBRO APARELHADO *6 X 8* CM, EM MACARANDUBA, ANGELIM OU EQUIVALENTE DA REGIAO                                                                                                                                                                                                                                                                                                                                                                                                                            </t>
  </si>
  <si>
    <t xml:space="preserve">CAIBRO NAO APARELHADO *5 X 6* CM, EM MACARANDUBA, ANGELIM OU EQUIVALENTE DA REGIAO -  BRUTA                                                                                                                                                                                                                                                                                                                                                                                                               </t>
  </si>
  <si>
    <t xml:space="preserve">CAIBRO NAO APARELHADO,  *6 X 8* CM,  EM MACARANDUBA,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</si>
  <si>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</si>
  <si>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</si>
  <si>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DE CONCRETO ARMADO PRE-MOLDADO, COM FUNDO E SEM TAMPA, DIMENSOES DE 0,30 X 0,30 X 0,30 M                                                                                                                                                                                                                                                                                                                                                                                                            </t>
  </si>
  <si>
    <t xml:space="preserve">CAIXA DE CONCRETO ARMADO PRE-MOLDADO, COM FUNDO E SEM TAMPA, DIMENSOES DE 0,40 X 0,40 X 0,40 M                                                                                                                                                                                                                                                                                                                                                                                                            </t>
  </si>
  <si>
    <t>217,22</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</si>
  <si>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</si>
  <si>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</si>
  <si>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</si>
  <si>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</si>
  <si>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</si>
  <si>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</si>
  <si>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</si>
  <si>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</si>
  <si>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</si>
  <si>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</si>
  <si>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</si>
  <si>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</si>
  <si>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</si>
  <si>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DE PLASTICO EXTERNA, DE *9* L, PUXADOR FIO DE NYLON, NAO INCLUSO CANO, BOLSA, ENGATE                                                                                                                                                                                                                                                                                                                                                                                                    </t>
  </si>
  <si>
    <t xml:space="preserve">CAIXA DE DESCARGA PLASTICA DE EMBUTIR COMPLETA, COM ESPELHO PLASTICO, CAPACIDADE 6 A 10 L, ACESSORIOS INCLUSOS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</si>
  <si>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</si>
  <si>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</si>
  <si>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</si>
  <si>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</si>
  <si>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</si>
  <si>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</si>
  <si>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</si>
  <si>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</si>
  <si>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</si>
  <si>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</si>
  <si>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</si>
  <si>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</si>
  <si>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</si>
  <si>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</si>
  <si>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</si>
  <si>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</si>
  <si>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</si>
  <si>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</si>
  <si>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</si>
  <si>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</si>
  <si>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</si>
  <si>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</si>
  <si>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</si>
  <si>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47,45</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</si>
  <si>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</si>
  <si>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</si>
  <si>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</si>
  <si>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</si>
  <si>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</si>
  <si>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</si>
  <si>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</si>
  <si>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</si>
  <si>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</si>
  <si>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</si>
  <si>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</si>
  <si>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</si>
  <si>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</si>
  <si>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</si>
  <si>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</si>
  <si>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</si>
  <si>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</si>
  <si>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</si>
  <si>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</si>
  <si>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</si>
  <si>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</si>
  <si>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</si>
  <si>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</si>
  <si>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</si>
  <si>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</si>
  <si>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</si>
  <si>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</si>
  <si>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</si>
  <si>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</si>
  <si>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</si>
  <si>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</si>
  <si>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</si>
  <si>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</si>
  <si>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</si>
  <si>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</si>
  <si>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</si>
  <si>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</si>
  <si>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</si>
  <si>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</si>
  <si>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</si>
  <si>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</si>
  <si>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</si>
  <si>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</si>
  <si>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(MENSALISTA)                                                                                                                                                                                                                                                                                                                                                                                                                                                                                  </t>
  </si>
  <si>
    <t xml:space="preserve">CALCETEIRO (HORISTA)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</si>
  <si>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</si>
  <si>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</si>
  <si>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</si>
  <si>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</si>
  <si>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</si>
  <si>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</si>
  <si>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</si>
  <si>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</si>
  <si>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</si>
  <si>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</si>
  <si>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</si>
  <si>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</si>
  <si>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</si>
  <si>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</si>
  <si>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</si>
  <si>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</si>
  <si>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</si>
  <si>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</si>
  <si>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</si>
  <si>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</si>
  <si>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</si>
  <si>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</si>
  <si>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</si>
  <si>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</si>
  <si>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</si>
  <si>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</si>
  <si>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</si>
  <si>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</si>
  <si>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</si>
  <si>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</si>
  <si>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</si>
  <si>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</si>
  <si>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</si>
  <si>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</si>
  <si>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</si>
  <si>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</si>
  <si>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</si>
  <si>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</si>
  <si>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</si>
  <si>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</si>
  <si>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</si>
  <si>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</si>
  <si>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</si>
  <si>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</si>
  <si>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</si>
  <si>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</si>
  <si>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</si>
  <si>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"U" ALUMINIO ABAS IGUAIS 1 ", E = 3/32 "                                                                                                                                                                                                                                                                                                                                                                                                                                                       </t>
  </si>
  <si>
    <t xml:space="preserve">CANTONEIRA ACO ABAS IGUAIS (QUALQUER BITOLA), ESPESSURA ENTRE 1/8" E 1/4"                                                                                                                                                                                                                                                                                                                                                                                                                                 </t>
  </si>
  <si>
    <t xml:space="preserve">CANTONEIRA ALUMINIO ABAS DESIGUAIS 1" X 3/4 ", E = 1/8 "                                                                                                                                                                                                                                                                                                                                                                                                                                                  </t>
  </si>
  <si>
    <t xml:space="preserve">CANTONEIRA ALUMINIO ABAS DESIGUAIS 2 1/2" X 1/2 ", E = 3/16 "                                                                                                                                                                                                                                                                                                                                                                                                                                             </t>
  </si>
  <si>
    <t xml:space="preserve">CANTONEIRA ALUMINIO ABAS IGUAIS 1 ", E = 1/8 ", 25,40 X 3,17 MM (0,408 KG/M)                                                                                                                                                                                                                                                                                                                                                                                                                              </t>
  </si>
  <si>
    <t xml:space="preserve">CANTONEIRA ALUMINIO ABAS IGUAIS 1 ", E = 3 /16 "                                                                                                                                                                                                                                                                                                                                                                                                                                                          </t>
  </si>
  <si>
    <t xml:space="preserve">CANTONEIRA ALUMINIO ABAS IGUAIS 1 1/2 ", E = 3/16 "                                                                                                                                                                                                                                                                                                                                                                                                                                                       </t>
  </si>
  <si>
    <t xml:space="preserve">CANTONEIRA ALUMINIO ABAS IGUAIS 1 1/4 ", E = 3/16 "                                                                                                                                                                                                                                                                                                                                                                                                                                                       </t>
  </si>
  <si>
    <t xml:space="preserve">CANTONEIRA ALUMINIO ABAS IGUAIS 2 ", E = 1/4 "                                                                                                                                                                                                                                                                                                                                                                                                                                                            </t>
  </si>
  <si>
    <t xml:space="preserve">CANTONEIRA ALUMINIO ABAS IGUAIS 2 ", E = 1/8 "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</si>
  <si>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</si>
  <si>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</si>
  <si>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</si>
  <si>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</si>
  <si>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</si>
  <si>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</si>
  <si>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</si>
  <si>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</si>
  <si>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</si>
  <si>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</si>
  <si>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</si>
  <si>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</si>
  <si>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</si>
  <si>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</si>
  <si>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</si>
  <si>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</si>
  <si>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</si>
  <si>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</si>
  <si>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</si>
  <si>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</si>
  <si>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</si>
  <si>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</si>
  <si>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</si>
  <si>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</si>
  <si>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</si>
  <si>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</si>
  <si>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</si>
  <si>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</si>
  <si>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</si>
  <si>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</si>
  <si>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34,32</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</si>
  <si>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</si>
  <si>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</si>
  <si>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</si>
  <si>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</si>
  <si>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</si>
  <si>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</si>
  <si>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</si>
  <si>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</si>
  <si>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</si>
  <si>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</si>
  <si>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</si>
  <si>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</si>
  <si>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</si>
  <si>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INSTALACAO HIDRAULICA DE CUBA SIMPLES SEM MAQUINA DE LAVAR ROUPA, LARGURA *355* MM X ALTURA *670* MM (COM FUROS E DEMAIS ENCAIXES)                                                                                                                                                                                                                                                                                       </t>
  </si>
  <si>
    <t xml:space="preserve">CARENAGEM /TAMPA, EM PLASTICO, COR BRANCA, UTILIZADO EM KIT CHASSI METALICO PARA INSTALACAO HIDRAULICA DE TANQUE COM MAQUINA DE LAVAR ROUPA, LARGURA *360* MM X ALTURA *470* MM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</si>
  <si>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</si>
  <si>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</si>
  <si>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</si>
  <si>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</si>
  <si>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</si>
  <si>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</si>
  <si>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</si>
  <si>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</si>
  <si>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23,23</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</si>
  <si>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</si>
  <si>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</si>
  <si>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</si>
  <si>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</si>
  <si>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</si>
  <si>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</si>
  <si>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</si>
  <si>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</si>
  <si>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</si>
  <si>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</si>
  <si>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</si>
  <si>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</si>
  <si>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</si>
  <si>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</si>
  <si>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</si>
  <si>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</si>
  <si>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</si>
  <si>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</si>
  <si>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</si>
  <si>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</si>
  <si>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</si>
  <si>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</si>
  <si>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</si>
  <si>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</si>
  <si>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</si>
  <si>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</si>
  <si>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</si>
  <si>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</si>
  <si>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</si>
  <si>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</si>
  <si>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</si>
  <si>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</si>
  <si>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</si>
  <si>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</si>
  <si>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</si>
  <si>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</si>
  <si>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</si>
  <si>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</si>
  <si>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</si>
  <si>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</si>
  <si>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</si>
  <si>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</si>
  <si>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</si>
  <si>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</si>
  <si>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</si>
  <si>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</si>
  <si>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</si>
  <si>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</si>
  <si>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</si>
  <si>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</si>
  <si>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</si>
  <si>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</si>
  <si>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13,37</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</si>
  <si>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</si>
  <si>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</si>
  <si>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</si>
  <si>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</si>
  <si>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</si>
  <si>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</si>
  <si>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</si>
  <si>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</si>
  <si>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 E = 0,8 MM                                                                                                                                                                                                                                                                                                                                                                                                                              </t>
  </si>
  <si>
    <t xml:space="preserve">CHAPA DE LAMINADO MELAMINICO, LISO FOSCO, DE *1,25 X 3,08* M, E = 0,8 MM                                                                                                                                                                                                                                                                                                                                                                                                                                  </t>
  </si>
  <si>
    <t xml:space="preserve">CHAPA DE LAMINADO MELAMINICO, TEXTURIZADO, DE *1,25 X 3,08* M, E = 0,8 MM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</si>
  <si>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</si>
  <si>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</si>
  <si>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</si>
  <si>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</si>
  <si>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</si>
  <si>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</si>
  <si>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</si>
  <si>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</si>
  <si>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</si>
  <si>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</si>
  <si>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</si>
  <si>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</si>
  <si>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</si>
  <si>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</si>
  <si>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</si>
  <si>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</si>
  <si>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</si>
  <si>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</si>
  <si>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</si>
  <si>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</si>
  <si>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</si>
  <si>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</si>
  <si>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</si>
  <si>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</si>
  <si>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</si>
  <si>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</si>
  <si>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</si>
  <si>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</si>
  <si>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</si>
  <si>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</si>
  <si>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</si>
  <si>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</si>
  <si>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</si>
  <si>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</si>
  <si>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</si>
  <si>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</si>
  <si>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</si>
  <si>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</si>
  <si>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</si>
  <si>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DE ACO, 1" X 600 MM, PARA POSTES DE ACO COM BASE, INCLUSO PORCA E ARRUELA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</si>
  <si>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</si>
  <si>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</si>
  <si>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</si>
  <si>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</si>
  <si>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</si>
  <si>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</si>
  <si>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</si>
  <si>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</si>
  <si>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</si>
  <si>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</si>
  <si>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</si>
  <si>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</si>
  <si>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</si>
  <si>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</si>
  <si>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</si>
  <si>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</si>
  <si>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</si>
  <si>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</si>
  <si>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</si>
  <si>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</si>
  <si>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</si>
  <si>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</si>
  <si>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</si>
  <si>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</si>
  <si>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COM MOTOR GASOLINA DE 4 TEMPOS, PESO ENTRE 55 E 65 KG, FORCA DE IMPACTO DE 1.000 A 1.500 KGF, FREQUENCIA DE 600 A 700 GOLPES POR MINUTO, VELOCIDADE DE TRABALHO ENTRE 10 E 15 M/MIN, POTENCIA ENTRE 2,00 E 3,00 HP                                                                                                                                                                                                                                             </t>
  </si>
  <si>
    <t xml:space="preserve">COMPACTADOR DE SOLO TIPO PLACA VIBRATORIA REVERSIVEL, A GASOLINA, 4 TEMPOS, PESO DE 125 A 150 KG, FORCA CENTRIFUGA DE 2500 A 2800 KGF, LARG. TRABALHO DE 400 A 450 MM, FREQ VIBRACAO DE 4300 A 4500 RPM, VELOC. TRABALHO DE 15 A 20 M/MIN, POT. DE 5,5 A 6,0 HP                                                                                                                                                                                                                                           </t>
  </si>
  <si>
    <t xml:space="preserve">COMPACTADOR DE SOLO TIPO PLACA VIBRATORIA REVERSIVEL, A GASOLINA, 4 TEMPOS, PESO DE 150 A 175 KG, FORCA CENTRIFUGA DE 2800 A 3100 KGF, LARG. TRABALHO DE 450 A 520 MM, FREQ VIBRACAO DE 4000 A 4300 RPM, VELOC. TRABALHO DE 15 A 20 M/MIN, POT. DE 6,0 A 7,0 HP                                                                                                                                                                                                                                           </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</si>
  <si>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                                                                                                                                                                                 </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</si>
  <si>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                                                                                                                                                                                           </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</si>
  <si>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</si>
  <si>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</si>
  <si>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</si>
  <si>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</si>
  <si>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</si>
  <si>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</si>
  <si>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</si>
  <si>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</si>
  <si>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</si>
  <si>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</si>
  <si>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</si>
  <si>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</si>
  <si>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</si>
  <si>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</si>
  <si>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*89* PCM, PRESSAO EFETIVA DE TRABALHO *102* PSI, MOTOR DIESEL, POTENCIA *20*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</si>
  <si>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</si>
  <si>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</si>
  <si>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</si>
  <si>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CONCERTINA CLIPADA (DUPLA) EM ACO GALVANIZADO DE ALTA RESISTENCIA, COM ESPIRAL DE 300 MM, D = 2,76 MM                                                                                                                                                                                                                                                                                                                                                                                                     </t>
  </si>
  <si>
    <t xml:space="preserve">CONCERTINA SIMPLES EM ACO GALVANIZADO DE ALTA RESISTENCIA, COM ESPIRAL DE 300 MM, D = 2,76 MM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</si>
  <si>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</si>
  <si>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</si>
  <si>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</si>
  <si>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</si>
  <si>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</si>
  <si>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</si>
  <si>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</si>
  <si>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</si>
  <si>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</si>
  <si>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</si>
  <si>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</si>
  <si>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</si>
  <si>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COM BRITA 0 E 1, SLUMP = 100 +/- 20 MM, EXCLUI SERVICO DE BOMBEAMENTO (NBR 8953)                                                                                                                                                                                                                                                                                                                                                                   </t>
  </si>
  <si>
    <t xml:space="preserve">CONCRETO USINADO BOMBEAVEL, CLASSE DE RESISTENCIA C40, COM BRITA 0 E 1, SLUMP = 100 +/- 20 MM, EXCLUI SERVICO DE BOMBEAMENTO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</si>
  <si>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</si>
  <si>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</si>
  <si>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</si>
  <si>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</si>
  <si>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</si>
  <si>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</si>
  <si>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</si>
  <si>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</si>
  <si>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</si>
  <si>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</si>
  <si>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</si>
  <si>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</si>
  <si>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</si>
  <si>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</si>
  <si>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</si>
  <si>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</si>
  <si>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</si>
  <si>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</si>
  <si>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</si>
  <si>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</si>
  <si>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</si>
  <si>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</si>
  <si>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</si>
  <si>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</si>
  <si>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</si>
  <si>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</si>
  <si>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</si>
  <si>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</si>
  <si>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</si>
  <si>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</si>
  <si>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</si>
  <si>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</si>
  <si>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</si>
  <si>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</si>
  <si>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</si>
  <si>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</si>
  <si>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</si>
  <si>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</si>
  <si>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</si>
  <si>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</si>
  <si>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</si>
  <si>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</si>
  <si>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</si>
  <si>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</si>
  <si>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</si>
  <si>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</si>
  <si>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</si>
  <si>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</si>
  <si>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</si>
  <si>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</si>
  <si>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</si>
  <si>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</si>
  <si>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</si>
  <si>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</si>
  <si>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</si>
  <si>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</si>
  <si>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</si>
  <si>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</si>
  <si>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</si>
  <si>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</si>
  <si>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</si>
  <si>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</si>
  <si>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</si>
  <si>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</si>
  <si>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</si>
  <si>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</si>
  <si>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</si>
  <si>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</si>
  <si>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</si>
  <si>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</si>
  <si>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</si>
  <si>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</si>
  <si>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</si>
  <si>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</si>
  <si>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</si>
  <si>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28,25</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</si>
  <si>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</si>
  <si>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</si>
  <si>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</si>
  <si>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</si>
  <si>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</si>
  <si>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</si>
  <si>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</si>
  <si>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</si>
  <si>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</si>
  <si>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</si>
  <si>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</si>
  <si>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</si>
  <si>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</si>
  <si>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</si>
  <si>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</si>
  <si>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</si>
  <si>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</si>
  <si>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</si>
  <si>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</si>
  <si>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</si>
  <si>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</si>
  <si>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</si>
  <si>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</si>
  <si>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</si>
  <si>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</si>
  <si>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</si>
  <si>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</si>
  <si>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</si>
  <si>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</si>
  <si>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</si>
  <si>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</si>
  <si>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</si>
  <si>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</si>
  <si>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</si>
  <si>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</si>
  <si>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</si>
  <si>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</si>
  <si>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</si>
  <si>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</si>
  <si>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</si>
  <si>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</si>
  <si>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</si>
  <si>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</si>
  <si>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</si>
  <si>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</si>
  <si>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 CPVC, SOLDAVEL, 114 MM X 4"â,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</si>
  <si>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</si>
  <si>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</si>
  <si>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</si>
  <si>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</si>
  <si>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</si>
  <si>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</si>
  <si>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2"â, PARA AGUA QUENTE                                                                                                                                                                                                                                                                                                                                                                                                                                                 </t>
  </si>
  <si>
    <t xml:space="preserve">CONECTOR, CPVC, SOLDAVEL, 73 MM X 2 1/2"â, PARA AGUA QUENTE                                                                                                                                                                                                                                                                                                                                                                                                                                             </t>
  </si>
  <si>
    <t xml:space="preserve">CONECTOR, CPVC, SOLDAVEL, 89 MM X 3"â,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</si>
  <si>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</si>
  <si>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</si>
  <si>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</si>
  <si>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PARA BACIA SANITARIA AJUSTAVEL, EM PLASTICO BRANCO, COM TUBO, CANOPLA E ESPUDE                                                                                                                                                                                                                                                                                                                                                                                                        </t>
  </si>
  <si>
    <t xml:space="preserve">CONJUNTO DE LIGACAO PARA BACIA SANITARIA EM PLASTICO BRANCO COM TUBO, CANOPLA E ANEL DE EXPANSAO (TUBO 1.1/2 '' X 20 CM)                                                                                                                                                                                                                                                                                                                                                                                  </t>
  </si>
  <si>
    <t xml:space="preserve">CONJUNTO MONTADO ESTOPIM COM ESPOLETA COMUM NUMERO 8, COM CABECA ACENDEDORA, 1,5 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</si>
  <si>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</si>
  <si>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</si>
  <si>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</si>
  <si>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</si>
  <si>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</si>
  <si>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</si>
  <si>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</si>
  <si>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</si>
  <si>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</si>
  <si>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</si>
  <si>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</si>
  <si>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</si>
  <si>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</si>
  <si>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</si>
  <si>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</si>
  <si>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</si>
  <si>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</si>
  <si>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</si>
  <si>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</si>
  <si>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</si>
  <si>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</si>
  <si>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</si>
  <si>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</si>
  <si>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COORDENADOR / GERENTE DE OBRA                                                                                                                                                                                                                                                                                                                                                                                                                                                                             </t>
  </si>
  <si>
    <t xml:space="preserve">COORDENADOR / GERENTE DE OBRA (MENSALISTA)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</si>
  <si>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</si>
  <si>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</si>
  <si>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</si>
  <si>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</si>
  <si>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</si>
  <si>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</si>
  <si>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</si>
  <si>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8,27</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</si>
  <si>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</si>
  <si>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</si>
  <si>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</si>
  <si>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</si>
  <si>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</si>
  <si>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</si>
  <si>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</si>
  <si>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</si>
  <si>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</si>
  <si>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</si>
  <si>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</si>
  <si>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</si>
  <si>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</si>
  <si>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</si>
  <si>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</si>
  <si>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</si>
  <si>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</si>
  <si>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</si>
  <si>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</si>
  <si>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</si>
  <si>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</si>
  <si>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</si>
  <si>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</si>
  <si>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</si>
  <si>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</si>
  <si>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</si>
  <si>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</si>
  <si>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</si>
  <si>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</si>
  <si>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</si>
  <si>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</si>
  <si>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</si>
  <si>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</si>
  <si>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</si>
  <si>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</si>
  <si>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</si>
  <si>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</si>
  <si>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</si>
  <si>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</si>
  <si>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</si>
  <si>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</si>
  <si>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</si>
  <si>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</si>
  <si>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</si>
  <si>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</si>
  <si>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</si>
  <si>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</si>
  <si>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</si>
  <si>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</si>
  <si>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</si>
  <si>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</si>
  <si>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</si>
  <si>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</si>
  <si>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</si>
  <si>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</si>
  <si>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</si>
  <si>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</si>
  <si>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</si>
  <si>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</si>
  <si>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</si>
  <si>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</si>
  <si>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</si>
  <si>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</si>
  <si>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</si>
  <si>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3,72</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</si>
  <si>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</si>
  <si>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</si>
  <si>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</si>
  <si>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</si>
  <si>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</si>
  <si>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</si>
  <si>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</si>
  <si>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</si>
  <si>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</si>
  <si>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</si>
  <si>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</si>
  <si>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</si>
  <si>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</si>
  <si>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</si>
  <si>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</si>
  <si>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</si>
  <si>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</si>
  <si>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</si>
  <si>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</si>
  <si>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</si>
  <si>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</si>
  <si>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</si>
  <si>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</si>
  <si>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</si>
  <si>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</si>
  <si>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</si>
  <si>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</si>
  <si>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</si>
  <si>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</si>
  <si>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</si>
  <si>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</si>
  <si>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</si>
  <si>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</si>
  <si>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</si>
  <si>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</si>
  <si>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</si>
  <si>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</si>
  <si>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</si>
  <si>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</si>
  <si>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</si>
  <si>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</si>
  <si>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</si>
  <si>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</si>
  <si>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</si>
  <si>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</si>
  <si>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</si>
  <si>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</si>
  <si>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</si>
  <si>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</si>
  <si>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</si>
  <si>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</si>
  <si>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</si>
  <si>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</si>
  <si>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</si>
  <si>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</si>
  <si>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</si>
  <si>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</si>
  <si>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</si>
  <si>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</si>
  <si>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</si>
  <si>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</si>
  <si>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</si>
  <si>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</si>
  <si>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</si>
  <si>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</si>
  <si>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</si>
  <si>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</si>
  <si>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</si>
  <si>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</si>
  <si>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</si>
  <si>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</si>
  <si>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</si>
  <si>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</si>
  <si>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</si>
  <si>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</si>
  <si>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</si>
  <si>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</si>
  <si>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</si>
  <si>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</si>
  <si>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</si>
  <si>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</si>
  <si>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</si>
  <si>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</si>
  <si>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</si>
  <si>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</si>
  <si>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</si>
  <si>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</si>
  <si>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</si>
  <si>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</si>
  <si>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</si>
  <si>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</si>
  <si>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</si>
  <si>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</si>
  <si>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</si>
  <si>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</si>
  <si>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</si>
  <si>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</si>
  <si>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</si>
  <si>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</si>
  <si>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</si>
  <si>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</si>
  <si>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</si>
  <si>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</si>
  <si>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</si>
  <si>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</si>
  <si>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</si>
  <si>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</si>
  <si>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</si>
  <si>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</si>
  <si>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</si>
  <si>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</si>
  <si>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</si>
  <si>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</si>
  <si>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</si>
  <si>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</si>
  <si>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</si>
  <si>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</si>
  <si>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</si>
  <si>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</si>
  <si>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</si>
  <si>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</si>
  <si>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</si>
  <si>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</si>
  <si>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</si>
  <si>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</si>
  <si>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</si>
  <si>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</si>
  <si>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</si>
  <si>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</si>
  <si>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19,01</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</si>
  <si>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</si>
  <si>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</si>
  <si>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</si>
  <si>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</si>
  <si>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</si>
  <si>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</si>
  <si>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</si>
  <si>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</si>
  <si>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</si>
  <si>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</si>
  <si>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6,72</t>
  </si>
  <si>
    <t xml:space="preserve">CURVA 45 GRAUS, PARA ELETRODUTO, EM ACO GALVANIZADO ELETROLITICO, DIAMETRO DE 40 MM (1 1/2")                                                                                                                                                                                                                                                                                                                                                                                                              </t>
  </si>
  <si>
    <t xml:space="preserve">CURVA 90 GRAUS DE BARRA CHATA EM ALUMINIO 3/4 " X 1/4 "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</si>
  <si>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</si>
  <si>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</si>
  <si>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</si>
  <si>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</si>
  <si>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</si>
  <si>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</si>
  <si>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</si>
  <si>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</si>
  <si>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</si>
  <si>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</si>
  <si>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</si>
  <si>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</si>
  <si>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</si>
  <si>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</si>
  <si>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</si>
  <si>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</si>
  <si>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</si>
  <si>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</si>
  <si>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</si>
  <si>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</si>
  <si>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</si>
  <si>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</si>
  <si>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</si>
  <si>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</si>
  <si>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</si>
  <si>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</si>
  <si>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</si>
  <si>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</si>
  <si>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</si>
  <si>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</si>
  <si>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</si>
  <si>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</si>
  <si>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</si>
  <si>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</si>
  <si>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</si>
  <si>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</si>
  <si>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</si>
  <si>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</si>
  <si>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</si>
  <si>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</si>
  <si>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</si>
  <si>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</si>
  <si>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</si>
  <si>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</si>
  <si>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</si>
  <si>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</si>
  <si>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</si>
  <si>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</si>
  <si>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</si>
  <si>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</si>
  <si>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</si>
  <si>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</si>
  <si>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</si>
  <si>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</si>
  <si>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</si>
  <si>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</si>
  <si>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</si>
  <si>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</si>
  <si>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</si>
  <si>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</si>
  <si>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</si>
  <si>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</si>
  <si>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</si>
  <si>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</si>
  <si>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</si>
  <si>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</si>
  <si>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</si>
  <si>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</si>
  <si>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</si>
  <si>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</si>
  <si>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</si>
  <si>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</si>
  <si>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</si>
  <si>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</si>
  <si>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</si>
  <si>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</si>
  <si>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</si>
  <si>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</si>
  <si>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</si>
  <si>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</si>
  <si>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</si>
  <si>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</si>
  <si>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</si>
  <si>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</si>
  <si>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</si>
  <si>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</si>
  <si>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</si>
  <si>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TERMICO E MAGNETICO AJUSTAVEIS, TRIPOLAR DE 100 ATE 250A, CAPACIDADE DE INTERRUPCAO DE 35KA                                                                                                                                                                                                                                                                                                                                                                                                     </t>
  </si>
  <si>
    <t xml:space="preserve">DISJUNTOR TERMICO E MAGNETICO AJUSTAVEIS, TRIPOLAR DE 300 ATE 400A, CAPACIDADE DE INTERRUPCAO DE 35KA                                                                                                                                                                                                                                                                                                                                                                                                     </t>
  </si>
  <si>
    <t xml:space="preserve">DISJUNTOR TERMICO E MAGNETICO AJUSTAVEIS, TRIPOLAR DE 450 ATE 600A, CAPACIDADE DE INTERRUPCAO DE 35KA                                                                                                                                                                                                                                                                                                                                                                                                     </t>
  </si>
  <si>
    <t xml:space="preserve">DISJUNTOR TERMOMAGNETICO TRIPOLAR 125A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</si>
  <si>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</si>
  <si>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</si>
  <si>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</si>
  <si>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</si>
  <si>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</si>
  <si>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</si>
  <si>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</si>
  <si>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</si>
  <si>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</si>
  <si>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DIN / IEC, MONOPOLAR DE 40  ATE 50A                                                                                                                                                                                                                                                                                                                                                                                                                                                        </t>
  </si>
  <si>
    <t xml:space="preserve">DISJUNTOR TIPO DIN/IEC, BIPOLAR DE 6 ATE 32A                                                                                                                                                                                                                                                                                                                                                                                                                                                              </t>
  </si>
  <si>
    <t xml:space="preserve">DISJUNTOR TIPO DIN/IEC, BIPOLAR 40 ATE 50A                                                                                                                                                                                                                                                                                                                                                                                                                                                                </t>
  </si>
  <si>
    <t xml:space="preserve">DISJUNTOR TIPO DIN/IEC, BIPOLAR 63 A                                                                                                                                                                                                                                                                                                                                                                                                                                                                      </t>
  </si>
  <si>
    <t xml:space="preserve">DISJUNTOR TIPO DIN/IEC, MONOPOLAR DE 6  ATE  32A                                                                                                                                                                                                                                                                                                                                                                                                                                                          </t>
  </si>
  <si>
    <t xml:space="preserve">DISJUNTOR TIPO DIN/IEC, MONOPOLAR DE 63 A                                                                                                                                                                                                                                                                                                                                                                                                                                                                 </t>
  </si>
  <si>
    <t xml:space="preserve">DISJUNTOR TIPO DIN/IEC, TRIPOLAR DE 10 ATE 50A                                                                                                                                                                                                                                                                                                                                                                                                                                                            </t>
  </si>
  <si>
    <t xml:space="preserve">DISJUNTOR TIPO DIN/IEC, TRIPOLAR 63 A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</si>
  <si>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</si>
  <si>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</si>
  <si>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</si>
  <si>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</si>
  <si>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</si>
  <si>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</si>
  <si>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</si>
  <si>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</si>
  <si>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</si>
  <si>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</si>
  <si>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</si>
  <si>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</si>
  <si>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</si>
  <si>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</si>
  <si>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</si>
  <si>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</si>
  <si>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</si>
  <si>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</si>
  <si>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</si>
  <si>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</si>
  <si>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</si>
  <si>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</si>
  <si>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</si>
  <si>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</si>
  <si>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</si>
  <si>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</si>
  <si>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</si>
  <si>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</si>
  <si>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</si>
  <si>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</si>
  <si>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</si>
  <si>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</si>
  <si>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</si>
  <si>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</si>
  <si>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</si>
  <si>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</si>
  <si>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</si>
  <si>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</si>
  <si>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</si>
  <si>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</si>
  <si>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</si>
  <si>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</si>
  <si>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</si>
  <si>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</si>
  <si>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</si>
  <si>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</si>
  <si>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</si>
  <si>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"Â,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</si>
  <si>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</si>
  <si>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</si>
  <si>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</si>
  <si>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</si>
  <si>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</si>
  <si>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</si>
  <si>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</si>
  <si>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</si>
  <si>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</si>
  <si>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</si>
  <si>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</si>
  <si>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</si>
  <si>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</si>
  <si>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</si>
  <si>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</si>
  <si>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</si>
  <si>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</si>
  <si>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</si>
  <si>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</si>
  <si>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</si>
  <si>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</si>
  <si>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</si>
  <si>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</si>
  <si>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</si>
  <si>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</si>
  <si>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</si>
  <si>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</si>
  <si>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</si>
  <si>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</si>
  <si>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</si>
  <si>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</si>
  <si>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</si>
  <si>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</si>
  <si>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</si>
  <si>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</si>
  <si>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</si>
  <si>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</si>
  <si>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</si>
  <si>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</si>
  <si>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</si>
  <si>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</si>
  <si>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</si>
  <si>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</si>
  <si>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</si>
  <si>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</si>
  <si>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</si>
  <si>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</si>
  <si>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</si>
  <si>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</si>
  <si>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</si>
  <si>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</si>
  <si>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</si>
  <si>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</si>
  <si>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</si>
  <si>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</si>
  <si>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</si>
  <si>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</si>
  <si>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</si>
  <si>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15,45</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</si>
  <si>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</si>
  <si>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</si>
  <si>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30,01</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</si>
  <si>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</si>
  <si>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</si>
  <si>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</si>
  <si>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</si>
  <si>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</si>
  <si>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</si>
  <si>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</si>
  <si>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</si>
  <si>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</si>
  <si>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</si>
  <si>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</si>
  <si>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</si>
  <si>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</si>
  <si>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</si>
  <si>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</si>
  <si>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</si>
  <si>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</si>
  <si>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</si>
  <si>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</si>
  <si>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</si>
  <si>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PARA CABEAMENTO SUBTERRANEO (NBR 15715)                                                                                                                                                                                                                                                                                                                                                             </t>
  </si>
  <si>
    <t xml:space="preserve">ELETRODUTO/DUTO PEAD FLEXIVEL PAREDE SIMPLES, CORRUGACAO HELICOIDAL, COR PRETA, SEM ROSCA, DE 1 1/4", PARA CABEAMENTO SUBTERRANEO (NBR 15715)                                                                                                                                                                                                                                                                                                                                                             </t>
  </si>
  <si>
    <t xml:space="preserve">ELETRODUTO/DUTO PEAD FLEXIVEL PAREDE SIMPLES, CORRUGACAO HELICOIDAL, COR PRETA, SEM ROSCA, DE 2",  PARA CABEAMENTO SUBTERRANEO (NBR 15715)                                                                                                                                                                                                                                                                                                                                                                </t>
  </si>
  <si>
    <t xml:space="preserve">ELETRODUTO/DUTO PEAD FLEXIVEL PAREDE SIMPLES, CORRUGACAO HELICOIDAL, COR PRETA, SEM ROSCA, DE 3",  PARA CABEAMENTO SUBTERRANEO (NBR 15715)                                                                                                                                                                                                                                                                                                                                                                </t>
  </si>
  <si>
    <t xml:space="preserve">ELETRODUTO/DUTO PEAD FLEXIVEL PAREDE SIMPLES, CORRUGACAO HELICOIDAL, COR PRETA, SEM ROSCA, DE 4",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</si>
  <si>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</si>
  <si>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</si>
  <si>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</si>
  <si>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</si>
  <si>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</si>
  <si>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</si>
  <si>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</si>
  <si>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</si>
  <si>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</si>
  <si>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</si>
  <si>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</si>
  <si>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</si>
  <si>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</si>
  <si>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</si>
  <si>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</si>
  <si>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</si>
  <si>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</si>
  <si>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</si>
  <si>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</si>
  <si>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</si>
  <si>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</si>
  <si>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</si>
  <si>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</si>
  <si>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t>
  </si>
  <si>
    <t xml:space="preserve">ENGENHEIRO CIVIL DE OBRA JUNIOR (MENSALISTA)                                                                                                                                                                                                                                                                                                                                                                                                                                                              </t>
  </si>
  <si>
    <t xml:space="preserve">ENGENHEIRO CIVIL DE OBRA PLENO                                                                                                                                                                                                                                                                                                                                                                                                                                                                            </t>
  </si>
  <si>
    <t xml:space="preserve">ENGENHEIRO CIVIL DE OBRA PLENO (MENSALISTA)                                                                                                                                                                                                                                                                                                                                                                                                                                                               </t>
  </si>
  <si>
    <t xml:space="preserve">ENGENHEIRO CIVIL DE OBRA SENIOR                                                                                                                                                                                                                                                                                                                                                                                                                                                                           </t>
  </si>
  <si>
    <t xml:space="preserve">ENGENHEIRO CIVIL DE OBRA SENIOR (MENSALISTA)                                                                                                                                                                                                                                                                                                                                                                                                                                                              </t>
  </si>
  <si>
    <t xml:space="preserve">ENGENHEIRO CIVIL JUNIOR                                                                                                                                                                                                                                                                                                                                                                                                                                                                                   </t>
  </si>
  <si>
    <t xml:space="preserve">ENGENHEIRO CIVIL JUNIOR (MENSALISTA)                                                                                                                                                                                                                                                                                                                                                                                                                                                                      </t>
  </si>
  <si>
    <t xml:space="preserve">ENGENHEIRO CIVIL PLENO                                                                                                                                                                                                                                                                                                                                                                                                                                                                                    </t>
  </si>
  <si>
    <t xml:space="preserve">ENGENHEIRO CIVIL PLENO (MENSALISTA)                                                                                                                                                                                                                                                                                                                                                                                                                                                                       </t>
  </si>
  <si>
    <t xml:space="preserve">ENGENHEIRO CIVIL SENIOR                                                                                                                                                                                                                                                                                                                                                                                                                                                                                   </t>
  </si>
  <si>
    <t xml:space="preserve">ENGENHEIRO CIVIL SENIOR (MENSALISTA)                                                                                                                                                                                                                                                                                                                                                                                                                                                                      </t>
  </si>
  <si>
    <t xml:space="preserve">ENGENHEIRO ELETRICISTA                                                                                                                                                                                                                                                                                                                                                                                                                                                                                    </t>
  </si>
  <si>
    <t xml:space="preserve">ENGENHEIRO ELETRICISTA (MENSALISTA)                                                                                                                                                                                                                                                                                                                                                                                                                                                                       </t>
  </si>
  <si>
    <t xml:space="preserve">ENGENHEIRO SANITARISTA                                                                                                                                                                                                                                                                                                                                                                                                                                                                                    </t>
  </si>
  <si>
    <t xml:space="preserve">ENGENHEIRO SANITARISTA (MENSALISTA)                                                                                                                                                                                                                                                                                                                                                                                                                                                                       </t>
  </si>
  <si>
    <t xml:space="preserve">ENXADA ESTREITA *25 X 23* CM COM CABO                                                                                                                                                                                                                                                                                                                                                                                                                                                                     </t>
  </si>
  <si>
    <t xml:space="preserve">EPI - FAMILIA ALMOXARIFE - HORISTA (ENCARGOS COMPLEMENTARES - COLETADO CAIXA)                                                                                                                                                                                                                                                                                                                                                                                                                             </t>
  </si>
  <si>
    <t>0,75</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</si>
  <si>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</si>
  <si>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</si>
  <si>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</si>
  <si>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</si>
  <si>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</si>
  <si>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</si>
  <si>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</si>
  <si>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</si>
  <si>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</si>
  <si>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</si>
  <si>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</si>
  <si>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</si>
  <si>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</si>
  <si>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</si>
  <si>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</si>
  <si>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</si>
  <si>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</si>
  <si>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</si>
  <si>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1,25</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</si>
  <si>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</si>
  <si>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</si>
  <si>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</si>
  <si>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</si>
  <si>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</si>
  <si>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</si>
  <si>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PARA DEMARCACAO DE FAIXAS DE TRAFEGO A FRIO, A SER MONTADO SOBRE CAMINHAO DE PBT MINIMO DE 9 T E DISTANCIA MINIMA ENTRE EIXOS DE 4,3 M, CAPACIDADE PARA 800 L DE TINTA (INCLUI MONTAGEM, NAO INCLUI CAMINHAO)                                                                                                                                                                                                                                                                                 </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</si>
  <si>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</si>
  <si>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</si>
  <si>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</si>
  <si>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</si>
  <si>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</si>
  <si>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</si>
  <si>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</si>
  <si>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</si>
  <si>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</si>
  <si>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</si>
  <si>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</si>
  <si>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</si>
  <si>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</si>
  <si>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</si>
  <si>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</si>
  <si>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</si>
  <si>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</si>
  <si>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</si>
  <si>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</si>
  <si>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</si>
  <si>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</si>
  <si>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</si>
  <si>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</si>
  <si>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</si>
  <si>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</si>
  <si>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</si>
  <si>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</si>
  <si>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</si>
  <si>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</si>
  <si>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</si>
  <si>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</si>
  <si>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</si>
  <si>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</si>
  <si>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</si>
  <si>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</si>
  <si>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</si>
  <si>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</si>
  <si>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</si>
  <si>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</si>
  <si>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</si>
  <si>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</si>
  <si>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</si>
  <si>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</si>
  <si>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</si>
  <si>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</si>
  <si>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</si>
  <si>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</si>
  <si>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</si>
  <si>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</si>
  <si>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</si>
  <si>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</si>
  <si>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</si>
  <si>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</si>
  <si>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</si>
  <si>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</si>
  <si>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</si>
  <si>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</si>
  <si>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</si>
  <si>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</si>
  <si>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</si>
  <si>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</si>
  <si>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</si>
  <si>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</si>
  <si>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</si>
  <si>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</si>
  <si>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</si>
  <si>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</si>
  <si>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33,55</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</si>
  <si>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</si>
  <si>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</si>
  <si>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</si>
  <si>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</si>
  <si>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</si>
  <si>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</si>
  <si>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</si>
  <si>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</si>
  <si>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</si>
  <si>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</si>
  <si>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</si>
  <si>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</si>
  <si>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</si>
  <si>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</si>
  <si>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</si>
  <si>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</si>
  <si>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</si>
  <si>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</si>
  <si>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</si>
  <si>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</si>
  <si>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</si>
  <si>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</si>
  <si>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</si>
  <si>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</si>
  <si>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</si>
  <si>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</si>
  <si>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</si>
  <si>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</si>
  <si>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</si>
  <si>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</si>
  <si>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</si>
  <si>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</si>
  <si>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</si>
  <si>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</si>
  <si>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</si>
  <si>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</si>
  <si>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</si>
  <si>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</si>
  <si>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</si>
  <si>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</si>
  <si>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</si>
  <si>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</si>
  <si>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</si>
  <si>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</si>
  <si>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</si>
  <si>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</si>
  <si>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</si>
  <si>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</si>
  <si>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</si>
  <si>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60,76</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</si>
  <si>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</si>
  <si>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</si>
  <si>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</si>
  <si>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</si>
  <si>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</si>
  <si>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</si>
  <si>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</si>
  <si>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</si>
  <si>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</si>
  <si>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</si>
  <si>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</si>
  <si>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</si>
  <si>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</si>
  <si>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</si>
  <si>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</si>
  <si>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</si>
  <si>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</si>
  <si>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</si>
  <si>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</si>
  <si>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</si>
  <si>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</si>
  <si>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</si>
  <si>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</si>
  <si>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</si>
  <si>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</si>
  <si>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</si>
  <si>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</si>
  <si>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</si>
  <si>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</si>
  <si>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</si>
  <si>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</si>
  <si>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</si>
  <si>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</si>
  <si>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</si>
  <si>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</si>
  <si>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</si>
  <si>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</si>
  <si>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</si>
  <si>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</si>
  <si>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</si>
  <si>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</si>
  <si>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</si>
  <si>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</si>
  <si>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</si>
  <si>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</si>
  <si>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</si>
  <si>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</si>
  <si>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</si>
  <si>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ALUMINIO PARA PROTECAO DO CONDUTOR LARGURA 10 MM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</si>
  <si>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</si>
  <si>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</si>
  <si>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</si>
  <si>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</si>
  <si>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</si>
  <si>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</si>
  <si>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</si>
  <si>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</si>
  <si>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</si>
  <si>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</si>
  <si>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</si>
  <si>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</si>
  <si>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</si>
  <si>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</si>
  <si>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</si>
  <si>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</si>
  <si>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</si>
  <si>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</si>
  <si>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</si>
  <si>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</si>
  <si>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</si>
  <si>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</si>
  <si>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</si>
  <si>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</si>
  <si>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</si>
  <si>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</si>
  <si>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</si>
  <si>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</si>
  <si>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</si>
  <si>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</si>
  <si>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</si>
  <si>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</si>
  <si>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</si>
  <si>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</si>
  <si>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</si>
  <si>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</si>
  <si>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</si>
  <si>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</si>
  <si>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</si>
  <si>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</si>
  <si>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</si>
  <si>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</si>
  <si>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37,97</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</si>
  <si>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</si>
  <si>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</si>
  <si>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</si>
  <si>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</si>
  <si>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</si>
  <si>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</si>
  <si>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</si>
  <si>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</si>
  <si>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</si>
  <si>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</si>
  <si>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</si>
  <si>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</si>
  <si>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</si>
  <si>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</si>
  <si>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</si>
  <si>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</si>
  <si>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</si>
  <si>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</si>
  <si>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</si>
  <si>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</si>
  <si>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</si>
  <si>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</si>
  <si>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</si>
  <si>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</si>
  <si>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</si>
  <si>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</si>
  <si>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</si>
  <si>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</si>
  <si>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</si>
  <si>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</si>
  <si>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</si>
  <si>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</si>
  <si>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</si>
  <si>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</si>
  <si>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</si>
  <si>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</si>
  <si>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</si>
  <si>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</si>
  <si>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</si>
  <si>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</si>
  <si>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</si>
  <si>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</si>
  <si>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</si>
  <si>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</si>
  <si>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</si>
  <si>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</si>
  <si>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</si>
  <si>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</si>
  <si>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</si>
  <si>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</si>
  <si>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</si>
  <si>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</si>
  <si>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</si>
  <si>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</si>
  <si>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</si>
  <si>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</si>
  <si>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</si>
  <si>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</si>
  <si>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</si>
  <si>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</si>
  <si>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</si>
  <si>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</si>
  <si>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</si>
  <si>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</si>
  <si>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</si>
  <si>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</si>
  <si>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</si>
  <si>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</si>
  <si>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</si>
  <si>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</si>
  <si>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</si>
  <si>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</si>
  <si>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</si>
  <si>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</si>
  <si>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</si>
  <si>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</si>
  <si>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</si>
  <si>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</si>
  <si>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</si>
  <si>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</si>
  <si>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</si>
  <si>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</si>
  <si>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</si>
  <si>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</si>
  <si>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</si>
  <si>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</si>
  <si>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</si>
  <si>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</si>
  <si>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</si>
  <si>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</si>
  <si>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</si>
  <si>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</si>
  <si>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</si>
  <si>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</si>
  <si>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</si>
  <si>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</si>
  <si>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</si>
  <si>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</si>
  <si>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</si>
  <si>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</si>
  <si>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</si>
  <si>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</si>
  <si>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</si>
  <si>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</si>
  <si>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</si>
  <si>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</si>
  <si>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</si>
  <si>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</si>
  <si>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</si>
  <si>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</si>
  <si>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</si>
  <si>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</si>
  <si>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</si>
  <si>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</si>
  <si>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</si>
  <si>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</si>
  <si>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</si>
  <si>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</si>
  <si>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</si>
  <si>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</si>
  <si>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</si>
  <si>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</si>
  <si>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</si>
  <si>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</si>
  <si>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</si>
  <si>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</si>
  <si>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</si>
  <si>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</si>
  <si>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</si>
  <si>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</si>
  <si>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</si>
  <si>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</si>
  <si>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</si>
  <si>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</si>
  <si>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</si>
  <si>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</si>
  <si>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</si>
  <si>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</si>
  <si>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</si>
  <si>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</si>
  <si>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</si>
  <si>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</si>
  <si>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</si>
  <si>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</si>
  <si>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</si>
  <si>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</si>
  <si>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</si>
  <si>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</si>
  <si>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</si>
  <si>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</si>
  <si>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</si>
  <si>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</si>
  <si>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</si>
  <si>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</si>
  <si>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t>
  </si>
  <si>
    <t xml:space="preserve">INSTALADOR DE TUBULACOES (TUBOS/EQUIPAMENTOS) (MENSALISTA)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</si>
  <si>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</si>
  <si>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</si>
  <si>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</si>
  <si>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</si>
  <si>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</si>
  <si>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</si>
  <si>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</si>
  <si>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</si>
  <si>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</si>
  <si>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</si>
  <si>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</si>
  <si>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</si>
  <si>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</si>
  <si>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</si>
  <si>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</si>
  <si>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</si>
  <si>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</si>
  <si>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</si>
  <si>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</si>
  <si>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</si>
  <si>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20,31</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</si>
  <si>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</si>
  <si>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</si>
  <si>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</si>
  <si>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</si>
  <si>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</si>
  <si>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</si>
  <si>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</si>
  <si>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</si>
  <si>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</si>
  <si>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</si>
  <si>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</si>
  <si>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</si>
  <si>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</si>
  <si>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</si>
  <si>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</si>
  <si>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</si>
  <si>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</si>
  <si>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</si>
  <si>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</si>
  <si>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</si>
  <si>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MAXIM AR EM MADEIRA CEDRINHO/ ANGELIM COMERCIAL/ CURUPIXA/ CUMARU OU EQUIVALENTE DA REGIAO, CAIXA DO BATENTE/MARCO *10* CM, 1 FOLHA  PARA VIDRO, COM GUARNICAO/ALIZAR, COM FERRAGENS, (SEM VIDRO E SEM ACABAMENTO)                                                                                                                                                                                                                                                                                 </t>
  </si>
  <si>
    <t xml:space="preserve">JANELA MAXIMO AR, ACO, BATENTE / REQUADRO DE 6 A 14 CM, PINT ANTICORROSIVA, SEM VIDRO, COM GRADE, 1 FL, 60  X 80 CM (A X L)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</si>
  <si>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</si>
  <si>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</si>
  <si>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</si>
  <si>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</si>
  <si>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</si>
  <si>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</si>
  <si>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</si>
  <si>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</si>
  <si>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</si>
  <si>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</si>
  <si>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</si>
  <si>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</si>
  <si>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</si>
  <si>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</si>
  <si>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</si>
  <si>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</si>
  <si>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</si>
  <si>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</si>
  <si>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</si>
  <si>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</si>
  <si>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</si>
  <si>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</si>
  <si>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</si>
  <si>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</si>
  <si>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</si>
  <si>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</si>
  <si>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</si>
  <si>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</si>
  <si>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</si>
  <si>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</si>
  <si>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</si>
  <si>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</si>
  <si>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</si>
  <si>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</si>
  <si>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</si>
  <si>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</si>
  <si>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</si>
  <si>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</si>
  <si>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</si>
  <si>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</si>
  <si>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</si>
  <si>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</si>
  <si>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</si>
  <si>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</si>
  <si>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</si>
  <si>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</si>
  <si>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</si>
  <si>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</si>
  <si>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</si>
  <si>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</si>
  <si>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</si>
  <si>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</si>
  <si>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</si>
  <si>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</si>
  <si>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</si>
  <si>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</si>
  <si>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</si>
  <si>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</si>
  <si>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</si>
  <si>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</si>
  <si>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</si>
  <si>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</si>
  <si>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</si>
  <si>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</si>
  <si>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</si>
  <si>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</si>
  <si>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</si>
  <si>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10,41</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</si>
  <si>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</si>
  <si>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</si>
  <si>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</si>
  <si>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</si>
  <si>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</si>
  <si>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</si>
  <si>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</si>
  <si>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</si>
  <si>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</si>
  <si>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</si>
  <si>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</si>
  <si>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</si>
  <si>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</si>
  <si>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14,99</t>
  </si>
  <si>
    <t>22,45</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</si>
  <si>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</si>
  <si>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</si>
  <si>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</si>
  <si>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</si>
  <si>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</si>
  <si>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</si>
  <si>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</si>
  <si>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</si>
  <si>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</si>
  <si>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</si>
  <si>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</si>
  <si>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</si>
  <si>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</si>
  <si>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</si>
  <si>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</si>
  <si>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</si>
  <si>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</si>
  <si>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</si>
  <si>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</si>
  <si>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</si>
  <si>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</si>
  <si>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</si>
  <si>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</si>
  <si>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27,80</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</si>
  <si>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</si>
  <si>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</si>
  <si>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</si>
  <si>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52,47</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</si>
  <si>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</si>
  <si>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</si>
  <si>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</si>
  <si>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</si>
  <si>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</si>
  <si>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</si>
  <si>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</si>
  <si>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</si>
  <si>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</si>
  <si>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</si>
  <si>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</si>
  <si>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</si>
  <si>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</si>
  <si>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</si>
  <si>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</si>
  <si>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</si>
  <si>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</si>
  <si>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</si>
  <si>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</si>
  <si>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</si>
  <si>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</si>
  <si>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</si>
  <si>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</si>
  <si>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</si>
  <si>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</si>
  <si>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</si>
  <si>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</si>
  <si>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</si>
  <si>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</si>
  <si>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</si>
  <si>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</si>
  <si>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</si>
  <si>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                                                                                                                                                                                   </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</si>
  <si>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                                                                                                                                                                                          </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</si>
  <si>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                                                                                                                                                                            </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</si>
  <si>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                                                                                                                                                                       </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</si>
  <si>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                                                                                                                                                                            </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</si>
  <si>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</si>
  <si>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</si>
  <si>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</si>
  <si>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</si>
  <si>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</si>
  <si>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</si>
  <si>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</si>
  <si>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</si>
  <si>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</si>
  <si>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</si>
  <si>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</si>
  <si>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</si>
  <si>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</si>
  <si>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</si>
  <si>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</si>
  <si>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</si>
  <si>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</si>
  <si>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</si>
  <si>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</si>
  <si>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</si>
  <si>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</si>
  <si>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</si>
  <si>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</si>
  <si>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</si>
  <si>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</si>
  <si>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</si>
  <si>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</si>
  <si>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</si>
  <si>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</si>
  <si>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</si>
  <si>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</si>
  <si>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</si>
  <si>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</si>
  <si>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</si>
  <si>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</si>
  <si>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</si>
  <si>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</si>
  <si>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</si>
  <si>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</si>
  <si>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</si>
  <si>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</si>
  <si>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</si>
  <si>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DE LUZ MISTA 160 W, BASE E27 (220 V)                                                                                                                                                                                                                                                                                                                                                                                                                                                              </t>
  </si>
  <si>
    <t xml:space="preserve">LAMPADA DE LUZ MISTA 250 W, BASE E27 (220 V)                                                                                                                                                                                                                                                                                                                                                                                                                                                              </t>
  </si>
  <si>
    <t xml:space="preserve">LAMPADA DE LUZ MISTA 500 W, BASE E40 (220 V)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</si>
  <si>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</si>
  <si>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</si>
  <si>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</si>
  <si>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</si>
  <si>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</si>
  <si>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</si>
  <si>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</si>
  <si>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</si>
  <si>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</si>
  <si>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</si>
  <si>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</si>
  <si>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12,28</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</si>
  <si>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</si>
  <si>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</si>
  <si>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</si>
  <si>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</si>
  <si>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</si>
  <si>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</si>
  <si>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</si>
  <si>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</si>
  <si>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</si>
  <si>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</si>
  <si>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</si>
  <si>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</si>
  <si>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</si>
  <si>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</si>
  <si>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</si>
  <si>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</si>
  <si>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</si>
  <si>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</si>
  <si>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</si>
  <si>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</si>
  <si>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</si>
  <si>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</si>
  <si>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</si>
  <si>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</si>
  <si>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</si>
  <si>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</si>
  <si>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</si>
  <si>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</si>
  <si>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</si>
  <si>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</si>
  <si>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</si>
  <si>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</si>
  <si>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</si>
  <si>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</si>
  <si>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</si>
  <si>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</si>
  <si>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</si>
  <si>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</si>
  <si>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</si>
  <si>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</si>
  <si>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LARGURA DE 1,20 M X ALTURA DE 2,0 M POR PAINEL,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</si>
  <si>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</si>
  <si>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</si>
  <si>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</si>
  <si>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</si>
  <si>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</si>
  <si>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</si>
  <si>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</si>
  <si>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</si>
  <si>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</si>
  <si>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</si>
  <si>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</si>
  <si>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</si>
  <si>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</si>
  <si>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</si>
  <si>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PARA ESCORA METALICA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</si>
  <si>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</si>
  <si>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</si>
  <si>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</si>
  <si>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</si>
  <si>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</si>
  <si>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</si>
  <si>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</si>
  <si>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</si>
  <si>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</si>
  <si>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</si>
  <si>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</si>
  <si>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</si>
  <si>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</si>
  <si>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</si>
  <si>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</si>
  <si>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</si>
  <si>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</si>
  <si>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</si>
  <si>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</si>
  <si>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</si>
  <si>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</si>
  <si>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</si>
  <si>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</si>
  <si>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</si>
  <si>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</si>
  <si>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</si>
  <si>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</si>
  <si>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</si>
  <si>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</si>
  <si>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</si>
  <si>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</si>
  <si>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</si>
  <si>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</si>
  <si>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</si>
  <si>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</si>
  <si>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</si>
  <si>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</si>
  <si>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</si>
  <si>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</si>
  <si>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</si>
  <si>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</si>
  <si>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</si>
  <si>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</si>
  <si>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</si>
  <si>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</si>
  <si>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</si>
  <si>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</si>
  <si>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</si>
  <si>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</si>
  <si>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</si>
  <si>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</si>
  <si>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</si>
  <si>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</si>
  <si>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</si>
  <si>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</si>
  <si>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</si>
  <si>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</si>
  <si>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</si>
  <si>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</si>
  <si>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</si>
  <si>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</si>
  <si>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</si>
  <si>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</si>
  <si>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</si>
  <si>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</si>
  <si>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</si>
  <si>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</si>
  <si>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</si>
  <si>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</si>
  <si>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</si>
  <si>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</si>
  <si>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</si>
  <si>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</si>
  <si>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</si>
  <si>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</si>
  <si>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</si>
  <si>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</si>
  <si>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</si>
  <si>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</si>
  <si>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</si>
  <si>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</si>
  <si>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</si>
  <si>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</si>
  <si>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</si>
  <si>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</si>
  <si>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</si>
  <si>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</si>
  <si>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</si>
  <si>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</si>
  <si>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</si>
  <si>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</si>
  <si>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</si>
  <si>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34,52</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</si>
  <si>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</si>
  <si>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</si>
  <si>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</si>
  <si>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</si>
  <si>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</si>
  <si>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</si>
  <si>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</si>
  <si>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</si>
  <si>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</si>
  <si>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</si>
  <si>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</si>
  <si>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</si>
  <si>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</si>
  <si>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</si>
  <si>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</si>
  <si>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</si>
  <si>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</si>
  <si>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</si>
  <si>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</si>
  <si>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1,06</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</si>
  <si>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</si>
  <si>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</si>
  <si>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</si>
  <si>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</si>
  <si>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</si>
  <si>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</si>
  <si>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</si>
  <si>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</si>
  <si>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</si>
  <si>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</si>
  <si>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</si>
  <si>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</si>
  <si>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</si>
  <si>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</si>
  <si>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</si>
  <si>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</si>
  <si>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</si>
  <si>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</si>
  <si>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</si>
  <si>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</si>
  <si>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</si>
  <si>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</si>
  <si>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</si>
  <si>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</si>
  <si>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</si>
  <si>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</si>
  <si>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</si>
  <si>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</si>
  <si>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</si>
  <si>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</si>
  <si>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</si>
  <si>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</si>
  <si>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</si>
  <si>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</si>
  <si>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PARA TUBO PEX, PLASTICA, PARA CONEXAO COM CRIMPAGEM, DN 20 X 16 MM                                                                                                                                                                                                                                                                                                                                                                                                                        </t>
  </si>
  <si>
    <t xml:space="preserve">LUVA DE REDUCAO PARA TUBO PEX, PLASTICA, PARA CONEXAO COM CRIMPAGEM, DN 25 X 16 MM                                                                                                                                                                                                                                                                                                                                                                                                                        </t>
  </si>
  <si>
    <t xml:space="preserve">LUVA DE REDUCAO PARA TUBO PEX, PLASTICA, PARA CONEXAO COM CRIMPAGEM, DN 32 X 25 MM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</si>
  <si>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</si>
  <si>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</si>
  <si>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</si>
  <si>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</si>
  <si>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</si>
  <si>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</si>
  <si>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</si>
  <si>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</si>
  <si>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</si>
  <si>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</si>
  <si>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</si>
  <si>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</si>
  <si>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</si>
  <si>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</si>
  <si>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</si>
  <si>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</si>
  <si>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21,34</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</si>
  <si>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</si>
  <si>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</si>
  <si>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</si>
  <si>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</si>
  <si>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</si>
  <si>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</si>
  <si>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</si>
  <si>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</si>
  <si>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</si>
  <si>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</si>
  <si>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</si>
  <si>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</si>
  <si>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</si>
  <si>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</si>
  <si>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</si>
  <si>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</si>
  <si>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</si>
  <si>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</si>
  <si>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</si>
  <si>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</si>
  <si>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</si>
  <si>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</si>
  <si>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PARA TUBO PEX, PLASTICA, PARA CONEXAO COM CRIMPAGEM, DN 25 MM                                                                                                                                                                                                                                                                                                                                                                                                                                        </t>
  </si>
  <si>
    <t xml:space="preserve">LUVA PARA TUBO PEX, PLASTICA, PARA CONEXAO COM CRIMPAGEM, DN 32 MM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</si>
  <si>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</si>
  <si>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</si>
  <si>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</si>
  <si>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</si>
  <si>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</si>
  <si>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</si>
  <si>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</si>
  <si>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</si>
  <si>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</si>
  <si>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</si>
  <si>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</si>
  <si>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</si>
  <si>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</si>
  <si>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</si>
  <si>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</si>
  <si>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</si>
  <si>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</si>
  <si>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</si>
  <si>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</si>
  <si>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</si>
  <si>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</si>
  <si>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</si>
  <si>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</si>
  <si>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</si>
  <si>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</si>
  <si>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</si>
  <si>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</si>
  <si>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</si>
  <si>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</si>
  <si>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</si>
  <si>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</si>
  <si>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</si>
  <si>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</si>
  <si>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</si>
  <si>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</si>
  <si>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</si>
  <si>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</si>
  <si>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</si>
  <si>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</si>
  <si>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</si>
  <si>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</si>
  <si>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</si>
  <si>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</si>
  <si>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</si>
  <si>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</si>
  <si>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</si>
  <si>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</si>
  <si>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</si>
  <si>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</si>
  <si>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</si>
  <si>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</si>
  <si>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</si>
  <si>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</si>
  <si>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</si>
  <si>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</si>
  <si>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</si>
  <si>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</si>
  <si>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</si>
  <si>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</si>
  <si>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</si>
  <si>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</si>
  <si>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</si>
  <si>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</si>
  <si>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</si>
  <si>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</si>
  <si>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</si>
  <si>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</si>
  <si>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</si>
  <si>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</si>
  <si>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</si>
  <si>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</si>
  <si>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</si>
  <si>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</si>
  <si>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</si>
  <si>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</si>
  <si>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</si>
  <si>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</si>
  <si>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</si>
  <si>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2,20</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</si>
  <si>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</si>
  <si>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</si>
  <si>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</si>
  <si>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</si>
  <si>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</si>
  <si>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</si>
  <si>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</si>
  <si>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</si>
  <si>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</si>
  <si>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</si>
  <si>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</si>
  <si>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</si>
  <si>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</si>
  <si>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</si>
  <si>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</si>
  <si>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</si>
  <si>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</si>
  <si>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</si>
  <si>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</si>
  <si>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</si>
  <si>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</si>
  <si>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</si>
  <si>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</si>
  <si>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</si>
  <si>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</si>
  <si>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</si>
  <si>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</si>
  <si>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</si>
  <si>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</si>
  <si>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</si>
  <si>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</si>
  <si>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</si>
  <si>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</si>
  <si>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</si>
  <si>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</si>
  <si>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</si>
  <si>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</si>
  <si>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</si>
  <si>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</si>
  <si>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</si>
  <si>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</si>
  <si>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</si>
  <si>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</si>
  <si>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</si>
  <si>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</si>
  <si>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</si>
  <si>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</si>
  <si>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33,76</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</si>
  <si>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</si>
  <si>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</si>
  <si>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</si>
  <si>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</si>
  <si>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</si>
  <si>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</si>
  <si>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</si>
  <si>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</si>
  <si>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</si>
  <si>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</si>
  <si>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PARA JATEAMENTO, CONTROLE AUTOMATICO E REMOTO, CAMARA DE 1 SAIDA, 280 L, DIAM. *670* MM, BICO JATO CURTO VENTURI DE 5/16", MANGUEIRA DE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</si>
  <si>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</si>
  <si>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</si>
  <si>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</si>
  <si>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</si>
  <si>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</si>
  <si>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</si>
  <si>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</si>
  <si>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</si>
  <si>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</si>
  <si>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</si>
  <si>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</si>
  <si>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</si>
  <si>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</si>
  <si>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</si>
  <si>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</si>
  <si>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</si>
  <si>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</si>
  <si>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</si>
  <si>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</si>
  <si>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</si>
  <si>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</si>
  <si>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</si>
  <si>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</si>
  <si>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</si>
  <si>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</si>
  <si>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</si>
  <si>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</si>
  <si>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</si>
  <si>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</si>
  <si>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</si>
  <si>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</si>
  <si>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</si>
  <si>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</si>
  <si>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</si>
  <si>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</si>
  <si>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</si>
  <si>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</si>
  <si>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</si>
  <si>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</si>
  <si>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</si>
  <si>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</si>
  <si>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</si>
  <si>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</si>
  <si>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</si>
  <si>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</si>
  <si>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</si>
  <si>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</si>
  <si>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</si>
  <si>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</si>
  <si>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</si>
  <si>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</si>
  <si>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</si>
  <si>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</si>
  <si>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</si>
  <si>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</si>
  <si>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</si>
  <si>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</si>
  <si>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</si>
  <si>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</si>
  <si>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</si>
  <si>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</si>
  <si>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</si>
  <si>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</si>
  <si>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</si>
  <si>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</si>
  <si>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</si>
  <si>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</si>
  <si>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</si>
  <si>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</si>
  <si>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</si>
  <si>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</si>
  <si>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</si>
  <si>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</si>
  <si>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</si>
  <si>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</si>
  <si>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</si>
  <si>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</si>
  <si>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</si>
  <si>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INDICUDUAL, SIFONADO, LOUCA BRANCA, SEM COMPLEMENTOS                                                                                                                                                                                                                                                                                                                                                                                                                                             </t>
  </si>
  <si>
    <t xml:space="preserve">MICTORIO INDIVIDUAL ACO INOX (AISI 304), E = 0,8 MM, DE *50  X 45  X 35* (C X A X P)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</si>
  <si>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</si>
  <si>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</si>
  <si>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</si>
  <si>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</si>
  <si>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</si>
  <si>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</si>
  <si>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</si>
  <si>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</si>
  <si>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</si>
  <si>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</si>
  <si>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</si>
  <si>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</si>
  <si>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</si>
  <si>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</si>
  <si>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</si>
  <si>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</si>
  <si>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</si>
  <si>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</si>
  <si>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</si>
  <si>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</si>
  <si>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</si>
  <si>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</si>
  <si>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</si>
  <si>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</si>
  <si>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</si>
  <si>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</si>
  <si>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</si>
  <si>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</si>
  <si>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</si>
  <si>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</si>
  <si>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</si>
  <si>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</si>
  <si>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</si>
  <si>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</si>
  <si>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</si>
  <si>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</si>
  <si>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</si>
  <si>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</si>
  <si>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</si>
  <si>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</si>
  <si>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</si>
  <si>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</si>
  <si>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</si>
  <si>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</si>
  <si>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</si>
  <si>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</si>
  <si>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</si>
  <si>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t>
  </si>
  <si>
    <t xml:space="preserve">MOTORISTA DE CAMINHAO (MENSALISTA)                                                                                                                                                                                                                                                                                                                                                                                                                                                                        </t>
  </si>
  <si>
    <t xml:space="preserve">MOTORISTA DE CAMINHAO-BASCULANTE                                                                                                                                                                                                                                                                                                                                                                                                                                                                          </t>
  </si>
  <si>
    <t xml:space="preserve">MOTORISTA DE CAMINHAO-BASCULANTE (MENSALISTA)                                                                                                                                                                                                                                                                                                                                                                                                                                                             </t>
  </si>
  <si>
    <t xml:space="preserve">MOTORISTA DE CAMINHAO-CARRETA                                                                                                                                                                                                                                                                                                                                                                                                                                                                             </t>
  </si>
  <si>
    <t xml:space="preserve">MOTORISTA DE CAMINHAO-CARRETA (MENSALISTA)                                                                                                                                                                                                                                                                                                                                                                                                                                                                </t>
  </si>
  <si>
    <t xml:space="preserve">MOTORISTA DE CARRO DE PASSEIO                                                                                                                                                                                                                                                                                                                                                                                                                                                                             </t>
  </si>
  <si>
    <t xml:space="preserve">MOTORISTA DE CARRO DE PASSEIO (MENSALISTA)                                                                                                                                                                                                                                                                                                                                                                                                                                                                </t>
  </si>
  <si>
    <t xml:space="preserve">MOTORISTA DE ONIBUS / MICRO-ONIBUS                                                                                                                                                                                                                                                                                                                                                                                                                                                                        </t>
  </si>
  <si>
    <t xml:space="preserve">MOTORISTA DE ONIBUS / MICRO-ONIBUS (MENSALISTA)                                                                                                                                                                                                                                                                                                                                                                                                                                                           </t>
  </si>
  <si>
    <t xml:space="preserve">MOTORISTA OPERADOR DE CAMINHAO COM MUNCK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</si>
  <si>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</si>
  <si>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</si>
  <si>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</si>
  <si>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</si>
  <si>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</si>
  <si>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</si>
  <si>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</si>
  <si>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</si>
  <si>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</si>
  <si>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</si>
  <si>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</si>
  <si>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</si>
  <si>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</si>
  <si>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</si>
  <si>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</si>
  <si>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</si>
  <si>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</si>
  <si>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</si>
  <si>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</si>
  <si>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</si>
  <si>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</si>
  <si>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</si>
  <si>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</si>
  <si>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</si>
  <si>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</si>
  <si>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</si>
  <si>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</si>
  <si>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</si>
  <si>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</si>
  <si>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</si>
  <si>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</si>
  <si>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</si>
  <si>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</si>
  <si>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</si>
  <si>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</si>
  <si>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</si>
  <si>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</si>
  <si>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</si>
  <si>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</si>
  <si>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</si>
  <si>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</si>
  <si>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</si>
  <si>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</si>
  <si>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</si>
  <si>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</si>
  <si>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</si>
  <si>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</si>
  <si>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</si>
  <si>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</si>
  <si>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</si>
  <si>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</si>
  <si>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</si>
  <si>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</si>
  <si>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</si>
  <si>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</si>
  <si>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</si>
  <si>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</si>
  <si>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</si>
  <si>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</si>
  <si>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</si>
  <si>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</si>
  <si>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COMBUSTIVEL BPF A GRANEL                                                                                                                                                                                                                                                                                                                                                                                                                                                                             </t>
  </si>
  <si>
    <t xml:space="preserve">OLEO DIESEL COMBUSTIVEL COMUM                                                                                                                                                                                                                                                                                                                                                                                                                                                                             </t>
  </si>
  <si>
    <t xml:space="preserve">OLEO LUBRIFICANTE PARA MOTORES DE EQUIPAMENTOS PESADOS (CAMINHOES, TRATORES, RETROS E ETC)                                                                                                                                                                                                                                                                                                                                                                                                                </t>
  </si>
  <si>
    <t xml:space="preserve">OLHO MAGICO PARA PORTAS, EM LATAO, COM LENTE DE POLICARBONATO, ANGULO DE *200* GRAUS, ESPESSURA ENTRE *25 E 46* MM, INCLUINDO FECHO JANELA                                                                                                                                                                                                                                                                                                                                                                </t>
  </si>
  <si>
    <t xml:space="preserve">OPERADOR DE BATE-ESTACAS                                                                                                                                                                                                                                                                                                                                                                                                                                                                                  </t>
  </si>
  <si>
    <t xml:space="preserve">OPERADOR DE BATE-ESTACAS (MENSALISTA)                                                                                                                                                                                                                                                                                                                                                                                                                                                                     </t>
  </si>
  <si>
    <t xml:space="preserve">OPERADOR DE BETONEIRA (CAMINHAO)                                                                                                                                                                                                                                                                                                                                                                                                                                                                          </t>
  </si>
  <si>
    <t xml:space="preserve">OPERADOR DE BETONEIRA (CAMINHAO) (MENSALISTA)                                                                                                                                                                                                                                                                                                                                                                                                                                                             </t>
  </si>
  <si>
    <t xml:space="preserve">OPERADOR DE BETONEIRA ESTACIONARIA / MISTURADOR                                                                                                                                                                                                                                                                                                                                                                                                                                                           </t>
  </si>
  <si>
    <t>19,62</t>
  </si>
  <si>
    <t xml:space="preserve">OPERADOR DE BETONEIRA ESTACIONARIA / MISTURADOR (MENSALISTA)                                                                                                                                                                                                                                                                                                                                                                                                                                              </t>
  </si>
  <si>
    <t xml:space="preserve">OPERADOR DE COMPRESSOR DE AR OU COMPRESSORISTA                                                                                                                                                                                                                                                                                                                                                                                                                                                            </t>
  </si>
  <si>
    <t xml:space="preserve">OPERADOR DE COMPRESSOR DE AR OU COMPRESSORISTA (MENSALISTA)                                                                                                                                                                                                                                                                                                                                                                                                                                               </t>
  </si>
  <si>
    <t xml:space="preserve">OPERADOR DE DEMARCADORA DE FAIXAS DE TRAFEGO (MENSALISTA)                                                                                                                                                                                                                                                                                                                                                                                                                                                 </t>
  </si>
  <si>
    <t xml:space="preserve">OPERADOR DE DEMARCADORA DE FAIXAS DE TRAFEGO HORISTA                                                                                                                                                                                                                                                                                                                                                                                                                                                      </t>
  </si>
  <si>
    <t xml:space="preserve">OPERADOR DE ESCAVADEIRA                                                                                                                                                                                                                                                                                                                                                                                                                                                                                   </t>
  </si>
  <si>
    <t xml:space="preserve">OPERADOR DE ESCAVADEIRA (MENSALISTA)                                                                                                                                                                                                                                                                                                                                                                                                                                                                      </t>
  </si>
  <si>
    <t xml:space="preserve">OPERADOR DE GUINCHO OU GUINCHEIRO                                                                                                                                                                                                                                                                                                                                                                                                                                                                         </t>
  </si>
  <si>
    <t xml:space="preserve">OPERADOR DE GUINCHO OU GUINCHEIRO (MENSALISTA)                                                                                                                                                                                                                                                                                                                                                                                                                                                            </t>
  </si>
  <si>
    <t xml:space="preserve">OPERADOR DE GUINDASTE                                                                                                                                                                                                                                                                                                                                                                                                                                                                                     </t>
  </si>
  <si>
    <t xml:space="preserve">OPERADOR DE GUINDASTE (MENSALISTA)                                                                                                                                                                                                                                                                                                                                                                                                                                                                        </t>
  </si>
  <si>
    <t xml:space="preserve">OPERADOR DE JATO ABRASIVO OU JATISTA                                                                                                                                                                                                                                                                                                                                                                                                                                                                      </t>
  </si>
  <si>
    <t xml:space="preserve">OPERADOR DE JATO ABRASIVO OU JATISTA (MENSALISTA)                                                                                                                                                                                                                                                                                                                                                                                                                                                         </t>
  </si>
  <si>
    <t xml:space="preserve">OPERADOR DE MAQUINAS E TRATORES DIVERSOS (TERRAPLANAGEM)                                                                                                                                                                                                                                                                                                                                                                                                                                                  </t>
  </si>
  <si>
    <t xml:space="preserve">OPERADOR DE MAQUINAS E TRATORES DIVERSOS (TERRAPLANAGEM) (MENSALISTA)                                                                                                                                                                                                                                                                                                                                                                                                                                     </t>
  </si>
  <si>
    <t xml:space="preserve">OPERADOR DE MARTELETE OU MARTELETEIRO                                                                                                                                                                                                                                                                                                                                                                                                                                                                     </t>
  </si>
  <si>
    <t xml:space="preserve">OPERADOR DE MARTELETE OU MARTELETEIRO (MENSALISTA)                                                                                                                                                                                                                                                                                                                                                                                                                                                        </t>
  </si>
  <si>
    <t xml:space="preserve">OPERADOR DE MOTO SCRAPER                                                                                                                                                                                                                                                                                                                                                                                                                                                                                  </t>
  </si>
  <si>
    <t xml:space="preserve">OPERADOR DE MOTO SCRAPER (MENSALISTA)                                                                                                                                                                                                                                                                                                                                                                                                                                                                     </t>
  </si>
  <si>
    <t xml:space="preserve">OPERADOR DE MOTONIVELADORA                                                                                                                                                                                                                                                                                                                                                                                                                                                                                </t>
  </si>
  <si>
    <t xml:space="preserve">OPERADOR DE MOTONIVELADORA (MENSALISTA)                                                                                                                                                                                                                                                                                                                                                                                                                                                                   </t>
  </si>
  <si>
    <t xml:space="preserve">OPERADOR DE PA CARREGADEIRA                                                                                                                                                                                                                                                                                                                                                                                                                                                                               </t>
  </si>
  <si>
    <t xml:space="preserve">OPERADOR DE PA CARREGADEIRA (MENSALISTA)                                                                                                                                                                                                                                                                                                                                                                                                                                                                  </t>
  </si>
  <si>
    <t xml:space="preserve">OPERADOR DE PAVIMENTADORA / MESA VIBROACABADORA (MENSALISTA)                                                                                                                                                                                                                                                                                                                                                                                                                                              </t>
  </si>
  <si>
    <t xml:space="preserve">OPERADOR DE PAVIMENTADORA / MESA VIBROACABADORA HORISTA                                                                                                                                                                                                                                                                                                                                                                                                                                                   </t>
  </si>
  <si>
    <t xml:space="preserve">OPERADOR DE ROLO COMPACTADOR                                                                                                                                                                                                                                                                                                                                                                                                                                                                              </t>
  </si>
  <si>
    <t xml:space="preserve">OPERADOR DE ROLO COMPACTADOR (MENSALISTA)                                                                                                                                                                                                                                                                                                                                                                                                                                                                 </t>
  </si>
  <si>
    <t xml:space="preserve">OPERADOR DE TRATOR - EXCLUSIVE AGROPECUARIA                                                                                                                                                                                                                                                                                                                                                                                                                                                               </t>
  </si>
  <si>
    <t xml:space="preserve">OPERADOR DE TRATOR - EXCLUSIVE AGROPECUARIA (MENSALISTA)                                                                                                                                                                                                                                                                                                                                                                                                                                                  </t>
  </si>
  <si>
    <t xml:space="preserve">OPERADOR DE USINA DE ASFALTO, DE SOLOS OU DE CONCRETO                                                                                                                                                                                                                                                                                                                                                                                                                                                     </t>
  </si>
  <si>
    <t>22,56</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</si>
  <si>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</si>
  <si>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</si>
  <si>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</si>
  <si>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</si>
  <si>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</si>
  <si>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</si>
  <si>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</si>
  <si>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</si>
  <si>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</si>
  <si>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</si>
  <si>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</si>
  <si>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24,39</t>
  </si>
  <si>
    <t xml:space="preserve">PAINEL DE LA DE VIDRO SEM REVESTIMENTO PSI 40, E = 50 MM, DE 1200 X 600 MM                                                                                                                                                                                                                                                                                                                                                                                                                                </t>
  </si>
  <si>
    <t>51,49</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</si>
  <si>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</si>
  <si>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</si>
  <si>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</si>
  <si>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</si>
  <si>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</si>
  <si>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</si>
  <si>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</si>
  <si>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</si>
  <si>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</si>
  <si>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</si>
  <si>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</si>
  <si>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</si>
  <si>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</si>
  <si>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</si>
  <si>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</si>
  <si>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</si>
  <si>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</si>
  <si>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</si>
  <si>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</si>
  <si>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</si>
  <si>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</si>
  <si>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</si>
  <si>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</si>
  <si>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</si>
  <si>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</si>
  <si>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</si>
  <si>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</si>
  <si>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</si>
  <si>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</si>
  <si>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</si>
  <si>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</si>
  <si>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</si>
  <si>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</si>
  <si>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</si>
  <si>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</si>
  <si>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</si>
  <si>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</si>
  <si>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</si>
  <si>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</si>
  <si>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</si>
  <si>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</si>
  <si>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</si>
  <si>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</si>
  <si>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</si>
  <si>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</si>
  <si>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</si>
  <si>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</si>
  <si>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</si>
  <si>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</si>
  <si>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</si>
  <si>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</si>
  <si>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</si>
  <si>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</si>
  <si>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</si>
  <si>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</si>
  <si>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</si>
  <si>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</si>
  <si>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</si>
  <si>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</si>
  <si>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</si>
  <si>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</si>
  <si>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</si>
  <si>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</si>
  <si>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</si>
  <si>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</si>
  <si>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</si>
  <si>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</si>
  <si>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</si>
  <si>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</si>
  <si>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</si>
  <si>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</si>
  <si>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</si>
  <si>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</si>
  <si>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</si>
  <si>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</si>
  <si>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</si>
  <si>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</si>
  <si>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</si>
  <si>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</si>
  <si>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</si>
  <si>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</si>
  <si>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</si>
  <si>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</si>
  <si>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</si>
  <si>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</si>
  <si>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</si>
  <si>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</si>
  <si>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</si>
  <si>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</si>
  <si>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</si>
  <si>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</si>
  <si>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</si>
  <si>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</si>
  <si>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</si>
  <si>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</si>
  <si>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</si>
  <si>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</si>
  <si>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</si>
  <si>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</si>
  <si>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</si>
  <si>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</si>
  <si>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</si>
  <si>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</si>
  <si>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</si>
  <si>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</si>
  <si>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</si>
  <si>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</si>
  <si>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</si>
  <si>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</si>
  <si>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</si>
  <si>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</si>
  <si>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</si>
  <si>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</si>
  <si>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</si>
  <si>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</si>
  <si>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</si>
  <si>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</si>
  <si>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</si>
  <si>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</si>
  <si>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</si>
  <si>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</si>
  <si>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</si>
  <si>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</si>
  <si>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</si>
  <si>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</si>
  <si>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</si>
  <si>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</si>
  <si>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</si>
  <si>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</si>
  <si>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"H" DE ACO LAMINADO, "HP" 250 X 62,0                                                                                                                                                                                                                                                                                                                                                                                                                                                               </t>
  </si>
  <si>
    <t xml:space="preserve">PERFIL "H" DE ACO LAMINADO, "HP" 310 X 79,0                                                                                                                                                                                                                                                                                                                                                                                                                                                               </t>
  </si>
  <si>
    <t xml:space="preserve">PERFIL "H" DE ACO LAMINADO, "W" 200 X 35,9                                                                                                                                                                                                                                                                                                                                                                                                                                                                </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</si>
  <si>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</si>
  <si>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</si>
  <si>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</si>
  <si>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</si>
  <si>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</si>
  <si>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</si>
  <si>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</si>
  <si>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</si>
  <si>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</si>
  <si>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</si>
  <si>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</si>
  <si>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</si>
  <si>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</si>
  <si>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</si>
  <si>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</si>
  <si>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</si>
  <si>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</si>
  <si>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</si>
  <si>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</si>
  <si>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</si>
  <si>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</si>
  <si>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</si>
  <si>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</si>
  <si>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</si>
  <si>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</si>
  <si>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</si>
  <si>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</si>
  <si>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</si>
  <si>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</si>
  <si>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</si>
  <si>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</si>
  <si>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</si>
  <si>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</si>
  <si>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</si>
  <si>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</si>
  <si>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</si>
  <si>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</si>
  <si>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</si>
  <si>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</si>
  <si>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</si>
  <si>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</si>
  <si>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</si>
  <si>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</si>
  <si>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</si>
  <si>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</si>
  <si>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 ANGELIM OU EQUIVALENTE DA REGIAO - BRUTA                                                                                                                                                                                                                                                                                                                                                                                                      </t>
  </si>
  <si>
    <t xml:space="preserve">PILAR QUADRADO NAO APARELHADO *15 X 15* CM, EM MACARANDUBA, ANGELIM OU EQUIVALENTE DA REGIAO - BRUTA                                                                                                                                                                                                                                                                                                                                                                                                      </t>
  </si>
  <si>
    <t xml:space="preserve">PILAR QUADRADO NAO APARELHADO *20 X 20* CM, EM MACARANDUBA,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</si>
  <si>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</si>
  <si>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</si>
  <si>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</si>
  <si>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</si>
  <si>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</si>
  <si>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</si>
  <si>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</si>
  <si>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</si>
  <si>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</si>
  <si>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</si>
  <si>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</si>
  <si>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</si>
  <si>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</si>
  <si>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</si>
  <si>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</si>
  <si>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</si>
  <si>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</si>
  <si>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</si>
  <si>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</si>
  <si>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</si>
  <si>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59,15</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</si>
  <si>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</si>
  <si>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</si>
  <si>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PEI MAIOR OU IGUAL A 4, FORMATO MAIOR QUE 2025 CM2                                                                                                                                                                                                                                                                                                                                                                                                                      </t>
  </si>
  <si>
    <t xml:space="preserve">PISO EM CERAMICA ESMALTADA EXTRA, PEI MAIOR OU IGUAL A 4, FORMATO MENOR OU IGUAL A 2025 CM2                                                                                                                                                                                                                                                                                                                                                                                                               </t>
  </si>
  <si>
    <t xml:space="preserve">PISO EM CERAMICA ESMALTADA, COMERCIAL (PADRAO POPULAR),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</si>
  <si>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</si>
  <si>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</si>
  <si>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</si>
  <si>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</si>
  <si>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</si>
  <si>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FORMATO MENOR OU IGUAL A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</si>
  <si>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</si>
  <si>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</si>
  <si>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</si>
  <si>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</si>
  <si>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</si>
  <si>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</si>
  <si>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</si>
  <si>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</si>
  <si>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</si>
  <si>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PORCELANATO, BORDA RETA, EXTRA, FORMATO MAIOR QUE 2025 CM2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</si>
  <si>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</si>
  <si>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</si>
  <si>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</si>
  <si>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</si>
  <si>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</si>
  <si>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</si>
  <si>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</si>
  <si>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</si>
  <si>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</si>
  <si>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</si>
  <si>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</si>
  <si>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</si>
  <si>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</si>
  <si>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</si>
  <si>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</si>
  <si>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</si>
  <si>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</si>
  <si>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</si>
  <si>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</si>
  <si>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</si>
  <si>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</si>
  <si>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</si>
  <si>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</si>
  <si>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</si>
  <si>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</si>
  <si>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</si>
  <si>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</si>
  <si>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</si>
  <si>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</si>
  <si>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</si>
  <si>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</si>
  <si>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</si>
  <si>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</si>
  <si>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</si>
  <si>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</si>
  <si>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</si>
  <si>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</si>
  <si>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</si>
  <si>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</si>
  <si>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</si>
  <si>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</si>
  <si>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EXERCÍCIOS, 2,00M X 1,00M, EM TUBO DE ACO CARBONO, PINTURA NO PROCESSO ELETROSTATICO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</si>
  <si>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</si>
  <si>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</si>
  <si>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</si>
  <si>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</si>
  <si>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</si>
  <si>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</si>
  <si>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</si>
  <si>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</si>
  <si>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</si>
  <si>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</si>
  <si>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</si>
  <si>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</si>
  <si>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</si>
  <si>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</si>
  <si>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</si>
  <si>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</si>
  <si>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</si>
  <si>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</si>
  <si>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</si>
  <si>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</si>
  <si>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</si>
  <si>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</si>
  <si>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301,42</t>
  </si>
  <si>
    <t xml:space="preserve">POLIESTIRENO EXPANDIDO/EPS (ISOPOR), TIPO 2F, PLACA, ISOLAMENTO TERMOACUSTICO, E = 10 MM, 1000 X 500 MM                                                                                                                                                                                                                                                                                                                                                                                                   </t>
  </si>
  <si>
    <t xml:space="preserve">POLIESTIRENO EXPANDIDO/EPS (ISOPOR), TIPO 2F, PLACA, ISOLAMENTO TERMOACUSTICO, E = 20 MM, 1000 X 500 MM                                                                                                                                                                                                                                                                                                                                                                                                   </t>
  </si>
  <si>
    <t>6,79</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</si>
  <si>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</si>
  <si>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</si>
  <si>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</si>
  <si>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</si>
  <si>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</si>
  <si>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</si>
  <si>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</si>
  <si>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</si>
  <si>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</si>
  <si>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</si>
  <si>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</si>
  <si>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</si>
  <si>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</si>
  <si>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</si>
  <si>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</si>
  <si>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</si>
  <si>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</si>
  <si>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</si>
  <si>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PARA SAIDA DE EMERGENCIA, COM FECHADURA,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</si>
  <si>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</si>
  <si>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</si>
  <si>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</si>
  <si>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</si>
  <si>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</si>
  <si>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</si>
  <si>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</si>
  <si>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</si>
  <si>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</si>
  <si>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</si>
  <si>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</si>
  <si>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</si>
  <si>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</si>
  <si>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</si>
  <si>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</si>
  <si>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</si>
  <si>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</si>
  <si>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</si>
  <si>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</si>
  <si>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</si>
  <si>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</si>
  <si>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</si>
  <si>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</si>
  <si>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</si>
  <si>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</si>
  <si>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</si>
  <si>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</si>
  <si>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</si>
  <si>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</si>
  <si>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</si>
  <si>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</si>
  <si>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</si>
  <si>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</si>
  <si>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</si>
  <si>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</si>
  <si>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</si>
  <si>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</si>
  <si>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</si>
  <si>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</si>
  <si>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</si>
  <si>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</si>
  <si>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</si>
  <si>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</si>
  <si>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</si>
  <si>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</si>
  <si>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</si>
  <si>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</si>
  <si>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</si>
  <si>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</si>
  <si>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</si>
  <si>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</si>
  <si>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</si>
  <si>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</si>
  <si>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</si>
  <si>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</si>
  <si>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</si>
  <si>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</si>
  <si>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</si>
  <si>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</si>
  <si>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</si>
  <si>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</si>
  <si>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</si>
  <si>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</si>
  <si>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</si>
  <si>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</si>
  <si>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</si>
  <si>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</si>
  <si>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</si>
  <si>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</si>
  <si>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</si>
  <si>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</si>
  <si>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</si>
  <si>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</si>
  <si>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</si>
  <si>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</si>
  <si>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</si>
  <si>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</si>
  <si>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</si>
  <si>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</si>
  <si>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</si>
  <si>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</si>
  <si>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</si>
  <si>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</si>
  <si>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</si>
  <si>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</si>
  <si>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</si>
  <si>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</si>
  <si>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</si>
  <si>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</si>
  <si>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</si>
  <si>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</si>
  <si>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</si>
  <si>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</si>
  <si>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</si>
  <si>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</si>
  <si>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</si>
  <si>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</si>
  <si>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</si>
  <si>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</si>
  <si>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</si>
  <si>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</si>
  <si>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</si>
  <si>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</si>
  <si>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</si>
  <si>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</si>
  <si>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</si>
  <si>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</si>
  <si>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</si>
  <si>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</si>
  <si>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</si>
  <si>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</si>
  <si>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</si>
  <si>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 ANGELIM OU EQUIVALENTE DA REGIAO                                                                                                                                                                                                                                                                                                                                                                                                                         </t>
  </si>
  <si>
    <t xml:space="preserve">PRANCHA NAO APARELHADA  *6 X 25* CM, EM MACARANDUBA, ANGELIM OU EQUIVALENTE DA REGIAO -  BRUTA                                                                                                                                                                                                                                                                                                                                                                                                            </t>
  </si>
  <si>
    <t xml:space="preserve">PRANCHA NAO APARELHADA  *6 X 30* CM, EM MACARANDUBA, ANGELIM OU EQUIVALENTE DA REGIAO - BRUTA                                                                                                                                                                                                                                                                                                                                                                                                             </t>
  </si>
  <si>
    <t xml:space="preserve">PRANCHA NAO APARELHADA  *6 X 40* CM, EM MACARANDUBA, ANGELIM OU EQUIVALENTE DA REGIAO -  BRUTA                                                                                                                                                                                                                                                                                                                                                                                                            </t>
  </si>
  <si>
    <t xml:space="preserve">PRANCHAO  APARELHADO *8 X 30* CM, EM MACARANDUBA, ANGELIM OU EQUIVALENTE DA REGIAO                                                                                                                                                                                                                                                                                                                                                                                                                        </t>
  </si>
  <si>
    <t xml:space="preserve">PRANCHAO APARELHADO *7,5 X 23* CM, EM MACARANDUBA, ANGELIM OU EQUIVALENTE DA REGIAO                                                                                                                                                                                                                                                                                                                                                                                                                       </t>
  </si>
  <si>
    <t xml:space="preserve">PRANCHAO NAO APARELHADO  *7,5 X 23* CM, EM MACARANDUBA, ANGELIM OU EQUIVALENTE DA REGIAO - BRUTA                                                                                                                                                                                                                                                                                                                                                                                                          </t>
  </si>
  <si>
    <t xml:space="preserve">PRANCHAO NAO APARELHADO *8 X 30* CM, EM MACARANDUBA, ANGELIM OU EQUIVALENTE DA REGIAO - BRUTA                                                                                                                                                                                                                                                                                                                                                                                                             </t>
  </si>
  <si>
    <t xml:space="preserve">PREGO DE ACO POLIDO COM CABECA DUPLA 17 X 27 (2 1/2 X 11)                                                                                                                                                                                                                                                                                                                                                                                                                                                 </t>
  </si>
  <si>
    <t>30,13</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</si>
  <si>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</si>
  <si>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</si>
  <si>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</si>
  <si>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</si>
  <si>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29,13</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</si>
  <si>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</si>
  <si>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</si>
  <si>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</si>
  <si>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</si>
  <si>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</si>
  <si>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</si>
  <si>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24,88</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</si>
  <si>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</si>
  <si>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</si>
  <si>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</si>
  <si>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</si>
  <si>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</si>
  <si>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</si>
  <si>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</si>
  <si>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</si>
  <si>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</si>
  <si>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</si>
  <si>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</si>
  <si>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</si>
  <si>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</si>
  <si>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</si>
  <si>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</si>
  <si>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</si>
  <si>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</si>
  <si>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</si>
  <si>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</si>
  <si>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</si>
  <si>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</si>
  <si>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</si>
  <si>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</si>
  <si>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</si>
  <si>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</si>
  <si>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</si>
  <si>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</si>
  <si>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</si>
  <si>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</si>
  <si>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</si>
  <si>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</si>
  <si>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</si>
  <si>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</si>
  <si>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</si>
  <si>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</si>
  <si>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</si>
  <si>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</si>
  <si>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</si>
  <si>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</si>
  <si>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</si>
  <si>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</si>
  <si>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</si>
  <si>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</si>
  <si>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</si>
  <si>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</si>
  <si>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</si>
  <si>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</si>
  <si>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</si>
  <si>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</si>
  <si>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</si>
  <si>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</si>
  <si>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</si>
  <si>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</si>
  <si>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</si>
  <si>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</si>
  <si>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</si>
  <si>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</si>
  <si>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</si>
  <si>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</si>
  <si>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</si>
  <si>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</si>
  <si>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</si>
  <si>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</si>
  <si>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</si>
  <si>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</si>
  <si>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</si>
  <si>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</si>
  <si>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</si>
  <si>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</si>
  <si>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</si>
  <si>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</si>
  <si>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</si>
  <si>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</si>
  <si>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</si>
  <si>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</si>
  <si>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</si>
  <si>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</si>
  <si>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</si>
  <si>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</si>
  <si>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</si>
  <si>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</si>
  <si>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</si>
  <si>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</si>
  <si>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</si>
  <si>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RASTELEIRO (MENSALISTA)                                                                                                                                                                                                                                                                                                                                                                                                                                                                                   </t>
  </si>
  <si>
    <t xml:space="preserve">RASTELEIRO HORISTA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</si>
  <si>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</si>
  <si>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</si>
  <si>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</si>
  <si>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</si>
  <si>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</si>
  <si>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</si>
  <si>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</si>
  <si>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</si>
  <si>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</si>
  <si>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</si>
  <si>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ALUMINIO VAZADO DE REPUXO, 3,2 X 8 MM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</si>
  <si>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</si>
  <si>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</si>
  <si>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</si>
  <si>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</si>
  <si>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</si>
  <si>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</si>
  <si>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</si>
  <si>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</si>
  <si>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</si>
  <si>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</si>
  <si>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</si>
  <si>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</si>
  <si>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</si>
  <si>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</si>
  <si>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</si>
  <si>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</si>
  <si>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</si>
  <si>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</si>
  <si>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</si>
  <si>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</si>
  <si>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</si>
  <si>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</si>
  <si>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16,80</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</si>
  <si>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</si>
  <si>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</si>
  <si>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</si>
  <si>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</si>
  <si>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</si>
  <si>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</si>
  <si>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</si>
  <si>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</si>
  <si>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</si>
  <si>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</si>
  <si>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</si>
  <si>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</si>
  <si>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</si>
  <si>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</si>
  <si>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</si>
  <si>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</si>
  <si>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</si>
  <si>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</si>
  <si>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</si>
  <si>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</si>
  <si>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</si>
  <si>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</si>
  <si>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</si>
  <si>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</si>
  <si>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</si>
  <si>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</si>
  <si>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</si>
  <si>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</si>
  <si>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</si>
  <si>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</si>
  <si>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</si>
  <si>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</si>
  <si>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</si>
  <si>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</si>
  <si>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</si>
  <si>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</si>
  <si>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</si>
  <si>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</si>
  <si>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</si>
  <si>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</si>
  <si>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</si>
  <si>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25,82</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</si>
  <si>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</si>
  <si>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</si>
  <si>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</si>
  <si>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</si>
  <si>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</si>
  <si>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</si>
  <si>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</si>
  <si>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</si>
  <si>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</si>
  <si>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</si>
  <si>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32,00</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</si>
  <si>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</si>
  <si>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</si>
  <si>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 ANGELIM OU EQUIVALENTE DA REGIAO                                                                                                                                                                                                                                                                                                                                                                                                                           </t>
  </si>
  <si>
    <t xml:space="preserve">RIPA NAO APARELHADA  *1 X 3* CM, EM MACARANDUBA, ANGELIM OU EQUIVALENTE DA REGIAO - BRUTA                                                                                                                                                                                                                                                                                                                                                                                                                 </t>
  </si>
  <si>
    <t xml:space="preserve">RIPA NAO APARELHADA,  *1,5 X 5* CM, EM MACARANDUBA,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</si>
  <si>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</si>
  <si>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</si>
  <si>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</si>
  <si>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</si>
  <si>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</si>
  <si>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</si>
  <si>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</si>
  <si>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</si>
  <si>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</si>
  <si>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</si>
  <si>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</si>
  <si>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</si>
  <si>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</si>
  <si>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</si>
  <si>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</si>
  <si>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</si>
  <si>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</si>
  <si>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</si>
  <si>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</si>
  <si>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</si>
  <si>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</si>
  <si>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</si>
  <si>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</si>
  <si>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</si>
  <si>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</si>
  <si>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</si>
  <si>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</si>
  <si>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</si>
  <si>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</si>
  <si>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</si>
  <si>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</si>
  <si>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</si>
  <si>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</si>
  <si>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</si>
  <si>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</si>
  <si>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</si>
  <si>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</si>
  <si>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</si>
  <si>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</si>
  <si>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</si>
  <si>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</si>
  <si>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</si>
  <si>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</si>
  <si>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</si>
  <si>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</si>
  <si>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</si>
  <si>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</si>
  <si>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</si>
  <si>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 ANGELIM OU EQUIVALENTE DA REGIAO                                                                                                                                                                                                                                                                                                                                                                                                                          </t>
  </si>
  <si>
    <t xml:space="preserve">SARRAFO NAO APARELHADO *2,5 X 10* CM, EM MACARANDUBA, ANGELIM OU EQUIVALENTE DA REGIAO -  BRUTA                                                                                                                                                                                                                                                                                                                                                                                                           </t>
  </si>
  <si>
    <t xml:space="preserve">SARRAFO NAO APARELHADO *2,5 X 7* CM, EM MACARANDUBA, ANGELIM OU EQUIVALENTE DA REGIAO -  BRUTA                                                                                                                                                                                                                                                                                                                                                                                                            </t>
  </si>
  <si>
    <t xml:space="preserve">SARRAFO NAO APARELHADO 2,5 X 5 CM, EM MACARANDUBA, ANGELIM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</si>
  <si>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</si>
  <si>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</si>
  <si>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</si>
  <si>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</si>
  <si>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</si>
  <si>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</si>
  <si>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</si>
  <si>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</si>
  <si>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</si>
  <si>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</si>
  <si>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</si>
  <si>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</si>
  <si>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</si>
  <si>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</si>
  <si>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</si>
  <si>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</si>
  <si>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</si>
  <si>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</si>
  <si>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</si>
  <si>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</si>
  <si>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</si>
  <si>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</si>
  <si>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</si>
  <si>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</si>
  <si>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t>
  </si>
  <si>
    <t xml:space="preserve">SERVENTE DE OBRAS (MENSALISTA)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</si>
  <si>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</si>
  <si>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</si>
  <si>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</si>
  <si>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</si>
  <si>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</si>
  <si>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</si>
  <si>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</si>
  <si>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</si>
  <si>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</si>
  <si>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</si>
  <si>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</si>
  <si>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</si>
  <si>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</si>
  <si>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</si>
  <si>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</si>
  <si>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</si>
  <si>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</si>
  <si>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</si>
  <si>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</si>
  <si>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</si>
  <si>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</si>
  <si>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</si>
  <si>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</si>
  <si>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</si>
  <si>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</si>
  <si>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</si>
  <si>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</si>
  <si>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</si>
  <si>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</si>
  <si>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</si>
  <si>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</si>
  <si>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</si>
  <si>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</si>
  <si>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</si>
  <si>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</si>
  <si>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</si>
  <si>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</si>
  <si>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</si>
  <si>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</si>
  <si>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</si>
  <si>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</si>
  <si>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</si>
  <si>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</si>
  <si>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</si>
  <si>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</si>
  <si>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</si>
  <si>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</si>
  <si>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</si>
  <si>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</si>
  <si>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</si>
  <si>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</si>
  <si>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</si>
  <si>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</si>
  <si>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</si>
  <si>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</si>
  <si>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NAO  APARELHADA  *2,5 X 20* CM, EM MACARANDUBA, ANGELIM OU EQUIVALENTE DA REGIAO - BRUTA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</si>
  <si>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</si>
  <si>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</si>
  <si>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</si>
  <si>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 ANGELIM OU EQUIVALENTE DA REGIAO                                                                                                                                                                                                                                                                                                                                                                                                                          </t>
  </si>
  <si>
    <t xml:space="preserve">TABUA APARELHADA *2,5 X 25* CM, EM MACARANDUBA, ANGELIM OU EQUIVALENTE DA REGIAO                                                                                                                                                                                                                                                                                                                                                                                                                          </t>
  </si>
  <si>
    <t xml:space="preserve">TABUA APARELHADA *2,5 X 30* CM, EM MACARANDUBA,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</si>
  <si>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</si>
  <si>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</si>
  <si>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</si>
  <si>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 ANGELIM OU EQUIVALENTE DA REGIAO - BRUTA                                                                                                                                                                                                                                                                                                                                                                                                              </t>
  </si>
  <si>
    <t xml:space="preserve">TABUA NAO APARELHADA *2,5 X 30* CM, EM MACARANDUBA,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</si>
  <si>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</si>
  <si>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</si>
  <si>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</si>
  <si>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</si>
  <si>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</si>
  <si>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</si>
  <si>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</si>
  <si>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</si>
  <si>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</si>
  <si>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</si>
  <si>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</si>
  <si>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</si>
  <si>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</si>
  <si>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</si>
  <si>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</si>
  <si>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</si>
  <si>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</si>
  <si>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</si>
  <si>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</si>
  <si>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</si>
  <si>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</si>
  <si>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</si>
  <si>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</si>
  <si>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</si>
  <si>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</si>
  <si>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</si>
  <si>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</si>
  <si>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</si>
  <si>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</si>
  <si>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</si>
  <si>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</si>
  <si>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</si>
  <si>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</si>
  <si>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</si>
  <si>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</si>
  <si>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CLASSE A15 CARGA MAX 1,5 T, 300 X 300 MM (COM INSCRICAO EM RELEVO DO TIPO DE REDE)                                                                                                                                                                                                                                                                                                                                                                                          </t>
  </si>
  <si>
    <t xml:space="preserve">TAMPAO FOFO SIMPLES COM BASE, CLASSE A15 CARGA MAX 1,5 T, 400 X 400 MM (COM INSCRICAO EM RELEVO DO TIPO DE REDE)                                                                                                                                                                                                                                                                                                                                                                                          </t>
  </si>
  <si>
    <t xml:space="preserve">TAMPAO FOFO SIMPLES COM BASE, CLASSE A15 CARGA MAX 1,5 T, 400 X 600 MM (COM INSCRICAO EM RELEVO DO TIPO DE REDE)                                                                                                                                                                                                                                                                                                                                                                                          </t>
  </si>
  <si>
    <t xml:space="preserve">TAMPAO FOFO SIMPLES COM BASE, CLASSE B125 CARGA MAX 12,5 T, REDONDO, TAMPA 500 MM (COM INSCRICAO EM RELEVO DO TIPO DE REDE)                                                                                                                                                                                                                                                                                                                                                                               </t>
  </si>
  <si>
    <t xml:space="preserve">TAMPAO FOFO SIMPLES COM BASE, CLASSE B125 CARGA MAX 12,5 T, REDONDO, TAMPA 600 MM (COM INSCRICAO EM RELEVO DO TIPO DE REDE)                                                                                                                                                                                                                                                                                                                                                                               </t>
  </si>
  <si>
    <t xml:space="preserve">TAMPAO FOFO SIMPLES COM BASE, CLASSE D400 CARGA MAX 40 T, REDONDO, TAMPA 600 MM, REDE PLUVIAL/ESGOTO (COM INSCRICAO EM RELEVO DO TIPO DE REDE)                                                                                                                                                                                                                                                                                                                                                            </t>
  </si>
  <si>
    <t xml:space="preserve">TAMPAO FOFO SIMPLES COM BASE, CLASSE D400 CARGA MAX 40 T, REDONDO, TAMPA 900 MM (COM INSCRICAO EM RELEVO DO TIPO DE REDE)                                                                                                                                                                                                                                                                                                                                                                                 </t>
  </si>
  <si>
    <t xml:space="preserve">TAMPAO FOFO SIMPLES,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</si>
  <si>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</si>
  <si>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</si>
  <si>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</si>
  <si>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</si>
  <si>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</si>
  <si>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</si>
  <si>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</si>
  <si>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</si>
  <si>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</si>
  <si>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</si>
  <si>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</si>
  <si>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</si>
  <si>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</si>
  <si>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</si>
  <si>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</si>
  <si>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</si>
  <si>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</si>
  <si>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</si>
  <si>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</si>
  <si>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</si>
  <si>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</si>
  <si>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</si>
  <si>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</si>
  <si>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</si>
  <si>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</si>
  <si>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</si>
  <si>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</si>
  <si>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</si>
  <si>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</si>
  <si>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</si>
  <si>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</si>
  <si>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</si>
  <si>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</si>
  <si>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</si>
  <si>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</si>
  <si>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</si>
  <si>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</si>
  <si>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</si>
  <si>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</si>
  <si>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</si>
  <si>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</si>
  <si>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</si>
  <si>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</si>
  <si>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</si>
  <si>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</si>
  <si>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</si>
  <si>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</si>
  <si>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</si>
  <si>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</si>
  <si>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</si>
  <si>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</si>
  <si>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</si>
  <si>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</si>
  <si>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</si>
  <si>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</si>
  <si>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</si>
  <si>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</si>
  <si>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</si>
  <si>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</si>
  <si>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</si>
  <si>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</si>
  <si>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</si>
  <si>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</si>
  <si>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</si>
  <si>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</si>
  <si>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</si>
  <si>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</si>
  <si>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</si>
  <si>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</si>
  <si>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</si>
  <si>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</si>
  <si>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</si>
  <si>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</si>
  <si>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</si>
  <si>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</si>
  <si>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</si>
  <si>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</si>
  <si>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</si>
  <si>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</si>
  <si>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</si>
  <si>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</si>
  <si>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</si>
  <si>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</si>
  <si>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</si>
  <si>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</si>
  <si>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</si>
  <si>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</si>
  <si>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</si>
  <si>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</si>
  <si>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</si>
  <si>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</si>
  <si>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</si>
  <si>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</si>
  <si>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</si>
  <si>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</si>
  <si>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</si>
  <si>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</si>
  <si>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</si>
  <si>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</si>
  <si>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</si>
  <si>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</si>
  <si>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</si>
  <si>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</si>
  <si>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</si>
  <si>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</si>
  <si>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</si>
  <si>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</si>
  <si>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</si>
  <si>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</si>
  <si>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</si>
  <si>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</si>
  <si>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</si>
  <si>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</si>
  <si>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</si>
  <si>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</si>
  <si>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</si>
  <si>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</si>
  <si>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</si>
  <si>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</si>
  <si>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</si>
  <si>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</si>
  <si>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</si>
  <si>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</si>
  <si>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</si>
  <si>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</si>
  <si>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</si>
  <si>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</si>
  <si>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</si>
  <si>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</si>
  <si>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</si>
  <si>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</si>
  <si>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</si>
  <si>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</si>
  <si>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</si>
  <si>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</si>
  <si>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</si>
  <si>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</si>
  <si>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</si>
  <si>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</si>
  <si>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</si>
  <si>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</si>
  <si>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</si>
  <si>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</si>
  <si>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</si>
  <si>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</si>
  <si>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</si>
  <si>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</si>
  <si>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</si>
  <si>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</si>
  <si>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</si>
  <si>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</si>
  <si>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</si>
  <si>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</si>
  <si>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</si>
  <si>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</si>
  <si>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</si>
  <si>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</si>
  <si>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</si>
  <si>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</si>
  <si>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</si>
  <si>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</si>
  <si>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</si>
  <si>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</si>
  <si>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</si>
  <si>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</si>
  <si>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</si>
  <si>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</si>
  <si>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</si>
  <si>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</si>
  <si>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</si>
  <si>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</si>
  <si>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</si>
  <si>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</si>
  <si>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</si>
  <si>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</si>
  <si>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</si>
  <si>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</si>
  <si>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</si>
  <si>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</si>
  <si>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</si>
  <si>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</si>
  <si>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</si>
  <si>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</si>
  <si>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</si>
  <si>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</si>
  <si>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</si>
  <si>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</si>
  <si>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</si>
  <si>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</si>
  <si>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</si>
  <si>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</si>
  <si>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</si>
  <si>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</si>
  <si>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</si>
  <si>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</si>
  <si>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</si>
  <si>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</si>
  <si>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</si>
  <si>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</si>
  <si>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</si>
  <si>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</si>
  <si>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</si>
  <si>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</si>
  <si>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</si>
  <si>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</si>
  <si>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11,22</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</si>
  <si>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</si>
  <si>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</si>
  <si>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</si>
  <si>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</si>
  <si>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</si>
  <si>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</si>
  <si>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</si>
  <si>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</si>
  <si>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</si>
  <si>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</si>
  <si>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</si>
  <si>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</si>
  <si>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</si>
  <si>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</si>
  <si>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</si>
  <si>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</si>
  <si>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</si>
  <si>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</si>
  <si>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</si>
  <si>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</si>
  <si>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</si>
  <si>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</si>
  <si>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</si>
  <si>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</si>
  <si>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</si>
  <si>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</si>
  <si>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</si>
  <si>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</si>
  <si>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</si>
  <si>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</si>
  <si>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</si>
  <si>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</si>
  <si>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</si>
  <si>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</si>
  <si>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</si>
  <si>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</si>
  <si>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</si>
  <si>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</si>
  <si>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</si>
  <si>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</si>
  <si>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</si>
  <si>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</si>
  <si>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</si>
  <si>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</si>
  <si>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</si>
  <si>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</si>
  <si>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</si>
  <si>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</si>
  <si>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</si>
  <si>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</si>
  <si>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</si>
  <si>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</si>
  <si>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</si>
  <si>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</si>
  <si>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</si>
  <si>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</si>
  <si>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</si>
  <si>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</si>
  <si>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</si>
  <si>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</si>
  <si>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</si>
  <si>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</si>
  <si>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</si>
  <si>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</si>
  <si>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</si>
  <si>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</si>
  <si>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</si>
  <si>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</si>
  <si>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</si>
  <si>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</si>
  <si>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</si>
  <si>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</si>
  <si>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</si>
  <si>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</si>
  <si>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</si>
  <si>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</si>
  <si>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</si>
  <si>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</si>
  <si>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</si>
  <si>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</si>
  <si>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</si>
  <si>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</si>
  <si>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11,43</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</si>
  <si>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</si>
  <si>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</si>
  <si>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</si>
  <si>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</si>
  <si>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</si>
  <si>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</si>
  <si>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</si>
  <si>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</si>
  <si>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</si>
  <si>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</si>
  <si>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</si>
  <si>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</si>
  <si>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</si>
  <si>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</si>
  <si>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</si>
  <si>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</si>
  <si>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</si>
  <si>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</si>
  <si>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</si>
  <si>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</si>
  <si>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</si>
  <si>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</si>
  <si>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</si>
  <si>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</si>
  <si>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</si>
  <si>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</si>
  <si>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</si>
  <si>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</si>
  <si>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</si>
  <si>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</si>
  <si>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</si>
  <si>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</si>
  <si>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</si>
  <si>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</si>
  <si>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</si>
  <si>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</si>
  <si>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</si>
  <si>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</si>
  <si>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</si>
  <si>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</si>
  <si>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</si>
  <si>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</si>
  <si>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</si>
  <si>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</si>
  <si>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</si>
  <si>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</si>
  <si>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</si>
  <si>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</si>
  <si>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</si>
  <si>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</si>
  <si>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</si>
  <si>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</si>
  <si>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</si>
  <si>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</si>
  <si>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</si>
  <si>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</si>
  <si>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</si>
  <si>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</si>
  <si>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</si>
  <si>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</si>
  <si>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</si>
  <si>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</si>
  <si>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</si>
  <si>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</si>
  <si>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</si>
  <si>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</si>
  <si>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</si>
  <si>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</si>
  <si>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</si>
  <si>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</si>
  <si>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</si>
  <si>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</si>
  <si>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</si>
  <si>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</si>
  <si>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</si>
  <si>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</si>
  <si>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</si>
  <si>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</si>
  <si>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</si>
  <si>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</si>
  <si>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</si>
  <si>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</si>
  <si>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</si>
  <si>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</si>
  <si>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</si>
  <si>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</si>
  <si>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</si>
  <si>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</si>
  <si>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</si>
  <si>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</si>
  <si>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</si>
  <si>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</si>
  <si>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</si>
  <si>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</si>
  <si>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</si>
  <si>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</si>
  <si>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</si>
  <si>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</si>
  <si>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</si>
  <si>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</si>
  <si>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</si>
  <si>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</si>
  <si>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</si>
  <si>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</si>
  <si>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</si>
  <si>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</si>
  <si>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</si>
  <si>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</si>
  <si>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</si>
  <si>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</si>
  <si>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</si>
  <si>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</si>
  <si>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</si>
  <si>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</si>
  <si>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</si>
  <si>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</si>
  <si>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</si>
  <si>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</si>
  <si>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</si>
  <si>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</si>
  <si>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</si>
  <si>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</si>
  <si>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</si>
  <si>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</si>
  <si>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</si>
  <si>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</si>
  <si>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</si>
  <si>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</si>
  <si>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</si>
  <si>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</si>
  <si>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</si>
  <si>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</si>
  <si>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</si>
  <si>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</si>
  <si>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</si>
  <si>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</si>
  <si>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</si>
  <si>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</si>
  <si>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</si>
  <si>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</si>
  <si>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</si>
  <si>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</si>
  <si>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</si>
  <si>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</si>
  <si>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</si>
  <si>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</si>
  <si>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</si>
  <si>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</si>
  <si>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</si>
  <si>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</si>
  <si>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</si>
  <si>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</si>
  <si>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</si>
  <si>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</si>
  <si>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</si>
  <si>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</si>
  <si>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</si>
  <si>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</si>
  <si>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</si>
  <si>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</si>
  <si>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</si>
  <si>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</si>
  <si>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</si>
  <si>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</si>
  <si>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</si>
  <si>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</si>
  <si>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</si>
  <si>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</si>
  <si>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</si>
  <si>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</si>
  <si>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</si>
  <si>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</si>
  <si>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</si>
  <si>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</si>
  <si>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</si>
  <si>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</si>
  <si>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</si>
  <si>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</si>
  <si>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</si>
  <si>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</si>
  <si>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</si>
  <si>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</si>
  <si>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</si>
  <si>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</si>
  <si>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</si>
  <si>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</si>
  <si>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</si>
  <si>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</si>
  <si>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</si>
  <si>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</si>
  <si>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</si>
  <si>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</si>
  <si>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</si>
  <si>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</si>
  <si>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</si>
  <si>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</si>
  <si>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</si>
  <si>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</si>
  <si>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</si>
  <si>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</si>
  <si>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</si>
  <si>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</si>
  <si>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</si>
  <si>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</si>
  <si>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</si>
  <si>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</si>
  <si>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</si>
  <si>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</si>
  <si>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</si>
  <si>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</si>
  <si>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</si>
  <si>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</si>
  <si>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</si>
  <si>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</si>
  <si>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</si>
  <si>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</si>
  <si>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</si>
  <si>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</si>
  <si>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</si>
  <si>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</si>
  <si>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</si>
  <si>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</si>
  <si>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</si>
  <si>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</si>
  <si>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</si>
  <si>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</si>
  <si>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</si>
  <si>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</si>
  <si>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</si>
  <si>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</si>
  <si>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</si>
  <si>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</si>
  <si>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</si>
  <si>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</si>
  <si>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</si>
  <si>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</si>
  <si>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</si>
  <si>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</si>
  <si>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</si>
  <si>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</si>
  <si>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</si>
  <si>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</si>
  <si>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</si>
  <si>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</si>
  <si>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</si>
  <si>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</si>
  <si>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</si>
  <si>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</si>
  <si>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</si>
  <si>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</si>
  <si>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</si>
  <si>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</si>
  <si>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</si>
  <si>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</si>
  <si>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</si>
  <si>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</si>
  <si>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</si>
  <si>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</si>
  <si>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</si>
  <si>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</si>
  <si>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</si>
  <si>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</si>
  <si>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</si>
  <si>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</si>
  <si>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</si>
  <si>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</si>
  <si>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</si>
  <si>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</si>
  <si>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</si>
  <si>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</si>
  <si>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</si>
  <si>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</si>
  <si>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</si>
  <si>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</si>
  <si>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</si>
  <si>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</si>
  <si>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</si>
  <si>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</si>
  <si>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</si>
  <si>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</si>
  <si>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</si>
  <si>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</si>
  <si>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</si>
  <si>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</si>
  <si>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</si>
  <si>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</si>
  <si>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</si>
  <si>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</si>
  <si>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</si>
  <si>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</si>
  <si>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</si>
  <si>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</si>
  <si>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</si>
  <si>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</si>
  <si>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</si>
  <si>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</si>
  <si>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</si>
  <si>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</si>
  <si>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</si>
  <si>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</si>
  <si>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</si>
  <si>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</si>
  <si>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</si>
  <si>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</si>
  <si>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</si>
  <si>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</si>
  <si>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</si>
  <si>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</si>
  <si>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</si>
  <si>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</si>
  <si>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</si>
  <si>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</si>
  <si>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</si>
  <si>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</si>
  <si>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</si>
  <si>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</si>
  <si>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</si>
  <si>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</si>
  <si>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</si>
  <si>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</si>
  <si>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</si>
  <si>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</si>
  <si>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</si>
  <si>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</si>
  <si>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</si>
  <si>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</si>
  <si>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</si>
  <si>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</si>
  <si>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</si>
  <si>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</si>
  <si>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</si>
  <si>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</si>
  <si>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</si>
  <si>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</si>
  <si>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</si>
  <si>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</si>
  <si>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- 40 MM X 1,60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</si>
  <si>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</si>
  <si>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</si>
  <si>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4,55</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</si>
  <si>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</si>
  <si>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</si>
  <si>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</si>
  <si>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</si>
  <si>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</si>
  <si>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</si>
  <si>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</si>
  <si>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</si>
  <si>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</si>
  <si>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</si>
  <si>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</si>
  <si>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</si>
  <si>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</si>
  <si>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1200 MM X 37,2 MM PAREDE ( SDR 32,25 - PN 04 ) PARA REDE DE AGUA OU ESGOTO ( NBR 15561)                                                                                                                                                                                                                                                                                                                                                          </t>
  </si>
  <si>
    <t xml:space="preserve">TUBO DE POLIETILENO DE ALTA DENSIDADE, PEAD, PE-80, DE = 1400 MM X 42,9 MM PAREDE, (SDR 32,25 - PN 04 ) PARA REDE DE AGUA OU ESGOTO ( NBR 15561)                                                                                                                                                                                                                                                                                                                                                          </t>
  </si>
  <si>
    <t xml:space="preserve">TUBO DE POLIETILENO DE ALTA DENSIDADE, PEAD, PE-80, DE = 160 MM X 14,6 MM PAREDE, (SDR 11 - PN 12,5 ) PARA REDE DE AGUA OU ESGOTO ( NBR 15561)                                                                                                                                                                                                                                                                                                                                                            </t>
  </si>
  <si>
    <t xml:space="preserve">TUBO DE POLIETILENO DE ALTA DENSIDADE, PEAD, PE-80, DE = 1600 MM X 49,0 MM PAREDE, ( SDR 32,25 - PN 04 )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</si>
  <si>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</si>
  <si>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</si>
  <si>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</si>
  <si>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</si>
  <si>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</si>
  <si>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</si>
  <si>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</si>
  <si>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</si>
  <si>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</si>
  <si>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</si>
  <si>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</si>
  <si>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</si>
  <si>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</si>
  <si>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</si>
  <si>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</si>
  <si>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</si>
  <si>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</si>
  <si>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</si>
  <si>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</si>
  <si>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</si>
  <si>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</si>
  <si>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</si>
  <si>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</si>
  <si>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</si>
  <si>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</si>
  <si>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</si>
  <si>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</si>
  <si>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</si>
  <si>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</si>
  <si>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</si>
  <si>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</si>
  <si>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</si>
  <si>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</si>
  <si>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</si>
  <si>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</si>
  <si>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</si>
  <si>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</si>
  <si>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</si>
  <si>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</si>
  <si>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</si>
  <si>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</si>
  <si>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</si>
  <si>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</si>
  <si>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</si>
  <si>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</si>
  <si>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</si>
  <si>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</si>
  <si>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</si>
  <si>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</si>
  <si>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8,16</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</si>
  <si>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</si>
  <si>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</si>
  <si>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</si>
  <si>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</si>
  <si>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</si>
  <si>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</si>
  <si>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</si>
  <si>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</si>
  <si>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</si>
  <si>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</si>
  <si>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 REVESTIMENTO GEOMECANICO NERVURADO STANDARD, DN = 250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</si>
  <si>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</si>
  <si>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</si>
  <si>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</si>
  <si>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</si>
  <si>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</si>
  <si>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</si>
  <si>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</si>
  <si>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</si>
  <si>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</si>
  <si>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</si>
  <si>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</si>
  <si>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</si>
  <si>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</si>
  <si>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</si>
  <si>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</si>
  <si>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</si>
  <si>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</si>
  <si>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</si>
  <si>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</si>
  <si>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</si>
  <si>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</si>
  <si>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</si>
  <si>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</si>
  <si>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</si>
  <si>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</si>
  <si>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</si>
  <si>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</si>
  <si>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</si>
  <si>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</si>
  <si>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</si>
  <si>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</si>
  <si>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</si>
  <si>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</si>
  <si>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</si>
  <si>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</si>
  <si>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</si>
  <si>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</si>
  <si>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</si>
  <si>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</si>
  <si>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</si>
  <si>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</si>
  <si>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</si>
  <si>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</si>
  <si>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</si>
  <si>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</si>
  <si>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</si>
  <si>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</si>
  <si>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</si>
  <si>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</si>
  <si>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</si>
  <si>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</si>
  <si>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</si>
  <si>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</si>
  <si>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</si>
  <si>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</si>
  <si>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</si>
  <si>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</si>
  <si>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</si>
  <si>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</si>
  <si>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</si>
  <si>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</si>
  <si>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</si>
  <si>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</si>
  <si>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</si>
  <si>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</si>
  <si>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</si>
  <si>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</si>
  <si>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</si>
  <si>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8,18</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</si>
  <si>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</si>
  <si>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</si>
  <si>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</si>
  <si>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</si>
  <si>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</si>
  <si>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</si>
  <si>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</si>
  <si>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</si>
  <si>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</si>
  <si>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</si>
  <si>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</si>
  <si>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</si>
  <si>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</si>
  <si>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</si>
  <si>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</si>
  <si>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</si>
  <si>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</si>
  <si>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</si>
  <si>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</si>
  <si>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</si>
  <si>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</si>
  <si>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</si>
  <si>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</si>
  <si>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</si>
  <si>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</si>
  <si>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</si>
  <si>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</si>
  <si>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</si>
  <si>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</si>
  <si>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</si>
  <si>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</si>
  <si>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</si>
  <si>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</si>
  <si>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</si>
  <si>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</si>
  <si>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</si>
  <si>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</si>
  <si>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</si>
  <si>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</si>
  <si>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</si>
  <si>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</si>
  <si>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</si>
  <si>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</si>
  <si>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</si>
  <si>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</si>
  <si>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</si>
  <si>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</si>
  <si>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</si>
  <si>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</si>
  <si>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</si>
  <si>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</si>
  <si>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</si>
  <si>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</si>
  <si>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</si>
  <si>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</si>
  <si>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</si>
  <si>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</si>
  <si>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</si>
  <si>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</si>
  <si>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</si>
  <si>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</si>
  <si>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</si>
  <si>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</si>
  <si>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</si>
  <si>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</si>
  <si>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</si>
  <si>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</si>
  <si>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</si>
  <si>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</si>
  <si>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</si>
  <si>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</si>
  <si>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</si>
  <si>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</si>
  <si>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</si>
  <si>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</si>
  <si>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</si>
  <si>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</si>
  <si>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</si>
  <si>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</si>
  <si>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</si>
  <si>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</si>
  <si>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</si>
  <si>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</si>
  <si>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</si>
  <si>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</si>
  <si>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</si>
  <si>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</si>
  <si>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</si>
  <si>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</si>
  <si>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</si>
  <si>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</si>
  <si>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</si>
  <si>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</si>
  <si>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</si>
  <si>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</si>
  <si>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</si>
  <si>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</si>
  <si>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</si>
  <si>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34,57</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</si>
  <si>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</si>
  <si>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</si>
  <si>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</si>
  <si>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</si>
  <si>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</si>
  <si>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</si>
  <si>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</si>
  <si>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</si>
  <si>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</si>
  <si>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</si>
  <si>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</si>
  <si>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</si>
  <si>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</si>
  <si>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</si>
  <si>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</si>
  <si>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</si>
  <si>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</si>
  <si>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</si>
  <si>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</si>
  <si>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</si>
  <si>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</si>
  <si>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</si>
  <si>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</si>
  <si>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</si>
  <si>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</si>
  <si>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</si>
  <si>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</si>
  <si>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</si>
  <si>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</si>
  <si>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</si>
  <si>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</si>
  <si>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</si>
  <si>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</si>
  <si>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</si>
  <si>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</si>
  <si>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</si>
  <si>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</si>
  <si>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</si>
  <si>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</si>
  <si>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</si>
  <si>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</si>
  <si>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16,51</t>
  </si>
  <si>
    <t xml:space="preserve">VIGA *7,5 X 15 CM EM PINUS, MISTA OU EQUIVALENTE DA REGIAO - BRUTA                                                                                                                                                                                                                                                                                                                                                                                                                                        </t>
  </si>
  <si>
    <t xml:space="preserve">VIGA APARELHADA  *6 X 12* CM, EM MACARANDUBA, ANGELIM OU EQUIVALENTE DA REGIAO                                                                                                                                                                                                                                                                                                                                                                                                                            </t>
  </si>
  <si>
    <t xml:space="preserve">VIGA APARELHADA *6 X 16* CM, EM MACARANDUBA, ANGELIM OU EQUIVALENTE DA REGIAO                                                                                                                                                                                                                                                                                                                                                                                                                             </t>
  </si>
  <si>
    <t xml:space="preserve">VIGA DE ESCORAMAENTO H20, DE MADEIRA, PESO DE 5,00 A 5,20 KG/M, COM EXTREMIDADES PLASTICAS                                                                                                                                                                                                                                                                                                                                                                                                                </t>
  </si>
  <si>
    <t xml:space="preserve">VIGA NAO APARELHADA  *6 X 12* CM, EM MACARANDUBA, ANGELIM OU EQUIVALENTE DA REGIAO - BRUTA                                                                                                                                                                                                                                                                                                                                                                                                                </t>
  </si>
  <si>
    <t xml:space="preserve">VIGA NAO APARELHADA *6 X 16* CM, EM MACARANDUBA, ANGELIM OU EQUIVALENTE DA REGIAO -  BRUTA                                                                                                                                                                                                                                                                                                                                                                                                                </t>
  </si>
  <si>
    <t xml:space="preserve">VIGA NAO APARELHADA *6 X 20* CM, EM MACARANDUBA, ANGELIM OU EQUIVALENTE DA REGIAO - BRUTA                                                                                                                                                                                                                                                                                                                                                                                                                 </t>
  </si>
  <si>
    <t xml:space="preserve">VIGA NAO APARELHADA *8 X 16* CM EM MACARANDUBA, ANGELIM OU EQUIVALENTE DA REGIAO -  BRUTA                                                                                                                                                                                                                                                                                                                                                                                                                 </t>
  </si>
  <si>
    <t xml:space="preserve">VIGIA DIURNO                                                                                                                                                                                                                                                                                                                                                                                                                                                                                              </t>
  </si>
  <si>
    <t xml:space="preserve">VIGIA DIURNO (MENSALISTA)                                                                                                                                                                                                                                                                                                                                                                                                                                                                                 </t>
  </si>
  <si>
    <t xml:space="preserve">VIGIA NOTURNO, HORA EFETIVAMENTE TRABALHADA DE 22 H AS 5 H (COM ADICIONAL NOTURNO)                                                                                                                                                                                                                                                                                                                                                                                                                        </t>
  </si>
  <si>
    <t>12,44</t>
  </si>
  <si>
    <t>5,99</t>
  </si>
  <si>
    <t>9,02</t>
  </si>
  <si>
    <t>56,01</t>
  </si>
  <si>
    <t>111,60</t>
  </si>
  <si>
    <t>92,14</t>
  </si>
  <si>
    <t>37,03</t>
  </si>
  <si>
    <t>60,34</t>
  </si>
  <si>
    <t>5,54</t>
  </si>
  <si>
    <t>6,03</t>
  </si>
  <si>
    <t>3,85</t>
  </si>
  <si>
    <t>134,00</t>
  </si>
  <si>
    <t>14,26</t>
  </si>
  <si>
    <t>17,61</t>
  </si>
  <si>
    <t>36,52</t>
  </si>
  <si>
    <t>5,32</t>
  </si>
  <si>
    <t>6,70</t>
  </si>
  <si>
    <t>12,95</t>
  </si>
  <si>
    <t>12,93</t>
  </si>
  <si>
    <t>18,20</t>
  </si>
  <si>
    <t>23,48</t>
  </si>
  <si>
    <t>183,46</t>
  </si>
  <si>
    <t>57,27</t>
  </si>
  <si>
    <t>21,35</t>
  </si>
  <si>
    <t>54,36</t>
  </si>
  <si>
    <t>68,92</t>
  </si>
  <si>
    <t>62,12</t>
  </si>
  <si>
    <t>6,84</t>
  </si>
  <si>
    <t>28,62</t>
  </si>
  <si>
    <t>147,60</t>
  </si>
  <si>
    <t>5,36</t>
  </si>
  <si>
    <t>92,95</t>
  </si>
  <si>
    <t>5,08</t>
  </si>
  <si>
    <t>15,98</t>
  </si>
  <si>
    <t>72,42</t>
  </si>
  <si>
    <t>28,19</t>
  </si>
  <si>
    <t>68,70</t>
  </si>
  <si>
    <t>48,76</t>
  </si>
  <si>
    <t>5,51</t>
  </si>
  <si>
    <t>5,35</t>
  </si>
  <si>
    <t>60,96</t>
  </si>
  <si>
    <t>61,05</t>
  </si>
  <si>
    <t>6,54</t>
  </si>
  <si>
    <t>28,09</t>
  </si>
  <si>
    <t>61,27</t>
  </si>
  <si>
    <t>2,59</t>
  </si>
  <si>
    <t>30,97</t>
  </si>
  <si>
    <t>17,78</t>
  </si>
  <si>
    <t>85,55</t>
  </si>
  <si>
    <t>38,11</t>
  </si>
  <si>
    <t>79,34</t>
  </si>
  <si>
    <t>7,38</t>
  </si>
  <si>
    <t>40,33</t>
  </si>
  <si>
    <t>46,57</t>
  </si>
  <si>
    <t>81,75</t>
  </si>
  <si>
    <t>43,02</t>
  </si>
  <si>
    <t>3,79</t>
  </si>
  <si>
    <t>6,34</t>
  </si>
  <si>
    <t>20,88</t>
  </si>
  <si>
    <t>27,86</t>
  </si>
  <si>
    <t>7,40</t>
  </si>
  <si>
    <t>68,16</t>
  </si>
  <si>
    <t>8,75</t>
  </si>
  <si>
    <t>3,64</t>
  </si>
  <si>
    <t>77,36</t>
  </si>
  <si>
    <t>20,58</t>
  </si>
  <si>
    <t>50,32</t>
  </si>
  <si>
    <t>80,90</t>
  </si>
  <si>
    <t>7,27</t>
  </si>
  <si>
    <t>8,06</t>
  </si>
  <si>
    <t>7,89</t>
  </si>
  <si>
    <t>8,99</t>
  </si>
  <si>
    <t>7,16</t>
  </si>
  <si>
    <t>22,77</t>
  </si>
  <si>
    <t>28,45</t>
  </si>
  <si>
    <t>28,89</t>
  </si>
  <si>
    <t>6,37</t>
  </si>
  <si>
    <t>10,92</t>
  </si>
  <si>
    <t>25,18</t>
  </si>
  <si>
    <t>96,78</t>
  </si>
  <si>
    <t>155,57</t>
  </si>
  <si>
    <t>61,20</t>
  </si>
  <si>
    <t>5,49</t>
  </si>
  <si>
    <t>51,59</t>
  </si>
  <si>
    <t>57,06</t>
  </si>
  <si>
    <t>57,47</t>
  </si>
  <si>
    <t>8,78</t>
  </si>
  <si>
    <t>32,21</t>
  </si>
  <si>
    <t>20,35</t>
  </si>
  <si>
    <t>35,20</t>
  </si>
  <si>
    <t>1,37</t>
  </si>
  <si>
    <t>60,06</t>
  </si>
  <si>
    <t>2,73</t>
  </si>
  <si>
    <t>LIXADEIRA DE PAREDE, COM LED, POTÊNCIA 750 W, FREQUÊNCIA 60 HZ, VELOCIDADE 1000 A 2100 RPM, DIÂMETRO DA LIXA 225 MM - MATERIAIS NA OPERAÇÃO. AF_12/2022</t>
  </si>
  <si>
    <t>28,80</t>
  </si>
  <si>
    <t>25,28</t>
  </si>
  <si>
    <t>82,49</t>
  </si>
  <si>
    <t>169,88</t>
  </si>
  <si>
    <t>80,11</t>
  </si>
  <si>
    <t>FABRICAÇÃO E INSTALAÇÃO DE TESOURA INTEIRA EM AÇO, VÃO DE 3 M, PARA TELHA ONDULADA DE FIBROCIMENTO, METÁLICA, PLÁSTICA OU TERMOACÚSTICA, INCLUSO IÇAMENTO. AF_12/2015</t>
  </si>
  <si>
    <t>ESGOTAMENTO DE VALA COM BOMBA SUBMERSÍVEL. AF_12/2022</t>
  </si>
  <si>
    <t>INSTALAÇÃO E DESINSTALAÇÃO DE REGISTRO DE PVC PARA SISTEMA DE REBAIXAMENTO DE LENÇOL FREÁTICO POR PONTEIRAS FILTRANTES. AF_12/2022</t>
  </si>
  <si>
    <t>29,19</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</si>
  <si>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</si>
  <si>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</si>
  <si>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</si>
  <si>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25,48</t>
  </si>
  <si>
    <t>207,88</t>
  </si>
  <si>
    <t>97,03</t>
  </si>
  <si>
    <t>108,99</t>
  </si>
  <si>
    <t>11,00</t>
  </si>
  <si>
    <t>151,76</t>
  </si>
  <si>
    <t>201,21</t>
  </si>
  <si>
    <t>162,58</t>
  </si>
  <si>
    <t>163,39</t>
  </si>
  <si>
    <t>13,77</t>
  </si>
  <si>
    <t>9,85</t>
  </si>
  <si>
    <t>39,31</t>
  </si>
  <si>
    <t>71,22</t>
  </si>
  <si>
    <t>79,50</t>
  </si>
  <si>
    <t>96,91</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</si>
  <si>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</si>
  <si>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</si>
  <si>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</si>
  <si>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</si>
  <si>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</si>
  <si>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22,73</t>
  </si>
  <si>
    <t>15,07</t>
  </si>
  <si>
    <t>52,58</t>
  </si>
  <si>
    <t>913,34</t>
  </si>
  <si>
    <t>103,40</t>
  </si>
  <si>
    <t>34,63</t>
  </si>
  <si>
    <t>76,71</t>
  </si>
  <si>
    <t>159,23</t>
  </si>
  <si>
    <t>20,06</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</si>
  <si>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</si>
  <si>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</si>
  <si>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</si>
  <si>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</si>
  <si>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</si>
  <si>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</si>
  <si>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</si>
  <si>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</si>
  <si>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</si>
  <si>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</si>
  <si>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</si>
  <si>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</si>
  <si>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</si>
  <si>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</si>
  <si>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</si>
  <si>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</si>
  <si>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</si>
  <si>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22,61</t>
  </si>
  <si>
    <t>ESTACA ESCAVADA MECANICAMENTE, SEM FLUIDO ESTABILIZANTE, COM 60CM DE DIÂMETRO, CONCRETO LANÇADO POR BOMBA LANÇA (EXCLUSIVE BOMBEAMENTO, MOBILIZAÇÃO E DESMOBILIZAÇÃO). AF_01/2020</t>
  </si>
  <si>
    <t>83,82</t>
  </si>
  <si>
    <t>18,98</t>
  </si>
  <si>
    <t>49,48</t>
  </si>
  <si>
    <t>83,10</t>
  </si>
  <si>
    <t>51,58</t>
  </si>
  <si>
    <t>40,10</t>
  </si>
  <si>
    <t>251,32</t>
  </si>
  <si>
    <t>9,01</t>
  </si>
  <si>
    <t>9,60</t>
  </si>
  <si>
    <t>13,29</t>
  </si>
  <si>
    <t>13,01</t>
  </si>
  <si>
    <t>9,82</t>
  </si>
  <si>
    <t>8,28</t>
  </si>
  <si>
    <t>17,16</t>
  </si>
  <si>
    <t>15,75</t>
  </si>
  <si>
    <t>9,44</t>
  </si>
  <si>
    <t>MONTAGEM DE ARMADURA DE ESTACAS, DIÂMETRO = 32,0 MM. AF_09/2021_PE</t>
  </si>
  <si>
    <t>15,20</t>
  </si>
  <si>
    <t>20,70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</si>
  <si>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</si>
  <si>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</si>
  <si>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</si>
  <si>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</si>
  <si>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</si>
  <si>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</si>
  <si>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46,15</t>
  </si>
  <si>
    <t>78,44</t>
  </si>
  <si>
    <t>3,21</t>
  </si>
  <si>
    <t>VIGA METÁLICA EM PERFIL LAMINADO OU SOLDADO EM AÇO ESTRUTURAL, COM CONEXÕES SOLDADAS, INCLUSOS MÃO DE OBRA, TRANSPORTE E IÇAMENTO UTILIZANDO GUINDASTE - FORNECIMENTO E INSTALAÇÃO. AF_01/2020_PA</t>
  </si>
  <si>
    <t>CONTRAVENTAMENTO COM CANTONEIRAS DE AÇO, ABAS IGUAIS, COM CONEXÕES SOLDADAS, INCLUSOS MÃO DE OBRA, TRANSPORTE E IÇAMENTO UTILIZANDO TALHA MANUAL, PARA EDIFÍCIOS DE ATÉ 2 PAVIMENTOS - FORNECIMENTO E INSTALAÇÃO. AF_01/2020_PA</t>
  </si>
  <si>
    <t>23,60</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</si>
  <si>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</si>
  <si>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SOLDADAS, INCLUSOS MÃO DE OBRA, TRANSPORTE E IÇAMENTO UTILIZANDO GRUA, PARA EDIFÍCIOS DE 6 A 10 PAVIMENTOS - FORNECIMENTO E INSTALAÇÃO. AF_01/2020_PA</t>
  </si>
  <si>
    <t>13,08</t>
  </si>
  <si>
    <t>58,91</t>
  </si>
  <si>
    <t>48,79</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</si>
  <si>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</si>
  <si>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</si>
  <si>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</si>
  <si>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</si>
  <si>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</si>
  <si>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</si>
  <si>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</si>
  <si>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</si>
  <si>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</si>
  <si>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</si>
  <si>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</si>
  <si>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</si>
  <si>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</si>
  <si>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</si>
  <si>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</si>
  <si>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13,67</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</si>
  <si>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</si>
  <si>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</si>
  <si>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9,78</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</si>
  <si>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</si>
  <si>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</si>
  <si>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</si>
  <si>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</si>
  <si>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</si>
  <si>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</si>
  <si>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</si>
  <si>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</si>
  <si>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</si>
  <si>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</si>
  <si>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</si>
  <si>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9,73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</si>
  <si>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</si>
  <si>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</si>
  <si>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</si>
  <si>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</si>
  <si>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</si>
  <si>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</si>
  <si>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</si>
  <si>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</si>
  <si>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</si>
  <si>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</si>
  <si>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</si>
  <si>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19,42</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</si>
  <si>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</si>
  <si>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</si>
  <si>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</si>
  <si>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</si>
  <si>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</si>
  <si>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</si>
  <si>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</si>
  <si>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8,32</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</si>
  <si>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</si>
  <si>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</si>
  <si>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</si>
  <si>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</si>
  <si>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</si>
  <si>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</si>
  <si>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</si>
  <si>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</si>
  <si>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</si>
  <si>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</si>
  <si>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16,45</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</si>
  <si>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</si>
  <si>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</si>
  <si>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</si>
  <si>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</si>
  <si>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</si>
  <si>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</si>
  <si>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</si>
  <si>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</si>
  <si>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</si>
  <si>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</si>
  <si>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</si>
  <si>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</si>
  <si>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</si>
  <si>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</si>
  <si>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</si>
  <si>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</si>
  <si>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</si>
  <si>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</si>
  <si>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</si>
  <si>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15,01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</si>
  <si>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</si>
  <si>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</si>
  <si>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10,79</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</si>
  <si>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</si>
  <si>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</si>
  <si>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</si>
  <si>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</si>
  <si>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</si>
  <si>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</si>
  <si>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</si>
  <si>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</si>
  <si>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</si>
  <si>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</si>
  <si>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15,64</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</si>
  <si>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</si>
  <si>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</si>
  <si>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</si>
  <si>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10,23</t>
  </si>
  <si>
    <t>15,49</t>
  </si>
  <si>
    <t>25,78</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</si>
  <si>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</si>
  <si>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</si>
  <si>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</si>
  <si>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</si>
  <si>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</si>
  <si>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</si>
  <si>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34,30</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</si>
  <si>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</si>
  <si>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</si>
  <si>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</si>
  <si>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</si>
  <si>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</si>
  <si>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</si>
  <si>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17,03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</si>
  <si>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</si>
  <si>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</si>
  <si>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</si>
  <si>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</si>
  <si>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26,25</t>
  </si>
  <si>
    <t>39,80</t>
  </si>
  <si>
    <t>23,07</t>
  </si>
  <si>
    <t>29,40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</si>
  <si>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</si>
  <si>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</si>
  <si>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</si>
  <si>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8,73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</si>
  <si>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</si>
  <si>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</si>
  <si>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</si>
  <si>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</si>
  <si>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</si>
  <si>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</si>
  <si>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</si>
  <si>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</si>
  <si>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</si>
  <si>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</si>
  <si>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33,13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</si>
  <si>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</si>
  <si>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</si>
  <si>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</si>
  <si>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</si>
  <si>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</si>
  <si>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</si>
  <si>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</si>
  <si>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</si>
  <si>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</si>
  <si>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</si>
  <si>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</si>
  <si>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</si>
  <si>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</si>
  <si>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</si>
  <si>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</si>
  <si>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</si>
  <si>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</si>
  <si>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78,89</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</si>
  <si>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</si>
  <si>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</si>
  <si>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</si>
  <si>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</si>
  <si>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</si>
  <si>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</si>
  <si>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</si>
  <si>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</si>
  <si>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</si>
  <si>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</si>
  <si>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</si>
  <si>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</si>
  <si>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</si>
  <si>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</si>
  <si>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</si>
  <si>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</si>
  <si>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</si>
  <si>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</si>
  <si>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</si>
  <si>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</si>
  <si>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</si>
  <si>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</si>
  <si>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</si>
  <si>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</si>
  <si>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21,57</t>
  </si>
  <si>
    <t>TOMADA BAIXA DE EMBUTIR (1 MÓDULO), 2P+T 10 A, INCLUINDO SUPORTE E PLACA - FORNECIMENTO E INSTALAÇÃO. AF_03/2023</t>
  </si>
  <si>
    <t>30,08</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</si>
  <si>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</si>
  <si>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</si>
  <si>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</si>
  <si>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</si>
  <si>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</si>
  <si>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</si>
  <si>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</si>
  <si>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</si>
  <si>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</si>
  <si>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50,58</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</si>
  <si>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</si>
  <si>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</si>
  <si>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</si>
  <si>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</si>
  <si>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</si>
  <si>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52,22</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</si>
  <si>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</si>
  <si>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</si>
  <si>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</si>
  <si>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</si>
  <si>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</si>
  <si>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</si>
  <si>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102,08</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</si>
  <si>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</si>
  <si>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</si>
  <si>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</si>
  <si>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</si>
  <si>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</si>
  <si>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</si>
  <si>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</si>
  <si>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</si>
  <si>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</si>
  <si>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</si>
  <si>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</si>
  <si>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</si>
  <si>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</si>
  <si>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</si>
  <si>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59,46</t>
  </si>
  <si>
    <t>INTERRUPTOR SIMPLES (1 MÓDULO), INTERRUPTOR PARALELO (1 MÓDULO) E 1 TOMADA DE EMBUTIR 2P+T 10 A, INCLUINDO SUPORTE E PLACA - FORNECIMENTO E INSTALAÇÃO. AF_03/2023</t>
  </si>
  <si>
    <t>37,59</t>
  </si>
  <si>
    <t>21,79</t>
  </si>
  <si>
    <t>27,49</t>
  </si>
  <si>
    <t>32,91</t>
  </si>
  <si>
    <t>172,46</t>
  </si>
  <si>
    <t>16,34</t>
  </si>
  <si>
    <t>38,18</t>
  </si>
  <si>
    <t>28,44</t>
  </si>
  <si>
    <t>60,99</t>
  </si>
  <si>
    <t>73,47</t>
  </si>
  <si>
    <t>63,87</t>
  </si>
  <si>
    <t>5,91</t>
  </si>
  <si>
    <t>20,94</t>
  </si>
  <si>
    <t>29,31</t>
  </si>
  <si>
    <t>28,18</t>
  </si>
  <si>
    <t>33,17</t>
  </si>
  <si>
    <t>51,29</t>
  </si>
  <si>
    <t>55,09</t>
  </si>
  <si>
    <t>69,97</t>
  </si>
  <si>
    <t>54,22</t>
  </si>
  <si>
    <t>111,30</t>
  </si>
  <si>
    <t>21,20</t>
  </si>
  <si>
    <t>21,15</t>
  </si>
  <si>
    <t>143,68</t>
  </si>
  <si>
    <t>47,52</t>
  </si>
  <si>
    <t>63,96</t>
  </si>
  <si>
    <t>137,59</t>
  </si>
  <si>
    <t>35,49</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</si>
  <si>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</si>
  <si>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</si>
  <si>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</si>
  <si>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</si>
  <si>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23,14</t>
  </si>
  <si>
    <t>100,16</t>
  </si>
  <si>
    <t>66,02</t>
  </si>
  <si>
    <t>47,56</t>
  </si>
  <si>
    <t>18,90</t>
  </si>
  <si>
    <t>33,86</t>
  </si>
  <si>
    <t>61,65</t>
  </si>
  <si>
    <t>32,22</t>
  </si>
  <si>
    <t>8,86</t>
  </si>
  <si>
    <t>8,07</t>
  </si>
  <si>
    <t>13,95</t>
  </si>
  <si>
    <t>13,10</t>
  </si>
  <si>
    <t>111,88</t>
  </si>
  <si>
    <t>33,83</t>
  </si>
  <si>
    <t>25,21</t>
  </si>
  <si>
    <t>21,81</t>
  </si>
  <si>
    <t>20,55</t>
  </si>
  <si>
    <t>7,36</t>
  </si>
  <si>
    <t>32,03</t>
  </si>
  <si>
    <t>20,98</t>
  </si>
  <si>
    <t>12,18</t>
  </si>
  <si>
    <t>30,71</t>
  </si>
  <si>
    <t>23,97</t>
  </si>
  <si>
    <t>72,07</t>
  </si>
  <si>
    <t>32,05</t>
  </si>
  <si>
    <t>58,02</t>
  </si>
  <si>
    <t>38,49</t>
  </si>
  <si>
    <t>102,15</t>
  </si>
  <si>
    <t>25,68</t>
  </si>
  <si>
    <t>40,11</t>
  </si>
  <si>
    <t>13,46</t>
  </si>
  <si>
    <t>37,73</t>
  </si>
  <si>
    <t>44,91</t>
  </si>
  <si>
    <t>57,39</t>
  </si>
  <si>
    <t>36,45</t>
  </si>
  <si>
    <t>163,40</t>
  </si>
  <si>
    <t>80,91</t>
  </si>
  <si>
    <t>17,57</t>
  </si>
  <si>
    <t>13,84</t>
  </si>
  <si>
    <t>17,93</t>
  </si>
  <si>
    <t>37,15</t>
  </si>
  <si>
    <t>31,23</t>
  </si>
  <si>
    <t>22,64</t>
  </si>
  <si>
    <t>24,25</t>
  </si>
  <si>
    <t>8,70</t>
  </si>
  <si>
    <t>53,62</t>
  </si>
  <si>
    <t>51,17</t>
  </si>
  <si>
    <t>60,56</t>
  </si>
  <si>
    <t>32,02</t>
  </si>
  <si>
    <t>47,99</t>
  </si>
  <si>
    <t>35,75</t>
  </si>
  <si>
    <t>27,34</t>
  </si>
  <si>
    <t>46,84</t>
  </si>
  <si>
    <t>118,14</t>
  </si>
  <si>
    <t>75,42</t>
  </si>
  <si>
    <t>77,70</t>
  </si>
  <si>
    <t>116,30</t>
  </si>
  <si>
    <t>6,30</t>
  </si>
  <si>
    <t>25,07</t>
  </si>
  <si>
    <t>59,51</t>
  </si>
  <si>
    <t>25,74</t>
  </si>
  <si>
    <t>22,81</t>
  </si>
  <si>
    <t>75,54</t>
  </si>
  <si>
    <t>14,96</t>
  </si>
  <si>
    <t>41,75</t>
  </si>
  <si>
    <t>8,35</t>
  </si>
  <si>
    <t>16,08</t>
  </si>
  <si>
    <t>36,14</t>
  </si>
  <si>
    <t>33,05</t>
  </si>
  <si>
    <t>21,93</t>
  </si>
  <si>
    <t>20,44</t>
  </si>
  <si>
    <t>51,84</t>
  </si>
  <si>
    <t>82,50</t>
  </si>
  <si>
    <t>23,21</t>
  </si>
  <si>
    <t>110,95</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</si>
  <si>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</si>
  <si>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</si>
  <si>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</si>
  <si>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</si>
  <si>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</si>
  <si>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</si>
  <si>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</si>
  <si>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</si>
  <si>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</si>
  <si>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</si>
  <si>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</si>
  <si>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</si>
  <si>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</si>
  <si>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</si>
  <si>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</si>
  <si>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</si>
  <si>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</si>
  <si>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</si>
  <si>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20,03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</si>
  <si>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</si>
  <si>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</si>
  <si>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</si>
  <si>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</si>
  <si>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</si>
  <si>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</si>
  <si>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</si>
  <si>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</si>
  <si>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</si>
  <si>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</si>
  <si>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</si>
  <si>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</si>
  <si>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</si>
  <si>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</si>
  <si>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</si>
  <si>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</si>
  <si>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22,08</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</si>
  <si>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</si>
  <si>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</si>
  <si>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</si>
  <si>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</si>
  <si>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</si>
  <si>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</si>
  <si>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</si>
  <si>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</si>
  <si>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</si>
  <si>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</si>
  <si>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</si>
  <si>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14,48</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</si>
  <si>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</si>
  <si>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</si>
  <si>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</si>
  <si>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</si>
  <si>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</si>
  <si>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</si>
  <si>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30,85</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</si>
  <si>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</si>
  <si>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</si>
  <si>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</si>
  <si>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</si>
  <si>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</si>
  <si>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</si>
  <si>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</si>
  <si>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</si>
  <si>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</si>
  <si>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25,91</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</si>
  <si>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</si>
  <si>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</si>
  <si>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</si>
  <si>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</si>
  <si>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</si>
  <si>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</si>
  <si>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</si>
  <si>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</si>
  <si>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</si>
  <si>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</si>
  <si>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37,93</t>
  </si>
  <si>
    <t>65,67</t>
  </si>
  <si>
    <t>94,28</t>
  </si>
  <si>
    <t>79,42</t>
  </si>
  <si>
    <t>33,16</t>
  </si>
  <si>
    <t>35,87</t>
  </si>
  <si>
    <t>19,53</t>
  </si>
  <si>
    <t>21,58</t>
  </si>
  <si>
    <t>26,62</t>
  </si>
  <si>
    <t>30,16</t>
  </si>
  <si>
    <t>37,42</t>
  </si>
  <si>
    <t>10,06</t>
  </si>
  <si>
    <t>15,37</t>
  </si>
  <si>
    <t>9,89</t>
  </si>
  <si>
    <t>7,00</t>
  </si>
  <si>
    <t>17,36</t>
  </si>
  <si>
    <t>42,78</t>
  </si>
  <si>
    <t>13,18</t>
  </si>
  <si>
    <t>28,39</t>
  </si>
  <si>
    <t>47,58</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</si>
  <si>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</si>
  <si>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</si>
  <si>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</si>
  <si>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</si>
  <si>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</si>
  <si>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</si>
  <si>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155,00</t>
  </si>
  <si>
    <t>73,21</t>
  </si>
  <si>
    <t>8,10</t>
  </si>
  <si>
    <t>19,00</t>
  </si>
  <si>
    <t>14,60</t>
  </si>
  <si>
    <t>24,42</t>
  </si>
  <si>
    <t>39,48</t>
  </si>
  <si>
    <t>1,70</t>
  </si>
  <si>
    <t>16,44</t>
  </si>
  <si>
    <t>56,95</t>
  </si>
  <si>
    <t>121,80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</si>
  <si>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</si>
  <si>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</si>
  <si>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10,36</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</si>
  <si>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</si>
  <si>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</si>
  <si>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</si>
  <si>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</si>
  <si>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</si>
  <si>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</si>
  <si>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</si>
  <si>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28,23</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</si>
  <si>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</si>
  <si>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</si>
  <si>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</si>
  <si>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</si>
  <si>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</si>
  <si>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</si>
  <si>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</si>
  <si>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</si>
  <si>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</si>
  <si>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</si>
  <si>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</si>
  <si>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</si>
  <si>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</si>
  <si>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</si>
  <si>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</si>
  <si>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</si>
  <si>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</si>
  <si>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</si>
  <si>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</si>
  <si>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</si>
  <si>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16,38</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</si>
  <si>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</si>
  <si>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</si>
  <si>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</si>
  <si>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</si>
  <si>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</si>
  <si>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</si>
  <si>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</si>
  <si>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</si>
  <si>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</si>
  <si>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</si>
  <si>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</si>
  <si>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16,00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</si>
  <si>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</si>
  <si>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</si>
  <si>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</si>
  <si>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</si>
  <si>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</si>
  <si>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</si>
  <si>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</si>
  <si>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</si>
  <si>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</si>
  <si>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</si>
  <si>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</si>
  <si>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</si>
  <si>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</si>
  <si>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</si>
  <si>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</si>
  <si>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</si>
  <si>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</si>
  <si>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</si>
  <si>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</si>
  <si>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</si>
  <si>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</si>
  <si>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</si>
  <si>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</si>
  <si>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</si>
  <si>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</si>
  <si>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</si>
  <si>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</si>
  <si>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</si>
  <si>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</si>
  <si>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</si>
  <si>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</si>
  <si>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</si>
  <si>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28,63</t>
  </si>
  <si>
    <t>7,39</t>
  </si>
  <si>
    <t>6,61</t>
  </si>
  <si>
    <t>6,08</t>
  </si>
  <si>
    <t>5,69</t>
  </si>
  <si>
    <t>8,20</t>
  </si>
  <si>
    <t>15,69</t>
  </si>
  <si>
    <t>12,08</t>
  </si>
  <si>
    <t>6,85</t>
  </si>
  <si>
    <t>19,71</t>
  </si>
  <si>
    <t>61,71</t>
  </si>
  <si>
    <t>10,27</t>
  </si>
  <si>
    <t>56,93</t>
  </si>
  <si>
    <t>90,52</t>
  </si>
  <si>
    <t>55,12</t>
  </si>
  <si>
    <t>ALVENARIA ESTRUTURAL DE BLOCOS CERÂMICOS 14X19X39, (ESPESSURA DE 14 CM), UTILIZANDO PALHETA E ARGAMASSA DE ASSENTAMENTO COM PREPARO EM BETONEIRA. AF_03/2023</t>
  </si>
  <si>
    <t>68,50</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</si>
  <si>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</si>
  <si>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</si>
  <si>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</si>
  <si>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</si>
  <si>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</si>
  <si>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</si>
  <si>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</si>
  <si>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DIVISÓRIA FIXA EM VIDRO TEMPERADO 10 MM, SEM ABERTURA. AF_01/2021_PS</t>
  </si>
  <si>
    <t>68,15</t>
  </si>
  <si>
    <t>202,92</t>
  </si>
  <si>
    <t>29,47</t>
  </si>
  <si>
    <t>2,49</t>
  </si>
  <si>
    <t>77,73</t>
  </si>
  <si>
    <t>181,71</t>
  </si>
  <si>
    <t>15,85</t>
  </si>
  <si>
    <t>139,96</t>
  </si>
  <si>
    <t>FORNECIMENTO E INSTALAÇÃO DE PLACA DE OBRA COM CHAPA GALVANIZADA E ESTRUTURA DE MADEIRA. AF_03/2022_PS</t>
  </si>
  <si>
    <t>22,89</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</si>
  <si>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</si>
  <si>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</si>
  <si>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</si>
  <si>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</si>
  <si>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</si>
  <si>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</si>
  <si>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</si>
  <si>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</si>
  <si>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</si>
  <si>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</si>
  <si>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</si>
  <si>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</si>
  <si>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</si>
  <si>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</si>
  <si>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2,08</t>
  </si>
  <si>
    <t>19,63</t>
  </si>
  <si>
    <t>11,19</t>
  </si>
  <si>
    <t>25,64</t>
  </si>
  <si>
    <t>13,91</t>
  </si>
  <si>
    <t>3,62</t>
  </si>
  <si>
    <t>25,12</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</si>
  <si>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</si>
  <si>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</si>
  <si>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</si>
  <si>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</si>
  <si>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</si>
  <si>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</si>
  <si>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</si>
  <si>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</si>
  <si>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</si>
  <si>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</si>
  <si>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</si>
  <si>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</si>
  <si>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</si>
  <si>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</si>
  <si>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</si>
  <si>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</si>
  <si>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</si>
  <si>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</si>
  <si>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</si>
  <si>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</si>
  <si>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</si>
  <si>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</si>
  <si>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</si>
  <si>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</si>
  <si>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</si>
  <si>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</si>
  <si>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</si>
  <si>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</si>
  <si>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</si>
  <si>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53,25</t>
  </si>
  <si>
    <t>REVESTIMENTO CERÂMICO PARA PISO COM PLACAS TIPO ESMALTADA PADRÃO POPULAR DE DIMENSÕES 35X35 CM APLICADA EM DIAGONAL EM AMBIENTES DE ÁREA MAIOR QUE 10 M². AF_02/2023_PE</t>
  </si>
  <si>
    <t>47,40</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</si>
  <si>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</si>
  <si>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</si>
  <si>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</si>
  <si>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</si>
  <si>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</si>
  <si>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</si>
  <si>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</si>
  <si>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</si>
  <si>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</si>
  <si>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</si>
  <si>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</si>
  <si>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79,14</t>
  </si>
  <si>
    <t>EXECUÇÃO DE PASSEIO (CALÇADA) OU PISO DE CONCRETO COM CONCRETO MOLDADO IN LOCO, USINADO C25, ACABAMENTO CONVENCIONAL, NÃO ARMADO. AF_03/2023</t>
  </si>
  <si>
    <t>30,65</t>
  </si>
  <si>
    <t>106,28</t>
  </si>
  <si>
    <t>46,55</t>
  </si>
  <si>
    <t>77,48</t>
  </si>
  <si>
    <t>51,04</t>
  </si>
  <si>
    <t>36,09</t>
  </si>
  <si>
    <t>32,70</t>
  </si>
  <si>
    <t>40,12</t>
  </si>
  <si>
    <t>97,89</t>
  </si>
  <si>
    <t>48,83</t>
  </si>
  <si>
    <t>41,67</t>
  </si>
  <si>
    <t>15,26</t>
  </si>
  <si>
    <t>6,71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</si>
  <si>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</si>
  <si>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</si>
  <si>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</si>
  <si>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</si>
  <si>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</si>
  <si>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</si>
  <si>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39,46</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</si>
  <si>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</si>
  <si>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</si>
  <si>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</si>
  <si>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</si>
  <si>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</si>
  <si>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</si>
  <si>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</si>
  <si>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</si>
  <si>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41,24</t>
  </si>
  <si>
    <t>44,84</t>
  </si>
  <si>
    <t>32,27</t>
  </si>
  <si>
    <t>48,55</t>
  </si>
  <si>
    <t>64,52</t>
  </si>
  <si>
    <t>74,63</t>
  </si>
  <si>
    <t>54,67</t>
  </si>
  <si>
    <t>63,56</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</si>
  <si>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</si>
  <si>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</si>
  <si>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</si>
  <si>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</si>
  <si>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</si>
  <si>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</si>
  <si>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46,99</t>
  </si>
  <si>
    <t>APLICAÇÃO MANUAL DE GESSO DESEMPENADO (SEM TALISCAS) EM PAREDES COM PÉ DIREITO DUPLO, ESPESSURA DE 0,5CM. AF_03/2023</t>
  </si>
  <si>
    <t>APLICAÇÃO MANUAL DE GESSO DESEMPENADO (SEM TALISCAS) EM PAREDES COM PÉ DIREITO DUPLO, ESPESSURA DE 1,0CM. AF_03/2023</t>
  </si>
  <si>
    <t>39,02</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</si>
  <si>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</si>
  <si>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</si>
  <si>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</si>
  <si>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</si>
  <si>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</si>
  <si>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</si>
  <si>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</si>
  <si>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</si>
  <si>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</si>
  <si>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</si>
  <si>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</si>
  <si>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</si>
  <si>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</si>
  <si>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</si>
  <si>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</si>
  <si>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</si>
  <si>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</si>
  <si>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</si>
  <si>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</si>
  <si>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62,69</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</si>
  <si>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</si>
  <si>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</si>
  <si>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</si>
  <si>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</si>
  <si>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</si>
  <si>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</si>
  <si>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5,01</t>
  </si>
  <si>
    <t>1,96</t>
  </si>
  <si>
    <t>22,04</t>
  </si>
  <si>
    <t>620,11</t>
  </si>
  <si>
    <t>2,51</t>
  </si>
  <si>
    <t>29,07</t>
  </si>
  <si>
    <t>24,17</t>
  </si>
  <si>
    <t>7,96</t>
  </si>
  <si>
    <t>57,71</t>
  </si>
  <si>
    <t>16,59</t>
  </si>
  <si>
    <t>38,73</t>
  </si>
  <si>
    <t>68,01</t>
  </si>
  <si>
    <t>106,91</t>
  </si>
  <si>
    <t>126,92</t>
  </si>
  <si>
    <t>149,33</t>
  </si>
  <si>
    <t>34,38</t>
  </si>
  <si>
    <t>199,62</t>
  </si>
  <si>
    <t>13,42</t>
  </si>
  <si>
    <t>1,90</t>
  </si>
  <si>
    <t>4,30</t>
  </si>
  <si>
    <t>5,87</t>
  </si>
  <si>
    <t>14,72</t>
  </si>
  <si>
    <t>39,99</t>
  </si>
  <si>
    <t>22,85</t>
  </si>
  <si>
    <t>70,43</t>
  </si>
  <si>
    <t>18,03</t>
  </si>
  <si>
    <t>121,04</t>
  </si>
  <si>
    <t>29,85</t>
  </si>
  <si>
    <t>27,19</t>
  </si>
  <si>
    <t>26,23</t>
  </si>
  <si>
    <t>24,76</t>
  </si>
  <si>
    <t>37,13</t>
  </si>
  <si>
    <t>28,03</t>
  </si>
  <si>
    <t>30,26</t>
  </si>
  <si>
    <t>93,09</t>
  </si>
  <si>
    <t>174,82</t>
  </si>
  <si>
    <t>27,32</t>
  </si>
  <si>
    <t>72,43</t>
  </si>
  <si>
    <t>28,20</t>
  </si>
  <si>
    <t>63,10</t>
  </si>
  <si>
    <t>47,95</t>
  </si>
  <si>
    <t>45,73</t>
  </si>
  <si>
    <t>43,93</t>
  </si>
  <si>
    <t>1,54</t>
  </si>
  <si>
    <t>8,48</t>
  </si>
  <si>
    <t>28,88</t>
  </si>
  <si>
    <t>4,42</t>
  </si>
  <si>
    <t>5,86</t>
  </si>
  <si>
    <t>17,88</t>
  </si>
  <si>
    <t>68,57</t>
  </si>
  <si>
    <t>150,11</t>
  </si>
  <si>
    <t>57,70</t>
  </si>
  <si>
    <t>16,11</t>
  </si>
  <si>
    <t>90,18</t>
  </si>
  <si>
    <t xml:space="preserve">ALIMENTACAO - MENSALISTA (COLETADO CAIXA - ENCARGOS COMPLEMENTARES)                                                                                                                                                                                                                                                                                                                                                                                                                                       </t>
  </si>
  <si>
    <t>21,53</t>
  </si>
  <si>
    <t>2.271,00</t>
  </si>
  <si>
    <t>65,62</t>
  </si>
  <si>
    <t>72,60</t>
  </si>
  <si>
    <t>9,62</t>
  </si>
  <si>
    <t>25,02</t>
  </si>
  <si>
    <t>97,50</t>
  </si>
  <si>
    <t>1.118,99</t>
  </si>
  <si>
    <t xml:space="preserve">ARGAMASSA USINADA AUTOADENSAVEL E AUTONIVELANTE PARA CONTRAPISO, COM BOMBEAMENTO (DISPONIBILIZACAO DE BOMBA), SEM O LANCAMENTO                                                                                                                                                                                                                                                                                                                                                                            </t>
  </si>
  <si>
    <t>600,13</t>
  </si>
  <si>
    <t>51,12</t>
  </si>
  <si>
    <t>18,21</t>
  </si>
  <si>
    <t xml:space="preserve">BANCADA/ BANCA/ BALCAO/ TAMPO EM MARMORE BRANCO COMUM, POLIDO, LISO, ACABAMENTO RETO, E= *3* CM (SEM FUROS)                                                                                                                                                                                                                                                                                                                                                                                               </t>
  </si>
  <si>
    <t>1.207,84</t>
  </si>
  <si>
    <t>632.675,78</t>
  </si>
  <si>
    <t>28,47</t>
  </si>
  <si>
    <t>19,96</t>
  </si>
  <si>
    <t>48,06</t>
  </si>
  <si>
    <t>24,22</t>
  </si>
  <si>
    <t>20,68</t>
  </si>
  <si>
    <t>45,98</t>
  </si>
  <si>
    <t>111,08</t>
  </si>
  <si>
    <t>3,80</t>
  </si>
  <si>
    <t>63,64</t>
  </si>
  <si>
    <t>83,95</t>
  </si>
  <si>
    <t>44,45</t>
  </si>
  <si>
    <t xml:space="preserve">CAIBRO NAO APARELHADO *6 X 6* CM, EM MACARANDUBA, ANGELIM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</si>
  <si>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</si>
  <si>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</si>
  <si>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</si>
  <si>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</si>
  <si>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</si>
  <si>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</si>
  <si>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</si>
  <si>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</si>
  <si>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</si>
  <si>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</si>
  <si>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</si>
  <si>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</si>
  <si>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</si>
  <si>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</si>
  <si>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</si>
  <si>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</si>
  <si>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</si>
  <si>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</si>
  <si>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315,74</t>
  </si>
  <si>
    <t>42,16</t>
  </si>
  <si>
    <t>67,35</t>
  </si>
  <si>
    <t>125,82</t>
  </si>
  <si>
    <t>84,07</t>
  </si>
  <si>
    <t>37,40</t>
  </si>
  <si>
    <t>24,72</t>
  </si>
  <si>
    <t>160,00</t>
  </si>
  <si>
    <t>61,94</t>
  </si>
  <si>
    <t>63,17</t>
  </si>
  <si>
    <t>26,86</t>
  </si>
  <si>
    <t xml:space="preserve">CIMENTO BRANCO NAO ESTRUTURAL (CPB - NAO ESTRUTURAL)                                                                                                                                                                                                                                                                                                                                                                                                                                                      </t>
  </si>
  <si>
    <t xml:space="preserve">CIMENTO PORTLAND ESTRUTURAL BRANCO CPB - 32 ou CPB - 40                                                                                                                                                                                                                                                                                                                                                                                                                                                   </t>
  </si>
  <si>
    <t>118,86</t>
  </si>
  <si>
    <t>7,66</t>
  </si>
  <si>
    <t>26,21</t>
  </si>
  <si>
    <t xml:space="preserve">CONCRETO AUTOADENSAVEL (CAA) CLASSE DE RESISTENCIA C15, ESPALHAMENTO SF2, COM BOMBEAMENTO (DISPONIBILIZACAO DE BOMBA), SEM O LANCAMENTO (NBR 15823)                                                                                                                                                                                                                                                                                                                                                       </t>
  </si>
  <si>
    <t>618,89</t>
  </si>
  <si>
    <t xml:space="preserve">CONCRETO AUTOADENSAVEL (CAA) CLASSE DE RESISTENCIA C20, ESPALHAMENTO SF2, COM BOMBEAMENTO (DISPONIBILIZACAO DE BOMBA), SEM O LANCAMENTO (NBR 15823)                                                                                                                                                                                                                                                                                                                                                       </t>
  </si>
  <si>
    <t>643,11</t>
  </si>
  <si>
    <t xml:space="preserve">CONCRETO AUTOADENSAVEL (CAA) CLASSE DE RESISTENCIA C25, ESPALHAMENTO SF2, COM BOMBEAMENTO (DISPONIBILIZACAO DE BOMBA), SEM O LANCAMENTO (NBR 15823)                                                                                                                                                                                                                                                                                                                                                       </t>
  </si>
  <si>
    <t>650,33</t>
  </si>
  <si>
    <t xml:space="preserve">CONCRETO AUTOADENSAVEL (CAA) CLASSE DE RESISTENCIA C30, ESPALHAMENTO SF2, COM BOMBEAMENTO (DISPONIBILIZACAO DE BOMBA), SEM O LANCAMENTO (NBR 15823)                                                                                                                                                                                                                                                                                                                                                       </t>
  </si>
  <si>
    <t>669,17</t>
  </si>
  <si>
    <t xml:space="preserve">CONCRETO USINADO BOMBEAVEL, CLASSE DE RESISTENCIA C20, BRITA 0 E 1, SLUMP = 100 +/- 20 MM, COM BOMBEAMENTO (DISPONIBILIZACAO DE BOMBA), SEM O LANCAMENTO (NBR 8953)                                                                                                                                                                                                                                                                                                                                       </t>
  </si>
  <si>
    <t>593,77</t>
  </si>
  <si>
    <t>550,00</t>
  </si>
  <si>
    <t>569,69</t>
  </si>
  <si>
    <t xml:space="preserve">CONCRETO USINADO BOMBEAVEL, CLASSE DE RESISTENCIA C20, COM BRITA 0 E 1, SLUMP = 190 +/- 20 MM, COM BOMBEAMENTO (DISPONIBILIZACAO DE BOMBA), SEM O LANCAMENTO (NBR 8953)                                                                                                                                                                                                                                                                                                                                   </t>
  </si>
  <si>
    <t>652,87</t>
  </si>
  <si>
    <t xml:space="preserve">CONCRETO USINADO BOMBEAVEL, CLASSE DE RESISTENCIA C20, COM BRITA 0, SLUMP = 220 +/- 20 MM, COM BOMBEAMENTO (DISPONIBILIZACAO DE BOMBA), SEM O LANCAMENTO (NBR 8953)                                                                                                                                                                                                                                                                                                                                       </t>
  </si>
  <si>
    <t>662,34</t>
  </si>
  <si>
    <t xml:space="preserve">CONCRETO USINADO BOMBEAVEL, CLASSE DE RESISTENCIA C25, BRITA 0 E 1, SLUMP = 100 +/- 20 MM, COM BOMBEAMENTO (DISPONIBILIZACAO DE BOMBA), SEM O LANCAMENTO (NBR 8953)                                                                                                                                                                                                                                                                                                                                       </t>
  </si>
  <si>
    <t>612,63</t>
  </si>
  <si>
    <t>565,50</t>
  </si>
  <si>
    <t>587,26</t>
  </si>
  <si>
    <t>650,04</t>
  </si>
  <si>
    <t xml:space="preserve">CONCRETO USINADO BOMBEAVEL, CLASSE DE RESISTENCIA C30, BRITA 0 E 1, SLUMP = 100 +/- 20 MM, COM BOMBEAMENTO (DISPONIBILIZACAO DE BOMBA), SEM O LANCAMENTO (NBR 8953)                                                                                                                                                                                                                                                                                                                                       </t>
  </si>
  <si>
    <t>631,47</t>
  </si>
  <si>
    <t>584,35</t>
  </si>
  <si>
    <t>654,47</t>
  </si>
  <si>
    <t>682,43</t>
  </si>
  <si>
    <t xml:space="preserve">CONCRETO USINADO BOMBEAVEL, CLASSE DE RESISTENCIA C35, BRITA 0 E 1, SLUMP = 100 +/- 20 MM, COM BOMBEAMENTO (DISPONIBILIZACAO DE BOMBA), SEM O LANCAMENTO (NBR 8953)                                                                                                                                                                                                                                                                                                                                       </t>
  </si>
  <si>
    <t>603,20</t>
  </si>
  <si>
    <t xml:space="preserve">CONCRETO USINADO BOMBEAVEL, CLASSE DE RESISTENCIA C40, BRITA 0 E 1, SLUMP = 100 +/- 20 MM, COM BOMBEAMENTO (DISPONIBILIZACAO DE BOMBA), SEM O LANCAMENTO (NBR 8953)                                                                                                                                                                                                                                                                                                                                       </t>
  </si>
  <si>
    <t>629,24</t>
  </si>
  <si>
    <t xml:space="preserve">CONCRETO USINADO BOMBEAVEL, CLASSE DE RESISTENCIA C45, BRITA 0 E 1, SLUMP = 100 +/- 20 MM, COM BOMBEAMENTO (DISPONIBILIZACAO DE BOMBA), SEM O LANCAMENTO (NBR 8953)                                                                                                                                                                                                                                                                                                                                       </t>
  </si>
  <si>
    <t>699,21</t>
  </si>
  <si>
    <t xml:space="preserve">CONCRETO USINADO BOMBEAVEL, CLASSE DE RESISTENCIA C50, BRITA 0 E 1, SLUMP = 100 +/- 20 MM, COM BOMBEAMENTO (DISPONIBILIZACAO DE BOMBA), SEM O LANCAMENTO (NBR 8953)                                                                                                                                                                                                                                                                                                                                       </t>
  </si>
  <si>
    <t>747,05</t>
  </si>
  <si>
    <t xml:space="preserve">CONCRETO USINADO BOMBEAVEL, CLASSE DE RESISTENCIA C60, COM BRITA 0 E 1, SLUMP = 100 +/- 20 MM, COM BOMBEAMENTO (DISPONIBILIZACAO DE BOMBA), SEM O LANCAMENTO (NBR 8953)                                                                                                                                                                                                                                                                                                                                   </t>
  </si>
  <si>
    <t>798,89</t>
  </si>
  <si>
    <t>519,31</t>
  </si>
  <si>
    <t>527,80</t>
  </si>
  <si>
    <t>18,23</t>
  </si>
  <si>
    <t>10,72</t>
  </si>
  <si>
    <t>18,87</t>
  </si>
  <si>
    <t>23,46</t>
  </si>
  <si>
    <t>10,35</t>
  </si>
  <si>
    <t>129,95</t>
  </si>
  <si>
    <t>17,12</t>
  </si>
  <si>
    <t>19,37</t>
  </si>
  <si>
    <t>4,37</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</si>
  <si>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</si>
  <si>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</si>
  <si>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</si>
  <si>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</si>
  <si>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</si>
  <si>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</si>
  <si>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8,17</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</si>
  <si>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</si>
  <si>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</si>
  <si>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</si>
  <si>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</si>
  <si>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</si>
  <si>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95,96</t>
  </si>
  <si>
    <t xml:space="preserve">CONJUNTO PARA FUTSAL COM PAR DE TRAVES OFICIAIS DE 3,00 X 2,00 M EM TUBO DE ACO GALVANIZADO 3" COM REQUADROS EM TUBO DE 1", PINTURA EM PRIMER COM TINTA ESMALTE SINTETICO E REDES DE POLIETILENO FIO 4 MM                                                                                                                                                                                                                                                                                                 </t>
  </si>
  <si>
    <t>3,04</t>
  </si>
  <si>
    <t>34,19</t>
  </si>
  <si>
    <t>158,97</t>
  </si>
  <si>
    <t>28,76</t>
  </si>
  <si>
    <t>6,46</t>
  </si>
  <si>
    <t>47,09</t>
  </si>
  <si>
    <t>89,73</t>
  </si>
  <si>
    <t>28,32</t>
  </si>
  <si>
    <t>72,94</t>
  </si>
  <si>
    <t>28,98</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</si>
  <si>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</si>
  <si>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</si>
  <si>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</si>
  <si>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</si>
  <si>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</si>
  <si>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</si>
  <si>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</si>
  <si>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</si>
  <si>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161.051,37</t>
  </si>
  <si>
    <t>21,54</t>
  </si>
  <si>
    <t>54,19</t>
  </si>
  <si>
    <t>12,15</t>
  </si>
  <si>
    <t>25,22</t>
  </si>
  <si>
    <t>3,25</t>
  </si>
  <si>
    <t>4,40</t>
  </si>
  <si>
    <t>4,16</t>
  </si>
  <si>
    <t>33,36</t>
  </si>
  <si>
    <t>70.127,20</t>
  </si>
  <si>
    <t>330.157,49</t>
  </si>
  <si>
    <t>19,44</t>
  </si>
  <si>
    <t>61,21</t>
  </si>
  <si>
    <t>13,70</t>
  </si>
  <si>
    <t>33,90</t>
  </si>
  <si>
    <t>6.025,10</t>
  </si>
  <si>
    <t>24,91</t>
  </si>
  <si>
    <t>117,34</t>
  </si>
  <si>
    <t>25,57</t>
  </si>
  <si>
    <t>142,16</t>
  </si>
  <si>
    <t>51,06</t>
  </si>
  <si>
    <t>88,77</t>
  </si>
  <si>
    <t>16,27</t>
  </si>
  <si>
    <t>29,70</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</si>
  <si>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</si>
  <si>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</si>
  <si>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</si>
  <si>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</si>
  <si>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39,05</t>
  </si>
  <si>
    <t>6,36</t>
  </si>
  <si>
    <t>18,75</t>
  </si>
  <si>
    <t>158,34</t>
  </si>
  <si>
    <t>164,24</t>
  </si>
  <si>
    <t>185,00</t>
  </si>
  <si>
    <t>719.505,07</t>
  </si>
  <si>
    <t>815.170,02</t>
  </si>
  <si>
    <t>1.514.276,75</t>
  </si>
  <si>
    <t>1.258.165,24</t>
  </si>
  <si>
    <t>2.419.548,54</t>
  </si>
  <si>
    <t>4.113.232,50</t>
  </si>
  <si>
    <t>252.088,58</t>
  </si>
  <si>
    <t>397.058,59</t>
  </si>
  <si>
    <t>1.470.425,78</t>
  </si>
  <si>
    <t>99.264,64</t>
  </si>
  <si>
    <t>139.625,00</t>
  </si>
  <si>
    <t>326.373,43</t>
  </si>
  <si>
    <t>130,58</t>
  </si>
  <si>
    <t>159,90</t>
  </si>
  <si>
    <t xml:space="preserve">JANELA BASCULANTE, EM ALUMINIO PERFIL 20, 80 X 60 CM (A X L), 4 FLS (1 FIXA E 3 MOVEIS), ACABAMENTO BRANCO OU BRILHANTE, BATENTE DE 3 A 4 CM, COM VIDRO 4 MM, SEM GUARNICAO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</si>
  <si>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</si>
  <si>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</si>
  <si>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</si>
  <si>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</si>
  <si>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</si>
  <si>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</si>
  <si>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</si>
  <si>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</si>
  <si>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</si>
  <si>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4,01</t>
  </si>
  <si>
    <t>71,12</t>
  </si>
  <si>
    <t>127,97</t>
  </si>
  <si>
    <t>278,90</t>
  </si>
  <si>
    <t>62,57</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</si>
  <si>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</si>
  <si>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</si>
  <si>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</si>
  <si>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</si>
  <si>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</si>
  <si>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</si>
  <si>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</si>
  <si>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</si>
  <si>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</si>
  <si>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</si>
  <si>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</si>
  <si>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</si>
  <si>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</si>
  <si>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</si>
  <si>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</si>
  <si>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</si>
  <si>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</si>
  <si>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</si>
  <si>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</si>
  <si>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4,26</t>
  </si>
  <si>
    <t>81,65</t>
  </si>
  <si>
    <t>128,78</t>
  </si>
  <si>
    <t>484,67</t>
  </si>
  <si>
    <t>400,97</t>
  </si>
  <si>
    <t>1.235,91</t>
  </si>
  <si>
    <t>54,74</t>
  </si>
  <si>
    <t>81,01</t>
  </si>
  <si>
    <t>30,38</t>
  </si>
  <si>
    <t>60,77</t>
  </si>
  <si>
    <t>1,13</t>
  </si>
  <si>
    <t>46,49</t>
  </si>
  <si>
    <t>4,04</t>
  </si>
  <si>
    <t>88,76</t>
  </si>
  <si>
    <t>2,19</t>
  </si>
  <si>
    <t>38,54</t>
  </si>
  <si>
    <t>63,08</t>
  </si>
  <si>
    <t>36,89</t>
  </si>
  <si>
    <t>34,75</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</si>
  <si>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</si>
  <si>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</si>
  <si>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11,17</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</si>
  <si>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</si>
  <si>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</si>
  <si>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16,42</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</si>
  <si>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</si>
  <si>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</si>
  <si>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</si>
  <si>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</si>
  <si>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</si>
  <si>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</si>
  <si>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103,67</t>
  </si>
  <si>
    <t xml:space="preserve">MANTA / LENCOL DE BORRACHA, SBR, ANTIRRUIDO, E = 5 MM                                                                                                                                                                                                                                                                                                                                                                                                                                                     </t>
  </si>
  <si>
    <t>35,50</t>
  </si>
  <si>
    <t>23.801,37</t>
  </si>
  <si>
    <t>242,01</t>
  </si>
  <si>
    <t>129,02</t>
  </si>
  <si>
    <t>186,80</t>
  </si>
  <si>
    <t>21,16</t>
  </si>
  <si>
    <t>6.434,22</t>
  </si>
  <si>
    <t>21,21</t>
  </si>
  <si>
    <t>25,51</t>
  </si>
  <si>
    <t>2,80</t>
  </si>
  <si>
    <t>79,77</t>
  </si>
  <si>
    <t>197,44</t>
  </si>
  <si>
    <t>89,24</t>
  </si>
  <si>
    <t>6,97</t>
  </si>
  <si>
    <t>235,01</t>
  </si>
  <si>
    <t>46,65</t>
  </si>
  <si>
    <t>27,73</t>
  </si>
  <si>
    <t>26,93</t>
  </si>
  <si>
    <t>1.200,01</t>
  </si>
  <si>
    <t>753,75</t>
  </si>
  <si>
    <t>250,00</t>
  </si>
  <si>
    <t>577,50</t>
  </si>
  <si>
    <t>720,00</t>
  </si>
  <si>
    <t>37,50</t>
  </si>
  <si>
    <t>2.090,75</t>
  </si>
  <si>
    <t>58,56</t>
  </si>
  <si>
    <t>21,80</t>
  </si>
  <si>
    <t>3.957,85</t>
  </si>
  <si>
    <t>26,65</t>
  </si>
  <si>
    <t>147,99</t>
  </si>
  <si>
    <t>73,99</t>
  </si>
  <si>
    <t>58,54</t>
  </si>
  <si>
    <t>34,02</t>
  </si>
  <si>
    <t>40,27</t>
  </si>
  <si>
    <t>13,86</t>
  </si>
  <si>
    <t>45,19</t>
  </si>
  <si>
    <t>47,67</t>
  </si>
  <si>
    <t>197,94</t>
  </si>
  <si>
    <t>4,57</t>
  </si>
  <si>
    <t>48,40</t>
  </si>
  <si>
    <t>2.424,64</t>
  </si>
  <si>
    <t>1.843,37</t>
  </si>
  <si>
    <t>270,93</t>
  </si>
  <si>
    <t>11,89</t>
  </si>
  <si>
    <t>425,26</t>
  </si>
  <si>
    <t xml:space="preserve">SERVICO DE BOMBEAMENTO DE CONCRETO COM CONSUMO MINIMO DE 40 M3, (DISPONIBILIZACAO DE BOMBA), SEM O LANCAMENTO                                                                                                                                                                                                                                                                                                                                                                                             </t>
  </si>
  <si>
    <t>56,55</t>
  </si>
  <si>
    <t>306,49</t>
  </si>
  <si>
    <t>310,23</t>
  </si>
  <si>
    <t>243,86</t>
  </si>
  <si>
    <t>258,26</t>
  </si>
  <si>
    <t>4.789,18</t>
  </si>
  <si>
    <t>5.175,40</t>
  </si>
  <si>
    <t>2.580,78</t>
  </si>
  <si>
    <t>65,38</t>
  </si>
  <si>
    <t>19,73</t>
  </si>
  <si>
    <t>2.701,34</t>
  </si>
  <si>
    <t>301,13</t>
  </si>
  <si>
    <t>325,00</t>
  </si>
  <si>
    <t>403,40</t>
  </si>
  <si>
    <t>25,37</t>
  </si>
  <si>
    <t>45,06</t>
  </si>
  <si>
    <t>188,63</t>
  </si>
  <si>
    <t xml:space="preserve">TAMPAO / CAP, ROSCA MACHO, DN 1", PARA TUBO PEX PARA INST. AGUA QUENTE/FRIA                                                                                                                                                                                                                                                                                                                                                                                                                               </t>
  </si>
  <si>
    <t xml:space="preserve">TAMPAO / CAP, ROSCA MACHO, DN 3/4", PARA TUBO PEX PARA INST. AGUA QUENTE/FRIA                                                                                                                                                                                                                                                                                                                                                                                                                             </t>
  </si>
  <si>
    <t>47,85</t>
  </si>
  <si>
    <t>59,32</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</si>
  <si>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</si>
  <si>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</si>
  <si>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</si>
  <si>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</si>
  <si>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241,08</t>
  </si>
  <si>
    <t>39,34</t>
  </si>
  <si>
    <t>84,39</t>
  </si>
  <si>
    <t>113,25</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</si>
  <si>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</si>
  <si>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</si>
  <si>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</si>
  <si>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</si>
  <si>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</si>
  <si>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</si>
  <si>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46,37</t>
  </si>
  <si>
    <t>51,52</t>
  </si>
  <si>
    <t>24,49</t>
  </si>
  <si>
    <t>40,66</t>
  </si>
  <si>
    <t>1.750,00</t>
  </si>
  <si>
    <t>98,14</t>
  </si>
  <si>
    <t>136,12</t>
  </si>
  <si>
    <t>50,84</t>
  </si>
  <si>
    <t xml:space="preserve">TINTA/RESINA ACRILICA PREMIUM PARA CERAMICA, PEDRAS E OUTROS                                                                                                                                                                                                                                                                                                                                                                                                                                              </t>
  </si>
  <si>
    <t>19,13</t>
  </si>
  <si>
    <t>359.158,85</t>
  </si>
  <si>
    <t>416.168,19</t>
  </si>
  <si>
    <t>122.570,07</t>
  </si>
  <si>
    <t>198.765,90</t>
  </si>
  <si>
    <t>305.000,00</t>
  </si>
  <si>
    <t>293.811,89</t>
  </si>
  <si>
    <t>327.803,72</t>
  </si>
  <si>
    <t>21,47</t>
  </si>
  <si>
    <t>200,35</t>
  </si>
  <si>
    <t>482,55</t>
  </si>
  <si>
    <t>44,63</t>
  </si>
  <si>
    <t>34,17</t>
  </si>
  <si>
    <t>59,75</t>
  </si>
  <si>
    <t>116,48</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</si>
  <si>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</si>
  <si>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</si>
  <si>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</si>
  <si>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</si>
  <si>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118,60</t>
  </si>
  <si>
    <t>79,38</t>
  </si>
  <si>
    <t>239,62</t>
  </si>
  <si>
    <t>100,30</t>
  </si>
  <si>
    <t>172,44</t>
  </si>
  <si>
    <t>147,75</t>
  </si>
  <si>
    <t>115,12</t>
  </si>
  <si>
    <t>109,20</t>
  </si>
  <si>
    <t>132,33</t>
  </si>
  <si>
    <t>174,52</t>
  </si>
  <si>
    <t>105,57</t>
  </si>
  <si>
    <t>267,83</t>
  </si>
  <si>
    <t>83,28</t>
  </si>
  <si>
    <t>72,25</t>
  </si>
  <si>
    <t xml:space="preserve">VEU DE POLIESTER PARA IMPERMEABILIZACAO                                                                                                                                                                                                                                                                                                                                                                                                                                                                   </t>
  </si>
  <si>
    <t>220,00</t>
  </si>
  <si>
    <t>96,25</t>
  </si>
  <si>
    <t xml:space="preserve">VIDRO PLANO ARAMADO E = 7MM - SEM COLOCACAO                                                                                                                                                                                                                                                                                                                                                                                                                                                               </t>
  </si>
  <si>
    <t>346,70</t>
  </si>
  <si>
    <t>57,73</t>
  </si>
  <si>
    <t>89,33</t>
  </si>
  <si>
    <t>MES DE COLETA: 05/2023</t>
  </si>
  <si>
    <t>ED-29823</t>
  </si>
  <si>
    <t>ED-29190</t>
  </si>
  <si>
    <t>ED-29189</t>
  </si>
  <si>
    <t>ED-29712</t>
  </si>
  <si>
    <t>ED-29713</t>
  </si>
  <si>
    <t>ED-29801</t>
  </si>
  <si>
    <t>ED-29753</t>
  </si>
  <si>
    <t>ED-29755</t>
  </si>
  <si>
    <t>ED-29754</t>
  </si>
  <si>
    <t>ED-29756</t>
  </si>
  <si>
    <t>ED-29686</t>
  </si>
  <si>
    <t>ED-29758</t>
  </si>
  <si>
    <t>ED-29760</t>
  </si>
  <si>
    <t>ED-29759</t>
  </si>
  <si>
    <t>ED-29761</t>
  </si>
  <si>
    <t>ED-29819</t>
  </si>
  <si>
    <t>ED-29820</t>
  </si>
  <si>
    <t>ED-19753</t>
  </si>
  <si>
    <t>ED-19754</t>
  </si>
  <si>
    <t>ED-29821</t>
  </si>
  <si>
    <t>ED-29822</t>
  </si>
  <si>
    <t>ED-29817</t>
  </si>
  <si>
    <t>ED-29818</t>
  </si>
  <si>
    <t>ED-29802</t>
  </si>
  <si>
    <t>ED-29582</t>
  </si>
  <si>
    <t>ED-29563</t>
  </si>
  <si>
    <t>ED-29580</t>
  </si>
  <si>
    <t>ED-29581</t>
  </si>
  <si>
    <t>ED-29551</t>
  </si>
  <si>
    <t>ED-29552</t>
  </si>
  <si>
    <t>ED-29553</t>
  </si>
  <si>
    <t>ED-29554</t>
  </si>
  <si>
    <t>ED-29555</t>
  </si>
  <si>
    <t>ED-29549</t>
  </si>
  <si>
    <t>ED-29550</t>
  </si>
  <si>
    <t>ED-29547</t>
  </si>
  <si>
    <t>ED-29548</t>
  </si>
  <si>
    <t>ED-29621</t>
  </si>
  <si>
    <t>ED-29678</t>
  </si>
  <si>
    <t>ED-29453</t>
  </si>
  <si>
    <t>ED-29451</t>
  </si>
  <si>
    <t>ED-29484</t>
  </si>
  <si>
    <t>ED-29483</t>
  </si>
  <si>
    <t>ED-29481</t>
  </si>
  <si>
    <t>ED-29482</t>
  </si>
  <si>
    <t>ED-29452</t>
  </si>
  <si>
    <t>ED-29454</t>
  </si>
  <si>
    <t>ED-29485</t>
  </si>
  <si>
    <t>ED-29486</t>
  </si>
  <si>
    <t>ED-29487</t>
  </si>
  <si>
    <t>ED-29477</t>
  </si>
  <si>
    <t>ED-29478</t>
  </si>
  <si>
    <t>ED-29479</t>
  </si>
  <si>
    <t>ED-29480</t>
  </si>
  <si>
    <t>ED-29152</t>
  </si>
  <si>
    <t>ED-49186</t>
  </si>
  <si>
    <t>ED-29741</t>
  </si>
  <si>
    <t>ED-29762</t>
  </si>
  <si>
    <t>ED-29742</t>
  </si>
  <si>
    <t>ED-29734</t>
  </si>
  <si>
    <t>ED-29731</t>
  </si>
  <si>
    <t>ED-29127</t>
  </si>
  <si>
    <t>ED-29128</t>
  </si>
  <si>
    <t>ED-29123</t>
  </si>
  <si>
    <t>ED-29124</t>
  </si>
  <si>
    <t>ED-29125</t>
  </si>
  <si>
    <t>ED-29126</t>
  </si>
  <si>
    <t>ED-29121</t>
  </si>
  <si>
    <t>ED-29122</t>
  </si>
  <si>
    <t>ED-29117</t>
  </si>
  <si>
    <t>ED-29118</t>
  </si>
  <si>
    <t>ED-29119</t>
  </si>
  <si>
    <t>ED-29120</t>
  </si>
  <si>
    <t>ED-29230</t>
  </si>
  <si>
    <t>ED-29233</t>
  </si>
  <si>
    <t>ED-29231</t>
  </si>
  <si>
    <t>ED-29234</t>
  </si>
  <si>
    <t>ED-29232</t>
  </si>
  <si>
    <t>ED-29235</t>
  </si>
  <si>
    <t>ED-29229</t>
  </si>
  <si>
    <t>ED-29255</t>
  </si>
  <si>
    <t>ED-29249</t>
  </si>
  <si>
    <t>ED-29569</t>
  </si>
  <si>
    <t>ED-29570</t>
  </si>
  <si>
    <t>ED-29571</t>
  </si>
  <si>
    <t>ED-29578</t>
  </si>
  <si>
    <t>ED-29576</t>
  </si>
  <si>
    <t>ED-29279</t>
  </si>
  <si>
    <t>ED-27563</t>
  </si>
  <si>
    <t>ED-29273</t>
  </si>
  <si>
    <t>ED-29275</t>
  </si>
  <si>
    <t>ED-29253</t>
  </si>
  <si>
    <t>ED-29739</t>
  </si>
  <si>
    <t xml:space="preserve">
TABELA REFERENCIAL DE PREÇOS UNITÁRIOS PARA OBRAS RODOVIÁRIAS
</t>
  </si>
  <si>
    <t xml:space="preserve">
TABELA REFERENCIAL DE PREÇOS UNITÁRIOS PARA CONSULTORIA E PROJETOS
</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</si>
  <si>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</si>
  <si>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</si>
  <si>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</si>
  <si>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</si>
  <si>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 xml:space="preserve">PROTEÇÃO PARA TRANSEUNTE OU ISOLAMENTO DE ÁREA COM FITA ZEBRADA AMARELA, INCLUSIVE BASE DE APOIO EM CONCRETO MAGRO , DIMENSÃO (40X40)CM, ALTURA DE 150CM, EM PONTALETE, FORNECIMENTO E MOVIMENTAÇÃO
</t>
  </si>
  <si>
    <t>ANDAIME EM CAVALETE METÁLICO PARA FORRO OU SERVIÇO EM ALTURA INTERNO, COM CHAPA DE COMPENSADO E TÁBUA, COM REAPROVEITAMENTO, INCLUSIVE MONTAGEM/DESMONTAGEM E REMANEJAMENTO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</si>
  <si>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</si>
  <si>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</si>
  <si>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</si>
  <si>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</si>
  <si>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</si>
  <si>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</si>
  <si>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</si>
  <si>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</si>
  <si>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</si>
  <si>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</si>
  <si>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</si>
  <si>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</si>
  <si>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</si>
  <si>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</si>
  <si>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</si>
  <si>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</si>
  <si>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</si>
  <si>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</si>
  <si>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</si>
  <si>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</si>
  <si>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</si>
  <si>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</si>
  <si>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COMPACTAÇÃO MECÂNICA DE ATERRO COM ROLO VIBRATÓRIO A 100% DO PROCTOR INTERMEDIÁRIO, INCLUSIVE ESPALHAMENTO</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</si>
  <si>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</si>
  <si>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</si>
  <si>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</si>
  <si>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</si>
  <si>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</si>
  <si>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</si>
  <si>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ESCORAMENTO DE VALA CONTÍNUO, COM PRANCHAS VERTICAIS, LONGARINAS E ESTRONCAS DE MADEIRA, REAPROVEITAMENTO (3X), EXCLUSIVE ESCAVAÇÃO</t>
  </si>
  <si>
    <t>ESCORAMENTO DE VALA DESCONTÍNUO, COM PRANCHAS VERTICAIS, LONGARINAS E ESTRONCAS DE MADEIRA, REAPROVEITAMENTO (3X), EXCLUSIVE ESCAVAÇÃO</t>
  </si>
  <si>
    <t>PERFURAÇÃO MANUAL DE ESTACA TIPO BROCA A TRADO, INCLUSIVE AFASTAMENTO, EXCLUSIVE ARMAÇÃO, CONCRETO ESTRUTURAL, TRANSPORTE E RETIRADA DO MATERIAL ESCAVADO</t>
  </si>
  <si>
    <t>CORTE DE ESTACA TRILHO DUPLO, TIPO TR 25/32, EXCLUSIVE FORNECIMENTO DA ESTACA</t>
  </si>
  <si>
    <t>CORTE DE ESTACA TRILHO DUPLO, TIPO TR 37/45/57, EXCLUSIVE FORNECIMENTO DA ESTACA</t>
  </si>
  <si>
    <t>CORTE DE ESTACA TRILHO SIMPLES, TIPO TR 25/32, EXCLUSIVE FORNECIMENTO DA ESTACA</t>
  </si>
  <si>
    <t>CORTE DE ESTACA TRILHO SIMPLES, TIPO TR 37/45/57, EXCLUSIVE FORNECIMENTO DA ESTACA</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</si>
  <si>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</si>
  <si>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</si>
  <si>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</si>
  <si>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</si>
  <si>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</si>
  <si>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</si>
  <si>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</si>
  <si>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</si>
  <si>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</si>
  <si>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</si>
  <si>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</si>
  <si>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</si>
  <si>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</si>
  <si>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</si>
  <si>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</si>
  <si>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</si>
  <si>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</si>
  <si>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</si>
  <si>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EMENDA DE ESTACA TRILHO DUPLO, TIPO TR 25/32, INCLUSIVE SOLDA E REFORÇO, EXCLUSIVE FORNECIMENTO DA ESTACA</t>
  </si>
  <si>
    <t>EMENDA DE ESTACA TRILHO DUPLO, TIPO TR 37/45/57, INCLUSIVE SOLDA E REFORÇO, EXCLUSIVE FORNECIMENTO DA ESTACA</t>
  </si>
  <si>
    <t>EMENDA DE ESTACA TRILHO SIMPLES, TIPO TR 25/32, INCLUSIVE SOLDA E REFORÇO, EXCLUSIVE FORNECIMENTO DA ESTACA</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</si>
  <si>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</si>
  <si>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</si>
  <si>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</si>
  <si>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</si>
  <si>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</si>
  <si>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</si>
  <si>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</si>
  <si>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</si>
  <si>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</si>
  <si>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</si>
  <si>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</si>
  <si>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</si>
  <si>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</si>
  <si>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</si>
  <si>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</si>
  <si>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MOBILIZAÇÃO E DESMOBILIZAÇÃO DE EQUIPAMENTO PARA ESTACA TIPO CRAVADA (CUSTO FIXO), INCLUSIVE CARGA E DESCARGA, EXCLUSIVE TRANSPORTE EM QUILÔMETRO RODADO (CUSTO VARIÁVEL)</t>
  </si>
  <si>
    <t>MOBILIZAÇÃO E DESMOBILIZAÇÃO DE EQUIPAMENTO PARA ESTACA TIPO CRAVADA (CUSTO VARIÁVEL), EXCLUSIVE CUSTO FIXO DE TRANSPORTE</t>
  </si>
  <si>
    <t>MOBILIZAÇÃO E DESMOBILIZAÇÃO DE EQUIPAMENTO PARA ESTACA TIPO HÉLICE CONTÍNUA  (CUSTO FIXO), INCLUSIVE CARGA E DESGARGA, EXCLUSIVE TRANSPORTE EM QUILÔMETRO RODADO (CUSTO VARIÁVEL)</t>
  </si>
  <si>
    <t>MOBILIZAÇÃO E DESMOBILIZAÇÃO DE EQUIPAMENTO PARA ESTACA TIPO HÉLICE CONTÍNUA (CUSTO VARIÁVEL), EXCLUSIVE CUSTO FIXO DE TRANSPORTE</t>
  </si>
  <si>
    <t>MOBILIZAÇÃO E DESMOBILIZAÇÃO DE EQUIPAMENTO PARA ESTACA TIPO STRAUSS (CUSTO FIXO), INCLUSIVE CARGA E DESCARGA, EXCLUSIVE TRANSPORTE EM QUILÔMETRO RODADO (CUSTO VARIÁVEL)</t>
  </si>
  <si>
    <t>MOBILIZAÇÃO E DESMOBILIZAÇÃO DE EQUIPAMENTO PARA ESTACA TIPO STRAUSS (CUSTO VARIÁVEL), EXCLUSIVE CUSTO FIXO DE TRANSPORTE</t>
  </si>
  <si>
    <t>MOBILIZAÇÃO E DESMOBILIZAÇÃO DE EQUIPAMENTO PARA ESTACA TIPO TRADO ROTATIVO (CUSTO FIXO), INCLUSIVE CARGA E DESCARGA, EXCLUSIVE TRANSPORTE EM QUILÔMETRO RODADO (CUSTO VARIÁVEL)</t>
  </si>
  <si>
    <t>MOBILIZAÇÃO E DESMOBILIZAÇÃO DE EQUIPAMENTO PARA ESTACA TIPO TRADO ROTATIVO (CUSTO VARIÁVEL), EXCLUSIVE CUSTO FIXO DE TRANSPORTE</t>
  </si>
  <si>
    <t>PERFURAÇÃO MECÂNICA DE ESTACA TIPO TRADO ROTATIVO, INCLUSIVE AFASTAMENTO LATERAL, EXCLUSIVE ARMAÇÃO, CONCRETO ESTRUTURAL, TRANSPORTE E RETIRADA DO MATERIAL ESCAVADO</t>
  </si>
  <si>
    <t>FÔRMA E DESFORMA</t>
  </si>
  <si>
    <t>FÔRMA E DESFORMA DE COMPENSADO PLASTIFICADO, ESP. 12MM, REAPROVEITAMENTO (3X) (FUNDAÇÃO)</t>
  </si>
  <si>
    <t>FÔRMA E DESFORMA DE COMPENSADO RESINADO, ESP. 12MM, REAPROVEITAMENTO (3X) (FUNDAÇÃO)</t>
  </si>
  <si>
    <t>FÔRMA E DESFORMA DE TÁBUA E SARRAFO, REAPROVEITAMENTO (3X) (FUNDAÇÃO)</t>
  </si>
  <si>
    <t>FORNECIMENTO DE CONCRETO ESTRUTURAL, USINADO BOMBEADO, COM FCK 20MPA, INCLUSIVE LANÇAMENTO, ADENSAMENTO E ACABAMENTO (FUNDAÇÃO)</t>
  </si>
  <si>
    <t>FORNECIMENTO DE CONCRETO ESTRUTURAL, USINADO BOMBEADO, COM FCK 20MPA, SLUMP 20 +/- 2 (SLUMPFLOW 48 A 53 CM, COM AGREGADOS PEDRISCO E AREIA, CONSUMO MÍNIMO DE CIMENTO DE 400 KG/M3),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</si>
  <si>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</si>
  <si>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</si>
  <si>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</si>
  <si>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</si>
  <si>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</si>
  <si>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</si>
  <si>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</si>
  <si>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</si>
  <si>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</si>
  <si>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</si>
  <si>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</si>
  <si>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</si>
  <si>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</si>
  <si>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</si>
  <si>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</si>
  <si>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</si>
  <si>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</si>
  <si>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</si>
  <si>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</si>
  <si>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</si>
  <si>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</si>
  <si>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</si>
  <si>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</si>
  <si>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</si>
  <si>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</si>
  <si>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</si>
  <si>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</si>
  <si>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</si>
  <si>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ARMADURA DE TELA DE AÇO CA-60, SOLDADA TIPO Q-138, DIÂMETRO Ø4,2MM, TRAMA COM DIMENSÃO (100X100)MM, INCLUSIVE ESPAÇADOR, EXCLUSIVE CONCRETO</t>
  </si>
  <si>
    <t>ARMADURA DE TELA DE AÇO CA-60, SOLDADA TIPO Q-61, DIÂMETRO Ø3,4MM, TRAMA COM DIMENSÃO (150X150)MM, INCLUSIVE ESPAÇADOR, EXCLUSIVE CONCRETO</t>
  </si>
  <si>
    <t>ARMADURA DE TELA DE AÇO CA-60, SOLDADA TIPO Q-75, DIÂMETRO Ø3,8MM, TRAMA COM DIMENSÃO (150X150)MM, INCLUSIVE ESPAÇADOR, EXCLUSIVE CONCRETO</t>
  </si>
  <si>
    <t>ARMADURA DE TELA DE AÇO CA-60, SOLDADA TIPO Q-92, DIÂMETRO Ø4,2MM, TRAMA COM DIMENSÃO (150X150)MM, INCLUSIVE ESPAÇADOR, EXCLUSIVE CONCRETO</t>
  </si>
  <si>
    <t>CORTE, DOBRA E MONTAGEM DE AÇO CA-50, DIÂMETRO 10MM, INCLUSIVE ESPAÇADOR</t>
  </si>
  <si>
    <t>CORTE, DOBRA E MONTAGEM DE AÇO CA-50, DIÂMETRO 12,5MM, INCLUSIVE ESPAÇADOR</t>
  </si>
  <si>
    <t>CORTE, DOBRA E MONTAGEM DE AÇO CA-50, DIÂMETRO 16MM, INCLUSIVE ESPAÇADOR</t>
  </si>
  <si>
    <t>CORTE, DOBRA E MONTAGEM DE AÇO CA-50, DIÂMETRO (16,0MM A 25,0MM), INCLUSIVE ESPAÇADOR</t>
  </si>
  <si>
    <t>CORTE, DOBRA E MONTAGEM DE AÇO CA-50, DIÂMETRO 20MM, INCLUSIVE ESPAÇADOR</t>
  </si>
  <si>
    <t>CORTE, DOBRA E MONTAGEM DE AÇO CA-50, DIÂMETRO 25MM, INCLUSIVE ESPAÇADOR</t>
  </si>
  <si>
    <t>CORTE, DOBRA E MONTAGEM DE AÇO CA-50, DIÂMETRO (6,3MM A 12,5MM), INCLUSIVE ESPAÇADOR</t>
  </si>
  <si>
    <t>CORTE, DOBRA E MONTAGEM DE AÇO CA-50, DIÂMETRO 6,3MM, INCLUSIVE ESPAÇADOR</t>
  </si>
  <si>
    <t>CORTE, DOBRA E MONTAGEM DE AÇO CA-50, DIÂMETRO 8MM, INCLUSIVE ESPAÇADOR</t>
  </si>
  <si>
    <t>CORTE, DOBRA E MONTAGEM DE AÇO CA-50/60, INCLUSIVE ESPAÇADOR</t>
  </si>
  <si>
    <t>CORTE, DOBRA E MONTAGEM DE AÇO CA-60, DIÂMETRO (4,2MM A 5,0MM), INCLUSIVE ESPAÇADOR</t>
  </si>
  <si>
    <t>CORTE, DOBRA E MONTAGEM DE AÇO CA-60, DIÂMETRO 4,2MM, INCLUSIVE ESPAÇADOR</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</si>
  <si>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</si>
  <si>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</si>
  <si>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</si>
  <si>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</si>
  <si>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</si>
  <si>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</si>
  <si>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</si>
  <si>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</si>
  <si>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</si>
  <si>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</si>
  <si>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</si>
  <si>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</si>
  <si>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</si>
  <si>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</si>
  <si>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</si>
  <si>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</si>
  <si>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</si>
  <si>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</si>
  <si>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</si>
  <si>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</si>
  <si>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</si>
  <si>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</si>
  <si>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</si>
  <si>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</si>
  <si>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</si>
  <si>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</si>
  <si>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</si>
  <si>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</si>
  <si>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</si>
  <si>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</si>
  <si>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</si>
  <si>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</si>
  <si>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</si>
  <si>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</si>
  <si>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</si>
  <si>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</si>
  <si>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</si>
  <si>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</si>
  <si>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</si>
  <si>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</si>
  <si>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</si>
  <si>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</si>
  <si>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</si>
  <si>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</si>
  <si>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</si>
  <si>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</si>
  <si>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</si>
  <si>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</si>
  <si>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</si>
  <si>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</si>
  <si>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</si>
  <si>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</si>
  <si>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</si>
  <si>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</si>
  <si>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</si>
  <si>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</si>
  <si>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</si>
  <si>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</si>
  <si>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</si>
  <si>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</si>
  <si>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</si>
  <si>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</si>
  <si>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</si>
  <si>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</si>
  <si>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</si>
  <si>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 xml:space="preserve">APLICAÇÃO DE GRAUTE COM ARGAMASSA DE CIMENTO, CAL HIDRATADA, AREIA  E BRITA, TRAÇO (1:0,1:3:2), INCLUSIVE PREPARO MECÂNICO, TRANSPORTE E LANÇAMENTO </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</si>
  <si>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</si>
  <si>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</si>
  <si>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</si>
  <si>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</si>
  <si>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</si>
  <si>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</si>
  <si>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</si>
  <si>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FERRAGENS PARA JANELA DE ALUMÍNIO DE CORRER COM DUAS (2) FOLHAS, INCLUSIVE ROLDANAS E ACESSÓRIOS, FORNECIMENTO E INSTALAÇÃO, EXCLUSIVE JANELA</t>
  </si>
  <si>
    <t>FERRAGENS PARA MÓDULO DE JANELA DE ALUMÍNIO MÁXIM-AR, INCLUSIVE FECHO E BRAÇO, FORNECIMENTO E INSTALAÇÃO, EXCLUSIVE JANELA</t>
  </si>
  <si>
    <t>JANELA EM ALUMÍNIO DE CORRER COM 2 FOLHAS, LINHA 25/SUPREMA, ACABAMENTO ANODIZADO NATURAL, INCLUSIVE PERFIS, VIDRO 4MM E INSTALAÇÃO, EXCLUSIVE FERRAGENS PARA JANELA DE ALUMÍNIO DE CORRER</t>
  </si>
  <si>
    <t>JANELA EM ALUMÍNIO FIXA COMPLETA, LINHA 25/SUPREMA, ACABAMENTO ANODIZADO NATURAL, INCLUSIVE PERFIS E VIDRO LISO 4MM E INSTALAÇÃO</t>
  </si>
  <si>
    <t>JANELA EM ALUMÍNIO MÁXIM-AR COM ALTURA DE 60CM, LINHA 25/SUPREMA, ACABAMENTO ANODIZADO NATURAL, INCLUSIVE PERFIS, VIDRO LISO 4MM E INSTALAÇÃO, EXCLUSIVE FERRAGENS PARA MÓDULO DE JANELA DE ALUMÍNIO MÁXIM-AR</t>
  </si>
  <si>
    <t>JANELA EM ALUMÍNIO MÁXIM-AR COM ALTURA DE 80CM, LINHA 25/SUPREMA, ACABAMENTO ANODIZADO NATURAL, INCLUSIVE PERFIS, VIDRO LISO 4MM E INSTALAÇÃO, EXCLUSIVE FERRAGENS PARA MÓDULO DE JANELA DE ALUMÍNIO MÁXIM-AR</t>
  </si>
  <si>
    <t>FERRAGENS PARA PORTA DE ALUMÍNIO DE ABRIR DE UMA (1) FOLHA, INCLUSIVE FECHADURA E DOBRADIÇAS, FORNECIMENTO E INSTALAÇÃO, EXCLUSIVE PORTA</t>
  </si>
  <si>
    <t>FERRAGENS PARA PORTA DE ALUMÍNIO DE CORRER COM DUAS (2) FOLHAS, INCLUSIVE ROLDANAS E ACESSÓRIOS, FORNECIMENTO E INSTALAÇÃO, EXCLUSIVE JANELA</t>
  </si>
  <si>
    <t>PORTA EM ALUMÍNIO DE CORRER COM 2 FOLHAS (120X210)CM COMPLETA, LINHA 25/SUPREMA, ACABAMENTO ANODIZADO NATURAL, INCLUSIVE PERFIS, VIDRO, FERRAGENS E INSTALAÇÃO</t>
  </si>
  <si>
    <t>PORTA EM ALUMÍNIO DE CORRER COM 2 FOLHAS (140X210)CM COMPLETA, LINHA 25/SUPREMA, ACABAMENTO ANODIZADO NATURAL, INCLUSIVE PERFIS, VIDRO, FERRAGENS E INSTALAÇÃO</t>
  </si>
  <si>
    <t>PORTA EM ALUMÍNIO DE CORRER COM 2 FOLHAS (160X210)CM COMPLETA, LINHA 25/SUPREMA, ACABAMENTO ANODIZADO NATURAL, INCLUSIVE PERFIS, VIDRO, FERRAGENS E INSTALAÇÃO</t>
  </si>
  <si>
    <t>PORTA VENEZIANA EM ALUMÍNIO DE ABRIR (60X210)CM COMPLETA, LINHA 25/SUPREMA, ACABAMENTO ANODIZADO NATURAL, INCLUSIVE PERFIS, FERRAGENS E INSTALAÇÃO</t>
  </si>
  <si>
    <t>PORTA VENEZIANA EM ALUMÍNIO DE ABRIR (70X210)CM COMPLETA, LINHA 25/SUPREMA, ACABAMENTO ANODIZADO NATURAL, INCLUSIVE PERFIS, FERRAGENS E INSTALAÇÃO</t>
  </si>
  <si>
    <t>PORTA VENEZIANA EM ALUMÍNIO DE ABRIR (80X210)CM COMPLETA, LINHA 25/SUPREMA, ACABAMENTO ANODIZADO NATURAL, INCLUSIVE PERFIS, FERRAGENS E INSTALAÇÃO</t>
  </si>
  <si>
    <t>PORTA VENEZIANA EM ALUMÍNIO DE ABRIR (90X210)CM COMPLETA, LINHA 25/SUPREMA, ACABAMENTO ANODIZADO NATURAL, INCLUSIVE PERFIS, FERRAGENS E INSTALAÇÃO</t>
  </si>
  <si>
    <t>PINTURA ESMALTE SINTÉTICO EM SUPERFÍCIES METÁLICAS, DUAS (2) DEMÃOS, INCLUSIVE UMA (1) DEMÃO DE FUNDO ANTICORROSIVO</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</si>
  <si>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</si>
  <si>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</si>
  <si>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</si>
  <si>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</si>
  <si>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</si>
  <si>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CAIXA DE TELEFONIA, NÚMERO 6, DIMENSÃO (100X100)CM, EM CHAPA DE AÇO GALVANIZADO, TIPO EMBUTIR COM FECHO, INCLUSIVE ACESSÓRIOS E INSTALAÇÃO</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</si>
  <si>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</si>
  <si>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</si>
  <si>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</si>
  <si>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</si>
  <si>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</si>
  <si>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COMPONENTES PARA QUADROS ELÉTRICOS</t>
  </si>
  <si>
    <t>FITA DE SINALIZAÇÃO SUBTERRÂNEA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</si>
  <si>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</si>
  <si>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</si>
  <si>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</si>
  <si>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</si>
  <si>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</si>
  <si>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</si>
  <si>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</si>
  <si>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</si>
  <si>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</si>
  <si>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</si>
  <si>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</si>
  <si>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</si>
  <si>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</si>
  <si>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</si>
  <si>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</si>
  <si>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</si>
  <si>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</si>
  <si>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</si>
  <si>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</si>
  <si>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</si>
  <si>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</si>
  <si>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</si>
  <si>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</si>
  <si>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FURO EM CONCRETO</t>
  </si>
  <si>
    <t>FURO EM CONCRETO, PARA ELEMENTO ESTRUTURAL DE LAJE, COM DIÂMETRO MAIORES QUE 110MM (4.1/4") E MENORES QUE 158MM(6.1/4"), EXCLUSIVE FORNECIMENTO DE ANDAIME OU PLATAFORMA</t>
  </si>
  <si>
    <t>FURO EM CONCRETO, PARA ELEMENTO ESTRUTURAL DE LAJE, COM DIÂMETRO MAIORES QUE 158MM (6.1/4") E MENORES QUE 210MM(8.1/4"), EXCLUSIVE FORNECIMENTO DE ANDAIME OU PLATAFORMA</t>
  </si>
  <si>
    <t>FURO EM CONCRETO, PARA ELEMENTO ESTRUTURAL DE LAJE, COM DIÂMETRO MAIORES QUE 25MM (1") E MENORES QUE 32MM(1.1/4"), EXCLUSIVE FORNECIMENTO DE ANDAIME OU PLATAFORMA</t>
  </si>
  <si>
    <t>FURO EM CONCRETO, PARA ELEMENTO ESTRUTURAL DE LAJE, COM DIÂMETRO MAIORES QUE 32MM (1.1/4") E MENORES QUE 56MM(2.1/4"), EXCLUSIVE FORNECIMENTO DE ANDAIME OU PLATAFORMA</t>
  </si>
  <si>
    <t>FURO EM CONCRETO, PARA ELEMENTO ESTRUTURAL DE LAJE, COM DIÂMETRO MAIORES QUE 56MM (2.1/4") E MENORES QUE 82MM(3.1/4"), EXCLUSIVE FORNECIMENTO DE ANDAIME OU PLATAFORMA</t>
  </si>
  <si>
    <t>FURO EM CONCRETO, PARA ELEMENTO ESTRUTURAL DE LAJE, COM DIÂMETRO MAIORES QUE 82MM (3.1/4") E MENORES QUE 110MM(4.1/4"), EXCLUSIVE FORNECIMENTO DE ANDAIME OU PLATAFORMA</t>
  </si>
  <si>
    <t>FURO EM CONCRETO, PARA ELEMENTO ESTRUTURAL DE VIGA, COM DIÂMETRO MAIORES QUE 110MM (4.1/4") E MENORES QUE 158MM(6.1/4"), EXCLUSIVE FORNECIMENTO DE ANDAIME OU PLATAFORMA</t>
  </si>
  <si>
    <t>FURO EM CONCRETO, PARA ELEMENTO ESTRUTURAL DE VIGA, COM DIÂMETRO MAIORES QUE 158MM (6.1/4") E MENORES QUE 210MM(8.1/4"), EXCLUSIVE FORNECIMENTO DE ANDAIME OU PLATAFORMA</t>
  </si>
  <si>
    <t>FURO EM CONCRETO, PARA ELEMENTO ESTRUTURAL DE VIGA, COM DIÂMETRO MAIORES QUE 25MM (1") E MENORES QUE 32MM(1.1/4"), EXCLUSIVE FORNECIMENTO DE ANDAIME OU PLATAFORMA</t>
  </si>
  <si>
    <t>FURO EM CONCRETO, PARA ELEMENTO ESTRUTURAL DE VIGA, COM DIÂMETRO MAIORES QUE 32MM (1.1/4") E MENORES QUE 56MM(2.1/4"), EXCLUSIVE FORNECIMENTO DE ANDAIME OU PLATAFORMA</t>
  </si>
  <si>
    <t>FURO EM CONCRETO, PARA ELEMENTO ESTRUTURAL DE VIGA, COM DIÂMETRO MAIORES QUE 56MM (2.1/4") E MENORES QUE 82MM(3.1/4"), EXCLUSIVE FORNECIMENTO DE ANDAIME OU PLATAFORMA</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</si>
  <si>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</si>
  <si>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</si>
  <si>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DE MATERIAL</t>
  </si>
  <si>
    <t>CARGA MANUAL DE MATERIAL DE QUALQUER NATUREZA SOBRE CAMINHÃO, EXCLUSIVE TRANSPORTE</t>
  </si>
  <si>
    <t>CARGA MECÂNICA DE MATERIAL DE QUALQUER NATUREZA SOBRE CAMINHÃO, EXCLUSIVE TRANSPORTE</t>
  </si>
  <si>
    <t>TRANSPORTE DE MATERIAL DE QUALQUER NATUREZA EM CAMINHÃO, DISTÂNCIA MAIOR QUE 1KM E MENOR OU IGUAL A 2KM, DENTRO DO PERÍMETRO URBANO, EXCLUSIVE CARGA, INCLUSIVE DESCARGA</t>
  </si>
  <si>
    <t>TRANSPORTE DE MATERIAL DE QUALQUER NATUREZA EM CAMINHÃO, DISTÂNCIA MAIOR QUE 10KM E MENOR OU IGUAL A 20KM, DENTRO DO PERÍMETRO URBANO, EXCLUSIVE CARGA, INCLUSIVE DESCARGA</t>
  </si>
  <si>
    <t>TRANSPORTE DE MATERIAL DE QUALQUER NATUREZA EM CAMINHÃO, DISTÂNCIA MAIOR QUE 2KM E MENOR OU IGUAL A 5KM, DENTRO DO PERÍMETRO URBANO, EXCLUSIVE CARGA, INCLUSIVE DESCARGA</t>
  </si>
  <si>
    <t>TRANSPORTE DE MATERIAL DE QUALQUER NATUREZA EM CAMINHÃO, DISTÂNCIA MAIOR QUE 20KM E MENOR OU IGUAL A 30KM, DENTRO DO PERÍMETRO URBANO, EXCLUSIVE CARGA, INCLUSIVE DESCARGA</t>
  </si>
  <si>
    <t>TRANSPORTE DE MATERIAL DE QUALQUER NATUREZA EM CAMINHÃO, DISTÂNCIA MAIOR QUE 5KM E MENOR OU IGUAL A 10KM, DENTRO DO PERÍMETRO URBANO, EXCLUSIVE CARGA, INCLUSIVE DESCARGA</t>
  </si>
  <si>
    <t>TRANSPORTE DE MATERIAL DE QUALQUER NATUREZA EM CAMINHÃO, DISTÂNCIA MAIORES QUE 30KM, DENTRO DO PERÍMETRO URBANO, EXCLUSIVE CARGA, INCLUSIVE DESCARGA</t>
  </si>
  <si>
    <t>TRANSPORTE DE MATERIAL DE QUALQUER NATUREZA EM CAMINHÃO, DISTÂNCIA MENOR OU IGUAL A 1KM, DENTRO DO PERÍMETRO URBANO, EXCLUSIVE CARGA, INCLUSIVE DESCARGA</t>
  </si>
  <si>
    <t>BLOCO ARMADO EM CONCRETO 20 MPa, INCLUSIVE LASTRO 5 CM EM CONCRETO MAGRO 9 MPa, FÔRMAS LATERAIS E DESFORMA</t>
  </si>
  <si>
    <t>CINTA ARMADA EM CONCRETO 20 MPa, INCLUSIVE LASTRO 5 CM EM CONCRETO MAGRO 9 MPa, FÔRMAS LATERAIS E DESFORMA</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</si>
  <si>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</si>
  <si>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</si>
  <si>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</si>
  <si>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</si>
  <si>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</si>
  <si>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</si>
  <si>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</si>
  <si>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</si>
  <si>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</si>
  <si>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</si>
  <si>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</si>
  <si>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</si>
  <si>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</si>
  <si>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</si>
  <si>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PORTA DE CELA (PG1), MEDIDAS (60X210)CM, CONFORME CADERNO DE PROJETO PADRÃO PENITENCIÁRIA-MG (DETALHE EQ5A), INCLUSIVE FORNECIMENTO, INSTALAÇÃO, FERRAGENS, MARCO E PINTURA ESMALTE SINTÉTICO, DUAS (2) DEMÃOS COM UMA (1) DEMÃO DE FUNDO ANTICORROSIVO</t>
  </si>
  <si>
    <t>PORTA DE CELA (PG1), MEDIDAS (70X210)CM, CONFORME CADERNO DE PROJETO PADRÃO PENITENCIÁRIA-MG (DETALHE EQ5A), INCLUSIVE FORNECIMENTO, INSTALAÇÃO, FERRAGENS, MARCO E PINTURA ESMALTE SINTÉTICO, DUAS (2) DEMÃOS COM UMA (1) DEMÃO DE FUNDO ANTICORROSIVO</t>
  </si>
  <si>
    <t>PORTA DE CELA (PG1), MEDIDAS (80X210)CM, CONFORME CADERNO DE PROJETO PADRÃO PENITENCIÁRIA-MG (DETALHE EQ5A), INCLUSIVE FORNECIMENTO, INSTALAÇÃO, FERRAGENS, MARCO E PINTURA ESMALTE SINTÉTICO, DUAS (2) DEMÃOS COM UMA (1) DEMÃO DE FUNDO ANTICORROSIVO</t>
  </si>
  <si>
    <t>PORTA DE GRADE (PG), CONFORME CADERNO DE PROJETO PADRÃO PENITENCIÁRIA-MG (DETALHE EQ6), INCLUSIVE FORNECIMENTO, INSTALAÇÃO, FERRAGENS E PINTURA ESMALTE SINTÉTICO, DUAS (2) DEMÃOS COM UMA (1) DEMÃO DE FUNDO ANTICORROSIVO</t>
  </si>
  <si>
    <t>PORTA DE GRADE (PG), MEDIDAS (80X210)CM, CONFORME CADERNO DE PROJETO PADRÃO PENITENCIÁRIA-MG (DETALHE EQ6A), INCLUSIVE FORNECIMENTO, INSTALAÇÃO, FERRAGENS, MARCO E PINTURA ESMALTE SINTÉTICO, DUAS (2) DEMÃOS COM UMA (1) DEMÃO DE FUNDO ANTICORROSIVO</t>
  </si>
  <si>
    <t>PORTÃO DE GRADE E TELA (PGT), DIMENSÃO (80X210)CM, CONFORME CADERNO DE PROJETO PADRÃO PENITENCIÁRIA-MG (DETALHE EQ6B), INCLUSIVE FORNECIMENTO, INSTALAÇÃO, FERRAGENS E PINTURA ESMALTE SINTÉTICO, DUAS (2) DEMÃOS COM UMA (1) DEMÃO DE FUNDO ANTICORROSIVO</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</si>
  <si>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</si>
  <si>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PROTEÇÃO PARA VÁLVULA DESCARGA, DIMENSÃO (12X12)CM, CONFORME CADERNO DE PROJETO PADRÃO PENITENCIÁRIA-MG (DETALHE D41), INCLUSIVE CHUMBADORES, FIXAÇÃO  E PINTURA ESMALTE SINTÉTICO EM SUPERFÍCIES GALVANIZADAS, DUAS (2) DEMÃOS COM UMA (1) DEMÃO DE FUNDO ANTICORROSIVO</t>
  </si>
  <si>
    <t>SETEIRA DE GRADE TIPO S, COMPRIMENTO DE 115CM, CONFORME CADERNO DE PROJETO PADRÃO PENITENCIÁRIA-MG (DETALHE EQ17B), INCLUSIVE FORNECIMENTO, INSTALAÇÃO E PINTURA ESMALTE SINTÉTICO, DUAS (2) DEMÃOS COM UMA (1) DEMÃO DE FUNDO ANTICORROSIVO</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</si>
  <si>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</si>
  <si>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</si>
  <si>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</si>
  <si>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</si>
  <si>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</si>
  <si>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</si>
  <si>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</si>
  <si>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</si>
  <si>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</si>
  <si>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</si>
  <si>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</si>
  <si>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</si>
  <si>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</si>
  <si>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</si>
  <si>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</si>
  <si>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</si>
  <si>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</si>
  <si>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</si>
  <si>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</si>
  <si>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</si>
  <si>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</si>
  <si>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</si>
  <si>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</si>
  <si>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</si>
  <si>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</si>
  <si>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</si>
  <si>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</si>
  <si>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</si>
  <si>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</si>
  <si>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</si>
  <si>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</si>
  <si>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</si>
  <si>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</si>
  <si>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</si>
  <si>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</si>
  <si>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</si>
  <si>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</si>
  <si>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</si>
  <si>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</si>
  <si>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DIÁRIA DE VIAGEM, INCLUSIVE PERNOITE E ALIMENTAÇÃO</t>
  </si>
  <si>
    <t>TÉCNICO DE NÍVEL MÉDIO, INCLUSIVE ENCARGOS COMPLEMENTARES</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</si>
  <si>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</si>
  <si>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</si>
  <si>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</si>
  <si>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MOBILIZAÇÃO E DESMOBILIZAÇÃO DA OBRA</t>
  </si>
  <si>
    <t>BARRACAO DE OBRA PARA ALOJAMENTO/ESCRITORIO</t>
  </si>
  <si>
    <t>INSTALAÇÕES PROVISORIAS</t>
  </si>
  <si>
    <t>1.2</t>
  </si>
  <si>
    <t>1.3</t>
  </si>
  <si>
    <t>INSTALACAO PROVISORIA DE AGUA/ESGOTO INCLUSIVE RESERVATORIO</t>
  </si>
  <si>
    <t>INSTALACAO PROVISORIA DE ENERGIA ELETRICA</t>
  </si>
  <si>
    <t>MURO DE DIVISA</t>
  </si>
  <si>
    <t>MURO DIVISÓRIO EM TORNO DE TODO LOTE, CONFORME PROJETO</t>
  </si>
  <si>
    <t>1.2.1</t>
  </si>
  <si>
    <t>1.2.2</t>
  </si>
  <si>
    <t>1.3.1</t>
  </si>
  <si>
    <t>1.3.2</t>
  </si>
  <si>
    <t>1.5</t>
  </si>
  <si>
    <t>1.5.1</t>
  </si>
  <si>
    <t>1.5.2</t>
  </si>
  <si>
    <t>ANDAIME METÁLICO TUBULAR (14 m) * 3 meses</t>
  </si>
  <si>
    <t>ANDAIME PARA REVESTIMENTO DE FORROS EM MADEIRA DE 3A</t>
  </si>
  <si>
    <t>ESTRUTURAS METÁLICAS E FECHAMENTOS LIGHT STEEL FRAMING</t>
  </si>
  <si>
    <t>FORNECIMENTO, FABRICAÇÃO E MONTAGEM DE ESTRUTURA METÁLICA (AÇO ESTRUTURAL PARA PÓRTICO E CAIXA D'ÁGUA)</t>
  </si>
  <si>
    <t>ALVENARIA DE TIJOLOS CERAMICOS FURADOS, 10X20X20CM, ASSENTADOS COM ARGAMASSA CIMENTO/AREIA 1:10 COM PREPARO MANUAL, ESP. PAREDE = 12CM, COM JUNTAS DE 12MM, CONSIDERANDO 8%</t>
  </si>
  <si>
    <t>DIVISORIA 35MM PAINEL CEGO MIOLO COLMEIA REVESTIDA C/CHAPA LAMINADA EM CORES FIBRA MADEIRA PRENSADA C/MONTANTES ALUMINIO ANODIZADO NATURAL EM"L" "T" OU "X" INCL PORTAS EXCL SUAS FERRAGENS.</t>
  </si>
  <si>
    <t>DIVISORIA EM GRANITO CINZA CORUMBÁ POLIDO H= 180 CM, INCLUSIVE FERRAGENS EM LATÃO CROMADO</t>
  </si>
  <si>
    <t>3.3</t>
  </si>
  <si>
    <t>COBERTURA COM TELHA CHAPA AÇO ZINCADO ONDULADA 0,5 MM</t>
  </si>
  <si>
    <t xml:space="preserve">FABRICAÇÃO, FORNECIMENTO E INSTALAÇÃO DE CUMEEIRA METÁLICA PARA TELHA TRAPEZOIDAL </t>
  </si>
  <si>
    <t>FABRICAÇÃO, FORNECIMENTO E INSTALAÇÃO DE CHAPIM EM CHAPA DE AÇO GALVANIZADA CONFORME PROJETO</t>
  </si>
  <si>
    <t>FABRICAÇÃO, FORNECIMENTO E INSTALAÇÃO DE CALHA METÁLICA CONJUGADA EM CHAPIM EM CHAPA DE AÇO GALVANIZADO CONFORME PROJETO</t>
  </si>
  <si>
    <t>FABRICAÇÃO, FORNECIMENTO E INSTALAÇÃO DE RUFOS EM CHAPA DE AÇO GALVANIZADA CONFORME PROJETO</t>
  </si>
  <si>
    <t>4.3</t>
  </si>
  <si>
    <t>4.4</t>
  </si>
  <si>
    <t>4.5</t>
  </si>
  <si>
    <t>IMPERMEABILIZAÇÕES E ISOLAMENTO</t>
  </si>
  <si>
    <t>CAMADA DE TRANSIÇÃO COM GEOTEXTIL 200G/M2  - FORNECIMENTO E COLOCAÇÃO</t>
  </si>
  <si>
    <t>CAMADA DE REGULARIZAÇÃO ARGAMASSA TRAÇO 1:3, ESPESSURA MÉDIA 3,0 CM</t>
  </si>
  <si>
    <t>IMPERMEABILIZAÇÃO COM ARGAMASSA POLIMÉRICA COM CONSUMO DE 5,0KG/M², ESTRUTURADA COM TELA POLIÉSTER RESINADA MALHA DE 3X3 MM</t>
  </si>
  <si>
    <t>PROTEÇAO MECANICA - ARGAMASSA DE CIMENTO E AREIA TRAÇO 1 :3</t>
  </si>
  <si>
    <t>JUNTA EM MASTIQUE POLIURETANO (MASTIQUE PERIMETRAL) 2X2 CM</t>
  </si>
  <si>
    <t>IMPERMEABILIZACAO COM MANTA ASFALTICA ESPESSURA 3MM PROTEGIDA COM FILME DE ALUMINIO GOFRADO ESPESSURA 0,8MM, INCLUSO EMULSAO ASFALTICA</t>
  </si>
  <si>
    <t>TUBO PVC SOLDAVEL AGUA FRIA DN 20MM, INCLUSIVE CONEXOES - FORNECIMENTO E INSTALACAO</t>
  </si>
  <si>
    <t>TUBO PVC SOLDAVEL AGUA FRIA DN 25MM, INCLUSIVE CONEXOES - FORNECIMENTO E INSTALACAO</t>
  </si>
  <si>
    <t>TUBO PVC SOLDAVEL AGUA FRIA DN 32MM, INCLUSIVE CONEXOES - FORNECIMENTO E INSTALACAO</t>
  </si>
  <si>
    <t>TUBO PVC SOLDAVEL AGUA FRIA DN 50 MM, INCLUSIVE CONEXOES - FORNECIMENTO E INSTALACAO</t>
  </si>
  <si>
    <t>TUBO PVC SOLDAVEL AGUA FRIA DN 60 MM, INCLUSIVE CONEXOES - FORNECIMENTO E INSTALACAO</t>
  </si>
  <si>
    <t>TUBO PVC SOLDAVEL AGUA FRIA DN 75 MM, INCLUSIVE CONEXOES - FORNECIMENTO E INSTALACAO</t>
  </si>
  <si>
    <t>TUBO PVC ESGOTO JS PREDIAL DN 40MM, INCLUSIVE CONEXOES - FORNECIMENTO E INSTALACAO</t>
  </si>
  <si>
    <t>TUBO PVC ESGOTO PREDIAL DN 50MM, INCLUSIVE CONEXOES - FORNECIMENTO E INSTALACAO</t>
  </si>
  <si>
    <t>TUBO PVC ESGOTO PREDIAL DN 75MM, INCLUSIVE CONEXOES - FORNECIMENTO E INSTALACAO</t>
  </si>
  <si>
    <t>TUBO PVC ESGOTO PREDIAL DN 100MM, INCLUSIVE CONEXOES - FORNECIMENTO E INSTALACAO</t>
  </si>
  <si>
    <t>TUBO DESCARGA VDE COM JOELHO AZUL - FORNECIMENTO E INSTALAÇÃO</t>
  </si>
  <si>
    <t>ESPUDE DE BORRACHA PARA VASO SANITÁRIO - FORNECIMENTO E INSTALAÇÃO</t>
  </si>
  <si>
    <t>TUBO DE LIGAÇÃO AJUSTÁVEL - FORNECIMENTO E INSTALAÇÃO</t>
  </si>
  <si>
    <t>BOLSA DE LIGAÇÃO - FORNECIMENTO E INSTALAÇÃO</t>
  </si>
  <si>
    <t>BUCHA DE REDUÇÃO 75 X 50 CM - FORNECIMENTO E INSTALAÇÃO</t>
  </si>
  <si>
    <t>CAIXA DE GORDURA PRÉ-FABRICADA Ø40 MM 31 L, COM TAMPA E CAIXILHO - FORNECIMENTO E INSTALACAO</t>
  </si>
  <si>
    <t>CAIXA DE GORDURA PRÉ-FABRICADA Ø40 MM 50 L, COM TAMPA E CAIXILHO - FORNECIMENTO E INSTALACAO</t>
  </si>
  <si>
    <t>CAIXA SIFONADA PVC 150X150X50MM COM GRELHA REDONDA BRANCA - FORNECIMENTO E INSTALACAO</t>
  </si>
  <si>
    <t>RALO SIFONADO DE PVC 100X100MM SIMPLES - FORNECIMENTO E INSTALACAO</t>
  </si>
  <si>
    <t>CAIXA PARA HIDROMETRO CONCRETO PRE-MOLDADO - FORNECIMENTO E INSTALACAO</t>
  </si>
  <si>
    <t>KIT CAVALETE PVC COM REGISTRO 3/4" - FORNECIMENTO E INSTALACAO</t>
  </si>
  <si>
    <t>HIDROMETRO 5,00M3/H, D=3/4" - FORNECIMENTO E INSTALACAO</t>
  </si>
  <si>
    <t>LOUÇAS E METAIS</t>
  </si>
  <si>
    <t>VASO SANITÁRIO, CONVENCIONAL BRANCO, LINHA AZALÉIA, CELITE OU EQUIVALENTE,  ASSENTO SANITÁRIO MARCA CELITE OU EQUIVALENTE</t>
  </si>
  <si>
    <t>VASO SANITÁRIO COM CAIXA DE DESCARGA ACOPLADA - LOUÇA BRANCA</t>
  </si>
  <si>
    <t>CUBA ACO INOXIDAVEL 40,0X34,0X11,5 CM, COM SIFAO EM METAL CROMADO 1.1/2X1.1/2", VALVULA EM METAL CROMADO TIPO AMERICANA 3.1/2"X1.1/2" PARA PIA - FORNECIMENTO E INSTALACAO</t>
  </si>
  <si>
    <t>CUBA OVAL DE EMBUTIR NA COR BRANCA - COD.76117 PADRÃO CELITE OU EQUIVALENTE , INCLUSIVE COM VÁLVULA,  SIFÃO CROMADOS</t>
  </si>
  <si>
    <t>LAVATORIO DE CANTO SUSPENSO LINHA IZY, PADRÃO DECA OU EQUIVALENTE,  INCLUSIVE VÁLVULA, SIFÃO  OU EQUIVALENTE</t>
  </si>
  <si>
    <t>LAVATÓRIO COM COLUNA SUSPENSA LIFE, NA COR BRANCA PADRÃO CELITE OU EQUIVALENTE, INCLUSIVE COM VÁLVULA,  SIFÃO CROMADOS</t>
  </si>
  <si>
    <t>TANQUE LOUCA BRANCA C/COLUNAS E MED 60X56CM (EM TORNO)INCL ACESSORIOS DE FIX FERRAGENS EM METAL CROMADO TORNEIRA PRESSAO 1158 1/2" VALVULA ESCOAMENTO 1605 E SIFAO 1680 DE 1.1/2"X1.1/2" - FORNECIMENTO</t>
  </si>
  <si>
    <t>CAIXA D´ÁGUA 5000 LITROS FIBRA COM TAMPA</t>
  </si>
  <si>
    <t>CAIXA DE INSPEÇÃO EM CONCRETO PRÉ-MOLDADO DN 60MM COM TAMPA H= 60 CM - FORNECIMENTO E INSTALACAO</t>
  </si>
  <si>
    <t xml:space="preserve">ADICIONAL NA ALTURA DA CAIXA DE INSPEÇAO EM CONCRETO PRÉ M0ŁDADO DN 60MM-FORNECIMENTO E INSTALAÇÃO
</t>
  </si>
  <si>
    <t>UM</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</si>
  <si>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</si>
  <si>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</si>
  <si>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</si>
  <si>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</si>
  <si>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</si>
  <si>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</si>
  <si>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</si>
  <si>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</si>
  <si>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</si>
  <si>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</si>
  <si>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</si>
  <si>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</si>
  <si>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</si>
  <si>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</si>
  <si>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</si>
  <si>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</si>
  <si>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</si>
  <si>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</si>
  <si>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</si>
  <si>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</si>
  <si>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</si>
  <si>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</si>
  <si>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</si>
  <si>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6.1.24</t>
  </si>
  <si>
    <t>6.1.25</t>
  </si>
  <si>
    <t>6.2.1</t>
  </si>
  <si>
    <t>6.2.2</t>
  </si>
  <si>
    <t>6.2.3</t>
  </si>
  <si>
    <t>6.2.4</t>
  </si>
  <si>
    <t>6.2.5</t>
  </si>
  <si>
    <t>6.2.6</t>
  </si>
  <si>
    <t>6.2.7</t>
  </si>
  <si>
    <t>6.2.8</t>
  </si>
  <si>
    <t>6.3.1</t>
  </si>
  <si>
    <t>6.3.2</t>
  </si>
  <si>
    <t>6.3.3</t>
  </si>
  <si>
    <t>6.3.4</t>
  </si>
  <si>
    <t>6.3.5</t>
  </si>
  <si>
    <t>6.3.6</t>
  </si>
  <si>
    <t>6.3.7</t>
  </si>
  <si>
    <t>6.3.8</t>
  </si>
  <si>
    <t>6.3.9</t>
  </si>
  <si>
    <t>6.3.10</t>
  </si>
  <si>
    <t>6.3.11</t>
  </si>
  <si>
    <t>6.3.12</t>
  </si>
  <si>
    <t>6.3.13</t>
  </si>
  <si>
    <t>6.3.14</t>
  </si>
  <si>
    <t>6.3.15</t>
  </si>
  <si>
    <t>6.3.16</t>
  </si>
  <si>
    <t>6.3.17</t>
  </si>
  <si>
    <t>6.3.18</t>
  </si>
  <si>
    <t>6.3.19</t>
  </si>
  <si>
    <t>6.3.20</t>
  </si>
  <si>
    <t>6.3.21</t>
  </si>
  <si>
    <t>6.3.22</t>
  </si>
  <si>
    <t>6.3.23</t>
  </si>
  <si>
    <t>6.3.24</t>
  </si>
  <si>
    <t>6.3.25</t>
  </si>
  <si>
    <t>6.3.26</t>
  </si>
  <si>
    <t>6.3.27</t>
  </si>
  <si>
    <t>6.3.28</t>
  </si>
  <si>
    <t>6.3.29</t>
  </si>
  <si>
    <t>6.3.30</t>
  </si>
  <si>
    <t>6.3.31</t>
  </si>
  <si>
    <t>DUCHA HIGIÊNICA COM REGISTRO PARA CONTROLE DE FLUXO DE ÁGUA 1/2" - FORNECIMENTO E INSTALAÇÃO</t>
  </si>
  <si>
    <t>CHUVEIRO ELÉTRICO CROMADO MULTITEMPERATURAS, PADRÃO LORENZETTI OU EQUIVALENTE - FORNECIMENTO E INSTALAÇÃO</t>
  </si>
  <si>
    <t>TORNEIRA PARA LAVATÓRIO, DE MESA, PRESSMATIC, PADRÃO DOCOL OU EQUIVALENTE- FORNECIMENTO E INSTALAÇÃO</t>
  </si>
  <si>
    <t>TORNEIRA  DE LIMPEZA, DE PAREDE, MISTY, PADRÃO FABRIMAR OU EQUIVALENTE - FORNECIMENTO E INSTALAÇÃO</t>
  </si>
  <si>
    <t>TORNEIRA DE PAREDE COM DIRECIONADOR DE JATO MISTY, PADRÃO FABRIMAR OU EQUIVALENTE - FORNECIMENTO E INSTALAÇÃO</t>
  </si>
  <si>
    <t>TORNEIRA DE MESA BICA MOVEL LINHA FIT SPECIAL REF. 1167 C53 PADRÃO LORENZETTI OU EQUIVALENTE  - FORNECIMENTO E INSTALAÇÃO</t>
  </si>
  <si>
    <t>TORNEIRA BÓIA PARA CAIXA D´ÁGUA 3/4" OU EQUIVALENTE  - FORNECIMENTO E INSTALAÇÃO</t>
  </si>
  <si>
    <t>REGISTRO DE PRESSÃO COM ACABAMENTO  3/4"OU EQUIVALENTE - FORNECIMENTO E INSTALAÇÃO</t>
  </si>
  <si>
    <t>REGISTRO DE GAVETA COM ACABAMENTO  3/4"OU EQUIVALENTE - FORNECIMENTO E INSTALAÇÃO</t>
  </si>
  <si>
    <t>REGISTRO GAVETA 1" COM CANOPLA ACABAMENTO CROMADO SIMPLES - FORNECIMENTO E INSTALACAO</t>
  </si>
  <si>
    <t>REGISTRO DE GAVETA COM ACABAMENTO  1.1/2"OU EQUIVALENTE  - FORNECIMENTO E INSTALAÇÃO</t>
  </si>
  <si>
    <t>REGISTRO GAVETA 3/4" BRUTO LATAO - FORNECIMENTO E INSTALACAO</t>
  </si>
  <si>
    <t>REGISTRO GAVETA 1.1/2" BRUTO LATAO - FORNECIMENTO E INSTALACAO</t>
  </si>
  <si>
    <t>REGISTRO GAVETA 2" BRUTO LATAO - FORNECIMENTO E INSTALACAO</t>
  </si>
  <si>
    <t>REGISTRO GAVETA 2.1/2" BRUTO LATAO - FORNECIMENTO E INSTALACAO</t>
  </si>
  <si>
    <t>VÁLVULA DE DESCARGA C/ CAIXA EMBUTIDA NA PAREDE REF.: MONTANA HIDROTÉCNICA OU EQUIVALENTE   - FORNECIMENTO E INSTALAÇÃO</t>
  </si>
  <si>
    <t xml:space="preserve">VALVULA DESCARGA 1.1/2" COM   REGISTRO, ACABAMENTO EM METAL  CROMADO - FORNECIMENTO E  INSTALACAO </t>
  </si>
  <si>
    <t>BARRA DE APOIO LATERAL EM AÇO INOX  L = 60 CM</t>
  </si>
  <si>
    <t>BARRA PARA APOIO EM AÇO INOX EM PAREDE PARA P.N.E. L =80 CM</t>
  </si>
  <si>
    <t>BARRA PARA APOIO P.N.E. EM PORTA EM AÇO INOX L = 60 CM</t>
  </si>
  <si>
    <t>BARRA PARA APOIO P.N.E. EM AÇO INOX PARA LAVATÓRIO EM "U"</t>
  </si>
  <si>
    <t>BANCO ARTICULADO PARA BANHO</t>
  </si>
  <si>
    <t>LIGAÇÃO FLEXÍVEl CROMADO 1/2 X 30 CM</t>
  </si>
  <si>
    <t>PAPELEIRA PARA PAPEL HIGIÊNICO EM PLÁSTICO. LALEKLA OU EQUIVALENTE - FORNECIMENTO E INSTALAÇÃO</t>
  </si>
  <si>
    <t>PORTA PAPEL TOALHA BRANCO TIPO DISPENSER EM PLÁSTICO RESISTENTE E LAVÁVEL,COLUMBUS OU EQUIVALENTE  - FORNECIMENTO E INSTALAÇÃO</t>
  </si>
  <si>
    <t>SABONETEIRA COM RESERVATÓRIO BRANCO TIPO DISPENSER PARA SABÃO LÍQUIDO EM PLÁSTICO RESISTENTE E LAVÁVEL, LALEKLA OU EQUIVALENTE  - FORNECIMENTO E INSTALAÇÃO</t>
  </si>
  <si>
    <t>RESERVATÓRIO BRANCO P/ ANTI-SÉPTICO TIPO DISPENSER, COLUMBUS OU EQUIVALENTE  - FORNECIMENTO E INSTALACAO</t>
  </si>
  <si>
    <t>CABIDE CROMADO TIPO GANCHO, DOCOL OU EQUIVALENTE  - FORNECIMENTO E INSTALAÇÃO</t>
  </si>
  <si>
    <t>GRELHA/PORTA GRELHA AÇO INOX, FECHO GIRATÓRIO 100 X 100 MM - FORNECIMENTO E INSTALAÇÃO</t>
  </si>
  <si>
    <t>GRELHA/PORTA GRELHA AÇO INOX, FECHO GIRATÓRIO 150 X 150 MM - FORNECIMENTO E INSTALAÇÃO</t>
  </si>
  <si>
    <t>7.5</t>
  </si>
  <si>
    <t>7.8</t>
  </si>
  <si>
    <t>ABRIGO EM CHAPA TIPO EXTERNO 1 PORTA DE AÇO CARBONO, COMPLETO, VIDRO TRANSPARENTE, COM A INSCRIÇÃO "INCÊNDIO", PARA EXTINTOR  75 X 30 X 25 CM</t>
  </si>
  <si>
    <t>LUMINÁRIA DE EMERGÊNCIA AUTÔNOMA IE-16 COM LÂMPADA DE 8 W -FORNECIMENTO E INSTALAÇÃO</t>
  </si>
  <si>
    <t>PLACA FOTOLUMINESCENTE "S1" OU "S2"- 380 X 190 MM (SAÍDA - DIREITA) - FORNECIMENTO E INSTALAÇÃO</t>
  </si>
  <si>
    <t>PLACA FOTOLUMINESCENTE "S3"- 380 X 190 MM FORNECIMENTO E INSTALAÇÃO</t>
  </si>
  <si>
    <t>PLACA FOTOLUMINESCENTE "S12" - 380 X 190 MM (SAÍDA) - FORNECIMENTO E INSTALAÇÃO</t>
  </si>
  <si>
    <t>PLACA FOTOLUMINESCENTE "M1" - 600 X 600 MM COM MENSAGEM ESCRITA - FORNECIMENTO E INSTALAÇÃO</t>
  </si>
  <si>
    <t>PLACA FOTOLUMINESCENTE "E5" - 300 X 300 MM</t>
  </si>
  <si>
    <t>8.3</t>
  </si>
  <si>
    <t>8.4</t>
  </si>
  <si>
    <t>8.5</t>
  </si>
  <si>
    <t>8.6</t>
  </si>
  <si>
    <t>8.7</t>
  </si>
  <si>
    <t>8.8</t>
  </si>
  <si>
    <t>8.9</t>
  </si>
  <si>
    <t>8.10</t>
  </si>
  <si>
    <t>8.11</t>
  </si>
  <si>
    <t>ESCAVACAO MANUAL DE VALAS H &lt;= 1,50 M</t>
  </si>
  <si>
    <t>COMPACTAÇÃO MANUAL FUNDO DE VALAS COM MAÇO=10 KG</t>
  </si>
  <si>
    <t>REATERRO MANUAL DE VALAS</t>
  </si>
  <si>
    <t>FORNECIMENTO E ASSENTAMENTO DE TUBO PVC RÍGIDO NBR-7362 D = 75 MM, INCLUSIVE CONEXÕES E SUPORTES</t>
  </si>
  <si>
    <t>FORNECIMENTO E ASSENTAMENTO DE TUBO PVC RÍGIDO NBR-7362 D = 100 MM, INCLUSIVE CONEXÕES E SUPORTES</t>
  </si>
  <si>
    <t>FORNECIMENTO E ASSENTAMENTO DE TUBO PVC RÍGIDO NBR-7362 D = 150 MM, INCLUSIVE CONEXÕES E SUPORTES</t>
  </si>
  <si>
    <t>FORNECIMENTO E ASSENTAMENTO DE TUBO PVC RÍGIDO NBR-7362 D = 200 MM, INCLUSIVE CONEXÕES E SUPORTES</t>
  </si>
  <si>
    <t>FORNECIMENTO E ASSENTAMENTO DE TUBO PVC RÍGIDO NBR-7362 D = 250 MM, INCLUSIVE CONEXÕES E SUPORTES</t>
  </si>
  <si>
    <t>CAIXA ALVENARIA 40 X 40 X 40 CM, TAMPA EM GRELHA DE AÇO-PASSAGEM, INCLUSIVE ESCAVAÇÃO, REATERRO E BOTA-FORA</t>
  </si>
  <si>
    <t>CAIXA ALVENARIA 40 X 40 X 60 CM, TAMPA EM GRELHA DE AÇO-PASSAGEM, INCLUSIVE ESCAVAÇÃO, REATERRO E BOTA-FORA</t>
  </si>
  <si>
    <t>CAIXA ALVENARIA 30 X 30 X 30 CM, TAMPA EM GRELHA DE AÇO-PASSAGEM, INCLUSIVE ESCAVAÇÃO, REATERRO E BOTA-FORA</t>
  </si>
  <si>
    <t>ELETRODUTO DE PVC RÍGIDO ROSCÁVEL 20 MM (3/4") FORNECIMENTO E INSTALACAO</t>
  </si>
  <si>
    <t>ELETRODUTO PVC RÍGIDO, ROSCA, INCLUSIVE CONEXÕES D = 1" FORNECIMENTO E INSTALACAO</t>
  </si>
  <si>
    <t>ELETRODUTO DE ACO GALVANIZADO ELETROLÍTICO TIPO LEVE 3/4", INCLUSIVE CONEXOES - FORNECIMENTO E INSTALACAO</t>
  </si>
  <si>
    <t>ELETRODUTO AÇO GALVANIZADO LEVE, INCLUSIVE CONEXÕES D = 1" FORNECIMENTO E INSTALACAO</t>
  </si>
  <si>
    <t>INTERRUPTOR SIMPLES - 1 TECLA - FORNECIMENTO E INSTALACAO FORNECIMENTO E INSTALACAO</t>
  </si>
  <si>
    <t>INTERRUPTOR SIMPLES - 2 TECLAS - FORNECIMENTO E INSTALACAO</t>
  </si>
  <si>
    <t>INTERRUPTOR PARALELO - 1 TECLA - FORNECIMENTO E INSTALACAO</t>
  </si>
  <si>
    <t>INTERRUPTOR , TRÊS TECLAS SIMPLES 10 A - 250 V</t>
  </si>
  <si>
    <t>ESPELHO PLÁSTICO - 4"X2" - FORNECIMENTO E INSTALACAO</t>
  </si>
  <si>
    <t>ESPELHO PLÁSTICO - 4"X4" - FORNECIMENTO E INSTALACAO</t>
  </si>
  <si>
    <t>PLACA PARA CAIXA 2" X 4", COM FURO CENTRAL</t>
  </si>
  <si>
    <t>CONDULETE 3/4" EM LIGA DE ALUMÍNIO FUNDIDO TIPO "C" - FORNECIMENTO INSTALACAO</t>
  </si>
  <si>
    <t>CONDULETE 3/4" EM LIGA DE ALUMÍNIO FUNDIDO TIPO "E" - FORNECIMENTO E INSTALACAO</t>
  </si>
  <si>
    <t>CONDULETE 3/4" EM LIGA DE ALUMÍNIO FUNDIDO TIPO "T" - FORNECIMENTO E I NSTALACAO</t>
  </si>
  <si>
    <t>CONDULETE 3/4" EM LIGA DE ALUMÍNIO FUNDIDO TIPO "X" - FORNECIMENTO E INSTALACAO</t>
  </si>
  <si>
    <t>CONDULETE 3/4" EM LIGA DE ALUMÍNIO FUNDIDO TIPO "LL" - FORNECIMENTO E INSTALACAO</t>
  </si>
  <si>
    <t>CONDULETE TIPO TB EM ALUMÍNIO PARA ELETRODUTO ROSCADO D = 3/4"</t>
  </si>
  <si>
    <t>CONDULETE TIPO T EM ALUMÍNIO PARA ELETRODUTO ROSCADO D = 1" -FORNECIMENTO E INSTALACAO</t>
  </si>
  <si>
    <t>CONDULETE TIPO LL EM ALUMÍNIO PARA ELETRODUTO ROSCADO D = 1" - FORNECIMENTO E INSTALACAO</t>
  </si>
  <si>
    <t>CONDULETE METÁLICO REDONDO DO TIPO  MÚLTIPLO COM TAMPA DE UM FURO Ø3/4". REF.: DAISA OU EQUIVALENTE   - FORNECIMENTO E INSTALAÇÃO</t>
  </si>
  <si>
    <t>CABO COBRE NU # 50 MM2 INCLUSIVE SUPORTE</t>
  </si>
  <si>
    <t>CABO UNIPOLAR, TÊMPERA MOLE, CONSTITUIDO POR CONDUTOR DE COBRE, CLASSE DE TENSÃO ISOLAMENTO 0,75 KV, ISOLAÇÃO COM COMPOSTO TERMOFIXO À EPR, TEMPERATURA DE OPERAÇÃO EM REGINE CONTÍNUO 90ºC, COM COBERTURA EM PVC, RESISTENTE A CHAMA, DE ACORDO COM A NBR 13248</t>
  </si>
  <si>
    <t>CABO FLEXÍVEL 0,75 KV - PVC # 2,5 MM2</t>
  </si>
  <si>
    <t>CABO FLEXÍVEL 0,75 KV - PVC # 4 MM2</t>
  </si>
  <si>
    <t>CABO FLEXÍVEL 0,75 KV - PVC # 6 MM2</t>
  </si>
  <si>
    <t>ELETROCALHA PERFURADA GALVANIZADA ELETROLÍTICA CHAPA 14 - 150 X 100 MM COM TAMPA,  INCLUSIVE CONEXÃO</t>
  </si>
  <si>
    <t>ELETROCALHA LISA GALVANIZADA ELETROLÍTICA CHAPA 14 - 150 X 100 MM COM TAMPA, INCLUSIVE CONEXÃO</t>
  </si>
  <si>
    <t>PERFILADO LISO EM CHAPA DE AÇO , DIMENSÕES 19 X 38 MM</t>
  </si>
  <si>
    <t>LUMINÁRIA DE EMBUTIR PARA 2 LÂMPADAS FLUORESCENTES TUBULARES DE 32W. APROPRIADA PARA FORRO DE GESSO OU MODULADO COM PERFIL "T" DE ABA 25mm. CORPO EM CHAPA DE AÇO TRATADA COM ACABAMENTO EM PINTURA ELETROSTÁTICA EPÓXI-PÓ NA COR BRANCA. REFLETOR E ALETAS PARABÓLICAS EM ALUMÍNIO ANODIZADO DE ALTO BRILHO. EQUIPADA COM PORTA-LÂMPADA ANTIVIBRATÓRIO EM POLICARBONATO, COM TRAVA DE SEGURANÇA E PROTEÇÃO CONTRA AQUECIMENTO NOS CONTATOS. REF.: MOD.: 2001 2xT26-32W, DA ITAIM OU EQUIVALENTE - COMPLETA</t>
  </si>
  <si>
    <t>LUMINÁRIA DE EMBUTIR PARA 2 LÂMPADAS FLUORESCENTES TUBULARES DE 16W. APROPRIADA PARA FORRO DE GESSO OU MODULADO COM PERFIL "T" DE ABA 25mm. CORPO EM CHAPA DE AÇO TRATADA COM ACABAMENTO EM PINTURA ELETROSTÁTICA EPÓXI-PÓ NA COR BRANCA. REFLETOR E ALETAS PARABÓLICAS EM ALUMÍNIO ANODIZADO DE ALTO BRILHO. EQUIPADA COM PORTA-LÂMPADA ANTIVIBRATÓRIO EM POLICARBONATO, COM TRAVA DE SEGURANÇA E PROTEÇÃO CONTRA AQUECIMENTO NOS CONTATOS. REF.: MOD.: 2001 2xT26-16W, DA ITAIM OU EQUIVALENTE - COMPLETA</t>
  </si>
  <si>
    <t>LUMINÁRIA DE EMBUTIR PARA 2 LÂMPADAS FLUORESCENTES TUBULARES DE 32W. APROPRIADA PARA FORRO DE GESSO OU MODULADO COM PERFIL "T" DE ABA 25mm. CORPO / REFLETOR EM CHAPA DE AÇO TRATADA COM ACABAMENTO EM PINTURA ELETROSTÁTICA EPÓXI-PÓ NA COR BRANCA. DIFUSOR EM ACRÍLICO LEITOSO. EQUIPADA COM PORTA-LÂMPADA ANTIVIBRATÓRIO EM POLICARBONATO, COM TRAVA DE SEGURANÇA E PROTEÇÃO CONTRA AQUECIMENTO NOS CONTATOS. REF.: MOD.: 2109 2xT16-32W, DA ITAIM  OU EQUIVALENTE - COMPLETA</t>
  </si>
  <si>
    <t>LUMINÁRIA DE EMBUTIR PARA 2 LÂMPADAS FLUORESCENTES TUBULARES DE 16W. APROPRIADA PARA FORRO DE GESSO OU MODULADO COM PERFIL "T" DE ABA 25mm. CORPO / REFLETOR EM CHAPA DE AÇO TRATADA COM ACABAMENTO EM PINTURA ELETROSTÁTICA EPÓXI-PÓ NA COR BRANCA. DIFUSOR EM ACRÍLICO LEITOSO. EQUIPADA COM PORTA-LÂMPADA ANTIVIBRATÓRIO EM POLICARBONATO, COM TRAVA DE SEGURANÇA E PROTEÇÃO CONTRA AQUECIMENTO NOS CONTATOS. REF.: MOD.: 2109 2xT16-16W, DA ITAIM OU EQUIVALENTE - COMPLETA</t>
  </si>
  <si>
    <t>LUMINÁRIA RETANGULAR DE SOBREPOR TIPO ARANDELA PARA 1 LÂMPADA FLUORESCENTE COMPACTA DE 23W.  INSTALADA A 220cm DO PISO ACABADO OU CONFORME INDICAÇÃO EM PLANTA. CORPO EM CHAPA DE AÇO TRATADA COM PINTURA ELETROSTÁTICA EPÓXI-PÓ NA COR BRANCA. DIFUSOR EM VIDRO PLANO TEMPERADO JATEADO. REF.: MOD.: OLIVINO 1xTC-TSE-23W  DA ITAIM OU EQUIVALENTE, FORNECIDA COM 1 LÂMPADA FLUORESCENTE COMPACTA DE 23W-220V.  COMPLETA</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</si>
  <si>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</si>
  <si>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</si>
  <si>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</si>
  <si>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</si>
  <si>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</si>
  <si>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</si>
  <si>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</si>
  <si>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</si>
  <si>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</si>
  <si>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</si>
  <si>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</si>
  <si>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</si>
  <si>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</si>
  <si>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</si>
  <si>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</si>
  <si>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</si>
  <si>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</si>
  <si>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</si>
  <si>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</si>
  <si>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</si>
  <si>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</si>
  <si>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</si>
  <si>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</si>
  <si>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</si>
  <si>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</si>
  <si>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</si>
  <si>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</si>
  <si>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</si>
  <si>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</si>
  <si>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</si>
  <si>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</si>
  <si>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</si>
  <si>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9.23.1</t>
  </si>
  <si>
    <t>9.23.2</t>
  </si>
  <si>
    <t>9.23.3</t>
  </si>
  <si>
    <t>CAIXA ESTAMPADA EM PVC ANTICHAMA, COR AMARELA 2" X 4" REF.: TIGREFLEX TIGRE OU EQUIVALENTE - FORNECIMENTO E INSTALAÇÃO</t>
  </si>
  <si>
    <t>CAIXA ESTAMPADA EM PVC ANTICHAMA, COR AMARELA 4" X 4" REF.: TIGREFLEX TIGRE OU EQUIVALENTE  - FORNECIMENTO E INSTALAÇÃO</t>
  </si>
  <si>
    <t>CAIXA DE DERIVAÇÃO PARA ELETRODUTOS, COM LUVA ROSQUEADA EM PVC, Ø2” - REF.: MEGA OU EQUIVALENTE</t>
  </si>
  <si>
    <t>BRAÇADEIRA DO TIPO “D” CUNHA DN  3/4"</t>
  </si>
  <si>
    <t>CHUMBADOR CBA – 1/4” X 2”. REF.: MEGA OU EQUIVALENTE</t>
  </si>
  <si>
    <t>TOMADA 2P+T SEM PLACA 2"X4"REF.: PIAL PLUS - PIAL OU EQUIVALENTE  - FORNECIMENTO E INSTALAÇÃO</t>
  </si>
  <si>
    <t>TOMADA DUPLA - 2P + T - 20A SEM PLACA</t>
  </si>
  <si>
    <t>QUADRO DE DISTRIBUICAO DE ENERGIA EM CHAPA METALICA, DE SOBREPOR, COM PORTA, PARA 120 DISJUNTORES TERMOMAGNETICOS, SEM DISPOSITIVO PARA CHAVE GERAL, COM BARRAMENTO TRIFASICO E NEUTRO, FORNECIMENTO E INSTALACAO, CONFORME DIAGRAMA UNIFILAR, PR 04/05</t>
  </si>
  <si>
    <t>9.35</t>
  </si>
  <si>
    <t>9.36</t>
  </si>
  <si>
    <t>9.37</t>
  </si>
  <si>
    <t>9.38</t>
  </si>
  <si>
    <t>9.39</t>
  </si>
  <si>
    <t>9.40</t>
  </si>
  <si>
    <t>9.41</t>
  </si>
  <si>
    <t>CABEAMENTO ESTRUTURADO</t>
  </si>
  <si>
    <t>10.2</t>
  </si>
  <si>
    <t>10.3</t>
  </si>
  <si>
    <t>10.4</t>
  </si>
  <si>
    <t>10.5</t>
  </si>
  <si>
    <t>10.6</t>
  </si>
  <si>
    <t>10.7</t>
  </si>
  <si>
    <t>10.8</t>
  </si>
  <si>
    <t>10.9</t>
  </si>
  <si>
    <t>10.10</t>
  </si>
  <si>
    <t>10.11</t>
  </si>
  <si>
    <t>10.12</t>
  </si>
  <si>
    <t>10.13</t>
  </si>
  <si>
    <t>10.14</t>
  </si>
  <si>
    <t>CALHA DE TOMADAS PARA FIXAÇÃO NO RACK, COM 8 TOMADAS 2P +T</t>
  </si>
  <si>
    <t>TOMADA DUPLA PARA LÓGICA RJ45, 4"X4", EMBUTIR, COMPLETA</t>
  </si>
  <si>
    <t>PRENSA CABO METÁLICO Ø3/4" (FURO DE 7 A 15mm) PARA USO DIRETO EM DAILET. REF.: DAISA OU EQUIVALENTE</t>
  </si>
  <si>
    <t>CAIXA DE PASSAGEM 15x15cm COM TAMPA REVERSÍVEL. CONSTRUÍDA EM LIGA DE ALUMÍNIO SILÍCIO, FUNDIDA EM MOLDE PERMANENTE, DE BOM ACABAMENTO, ALTA RESISTÊNCIA MECÂNICA E À PROVA CORROSÃO. TAMPA LISA FIXADA POR PARAFUSOS DE AÇO GALVANIZADO, DOTADAS DE JUNTA DE VEDAÇÃO. REF.: CP-1515-10 DA WETZEL OU EQUIVALENTE</t>
  </si>
  <si>
    <t>INTERRUPTOR INTERMEDIÁRIO SIMPLES, 10A/250V. REF.: PIALPLUS DA LEGRAND OU EQUIVALENTE</t>
  </si>
  <si>
    <t>RACK METÁLICO FECHADO DE PAREDE 19"x12Us. PROF.: 570mm COM PORTA DE VIDRO. REF.: MINIRACKS 19" DA REDE RACK OU EQUIVALENTE</t>
  </si>
  <si>
    <t>SWITCH ETHERNET PADRÃO 19". REF.: SWITCH BASELINE 2952-SFP PLUS - 48 PORTAS + 4 PORTAS GIGABIT SFP DA 3COM OU EQUIVALENTE</t>
  </si>
  <si>
    <t>NO-BREAK ENTRADA 100-240Vac SAÍDA 115Vac 1,2kVA E AUTONOMIA MÍNIMA DE 20 MINUTOS. REF.:  SPWR1200 DA ENGETRON OU EQUIVALENTE</t>
  </si>
  <si>
    <t>CFTV E SONORIZAÇÃO</t>
  </si>
  <si>
    <t>ELETRODUTO AÇO GALVANIZADO LEVE, INCLUSIVE CONEXÕES D = 1" - FORNECIMENTO E INSTALACAO</t>
  </si>
  <si>
    <t>CONDULETE 1" EM LIGA DE ALUMÍNIO FUNDIDO TIPO "T" - FORNECIMENTO E INSTALACAO</t>
  </si>
  <si>
    <t>CONDULETE 1" EM LIGA DE ALUMÍNIO FUNDIDO TIPO "X" - FORNECIMENTO E INSTALACAO</t>
  </si>
  <si>
    <t>CONDULETE 1" EM LIGA DE ALUMÍNIO FUNDIDO TIPO "LL" - FORNECIMENTO E INSTALACAO</t>
  </si>
  <si>
    <t>CABO SONORIZAÇÃO 2x2,5mm²</t>
  </si>
  <si>
    <t>SPDA</t>
  </si>
  <si>
    <t>TERMINAL ESTANHADO DE 1 COMPRESSÃO 1 FURO PARA CABO DE AÇO GALVANIZADO #50mm². REF.: TERMOTECNICA OU EQUIVALENTE</t>
  </si>
  <si>
    <t>CONECTOR DE PRESSÃO TIPO SPLIT BOLT PARA CABO DE AÇO GALVANIZADO #50mm² – ACABAMENTO NATURAL. REF.: TERMOTECNICA OU EQUIVALENTE</t>
  </si>
  <si>
    <t>FIXADOR TIPO ÔMEGA EM LATÃO LARGURA 15mm E FURO Ø5,5mm E TRAVA PARA CABOS DE AÇO GALVANIZADO #50mm². REF.: TERMOTECNICA OU EQUIVALENTE - FORNECIMENTO E INSTALAÇÃO</t>
  </si>
  <si>
    <t>PARAFUSO DE FENDA AUTOATARRACHANTE EM AÇO INOX Ø4,2 x 32mm. REF.: TERMOTECNICA  OU EQUIVALENTE - FORNECIMENTO E INSTALAÇÃO</t>
  </si>
  <si>
    <t>BUCHA DE NYLON Nº 6. REF.: TERMOTECNICA OU EQUIVALENTE - FORNECIMENTO E INSTALAÇÃO</t>
  </si>
  <si>
    <t>PRESILHA DE LATÃO ESTANHADO COM FURO DE 7mm E TRAVA PARA CABO DE AÇO GALVANIZADO. REF.: TERMOTECNICA   OU EQUIVALENTE - FORNECIMENTO E INSTALAÇÃO</t>
  </si>
  <si>
    <t>HASTE DE AÇO REVESTIDA COM ALTA CAMADA DE COBRE  DO TIPO COPPERWELD Ø 3/4"x3000mm, CONFORME NBR 13571, CRAVADA A UMA PROFUNDIDADE MÍNIMA DE 0,50m.</t>
  </si>
  <si>
    <t>CABO DE COBRE NU 50mm², 7 FIOS x Ø3,00mm (NBR 6524). REF.: TERMOTECNICA   OU EQUIVALENTE - FORNECIMENTO E INSTALAÇÃO</t>
  </si>
  <si>
    <t>CORDOALHA EM AÇO GALVANIZADO Ø3/8" SM, COM 7 FIOS, CONFORME NBR 5908. REF.: TERMOTECNICA OU EQUIVALENTE - FORNECIMENTO E INSTALAÇÃO</t>
  </si>
  <si>
    <t>SIKAFLEX - SELANTE ELÁSTICO, MONOCOMPONENTE, DE BAIXO MÓDULO, À BASE DE POLIURETANO CARTUCHOS DE 310 ML.</t>
  </si>
  <si>
    <t>BARRA CHATA DE ALUMÍNIO 7/8" X 1/8" X 3M - FORNECIMENTO E INSTALAÇÃO</t>
  </si>
  <si>
    <t>TERMINAL DE COMPRESSAO EM AÇO GALVANIZADO #50mm²</t>
  </si>
  <si>
    <t>ELETRODUTO DE AÇO GALVANIZADO PESADO INCLUSIVE CONEXÕES D = 1" - FORNECIMENTO E INSTALAÇÃO</t>
  </si>
  <si>
    <t>CONDULETE 1" EM LIGA DE ALUMÍNIO FUNDIDO TIPO "C" - FORNECIMENTO E INSTALACAO</t>
  </si>
  <si>
    <t>CONECTOR DE MEDIÇÃO PARA SPDA EM AÇO COM 4 PARAFUSOS</t>
  </si>
  <si>
    <t>CONECTOR REFORÇADO EM BRONZE PARA CONEXÃO DE DOIS CABOS #50mm²</t>
  </si>
  <si>
    <t>CAIXA DE INSPEÇÃO DE ATERRAMENTO EM PVC COM TAMPA DE FERRO FUNDIDO Ø30cm</t>
  </si>
  <si>
    <t>CONDULETE METÁLICO REDONDO DO TIPO  MÚLTIPLO COM TAMPA DE UM FURO ∅1". REF.: DAISA OU EQUIVALENTE</t>
  </si>
  <si>
    <t>ABRAÇADEIRA DO TIPO "D" COM CUNHA Ø1"</t>
  </si>
  <si>
    <t>TERMINAL AÉREO EM AÇO GALVANIZADO A FOGO h=25cm Ø3/8" COM BANDEIRA</t>
  </si>
  <si>
    <t>CONECTOR DE PRESSÃO EM AÇO GALVANIZADO A FOGO, COM RABICHO DE ROSCA MECÂNICA Ø3/8" E CABO #50mm²</t>
  </si>
  <si>
    <t>SOLDA EXOTÉRMICA CABO-HASTE</t>
  </si>
  <si>
    <t>11.4</t>
  </si>
  <si>
    <t>11.5</t>
  </si>
  <si>
    <t>11.6</t>
  </si>
  <si>
    <t>11.7</t>
  </si>
  <si>
    <t>11.8</t>
  </si>
  <si>
    <t>12.3</t>
  </si>
  <si>
    <t>12.5</t>
  </si>
  <si>
    <t>12.6</t>
  </si>
  <si>
    <t>12.7</t>
  </si>
  <si>
    <t>12.8</t>
  </si>
  <si>
    <t>12.9</t>
  </si>
  <si>
    <t>12.10</t>
  </si>
  <si>
    <t>12.11</t>
  </si>
  <si>
    <t>12.12</t>
  </si>
  <si>
    <t>12.13</t>
  </si>
  <si>
    <t>12.14</t>
  </si>
  <si>
    <t>12.15</t>
  </si>
  <si>
    <t>12.16</t>
  </si>
  <si>
    <t>12.17</t>
  </si>
  <si>
    <t>12.18</t>
  </si>
  <si>
    <t>12.19</t>
  </si>
  <si>
    <t>12.20</t>
  </si>
  <si>
    <t>12.21</t>
  </si>
  <si>
    <t>12.22</t>
  </si>
  <si>
    <t>DRENO EM TUBO PVC Ø 3/4", INCLUSIVE CONEXÕES - FORNECIMENTO E INSTALAÇÃO</t>
  </si>
  <si>
    <t>EXAUSTORES PARA BANHEIRO REF.: VENTOKIT - MODELO CLASSIC 280 - FORNECIMENTO E INSTALAÇÃO</t>
  </si>
  <si>
    <t>VENEZIANAS AUTO-FECHANTES PARA O EQUIPAMENTO VENTOKIT CLASSIC 280 - FORNECIMENTO E INSTALAÇÃO</t>
  </si>
  <si>
    <t>FURO NO STEEL FRAMING PARA INSTALAÇÃO DA VENEZIANA AUTO FECHANTE 15 X 15 CM</t>
  </si>
  <si>
    <t>13.4</t>
  </si>
  <si>
    <t>13.5</t>
  </si>
  <si>
    <t>CLIMATIZAÇÃO</t>
  </si>
  <si>
    <t>ESQUADRIA DE MADEIRA</t>
  </si>
  <si>
    <t>P60 - PORTA DE ABRIR, 1 FOLHA, TIPO PRANCHETA, COM BATENTE E MARCO DE MADEIRA 60 X 210 CM</t>
  </si>
  <si>
    <t>P80 - PORTA DE ABRIR, 1 FOLHA, TIPO PRANCHETA, COM BATENTE E MARCO DE MADEIRA 80 X 210 CM</t>
  </si>
  <si>
    <t>P90 - PORTA DE ABRIR, 1 FOLHA, TIPO PRANCHETA, COM BATENTE E MARCO DE MADEIRA 90 X 210 CM</t>
  </si>
  <si>
    <t>P120 - PORTA DE ABRIR, 2 FOLHAS, DE MADEIRA COMPENSADA LISA PARA PINTURA, COM BATENTE E MARCO DE MADEIRA 120 X 210 CM</t>
  </si>
  <si>
    <t>P110 - PORTA DE ABRIR, 1 FOLHA, TIPO PRANCHETA, COM BATENTE E MARCO DE MADEIRA - 110 X 210 CM</t>
  </si>
  <si>
    <t>P80A - PORTA DE CORRER, 1 FOLHA, TIPO PRANCHETA, COM BATENTE E MARCO DE MADEIRA 80 X 210 CM</t>
  </si>
  <si>
    <t>PORTA DE MADEIRA PARA BANHEIRO EM COMPENSADO COM LAMINADO TEXTURIZADO 0,60X1,60M, INCLUSO MARCO, DOBRADICAS E TARJETA TIPO LIVRE/OCUPADO JANELA DE MADEIRA</t>
  </si>
  <si>
    <t>PORTA PVC SANFONADA 80 X 180 CM</t>
  </si>
  <si>
    <t>ORSE</t>
  </si>
  <si>
    <t>FERRAGENS</t>
  </si>
  <si>
    <t>14.2.1</t>
  </si>
  <si>
    <t>14.1.1</t>
  </si>
  <si>
    <t>14.1.2</t>
  </si>
  <si>
    <t>14.1.3</t>
  </si>
  <si>
    <t>14.1.4</t>
  </si>
  <si>
    <t>14.1.5</t>
  </si>
  <si>
    <t>14.1.6</t>
  </si>
  <si>
    <t>14.1.7</t>
  </si>
  <si>
    <t>14.1.8</t>
  </si>
  <si>
    <t>14.2.2</t>
  </si>
  <si>
    <t>14.2.3</t>
  </si>
  <si>
    <t>14.2.4</t>
  </si>
  <si>
    <t>FECHADURA COM MAÇANETA TIPO "ALAVANCA", ACABAMENTO CROMADO, PADRÃO LA FONTE OU EQUIVALENTE - PARA PORTAS DE ABRIR</t>
  </si>
  <si>
    <t>FERRAGEM PARA PORTA DE CORRER, FECHADURA TIPO CONCHA, PINO GUIA, ROLDANA ,TRILHO INFERIOR E SUPERIOR</t>
  </si>
  <si>
    <t xml:space="preserve">FLECHOS DE EMBUTIR COM TRAVA  DESLIZANTE, ACIONADA POR      ALAVANCA 200 MM DE COMP. 34" - LATÃO CROMADO   </t>
  </si>
  <si>
    <t>CHAPA EM AÇO INOX PARA PROTEÇÃO DE PORTA RESISTENTE A IMPACTOS 90 X 40 CM</t>
  </si>
  <si>
    <t>15.8</t>
  </si>
  <si>
    <t>15.9</t>
  </si>
  <si>
    <t>15.10</t>
  </si>
  <si>
    <t>15.11</t>
  </si>
  <si>
    <t>15.12</t>
  </si>
  <si>
    <t>15.13</t>
  </si>
  <si>
    <t>15.14</t>
  </si>
  <si>
    <t>15.15</t>
  </si>
  <si>
    <t>15.16</t>
  </si>
  <si>
    <t>15.17</t>
  </si>
  <si>
    <t>15.18</t>
  </si>
  <si>
    <t>15.19</t>
  </si>
  <si>
    <t>15.20</t>
  </si>
  <si>
    <t>15.21</t>
  </si>
  <si>
    <t>15.22</t>
  </si>
  <si>
    <t>15.23</t>
  </si>
  <si>
    <t>ESQUADRIA DE ALUMINIO E VIDRO</t>
  </si>
  <si>
    <t xml:space="preserve">GUICHÊ - JANELA TIPO GUILHOTINA EM ALUMINIO E VIDRO 60 X 60 CM  </t>
  </si>
  <si>
    <t>P150 - PORTA PIVOTANTE, VIDRO TEMPERADO 10MM, INCOLOR,  COM PELICULA JATEADA ABRIR. LARGURA: 120CM. ALTURA: 210CM. BANDEIRA FIXA, COM O MESMO VIDRO. FERRAGENS EM INOX - 150 X 260 CM</t>
  </si>
  <si>
    <t>ALÇAPÃO DE CHAPA 16 (1,5 MM) SEÇÃO DE 60 X 60 CM COM PORTA CADEADO</t>
  </si>
  <si>
    <t>REVESTIMENTOS DE PAREDES E TETOS</t>
  </si>
  <si>
    <t>CHAPISCO COM ARGAMASSA 1:3 CIMENTO E AREIA, A COLHER</t>
  </si>
  <si>
    <t>EMBOCO PAULISTA (MASSA UNICA) TRACO 1:6 (CIMENTO E AREIA), ESPESSURA 2,5CM, PREPARO  MANUAL</t>
  </si>
  <si>
    <t>REVESTIMENTO EM AZULEJO BRANCO 20  X 20 CM, JUNTA A PRUMO, ASSENTADO COM ARGAMASSA PRÉ-FABRICADA, INCLUSIVE REJUNTAMENTO</t>
  </si>
  <si>
    <t>REVESTIMENTO COM GRANITO CINZA CORUMBÁ E = 2 CM, JUNTA A PRUMO, ASSENTADO COM ARGAMASSA PRÉ-FABRICADA, INCLUSIVE REJUNTAMENTO - BALÇÃO DE ATENDIMENTO</t>
  </si>
  <si>
    <t>REVESTIMENTO COM PASTILHA DE VIDRO ACQUA 2,5 X 2,5 JATOBÁ OU EQUIVALENTE JUNTA A PRUMO, ASSENTADO COM ARGAMASSA PRÉ-FABRICADA</t>
  </si>
  <si>
    <t>PISO INTERNO</t>
  </si>
  <si>
    <t>18.1.1</t>
  </si>
  <si>
    <t>18.1.2</t>
  </si>
  <si>
    <t>18.1.3</t>
  </si>
  <si>
    <t>SOCULO DE  CONCRETO MAGRO E = 10 CM</t>
  </si>
  <si>
    <t>PISO CIMENTADO LISO DESEMPENADO, TRACO 1:3 (CIMENTO E AREIA), ESPESSURA 3,0CM, PREPARO MANUAL</t>
  </si>
  <si>
    <t>PISO EM PORCELANATO SPAZIO GRIGIO AP 52 X 52 XM, ACABAMENTO ACETINADO, BIANCOGRÊS  OU EQUIVALENTE, ASSENTADO COM ARGAMASSA PRÉ-FABRICADA, INCLUSIVE REJUNTAMENTO</t>
  </si>
  <si>
    <t>FRISOS E RODAPÉS</t>
  </si>
  <si>
    <t>18.2.1</t>
  </si>
  <si>
    <t>18.2.2</t>
  </si>
  <si>
    <t>RODAPE EM PORCELANATO SPAZIO GRIGIO AP 10 X 52 XM, ASSENTADO COM ARGAMASSA PRÉ-FABRICADA, INCLUSIVE REJUNTAMENTO</t>
  </si>
  <si>
    <t>FRISO EM GRANITO GRANITO CINZA CORUMBÁ H = 5 CM, ASSENTADO COM ARGAMASSA PRÉ-FABRICADA, INCLUSIVE REJUNTAMENTO</t>
  </si>
  <si>
    <t>18.3</t>
  </si>
  <si>
    <t>SOLEIRAS E PEITORIS</t>
  </si>
  <si>
    <t>SOLEIRA EM GRANITO CINZA CORUMBÁ L = 15 CM</t>
  </si>
  <si>
    <t>PEITORIL EM MÁRMORE BRANCO E = 2 CM ACABAMENTO POLIDO L = 16 CM</t>
  </si>
  <si>
    <t>MARCO EM GRANITO CINZA CORUMBÁ L = 15 CM</t>
  </si>
  <si>
    <t>18.3.1</t>
  </si>
  <si>
    <t>18.3.2</t>
  </si>
  <si>
    <t>18.3.3</t>
  </si>
  <si>
    <t>ESPELHOS</t>
  </si>
  <si>
    <t>ESPELHO CRISTAL, 50 X 90 CM E= 5 MM, LAPIDADO, I=10°, FIXADO COM PARAFUSO FINESSON - FORNECIMENTO E INSTALAÇÃO</t>
  </si>
  <si>
    <t>ESPELHO CRISTAL, ESPESSURA 5mm LAPIDADO, 50x90 CM, 4 MM, FIXADO COM PARAFUSOS FINESSON - FORNECIMENTO E INSTALAÇÃO</t>
  </si>
  <si>
    <t>20.1.1</t>
  </si>
  <si>
    <t>20.1.2</t>
  </si>
  <si>
    <t>20.1.3</t>
  </si>
  <si>
    <t>20.1.4</t>
  </si>
  <si>
    <t>20.1.5</t>
  </si>
  <si>
    <t>20.1.6</t>
  </si>
  <si>
    <t>FUNDO SELADOR ACRILICO AMBIENTES INTERNOS/EXTERNOS, UMA DEMAO</t>
  </si>
  <si>
    <t>EMASSAMENTO COM MASSA LATEX PVA PARA AMBIENTES INTERNOS, DUAS DEMAOS</t>
  </si>
  <si>
    <t>EMASSAMENTO MASSA BASE A OLEO EM MADEIRA, DUAS DEMAOS</t>
  </si>
  <si>
    <t>PINTURA LATEX ACRILICA AMBIENTES INTERNOS/EXTERNOS, TRES DEMAOS</t>
  </si>
  <si>
    <t>PINTURA ESMALTE FOSCO PARA MADEIRA, DUAS DEMAOS, INCLUSO APARELHAMENTO COM FUNDO NIVELADOR BRANCO FOSCO</t>
  </si>
  <si>
    <t>PINTURA ESMALTE 2 DEMAOS C/1 DEMAO ZARCAO P/ESQUADRIA FERRO</t>
  </si>
  <si>
    <t>20.2.1</t>
  </si>
  <si>
    <t>20.2.2</t>
  </si>
  <si>
    <t>20.2.3</t>
  </si>
  <si>
    <t>20.2.4</t>
  </si>
  <si>
    <t>EMASSAMENTO DE PAREDE EM PLACA CIMENTÍCIA, COM 1 DEMÃO DE MASSA ACRÍLICA</t>
  </si>
  <si>
    <t>PINTURA COM TINTA  ACRILICA FOSCA AZUL MINERAL E329 , AMBIENTES EXTERNOS, TRES DEMAOS</t>
  </si>
  <si>
    <t>PINTURA COM TINTA  ACRILICA FOSCA GOIABA R243, AMBIENTES EXTERNOS, TRES DEMAOS</t>
  </si>
  <si>
    <t>BANCADA</t>
  </si>
  <si>
    <t>21.3</t>
  </si>
  <si>
    <t>21.4</t>
  </si>
  <si>
    <t>21.5</t>
  </si>
  <si>
    <t>BANCADA EM GRANITO CINZA CORUMBÁ, INCLUSIVE FURO E COLAGEM DE BOJO, COM ACABAMENTO DE 4 CM NA TESTEIRA CONFORME PROJETO</t>
  </si>
  <si>
    <t>BANCADA SECA EM GRANITO CINZA CORUMBÁ COM ACABAMENTO BAULEADO CONFORME PROJETO</t>
  </si>
  <si>
    <t>BALCÃO EM GRANITO CINZA CORUMBÁ ACABAMENTO BAULEADO</t>
  </si>
  <si>
    <t>RODABANCADA EM GRANITO CINZA CORUMBÁ, H = 10 CM, E = 2 CM</t>
  </si>
  <si>
    <t>PRATELEIRA EM ARDÓSIA POLIDA E = 2 CM</t>
  </si>
  <si>
    <t>22.2</t>
  </si>
  <si>
    <t>22.3</t>
  </si>
  <si>
    <t>22.4</t>
  </si>
  <si>
    <t>22.5</t>
  </si>
  <si>
    <t>22.6</t>
  </si>
  <si>
    <t>PLACA EM AÇO INOX ESCOVADO 250 X 32CM DOBRADA NA BORDA PARA ENQUADRAMENTO CONFORME DIAGRAMAÇÃO. O FUNDO SERÁ EM PELÍCULA NA COR AZUL C100, M70, Y0, K0  REF.: 3M OU EQUIVALENTE COM LETRAS ADESIVADAS NA COR BRANCA COM LETRA FONTE "GOTHAN BLACK"</t>
  </si>
  <si>
    <t>PLACA EM AÇO INOX ESCOVADO 250 X79 CM DOBRADA NA BORDA PARA ENQUADRAMENTO COM LETRA FONTE "GOTHAN BLACK", CONFORME DIAGRAMAÇÃO. O FUNDO SERÁ EM PELÍCULA NA COR AZUL C100, M70, Y0, K0  REF.: 3M OU EQUIVALENTE COM LETRAS ADESIVADAS NA COR BRANCA</t>
  </si>
  <si>
    <t>PLACA DE SINALIZAÇÃO EM ACRÍLICO BRANCO COM ARTE ADESIVADA NA COR AZUL C100, M70, Y0, K0  REF.: 3M OU EQUIVALENTE</t>
  </si>
  <si>
    <t>PLACA EM AÇO INOX ESCOVADO 40 X 15 CM DOBRADA NA BORDA PARA ENQUADRAMENTO COM LETRA FONTE "GOTHAN BLACK" H=4 CM NA COR AZUL C100, M70, Y0, K0  REF.: 3M OU EQUIVALENTE</t>
  </si>
  <si>
    <t>PLACA EM AÇO INOX ESCOVADO 40 X18 CM DOBRADA NA BORDA PARA ENQUADRAMENTO COM LETRA FONTE "GOTHAN BLACK" H=3.5 CM NA COR AZUL C100, M70, Y0, K0  REF.: 3M OU EQUIVALENTE</t>
  </si>
  <si>
    <t>COMPOSIÇÃO 01</t>
  </si>
  <si>
    <t>COMPOSIÇÃO 02</t>
  </si>
  <si>
    <t>COMPOSIÇÃO 03</t>
  </si>
  <si>
    <t>COMPOSIÇÃO 04</t>
  </si>
  <si>
    <t>COMPOSIÇÃO 05</t>
  </si>
  <si>
    <t>PISO PODOTÁTIL DE ALERTA NA COR PRETA, FIXADO COM COLA P4000. CODIGO 002-01 REF. ANDALUZ / MERCUR OU EQUIVALENTE - FORNECIMENTO E ASSENTAMENTO. Observção: 20 unidades de piso com dimensões de 25x25cm. Logo (0,25x0,25)x20 = 1,25m²</t>
  </si>
  <si>
    <t xml:space="preserve">Considerando 25min para instalação </t>
  </si>
  <si>
    <t>2,50 x 0,32 = 0,80m²</t>
  </si>
  <si>
    <t>2,50 x 0,79 = 1,98m²</t>
  </si>
  <si>
    <t>0,40 x 0,15 = 00,06m²</t>
  </si>
  <si>
    <t>0,40 x 0,18 = 0,07m²</t>
  </si>
  <si>
    <t>23.1</t>
  </si>
  <si>
    <t>23.2</t>
  </si>
  <si>
    <t>EXECUÇÃO DE CALÇADA EM CONCRETO 1:3:5 (FCK=12 MPA) PREPARO MECÂNICO, E= 7CM</t>
  </si>
  <si>
    <t>PISO EM LADRILHO HIDRAULICO DE ALERTA E DIRECIONAL NA COR PRETA 25 X 25 CM, ASSENTADO COM ARGAMASSA DE CIMENTO E AREIA, INCLUSIVE REJUNTAMENTO</t>
  </si>
  <si>
    <t>PLANTIO DE GRAMA ESMERALDA - zoysia japonica</t>
  </si>
  <si>
    <t>23.3</t>
  </si>
  <si>
    <t>FUNDAÇÃO</t>
  </si>
  <si>
    <t>24.1</t>
  </si>
  <si>
    <t>24.2</t>
  </si>
  <si>
    <t>24.6</t>
  </si>
  <si>
    <t>FORNECIMENTO, EXECUÇÃO E LANÇAMENTO DE CONCRETO EM PISO FCK=25 MPA</t>
  </si>
  <si>
    <t>EXECUÇÃO DE FORMA DE MADEIRA</t>
  </si>
  <si>
    <t>CARGA E TRASNPORTE DE ENTULHO EM CACAMBAS</t>
  </si>
  <si>
    <t>LIMPEZA FINAL DA OBRA</t>
  </si>
  <si>
    <t>25.1</t>
  </si>
  <si>
    <t>25.2</t>
  </si>
  <si>
    <t>26.1</t>
  </si>
  <si>
    <t>26.2</t>
  </si>
  <si>
    <t xml:space="preserve">EXPURGO HOSPITALAR EM AÇO INOX, INCLUSIVE SIFÃO EM AÇO INOX - BANCADA COM CUBA E CONE EMBUTIDO EM INOX 150 CM X 70 CM CONFECCIONADA EM AÇO INOXAISI 304 POLIDO, COM ESPESSURA DE 18 USG, MEDINDO 150 CM X 70 CM, ESPELHO MEDINDO 7 CM, COM VINCO NA EXTREMIDADE, COM CUBA EMBUTIDA DE 70 X 50 X 30 CM E CONE DE EXPURGO EMBUTIDO COM ENTRADA DE 30 CM E SAÍDA DE 6 CM. DEVERÁ TER REFORÇOS NA PARTE INFERIOR PARA AUMENTAR A RIGIDEZ E SUPORTAR OS EQUIPAMENTOS. </t>
  </si>
  <si>
    <t>ACESSÓRIOS</t>
  </si>
  <si>
    <t>TIRANTE ROSQUEADO DE 1/4”. REF.: MEGA OU EQUIVALENTE. 145,00m</t>
  </si>
  <si>
    <t>5.5</t>
  </si>
  <si>
    <t>5.6</t>
  </si>
  <si>
    <t>5.7</t>
  </si>
  <si>
    <t>5.8</t>
  </si>
  <si>
    <t>5.9</t>
  </si>
  <si>
    <t>5.10</t>
  </si>
  <si>
    <t>2,1 x 0,80 = 1,68m²</t>
  </si>
  <si>
    <t>COMPOSIÇÃO 06</t>
  </si>
  <si>
    <t>6.4</t>
  </si>
  <si>
    <t>6.5</t>
  </si>
  <si>
    <t>6.6</t>
  </si>
  <si>
    <t>6.7</t>
  </si>
  <si>
    <t>6.8</t>
  </si>
  <si>
    <t>6.9</t>
  </si>
  <si>
    <t>6.10</t>
  </si>
  <si>
    <t>6.11</t>
  </si>
  <si>
    <t>Considerando 1,10M  largura</t>
  </si>
  <si>
    <t>m²</t>
  </si>
  <si>
    <t>PORTA PVC SANFONADA 80 X 180 CM. Observação: 0,80x1,80 = 1,44m²</t>
  </si>
  <si>
    <t>COMPOSIÇÃO 07</t>
  </si>
  <si>
    <t>COMPOSIÇÃO 08</t>
  </si>
  <si>
    <t>COMPOSIÇÃO 09</t>
  </si>
  <si>
    <t>1,2x2,10= 2,52m²</t>
  </si>
  <si>
    <t>PA150 - PORTA DE ABRIR 2  FOLHAS VENEZIANA -150 X 210 CM  - FORNECIMENTO E INSTALAÇÃO - 1 UNIDADE</t>
  </si>
  <si>
    <t>PA120 - PORTA DE ABRIR 2 FOLHAS  EM VENEZIANA COM TELA MOSQUETEIRO - 120 X 210 CM - FORNECIMENTO E INSTALAÇÃO - 2 UNIDADES</t>
  </si>
  <si>
    <t>SBC</t>
  </si>
  <si>
    <t>COMPOSIÇÃO 10</t>
  </si>
  <si>
    <t>10.1</t>
  </si>
  <si>
    <t>Tela de nylon malha 5mm tipo mosquiteiro</t>
  </si>
  <si>
    <t xml:space="preserve"> PORTA DE ABRIR 2 FOLHAS  EM VENEZIANA COM TELA MOSQUETEIRO - 120 X 210 CM - FORNECIMENTO E INSTALAÇÃO</t>
  </si>
  <si>
    <t xml:space="preserve">1,2 x 2,10= 2,52m² </t>
  </si>
  <si>
    <t xml:space="preserve">1,4 x 2,2= 3,08m² </t>
  </si>
  <si>
    <t>SINAPI/ORSE</t>
  </si>
  <si>
    <t xml:space="preserve">FORNECIMENTO E APLICAÇÃO DE AÇO CA-50 </t>
  </si>
  <si>
    <t>12.4</t>
  </si>
  <si>
    <t>FUNDAÇÃO RADIER</t>
  </si>
  <si>
    <t xml:space="preserve">JANELA TIPO GUILHOTINA EM ALUMINIO COM VIDROS, BATENTE, ACABAMENTO COM ACETATO OU BRILHANTE E FERRAGENS. EXCLUSIVE ALIZAR E CONTRAMARCO. FORNECIMENTO E INSTALAÇÃO. </t>
  </si>
  <si>
    <t>PORTA PIVOTANTE, VIDRO TEMPERADO 10MM, INCOLOR,  COM PELICULA JATEADA ABRIR. LARGURA: 120CM. ALTURA: 210CM. BANDEIRA FIXA, COM O MESMO VIDRO. FERRAGENS EM INOX - 150 X 260 CM</t>
  </si>
  <si>
    <t>COTAÇÃO 01</t>
  </si>
  <si>
    <t>COTAÇÃO 02</t>
  </si>
  <si>
    <t>SUSPENSÃO PARA TIRANTE. REF.: MEGA OU EQUIVALENTE</t>
  </si>
  <si>
    <t>COTAÇÃO 05</t>
  </si>
  <si>
    <t>COTAÇÃO 06</t>
  </si>
  <si>
    <t>DUTO FLEXÍVEL DN 150 MM DE 10M REF.: VENTOKIT - FORNECIMENTO E INSTALAÇÃO</t>
  </si>
  <si>
    <t>COTAÇÃO 07</t>
  </si>
  <si>
    <t>COTAÇÃO 08</t>
  </si>
  <si>
    <t>COTAÇÃO 03</t>
  </si>
  <si>
    <t>JO1  - JANELA BASCULANTE EM VIDRO TEMPERADO INCOLOR 8MM COM PELICULA. JATEADA - ACABAMENTOS EM ALUMINIO ANODIZ. NATURAL - 100 X 70 CM - OBSERVAÇÃO: 1,00 X 0,70 = 0,70M² X 4UNI. = 2,8M²</t>
  </si>
  <si>
    <t>COTAÇÃO 04</t>
  </si>
  <si>
    <t>JANELA CORRER EM VIDRO TEMPERADO INCOLOR 8 MM - ACABAMENTOS EM ALUMINIO ANODIZ. NATURAL - 185 X 140 CM</t>
  </si>
  <si>
    <t>JANELA BASCULANTE EM VIDRO TEMPERADO INCOLOR 8MM COM PELICULA. JATEADA - ACABAMENTOS EM ALUMINIO ANODIZ. NATURAL - 150 X 70 CM</t>
  </si>
  <si>
    <t>JO3  - JANELA BASCULANTE EM VIDRO TEMPERADO INCOLOR 8MM COM PELICULA. JATEADA - ACABAMENTOS EM ALUMINIO ANODIZ. NATURAL - 150 X 70 CM - OBSERVAÇÃO: 1,50 X 0,70 = 1,05M² X 2UNI. = 2,10M²</t>
  </si>
  <si>
    <t>JANELA BASCULANTE EM VIDRO TEMPERADO INCOLOR 8MM COM PELICULA. JATEADA - ACABAMENTOS EM ALUMINIO ANODIZ. NATURAL - 160 X 70 CM</t>
  </si>
  <si>
    <t>JO4  - JANELA BASCULANTE EM VIDRO TEMPERADO INCOLOR 8MM COM PELICULA. JATEADA - ACABAMENTOS EM ALUMINIO ANODIZ. NATURAL - 160 X 70 CM - OBSERVAÇÃO: 1,60 X 0,70 CM = 1,12M² X 2UNI. = 2,24M²</t>
  </si>
  <si>
    <t>JANELA CORRER EM VIDRO TEMPERADO INCOLOR 8 MM - ACABAMENTOS EM ALUMINIO ANODIZ. NATURAL - 190 X 140 CM</t>
  </si>
  <si>
    <t>JANELA CORRER EM VIDRO TEMPERADO INCOLOR 8 MM - ACABAMENTOS EM ALUMINIO ANODIZ. NATURAL - 200 X 140 CM</t>
  </si>
  <si>
    <t>JANELA BASCULANTE EM VIDRO TEMPERADO INCOLOR 8MM COM PELICULA. JATEADA - ACABAMENTOS EM ALUMINIO ANODIZ. NATURAL - 205 X 70 CM</t>
  </si>
  <si>
    <t>JO7  - JANELA BASCULANTE EM VIDRO TEMPERADO INCOLOR 8MM COM PELICULA. JATEADA - ACABAMENTOS EM ALUMINIO ANODIZ. NATURAL - 205 X 70 CM - OBSERVAÇÃO: 2,05 X 0,70  = 1,435M² X 2UNI. = 2,87M²</t>
  </si>
  <si>
    <t>JANELA CORRER EM VIDRO TEMPERADO INCOLOR 8 MM - ACABAMENTOS EM ALUMINIO ANODIZ. NATURAL - 210 X 140 CM</t>
  </si>
  <si>
    <t>JANELA CORRER EM VIDRO TEMPERADO INCOLOR 8 MM - ACABAMENTOS EM ALUMINIO ANODIZ. NATURAL - 235 X 140 CM</t>
  </si>
  <si>
    <t>J10  - JANELA BASCULANTE EM VIDRO TEMPERADO INCOLOR 8MM COM PELICULA. JATEADA - ACABAMENTOS EM ALUMINIO ANODIZ. NATURAL - 260 X 70 CM - OBSERVAÇÃO: 2,60 X 0,70  = 1,82M² X 4UNI. = 7,28M²</t>
  </si>
  <si>
    <t>JANELA BASCULANTE EM VIDRO TEMPERADO INCOLOR 8MM COM PELICULA. JATEADA - ACABAMENTOS EM ALUMINIO ANODIZ. NATURAL - 260 X 70 CM</t>
  </si>
  <si>
    <t>JANELA CORRER EM VIDRO TEMPERADO INCOLOR 8 MM - ACABAMENTOS EM ALUMINIO ANODIZ. NATURAL - 275 X 140 CM</t>
  </si>
  <si>
    <t>JANELA CORRER EM VIDRO TEMPERADO INCOLOR 8 MM - ACABAMENTOS EM ALUMINIO ANODIZ. NATURAL - 300 X 140 CM</t>
  </si>
  <si>
    <t>J13  - JANELA BASCULANTE EM VIDRO TEMPERADO INCOLOR 8MM COM PELICULA. JATEADA - ACABAMENTOS EM ALUMINIO ANODIZ. NATURAL - 520 X 200 CM - OBSERVAÇÃO:  5,20 X 2,00  = 10,40M² X 1UNI. = 10,40M²</t>
  </si>
  <si>
    <t>JANELA BASCULANTE EM VIDRO TEMPERADO INCOLOR 8MM COM PELICULA. JATEADA - ACABAMENTOS EM ALUMINIO ANODIZ. NATURAL - 520 X 200 CM</t>
  </si>
  <si>
    <t>J14  - JANELA BASCULANTE EM VIDRO TEMPERADO INCOLOR 8MM COM PELICULA. JATEADA - ACABAMENTOS EM ALUMINIO ANODIZ. NATURAL - 225 X 70 CM - OBSERVAÇÃO: 2,25 X 0,70  = 1,575M² X 1UNI. = 1,575M²</t>
  </si>
  <si>
    <t>JANELA BASCULANTE EM VIDRO TEMPERADO INCOLOR 8MM COM PELICULA. JATEADA - ACABAMENTOS EM ALUMINIO ANODIZ. NATURAL - 225 X 70 CM</t>
  </si>
  <si>
    <t>JANELA CORRER EM VIDRO TEMPERADO INCOLOR 8 MM - ACABAMENTOS EM ALUMINIO ANODIZ. NATURAL - 560 X 140 CM</t>
  </si>
  <si>
    <t>J16  - JANELA BASCULANTE EM VIDRO TEMPERADO INCOLOR 8MM COM PELICULA. JATEADA - ACABAMENTOS EM ALUMINIO ANODIZ. NATURAL - 255 X 70 CM - OBSERVAÇÃO: 2,55 X 0,70  = 1,79M² X 1UNI. = 1,79M²</t>
  </si>
  <si>
    <t>JANELA BASCULANTE EM VIDRO TEMPERADO INCOLOR 8MM COM PELICULA. JATEADA - ACABAMENTOS EM ALUMINIO ANODIZ. NATURAL - 255 X 70 CM</t>
  </si>
  <si>
    <t>JANELA CORRER EM VIDRO TEMPERADO INCOLOR 8 MM - ACABAMENTOS EM ALUMINIO ANODIZ. NATURAL - 700 X 140 CM</t>
  </si>
  <si>
    <t>J18  - JANELA BASCULANTE EM VIDRO TEMPERADO INCOLOR 8MM COM PELICULA. JATEADA - ACABAMENTOS EM ALUMINIO ANODIZ. NATURAL - 360 X 70 CM - OBSERVAÇÃO: 3,60 X 0,70  = 2,52M² X 2UNI. = 5,04M²</t>
  </si>
  <si>
    <t>JANELA BASCULANTE EM VIDRO TEMPERADO INCOLOR 8MM COM PELICULA. JATEADA - ACABAMENTOS EM ALUMINIO ANODIZ. NATURAL - 360 X 70 CM</t>
  </si>
  <si>
    <t>JANELA CORRER EM VIDRO TEMPERADO INCOLOR 8 MM - ACABAMENTOS EM ALUMINIO ANODIZ. NATURAL - 430 X 140 CM</t>
  </si>
  <si>
    <t>J20  - JANELA BASCULANTE EM VIDRO TEMPERADO INCOLOR 8MM COM PELICULA. JATEADA - ACABAMENTOS EM ALUMINIO ANODIZ. NATURAL - 145 X 70 CM - OBSERVAÇÃO: 1,45 X 0,70  = 2,47M² X 1UNI. = 2,47M²</t>
  </si>
  <si>
    <t>JANELA BASCULANTE EM VIDRO TEMPERADO INCOLOR 8MM COM PELICULA. JATEADA - ACABAMENTOS EM ALUMINIO ANODIZ. NATURAL - 145 X 70 CM</t>
  </si>
  <si>
    <t>J21  - JANELA BASCULANTE EM VIDRO TEMPERADO INCOLOR 8MM COM PELICULA. JATEADA - ACABAMENTOS EM ALUMINIO ANODIZ. NATURAL - 175 X 70 CM - OBSERVAÇÃO: 1,75 X 0,70  = 1,23M² X 1UNI. = 1,23M²</t>
  </si>
  <si>
    <t>JANELA BASCULANTE EM VIDRO TEMPERADO INCOLOR 8MM COM PELICULA. JATEADA - ACABAMENTOS EM ALUMINIO ANODIZ. NATURAL - 175 X 70 CM</t>
  </si>
  <si>
    <t>PORTÃO VENEZIANA DE  ABRIR 2 FOLHAS - 120 X 210 CM  - FORNECIMENTO E INSTALAÇÃO</t>
  </si>
  <si>
    <t>Obra: CONSTRUÇÃO UNIDADE BÁSICA DE SAÚDE - UBS T3</t>
  </si>
  <si>
    <t>OBSERVAÇÕES</t>
  </si>
  <si>
    <t>COMPOSIÇÃO 11</t>
  </si>
  <si>
    <t>TORNEIRA PARA LAVATÓRIO , DE MESA, PRESSMATIC BENEFIT, PADRÃO DOCOL OU EQUIVALENTE (BANHEIRO DE DEIFICIENTE)  - FORNECIMENTO E INSTALAÇÃO</t>
  </si>
  <si>
    <t>TORNEIRA METÁLICA PARA LAVATÓRIO (BANHEIRO DE DEIFICIENTE), FECHAMENTO AUTOMÁTICO, ACABAMENTO CROMADO, COM AREJADOR, APLICAÇÃO DE MESA, INCLUSIVE ENGATE FLEXÍVEL METÁLICO, FORNECIMENTO E INSTALAÇÃO</t>
  </si>
  <si>
    <t>FORNECIMENTO E INSTALAÇÃO DE JANELA BASCULANTE EM VIDRO TEMPERADO INCOLOR 8MM COM PELICULA. JATEADA - ACABAMENTOS EM ALUMINIO ANODIZ. NATURAL - 100 X 70 CM</t>
  </si>
  <si>
    <t>Vidro temperado 8 mm, liso, transparente, com ferragens</t>
  </si>
  <si>
    <t>PELICULA ADESIVA JATEADA PARA APLICACAO EM VIDRO</t>
  </si>
  <si>
    <t>JANELA MAXIM AR COM ACABAMENTOS EM ALUMINIO ANODIZEM NATURAL</t>
  </si>
  <si>
    <t>FORNECIMENTO E INSTALAÇÃO DE JANELA BASCULANTE EM VIDRO TEMPERADO INCOLOR 8MM COM PELICULA. JATEADA - ACABAMENTOS EM ALUMINIO ANODIZ. NATURAL</t>
  </si>
  <si>
    <t>FORNECIMENTO E MONTAGEMDOS FECHAMENTOS DAS PAREDES EM LIGHT STEEL FRAMING COM REVESTIMENTO EXTERNO E INTERNO, BARREIRA DE VAPOR DAS PAREDES E TELHADO, ISOLAMENTO TERMO-ACUSTICO DAS PAREDES E FORROS, SUBSTRATOS DOS PISOS DA LAJE E ESCADA E FORRO DE GESSO ESTRUTURADOMONTAGEM DE PERFIS METÁLICOS DE PAREDES EXTERNAS E INTERNAS, DE TELHADO, DA LAJE E ESCADA EM ESTRUTURA LIGHT STEEL FRAMING - 636,40M² (FRETE INCLUSO)</t>
  </si>
  <si>
    <t xml:space="preserve">VIGIA COM ENCARGOS COMPLEMENTARES </t>
  </si>
  <si>
    <t>ENGENHEIRO CIVIL COM ENCARGOS COMPLEMENTARES - CONSIDERANDO  50 horas PARA ACOMPANHAMENTO DE EXECUÇÃO</t>
  </si>
  <si>
    <t xml:space="preserve">COTAÇÃO DE
MERCADO
</t>
  </si>
  <si>
    <t>VENEZIANAS AUTO-FECHANTES PARA O EQUIPAMENTO VENTOKIT CLASSIC 280 - FORNECIMENTO E INSTALAÇÃO. Observação: Usando o método da média dos preço temos: (62,79; 64,64; 79,90) = R$ 69,11; usando o método da mediana dos preços temos: (62,79; 64,64; 79,90) = R$ 64,64 - Logo o método utilizado é da mediana. (OBSERVAÇÃO: COTAÇÃO DE MERCADO NÃO NECESSÁRIO OS 25% DE BDI, VISTO QUE AS EMPRESAS JÁ ESTÃO EMBUTINDO OS BENEFÍCIOS E DESPESAS INDIRETAS DO PRODUTO ORÇADO).</t>
  </si>
  <si>
    <t>J15  - JANELA CORRER EM VIDRO TEMPERADO INCOLOR 8 MM - ACABAMENTOS EM ALUMINIO ANODIZ. NATURAL - 560 X 140 CM - OBSERVAÇÃO: 5,60 X 1,40  = 7,84M² X 1UNI. = 7,84M². Observação: Usando o método da média dos preço temos: (450,00; 550,00; 553,33) = R$ 517,78; usando o método da mediana dos preços temos: (450,00; 550,00; 553,33) = R$ 550,00 - Logo o método utilizado é da média. (OBSERVAÇÃO: COTAÇÃO DE MERCADO NÃO NECESSÁRIO OS 25% DE BDI, VISTO QUE AS EMPRESAS JÁ ESTÃO EMBUTINDO OS BENEFÍCIOS E DESPESAS INDIRETAS DO PRODUTO ORÇADO).</t>
  </si>
  <si>
    <t>J17  - JANELA CORRER EM VIDRO TEMPERADO INCOLOR 8 MM - ACABAMENTOS EM ALUMINIO ANODIZ. NATURAL - 700 X 140 CM - OBSERVAÇÃO: 7,00 X 1,40  = 9,80M² X 1UNI. = 9,80M². Observação: Usando o método da média dos preço temos: (450,00; 550,00; 553,33) = R$ 517,78; usando o método da mediana dos preços temos: (450,00; 550,00; 553,33) = R$ 550,00 - Logo o método utilizado é da média. (OBSERVAÇÃO: COTAÇÃO DE MERCADO NÃO NECESSÁRIO OS 25% DE BDI, VISTO QUE AS EMPRESAS JÁ ESTÃO EMBUTINDO OS BENEFÍCIOS E DESPESAS INDIRETAS DO PRODUTO ORÇADO).</t>
  </si>
  <si>
    <t>Endereço: RUA FREI ORLANDO, S/N, MONTE MÁRIO - BARBACENA/MG</t>
  </si>
  <si>
    <t>TIRANTE ROSQUEADO DE 1/4”  X 1,0M</t>
  </si>
  <si>
    <t>ED-31745</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</si>
  <si>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</si>
  <si>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</si>
  <si>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</si>
  <si>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</si>
  <si>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</si>
  <si>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</si>
  <si>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</si>
  <si>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ED-32124</t>
  </si>
  <si>
    <t>FORNECIMENTO DE CONCRETO ESTRUTURAL, USINADO BOMBEADO, COM FCK 30MPA, CONSUMO MÍNIMO DE CIMENTO DE 400KG/M3, INCLUSIVE LANÇAMENTO, ADENSAMENTO E ACABAMENTO (FUNDAÇÃO)</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</si>
  <si>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</si>
  <si>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</si>
  <si>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</si>
  <si>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</si>
  <si>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</si>
  <si>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</si>
  <si>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</si>
  <si>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</si>
  <si>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</si>
  <si>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</si>
  <si>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</si>
  <si>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</si>
  <si>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</si>
  <si>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</si>
  <si>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</si>
  <si>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</si>
  <si>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</si>
  <si>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</si>
  <si>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</si>
  <si>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</si>
  <si>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</si>
  <si>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</si>
  <si>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</si>
  <si>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</si>
  <si>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</si>
  <si>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</si>
  <si>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</si>
  <si>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</si>
  <si>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</si>
  <si>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</si>
  <si>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</si>
  <si>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</si>
  <si>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</si>
  <si>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</si>
  <si>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</si>
  <si>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</si>
  <si>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</si>
  <si>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</si>
  <si>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</si>
  <si>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</si>
  <si>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</si>
  <si>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</si>
  <si>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</si>
  <si>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</si>
  <si>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</si>
  <si>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</si>
  <si>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</si>
  <si>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</si>
  <si>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</si>
  <si>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</si>
  <si>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</si>
  <si>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</si>
  <si>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</si>
  <si>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</si>
  <si>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</si>
  <si>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</si>
  <si>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</si>
  <si>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</si>
  <si>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 xml:space="preserve">FORNECIMENTO DE GRADE FIXA DE FERRO, PARA PROTEÇÃO DE JANELA, INCLUSIVE ASSENTAMENTO, FERRAGENS E ACESSÓRIOS
</t>
  </si>
  <si>
    <t>PORTÃO DE GRADE, EXCLUSIVE CADEADO E PINTURA</t>
  </si>
  <si>
    <t>PORTÃO EM CHAPA DE AÇO GALVANIZADO, TIPO LAMBRIL, ESP. 1,25MM (GSG-18),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</si>
  <si>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</si>
  <si>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</si>
  <si>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FERRAGENS PARA JANELA DE ALUMÍNIO PARA CONJUNTO DE DUAS (2) FOLHAS DE CORRER, INCLUSIVE ROLDANAS E ACESSÓRIOS, FORNECIMENTO E INSTALAÇÃO, EXCLUSIVE JANELA</t>
  </si>
  <si>
    <t>ASSENTAMENTO DE JANELA METÁLICA. TIPO BASCULANTE OU FIXA, EXCLUSIVE FORNECIMENTO</t>
  </si>
  <si>
    <t>ASSENTAMENTO DE JANELA METÁLICA, TIPO DE CORRER OU MÁXIM-AR, EXCLUSIVE FORNECIMENTO</t>
  </si>
  <si>
    <t>ASSENTAMENTO DE PORTA DE METÁLICA UMA (1) OU DUAS (2) FOLHAS, EXCLUSIVE FORNECIMENTO</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</si>
  <si>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</si>
  <si>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</si>
  <si>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</si>
  <si>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</si>
  <si>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</si>
  <si>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</si>
  <si>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</si>
  <si>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FERRAGENS PARA PORTA DE ALUMÍNIO PARA CONJUNTO DE DUAS (2) FOLHAS DE CORRER, INCLUSIVE ROLDANAS E ACESSÓRIOS, FORNECIMENTO E INSTALAÇÃO, EXCLUSIVE PORTA</t>
  </si>
  <si>
    <t>ASSENTAMENTO DE GRADIL E PORTÃO, EXCLUSIVE FORNECIMENTO</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</si>
  <si>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</si>
  <si>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</si>
  <si>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</si>
  <si>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</si>
  <si>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</si>
  <si>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</si>
  <si>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EM CHAPA GALVANIZADA, ESP. 1,25MM (GSG-18), DIMENSÃO (60X150)CM, TIPO DE ABRIR, UMA (1) FOLHA, INCLUSIVE BATENTE, ESTRUTURA EM METALON (20X30)MM, DOBRADIÇA E TRANQUETA, EXCLUSIVE PINTURA</t>
  </si>
  <si>
    <t>PORTA METÁLICA PARA SANITÁRIO EM EM CHAPA GALVANIZADA, ESP. 1,25MM (GSG-18), DIMENSÃO (60X180)CM, TIPO DE ABRIR, UMA (1) FOLHA, INCLUSIVE BATENTE, ESTRUTURA EM METALON (20X30)MM, DOBRADIÇA E TRANQUETA, EXCLUSIVE PINTURA</t>
  </si>
  <si>
    <t>PORTA METÁLICA PARA SANITÁRIO EM EM CHAPA GALVANIZADA, ESP. 1,25MM (GSG-18), DIMENSÃO (80X150)CM, TIPO DE ABRIR, UMA (1) FOLHA, INCLUSIVE BATENTE, ESTRUTURA EM METALON (20X30)MM, DOBRADIÇA E TRANQUETA, EXCLUSIVE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</si>
  <si>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</si>
  <si>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</si>
  <si>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</si>
  <si>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</si>
  <si>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</si>
  <si>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</si>
  <si>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</si>
  <si>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</si>
  <si>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</si>
  <si>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</si>
  <si>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</si>
  <si>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</si>
  <si>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</si>
  <si>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</si>
  <si>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</si>
  <si>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</si>
  <si>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</si>
  <si>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</si>
  <si>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</si>
  <si>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</si>
  <si>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</si>
  <si>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</si>
  <si>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</si>
  <si>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</si>
  <si>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</si>
  <si>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</si>
  <si>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</si>
  <si>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</si>
  <si>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</si>
  <si>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</si>
  <si>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PORTA AÇO DE ENROLAR, TIPO LÂMINA RAIADA, COM ABERTURA MANUAL, COMPLETA, INCLUSIVE FORNECIMENTO, EIXO, MOLA, SOLEIRA, ETIQUETA, CAVALETE, GUIAS, FITAS E FECHADURAS LATERAIS</t>
  </si>
  <si>
    <t xml:space="preserve">CAIBRO DE MADEIRA PARA TELHADO, EM PARAJU, DIMENSÃO (7X4)CM, INCLUSIVE IÇAMENTO MANUAL VERTICAL
</t>
  </si>
  <si>
    <t>ENGRADAMENTO EM MADEIRA, PARA TELHA DE FIBROCIMENTO,TIPO CALHA ESTRUTURAL, LARGURA 49CM, (CANALETE 49/KALHETA), EXCLUSIVE TELHA</t>
  </si>
  <si>
    <t>ENGRADAMENTO EM MADEIRA, PARA TELHA DE FIBROCIMENTO,TIPO CALHA ESTRUTURAL, LARGURA 90CM, (CANALETE 90/KALHETÃO), EXCLUSIVE TELHA</t>
  </si>
  <si>
    <t>PEÇA DE MADEIRA APARELHADA, EM PARAJU, DIMENSÃO (12X8)CM, INCLUSIVE IÇAMENTO MANUAL VERTICAL</t>
  </si>
  <si>
    <t>PEÇA DE MADEIRA APARELHADA, EM PARAJU, DIMENSÃO (15X8)CM, INCLUSIVE IÇAMENTO MANUAL VERTICAL</t>
  </si>
  <si>
    <t>PEÇA DE MADEIRA APARELHADA, EM PARAJU, DIMENSÃO (8X8)CM, INCLUSIVE IÇAMENTO MANUAL VERTICAL</t>
  </si>
  <si>
    <t>RIPA DE MADEIRA, EM PARAJU, DIMENSÃO (4X1,5)CM, INCLUSIVE IÇAMENTO MANUAL VERTICAL</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</si>
  <si>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</si>
  <si>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</si>
  <si>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</si>
  <si>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</si>
  <si>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</si>
  <si>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</si>
  <si>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</si>
  <si>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</si>
  <si>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</si>
  <si>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</si>
  <si>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</si>
  <si>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</si>
  <si>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</si>
  <si>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</si>
  <si>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</si>
  <si>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E INSTALAÇÃO</t>
  </si>
  <si>
    <t>CUMEEIRA ONDULADA DE FIBRA VEGETAL COM BETUME, INCLUSIVE ACESSÓRIOS PARA FIXAÇÃO, FORNECIMENTO E INSTALAÇÃO</t>
  </si>
  <si>
    <t>CUMEEIRA PARA TELHA CERÂMICA, INCLUSIVE EMBOÇAMENTO COM ARGAMASSA, TRAÇO 1:2:9 (CIMENTO, CAL E AREIA), COM PREPARO MECANIZADO</t>
  </si>
  <si>
    <t>ESPIGÃO EM FIBROCIMENTO PARA TELHA ONDULADA, INCLUSIVE ACESSÓRIOS PARA FIXAÇÃO, FORNECIMENTO E INSTALAÇÃO</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</si>
  <si>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</si>
  <si>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</si>
  <si>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</si>
  <si>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</si>
  <si>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</si>
  <si>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</si>
  <si>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</si>
  <si>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</si>
  <si>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</si>
  <si>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</si>
  <si>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</si>
  <si>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</si>
  <si>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</si>
  <si>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</si>
  <si>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</si>
  <si>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</si>
  <si>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</si>
  <si>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</si>
  <si>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</si>
  <si>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</si>
  <si>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</si>
  <si>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</si>
  <si>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</si>
  <si>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</si>
  <si>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</si>
  <si>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</si>
  <si>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SOLEIRA EM GRANITO, NA COR CINZA ANDORINHA, ESP. 2CM, INCLUSIVE REJUNTAMENTO</t>
  </si>
  <si>
    <t>SOLEIRA EM GRANITO, NA COR CINZA ANDORINHA, ESP. 3CM, INCLUSIVE REJUNTAMENTO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</si>
  <si>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</si>
  <si>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</si>
  <si>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</si>
  <si>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</si>
  <si>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</si>
  <si>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</si>
  <si>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</si>
  <si>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</si>
  <si>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</si>
  <si>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</si>
  <si>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</si>
  <si>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</si>
  <si>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</si>
  <si>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</si>
  <si>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</si>
  <si>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</si>
  <si>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</si>
  <si>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</si>
  <si>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</si>
  <si>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</si>
  <si>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</si>
  <si>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</si>
  <si>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</si>
  <si>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</si>
  <si>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</si>
  <si>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</si>
  <si>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</si>
  <si>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</si>
  <si>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</si>
  <si>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</si>
  <si>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</si>
  <si>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</si>
  <si>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</si>
  <si>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</si>
  <si>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</si>
  <si>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</si>
  <si>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</si>
  <si>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</si>
  <si>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</si>
  <si>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</si>
  <si>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</si>
  <si>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</si>
  <si>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</si>
  <si>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</si>
  <si>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</si>
  <si>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</si>
  <si>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</si>
  <si>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</si>
  <si>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</si>
  <si>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</si>
  <si>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</si>
  <si>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</si>
  <si>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</si>
  <si>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</si>
  <si>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</si>
  <si>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</si>
  <si>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</si>
  <si>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</si>
  <si>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</si>
  <si>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</si>
  <si>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</si>
  <si>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</si>
  <si>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</si>
  <si>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</si>
  <si>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</si>
  <si>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</si>
  <si>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</si>
  <si>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BATE-MACA</t>
  </si>
  <si>
    <t>PROTETOR DE PAREDE/BATE MACA CURVO EM PVC RÍGIDO DE ALTO IMPACTO, LARGURA 20CM, INCLUSIVE BASE DE FIXAÇÃO, TERMINAIS DE ACABAMENTO E ACESSÓRIOS</t>
  </si>
  <si>
    <t>PINTURA COM TINTA A BASE DE BORRACHA CLORADA EM FAIXAS DE DEMARCAÇÃO DE PISO, DUAS (2) DEMÃOS, FAIXA COM LARGURA DE 5 CM, APLICAÇÃO MECÂNICA</t>
  </si>
  <si>
    <t>PINTURA COM TINTA A BASE DE BORRACHA CLORADA EM FAIXAS DE DEMARCAÇÃO DE QUADRA, DUAS (2) DEMÃOS, FAIXA COM LARGURA DE 5 CM, APLICAÇÃO MECÂNICA</t>
  </si>
  <si>
    <t>ED-29992</t>
  </si>
  <si>
    <t>TORNEIRA METÁLICA PARA BEBEDOURO, FECHAMENTO AUTOMÁTICO, ACABAMENTO CROMADO, APLICAÇÃO DE PAREDE, INCLUSIVE FORNECIMENTO E INSTALAÇÃO</t>
  </si>
  <si>
    <t>ED-32664</t>
  </si>
  <si>
    <t>TORNEIRA PLÁSTICA PARA TANQUE/IRRIGAÇÃO, BICO COM ROSCA, FORNECIMENTO E INSTALAÇÃO</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</si>
  <si>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</si>
  <si>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</si>
  <si>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</si>
  <si>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</si>
  <si>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ED-16330</t>
  </si>
  <si>
    <t>CAIXA DE DESCARGA PLÁSTICA DE EMBUTIR EM ALVENARIA, INCLUSIVE CORTE E ENCHIMENTO EM ALVENARIA, TELA PARA APLICAÇÃO DE ARGAMASSA E ACESSÓRIOS DE FIXAÇÃO, EXCLUSIVE COMANDO DE ACIONAMENTO E ACABAMENTO</t>
  </si>
  <si>
    <t>FILTRO DE ÁGUA POTÁVEL (BITOLA: Ø1/2"| CLASSE DE FILTRAGEM INMETRO: D| REDUÇÃO DE CLORO LIVRE: 75%)</t>
  </si>
  <si>
    <t>ED-32667</t>
  </si>
  <si>
    <t>DUCHA PLÁSTICA, LARGURA 5", FORNECIMENTO E INSTALAÇÃO INCLUSIVE BRAÇO</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</si>
  <si>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</si>
  <si>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</si>
  <si>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</si>
  <si>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</si>
  <si>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ED-32151</t>
  </si>
  <si>
    <t>PATCH CORD RJ45/RJ45 UTP-4P METÁLICO CATEGORIA 6, PINAGEM T568A (VOZ), COMPRIMENTO 2 METROS</t>
  </si>
  <si>
    <t>PATCH CORD RJ45/RJ45 UTP-4P METÁLICO CATEGORIA 6, PINAGEM T568A (VOZ), COMPRIMENTO 3 METROS</t>
  </si>
  <si>
    <t>ED-32207</t>
  </si>
  <si>
    <t>FILTRO ANAERÓBICO CIRCULAR DE CONCRETO PRÉ-MOLDADO, DIÂMETRO 250CM E PROFUNDIDADE DE 150CM, EXCLUSIVE ESCAVAÇÃO</t>
  </si>
  <si>
    <t>ED-29386</t>
  </si>
  <si>
    <t>PLACA FOTOLUMINESCENTE PARA SINALIZAÇÃO DE EMERGÊNCIA, TIPO "A1",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</si>
  <si>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</si>
  <si>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</si>
  <si>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</si>
  <si>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</si>
  <si>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</si>
  <si>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</si>
  <si>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</si>
  <si>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</si>
  <si>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</si>
  <si>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</si>
  <si>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</si>
  <si>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</si>
  <si>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</si>
  <si>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</si>
  <si>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</si>
  <si>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</si>
  <si>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</si>
  <si>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</si>
  <si>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</si>
  <si>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</si>
  <si>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</si>
  <si>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</si>
  <si>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ED-29391</t>
  </si>
  <si>
    <t>PLACA FOTOLUMINESCENTE PARA SINALIZAÇÃO DE EMERGÊNCIA, TIPO "E7",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</si>
  <si>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</si>
  <si>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</si>
  <si>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</si>
  <si>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</si>
  <si>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</si>
  <si>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</si>
  <si>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</si>
  <si>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</si>
  <si>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</si>
  <si>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</si>
  <si>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</si>
  <si>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</si>
  <si>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ED-29406</t>
  </si>
  <si>
    <t>PLACA FOTOLUMINESCENTE PARA SINALIZAÇÃO DE EMERGÊNCIA, TIPO "S11",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</si>
  <si>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</si>
  <si>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</si>
  <si>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</si>
  <si>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</si>
  <si>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</si>
  <si>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</si>
  <si>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</si>
  <si>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</si>
  <si>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</si>
  <si>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</si>
  <si>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</si>
  <si>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</si>
  <si>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</si>
  <si>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</si>
  <si>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</si>
  <si>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</si>
  <si>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</si>
  <si>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</si>
  <si>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</si>
  <si>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</si>
  <si>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</si>
  <si>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</si>
  <si>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</si>
  <si>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</si>
  <si>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</si>
  <si>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</si>
  <si>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</si>
  <si>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</si>
  <si>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</si>
  <si>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</si>
  <si>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</si>
  <si>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</si>
  <si>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</si>
  <si>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</si>
  <si>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</si>
  <si>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</si>
  <si>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</si>
  <si>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</si>
  <si>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</si>
  <si>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</si>
  <si>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</si>
  <si>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</si>
  <si>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</si>
  <si>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SUBSTRATOS E SERVIÇOS AUXILIARES</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</si>
  <si>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</si>
  <si>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</si>
  <si>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</si>
  <si>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</si>
  <si>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</si>
  <si>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</si>
  <si>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</si>
  <si>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</si>
  <si>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</si>
  <si>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</si>
  <si>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</si>
  <si>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</si>
  <si>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</si>
  <si>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</si>
  <si>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</si>
  <si>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</si>
  <si>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SERVIÇOS DE CARTOGRAFIA E AGRIMENSURA</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</si>
  <si>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</si>
  <si>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</si>
  <si>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</si>
  <si>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</si>
  <si>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</si>
  <si>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</si>
  <si>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</si>
  <si>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</si>
  <si>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</si>
  <si>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FORNECIMENTO DE MARCO EM CHAPA METÁLICA, INCLUSIVE ASSENTAMENTO, EXCLUSIVE PORTA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</si>
  <si>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</si>
  <si>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</si>
  <si>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</si>
  <si>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</si>
  <si>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</si>
  <si>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</si>
  <si>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</si>
  <si>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</si>
  <si>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</si>
  <si>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</si>
  <si>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</si>
  <si>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</si>
  <si>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</si>
  <si>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</si>
  <si>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</si>
  <si>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</si>
  <si>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</si>
  <si>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</si>
  <si>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</si>
  <si>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</si>
  <si>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</si>
  <si>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</si>
  <si>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</si>
  <si>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</si>
  <si>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</si>
  <si>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</si>
  <si>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</si>
  <si>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</si>
  <si>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</si>
  <si>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</si>
  <si>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</si>
  <si>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</si>
  <si>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</si>
  <si>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</si>
  <si>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</si>
  <si>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</si>
  <si>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</si>
  <si>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</si>
  <si>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</si>
  <si>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</si>
  <si>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</si>
  <si>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</si>
  <si>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</si>
  <si>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</si>
  <si>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</si>
  <si>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</si>
  <si>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</si>
  <si>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</si>
  <si>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</si>
  <si>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</si>
  <si>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</si>
  <si>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</si>
  <si>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</si>
  <si>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</si>
  <si>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</si>
  <si>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ALVENARIAS DEFESA SOCIAL</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</si>
  <si>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</si>
  <si>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</si>
  <si>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</si>
  <si>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</si>
  <si>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</si>
  <si>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</si>
  <si>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</si>
  <si>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AGOSTO/2023</t>
  </si>
  <si>
    <t>RO-32649</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</si>
  <si>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</si>
  <si>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</si>
  <si>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</si>
  <si>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</si>
  <si>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</si>
  <si>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RO-42637</t>
  </si>
  <si>
    <t>Compactação manual com placa vibratória</t>
  </si>
  <si>
    <t>Compactação manual com soquete vibratório</t>
  </si>
  <si>
    <t>RO-32630</t>
  </si>
  <si>
    <t>Construção de corpo de aterro com material de 3ª categoria oriundo de corte (Espalhamento e compactação)</t>
  </si>
  <si>
    <t>RO-48107</t>
  </si>
  <si>
    <t>Corte de árvores com diâmetro superior a 0,15 m (Exclui carga e transporte para bota-fora)</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</si>
  <si>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</si>
  <si>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</si>
  <si>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</si>
  <si>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Desmonte de matacões ou bloco de rocha por meio de explosivos</t>
  </si>
  <si>
    <t>RO-32632</t>
  </si>
  <si>
    <t>Desmonte de material de 3ª categoria a frio com argamassa expansiva a céu aberto</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</si>
  <si>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</si>
  <si>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</si>
  <si>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</si>
  <si>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</si>
  <si>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</si>
  <si>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</si>
  <si>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</si>
  <si>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</si>
  <si>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RO-32657</t>
  </si>
  <si>
    <t>Escavação, carga e transporte de material de 1ª categoria - executado com escavadeira de 1,40 m³ e caminhão basculante de 12 m³ e com caminho de serviço em leito natural - DMT de      50 a    200 m</t>
  </si>
  <si>
    <t>Escavação, carga e transporte de material de 1ª categoria - executado com escavadeira de 1,40 m³ e caminhão basculante de 12 m³ e com caminho de serviço em leito natural - DMT de    200 a    400 m</t>
  </si>
  <si>
    <t>Escavação, carga e transporte de material de 1ª categoria - executado com escavadeira de 1,40 m³ e caminhão basculante de 12 m³ e com caminho de serviço em leito natural - DMT de    400 a    600 m</t>
  </si>
  <si>
    <t>Escavação, carga e transporte de material de 1ª categoria - executado com escavadeira de 1,40 m³ e caminhão basculante de 12 m³ e com caminho de serviço em leito natural - DMT de    600 a    800 m</t>
  </si>
  <si>
    <t xml:space="preserve">Escavação, carga e transporte de material de 1ª categoria - executado com escavadeira de 1,40 m³ e caminhão basculante de 12 m³ e com caminho de serviço em leito natural - DMT de    800 a 1.000 m
</t>
  </si>
  <si>
    <t>Escavação, carga e transporte de material de 1ª categoria - executado com escavadeira de 1,40 m³ e caminhão basculante de 12 m³ e com caminho de serviço em leito natural - DMT de 1.000 a 1.200 m</t>
  </si>
  <si>
    <t>Escavação, carga e transporte de material de 1ª categoria - executado com escavadeira de 1,40 m³ e caminhão basculante de 12 m³ e com caminho de serviço em leito natural - DMT de 1.200 a 1.400 m</t>
  </si>
  <si>
    <t>Escavação, carga e transporte de material de 1ª categoria - executado com escavadeira de 1,40 m³ e caminhão basculante de 12 m³ e com caminho de serviço em leito natural - DMT de 1.400 a 1.600 m</t>
  </si>
  <si>
    <t>Escavação, carga e transporte de material de 1ª categoria - executado com escavadeira de 1,40 m³ e caminhão basculante de 12 m³ e com caminho de serviço em leito natural - DMT de 1.600 a 1.800 m</t>
  </si>
  <si>
    <t xml:space="preserve">Escavação, carga e transporte de material de 1ª categoria - executado com escavadeira de 1,40 m³ e caminhão basculante de 12 m³ e com caminho de serviço em leito natural - DMT de 1.800 a 2.000 m
</t>
  </si>
  <si>
    <t>Escavação, carga e transporte de material de 1ª categoria - executado com escavadeira de 1,40 m³ e caminhão basculante de 12 m³ e com caminho de serviço em leito natural - DMT de 2.000 a 2.500 m</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</si>
  <si>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</si>
  <si>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</si>
  <si>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</si>
  <si>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</si>
  <si>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</si>
  <si>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</si>
  <si>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</si>
  <si>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</si>
  <si>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</si>
  <si>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</si>
  <si>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</si>
  <si>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</si>
  <si>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</si>
  <si>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</si>
  <si>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</si>
  <si>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</si>
  <si>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</si>
  <si>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</si>
  <si>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</si>
  <si>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</si>
  <si>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</si>
  <si>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</si>
  <si>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</si>
  <si>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</si>
  <si>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</si>
  <si>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</si>
  <si>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</si>
  <si>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</si>
  <si>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</si>
  <si>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</si>
  <si>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</si>
  <si>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</si>
  <si>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</si>
  <si>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</si>
  <si>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</si>
  <si>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</si>
  <si>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</si>
  <si>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</si>
  <si>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</si>
  <si>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</si>
  <si>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</si>
  <si>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</si>
  <si>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</si>
  <si>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</si>
  <si>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</si>
  <si>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</si>
  <si>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</si>
  <si>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</si>
  <si>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</si>
  <si>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Escavação, carga e transporte de material de 2ª categoria - executado com escavadeira de 1,40 m³ e caminhão basculante de 12 m³ e com caminho de serviço em leito natural - DMT de      50 a    200 m</t>
  </si>
  <si>
    <t>Escavação, carga e transporte de material de 2ª categoria - executado com escavadeira de 1,40 m³ e caminhão basculante de 12 m³ e com caminho de serviço em leito natural - DMT de    200 a    400 m</t>
  </si>
  <si>
    <t>Escavação, carga e transporte de material de 2ª categoria - executado com escavadeira de 1,40 m³ e caminhão basculante de 12 m³ e com caminho de serviço em leito natural - DMT de    400 a    600 m</t>
  </si>
  <si>
    <t>Escavação, carga e transporte de material de 2ª categoria - executado com escavadeira de 1,40 m³ e caminhão basculante de 12 m³ e com caminho de serviço em leito natural - DMT de    600 a    800 m</t>
  </si>
  <si>
    <t>Escavação, carga e transporte de material de 2ª categoria - executado com escavadeira de 1,40 m³ e caminhão basculante de 12 m³ e com caminho de serviço em leito natural - DMT de    800 a 1.000 m</t>
  </si>
  <si>
    <t>Escavação, carga e transporte de material de 2ª categoria - executado com escavadeira de 1,40 m³ e caminhão basculante de 12 m³ e com caminho de serviço em leito natural - DMT de 1.000 a 1.200 m</t>
  </si>
  <si>
    <t>Escavação, carga e transporte de material de 2ª categoria - executado com escavadeira de 1,40 m³ e caminhão basculante de 12 m³ e com caminho de serviço em leito natural - DMT de 1.200 a 1.400 m</t>
  </si>
  <si>
    <t>Escavação, carga e transporte de material de 2ª categoria - executado com escavadeira de 1,40 m³ e caminhão basculante de 12 m³ e com caminho de serviço em leito natural - DMT de 1.400 a 1.600 m</t>
  </si>
  <si>
    <t>Escavação, carga e transporte de material de 2ª categoria - executado com escavadeira de 1,40 m³ e caminhão basculante de 12 m³ e com caminho de serviço em leito natural - DMT de 1.600 a 1.800 m</t>
  </si>
  <si>
    <t>Escavação, carga e transporte de material de 2ª categoria - executado com escavadeira de 1,40 m³ e caminhão basculante de 12 m³ e com caminho de serviço em leito natural - DMT de 1.800 a 2.000 m</t>
  </si>
  <si>
    <t>Escavação, carga e transporte de material de 2ª categoria - executado com escavadeira de 1,40 m³ e caminhão basculante de 12 m³ e com caminho de serviço em leito natural - DMT de 2.000 a 2.500 m</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</si>
  <si>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</si>
  <si>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</si>
  <si>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</si>
  <si>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</si>
  <si>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</si>
  <si>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</si>
  <si>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</si>
  <si>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</si>
  <si>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</si>
  <si>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</si>
  <si>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</si>
  <si>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</si>
  <si>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</si>
  <si>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</si>
  <si>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</si>
  <si>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</si>
  <si>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</si>
  <si>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</si>
  <si>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</si>
  <si>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</si>
  <si>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</si>
  <si>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</si>
  <si>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</si>
  <si>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</si>
  <si>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</si>
  <si>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</si>
  <si>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</si>
  <si>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</si>
  <si>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</si>
  <si>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</si>
  <si>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</si>
  <si>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</si>
  <si>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</si>
  <si>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</si>
  <si>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</si>
  <si>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</si>
  <si>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</si>
  <si>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</si>
  <si>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</si>
  <si>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</si>
  <si>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</si>
  <si>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</si>
  <si>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</si>
  <si>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</si>
  <si>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</si>
  <si>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</si>
  <si>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</si>
  <si>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</si>
  <si>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</si>
  <si>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</si>
  <si>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</si>
  <si>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</si>
  <si>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</si>
  <si>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</si>
  <si>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</si>
  <si>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</si>
  <si>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</si>
  <si>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</si>
  <si>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</si>
  <si>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</si>
  <si>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</si>
  <si>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</si>
  <si>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</si>
  <si>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</si>
  <si>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</si>
  <si>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</si>
  <si>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</si>
  <si>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</si>
  <si>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</si>
  <si>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</si>
  <si>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</si>
  <si>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</si>
  <si>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</si>
  <si>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</si>
  <si>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</si>
  <si>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</si>
  <si>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</si>
  <si>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</si>
  <si>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</si>
  <si>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</si>
  <si>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</si>
  <si>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</si>
  <si>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</si>
  <si>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</si>
  <si>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</si>
  <si>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</si>
  <si>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</si>
  <si>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</si>
  <si>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</si>
  <si>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</si>
  <si>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</si>
  <si>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</si>
  <si>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</si>
  <si>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</si>
  <si>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</si>
  <si>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</si>
  <si>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</si>
  <si>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</si>
  <si>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</si>
  <si>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</si>
  <si>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</si>
  <si>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</si>
  <si>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</si>
  <si>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</si>
  <si>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</si>
  <si>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</si>
  <si>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</si>
  <si>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</si>
  <si>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</si>
  <si>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</si>
  <si>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</si>
  <si>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</si>
  <si>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</si>
  <si>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</si>
  <si>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</si>
  <si>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</si>
  <si>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</si>
  <si>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</si>
  <si>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</si>
  <si>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</si>
  <si>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</si>
  <si>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Escavação, carga e transporte de material de 3ª categoria - executado com escavadeira de 1,40 m³ e caminhão basculante de 12 m³ e com caminho de serviço em leito natural - DMT de      50 a    200 m</t>
  </si>
  <si>
    <t>Escavação, carga e transporte de material de 3ª categoria - executado com escavadeira de 1,40 m³ e caminhão basculante de 12 m³ e com caminho de serviço em leito natural - DMT de    200 a    400 m''</t>
  </si>
  <si>
    <t>Escavação, carga e transporte de material de 3ª categoria - executado com escavadeira de 1,40 m³ e caminhão basculante de 12 m³ e com caminho de serviço em leito natural - DMT de    400 a    600 m</t>
  </si>
  <si>
    <t>Escavação, carga e transporte de material de 3ª categoria - executado com escavadeira de 1,40 m³ e caminhão basculante de 12 m³ e com caminho de serviço em leito natural - DMT de    600 a    800 m''</t>
  </si>
  <si>
    <t>Escavação, carga e transporte de material de 3ª categoria - executado com escavadeira de 1,40 m³ e caminhão basculante de 12 m³ e com caminho de serviço em leito natural - DMT de    800 a 1.000 m</t>
  </si>
  <si>
    <t>Escavação, carga e transporte de material de 3ª categoria - executado com escavadeira de 1,40 m³ e caminhão basculante de 12 m³ e com caminho de serviço em leito natural - DMT de 1.000 a 1.200 m</t>
  </si>
  <si>
    <t>Escavação, carga e transporte de material de 3ª categoria - executado com escavadeira de 1,40 m³ e caminhão basculante de 12 m³ e com caminho de serviço em leito natural - DMT de 1.200 a 1.400 m'</t>
  </si>
  <si>
    <t>Escavação, carga e transporte de material de 3ª categoria - executado com escavadeira de 1,40 m³ e caminhão basculante de 12 m³ e com caminho de serviço em leito natural - DMT de 1.400 a 1.600 m</t>
  </si>
  <si>
    <t>Escavação, carga e transporte de material de 3ª categoria - executado com escavadeira de 1,40 m³ e caminhão basculante de 12 m³ e com caminho de serviço em leito natural - DMT de 1.600 a 1.800 m</t>
  </si>
  <si>
    <t>Escavação, carga e transporte de material de 3ª categoria - executado com escavadeira de 1,40 m³ e caminhão basculante de 12 m³ e com caminho de serviço em leito natural - DMT de 1.800 a 2.000 m</t>
  </si>
  <si>
    <t>Escavação, carga e transporte de material de 3ª categoria - executado com escavadeira de 1,40 m³ e caminhão basculante de 12 m³ e com caminho de serviço em leito natural - DMT de 2.000 a 2.500 m</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</si>
  <si>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</si>
  <si>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</si>
  <si>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</si>
  <si>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</si>
  <si>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</si>
  <si>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</si>
  <si>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</si>
  <si>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</si>
  <si>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</si>
  <si>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</si>
  <si>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</si>
  <si>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</si>
  <si>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</si>
  <si>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</si>
  <si>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</si>
  <si>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</si>
  <si>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</si>
  <si>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</si>
  <si>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</si>
  <si>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</si>
  <si>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</si>
  <si>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</si>
  <si>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</si>
  <si>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</si>
  <si>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</si>
  <si>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</si>
  <si>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</si>
  <si>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</si>
  <si>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</si>
  <si>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</si>
  <si>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</si>
  <si>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</si>
  <si>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</si>
  <si>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</si>
  <si>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</si>
  <si>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</si>
  <si>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</si>
  <si>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</si>
  <si>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</si>
  <si>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</si>
  <si>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</si>
  <si>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</si>
  <si>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</si>
  <si>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</si>
  <si>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</si>
  <si>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</si>
  <si>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</si>
  <si>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</si>
  <si>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</si>
  <si>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</si>
  <si>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</si>
  <si>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Escavação, carga e transporte de solos moles - executado com caminhão basculante de 12 m³ e com caminho de serviço em leito natural - DMT de      50 a    200 m</t>
  </si>
  <si>
    <t>Escavação, carga e transporte de solos moles - executado com caminhão basculante de 12 m³ e com caminho de serviço em leito natural - DMT de    200 a    400 m</t>
  </si>
  <si>
    <t>Escavação, carga e transporte de solos moles - executado com caminhão basculante de 12 m³ e com caminho de serviço em leito natural - DMT de    400 a    600 m</t>
  </si>
  <si>
    <t>Escavação, carga e transporte de solos moles - executado com caminhão basculante de 12 m³ e com caminho de serviço em leito natural - DMT de    600 a    800 m</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</si>
  <si>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</si>
  <si>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</si>
  <si>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</si>
  <si>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</si>
  <si>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</si>
  <si>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</si>
  <si>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</si>
  <si>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</si>
  <si>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</si>
  <si>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</si>
  <si>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</si>
  <si>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</si>
  <si>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</si>
  <si>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</si>
  <si>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</si>
  <si>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</si>
  <si>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</si>
  <si>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</si>
  <si>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</si>
  <si>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</si>
  <si>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</si>
  <si>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</si>
  <si>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</si>
  <si>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</si>
  <si>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</si>
  <si>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</si>
  <si>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</si>
  <si>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</si>
  <si>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</si>
  <si>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</si>
  <si>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</si>
  <si>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</si>
  <si>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</si>
  <si>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</si>
  <si>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</si>
  <si>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</si>
  <si>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</si>
  <si>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</si>
  <si>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</si>
  <si>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</si>
  <si>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</si>
  <si>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</si>
  <si>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</si>
  <si>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</si>
  <si>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</si>
  <si>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</si>
  <si>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</si>
  <si>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</si>
  <si>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</si>
  <si>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</si>
  <si>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</si>
  <si>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</si>
  <si>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</si>
  <si>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</si>
  <si>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</si>
  <si>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</si>
  <si>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</si>
  <si>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</si>
  <si>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</si>
  <si>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</si>
  <si>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</si>
  <si>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</si>
  <si>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</si>
  <si>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</si>
  <si>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</si>
  <si>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</si>
  <si>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</si>
  <si>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</si>
  <si>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</si>
  <si>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</si>
  <si>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</si>
  <si>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</si>
  <si>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RO-40195</t>
  </si>
  <si>
    <t>Escavação e carga com trator e carregadeira (material de 2ª categoria)</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</si>
  <si>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</si>
  <si>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</si>
  <si>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</si>
  <si>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</si>
  <si>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</si>
  <si>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</si>
  <si>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</si>
  <si>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</si>
  <si>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</si>
  <si>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</si>
  <si>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</si>
  <si>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</si>
  <si>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</si>
  <si>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</si>
  <si>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</si>
  <si>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</si>
  <si>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RO-45899</t>
  </si>
  <si>
    <t>Escavação mecânica de vala com descarga lateral em material de 1ª categoria</t>
  </si>
  <si>
    <t xml:space="preserve">Escavação mecânica de vala com descarga lateral em material de 2ª categoria
</t>
  </si>
  <si>
    <t>RO-14855</t>
  </si>
  <si>
    <t>Escavação mecânica de valas em material de 1ª categoria com esgotamento de água</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</si>
  <si>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</si>
  <si>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</si>
  <si>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</si>
  <si>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</si>
  <si>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</si>
  <si>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</si>
  <si>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</si>
  <si>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</si>
  <si>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</si>
  <si>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</si>
  <si>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 xml:space="preserve">Gabião tipo colchão Reno de tela galvanizada revestida em PVC na espessura = 0,30 m (Execução, incluindo fornecimento de todos os materiais)
</t>
  </si>
  <si>
    <t>RO-32651</t>
  </si>
  <si>
    <t>Manutenção de caminho de serviço</t>
  </si>
  <si>
    <t>RO-22742</t>
  </si>
  <si>
    <t>Muro de arrimo em gabião tipo caixa de tela galvanizada (Execução, excluindo o fornecimento e transporte da pedra de mão)</t>
  </si>
  <si>
    <t>Muro de arrimo em gabião tipo caixa de tela galvanizada revestida com PVC (Execução, incluindo fornecimento de todos os materiais)</t>
  </si>
  <si>
    <t>RO-48010</t>
  </si>
  <si>
    <t>Muro de Arrimo em Rip-Rap com Solo-Cimento (Execução, incluindo o fornecimento de todos os materiais)</t>
  </si>
  <si>
    <t xml:space="preserve">Muro de arrimo em rip-rap de areia e cimento traço - 1:10 (Execução, incluindo fornecimento e transporte de todos os materiais)
</t>
  </si>
  <si>
    <t>Muro de arrimo em rip-rap vegetativo</t>
  </si>
  <si>
    <t>RO-44238</t>
  </si>
  <si>
    <t>Poda de árvores com até 5,0 m de altura</t>
  </si>
  <si>
    <t>RO-32887</t>
  </si>
  <si>
    <t>Poda de árvores com mais de 10,0 m de altura</t>
  </si>
  <si>
    <t>RO-32886</t>
  </si>
  <si>
    <t>Poda de árvores com 5,0 m a 7,5 m de altura</t>
  </si>
  <si>
    <t>RO-32893</t>
  </si>
  <si>
    <t>Poda de árvores com 7,5 m a 10 m de altura</t>
  </si>
  <si>
    <t>RO-43429</t>
  </si>
  <si>
    <t>Reaterro e compactação com soquete vibratório</t>
  </si>
  <si>
    <t>RO-42756</t>
  </si>
  <si>
    <t>Rede guarda pedras em malha hexagonal dupla torção TIPO 8x10, arame galvanivado  Ø=2,7 mm</t>
  </si>
  <si>
    <t>RO-32650</t>
  </si>
  <si>
    <t>Regularização de superfície com motoniveladora</t>
  </si>
  <si>
    <t>RO-32652</t>
  </si>
  <si>
    <t>Umedecimento de caminho de serviço</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</si>
  <si>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</si>
  <si>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</si>
  <si>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</si>
  <si>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</si>
  <si>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</si>
  <si>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</si>
  <si>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</si>
  <si>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</si>
  <si>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</si>
  <si>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</si>
  <si>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</si>
  <si>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</si>
  <si>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</si>
  <si>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</si>
  <si>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</si>
  <si>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</si>
  <si>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</si>
  <si>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</si>
  <si>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</si>
  <si>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</si>
  <si>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</si>
  <si>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</si>
  <si>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</si>
  <si>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</si>
  <si>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</si>
  <si>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</si>
  <si>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</si>
  <si>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</si>
  <si>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</si>
  <si>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</si>
  <si>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</si>
  <si>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</si>
  <si>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</si>
  <si>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</si>
  <si>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</si>
  <si>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</si>
  <si>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</si>
  <si>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</si>
  <si>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</si>
  <si>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</si>
  <si>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</si>
  <si>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</si>
  <si>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</si>
  <si>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</si>
  <si>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</si>
  <si>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</si>
  <si>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</si>
  <si>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</si>
  <si>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</si>
  <si>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</si>
  <si>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</si>
  <si>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</si>
  <si>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</si>
  <si>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</si>
  <si>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</si>
  <si>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</si>
  <si>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</si>
  <si>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</si>
  <si>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</si>
  <si>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</si>
  <si>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</si>
  <si>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</si>
  <si>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</si>
  <si>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</si>
  <si>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COMPATIBILIZAÇÃO DE PROJETOS COM ACIMA DE 100.000 M2</t>
  </si>
  <si>
    <t>COMPATIBILIZAÇÃO DE PROJETOS COM ÁREA DE 80.001 M2 ATÉ 100.000 M2</t>
  </si>
  <si>
    <t>COMO CONSTRUÍDO ("AS BUILT") DE PROJETOS COM  ACIMA DE 100.000 M2</t>
  </si>
  <si>
    <t>COMO CONSTRUÍDO ("AS BUILT") DE PROJETOS COM ÁREA DE 80.001 M2 ATÉ 100.000 M2</t>
  </si>
  <si>
    <t>108,21</t>
  </si>
  <si>
    <t>3,08</t>
  </si>
  <si>
    <t>1,78</t>
  </si>
  <si>
    <t>5,10</t>
  </si>
  <si>
    <t>7,47</t>
  </si>
  <si>
    <t>0,96</t>
  </si>
  <si>
    <t>104,86</t>
  </si>
  <si>
    <t>97,60</t>
  </si>
  <si>
    <t>89,18</t>
  </si>
  <si>
    <t>7,22</t>
  </si>
  <si>
    <t>6,26</t>
  </si>
  <si>
    <t>23,72</t>
  </si>
  <si>
    <t>52,07</t>
  </si>
  <si>
    <t>81,69</t>
  </si>
  <si>
    <t xml:space="preserve">ADAPTADOR CPVC, SOLDAVEL, 15 MM, PARA AGUA QUENTE                                                                                                                                                                                                                                                                                                                                                                                                                                                         </t>
  </si>
  <si>
    <t>15,67</t>
  </si>
  <si>
    <t xml:space="preserve">ADAPTADOR CPVC, SOLDAVEL, 22 MM, PARA AGUA QUENTE                                                                                                                                                                                                                                                                                                                                                                                                                                                         </t>
  </si>
  <si>
    <t>4,20</t>
  </si>
  <si>
    <t>8,23</t>
  </si>
  <si>
    <t xml:space="preserve">ADAPTADOR EM LATAO, ENGATE RAPIDO 2 1/2" X ROSCA INTERNA 5 FIOS 2 1/2", PARA INSTALACAO PREDIAL DE COMBATE A INCENDIO                                                                                                                                                                                                                                                                                                                                                                                     </t>
  </si>
  <si>
    <t>78,85</t>
  </si>
  <si>
    <t xml:space="preserve">ADAPTADOR EM LATAO, ENGATE RAPIDO1 1/2" X ROSCA INTERNA 5 FIOS 2 1/2", PARA INSTALACAO PREDIAL DE COMBATE A INCENDIO                                                                                                                                                                                                                                                                                                                                                                                      </t>
  </si>
  <si>
    <t>44,89</t>
  </si>
  <si>
    <t>4,63</t>
  </si>
  <si>
    <t>16,15</t>
  </si>
  <si>
    <t>12,87</t>
  </si>
  <si>
    <t>47,60</t>
  </si>
  <si>
    <t>14,15</t>
  </si>
  <si>
    <t>4.230,21</t>
  </si>
  <si>
    <t>5.298,44</t>
  </si>
  <si>
    <t>7.178,54</t>
  </si>
  <si>
    <t>8.513,83</t>
  </si>
  <si>
    <t xml:space="preserve">AJUDANTE DE ESTRUTURAS METALICAS (HORISTA)                                                                                                                                                                                                                                                                                                                                                                                                                                                                </t>
  </si>
  <si>
    <t>9,22</t>
  </si>
  <si>
    <t>7.359,00</t>
  </si>
  <si>
    <t>784,81</t>
  </si>
  <si>
    <t>1.237,01</t>
  </si>
  <si>
    <t>1.736,95</t>
  </si>
  <si>
    <t>162,37</t>
  </si>
  <si>
    <t>211,51</t>
  </si>
  <si>
    <t>511,68</t>
  </si>
  <si>
    <t>657,54</t>
  </si>
  <si>
    <t>2.267,86</t>
  </si>
  <si>
    <t>795,31</t>
  </si>
  <si>
    <t>1.068,23</t>
  </si>
  <si>
    <t>1.495,52</t>
  </si>
  <si>
    <t>192,28</t>
  </si>
  <si>
    <t>138,38</t>
  </si>
  <si>
    <t>464,68</t>
  </si>
  <si>
    <t>331,53</t>
  </si>
  <si>
    <t>256,37</t>
  </si>
  <si>
    <t>336,49</t>
  </si>
  <si>
    <t>181,59</t>
  </si>
  <si>
    <t>244,24</t>
  </si>
  <si>
    <t>640,94</t>
  </si>
  <si>
    <t>458,57</t>
  </si>
  <si>
    <t>288,42</t>
  </si>
  <si>
    <t>608,89</t>
  </si>
  <si>
    <t>747,76</t>
  </si>
  <si>
    <t>1.046,87</t>
  </si>
  <si>
    <t>3.017,41</t>
  </si>
  <si>
    <t>75,72</t>
  </si>
  <si>
    <t>1.561,48</t>
  </si>
  <si>
    <t>1.665,00</t>
  </si>
  <si>
    <t>3.624,28</t>
  </si>
  <si>
    <t>4.550,78</t>
  </si>
  <si>
    <t>5.895,03</t>
  </si>
  <si>
    <t>2.254,03</t>
  </si>
  <si>
    <t>318.204,48</t>
  </si>
  <si>
    <t>9.160,83</t>
  </si>
  <si>
    <t>4.777,75</t>
  </si>
  <si>
    <t>6.341,01</t>
  </si>
  <si>
    <t>5.922,15</t>
  </si>
  <si>
    <t>2.818,50</t>
  </si>
  <si>
    <t xml:space="preserve">AR CONDICIONADO SPLIT INVERTER, HI-WALL (PAREDE), 24000 BTU/H, CICLO FRIO, 60HZ, CLASSIFICACAO A (SELO PROCEL), GAS HFC, CONTROLE S/FIO                                                                                                                                                                                                                                                                                                                                                                   </t>
  </si>
  <si>
    <t>38,51</t>
  </si>
  <si>
    <t>31,36</t>
  </si>
  <si>
    <t>2,16</t>
  </si>
  <si>
    <t xml:space="preserve">ARGAMASSA POLIMERICA IMPERMEABILIZANTE SEMIFLEXIVEL, BICOMPONENTE, A BASE DE CIMENTO E ADITIVOS                                                                                                                                                                                                                                                                                                                                                                                                           </t>
  </si>
  <si>
    <t>47,19</t>
  </si>
  <si>
    <t>33,70</t>
  </si>
  <si>
    <t>67,49</t>
  </si>
  <si>
    <t>48,32</t>
  </si>
  <si>
    <t>86,96</t>
  </si>
  <si>
    <t>73,82</t>
  </si>
  <si>
    <t xml:space="preserve">ARQUITETO JUNIOR (HORISTA)                                                                                                                                                                                                                                                                                                                                                                                                                                                                                </t>
  </si>
  <si>
    <t xml:space="preserve">ARQUITETO PLENO (HORISTA)                                                                                                                                                                                                                                                                                                                                                                                                                                                                                 </t>
  </si>
  <si>
    <t xml:space="preserve">ARQUITETO SENIOR (HORISTA)                                                                                                                                                                                                                                                                                                                                                                                                                                                                                </t>
  </si>
  <si>
    <t>17,94</t>
  </si>
  <si>
    <t xml:space="preserve">ASSENTADOR DE MANILHAS (HORISTA)                                                                                                                                                                                                                                                                                                                                                                                                                                                                          </t>
  </si>
  <si>
    <t>85,65</t>
  </si>
  <si>
    <t>18,84</t>
  </si>
  <si>
    <t xml:space="preserve">AUXILIAR DE MECANICO (HORISTA)                                                                                                                                                                                                                                                                                                                                                                                                                                                                            </t>
  </si>
  <si>
    <t xml:space="preserve">AUXILIAR DE SERVICOS GERAIS (HORISTA)                                                                                                                                                                                                                                                                                                                                                                                                                                                                     </t>
  </si>
  <si>
    <t xml:space="preserve">AUXILIAR TECNICO / ASSISTENTE DE ENGENHARIA (HORISTA)                                                                                                                                                                                                                                                                                                                                                                                                                                                     </t>
  </si>
  <si>
    <t>32,60</t>
  </si>
  <si>
    <t>40,09</t>
  </si>
  <si>
    <t>372,87</t>
  </si>
  <si>
    <t>516,14</t>
  </si>
  <si>
    <t>627,57</t>
  </si>
  <si>
    <t>562,33</t>
  </si>
  <si>
    <t>199,48</t>
  </si>
  <si>
    <t>219,20</t>
  </si>
  <si>
    <t>442,00</t>
  </si>
  <si>
    <t>366,25</t>
  </si>
  <si>
    <t>240,95</t>
  </si>
  <si>
    <t>320,40</t>
  </si>
  <si>
    <t>464,21</t>
  </si>
  <si>
    <t>235,53</t>
  </si>
  <si>
    <t>280,07</t>
  </si>
  <si>
    <t>654,49</t>
  </si>
  <si>
    <t>1.042,80</t>
  </si>
  <si>
    <t>1.306,57</t>
  </si>
  <si>
    <t>952,70</t>
  </si>
  <si>
    <t>1.144,78</t>
  </si>
  <si>
    <t>1.262,82</t>
  </si>
  <si>
    <t>510,30</t>
  </si>
  <si>
    <t>779,36</t>
  </si>
  <si>
    <t>834,76</t>
  </si>
  <si>
    <t>42,54</t>
  </si>
  <si>
    <t>421,98</t>
  </si>
  <si>
    <t>484,29</t>
  </si>
  <si>
    <t>523,98</t>
  </si>
  <si>
    <t>185,78</t>
  </si>
  <si>
    <t>206,33</t>
  </si>
  <si>
    <t>230,49</t>
  </si>
  <si>
    <t>422,17</t>
  </si>
  <si>
    <t>53,12</t>
  </si>
  <si>
    <t>6,68</t>
  </si>
  <si>
    <t>210,00</t>
  </si>
  <si>
    <t>130,06</t>
  </si>
  <si>
    <t>280,45</t>
  </si>
  <si>
    <t xml:space="preserve">BLASTER, DINAMITADOR OU CABO DE FOGO (HORISTA)                                                                                                                                                                                                                                                                                                                                                                                                                                                            </t>
  </si>
  <si>
    <t>3,14</t>
  </si>
  <si>
    <t>4,86</t>
  </si>
  <si>
    <t>5,42</t>
  </si>
  <si>
    <t>7,15</t>
  </si>
  <si>
    <t>19,07</t>
  </si>
  <si>
    <t>740,74</t>
  </si>
  <si>
    <t>114,40</t>
  </si>
  <si>
    <t>3,57</t>
  </si>
  <si>
    <t>53,78</t>
  </si>
  <si>
    <t>77,31</t>
  </si>
  <si>
    <t>75,63</t>
  </si>
  <si>
    <t>51,85</t>
  </si>
  <si>
    <t>51,14</t>
  </si>
  <si>
    <t xml:space="preserve">BOLSA DE LIGACAO EM PVC FLEXIVEL PARA VASO SANITARIO 40 MM (1 1/2")                                                                                                                                                                                                                                                                                                                                                                                                                                       </t>
  </si>
  <si>
    <t>2.921,41</t>
  </si>
  <si>
    <t>2.456,38</t>
  </si>
  <si>
    <t>1.001,00</t>
  </si>
  <si>
    <t>14.464,36</t>
  </si>
  <si>
    <t>974,22</t>
  </si>
  <si>
    <t>1.520,34</t>
  </si>
  <si>
    <t>1.664,59</t>
  </si>
  <si>
    <t>1.642,21</t>
  </si>
  <si>
    <t>9.209,04</t>
  </si>
  <si>
    <t>4.270,16</t>
  </si>
  <si>
    <t>8.663,28</t>
  </si>
  <si>
    <t>1.760,45</t>
  </si>
  <si>
    <t>10.593,75</t>
  </si>
  <si>
    <t>248.848,15</t>
  </si>
  <si>
    <t>7,08</t>
  </si>
  <si>
    <t>24,05</t>
  </si>
  <si>
    <t>19,64</t>
  </si>
  <si>
    <t>75,52</t>
  </si>
  <si>
    <t>81,36</t>
  </si>
  <si>
    <t>72,68</t>
  </si>
  <si>
    <t>41,95</t>
  </si>
  <si>
    <t>49,20</t>
  </si>
  <si>
    <t>51,18</t>
  </si>
  <si>
    <t>90,29</t>
  </si>
  <si>
    <t>91,02</t>
  </si>
  <si>
    <t>73,49</t>
  </si>
  <si>
    <t>86,34</t>
  </si>
  <si>
    <t>144,04</t>
  </si>
  <si>
    <t>147,52</t>
  </si>
  <si>
    <t>139,95</t>
  </si>
  <si>
    <t>25,60</t>
  </si>
  <si>
    <t>29,44</t>
  </si>
  <si>
    <t>17,35</t>
  </si>
  <si>
    <t>3,29</t>
  </si>
  <si>
    <t>18,16</t>
  </si>
  <si>
    <t>70,15</t>
  </si>
  <si>
    <t>52,49</t>
  </si>
  <si>
    <t>76,29</t>
  </si>
  <si>
    <t>90,37</t>
  </si>
  <si>
    <t>86,24</t>
  </si>
  <si>
    <t>85,42</t>
  </si>
  <si>
    <t>40,14</t>
  </si>
  <si>
    <t>109,02</t>
  </si>
  <si>
    <t>14,35</t>
  </si>
  <si>
    <t>7,91</t>
  </si>
  <si>
    <t>12,59</t>
  </si>
  <si>
    <t>40,82</t>
  </si>
  <si>
    <t>57,10</t>
  </si>
  <si>
    <t>74,14</t>
  </si>
  <si>
    <t>27,06</t>
  </si>
  <si>
    <t>162,64</t>
  </si>
  <si>
    <t>6,53</t>
  </si>
  <si>
    <t>26,26</t>
  </si>
  <si>
    <t>81,96</t>
  </si>
  <si>
    <t>33,82</t>
  </si>
  <si>
    <t>50,66</t>
  </si>
  <si>
    <t>83.659,09</t>
  </si>
  <si>
    <t>95.000,00</t>
  </si>
  <si>
    <t>62.727,27</t>
  </si>
  <si>
    <t>75.586,36</t>
  </si>
  <si>
    <t xml:space="preserve">CAIBRO APARELHADO *6 X 8* CM, EM MACARANDUBA/MASSARANDUBA, ANGELIM OU EQUIVALENTE DA REGIAO                                                                                                                                                                                                                                                                                                                                                                                                               </t>
  </si>
  <si>
    <t>32,98</t>
  </si>
  <si>
    <t xml:space="preserve">CAIBRO APARELHADO *7,5 X 7,5* CM, EM MACARANDUBA/MASSARANDUBA, ANGELIM OU EQUIVALENTE DA REGIAO                                                                                                                                                                                                                                                                                                                                                                                                           </t>
  </si>
  <si>
    <t>39,39</t>
  </si>
  <si>
    <t xml:space="preserve">CAIBRO NAO APARELHADO *5 X 6* CM, EM MACARANDUBA/MASSARANDUBA, ANGELIM OU EQUIVALENTE DA REGIAO - BRUTA                                                                                                                                                                                                                                                                                                                                                                                                   </t>
  </si>
  <si>
    <t xml:space="preserve">CAIBRO NAO APARELHADO *6 X 6* CM, EM MACARANDUBA/MASSARANDUBA, ANGELIM OU EQUIVALENTE DA REGIAO - BRUTA                                                                                                                                                                                                                                                                                                                                                                                                   </t>
  </si>
  <si>
    <t>37,74</t>
  </si>
  <si>
    <t xml:space="preserve">CAIBRO NAO APARELHADO, *6 X 8* CM, EM MACARANDUBA/MASSARANDUBA, ANGELIM OU EQUIVALENTE DA REGIAO - BRUTA                                                                                                                                                                                                                                                                                                                                                                                                  </t>
  </si>
  <si>
    <t>4.975,76</t>
  </si>
  <si>
    <t>995,15</t>
  </si>
  <si>
    <t>7.498,43</t>
  </si>
  <si>
    <t>1.248,93</t>
  </si>
  <si>
    <t>11.845,63</t>
  </si>
  <si>
    <t>1.850,89</t>
  </si>
  <si>
    <t>463,89</t>
  </si>
  <si>
    <t>2.854,29</t>
  </si>
  <si>
    <t>3.554,72</t>
  </si>
  <si>
    <t>667,89</t>
  </si>
  <si>
    <t>645,92</t>
  </si>
  <si>
    <t>458,69</t>
  </si>
  <si>
    <t>1.058,74</t>
  </si>
  <si>
    <t>1.200,97</t>
  </si>
  <si>
    <t>2.070,40</t>
  </si>
  <si>
    <t>277,39</t>
  </si>
  <si>
    <t>429,07</t>
  </si>
  <si>
    <t>118,56</t>
  </si>
  <si>
    <t>128,18</t>
  </si>
  <si>
    <t>411,27</t>
  </si>
  <si>
    <t>745,62</t>
  </si>
  <si>
    <t>1.335,29</t>
  </si>
  <si>
    <t>197,62</t>
  </si>
  <si>
    <t>363,19</t>
  </si>
  <si>
    <t>461,47</t>
  </si>
  <si>
    <t>102,25</t>
  </si>
  <si>
    <t>169,84</t>
  </si>
  <si>
    <t>329,01</t>
  </si>
  <si>
    <t>683,67</t>
  </si>
  <si>
    <t>1.077,84</t>
  </si>
  <si>
    <t xml:space="preserve">CAIXA DE DESCARGA PLASTICA PARA BACIA / VASO SANITARIO DE EMBUTIR, COM ESPELHO ACIONADOR EM PLASTICO, CAPACIDADE 6 A 10 LITROS, (COMPLETA - ACESSORIOS INCLUSOS)                                                                                                                                                                                                                                                                                                                                          </t>
  </si>
  <si>
    <t>1.078,73</t>
  </si>
  <si>
    <t xml:space="preserve">CAIXA DE DESCARGA PLASTICA PARA BACIA / VASO SANITARIO, EXTERNA, CAPACIDADE 9 LITROS, PUXADOR FIO DE NYLON, NAO INCLUSO CANO, BOLSA, ENGATE                                                                                                                                                                                                                                                                                                                                                               </t>
  </si>
  <si>
    <t>48,80</t>
  </si>
  <si>
    <t>255,65</t>
  </si>
  <si>
    <t>323,37</t>
  </si>
  <si>
    <t>327,17</t>
  </si>
  <si>
    <t>86,67</t>
  </si>
  <si>
    <t>173,03</t>
  </si>
  <si>
    <t>209,11</t>
  </si>
  <si>
    <t>52,29</t>
  </si>
  <si>
    <t>130,32</t>
  </si>
  <si>
    <t>598,21</t>
  </si>
  <si>
    <t xml:space="preserve">CALCETEIRO / RASTELEIRO (HORISTA)                                                                                                                                                                                                                                                                                                                                                                                                                                                                         </t>
  </si>
  <si>
    <t xml:space="preserve">CALCETEIRO / RASTELEIRO (MENSALISTA)                                                                                                                                                                                                                                                                                                                                                                                                                                                                      </t>
  </si>
  <si>
    <t>24,62</t>
  </si>
  <si>
    <t>24,82</t>
  </si>
  <si>
    <t>199,43</t>
  </si>
  <si>
    <t>272.980,00</t>
  </si>
  <si>
    <t>4,60</t>
  </si>
  <si>
    <t>27,47</t>
  </si>
  <si>
    <t xml:space="preserve">CANTONEIRA EM ALUMINIO, ABAS IGUAIS, LARGURA DE 25,40 MM (1"), ESPESSURA DE 3,17 MM (1/8") E PESO LINEAR DE APROXIMADAMENTE 0,408 KG/M                                                                                                                                                                                                                                                                                                                                                                    </t>
  </si>
  <si>
    <t>51,47</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</si>
  <si>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</si>
  <si>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</si>
  <si>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</si>
  <si>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48,03</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</si>
  <si>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</si>
  <si>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</si>
  <si>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13,62</t>
  </si>
  <si>
    <t>21,68</t>
  </si>
  <si>
    <t xml:space="preserve">CARENAGEM /TAMPA, EM PLASTICO, COR BRANCA, UTILIZADO EM KIT CHASSI METALICO PARA INSTAL. HIDRAULICA DE CUBA SIMPLES SEM MAQUINA DE LAVAR ROUPA, *355* X *670* MM (L X H) (COM FUROS E DEMAIS ENCAIXES)                                                                                                                                                                                                                                                                                                    </t>
  </si>
  <si>
    <t>33,65</t>
  </si>
  <si>
    <t xml:space="preserve">CARENAGEM /TAMPA, EM PLASTICO, COR BRANCA, UTILIZADO EM KIT CHASSI METALICO PARA INSTAL. HIDRAULICA DE TANQUE COM MAQUINA DE LAVAR ROUPA, *360* X *470* MM (L X H) (COM FUROS E DEMAIS ENCAIXES)                                                                                                                                                                                                                                                                                                          </t>
  </si>
  <si>
    <t>148,57</t>
  </si>
  <si>
    <t>182,52</t>
  </si>
  <si>
    <t>186,38</t>
  </si>
  <si>
    <t>57,51</t>
  </si>
  <si>
    <t>97,92</t>
  </si>
  <si>
    <t>19.500,00</t>
  </si>
  <si>
    <t>26.454,54</t>
  </si>
  <si>
    <t>28.636,36</t>
  </si>
  <si>
    <t>30.818,18</t>
  </si>
  <si>
    <t>33.000,00</t>
  </si>
  <si>
    <t>37.636,36</t>
  </si>
  <si>
    <t>4.057,75</t>
  </si>
  <si>
    <t>111,19</t>
  </si>
  <si>
    <t>133,36</t>
  </si>
  <si>
    <t xml:space="preserve">CAVOUQUEIRO OU OPERADOR DE PERFURATRIZ / ROMPEDOR (HORISTA)                                                                                                                                                                                                                                                                                                                                                                                                                                               </t>
  </si>
  <si>
    <t>28,13</t>
  </si>
  <si>
    <t>1.401,12</t>
  </si>
  <si>
    <t>934,06</t>
  </si>
  <si>
    <t>9,49</t>
  </si>
  <si>
    <t>9,72</t>
  </si>
  <si>
    <t>9,17</t>
  </si>
  <si>
    <t>8,00</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</si>
  <si>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</si>
  <si>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</si>
  <si>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</si>
  <si>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37,04</t>
  </si>
  <si>
    <t>57,80</t>
  </si>
  <si>
    <t>66,38</t>
  </si>
  <si>
    <t>58,17</t>
  </si>
  <si>
    <t xml:space="preserve">CHUMBADOR DE ACO GALVANIZADO, 1" X 600 MM, PARA POSTES DE ACO COM BASE, INCLUSO PORCA E ARRUELA                                                                                                                                                                                                                                                                                                                                                                                                           </t>
  </si>
  <si>
    <t>111,44</t>
  </si>
  <si>
    <t>28,21</t>
  </si>
  <si>
    <t>75,00</t>
  </si>
  <si>
    <t>242,60</t>
  </si>
  <si>
    <t>31,22</t>
  </si>
  <si>
    <t>43,03</t>
  </si>
  <si>
    <t>146,34</t>
  </si>
  <si>
    <t>12,16</t>
  </si>
  <si>
    <t>12,43</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</si>
  <si>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</si>
  <si>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</si>
  <si>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</si>
  <si>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</si>
  <si>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</si>
  <si>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</si>
  <si>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COMPRESSOR DE AR REBOCAVEL, VAZAO 89 PCM, PRESSAO EFETIVA DE TRABALHO *102* PSI, MOTOR DIESEL, POTENCIA *20* CV                                                                                                                                                                                                                                                                                                                                                                                           </t>
  </si>
  <si>
    <t>19,16</t>
  </si>
  <si>
    <t>19,83</t>
  </si>
  <si>
    <t>15,86</t>
  </si>
  <si>
    <t>262,92</t>
  </si>
  <si>
    <t>35,17</t>
  </si>
  <si>
    <t>12,83</t>
  </si>
  <si>
    <t>143,25</t>
  </si>
  <si>
    <t>238,64</t>
  </si>
  <si>
    <t>40,67</t>
  </si>
  <si>
    <t>32,31</t>
  </si>
  <si>
    <t>183,19</t>
  </si>
  <si>
    <t>285,81</t>
  </si>
  <si>
    <t>48,72</t>
  </si>
  <si>
    <t>36,63</t>
  </si>
  <si>
    <t>24,65</t>
  </si>
  <si>
    <t>15,31</t>
  </si>
  <si>
    <t>206,12</t>
  </si>
  <si>
    <t>282,85</t>
  </si>
  <si>
    <t>18,44</t>
  </si>
  <si>
    <t>169,73</t>
  </si>
  <si>
    <t>282,56</t>
  </si>
  <si>
    <t>11,45</t>
  </si>
  <si>
    <t>22,95</t>
  </si>
  <si>
    <t>57,04</t>
  </si>
  <si>
    <t>297,39</t>
  </si>
  <si>
    <t>63,70</t>
  </si>
  <si>
    <t>24,80</t>
  </si>
  <si>
    <t>2,90</t>
  </si>
  <si>
    <t>21,25</t>
  </si>
  <si>
    <t>55,52</t>
  </si>
  <si>
    <t>41,68</t>
  </si>
  <si>
    <t>25,36</t>
  </si>
  <si>
    <t>57,72</t>
  </si>
  <si>
    <t>9,36</t>
  </si>
  <si>
    <t>12,37</t>
  </si>
  <si>
    <t>17,26</t>
  </si>
  <si>
    <t>10,09</t>
  </si>
  <si>
    <t>20,61</t>
  </si>
  <si>
    <t xml:space="preserve">CONECTOR, CPVC, SOLDAVEL, 114 MM X 4", PARA AGUA QUENTE                                                                                                                                                                                                                                                                                                                                                                                                                                                   </t>
  </si>
  <si>
    <t>1.444,06</t>
  </si>
  <si>
    <t>42,12</t>
  </si>
  <si>
    <t>51,57</t>
  </si>
  <si>
    <t xml:space="preserve">CONECTOR, CPVC, SOLDAVEL, 54 MM X 2", PARA AGUA QUENTE                                                                                                                                                                                                                                                                                                                                                                                                                                                    </t>
  </si>
  <si>
    <t>84,06</t>
  </si>
  <si>
    <t xml:space="preserve">CONECTOR, CPVC, SOLDAVEL, 73 MM X 2 1/2", PARA AGUA QUENTE                                                                                                                                                                                                                                                                                                                                                                                                                                                </t>
  </si>
  <si>
    <t>324,32</t>
  </si>
  <si>
    <t xml:space="preserve">CONECTOR, CPVC, SOLDAVEL, 89 MM X 3", PARA AGUA QUENTE                                                                                                                                                                                                                                                                                                                                                                                                                                                    </t>
  </si>
  <si>
    <t>470,98</t>
  </si>
  <si>
    <t>151,89</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</si>
  <si>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</si>
  <si>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</si>
  <si>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515,95</t>
  </si>
  <si>
    <t>6,99</t>
  </si>
  <si>
    <t>11.268,11</t>
  </si>
  <si>
    <t>92.890,43</t>
  </si>
  <si>
    <t>22,03</t>
  </si>
  <si>
    <t>232,23</t>
  </si>
  <si>
    <t>1.518,32</t>
  </si>
  <si>
    <t>29,10</t>
  </si>
  <si>
    <t>2.165,34</t>
  </si>
  <si>
    <t>72,82</t>
  </si>
  <si>
    <t>124,57</t>
  </si>
  <si>
    <t>115,17</t>
  </si>
  <si>
    <t>192,20</t>
  </si>
  <si>
    <t>133,13</t>
  </si>
  <si>
    <t>55,73</t>
  </si>
  <si>
    <t>44,80</t>
  </si>
  <si>
    <t>6,62</t>
  </si>
  <si>
    <t>17,02</t>
  </si>
  <si>
    <t>68,18</t>
  </si>
  <si>
    <t>6,94</t>
  </si>
  <si>
    <t>61,99</t>
  </si>
  <si>
    <t>12,19</t>
  </si>
  <si>
    <t>25,43</t>
  </si>
  <si>
    <t>14,50</t>
  </si>
  <si>
    <t>6,63</t>
  </si>
  <si>
    <t>208,91</t>
  </si>
  <si>
    <t>29,37</t>
  </si>
  <si>
    <t>78,69</t>
  </si>
  <si>
    <t>106,43</t>
  </si>
  <si>
    <t>28,70</t>
  </si>
  <si>
    <t>34,24</t>
  </si>
  <si>
    <t xml:space="preserve">CURVA 90 GRAUS DE BARRA CHATA EM ALUMINIO 3/4" X 1/4" X 300 MM                                                                                                                                                                                                                                                                                                                                                                                                                                            </t>
  </si>
  <si>
    <t>37,92</t>
  </si>
  <si>
    <t>6,42</t>
  </si>
  <si>
    <t>26,18</t>
  </si>
  <si>
    <t>66,29</t>
  </si>
  <si>
    <t>87,03</t>
  </si>
  <si>
    <t>33,10</t>
  </si>
  <si>
    <t>118,02</t>
  </si>
  <si>
    <t>677,60</t>
  </si>
  <si>
    <t>28,48</t>
  </si>
  <si>
    <t>2.300,35</t>
  </si>
  <si>
    <t xml:space="preserve">DISJUNTOR TERMOMAGNETICO AJUSTAVEL, TRIPOLAR DE 100 ATE 250A, CAPACIDADE DE INTERRUPCAO DE 35KA                                                                                                                                                                                                                                                                                                                                                                                                           </t>
  </si>
  <si>
    <t>1.809,58</t>
  </si>
  <si>
    <t xml:space="preserve">DISJUNTOR TERMOMAGNETICO AJUSTAVEL, TRIPOLAR DE 300 ATE 400A, CAPACIDADE DE INTERRUPCAO DE 35KA                                                                                                                                                                                                                                                                                                                                                                                                           </t>
  </si>
  <si>
    <t>2.801,81</t>
  </si>
  <si>
    <t xml:space="preserve">DISJUNTOR TERMOMAGNETICO AJUSTAVEL, TRIPOLAR DE 450 ATE 600A, CAPACIDADE DE INTERRUPCAO DE 35KA                                                                                                                                                                                                                                                                                                                                                                                                           </t>
  </si>
  <si>
    <t>6.545,91</t>
  </si>
  <si>
    <t xml:space="preserve">DISJUNTOR TERMOMAGNETICO PARA TRILHO DIN (IEC), BIPOLAR, 40 - 50 A                                                                                                                                                                                                                                                                                                                                                                                                                                        </t>
  </si>
  <si>
    <t xml:space="preserve">DISJUNTOR TERMOMAGNETICO PARA TRILHO DIN (IEC), BIPOLAR, 6 - 32 A                                                                                                                                                                                                                                                                                                                                                                                                                                         </t>
  </si>
  <si>
    <t>79,66</t>
  </si>
  <si>
    <t xml:space="preserve">DISJUNTOR TERMOMAGNETICO PARA TRILHO DIN (IEC), BIPOLAR, 63 A                                                                                                                                                                                                                                                                                                                                                                                                                                             </t>
  </si>
  <si>
    <t>112,36</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</si>
  <si>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</si>
  <si>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</si>
  <si>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</si>
  <si>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25,19</t>
  </si>
  <si>
    <t xml:space="preserve">DISJUNTOR TERMOMAGNETICO PARA TRILHO DIN (IEC), TRIPOLAR, 10 - 50 A                                                                                                                                                                                                                                                                                                                                                                                                                                       </t>
  </si>
  <si>
    <t xml:space="preserve">DISJUNTOR TERMOMAGNETICO PARA TRILHO DIN (IEC), TRIPOLAR, 63 A                                                                                                                                                                                                                                                                                                                                                                                                                                            </t>
  </si>
  <si>
    <t>116,58</t>
  </si>
  <si>
    <t xml:space="preserve">DISJUNTOR TERMOMAGNETICO TRIPOLAR 125 A / 425 V / ICC - 25 KA                                                                                                                                                                                                                                                                                                                                                                                                                                             </t>
  </si>
  <si>
    <t>532,40</t>
  </si>
  <si>
    <t>603,99</t>
  </si>
  <si>
    <t>847,64</t>
  </si>
  <si>
    <t>1.419,48</t>
  </si>
  <si>
    <t>1.241,54</t>
  </si>
  <si>
    <t>2.300,59</t>
  </si>
  <si>
    <t>1.949,84</t>
  </si>
  <si>
    <t>3.211,38</t>
  </si>
  <si>
    <t>6.865,34</t>
  </si>
  <si>
    <t>96,87</t>
  </si>
  <si>
    <t>148,60</t>
  </si>
  <si>
    <t>47,31</t>
  </si>
  <si>
    <t>120,83</t>
  </si>
  <si>
    <t>170,24</t>
  </si>
  <si>
    <t>117,00</t>
  </si>
  <si>
    <t>149,65</t>
  </si>
  <si>
    <t>266,00</t>
  </si>
  <si>
    <t>108,36</t>
  </si>
  <si>
    <t>133,14</t>
  </si>
  <si>
    <t>277,99</t>
  </si>
  <si>
    <t>179,58</t>
  </si>
  <si>
    <t>191,44</t>
  </si>
  <si>
    <t>408,90</t>
  </si>
  <si>
    <t>206,55</t>
  </si>
  <si>
    <t>243,36</t>
  </si>
  <si>
    <t>502,16</t>
  </si>
  <si>
    <t>426,20</t>
  </si>
  <si>
    <t>214,00</t>
  </si>
  <si>
    <t>217,81</t>
  </si>
  <si>
    <t>232,92</t>
  </si>
  <si>
    <t>397,17</t>
  </si>
  <si>
    <t>242,31</t>
  </si>
  <si>
    <t>264,29</t>
  </si>
  <si>
    <t>265,87</t>
  </si>
  <si>
    <t>444,94</t>
  </si>
  <si>
    <t>492,73</t>
  </si>
  <si>
    <t>243,82</t>
  </si>
  <si>
    <t>244,00</t>
  </si>
  <si>
    <t>496,36</t>
  </si>
  <si>
    <t>798,19</t>
  </si>
  <si>
    <t>302,74</t>
  </si>
  <si>
    <t>354,74</t>
  </si>
  <si>
    <t>341,87</t>
  </si>
  <si>
    <t>792,00</t>
  </si>
  <si>
    <t>391.246,87</t>
  </si>
  <si>
    <t>89.991,11</t>
  </si>
  <si>
    <t>25,99</t>
  </si>
  <si>
    <t>121,76</t>
  </si>
  <si>
    <t>139,16</t>
  </si>
  <si>
    <t>133,37</t>
  </si>
  <si>
    <t>162,34</t>
  </si>
  <si>
    <t>464,13</t>
  </si>
  <si>
    <t>207,56</t>
  </si>
  <si>
    <t xml:space="preserve">DOBRADEIRA ELETROMECANICA DE VERGALHAO, PARA ACO DE DIAMETRO ATE 1 1/2", MOTOR ELETRICO TRIFASICO, POTENCIA DE 3 HP ATE 5 HP                                                                                                                                                                                                                                                                                                                                                                              </t>
  </si>
  <si>
    <t>98.448,92</t>
  </si>
  <si>
    <t>65,92</t>
  </si>
  <si>
    <t>838,13</t>
  </si>
  <si>
    <t>164,57</t>
  </si>
  <si>
    <t>102,13</t>
  </si>
  <si>
    <t>2,87</t>
  </si>
  <si>
    <t>29,76</t>
  </si>
  <si>
    <t>57,75</t>
  </si>
  <si>
    <t>52,90</t>
  </si>
  <si>
    <t>50,83</t>
  </si>
  <si>
    <t>10,80</t>
  </si>
  <si>
    <t>19,40</t>
  </si>
  <si>
    <t>28,31</t>
  </si>
  <si>
    <t>3,03</t>
  </si>
  <si>
    <t>21,23</t>
  </si>
  <si>
    <t>56,72</t>
  </si>
  <si>
    <t>8,01</t>
  </si>
  <si>
    <t>11,97</t>
  </si>
  <si>
    <t>22,16</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</si>
  <si>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</si>
  <si>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</si>
  <si>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</si>
  <si>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</si>
  <si>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10,93</t>
  </si>
  <si>
    <t xml:space="preserve">ELETRODUTO/DUTO PEAD FLEXIVEL PAREDE SIMPLES, CORRUGACAO HELICOIDAL, COR PRETA, SEM ROSCA, DE 4", CRC 680 N, PARA CABEAMENTO SUBTERRANEO (NBR 15715)                                                                                                                                                                                                                                                                                                                                                      </t>
  </si>
  <si>
    <t>17,58</t>
  </si>
  <si>
    <t>0,95</t>
  </si>
  <si>
    <t xml:space="preserve">ENGENHEIRO CIVIL DE OBRA JUNIOR (HORISTA)                                                                                                                                                                                                                                                                                                                                                                                                                                                                 </t>
  </si>
  <si>
    <t xml:space="preserve">ENGENHEIRO CIVIL DE OBRA PLENO (HORISTA)                                                                                                                                                                                                                                                                                                                                                                                                                                                                  </t>
  </si>
  <si>
    <t>114,27</t>
  </si>
  <si>
    <t xml:space="preserve">ENGENHEIRO CIVIL DE OBRA SENIOR (HORISTA)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</si>
  <si>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</si>
  <si>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</si>
  <si>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2.970.703,12</t>
  </si>
  <si>
    <t>1.995.703,12</t>
  </si>
  <si>
    <t>211,38</t>
  </si>
  <si>
    <t>257,14</t>
  </si>
  <si>
    <t>65,12</t>
  </si>
  <si>
    <t>70,12</t>
  </si>
  <si>
    <t>116,57</t>
  </si>
  <si>
    <t>815,61</t>
  </si>
  <si>
    <t>116.000,00</t>
  </si>
  <si>
    <t>246.246,87</t>
  </si>
  <si>
    <t>22,28</t>
  </si>
  <si>
    <t>414,76</t>
  </si>
  <si>
    <t>752,30</t>
  </si>
  <si>
    <t>1.030,35</t>
  </si>
  <si>
    <t>164,75</t>
  </si>
  <si>
    <t>240,36</t>
  </si>
  <si>
    <t>81,80</t>
  </si>
  <si>
    <t>111,23</t>
  </si>
  <si>
    <t>285,07</t>
  </si>
  <si>
    <t>150,93</t>
  </si>
  <si>
    <t>477,69</t>
  </si>
  <si>
    <t>517,50</t>
  </si>
  <si>
    <t>238,84</t>
  </si>
  <si>
    <t>145,96</t>
  </si>
  <si>
    <t>172,50</t>
  </si>
  <si>
    <t>205,67</t>
  </si>
  <si>
    <t>95,94</t>
  </si>
  <si>
    <t>121,89</t>
  </si>
  <si>
    <t>13,02</t>
  </si>
  <si>
    <t>57,18</t>
  </si>
  <si>
    <t>88,78</t>
  </si>
  <si>
    <t>20,28</t>
  </si>
  <si>
    <t>51,82</t>
  </si>
  <si>
    <t>98,01</t>
  </si>
  <si>
    <t>65,90</t>
  </si>
  <si>
    <t>130,38</t>
  </si>
  <si>
    <t>58,82</t>
  </si>
  <si>
    <t>48,77</t>
  </si>
  <si>
    <t>73,78</t>
  </si>
  <si>
    <t>138,16</t>
  </si>
  <si>
    <t>1.966,98</t>
  </si>
  <si>
    <t>2.984,23</t>
  </si>
  <si>
    <t>5.113,27</t>
  </si>
  <si>
    <t>135,00</t>
  </si>
  <si>
    <t>83,05</t>
  </si>
  <si>
    <t>87,41</t>
  </si>
  <si>
    <t>109,68</t>
  </si>
  <si>
    <t>84,20</t>
  </si>
  <si>
    <t>294,72</t>
  </si>
  <si>
    <t>99,26</t>
  </si>
  <si>
    <t>150,00</t>
  </si>
  <si>
    <t>80,08</t>
  </si>
  <si>
    <t>5.797,98</t>
  </si>
  <si>
    <t>1.771,32</t>
  </si>
  <si>
    <t>3.129,13</t>
  </si>
  <si>
    <t>12.229,47</t>
  </si>
  <si>
    <t>48,25</t>
  </si>
  <si>
    <t>37,58</t>
  </si>
  <si>
    <t>573,21</t>
  </si>
  <si>
    <t>1.574,22</t>
  </si>
  <si>
    <t>1.698,32</t>
  </si>
  <si>
    <t>1.868,28</t>
  </si>
  <si>
    <t>151,02</t>
  </si>
  <si>
    <t>179,23</t>
  </si>
  <si>
    <t>541,31</t>
  </si>
  <si>
    <t>719,87</t>
  </si>
  <si>
    <t>1.009,22</t>
  </si>
  <si>
    <t>721,80</t>
  </si>
  <si>
    <t>839,36</t>
  </si>
  <si>
    <t>1.038,14</t>
  </si>
  <si>
    <t>1.335,00</t>
  </si>
  <si>
    <t>1.471,52</t>
  </si>
  <si>
    <t>751,82</t>
  </si>
  <si>
    <t>480,00</t>
  </si>
  <si>
    <t>403,52</t>
  </si>
  <si>
    <t>504,60</t>
  </si>
  <si>
    <t>336,18</t>
  </si>
  <si>
    <t>419,18</t>
  </si>
  <si>
    <t>7,78</t>
  </si>
  <si>
    <t>60,93</t>
  </si>
  <si>
    <t>20,72</t>
  </si>
  <si>
    <t>15,00</t>
  </si>
  <si>
    <t>21,46</t>
  </si>
  <si>
    <t>14,80</t>
  </si>
  <si>
    <t>50,53</t>
  </si>
  <si>
    <t xml:space="preserve">GRAXA LUBRIFICANTE A BASE DE LITIO, DE MULTIPLAS APLICACOES E CONTENDO ADITIVOS DE EXTREMA PRESSAO (GRAU DE VISCOSIDADE NLGI 2)                                                                                                                                                                                                                                                                                                                                                                           </t>
  </si>
  <si>
    <t>54,51</t>
  </si>
  <si>
    <t>34,62</t>
  </si>
  <si>
    <t>143,12</t>
  </si>
  <si>
    <t>342.998,80</t>
  </si>
  <si>
    <t>364.896,09</t>
  </si>
  <si>
    <t>53,01</t>
  </si>
  <si>
    <t>30,95</t>
  </si>
  <si>
    <t>26,41</t>
  </si>
  <si>
    <t xml:space="preserve">INSTALADOR DE TUBULACOES - TUBOS/EQUIPAMENTOS (HORISTA)                                                                                                                                                                                                                                                                                                                                                                                                                                                   </t>
  </si>
  <si>
    <t>19,75</t>
  </si>
  <si>
    <t>1.148,00</t>
  </si>
  <si>
    <t>38,78</t>
  </si>
  <si>
    <t>348,79</t>
  </si>
  <si>
    <t>968,87</t>
  </si>
  <si>
    <t>171,25</t>
  </si>
  <si>
    <t>1.437,16</t>
  </si>
  <si>
    <t>821,11</t>
  </si>
  <si>
    <t>945,78</t>
  </si>
  <si>
    <t>1.370,82</t>
  </si>
  <si>
    <t>1.737,35</t>
  </si>
  <si>
    <t>1.068,17</t>
  </si>
  <si>
    <t>1.076,34</t>
  </si>
  <si>
    <t>1.517,90</t>
  </si>
  <si>
    <t>373,01</t>
  </si>
  <si>
    <t>4,07</t>
  </si>
  <si>
    <t>23,18</t>
  </si>
  <si>
    <t>49,23</t>
  </si>
  <si>
    <t>124,40</t>
  </si>
  <si>
    <t>179,97</t>
  </si>
  <si>
    <t>15,30</t>
  </si>
  <si>
    <t>149,13</t>
  </si>
  <si>
    <t>4,02</t>
  </si>
  <si>
    <t>105,93</t>
  </si>
  <si>
    <t>20,47</t>
  </si>
  <si>
    <t>17,52</t>
  </si>
  <si>
    <t>19,39</t>
  </si>
  <si>
    <t>10,84</t>
  </si>
  <si>
    <t>17,07</t>
  </si>
  <si>
    <t>81,71</t>
  </si>
  <si>
    <t>6,18</t>
  </si>
  <si>
    <t>67,68</t>
  </si>
  <si>
    <t>9,09</t>
  </si>
  <si>
    <t>333,71</t>
  </si>
  <si>
    <t xml:space="preserve">KIT CHASSI COZINHA, CUBA SIMPLES SEM MAQUINA LAVAR LOUCA, INSTAL. PEX, QUADRO METALICO C/ TRAVESSA C/ FURO P/ESGOTO DN 50 MM E FUROS SUPERIORES P/AGUA, *340* X *650* MM (L X H), P/ CONEXAO COM ANEL DESLIZANTE (CONJUNTO COMPLETO)                                                                                                                                                                                                                                                                      </t>
  </si>
  <si>
    <t>52,21</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</si>
  <si>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</si>
  <si>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</si>
  <si>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76,07</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</si>
  <si>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</si>
  <si>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</si>
  <si>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166,66</t>
  </si>
  <si>
    <t xml:space="preserve">KIT CHUVEIRO, INSTAL. PEX, QUADRO METALICO C/2 TRAVESSAS, SUPERIOR C/ ESPERA P/ CHUVEIRO E INFERIOR C/2 REGISTROS DE PRESSAO 1/2 ", *390* X *900* MM (L X H), CONEXAO COM CRIMPAGEM (CONJUNTO COMPLETO)                                                                                                                                                                                                                                                                                                   </t>
  </si>
  <si>
    <t>351,63</t>
  </si>
  <si>
    <t>80,27</t>
  </si>
  <si>
    <t>60,79</t>
  </si>
  <si>
    <t>573,57</t>
  </si>
  <si>
    <t>468,11</t>
  </si>
  <si>
    <t>475,78</t>
  </si>
  <si>
    <t>483,85</t>
  </si>
  <si>
    <t>720,99</t>
  </si>
  <si>
    <t>517,73</t>
  </si>
  <si>
    <t>583,42</t>
  </si>
  <si>
    <t>641,76</t>
  </si>
  <si>
    <t>742,98</t>
  </si>
  <si>
    <t>671,11</t>
  </si>
  <si>
    <t>796,92</t>
  </si>
  <si>
    <t>869,50</t>
  </si>
  <si>
    <t>1.072,38</t>
  </si>
  <si>
    <t>845,27</t>
  </si>
  <si>
    <t>893,05</t>
  </si>
  <si>
    <t>1.087,61</t>
  </si>
  <si>
    <t>898,10</t>
  </si>
  <si>
    <t>89,92</t>
  </si>
  <si>
    <t>100,77</t>
  </si>
  <si>
    <t>57,13</t>
  </si>
  <si>
    <t>15,58</t>
  </si>
  <si>
    <t>9,15</t>
  </si>
  <si>
    <t>93,85</t>
  </si>
  <si>
    <t>103,70</t>
  </si>
  <si>
    <t>165,99</t>
  </si>
  <si>
    <t>464,52</t>
  </si>
  <si>
    <t>478,61</t>
  </si>
  <si>
    <t>158,98</t>
  </si>
  <si>
    <t>178,02</t>
  </si>
  <si>
    <t>90,31</t>
  </si>
  <si>
    <t>309,19</t>
  </si>
  <si>
    <t>152,53</t>
  </si>
  <si>
    <t>66,39</t>
  </si>
  <si>
    <t>295.000,00</t>
  </si>
  <si>
    <t>250.504,73</t>
  </si>
  <si>
    <t>419.376,48</t>
  </si>
  <si>
    <t>711.748,80</t>
  </si>
  <si>
    <t>12,14</t>
  </si>
  <si>
    <t>5.084,41</t>
  </si>
  <si>
    <t>840,88</t>
  </si>
  <si>
    <t xml:space="preserve">LOCACAO DE ANDAIME METALICO TIPO FACHADEIRO, PECAS COM APROXIMADAMENTE 1,20 M DE LARGURA E 2,0 M DE ALTURA, INCLUINDO DIAGONAIS EM X, BARRAS DE LIGACAO, SAPATAS E DEMAIS ITENS NECESSARIOS A MONTAGEM (NAO INCLUI INSTALACAO)                                                                                                                                                                                                                                                                            </t>
  </si>
  <si>
    <t>575,00</t>
  </si>
  <si>
    <t>2,39</t>
  </si>
  <si>
    <t xml:space="preserve">LOCACAO DE CRUZETA, SIMPLES, PARA ESCORA METALICA, COMPRIMENTO ENTRE 50 A 60 CM, PARA ESCORA DE 1,80 A 3,20 METROS E TUBO EXTERNO ATE 48 MM DE DIAMETRO                                                                                                                                                                                                                                                                                                                                                   </t>
  </si>
  <si>
    <t>500,00</t>
  </si>
  <si>
    <t xml:space="preserve">LUBRIFICANTE REDUTOR DE TORQUE E ARRASTO DE ALTO DESEMPENHO, PARA PERFURACAO HORIZONTAL DIRECIONAL, HDD                                                                                                                                                                                                                                                                                                                                                                                                   </t>
  </si>
  <si>
    <t>96,58</t>
  </si>
  <si>
    <t>305,24</t>
  </si>
  <si>
    <t>323,95</t>
  </si>
  <si>
    <t>587,38</t>
  </si>
  <si>
    <t>682,28</t>
  </si>
  <si>
    <t>1.130,30</t>
  </si>
  <si>
    <t>176,52</t>
  </si>
  <si>
    <t>325,73</t>
  </si>
  <si>
    <t>360,57</t>
  </si>
  <si>
    <t>434,78</t>
  </si>
  <si>
    <t>57,81</t>
  </si>
  <si>
    <t>80,60</t>
  </si>
  <si>
    <t>118,91</t>
  </si>
  <si>
    <t>34,47</t>
  </si>
  <si>
    <t>111,69</t>
  </si>
  <si>
    <t>36,12</t>
  </si>
  <si>
    <t>157,96</t>
  </si>
  <si>
    <t>47,29</t>
  </si>
  <si>
    <t>422,94</t>
  </si>
  <si>
    <t>450,67</t>
  </si>
  <si>
    <t>200,24</t>
  </si>
  <si>
    <t>246,65</t>
  </si>
  <si>
    <t>17,08</t>
  </si>
  <si>
    <t>35,79</t>
  </si>
  <si>
    <t>71,52</t>
  </si>
  <si>
    <t>82,81</t>
  </si>
  <si>
    <t>242,67</t>
  </si>
  <si>
    <t>49,22</t>
  </si>
  <si>
    <t>124,20</t>
  </si>
  <si>
    <t>88,06</t>
  </si>
  <si>
    <t>93,36</t>
  </si>
  <si>
    <t>170,13</t>
  </si>
  <si>
    <t>10,94</t>
  </si>
  <si>
    <t>15,13</t>
  </si>
  <si>
    <t>127,37</t>
  </si>
  <si>
    <t>146,31</t>
  </si>
  <si>
    <t>14,54</t>
  </si>
  <si>
    <t>9,25</t>
  </si>
  <si>
    <t>19,20</t>
  </si>
  <si>
    <t>27,28</t>
  </si>
  <si>
    <t>25,98</t>
  </si>
  <si>
    <t>108,53</t>
  </si>
  <si>
    <t>29,62</t>
  </si>
  <si>
    <t>3,67</t>
  </si>
  <si>
    <t>16,47</t>
  </si>
  <si>
    <t>41,49</t>
  </si>
  <si>
    <t>18,96</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</si>
  <si>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</si>
  <si>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</si>
  <si>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</si>
  <si>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21,32</t>
  </si>
  <si>
    <t xml:space="preserve">LUVA/UNIAO, PLASTICA, PARA CONEXAO COM CRIMPAGEM, DN 25 MM, EM TUBO PEX PARA INST. AGUA QUENTE/FRIA                                                                                                                                                                                                                                                                                                                                                                                                       </t>
  </si>
  <si>
    <t xml:space="preserve">LUVA/UNIAO, PLASTICA, PARA CONEXAO COM CRIMPAGEM, DN 32 MM, EM TUBO PEX PARA INST. AGUA QUENTE/FRIA                                                                                                                                                                                                                                                                                                                                                                                                       </t>
  </si>
  <si>
    <t>17,37</t>
  </si>
  <si>
    <t>2.665,96</t>
  </si>
  <si>
    <t>61,17</t>
  </si>
  <si>
    <t>210,82</t>
  </si>
  <si>
    <t>12,70</t>
  </si>
  <si>
    <t>49,32</t>
  </si>
  <si>
    <t>22,80</t>
  </si>
  <si>
    <t>82,90</t>
  </si>
  <si>
    <t>116,61</t>
  </si>
  <si>
    <t>1.954,68</t>
  </si>
  <si>
    <t>14,16</t>
  </si>
  <si>
    <t>380,00</t>
  </si>
  <si>
    <t>468,41</t>
  </si>
  <si>
    <t>583,16</t>
  </si>
  <si>
    <t>622,67</t>
  </si>
  <si>
    <t>562,47</t>
  </si>
  <si>
    <t>670,64</t>
  </si>
  <si>
    <t>677,22</t>
  </si>
  <si>
    <t>884,15</t>
  </si>
  <si>
    <t>754,35</t>
  </si>
  <si>
    <t>950,00</t>
  </si>
  <si>
    <t>1.155,04</t>
  </si>
  <si>
    <t>1.316,83</t>
  </si>
  <si>
    <t>579.269,27</t>
  </si>
  <si>
    <t>515.000,00</t>
  </si>
  <si>
    <t>23,68</t>
  </si>
  <si>
    <t>47,12</t>
  </si>
  <si>
    <t>59,87</t>
  </si>
  <si>
    <t>87,12</t>
  </si>
  <si>
    <t>8,83</t>
  </si>
  <si>
    <t>20,30</t>
  </si>
  <si>
    <t>40,39</t>
  </si>
  <si>
    <t>67,19</t>
  </si>
  <si>
    <t>21,17</t>
  </si>
  <si>
    <t>43,62</t>
  </si>
  <si>
    <t>58,95</t>
  </si>
  <si>
    <t>73,52</t>
  </si>
  <si>
    <t>31,33</t>
  </si>
  <si>
    <t>59,42</t>
  </si>
  <si>
    <t>45,34</t>
  </si>
  <si>
    <t>793.072,01</t>
  </si>
  <si>
    <t>67.315,72</t>
  </si>
  <si>
    <t>28.180,14</t>
  </si>
  <si>
    <t>14.372,23</t>
  </si>
  <si>
    <t>279.690,59</t>
  </si>
  <si>
    <t xml:space="preserve">MAQUINA TIPO VASO/TANQUE/JATO DE PRESSAO PORTATIL P/ JATEAMENTO, CONTROLE AUTOMATICO E REMOTO, CAMARA DE 1 SAIDA, 280 L, DIAM. *670* MM, BICO JATO CURTO VENTURI 5/16", MANGUEIRA 1" DE 10 M, COMPLETA (VALVULAS POP UP E DOSADORA, FUNDO CONICO ETC)                                                                                                                                                                                                                                                     </t>
  </si>
  <si>
    <t>557,17</t>
  </si>
  <si>
    <t>6,87</t>
  </si>
  <si>
    <t>76,67</t>
  </si>
  <si>
    <t>124,32</t>
  </si>
  <si>
    <t>2.482,37</t>
  </si>
  <si>
    <t xml:space="preserve">MECANICO DE EQUIPAMENTOS PESADOS (HORISTA)                                                                                                                                                                                                                                                                                                                                                                                                                                                                </t>
  </si>
  <si>
    <t>56,65</t>
  </si>
  <si>
    <t>80,15</t>
  </si>
  <si>
    <t>9.629,80</t>
  </si>
  <si>
    <t>671,50</t>
  </si>
  <si>
    <t>801,07</t>
  </si>
  <si>
    <t>885,36</t>
  </si>
  <si>
    <t xml:space="preserve">MICTORIO INDIVIDUAL, SIFONADO, DE LOUCA BRANCA, SEM COMPLEMENTOS                                                                                                                                                                                                                                                                                                                                                                                                                                          </t>
  </si>
  <si>
    <t>347,31</t>
  </si>
  <si>
    <t>856,85</t>
  </si>
  <si>
    <t>7,44</t>
  </si>
  <si>
    <t>320.000,00</t>
  </si>
  <si>
    <t>493.853,88</t>
  </si>
  <si>
    <t>485.757,92</t>
  </si>
  <si>
    <t>592.624,67</t>
  </si>
  <si>
    <t>610.454,24</t>
  </si>
  <si>
    <t>71,48</t>
  </si>
  <si>
    <t>837,95</t>
  </si>
  <si>
    <t>370,31</t>
  </si>
  <si>
    <t>453,58</t>
  </si>
  <si>
    <t>49,77</t>
  </si>
  <si>
    <t>222,51</t>
  </si>
  <si>
    <t>488,86</t>
  </si>
  <si>
    <t>818,55</t>
  </si>
  <si>
    <t>3.312,26</t>
  </si>
  <si>
    <t>8.849,75</t>
  </si>
  <si>
    <t>4.398,63</t>
  </si>
  <si>
    <t>4.134,19</t>
  </si>
  <si>
    <t>5.097,95</t>
  </si>
  <si>
    <t>1.220.500,00</t>
  </si>
  <si>
    <t>1.516.623,44</t>
  </si>
  <si>
    <t>1.596.441,82</t>
  </si>
  <si>
    <t xml:space="preserve">MOTORISTA DE CAMINHAO (HORISTA)                                                                                                                                                                                                                                                                                                                                                                                                                                                                           </t>
  </si>
  <si>
    <t>24,19</t>
  </si>
  <si>
    <t xml:space="preserve">MOTORISTA DE CAMINHAO BETONEIRA (HORISTA)                                                                                                                                                                                                                                                                                                                                                                                                                                                                 </t>
  </si>
  <si>
    <t xml:space="preserve">MOTORISTA DE CAMINHAO-BASCULANTE (HORISTA)                                                                                                                                                                                                                                                                                                                                                                                                                                                                </t>
  </si>
  <si>
    <t xml:space="preserve">MOTORISTA DE CAMINHAO-CARRETA (HORISTA)                                                                                                                                                                                                                                                                                                                                                                                                                                                                   </t>
  </si>
  <si>
    <t xml:space="preserve">MOTORISTA DE CARRO DE PASSEIO (HORISTA)                                                                                                                                                                                                                                                                                                                                                                                                                                                                   </t>
  </si>
  <si>
    <t xml:space="preserve">MOTORISTA OPERADOR DE CAMINHAO COM MUNCK (HORISTA)                                                                                                                                                                                                                                                                                                                                                                                                                                                        </t>
  </si>
  <si>
    <t>27,12</t>
  </si>
  <si>
    <t>7,82</t>
  </si>
  <si>
    <t>93,39</t>
  </si>
  <si>
    <t>57,90</t>
  </si>
  <si>
    <t>224,13</t>
  </si>
  <si>
    <t>69,10</t>
  </si>
  <si>
    <t>141,95</t>
  </si>
  <si>
    <t>140,08</t>
  </si>
  <si>
    <t>57.448,98</t>
  </si>
  <si>
    <t>83.857,59</t>
  </si>
  <si>
    <t>101.481,41</t>
  </si>
  <si>
    <t>158.972,92</t>
  </si>
  <si>
    <t>45.935,60</t>
  </si>
  <si>
    <t>5,26</t>
  </si>
  <si>
    <t xml:space="preserve">OLEO DIESEL COMBUSTIVEL COMUM METROPOLITANO S-10 OU S-500                                                                                                                                                                                                                                                                                                                                                                                                                                                 </t>
  </si>
  <si>
    <t xml:space="preserve">OLEO LUBRIFICANTE MINERAL MONOVISCOSO, SAE 40, PARA MOTORES DE EQUIPAMENTOS PESADOS (CAMINHOES, TRATORES, RETROS E ETC)                                                                                                                                                                                                                                                                                                                                                                                   </t>
  </si>
  <si>
    <t xml:space="preserve">OPERADOR DE BATE-ESTACAS (HORISTA)                                                                                                                                                                                                                                                                                                                                                                                                                                                                        </t>
  </si>
  <si>
    <t xml:space="preserve">OPERADOR DE BETONEIRA ESTACIONARIA / MISTURADOR (HORISTA)                                                                                                                                                                                                                                                                                                                                                                                                                                                 </t>
  </si>
  <si>
    <t>21,83</t>
  </si>
  <si>
    <t xml:space="preserve">OPERADOR DE COMPRESSOR DE AR OU COMPRESSORISTA (HORISTA)                                                                                                                                                                                                                                                                                                                                                                                                                                                  </t>
  </si>
  <si>
    <t xml:space="preserve">OPERADOR DE DEMARCADORA DE FAIXAS DE TRAFEGO (HORISTA)                                                                                                                                                                                                                                                                                                                                                                                                                                                    </t>
  </si>
  <si>
    <t xml:space="preserve">OPERADOR DE ESCAVADEIRA (HORISTA)                                                                                                                                                                                                                                                                                                                                                                                                                                                                         </t>
  </si>
  <si>
    <t xml:space="preserve">OPERADOR DE GUINCHO OU GUINCHEIRO (HORISTA)                                                                                                                                                                                                                                                                                                                                                                                                                                                               </t>
  </si>
  <si>
    <t xml:space="preserve">OPERADOR DE GUINDASTE (HORISTA)                                                                                                                                                                                                                                                                                                                                                                                                                                                                           </t>
  </si>
  <si>
    <t xml:space="preserve">OPERADOR DE JATO ABRASIVO OU JATISTA (HORISTA)                                                                                                                                                                                                                                                                                                                                                                                                                                                            </t>
  </si>
  <si>
    <t xml:space="preserve">OPERADOR DE MAQUINAS E TRATORES DIVERSOS - TERRAPLANAGEM (HORISTA)                                                                                                                                                                                                                                                                                                                                                                                                                                        </t>
  </si>
  <si>
    <t>31,04</t>
  </si>
  <si>
    <t xml:space="preserve">OPERADOR DE MAQUINAS E TRATORES DIVERSOS - TERRAPLANAGEM (MENSALISTA)                                                                                                                                                                                                                                                                                                                                                                                                                                     </t>
  </si>
  <si>
    <t xml:space="preserve">OPERADOR DE MARTELETE OU MARTELETEIRO (HORISTA)                                                                                                                                                                                                                                                                                                                                                                                                                                                           </t>
  </si>
  <si>
    <t xml:space="preserve">OPERADOR DE MOTO SCRAPER (HORISTA)                                                                                                                                                                                                                                                                                                                                                                                                                                                                        </t>
  </si>
  <si>
    <t>35,76</t>
  </si>
  <si>
    <t xml:space="preserve">OPERADOR DE MOTONIVELADORA (HORISTA)                                                                                                                                                                                                                                                                                                                                                                                                                                                                      </t>
  </si>
  <si>
    <t xml:space="preserve">OPERADOR DE PA CARREGADEIRA (HORISTA)                                                                                                                                                                                                                                                                                                                                                                                                                                                                     </t>
  </si>
  <si>
    <t xml:space="preserve">OPERADOR DE PAVIMENTADORA / MESA VIBROACABADORA (HORISTA)                                                                                                                                                                                                                                                                                                                                                                                                                                                 </t>
  </si>
  <si>
    <t xml:space="preserve">OPERADOR DE ROLO COMPACTADOR (HORISTA)                                                                                                                                                                                                                                                                                                                                                                                                                                                                    </t>
  </si>
  <si>
    <t xml:space="preserve">OPERADOR DE USINA DE ASFALTO, DE SOLOS OU DE CONCRETO (HORISTA)                                                                                                                                                                                                                                                                                                                                                                                                                                           </t>
  </si>
  <si>
    <t>737.040,00</t>
  </si>
  <si>
    <t>830.000,00</t>
  </si>
  <si>
    <t>1.150.933,27</t>
  </si>
  <si>
    <t>1.310.293,27</t>
  </si>
  <si>
    <t>764.706,63</t>
  </si>
  <si>
    <t>2,77</t>
  </si>
  <si>
    <t>18,77</t>
  </si>
  <si>
    <t>22,72</t>
  </si>
  <si>
    <t>5,59</t>
  </si>
  <si>
    <t>64,13</t>
  </si>
  <si>
    <t>154,31</t>
  </si>
  <si>
    <t xml:space="preserve">PARAFUSO, AUTO ATARRACHANTE, CABECA CHATA, FENDA SIMPLES, 1/4" (6,35 MM) X 25 MM                                                                                                                                                                                                                                                                                                                                                                                                                          </t>
  </si>
  <si>
    <t>63,85</t>
  </si>
  <si>
    <t>252,75</t>
  </si>
  <si>
    <t>4.447,70</t>
  </si>
  <si>
    <t>49,67</t>
  </si>
  <si>
    <t>11,79</t>
  </si>
  <si>
    <t>27,94</t>
  </si>
  <si>
    <t>291,00</t>
  </si>
  <si>
    <t>779,32</t>
  </si>
  <si>
    <t>1.751,02</t>
  </si>
  <si>
    <t>2.746,72</t>
  </si>
  <si>
    <t>120,08</t>
  </si>
  <si>
    <t>137,60</t>
  </si>
  <si>
    <t>119,18</t>
  </si>
  <si>
    <t>119,81</t>
  </si>
  <si>
    <t>112,58</t>
  </si>
  <si>
    <t>110,08</t>
  </si>
  <si>
    <t>112,02</t>
  </si>
  <si>
    <t>129,26</t>
  </si>
  <si>
    <t>64,96</t>
  </si>
  <si>
    <t>126,00</t>
  </si>
  <si>
    <t>61,60</t>
  </si>
  <si>
    <t>197,55</t>
  </si>
  <si>
    <t>83,67</t>
  </si>
  <si>
    <t>71,90</t>
  </si>
  <si>
    <t>94,34</t>
  </si>
  <si>
    <t>107,02</t>
  </si>
  <si>
    <t>1,93</t>
  </si>
  <si>
    <t xml:space="preserve">PERFIL EM ALUMINIO, FORMATO U, ABAS IGUAIS, LARGURA DE 25,4 MM (1"), ESPESSURA DE 2,38 MM (3/32") E PESO LINEAR DE APROXIMADAMENTE 0,460 KG/M                                                                                                                                                                                                                                                                                                                                                             </t>
  </si>
  <si>
    <t>100.023,96</t>
  </si>
  <si>
    <t xml:space="preserve">PILAR QUADRADO NAO APARELHADO *10 X 10* CM, EM MACARANDUBA/MASSARANDUBA, ANGELIM OU EQUIVALENTE DA REGIAO - BRUTA                                                                                                                                                                                                                                                                                                                                                                                         </t>
  </si>
  <si>
    <t>73,46</t>
  </si>
  <si>
    <t xml:space="preserve">PILAR QUADRADO NAO APARELHADO *15 X 15* CM, EM MACARANDUBA/MASSARANDUBA, ANGELIM OU EQUIVALENTE DA REGIAO - BRUTA                                                                                                                                                                                                                                                                                                                                                                                         </t>
  </si>
  <si>
    <t>155,91</t>
  </si>
  <si>
    <t xml:space="preserve">PILAR QUADRADO NAO APARELHADO *20 X 20* CM, EM MACARANDUBA/MASSARANDUBA, ANGELIM OU EQUIVALENTE DA REGIAO - BRUTA                                                                                                                                                                                                                                                                                                                                                                                         </t>
  </si>
  <si>
    <t>271,29</t>
  </si>
  <si>
    <t>5,34</t>
  </si>
  <si>
    <t>79,73</t>
  </si>
  <si>
    <t>105,76</t>
  </si>
  <si>
    <t>65,24</t>
  </si>
  <si>
    <t>68,34</t>
  </si>
  <si>
    <t>23,12</t>
  </si>
  <si>
    <t>31,64</t>
  </si>
  <si>
    <t>62,97</t>
  </si>
  <si>
    <t>108,50</t>
  </si>
  <si>
    <t>208,32</t>
  </si>
  <si>
    <t>121,34</t>
  </si>
  <si>
    <t>156,24</t>
  </si>
  <si>
    <t>288,17</t>
  </si>
  <si>
    <t>154,50</t>
  </si>
  <si>
    <t>170,12</t>
  </si>
  <si>
    <t>130,20</t>
  </si>
  <si>
    <t>202,24</t>
  </si>
  <si>
    <t>296,23</t>
  </si>
  <si>
    <t>304,49</t>
  </si>
  <si>
    <t>25,33</t>
  </si>
  <si>
    <t>82,56</t>
  </si>
  <si>
    <t>67,20</t>
  </si>
  <si>
    <t>56,66</t>
  </si>
  <si>
    <t>35,24</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</si>
  <si>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</si>
  <si>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POCEIRO / ESCAVADOR DE VALAS E TUBULOES (HORISTA)                                                                                                                                                                                                                                                                                                                                                                                                                                                         </t>
  </si>
  <si>
    <t>6.768,76</t>
  </si>
  <si>
    <t>190,43</t>
  </si>
  <si>
    <t>1.369,37</t>
  </si>
  <si>
    <t>303,14</t>
  </si>
  <si>
    <t>284,33</t>
  </si>
  <si>
    <t>224,23</t>
  </si>
  <si>
    <t>253,24</t>
  </si>
  <si>
    <t>247,37</t>
  </si>
  <si>
    <t>283,01</t>
  </si>
  <si>
    <t>580,02</t>
  </si>
  <si>
    <t>616,70</t>
  </si>
  <si>
    <t>552,40</t>
  </si>
  <si>
    <t>604,62</t>
  </si>
  <si>
    <t>408,14</t>
  </si>
  <si>
    <t>998,65</t>
  </si>
  <si>
    <t>829,40</t>
  </si>
  <si>
    <t>577,23</t>
  </si>
  <si>
    <t>171,49</t>
  </si>
  <si>
    <t>177,96</t>
  </si>
  <si>
    <t>189,17</t>
  </si>
  <si>
    <t>222,21</t>
  </si>
  <si>
    <t>206,28</t>
  </si>
  <si>
    <t>187,30</t>
  </si>
  <si>
    <t>197,48</t>
  </si>
  <si>
    <t>188,97</t>
  </si>
  <si>
    <t>206,07</t>
  </si>
  <si>
    <t>274,00</t>
  </si>
  <si>
    <t>384,75</t>
  </si>
  <si>
    <t>425,47</t>
  </si>
  <si>
    <t>447,79</t>
  </si>
  <si>
    <t>37,16</t>
  </si>
  <si>
    <t>23,86</t>
  </si>
  <si>
    <t>638,23</t>
  </si>
  <si>
    <t>555,27</t>
  </si>
  <si>
    <t>517,87</t>
  </si>
  <si>
    <t>678,99</t>
  </si>
  <si>
    <t>1.589,61</t>
  </si>
  <si>
    <t>2.195,96</t>
  </si>
  <si>
    <t>2.524,83</t>
  </si>
  <si>
    <t>5.675,77</t>
  </si>
  <si>
    <t>7.514,54</t>
  </si>
  <si>
    <t>10.780,23</t>
  </si>
  <si>
    <t>13.459,33</t>
  </si>
  <si>
    <t>20.492,66</t>
  </si>
  <si>
    <t>7.599,60</t>
  </si>
  <si>
    <t>10.649,96</t>
  </si>
  <si>
    <t>14.282,48</t>
  </si>
  <si>
    <t>18.264,11</t>
  </si>
  <si>
    <t>3.873,54</t>
  </si>
  <si>
    <t>23.480,42</t>
  </si>
  <si>
    <t>8.165,67</t>
  </si>
  <si>
    <t>12.521,74</t>
  </si>
  <si>
    <t>13.053,82</t>
  </si>
  <si>
    <t>21.329,52</t>
  </si>
  <si>
    <t>25.450,95</t>
  </si>
  <si>
    <t>1.369,52</t>
  </si>
  <si>
    <t>1.637,78</t>
  </si>
  <si>
    <t>3.323,74</t>
  </si>
  <si>
    <t>1.068,04</t>
  </si>
  <si>
    <t>1.445,93</t>
  </si>
  <si>
    <t>2.078,79</t>
  </si>
  <si>
    <t>3.851,95</t>
  </si>
  <si>
    <t>1.124,02</t>
  </si>
  <si>
    <t>5.078,62</t>
  </si>
  <si>
    <t>1.180,23</t>
  </si>
  <si>
    <t>6.836,83</t>
  </si>
  <si>
    <t>1.800,56</t>
  </si>
  <si>
    <t>2.545,54</t>
  </si>
  <si>
    <t>4.252,26</t>
  </si>
  <si>
    <t>1.488,54</t>
  </si>
  <si>
    <t>5.991,37</t>
  </si>
  <si>
    <t>2.017,33</t>
  </si>
  <si>
    <t>12.418,63</t>
  </si>
  <si>
    <t>2.775,59</t>
  </si>
  <si>
    <t>5.199,05</t>
  </si>
  <si>
    <t>8.335,92</t>
  </si>
  <si>
    <t>11.178,73</t>
  </si>
  <si>
    <t>2.357,01</t>
  </si>
  <si>
    <t>3.548,81</t>
  </si>
  <si>
    <t>10.275,62</t>
  </si>
  <si>
    <t>14.704,53</t>
  </si>
  <si>
    <t>755,77</t>
  </si>
  <si>
    <t>2.953,37</t>
  </si>
  <si>
    <t>936,82</t>
  </si>
  <si>
    <t>1.230,00</t>
  </si>
  <si>
    <t>1.827,01</t>
  </si>
  <si>
    <t>82,17</t>
  </si>
  <si>
    <t xml:space="preserve">PRANCHA APARELHADA *4 X 30* CM, EM MACARANDUBA/MASSARANDUBA, ANGELIM OU EQUIVALENTE DA REGIAO                                                                                                                                                                                                                                                                                                                                                                                                             </t>
  </si>
  <si>
    <t>76,92</t>
  </si>
  <si>
    <t xml:space="preserve">PRANCHA NAO APARELHADA *6 X 25* CM, EM MACARANDUBA/MASSARANDUBA, ANGELIM OU EQUIVALENTE DA REGIAO - BRUTA                                                                                                                                                                                                                                                                                                                                                                                                 </t>
  </si>
  <si>
    <t>63,93</t>
  </si>
  <si>
    <t xml:space="preserve">PRANCHA NAO APARELHADA *6 X 30* CM, EM MACARANDUBA/MASSARANDUBA, ANGELIM OU EQUIVALENTE DA REGIAO - BRUTA                                                                                                                                                                                                                                                                                                                                                                                                 </t>
  </si>
  <si>
    <t>76,66</t>
  </si>
  <si>
    <t xml:space="preserve">PRANCHA NAO APARELHADA *6 X 40* CM, EM MACARANDUBA/MASSARANDUBA, ANGELIM OU EQUIVALENTE DA REGIAO - BRUTA                                                                                                                                                                                                                                                                                                                                                                                                 </t>
  </si>
  <si>
    <t>176,92</t>
  </si>
  <si>
    <t xml:space="preserve">PRANCHAO APARELHADO *7,5 X 23* CM, EM MACARANDUBA/MASSARANDUBA, ANGELIM OU EQUIVALENTE DA REGIAO                                                                                                                                                                                                                                                                                                                                                                                                          </t>
  </si>
  <si>
    <t>117,95</t>
  </si>
  <si>
    <t xml:space="preserve">PRANCHAO APARELHADO *8 X 30* CM, EM MACARANDUBA/MASSARANDUBA, ANGELIM OU EQUIVALENTE DA REGIAO                                                                                                                                                                                                                                                                                                                                                                                                            </t>
  </si>
  <si>
    <t xml:space="preserve">PRANCHAO NAO APARELHADO *7,5 X 23* CM, EM MACARANDUBA/MASSARANDUBA, ANGELIM OU EQUIVALENTE DA REGIAO - BRUTA                                                                                                                                                                                                                                                                                                                                                                                              </t>
  </si>
  <si>
    <t>132,69</t>
  </si>
  <si>
    <t xml:space="preserve">PRANCHAO NAO APARELHADO *8 X 30* CM, EM MACARANDUBA/MASSARANDUBA, ANGELIM OU EQUIVALENTE DA REGIAO - BRUTA                                                                                                                                                                                                                                                                                                                                                                                                </t>
  </si>
  <si>
    <t>36,57</t>
  </si>
  <si>
    <t>21,29</t>
  </si>
  <si>
    <t>20,26</t>
  </si>
  <si>
    <t>19,21</t>
  </si>
  <si>
    <t>21,62</t>
  </si>
  <si>
    <t>124,80</t>
  </si>
  <si>
    <t>138,48</t>
  </si>
  <si>
    <t>81,31</t>
  </si>
  <si>
    <t>84,22</t>
  </si>
  <si>
    <t>70,98</t>
  </si>
  <si>
    <t>1.163,79</t>
  </si>
  <si>
    <t>2.368,10</t>
  </si>
  <si>
    <t>95,10</t>
  </si>
  <si>
    <t>41,41</t>
  </si>
  <si>
    <t>43,53</t>
  </si>
  <si>
    <t>282,88</t>
  </si>
  <si>
    <t>129,65</t>
  </si>
  <si>
    <t>154,61</t>
  </si>
  <si>
    <t>178,12</t>
  </si>
  <si>
    <t xml:space="preserve">REBITE DE REPUXO EM ALUMINIO VAZADO, DIAMETRO 3,2 X 8 MM DE COMPRIMENTO (1KG = 1025 UNIDADES)                                                                                                                                                                                                                                                                                                                                                                                                             </t>
  </si>
  <si>
    <t>67,64</t>
  </si>
  <si>
    <t>54,02</t>
  </si>
  <si>
    <t>58,57</t>
  </si>
  <si>
    <t>128,57</t>
  </si>
  <si>
    <t>163,63</t>
  </si>
  <si>
    <t>59,89</t>
  </si>
  <si>
    <t>6.173,11</t>
  </si>
  <si>
    <t>13.369,66</t>
  </si>
  <si>
    <t>3,87</t>
  </si>
  <si>
    <t>40,98</t>
  </si>
  <si>
    <t>116,96</t>
  </si>
  <si>
    <t>256,62</t>
  </si>
  <si>
    <t>160,39</t>
  </si>
  <si>
    <t>122,65</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</si>
  <si>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</si>
  <si>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</si>
  <si>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</si>
  <si>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997.825,41</t>
  </si>
  <si>
    <t>940.000,00</t>
  </si>
  <si>
    <t>833.762,51</t>
  </si>
  <si>
    <t>625.341,67</t>
  </si>
  <si>
    <t>806.866,86</t>
  </si>
  <si>
    <t>601.465,48</t>
  </si>
  <si>
    <t>821.828,55</t>
  </si>
  <si>
    <t>181.554,32</t>
  </si>
  <si>
    <t>899.714,32</t>
  </si>
  <si>
    <t>738.571,44</t>
  </si>
  <si>
    <t>36,59</t>
  </si>
  <si>
    <t>46,43</t>
  </si>
  <si>
    <t>30,45</t>
  </si>
  <si>
    <t>34,67</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</si>
  <si>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</si>
  <si>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</si>
  <si>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</si>
  <si>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</si>
  <si>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10,50</t>
  </si>
  <si>
    <t>391,78</t>
  </si>
  <si>
    <t>243.545,45</t>
  </si>
  <si>
    <t>286.363,63</t>
  </si>
  <si>
    <t>221.454,54</t>
  </si>
  <si>
    <t>80,25</t>
  </si>
  <si>
    <t>55,98</t>
  </si>
  <si>
    <t>63,01</t>
  </si>
  <si>
    <t>1.227,27</t>
  </si>
  <si>
    <t>4.944,58</t>
  </si>
  <si>
    <t xml:space="preserve">SERVENTE DE OBRAS (HORISTA)                                                                                                                                                                                                                                                                                                                                                                                                                                                                               </t>
  </si>
  <si>
    <t>18,65</t>
  </si>
  <si>
    <t>268,09</t>
  </si>
  <si>
    <t>103,78</t>
  </si>
  <si>
    <t>54,10</t>
  </si>
  <si>
    <t>35,19</t>
  </si>
  <si>
    <t>23,87</t>
  </si>
  <si>
    <t>32,69</t>
  </si>
  <si>
    <t>376,35</t>
  </si>
  <si>
    <t xml:space="preserve">TABUA APARELHADA *2,5 X 15* CM, EM MACARANDUBA/MASSARANDUBA, ANGELIM OU EQUIVALENTE DA REGIAO                                                                                                                                                                                                                                                                                                                                                                                                             </t>
  </si>
  <si>
    <t>176,29</t>
  </si>
  <si>
    <t xml:space="preserve">TABUA APARELHADA *2,5 X 25* CM, EM MACARANDUBA/MASSARANDUBA, ANGELIM OU EQUIVALENTE DA REGIAO                                                                                                                                                                                                                                                                                                                                                                                                             </t>
  </si>
  <si>
    <t xml:space="preserve">TABUA APARELHADA *2,5 X 30* CM, EM MACARANDUBA/MASSARANDUBA, ANGELIM OU EQUIVALENTE DA REGIAO                                                                                                                                                                                                                                                                                                                                                                                                             </t>
  </si>
  <si>
    <t>44,78</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</si>
  <si>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</si>
  <si>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</si>
  <si>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</si>
  <si>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2.060,62</t>
  </si>
  <si>
    <t>132,46</t>
  </si>
  <si>
    <t>168,78</t>
  </si>
  <si>
    <t>260,86</t>
  </si>
  <si>
    <t>389,76</t>
  </si>
  <si>
    <t>775,00</t>
  </si>
  <si>
    <t>1.426,73</t>
  </si>
  <si>
    <t>2.506,08</t>
  </si>
  <si>
    <t>205,10</t>
  </si>
  <si>
    <t>355,72</t>
  </si>
  <si>
    <t>546,93</t>
  </si>
  <si>
    <t>1.025,50</t>
  </si>
  <si>
    <t>1.577,78</t>
  </si>
  <si>
    <t>166,43</t>
  </si>
  <si>
    <t xml:space="preserve">TAMPAO FOFO SIMPLES COM BASE / REQUADRO, CLASSE A15 CARGA MAX. 1,5 T, 300 X 300 MM (COM INSCRICAO EM RELEVO DO TIPO DE REDE)                                                                                                                                                                                                                                                                                                                                                                              </t>
  </si>
  <si>
    <t>101,05</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</si>
  <si>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</si>
  <si>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</si>
  <si>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</si>
  <si>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</si>
  <si>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</si>
  <si>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</si>
  <si>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</si>
  <si>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480,79</t>
  </si>
  <si>
    <t>82.950,00</t>
  </si>
  <si>
    <t>102.092,30</t>
  </si>
  <si>
    <t>58.259,19</t>
  </si>
  <si>
    <t>69.217,47</t>
  </si>
  <si>
    <t>55.068,81</t>
  </si>
  <si>
    <t>115.339,33</t>
  </si>
  <si>
    <t>120.887,83</t>
  </si>
  <si>
    <t>141.902,75</t>
  </si>
  <si>
    <t>520,36</t>
  </si>
  <si>
    <t>382,07</t>
  </si>
  <si>
    <t>17,97</t>
  </si>
  <si>
    <t>44,07</t>
  </si>
  <si>
    <t>73,60</t>
  </si>
  <si>
    <t>4,69</t>
  </si>
  <si>
    <t>38,28</t>
  </si>
  <si>
    <t>36,66</t>
  </si>
  <si>
    <t>191,41</t>
  </si>
  <si>
    <t>194,65</t>
  </si>
  <si>
    <t>295,04</t>
  </si>
  <si>
    <t>321,64</t>
  </si>
  <si>
    <t>326,68</t>
  </si>
  <si>
    <t>448,09</t>
  </si>
  <si>
    <t>151,92</t>
  </si>
  <si>
    <t>182,98</t>
  </si>
  <si>
    <t>10,78</t>
  </si>
  <si>
    <t>47,26</t>
  </si>
  <si>
    <t>38,70</t>
  </si>
  <si>
    <t>26,74</t>
  </si>
  <si>
    <t>14,30</t>
  </si>
  <si>
    <t>36,95</t>
  </si>
  <si>
    <t>53,91</t>
  </si>
  <si>
    <t>81,04</t>
  </si>
  <si>
    <t xml:space="preserve">TE, PLASTICO, DN 16 MM, PARA CONEXAO COM CRIMPAGEM, EM TUBO PEX PARA INST. AGUA QUENTE/FRIA                                                                                                                                                                                                                                                                                                                                                                                                               </t>
  </si>
  <si>
    <t>122,91</t>
  </si>
  <si>
    <t>40,89</t>
  </si>
  <si>
    <t xml:space="preserve">TECNICO EM SONDAGEM (HORISTA)                                                                                                                                                                                                                                                                                                                                                                                                                                                                             </t>
  </si>
  <si>
    <t>82,48</t>
  </si>
  <si>
    <t>15,81</t>
  </si>
  <si>
    <t>8,79</t>
  </si>
  <si>
    <t>33,00</t>
  </si>
  <si>
    <t>89,82</t>
  </si>
  <si>
    <t>40,04</t>
  </si>
  <si>
    <t>37,27</t>
  </si>
  <si>
    <t>1.340,50</t>
  </si>
  <si>
    <t>52,54</t>
  </si>
  <si>
    <t>22,82</t>
  </si>
  <si>
    <t>96,32</t>
  </si>
  <si>
    <t>102,40</t>
  </si>
  <si>
    <t>209,79</t>
  </si>
  <si>
    <t>316,82</t>
  </si>
  <si>
    <t>581,91</t>
  </si>
  <si>
    <t>735,16</t>
  </si>
  <si>
    <t>71,06</t>
  </si>
  <si>
    <t>12,32</t>
  </si>
  <si>
    <t>910,07</t>
  </si>
  <si>
    <t>1.277,30</t>
  </si>
  <si>
    <t>233,57</t>
  </si>
  <si>
    <t>80,80</t>
  </si>
  <si>
    <t>47,73</t>
  </si>
  <si>
    <t>46,20</t>
  </si>
  <si>
    <t>36,61</t>
  </si>
  <si>
    <t>28,08</t>
  </si>
  <si>
    <t>60,80</t>
  </si>
  <si>
    <t>108,94</t>
  </si>
  <si>
    <t>170,37</t>
  </si>
  <si>
    <t>39,71</t>
  </si>
  <si>
    <t>46,71</t>
  </si>
  <si>
    <t>312,55</t>
  </si>
  <si>
    <t>2.075,79</t>
  </si>
  <si>
    <t>43,49</t>
  </si>
  <si>
    <t>162,63</t>
  </si>
  <si>
    <t>133,21</t>
  </si>
  <si>
    <t>1.684,32</t>
  </si>
  <si>
    <t>177,30</t>
  </si>
  <si>
    <t>68,89</t>
  </si>
  <si>
    <t>118,39</t>
  </si>
  <si>
    <t>89,66</t>
  </si>
  <si>
    <t>79,64</t>
  </si>
  <si>
    <t>119.503,15</t>
  </si>
  <si>
    <t>18.472,63</t>
  </si>
  <si>
    <t>8.473,68</t>
  </si>
  <si>
    <t>23.298,39</t>
  </si>
  <si>
    <t>151.107,57</t>
  </si>
  <si>
    <t>32.684,21</t>
  </si>
  <si>
    <t>10.349,99</t>
  </si>
  <si>
    <t>38.131,57</t>
  </si>
  <si>
    <t>11.560,52</t>
  </si>
  <si>
    <t>62.224,68</t>
  </si>
  <si>
    <t>14.950,00</t>
  </si>
  <si>
    <t>85.351,78</t>
  </si>
  <si>
    <t>985.932,68</t>
  </si>
  <si>
    <t>4.061.695,76</t>
  </si>
  <si>
    <t>956.498,80</t>
  </si>
  <si>
    <t>1.240.000,00</t>
  </si>
  <si>
    <t>1.232.415,78</t>
  </si>
  <si>
    <t>1.826.705,75</t>
  </si>
  <si>
    <t>1.001.100,85</t>
  </si>
  <si>
    <t>535,45</t>
  </si>
  <si>
    <t>79,82</t>
  </si>
  <si>
    <t>43,86</t>
  </si>
  <si>
    <t>93,98</t>
  </si>
  <si>
    <t>97,35</t>
  </si>
  <si>
    <t>43,42</t>
  </si>
  <si>
    <t>57,62</t>
  </si>
  <si>
    <t>2.064,30</t>
  </si>
  <si>
    <t>193,55</t>
  </si>
  <si>
    <t>119,46</t>
  </si>
  <si>
    <t>3.960,98</t>
  </si>
  <si>
    <t>2.194,97</t>
  </si>
  <si>
    <t>59,23</t>
  </si>
  <si>
    <t>243,68</t>
  </si>
  <si>
    <t>354,55</t>
  </si>
  <si>
    <t>506,87</t>
  </si>
  <si>
    <t>556,17</t>
  </si>
  <si>
    <t>955,66</t>
  </si>
  <si>
    <t>626,06</t>
  </si>
  <si>
    <t>1.255,92</t>
  </si>
  <si>
    <t>726,38</t>
  </si>
  <si>
    <t>792,42</t>
  </si>
  <si>
    <t>942,64</t>
  </si>
  <si>
    <t>160,07</t>
  </si>
  <si>
    <t>18,70</t>
  </si>
  <si>
    <t>47,64</t>
  </si>
  <si>
    <t>96,14</t>
  </si>
  <si>
    <t>110,45</t>
  </si>
  <si>
    <t>52,70</t>
  </si>
  <si>
    <t>45,37</t>
  </si>
  <si>
    <t>35,97</t>
  </si>
  <si>
    <t>94,31</t>
  </si>
  <si>
    <t>76,00</t>
  </si>
  <si>
    <t>174,79</t>
  </si>
  <si>
    <t>261,70</t>
  </si>
  <si>
    <t>141,73</t>
  </si>
  <si>
    <t>39,09</t>
  </si>
  <si>
    <t>370,03</t>
  </si>
  <si>
    <t>10,88</t>
  </si>
  <si>
    <t>76,61</t>
  </si>
  <si>
    <t>123,87</t>
  </si>
  <si>
    <t>194,43</t>
  </si>
  <si>
    <t>49,30</t>
  </si>
  <si>
    <t>53,30</t>
  </si>
  <si>
    <t>37,76</t>
  </si>
  <si>
    <t>236,16</t>
  </si>
  <si>
    <t>254,24</t>
  </si>
  <si>
    <t>495,66</t>
  </si>
  <si>
    <t>694,35</t>
  </si>
  <si>
    <t>740,28</t>
  </si>
  <si>
    <t>1.072,50</t>
  </si>
  <si>
    <t>2.971,91</t>
  </si>
  <si>
    <t>116,43</t>
  </si>
  <si>
    <t>131,39</t>
  </si>
  <si>
    <t>157,03</t>
  </si>
  <si>
    <t>346,53</t>
  </si>
  <si>
    <t>423,02</t>
  </si>
  <si>
    <t>486,04</t>
  </si>
  <si>
    <t>544,79</t>
  </si>
  <si>
    <t>752,03</t>
  </si>
  <si>
    <t>799,03</t>
  </si>
  <si>
    <t>1.147,28</t>
  </si>
  <si>
    <t>3.332,89</t>
  </si>
  <si>
    <t>138,87</t>
  </si>
  <si>
    <t>220,59</t>
  </si>
  <si>
    <t>337,56</t>
  </si>
  <si>
    <t>491,38</t>
  </si>
  <si>
    <t>1.104,34</t>
  </si>
  <si>
    <t>1.677,12</t>
  </si>
  <si>
    <t>202,96</t>
  </si>
  <si>
    <t>273,46</t>
  </si>
  <si>
    <t>331,15</t>
  </si>
  <si>
    <t>570,43</t>
  </si>
  <si>
    <t>594,36</t>
  </si>
  <si>
    <t>636,66</t>
  </si>
  <si>
    <t>995,59</t>
  </si>
  <si>
    <t>208,30</t>
  </si>
  <si>
    <t>213,64</t>
  </si>
  <si>
    <t>395,24</t>
  </si>
  <si>
    <t>484,97</t>
  </si>
  <si>
    <t>633,46</t>
  </si>
  <si>
    <t>647,45</t>
  </si>
  <si>
    <t>981,70</t>
  </si>
  <si>
    <t>1.271,20</t>
  </si>
  <si>
    <t>252,10</t>
  </si>
  <si>
    <t>525,57</t>
  </si>
  <si>
    <t>556,55</t>
  </si>
  <si>
    <t>726,40</t>
  </si>
  <si>
    <t>795,83</t>
  </si>
  <si>
    <t>1.126,98</t>
  </si>
  <si>
    <t xml:space="preserve">TUBO DE DESCIDA EXTERNO, DE PVC, PARA CAIXA DE DESCARGA EXTERNA ALTA - DIAMETRO DE 40 MM E ALTURA DE APROXIMADAMENTE 1,55 M                                                                                                                                                                                                                                                                                                                                                                               </t>
  </si>
  <si>
    <t>14,79</t>
  </si>
  <si>
    <t>5.109,86</t>
  </si>
  <si>
    <t>125,23</t>
  </si>
  <si>
    <t>268,82</t>
  </si>
  <si>
    <t>4.634,61</t>
  </si>
  <si>
    <t>419,05</t>
  </si>
  <si>
    <t>1.026,80</t>
  </si>
  <si>
    <t>1.653,80</t>
  </si>
  <si>
    <t>2.903,46</t>
  </si>
  <si>
    <t>4.318,26</t>
  </si>
  <si>
    <t>2.165,50</t>
  </si>
  <si>
    <t>59,67</t>
  </si>
  <si>
    <t>2.825,25</t>
  </si>
  <si>
    <t>3.736,08</t>
  </si>
  <si>
    <t>4.581,93</t>
  </si>
  <si>
    <t>5.310,84</t>
  </si>
  <si>
    <t>7.014,86</t>
  </si>
  <si>
    <t>1.243,36</t>
  </si>
  <si>
    <t>1.731,67</t>
  </si>
  <si>
    <t>2.465,81</t>
  </si>
  <si>
    <t>244,57</t>
  </si>
  <si>
    <t>38,36</t>
  </si>
  <si>
    <t>45,97</t>
  </si>
  <si>
    <t>55,15</t>
  </si>
  <si>
    <t>41,65</t>
  </si>
  <si>
    <t>11,40</t>
  </si>
  <si>
    <t>46,54</t>
  </si>
  <si>
    <t>29,75</t>
  </si>
  <si>
    <t>62,85</t>
  </si>
  <si>
    <t>16,02</t>
  </si>
  <si>
    <t>3.526,15</t>
  </si>
  <si>
    <t>4.495,00</t>
  </si>
  <si>
    <t>4.546,37</t>
  </si>
  <si>
    <t xml:space="preserve">UNIAO COM FLANGE PPR, COM PARAFUSOS, DN 40 MM, PARA AGUA QUENTE PREDIAL                                                                                                                                                                                                                                                                                                                                                                                                                                   </t>
  </si>
  <si>
    <t>33,84</t>
  </si>
  <si>
    <t>74,61</t>
  </si>
  <si>
    <t>179,42</t>
  </si>
  <si>
    <t>157,71</t>
  </si>
  <si>
    <t>13,63</t>
  </si>
  <si>
    <t>112,14</t>
  </si>
  <si>
    <t>146,17</t>
  </si>
  <si>
    <t>222,57</t>
  </si>
  <si>
    <t>116.611,15</t>
  </si>
  <si>
    <t>145.237,64</t>
  </si>
  <si>
    <t>2.825.161,76</t>
  </si>
  <si>
    <t>7.438.551,21</t>
  </si>
  <si>
    <t>399.604,75</t>
  </si>
  <si>
    <t>537.335,18</t>
  </si>
  <si>
    <t>658.491,12</t>
  </si>
  <si>
    <t>712.400,00</t>
  </si>
  <si>
    <t>665.336,65</t>
  </si>
  <si>
    <t>2.300.000,00</t>
  </si>
  <si>
    <t>1.186.448,79</t>
  </si>
  <si>
    <t>260,68</t>
  </si>
  <si>
    <t>302,83</t>
  </si>
  <si>
    <t>245,33</t>
  </si>
  <si>
    <t>60,45</t>
  </si>
  <si>
    <t>277,21</t>
  </si>
  <si>
    <t>155,12</t>
  </si>
  <si>
    <t>380,02</t>
  </si>
  <si>
    <t>668,80</t>
  </si>
  <si>
    <t>198,69</t>
  </si>
  <si>
    <t>177,79</t>
  </si>
  <si>
    <t>72,10</t>
  </si>
  <si>
    <t>118,76</t>
  </si>
  <si>
    <t>398,08</t>
  </si>
  <si>
    <t>278,37</t>
  </si>
  <si>
    <t>87,38</t>
  </si>
  <si>
    <t>549,83</t>
  </si>
  <si>
    <t>852,79</t>
  </si>
  <si>
    <t>105,78</t>
  </si>
  <si>
    <t>91,81</t>
  </si>
  <si>
    <t>246,97</t>
  </si>
  <si>
    <t>154,12</t>
  </si>
  <si>
    <t>337,26</t>
  </si>
  <si>
    <t>585,33</t>
  </si>
  <si>
    <t>23,33</t>
  </si>
  <si>
    <t>35,15</t>
  </si>
  <si>
    <t>30,03</t>
  </si>
  <si>
    <t>129,00</t>
  </si>
  <si>
    <t xml:space="preserve">VIGA APARELHADA *6 X 12* CM, EM MACARANDUBA/MASSARANDUBA, ANGELIM OU EQUIVALENTE DA REGIAO                                                                                                                                                                                                                                                                                                                                                                                                                </t>
  </si>
  <si>
    <t>37,30</t>
  </si>
  <si>
    <t xml:space="preserve">VIGA APARELHADA *6 X 16* CM, EM MACARANDUBA/MASSARANDUBA, ANGELIM OU EQUIVALENTE DA REGIAO                                                                                                                                                                                                                                                                                                                                                                                                                </t>
  </si>
  <si>
    <t>126,05</t>
  </si>
  <si>
    <t xml:space="preserve">VIGA NAO APARELHADA *6 X 12* CM, EM MACARANDUBA/MASSARANDUBA, ANGELIM OU EQUIVALENTE DA REGIAO - BRUTA                                                                                                                                                                                                                                                                                                                                                                                                    </t>
  </si>
  <si>
    <t xml:space="preserve">VIGA NAO APARELHADA *6 X 16* CM, EM MACARANDUBA/MASSARANDUBA, ANGELIM OU EQUIVALENTE DA REGIAO - BRUTA                                                                                                                                                                                                                                                                                                                                                                                                    </t>
  </si>
  <si>
    <t>50,99</t>
  </si>
  <si>
    <t xml:space="preserve">VIGA NAO APARELHADA *6 X 20* CM, EM MACARANDUBA/MASSARANDUBA, ANGELIM OU EQUIVALENTE DA REGIAO - BRUTA                                                                                                                                                                                                                                                                                                                                                                                                    </t>
  </si>
  <si>
    <t>73,72</t>
  </si>
  <si>
    <t xml:space="preserve">VIGA NAO APARELHADA *8 X 16* CM EM MACARANDUBA/MASSARANDUBA, ANGELIM OU EQUIVALENTE DA REGIAO - BRUTA                                                                                                                                                                                                                                                                                                                                                                                                     </t>
  </si>
  <si>
    <t>78,91</t>
  </si>
  <si>
    <t xml:space="preserve">VIGIA DIURNO (HORISTA)                                                                                                                                                                                                                                                                                                                                                                                                                                                                                    </t>
  </si>
  <si>
    <t>TOTAL DE INSUMOS : 4911</t>
  </si>
  <si>
    <t>19,88</t>
  </si>
  <si>
    <t>11,96</t>
  </si>
  <si>
    <t>30,55</t>
  </si>
  <si>
    <t>56,73</t>
  </si>
  <si>
    <t>90,97</t>
  </si>
  <si>
    <t>74,95</t>
  </si>
  <si>
    <t>97,64</t>
  </si>
  <si>
    <t>38,76</t>
  </si>
  <si>
    <t>44,03</t>
  </si>
  <si>
    <t>75,70</t>
  </si>
  <si>
    <t>50,13</t>
  </si>
  <si>
    <t>9,47</t>
  </si>
  <si>
    <t>18,07</t>
  </si>
  <si>
    <t>43,59</t>
  </si>
  <si>
    <t>37,95</t>
  </si>
  <si>
    <t>49,65</t>
  </si>
  <si>
    <t>151,85</t>
  </si>
  <si>
    <t>16,21</t>
  </si>
  <si>
    <t>32,44</t>
  </si>
  <si>
    <t>64,00</t>
  </si>
  <si>
    <t>22,71</t>
  </si>
  <si>
    <t>90,15</t>
  </si>
  <si>
    <t>144,23</t>
  </si>
  <si>
    <t>45,24</t>
  </si>
  <si>
    <t>185,60</t>
  </si>
  <si>
    <t>6,78</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</si>
  <si>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</si>
  <si>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</si>
  <si>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98,39</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</si>
  <si>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</si>
  <si>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</si>
  <si>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</si>
  <si>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</si>
  <si>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</si>
  <si>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</si>
  <si>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194,72</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</si>
  <si>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</si>
  <si>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</si>
  <si>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7,65</t>
  </si>
  <si>
    <t>29,63</t>
  </si>
  <si>
    <t>16,99</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</si>
  <si>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</si>
  <si>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</si>
  <si>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163,30</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</si>
  <si>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</si>
  <si>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</si>
  <si>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</si>
  <si>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</si>
  <si>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93,47</t>
  </si>
  <si>
    <t>29,74</t>
  </si>
  <si>
    <t>GRUA ASCENSIONAL, LANCA DE 30 M, CAPACIDADE DE 1,0 T A 30 M, ALTURA ATE 39 M - CHP DIURNO. AF_05/2023</t>
  </si>
  <si>
    <t>113,38</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</si>
  <si>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</si>
  <si>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</si>
  <si>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</si>
  <si>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</si>
  <si>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</si>
  <si>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</si>
  <si>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150,47</t>
  </si>
  <si>
    <t>LAVADORA DE ALTA PRESSAO (LAVA-JATO) PARA AGUA FRIA, PRESSAO DE OPERACAO ENTRE 1400 E 1900 LIB/POL2, VAZAO MAXIMA ENTRE 400 E 700 L/H - CHP DIURNO. AF_05/2023</t>
  </si>
  <si>
    <t>91,40</t>
  </si>
  <si>
    <t>74,68</t>
  </si>
  <si>
    <t>3,44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</si>
  <si>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</si>
  <si>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</si>
  <si>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</si>
  <si>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</si>
  <si>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</si>
  <si>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</si>
  <si>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</si>
  <si>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</si>
  <si>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</si>
  <si>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89,15</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</si>
  <si>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</si>
  <si>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</si>
  <si>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8,57</t>
  </si>
  <si>
    <t>ESPARGIDOR DE ASFALTO PRESSURIZADO, TANQUE 6 M3 COM ISOLAÇÃO TÉRMICA, AQUECIDO COM 2 MAÇARICOS, COM BARRA ESPARGIDORA 3,60 M, MONTADO SOBRE CAMINHÃO  TOCO, PBT 14.300 KG, POTÊNCIA 185 CV - CHI DIURNO. AF_05/2023</t>
  </si>
  <si>
    <t>63,91</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</si>
  <si>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</si>
  <si>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</si>
  <si>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</si>
  <si>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</si>
  <si>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5,29</t>
  </si>
  <si>
    <t>GRUA ASCENSIONAL, LANÇA DE 30 M, CAPACIDADE DE 1,0 T A 30 M, ALTURA ATÉ 39 M - CHI DIURNO. AF_05/2023</t>
  </si>
  <si>
    <t>26,97</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</si>
  <si>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</si>
  <si>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</si>
  <si>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270,90</t>
  </si>
  <si>
    <t>USINA DE ASFALTO À FRIO, CAPACIDADE DE 40 A 60 TON/HORA, ELÉTRICA POTÊNCIA 30 CV - CHI DIURNO. AF_05/2023</t>
  </si>
  <si>
    <t>128,86</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</si>
  <si>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</si>
  <si>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</si>
  <si>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</si>
  <si>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27,35</t>
  </si>
  <si>
    <t>108,90</t>
  </si>
  <si>
    <t>61,00</t>
  </si>
  <si>
    <t>LAVADORA DE ALTA PRESSAO (LAVA-JATO) PARA AGUA FRIA, PRESSAO DE OPERACAO ENTRE 1400 E 1900 LIB/POL2, VAZAO MAXIMA ENTRE 400 E 700 L/H - CHI DIURNO. AF_05/2023</t>
  </si>
  <si>
    <t>26,84</t>
  </si>
  <si>
    <t>31,30</t>
  </si>
  <si>
    <t>39,12</t>
  </si>
  <si>
    <t>37,46</t>
  </si>
  <si>
    <t>150,67</t>
  </si>
  <si>
    <t>53,18</t>
  </si>
  <si>
    <t>33,95</t>
  </si>
  <si>
    <t>43,80</t>
  </si>
  <si>
    <t>50,07</t>
  </si>
  <si>
    <t>78,47</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</si>
  <si>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</si>
  <si>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</si>
  <si>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</si>
  <si>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</si>
  <si>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50,10</t>
  </si>
  <si>
    <t>55,61</t>
  </si>
  <si>
    <t>89,81</t>
  </si>
  <si>
    <t>40,46</t>
  </si>
  <si>
    <t>35,62</t>
  </si>
  <si>
    <t>68,94</t>
  </si>
  <si>
    <t>225,83</t>
  </si>
  <si>
    <t>83,00</t>
  </si>
  <si>
    <t>80,56</t>
  </si>
  <si>
    <t>33,33</t>
  </si>
  <si>
    <t>41,84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</si>
  <si>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</si>
  <si>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</si>
  <si>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</si>
  <si>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</si>
  <si>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</si>
  <si>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</si>
  <si>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</si>
  <si>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</si>
  <si>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</si>
  <si>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</si>
  <si>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</si>
  <si>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</si>
  <si>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</si>
  <si>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</si>
  <si>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</si>
  <si>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</si>
  <si>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</si>
  <si>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</si>
  <si>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</si>
  <si>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</si>
  <si>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31,13</t>
  </si>
  <si>
    <t>13,71</t>
  </si>
  <si>
    <t>55,66</t>
  </si>
  <si>
    <t>3,45</t>
  </si>
  <si>
    <t>52,64</t>
  </si>
  <si>
    <t>65,80</t>
  </si>
  <si>
    <t>90,48</t>
  </si>
  <si>
    <t>126,31</t>
  </si>
  <si>
    <t>38,32</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</si>
  <si>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</si>
  <si>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</si>
  <si>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</si>
  <si>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</si>
  <si>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64,45</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</si>
  <si>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</si>
  <si>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</si>
  <si>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</si>
  <si>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</si>
  <si>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48,82</t>
  </si>
  <si>
    <t>130,74</t>
  </si>
  <si>
    <t>93,73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</si>
  <si>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</si>
  <si>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</si>
  <si>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</si>
  <si>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</si>
  <si>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39,36</t>
  </si>
  <si>
    <t>42,77</t>
  </si>
  <si>
    <t>0,48</t>
  </si>
  <si>
    <t>48,16</t>
  </si>
  <si>
    <t>60,27</t>
  </si>
  <si>
    <t>5,94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</si>
  <si>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</si>
  <si>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</si>
  <si>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</si>
  <si>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</si>
  <si>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</si>
  <si>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30,90</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</si>
  <si>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</si>
  <si>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</si>
  <si>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</si>
  <si>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57,26</t>
  </si>
  <si>
    <t>44,19</t>
  </si>
  <si>
    <t>21,75</t>
  </si>
  <si>
    <t>7,71</t>
  </si>
  <si>
    <t>51,39</t>
  </si>
  <si>
    <t>142,67</t>
  </si>
  <si>
    <t>18,79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</si>
  <si>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</si>
  <si>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</si>
  <si>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</si>
  <si>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</si>
  <si>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5,65</t>
  </si>
  <si>
    <t>20,95</t>
  </si>
  <si>
    <t>35,88</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</si>
  <si>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</si>
  <si>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</si>
  <si>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</si>
  <si>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</si>
  <si>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66,58</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</si>
  <si>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</si>
  <si>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</si>
  <si>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</si>
  <si>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</si>
  <si>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</si>
  <si>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</si>
  <si>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</si>
  <si>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</si>
  <si>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</si>
  <si>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</si>
  <si>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</si>
  <si>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</si>
  <si>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93,01</t>
  </si>
  <si>
    <t>GRUA ASCENCIONAL, LANÇA DE 30 M, CAPACIDADE DE 1,0 T A 30 M, ALTURA ATÉ 39 M   DEPRECIAÇÃO. AF_05/2023</t>
  </si>
  <si>
    <t>28,78</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</si>
  <si>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</si>
  <si>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</si>
  <si>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</si>
  <si>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42,02</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</si>
  <si>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</si>
  <si>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</si>
  <si>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</si>
  <si>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9,27</t>
  </si>
  <si>
    <t>MÁQUINA JATO DE PRESSAO PORTÁTIL, CAMARA DE 1 SAIDA, CAPACIDADE 280 L, DIAMETRO 670 MM, BICO DE JATO CURTO VENTURI DE 5/16 , MANGUEIRA DE 1 COM COMPRESSOR DE AR REBOCÁVEL 189 PCM E MOTOR DIESEL 63 CV - MATERIAIS NA OPERAÇÃO. AF_05/2023</t>
  </si>
  <si>
    <t>67,48</t>
  </si>
  <si>
    <t>USINA DE MISTURA ASFÁLTICA À QUENTE, TIPO CONTRA FLUXO, PROD 40 A 80 TON/HORA - DEPRECIAÇÃO. AF_05/2023</t>
  </si>
  <si>
    <t>115,00</t>
  </si>
  <si>
    <t>USINA DE MISTURA ASFÁLTICA À QUENTE, TIPO CONTRA FLUXO, PROD 40 A 80 TON/HORA - JUROS. AF_05/2023</t>
  </si>
  <si>
    <t>36,34</t>
  </si>
  <si>
    <t>USINA DE MISTURA ASFÁLTICA À QUENTE, TIPO CONTRA FLUXO, PROD 40 A 80 TON/HORA - MANUTENÇÃO. AF_05/2023</t>
  </si>
  <si>
    <t>138,00</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</si>
  <si>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</si>
  <si>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</si>
  <si>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</si>
  <si>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</si>
  <si>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</si>
  <si>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32,55</t>
  </si>
  <si>
    <t>59,28</t>
  </si>
  <si>
    <t>47,90</t>
  </si>
  <si>
    <t>56,38</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</si>
  <si>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</si>
  <si>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</si>
  <si>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</si>
  <si>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</si>
  <si>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</si>
  <si>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</si>
  <si>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</si>
  <si>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</si>
  <si>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</si>
  <si>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</si>
  <si>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</si>
  <si>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</si>
  <si>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</si>
  <si>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60,01</t>
  </si>
  <si>
    <t>46,16</t>
  </si>
  <si>
    <t>57,77</t>
  </si>
  <si>
    <t>55,48</t>
  </si>
  <si>
    <t>14,66</t>
  </si>
  <si>
    <t>14,11</t>
  </si>
  <si>
    <t>28,17</t>
  </si>
  <si>
    <t>21,69</t>
  </si>
  <si>
    <t>32,74</t>
  </si>
  <si>
    <t>55,88</t>
  </si>
  <si>
    <t>27,20</t>
  </si>
  <si>
    <t>34,00</t>
  </si>
  <si>
    <t>49,42</t>
  </si>
  <si>
    <t>66,55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</si>
  <si>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</si>
  <si>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</si>
  <si>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</si>
  <si>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</si>
  <si>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145,21</t>
  </si>
  <si>
    <t>181,65</t>
  </si>
  <si>
    <t>297,54</t>
  </si>
  <si>
    <t>104,88</t>
  </si>
  <si>
    <t>478,29</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</si>
  <si>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</si>
  <si>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</si>
  <si>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</si>
  <si>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</si>
  <si>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</si>
  <si>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</si>
  <si>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</si>
  <si>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</si>
  <si>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</si>
  <si>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</si>
  <si>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</si>
  <si>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</si>
  <si>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</si>
  <si>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</si>
  <si>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</si>
  <si>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</si>
  <si>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</si>
  <si>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</si>
  <si>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</si>
  <si>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</si>
  <si>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</si>
  <si>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</si>
  <si>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</si>
  <si>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</si>
  <si>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</si>
  <si>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</si>
  <si>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</si>
  <si>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</si>
  <si>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</si>
  <si>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</si>
  <si>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131,45</t>
  </si>
  <si>
    <t>1.556,41</t>
  </si>
  <si>
    <t>67,29</t>
  </si>
  <si>
    <t>26,50</t>
  </si>
  <si>
    <t>67,63</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</si>
  <si>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</si>
  <si>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</si>
  <si>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</si>
  <si>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</si>
  <si>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</si>
  <si>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</si>
  <si>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</si>
  <si>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</si>
  <si>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</si>
  <si>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</si>
  <si>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</si>
  <si>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</si>
  <si>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219,61</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</si>
  <si>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</si>
  <si>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</si>
  <si>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</si>
  <si>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57,64</t>
  </si>
  <si>
    <t>62,45</t>
  </si>
  <si>
    <t>74,83</t>
  </si>
  <si>
    <t>27,51</t>
  </si>
  <si>
    <t>173,92</t>
  </si>
  <si>
    <t>156,22</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</si>
  <si>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</si>
  <si>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</si>
  <si>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63,69</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</si>
  <si>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</si>
  <si>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</si>
  <si>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</si>
  <si>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</si>
  <si>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</si>
  <si>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58,61</t>
  </si>
  <si>
    <t>21,36</t>
  </si>
  <si>
    <t>135,75</t>
  </si>
  <si>
    <t>26,01</t>
  </si>
  <si>
    <t>188,77</t>
  </si>
  <si>
    <t>142,06</t>
  </si>
  <si>
    <t>137,02</t>
  </si>
  <si>
    <t>EXECUÇÃO DE PROTEÇÃO DA CABEÇA DO TIRANTE COM USO DE FÔRMAS METÁLICAS, 50 UTILIZAÇÕES, E CONCRETO FCK =15 MPA. AF_11/2023</t>
  </si>
  <si>
    <t>9,55</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</si>
  <si>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</si>
  <si>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</si>
  <si>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</si>
  <si>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</si>
  <si>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</si>
  <si>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</si>
  <si>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</si>
  <si>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</si>
  <si>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</si>
  <si>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</si>
  <si>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</si>
  <si>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</si>
  <si>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</si>
  <si>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</si>
  <si>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</si>
  <si>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</si>
  <si>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</si>
  <si>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</si>
  <si>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</si>
  <si>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</si>
  <si>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</si>
  <si>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</si>
  <si>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44,92</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</si>
  <si>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</si>
  <si>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</si>
  <si>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</si>
  <si>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</si>
  <si>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</si>
  <si>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44,88</t>
  </si>
  <si>
    <t>70,82</t>
  </si>
  <si>
    <t>120,47</t>
  </si>
  <si>
    <t>120,96</t>
  </si>
  <si>
    <t>286,58</t>
  </si>
  <si>
    <t>762,31</t>
  </si>
  <si>
    <t>3.047,88</t>
  </si>
  <si>
    <t>83,06</t>
  </si>
  <si>
    <t>81,68</t>
  </si>
  <si>
    <t>73,53</t>
  </si>
  <si>
    <t>17,67</t>
  </si>
  <si>
    <t>17,05</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</si>
  <si>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</si>
  <si>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</si>
  <si>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170,92</t>
  </si>
  <si>
    <t>104,82</t>
  </si>
  <si>
    <t>751,29</t>
  </si>
  <si>
    <t>151,19</t>
  </si>
  <si>
    <t>17,29</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</si>
  <si>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</si>
  <si>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</si>
  <si>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</si>
  <si>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</si>
  <si>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</si>
  <si>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</si>
  <si>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</si>
  <si>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</si>
  <si>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</si>
  <si>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87,32</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</si>
  <si>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</si>
  <si>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</si>
  <si>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138,17</t>
  </si>
  <si>
    <t>110,97</t>
  </si>
  <si>
    <t>17,45</t>
  </si>
  <si>
    <t>187,12</t>
  </si>
  <si>
    <t>135,20</t>
  </si>
  <si>
    <t>101,61</t>
  </si>
  <si>
    <t>56,61</t>
  </si>
  <si>
    <t>53,63</t>
  </si>
  <si>
    <t>63,95</t>
  </si>
  <si>
    <t>46,86</t>
  </si>
  <si>
    <t>92,26</t>
  </si>
  <si>
    <t>132,26</t>
  </si>
  <si>
    <t>108,56</t>
  </si>
  <si>
    <t>103,98</t>
  </si>
  <si>
    <t>72,33</t>
  </si>
  <si>
    <t>64,30</t>
  </si>
  <si>
    <t>88,31</t>
  </si>
  <si>
    <t>43,74</t>
  </si>
  <si>
    <t>212,81</t>
  </si>
  <si>
    <t>252,01</t>
  </si>
  <si>
    <t>27,11</t>
  </si>
  <si>
    <t>278,92</t>
  </si>
  <si>
    <t>147,56</t>
  </si>
  <si>
    <t>233,75</t>
  </si>
  <si>
    <t>185,71</t>
  </si>
  <si>
    <t>461,28</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</si>
  <si>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</si>
  <si>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</si>
  <si>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</si>
  <si>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</si>
  <si>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</si>
  <si>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</si>
  <si>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</si>
  <si>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</si>
  <si>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13,92</t>
  </si>
  <si>
    <t>9,10</t>
  </si>
  <si>
    <t>11,37</t>
  </si>
  <si>
    <t>MONTAGEM DE ARMADURA DE ESTACAS, DIÂMETRO = 32,0 MM. AF_09/2021_PS</t>
  </si>
  <si>
    <t>19,51</t>
  </si>
  <si>
    <t>496,53</t>
  </si>
  <si>
    <t>705,53</t>
  </si>
  <si>
    <t>848,95</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</si>
  <si>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</si>
  <si>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</si>
  <si>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</si>
  <si>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</si>
  <si>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</si>
  <si>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58,19</t>
  </si>
  <si>
    <t>73,79</t>
  </si>
  <si>
    <t>139,86</t>
  </si>
  <si>
    <t>182,93</t>
  </si>
  <si>
    <t>15,96</t>
  </si>
  <si>
    <t>431,51</t>
  </si>
  <si>
    <t>29,32</t>
  </si>
  <si>
    <t>39,26</t>
  </si>
  <si>
    <t>55,29</t>
  </si>
  <si>
    <t>27,52</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</si>
  <si>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</si>
  <si>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</si>
  <si>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</si>
  <si>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</si>
  <si>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</si>
  <si>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</si>
  <si>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</si>
  <si>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</si>
  <si>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</si>
  <si>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</si>
  <si>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40,24</t>
  </si>
  <si>
    <t>PROTEÇÃO MECÂNICA DE SUPERFÍCIE HORIZONTAL COM ARGAMASSA DE CIMENTO E AREIA, TRAÇO 1:3, E=2CM. AF_09/2023</t>
  </si>
  <si>
    <t>PROTEÇÃO MECÂNICA DE SUPERFÍCIE VERTICAL COM ARGAMASSA DE CIMENTO E AREIA, TRAÇO 1:3, E=2CM. AF_09/2023</t>
  </si>
  <si>
    <t>47,75</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</si>
  <si>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</si>
  <si>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</si>
  <si>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</si>
  <si>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65,89</t>
  </si>
  <si>
    <t>PROTEÇÃO MECÂNICA DE SUPERFÍCIE VERTICAL COM ARGAMASSA DE CIMENTO E AREIA, TRAÇO 1:3, E=4CM. AF_09/2023</t>
  </si>
  <si>
    <t>77,71</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</si>
  <si>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</si>
  <si>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</si>
  <si>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</si>
  <si>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46,42</t>
  </si>
  <si>
    <t>PROTEÇÃO MECÂNICA DE SUPERFICIE HORIZONTAL COM CONCRETO 15 MPA, E=5CM. AF_09/2023</t>
  </si>
  <si>
    <t>PROTEÇÃO MECÂNICA DE SUPERFÍCIE VERTICAL COM CONCRETO 15 MPA, E=5CM. AF_09/2023</t>
  </si>
  <si>
    <t>68,27</t>
  </si>
  <si>
    <t>23,50</t>
  </si>
  <si>
    <t>72,21</t>
  </si>
  <si>
    <t>24,54</t>
  </si>
  <si>
    <t>5,48</t>
  </si>
  <si>
    <t>12,80</t>
  </si>
  <si>
    <t>19,09</t>
  </si>
  <si>
    <t>16,94</t>
  </si>
  <si>
    <t>19,29</t>
  </si>
  <si>
    <t>15,14</t>
  </si>
  <si>
    <t>28,01</t>
  </si>
  <si>
    <t>10,90</t>
  </si>
  <si>
    <t>21,70</t>
  </si>
  <si>
    <t>13,66</t>
  </si>
  <si>
    <t>31,52</t>
  </si>
  <si>
    <t>19,68</t>
  </si>
  <si>
    <t>20,67</t>
  </si>
  <si>
    <t>21,03</t>
  </si>
  <si>
    <t>29,50</t>
  </si>
  <si>
    <t>12,07</t>
  </si>
  <si>
    <t>24,86</t>
  </si>
  <si>
    <t>34,84</t>
  </si>
  <si>
    <t>40,91</t>
  </si>
  <si>
    <t>33,74</t>
  </si>
  <si>
    <t>48,08</t>
  </si>
  <si>
    <t>74,30</t>
  </si>
  <si>
    <t>25,70</t>
  </si>
  <si>
    <t>16,17</t>
  </si>
  <si>
    <t>37,31</t>
  </si>
  <si>
    <t>22,10</t>
  </si>
  <si>
    <t>24,66</t>
  </si>
  <si>
    <t>32,07</t>
  </si>
  <si>
    <t>106,75</t>
  </si>
  <si>
    <t>34,93</t>
  </si>
  <si>
    <t>43,72</t>
  </si>
  <si>
    <t>45,58</t>
  </si>
  <si>
    <t>58,74</t>
  </si>
  <si>
    <t>69,69</t>
  </si>
  <si>
    <t>93,56</t>
  </si>
  <si>
    <t>52,23</t>
  </si>
  <si>
    <t>69,03</t>
  </si>
  <si>
    <t>65,70</t>
  </si>
  <si>
    <t>15,91</t>
  </si>
  <si>
    <t>66,28</t>
  </si>
  <si>
    <t>65,94</t>
  </si>
  <si>
    <t>90,05</t>
  </si>
  <si>
    <t>139,49</t>
  </si>
  <si>
    <t>41,88</t>
  </si>
  <si>
    <t>732,21</t>
  </si>
  <si>
    <t>108,55</t>
  </si>
  <si>
    <t>160,74</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</si>
  <si>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</si>
  <si>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</si>
  <si>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</si>
  <si>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</si>
  <si>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</si>
  <si>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</si>
  <si>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</si>
  <si>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</si>
  <si>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</si>
  <si>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</si>
  <si>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</si>
  <si>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</si>
  <si>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</si>
  <si>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</si>
  <si>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</si>
  <si>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</si>
  <si>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</si>
  <si>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</si>
  <si>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</si>
  <si>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</si>
  <si>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</si>
  <si>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</si>
  <si>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</si>
  <si>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</si>
  <si>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</si>
  <si>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</si>
  <si>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</si>
  <si>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</si>
  <si>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</si>
  <si>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21,73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</si>
  <si>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</si>
  <si>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</si>
  <si>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</si>
  <si>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</si>
  <si>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</si>
  <si>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</si>
  <si>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</si>
  <si>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5,80</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</si>
  <si>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</si>
  <si>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</si>
  <si>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</si>
  <si>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174,65</t>
  </si>
  <si>
    <t>155,09</t>
  </si>
  <si>
    <t>42,46</t>
  </si>
  <si>
    <t>2,31</t>
  </si>
  <si>
    <t>57,61</t>
  </si>
  <si>
    <t>19,92</t>
  </si>
  <si>
    <t>17,11</t>
  </si>
  <si>
    <t>42,18</t>
  </si>
  <si>
    <t>56,32</t>
  </si>
  <si>
    <t>206,78</t>
  </si>
  <si>
    <t>57,92</t>
  </si>
  <si>
    <t>98,44</t>
  </si>
  <si>
    <t>76,85</t>
  </si>
  <si>
    <t>39,44</t>
  </si>
  <si>
    <t>58,04</t>
  </si>
  <si>
    <t>60,89</t>
  </si>
  <si>
    <t>135,28</t>
  </si>
  <si>
    <t>48,63</t>
  </si>
  <si>
    <t>203,38</t>
  </si>
  <si>
    <t>14,13</t>
  </si>
  <si>
    <t>65,29</t>
  </si>
  <si>
    <t>125,58</t>
  </si>
  <si>
    <t>70,65</t>
  </si>
  <si>
    <t>17,41</t>
  </si>
  <si>
    <t>33,58</t>
  </si>
  <si>
    <t>16,43</t>
  </si>
  <si>
    <t>42,69</t>
  </si>
  <si>
    <t>54,63</t>
  </si>
  <si>
    <t>59,33</t>
  </si>
  <si>
    <t>77,26</t>
  </si>
  <si>
    <t>21,77</t>
  </si>
  <si>
    <t>10,82</t>
  </si>
  <si>
    <t>11,44</t>
  </si>
  <si>
    <t>121,88</t>
  </si>
  <si>
    <t>58,13</t>
  </si>
  <si>
    <t>59,61</t>
  </si>
  <si>
    <t>120,53</t>
  </si>
  <si>
    <t>18,91</t>
  </si>
  <si>
    <t>44,48</t>
  </si>
  <si>
    <t>21,07</t>
  </si>
  <si>
    <t>89,63</t>
  </si>
  <si>
    <t>34,88</t>
  </si>
  <si>
    <t>151,16</t>
  </si>
  <si>
    <t>15,52</t>
  </si>
  <si>
    <t>9,12</t>
  </si>
  <si>
    <t>20,42</t>
  </si>
  <si>
    <t>34,28</t>
  </si>
  <si>
    <t>19,94</t>
  </si>
  <si>
    <t>82,12</t>
  </si>
  <si>
    <t>23,70</t>
  </si>
  <si>
    <t>145,09</t>
  </si>
  <si>
    <t>35,78</t>
  </si>
  <si>
    <t>140,23</t>
  </si>
  <si>
    <t>165,09</t>
  </si>
  <si>
    <t>106,32</t>
  </si>
  <si>
    <t>26,08</t>
  </si>
  <si>
    <t>17,79</t>
  </si>
  <si>
    <t>88,21</t>
  </si>
  <si>
    <t>194,42</t>
  </si>
  <si>
    <t>66,62</t>
  </si>
  <si>
    <t>63,19</t>
  </si>
  <si>
    <t>99,10</t>
  </si>
  <si>
    <t>84,86</t>
  </si>
  <si>
    <t>47,71</t>
  </si>
  <si>
    <t>76,53</t>
  </si>
  <si>
    <t>120,19</t>
  </si>
  <si>
    <t>57,08</t>
  </si>
  <si>
    <t>188,25</t>
  </si>
  <si>
    <t>70,55</t>
  </si>
  <si>
    <t>24,11</t>
  </si>
  <si>
    <t>58,21</t>
  </si>
  <si>
    <t>29,60</t>
  </si>
  <si>
    <t>44,83</t>
  </si>
  <si>
    <t>22,86</t>
  </si>
  <si>
    <t>80,43</t>
  </si>
  <si>
    <t>159,97</t>
  </si>
  <si>
    <t>179,34</t>
  </si>
  <si>
    <t>75,88</t>
  </si>
  <si>
    <t>34,72</t>
  </si>
  <si>
    <t>103,39</t>
  </si>
  <si>
    <t>14,10</t>
  </si>
  <si>
    <t>24,31</t>
  </si>
  <si>
    <t>70,39</t>
  </si>
  <si>
    <t>27,37</t>
  </si>
  <si>
    <t>188,20</t>
  </si>
  <si>
    <t>142,73</t>
  </si>
  <si>
    <t>54,57</t>
  </si>
  <si>
    <t>232,76</t>
  </si>
  <si>
    <t>60,46</t>
  </si>
  <si>
    <t>147,45</t>
  </si>
  <si>
    <t>99,44</t>
  </si>
  <si>
    <t>74,10</t>
  </si>
  <si>
    <t>35,89</t>
  </si>
  <si>
    <t>26,11</t>
  </si>
  <si>
    <t>26,80</t>
  </si>
  <si>
    <t>46,45</t>
  </si>
  <si>
    <t>67,85</t>
  </si>
  <si>
    <t>45,79</t>
  </si>
  <si>
    <t>36,20</t>
  </si>
  <si>
    <t>30,12</t>
  </si>
  <si>
    <t>66,27</t>
  </si>
  <si>
    <t>118,65</t>
  </si>
  <si>
    <t>34,79</t>
  </si>
  <si>
    <t>17,43</t>
  </si>
  <si>
    <t>23,54</t>
  </si>
  <si>
    <t>29,53</t>
  </si>
  <si>
    <t>423,34</t>
  </si>
  <si>
    <t>22,60</t>
  </si>
  <si>
    <t>19,08</t>
  </si>
  <si>
    <t>19,90</t>
  </si>
  <si>
    <t>46,89</t>
  </si>
  <si>
    <t>7,49</t>
  </si>
  <si>
    <t>6,92</t>
  </si>
  <si>
    <t>7,85</t>
  </si>
  <si>
    <t>9,35</t>
  </si>
  <si>
    <t>TE DE REDUÇÃO, CPVC, SOLDÁVEL, DN 28 X 22 MM, INSTALADO EM RAMAL DE DISTRIBUIÇÃO DE ÁGUA - FORNECIMENTO E INSTALAÇÃO. AF_06/2022</t>
  </si>
  <si>
    <t>37,86</t>
  </si>
  <si>
    <t>38,40</t>
  </si>
  <si>
    <t>122,72</t>
  </si>
  <si>
    <t>4,90</t>
  </si>
  <si>
    <t>40,21</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</si>
  <si>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</si>
  <si>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</si>
  <si>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</si>
  <si>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</si>
  <si>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</si>
  <si>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</si>
  <si>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</si>
  <si>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</si>
  <si>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9,40</t>
  </si>
  <si>
    <t>27,53</t>
  </si>
  <si>
    <t>45,30</t>
  </si>
  <si>
    <t>222,02</t>
  </si>
  <si>
    <t>45,50</t>
  </si>
  <si>
    <t>308,49</t>
  </si>
  <si>
    <t>111,98</t>
  </si>
  <si>
    <t>56,03</t>
  </si>
  <si>
    <t>620,63</t>
  </si>
  <si>
    <t>57,37</t>
  </si>
  <si>
    <t>23,93</t>
  </si>
  <si>
    <t>14,59</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</si>
  <si>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</si>
  <si>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</si>
  <si>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</si>
  <si>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</si>
  <si>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</si>
  <si>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</si>
  <si>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</si>
  <si>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</si>
  <si>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</si>
  <si>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</si>
  <si>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</si>
  <si>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</si>
  <si>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</si>
  <si>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</si>
  <si>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</si>
  <si>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</si>
  <si>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</si>
  <si>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</si>
  <si>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</si>
  <si>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</si>
  <si>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</si>
  <si>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27,02</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</si>
  <si>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</si>
  <si>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</si>
  <si>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</si>
  <si>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</si>
  <si>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</si>
  <si>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</si>
  <si>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</si>
  <si>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</si>
  <si>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</si>
  <si>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</si>
  <si>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</si>
  <si>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</si>
  <si>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</si>
  <si>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</si>
  <si>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</si>
  <si>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</si>
  <si>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</si>
  <si>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</si>
  <si>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</si>
  <si>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</si>
  <si>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</si>
  <si>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</si>
  <si>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</si>
  <si>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</si>
  <si>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25,16</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</si>
  <si>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</si>
  <si>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</si>
  <si>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</si>
  <si>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</si>
  <si>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</si>
  <si>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</si>
  <si>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</si>
  <si>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</si>
  <si>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</si>
  <si>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</si>
  <si>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</si>
  <si>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149,71</t>
  </si>
  <si>
    <t>71,36</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</si>
  <si>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</si>
  <si>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</si>
  <si>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</si>
  <si>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</si>
  <si>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</si>
  <si>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</si>
  <si>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</si>
  <si>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</si>
  <si>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</si>
  <si>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</si>
  <si>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</si>
  <si>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</si>
  <si>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</si>
  <si>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</si>
  <si>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</si>
  <si>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</si>
  <si>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229,26</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</si>
  <si>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</si>
  <si>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</si>
  <si>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</si>
  <si>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</si>
  <si>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</si>
  <si>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</si>
  <si>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</si>
  <si>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</si>
  <si>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</si>
  <si>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</si>
  <si>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</si>
  <si>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</si>
  <si>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</si>
  <si>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</si>
  <si>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</si>
  <si>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</si>
  <si>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</si>
  <si>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</si>
  <si>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</si>
  <si>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60,26</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</si>
  <si>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</si>
  <si>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</si>
  <si>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</si>
  <si>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</si>
  <si>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</si>
  <si>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7,23</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</si>
  <si>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</si>
  <si>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</si>
  <si>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</si>
  <si>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</si>
  <si>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</si>
  <si>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364,94</t>
  </si>
  <si>
    <t>COMPOSIÇÃO PARAMÉTRICA DE LIGAÇÃO PREDIAL DE ÁGUA, REDE DN 50 MM, RAMAL PREDIAL DE 20 MM, L = 6,0 M, LARGURA DA VALA = 0,65 M; COM COLAR DE TOMADA DE PVC; ESCAVAÇÃO MANUAL, PREPARO DE FUNDO DE VALA E REATERRO COMPACTADO. AF_06/2022</t>
  </si>
  <si>
    <t>30,33</t>
  </si>
  <si>
    <t>55,34</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</si>
  <si>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</si>
  <si>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</si>
  <si>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</si>
  <si>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</si>
  <si>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</si>
  <si>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</si>
  <si>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20,11</t>
  </si>
  <si>
    <t>15,11</t>
  </si>
  <si>
    <t>30,48</t>
  </si>
  <si>
    <t>23,08</t>
  </si>
  <si>
    <t>19,15</t>
  </si>
  <si>
    <t>24,52</t>
  </si>
  <si>
    <t>33,81</t>
  </si>
  <si>
    <t>31,76</t>
  </si>
  <si>
    <t>25,88</t>
  </si>
  <si>
    <t>22,12</t>
  </si>
  <si>
    <t>160,59</t>
  </si>
  <si>
    <t>26,71</t>
  </si>
  <si>
    <t>42,56</t>
  </si>
  <si>
    <t>9,53</t>
  </si>
  <si>
    <t>16,79</t>
  </si>
  <si>
    <t>7,12</t>
  </si>
  <si>
    <t>18,35</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</si>
  <si>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</si>
  <si>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</si>
  <si>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</si>
  <si>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</si>
  <si>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</si>
  <si>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</si>
  <si>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</si>
  <si>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</si>
  <si>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</si>
  <si>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</si>
  <si>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</si>
  <si>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</si>
  <si>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</si>
  <si>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</si>
  <si>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</si>
  <si>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</si>
  <si>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</si>
  <si>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14,90</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</si>
  <si>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</si>
  <si>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</si>
  <si>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</si>
  <si>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</si>
  <si>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</si>
  <si>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</si>
  <si>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</si>
  <si>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</si>
  <si>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</si>
  <si>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</si>
  <si>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</si>
  <si>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</si>
  <si>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</si>
  <si>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</si>
  <si>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</si>
  <si>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</si>
  <si>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</si>
  <si>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96,47</t>
  </si>
  <si>
    <t>REATERRO MECANIZADO DE VALA COM MINICARREGADEIRA, COM COMPACTADOR DE SOLOS DE PERCUSSÃO. AF_08/2023</t>
  </si>
  <si>
    <t>REATERRO MECANIZADO DE VALA COM MINICARREGADEIRA, COM PLACA VIBRATÓRIA. AF_08/2023</t>
  </si>
  <si>
    <t>COMPACTAÇÃO DE VALAS COM ROLO COMPRESSOR. AF_08/2023</t>
  </si>
  <si>
    <t>56,42</t>
  </si>
  <si>
    <t>69,45</t>
  </si>
  <si>
    <t>70,46</t>
  </si>
  <si>
    <t>80,41</t>
  </si>
  <si>
    <t>73,29</t>
  </si>
  <si>
    <t>82,18</t>
  </si>
  <si>
    <t>82,19</t>
  </si>
  <si>
    <t>ALVENARIA DE BLOCOS DE CONCRETO ESTRUTURAL 14X19X29 CM (ESPESSURA 14 CM), FBK = 14,0 MPA, UTILIZANDO PALHETA. AF_10/2022</t>
  </si>
  <si>
    <t>126,09</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</si>
  <si>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</si>
  <si>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</si>
  <si>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</si>
  <si>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</si>
  <si>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</si>
  <si>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</si>
  <si>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</si>
  <si>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</si>
  <si>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172,97</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</si>
  <si>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</si>
  <si>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</si>
  <si>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</si>
  <si>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</si>
  <si>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</si>
  <si>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</si>
  <si>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</si>
  <si>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</si>
  <si>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</si>
  <si>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</si>
  <si>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181,22</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</si>
  <si>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</si>
  <si>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</si>
  <si>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</si>
  <si>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</si>
  <si>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</si>
  <si>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68,00</t>
  </si>
  <si>
    <t>38,64</t>
  </si>
  <si>
    <t>138,51</t>
  </si>
  <si>
    <t>28,74</t>
  </si>
  <si>
    <t>EXECUÇÃO E COMPACTAÇÃO DE BASE E OU SUB BASE PARA PAVIMENTAÇÃO DE SOLO ESTABILIZADO GRANULOMETRICAMENTE SEM MISTURA DE SOLOS - EXCLUSIVE SOLO, ESCAVAÇÃO, CARGA E TRANSPORTE. AF_11/2023</t>
  </si>
  <si>
    <t>74,85</t>
  </si>
  <si>
    <t>15,41</t>
  </si>
  <si>
    <t>68,82</t>
  </si>
  <si>
    <t>17,92</t>
  </si>
  <si>
    <t>29,96</t>
  </si>
  <si>
    <t>53,42</t>
  </si>
  <si>
    <t>28,93</t>
  </si>
  <si>
    <t>26,73</t>
  </si>
  <si>
    <t>28,67</t>
  </si>
  <si>
    <t>31,03</t>
  </si>
  <si>
    <t>12,03</t>
  </si>
  <si>
    <t>22,87</t>
  </si>
  <si>
    <t>45,59</t>
  </si>
  <si>
    <t>54,17</t>
  </si>
  <si>
    <t>51,70</t>
  </si>
  <si>
    <t>243,11</t>
  </si>
  <si>
    <t>55,87</t>
  </si>
  <si>
    <t>130,25</t>
  </si>
  <si>
    <t>416,92</t>
  </si>
  <si>
    <t>125,66</t>
  </si>
  <si>
    <t>PISO PODOTÁTIL DE ALERTA OU DIRECIONAL, DE CONCRETO, ASSENTADO SOBRE ARGAMASSA. AF_05/2023</t>
  </si>
  <si>
    <t>30,37</t>
  </si>
  <si>
    <t>32,87</t>
  </si>
  <si>
    <t>62,87</t>
  </si>
  <si>
    <t>50,28</t>
  </si>
  <si>
    <t>46,07</t>
  </si>
  <si>
    <t>74,64</t>
  </si>
  <si>
    <t>50,75</t>
  </si>
  <si>
    <t>85,64</t>
  </si>
  <si>
    <t>47,65</t>
  </si>
  <si>
    <t>6,44</t>
  </si>
  <si>
    <t>19,31</t>
  </si>
  <si>
    <t>31,90</t>
  </si>
  <si>
    <t>67,62</t>
  </si>
  <si>
    <t>40,97</t>
  </si>
  <si>
    <t>40,07</t>
  </si>
  <si>
    <t>52,41</t>
  </si>
  <si>
    <t>73,50</t>
  </si>
  <si>
    <t>38,85</t>
  </si>
  <si>
    <t>63,57</t>
  </si>
  <si>
    <t>EMBOÇO OU MASSA ÚNICA EM ARGAMASSA TRAÇO 1:2:8, PREPARO MANUAL, APLICADA MANUALMENTE EM SUPERFÍCIES EXTERNAS DA SACADA, ESPESSURA MAIOR OU IGUAL A 50 MM, SEM USO DE TELA METÁLICA DE REFORÇO CONTRA FISSURAÇÃO. AF_08/2022</t>
  </si>
  <si>
    <t>69,26</t>
  </si>
  <si>
    <t>97,99</t>
  </si>
  <si>
    <t>158,79</t>
  </si>
  <si>
    <t>96,04</t>
  </si>
  <si>
    <t>90,58</t>
  </si>
  <si>
    <t>66,46</t>
  </si>
  <si>
    <t>60,36</t>
  </si>
  <si>
    <t>84,50</t>
  </si>
  <si>
    <t>94,24</t>
  </si>
  <si>
    <t>58,63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</si>
  <si>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</si>
  <si>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</si>
  <si>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</si>
  <si>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</si>
  <si>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</si>
  <si>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</si>
  <si>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46,51</t>
  </si>
  <si>
    <t>FORRO EM DRYWALL, PARA AMBIENTES COMERCIAIS, INCLUSIVE ESTRUTURA BIRECIONAL DE FIXAÇÃO. AF_08/2023_PS</t>
  </si>
  <si>
    <t>ACABAMENTOS PARA FORRO (MOLDURA DE GESSO). AF_08/2023</t>
  </si>
  <si>
    <t>2,99</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</si>
  <si>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</si>
  <si>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</si>
  <si>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</si>
  <si>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</si>
  <si>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</si>
  <si>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</si>
  <si>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71,64</t>
  </si>
  <si>
    <t>FORRO EM RÉGUAS DE PVC, LISO, PARA AMBIENTES COMERCIAIS, INCLUSIVE ESTRUTURA BIDIRECIONAL DE FIXAÇÃO. AF_08/2023_PS</t>
  </si>
  <si>
    <t>79,85</t>
  </si>
  <si>
    <t>99,33</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</si>
  <si>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</si>
  <si>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</si>
  <si>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</si>
  <si>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</si>
  <si>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</si>
  <si>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</si>
  <si>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</si>
  <si>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</si>
  <si>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</si>
  <si>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</si>
  <si>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</si>
  <si>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</si>
  <si>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</si>
  <si>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</si>
  <si>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</si>
  <si>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</si>
  <si>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</si>
  <si>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</si>
  <si>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</si>
  <si>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</si>
  <si>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</si>
  <si>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</si>
  <si>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</si>
  <si>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</si>
  <si>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</si>
  <si>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</si>
  <si>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</si>
  <si>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4,32</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</si>
  <si>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</si>
  <si>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</si>
  <si>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</si>
  <si>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</si>
  <si>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</si>
  <si>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</si>
  <si>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</si>
  <si>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</si>
  <si>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</si>
  <si>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</si>
  <si>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</si>
  <si>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</si>
  <si>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</si>
  <si>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</si>
  <si>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</si>
  <si>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</si>
  <si>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</si>
  <si>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</si>
  <si>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</si>
  <si>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</si>
  <si>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</si>
  <si>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</si>
  <si>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</si>
  <si>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</si>
  <si>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</si>
  <si>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</si>
  <si>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</si>
  <si>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</si>
  <si>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</si>
  <si>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</si>
  <si>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</si>
  <si>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</si>
  <si>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1,88</t>
  </si>
  <si>
    <t>163,11</t>
  </si>
  <si>
    <t>4,70</t>
  </si>
  <si>
    <t>38,91</t>
  </si>
  <si>
    <t>21,39</t>
  </si>
  <si>
    <t>68,63</t>
  </si>
  <si>
    <t>40,63</t>
  </si>
  <si>
    <t>60,50</t>
  </si>
  <si>
    <t>86,63</t>
  </si>
  <si>
    <t>118,24</t>
  </si>
  <si>
    <t>MOTORISTA DE VEÍCULO LEVE COM ENCARGOS COMPLEMENTARES</t>
  </si>
  <si>
    <t>50,64</t>
  </si>
  <si>
    <t>81,02</t>
  </si>
  <si>
    <t>294,04</t>
  </si>
  <si>
    <t>13,36</t>
  </si>
  <si>
    <t>64,56</t>
  </si>
  <si>
    <t>1 unidade. OBSERVAÇÃO: Usando o método da média dos preço temos: (3.432,00;3.471,63;3.777,00) = R$ 3.560,21; usando o método da mediana dos preços temos: (3.432,00;3.471,63;3.777,00) = R$ 3.471,00 - Logo o método utilizado é da mediana.  (OBSERVAÇÃO: COTAÇÃO DE MERCADO NÃO NECESSÁRIO OS 25% DE BDI, VISTO QUE AS EMPRESAS JÁ ESTÃO EMBUTINDO OS BENEFÍCIOS E DESPESAS INDIRETAS DO PRODUTO ORÇADO).</t>
  </si>
  <si>
    <t>EXPURGO HOSPITALAR EM AÇO INOX. FISHER iNOX OU EQUIVALENTE, INCLUSIVE SIFÃO EM AÇO INOX. OBSERVAÇÃO: Usando o método da média dos preço temos: (2.134,97;3.110,96;3.458,33) = R$ 2.901,42 usando o método da mediana dos preços temos: (2.134,97;3.110,96;3.458,33) = R$ 3.110,96 - Logo o método utilizado é da média. (OBSERVAÇÃO: COTAÇÃO DE MERCADO NÃO NECESSÁRIO OS 25% DE BDI, VISTO QUE AS EMPRESAS JÁ ESTÃO EMBUTINDO OS BENEFÍCIOS E DESPESAS INDIRETAS DO PRODUTO ORÇADO).</t>
  </si>
  <si>
    <t>JO2  - JANELA CORRER EM VIDRO TEMPERADO INCOLOR 8 MM - ACABAMENTOS EM ALUMINIO ANODIZ. NATURAL - 185 X 140 CM - OBSERVAÇÃO: 1,85 X 1,40 = 2,59M² X 1UNI. = 2,59M².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</si>
  <si>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JO5  - JANELA CORRER EM VIDRO TEMPERADO INCOLOR 8 MM - ACABAMENTOS EM ALUMINIO ANODIZ. NATURAL - 190 X 140 CM  - OBSERVAÇÃO: 1,90 X 1,40 CM = 2,66M² X 1UNI. = 2,66M².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</si>
  <si>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JO6  - JANELA CORRER EM VIDRO TEMPERADO INCOLOR 8 MM - ACABAMENTOS EM ALUMINIO ANODIZ. NATURAL - 200 X 140 CM - OBSERVAÇÃO: 2,00 X 1,40 CM = 2,80M² X 2UNI. = 5,60M².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</si>
  <si>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JO8  - JANELA CORRER EM VIDRO TEMPERADO INCOLOR 8 MM - ACABAMENTOS EM ALUMINIO ANODIZ. NATURAL - 210 X 140 CM - OBSERVAÇÃO: 2,10 X 1,40  = 2,94M² X 2UNI. = 5,88M².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</si>
  <si>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JO9  - JANELA CORRER EM VIDRO TEMPERADO INCOLOR 8 MM - ACABAMENTOS EM ALUMINIO ANODIZ. NATURAL - 235 X 140 CM - OBSERVAÇÃO: 2,35 X 1,40  = 3,29M² X 1UNI. = 3,29M².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</si>
  <si>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J11  - JANELA CORRER EM VIDRO TEMPERADO INCOLOR 8 MM - ACABAMENTOS EM ALUMINIO ANODIZ. NATURAL - 275 X 140 CM - OBSERVAÇÃO: 2,75 X 1,40  = 3,85M² X 2UNI. = 7,70M².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</si>
  <si>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J12  - JANELA CORRER EM VIDRO TEMPERADO INCOLOR 8 MM - ACABAMENTOS EM ALUMINIO ANODIZ. NATURAL - 300 X 140 CM - OBSERVAÇÃO: 3,00 X 1,40  = 4,20M² X 1UNI. = 4,20M².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</si>
  <si>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J19  - JANELA CORRER EM VIDRO TEMPERADO INCOLOR 8 MM - ACABAMENTOS EM ALUMINIO ANODIZ. NATURAL - 430 X 140 CM - OBSERVAÇÃO: 4,30 X 1,40  = 6,02M² X 2UNI. = 12,04M².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</si>
  <si>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PT01 - PORTÃO VENEZIANA DE  ABRIR 2 FOLHAS - 120 X 210 CM  - FORNECIMENTO E INSTALAÇÃO - OBSERVAÇÃO: CONSIDERANDO 1 UNIDADE COM MEDIDA 1,20X2,10 = 2,52M². Observação: Usando o método da média dos preço temos: (809,00;830,00;705,42) = R$ 781,47; usando o método da mediana dos preços temos: (809,00;830,00;705,42) = R$ 830,00 - Logo o método utilizado é da média.(OBSERVAÇÃO: COTAÇÃO DE MERCADO NÃO NECESSÁRIO OS 25% DE BDI, VISTO QUE AS EMPRESAS JÁ ESTÃO EMBUTINDO OS BENEFÍCIOS E DESPESAS INDIRETAS DO PRODUTO ORÇADO).</t>
  </si>
  <si>
    <t>SUSPENSÃO PARA TIRANTE. REF.: MEGA OU EQUIVALENTE. OBSERVAÇÃO: Usando o método da média dos preço temos: (5,00;6,00;7,50) = R$ 6,17; usando o método da mediana dos preços temos: (5,00;6,00;7,50) = R$ (5,00;6,00;7,50) = 6,00 - Logo o método utilizado é da média. (OBSERVAÇÃO: COTAÇÃO DE MERCADO NÃO NECESSÁRIO OS 25% DE BDI, VISTO QUE AS EMPRESAS JÁ ESTÃO EMBUTINDO OS BENEFÍCIOS E DESPESAS INDIRETAS DO PRODUTO ORÇADO).</t>
  </si>
  <si>
    <t>DUTO FLEXÍVEL DN 150 MM REF.: VENTOKIT - FORNECIMENTO E INSTALAÇÃO - OBSERVAÇÃO: CONSIDERANDO 10M, LOGO SERÃO DUAS UNIDADES DE 5M. Observação: Usando o método da média dos preço temos: (102,00;129,90;129,90) = R$ 120,60; usando o método da mediana dos preços temos: (102,00;129,90;129,90) = R$ 129,90 - Logo o método utilizado é da média.(OBSERVAÇÃO: COTAÇÃO DE MERCADO NÃO NECESSÁRIO OS 25% DE BDI, VISTO QUE AS EMPRESAS JÁ ESTÃO EMBUTINDO OS BENEFÍCIOS E DESPESAS INDIRETAS DO PRODUTO ORÇADO).</t>
  </si>
  <si>
    <t>EXAUSTORES PARA BANHEIRO REF.: VENTOKIT - MODELO CLASSIC 280 - FORNECIMENTO E INSTALAÇÃO. Observação: Usando o método da média dos preço temos: (700,00;813,00;825,89) = R$ 779,63; usando o método da mediana dos preços temos: (700,00;813,00;825,89) = R$ 813,00 - Logo o método utilizado é da média. (OBSERVAÇÃO: COTAÇÃO DE MERCADO NÃO NECESSÁRIO OS 25% DE BDI, VISTO QUE AS EMPRESAS JÁ ESTÃO EMBUTINDO OS BENEFÍCIOS E DESPESAS INDIRETAS DO PRODUTO ORÇADO).</t>
  </si>
  <si>
    <t>CRISTIANE DORNELAS SAVIOTTI</t>
  </si>
  <si>
    <t>ENGENHEIRA CIVIL - CREA 207.043/D</t>
  </si>
  <si>
    <t>Todo forncimento e montagem de todas as partes da estrutura em LIGHT STEEL FRAMING da unidade. Os orçamentos foram elaborados pela média de todos os serviços divididos pela área 636,40m². 
Orçamentos de mercado, que traz de maneira mais realista os preços de mercado praticados na região onde será construída a UBS.  Usando o método da média dos preço temos: (R$ 924.389,19; R$ 1.358.179,60; R$ 1.528.950,00) = R$ R$ 1.270.506,26; usando o método da mediana dos preços temos: (R$ 924.389,19; R$ 1.358.179,60; R$ 1.528.950,00) = R$ 1.358.179,60 - Logo o método utilizado é da média.  (OBSERVAÇÃO: COTAÇÃO DE MERCADO NÃO NECESSÁRIO OS 25% DE BDI, VISTO QUE AS EMPRESAS JÁ ESTÃO EMBUTINDO OS BENEFÍCIOS E DESPESAS INDIRETAS DO PRODUTO ORÇADO).</t>
  </si>
  <si>
    <t>13,09</t>
  </si>
  <si>
    <t>44,26</t>
  </si>
  <si>
    <t>19,89</t>
  </si>
  <si>
    <t>12,61</t>
  </si>
  <si>
    <t>18,97</t>
  </si>
  <si>
    <t>273,36</t>
  </si>
  <si>
    <t>218,54</t>
  </si>
  <si>
    <t>312,46</t>
  </si>
  <si>
    <t>395,11</t>
  </si>
  <si>
    <t>207,93</t>
  </si>
  <si>
    <t>294,63</t>
  </si>
  <si>
    <t>16,64</t>
  </si>
  <si>
    <t>66,84</t>
  </si>
  <si>
    <t>44,70</t>
  </si>
  <si>
    <t>142,79</t>
  </si>
  <si>
    <t>43,48</t>
  </si>
  <si>
    <t>16,77</t>
  </si>
  <si>
    <t>2.794,59</t>
  </si>
  <si>
    <t>3.028,82</t>
  </si>
  <si>
    <t>24,10</t>
  </si>
  <si>
    <t>4.259,85</t>
  </si>
  <si>
    <t>2,40</t>
  </si>
  <si>
    <t>3,39</t>
  </si>
  <si>
    <t>2,14</t>
  </si>
  <si>
    <t>38,59</t>
  </si>
  <si>
    <t>63,21</t>
  </si>
  <si>
    <t>87,61</t>
  </si>
  <si>
    <t>4,13</t>
  </si>
  <si>
    <t>6,40</t>
  </si>
  <si>
    <t>86,13</t>
  </si>
  <si>
    <t>5,66</t>
  </si>
  <si>
    <t>21,26</t>
  </si>
  <si>
    <t>48,93</t>
  </si>
  <si>
    <t>60,29</t>
  </si>
  <si>
    <t>69,93</t>
  </si>
  <si>
    <t>87,87</t>
  </si>
  <si>
    <t>2.151,01</t>
  </si>
  <si>
    <t>3.703,05</t>
  </si>
  <si>
    <t>2.602,84</t>
  </si>
  <si>
    <t>3.864,00</t>
  </si>
  <si>
    <t>5.340,42</t>
  </si>
  <si>
    <t>2.324,56</t>
  </si>
  <si>
    <t>21.164,87</t>
  </si>
  <si>
    <t>10.020,91</t>
  </si>
  <si>
    <t>11.234,26</t>
  </si>
  <si>
    <t>12.692,33</t>
  </si>
  <si>
    <t>17.444,67</t>
  </si>
  <si>
    <t>6.142,52</t>
  </si>
  <si>
    <t>7.612,77</t>
  </si>
  <si>
    <t>11.312,39</t>
  </si>
  <si>
    <t>11.726,92</t>
  </si>
  <si>
    <t>13.457,49</t>
  </si>
  <si>
    <t>7.350,09</t>
  </si>
  <si>
    <t>7.914,44</t>
  </si>
  <si>
    <t>11.696,02</t>
  </si>
  <si>
    <t>13.531,15</t>
  </si>
  <si>
    <t>14.155,31</t>
  </si>
  <si>
    <t>2.088,95</t>
  </si>
  <si>
    <t>2.259,70</t>
  </si>
  <si>
    <t>3.005,72</t>
  </si>
  <si>
    <t>3.351,84</t>
  </si>
  <si>
    <t>3.937,22</t>
  </si>
  <si>
    <t>4.432,30</t>
  </si>
  <si>
    <t>1.789,54</t>
  </si>
  <si>
    <t>1.970,47</t>
  </si>
  <si>
    <t>5.599,74</t>
  </si>
  <si>
    <t>5.906,59</t>
  </si>
  <si>
    <t>7.838,10</t>
  </si>
  <si>
    <t>9.496,90</t>
  </si>
  <si>
    <t>10.682,43</t>
  </si>
  <si>
    <t>84.181,95</t>
  </si>
  <si>
    <t>26.348,77</t>
  </si>
  <si>
    <t>34.003,61</t>
  </si>
  <si>
    <t>49.472,59</t>
  </si>
  <si>
    <t>6.076,13</t>
  </si>
  <si>
    <t>24.073,87</t>
  </si>
  <si>
    <t>730,33</t>
  </si>
  <si>
    <t>36,51</t>
  </si>
  <si>
    <t>20,59</t>
  </si>
  <si>
    <t>3.639,70</t>
  </si>
  <si>
    <t>103,19</t>
  </si>
  <si>
    <t>18.238,48</t>
  </si>
  <si>
    <t>108,87</t>
  </si>
  <si>
    <t>19.242,20</t>
  </si>
  <si>
    <t>112,32</t>
  </si>
  <si>
    <t>19.850,16</t>
  </si>
  <si>
    <t>2.936,25</t>
  </si>
  <si>
    <t>88,84</t>
  </si>
  <si>
    <t>3.211,50</t>
  </si>
  <si>
    <t>2.451,59</t>
  </si>
  <si>
    <t>3.511,39</t>
  </si>
  <si>
    <t>30,91</t>
  </si>
  <si>
    <t>5.463,84</t>
  </si>
  <si>
    <t>14,03</t>
  </si>
  <si>
    <t>2.483,37</t>
  </si>
  <si>
    <t>3.224,43</t>
  </si>
  <si>
    <t>31,43</t>
  </si>
  <si>
    <t>5.558,16</t>
  </si>
  <si>
    <t>39,94</t>
  </si>
  <si>
    <t>3.946,72</t>
  </si>
  <si>
    <t>160,45</t>
  </si>
  <si>
    <t>201,12</t>
  </si>
  <si>
    <t>453,23</t>
  </si>
  <si>
    <t>633,01</t>
  </si>
  <si>
    <t>177,90</t>
  </si>
  <si>
    <t>38,10</t>
  </si>
  <si>
    <t>75,44</t>
  </si>
  <si>
    <t>18,86</t>
  </si>
  <si>
    <t>23,59</t>
  </si>
  <si>
    <t>156,40</t>
  </si>
  <si>
    <t>193,99</t>
  </si>
  <si>
    <t>203,14</t>
  </si>
  <si>
    <t>55,03</t>
  </si>
  <si>
    <t>60,35</t>
  </si>
  <si>
    <t>362,72</t>
  </si>
  <si>
    <t>5.950,00</t>
  </si>
  <si>
    <t>8.114,18</t>
  </si>
  <si>
    <t>7.442,54</t>
  </si>
  <si>
    <t>32.372,03</t>
  </si>
  <si>
    <t>6.807,20</t>
  </si>
  <si>
    <t>24.203,38</t>
  </si>
  <si>
    <t>29.417,20</t>
  </si>
  <si>
    <t>3.382,42</t>
  </si>
  <si>
    <t>15,77</t>
  </si>
  <si>
    <t>0,69</t>
  </si>
  <si>
    <t>112,20</t>
  </si>
  <si>
    <t>66,32</t>
  </si>
  <si>
    <t>4,10</t>
  </si>
  <si>
    <t>5,68</t>
  </si>
  <si>
    <t>3,23</t>
  </si>
  <si>
    <t>3,70</t>
  </si>
  <si>
    <t>79,95</t>
  </si>
  <si>
    <t>117,43</t>
  </si>
  <si>
    <t>53,66</t>
  </si>
  <si>
    <t>120,73</t>
  </si>
  <si>
    <t>77,13</t>
  </si>
  <si>
    <t>75,46</t>
  </si>
  <si>
    <t>58,69</t>
  </si>
  <si>
    <t>51,73</t>
  </si>
  <si>
    <t>51,02</t>
  </si>
  <si>
    <t>64,27</t>
  </si>
  <si>
    <t>56,44</t>
  </si>
  <si>
    <t>268,64</t>
  </si>
  <si>
    <t>72.532,31</t>
  </si>
  <si>
    <t>77.709,39</t>
  </si>
  <si>
    <t>4.416,15</t>
  </si>
  <si>
    <t>6.349,55</t>
  </si>
  <si>
    <t>10.763,03</t>
  </si>
  <si>
    <t>10.218,64</t>
  </si>
  <si>
    <t>41.932,33</t>
  </si>
  <si>
    <t>15.421,93</t>
  </si>
  <si>
    <t>45.732,82</t>
  </si>
  <si>
    <t>20.765,62</t>
  </si>
  <si>
    <t>4.584,53</t>
  </si>
  <si>
    <t>5.537,50</t>
  </si>
  <si>
    <t>7.439,28</t>
  </si>
  <si>
    <t>41.531,25</t>
  </si>
  <si>
    <t>6.541,17</t>
  </si>
  <si>
    <t>10.382,81</t>
  </si>
  <si>
    <t>111.414,87</t>
  </si>
  <si>
    <t>32,78</t>
  </si>
  <si>
    <t>46,22</t>
  </si>
  <si>
    <t>144,09</t>
  </si>
  <si>
    <t>5,84</t>
  </si>
  <si>
    <t>16,89</t>
  </si>
  <si>
    <t>7,43</t>
  </si>
  <si>
    <t>5,55</t>
  </si>
  <si>
    <t>42,00</t>
  </si>
  <si>
    <t>45,53</t>
  </si>
  <si>
    <t>46,21</t>
  </si>
  <si>
    <t>195,91</t>
  </si>
  <si>
    <t>114,08</t>
  </si>
  <si>
    <t>138,09</t>
  </si>
  <si>
    <t>15,02</t>
  </si>
  <si>
    <t>159,77</t>
  </si>
  <si>
    <t>21,40</t>
  </si>
  <si>
    <t>44,90</t>
  </si>
  <si>
    <t>85,32</t>
  </si>
  <si>
    <t>101,45</t>
  </si>
  <si>
    <t>122,90</t>
  </si>
  <si>
    <t>150,96</t>
  </si>
  <si>
    <t>200,61</t>
  </si>
  <si>
    <t>260,29</t>
  </si>
  <si>
    <t>3,47</t>
  </si>
  <si>
    <t>349,97</t>
  </si>
  <si>
    <t>42,71</t>
  </si>
  <si>
    <t>418,65</t>
  </si>
  <si>
    <t>77,57</t>
  </si>
  <si>
    <t>1,00</t>
  </si>
  <si>
    <t>92,35</t>
  </si>
  <si>
    <t>12,40</t>
  </si>
  <si>
    <t>140,72</t>
  </si>
  <si>
    <t>185,08</t>
  </si>
  <si>
    <t>39,41</t>
  </si>
  <si>
    <t>58,12</t>
  </si>
  <si>
    <t>77,03</t>
  </si>
  <si>
    <t>136,68</t>
  </si>
  <si>
    <t>170,17</t>
  </si>
  <si>
    <t>222,89</t>
  </si>
  <si>
    <t>40,28</t>
  </si>
  <si>
    <t>102,79</t>
  </si>
  <si>
    <t>11,88</t>
  </si>
  <si>
    <t>17,65</t>
  </si>
  <si>
    <t>23,58</t>
  </si>
  <si>
    <t>429,51</t>
  </si>
  <si>
    <t>43,76</t>
  </si>
  <si>
    <t>75,66</t>
  </si>
  <si>
    <t>142,30</t>
  </si>
  <si>
    <t>214,74</t>
  </si>
  <si>
    <t>268,48</t>
  </si>
  <si>
    <t>971,02</t>
  </si>
  <si>
    <t>244,56</t>
  </si>
  <si>
    <t>259,89</t>
  </si>
  <si>
    <t>40,37</t>
  </si>
  <si>
    <t>220,02</t>
  </si>
  <si>
    <t>133,79</t>
  </si>
  <si>
    <t>197,00</t>
  </si>
  <si>
    <t>74,53</t>
  </si>
  <si>
    <t>44,15</t>
  </si>
  <si>
    <t>522,31</t>
  </si>
  <si>
    <t>92,60</t>
  </si>
  <si>
    <t>184,86</t>
  </si>
  <si>
    <t>223,40</t>
  </si>
  <si>
    <t>283,16</t>
  </si>
  <si>
    <t>1.297,71</t>
  </si>
  <si>
    <t>2.534,89</t>
  </si>
  <si>
    <t>123,75</t>
  </si>
  <si>
    <t>205,07</t>
  </si>
  <si>
    <t>306,57</t>
  </si>
  <si>
    <t>616,72</t>
  </si>
  <si>
    <t>384,01</t>
  </si>
  <si>
    <t>2,46</t>
  </si>
  <si>
    <t>2.411,80</t>
  </si>
  <si>
    <t>771,72</t>
  </si>
  <si>
    <t>396,01</t>
  </si>
  <si>
    <t>144,99</t>
  </si>
  <si>
    <t>1.613,20</t>
  </si>
  <si>
    <t>2.706,42</t>
  </si>
  <si>
    <t>3.403,92</t>
  </si>
  <si>
    <t>75,69</t>
  </si>
  <si>
    <t>179,53</t>
  </si>
  <si>
    <t>2.599,46</t>
  </si>
  <si>
    <t>174,66</t>
  </si>
  <si>
    <t>26,51</t>
  </si>
  <si>
    <t>86,43</t>
  </si>
  <si>
    <t>33,92</t>
  </si>
  <si>
    <t>44,18</t>
  </si>
  <si>
    <t>41,36</t>
  </si>
  <si>
    <t>54,09</t>
  </si>
  <si>
    <t>87,76</t>
  </si>
  <si>
    <t>113,51</t>
  </si>
  <si>
    <t>212,13</t>
  </si>
  <si>
    <t>451.826,88</t>
  </si>
  <si>
    <t>482.238,33</t>
  </si>
  <si>
    <t>498.573,62</t>
  </si>
  <si>
    <t>556.094,67</t>
  </si>
  <si>
    <t>525.683,22</t>
  </si>
  <si>
    <t>547.405,65</t>
  </si>
  <si>
    <t>432.711,15</t>
  </si>
  <si>
    <t>433.580,04</t>
  </si>
  <si>
    <t>689.904,91</t>
  </si>
  <si>
    <t>667.313,58</t>
  </si>
  <si>
    <t>712.496,28</t>
  </si>
  <si>
    <t>654.280,13</t>
  </si>
  <si>
    <t>131,24</t>
  </si>
  <si>
    <t>5,81</t>
  </si>
  <si>
    <t>24,60</t>
  </si>
  <si>
    <t>7,94</t>
  </si>
  <si>
    <t>65,88</t>
  </si>
  <si>
    <t>75,20</t>
  </si>
  <si>
    <t>214,81</t>
  </si>
  <si>
    <t>364,97</t>
  </si>
  <si>
    <t>77,78</t>
  </si>
  <si>
    <t>70,51</t>
  </si>
  <si>
    <t>136,38</t>
  </si>
  <si>
    <t>4.220,62</t>
  </si>
  <si>
    <t>3.022,82</t>
  </si>
  <si>
    <t>217,40</t>
  </si>
  <si>
    <t>7.674,89</t>
  </si>
  <si>
    <t>871.498,80</t>
  </si>
  <si>
    <t>747.431,41</t>
  </si>
  <si>
    <t>756.509,40</t>
  </si>
  <si>
    <t>860.000,00</t>
  </si>
  <si>
    <t>1.054.574,14</t>
  </si>
  <si>
    <t>24,46</t>
  </si>
  <si>
    <t>4.325,37</t>
  </si>
  <si>
    <t>6.055,83</t>
  </si>
  <si>
    <t>8.074,44</t>
  </si>
  <si>
    <t>1.407,20</t>
  </si>
  <si>
    <t>3.105,55</t>
  </si>
  <si>
    <t>34,21</t>
  </si>
  <si>
    <t>9,54</t>
  </si>
  <si>
    <t>8,84</t>
  </si>
  <si>
    <t>11,81</t>
  </si>
  <si>
    <t>14,17</t>
  </si>
  <si>
    <t>9,98</t>
  </si>
  <si>
    <t>89,83</t>
  </si>
  <si>
    <t>86,52</t>
  </si>
  <si>
    <t>44,61</t>
  </si>
  <si>
    <t>38,48</t>
  </si>
  <si>
    <t>42,34</t>
  </si>
  <si>
    <t>57,35</t>
  </si>
  <si>
    <t>32,43</t>
  </si>
  <si>
    <t>41,72</t>
  </si>
  <si>
    <t>55,47</t>
  </si>
  <si>
    <t>95,42</t>
  </si>
  <si>
    <t>80,53</t>
  </si>
  <si>
    <t>67,32</t>
  </si>
  <si>
    <t>96,99</t>
  </si>
  <si>
    <t>59,00</t>
  </si>
  <si>
    <t>18,08</t>
  </si>
  <si>
    <t>77,90</t>
  </si>
  <si>
    <t>16,10</t>
  </si>
  <si>
    <t>12,78</t>
  </si>
  <si>
    <t>66,73</t>
  </si>
  <si>
    <t>72,05</t>
  </si>
  <si>
    <t>99,54</t>
  </si>
  <si>
    <t>113,05</t>
  </si>
  <si>
    <t>134,44</t>
  </si>
  <si>
    <t>187.946,80</t>
  </si>
  <si>
    <t>151.455,19</t>
  </si>
  <si>
    <t>324.245,12</t>
  </si>
  <si>
    <t>352.196,98</t>
  </si>
  <si>
    <t>82.000,49</t>
  </si>
  <si>
    <t>95.365,60</t>
  </si>
  <si>
    <t>127.716,80</t>
  </si>
  <si>
    <t>127.351,36</t>
  </si>
  <si>
    <t>685,58</t>
  </si>
  <si>
    <t>698,94</t>
  </si>
  <si>
    <t>612,85</t>
  </si>
  <si>
    <t>11,41</t>
  </si>
  <si>
    <t>14,02</t>
  </si>
  <si>
    <t>59,44</t>
  </si>
  <si>
    <t>17,59</t>
  </si>
  <si>
    <t>100,70</t>
  </si>
  <si>
    <t>20,41</t>
  </si>
  <si>
    <t>16,54</t>
  </si>
  <si>
    <t>22,25</t>
  </si>
  <si>
    <t>8,90</t>
  </si>
  <si>
    <t>10,46</t>
  </si>
  <si>
    <t>79,09</t>
  </si>
  <si>
    <t>7,81</t>
  </si>
  <si>
    <t>28,87</t>
  </si>
  <si>
    <t>43,65</t>
  </si>
  <si>
    <t>4.483,43</t>
  </si>
  <si>
    <t>2.721,83</t>
  </si>
  <si>
    <t>2.155,94</t>
  </si>
  <si>
    <t>3.224,47</t>
  </si>
  <si>
    <t>225,22</t>
  </si>
  <si>
    <t>7.276,32</t>
  </si>
  <si>
    <t>474,43</t>
  </si>
  <si>
    <t>17.708,83</t>
  </si>
  <si>
    <t>906,85</t>
  </si>
  <si>
    <t>183,67</t>
  </si>
  <si>
    <t>252,65</t>
  </si>
  <si>
    <t>5.562,90</t>
  </si>
  <si>
    <t>8.555,83</t>
  </si>
  <si>
    <t>391,03</t>
  </si>
  <si>
    <t>10.213,81</t>
  </si>
  <si>
    <t>699,35</t>
  </si>
  <si>
    <t>25.106,04</t>
  </si>
  <si>
    <t>1.313,27</t>
  </si>
  <si>
    <t>1.804,63</t>
  </si>
  <si>
    <t>574,08</t>
  </si>
  <si>
    <t>4,50</t>
  </si>
  <si>
    <t>745,61</t>
  </si>
  <si>
    <t>4,87</t>
  </si>
  <si>
    <t>37,09</t>
  </si>
  <si>
    <t>314,67</t>
  </si>
  <si>
    <t>301,74</t>
  </si>
  <si>
    <t>55,90</t>
  </si>
  <si>
    <t>44,94</t>
  </si>
  <si>
    <t>54,59</t>
  </si>
  <si>
    <t>48,42</t>
  </si>
  <si>
    <t>15,32</t>
  </si>
  <si>
    <t>31,68</t>
  </si>
  <si>
    <t>38,67</t>
  </si>
  <si>
    <t>187,87</t>
  </si>
  <si>
    <t>12,30</t>
  </si>
  <si>
    <t>34,89</t>
  </si>
  <si>
    <t>53,57</t>
  </si>
  <si>
    <t>38,26</t>
  </si>
  <si>
    <t>5,04</t>
  </si>
  <si>
    <t>57,48</t>
  </si>
  <si>
    <t>131,64</t>
  </si>
  <si>
    <t>159,37</t>
  </si>
  <si>
    <t>60,97</t>
  </si>
  <si>
    <t>24,94</t>
  </si>
  <si>
    <t>61,56</t>
  </si>
  <si>
    <t>139,44</t>
  </si>
  <si>
    <t>31,26</t>
  </si>
  <si>
    <t>73,80</t>
  </si>
  <si>
    <t>34,09</t>
  </si>
  <si>
    <t>5,75</t>
  </si>
  <si>
    <t>447,71</t>
  </si>
  <si>
    <t>312,80</t>
  </si>
  <si>
    <t>599,13</t>
  </si>
  <si>
    <t>106,17</t>
  </si>
  <si>
    <t>26,89</t>
  </si>
  <si>
    <t>107,43</t>
  </si>
  <si>
    <t>255,33</t>
  </si>
  <si>
    <t>96,36</t>
  </si>
  <si>
    <t>65,97</t>
  </si>
  <si>
    <t>43,16</t>
  </si>
  <si>
    <t>273,72</t>
  </si>
  <si>
    <t>137,01</t>
  </si>
  <si>
    <t>710,43</t>
  </si>
  <si>
    <t>619,27</t>
  </si>
  <si>
    <t>4,88</t>
  </si>
  <si>
    <t>32,56</t>
  </si>
  <si>
    <t>5.756,52</t>
  </si>
  <si>
    <t>4.575,56</t>
  </si>
  <si>
    <t>41,19</t>
  </si>
  <si>
    <t>7.281,59</t>
  </si>
  <si>
    <t>29,01</t>
  </si>
  <si>
    <t>5.128,63</t>
  </si>
  <si>
    <t>35,85</t>
  </si>
  <si>
    <t>505,14</t>
  </si>
  <si>
    <t>1.971,29</t>
  </si>
  <si>
    <t>11,63</t>
  </si>
  <si>
    <t>15,99</t>
  </si>
  <si>
    <t>25,01</t>
  </si>
  <si>
    <t>33,44</t>
  </si>
  <si>
    <t>29,66</t>
  </si>
  <si>
    <t>13,57</t>
  </si>
  <si>
    <t>3.716,78</t>
  </si>
  <si>
    <t>5.687,99</t>
  </si>
  <si>
    <t>33,54</t>
  </si>
  <si>
    <t>45,83</t>
  </si>
  <si>
    <t>8.098,88</t>
  </si>
  <si>
    <t>106,53</t>
  </si>
  <si>
    <t>18.826,03</t>
  </si>
  <si>
    <t>110,19</t>
  </si>
  <si>
    <t>19.474,78</t>
  </si>
  <si>
    <t>137,85</t>
  </si>
  <si>
    <t>24.362,85</t>
  </si>
  <si>
    <t>148,04</t>
  </si>
  <si>
    <t>269,97</t>
  </si>
  <si>
    <t>226,41</t>
  </si>
  <si>
    <t>199,20</t>
  </si>
  <si>
    <t>162,97</t>
  </si>
  <si>
    <t>233,35</t>
  </si>
  <si>
    <t>325,51</t>
  </si>
  <si>
    <t>250,24</t>
  </si>
  <si>
    <t>337,87</t>
  </si>
  <si>
    <t>132,94</t>
  </si>
  <si>
    <t>404,76</t>
  </si>
  <si>
    <t>1.146,30</t>
  </si>
  <si>
    <t>1.054.690,73</t>
  </si>
  <si>
    <t>955.718,75</t>
  </si>
  <si>
    <t>1.000.693,75</t>
  </si>
  <si>
    <t>858.234,26</t>
  </si>
  <si>
    <t>1.025.430,00</t>
  </si>
  <si>
    <t>787.062,50</t>
  </si>
  <si>
    <t>938.853,12</t>
  </si>
  <si>
    <t>899.500,00</t>
  </si>
  <si>
    <t>1.015.337,61</t>
  </si>
  <si>
    <t>79,80</t>
  </si>
  <si>
    <t>2,71</t>
  </si>
  <si>
    <t>351,16</t>
  </si>
  <si>
    <t>34,55</t>
  </si>
  <si>
    <t>252,08</t>
  </si>
  <si>
    <t>168,07</t>
  </si>
  <si>
    <t>106,10</t>
  </si>
  <si>
    <t>87,31</t>
  </si>
  <si>
    <t>10,89</t>
  </si>
  <si>
    <t>159,73</t>
  </si>
  <si>
    <t>155,21</t>
  </si>
  <si>
    <t>1,97</t>
  </si>
  <si>
    <t>371,21</t>
  </si>
  <si>
    <t>114,72</t>
  </si>
  <si>
    <t>232,31</t>
  </si>
  <si>
    <t>12,77</t>
  </si>
  <si>
    <t>2,79</t>
  </si>
  <si>
    <t>123,96</t>
  </si>
  <si>
    <t>135,21</t>
  </si>
  <si>
    <t>145,03</t>
  </si>
  <si>
    <t>79,74</t>
  </si>
  <si>
    <t>32,39</t>
  </si>
  <si>
    <t>23,80</t>
  </si>
  <si>
    <t>23,26</t>
  </si>
  <si>
    <t>5.322.666,32</t>
  </si>
  <si>
    <t>2.278.554,06</t>
  </si>
  <si>
    <t>50,21</t>
  </si>
  <si>
    <t>8.600,61</t>
  </si>
  <si>
    <t>3.748,12</t>
  </si>
  <si>
    <t>66.326,53</t>
  </si>
  <si>
    <t>52.000,00</t>
  </si>
  <si>
    <t>92,75</t>
  </si>
  <si>
    <t>38,03</t>
  </si>
  <si>
    <t>8,63</t>
  </si>
  <si>
    <t>47,53</t>
  </si>
  <si>
    <t>455,77</t>
  </si>
  <si>
    <t>192,35</t>
  </si>
  <si>
    <t>266,05</t>
  </si>
  <si>
    <t>146,79</t>
  </si>
  <si>
    <t>186,54</t>
  </si>
  <si>
    <t>4.644,33</t>
  </si>
  <si>
    <t>212.898,11</t>
  </si>
  <si>
    <t>238.170,66</t>
  </si>
  <si>
    <t>153.786,79</t>
  </si>
  <si>
    <t>180.381,49</t>
  </si>
  <si>
    <t>219.695,42</t>
  </si>
  <si>
    <t>254.384,16</t>
  </si>
  <si>
    <t>136.951,18</t>
  </si>
  <si>
    <t>133.667,32</t>
  </si>
  <si>
    <t>192.083,16</t>
  </si>
  <si>
    <t>124.879,50</t>
  </si>
  <si>
    <t>104.284,34</t>
  </si>
  <si>
    <t>178.755,02</t>
  </si>
  <si>
    <t>159.153,57</t>
  </si>
  <si>
    <t>191.333,08</t>
  </si>
  <si>
    <t>112.469,48</t>
  </si>
  <si>
    <t>283,88</t>
  </si>
  <si>
    <t>249,45</t>
  </si>
  <si>
    <t>284,49</t>
  </si>
  <si>
    <t>1.973,02</t>
  </si>
  <si>
    <t>2.252,42</t>
  </si>
  <si>
    <t>3.921,81</t>
  </si>
  <si>
    <t>134,62</t>
  </si>
  <si>
    <t>90,99</t>
  </si>
  <si>
    <t>105,64</t>
  </si>
  <si>
    <t>5.965,00</t>
  </si>
  <si>
    <t>5.402,94</t>
  </si>
  <si>
    <t>3.193,37</t>
  </si>
  <si>
    <t>3.363,24</t>
  </si>
  <si>
    <t>1.301,47</t>
  </si>
  <si>
    <t>783,08</t>
  </si>
  <si>
    <t>573,52</t>
  </si>
  <si>
    <t>1.830,88</t>
  </si>
  <si>
    <t>161,02</t>
  </si>
  <si>
    <t>198,52</t>
  </si>
  <si>
    <t>2.955,88</t>
  </si>
  <si>
    <t>3.860,29</t>
  </si>
  <si>
    <t>3.185,96</t>
  </si>
  <si>
    <t>17,24</t>
  </si>
  <si>
    <t>19,28</t>
  </si>
  <si>
    <t>27,71</t>
  </si>
  <si>
    <t>16,20</t>
  </si>
  <si>
    <t>96,54</t>
  </si>
  <si>
    <t>509,60</t>
  </si>
  <si>
    <t>867,65</t>
  </si>
  <si>
    <t>184,79</t>
  </si>
  <si>
    <t>642,72</t>
  </si>
  <si>
    <t>357,90</t>
  </si>
  <si>
    <t>558,49</t>
  </si>
  <si>
    <t>606,33</t>
  </si>
  <si>
    <t>652,73</t>
  </si>
  <si>
    <t>1.448,76</t>
  </si>
  <si>
    <t>263,56</t>
  </si>
  <si>
    <t>519,72</t>
  </si>
  <si>
    <t>710,11</t>
  </si>
  <si>
    <t>3.034,06</t>
  </si>
  <si>
    <t>5,30</t>
  </si>
  <si>
    <t>13,07</t>
  </si>
  <si>
    <t>19,06</t>
  </si>
  <si>
    <t>68,54</t>
  </si>
  <si>
    <t>63,09</t>
  </si>
  <si>
    <t>211,65</t>
  </si>
  <si>
    <t>6,04</t>
  </si>
  <si>
    <t>104,45</t>
  </si>
  <si>
    <t>18,09</t>
  </si>
  <si>
    <t>80,62</t>
  </si>
  <si>
    <t>4,24</t>
  </si>
  <si>
    <t>27,83</t>
  </si>
  <si>
    <t>66,74</t>
  </si>
  <si>
    <t>82,37</t>
  </si>
  <si>
    <t>87,36</t>
  </si>
  <si>
    <t>43,81</t>
  </si>
  <si>
    <t>19,57</t>
  </si>
  <si>
    <t>56,67</t>
  </si>
  <si>
    <t>72,50</t>
  </si>
  <si>
    <t>191,18</t>
  </si>
  <si>
    <t>25,13</t>
  </si>
  <si>
    <t>3,95</t>
  </si>
  <si>
    <t>154,92</t>
  </si>
  <si>
    <t>612,03</t>
  </si>
  <si>
    <t>766,26</t>
  </si>
  <si>
    <t>1.062,78</t>
  </si>
  <si>
    <t>1.403,75</t>
  </si>
  <si>
    <t>419,72</t>
  </si>
  <si>
    <t>486,85</t>
  </si>
  <si>
    <t>534,74</t>
  </si>
  <si>
    <t>141,91</t>
  </si>
  <si>
    <t>51,50</t>
  </si>
  <si>
    <t>51,80</t>
  </si>
  <si>
    <t>50,87</t>
  </si>
  <si>
    <t>62,54</t>
  </si>
  <si>
    <t>67,44</t>
  </si>
  <si>
    <t>62,32</t>
  </si>
  <si>
    <t>68,60</t>
  </si>
  <si>
    <t>72,09</t>
  </si>
  <si>
    <t>75,58</t>
  </si>
  <si>
    <t>87,20</t>
  </si>
  <si>
    <t>497,67</t>
  </si>
  <si>
    <t>848,25</t>
  </si>
  <si>
    <t>90,46</t>
  </si>
  <si>
    <t>105,62</t>
  </si>
  <si>
    <t>197,37</t>
  </si>
  <si>
    <t>102,43</t>
  </si>
  <si>
    <t>8,76</t>
  </si>
  <si>
    <t>51,22</t>
  </si>
  <si>
    <t>69,06</t>
  </si>
  <si>
    <t>23,65</t>
  </si>
  <si>
    <t>42,15</t>
  </si>
  <si>
    <t>57,52</t>
  </si>
  <si>
    <t>48,49</t>
  </si>
  <si>
    <t>94,89</t>
  </si>
  <si>
    <t>2.379,95</t>
  </si>
  <si>
    <t>3.947,61</t>
  </si>
  <si>
    <t>1.200,00</t>
  </si>
  <si>
    <t>1.090,00</t>
  </si>
  <si>
    <t>960,00</t>
  </si>
  <si>
    <t>750,00</t>
  </si>
  <si>
    <t>22,88</t>
  </si>
  <si>
    <t>46,87</t>
  </si>
  <si>
    <t>348,03</t>
  </si>
  <si>
    <t>349,28</t>
  </si>
  <si>
    <t>10,44</t>
  </si>
  <si>
    <t>156,45</t>
  </si>
  <si>
    <t>239,53</t>
  </si>
  <si>
    <t>97,51</t>
  </si>
  <si>
    <t>173,93</t>
  </si>
  <si>
    <t>316,81</t>
  </si>
  <si>
    <t>434,83</t>
  </si>
  <si>
    <t>12,63</t>
  </si>
  <si>
    <t>22,42</t>
  </si>
  <si>
    <t>29,23</t>
  </si>
  <si>
    <t>40,17</t>
  </si>
  <si>
    <t>43,84</t>
  </si>
  <si>
    <t>27,54</t>
  </si>
  <si>
    <t>78,29</t>
  </si>
  <si>
    <t>12,31</t>
  </si>
  <si>
    <t>1,11</t>
  </si>
  <si>
    <t>50,04</t>
  </si>
  <si>
    <t>203,08</t>
  </si>
  <si>
    <t>100,94</t>
  </si>
  <si>
    <t>274,62</t>
  </si>
  <si>
    <t>49,92</t>
  </si>
  <si>
    <t>158,08</t>
  </si>
  <si>
    <t>78,68</t>
  </si>
  <si>
    <t>35,71</t>
  </si>
  <si>
    <t>54,79</t>
  </si>
  <si>
    <t>76,20</t>
  </si>
  <si>
    <t>4,46</t>
  </si>
  <si>
    <t>38,05</t>
  </si>
  <si>
    <t>26,82</t>
  </si>
  <si>
    <t>14,20</t>
  </si>
  <si>
    <t>40,94</t>
  </si>
  <si>
    <t>34,31</t>
  </si>
  <si>
    <t>3.262,57</t>
  </si>
  <si>
    <t>26,90</t>
  </si>
  <si>
    <t>37.667,29</t>
  </si>
  <si>
    <t>3.644,41</t>
  </si>
  <si>
    <t>3.857,42</t>
  </si>
  <si>
    <t>9.263,35</t>
  </si>
  <si>
    <t>17.270,37</t>
  </si>
  <si>
    <t>19.873,78</t>
  </si>
  <si>
    <t>18.770,49</t>
  </si>
  <si>
    <t>21.119,36</t>
  </si>
  <si>
    <t>38.861,07</t>
  </si>
  <si>
    <t>21.734,01</t>
  </si>
  <si>
    <t>21.324,39</t>
  </si>
  <si>
    <t>77,47</t>
  </si>
  <si>
    <t>15,55</t>
  </si>
  <si>
    <t>39,27</t>
  </si>
  <si>
    <t>54,20</t>
  </si>
  <si>
    <t>65,03</t>
  </si>
  <si>
    <t>432,68</t>
  </si>
  <si>
    <t>453,28</t>
  </si>
  <si>
    <t>438,75</t>
  </si>
  <si>
    <t>595,52</t>
  </si>
  <si>
    <t>741,04</t>
  </si>
  <si>
    <t>5.332,71</t>
  </si>
  <si>
    <t>3.932,66</t>
  </si>
  <si>
    <t>3.019,16</t>
  </si>
  <si>
    <t>1,40</t>
  </si>
  <si>
    <t>44,75</t>
  </si>
  <si>
    <t>30,63</t>
  </si>
  <si>
    <t>61,54</t>
  </si>
  <si>
    <t>74,74</t>
  </si>
  <si>
    <t>13.211,24</t>
  </si>
  <si>
    <t>29,71</t>
  </si>
  <si>
    <t>14.910,52</t>
  </si>
  <si>
    <t>15.770,38</t>
  </si>
  <si>
    <t>18.764,64</t>
  </si>
  <si>
    <t>74.635,41</t>
  </si>
  <si>
    <t>2.870,18</t>
  </si>
  <si>
    <t>3.358,92</t>
  </si>
  <si>
    <t>4.318,61</t>
  </si>
  <si>
    <t>3.661,75</t>
  </si>
  <si>
    <t>1.815,74</t>
  </si>
  <si>
    <t>1.495,82</t>
  </si>
  <si>
    <t>1.463,29</t>
  </si>
  <si>
    <t>4.311,53</t>
  </si>
  <si>
    <t>24,44</t>
  </si>
  <si>
    <t>4.480,56</t>
  </si>
  <si>
    <t>5.362,76</t>
  </si>
  <si>
    <t>3.784,55</t>
  </si>
  <si>
    <t>4.834,83</t>
  </si>
  <si>
    <t>113,29</t>
  </si>
  <si>
    <t>100,87</t>
  </si>
  <si>
    <t>116,09</t>
  </si>
  <si>
    <t>97,90</t>
  </si>
  <si>
    <t>61,16</t>
  </si>
  <si>
    <t>41,26</t>
  </si>
  <si>
    <t>27,33</t>
  </si>
  <si>
    <t>159,85</t>
  </si>
  <si>
    <t>100,62</t>
  </si>
  <si>
    <t>3.877,66</t>
  </si>
  <si>
    <t>4.321,02</t>
  </si>
  <si>
    <t>3.521,69</t>
  </si>
  <si>
    <t>19,65</t>
  </si>
  <si>
    <t>3.477,19</t>
  </si>
  <si>
    <t>5.463,24</t>
  </si>
  <si>
    <t>5.229,15</t>
  </si>
  <si>
    <t>3.893,78</t>
  </si>
  <si>
    <t>28,30</t>
  </si>
  <si>
    <t>5.004,10</t>
  </si>
  <si>
    <t>3.459,19</t>
  </si>
  <si>
    <t>32,63</t>
  </si>
  <si>
    <t>5.766,64</t>
  </si>
  <si>
    <t>3.249,58</t>
  </si>
  <si>
    <t>79,78</t>
  </si>
  <si>
    <t>90,27</t>
  </si>
  <si>
    <t>136,20</t>
  </si>
  <si>
    <t>166,32</t>
  </si>
  <si>
    <t>197,18</t>
  </si>
  <si>
    <t>2.925,53</t>
  </si>
  <si>
    <t>205,32</t>
  </si>
  <si>
    <t>372,78</t>
  </si>
  <si>
    <t>4,06</t>
  </si>
  <si>
    <t>50,23</t>
  </si>
  <si>
    <t>183,71</t>
  </si>
  <si>
    <t>118,32</t>
  </si>
  <si>
    <t>199,84</t>
  </si>
  <si>
    <t>141,48</t>
  </si>
  <si>
    <t>3.640,22</t>
  </si>
  <si>
    <t>17.460,01</t>
  </si>
  <si>
    <t>10,97</t>
  </si>
  <si>
    <t>4.414.651,28</t>
  </si>
  <si>
    <t>6.864.605,22</t>
  </si>
  <si>
    <t>1.680.644,77</t>
  </si>
  <si>
    <t>62.381,56</t>
  </si>
  <si>
    <t>8.989,82</t>
  </si>
  <si>
    <t>28.142,06</t>
  </si>
  <si>
    <t>15.391,29</t>
  </si>
  <si>
    <t>921.987,50</t>
  </si>
  <si>
    <t>961.966,49</t>
  </si>
  <si>
    <t>3.534,39</t>
  </si>
  <si>
    <t>352,32</t>
  </si>
  <si>
    <t>213,99</t>
  </si>
  <si>
    <t>58,85</t>
  </si>
  <si>
    <t>342,96</t>
  </si>
  <si>
    <t>373,82</t>
  </si>
  <si>
    <t xml:space="preserve">PISO EM CERAMICA ESMALTADA EXTRA, COR LISA, PEI MAIOR OU IGUAL A 4, FORMATO MAIOR QUE 2025 CM2                                                                                                                                                                                                                                                                                                                                                                                                            </t>
  </si>
  <si>
    <t xml:space="preserve">PISO EM CERAMICA ESMALTADA EXTRA, COR LISA, PEI MAIOR OU IGUAL A 4, FORMATO MENOR OU IGUAL A 2025 CM2                                                                                                                                                                                                                                                                                                                                                                                                     </t>
  </si>
  <si>
    <t>31,00</t>
  </si>
  <si>
    <t xml:space="preserve">PISO EM CERAMICA ESMALTADA, COMERCIAL (PADRAO POPULAR), COR LISA, PEI MAIOR OU IGUAL A 3, FORMATO MENOR OU IGUAL A 2025 CM2                                                                                                                                                                                                                                                                                                                                                                               </t>
  </si>
  <si>
    <t>25,71</t>
  </si>
  <si>
    <t>301,95</t>
  </si>
  <si>
    <t>227,88</t>
  </si>
  <si>
    <t>291,18</t>
  </si>
  <si>
    <t>329,16</t>
  </si>
  <si>
    <t xml:space="preserve">PISO EM PORCELANATO RETIFICADO EXTRA, LISO, MONOCOLOR, ACETINADO OU POLIDO, FORMATO MENOR OU IGUAL A 2025 CM2                                                                                                                                                                                                                                                                                                                                                                                             </t>
  </si>
  <si>
    <t xml:space="preserve">PISO EM PORCELANATO, BORDA RETA, EXTRA, LISO, MONOCOLOR, ACETINADO OU POLIDO, FORMATO MAIOR QUE 2025 CM2                                                                                                                                                                                                                                                                                                                                                                                                  </t>
  </si>
  <si>
    <t>99,47</t>
  </si>
  <si>
    <t>172,29</t>
  </si>
  <si>
    <t>235,20</t>
  </si>
  <si>
    <t>224,04</t>
  </si>
  <si>
    <t>582,36</t>
  </si>
  <si>
    <t>518,50</t>
  </si>
  <si>
    <t>240,54</t>
  </si>
  <si>
    <t>41,52</t>
  </si>
  <si>
    <t>25,41</t>
  </si>
  <si>
    <t>57,42</t>
  </si>
  <si>
    <t>48,41</t>
  </si>
  <si>
    <t>37,62</t>
  </si>
  <si>
    <t>19,11</t>
  </si>
  <si>
    <t>35,63</t>
  </si>
  <si>
    <t>165,39</t>
  </si>
  <si>
    <t>88,03</t>
  </si>
  <si>
    <t>109,19</t>
  </si>
  <si>
    <t xml:space="preserve">PORTA CORTA-FOGO SIMPLES PARA SAIDA DE EMERGENCIA, 1 FOLHA DE ABRIR, 5 CM, ACABAMENTO NATURAL / SEM PINTURA, COM FECHADURA TIPO TRINCO, DOBRADICAS E BATENTE, VAO LUZ DE 90 X 210 CM, CLASSE P-90 (NBR 11742)                                                                                                                                                                                                                                                                                             </t>
  </si>
  <si>
    <t>729,73</t>
  </si>
  <si>
    <t>591,68</t>
  </si>
  <si>
    <t>408,62</t>
  </si>
  <si>
    <t>748,26</t>
  </si>
  <si>
    <t>379,03</t>
  </si>
  <si>
    <t>315,00</t>
  </si>
  <si>
    <t>511,87</t>
  </si>
  <si>
    <t>642,85</t>
  </si>
  <si>
    <t>457,89</t>
  </si>
  <si>
    <t>961,07</t>
  </si>
  <si>
    <t>227,51</t>
  </si>
  <si>
    <t>2.023,75</t>
  </si>
  <si>
    <t>2.300,12</t>
  </si>
  <si>
    <t>1.956,22</t>
  </si>
  <si>
    <t>1.953,38</t>
  </si>
  <si>
    <t>1.457,50</t>
  </si>
  <si>
    <t>1.476,00</t>
  </si>
  <si>
    <t>2.044,80</t>
  </si>
  <si>
    <t>503,27</t>
  </si>
  <si>
    <t>297,90</t>
  </si>
  <si>
    <t>1.608,07</t>
  </si>
  <si>
    <t>2.244,95</t>
  </si>
  <si>
    <t>3.131,53</t>
  </si>
  <si>
    <t>4.269,68</t>
  </si>
  <si>
    <t>334,09</t>
  </si>
  <si>
    <t>533,64</t>
  </si>
  <si>
    <t>144,60</t>
  </si>
  <si>
    <t>97.016,77</t>
  </si>
  <si>
    <t>128.595,24</t>
  </si>
  <si>
    <t>771,44</t>
  </si>
  <si>
    <t>228,65</t>
  </si>
  <si>
    <t>43,70</t>
  </si>
  <si>
    <t>49,83</t>
  </si>
  <si>
    <t>326,84</t>
  </si>
  <si>
    <t>458,03</t>
  </si>
  <si>
    <t>481,34</t>
  </si>
  <si>
    <t>676,02</t>
  </si>
  <si>
    <t>552,01</t>
  </si>
  <si>
    <t>1.165,48</t>
  </si>
  <si>
    <t>554,80</t>
  </si>
  <si>
    <t>809,99</t>
  </si>
  <si>
    <t>947,98</t>
  </si>
  <si>
    <t>944,87</t>
  </si>
  <si>
    <t>339,26</t>
  </si>
  <si>
    <t>423,92</t>
  </si>
  <si>
    <t>391,99</t>
  </si>
  <si>
    <t>571,28</t>
  </si>
  <si>
    <t>848,07</t>
  </si>
  <si>
    <t>137,77</t>
  </si>
  <si>
    <t>255,24</t>
  </si>
  <si>
    <t>553,17</t>
  </si>
  <si>
    <t>432,46</t>
  </si>
  <si>
    <t>80,89</t>
  </si>
  <si>
    <t>83,79</t>
  </si>
  <si>
    <t>131,53</t>
  </si>
  <si>
    <t>225,61</t>
  </si>
  <si>
    <t>56,19</t>
  </si>
  <si>
    <t>41,45</t>
  </si>
  <si>
    <t>242,62</t>
  </si>
  <si>
    <t>70,62</t>
  </si>
  <si>
    <t>42,20</t>
  </si>
  <si>
    <t>63,60</t>
  </si>
  <si>
    <t>78,28</t>
  </si>
  <si>
    <t>97,86</t>
  </si>
  <si>
    <t>154,13</t>
  </si>
  <si>
    <t>39,51</t>
  </si>
  <si>
    <t>90,82</t>
  </si>
  <si>
    <t>4.625.057,15</t>
  </si>
  <si>
    <t>8,14</t>
  </si>
  <si>
    <t>57,79</t>
  </si>
  <si>
    <t>24,73</t>
  </si>
  <si>
    <t>16,14</t>
  </si>
  <si>
    <t>17,31</t>
  </si>
  <si>
    <t>16,69</t>
  </si>
  <si>
    <t>67,05</t>
  </si>
  <si>
    <t>8,85</t>
  </si>
  <si>
    <t>103,17</t>
  </si>
  <si>
    <t>45,47</t>
  </si>
  <si>
    <t>181,42</t>
  </si>
  <si>
    <t>376,26</t>
  </si>
  <si>
    <t>455,52</t>
  </si>
  <si>
    <t>47,96</t>
  </si>
  <si>
    <t>949,15</t>
  </si>
  <si>
    <t>143,22</t>
  </si>
  <si>
    <t>208,28</t>
  </si>
  <si>
    <t>199,13</t>
  </si>
  <si>
    <t>103,72</t>
  </si>
  <si>
    <t>38,47</t>
  </si>
  <si>
    <t>110,35</t>
  </si>
  <si>
    <t>58,47</t>
  </si>
  <si>
    <t>186,97</t>
  </si>
  <si>
    <t>31,58</t>
  </si>
  <si>
    <t>442.536,57</t>
  </si>
  <si>
    <t>480.000,00</t>
  </si>
  <si>
    <t>497.560,94</t>
  </si>
  <si>
    <t>41,33</t>
  </si>
  <si>
    <t>92,53</t>
  </si>
  <si>
    <t>31,45</t>
  </si>
  <si>
    <t>34,90</t>
  </si>
  <si>
    <t>24,14</t>
  </si>
  <si>
    <t>24.069,57</t>
  </si>
  <si>
    <t>18,78</t>
  </si>
  <si>
    <t>65,00</t>
  </si>
  <si>
    <t>69,72</t>
  </si>
  <si>
    <t>32,90</t>
  </si>
  <si>
    <t>149,44</t>
  </si>
  <si>
    <t>33,77</t>
  </si>
  <si>
    <t>2.425,23</t>
  </si>
  <si>
    <t>21,74</t>
  </si>
  <si>
    <t>48,62</t>
  </si>
  <si>
    <t>237,46</t>
  </si>
  <si>
    <t>273,99</t>
  </si>
  <si>
    <t>4.962,72</t>
  </si>
  <si>
    <t>63,61</t>
  </si>
  <si>
    <t>11,58</t>
  </si>
  <si>
    <t>104,07</t>
  </si>
  <si>
    <t>1,46</t>
  </si>
  <si>
    <t>42,72</t>
  </si>
  <si>
    <t>8.744,71</t>
  </si>
  <si>
    <t>632,71</t>
  </si>
  <si>
    <t>922,82</t>
  </si>
  <si>
    <t>3,43</t>
  </si>
  <si>
    <t>4,27</t>
  </si>
  <si>
    <t>434,25</t>
  </si>
  <si>
    <t>532,11</t>
  </si>
  <si>
    <t>103,97</t>
  </si>
  <si>
    <t>159,02</t>
  </si>
  <si>
    <t>342,51</t>
  </si>
  <si>
    <t>394,50</t>
  </si>
  <si>
    <t>522,33</t>
  </si>
  <si>
    <t>1.664,23</t>
  </si>
  <si>
    <t>563,30</t>
  </si>
  <si>
    <t>241,57</t>
  </si>
  <si>
    <t>295,99</t>
  </si>
  <si>
    <t>157,24</t>
  </si>
  <si>
    <t>198,99</t>
  </si>
  <si>
    <t>1.315,65</t>
  </si>
  <si>
    <t>53,06</t>
  </si>
  <si>
    <t>68,36</t>
  </si>
  <si>
    <t>135,11</t>
  </si>
  <si>
    <t>384,60</t>
  </si>
  <si>
    <t>601,73</t>
  </si>
  <si>
    <t>42,93</t>
  </si>
  <si>
    <t>52,89</t>
  </si>
  <si>
    <t>240,00</t>
  </si>
  <si>
    <t>11,54</t>
  </si>
  <si>
    <t>77,37</t>
  </si>
  <si>
    <t>37,71</t>
  </si>
  <si>
    <t>145,71</t>
  </si>
  <si>
    <t>43,58</t>
  </si>
  <si>
    <t>100,72</t>
  </si>
  <si>
    <t>47,79</t>
  </si>
  <si>
    <t>70,05</t>
  </si>
  <si>
    <t>26,37</t>
  </si>
  <si>
    <t>16,73</t>
  </si>
  <si>
    <t>171,59</t>
  </si>
  <si>
    <t>58,77</t>
  </si>
  <si>
    <t>79,91</t>
  </si>
  <si>
    <t>35,08</t>
  </si>
  <si>
    <t>455,76</t>
  </si>
  <si>
    <t>233,40</t>
  </si>
  <si>
    <t>45,18</t>
  </si>
  <si>
    <t>97,36</t>
  </si>
  <si>
    <t>45,95</t>
  </si>
  <si>
    <t>54,88</t>
  </si>
  <si>
    <t>121,28</t>
  </si>
  <si>
    <t>215,27</t>
  </si>
  <si>
    <t>5.661,23</t>
  </si>
  <si>
    <t>39,60</t>
  </si>
  <si>
    <t>6.999,47</t>
  </si>
  <si>
    <t>6.972,37</t>
  </si>
  <si>
    <t>22,83</t>
  </si>
  <si>
    <t>4.035,56</t>
  </si>
  <si>
    <t>127,19</t>
  </si>
  <si>
    <t>189,33</t>
  </si>
  <si>
    <t>238,70</t>
  </si>
  <si>
    <t>144,80</t>
  </si>
  <si>
    <t>267,59</t>
  </si>
  <si>
    <t>16,93</t>
  </si>
  <si>
    <t>96,62</t>
  </si>
  <si>
    <t>97,45</t>
  </si>
  <si>
    <t>159,89</t>
  </si>
  <si>
    <t>102,71</t>
  </si>
  <si>
    <t>114,46</t>
  </si>
  <si>
    <t>172,72</t>
  </si>
  <si>
    <t>210,42</t>
  </si>
  <si>
    <t>225,63</t>
  </si>
  <si>
    <t>240,78</t>
  </si>
  <si>
    <t>274,07</t>
  </si>
  <si>
    <t>301,14</t>
  </si>
  <si>
    <t>190,88</t>
  </si>
  <si>
    <t>317,78</t>
  </si>
  <si>
    <t>450,80</t>
  </si>
  <si>
    <t>556,46</t>
  </si>
  <si>
    <t>622,20</t>
  </si>
  <si>
    <t>713,77</t>
  </si>
  <si>
    <t>119,52</t>
  </si>
  <si>
    <t>34,20</t>
  </si>
  <si>
    <t>134,58</t>
  </si>
  <si>
    <t>109,79</t>
  </si>
  <si>
    <t>117,08</t>
  </si>
  <si>
    <t>35,74</t>
  </si>
  <si>
    <t>3.596,42</t>
  </si>
  <si>
    <t>20,34</t>
  </si>
  <si>
    <t>4,21</t>
  </si>
  <si>
    <t>11,20</t>
  </si>
  <si>
    <t>182,07</t>
  </si>
  <si>
    <t>35,46</t>
  </si>
  <si>
    <t>37,68</t>
  </si>
  <si>
    <t>38,75</t>
  </si>
  <si>
    <t>74,41</t>
  </si>
  <si>
    <t>89,28</t>
  </si>
  <si>
    <t>18,26</t>
  </si>
  <si>
    <t>152,41</t>
  </si>
  <si>
    <t>1.593,67</t>
  </si>
  <si>
    <t>69,55</t>
  </si>
  <si>
    <t>32,41</t>
  </si>
  <si>
    <t>56,83</t>
  </si>
  <si>
    <t>34,61</t>
  </si>
  <si>
    <t>33,40</t>
  </si>
  <si>
    <t>28,50</t>
  </si>
  <si>
    <t>34,74</t>
  </si>
  <si>
    <t>41,14</t>
  </si>
  <si>
    <t>43,82</t>
  </si>
  <si>
    <t>41,29</t>
  </si>
  <si>
    <t>10,61</t>
  </si>
  <si>
    <t>31,18</t>
  </si>
  <si>
    <t>17,28</t>
  </si>
  <si>
    <t>40,54</t>
  </si>
  <si>
    <t>7.164,96</t>
  </si>
  <si>
    <t>158,03</t>
  </si>
  <si>
    <t>510,88</t>
  </si>
  <si>
    <t>139,84</t>
  </si>
  <si>
    <t>219,03</t>
  </si>
  <si>
    <t>337,13</t>
  </si>
  <si>
    <t>476,44</t>
  </si>
  <si>
    <t>554,87</t>
  </si>
  <si>
    <t>82,34</t>
  </si>
  <si>
    <t>502,01</t>
  </si>
  <si>
    <t>1.860,39</t>
  </si>
  <si>
    <t>335,92</t>
  </si>
  <si>
    <t>1.207,67</t>
  </si>
  <si>
    <t>2.571,18</t>
  </si>
  <si>
    <t>132,30</t>
  </si>
  <si>
    <t>207,27</t>
  </si>
  <si>
    <t>742,48</t>
  </si>
  <si>
    <t>64,85</t>
  </si>
  <si>
    <t>87,79</t>
  </si>
  <si>
    <t>60,71</t>
  </si>
  <si>
    <t>105,06</t>
  </si>
  <si>
    <t>106,55</t>
  </si>
  <si>
    <t>58,30</t>
  </si>
  <si>
    <t>167,82</t>
  </si>
  <si>
    <t>44,87</t>
  </si>
  <si>
    <t>308,92</t>
  </si>
  <si>
    <t>455,12</t>
  </si>
  <si>
    <t>690,07</t>
  </si>
  <si>
    <t>546,42</t>
  </si>
  <si>
    <t>49,85</t>
  </si>
  <si>
    <t>63,27</t>
  </si>
  <si>
    <t>91,88</t>
  </si>
  <si>
    <t>124,07</t>
  </si>
  <si>
    <t>179,93</t>
  </si>
  <si>
    <t>253,49</t>
  </si>
  <si>
    <t>370,56</t>
  </si>
  <si>
    <t>121,71</t>
  </si>
  <si>
    <t>213,92</t>
  </si>
  <si>
    <t>176,04</t>
  </si>
  <si>
    <t>53,90</t>
  </si>
  <si>
    <t>384,35</t>
  </si>
  <si>
    <t>569,25</t>
  </si>
  <si>
    <t>87,85</t>
  </si>
  <si>
    <t>837,91</t>
  </si>
  <si>
    <t>57,44</t>
  </si>
  <si>
    <t>47,49</t>
  </si>
  <si>
    <t>238,79</t>
  </si>
  <si>
    <t>49,64</t>
  </si>
  <si>
    <t>69,50</t>
  </si>
  <si>
    <t>97,04</t>
  </si>
  <si>
    <t>141,04</t>
  </si>
  <si>
    <t>162,43</t>
  </si>
  <si>
    <t>83,50</t>
  </si>
  <si>
    <t>98,67</t>
  </si>
  <si>
    <t>146,85</t>
  </si>
  <si>
    <t>175,80</t>
  </si>
  <si>
    <t>62,29</t>
  </si>
  <si>
    <t>98,16</t>
  </si>
  <si>
    <t>108,32</t>
  </si>
  <si>
    <t>153,62</t>
  </si>
  <si>
    <t>181,44</t>
  </si>
  <si>
    <t>157,97</t>
  </si>
  <si>
    <t>191,82</t>
  </si>
  <si>
    <t>259,52</t>
  </si>
  <si>
    <t>51,90</t>
  </si>
  <si>
    <t>67,70</t>
  </si>
  <si>
    <t>129,36</t>
  </si>
  <si>
    <t>159,25</t>
  </si>
  <si>
    <t>15,68</t>
  </si>
  <si>
    <t>30,27</t>
  </si>
  <si>
    <t>104,72</t>
  </si>
  <si>
    <t>164,04</t>
  </si>
  <si>
    <t>241,32</t>
  </si>
  <si>
    <t>325,09</t>
  </si>
  <si>
    <t>429,40</t>
  </si>
  <si>
    <t>106,18</t>
  </si>
  <si>
    <t>179,96</t>
  </si>
  <si>
    <t>273,96</t>
  </si>
  <si>
    <t>389,02</t>
  </si>
  <si>
    <t>14,01</t>
  </si>
  <si>
    <t>29,09</t>
  </si>
  <si>
    <t>70,93</t>
  </si>
  <si>
    <t>42,84</t>
  </si>
  <si>
    <t>14,76</t>
  </si>
  <si>
    <t>61,04</t>
  </si>
  <si>
    <t>45,89</t>
  </si>
  <si>
    <t>29,36</t>
  </si>
  <si>
    <t>62,02</t>
  </si>
  <si>
    <t>93,76</t>
  </si>
  <si>
    <t>43,07</t>
  </si>
  <si>
    <t>59,91</t>
  </si>
  <si>
    <t>389,79</t>
  </si>
  <si>
    <t>26,48</t>
  </si>
  <si>
    <t>149,84</t>
  </si>
  <si>
    <t>106,21</t>
  </si>
  <si>
    <t>190,75</t>
  </si>
  <si>
    <t>158,30</t>
  </si>
  <si>
    <t>294,14</t>
  </si>
  <si>
    <t>78,67</t>
  </si>
  <si>
    <t>46,35</t>
  </si>
  <si>
    <t>74,08</t>
  </si>
  <si>
    <t>77,89</t>
  </si>
  <si>
    <t>28,49</t>
  </si>
  <si>
    <t>31,87</t>
  </si>
  <si>
    <t>51,32</t>
  </si>
  <si>
    <t>70.306,12</t>
  </si>
  <si>
    <t>35,84</t>
  </si>
  <si>
    <t>1.193,20</t>
  </si>
  <si>
    <t>1.296,96</t>
  </si>
  <si>
    <t>1.454,87</t>
  </si>
  <si>
    <t>3.130,00</t>
  </si>
  <si>
    <t>2.807,88</t>
  </si>
  <si>
    <t>3.420,34</t>
  </si>
  <si>
    <t>3.712.276,56</t>
  </si>
  <si>
    <t>1.562.825,34</t>
  </si>
  <si>
    <t>1.574.150,28</t>
  </si>
  <si>
    <t>1.907.100,00</t>
  </si>
  <si>
    <t>1.689.663,32</t>
  </si>
  <si>
    <t>15,54</t>
  </si>
  <si>
    <t>2.749,65</t>
  </si>
  <si>
    <t>586,46</t>
  </si>
  <si>
    <t>510,41</t>
  </si>
  <si>
    <t>1.327,08</t>
  </si>
  <si>
    <t>1.551,66</t>
  </si>
  <si>
    <t>457,33</t>
  </si>
  <si>
    <t>142,91</t>
  </si>
  <si>
    <t>203,12</t>
  </si>
  <si>
    <t>329,72</t>
  </si>
  <si>
    <t>163,33</t>
  </si>
  <si>
    <t>245,00</t>
  </si>
  <si>
    <t>176,31</t>
  </si>
  <si>
    <t>306,25</t>
  </si>
  <si>
    <t>107,18</t>
  </si>
  <si>
    <t>122,50</t>
  </si>
  <si>
    <t>173,54</t>
  </si>
  <si>
    <t>253,16</t>
  </si>
  <si>
    <t>316,45</t>
  </si>
  <si>
    <t>221,89</t>
  </si>
  <si>
    <t>130,93</t>
  </si>
  <si>
    <t>279,65</t>
  </si>
  <si>
    <t>157,99</t>
  </si>
  <si>
    <t>213,45</t>
  </si>
  <si>
    <t>2.956,67</t>
  </si>
  <si>
    <t>24,07</t>
  </si>
  <si>
    <t>26,49</t>
  </si>
  <si>
    <t>55,77</t>
  </si>
  <si>
    <t>61,26</t>
  </si>
  <si>
    <t>72,62</t>
  </si>
  <si>
    <t>20,53</t>
  </si>
  <si>
    <t>27,08</t>
  </si>
  <si>
    <t>43,00</t>
  </si>
  <si>
    <t>104,67</t>
  </si>
  <si>
    <t>118,36</t>
  </si>
  <si>
    <t>136,96</t>
  </si>
  <si>
    <t>52,18</t>
  </si>
  <si>
    <t>63,50</t>
  </si>
  <si>
    <t>86,19</t>
  </si>
  <si>
    <t>112,38</t>
  </si>
  <si>
    <t>124,10</t>
  </si>
  <si>
    <t>47,44</t>
  </si>
  <si>
    <t>90,49</t>
  </si>
  <si>
    <t>151,50</t>
  </si>
  <si>
    <t>235,33</t>
  </si>
  <si>
    <t>360,00</t>
  </si>
  <si>
    <t>506,96</t>
  </si>
  <si>
    <t>592,70</t>
  </si>
  <si>
    <t>117,58</t>
  </si>
  <si>
    <t>184,39</t>
  </si>
  <si>
    <t>274,08</t>
  </si>
  <si>
    <t>358,85</t>
  </si>
  <si>
    <t>476,43</t>
  </si>
  <si>
    <t>798,80</t>
  </si>
  <si>
    <t>22,32</t>
  </si>
  <si>
    <t>37,85</t>
  </si>
  <si>
    <t>48,17</t>
  </si>
  <si>
    <t>53,34</t>
  </si>
  <si>
    <t>58,49</t>
  </si>
  <si>
    <t>73,97</t>
  </si>
  <si>
    <t>3,38</t>
  </si>
  <si>
    <t>140,63</t>
  </si>
  <si>
    <t>220,06</t>
  </si>
  <si>
    <t>1.297,09</t>
  </si>
  <si>
    <t>29,04</t>
  </si>
  <si>
    <t>33,66</t>
  </si>
  <si>
    <t>1.996,53</t>
  </si>
  <si>
    <t>43,13</t>
  </si>
  <si>
    <t>2.749,96</t>
  </si>
  <si>
    <t>64,66</t>
  </si>
  <si>
    <t>94,61</t>
  </si>
  <si>
    <t>104,93</t>
  </si>
  <si>
    <t>135,95</t>
  </si>
  <si>
    <t>166,90</t>
  </si>
  <si>
    <t>234,66</t>
  </si>
  <si>
    <t>244,85</t>
  </si>
  <si>
    <t>436,74</t>
  </si>
  <si>
    <t>534,68</t>
  </si>
  <si>
    <t>17,23</t>
  </si>
  <si>
    <t>696,57</t>
  </si>
  <si>
    <t>719,37</t>
  </si>
  <si>
    <t>1.070,88</t>
  </si>
  <si>
    <t>1.096,87</t>
  </si>
  <si>
    <t>255,36</t>
  </si>
  <si>
    <t>449,79</t>
  </si>
  <si>
    <t>549,95</t>
  </si>
  <si>
    <t>714,12</t>
  </si>
  <si>
    <t>37,20</t>
  </si>
  <si>
    <t>739,24</t>
  </si>
  <si>
    <t>42,23</t>
  </si>
  <si>
    <t>1.093,25</t>
  </si>
  <si>
    <t>47,14</t>
  </si>
  <si>
    <t>1.121,46</t>
  </si>
  <si>
    <t>52,08</t>
  </si>
  <si>
    <t>190,09</t>
  </si>
  <si>
    <t>228,36</t>
  </si>
  <si>
    <t>341,20</t>
  </si>
  <si>
    <t>448,76</t>
  </si>
  <si>
    <t>542,18</t>
  </si>
  <si>
    <t>622,41</t>
  </si>
  <si>
    <t>649,82</t>
  </si>
  <si>
    <t>200,62</t>
  </si>
  <si>
    <t>241,41</t>
  </si>
  <si>
    <t>356,47</t>
  </si>
  <si>
    <t>466,53</t>
  </si>
  <si>
    <t>562,05</t>
  </si>
  <si>
    <t>644,46</t>
  </si>
  <si>
    <t>674,52</t>
  </si>
  <si>
    <t>54,76</t>
  </si>
  <si>
    <t>91,84</t>
  </si>
  <si>
    <t>106,47</t>
  </si>
  <si>
    <t>121,79</t>
  </si>
  <si>
    <t>139,30</t>
  </si>
  <si>
    <t>936,79</t>
  </si>
  <si>
    <t>174,31</t>
  </si>
  <si>
    <t>1.339,30</t>
  </si>
  <si>
    <t>234,63</t>
  </si>
  <si>
    <t>79,67</t>
  </si>
  <si>
    <t>109,61</t>
  </si>
  <si>
    <t>126,34</t>
  </si>
  <si>
    <t>143,84</t>
  </si>
  <si>
    <t>164,00</t>
  </si>
  <si>
    <t>965,93</t>
  </si>
  <si>
    <t>203,45</t>
  </si>
  <si>
    <t>1.375,12</t>
  </si>
  <si>
    <t>270,45</t>
  </si>
  <si>
    <t>162,61</t>
  </si>
  <si>
    <t>170,85</t>
  </si>
  <si>
    <t>128,69</t>
  </si>
  <si>
    <t>156,39</t>
  </si>
  <si>
    <t>217,87</t>
  </si>
  <si>
    <t>136,93</t>
  </si>
  <si>
    <t>166,92</t>
  </si>
  <si>
    <t>230,92</t>
  </si>
  <si>
    <t>19,14</t>
  </si>
  <si>
    <t>43,28</t>
  </si>
  <si>
    <t>56,29</t>
  </si>
  <si>
    <t>61,85</t>
  </si>
  <si>
    <t>74,88</t>
  </si>
  <si>
    <t>91,48</t>
  </si>
  <si>
    <t>97,62</t>
  </si>
  <si>
    <t>107,51</t>
  </si>
  <si>
    <t>123,81</t>
  </si>
  <si>
    <t>133,70</t>
  </si>
  <si>
    <t>48,09</t>
  </si>
  <si>
    <t>57,36</t>
  </si>
  <si>
    <t>80,54</t>
  </si>
  <si>
    <t>103,74</t>
  </si>
  <si>
    <t>170,44</t>
  </si>
  <si>
    <t>193,62</t>
  </si>
  <si>
    <t>260,36</t>
  </si>
  <si>
    <t>283,53</t>
  </si>
  <si>
    <t>350,27</t>
  </si>
  <si>
    <t>373,44</t>
  </si>
  <si>
    <t>419,80</t>
  </si>
  <si>
    <t>509,71</t>
  </si>
  <si>
    <t>556,06</t>
  </si>
  <si>
    <t>645,97</t>
  </si>
  <si>
    <t>692,33</t>
  </si>
  <si>
    <t>828,60</t>
  </si>
  <si>
    <t>63,11</t>
  </si>
  <si>
    <t>77,00</t>
  </si>
  <si>
    <t>111,80</t>
  </si>
  <si>
    <t>146,54</t>
  </si>
  <si>
    <t>281,41</t>
  </si>
  <si>
    <t>381,51</t>
  </si>
  <si>
    <t>416,26</t>
  </si>
  <si>
    <t>516,37</t>
  </si>
  <si>
    <t>551,12</t>
  </si>
  <si>
    <t>620,66</t>
  </si>
  <si>
    <t>755,53</t>
  </si>
  <si>
    <t>825,06</t>
  </si>
  <si>
    <t>959,92</t>
  </si>
  <si>
    <t>1.029,46</t>
  </si>
  <si>
    <t>1.233,85</t>
  </si>
  <si>
    <t>49,33</t>
  </si>
  <si>
    <t>60,92</t>
  </si>
  <si>
    <t>94,29</t>
  </si>
  <si>
    <t>105,86</t>
  </si>
  <si>
    <t>139,24</t>
  </si>
  <si>
    <t>150,81</t>
  </si>
  <si>
    <t>184,20</t>
  </si>
  <si>
    <t>195,77</t>
  </si>
  <si>
    <t>218,95</t>
  </si>
  <si>
    <t>263,90</t>
  </si>
  <si>
    <t>287,08</t>
  </si>
  <si>
    <t>331,99</t>
  </si>
  <si>
    <t>355,22</t>
  </si>
  <si>
    <t>126,36</t>
  </si>
  <si>
    <t>270,47</t>
  </si>
  <si>
    <t>421,12</t>
  </si>
  <si>
    <t>1.032,83</t>
  </si>
  <si>
    <t>1.665,37</t>
  </si>
  <si>
    <t>2.921,54</t>
  </si>
  <si>
    <t>4.344,78</t>
  </si>
  <si>
    <t>2.862,84</t>
  </si>
  <si>
    <t>4.678,70</t>
  </si>
  <si>
    <t>5.160,47</t>
  </si>
  <si>
    <t>3,55</t>
  </si>
  <si>
    <t>31,99</t>
  </si>
  <si>
    <t>35,54</t>
  </si>
  <si>
    <t>44,44</t>
  </si>
  <si>
    <t>55,99</t>
  </si>
  <si>
    <t>71,10</t>
  </si>
  <si>
    <t>22,39</t>
  </si>
  <si>
    <t>39,10</t>
  </si>
  <si>
    <t>56,88</t>
  </si>
  <si>
    <t>63,99</t>
  </si>
  <si>
    <t>79,99</t>
  </si>
  <si>
    <t>88,88</t>
  </si>
  <si>
    <t>99,55</t>
  </si>
  <si>
    <t>126,21</t>
  </si>
  <si>
    <t>142,21</t>
  </si>
  <si>
    <t>246,36</t>
  </si>
  <si>
    <t>2.737,06</t>
  </si>
  <si>
    <t>32,97</t>
  </si>
  <si>
    <t>1.553,86</t>
  </si>
  <si>
    <t>32,65</t>
  </si>
  <si>
    <t>45,16</t>
  </si>
  <si>
    <t>84,01</t>
  </si>
  <si>
    <t>2.200,88</t>
  </si>
  <si>
    <t>205,37</t>
  </si>
  <si>
    <t>392,74</t>
  </si>
  <si>
    <t>397,78</t>
  </si>
  <si>
    <t>519,19</t>
  </si>
  <si>
    <t>1.166,19</t>
  </si>
  <si>
    <t>1.244,24</t>
  </si>
  <si>
    <t>1.014,69</t>
  </si>
  <si>
    <t>962,64</t>
  </si>
  <si>
    <t>630,08</t>
  </si>
  <si>
    <t>606,48</t>
  </si>
  <si>
    <t>1.069,70</t>
  </si>
  <si>
    <t>1.017,56</t>
  </si>
  <si>
    <t>7.785,72</t>
  </si>
  <si>
    <t>12.019,62</t>
  </si>
  <si>
    <t>307,50</t>
  </si>
  <si>
    <t>482,95</t>
  </si>
  <si>
    <t>1.008,11</t>
  </si>
  <si>
    <t>1.422,09</t>
  </si>
  <si>
    <t>182,44</t>
  </si>
  <si>
    <t>160,78</t>
  </si>
  <si>
    <t>221,74</t>
  </si>
  <si>
    <t>285,26</t>
  </si>
  <si>
    <t>191,37</t>
  </si>
  <si>
    <t>241,55</t>
  </si>
  <si>
    <t>219,78</t>
  </si>
  <si>
    <t>224,59</t>
  </si>
  <si>
    <t>195,28</t>
  </si>
  <si>
    <t>198,18</t>
  </si>
  <si>
    <t>264,83</t>
  </si>
  <si>
    <t>342,24</t>
  </si>
  <si>
    <t>231,62</t>
  </si>
  <si>
    <t>294,73</t>
  </si>
  <si>
    <t>176,64</t>
  </si>
  <si>
    <t>133,49</t>
  </si>
  <si>
    <t>210,38</t>
  </si>
  <si>
    <t>6.951,64</t>
  </si>
  <si>
    <t>10.432,48</t>
  </si>
  <si>
    <t>225,99</t>
  </si>
  <si>
    <t>156,25</t>
  </si>
  <si>
    <t>143,39</t>
  </si>
  <si>
    <t>160,18</t>
  </si>
  <si>
    <t>6,69</t>
  </si>
  <si>
    <t>27,91</t>
  </si>
  <si>
    <t>202,21</t>
  </si>
  <si>
    <t>217,86</t>
  </si>
  <si>
    <t>213,16</t>
  </si>
  <si>
    <t>342,62</t>
  </si>
  <si>
    <t>180,77</t>
  </si>
  <si>
    <t>261,46</t>
  </si>
  <si>
    <t>249,95</t>
  </si>
  <si>
    <t>653,99</t>
  </si>
  <si>
    <t>144,69</t>
  </si>
  <si>
    <t>145,47</t>
  </si>
  <si>
    <t>121,98</t>
  </si>
  <si>
    <t>208,42</t>
  </si>
  <si>
    <t>311,74</t>
  </si>
  <si>
    <t>272,72</t>
  </si>
  <si>
    <t>264,37</t>
  </si>
  <si>
    <t>216,09</t>
  </si>
  <si>
    <t>260,56</t>
  </si>
  <si>
    <t>59,05</t>
  </si>
  <si>
    <t>251,52</t>
  </si>
  <si>
    <t>263,09</t>
  </si>
  <si>
    <t>22,90</t>
  </si>
  <si>
    <t>222,99</t>
  </si>
  <si>
    <t>185,30</t>
  </si>
  <si>
    <t>188,27</t>
  </si>
  <si>
    <t>163,46</t>
  </si>
  <si>
    <t>244,63</t>
  </si>
  <si>
    <t>19,38</t>
  </si>
  <si>
    <t>270,78</t>
  </si>
  <si>
    <t>5,17</t>
  </si>
  <si>
    <t>210,65</t>
  </si>
  <si>
    <t>265,24</t>
  </si>
  <si>
    <t>177,08</t>
  </si>
  <si>
    <t>190,79</t>
  </si>
  <si>
    <t>137,97</t>
  </si>
  <si>
    <t>522,21</t>
  </si>
  <si>
    <t>1.231,08</t>
  </si>
  <si>
    <t>1.066,44</t>
  </si>
  <si>
    <t>297,68</t>
  </si>
  <si>
    <t>219,54</t>
  </si>
  <si>
    <t>209,97</t>
  </si>
  <si>
    <t>331,93</t>
  </si>
  <si>
    <t>366,70</t>
  </si>
  <si>
    <t>164,05</t>
  </si>
  <si>
    <t>16,91</t>
  </si>
  <si>
    <t>17,49</t>
  </si>
  <si>
    <t>32,30</t>
  </si>
  <si>
    <t>743,70</t>
  </si>
  <si>
    <t>436,21</t>
  </si>
  <si>
    <t>131,23</t>
  </si>
  <si>
    <t>76,59</t>
  </si>
  <si>
    <t>197,79</t>
  </si>
  <si>
    <t>219,60</t>
  </si>
  <si>
    <t>101,10</t>
  </si>
  <si>
    <t>255,15</t>
  </si>
  <si>
    <t>264,78</t>
  </si>
  <si>
    <t>231,74</t>
  </si>
  <si>
    <t>468,06</t>
  </si>
  <si>
    <t>332,95</t>
  </si>
  <si>
    <t>96,06</t>
  </si>
  <si>
    <t>75,75</t>
  </si>
  <si>
    <t>405,86</t>
  </si>
  <si>
    <t>1.108,65</t>
  </si>
  <si>
    <t>110,91</t>
  </si>
  <si>
    <t>347,29</t>
  </si>
  <si>
    <t>266,88</t>
  </si>
  <si>
    <t>91,62</t>
  </si>
  <si>
    <t>171,53</t>
  </si>
  <si>
    <t>2.520,06</t>
  </si>
  <si>
    <t>244,25</t>
  </si>
  <si>
    <t>307,06</t>
  </si>
  <si>
    <t>220,89</t>
  </si>
  <si>
    <t>182,76</t>
  </si>
  <si>
    <t>120,90</t>
  </si>
  <si>
    <t>231,77</t>
  </si>
  <si>
    <t>46,30</t>
  </si>
  <si>
    <t>161,11</t>
  </si>
  <si>
    <t>272,84</t>
  </si>
  <si>
    <t>267,30</t>
  </si>
  <si>
    <t>290,73</t>
  </si>
  <si>
    <t>189,56</t>
  </si>
  <si>
    <t>189,06</t>
  </si>
  <si>
    <t>146,30</t>
  </si>
  <si>
    <t>275,22</t>
  </si>
  <si>
    <t>146,80</t>
  </si>
  <si>
    <t>144,92</t>
  </si>
  <si>
    <t>121,60</t>
  </si>
  <si>
    <t>219,99</t>
  </si>
  <si>
    <t>4.635,65</t>
  </si>
  <si>
    <t>6.201,47</t>
  </si>
  <si>
    <t>27,61</t>
  </si>
  <si>
    <t>99,82</t>
  </si>
  <si>
    <t>67,46</t>
  </si>
  <si>
    <t>64,02</t>
  </si>
  <si>
    <t>61,42</t>
  </si>
  <si>
    <t>160,11</t>
  </si>
  <si>
    <t>132,66</t>
  </si>
  <si>
    <t>61,66</t>
  </si>
  <si>
    <t>88,69</t>
  </si>
  <si>
    <t>89,03</t>
  </si>
  <si>
    <t>215,44</t>
  </si>
  <si>
    <t>78,92</t>
  </si>
  <si>
    <t>52,14</t>
  </si>
  <si>
    <t>56,31</t>
  </si>
  <si>
    <t>72,90</t>
  </si>
  <si>
    <t>72,77</t>
  </si>
  <si>
    <t>88,25</t>
  </si>
  <si>
    <t>63,72</t>
  </si>
  <si>
    <t>60,62</t>
  </si>
  <si>
    <t>86,91</t>
  </si>
  <si>
    <t>64,90</t>
  </si>
  <si>
    <t>40,70</t>
  </si>
  <si>
    <t>96,90</t>
  </si>
  <si>
    <t>78,33</t>
  </si>
  <si>
    <t>106,98</t>
  </si>
  <si>
    <t>76,33</t>
  </si>
  <si>
    <t>91,73</t>
  </si>
  <si>
    <t>168,47</t>
  </si>
  <si>
    <t>354,16</t>
  </si>
  <si>
    <t>311,61</t>
  </si>
  <si>
    <t>114,03</t>
  </si>
  <si>
    <t>110,18</t>
  </si>
  <si>
    <t>90,30</t>
  </si>
  <si>
    <t>94,25</t>
  </si>
  <si>
    <t>98,51</t>
  </si>
  <si>
    <t>331,91</t>
  </si>
  <si>
    <t>192,14</t>
  </si>
  <si>
    <t>60,14</t>
  </si>
  <si>
    <t>67,03</t>
  </si>
  <si>
    <t>74,28</t>
  </si>
  <si>
    <t>68,87</t>
  </si>
  <si>
    <t>34,25</t>
  </si>
  <si>
    <t>64,55</t>
  </si>
  <si>
    <t>45,12</t>
  </si>
  <si>
    <t>26,28</t>
  </si>
  <si>
    <t>497,53</t>
  </si>
  <si>
    <t>73,44</t>
  </si>
  <si>
    <t>179,63</t>
  </si>
  <si>
    <t>268,86</t>
  </si>
  <si>
    <t>126,82</t>
  </si>
  <si>
    <t>188,46</t>
  </si>
  <si>
    <t>56,87</t>
  </si>
  <si>
    <t>79,61</t>
  </si>
  <si>
    <t>84,18</t>
  </si>
  <si>
    <t>95,81</t>
  </si>
  <si>
    <t>110,80</t>
  </si>
  <si>
    <t>108,01</t>
  </si>
  <si>
    <t>66,36</t>
  </si>
  <si>
    <t>80,23</t>
  </si>
  <si>
    <t>58,84</t>
  </si>
  <si>
    <t>66,80</t>
  </si>
  <si>
    <t>94,75</t>
  </si>
  <si>
    <t>70,52</t>
  </si>
  <si>
    <t>90,81</t>
  </si>
  <si>
    <t>227,60</t>
  </si>
  <si>
    <t>440,18</t>
  </si>
  <si>
    <t>50,37</t>
  </si>
  <si>
    <t>62,96</t>
  </si>
  <si>
    <t>34,82</t>
  </si>
  <si>
    <t>44,96</t>
  </si>
  <si>
    <t>122,62</t>
  </si>
  <si>
    <t>87,34</t>
  </si>
  <si>
    <t>104,25</t>
  </si>
  <si>
    <t>91,98</t>
  </si>
  <si>
    <t>212,72</t>
  </si>
  <si>
    <t>155,14</t>
  </si>
  <si>
    <t>251,60</t>
  </si>
  <si>
    <t>87,58</t>
  </si>
  <si>
    <t>79,94</t>
  </si>
  <si>
    <t>94,85</t>
  </si>
  <si>
    <t>56,05</t>
  </si>
  <si>
    <t>99,37</t>
  </si>
  <si>
    <t>114,28</t>
  </si>
  <si>
    <t>4,92</t>
  </si>
  <si>
    <t>61,28</t>
  </si>
  <si>
    <t>46,25</t>
  </si>
  <si>
    <t>174,74</t>
  </si>
  <si>
    <t>49,24</t>
  </si>
  <si>
    <t>60,07</t>
  </si>
  <si>
    <t>62,63</t>
  </si>
  <si>
    <t>24,78</t>
  </si>
  <si>
    <t>70,04</t>
  </si>
  <si>
    <t>88,22</t>
  </si>
  <si>
    <t>26,88</t>
  </si>
  <si>
    <t>167,73</t>
  </si>
  <si>
    <t>91,10</t>
  </si>
  <si>
    <t>106,40</t>
  </si>
  <si>
    <t>32,58</t>
  </si>
  <si>
    <t>189,80</t>
  </si>
  <si>
    <t>163,94</t>
  </si>
  <si>
    <t>248,56</t>
  </si>
  <si>
    <t>76,11</t>
  </si>
  <si>
    <t>443,37</t>
  </si>
  <si>
    <t>433,55</t>
  </si>
  <si>
    <t>76,28</t>
  </si>
  <si>
    <t>215,99</t>
  </si>
  <si>
    <t>66,13</t>
  </si>
  <si>
    <t>385,26</t>
  </si>
  <si>
    <t>369,57</t>
  </si>
  <si>
    <t>62,51</t>
  </si>
  <si>
    <t>100,48</t>
  </si>
  <si>
    <t>83,17</t>
  </si>
  <si>
    <t>28,46</t>
  </si>
  <si>
    <t>14,08</t>
  </si>
  <si>
    <t>68,65</t>
  </si>
  <si>
    <t>172,98</t>
  </si>
  <si>
    <t>14,84</t>
  </si>
  <si>
    <t>72,87</t>
  </si>
  <si>
    <t>199,58</t>
  </si>
  <si>
    <t>51,27</t>
  </si>
  <si>
    <t>64,16</t>
  </si>
  <si>
    <t>4,77</t>
  </si>
  <si>
    <t>235,30</t>
  </si>
  <si>
    <t>63,12</t>
  </si>
  <si>
    <t>294,45</t>
  </si>
  <si>
    <t>111,94</t>
  </si>
  <si>
    <t>154,09</t>
  </si>
  <si>
    <t>89,98</t>
  </si>
  <si>
    <t>55,83</t>
  </si>
  <si>
    <t>154,26</t>
  </si>
  <si>
    <t>80,77</t>
  </si>
  <si>
    <t>143,93</t>
  </si>
  <si>
    <t>139,11</t>
  </si>
  <si>
    <t>131,31</t>
  </si>
  <si>
    <t>40,71</t>
  </si>
  <si>
    <t>295,49</t>
  </si>
  <si>
    <t>365,88</t>
  </si>
  <si>
    <t>457,86</t>
  </si>
  <si>
    <t>153,26</t>
  </si>
  <si>
    <t>46,27</t>
  </si>
  <si>
    <t>157,25</t>
  </si>
  <si>
    <t>2.113,20</t>
  </si>
  <si>
    <t>110,17</t>
  </si>
  <si>
    <t>144,46</t>
  </si>
  <si>
    <t>31,63</t>
  </si>
  <si>
    <t>3,99</t>
  </si>
  <si>
    <t>49,14</t>
  </si>
  <si>
    <t>59,06</t>
  </si>
  <si>
    <t>15,60</t>
  </si>
  <si>
    <t>56,85</t>
  </si>
  <si>
    <t>71,07</t>
  </si>
  <si>
    <t>267,90</t>
  </si>
  <si>
    <t>25,92</t>
  </si>
  <si>
    <t>28,35</t>
  </si>
  <si>
    <t>28,12</t>
  </si>
  <si>
    <t>21,87</t>
  </si>
  <si>
    <t>39,03</t>
  </si>
  <si>
    <t>48,19</t>
  </si>
  <si>
    <t>4.226,40</t>
  </si>
  <si>
    <t>5.283,00</t>
  </si>
  <si>
    <t>132,07</t>
  </si>
  <si>
    <t>64,57</t>
  </si>
  <si>
    <t>176,10</t>
  </si>
  <si>
    <t>34,42</t>
  </si>
  <si>
    <t>95,24</t>
  </si>
  <si>
    <t>158,01</t>
  </si>
  <si>
    <t>440,95</t>
  </si>
  <si>
    <t>1.147,58</t>
  </si>
  <si>
    <t>583,21</t>
  </si>
  <si>
    <t>646,75</t>
  </si>
  <si>
    <t>708,37</t>
  </si>
  <si>
    <t>807,55</t>
  </si>
  <si>
    <t>101,07</t>
  </si>
  <si>
    <t>110,77</t>
  </si>
  <si>
    <t>109,58</t>
  </si>
  <si>
    <t>131,14</t>
  </si>
  <si>
    <t>1.263,20</t>
  </si>
  <si>
    <t>1.546,04</t>
  </si>
  <si>
    <t>1.648,32</t>
  </si>
  <si>
    <t>1.834,54</t>
  </si>
  <si>
    <t>2.261,99</t>
  </si>
  <si>
    <t>2.757,64</t>
  </si>
  <si>
    <t>2.889,56</t>
  </si>
  <si>
    <t>3.141,09</t>
  </si>
  <si>
    <t>3.580,09</t>
  </si>
  <si>
    <t>3.731,49</t>
  </si>
  <si>
    <t>1.242,79</t>
  </si>
  <si>
    <t>1.510,28</t>
  </si>
  <si>
    <t>1.612,55</t>
  </si>
  <si>
    <t>1.814,13</t>
  </si>
  <si>
    <t>2.223,99</t>
  </si>
  <si>
    <t>2.705,88</t>
  </si>
  <si>
    <t>2.839,21</t>
  </si>
  <si>
    <t>3.054,98</t>
  </si>
  <si>
    <t>3.479,40</t>
  </si>
  <si>
    <t>3.608,16</t>
  </si>
  <si>
    <t>61,29</t>
  </si>
  <si>
    <t>67,91</t>
  </si>
  <si>
    <t>34,66</t>
  </si>
  <si>
    <t>43,09</t>
  </si>
  <si>
    <t>22,15</t>
  </si>
  <si>
    <t>26,39</t>
  </si>
  <si>
    <t>38,97</t>
  </si>
  <si>
    <t>41,47</t>
  </si>
  <si>
    <t>67,51</t>
  </si>
  <si>
    <t>44,22</t>
  </si>
  <si>
    <t>102,76</t>
  </si>
  <si>
    <t>149,14</t>
  </si>
  <si>
    <t>269,91</t>
  </si>
  <si>
    <t>208,46</t>
  </si>
  <si>
    <t>113,91</t>
  </si>
  <si>
    <t>272,05</t>
  </si>
  <si>
    <t>180,13</t>
  </si>
  <si>
    <t>161,20</t>
  </si>
  <si>
    <t>82,96</t>
  </si>
  <si>
    <t>166,46</t>
  </si>
  <si>
    <t>190,46</t>
  </si>
  <si>
    <t>1.703,48</t>
  </si>
  <si>
    <t>220,93</t>
  </si>
  <si>
    <t>217,03</t>
  </si>
  <si>
    <t>238,40</t>
  </si>
  <si>
    <t>283,31</t>
  </si>
  <si>
    <t>255,09</t>
  </si>
  <si>
    <t>35,30</t>
  </si>
  <si>
    <t>53,69</t>
  </si>
  <si>
    <t>47,15</t>
  </si>
  <si>
    <t>81,30</t>
  </si>
  <si>
    <t>79,02</t>
  </si>
  <si>
    <t>60,05</t>
  </si>
  <si>
    <t>15,17</t>
  </si>
  <si>
    <t>18,49</t>
  </si>
  <si>
    <t>172,92</t>
  </si>
  <si>
    <t>79,53</t>
  </si>
  <si>
    <t>196,64</t>
  </si>
  <si>
    <t>239,56</t>
  </si>
  <si>
    <t>281,98</t>
  </si>
  <si>
    <t>350,19</t>
  </si>
  <si>
    <t>131,17</t>
  </si>
  <si>
    <t>78,76</t>
  </si>
  <si>
    <t>124,96</t>
  </si>
  <si>
    <t>34,60</t>
  </si>
  <si>
    <t>133,65</t>
  </si>
  <si>
    <t>67,72</t>
  </si>
  <si>
    <t>37,41</t>
  </si>
  <si>
    <t>46,52</t>
  </si>
  <si>
    <t>696,41</t>
  </si>
  <si>
    <t>811,24</t>
  </si>
  <si>
    <t>926,08</t>
  </si>
  <si>
    <t>1.170,25</t>
  </si>
  <si>
    <t>1.285,08</t>
  </si>
  <si>
    <t>1.442,34</t>
  </si>
  <si>
    <t>1.672,65</t>
  </si>
  <si>
    <t>1.860,61</t>
  </si>
  <si>
    <t>1.975,45</t>
  </si>
  <si>
    <t>2.119,35</t>
  </si>
  <si>
    <t>782,18</t>
  </si>
  <si>
    <t>897,02</t>
  </si>
  <si>
    <t>1.112,13</t>
  </si>
  <si>
    <t>1.226,96</t>
  </si>
  <si>
    <t>1.384,22</t>
  </si>
  <si>
    <t>1.773,43</t>
  </si>
  <si>
    <t>1.888,27</t>
  </si>
  <si>
    <t>2.003,10</t>
  </si>
  <si>
    <t>1.321,74</t>
  </si>
  <si>
    <t>1.756,96</t>
  </si>
  <si>
    <t>1.861,92</t>
  </si>
  <si>
    <t>2.069,83</t>
  </si>
  <si>
    <t>2.550,32</t>
  </si>
  <si>
    <t>3.341,55</t>
  </si>
  <si>
    <t>3.468,32</t>
  </si>
  <si>
    <t>3.773,68</t>
  </si>
  <si>
    <t>4.330,70</t>
  </si>
  <si>
    <t>4.676,35</t>
  </si>
  <si>
    <t>1.280,92</t>
  </si>
  <si>
    <t>1.706,61</t>
  </si>
  <si>
    <t>1.811,58</t>
  </si>
  <si>
    <t>2.175,48</t>
  </si>
  <si>
    <t>2.416,06</t>
  </si>
  <si>
    <t>3.111,50</t>
  </si>
  <si>
    <t>3.238,82</t>
  </si>
  <si>
    <t>3.472,61</t>
  </si>
  <si>
    <t>3.880,72</t>
  </si>
  <si>
    <t>3.779,88</t>
  </si>
  <si>
    <t>11,47</t>
  </si>
  <si>
    <t>521,27</t>
  </si>
  <si>
    <t>28,52</t>
  </si>
  <si>
    <t>145,55</t>
  </si>
  <si>
    <t>641,92</t>
  </si>
  <si>
    <t>34,03</t>
  </si>
  <si>
    <t>91,11</t>
  </si>
  <si>
    <t>114,82</t>
  </si>
  <si>
    <t>101,19</t>
  </si>
  <si>
    <t>103,30</t>
  </si>
  <si>
    <t>173,94</t>
  </si>
  <si>
    <t>175,78</t>
  </si>
  <si>
    <t>113,57</t>
  </si>
  <si>
    <t>164,33</t>
  </si>
  <si>
    <t>155,65</t>
  </si>
  <si>
    <t>216,73</t>
  </si>
  <si>
    <t>210,51</t>
  </si>
  <si>
    <t>171,39</t>
  </si>
  <si>
    <t>232,49</t>
  </si>
  <si>
    <t>221,61</t>
  </si>
  <si>
    <t>39,95</t>
  </si>
  <si>
    <t>94,57</t>
  </si>
  <si>
    <t>118,27</t>
  </si>
  <si>
    <t>77,18</t>
  </si>
  <si>
    <t>131,87</t>
  </si>
  <si>
    <t>114,10</t>
  </si>
  <si>
    <t>168,80</t>
  </si>
  <si>
    <t>64,51</t>
  </si>
  <si>
    <t>58,66</t>
  </si>
  <si>
    <t>77,02</t>
  </si>
  <si>
    <t>134,98</t>
  </si>
  <si>
    <t>158,13</t>
  </si>
  <si>
    <t>140,89</t>
  </si>
  <si>
    <t>DRENO EM MURO DE CONTENÇÃO, EXECUTADO NO PÉ DO MURO, COM TUBO DE PVC CORRUGADO RÍGIDO PERFURADO, ENCHIMENTO COM BRITA, ENVOLVIDO COM MANTA GEOTÊXTIL. AF_07/2021</t>
  </si>
  <si>
    <t>104,26</t>
  </si>
  <si>
    <t>28,64</t>
  </si>
  <si>
    <t>26,02</t>
  </si>
  <si>
    <t>720,43</t>
  </si>
  <si>
    <t>686,19</t>
  </si>
  <si>
    <t>887,92</t>
  </si>
  <si>
    <t>810,65</t>
  </si>
  <si>
    <t>983,02</t>
  </si>
  <si>
    <t>881,70</t>
  </si>
  <si>
    <t>1.018,03</t>
  </si>
  <si>
    <t>1.730,97</t>
  </si>
  <si>
    <t>2.144,86</t>
  </si>
  <si>
    <t>2.557,06</t>
  </si>
  <si>
    <t>618,07</t>
  </si>
  <si>
    <t>257,59</t>
  </si>
  <si>
    <t>293,49</t>
  </si>
  <si>
    <t>337,01</t>
  </si>
  <si>
    <t>794,57</t>
  </si>
  <si>
    <t>123,21</t>
  </si>
  <si>
    <t>172,23</t>
  </si>
  <si>
    <t>185,95</t>
  </si>
  <si>
    <t>155,56</t>
  </si>
  <si>
    <t>191,15</t>
  </si>
  <si>
    <t>206,66</t>
  </si>
  <si>
    <t>134,40</t>
  </si>
  <si>
    <t>155,79</t>
  </si>
  <si>
    <t>146,78</t>
  </si>
  <si>
    <t>170,02</t>
  </si>
  <si>
    <t>158,33</t>
  </si>
  <si>
    <t>136,25</t>
  </si>
  <si>
    <t>186,81</t>
  </si>
  <si>
    <t>201,16</t>
  </si>
  <si>
    <t>150,46</t>
  </si>
  <si>
    <t>166,63</t>
  </si>
  <si>
    <t>202,54</t>
  </si>
  <si>
    <t>219,06</t>
  </si>
  <si>
    <t>157,94</t>
  </si>
  <si>
    <t>138,67</t>
  </si>
  <si>
    <t>154,43</t>
  </si>
  <si>
    <t>178,29</t>
  </si>
  <si>
    <t>186,95</t>
  </si>
  <si>
    <t>242,52</t>
  </si>
  <si>
    <t>224,72</t>
  </si>
  <si>
    <t>214,01</t>
  </si>
  <si>
    <t>206,45</t>
  </si>
  <si>
    <t>200,48</t>
  </si>
  <si>
    <t>254,36</t>
  </si>
  <si>
    <t>235,54</t>
  </si>
  <si>
    <t>224,37</t>
  </si>
  <si>
    <t>216,48</t>
  </si>
  <si>
    <t>210,32</t>
  </si>
  <si>
    <t>228,02</t>
  </si>
  <si>
    <t>210,22</t>
  </si>
  <si>
    <t>199,60</t>
  </si>
  <si>
    <t>188,70</t>
  </si>
  <si>
    <t>186,12</t>
  </si>
  <si>
    <t>239,82</t>
  </si>
  <si>
    <t>221,05</t>
  </si>
  <si>
    <t>209,91</t>
  </si>
  <si>
    <t>202,11</t>
  </si>
  <si>
    <t>188,78</t>
  </si>
  <si>
    <t>828,65</t>
  </si>
  <si>
    <t>515,06</t>
  </si>
  <si>
    <t>658,53</t>
  </si>
  <si>
    <t>36,56</t>
  </si>
  <si>
    <t>726,09</t>
  </si>
  <si>
    <t>72,47</t>
  </si>
  <si>
    <t>116,59</t>
  </si>
  <si>
    <t>132,96</t>
  </si>
  <si>
    <t>106,84</t>
  </si>
  <si>
    <t>90,80</t>
  </si>
  <si>
    <t>67,34</t>
  </si>
  <si>
    <t>57,86</t>
  </si>
  <si>
    <t>51,53</t>
  </si>
  <si>
    <t>63,73</t>
  </si>
  <si>
    <t>72,48</t>
  </si>
  <si>
    <t>23,62</t>
  </si>
  <si>
    <t>659,36</t>
  </si>
  <si>
    <t>2.497,96</t>
  </si>
  <si>
    <t>85,54</t>
  </si>
  <si>
    <t>44,95</t>
  </si>
  <si>
    <t>40,78</t>
  </si>
  <si>
    <t>59,37</t>
  </si>
  <si>
    <t>111,38</t>
  </si>
  <si>
    <t>144,81</t>
  </si>
  <si>
    <t>252,28</t>
  </si>
  <si>
    <t>52,51</t>
  </si>
  <si>
    <t>74,29</t>
  </si>
  <si>
    <t>99,30</t>
  </si>
  <si>
    <t>120,02</t>
  </si>
  <si>
    <t>171,55</t>
  </si>
  <si>
    <t>212,33</t>
  </si>
  <si>
    <t>293,98</t>
  </si>
  <si>
    <t>535,70</t>
  </si>
  <si>
    <t>741,26</t>
  </si>
  <si>
    <t>970,05</t>
  </si>
  <si>
    <t>1.193,43</t>
  </si>
  <si>
    <t>2.410,36</t>
  </si>
  <si>
    <t>956,89</t>
  </si>
  <si>
    <t>1.965,42</t>
  </si>
  <si>
    <t>1.844,28</t>
  </si>
  <si>
    <t>3.397,29</t>
  </si>
  <si>
    <t>1.805,91</t>
  </si>
  <si>
    <t>3.171,11</t>
  </si>
  <si>
    <t>2.942,30</t>
  </si>
  <si>
    <t>5.091,04</t>
  </si>
  <si>
    <t>1.403,82</t>
  </si>
  <si>
    <t>3.031,04</t>
  </si>
  <si>
    <t>1.452,03</t>
  </si>
  <si>
    <t>2.596,20</t>
  </si>
  <si>
    <t>2.420,38</t>
  </si>
  <si>
    <t>4.538,20</t>
  </si>
  <si>
    <t>534,60</t>
  </si>
  <si>
    <t>696,65</t>
  </si>
  <si>
    <t>1.139,87</t>
  </si>
  <si>
    <t>1.617,10</t>
  </si>
  <si>
    <t>1.029,72</t>
  </si>
  <si>
    <t>2.069,99</t>
  </si>
  <si>
    <t>1.180,56</t>
  </si>
  <si>
    <t>570,94</t>
  </si>
  <si>
    <t>1.422,67</t>
  </si>
  <si>
    <t>760,45</t>
  </si>
  <si>
    <t>3.022,17</t>
  </si>
  <si>
    <t>1.664,71</t>
  </si>
  <si>
    <t>1.042,81</t>
  </si>
  <si>
    <t>3.865,23</t>
  </si>
  <si>
    <t>2.027,89</t>
  </si>
  <si>
    <t>2.559,27</t>
  </si>
  <si>
    <t>1.277,77</t>
  </si>
  <si>
    <t>3.232,49</t>
  </si>
  <si>
    <t>1.527,31</t>
  </si>
  <si>
    <t>1.776,89</t>
  </si>
  <si>
    <t>2.026,40</t>
  </si>
  <si>
    <t>5.288,81</t>
  </si>
  <si>
    <t>2.275,99</t>
  </si>
  <si>
    <t>2.525,60</t>
  </si>
  <si>
    <t>6.644,53</t>
  </si>
  <si>
    <t>2.775,12</t>
  </si>
  <si>
    <t>3.998,18</t>
  </si>
  <si>
    <t>4.878,36</t>
  </si>
  <si>
    <t>5.729,47</t>
  </si>
  <si>
    <t>6.580,45</t>
  </si>
  <si>
    <t>7.431,63</t>
  </si>
  <si>
    <t>8.282,66</t>
  </si>
  <si>
    <t>5.887,42</t>
  </si>
  <si>
    <t>2.299,24</t>
  </si>
  <si>
    <t>6.898,31</t>
  </si>
  <si>
    <t>2.548,77</t>
  </si>
  <si>
    <t>7.973,60</t>
  </si>
  <si>
    <t>2.798,35</t>
  </si>
  <si>
    <t>8.992,62</t>
  </si>
  <si>
    <t>10.011,69</t>
  </si>
  <si>
    <t>3.302,21</t>
  </si>
  <si>
    <t>8.165,06</t>
  </si>
  <si>
    <t>2.803,20</t>
  </si>
  <si>
    <t>9.394,27</t>
  </si>
  <si>
    <t>3.052,73</t>
  </si>
  <si>
    <t>10.623,52</t>
  </si>
  <si>
    <t>11.852,74</t>
  </si>
  <si>
    <t>3.556,58</t>
  </si>
  <si>
    <t>10.849,72</t>
  </si>
  <si>
    <t>3.307,05</t>
  </si>
  <si>
    <t>12.262,82</t>
  </si>
  <si>
    <t>13.676,00</t>
  </si>
  <si>
    <t>3.811,01</t>
  </si>
  <si>
    <t>13.902,25</t>
  </si>
  <si>
    <t>15.499,14</t>
  </si>
  <si>
    <t>4.065,38</t>
  </si>
  <si>
    <t>17.322,41</t>
  </si>
  <si>
    <t>4.272,43</t>
  </si>
  <si>
    <t>316,30</t>
  </si>
  <si>
    <t>946,95</t>
  </si>
  <si>
    <t>2.546,05</t>
  </si>
  <si>
    <t>5.966,62</t>
  </si>
  <si>
    <t>3.905,69</t>
  </si>
  <si>
    <t>4.578,90</t>
  </si>
  <si>
    <t>432,17</t>
  </si>
  <si>
    <t>1.315,98</t>
  </si>
  <si>
    <t>757,16</t>
  </si>
  <si>
    <t>1.708,03</t>
  </si>
  <si>
    <t>2.928,53</t>
  </si>
  <si>
    <t>1.576,03</t>
  </si>
  <si>
    <t>4.765,85</t>
  </si>
  <si>
    <t>1.038,33</t>
  </si>
  <si>
    <t>1.947,42</t>
  </si>
  <si>
    <t>3.752,22</t>
  </si>
  <si>
    <t>1.925,40</t>
  </si>
  <si>
    <t>2.500,63</t>
  </si>
  <si>
    <t>1.229,16</t>
  </si>
  <si>
    <t>5.596,69</t>
  </si>
  <si>
    <t>3.157,66</t>
  </si>
  <si>
    <t>1.468,58</t>
  </si>
  <si>
    <t>2.186,88</t>
  </si>
  <si>
    <t>3.814,68</t>
  </si>
  <si>
    <t>4.471,70</t>
  </si>
  <si>
    <t>530,41</t>
  </si>
  <si>
    <t>691,75</t>
  </si>
  <si>
    <t>6.427,37</t>
  </si>
  <si>
    <t>1.097,71</t>
  </si>
  <si>
    <t>1.542,38</t>
  </si>
  <si>
    <t>5.165,44</t>
  </si>
  <si>
    <t>1.021,49</t>
  </si>
  <si>
    <t>2.426,35</t>
  </si>
  <si>
    <t>430,17</t>
  </si>
  <si>
    <t>5.827,06</t>
  </si>
  <si>
    <t>1.996,14</t>
  </si>
  <si>
    <t>2.690,15</t>
  </si>
  <si>
    <t>1.110,27</t>
  </si>
  <si>
    <t>7.258,26</t>
  </si>
  <si>
    <t>1.366,53</t>
  </si>
  <si>
    <t>6.488,79</t>
  </si>
  <si>
    <t>9.173,62</t>
  </si>
  <si>
    <t>568,32</t>
  </si>
  <si>
    <t>2.665,75</t>
  </si>
  <si>
    <t>3.905,97</t>
  </si>
  <si>
    <t>2.461,85</t>
  </si>
  <si>
    <t>1.343,18</t>
  </si>
  <si>
    <t>8.089,01</t>
  </si>
  <si>
    <t>2.929,55</t>
  </si>
  <si>
    <t>2.925,34</t>
  </si>
  <si>
    <t>10.373,22</t>
  </si>
  <si>
    <t>3.168,90</t>
  </si>
  <si>
    <t>11.572,79</t>
  </si>
  <si>
    <t>5.750,38</t>
  </si>
  <si>
    <t>3.412,52</t>
  </si>
  <si>
    <t>3.173,11</t>
  </si>
  <si>
    <t>11.972,88</t>
  </si>
  <si>
    <t>2.207,07</t>
  </si>
  <si>
    <t>13.352,09</t>
  </si>
  <si>
    <t>3.656,18</t>
  </si>
  <si>
    <t>13.572,67</t>
  </si>
  <si>
    <t>6.737,37</t>
  </si>
  <si>
    <t>15.131,27</t>
  </si>
  <si>
    <t>3.899,80</t>
  </si>
  <si>
    <t>16.910,59</t>
  </si>
  <si>
    <t>2.446,49</t>
  </si>
  <si>
    <t>315,41</t>
  </si>
  <si>
    <t>888,15</t>
  </si>
  <si>
    <t>7.788,75</t>
  </si>
  <si>
    <t>2.685,94</t>
  </si>
  <si>
    <t>8.783,87</t>
  </si>
  <si>
    <t>9.779,04</t>
  </si>
  <si>
    <t>7.974,05</t>
  </si>
  <si>
    <t>4.102,30</t>
  </si>
  <si>
    <t>1.384,93</t>
  </si>
  <si>
    <t>941,96</t>
  </si>
  <si>
    <t>534,77</t>
  </si>
  <si>
    <t>484,58</t>
  </si>
  <si>
    <t>582,00</t>
  </si>
  <si>
    <t>3.029,21</t>
  </si>
  <si>
    <t>1.801,33</t>
  </si>
  <si>
    <t>2.770,78</t>
  </si>
  <si>
    <t>2.733,63</t>
  </si>
  <si>
    <t>1.725,38</t>
  </si>
  <si>
    <t>48,01</t>
  </si>
  <si>
    <t>57,50</t>
  </si>
  <si>
    <t>62,05</t>
  </si>
  <si>
    <t>89,45</t>
  </si>
  <si>
    <t>101,37</t>
  </si>
  <si>
    <t>109,88</t>
  </si>
  <si>
    <t>70,14</t>
  </si>
  <si>
    <t>74,33</t>
  </si>
  <si>
    <t>67,40</t>
  </si>
  <si>
    <t>55,40</t>
  </si>
  <si>
    <t>59,58</t>
  </si>
  <si>
    <t>66,11</t>
  </si>
  <si>
    <t>70,29</t>
  </si>
  <si>
    <t>91,51</t>
  </si>
  <si>
    <t>96,16</t>
  </si>
  <si>
    <t>59,39</t>
  </si>
  <si>
    <t>70,54</t>
  </si>
  <si>
    <t>82,79</t>
  </si>
  <si>
    <t>194,87</t>
  </si>
  <si>
    <t>4.354,86</t>
  </si>
  <si>
    <t>5.444,69</t>
  </si>
  <si>
    <t>7.354,77</t>
  </si>
  <si>
    <t>8.806,02</t>
  </si>
  <si>
    <t>93,55</t>
  </si>
  <si>
    <t>698,93</t>
  </si>
  <si>
    <t>1.045,22</t>
  </si>
  <si>
    <t>2.142,66</t>
  </si>
  <si>
    <t>3.590,79</t>
  </si>
  <si>
    <t>5.385,32</t>
  </si>
  <si>
    <t>7.562,54</t>
  </si>
  <si>
    <t>13.101,21</t>
  </si>
  <si>
    <t>4.350,87</t>
  </si>
  <si>
    <t>6.521,89</t>
  </si>
  <si>
    <t>9.171,56</t>
  </si>
  <si>
    <t>15.908,12</t>
  </si>
  <si>
    <t>8.098,22</t>
  </si>
  <si>
    <t>11.338,67</t>
  </si>
  <si>
    <t>19.477,36</t>
  </si>
  <si>
    <t>2.613,77</t>
  </si>
  <si>
    <t>4.547,47</t>
  </si>
  <si>
    <t>7.252,13</t>
  </si>
  <si>
    <t>10.745,11</t>
  </si>
  <si>
    <t>20.438,06</t>
  </si>
  <si>
    <t>10.136,78</t>
  </si>
  <si>
    <t>15.067,34</t>
  </si>
  <si>
    <t>28.044,36</t>
  </si>
  <si>
    <t>13.034,17</t>
  </si>
  <si>
    <t>19.408,88</t>
  </si>
  <si>
    <t>35.791,86</t>
  </si>
  <si>
    <t>12.441,73</t>
  </si>
  <si>
    <t>19.235,48</t>
  </si>
  <si>
    <t>26.689,40</t>
  </si>
  <si>
    <t>37.645,77</t>
  </si>
  <si>
    <t>15.527,04</t>
  </si>
  <si>
    <t>23.403,59</t>
  </si>
  <si>
    <t>32.622,86</t>
  </si>
  <si>
    <t>45.569,36</t>
  </si>
  <si>
    <t>18.006,51</t>
  </si>
  <si>
    <t>27.617,91</t>
  </si>
  <si>
    <t>38.480,58</t>
  </si>
  <si>
    <t>54.018,36</t>
  </si>
  <si>
    <t>8.698,34</t>
  </si>
  <si>
    <t>13.020,92</t>
  </si>
  <si>
    <t>19.731,55</t>
  </si>
  <si>
    <t>29.601,73</t>
  </si>
  <si>
    <t>10.005,75</t>
  </si>
  <si>
    <t>14.868,65</t>
  </si>
  <si>
    <t>16.579,42</t>
  </si>
  <si>
    <t>21.982,65</t>
  </si>
  <si>
    <t>34.536,82</t>
  </si>
  <si>
    <t>11.176,20</t>
  </si>
  <si>
    <t>18.264,51</t>
  </si>
  <si>
    <t>24.079,66</t>
  </si>
  <si>
    <t>39.899,91</t>
  </si>
  <si>
    <t>31.916,41</t>
  </si>
  <si>
    <t>52.034,90</t>
  </si>
  <si>
    <t>70.188,83</t>
  </si>
  <si>
    <t>100.743,02</t>
  </si>
  <si>
    <t>34.020,44</t>
  </si>
  <si>
    <t>55.017,64</t>
  </si>
  <si>
    <t>78.032,10</t>
  </si>
  <si>
    <t>95.639,68</t>
  </si>
  <si>
    <t>34.740,87</t>
  </si>
  <si>
    <t>60.358,91</t>
  </si>
  <si>
    <t>84.578,06</t>
  </si>
  <si>
    <t>101.493,55</t>
  </si>
  <si>
    <t>33,62</t>
  </si>
  <si>
    <t>20,18</t>
  </si>
  <si>
    <t>28,37</t>
  </si>
  <si>
    <t>41,00</t>
  </si>
  <si>
    <t>48,23</t>
  </si>
  <si>
    <t>80,85</t>
  </si>
  <si>
    <t>97,23</t>
  </si>
  <si>
    <t>67,43</t>
  </si>
  <si>
    <t>140,51</t>
  </si>
  <si>
    <t>117,30</t>
  </si>
  <si>
    <t>52,72</t>
  </si>
  <si>
    <t>96,43</t>
  </si>
  <si>
    <t>753,22</t>
  </si>
  <si>
    <t>777,10</t>
  </si>
  <si>
    <t>911,46</t>
  </si>
  <si>
    <t>966,05</t>
  </si>
  <si>
    <t>654,10</t>
  </si>
  <si>
    <t>661,55</t>
  </si>
  <si>
    <t>668,99</t>
  </si>
  <si>
    <t>676,41</t>
  </si>
  <si>
    <t>976,01</t>
  </si>
  <si>
    <t>1.007,94</t>
  </si>
  <si>
    <t>320,39</t>
  </si>
  <si>
    <t>413,02</t>
  </si>
  <si>
    <t>304,63</t>
  </si>
  <si>
    <t>311,59</t>
  </si>
  <si>
    <t>333,99</t>
  </si>
  <si>
    <t>407,21</t>
  </si>
  <si>
    <t>577,43</t>
  </si>
  <si>
    <t>641,84</t>
  </si>
  <si>
    <t>170,56</t>
  </si>
  <si>
    <t>148,90</t>
  </si>
  <si>
    <t>978,87</t>
  </si>
  <si>
    <t>988,17</t>
  </si>
  <si>
    <t>1.034,57</t>
  </si>
  <si>
    <t>1.110,13</t>
  </si>
  <si>
    <t>1.278,01</t>
  </si>
  <si>
    <t>1.344,76</t>
  </si>
  <si>
    <t>829,97</t>
  </si>
  <si>
    <t>839,27</t>
  </si>
  <si>
    <t>864,01</t>
  </si>
  <si>
    <t>939,57</t>
  </si>
  <si>
    <t>1.107,45</t>
  </si>
  <si>
    <t>1.174,20</t>
  </si>
  <si>
    <t>314,81</t>
  </si>
  <si>
    <t>322,24</t>
  </si>
  <si>
    <t>375,29</t>
  </si>
  <si>
    <t>416,22</t>
  </si>
  <si>
    <t>840,15</t>
  </si>
  <si>
    <t>849,92</t>
  </si>
  <si>
    <t>905,31</t>
  </si>
  <si>
    <t>948,58</t>
  </si>
  <si>
    <t>240,81</t>
  </si>
  <si>
    <t>333,44</t>
  </si>
  <si>
    <t>323,61</t>
  </si>
  <si>
    <t>346,85</t>
  </si>
  <si>
    <t>381,16</t>
  </si>
  <si>
    <t>1.097,66</t>
  </si>
  <si>
    <t>1.545,35</t>
  </si>
  <si>
    <t>106,08</t>
  </si>
  <si>
    <t>104,54</t>
  </si>
  <si>
    <t>89,58</t>
  </si>
  <si>
    <t>820,56</t>
  </si>
  <si>
    <t>814,18</t>
  </si>
  <si>
    <t>854,71</t>
  </si>
  <si>
    <t>929,55</t>
  </si>
  <si>
    <t>1.098,15</t>
  </si>
  <si>
    <t>1.164,18</t>
  </si>
  <si>
    <t>716,02</t>
  </si>
  <si>
    <t>724,60</t>
  </si>
  <si>
    <t>748,63</t>
  </si>
  <si>
    <t>823,47</t>
  </si>
  <si>
    <t>992,07</t>
  </si>
  <si>
    <t>1.058,10</t>
  </si>
  <si>
    <t>726,20</t>
  </si>
  <si>
    <t>735,25</t>
  </si>
  <si>
    <t>789,93</t>
  </si>
  <si>
    <t>832,48</t>
  </si>
  <si>
    <t>735,00</t>
  </si>
  <si>
    <t>874,53</t>
  </si>
  <si>
    <t>759,86</t>
  </si>
  <si>
    <t>911,18</t>
  </si>
  <si>
    <t>795,80</t>
  </si>
  <si>
    <t>1.627,68</t>
  </si>
  <si>
    <t>1.512,30</t>
  </si>
  <si>
    <t>2.075,37</t>
  </si>
  <si>
    <t>1.959,99</t>
  </si>
  <si>
    <t>860,00</t>
  </si>
  <si>
    <t>200,90</t>
  </si>
  <si>
    <t>989,05</t>
  </si>
  <si>
    <t>830,74</t>
  </si>
  <si>
    <t>998,82</t>
  </si>
  <si>
    <t>1.023,43</t>
  </si>
  <si>
    <t>849,44</t>
  </si>
  <si>
    <t>1.075,87</t>
  </si>
  <si>
    <t>896,01</t>
  </si>
  <si>
    <t>1.119,14</t>
  </si>
  <si>
    <t>938,56</t>
  </si>
  <si>
    <t>997,85</t>
  </si>
  <si>
    <t>839,54</t>
  </si>
  <si>
    <t>1.081,74</t>
  </si>
  <si>
    <t>901,88</t>
  </si>
  <si>
    <t>1.798,24</t>
  </si>
  <si>
    <t>1.618,38</t>
  </si>
  <si>
    <t>2.245,93</t>
  </si>
  <si>
    <t>2.066,07</t>
  </si>
  <si>
    <t>71,27</t>
  </si>
  <si>
    <t>78,41</t>
  </si>
  <si>
    <t>810,44</t>
  </si>
  <si>
    <t>824,83</t>
  </si>
  <si>
    <t>1.207,48</t>
  </si>
  <si>
    <t>952,25</t>
  </si>
  <si>
    <t>1.568,30</t>
  </si>
  <si>
    <t>1.862,98</t>
  </si>
  <si>
    <t>1.119,22</t>
  </si>
  <si>
    <t>1.508,22</t>
  </si>
  <si>
    <t>1.875,02</t>
  </si>
  <si>
    <t>1.205,84</t>
  </si>
  <si>
    <t>604,42</t>
  </si>
  <si>
    <t>659,03</t>
  </si>
  <si>
    <t>608,58</t>
  </si>
  <si>
    <t>54,12</t>
  </si>
  <si>
    <t>586,36</t>
  </si>
  <si>
    <t>468,38</t>
  </si>
  <si>
    <t>1.026,10</t>
  </si>
  <si>
    <t>99,39</t>
  </si>
  <si>
    <t>569,29</t>
  </si>
  <si>
    <t>667,05</t>
  </si>
  <si>
    <t>1.524,87</t>
  </si>
  <si>
    <t>817,17</t>
  </si>
  <si>
    <t>635,98</t>
  </si>
  <si>
    <t>813,33</t>
  </si>
  <si>
    <t>710,25</t>
  </si>
  <si>
    <t>647,76</t>
  </si>
  <si>
    <t>452,79</t>
  </si>
  <si>
    <t>893,43</t>
  </si>
  <si>
    <t>235,16</t>
  </si>
  <si>
    <t>34,51</t>
  </si>
  <si>
    <t>72,73</t>
  </si>
  <si>
    <t>153,84</t>
  </si>
  <si>
    <t>192,24</t>
  </si>
  <si>
    <t>114,93</t>
  </si>
  <si>
    <t>146,77</t>
  </si>
  <si>
    <t>162,09</t>
  </si>
  <si>
    <t>174,76</t>
  </si>
  <si>
    <t>208,16</t>
  </si>
  <si>
    <t>197,97</t>
  </si>
  <si>
    <t>269,43</t>
  </si>
  <si>
    <t>271,31</t>
  </si>
  <si>
    <t>322,13</t>
  </si>
  <si>
    <t>141,67</t>
  </si>
  <si>
    <t>251,98</t>
  </si>
  <si>
    <t>308,13</t>
  </si>
  <si>
    <t>260,63</t>
  </si>
  <si>
    <t>294,03</t>
  </si>
  <si>
    <t>264,46</t>
  </si>
  <si>
    <t>320,57</t>
  </si>
  <si>
    <t>365,04</t>
  </si>
  <si>
    <t>246,88</t>
  </si>
  <si>
    <t>423,97</t>
  </si>
  <si>
    <t>407,37</t>
  </si>
  <si>
    <t>766,22</t>
  </si>
  <si>
    <t>1.486,26</t>
  </si>
  <si>
    <t>1.695,08</t>
  </si>
  <si>
    <t>271,98</t>
  </si>
  <si>
    <t>299,08</t>
  </si>
  <si>
    <t>339,04</t>
  </si>
  <si>
    <t>684,58</t>
  </si>
  <si>
    <t>1.379,92</t>
  </si>
  <si>
    <t>1.558,03</t>
  </si>
  <si>
    <t>3.126,51</t>
  </si>
  <si>
    <t>20,07</t>
  </si>
  <si>
    <t>645,52</t>
  </si>
  <si>
    <t>333,30</t>
  </si>
  <si>
    <t>474,48</t>
  </si>
  <si>
    <t>386,68</t>
  </si>
  <si>
    <t>529,21</t>
  </si>
  <si>
    <t>692,97</t>
  </si>
  <si>
    <t>1.299,22</t>
  </si>
  <si>
    <t>1.224,84</t>
  </si>
  <si>
    <t>1.127,51</t>
  </si>
  <si>
    <t>1.031,81</t>
  </si>
  <si>
    <t>939,33</t>
  </si>
  <si>
    <t>915,50</t>
  </si>
  <si>
    <t>887,93</t>
  </si>
  <si>
    <t>837,56</t>
  </si>
  <si>
    <t>1.382,06</t>
  </si>
  <si>
    <t>1.306,49</t>
  </si>
  <si>
    <t>1.207,82</t>
  </si>
  <si>
    <t>1.109,78</t>
  </si>
  <si>
    <t>1.015,58</t>
  </si>
  <si>
    <t>990,93</t>
  </si>
  <si>
    <t>962,77</t>
  </si>
  <si>
    <t>910,78</t>
  </si>
  <si>
    <t>935,03</t>
  </si>
  <si>
    <t>1.023,58</t>
  </si>
  <si>
    <t>16,78</t>
  </si>
  <si>
    <t>45,82</t>
  </si>
  <si>
    <t>130,59</t>
  </si>
  <si>
    <t>146,93</t>
  </si>
  <si>
    <t>283,70</t>
  </si>
  <si>
    <t>472,79</t>
  </si>
  <si>
    <t>624,34</t>
  </si>
  <si>
    <t>729,71</t>
  </si>
  <si>
    <t>117,78</t>
  </si>
  <si>
    <t>152,50</t>
  </si>
  <si>
    <t>352,27</t>
  </si>
  <si>
    <t>65,36</t>
  </si>
  <si>
    <t>250,31</t>
  </si>
  <si>
    <t>87,84</t>
  </si>
  <si>
    <t>288,01</t>
  </si>
  <si>
    <t>81,39</t>
  </si>
  <si>
    <t>111,25</t>
  </si>
  <si>
    <t>136,73</t>
  </si>
  <si>
    <t>107,74</t>
  </si>
  <si>
    <t>158,05</t>
  </si>
  <si>
    <t>208,37</t>
  </si>
  <si>
    <t>18,62</t>
  </si>
  <si>
    <t>646,26</t>
  </si>
  <si>
    <t>32,29</t>
  </si>
  <si>
    <t>621,06</t>
  </si>
  <si>
    <t>250,53</t>
  </si>
  <si>
    <t>176,50</t>
  </si>
  <si>
    <t>233,28</t>
  </si>
  <si>
    <t>170,41</t>
  </si>
  <si>
    <t>138,78</t>
  </si>
  <si>
    <t>2,69</t>
  </si>
  <si>
    <t>17,44</t>
  </si>
  <si>
    <t>15,93</t>
  </si>
  <si>
    <t>14,64</t>
  </si>
  <si>
    <t>13,73</t>
  </si>
  <si>
    <t>688,75</t>
  </si>
  <si>
    <t>235,64</t>
  </si>
  <si>
    <t>280,40</t>
  </si>
  <si>
    <t>162,24</t>
  </si>
  <si>
    <t>145,20</t>
  </si>
  <si>
    <t>170,05</t>
  </si>
  <si>
    <t>332,32</t>
  </si>
  <si>
    <t>401,50</t>
  </si>
  <si>
    <t>221,80</t>
  </si>
  <si>
    <t>160,20</t>
  </si>
  <si>
    <t>208,88</t>
  </si>
  <si>
    <t>253,64</t>
  </si>
  <si>
    <t>305,55</t>
  </si>
  <si>
    <t>374,73</t>
  </si>
  <si>
    <t>207,45</t>
  </si>
  <si>
    <t>118,58</t>
  </si>
  <si>
    <t>156,37</t>
  </si>
  <si>
    <t>51,05</t>
  </si>
  <si>
    <t>85,68</t>
  </si>
  <si>
    <t>136,98</t>
  </si>
  <si>
    <t>226,90</t>
  </si>
  <si>
    <t>154,00</t>
  </si>
  <si>
    <t>38,12</t>
  </si>
  <si>
    <t>233,41</t>
  </si>
  <si>
    <t>155,37</t>
  </si>
  <si>
    <t>101,49</t>
  </si>
  <si>
    <t>134,76</t>
  </si>
  <si>
    <t>157,13</t>
  </si>
  <si>
    <t>84,00</t>
  </si>
  <si>
    <t>101,16</t>
  </si>
  <si>
    <t>68,24</t>
  </si>
  <si>
    <t>83,16</t>
  </si>
  <si>
    <t>56,46</t>
  </si>
  <si>
    <t>69,59</t>
  </si>
  <si>
    <t>53,48</t>
  </si>
  <si>
    <t>66,16</t>
  </si>
  <si>
    <t>51,33</t>
  </si>
  <si>
    <t>46,70</t>
  </si>
  <si>
    <t>361,08</t>
  </si>
  <si>
    <t>245,24</t>
  </si>
  <si>
    <t>187,46</t>
  </si>
  <si>
    <t>283,89</t>
  </si>
  <si>
    <t>277,15</t>
  </si>
  <si>
    <t>192,01</t>
  </si>
  <si>
    <t>171,64</t>
  </si>
  <si>
    <t>242,42</t>
  </si>
  <si>
    <t>246,55</t>
  </si>
  <si>
    <t>156,97</t>
  </si>
  <si>
    <t>140,60</t>
  </si>
  <si>
    <t>211,39</t>
  </si>
  <si>
    <t>227,58</t>
  </si>
  <si>
    <t>133,90</t>
  </si>
  <si>
    <t>117,36</t>
  </si>
  <si>
    <t>195,62</t>
  </si>
  <si>
    <t>215,65</t>
  </si>
  <si>
    <t>110,22</t>
  </si>
  <si>
    <t>156,47</t>
  </si>
  <si>
    <t>100,60</t>
  </si>
  <si>
    <t>142,82</t>
  </si>
  <si>
    <t>202,45</t>
  </si>
  <si>
    <t>91,96</t>
  </si>
  <si>
    <t>98,12</t>
  </si>
  <si>
    <t>131,79</t>
  </si>
  <si>
    <t>196,72</t>
  </si>
  <si>
    <t>84,95</t>
  </si>
  <si>
    <t>93,16</t>
  </si>
  <si>
    <t>108,17</t>
  </si>
  <si>
    <t>185,40</t>
  </si>
  <si>
    <t>83,20</t>
  </si>
  <si>
    <t>407,28</t>
  </si>
  <si>
    <t>271,77</t>
  </si>
  <si>
    <t>96,46</t>
  </si>
  <si>
    <t>64,94</t>
  </si>
  <si>
    <t>86,46</t>
  </si>
  <si>
    <t>56,91</t>
  </si>
  <si>
    <t>54,14</t>
  </si>
  <si>
    <t>76,16</t>
  </si>
  <si>
    <t>49,03</t>
  </si>
  <si>
    <t>95,82</t>
  </si>
  <si>
    <t>42,43</t>
  </si>
  <si>
    <t>68,13</t>
  </si>
  <si>
    <t>36,55</t>
  </si>
  <si>
    <t>34,54</t>
  </si>
  <si>
    <t>30,53</t>
  </si>
  <si>
    <t>266,64</t>
  </si>
  <si>
    <t>211,87</t>
  </si>
  <si>
    <t>235,19</t>
  </si>
  <si>
    <t>408,50</t>
  </si>
  <si>
    <t>235,43</t>
  </si>
  <si>
    <t>250,58</t>
  </si>
  <si>
    <t>140,10</t>
  </si>
  <si>
    <t>103,51</t>
  </si>
  <si>
    <t>168,36</t>
  </si>
  <si>
    <t>207,60</t>
  </si>
  <si>
    <t>275,90</t>
  </si>
  <si>
    <t>124,62</t>
  </si>
  <si>
    <t>141,24</t>
  </si>
  <si>
    <t>193,39</t>
  </si>
  <si>
    <t>92,57</t>
  </si>
  <si>
    <t>27,39</t>
  </si>
  <si>
    <t>189,07</t>
  </si>
  <si>
    <t>149,56</t>
  </si>
  <si>
    <t>278,28</t>
  </si>
  <si>
    <t>556,68</t>
  </si>
  <si>
    <t>477,41</t>
  </si>
  <si>
    <t>298,97</t>
  </si>
  <si>
    <t>275,37</t>
  </si>
  <si>
    <t>235,92</t>
  </si>
  <si>
    <t>193,35</t>
  </si>
  <si>
    <t>194,95</t>
  </si>
  <si>
    <t>144,72</t>
  </si>
  <si>
    <t>332,18</t>
  </si>
  <si>
    <t>196,87</t>
  </si>
  <si>
    <t>157,86</t>
  </si>
  <si>
    <t>195,75</t>
  </si>
  <si>
    <t>147,73</t>
  </si>
  <si>
    <t>391,94</t>
  </si>
  <si>
    <t>164,52</t>
  </si>
  <si>
    <t>323,29</t>
  </si>
  <si>
    <t>195,16</t>
  </si>
  <si>
    <t>146,06</t>
  </si>
  <si>
    <t>420,98</t>
  </si>
  <si>
    <t>584,29</t>
  </si>
  <si>
    <t>508,77</t>
  </si>
  <si>
    <t>289,88</t>
  </si>
  <si>
    <t>265,85</t>
  </si>
  <si>
    <t>232,17</t>
  </si>
  <si>
    <t>205,38</t>
  </si>
  <si>
    <t>188,54</t>
  </si>
  <si>
    <t>552,43</t>
  </si>
  <si>
    <t>464,42</t>
  </si>
  <si>
    <t>301,20</t>
  </si>
  <si>
    <t>274,90</t>
  </si>
  <si>
    <t>233,15</t>
  </si>
  <si>
    <t>206,16</t>
  </si>
  <si>
    <t>644,39</t>
  </si>
  <si>
    <t>543,13</t>
  </si>
  <si>
    <t>288,60</t>
  </si>
  <si>
    <t>262,55</t>
  </si>
  <si>
    <t>227,02</t>
  </si>
  <si>
    <t>200,14</t>
  </si>
  <si>
    <t>185,20</t>
  </si>
  <si>
    <t>584,14</t>
  </si>
  <si>
    <t>489,34</t>
  </si>
  <si>
    <t>301,78</t>
  </si>
  <si>
    <t>272,70</t>
  </si>
  <si>
    <t>232,11</t>
  </si>
  <si>
    <t>205,94</t>
  </si>
  <si>
    <t>190,24</t>
  </si>
  <si>
    <t>662,20</t>
  </si>
  <si>
    <t>569,39</t>
  </si>
  <si>
    <t>281,44</t>
  </si>
  <si>
    <t>218,63</t>
  </si>
  <si>
    <t>191,83</t>
  </si>
  <si>
    <t>543,08</t>
  </si>
  <si>
    <t>459,05</t>
  </si>
  <si>
    <t>279,89</t>
  </si>
  <si>
    <t>258,77</t>
  </si>
  <si>
    <t>219,42</t>
  </si>
  <si>
    <t>192,96</t>
  </si>
  <si>
    <t>178,27</t>
  </si>
  <si>
    <t>582,90</t>
  </si>
  <si>
    <t>503,88</t>
  </si>
  <si>
    <t>258,20</t>
  </si>
  <si>
    <t>237,35</t>
  </si>
  <si>
    <t>205,77</t>
  </si>
  <si>
    <t>180,92</t>
  </si>
  <si>
    <t>172,57</t>
  </si>
  <si>
    <t>3.608,14</t>
  </si>
  <si>
    <t>4.250,22</t>
  </si>
  <si>
    <t>4.402,49</t>
  </si>
  <si>
    <t>4.521,04</t>
  </si>
  <si>
    <t>4.916,76</t>
  </si>
  <si>
    <t>5.034,66</t>
  </si>
  <si>
    <t>4.819,67</t>
  </si>
  <si>
    <t>4.216,66</t>
  </si>
  <si>
    <t>200,01</t>
  </si>
  <si>
    <t>159,05</t>
  </si>
  <si>
    <t>299,77</t>
  </si>
  <si>
    <t>185,39</t>
  </si>
  <si>
    <t>138,92</t>
  </si>
  <si>
    <t>353,72</t>
  </si>
  <si>
    <t>131,82</t>
  </si>
  <si>
    <t>73,03</t>
  </si>
  <si>
    <t>14,85</t>
  </si>
  <si>
    <t>11,08</t>
  </si>
  <si>
    <t>9,91</t>
  </si>
  <si>
    <t>9,50</t>
  </si>
  <si>
    <t>20,81</t>
  </si>
  <si>
    <t>11,61</t>
  </si>
  <si>
    <t>9,16</t>
  </si>
  <si>
    <t>8,15</t>
  </si>
  <si>
    <t>7,35</t>
  </si>
  <si>
    <t>14,46</t>
  </si>
  <si>
    <t>1.022,69</t>
  </si>
  <si>
    <t>883,33</t>
  </si>
  <si>
    <t>987,05</t>
  </si>
  <si>
    <t>518,12</t>
  </si>
  <si>
    <t>571,53</t>
  </si>
  <si>
    <t>633,17</t>
  </si>
  <si>
    <t>735,32</t>
  </si>
  <si>
    <t>507,56</t>
  </si>
  <si>
    <t>561,01</t>
  </si>
  <si>
    <t>626,67</t>
  </si>
  <si>
    <t>734,51</t>
  </si>
  <si>
    <t>396,11</t>
  </si>
  <si>
    <t>439,83</t>
  </si>
  <si>
    <t>481,62</t>
  </si>
  <si>
    <t>501,20</t>
  </si>
  <si>
    <t>518,46</t>
  </si>
  <si>
    <t>591,57</t>
  </si>
  <si>
    <t>393,06</t>
  </si>
  <si>
    <t>433,61</t>
  </si>
  <si>
    <t>468,91</t>
  </si>
  <si>
    <t>494,89</t>
  </si>
  <si>
    <t>512,15</t>
  </si>
  <si>
    <t>583,44</t>
  </si>
  <si>
    <t>446,11</t>
  </si>
  <si>
    <t>703,24</t>
  </si>
  <si>
    <t>788,66</t>
  </si>
  <si>
    <t>746,99</t>
  </si>
  <si>
    <t>754,49</t>
  </si>
  <si>
    <t>724,97</t>
  </si>
  <si>
    <t>748,83</t>
  </si>
  <si>
    <t>727,33</t>
  </si>
  <si>
    <t>787,14</t>
  </si>
  <si>
    <t>752,90</t>
  </si>
  <si>
    <t>730,12</t>
  </si>
  <si>
    <t>808,32</t>
  </si>
  <si>
    <t>768,31</t>
  </si>
  <si>
    <t>774,12</t>
  </si>
  <si>
    <t>736,99</t>
  </si>
  <si>
    <t>567,79</t>
  </si>
  <si>
    <t>607,42</t>
  </si>
  <si>
    <t>655,06</t>
  </si>
  <si>
    <t>673,80</t>
  </si>
  <si>
    <t>710,84</t>
  </si>
  <si>
    <t>763,69</t>
  </si>
  <si>
    <t>565,55</t>
  </si>
  <si>
    <t>601,79</t>
  </si>
  <si>
    <t>643,05</t>
  </si>
  <si>
    <t>671,75</t>
  </si>
  <si>
    <t>704,62</t>
  </si>
  <si>
    <t>763,44</t>
  </si>
  <si>
    <t>621,67</t>
  </si>
  <si>
    <t>654,04</t>
  </si>
  <si>
    <t>579,71</t>
  </si>
  <si>
    <t>777,01</t>
  </si>
  <si>
    <t>736,73</t>
  </si>
  <si>
    <t>998,26</t>
  </si>
  <si>
    <t>281,27</t>
  </si>
  <si>
    <t>762,59</t>
  </si>
  <si>
    <t>714,75</t>
  </si>
  <si>
    <t>735,08</t>
  </si>
  <si>
    <t>716,13</t>
  </si>
  <si>
    <t>1.049,29</t>
  </si>
  <si>
    <t>889,21</t>
  </si>
  <si>
    <t>959,15</t>
  </si>
  <si>
    <t>849,14</t>
  </si>
  <si>
    <t>898,37</t>
  </si>
  <si>
    <t>788,34</t>
  </si>
  <si>
    <t>1.014,41</t>
  </si>
  <si>
    <t>1.286,76</t>
  </si>
  <si>
    <t>732,44</t>
  </si>
  <si>
    <t>720,54</t>
  </si>
  <si>
    <t>780,11</t>
  </si>
  <si>
    <t>1.114,22</t>
  </si>
  <si>
    <t>883,48</t>
  </si>
  <si>
    <t>207,22</t>
  </si>
  <si>
    <t>194,40</t>
  </si>
  <si>
    <t>925,05</t>
  </si>
  <si>
    <t>642,37</t>
  </si>
  <si>
    <t>45,29</t>
  </si>
  <si>
    <t>73,36</t>
  </si>
  <si>
    <t>42,97</t>
  </si>
  <si>
    <t>110,43</t>
  </si>
  <si>
    <t>125,41</t>
  </si>
  <si>
    <t>102,59</t>
  </si>
  <si>
    <t>126,42</t>
  </si>
  <si>
    <t>47,98</t>
  </si>
  <si>
    <t>48,99</t>
  </si>
  <si>
    <t>50,19</t>
  </si>
  <si>
    <t>56,56</t>
  </si>
  <si>
    <t>69,90</t>
  </si>
  <si>
    <t>107,38</t>
  </si>
  <si>
    <t>39,55</t>
  </si>
  <si>
    <t>6,50</t>
  </si>
  <si>
    <t>15,04</t>
  </si>
  <si>
    <t>37,52</t>
  </si>
  <si>
    <t>3.267,52</t>
  </si>
  <si>
    <t>2.859,77</t>
  </si>
  <si>
    <t>2.352,02</t>
  </si>
  <si>
    <t>1.420,65</t>
  </si>
  <si>
    <t>3.055,18</t>
  </si>
  <si>
    <t>4.986,79</t>
  </si>
  <si>
    <t>2.812,09</t>
  </si>
  <si>
    <t>1.971,80</t>
  </si>
  <si>
    <t>160,58</t>
  </si>
  <si>
    <t>127,18</t>
  </si>
  <si>
    <t>117,84</t>
  </si>
  <si>
    <t>161,63</t>
  </si>
  <si>
    <t>140,32</t>
  </si>
  <si>
    <t>183,60</t>
  </si>
  <si>
    <t>207,61</t>
  </si>
  <si>
    <t>197,99</t>
  </si>
  <si>
    <t>193,00</t>
  </si>
  <si>
    <t>617,77</t>
  </si>
  <si>
    <t>628,25</t>
  </si>
  <si>
    <t>638,73</t>
  </si>
  <si>
    <t>649,23</t>
  </si>
  <si>
    <t>670,19</t>
  </si>
  <si>
    <t>180,90</t>
  </si>
  <si>
    <t>254,99</t>
  </si>
  <si>
    <t>347,56</t>
  </si>
  <si>
    <t>15,51</t>
  </si>
  <si>
    <t>15,24</t>
  </si>
  <si>
    <t>19,60</t>
  </si>
  <si>
    <t>19,79</t>
  </si>
  <si>
    <t>13,89</t>
  </si>
  <si>
    <t>82,65</t>
  </si>
  <si>
    <t>60,21</t>
  </si>
  <si>
    <t>714,91</t>
  </si>
  <si>
    <t>430,55</t>
  </si>
  <si>
    <t>507,02</t>
  </si>
  <si>
    <t>641,44</t>
  </si>
  <si>
    <t>1.708,70</t>
  </si>
  <si>
    <t>1.399,58</t>
  </si>
  <si>
    <t>1.243,60</t>
  </si>
  <si>
    <t>776,09</t>
  </si>
  <si>
    <t>543,49</t>
  </si>
  <si>
    <t>1.574,26</t>
  </si>
  <si>
    <t>38,95</t>
  </si>
  <si>
    <t>55,60</t>
  </si>
  <si>
    <t>31,89</t>
  </si>
  <si>
    <t>2.164,11</t>
  </si>
  <si>
    <t>3.697,34</t>
  </si>
  <si>
    <t>2.906,70</t>
  </si>
  <si>
    <t>3.123,43</t>
  </si>
  <si>
    <t>2.525,25</t>
  </si>
  <si>
    <t>2.452,78</t>
  </si>
  <si>
    <t>3.907,75</t>
  </si>
  <si>
    <t>2.349,99</t>
  </si>
  <si>
    <t>55,06</t>
  </si>
  <si>
    <t>111,49</t>
  </si>
  <si>
    <t>186,56</t>
  </si>
  <si>
    <t>173,61</t>
  </si>
  <si>
    <t>77,49</t>
  </si>
  <si>
    <t>92,82</t>
  </si>
  <si>
    <t>56,75</t>
  </si>
  <si>
    <t>20,29</t>
  </si>
  <si>
    <t>12,17</t>
  </si>
  <si>
    <t>12,73</t>
  </si>
  <si>
    <t>12,05</t>
  </si>
  <si>
    <t>17,82</t>
  </si>
  <si>
    <t>27,77</t>
  </si>
  <si>
    <t>38,83</t>
  </si>
  <si>
    <t>72,16</t>
  </si>
  <si>
    <t>10,51</t>
  </si>
  <si>
    <t>12,66</t>
  </si>
  <si>
    <t>14,86</t>
  </si>
  <si>
    <t>11,90</t>
  </si>
  <si>
    <t>13,14</t>
  </si>
  <si>
    <t>16,31</t>
  </si>
  <si>
    <t>16,61</t>
  </si>
  <si>
    <t>16,40</t>
  </si>
  <si>
    <t>16,09</t>
  </si>
  <si>
    <t>33,02</t>
  </si>
  <si>
    <t>28,92</t>
  </si>
  <si>
    <t>47,61</t>
  </si>
  <si>
    <t>50,17</t>
  </si>
  <si>
    <t>81,23</t>
  </si>
  <si>
    <t>12,91</t>
  </si>
  <si>
    <t>6,28</t>
  </si>
  <si>
    <t>21,13</t>
  </si>
  <si>
    <t>32,81</t>
  </si>
  <si>
    <t>65,69</t>
  </si>
  <si>
    <t>84,89</t>
  </si>
  <si>
    <t>133,33</t>
  </si>
  <si>
    <t>163,36</t>
  </si>
  <si>
    <t>216,18</t>
  </si>
  <si>
    <t>279,42</t>
  </si>
  <si>
    <t>21,60</t>
  </si>
  <si>
    <t>30,49</t>
  </si>
  <si>
    <t>17,56</t>
  </si>
  <si>
    <t>32,37</t>
  </si>
  <si>
    <t>36,42</t>
  </si>
  <si>
    <t>40,83</t>
  </si>
  <si>
    <t>33,67</t>
  </si>
  <si>
    <t>66,93</t>
  </si>
  <si>
    <t>40,69</t>
  </si>
  <si>
    <t>74,16</t>
  </si>
  <si>
    <t>21,56</t>
  </si>
  <si>
    <t>26,35</t>
  </si>
  <si>
    <t>18,06</t>
  </si>
  <si>
    <t>30,70</t>
  </si>
  <si>
    <t>36,46</t>
  </si>
  <si>
    <t>143,76</t>
  </si>
  <si>
    <t>228,08</t>
  </si>
  <si>
    <t>442,05</t>
  </si>
  <si>
    <t>871,32</t>
  </si>
  <si>
    <t>1.346,18</t>
  </si>
  <si>
    <t>161,62</t>
  </si>
  <si>
    <t>254,53</t>
  </si>
  <si>
    <t>491,77</t>
  </si>
  <si>
    <t>666,87</t>
  </si>
  <si>
    <t>758,34</t>
  </si>
  <si>
    <t>195,60</t>
  </si>
  <si>
    <t>367,16</t>
  </si>
  <si>
    <t>507,93</t>
  </si>
  <si>
    <t>565,74</t>
  </si>
  <si>
    <t>35,64</t>
  </si>
  <si>
    <t>31,28</t>
  </si>
  <si>
    <t>32,47</t>
  </si>
  <si>
    <t>43,85</t>
  </si>
  <si>
    <t>17,62</t>
  </si>
  <si>
    <t>32,75</t>
  </si>
  <si>
    <t>85,87</t>
  </si>
  <si>
    <t>87,11</t>
  </si>
  <si>
    <t>89,78</t>
  </si>
  <si>
    <t>96,49</t>
  </si>
  <si>
    <t>102,73</t>
  </si>
  <si>
    <t>108,78</t>
  </si>
  <si>
    <t>112,80</t>
  </si>
  <si>
    <t>117,55</t>
  </si>
  <si>
    <t>124,67</t>
  </si>
  <si>
    <t>134,05</t>
  </si>
  <si>
    <t>3.288,37</t>
  </si>
  <si>
    <t>6.330,07</t>
  </si>
  <si>
    <t>8.440,09</t>
  </si>
  <si>
    <t>1.655,57</t>
  </si>
  <si>
    <t>358,54</t>
  </si>
  <si>
    <t>75,35</t>
  </si>
  <si>
    <t>517,49</t>
  </si>
  <si>
    <t>596,26</t>
  </si>
  <si>
    <t>854,28</t>
  </si>
  <si>
    <t>1.209,89</t>
  </si>
  <si>
    <t>493,47</t>
  </si>
  <si>
    <t>39,20</t>
  </si>
  <si>
    <t>106,99</t>
  </si>
  <si>
    <t>136,03</t>
  </si>
  <si>
    <t>220,53</t>
  </si>
  <si>
    <t>620,38</t>
  </si>
  <si>
    <t>947,32</t>
  </si>
  <si>
    <t>1.532,84</t>
  </si>
  <si>
    <t>2.063,20</t>
  </si>
  <si>
    <t>3.324,74</t>
  </si>
  <si>
    <t>6.978,70</t>
  </si>
  <si>
    <t>194,85</t>
  </si>
  <si>
    <t>240,42</t>
  </si>
  <si>
    <t>501,50</t>
  </si>
  <si>
    <t>1.854,92</t>
  </si>
  <si>
    <t>152,73</t>
  </si>
  <si>
    <t>39,59</t>
  </si>
  <si>
    <t>50,25</t>
  </si>
  <si>
    <t>45,90</t>
  </si>
  <si>
    <t>71,65</t>
  </si>
  <si>
    <t>54,73</t>
  </si>
  <si>
    <t>65,39</t>
  </si>
  <si>
    <t>48,51</t>
  </si>
  <si>
    <t>59,17</t>
  </si>
  <si>
    <t>67,26</t>
  </si>
  <si>
    <t>77,92</t>
  </si>
  <si>
    <t>70,22</t>
  </si>
  <si>
    <t>85,83</t>
  </si>
  <si>
    <t>79,56</t>
  </si>
  <si>
    <t>109,90</t>
  </si>
  <si>
    <t>47,97</t>
  </si>
  <si>
    <t>85,66</t>
  </si>
  <si>
    <t>31,73</t>
  </si>
  <si>
    <t>33,08</t>
  </si>
  <si>
    <t>45,86</t>
  </si>
  <si>
    <t>34,05</t>
  </si>
  <si>
    <t>36,17</t>
  </si>
  <si>
    <t>30,31</t>
  </si>
  <si>
    <t>47,94</t>
  </si>
  <si>
    <t>58,60</t>
  </si>
  <si>
    <t>36,16</t>
  </si>
  <si>
    <t>40,40</t>
  </si>
  <si>
    <t>46,82</t>
  </si>
  <si>
    <t>70,32</t>
  </si>
  <si>
    <t>74,62</t>
  </si>
  <si>
    <t>80,98</t>
  </si>
  <si>
    <t>52,67</t>
  </si>
  <si>
    <t>59,03</t>
  </si>
  <si>
    <t>63,33</t>
  </si>
  <si>
    <t>69,73</t>
  </si>
  <si>
    <t>85,34</t>
  </si>
  <si>
    <t>103,00</t>
  </si>
  <si>
    <t>118,61</t>
  </si>
  <si>
    <t>49,15</t>
  </si>
  <si>
    <t>58,79</t>
  </si>
  <si>
    <t>64,29</t>
  </si>
  <si>
    <t>55,46</t>
  </si>
  <si>
    <t>65,06</t>
  </si>
  <si>
    <t>76,82</t>
  </si>
  <si>
    <t>94,02</t>
  </si>
  <si>
    <t>126,95</t>
  </si>
  <si>
    <t>173,22</t>
  </si>
  <si>
    <t>318,31</t>
  </si>
  <si>
    <t>41,99</t>
  </si>
  <si>
    <t>137,67</t>
  </si>
  <si>
    <t>155,42</t>
  </si>
  <si>
    <t>138,93</t>
  </si>
  <si>
    <t>76,76</t>
  </si>
  <si>
    <t>23,82</t>
  </si>
  <si>
    <t>65,66</t>
  </si>
  <si>
    <t>65,33</t>
  </si>
  <si>
    <t>59,79</t>
  </si>
  <si>
    <t>253,90</t>
  </si>
  <si>
    <t>346,44</t>
  </si>
  <si>
    <t>70,37</t>
  </si>
  <si>
    <t>50,63</t>
  </si>
  <si>
    <t>58,88</t>
  </si>
  <si>
    <t>1.382,69</t>
  </si>
  <si>
    <t>1.470,69</t>
  </si>
  <si>
    <t>1.489,39</t>
  </si>
  <si>
    <t>1.618,87</t>
  </si>
  <si>
    <t>1.367,15</t>
  </si>
  <si>
    <t>1.455,15</t>
  </si>
  <si>
    <t>1.473,85</t>
  </si>
  <si>
    <t>1.603,33</t>
  </si>
  <si>
    <t>1.636,17</t>
  </si>
  <si>
    <t>1.769,37</t>
  </si>
  <si>
    <t>1.797,68</t>
  </si>
  <si>
    <t>1.978,06</t>
  </si>
  <si>
    <t>1.628,20</t>
  </si>
  <si>
    <t>1.761,40</t>
  </si>
  <si>
    <t>1.789,71</t>
  </si>
  <si>
    <t>1.970,09</t>
  </si>
  <si>
    <t>1.745,75</t>
  </si>
  <si>
    <t>1.923,35</t>
  </si>
  <si>
    <t>1.961,09</t>
  </si>
  <si>
    <t>2.191,48</t>
  </si>
  <si>
    <t>1.804,66</t>
  </si>
  <si>
    <t>1.982,26</t>
  </si>
  <si>
    <t>2.020,00</t>
  </si>
  <si>
    <t>2.250,39</t>
  </si>
  <si>
    <t>785,69</t>
  </si>
  <si>
    <t>891,29</t>
  </si>
  <si>
    <t>913,73</t>
  </si>
  <si>
    <t>1.032,66</t>
  </si>
  <si>
    <t>770,16</t>
  </si>
  <si>
    <t>875,76</t>
  </si>
  <si>
    <t>898,20</t>
  </si>
  <si>
    <t>1.017,13</t>
  </si>
  <si>
    <t>1.052,57</t>
  </si>
  <si>
    <t>1.210,97</t>
  </si>
  <si>
    <t>1.244,63</t>
  </si>
  <si>
    <t>1.423,02</t>
  </si>
  <si>
    <t>1.044,61</t>
  </si>
  <si>
    <t>1.203,01</t>
  </si>
  <si>
    <t>1.236,67</t>
  </si>
  <si>
    <t>1.415,06</t>
  </si>
  <si>
    <t>1.176,95</t>
  </si>
  <si>
    <t>1.388,15</t>
  </si>
  <si>
    <t>1.433,03</t>
  </si>
  <si>
    <t>1.670,89</t>
  </si>
  <si>
    <t>1.235,87</t>
  </si>
  <si>
    <t>1.447,07</t>
  </si>
  <si>
    <t>1.491,95</t>
  </si>
  <si>
    <t>1.729,81</t>
  </si>
  <si>
    <t>115,63</t>
  </si>
  <si>
    <t>68,68</t>
  </si>
  <si>
    <t>114,49</t>
  </si>
  <si>
    <t>149,63</t>
  </si>
  <si>
    <t>31,37</t>
  </si>
  <si>
    <t>56,52</t>
  </si>
  <si>
    <t>89,76</t>
  </si>
  <si>
    <t>129,08</t>
  </si>
  <si>
    <t>31,40</t>
  </si>
  <si>
    <t>23,71</t>
  </si>
  <si>
    <t>30,11</t>
  </si>
  <si>
    <t>44,50</t>
  </si>
  <si>
    <t>62,22</t>
  </si>
  <si>
    <t>80,76</t>
  </si>
  <si>
    <t>105,60</t>
  </si>
  <si>
    <t>187,93</t>
  </si>
  <si>
    <t>292,69</t>
  </si>
  <si>
    <t>139,46</t>
  </si>
  <si>
    <t>164,42</t>
  </si>
  <si>
    <t>78,98</t>
  </si>
  <si>
    <t>37,28</t>
  </si>
  <si>
    <t>107,84</t>
  </si>
  <si>
    <t>155,08</t>
  </si>
  <si>
    <t>150,56</t>
  </si>
  <si>
    <t>60,59</t>
  </si>
  <si>
    <t>70,42</t>
  </si>
  <si>
    <t>68,03</t>
  </si>
  <si>
    <t>556,32</t>
  </si>
  <si>
    <t>292,21</t>
  </si>
  <si>
    <t>253,58</t>
  </si>
  <si>
    <t>402,79</t>
  </si>
  <si>
    <t>437,63</t>
  </si>
  <si>
    <t>511,84</t>
  </si>
  <si>
    <t>664,44</t>
  </si>
  <si>
    <t>759,34</t>
  </si>
  <si>
    <t>1.207,36</t>
  </si>
  <si>
    <t>117,49</t>
  </si>
  <si>
    <t>764,26</t>
  </si>
  <si>
    <t>37,07</t>
  </si>
  <si>
    <t>427,36</t>
  </si>
  <si>
    <t>216,91</t>
  </si>
  <si>
    <t>442,47</t>
  </si>
  <si>
    <t>484,75</t>
  </si>
  <si>
    <t>532,82</t>
  </si>
  <si>
    <t>505,66</t>
  </si>
  <si>
    <t>592,27</t>
  </si>
  <si>
    <t>528,15</t>
  </si>
  <si>
    <t>580,28</t>
  </si>
  <si>
    <t>571,81</t>
  </si>
  <si>
    <t>654,90</t>
  </si>
  <si>
    <t>617,10</t>
  </si>
  <si>
    <t>681,69</t>
  </si>
  <si>
    <t>684,39</t>
  </si>
  <si>
    <t>748,13</t>
  </si>
  <si>
    <t>679,36</t>
  </si>
  <si>
    <t>727,55</t>
  </si>
  <si>
    <t>817,22</t>
  </si>
  <si>
    <t>872,06</t>
  </si>
  <si>
    <t>993,13</t>
  </si>
  <si>
    <t>1.009,55</t>
  </si>
  <si>
    <t>1.109,38</t>
  </si>
  <si>
    <t>464,67</t>
  </si>
  <si>
    <t>558,64</t>
  </si>
  <si>
    <t>719,15</t>
  </si>
  <si>
    <t>919,36</t>
  </si>
  <si>
    <t>1.433,79</t>
  </si>
  <si>
    <t>591,27</t>
  </si>
  <si>
    <t>960,68</t>
  </si>
  <si>
    <t>1.486,24</t>
  </si>
  <si>
    <t>606,65</t>
  </si>
  <si>
    <t>981,00</t>
  </si>
  <si>
    <t>1.514,43</t>
  </si>
  <si>
    <t>621,97</t>
  </si>
  <si>
    <t>790,17</t>
  </si>
  <si>
    <t>1.000,90</t>
  </si>
  <si>
    <t>1.541,85</t>
  </si>
  <si>
    <t>824,97</t>
  </si>
  <si>
    <t>1.040,36</t>
  </si>
  <si>
    <t>1.599,68</t>
  </si>
  <si>
    <t>1.079,58</t>
  </si>
  <si>
    <t>1.663,31</t>
  </si>
  <si>
    <t>607,25</t>
  </si>
  <si>
    <t>2.900,12</t>
  </si>
  <si>
    <t>3.375,81</t>
  </si>
  <si>
    <t>2.492,35</t>
  </si>
  <si>
    <t>2.688,78</t>
  </si>
  <si>
    <t>357,62</t>
  </si>
  <si>
    <t>376,12</t>
  </si>
  <si>
    <t>98,79</t>
  </si>
  <si>
    <t>107,53</t>
  </si>
  <si>
    <t>119,62</t>
  </si>
  <si>
    <t>128,36</t>
  </si>
  <si>
    <t>10.827,49</t>
  </si>
  <si>
    <t>12.051,05</t>
  </si>
  <si>
    <t>15.462,89</t>
  </si>
  <si>
    <t>19.007,91</t>
  </si>
  <si>
    <t>23.846,72</t>
  </si>
  <si>
    <t>33.281,01</t>
  </si>
  <si>
    <t>38.758,20</t>
  </si>
  <si>
    <t>53,37</t>
  </si>
  <si>
    <t>158,27</t>
  </si>
  <si>
    <t>62.809,13</t>
  </si>
  <si>
    <t>86.038,76</t>
  </si>
  <si>
    <t>120.291,98</t>
  </si>
  <si>
    <t>161,03</t>
  </si>
  <si>
    <t>342,19</t>
  </si>
  <si>
    <t>136,23</t>
  </si>
  <si>
    <t>132,97</t>
  </si>
  <si>
    <t>292,52</t>
  </si>
  <si>
    <t>116,26</t>
  </si>
  <si>
    <t>132,08</t>
  </si>
  <si>
    <t>311,33</t>
  </si>
  <si>
    <t>80,22</t>
  </si>
  <si>
    <t>98,68</t>
  </si>
  <si>
    <t>128,99</t>
  </si>
  <si>
    <t>48,78</t>
  </si>
  <si>
    <t>64,26</t>
  </si>
  <si>
    <t>91,87</t>
  </si>
  <si>
    <t>56,78</t>
  </si>
  <si>
    <t>123,18</t>
  </si>
  <si>
    <t>170,91</t>
  </si>
  <si>
    <t>143,09</t>
  </si>
  <si>
    <t>38,16</t>
  </si>
  <si>
    <t>52,94</t>
  </si>
  <si>
    <t>3.012,37</t>
  </si>
  <si>
    <t>793,32</t>
  </si>
  <si>
    <t>36,88</t>
  </si>
  <si>
    <t>21,65</t>
  </si>
  <si>
    <t>8,37</t>
  </si>
  <si>
    <t>1.414,39</t>
  </si>
  <si>
    <t>501,28</t>
  </si>
  <si>
    <t>541,09</t>
  </si>
  <si>
    <t>169,55</t>
  </si>
  <si>
    <t>196,09</t>
  </si>
  <si>
    <t>262,43</t>
  </si>
  <si>
    <t>1.827,33</t>
  </si>
  <si>
    <t>320,29</t>
  </si>
  <si>
    <t>407,82</t>
  </si>
  <si>
    <t>386,75</t>
  </si>
  <si>
    <t>3.579,41</t>
  </si>
  <si>
    <t>154,86</t>
  </si>
  <si>
    <t>3,66</t>
  </si>
  <si>
    <t>30,56</t>
  </si>
  <si>
    <t>95,52</t>
  </si>
  <si>
    <t>7,54</t>
  </si>
  <si>
    <t>18,18</t>
  </si>
  <si>
    <t>21,11</t>
  </si>
  <si>
    <t>37,82</t>
  </si>
  <si>
    <t>435,65</t>
  </si>
  <si>
    <t>102,64</t>
  </si>
  <si>
    <t>181,13</t>
  </si>
  <si>
    <t>276,28</t>
  </si>
  <si>
    <t>394,82</t>
  </si>
  <si>
    <t>563,86</t>
  </si>
  <si>
    <t>267,62</t>
  </si>
  <si>
    <t>638,52</t>
  </si>
  <si>
    <t>2.518,75</t>
  </si>
  <si>
    <t>1.983,73</t>
  </si>
  <si>
    <t>2.164,66</t>
  </si>
  <si>
    <t>2.797,03</t>
  </si>
  <si>
    <t>2.283,14</t>
  </si>
  <si>
    <t>2.453,89</t>
  </si>
  <si>
    <t>4.068,08</t>
  </si>
  <si>
    <t>3.209,80</t>
  </si>
  <si>
    <t>3.555,92</t>
  </si>
  <si>
    <t>5.550,27</t>
  </si>
  <si>
    <t>4.147,07</t>
  </si>
  <si>
    <t>4.642,15</t>
  </si>
  <si>
    <t>10.316,82</t>
  </si>
  <si>
    <t>5.885,40</t>
  </si>
  <si>
    <t>11.535,53</t>
  </si>
  <si>
    <t>6.207,86</t>
  </si>
  <si>
    <t>6.377,40</t>
  </si>
  <si>
    <t>13.013,90</t>
  </si>
  <si>
    <t>8.159,67</t>
  </si>
  <si>
    <t>18.068,87</t>
  </si>
  <si>
    <t>10.121,10</t>
  </si>
  <si>
    <t>21.789,07</t>
  </si>
  <si>
    <t>11.306,63</t>
  </si>
  <si>
    <t>6.436,75</t>
  </si>
  <si>
    <t>7.644,32</t>
  </si>
  <si>
    <t>7.915,22</t>
  </si>
  <si>
    <t>8.216,89</t>
  </si>
  <si>
    <t>11.647,40</t>
  </si>
  <si>
    <t>12.031,03</t>
  </si>
  <si>
    <t>12.366,83</t>
  </si>
  <si>
    <t>14.171,06</t>
  </si>
  <si>
    <t>14.097,40</t>
  </si>
  <si>
    <t>14.795,22</t>
  </si>
  <si>
    <t>27.329,74</t>
  </si>
  <si>
    <t>34.995,31</t>
  </si>
  <si>
    <t>46,95</t>
  </si>
  <si>
    <t>70,61</t>
  </si>
  <si>
    <t>8.954,00</t>
  </si>
  <si>
    <t>15.941,90</t>
  </si>
  <si>
    <t>600,72</t>
  </si>
  <si>
    <t>1.089,04</t>
  </si>
  <si>
    <t>3.362,27</t>
  </si>
  <si>
    <t>2.419,34</t>
  </si>
  <si>
    <t>59,81</t>
  </si>
  <si>
    <t>2.366,57</t>
  </si>
  <si>
    <t>1.215,03</t>
  </si>
  <si>
    <t>31,48</t>
  </si>
  <si>
    <t>5,38</t>
  </si>
  <si>
    <t>39,23</t>
  </si>
  <si>
    <t>49,66</t>
  </si>
  <si>
    <t>70,60</t>
  </si>
  <si>
    <t>24,57</t>
  </si>
  <si>
    <t>64,14</t>
  </si>
  <si>
    <t>27,09</t>
  </si>
  <si>
    <t>37,72</t>
  </si>
  <si>
    <t>206,75</t>
  </si>
  <si>
    <t>27,90</t>
  </si>
  <si>
    <t>57,87</t>
  </si>
  <si>
    <t>67,39</t>
  </si>
  <si>
    <t>130,98</t>
  </si>
  <si>
    <t>189,30</t>
  </si>
  <si>
    <t>265,74</t>
  </si>
  <si>
    <t>113,66</t>
  </si>
  <si>
    <t>130,45</t>
  </si>
  <si>
    <t>176,98</t>
  </si>
  <si>
    <t>221,72</t>
  </si>
  <si>
    <t>297,72</t>
  </si>
  <si>
    <t>375,67</t>
  </si>
  <si>
    <t>36,11</t>
  </si>
  <si>
    <t>58,45</t>
  </si>
  <si>
    <t>73,02</t>
  </si>
  <si>
    <t>51,86</t>
  </si>
  <si>
    <t>121,74</t>
  </si>
  <si>
    <t>138,77</t>
  </si>
  <si>
    <t>77,52</t>
  </si>
  <si>
    <t>98,95</t>
  </si>
  <si>
    <t>138,15</t>
  </si>
  <si>
    <t>162,04</t>
  </si>
  <si>
    <t>91,64</t>
  </si>
  <si>
    <t>112,59</t>
  </si>
  <si>
    <t>148,39</t>
  </si>
  <si>
    <t>152,67</t>
  </si>
  <si>
    <t>122,82</t>
  </si>
  <si>
    <t>158,70</t>
  </si>
  <si>
    <t>131,66</t>
  </si>
  <si>
    <t>210,90</t>
  </si>
  <si>
    <t>89,23</t>
  </si>
  <si>
    <t>145,04</t>
  </si>
  <si>
    <t>76,80</t>
  </si>
  <si>
    <t>101,42</t>
  </si>
  <si>
    <t>135,43</t>
  </si>
  <si>
    <t>214,68</t>
  </si>
  <si>
    <t>68,69</t>
  </si>
  <si>
    <t>93,91</t>
  </si>
  <si>
    <t>149,82</t>
  </si>
  <si>
    <t>39,37</t>
  </si>
  <si>
    <t>53,72</t>
  </si>
  <si>
    <t>76,34</t>
  </si>
  <si>
    <t>100,51</t>
  </si>
  <si>
    <t>118,05</t>
  </si>
  <si>
    <t>166,49</t>
  </si>
  <si>
    <t>203,86</t>
  </si>
  <si>
    <t>273,89</t>
  </si>
  <si>
    <t>374,18</t>
  </si>
  <si>
    <t>534,91</t>
  </si>
  <si>
    <t>25,26</t>
  </si>
  <si>
    <t>40,44</t>
  </si>
  <si>
    <t>23,75</t>
  </si>
  <si>
    <t>36,64</t>
  </si>
  <si>
    <t>60,84</t>
  </si>
  <si>
    <t>88,79</t>
  </si>
  <si>
    <t>420,06</t>
  </si>
  <si>
    <t>107,17</t>
  </si>
  <si>
    <t>22,98</t>
  </si>
  <si>
    <t>37,43</t>
  </si>
  <si>
    <t>31,91</t>
  </si>
  <si>
    <t>48,56</t>
  </si>
  <si>
    <t>98,83</t>
  </si>
  <si>
    <t>143,58</t>
  </si>
  <si>
    <t>91,69</t>
  </si>
  <si>
    <t>123,32</t>
  </si>
  <si>
    <t>203,26</t>
  </si>
  <si>
    <t>18,69</t>
  </si>
  <si>
    <t>33,48</t>
  </si>
  <si>
    <t>63,86</t>
  </si>
  <si>
    <t>96,60</t>
  </si>
  <si>
    <t>137,43</t>
  </si>
  <si>
    <t>16,92</t>
  </si>
  <si>
    <t>27,24</t>
  </si>
  <si>
    <t>35,44</t>
  </si>
  <si>
    <t>86,93</t>
  </si>
  <si>
    <t>192,03</t>
  </si>
  <si>
    <t>254,02</t>
  </si>
  <si>
    <t>53,93</t>
  </si>
  <si>
    <t>25,85</t>
  </si>
  <si>
    <t>42,80</t>
  </si>
  <si>
    <t>54,41</t>
  </si>
  <si>
    <t>76,32</t>
  </si>
  <si>
    <t>97,12</t>
  </si>
  <si>
    <t>146,03</t>
  </si>
  <si>
    <t>175,71</t>
  </si>
  <si>
    <t>190,52</t>
  </si>
  <si>
    <t>91,93</t>
  </si>
  <si>
    <t>126,94</t>
  </si>
  <si>
    <t>182,89</t>
  </si>
  <si>
    <t>222,06</t>
  </si>
  <si>
    <t>306,96</t>
  </si>
  <si>
    <t>397,75</t>
  </si>
  <si>
    <t>96,57</t>
  </si>
  <si>
    <t>131,91</t>
  </si>
  <si>
    <t>71,17</t>
  </si>
  <si>
    <t>114,05</t>
  </si>
  <si>
    <t>155,75</t>
  </si>
  <si>
    <t>45,15</t>
  </si>
  <si>
    <t>49,78</t>
  </si>
  <si>
    <t>60,44</t>
  </si>
  <si>
    <t>831,55</t>
  </si>
  <si>
    <t>43,95</t>
  </si>
  <si>
    <t>44,42</t>
  </si>
  <si>
    <t>31,38</t>
  </si>
  <si>
    <t>42,25</t>
  </si>
  <si>
    <t>41,08</t>
  </si>
  <si>
    <t>54,07</t>
  </si>
  <si>
    <t>211,29</t>
  </si>
  <si>
    <t>407,46</t>
  </si>
  <si>
    <t>193,51</t>
  </si>
  <si>
    <t>221,06</t>
  </si>
  <si>
    <t>181,99</t>
  </si>
  <si>
    <t>304,64</t>
  </si>
  <si>
    <t>392,65</t>
  </si>
  <si>
    <t>196,84</t>
  </si>
  <si>
    <t>412,99</t>
  </si>
  <si>
    <t>199,04</t>
  </si>
  <si>
    <t>226,59</t>
  </si>
  <si>
    <t>187,52</t>
  </si>
  <si>
    <t>312,94</t>
  </si>
  <si>
    <t>403,72</t>
  </si>
  <si>
    <t>38,23</t>
  </si>
  <si>
    <t>65,72</t>
  </si>
  <si>
    <t>79,44</t>
  </si>
  <si>
    <t>92,74</t>
  </si>
  <si>
    <t>116,90</t>
  </si>
  <si>
    <t>88,95</t>
  </si>
  <si>
    <t>132,93</t>
  </si>
  <si>
    <t>151,93</t>
  </si>
  <si>
    <t>25,84</t>
  </si>
  <si>
    <t>29,42</t>
  </si>
  <si>
    <t>66,03</t>
  </si>
  <si>
    <t>7,59</t>
  </si>
  <si>
    <t>9,14</t>
  </si>
  <si>
    <t>10,76</t>
  </si>
  <si>
    <t>14,23</t>
  </si>
  <si>
    <t>14,56</t>
  </si>
  <si>
    <t>18,45</t>
  </si>
  <si>
    <t>10,49</t>
  </si>
  <si>
    <t>14,21</t>
  </si>
  <si>
    <t>15,28</t>
  </si>
  <si>
    <t>11,60</t>
  </si>
  <si>
    <t>13,48</t>
  </si>
  <si>
    <t>20,25</t>
  </si>
  <si>
    <t>9,94</t>
  </si>
  <si>
    <t>12,65</t>
  </si>
  <si>
    <t>38,25</t>
  </si>
  <si>
    <t>45,31</t>
  </si>
  <si>
    <t>100,99</t>
  </si>
  <si>
    <t>80,37</t>
  </si>
  <si>
    <t>120,35</t>
  </si>
  <si>
    <t>98,27</t>
  </si>
  <si>
    <t>84,53</t>
  </si>
  <si>
    <t>4,03</t>
  </si>
  <si>
    <t>15,82</t>
  </si>
  <si>
    <t>41,64</t>
  </si>
  <si>
    <t>26,43</t>
  </si>
  <si>
    <t>40,72</t>
  </si>
  <si>
    <t>31,06</t>
  </si>
  <si>
    <t>66,49</t>
  </si>
  <si>
    <t>92,97</t>
  </si>
  <si>
    <t>68,26</t>
  </si>
  <si>
    <t>153,97</t>
  </si>
  <si>
    <t>35,69</t>
  </si>
  <si>
    <t>32,88</t>
  </si>
  <si>
    <t>43,91</t>
  </si>
  <si>
    <t>48,52</t>
  </si>
  <si>
    <t>127,46</t>
  </si>
  <si>
    <t>156,29</t>
  </si>
  <si>
    <t>21,67</t>
  </si>
  <si>
    <t>24,81</t>
  </si>
  <si>
    <t>81,57</t>
  </si>
  <si>
    <t>30,64</t>
  </si>
  <si>
    <t>160,49</t>
  </si>
  <si>
    <t>189,50</t>
  </si>
  <si>
    <t>11,28</t>
  </si>
  <si>
    <t>18,55</t>
  </si>
  <si>
    <t>58,93</t>
  </si>
  <si>
    <t>119,04</t>
  </si>
  <si>
    <t>17,84</t>
  </si>
  <si>
    <t>14,47</t>
  </si>
  <si>
    <t>30,24</t>
  </si>
  <si>
    <t>26,99</t>
  </si>
  <si>
    <t>20,74</t>
  </si>
  <si>
    <t>16,04</t>
  </si>
  <si>
    <t>28,75</t>
  </si>
  <si>
    <t>15,97</t>
  </si>
  <si>
    <t>43,25</t>
  </si>
  <si>
    <t>22,05</t>
  </si>
  <si>
    <t>71,08</t>
  </si>
  <si>
    <t>74,96</t>
  </si>
  <si>
    <t>120,91</t>
  </si>
  <si>
    <t>29,29</t>
  </si>
  <si>
    <t>282,62</t>
  </si>
  <si>
    <t>41,13</t>
  </si>
  <si>
    <t>60,16</t>
  </si>
  <si>
    <t>52,03</t>
  </si>
  <si>
    <t>34,85</t>
  </si>
  <si>
    <t>77,43</t>
  </si>
  <si>
    <t>83,15</t>
  </si>
  <si>
    <t>262,63</t>
  </si>
  <si>
    <t>198,04</t>
  </si>
  <si>
    <t>192,73</t>
  </si>
  <si>
    <t>148,76</t>
  </si>
  <si>
    <t>52,55</t>
  </si>
  <si>
    <t>12,29</t>
  </si>
  <si>
    <t>18,63</t>
  </si>
  <si>
    <t>23,06</t>
  </si>
  <si>
    <t>22,75</t>
  </si>
  <si>
    <t>39,56</t>
  </si>
  <si>
    <t>26,40</t>
  </si>
  <si>
    <t>42,10</t>
  </si>
  <si>
    <t>33,97</t>
  </si>
  <si>
    <t>28,65</t>
  </si>
  <si>
    <t>40,49</t>
  </si>
  <si>
    <t>23,67</t>
  </si>
  <si>
    <t>33,94</t>
  </si>
  <si>
    <t>33,50</t>
  </si>
  <si>
    <t>25,76</t>
  </si>
  <si>
    <t>140,09</t>
  </si>
  <si>
    <t>171,30</t>
  </si>
  <si>
    <t>202,14</t>
  </si>
  <si>
    <t>39,92</t>
  </si>
  <si>
    <t>41,76</t>
  </si>
  <si>
    <t>50,16</t>
  </si>
  <si>
    <t>20,86</t>
  </si>
  <si>
    <t>37,67</t>
  </si>
  <si>
    <t>43,26</t>
  </si>
  <si>
    <t>79,84</t>
  </si>
  <si>
    <t>48,91</t>
  </si>
  <si>
    <t>17,80</t>
  </si>
  <si>
    <t>35,48</t>
  </si>
  <si>
    <t>116,10</t>
  </si>
  <si>
    <t>59,14</t>
  </si>
  <si>
    <t>38,14</t>
  </si>
  <si>
    <t>43,33</t>
  </si>
  <si>
    <t>182,55</t>
  </si>
  <si>
    <t>122,37</t>
  </si>
  <si>
    <t>140,19</t>
  </si>
  <si>
    <t>158,99</t>
  </si>
  <si>
    <t>165,04</t>
  </si>
  <si>
    <t>241,30</t>
  </si>
  <si>
    <t>91,18</t>
  </si>
  <si>
    <t>195,13</t>
  </si>
  <si>
    <t>232,73</t>
  </si>
  <si>
    <t>31,32</t>
  </si>
  <si>
    <t>82,73</t>
  </si>
  <si>
    <t>104,61</t>
  </si>
  <si>
    <t>110,06</t>
  </si>
  <si>
    <t>47,16</t>
  </si>
  <si>
    <t>55,56</t>
  </si>
  <si>
    <t>7,75</t>
  </si>
  <si>
    <t>16,68</t>
  </si>
  <si>
    <t>70,49</t>
  </si>
  <si>
    <t>109,17</t>
  </si>
  <si>
    <t>337,94</t>
  </si>
  <si>
    <t>16,03</t>
  </si>
  <si>
    <t>40,00</t>
  </si>
  <si>
    <t>174,13</t>
  </si>
  <si>
    <t>21,96</t>
  </si>
  <si>
    <t>33,43</t>
  </si>
  <si>
    <t>415,56</t>
  </si>
  <si>
    <t>23,69</t>
  </si>
  <si>
    <t>35,33</t>
  </si>
  <si>
    <t>14,18</t>
  </si>
  <si>
    <t>31,31</t>
  </si>
  <si>
    <t>66,54</t>
  </si>
  <si>
    <t>66,51</t>
  </si>
  <si>
    <t>98,30</t>
  </si>
  <si>
    <t>124,52</t>
  </si>
  <si>
    <t>133,66</t>
  </si>
  <si>
    <t>96,67</t>
  </si>
  <si>
    <t>151,78</t>
  </si>
  <si>
    <t>183,17</t>
  </si>
  <si>
    <t>128,84</t>
  </si>
  <si>
    <t>194,05</t>
  </si>
  <si>
    <t>242,36</t>
  </si>
  <si>
    <t>35,27</t>
  </si>
  <si>
    <t>37,12</t>
  </si>
  <si>
    <t>42,87</t>
  </si>
  <si>
    <t>44,59</t>
  </si>
  <si>
    <t>50,88</t>
  </si>
  <si>
    <t>51,21</t>
  </si>
  <si>
    <t>89,65</t>
  </si>
  <si>
    <t>99,92</t>
  </si>
  <si>
    <t>127,88</t>
  </si>
  <si>
    <t>98,84</t>
  </si>
  <si>
    <t>96,56</t>
  </si>
  <si>
    <t>154,27</t>
  </si>
  <si>
    <t>144,22</t>
  </si>
  <si>
    <t>207,57</t>
  </si>
  <si>
    <t>68,91</t>
  </si>
  <si>
    <t>84,58</t>
  </si>
  <si>
    <t>98,18</t>
  </si>
  <si>
    <t>197,30</t>
  </si>
  <si>
    <t>249,06</t>
  </si>
  <si>
    <t>39,17</t>
  </si>
  <si>
    <t>39,50</t>
  </si>
  <si>
    <t>53,02</t>
  </si>
  <si>
    <t>52,99</t>
  </si>
  <si>
    <t>83,77</t>
  </si>
  <si>
    <t>109,10</t>
  </si>
  <si>
    <t>47,59</t>
  </si>
  <si>
    <t>76,40</t>
  </si>
  <si>
    <t>130,09</t>
  </si>
  <si>
    <t>120,04</t>
  </si>
  <si>
    <t>160,05</t>
  </si>
  <si>
    <t>74,82</t>
  </si>
  <si>
    <t>211,50</t>
  </si>
  <si>
    <t>22,31</t>
  </si>
  <si>
    <t>36,73</t>
  </si>
  <si>
    <t>20,82</t>
  </si>
  <si>
    <t>52,91</t>
  </si>
  <si>
    <t>50,46</t>
  </si>
  <si>
    <t>42,13</t>
  </si>
  <si>
    <t>133,20</t>
  </si>
  <si>
    <t>202,68</t>
  </si>
  <si>
    <t>297,97</t>
  </si>
  <si>
    <t>56,96</t>
  </si>
  <si>
    <t>81,49</t>
  </si>
  <si>
    <t>133,15</t>
  </si>
  <si>
    <t>204,30</t>
  </si>
  <si>
    <t>301,33</t>
  </si>
  <si>
    <t>47,92</t>
  </si>
  <si>
    <t>85,80</t>
  </si>
  <si>
    <t>119,68</t>
  </si>
  <si>
    <t>188,15</t>
  </si>
  <si>
    <t>282,55</t>
  </si>
  <si>
    <t>32,73</t>
  </si>
  <si>
    <t>46,62</t>
  </si>
  <si>
    <t>56,57</t>
  </si>
  <si>
    <t>141,23</t>
  </si>
  <si>
    <t>36,96</t>
  </si>
  <si>
    <t>37,22</t>
  </si>
  <si>
    <t>70,34</t>
  </si>
  <si>
    <t>144,59</t>
  </si>
  <si>
    <t>27,92</t>
  </si>
  <si>
    <t>35,70</t>
  </si>
  <si>
    <t>35,68</t>
  </si>
  <si>
    <t>40,93</t>
  </si>
  <si>
    <t>88,11</t>
  </si>
  <si>
    <t>125,81</t>
  </si>
  <si>
    <t>491,13</t>
  </si>
  <si>
    <t>13,33</t>
  </si>
  <si>
    <t>540,33</t>
  </si>
  <si>
    <t>619,18</t>
  </si>
  <si>
    <t>41,74</t>
  </si>
  <si>
    <t>777,04</t>
  </si>
  <si>
    <t>58,76</t>
  </si>
  <si>
    <t>1.077,07</t>
  </si>
  <si>
    <t>1.421,43</t>
  </si>
  <si>
    <t>425,37</t>
  </si>
  <si>
    <t>13,43</t>
  </si>
  <si>
    <t>493,83</t>
  </si>
  <si>
    <t>542,82</t>
  </si>
  <si>
    <t>18,89</t>
  </si>
  <si>
    <t>27,98</t>
  </si>
  <si>
    <t>425,54</t>
  </si>
  <si>
    <t>495,83</t>
  </si>
  <si>
    <t>47,24</t>
  </si>
  <si>
    <t>80,59</t>
  </si>
  <si>
    <t>546,39</t>
  </si>
  <si>
    <t>55,04</t>
  </si>
  <si>
    <t>81,16</t>
  </si>
  <si>
    <t>24,48</t>
  </si>
  <si>
    <t>54,75</t>
  </si>
  <si>
    <t>85,89</t>
  </si>
  <si>
    <t>126,23</t>
  </si>
  <si>
    <t>278,60</t>
  </si>
  <si>
    <t>52,24</t>
  </si>
  <si>
    <t>81,15</t>
  </si>
  <si>
    <t>70,88</t>
  </si>
  <si>
    <t>118,04</t>
  </si>
  <si>
    <t>75,29</t>
  </si>
  <si>
    <t>116,17</t>
  </si>
  <si>
    <t>126,22</t>
  </si>
  <si>
    <t>159,80</t>
  </si>
  <si>
    <t>179,17</t>
  </si>
  <si>
    <t>159,75</t>
  </si>
  <si>
    <t>211,01</t>
  </si>
  <si>
    <t>76,39</t>
  </si>
  <si>
    <t>185,11</t>
  </si>
  <si>
    <t>274,26</t>
  </si>
  <si>
    <t>128,87</t>
  </si>
  <si>
    <t>145,93</t>
  </si>
  <si>
    <t>353,17</t>
  </si>
  <si>
    <t>293,83</t>
  </si>
  <si>
    <t>347,12</t>
  </si>
  <si>
    <t>790,99</t>
  </si>
  <si>
    <t>188,19</t>
  </si>
  <si>
    <t>437,68</t>
  </si>
  <si>
    <t>664,47</t>
  </si>
  <si>
    <t>1.378,39</t>
  </si>
  <si>
    <t>6,06</t>
  </si>
  <si>
    <t>28,06</t>
  </si>
  <si>
    <t>53,32</t>
  </si>
  <si>
    <t>70,77</t>
  </si>
  <si>
    <t>102,09</t>
  </si>
  <si>
    <t>53,70</t>
  </si>
  <si>
    <t>72,38</t>
  </si>
  <si>
    <t>138,12</t>
  </si>
  <si>
    <t>102,30</t>
  </si>
  <si>
    <t>245,32</t>
  </si>
  <si>
    <t>221,54</t>
  </si>
  <si>
    <t>57,76</t>
  </si>
  <si>
    <t>84,85</t>
  </si>
  <si>
    <t>69,66</t>
  </si>
  <si>
    <t>126,58</t>
  </si>
  <si>
    <t>147,39</t>
  </si>
  <si>
    <t>218,26</t>
  </si>
  <si>
    <t>192,38</t>
  </si>
  <si>
    <t>240,35</t>
  </si>
  <si>
    <t>334,27</t>
  </si>
  <si>
    <t>295,17</t>
  </si>
  <si>
    <t>6,24</t>
  </si>
  <si>
    <t>30,35</t>
  </si>
  <si>
    <t>16,41</t>
  </si>
  <si>
    <t>93,31</t>
  </si>
  <si>
    <t>333,57</t>
  </si>
  <si>
    <t>488,96</t>
  </si>
  <si>
    <t>164,29</t>
  </si>
  <si>
    <t>1.462,04</t>
  </si>
  <si>
    <t>188,11</t>
  </si>
  <si>
    <t>73,51</t>
  </si>
  <si>
    <t>175,37</t>
  </si>
  <si>
    <t>234,12</t>
  </si>
  <si>
    <t>54,52</t>
  </si>
  <si>
    <t>91,55</t>
  </si>
  <si>
    <t>190,98</t>
  </si>
  <si>
    <t>236,47</t>
  </si>
  <si>
    <t>36,70</t>
  </si>
  <si>
    <t>40,47</t>
  </si>
  <si>
    <t>59,63</t>
  </si>
  <si>
    <t>67,07</t>
  </si>
  <si>
    <t>92,05</t>
  </si>
  <si>
    <t>38,96</t>
  </si>
  <si>
    <t>64,74</t>
  </si>
  <si>
    <t>72,18</t>
  </si>
  <si>
    <t>229,74</t>
  </si>
  <si>
    <t>316,44</t>
  </si>
  <si>
    <t>136,62</t>
  </si>
  <si>
    <t>52,75</t>
  </si>
  <si>
    <t>29,57</t>
  </si>
  <si>
    <t>21,86</t>
  </si>
  <si>
    <t>25,27</t>
  </si>
  <si>
    <t>36,06</t>
  </si>
  <si>
    <t>53,89</t>
  </si>
  <si>
    <t>84,13</t>
  </si>
  <si>
    <t>92,68</t>
  </si>
  <si>
    <t>105,01</t>
  </si>
  <si>
    <t>309,68</t>
  </si>
  <si>
    <t>32,99</t>
  </si>
  <si>
    <t>102,16</t>
  </si>
  <si>
    <t>113,14</t>
  </si>
  <si>
    <t>147,26</t>
  </si>
  <si>
    <t>282,12</t>
  </si>
  <si>
    <t>30,72</t>
  </si>
  <si>
    <t>28,81</t>
  </si>
  <si>
    <t>51,77</t>
  </si>
  <si>
    <t>76,31</t>
  </si>
  <si>
    <t>102,37</t>
  </si>
  <si>
    <t>15,89</t>
  </si>
  <si>
    <t>82,39</t>
  </si>
  <si>
    <t>99,32</t>
  </si>
  <si>
    <t>310,00</t>
  </si>
  <si>
    <t>17,63</t>
  </si>
  <si>
    <t>41,02</t>
  </si>
  <si>
    <t>110,81</t>
  </si>
  <si>
    <t>139,67</t>
  </si>
  <si>
    <t>282,54</t>
  </si>
  <si>
    <t>370,25</t>
  </si>
  <si>
    <t>109,06</t>
  </si>
  <si>
    <t>191,60</t>
  </si>
  <si>
    <t>73,94</t>
  </si>
  <si>
    <t>29,99</t>
  </si>
  <si>
    <t>33,38</t>
  </si>
  <si>
    <t>16,33</t>
  </si>
  <si>
    <t>29,78</t>
  </si>
  <si>
    <t>22,51</t>
  </si>
  <si>
    <t>22,55</t>
  </si>
  <si>
    <t>28,61</t>
  </si>
  <si>
    <t>29,94</t>
  </si>
  <si>
    <t>35,42</t>
  </si>
  <si>
    <t>18,93</t>
  </si>
  <si>
    <t>31,77</t>
  </si>
  <si>
    <t>46,31</t>
  </si>
  <si>
    <t>40,84</t>
  </si>
  <si>
    <t>60,22</t>
  </si>
  <si>
    <t>26,69</t>
  </si>
  <si>
    <t>40,02</t>
  </si>
  <si>
    <t>45,77</t>
  </si>
  <si>
    <t>42,47</t>
  </si>
  <si>
    <t>56,51</t>
  </si>
  <si>
    <t>157,95</t>
  </si>
  <si>
    <t>177,15</t>
  </si>
  <si>
    <t>171,71</t>
  </si>
  <si>
    <t>65,60</t>
  </si>
  <si>
    <t>45,67</t>
  </si>
  <si>
    <t>51,51</t>
  </si>
  <si>
    <t>94,16</t>
  </si>
  <si>
    <t>110,16</t>
  </si>
  <si>
    <t>113,60</t>
  </si>
  <si>
    <t>129,77</t>
  </si>
  <si>
    <t>171,18</t>
  </si>
  <si>
    <t>189,08</t>
  </si>
  <si>
    <t>119,37</t>
  </si>
  <si>
    <t>141,63</t>
  </si>
  <si>
    <t>249,32</t>
  </si>
  <si>
    <t>265,56</t>
  </si>
  <si>
    <t>326,18</t>
  </si>
  <si>
    <t>196,97</t>
  </si>
  <si>
    <t>209,67</t>
  </si>
  <si>
    <t>341,35</t>
  </si>
  <si>
    <t>361,67</t>
  </si>
  <si>
    <t>785,43</t>
  </si>
  <si>
    <t>694,27</t>
  </si>
  <si>
    <t>313,78</t>
  </si>
  <si>
    <t>546,59</t>
  </si>
  <si>
    <t>846,37</t>
  </si>
  <si>
    <t>37,87</t>
  </si>
  <si>
    <t>69,57</t>
  </si>
  <si>
    <t>83,65</t>
  </si>
  <si>
    <t>191,09</t>
  </si>
  <si>
    <t>236,09</t>
  </si>
  <si>
    <t>255,05</t>
  </si>
  <si>
    <t>315,67</t>
  </si>
  <si>
    <t>61,11</t>
  </si>
  <si>
    <t>88,99</t>
  </si>
  <si>
    <t>125,09</t>
  </si>
  <si>
    <t>173,08</t>
  </si>
  <si>
    <t>321,54</t>
  </si>
  <si>
    <t>341,86</t>
  </si>
  <si>
    <t>769,63</t>
  </si>
  <si>
    <t>678,47</t>
  </si>
  <si>
    <t>95,00</t>
  </si>
  <si>
    <t>139,99</t>
  </si>
  <si>
    <t>180,65</t>
  </si>
  <si>
    <t>281,87</t>
  </si>
  <si>
    <t>520,14</t>
  </si>
  <si>
    <t>825,36</t>
  </si>
  <si>
    <t>76,93</t>
  </si>
  <si>
    <t>93,89</t>
  </si>
  <si>
    <t>116,15</t>
  </si>
  <si>
    <t>177,41</t>
  </si>
  <si>
    <t>222,41</t>
  </si>
  <si>
    <t>237,06</t>
  </si>
  <si>
    <t>114,96</t>
  </si>
  <si>
    <t>300,92</t>
  </si>
  <si>
    <t>321,24</t>
  </si>
  <si>
    <t>742,71</t>
  </si>
  <si>
    <t>651,55</t>
  </si>
  <si>
    <t>130,92</t>
  </si>
  <si>
    <t>167,12</t>
  </si>
  <si>
    <t>262,82</t>
  </si>
  <si>
    <t>496,70</t>
  </si>
  <si>
    <t>789,45</t>
  </si>
  <si>
    <t>55,35</t>
  </si>
  <si>
    <t>53,26</t>
  </si>
  <si>
    <t>130,07</t>
  </si>
  <si>
    <t>48,10</t>
  </si>
  <si>
    <t>428,42</t>
  </si>
  <si>
    <t>19,19</t>
  </si>
  <si>
    <t>20,13</t>
  </si>
  <si>
    <t>501,78</t>
  </si>
  <si>
    <t>53,19</t>
  </si>
  <si>
    <t>30,21</t>
  </si>
  <si>
    <t>88,71</t>
  </si>
  <si>
    <t>554,51</t>
  </si>
  <si>
    <t>34,86</t>
  </si>
  <si>
    <t>43,15</t>
  </si>
  <si>
    <t>33,03</t>
  </si>
  <si>
    <t>25,44</t>
  </si>
  <si>
    <t>427,95</t>
  </si>
  <si>
    <t>498,14</t>
  </si>
  <si>
    <t>49,55</t>
  </si>
  <si>
    <t>548,61</t>
  </si>
  <si>
    <t>22,62</t>
  </si>
  <si>
    <t>35,91</t>
  </si>
  <si>
    <t>36,50</t>
  </si>
  <si>
    <t>34,83</t>
  </si>
  <si>
    <t>428,43</t>
  </si>
  <si>
    <t>497,58</t>
  </si>
  <si>
    <t>547,16</t>
  </si>
  <si>
    <t>47,07</t>
  </si>
  <si>
    <t>7,45</t>
  </si>
  <si>
    <t>14,42</t>
  </si>
  <si>
    <t>18,95</t>
  </si>
  <si>
    <t>24,71</t>
  </si>
  <si>
    <t>16,39</t>
  </si>
  <si>
    <t>34,27</t>
  </si>
  <si>
    <t>17,70</t>
  </si>
  <si>
    <t>38,07</t>
  </si>
  <si>
    <t>13,93</t>
  </si>
  <si>
    <t>28,22</t>
  </si>
  <si>
    <t>35,06</t>
  </si>
  <si>
    <t>42,09</t>
  </si>
  <si>
    <t>118,80</t>
  </si>
  <si>
    <t>61,84</t>
  </si>
  <si>
    <t>36,77</t>
  </si>
  <si>
    <t>120,65</t>
  </si>
  <si>
    <t>117,37</t>
  </si>
  <si>
    <t>146,20</t>
  </si>
  <si>
    <t>68,04</t>
  </si>
  <si>
    <t>96,07</t>
  </si>
  <si>
    <t>275,89</t>
  </si>
  <si>
    <t>83,60</t>
  </si>
  <si>
    <t>187,42</t>
  </si>
  <si>
    <t>138,14</t>
  </si>
  <si>
    <t>249,18</t>
  </si>
  <si>
    <t>179,28</t>
  </si>
  <si>
    <t>153,48</t>
  </si>
  <si>
    <t>27,78</t>
  </si>
  <si>
    <t>33,01</t>
  </si>
  <si>
    <t>39,63</t>
  </si>
  <si>
    <t>41,80</t>
  </si>
  <si>
    <t>40,64</t>
  </si>
  <si>
    <t>44,11</t>
  </si>
  <si>
    <t>46,90</t>
  </si>
  <si>
    <t>30,42</t>
  </si>
  <si>
    <t>202,81</t>
  </si>
  <si>
    <t>376,27</t>
  </si>
  <si>
    <t>487,49</t>
  </si>
  <si>
    <t>921,20</t>
  </si>
  <si>
    <t>182,53</t>
  </si>
  <si>
    <t>285,72</t>
  </si>
  <si>
    <t>553,62</t>
  </si>
  <si>
    <t>769,61</t>
  </si>
  <si>
    <t>905,59</t>
  </si>
  <si>
    <t>233,12</t>
  </si>
  <si>
    <t>431,70</t>
  </si>
  <si>
    <t>614,03</t>
  </si>
  <si>
    <t>721,50</t>
  </si>
  <si>
    <t>192,39</t>
  </si>
  <si>
    <t>357,56</t>
  </si>
  <si>
    <t>622,25</t>
  </si>
  <si>
    <t>1.026,29</t>
  </si>
  <si>
    <t>263,24</t>
  </si>
  <si>
    <t>469,93</t>
  </si>
  <si>
    <t>178,19</t>
  </si>
  <si>
    <t>536,91</t>
  </si>
  <si>
    <t>746,70</t>
  </si>
  <si>
    <t>875,96</t>
  </si>
  <si>
    <t>228,39</t>
  </si>
  <si>
    <t>421,18</t>
  </si>
  <si>
    <t>599,01</t>
  </si>
  <si>
    <t>701,21</t>
  </si>
  <si>
    <t>3,34</t>
  </si>
  <si>
    <t>4,83</t>
  </si>
  <si>
    <t>282,40</t>
  </si>
  <si>
    <t>435,26</t>
  </si>
  <si>
    <t>465,89</t>
  </si>
  <si>
    <t>1.068,32</t>
  </si>
  <si>
    <t>1.213,80</t>
  </si>
  <si>
    <t>2.086,49</t>
  </si>
  <si>
    <t>469,38</t>
  </si>
  <si>
    <t>673,99</t>
  </si>
  <si>
    <t>653,25</t>
  </si>
  <si>
    <t>1.004,58</t>
  </si>
  <si>
    <t>1.260,74</t>
  </si>
  <si>
    <t>1.866,41</t>
  </si>
  <si>
    <t>3.440,69</t>
  </si>
  <si>
    <t>4.141,12</t>
  </si>
  <si>
    <t>5.562,16</t>
  </si>
  <si>
    <t>8.084,83</t>
  </si>
  <si>
    <t>12.432,03</t>
  </si>
  <si>
    <t>583,29</t>
  </si>
  <si>
    <t>819,61</t>
  </si>
  <si>
    <t>87,33</t>
  </si>
  <si>
    <t>43,61</t>
  </si>
  <si>
    <t>90,76</t>
  </si>
  <si>
    <t>62,19</t>
  </si>
  <si>
    <t>69,87</t>
  </si>
  <si>
    <t>723,14</t>
  </si>
  <si>
    <t>504,65</t>
  </si>
  <si>
    <t>472,98</t>
  </si>
  <si>
    <t>276,93</t>
  </si>
  <si>
    <t>82,54</t>
  </si>
  <si>
    <t>89,11</t>
  </si>
  <si>
    <t>252,87</t>
  </si>
  <si>
    <t>60,95</t>
  </si>
  <si>
    <t>66,24</t>
  </si>
  <si>
    <t>480,23</t>
  </si>
  <si>
    <t>586,50</t>
  </si>
  <si>
    <t>496,54</t>
  </si>
  <si>
    <t>248,23</t>
  </si>
  <si>
    <t>299,61</t>
  </si>
  <si>
    <t>265,86</t>
  </si>
  <si>
    <t>202,93</t>
  </si>
  <si>
    <t>333,52</t>
  </si>
  <si>
    <t>373,00</t>
  </si>
  <si>
    <t>152,17</t>
  </si>
  <si>
    <t>385,55</t>
  </si>
  <si>
    <t>71,34</t>
  </si>
  <si>
    <t>461,10</t>
  </si>
  <si>
    <t>123,88</t>
  </si>
  <si>
    <t>52,43</t>
  </si>
  <si>
    <t>93,79</t>
  </si>
  <si>
    <t>136,40</t>
  </si>
  <si>
    <t>912,03</t>
  </si>
  <si>
    <t>797,95</t>
  </si>
  <si>
    <t>769,16</t>
  </si>
  <si>
    <t>933,85</t>
  </si>
  <si>
    <t>590,11</t>
  </si>
  <si>
    <t>561,32</t>
  </si>
  <si>
    <t>547,79</t>
  </si>
  <si>
    <t>519,00</t>
  </si>
  <si>
    <t>362,39</t>
  </si>
  <si>
    <t>333,60</t>
  </si>
  <si>
    <t>351,74</t>
  </si>
  <si>
    <t>322,95</t>
  </si>
  <si>
    <t>492,66</t>
  </si>
  <si>
    <t>546,47</t>
  </si>
  <si>
    <t>382,44</t>
  </si>
  <si>
    <t>371,79</t>
  </si>
  <si>
    <t>304,60</t>
  </si>
  <si>
    <t>544,91</t>
  </si>
  <si>
    <t>238,78</t>
  </si>
  <si>
    <t>479,09</t>
  </si>
  <si>
    <t>438,14</t>
  </si>
  <si>
    <t>1.226,44</t>
  </si>
  <si>
    <t>911,05</t>
  </si>
  <si>
    <t>267,44</t>
  </si>
  <si>
    <t>256,79</t>
  </si>
  <si>
    <t>1.262,98</t>
  </si>
  <si>
    <t>985,50</t>
  </si>
  <si>
    <t>1.176,23</t>
  </si>
  <si>
    <t>297,63</t>
  </si>
  <si>
    <t>306,86</t>
  </si>
  <si>
    <t>747,15</t>
  </si>
  <si>
    <t>756,38</t>
  </si>
  <si>
    <t>34,16</t>
  </si>
  <si>
    <t>41,53</t>
  </si>
  <si>
    <t>142,12</t>
  </si>
  <si>
    <t>44,97</t>
  </si>
  <si>
    <t>540,15</t>
  </si>
  <si>
    <t>46,75</t>
  </si>
  <si>
    <t>93,84</t>
  </si>
  <si>
    <t>222,22</t>
  </si>
  <si>
    <t>327,78</t>
  </si>
  <si>
    <t>1.705,43</t>
  </si>
  <si>
    <t>36,28</t>
  </si>
  <si>
    <t>500,09</t>
  </si>
  <si>
    <t>695,67</t>
  </si>
  <si>
    <t>980,49</t>
  </si>
  <si>
    <t>34,33</t>
  </si>
  <si>
    <t>37,70</t>
  </si>
  <si>
    <t>672,85</t>
  </si>
  <si>
    <t>635,47</t>
  </si>
  <si>
    <t>353,02</t>
  </si>
  <si>
    <t>373,57</t>
  </si>
  <si>
    <t>387,24</t>
  </si>
  <si>
    <t>397,73</t>
  </si>
  <si>
    <t>323,64</t>
  </si>
  <si>
    <t>346,58</t>
  </si>
  <si>
    <t>361,23</t>
  </si>
  <si>
    <t>370,38</t>
  </si>
  <si>
    <t>1.175,69</t>
  </si>
  <si>
    <t>640,87</t>
  </si>
  <si>
    <t>2.199,67</t>
  </si>
  <si>
    <t>3.020,44</t>
  </si>
  <si>
    <t>4.917,53</t>
  </si>
  <si>
    <t>6.669,19</t>
  </si>
  <si>
    <t>7.809,31</t>
  </si>
  <si>
    <t>9.266,53</t>
  </si>
  <si>
    <t>1.874,11</t>
  </si>
  <si>
    <t>4.028,70</t>
  </si>
  <si>
    <t>5.608,85</t>
  </si>
  <si>
    <t>7.818,15</t>
  </si>
  <si>
    <t>3.241,19</t>
  </si>
  <si>
    <t>4.945,33</t>
  </si>
  <si>
    <t>5.741,57</t>
  </si>
  <si>
    <t>7.974,10</t>
  </si>
  <si>
    <t>4.533,89</t>
  </si>
  <si>
    <t>6.036,46</t>
  </si>
  <si>
    <t>8.518,86</t>
  </si>
  <si>
    <t>11.454,10</t>
  </si>
  <si>
    <t>13.077,59</t>
  </si>
  <si>
    <t>14.252,05</t>
  </si>
  <si>
    <t>3.847,28</t>
  </si>
  <si>
    <t>6.048,62</t>
  </si>
  <si>
    <t>9.437,44</t>
  </si>
  <si>
    <t>12.296,21</t>
  </si>
  <si>
    <t>14.197,51</t>
  </si>
  <si>
    <t>16.731,74</t>
  </si>
  <si>
    <t>4.191,33</t>
  </si>
  <si>
    <t>7.353,75</t>
  </si>
  <si>
    <t>9.471,47</t>
  </si>
  <si>
    <t>14.043,63</t>
  </si>
  <si>
    <t>3.517,83</t>
  </si>
  <si>
    <t>4.635,37</t>
  </si>
  <si>
    <t>6.495,83</t>
  </si>
  <si>
    <t>8.813,83</t>
  </si>
  <si>
    <t>9.939,59</t>
  </si>
  <si>
    <t>10.589,48</t>
  </si>
  <si>
    <t>3.056,56</t>
  </si>
  <si>
    <t>4.857,90</t>
  </si>
  <si>
    <t>7.669,33</t>
  </si>
  <si>
    <t>10.039,17</t>
  </si>
  <si>
    <t>11.682,30</t>
  </si>
  <si>
    <t>13.804,49</t>
  </si>
  <si>
    <t>2.519,47</t>
  </si>
  <si>
    <t>4.316,65</t>
  </si>
  <si>
    <t>5.675,79</t>
  </si>
  <si>
    <t>8.405,40</t>
  </si>
  <si>
    <t>331,08</t>
  </si>
  <si>
    <t>45,48</t>
  </si>
  <si>
    <t>97,20</t>
  </si>
  <si>
    <t>133,89</t>
  </si>
  <si>
    <t>221,23</t>
  </si>
  <si>
    <t>49,00</t>
  </si>
  <si>
    <t>53,35</t>
  </si>
  <si>
    <t>518,69</t>
  </si>
  <si>
    <t>50,96</t>
  </si>
  <si>
    <t>59,76</t>
  </si>
  <si>
    <t>722,12</t>
  </si>
  <si>
    <t>115,58</t>
  </si>
  <si>
    <t>112,55</t>
  </si>
  <si>
    <t>127,69</t>
  </si>
  <si>
    <t>43,39</t>
  </si>
  <si>
    <t>81,44</t>
  </si>
  <si>
    <t>113,03</t>
  </si>
  <si>
    <t>143,06</t>
  </si>
  <si>
    <t>398,35</t>
  </si>
  <si>
    <t>483,17</t>
  </si>
  <si>
    <t>984,24</t>
  </si>
  <si>
    <t>155,78</t>
  </si>
  <si>
    <t>214,29</t>
  </si>
  <si>
    <t>226,39</t>
  </si>
  <si>
    <t>125,70</t>
  </si>
  <si>
    <t>154,62</t>
  </si>
  <si>
    <t>198,56</t>
  </si>
  <si>
    <t>71,69</t>
  </si>
  <si>
    <t>113,47</t>
  </si>
  <si>
    <t>168,16</t>
  </si>
  <si>
    <t>203,56</t>
  </si>
  <si>
    <t>310,66</t>
  </si>
  <si>
    <t>92,77</t>
  </si>
  <si>
    <t>126,02</t>
  </si>
  <si>
    <t>187,65</t>
  </si>
  <si>
    <t>294,89</t>
  </si>
  <si>
    <t>420,17</t>
  </si>
  <si>
    <t>577,48</t>
  </si>
  <si>
    <t>887,88</t>
  </si>
  <si>
    <t>56,02</t>
  </si>
  <si>
    <t>61,40</t>
  </si>
  <si>
    <t>68,46</t>
  </si>
  <si>
    <t>101,67</t>
  </si>
  <si>
    <t>118,59</t>
  </si>
  <si>
    <t>170,64</t>
  </si>
  <si>
    <t>364,91</t>
  </si>
  <si>
    <t>620,42</t>
  </si>
  <si>
    <t>347,25</t>
  </si>
  <si>
    <t>269,06</t>
  </si>
  <si>
    <t>64,07</t>
  </si>
  <si>
    <t>108,80</t>
  </si>
  <si>
    <t>163,38</t>
  </si>
  <si>
    <t>288,25</t>
  </si>
  <si>
    <t>393,83</t>
  </si>
  <si>
    <t>686,34</t>
  </si>
  <si>
    <t>283,87</t>
  </si>
  <si>
    <t>202,09</t>
  </si>
  <si>
    <t>17,27</t>
  </si>
  <si>
    <t>34,12</t>
  </si>
  <si>
    <t>50,47</t>
  </si>
  <si>
    <t>16,66</t>
  </si>
  <si>
    <t>22,70</t>
  </si>
  <si>
    <t>221,42</t>
  </si>
  <si>
    <t>234,59</t>
  </si>
  <si>
    <t>383,49</t>
  </si>
  <si>
    <t>591,78</t>
  </si>
  <si>
    <t>721,21</t>
  </si>
  <si>
    <t>928,20</t>
  </si>
  <si>
    <t>324,59</t>
  </si>
  <si>
    <t>480,83</t>
  </si>
  <si>
    <t>630,47</t>
  </si>
  <si>
    <t>239,21</t>
  </si>
  <si>
    <t>442,72</t>
  </si>
  <si>
    <t>660,51</t>
  </si>
  <si>
    <t>868,03</t>
  </si>
  <si>
    <t>538,63</t>
  </si>
  <si>
    <t>933,83</t>
  </si>
  <si>
    <t>1.365,89</t>
  </si>
  <si>
    <t>1.776,10</t>
  </si>
  <si>
    <t>672,08</t>
  </si>
  <si>
    <t>1.199,05</t>
  </si>
  <si>
    <t>1.767,94</t>
  </si>
  <si>
    <t>2.308,78</t>
  </si>
  <si>
    <t>259,51</t>
  </si>
  <si>
    <t>489,79</t>
  </si>
  <si>
    <t>691,36</t>
  </si>
  <si>
    <t>976,59</t>
  </si>
  <si>
    <t>338,00</t>
  </si>
  <si>
    <t>648,13</t>
  </si>
  <si>
    <t>978,18</t>
  </si>
  <si>
    <t>1.289,66</t>
  </si>
  <si>
    <t>270,96</t>
  </si>
  <si>
    <t>516,96</t>
  </si>
  <si>
    <t>773,39</t>
  </si>
  <si>
    <t>1.015,49</t>
  </si>
  <si>
    <t>360,16</t>
  </si>
  <si>
    <t>673,76</t>
  </si>
  <si>
    <t>1.011,97</t>
  </si>
  <si>
    <t>1.351,82</t>
  </si>
  <si>
    <t>171,91</t>
  </si>
  <si>
    <t>223,89</t>
  </si>
  <si>
    <t>140,68</t>
  </si>
  <si>
    <t>179,64</t>
  </si>
  <si>
    <t>55,02</t>
  </si>
  <si>
    <t>25,03</t>
  </si>
  <si>
    <t>7,92</t>
  </si>
  <si>
    <t>5,74</t>
  </si>
  <si>
    <t>11,99</t>
  </si>
  <si>
    <t>24,92</t>
  </si>
  <si>
    <t>2.831,33</t>
  </si>
  <si>
    <t>1.970,98</t>
  </si>
  <si>
    <t>1.555,27</t>
  </si>
  <si>
    <t>1.304,77</t>
  </si>
  <si>
    <t>37,83</t>
  </si>
  <si>
    <t>59,31</t>
  </si>
  <si>
    <t>1.632,25</t>
  </si>
  <si>
    <t>1.639,91</t>
  </si>
  <si>
    <t>1.047,21</t>
  </si>
  <si>
    <t>1.314,56</t>
  </si>
  <si>
    <t>1.672,90</t>
  </si>
  <si>
    <t>1.111,93</t>
  </si>
  <si>
    <t>137,71</t>
  </si>
  <si>
    <t>1.783,36</t>
  </si>
  <si>
    <t>141,15</t>
  </si>
  <si>
    <t>3.118,67</t>
  </si>
  <si>
    <t>1.905,78</t>
  </si>
  <si>
    <t>145,33</t>
  </si>
  <si>
    <t>2.605,32</t>
  </si>
  <si>
    <t>148,94</t>
  </si>
  <si>
    <t>186,55</t>
  </si>
  <si>
    <t>8.860,54</t>
  </si>
  <si>
    <t>197,26</t>
  </si>
  <si>
    <t>214,72</t>
  </si>
  <si>
    <t>2.926,36</t>
  </si>
  <si>
    <t>4.807,38</t>
  </si>
  <si>
    <t>6.383,62</t>
  </si>
  <si>
    <t>6.555,46</t>
  </si>
  <si>
    <t>9.802,36</t>
  </si>
  <si>
    <t>1.375,60</t>
  </si>
  <si>
    <t>601,28</t>
  </si>
  <si>
    <t>423,54</t>
  </si>
  <si>
    <t>567,17</t>
  </si>
  <si>
    <t>173,28</t>
  </si>
  <si>
    <t>713,30</t>
  </si>
  <si>
    <t>327,37</t>
  </si>
  <si>
    <t>116,77</t>
  </si>
  <si>
    <t>226,44</t>
  </si>
  <si>
    <t>1.275,19</t>
  </si>
  <si>
    <t>449,10</t>
  </si>
  <si>
    <t>793,58</t>
  </si>
  <si>
    <t>226,52</t>
  </si>
  <si>
    <t>646,74</t>
  </si>
  <si>
    <t>153,86</t>
  </si>
  <si>
    <t>160,04</t>
  </si>
  <si>
    <t>152,80</t>
  </si>
  <si>
    <t>110,02</t>
  </si>
  <si>
    <t>582,20</t>
  </si>
  <si>
    <t>91,57</t>
  </si>
  <si>
    <t>8,05</t>
  </si>
  <si>
    <t>35,65</t>
  </si>
  <si>
    <t>13,04</t>
  </si>
  <si>
    <t>16,63</t>
  </si>
  <si>
    <t>17,13</t>
  </si>
  <si>
    <t>15,29</t>
  </si>
  <si>
    <t>138,04</t>
  </si>
  <si>
    <t>209,10</t>
  </si>
  <si>
    <t>280,17</t>
  </si>
  <si>
    <t>229,41</t>
  </si>
  <si>
    <t>363,86</t>
  </si>
  <si>
    <t>498,31</t>
  </si>
  <si>
    <t>72,93</t>
  </si>
  <si>
    <t>69,24</t>
  </si>
  <si>
    <t>178,89</t>
  </si>
  <si>
    <t>276,05</t>
  </si>
  <si>
    <t>54,34</t>
  </si>
  <si>
    <t>339,62</t>
  </si>
  <si>
    <t>519,37</t>
  </si>
  <si>
    <t>700,24</t>
  </si>
  <si>
    <t>473,42</t>
  </si>
  <si>
    <t>742,09</t>
  </si>
  <si>
    <t>1.013,49</t>
  </si>
  <si>
    <t>105,71</t>
  </si>
  <si>
    <t>146,67</t>
  </si>
  <si>
    <t>296,71</t>
  </si>
  <si>
    <t>122,04</t>
  </si>
  <si>
    <t>257,25</t>
  </si>
  <si>
    <t>18,25</t>
  </si>
  <si>
    <t>14,24</t>
  </si>
  <si>
    <t>15,10</t>
  </si>
  <si>
    <t>10,11</t>
  </si>
  <si>
    <t>21,08</t>
  </si>
  <si>
    <t>20,78</t>
  </si>
  <si>
    <t>28,99</t>
  </si>
  <si>
    <t>25,49</t>
  </si>
  <si>
    <t>17,64</t>
  </si>
  <si>
    <t>29,06</t>
  </si>
  <si>
    <t>21,31</t>
  </si>
  <si>
    <t>25,79</t>
  </si>
  <si>
    <t>27,74</t>
  </si>
  <si>
    <t>33,57</t>
  </si>
  <si>
    <t>182,39</t>
  </si>
  <si>
    <t>14,12</t>
  </si>
  <si>
    <t>7,09</t>
  </si>
  <si>
    <t>78,88</t>
  </si>
  <si>
    <t>10,75</t>
  </si>
  <si>
    <t>6,60</t>
  </si>
  <si>
    <t>6,43</t>
  </si>
  <si>
    <t>21,04</t>
  </si>
  <si>
    <t>16,06</t>
  </si>
  <si>
    <t>9,86</t>
  </si>
  <si>
    <t>65,40</t>
  </si>
  <si>
    <t>92,48</t>
  </si>
  <si>
    <t>82,40</t>
  </si>
  <si>
    <t>86,97</t>
  </si>
  <si>
    <t>80,99</t>
  </si>
  <si>
    <t>93,07</t>
  </si>
  <si>
    <t>14,41</t>
  </si>
  <si>
    <t>78,57</t>
  </si>
  <si>
    <t>95,57</t>
  </si>
  <si>
    <t>227,70</t>
  </si>
  <si>
    <t>298,71</t>
  </si>
  <si>
    <t>202,94</t>
  </si>
  <si>
    <t>273,94</t>
  </si>
  <si>
    <t>208,23</t>
  </si>
  <si>
    <t>274,71</t>
  </si>
  <si>
    <t>227,05</t>
  </si>
  <si>
    <t>166,55</t>
  </si>
  <si>
    <t>55,79</t>
  </si>
  <si>
    <t>56,81</t>
  </si>
  <si>
    <t>76,10</t>
  </si>
  <si>
    <t>91,50</t>
  </si>
  <si>
    <t>87,74</t>
  </si>
  <si>
    <t>88,63</t>
  </si>
  <si>
    <t>80,72</t>
  </si>
  <si>
    <t>115,49</t>
  </si>
  <si>
    <t>116,52</t>
  </si>
  <si>
    <t>141,87</t>
  </si>
  <si>
    <t>172,45</t>
  </si>
  <si>
    <t>173,77</t>
  </si>
  <si>
    <t>54,86</t>
  </si>
  <si>
    <t>68,66</t>
  </si>
  <si>
    <t>69,79</t>
  </si>
  <si>
    <t>77,87</t>
  </si>
  <si>
    <t>79,13</t>
  </si>
  <si>
    <t>79,52</t>
  </si>
  <si>
    <t>93,27</t>
  </si>
  <si>
    <t>94,96</t>
  </si>
  <si>
    <t>82,72</t>
  </si>
  <si>
    <t>150,70</t>
  </si>
  <si>
    <t>72,14</t>
  </si>
  <si>
    <t>72,99</t>
  </si>
  <si>
    <t>93,66</t>
  </si>
  <si>
    <t>94,66</t>
  </si>
  <si>
    <t>112,73</t>
  </si>
  <si>
    <t>113,98</t>
  </si>
  <si>
    <t>81,83</t>
  </si>
  <si>
    <t>106,69</t>
  </si>
  <si>
    <t>107,69</t>
  </si>
  <si>
    <t>129,14</t>
  </si>
  <si>
    <t>130,39</t>
  </si>
  <si>
    <t>109,27</t>
  </si>
  <si>
    <t>110,38</t>
  </si>
  <si>
    <t>81,89</t>
  </si>
  <si>
    <t>99,45</t>
  </si>
  <si>
    <t>107,73</t>
  </si>
  <si>
    <t>127,16</t>
  </si>
  <si>
    <t>92,79</t>
  </si>
  <si>
    <t>111,39</t>
  </si>
  <si>
    <t>146,07</t>
  </si>
  <si>
    <t>213,80</t>
  </si>
  <si>
    <t>564,93</t>
  </si>
  <si>
    <t>573,72</t>
  </si>
  <si>
    <t>133,32</t>
  </si>
  <si>
    <t>150,07</t>
  </si>
  <si>
    <t>171,78</t>
  </si>
  <si>
    <t>149,75</t>
  </si>
  <si>
    <t>161,97</t>
  </si>
  <si>
    <t>200,43</t>
  </si>
  <si>
    <t>62,16</t>
  </si>
  <si>
    <t>72,70</t>
  </si>
  <si>
    <t>41,50</t>
  </si>
  <si>
    <t>317,09</t>
  </si>
  <si>
    <t>656,55</t>
  </si>
  <si>
    <t>613,49</t>
  </si>
  <si>
    <t>702,24</t>
  </si>
  <si>
    <t>661,23</t>
  </si>
  <si>
    <t>334,00</t>
  </si>
  <si>
    <t>386,72</t>
  </si>
  <si>
    <t>124,49</t>
  </si>
  <si>
    <t>179,86</t>
  </si>
  <si>
    <t>154,24</t>
  </si>
  <si>
    <t>209,61</t>
  </si>
  <si>
    <t>183,99</t>
  </si>
  <si>
    <t>239,37</t>
  </si>
  <si>
    <t>121,99</t>
  </si>
  <si>
    <t>171,26</t>
  </si>
  <si>
    <t>251,56</t>
  </si>
  <si>
    <t>44,28</t>
  </si>
  <si>
    <t>68,05</t>
  </si>
  <si>
    <t>121,00</t>
  </si>
  <si>
    <t>157,61</t>
  </si>
  <si>
    <t>191,69</t>
  </si>
  <si>
    <t>224,86</t>
  </si>
  <si>
    <t>219,34</t>
  </si>
  <si>
    <t>286,10</t>
  </si>
  <si>
    <t>317,30</t>
  </si>
  <si>
    <t>348,07</t>
  </si>
  <si>
    <t>270,37</t>
  </si>
  <si>
    <t>301,89</t>
  </si>
  <si>
    <t>309,25</t>
  </si>
  <si>
    <t>63,98</t>
  </si>
  <si>
    <t>98,06</t>
  </si>
  <si>
    <t>218,75</t>
  </si>
  <si>
    <t>125,71</t>
  </si>
  <si>
    <t>109,33</t>
  </si>
  <si>
    <t>192,47</t>
  </si>
  <si>
    <t>223,67</t>
  </si>
  <si>
    <t>254,44</t>
  </si>
  <si>
    <t>176,74</t>
  </si>
  <si>
    <t>208,26</t>
  </si>
  <si>
    <t>239,36</t>
  </si>
  <si>
    <t>215,62</t>
  </si>
  <si>
    <t>27,18</t>
  </si>
  <si>
    <t>2.385,76</t>
  </si>
  <si>
    <t>53,80</t>
  </si>
  <si>
    <t>85,97</t>
  </si>
  <si>
    <t>120,09</t>
  </si>
  <si>
    <t>152,82</t>
  </si>
  <si>
    <t>201,90</t>
  </si>
  <si>
    <t>266,76</t>
  </si>
  <si>
    <t>180,40</t>
  </si>
  <si>
    <t>105,41</t>
  </si>
  <si>
    <t>188,50</t>
  </si>
  <si>
    <t>219,76</t>
  </si>
  <si>
    <t>250,46</t>
  </si>
  <si>
    <t>172,76</t>
  </si>
  <si>
    <t>206,54</t>
  </si>
  <si>
    <t>235,45</t>
  </si>
  <si>
    <t>126,68</t>
  </si>
  <si>
    <t>62,67</t>
  </si>
  <si>
    <t>77,82</t>
  </si>
  <si>
    <t>74,72</t>
  </si>
  <si>
    <t>81,87</t>
  </si>
  <si>
    <t>63,81</t>
  </si>
  <si>
    <t>95,53</t>
  </si>
  <si>
    <t>88,32</t>
  </si>
  <si>
    <t>141,54</t>
  </si>
  <si>
    <t>178,85</t>
  </si>
  <si>
    <t>203,67</t>
  </si>
  <si>
    <t>230,44</t>
  </si>
  <si>
    <t>254,10</t>
  </si>
  <si>
    <t>266,75</t>
  </si>
  <si>
    <t>235,93</t>
  </si>
  <si>
    <t>56,60</t>
  </si>
  <si>
    <t>181,14</t>
  </si>
  <si>
    <t>137,40</t>
  </si>
  <si>
    <t>145,42</t>
  </si>
  <si>
    <t>174,08</t>
  </si>
  <si>
    <t>153,37</t>
  </si>
  <si>
    <t>173,33</t>
  </si>
  <si>
    <t>197,46</t>
  </si>
  <si>
    <t>223,54</t>
  </si>
  <si>
    <t>246,51</t>
  </si>
  <si>
    <t>130,28</t>
  </si>
  <si>
    <t>164,98</t>
  </si>
  <si>
    <t>188,96</t>
  </si>
  <si>
    <t>217,54</t>
  </si>
  <si>
    <t>230,84</t>
  </si>
  <si>
    <t>78,58</t>
  </si>
  <si>
    <t>307,80</t>
  </si>
  <si>
    <t>109,62</t>
  </si>
  <si>
    <t>98,04</t>
  </si>
  <si>
    <t>135,71</t>
  </si>
  <si>
    <t>124,13</t>
  </si>
  <si>
    <t>1.901,79</t>
  </si>
  <si>
    <t>1.649,52</t>
  </si>
  <si>
    <t>251,26</t>
  </si>
  <si>
    <t>339,52</t>
  </si>
  <si>
    <t>34,08</t>
  </si>
  <si>
    <t>4,18</t>
  </si>
  <si>
    <t>31,39</t>
  </si>
  <si>
    <t>15,72</t>
  </si>
  <si>
    <t>29,45</t>
  </si>
  <si>
    <t>32,36</t>
  </si>
  <si>
    <t>40,34</t>
  </si>
  <si>
    <t>44,23</t>
  </si>
  <si>
    <t>28,10</t>
  </si>
  <si>
    <t>53,85</t>
  </si>
  <si>
    <t>19,36</t>
  </si>
  <si>
    <t>32,35</t>
  </si>
  <si>
    <t>25,55</t>
  </si>
  <si>
    <t>27,10</t>
  </si>
  <si>
    <t>25,17</t>
  </si>
  <si>
    <t>27,40</t>
  </si>
  <si>
    <t>25,83</t>
  </si>
  <si>
    <t>23,05</t>
  </si>
  <si>
    <t>29,92</t>
  </si>
  <si>
    <t>51,68</t>
  </si>
  <si>
    <t>52,93</t>
  </si>
  <si>
    <t>51,45</t>
  </si>
  <si>
    <t>74,23</t>
  </si>
  <si>
    <t>24,18</t>
  </si>
  <si>
    <t>45,69</t>
  </si>
  <si>
    <t>79,33</t>
  </si>
  <si>
    <t>51,25</t>
  </si>
  <si>
    <t>236,69</t>
  </si>
  <si>
    <t>242,97</t>
  </si>
  <si>
    <t>63,74</t>
  </si>
  <si>
    <t>49,21</t>
  </si>
  <si>
    <t>68,53</t>
  </si>
  <si>
    <t>107,79</t>
  </si>
  <si>
    <t>95,11</t>
  </si>
  <si>
    <t>85,11</t>
  </si>
  <si>
    <t>134,85</t>
  </si>
  <si>
    <t>125,69</t>
  </si>
  <si>
    <t>168,66</t>
  </si>
  <si>
    <t>143,66</t>
  </si>
  <si>
    <t>111,77</t>
  </si>
  <si>
    <t>97,55</t>
  </si>
  <si>
    <t>85,67</t>
  </si>
  <si>
    <t>173,42</t>
  </si>
  <si>
    <t>144,37</t>
  </si>
  <si>
    <t>55,82</t>
  </si>
  <si>
    <t>51,65</t>
  </si>
  <si>
    <t>96,21</t>
  </si>
  <si>
    <t>65,86</t>
  </si>
  <si>
    <t>184,67</t>
  </si>
  <si>
    <t>145,35</t>
  </si>
  <si>
    <t>130,36</t>
  </si>
  <si>
    <t>327,68</t>
  </si>
  <si>
    <t>416,54</t>
  </si>
  <si>
    <t>388,96</t>
  </si>
  <si>
    <t>34,06</t>
  </si>
  <si>
    <t>40,36</t>
  </si>
  <si>
    <t>87,07</t>
  </si>
  <si>
    <t>189,03</t>
  </si>
  <si>
    <t>122,61</t>
  </si>
  <si>
    <t>257,02</t>
  </si>
  <si>
    <t>164,39</t>
  </si>
  <si>
    <t>164,41</t>
  </si>
  <si>
    <t>265,67</t>
  </si>
  <si>
    <t>402,38</t>
  </si>
  <si>
    <t>412,30</t>
  </si>
  <si>
    <t>125,94</t>
  </si>
  <si>
    <t>338,64</t>
  </si>
  <si>
    <t>427,50</t>
  </si>
  <si>
    <t>77,56</t>
  </si>
  <si>
    <t>50,65</t>
  </si>
  <si>
    <t>36,08</t>
  </si>
  <si>
    <t>7,21</t>
  </si>
  <si>
    <t>6,56</t>
  </si>
  <si>
    <t>762,82</t>
  </si>
  <si>
    <t>787,80</t>
  </si>
  <si>
    <t>81,91</t>
  </si>
  <si>
    <t>96,00</t>
  </si>
  <si>
    <t>806,89</t>
  </si>
  <si>
    <t>138,82</t>
  </si>
  <si>
    <t>CONTRAPISO EM ARGAMASSA PRONTA, PREPARO MANUAL, APLICADO EM ÁREAS SECAS SOBRE LAJE, ADERIDO, ACABAMENTO NÃO REFORÇADO, ESPESSURA 2CM. AF_07/2021</t>
  </si>
  <si>
    <t>68,32</t>
  </si>
  <si>
    <t>38,58</t>
  </si>
  <si>
    <t>83,81</t>
  </si>
  <si>
    <t>91,75</t>
  </si>
  <si>
    <t>45,56</t>
  </si>
  <si>
    <t>50,33</t>
  </si>
  <si>
    <t>101,18</t>
  </si>
  <si>
    <t>46,12</t>
  </si>
  <si>
    <t>106,74</t>
  </si>
  <si>
    <t>122,27</t>
  </si>
  <si>
    <t>120,55</t>
  </si>
  <si>
    <t>132,73</t>
  </si>
  <si>
    <t>41,77</t>
  </si>
  <si>
    <t>44,56</t>
  </si>
  <si>
    <t>80,01</t>
  </si>
  <si>
    <t>54,16</t>
  </si>
  <si>
    <t>95,51</t>
  </si>
  <si>
    <t>103,45</t>
  </si>
  <si>
    <t>48,35</t>
  </si>
  <si>
    <t>93,58</t>
  </si>
  <si>
    <t>55,37</t>
  </si>
  <si>
    <t>110,99</t>
  </si>
  <si>
    <t>120,76</t>
  </si>
  <si>
    <t>41,78</t>
  </si>
  <si>
    <t>74,65</t>
  </si>
  <si>
    <t>138,35</t>
  </si>
  <si>
    <t>149,54</t>
  </si>
  <si>
    <t>79,71</t>
  </si>
  <si>
    <t>149,08</t>
  </si>
  <si>
    <t>161,26</t>
  </si>
  <si>
    <t>95,79</t>
  </si>
  <si>
    <t>168,72</t>
  </si>
  <si>
    <t>182,72</t>
  </si>
  <si>
    <t>42,48</t>
  </si>
  <si>
    <t>38,45</t>
  </si>
  <si>
    <t>44,60</t>
  </si>
  <si>
    <t>35,80</t>
  </si>
  <si>
    <t>39,49</t>
  </si>
  <si>
    <t>67,21</t>
  </si>
  <si>
    <t>27,68</t>
  </si>
  <si>
    <t>39,52</t>
  </si>
  <si>
    <t>39,81</t>
  </si>
  <si>
    <t>55,16</t>
  </si>
  <si>
    <t>78,13</t>
  </si>
  <si>
    <t>66,99</t>
  </si>
  <si>
    <t>71,11</t>
  </si>
  <si>
    <t>72,97</t>
  </si>
  <si>
    <t>78,14</t>
  </si>
  <si>
    <t>118,00</t>
  </si>
  <si>
    <t>86,10</t>
  </si>
  <si>
    <t>91,79</t>
  </si>
  <si>
    <t>130,03</t>
  </si>
  <si>
    <t>53,15</t>
  </si>
  <si>
    <t>57,01</t>
  </si>
  <si>
    <t>86,80</t>
  </si>
  <si>
    <t>73,56</t>
  </si>
  <si>
    <t>76,43</t>
  </si>
  <si>
    <t>95,36</t>
  </si>
  <si>
    <t>88,12</t>
  </si>
  <si>
    <t>93,71</t>
  </si>
  <si>
    <t>98,54</t>
  </si>
  <si>
    <t>133,17</t>
  </si>
  <si>
    <t>121,78</t>
  </si>
  <si>
    <t>127,10</t>
  </si>
  <si>
    <t>154,58</t>
  </si>
  <si>
    <t>72,34</t>
  </si>
  <si>
    <t>97,56</t>
  </si>
  <si>
    <t>83,31</t>
  </si>
  <si>
    <t>122,59</t>
  </si>
  <si>
    <t>165,16</t>
  </si>
  <si>
    <t>114,47</t>
  </si>
  <si>
    <t>108,14</t>
  </si>
  <si>
    <t>172,70</t>
  </si>
  <si>
    <t>163,98</t>
  </si>
  <si>
    <t>175,73</t>
  </si>
  <si>
    <t>162,16</t>
  </si>
  <si>
    <t>117,93</t>
  </si>
  <si>
    <t>179,56</t>
  </si>
  <si>
    <t>171,37</t>
  </si>
  <si>
    <t>121,25</t>
  </si>
  <si>
    <t>177,05</t>
  </si>
  <si>
    <t>125,10</t>
  </si>
  <si>
    <t>190,13</t>
  </si>
  <si>
    <t>175,26</t>
  </si>
  <si>
    <t>131,01</t>
  </si>
  <si>
    <t>125,16</t>
  </si>
  <si>
    <t>145,73</t>
  </si>
  <si>
    <t>37,94</t>
  </si>
  <si>
    <t>24,01</t>
  </si>
  <si>
    <t>37,33</t>
  </si>
  <si>
    <t>56,20</t>
  </si>
  <si>
    <t>72,54</t>
  </si>
  <si>
    <t>79,21</t>
  </si>
  <si>
    <t>87,46</t>
  </si>
  <si>
    <t>79,59</t>
  </si>
  <si>
    <t>95,55</t>
  </si>
  <si>
    <t>101,82</t>
  </si>
  <si>
    <t>121,55</t>
  </si>
  <si>
    <t>74,31</t>
  </si>
  <si>
    <t>66,41</t>
  </si>
  <si>
    <t>97,87</t>
  </si>
  <si>
    <t>113,72</t>
  </si>
  <si>
    <t>85,96</t>
  </si>
  <si>
    <t>125,33</t>
  </si>
  <si>
    <t>81,90</t>
  </si>
  <si>
    <t>36,41</t>
  </si>
  <si>
    <t>39,28</t>
  </si>
  <si>
    <t>49,94</t>
  </si>
  <si>
    <t>83,89</t>
  </si>
  <si>
    <t>98,70</t>
  </si>
  <si>
    <t>105,54</t>
  </si>
  <si>
    <t>62,94</t>
  </si>
  <si>
    <t>66,97</t>
  </si>
  <si>
    <t>69,84</t>
  </si>
  <si>
    <t>89,44</t>
  </si>
  <si>
    <t>72,58</t>
  </si>
  <si>
    <t>80,50</t>
  </si>
  <si>
    <t>84,36</t>
  </si>
  <si>
    <t>86,09</t>
  </si>
  <si>
    <t>90,92</t>
  </si>
  <si>
    <t>126,30</t>
  </si>
  <si>
    <t>93,68</t>
  </si>
  <si>
    <t>116,70</t>
  </si>
  <si>
    <t>146,11</t>
  </si>
  <si>
    <t>111,52</t>
  </si>
  <si>
    <t>62,17</t>
  </si>
  <si>
    <t>186,86</t>
  </si>
  <si>
    <t>222,50</t>
  </si>
  <si>
    <t>62,26</t>
  </si>
  <si>
    <t>61,02</t>
  </si>
  <si>
    <t>70,86</t>
  </si>
  <si>
    <t>261,87</t>
  </si>
  <si>
    <t>313,15</t>
  </si>
  <si>
    <t>58,38</t>
  </si>
  <si>
    <t>48,67</t>
  </si>
  <si>
    <t>55,39</t>
  </si>
  <si>
    <t>78,51</t>
  </si>
  <si>
    <t>60,55</t>
  </si>
  <si>
    <t>183,81</t>
  </si>
  <si>
    <t>261,63</t>
  </si>
  <si>
    <t>194,25</t>
  </si>
  <si>
    <t>272,07</t>
  </si>
  <si>
    <t>127,52</t>
  </si>
  <si>
    <t>155,49</t>
  </si>
  <si>
    <t>226,37</t>
  </si>
  <si>
    <t>46,29</t>
  </si>
  <si>
    <t>58,41</t>
  </si>
  <si>
    <t>4,95</t>
  </si>
  <si>
    <t>7,68</t>
  </si>
  <si>
    <t>438,76</t>
  </si>
  <si>
    <t>427,51</t>
  </si>
  <si>
    <t>440,93</t>
  </si>
  <si>
    <t>569,14</t>
  </si>
  <si>
    <t>544,16</t>
  </si>
  <si>
    <t>547,84</t>
  </si>
  <si>
    <t>533,31</t>
  </si>
  <si>
    <t>558,77</t>
  </si>
  <si>
    <t>530,10</t>
  </si>
  <si>
    <t>548,55</t>
  </si>
  <si>
    <t>512,50</t>
  </si>
  <si>
    <t>673,46</t>
  </si>
  <si>
    <t>438,66</t>
  </si>
  <si>
    <t>606,84</t>
  </si>
  <si>
    <t>592,14</t>
  </si>
  <si>
    <t>546,88</t>
  </si>
  <si>
    <t>545,58</t>
  </si>
  <si>
    <t>521,67</t>
  </si>
  <si>
    <t>506,85</t>
  </si>
  <si>
    <t>436,17</t>
  </si>
  <si>
    <t>421,60</t>
  </si>
  <si>
    <t>529,09</t>
  </si>
  <si>
    <t>516,31</t>
  </si>
  <si>
    <t>481,17</t>
  </si>
  <si>
    <t>460,32</t>
  </si>
  <si>
    <t>3.048,26</t>
  </si>
  <si>
    <t>3.047,38</t>
  </si>
  <si>
    <t>3.154,30</t>
  </si>
  <si>
    <t>3.145,28</t>
  </si>
  <si>
    <t>3.078,64</t>
  </si>
  <si>
    <t>3.076,32</t>
  </si>
  <si>
    <t>465,70</t>
  </si>
  <si>
    <t>396,04</t>
  </si>
  <si>
    <t>501,17</t>
  </si>
  <si>
    <t>422,65</t>
  </si>
  <si>
    <t>595,09</t>
  </si>
  <si>
    <t>522,49</t>
  </si>
  <si>
    <t>554,75</t>
  </si>
  <si>
    <t>509,47</t>
  </si>
  <si>
    <t>546,18</t>
  </si>
  <si>
    <t>525,71</t>
  </si>
  <si>
    <t>537,70</t>
  </si>
  <si>
    <t>512,57</t>
  </si>
  <si>
    <t>814,00</t>
  </si>
  <si>
    <t>673,21</t>
  </si>
  <si>
    <t>635,13</t>
  </si>
  <si>
    <t>689,37</t>
  </si>
  <si>
    <t>609,66</t>
  </si>
  <si>
    <t>562,64</t>
  </si>
  <si>
    <t>616,65</t>
  </si>
  <si>
    <t>550,83</t>
  </si>
  <si>
    <t>512,95</t>
  </si>
  <si>
    <t>562,22</t>
  </si>
  <si>
    <t>473,03</t>
  </si>
  <si>
    <t>489,04</t>
  </si>
  <si>
    <t>405,09</t>
  </si>
  <si>
    <t>622,32</t>
  </si>
  <si>
    <t>493,61</t>
  </si>
  <si>
    <t>525,89</t>
  </si>
  <si>
    <t>466,99</t>
  </si>
  <si>
    <t>436,03</t>
  </si>
  <si>
    <t>3.022,94</t>
  </si>
  <si>
    <t>2.984,81</t>
  </si>
  <si>
    <t>3.133,49</t>
  </si>
  <si>
    <t>3.078,81</t>
  </si>
  <si>
    <t>3.068,74</t>
  </si>
  <si>
    <t>3.062,19</t>
  </si>
  <si>
    <t>3.018,96</t>
  </si>
  <si>
    <t>527,90</t>
  </si>
  <si>
    <t>557,93</t>
  </si>
  <si>
    <t>657,10</t>
  </si>
  <si>
    <t>641,11</t>
  </si>
  <si>
    <t>656,76</t>
  </si>
  <si>
    <t>632,13</t>
  </si>
  <si>
    <t>619,40</t>
  </si>
  <si>
    <t>782,49</t>
  </si>
  <si>
    <t>696,83</t>
  </si>
  <si>
    <t>648,28</t>
  </si>
  <si>
    <t>616,98</t>
  </si>
  <si>
    <t>536,61</t>
  </si>
  <si>
    <t>633,76</t>
  </si>
  <si>
    <t>571,02</t>
  </si>
  <si>
    <t>3.130,54</t>
  </si>
  <si>
    <t>3.222,29</t>
  </si>
  <si>
    <t>3.162,55</t>
  </si>
  <si>
    <t>1.443,55</t>
  </si>
  <si>
    <t>1.432,58</t>
  </si>
  <si>
    <t>1.416,83</t>
  </si>
  <si>
    <t>1.674,13</t>
  </si>
  <si>
    <t>1.656,34</t>
  </si>
  <si>
    <t>1.641,23</t>
  </si>
  <si>
    <t>3.942,18</t>
  </si>
  <si>
    <t>3.948,45</t>
  </si>
  <si>
    <t>3.958,78</t>
  </si>
  <si>
    <t>4.378,06</t>
  </si>
  <si>
    <t>4.407,02</t>
  </si>
  <si>
    <t>4.433,42</t>
  </si>
  <si>
    <t>2.774,98</t>
  </si>
  <si>
    <t>2.782,41</t>
  </si>
  <si>
    <t>2.788,25</t>
  </si>
  <si>
    <t>1.611,84</t>
  </si>
  <si>
    <t>1.840,58</t>
  </si>
  <si>
    <t>4.623,85</t>
  </si>
  <si>
    <t>2.987,95</t>
  </si>
  <si>
    <t>4.126,23</t>
  </si>
  <si>
    <t>4.122,56</t>
  </si>
  <si>
    <t>1.480,97</t>
  </si>
  <si>
    <t>1.462,57</t>
  </si>
  <si>
    <t>898,78</t>
  </si>
  <si>
    <t>546,54</t>
  </si>
  <si>
    <t>621,83</t>
  </si>
  <si>
    <t>559,91</t>
  </si>
  <si>
    <t>642,24</t>
  </si>
  <si>
    <t>476,17</t>
  </si>
  <si>
    <t>573,47</t>
  </si>
  <si>
    <t>526,80</t>
  </si>
  <si>
    <t>816,99</t>
  </si>
  <si>
    <t>577,10</t>
  </si>
  <si>
    <t>533,30</t>
  </si>
  <si>
    <t>508,93</t>
  </si>
  <si>
    <t>691,37</t>
  </si>
  <si>
    <t>550,08</t>
  </si>
  <si>
    <t>497,62</t>
  </si>
  <si>
    <t>550,39</t>
  </si>
  <si>
    <t>494,98</t>
  </si>
  <si>
    <t>467,99</t>
  </si>
  <si>
    <t>704,46</t>
  </si>
  <si>
    <t>777,38</t>
  </si>
  <si>
    <t>691,26</t>
  </si>
  <si>
    <t>669,88</t>
  </si>
  <si>
    <t>784,11</t>
  </si>
  <si>
    <t>607,32</t>
  </si>
  <si>
    <t>661,92</t>
  </si>
  <si>
    <t>607,55</t>
  </si>
  <si>
    <t>582,13</t>
  </si>
  <si>
    <t>692,87</t>
  </si>
  <si>
    <t>496,88</t>
  </si>
  <si>
    <t>532,95</t>
  </si>
  <si>
    <t>554,38</t>
  </si>
  <si>
    <t>487,39</t>
  </si>
  <si>
    <t>699,66</t>
  </si>
  <si>
    <t>603,24</t>
  </si>
  <si>
    <t>47,81</t>
  </si>
  <si>
    <t>45,70</t>
  </si>
  <si>
    <t>1,02</t>
  </si>
  <si>
    <t>1.362,03</t>
  </si>
  <si>
    <t>984,51</t>
  </si>
  <si>
    <t>495,90</t>
  </si>
  <si>
    <t>18,01</t>
  </si>
  <si>
    <t>0,90</t>
  </si>
  <si>
    <t>29,34</t>
  </si>
  <si>
    <t>6,19</t>
  </si>
  <si>
    <t>18,29</t>
  </si>
  <si>
    <t>36,54</t>
  </si>
  <si>
    <t>77,65</t>
  </si>
  <si>
    <t>58,24</t>
  </si>
  <si>
    <t>25,90</t>
  </si>
  <si>
    <t>145,49</t>
  </si>
  <si>
    <t>65,20</t>
  </si>
  <si>
    <t>109,42</t>
  </si>
  <si>
    <t>65,35</t>
  </si>
  <si>
    <t>58,23</t>
  </si>
  <si>
    <t>119,69</t>
  </si>
  <si>
    <t>147,14</t>
  </si>
  <si>
    <t>83,63</t>
  </si>
  <si>
    <t>364,51</t>
  </si>
  <si>
    <t>27,95</t>
  </si>
  <si>
    <t>10,29</t>
  </si>
  <si>
    <t>908,86</t>
  </si>
  <si>
    <t>109,51</t>
  </si>
  <si>
    <t>163,49</t>
  </si>
  <si>
    <t>100,34</t>
  </si>
  <si>
    <t>536,37</t>
  </si>
  <si>
    <t>183,61</t>
  </si>
  <si>
    <t>249,81</t>
  </si>
  <si>
    <t>85,51</t>
  </si>
  <si>
    <t>2,81</t>
  </si>
  <si>
    <t>23,42</t>
  </si>
  <si>
    <t>1,94</t>
  </si>
  <si>
    <t>79,30</t>
  </si>
  <si>
    <t>179,79</t>
  </si>
  <si>
    <t>141,28</t>
  </si>
  <si>
    <t>174,16</t>
  </si>
  <si>
    <t>309,57</t>
  </si>
  <si>
    <t>613,60</t>
  </si>
  <si>
    <t>213,97</t>
  </si>
  <si>
    <t>293,45</t>
  </si>
  <si>
    <t>187,83</t>
  </si>
  <si>
    <t>17,33</t>
  </si>
  <si>
    <t>163,86</t>
  </si>
  <si>
    <t>13,39</t>
  </si>
  <si>
    <t>64,92</t>
  </si>
  <si>
    <t>178,60</t>
  </si>
  <si>
    <t>116,00</t>
  </si>
  <si>
    <t>1,18</t>
  </si>
  <si>
    <t>8,88</t>
  </si>
  <si>
    <t>557,62</t>
  </si>
  <si>
    <t>162,46</t>
  </si>
  <si>
    <t>276,75</t>
  </si>
  <si>
    <t>42,75</t>
  </si>
  <si>
    <t>26,92</t>
  </si>
  <si>
    <t>44,34</t>
  </si>
  <si>
    <t>40,62</t>
  </si>
  <si>
    <t>19,87</t>
  </si>
  <si>
    <t>65,09</t>
  </si>
  <si>
    <t>47,01</t>
  </si>
  <si>
    <t>189,02</t>
  </si>
  <si>
    <t>130,69</t>
  </si>
  <si>
    <t>95,69</t>
  </si>
  <si>
    <t>82,80</t>
  </si>
  <si>
    <t>81,33</t>
  </si>
  <si>
    <t>141,29</t>
  </si>
  <si>
    <t>106,89</t>
  </si>
  <si>
    <t>107,94</t>
  </si>
  <si>
    <t>68,55</t>
  </si>
  <si>
    <t>41,18</t>
  </si>
  <si>
    <t>158,96</t>
  </si>
  <si>
    <t>169,32</t>
  </si>
  <si>
    <t>188,34</t>
  </si>
  <si>
    <t>60,51</t>
  </si>
  <si>
    <t>87,82</t>
  </si>
  <si>
    <t>400,98</t>
  </si>
  <si>
    <t>172,71</t>
  </si>
  <si>
    <t>24,90</t>
  </si>
  <si>
    <t>6.149,38</t>
  </si>
  <si>
    <t>6.485,13</t>
  </si>
  <si>
    <t>4.874,19</t>
  </si>
  <si>
    <t>5.240,77</t>
  </si>
  <si>
    <t>2.626,52</t>
  </si>
  <si>
    <t>4.082,49</t>
  </si>
  <si>
    <t>2.380,12</t>
  </si>
  <si>
    <t>2.533,76</t>
  </si>
  <si>
    <t>1.952,49</t>
  </si>
  <si>
    <t>2.810,46</t>
  </si>
  <si>
    <t>2.193,94</t>
  </si>
  <si>
    <t>4.095,98</t>
  </si>
  <si>
    <t>2.393,62</t>
  </si>
  <si>
    <t>2.547,26</t>
  </si>
  <si>
    <t>1.965,99</t>
  </si>
  <si>
    <t>2.823,96</t>
  </si>
  <si>
    <t>2.296,74</t>
  </si>
  <si>
    <t>1.247,00</t>
  </si>
  <si>
    <t>1.335,11</t>
  </si>
  <si>
    <t>1.285,61</t>
  </si>
  <si>
    <t>362,23</t>
  </si>
  <si>
    <t>353,87</t>
  </si>
  <si>
    <t>3.335,03</t>
  </si>
  <si>
    <t>88,96</t>
  </si>
  <si>
    <t>191,52</t>
  </si>
  <si>
    <t>280,06</t>
  </si>
  <si>
    <t>66,71</t>
  </si>
  <si>
    <t>118,84</t>
  </si>
  <si>
    <t>288,02</t>
  </si>
  <si>
    <t>121,20</t>
  </si>
  <si>
    <t>332,35</t>
  </si>
  <si>
    <t>850,92</t>
  </si>
  <si>
    <t>1.347,71</t>
  </si>
  <si>
    <t>22,02</t>
  </si>
  <si>
    <t>26,87</t>
  </si>
  <si>
    <t>21,45</t>
  </si>
  <si>
    <t>20,56</t>
  </si>
  <si>
    <t>28,71</t>
  </si>
  <si>
    <t>30,14</t>
  </si>
  <si>
    <t>26,83</t>
  </si>
  <si>
    <t>35,26</t>
  </si>
  <si>
    <t>30,29</t>
  </si>
  <si>
    <t>35,32</t>
  </si>
  <si>
    <t>29,49</t>
  </si>
  <si>
    <t>34,95</t>
  </si>
  <si>
    <t>28,58</t>
  </si>
  <si>
    <t>25,38</t>
  </si>
  <si>
    <t>106,30</t>
  </si>
  <si>
    <t>112,04</t>
  </si>
  <si>
    <t>115,52</t>
  </si>
  <si>
    <t>34,91</t>
  </si>
  <si>
    <t>110,46</t>
  </si>
  <si>
    <t>114,19</t>
  </si>
  <si>
    <t>142,32</t>
  </si>
  <si>
    <t>79,29</t>
  </si>
  <si>
    <t>43,08</t>
  </si>
  <si>
    <t>5.237,50</t>
  </si>
  <si>
    <t>5.000,70</t>
  </si>
  <si>
    <t>6.186,83</t>
  </si>
  <si>
    <t>7.718,58</t>
  </si>
  <si>
    <t>5.556,19</t>
  </si>
  <si>
    <t>4.696,82</t>
  </si>
  <si>
    <t>4.188,98</t>
  </si>
  <si>
    <t>19.467,21</t>
  </si>
  <si>
    <t>3.945,08</t>
  </si>
  <si>
    <t>20.124,21</t>
  </si>
  <si>
    <t>25.074,41</t>
  </si>
  <si>
    <t>18.770,97</t>
  </si>
  <si>
    <t>19.781,88</t>
  </si>
  <si>
    <t>20.394,19</t>
  </si>
  <si>
    <t>8.761,04</t>
  </si>
  <si>
    <t>13.966,75</t>
  </si>
  <si>
    <t>7.621,36</t>
  </si>
  <si>
    <t>22,46</t>
  </si>
  <si>
    <t>67,61</t>
  </si>
  <si>
    <t>239,27</t>
  </si>
  <si>
    <t>247,52</t>
  </si>
  <si>
    <t>309,65</t>
  </si>
  <si>
    <t>147,88</t>
  </si>
  <si>
    <t>241,23</t>
  </si>
  <si>
    <t>51,30</t>
  </si>
  <si>
    <t>22,69</t>
  </si>
  <si>
    <t>0,57</t>
  </si>
  <si>
    <t>0,81</t>
  </si>
  <si>
    <t>20,50</t>
  </si>
  <si>
    <t>28,94</t>
  </si>
  <si>
    <t>108,00</t>
  </si>
  <si>
    <t>3.643,88</t>
  </si>
  <si>
    <t>7.498,69</t>
  </si>
  <si>
    <t>6.167,24</t>
  </si>
  <si>
    <t>87,69</t>
  </si>
  <si>
    <t>35,51</t>
  </si>
  <si>
    <t>31,15</t>
  </si>
  <si>
    <t>24,68</t>
  </si>
  <si>
    <t>39,79</t>
  </si>
  <si>
    <t>52,39</t>
  </si>
  <si>
    <t>53,64</t>
  </si>
  <si>
    <t>42,99</t>
  </si>
  <si>
    <t>116,97</t>
  </si>
  <si>
    <t>119,45</t>
  </si>
  <si>
    <t>151,24</t>
  </si>
  <si>
    <t>56,37</t>
  </si>
  <si>
    <t>30,92</t>
  </si>
  <si>
    <t>37,25</t>
  </si>
  <si>
    <t>46,32</t>
  </si>
  <si>
    <t>49,02</t>
  </si>
  <si>
    <t>16,57</t>
  </si>
  <si>
    <t>93,67</t>
  </si>
  <si>
    <t>68,17</t>
  </si>
  <si>
    <t>30,93</t>
  </si>
  <si>
    <t>54,30</t>
  </si>
  <si>
    <t>73,73</t>
  </si>
  <si>
    <t>49,74</t>
  </si>
  <si>
    <t>46,26</t>
  </si>
  <si>
    <t>50,11</t>
  </si>
  <si>
    <t>34,94</t>
  </si>
  <si>
    <t>3.955,03</t>
  </si>
  <si>
    <t>4.014,65</t>
  </si>
  <si>
    <t>3.729,45</t>
  </si>
  <si>
    <t>4.191,59</t>
  </si>
  <si>
    <t>4.270,93</t>
  </si>
  <si>
    <t>4.167,99</t>
  </si>
  <si>
    <t>4.808,54</t>
  </si>
  <si>
    <t>3.880,65</t>
  </si>
  <si>
    <t>3.615,41</t>
  </si>
  <si>
    <t>3.840,46</t>
  </si>
  <si>
    <t>5.921,28</t>
  </si>
  <si>
    <t>3.962,77</t>
  </si>
  <si>
    <t>3.617,12</t>
  </si>
  <si>
    <t>3.652,61</t>
  </si>
  <si>
    <t>5.999,86</t>
  </si>
  <si>
    <t>5.129,55</t>
  </si>
  <si>
    <t>4.341,90</t>
  </si>
  <si>
    <t>3.757,96</t>
  </si>
  <si>
    <t>3.936,44</t>
  </si>
  <si>
    <t>5.380,60</t>
  </si>
  <si>
    <t>4.782,21</t>
  </si>
  <si>
    <t>5.275,45</t>
  </si>
  <si>
    <t>4.886,92</t>
  </si>
  <si>
    <t>4.966,48</t>
  </si>
  <si>
    <t>6.969,48</t>
  </si>
  <si>
    <t>4.698,66</t>
  </si>
  <si>
    <t>4.918,04</t>
  </si>
  <si>
    <t>4.838,83</t>
  </si>
  <si>
    <t>4.133,54</t>
  </si>
  <si>
    <t>4.180,01</t>
  </si>
  <si>
    <t>4.383,22</t>
  </si>
  <si>
    <t>4.627,39</t>
  </si>
  <si>
    <t>4.797,07</t>
  </si>
  <si>
    <t>5.039,11</t>
  </si>
  <si>
    <t>6.277,98</t>
  </si>
  <si>
    <t>5.156,58</t>
  </si>
  <si>
    <t>4.076,74</t>
  </si>
  <si>
    <t>4.299,39</t>
  </si>
  <si>
    <t>5.479,78</t>
  </si>
  <si>
    <t>5.407,27</t>
  </si>
  <si>
    <t>6.293,33</t>
  </si>
  <si>
    <t>4.708,21</t>
  </si>
  <si>
    <t>5.810,09</t>
  </si>
  <si>
    <t>3.219,69</t>
  </si>
  <si>
    <t>4.812,51</t>
  </si>
  <si>
    <t>5.259,04</t>
  </si>
  <si>
    <t>4.453,99</t>
  </si>
  <si>
    <t>4.409,17</t>
  </si>
  <si>
    <t>6.424,63</t>
  </si>
  <si>
    <t>4.478,43</t>
  </si>
  <si>
    <t>6.209,97</t>
  </si>
  <si>
    <t>4.839,57</t>
  </si>
  <si>
    <t>5.960,93</t>
  </si>
  <si>
    <t>4.391,04</t>
  </si>
  <si>
    <t>6.715,01</t>
  </si>
  <si>
    <t>4.179,93</t>
  </si>
  <si>
    <t>4.819,15</t>
  </si>
  <si>
    <t>5.126,79</t>
  </si>
  <si>
    <t>5.020,14</t>
  </si>
  <si>
    <t>4.493,08</t>
  </si>
  <si>
    <t>3.578,58</t>
  </si>
  <si>
    <t>4.990,16</t>
  </si>
  <si>
    <t>6.326,33</t>
  </si>
  <si>
    <t>7.467,90</t>
  </si>
  <si>
    <t>4.982,76</t>
  </si>
  <si>
    <t>4.738,50</t>
  </si>
  <si>
    <t>3.917,26</t>
  </si>
  <si>
    <t>4.078,69</t>
  </si>
  <si>
    <t>Data de Referência: SINAPI DEZEMBRO/2023 Não Desonerado / SETOP Região Leste - AGOSTO de 2023 Sem Desoneração / ORSE - ABRIL 2023 / SBC - JUNHO 2023</t>
  </si>
  <si>
    <t>Data: 09/02/2024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</si>
</sst>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4" formatCode="_-&quot;R$&quot;\ * #,##0.00_-;\-&quot;R$&quot;\ * #,##0.00_-;_-&quot;R$&quot;\ * &quot;-&quot;??_-;_-@_-"/>
    <numFmt numFmtId="43" formatCode="_-* #,##0.00_-;\-* #,##0.00_-;_-* &quot;-&quot;??_-;_-@_-"/>
    <numFmt numFmtId="164" formatCode="_(* #,##0.00_);_(* \(#,##0.00\);_(* &quot;-&quot;??_);_(@_)"/>
    <numFmt numFmtId="165" formatCode="#,##0.00&quot; &quot;;&quot; (&quot;#,##0.00&quot;)&quot;;&quot; -&quot;#&quot; &quot;;@&quot; &quot;"/>
    <numFmt numFmtId="166" formatCode="#,##0.00&quot; &quot;;&quot;-&quot;#,##0.00&quot; &quot;;&quot; -&quot;#&quot; &quot;;@&quot; &quot;"/>
    <numFmt numFmtId="167" formatCode="[$R$-416]&quot; &quot;#,##0.00;[Red]&quot;-&quot;[$R$-416]&quot; &quot;#,##0.00"/>
    <numFmt numFmtId="168" formatCode="_-* #,##0.00\ _€_-;\-* #,##0.00\ _€_-;_-* &quot;-&quot;??\ _€_-;_-@_-"/>
    <numFmt numFmtId="169" formatCode="#\,##0."/>
    <numFmt numFmtId="170" formatCode="_(&quot;$&quot;* #,##0_);_(&quot;$&quot;* \(#,##0\);_(&quot;$&quot;* &quot;-&quot;_);_(@_)"/>
    <numFmt numFmtId="171" formatCode="_(&quot;$&quot;* #,##0.00_);_(&quot;$&quot;* \(#,##0.00\);_(&quot;$&quot;* &quot;-&quot;??_);_(@_)"/>
    <numFmt numFmtId="172" formatCode="\$#."/>
    <numFmt numFmtId="173" formatCode="#.00"/>
    <numFmt numFmtId="174" formatCode="0.00_)"/>
    <numFmt numFmtId="175" formatCode="%#.00"/>
    <numFmt numFmtId="176" formatCode="#\,##0.00"/>
    <numFmt numFmtId="177" formatCode="#,"/>
    <numFmt numFmtId="178" formatCode="_(* #,##0_);_(* \(#,##0\);_(* &quot;-&quot;_);_(@_)"/>
    <numFmt numFmtId="179" formatCode="_(* #,##0.00_);_(* \(#,##0.00\);_(* \-??_);_(@_)"/>
    <numFmt numFmtId="180" formatCode="&quot;R$&quot;\ #,##0.00"/>
    <numFmt numFmtId="181" formatCode="_-* #,##0.00_-;\-* #,##0.00_-;_-* &quot;-&quot;??_-;_-@"/>
    <numFmt numFmtId="182" formatCode="#0.00"/>
    <numFmt numFmtId="183" formatCode="##0.00"/>
    <numFmt numFmtId="184" formatCode="##,##0.00"/>
    <numFmt numFmtId="185" formatCode="0000"/>
    <numFmt numFmtId="186" formatCode="00000"/>
    <numFmt numFmtId="187" formatCode="00"/>
    <numFmt numFmtId="188" formatCode="000"/>
    <numFmt numFmtId="189" formatCode="0.000"/>
    <numFmt numFmtId="190" formatCode="0.0000"/>
  </numFmts>
  <fonts count="9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14"/>
      <name val="Arial"/>
      <family val="2"/>
    </font>
    <font>
      <sz val="11"/>
      <color indexed="8"/>
      <name val="Calibri"/>
      <family val="2"/>
    </font>
    <font>
      <sz val="11"/>
      <color indexed="8"/>
      <name val="Arial"/>
      <family val="2"/>
    </font>
    <font>
      <sz val="10"/>
      <name val="Arial"/>
      <family val="2"/>
    </font>
    <font>
      <sz val="8"/>
      <name val="Arial"/>
      <family val="2"/>
    </font>
    <font>
      <sz val="10"/>
      <name val="Arial"/>
      <family val="2"/>
    </font>
    <font>
      <sz val="11"/>
      <color theme="1"/>
      <name val="Calibri"/>
      <family val="2"/>
      <scheme val="minor"/>
    </font>
    <font>
      <sz val="10"/>
      <color rgb="FF000000"/>
      <name val="Arial1"/>
    </font>
    <font>
      <sz val="11"/>
      <color rgb="FF000000"/>
      <name val="Calibri"/>
      <family val="2"/>
    </font>
    <font>
      <b/>
      <i/>
      <sz val="16"/>
      <color rgb="FF000000"/>
      <name val="Arial"/>
      <family val="2"/>
    </font>
    <font>
      <sz val="11"/>
      <color rgb="FF000000"/>
      <name val="Arial"/>
      <family val="2"/>
    </font>
    <font>
      <b/>
      <i/>
      <u/>
      <sz val="11"/>
      <color rgb="FF000000"/>
      <name val="Arial"/>
      <family val="2"/>
    </font>
    <font>
      <sz val="10"/>
      <color indexed="8"/>
      <name val="MS Sans Serif"/>
      <family val="2"/>
    </font>
    <font>
      <sz val="1"/>
      <color indexed="8"/>
      <name val="Courier"/>
      <family val="3"/>
    </font>
    <font>
      <u/>
      <sz val="6"/>
      <color indexed="36"/>
      <name val="MS Sans Serif"/>
      <family val="2"/>
    </font>
    <font>
      <u/>
      <sz val="11"/>
      <color indexed="12"/>
      <name val="Arial"/>
      <family val="2"/>
    </font>
    <font>
      <sz val="10"/>
      <name val="Courier"/>
      <family val="3"/>
    </font>
    <font>
      <sz val="12"/>
      <name val="Times New Roman"/>
      <family val="1"/>
    </font>
    <font>
      <b/>
      <i/>
      <sz val="16"/>
      <name val="Helv"/>
    </font>
    <font>
      <sz val="10"/>
      <name val="Times New Roman"/>
      <family val="1"/>
    </font>
    <font>
      <sz val="10"/>
      <name val="MS Sans Serif"/>
      <family val="2"/>
    </font>
    <font>
      <sz val="1"/>
      <color indexed="18"/>
      <name val="Courier"/>
      <family val="3"/>
    </font>
    <font>
      <b/>
      <sz val="1"/>
      <color indexed="8"/>
      <name val="Courier"/>
      <family val="3"/>
    </font>
    <font>
      <sz val="10"/>
      <color indexed="8"/>
      <name val="Arial"/>
      <family val="2"/>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0"/>
      <name val="Arial"/>
      <family val="2"/>
    </font>
    <font>
      <sz val="9"/>
      <name val="Arial"/>
      <family val="2"/>
    </font>
    <font>
      <b/>
      <sz val="10"/>
      <name val="Leelawadee UI"/>
      <family val="2"/>
    </font>
    <font>
      <sz val="10"/>
      <name val="Leelawadee UI"/>
      <family val="2"/>
    </font>
    <font>
      <b/>
      <sz val="14"/>
      <name val="Leelawadee UI"/>
      <family val="2"/>
    </font>
    <font>
      <sz val="14"/>
      <name val="Leelawadee UI"/>
      <family val="2"/>
    </font>
    <font>
      <b/>
      <sz val="16"/>
      <name val="Leelawadee UI"/>
      <family val="2"/>
    </font>
    <font>
      <b/>
      <sz val="10"/>
      <color theme="0"/>
      <name val="Leelawadee UI"/>
      <family val="2"/>
    </font>
    <font>
      <sz val="10"/>
      <color theme="0"/>
      <name val="Leelawadee UI"/>
      <family val="2"/>
    </font>
    <font>
      <b/>
      <sz val="12"/>
      <name val="Leelawadee UI"/>
      <family val="2"/>
    </font>
    <font>
      <sz val="12"/>
      <name val="Leelawadee UI"/>
      <family val="2"/>
    </font>
    <font>
      <sz val="10"/>
      <color rgb="FF000000"/>
      <name val="Leelawadee UI"/>
      <family val="2"/>
    </font>
    <font>
      <b/>
      <sz val="10"/>
      <color rgb="FF000000"/>
      <name val="Leelawadee UI"/>
      <family val="2"/>
    </font>
    <font>
      <sz val="16"/>
      <name val="Leelawadee UI"/>
      <family val="2"/>
    </font>
    <font>
      <sz val="8"/>
      <name val="Arial"/>
      <family val="2"/>
    </font>
    <font>
      <b/>
      <sz val="10"/>
      <color theme="1"/>
      <name val="Calibri"/>
      <family val="2"/>
    </font>
    <font>
      <b/>
      <sz val="10"/>
      <name val="Calibri"/>
      <family val="2"/>
    </font>
    <font>
      <sz val="10"/>
      <color theme="1"/>
      <name val="Calibri"/>
      <family val="2"/>
    </font>
    <font>
      <sz val="10"/>
      <name val="Arial"/>
      <family val="2"/>
    </font>
    <font>
      <sz val="10"/>
      <color theme="1"/>
      <name val="Calibri"/>
      <family val="2"/>
      <scheme val="minor"/>
    </font>
    <font>
      <b/>
      <sz val="10"/>
      <name val="Calibri"/>
      <family val="2"/>
      <scheme val="minor"/>
    </font>
    <font>
      <sz val="10"/>
      <name val="Calibri"/>
      <family val="2"/>
      <scheme val="minor"/>
    </font>
    <font>
      <b/>
      <sz val="10"/>
      <color theme="1"/>
      <name val="Calibri"/>
      <family val="2"/>
      <scheme val="minor"/>
    </font>
    <font>
      <sz val="8"/>
      <color rgb="FF010000"/>
      <name val="Arial"/>
      <family val="2"/>
    </font>
    <font>
      <b/>
      <sz val="9"/>
      <color rgb="FF010000"/>
      <name val="Arial"/>
      <family val="2"/>
    </font>
    <font>
      <sz val="9"/>
      <color rgb="FF010000"/>
      <name val="Arial"/>
      <family val="2"/>
    </font>
    <font>
      <sz val="10"/>
      <name val="Calibri"/>
      <family val="2"/>
    </font>
    <font>
      <sz val="8"/>
      <name val="Arial"/>
      <family val="2"/>
    </font>
    <font>
      <b/>
      <sz val="20"/>
      <color rgb="FF632523"/>
      <name val="Arial"/>
      <family val="2"/>
    </font>
    <font>
      <b/>
      <sz val="9"/>
      <color rgb="FFFFFFFF"/>
      <name val="Arial"/>
      <family val="2"/>
    </font>
    <font>
      <b/>
      <sz val="20"/>
      <color rgb="FF367735"/>
      <name val="Arial"/>
      <family val="2"/>
    </font>
    <font>
      <sz val="10"/>
      <name val="Courier New"/>
      <family val="3"/>
    </font>
  </fonts>
  <fills count="7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52"/>
        <bgColor indexed="64"/>
      </patternFill>
    </fill>
    <fill>
      <patternFill patternType="solid">
        <fgColor indexed="26"/>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0"/>
        <bgColor indexed="26"/>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tint="-0.249977111117893"/>
        <bgColor rgb="FFF2DBDB"/>
      </patternFill>
    </fill>
    <fill>
      <patternFill patternType="solid">
        <fgColor theme="9" tint="0.79998168889431442"/>
        <bgColor theme="0"/>
      </patternFill>
    </fill>
    <fill>
      <patternFill patternType="solid">
        <fgColor theme="0" tint="-0.14999847407452621"/>
        <bgColor theme="0"/>
      </patternFill>
    </fill>
    <fill>
      <patternFill patternType="solid">
        <fgColor theme="2" tint="-0.14999847407452621"/>
        <bgColor rgb="FFC0C0C0"/>
      </patternFill>
    </fill>
    <fill>
      <patternFill patternType="solid">
        <fgColor theme="0"/>
        <bgColor theme="0"/>
      </patternFill>
    </fill>
    <fill>
      <patternFill patternType="solid">
        <fgColor rgb="FFBFBFBF"/>
        <bgColor rgb="FFBFBFBF"/>
      </patternFill>
    </fill>
    <fill>
      <patternFill patternType="solid">
        <fgColor rgb="FFC0C0C0"/>
        <bgColor rgb="FFC0C0C0"/>
      </patternFill>
    </fill>
    <fill>
      <patternFill patternType="solid">
        <fgColor theme="2" tint="-0.249977111117893"/>
        <bgColor indexed="64"/>
      </patternFill>
    </fill>
    <fill>
      <patternFill patternType="solid">
        <fgColor rgb="FFFFFF00"/>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indexed="64"/>
      </top>
      <bottom style="thin">
        <color indexed="64"/>
      </bottom>
      <diagonal/>
    </border>
    <border>
      <left/>
      <right/>
      <top style="thin">
        <color rgb="FF010000"/>
      </top>
      <bottom style="thin">
        <color rgb="FF010000"/>
      </bottom>
      <diagonal/>
    </border>
    <border>
      <left style="thin">
        <color indexed="64"/>
      </left>
      <right/>
      <top style="medium">
        <color indexed="64"/>
      </top>
      <bottom style="medium">
        <color indexed="64"/>
      </bottom>
      <diagonal/>
    </border>
    <border>
      <left/>
      <right/>
      <top/>
      <bottom style="thin">
        <color rgb="FF010000"/>
      </bottom>
      <diagonal/>
    </border>
    <border>
      <left/>
      <right/>
      <top style="thin">
        <color rgb="FF010000"/>
      </top>
      <bottom/>
      <diagonal/>
    </border>
  </borders>
  <cellStyleXfs count="54140">
    <xf numFmtId="0" fontId="0" fillId="0" borderId="0"/>
    <xf numFmtId="0" fontId="19" fillId="0" borderId="0" applyNumberFormat="0" applyBorder="0" applyProtection="0"/>
    <xf numFmtId="0" fontId="19" fillId="0" borderId="0" applyNumberFormat="0" applyBorder="0" applyProtection="0"/>
    <xf numFmtId="165" fontId="19" fillId="0" borderId="0" applyBorder="0" applyProtection="0"/>
    <xf numFmtId="165" fontId="19" fillId="0" borderId="0" applyBorder="0" applyProtection="0"/>
    <xf numFmtId="0" fontId="13" fillId="0" borderId="0"/>
    <xf numFmtId="0" fontId="19" fillId="0" borderId="0" applyNumberFormat="0" applyBorder="0" applyProtection="0"/>
    <xf numFmtId="0" fontId="20" fillId="0" borderId="0" applyNumberFormat="0" applyBorder="0" applyProtection="0"/>
    <xf numFmtId="166" fontId="20"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0" fontId="10" fillId="0" borderId="0"/>
    <xf numFmtId="0" fontId="22" fillId="0" borderId="0"/>
    <xf numFmtId="0" fontId="10" fillId="0" borderId="0"/>
    <xf numFmtId="0" fontId="18" fillId="0" borderId="0"/>
    <xf numFmtId="0" fontId="10" fillId="0" borderId="0"/>
    <xf numFmtId="0" fontId="10" fillId="0" borderId="0"/>
    <xf numFmtId="9" fontId="10" fillId="0" borderId="0" applyFont="0" applyFill="0" applyBorder="0" applyAlignment="0" applyProtection="0"/>
    <xf numFmtId="9" fontId="22" fillId="0" borderId="0" applyFont="0" applyFill="0" applyBorder="0" applyAlignment="0" applyProtection="0"/>
    <xf numFmtId="9" fontId="17" fillId="0" borderId="0" applyFont="0" applyFill="0" applyBorder="0" applyAlignment="0" applyProtection="0"/>
    <xf numFmtId="9" fontId="10" fillId="0" borderId="0" applyFont="0" applyFill="0" applyBorder="0" applyAlignment="0" applyProtection="0"/>
    <xf numFmtId="0" fontId="23" fillId="0" borderId="0" applyNumberFormat="0" applyBorder="0" applyProtection="0"/>
    <xf numFmtId="167" fontId="23" fillId="0" borderId="0" applyBorder="0" applyProtection="0"/>
    <xf numFmtId="164" fontId="10" fillId="0" borderId="0" applyFont="0" applyFill="0" applyBorder="0" applyAlignment="0" applyProtection="0"/>
    <xf numFmtId="165" fontId="19" fillId="0" borderId="0" applyBorder="0" applyProtection="0"/>
    <xf numFmtId="164" fontId="9" fillId="0" borderId="0" applyFont="0" applyFill="0" applyBorder="0" applyAlignment="0" applyProtection="0"/>
    <xf numFmtId="164" fontId="10" fillId="0" borderId="0" applyFont="0" applyFill="0" applyBorder="0" applyAlignment="0" applyProtection="0"/>
    <xf numFmtId="164" fontId="15" fillId="0" borderId="0" applyFont="0" applyFill="0" applyBorder="0" applyAlignment="0" applyProtection="0"/>
    <xf numFmtId="164" fontId="10" fillId="0" borderId="0" applyFont="0" applyFill="0" applyBorder="0" applyAlignment="0" applyProtection="0"/>
    <xf numFmtId="164" fontId="14" fillId="0" borderId="0" applyFont="0" applyFill="0" applyBorder="0" applyAlignment="0" applyProtection="0"/>
    <xf numFmtId="164" fontId="17" fillId="0" borderId="0" applyFont="0" applyFill="0" applyBorder="0" applyAlignment="0" applyProtection="0"/>
    <xf numFmtId="164" fontId="10" fillId="0" borderId="0" applyFont="0" applyFill="0" applyBorder="0" applyAlignment="0" applyProtection="0"/>
    <xf numFmtId="9" fontId="9"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4" fillId="0" borderId="0"/>
    <xf numFmtId="168" fontId="10" fillId="0" borderId="0" applyFont="0" applyFill="0" applyBorder="0" applyAlignment="0" applyProtection="0"/>
    <xf numFmtId="169" fontId="25" fillId="0" borderId="0">
      <protection locked="0"/>
    </xf>
    <xf numFmtId="0" fontId="11" fillId="6" borderId="3" applyFill="0" applyBorder="0" applyAlignment="0" applyProtection="0">
      <alignment vertical="center"/>
      <protection locked="0"/>
    </xf>
    <xf numFmtId="170" fontId="10" fillId="0" borderId="0" applyFont="0" applyFill="0" applyBorder="0" applyAlignment="0" applyProtection="0"/>
    <xf numFmtId="171" fontId="10" fillId="0" borderId="0" applyFont="0" applyFill="0" applyBorder="0" applyAlignment="0" applyProtection="0"/>
    <xf numFmtId="172" fontId="25" fillId="0" borderId="0">
      <protection locked="0"/>
    </xf>
    <xf numFmtId="0" fontId="25" fillId="0" borderId="0">
      <protection locked="0"/>
    </xf>
    <xf numFmtId="0" fontId="25" fillId="0" borderId="0">
      <protection locked="0"/>
    </xf>
    <xf numFmtId="0" fontId="13" fillId="0" borderId="0"/>
    <xf numFmtId="173" fontId="25" fillId="0" borderId="0">
      <protection locked="0"/>
    </xf>
    <xf numFmtId="173" fontId="25" fillId="0" borderId="0">
      <protection locked="0"/>
    </xf>
    <xf numFmtId="0" fontId="26" fillId="0" borderId="0" applyNumberFormat="0" applyFill="0" applyBorder="0" applyAlignment="0" applyProtection="0">
      <alignment vertical="top"/>
      <protection locked="0"/>
    </xf>
    <xf numFmtId="38" fontId="16" fillId="2" borderId="0" applyNumberFormat="0" applyBorder="0" applyAlignment="0" applyProtection="0"/>
    <xf numFmtId="0" fontId="25" fillId="0" borderId="0">
      <protection locked="0"/>
    </xf>
    <xf numFmtId="0" fontId="25" fillId="0" borderId="0">
      <protection locked="0"/>
    </xf>
    <xf numFmtId="0" fontId="27" fillId="0" borderId="0" applyNumberFormat="0" applyFill="0" applyBorder="0" applyAlignment="0" applyProtection="0">
      <alignment vertical="top"/>
      <protection locked="0"/>
    </xf>
    <xf numFmtId="0" fontId="28" fillId="0" borderId="0"/>
    <xf numFmtId="10" fontId="16" fillId="7" borderId="1" applyNumberFormat="0" applyBorder="0" applyAlignment="0" applyProtection="0"/>
    <xf numFmtId="0" fontId="10" fillId="0" borderId="0">
      <alignment horizontal="centerContinuous" vertical="justify"/>
    </xf>
    <xf numFmtId="0" fontId="29" fillId="0" borderId="0" applyAlignment="0">
      <alignment horizontal="center"/>
    </xf>
    <xf numFmtId="44" fontId="14" fillId="0" borderId="0" applyFont="0" applyFill="0" applyBorder="0" applyAlignment="0" applyProtection="0"/>
    <xf numFmtId="174" fontId="30" fillId="0" borderId="0"/>
    <xf numFmtId="0" fontId="10" fillId="0" borderId="0"/>
    <xf numFmtId="0" fontId="10" fillId="0" borderId="0"/>
    <xf numFmtId="0" fontId="10" fillId="0" borderId="0"/>
    <xf numFmtId="0" fontId="8" fillId="0" borderId="0"/>
    <xf numFmtId="0" fontId="8" fillId="0" borderId="0"/>
    <xf numFmtId="0" fontId="8" fillId="0" borderId="0"/>
    <xf numFmtId="0" fontId="8" fillId="0" borderId="0"/>
    <xf numFmtId="0" fontId="8" fillId="0" borderId="0"/>
    <xf numFmtId="0" fontId="8" fillId="0" borderId="0"/>
    <xf numFmtId="0" fontId="31" fillId="0" borderId="0"/>
    <xf numFmtId="0" fontId="31" fillId="0" borderId="0"/>
    <xf numFmtId="0" fontId="8" fillId="0" borderId="0"/>
    <xf numFmtId="0" fontId="8" fillId="0" borderId="0"/>
    <xf numFmtId="0" fontId="8" fillId="0" borderId="0"/>
    <xf numFmtId="0" fontId="10" fillId="0" borderId="0"/>
    <xf numFmtId="0" fontId="10" fillId="0" borderId="0"/>
    <xf numFmtId="0" fontId="2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xf numFmtId="0" fontId="10" fillId="0" borderId="0"/>
    <xf numFmtId="0" fontId="10" fillId="0" borderId="0"/>
    <xf numFmtId="0" fontId="12" fillId="0" borderId="0">
      <alignment horizontal="left" vertical="center" indent="12"/>
    </xf>
    <xf numFmtId="0" fontId="16" fillId="0" borderId="3" applyBorder="0">
      <alignment horizontal="left" vertical="center" wrapText="1" indent="2"/>
      <protection locked="0"/>
    </xf>
    <xf numFmtId="0" fontId="16" fillId="0" borderId="3" applyBorder="0">
      <alignment horizontal="left" vertical="center" wrapText="1" indent="3"/>
      <protection locked="0"/>
    </xf>
    <xf numFmtId="10" fontId="10" fillId="0" borderId="0" applyFont="0" applyFill="0" applyBorder="0" applyAlignment="0" applyProtection="0"/>
    <xf numFmtId="175" fontId="25" fillId="0" borderId="0">
      <protection locked="0"/>
    </xf>
    <xf numFmtId="175" fontId="25" fillId="0" borderId="0">
      <protection locked="0"/>
    </xf>
    <xf numFmtId="176" fontId="25" fillId="0" borderId="0">
      <protection locked="0"/>
    </xf>
    <xf numFmtId="9" fontId="22"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38" fontId="32" fillId="0" borderId="0" applyFont="0" applyFill="0" applyBorder="0" applyAlignment="0" applyProtection="0"/>
    <xf numFmtId="177" fontId="33" fillId="0" borderId="0">
      <protection locked="0"/>
    </xf>
    <xf numFmtId="164" fontId="10" fillId="0" borderId="0" applyFont="0" applyFill="0" applyBorder="0" applyAlignment="0" applyProtection="0"/>
    <xf numFmtId="164" fontId="14" fillId="0" borderId="0" applyFont="0" applyFill="0" applyBorder="0" applyAlignment="0" applyProtection="0"/>
    <xf numFmtId="178" fontId="31" fillId="0" borderId="0" applyFont="0" applyFill="0" applyBorder="0" applyAlignment="0" applyProtection="0"/>
    <xf numFmtId="0" fontId="32" fillId="0" borderId="0"/>
    <xf numFmtId="0" fontId="34" fillId="0" borderId="0">
      <protection locked="0"/>
    </xf>
    <xf numFmtId="0" fontId="34" fillId="0" borderId="0">
      <protection locked="0"/>
    </xf>
    <xf numFmtId="43" fontId="8" fillId="0" borderId="0" applyFont="0" applyFill="0" applyBorder="0" applyAlignment="0" applyProtection="0"/>
    <xf numFmtId="43" fontId="8" fillId="0" borderId="0" applyFont="0" applyFill="0" applyBorder="0" applyAlignment="0" applyProtection="0"/>
    <xf numFmtId="171" fontId="10" fillId="0" borderId="0" applyFont="0" applyFill="0" applyBorder="0" applyAlignment="0" applyProtection="0"/>
    <xf numFmtId="43" fontId="8"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4" fontId="31" fillId="0" borderId="0" applyFont="0" applyFill="0" applyBorder="0" applyAlignment="0" applyProtection="0"/>
    <xf numFmtId="0" fontId="9" fillId="0" borderId="0"/>
    <xf numFmtId="164" fontId="36" fillId="0" borderId="0" applyFont="0" applyFill="0" applyBorder="0" applyAlignment="0" applyProtection="0"/>
    <xf numFmtId="0" fontId="9" fillId="0" borderId="0"/>
    <xf numFmtId="164" fontId="9"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9" fillId="0" borderId="0"/>
    <xf numFmtId="0" fontId="35" fillId="0" borderId="0"/>
    <xf numFmtId="9" fontId="9" fillId="0" borderId="0" applyFont="0" applyFill="0" applyBorder="0" applyAlignment="0" applyProtection="0"/>
    <xf numFmtId="164" fontId="9" fillId="0" borderId="0" applyFont="0" applyFill="0" applyBorder="0" applyAlignment="0" applyProtection="0"/>
    <xf numFmtId="0" fontId="9" fillId="0" borderId="0"/>
    <xf numFmtId="0" fontId="9" fillId="0" borderId="0"/>
    <xf numFmtId="164" fontId="9" fillId="0" borderId="0" applyFont="0" applyFill="0" applyBorder="0" applyAlignment="0" applyProtection="0"/>
    <xf numFmtId="0" fontId="9" fillId="0" borderId="0"/>
    <xf numFmtId="0" fontId="6" fillId="0" borderId="0"/>
    <xf numFmtId="0" fontId="9" fillId="0" borderId="0"/>
    <xf numFmtId="0" fontId="9" fillId="0" borderId="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lignment horizontal="centerContinuous" vertical="justify"/>
    </xf>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10"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1" fontId="9" fillId="0" borderId="0" applyFont="0" applyFill="0" applyBorder="0" applyAlignment="0" applyProtection="0"/>
    <xf numFmtId="43"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164" fontId="9"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9" fillId="0" borderId="0"/>
    <xf numFmtId="0" fontId="6" fillId="0" borderId="0"/>
    <xf numFmtId="0" fontId="6" fillId="0" borderId="0"/>
    <xf numFmtId="0" fontId="6" fillId="0" borderId="0"/>
    <xf numFmtId="164"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0" fontId="9" fillId="0" borderId="0"/>
    <xf numFmtId="0" fontId="6" fillId="0" borderId="0"/>
    <xf numFmtId="0" fontId="9" fillId="0" borderId="0"/>
    <xf numFmtId="0" fontId="9" fillId="0" borderId="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lignment horizontal="centerContinuous" vertical="justify"/>
    </xf>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10"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1" fontId="9" fillId="0" borderId="0" applyFont="0" applyFill="0" applyBorder="0" applyAlignment="0" applyProtection="0"/>
    <xf numFmtId="43"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164" fontId="9"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9" fillId="0" borderId="0">
      <alignment horizontal="centerContinuous" vertical="justify"/>
    </xf>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0" fontId="9" fillId="0" borderId="0" applyFont="0" applyFill="0" applyBorder="0" applyAlignment="0" applyProtection="0"/>
    <xf numFmtId="9" fontId="14"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1" fontId="9" fillId="0" borderId="0" applyFont="0" applyFill="0" applyBorder="0" applyAlignment="0" applyProtection="0"/>
    <xf numFmtId="43"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0" fontId="9"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9" fillId="0" borderId="0"/>
    <xf numFmtId="0" fontId="9" fillId="0" borderId="0"/>
    <xf numFmtId="0" fontId="6" fillId="0" borderId="0"/>
    <xf numFmtId="0" fontId="6" fillId="0" borderId="0"/>
    <xf numFmtId="43" fontId="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5" fillId="0" borderId="0"/>
    <xf numFmtId="164" fontId="9" fillId="0" borderId="0" applyFont="0" applyFill="0" applyBorder="0" applyAlignment="0" applyProtection="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9"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9" fillId="0" borderId="0" applyFont="0" applyFill="0" applyBorder="0" applyAlignment="0" applyProtection="0"/>
    <xf numFmtId="0" fontId="5" fillId="0" borderId="0"/>
    <xf numFmtId="0" fontId="5" fillId="0" borderId="0"/>
    <xf numFmtId="0" fontId="5" fillId="0" borderId="0"/>
    <xf numFmtId="164" fontId="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164" fontId="9" fillId="0" borderId="0" applyFont="0" applyFill="0" applyBorder="0" applyAlignment="0" applyProtection="0"/>
    <xf numFmtId="0" fontId="5" fillId="0" borderId="0"/>
    <xf numFmtId="9" fontId="9" fillId="0" borderId="0" applyFont="0" applyFill="0" applyBorder="0" applyAlignment="0" applyProtection="0"/>
    <xf numFmtId="0" fontId="9" fillId="0" borderId="0"/>
    <xf numFmtId="0" fontId="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 fillId="0" borderId="0"/>
    <xf numFmtId="164" fontId="9"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9" fillId="0" borderId="0"/>
    <xf numFmtId="0" fontId="35" fillId="0" borderId="0"/>
    <xf numFmtId="9" fontId="9" fillId="0" borderId="0" applyFont="0" applyFill="0" applyBorder="0" applyAlignment="0" applyProtection="0"/>
    <xf numFmtId="164" fontId="9" fillId="0" borderId="0" applyFont="0" applyFill="0" applyBorder="0" applyAlignment="0" applyProtection="0"/>
    <xf numFmtId="0" fontId="9" fillId="0" borderId="0"/>
    <xf numFmtId="0" fontId="9" fillId="0" borderId="0"/>
    <xf numFmtId="164" fontId="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9" fillId="0" borderId="0">
      <alignment horizontal="centerContinuous" vertical="justify"/>
    </xf>
    <xf numFmtId="0" fontId="9" fillId="0" borderId="0"/>
    <xf numFmtId="0" fontId="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0"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71"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39"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13" fillId="4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13" fillId="41"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13" fillId="4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13" fillId="43"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13" fillId="44"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13" fillId="45"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13" fillId="46"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13" fillId="4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13" fillId="4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13" fillId="4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13" fillId="48"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51" fillId="49" borderId="0" applyNumberFormat="0" applyBorder="0" applyAlignment="0" applyProtection="0"/>
    <xf numFmtId="0" fontId="50" fillId="18" borderId="0" applyNumberFormat="0" applyBorder="0" applyAlignment="0" applyProtection="0"/>
    <xf numFmtId="0" fontId="51" fillId="46" borderId="0" applyNumberFormat="0" applyBorder="0" applyAlignment="0" applyProtection="0"/>
    <xf numFmtId="0" fontId="50" fillId="22" borderId="0" applyNumberFormat="0" applyBorder="0" applyAlignment="0" applyProtection="0"/>
    <xf numFmtId="0" fontId="51" fillId="47" borderId="0" applyNumberFormat="0" applyBorder="0" applyAlignment="0" applyProtection="0"/>
    <xf numFmtId="0" fontId="50" fillId="26" borderId="0" applyNumberFormat="0" applyBorder="0" applyAlignment="0" applyProtection="0"/>
    <xf numFmtId="0" fontId="51" fillId="50" borderId="0" applyNumberFormat="0" applyBorder="0" applyAlignment="0" applyProtection="0"/>
    <xf numFmtId="0" fontId="50" fillId="30" borderId="0" applyNumberFormat="0" applyBorder="0" applyAlignment="0" applyProtection="0"/>
    <xf numFmtId="0" fontId="51" fillId="51" borderId="0" applyNumberFormat="0" applyBorder="0" applyAlignment="0" applyProtection="0"/>
    <xf numFmtId="0" fontId="50" fillId="34" borderId="0" applyNumberFormat="0" applyBorder="0" applyAlignment="0" applyProtection="0"/>
    <xf numFmtId="0" fontId="51" fillId="52" borderId="0" applyNumberFormat="0" applyBorder="0" applyAlignment="0" applyProtection="0"/>
    <xf numFmtId="0" fontId="50" fillId="38" borderId="0" applyNumberFormat="0" applyBorder="0" applyAlignment="0" applyProtection="0"/>
    <xf numFmtId="0" fontId="52" fillId="41" borderId="0" applyNumberFormat="0" applyBorder="0" applyAlignment="0" applyProtection="0"/>
    <xf numFmtId="0" fontId="40" fillId="8" borderId="0" applyNumberFormat="0" applyBorder="0" applyAlignment="0" applyProtection="0"/>
    <xf numFmtId="0" fontId="53" fillId="53" borderId="26" applyNumberFormat="0" applyAlignment="0" applyProtection="0"/>
    <xf numFmtId="0" fontId="45" fillId="12" borderId="21" applyNumberFormat="0" applyAlignment="0" applyProtection="0"/>
    <xf numFmtId="0" fontId="54" fillId="54" borderId="27" applyNumberFormat="0" applyAlignment="0" applyProtection="0"/>
    <xf numFmtId="0" fontId="47" fillId="13" borderId="24" applyNumberFormat="0" applyAlignment="0" applyProtection="0"/>
    <xf numFmtId="0" fontId="55" fillId="0" borderId="28" applyNumberFormat="0" applyFill="0" applyAlignment="0" applyProtection="0"/>
    <xf numFmtId="0" fontId="46" fillId="0" borderId="23" applyNumberFormat="0" applyFill="0" applyAlignment="0" applyProtection="0"/>
    <xf numFmtId="0" fontId="51" fillId="55" borderId="0" applyNumberFormat="0" applyBorder="0" applyAlignment="0" applyProtection="0"/>
    <xf numFmtId="0" fontId="50" fillId="15" borderId="0" applyNumberFormat="0" applyBorder="0" applyAlignment="0" applyProtection="0"/>
    <xf numFmtId="0" fontId="51" fillId="56" borderId="0" applyNumberFormat="0" applyBorder="0" applyAlignment="0" applyProtection="0"/>
    <xf numFmtId="0" fontId="50" fillId="19" borderId="0" applyNumberFormat="0" applyBorder="0" applyAlignment="0" applyProtection="0"/>
    <xf numFmtId="0" fontId="51" fillId="57" borderId="0" applyNumberFormat="0" applyBorder="0" applyAlignment="0" applyProtection="0"/>
    <xf numFmtId="0" fontId="50" fillId="23" borderId="0" applyNumberFormat="0" applyBorder="0" applyAlignment="0" applyProtection="0"/>
    <xf numFmtId="0" fontId="51" fillId="50" borderId="0" applyNumberFormat="0" applyBorder="0" applyAlignment="0" applyProtection="0"/>
    <xf numFmtId="0" fontId="50" fillId="27" borderId="0" applyNumberFormat="0" applyBorder="0" applyAlignment="0" applyProtection="0"/>
    <xf numFmtId="0" fontId="51" fillId="51" borderId="0" applyNumberFormat="0" applyBorder="0" applyAlignment="0" applyProtection="0"/>
    <xf numFmtId="0" fontId="50" fillId="31" borderId="0" applyNumberFormat="0" applyBorder="0" applyAlignment="0" applyProtection="0"/>
    <xf numFmtId="0" fontId="51" fillId="58" borderId="0" applyNumberFormat="0" applyBorder="0" applyAlignment="0" applyProtection="0"/>
    <xf numFmtId="0" fontId="50" fillId="35" borderId="0" applyNumberFormat="0" applyBorder="0" applyAlignment="0" applyProtection="0"/>
    <xf numFmtId="0" fontId="56" fillId="44" borderId="26" applyNumberFormat="0" applyAlignment="0" applyProtection="0"/>
    <xf numFmtId="0" fontId="43" fillId="11" borderId="21" applyNumberFormat="0" applyAlignment="0" applyProtection="0"/>
    <xf numFmtId="0" fontId="57" fillId="40" borderId="0" applyNumberFormat="0" applyBorder="0" applyAlignment="0" applyProtection="0"/>
    <xf numFmtId="0" fontId="41" fillId="9" borderId="0" applyNumberFormat="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58" fillId="59" borderId="0" applyNumberFormat="0" applyBorder="0" applyAlignment="0" applyProtection="0"/>
    <xf numFmtId="0" fontId="42"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3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2"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60" borderId="29" applyNumberForma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2" fillId="0" borderId="0" applyFont="0" applyFill="0" applyBorder="0" applyAlignment="0" applyProtection="0"/>
    <xf numFmtId="0" fontId="59" fillId="53" borderId="30" applyNumberFormat="0" applyAlignment="0" applyProtection="0"/>
    <xf numFmtId="0" fontId="44" fillId="12" borderId="22" applyNumberFormat="0" applyAlignment="0" applyProtection="0"/>
    <xf numFmtId="0" fontId="60" fillId="0" borderId="0" applyNumberFormat="0" applyFill="0" applyBorder="0" applyAlignment="0" applyProtection="0"/>
    <xf numFmtId="0" fontId="48" fillId="0" borderId="0" applyNumberFormat="0" applyFill="0" applyBorder="0" applyAlignment="0" applyProtection="0"/>
    <xf numFmtId="0" fontId="61" fillId="0" borderId="0" applyNumberFormat="0" applyFill="0" applyBorder="0" applyAlignment="0" applyProtection="0"/>
    <xf numFmtId="0" fontId="49" fillId="0" borderId="0" applyNumberFormat="0" applyFill="0" applyBorder="0" applyAlignment="0" applyProtection="0"/>
    <xf numFmtId="0" fontId="62" fillId="0" borderId="31" applyNumberFormat="0" applyFill="0" applyAlignment="0" applyProtection="0"/>
    <xf numFmtId="0" fontId="37" fillId="0" borderId="18" applyNumberFormat="0" applyFill="0" applyAlignment="0" applyProtection="0"/>
    <xf numFmtId="0" fontId="63" fillId="0" borderId="32" applyNumberFormat="0" applyFill="0" applyAlignment="0" applyProtection="0"/>
    <xf numFmtId="0" fontId="38" fillId="0" borderId="19" applyNumberFormat="0" applyFill="0" applyAlignment="0" applyProtection="0"/>
    <xf numFmtId="0" fontId="64" fillId="0" borderId="33" applyNumberFormat="0" applyFill="0" applyAlignment="0" applyProtection="0"/>
    <xf numFmtId="0" fontId="39" fillId="0" borderId="20" applyNumberFormat="0" applyFill="0" applyAlignment="0" applyProtection="0"/>
    <xf numFmtId="0" fontId="64" fillId="0" borderId="0" applyNumberFormat="0" applyFill="0" applyBorder="0" applyAlignment="0" applyProtection="0"/>
    <xf numFmtId="0" fontId="39"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1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9" fontId="9" fillId="0" borderId="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65" fillId="0" borderId="0"/>
    <xf numFmtId="0" fontId="9" fillId="0" borderId="0"/>
    <xf numFmtId="0" fontId="66" fillId="0" borderId="0"/>
    <xf numFmtId="0" fontId="2" fillId="0" borderId="0"/>
    <xf numFmtId="0" fontId="83" fillId="0" borderId="0"/>
    <xf numFmtId="0" fontId="1" fillId="0" borderId="0"/>
  </cellStyleXfs>
  <cellXfs count="358">
    <xf numFmtId="0" fontId="0" fillId="0" borderId="0" xfId="0"/>
    <xf numFmtId="0" fontId="67" fillId="0" borderId="0" xfId="174" applyFont="1" applyAlignment="1">
      <alignment horizontal="center" vertical="center" wrapText="1"/>
    </xf>
    <xf numFmtId="0" fontId="68" fillId="0" borderId="0" xfId="0" applyFont="1" applyAlignment="1">
      <alignment vertical="center"/>
    </xf>
    <xf numFmtId="0" fontId="70" fillId="0" borderId="0" xfId="0" applyFont="1" applyAlignment="1">
      <alignment vertical="center"/>
    </xf>
    <xf numFmtId="0" fontId="67" fillId="0" borderId="0" xfId="11" applyFont="1" applyAlignment="1">
      <alignment horizontal="center"/>
    </xf>
    <xf numFmtId="0" fontId="67" fillId="0" borderId="0" xfId="11" applyFont="1" applyAlignment="1">
      <alignment horizontal="center" vertical="center"/>
    </xf>
    <xf numFmtId="49" fontId="67" fillId="4" borderId="5" xfId="174" applyNumberFormat="1" applyFont="1" applyFill="1" applyBorder="1" applyAlignment="1">
      <alignment horizontal="center" vertical="center"/>
    </xf>
    <xf numFmtId="49" fontId="67" fillId="4" borderId="14" xfId="174" applyNumberFormat="1" applyFont="1" applyFill="1" applyBorder="1" applyAlignment="1">
      <alignment horizontal="center" vertical="center"/>
    </xf>
    <xf numFmtId="0" fontId="68" fillId="0" borderId="1" xfId="0" applyFont="1" applyBorder="1" applyAlignment="1">
      <alignment vertical="center"/>
    </xf>
    <xf numFmtId="0" fontId="68" fillId="0" borderId="1" xfId="174" applyFont="1" applyBorder="1" applyAlignment="1">
      <alignment horizontal="center" vertical="center" wrapText="1"/>
    </xf>
    <xf numFmtId="0" fontId="68" fillId="0" borderId="0" xfId="0" applyFont="1" applyAlignment="1">
      <alignment horizontal="left" vertical="center" wrapText="1"/>
    </xf>
    <xf numFmtId="0" fontId="68" fillId="0" borderId="0" xfId="0" applyFont="1" applyAlignment="1">
      <alignment horizontal="center" vertical="center"/>
    </xf>
    <xf numFmtId="0" fontId="67" fillId="2" borderId="1" xfId="174" applyFont="1" applyFill="1" applyBorder="1" applyAlignment="1">
      <alignment horizontal="center" vertical="center"/>
    </xf>
    <xf numFmtId="0" fontId="67" fillId="2" borderId="1" xfId="174" applyFont="1" applyFill="1" applyBorder="1" applyAlignment="1">
      <alignment horizontal="center"/>
    </xf>
    <xf numFmtId="0" fontId="68" fillId="0" borderId="1" xfId="0" applyFont="1" applyBorder="1" applyAlignment="1">
      <alignment horizontal="center" vertical="center"/>
    </xf>
    <xf numFmtId="0" fontId="68" fillId="63" borderId="1" xfId="174" applyFont="1" applyFill="1" applyBorder="1" applyAlignment="1">
      <alignment horizontal="center" vertical="center"/>
    </xf>
    <xf numFmtId="0" fontId="72" fillId="0" borderId="3" xfId="0" applyFont="1" applyBorder="1" applyAlignment="1">
      <alignment vertical="center" wrapText="1"/>
    </xf>
    <xf numFmtId="0" fontId="73" fillId="0" borderId="0" xfId="0" applyFont="1" applyAlignment="1">
      <alignment horizontal="left" vertical="center" wrapText="1"/>
    </xf>
    <xf numFmtId="0" fontId="68" fillId="0" borderId="0" xfId="0" applyFont="1" applyAlignment="1">
      <alignment horizontal="center" vertical="center" wrapText="1"/>
    </xf>
    <xf numFmtId="0" fontId="68" fillId="0" borderId="0" xfId="0" applyFont="1"/>
    <xf numFmtId="0" fontId="74" fillId="0" borderId="0" xfId="0" applyFont="1" applyAlignment="1">
      <alignment horizontal="left" vertical="center"/>
    </xf>
    <xf numFmtId="164" fontId="74" fillId="0" borderId="0" xfId="29" applyFont="1" applyFill="1" applyAlignment="1">
      <alignment vertical="center" wrapText="1"/>
    </xf>
    <xf numFmtId="0" fontId="67" fillId="0" borderId="0" xfId="0" applyFont="1"/>
    <xf numFmtId="164" fontId="75" fillId="0" borderId="0" xfId="29" applyFont="1" applyFill="1" applyAlignment="1">
      <alignment horizontal="left" vertical="center"/>
    </xf>
    <xf numFmtId="0" fontId="75" fillId="0" borderId="0" xfId="0" applyFont="1" applyAlignment="1">
      <alignment horizontal="left" vertical="center"/>
    </xf>
    <xf numFmtId="164" fontId="75" fillId="0" borderId="0" xfId="29" applyFont="1" applyFill="1" applyAlignment="1">
      <alignment vertical="center" wrapText="1"/>
    </xf>
    <xf numFmtId="0" fontId="75" fillId="0" borderId="0" xfId="0" applyFont="1" applyAlignment="1">
      <alignment vertical="center"/>
    </xf>
    <xf numFmtId="0" fontId="69" fillId="4" borderId="12" xfId="0" applyFont="1" applyFill="1" applyBorder="1" applyAlignment="1">
      <alignment horizontal="centerContinuous"/>
    </xf>
    <xf numFmtId="0" fontId="67" fillId="5" borderId="5" xfId="174" applyFont="1" applyFill="1" applyBorder="1" applyAlignment="1">
      <alignment horizontal="center"/>
    </xf>
    <xf numFmtId="0" fontId="67" fillId="5" borderId="14" xfId="174" applyFont="1" applyFill="1" applyBorder="1" applyAlignment="1">
      <alignment horizontal="center"/>
    </xf>
    <xf numFmtId="0" fontId="68" fillId="0" borderId="43" xfId="174" applyFont="1" applyBorder="1"/>
    <xf numFmtId="0" fontId="68" fillId="0" borderId="2" xfId="174" applyFont="1" applyBorder="1" applyAlignment="1">
      <alignment horizontal="center"/>
    </xf>
    <xf numFmtId="49" fontId="68" fillId="0" borderId="1" xfId="174" applyNumberFormat="1" applyFont="1" applyBorder="1"/>
    <xf numFmtId="9" fontId="68" fillId="3" borderId="1" xfId="32" applyFont="1" applyFill="1" applyBorder="1" applyAlignment="1">
      <alignment horizontal="center"/>
    </xf>
    <xf numFmtId="164" fontId="67" fillId="5" borderId="17" xfId="190" applyFont="1" applyFill="1" applyBorder="1"/>
    <xf numFmtId="10" fontId="68" fillId="5" borderId="7" xfId="32" applyNumberFormat="1" applyFont="1" applyFill="1" applyBorder="1" applyAlignment="1">
      <alignment horizontal="center"/>
    </xf>
    <xf numFmtId="180" fontId="67" fillId="5" borderId="1" xfId="174" applyNumberFormat="1" applyFont="1" applyFill="1" applyBorder="1" applyAlignment="1">
      <alignment horizontal="right"/>
    </xf>
    <xf numFmtId="10" fontId="68" fillId="5" borderId="42" xfId="32" applyNumberFormat="1" applyFont="1" applyFill="1" applyBorder="1" applyAlignment="1">
      <alignment horizontal="center"/>
    </xf>
    <xf numFmtId="0" fontId="74" fillId="0" borderId="0" xfId="0" applyFont="1" applyAlignment="1">
      <alignment vertical="center"/>
    </xf>
    <xf numFmtId="164" fontId="74" fillId="0" borderId="0" xfId="29" applyFont="1" applyFill="1" applyBorder="1" applyAlignment="1">
      <alignment vertical="center"/>
    </xf>
    <xf numFmtId="164" fontId="75" fillId="0" borderId="0" xfId="29" applyFont="1" applyFill="1" applyAlignment="1">
      <alignment horizontal="left" vertical="center" wrapText="1"/>
    </xf>
    <xf numFmtId="164" fontId="75" fillId="0" borderId="0" xfId="29" applyFont="1" applyFill="1" applyBorder="1" applyAlignment="1">
      <alignment vertical="center"/>
    </xf>
    <xf numFmtId="164" fontId="75" fillId="0" borderId="0" xfId="29" applyFont="1" applyFill="1" applyAlignment="1">
      <alignment vertical="center"/>
    </xf>
    <xf numFmtId="10" fontId="75" fillId="0" borderId="0" xfId="32" applyNumberFormat="1" applyFont="1" applyFill="1" applyBorder="1" applyAlignment="1">
      <alignment horizontal="center" vertical="center"/>
    </xf>
    <xf numFmtId="0" fontId="68" fillId="0" borderId="0" xfId="188" applyFont="1"/>
    <xf numFmtId="164" fontId="75" fillId="0" borderId="0" xfId="25" applyFont="1" applyFill="1" applyAlignment="1">
      <alignment vertical="center"/>
    </xf>
    <xf numFmtId="164" fontId="75" fillId="0" borderId="0" xfId="25" applyFont="1" applyFill="1" applyAlignment="1">
      <alignment horizontal="center" vertical="center"/>
    </xf>
    <xf numFmtId="164" fontId="75" fillId="0" borderId="0" xfId="25" applyFont="1" applyAlignment="1">
      <alignment horizontal="center" vertical="center"/>
    </xf>
    <xf numFmtId="0" fontId="68" fillId="0" borderId="0" xfId="0" applyFont="1" applyAlignment="1">
      <alignment horizontal="left" vertical="center"/>
    </xf>
    <xf numFmtId="10" fontId="68" fillId="0" borderId="0" xfId="32" applyNumberFormat="1" applyFont="1" applyFill="1" applyBorder="1" applyAlignment="1">
      <alignment horizontal="center" vertical="center"/>
    </xf>
    <xf numFmtId="164" fontId="68" fillId="0" borderId="0" xfId="29" applyFont="1" applyFill="1" applyBorder="1" applyAlignment="1">
      <alignment vertical="center"/>
    </xf>
    <xf numFmtId="164" fontId="68" fillId="0" borderId="0" xfId="29" applyFont="1" applyFill="1" applyAlignment="1">
      <alignment vertical="center" wrapText="1"/>
    </xf>
    <xf numFmtId="10" fontId="67" fillId="0" borderId="0" xfId="32" applyNumberFormat="1" applyFont="1" applyFill="1" applyBorder="1" applyAlignment="1">
      <alignment horizontal="center" vertical="center"/>
    </xf>
    <xf numFmtId="164" fontId="67" fillId="0" borderId="0" xfId="25" applyFont="1" applyFill="1" applyAlignment="1">
      <alignment horizontal="left" vertical="center"/>
    </xf>
    <xf numFmtId="0" fontId="67" fillId="0" borderId="0" xfId="174" applyFont="1" applyAlignment="1">
      <alignment vertical="center" wrapText="1"/>
    </xf>
    <xf numFmtId="0" fontId="67" fillId="62" borderId="0" xfId="54136" applyFont="1" applyFill="1" applyAlignment="1">
      <alignment horizontal="left" vertical="top"/>
    </xf>
    <xf numFmtId="0" fontId="67" fillId="0" borderId="0" xfId="54136" applyFont="1" applyAlignment="1">
      <alignment horizontal="left" vertical="top"/>
    </xf>
    <xf numFmtId="0" fontId="77" fillId="0" borderId="0" xfId="188" applyFont="1"/>
    <xf numFmtId="0" fontId="67" fillId="0" borderId="39" xfId="174" applyFont="1" applyBorder="1" applyAlignment="1">
      <alignment vertical="center"/>
    </xf>
    <xf numFmtId="4" fontId="67" fillId="0" borderId="39" xfId="174" applyNumberFormat="1" applyFont="1" applyBorder="1" applyAlignment="1">
      <alignment vertical="center" wrapText="1"/>
    </xf>
    <xf numFmtId="0" fontId="68" fillId="0" borderId="34" xfId="174" applyFont="1" applyBorder="1" applyAlignment="1">
      <alignment horizontal="center" vertical="center"/>
    </xf>
    <xf numFmtId="10" fontId="68" fillId="61" borderId="34" xfId="174" applyNumberFormat="1" applyFont="1" applyFill="1" applyBorder="1" applyAlignment="1" applyProtection="1">
      <alignment horizontal="center" vertical="center"/>
      <protection locked="0"/>
    </xf>
    <xf numFmtId="10" fontId="68" fillId="3" borderId="34" xfId="174" applyNumberFormat="1" applyFont="1" applyFill="1" applyBorder="1" applyAlignment="1">
      <alignment horizontal="center" vertical="center"/>
    </xf>
    <xf numFmtId="10" fontId="68" fillId="0" borderId="34" xfId="174" applyNumberFormat="1" applyFont="1" applyBorder="1" applyAlignment="1">
      <alignment horizontal="center" vertical="center"/>
    </xf>
    <xf numFmtId="0" fontId="68" fillId="0" borderId="34" xfId="174" applyFont="1" applyBorder="1" applyAlignment="1">
      <alignment horizontal="center" vertical="center" wrapText="1"/>
    </xf>
    <xf numFmtId="10" fontId="67" fillId="0" borderId="34" xfId="174" applyNumberFormat="1" applyFont="1" applyBorder="1" applyAlignment="1">
      <alignment horizontal="center" vertical="center"/>
    </xf>
    <xf numFmtId="0" fontId="76" fillId="0" borderId="0" xfId="188" applyFont="1" applyAlignment="1">
      <alignment horizontal="right"/>
    </xf>
    <xf numFmtId="0" fontId="76" fillId="0" borderId="35" xfId="188" applyFont="1" applyBorder="1" applyAlignment="1">
      <alignment horizontal="center"/>
    </xf>
    <xf numFmtId="0" fontId="76" fillId="0" borderId="40" xfId="188" applyFont="1" applyBorder="1" applyAlignment="1">
      <alignment horizontal="center"/>
    </xf>
    <xf numFmtId="0" fontId="76" fillId="0" borderId="0" xfId="188" applyFont="1"/>
    <xf numFmtId="0" fontId="69" fillId="0" borderId="0" xfId="174" applyFont="1" applyAlignment="1">
      <alignment horizontal="centerContinuous" wrapText="1"/>
    </xf>
    <xf numFmtId="0" fontId="70" fillId="0" borderId="0" xfId="0" applyFont="1"/>
    <xf numFmtId="0" fontId="69" fillId="0" borderId="0" xfId="174" applyFont="1" applyAlignment="1">
      <alignment horizontal="centerContinuous" vertical="center" wrapText="1"/>
    </xf>
    <xf numFmtId="0" fontId="71" fillId="0" borderId="0" xfId="174" applyFont="1" applyAlignment="1">
      <alignment horizontal="centerContinuous" wrapText="1"/>
    </xf>
    <xf numFmtId="0" fontId="78" fillId="0" borderId="0" xfId="0" applyFont="1"/>
    <xf numFmtId="0" fontId="71" fillId="0" borderId="0" xfId="174" applyFont="1" applyAlignment="1">
      <alignment wrapText="1"/>
    </xf>
    <xf numFmtId="0" fontId="70" fillId="0" borderId="0" xfId="0" applyFont="1" applyAlignment="1">
      <alignment horizontal="centerContinuous" vertical="center"/>
    </xf>
    <xf numFmtId="0" fontId="69" fillId="0" borderId="0" xfId="174" applyFont="1" applyAlignment="1">
      <alignment horizontal="centerContinuous" vertical="top" wrapText="1"/>
    </xf>
    <xf numFmtId="164" fontId="74" fillId="0" borderId="0" xfId="29" applyFont="1" applyFill="1" applyAlignment="1">
      <alignment horizontal="left" vertical="center"/>
    </xf>
    <xf numFmtId="0" fontId="74" fillId="0" borderId="0" xfId="0" applyFont="1"/>
    <xf numFmtId="0" fontId="75" fillId="0" borderId="0" xfId="0" applyFont="1"/>
    <xf numFmtId="164" fontId="74" fillId="0" borderId="0" xfId="29" applyFont="1" applyFill="1" applyAlignment="1">
      <alignment vertical="center"/>
    </xf>
    <xf numFmtId="0" fontId="70" fillId="4" borderId="9" xfId="0" applyFont="1" applyFill="1" applyBorder="1" applyAlignment="1">
      <alignment horizontal="centerContinuous"/>
    </xf>
    <xf numFmtId="9" fontId="68" fillId="0" borderId="1" xfId="32" applyFont="1" applyFill="1" applyBorder="1" applyAlignment="1">
      <alignment horizontal="center"/>
    </xf>
    <xf numFmtId="0" fontId="68" fillId="5" borderId="1" xfId="0" applyFont="1" applyFill="1" applyBorder="1" applyAlignment="1">
      <alignment horizontal="center" vertical="center"/>
    </xf>
    <xf numFmtId="0" fontId="68" fillId="5" borderId="1" xfId="174" applyFont="1" applyFill="1" applyBorder="1" applyAlignment="1">
      <alignment horizontal="center" vertical="center"/>
    </xf>
    <xf numFmtId="0" fontId="68" fillId="0" borderId="2" xfId="0" applyFont="1" applyBorder="1" applyAlignment="1">
      <alignment horizontal="center" vertical="center"/>
    </xf>
    <xf numFmtId="0" fontId="72" fillId="0" borderId="0" xfId="0" applyFont="1" applyAlignment="1">
      <alignment vertical="center" wrapText="1"/>
    </xf>
    <xf numFmtId="0" fontId="72" fillId="0" borderId="44" xfId="0" applyFont="1" applyBorder="1" applyAlignment="1">
      <alignment vertical="center" wrapText="1"/>
    </xf>
    <xf numFmtId="2" fontId="68" fillId="0" borderId="0" xfId="0" applyNumberFormat="1" applyFont="1" applyAlignment="1">
      <alignment horizontal="center" vertical="center"/>
    </xf>
    <xf numFmtId="2" fontId="67" fillId="2" borderId="1" xfId="25" applyNumberFormat="1" applyFont="1" applyFill="1" applyBorder="1" applyAlignment="1">
      <alignment horizontal="right" vertical="center"/>
    </xf>
    <xf numFmtId="0" fontId="80" fillId="67" borderId="46" xfId="0" applyFont="1" applyFill="1" applyBorder="1" applyAlignment="1">
      <alignment horizontal="center" vertical="center"/>
    </xf>
    <xf numFmtId="0" fontId="80" fillId="67" borderId="46" xfId="0" applyFont="1" applyFill="1" applyBorder="1" applyAlignment="1">
      <alignment horizontal="center"/>
    </xf>
    <xf numFmtId="49" fontId="82" fillId="68" borderId="46" xfId="0" applyNumberFormat="1" applyFont="1" applyFill="1" applyBorder="1" applyAlignment="1">
      <alignment horizontal="center" vertical="center" wrapText="1"/>
    </xf>
    <xf numFmtId="0" fontId="82" fillId="68" borderId="46" xfId="0" applyFont="1" applyFill="1" applyBorder="1" applyAlignment="1">
      <alignment horizontal="center" vertical="center" wrapText="1"/>
    </xf>
    <xf numFmtId="0" fontId="80" fillId="0" borderId="48" xfId="0" applyFont="1" applyBorder="1" applyAlignment="1">
      <alignment vertical="center" wrapText="1"/>
    </xf>
    <xf numFmtId="164" fontId="82" fillId="0" borderId="46" xfId="0" applyNumberFormat="1" applyFont="1" applyBorder="1" applyAlignment="1">
      <alignment horizontal="left" vertical="center" wrapText="1"/>
    </xf>
    <xf numFmtId="164" fontId="80" fillId="69" borderId="46" xfId="0" applyNumberFormat="1" applyFont="1" applyFill="1" applyBorder="1" applyAlignment="1">
      <alignment horizontal="left" vertical="center" wrapText="1"/>
    </xf>
    <xf numFmtId="0" fontId="68" fillId="0" borderId="1" xfId="174" applyFont="1" applyBorder="1"/>
    <xf numFmtId="164" fontId="68" fillId="0" borderId="16" xfId="25" applyFont="1" applyBorder="1" applyAlignment="1">
      <alignment horizontal="center"/>
    </xf>
    <xf numFmtId="0" fontId="68" fillId="0" borderId="1" xfId="174" applyFont="1" applyBorder="1" applyAlignment="1">
      <alignment horizontal="center"/>
    </xf>
    <xf numFmtId="0" fontId="68" fillId="0" borderId="1" xfId="0" applyFont="1" applyBorder="1"/>
    <xf numFmtId="164" fontId="75" fillId="0" borderId="0" xfId="29" applyFont="1" applyFill="1" applyAlignment="1">
      <alignment horizontal="center" vertical="center"/>
    </xf>
    <xf numFmtId="0" fontId="71" fillId="0" borderId="0" xfId="174" applyFont="1" applyAlignment="1">
      <alignment horizontal="center" vertical="center" wrapText="1"/>
    </xf>
    <xf numFmtId="0" fontId="69" fillId="0" borderId="0" xfId="174" applyFont="1" applyAlignment="1">
      <alignment horizontal="center" vertical="center" wrapText="1"/>
    </xf>
    <xf numFmtId="0" fontId="70" fillId="4" borderId="9" xfId="0" applyFont="1" applyFill="1" applyBorder="1" applyAlignment="1">
      <alignment horizontal="center" vertical="center"/>
    </xf>
    <xf numFmtId="0" fontId="67" fillId="5" borderId="14" xfId="174" applyFont="1" applyFill="1" applyBorder="1" applyAlignment="1">
      <alignment horizontal="center" vertical="center"/>
    </xf>
    <xf numFmtId="0" fontId="68" fillId="0" borderId="2" xfId="174" applyFont="1" applyBorder="1" applyAlignment="1">
      <alignment horizontal="center" vertical="center"/>
    </xf>
    <xf numFmtId="10" fontId="68" fillId="0" borderId="1" xfId="180" applyNumberFormat="1" applyFont="1" applyBorder="1" applyAlignment="1">
      <alignment horizontal="center" vertical="center"/>
    </xf>
    <xf numFmtId="0" fontId="68" fillId="5" borderId="6" xfId="174" applyFont="1" applyFill="1" applyBorder="1" applyAlignment="1">
      <alignment horizontal="center" vertical="center"/>
    </xf>
    <xf numFmtId="164" fontId="67" fillId="5" borderId="8" xfId="174" applyNumberFormat="1" applyFont="1" applyFill="1" applyBorder="1" applyAlignment="1">
      <alignment horizontal="center" vertical="center"/>
    </xf>
    <xf numFmtId="0" fontId="68" fillId="5" borderId="41" xfId="174" applyFont="1" applyFill="1" applyBorder="1" applyAlignment="1">
      <alignment horizontal="center" vertical="center"/>
    </xf>
    <xf numFmtId="164" fontId="74" fillId="0" borderId="0" xfId="29" applyFont="1" applyFill="1" applyAlignment="1">
      <alignment horizontal="center" vertical="center" wrapText="1"/>
    </xf>
    <xf numFmtId="164" fontId="75" fillId="0" borderId="0" xfId="29" applyFont="1" applyFill="1" applyAlignment="1">
      <alignment horizontal="center" vertical="center" wrapText="1"/>
    </xf>
    <xf numFmtId="0" fontId="75" fillId="0" borderId="0" xfId="0" applyFont="1" applyAlignment="1">
      <alignment horizontal="center" vertical="center"/>
    </xf>
    <xf numFmtId="10" fontId="68" fillId="0" borderId="1" xfId="32" applyNumberFormat="1" applyFont="1" applyBorder="1" applyAlignment="1">
      <alignment horizontal="center" vertical="center"/>
    </xf>
    <xf numFmtId="0" fontId="67" fillId="5" borderId="50" xfId="174" applyFont="1" applyFill="1" applyBorder="1" applyAlignment="1">
      <alignment horizontal="center" vertical="center"/>
    </xf>
    <xf numFmtId="164" fontId="68" fillId="0" borderId="0" xfId="29" applyFont="1" applyFill="1" applyAlignment="1">
      <alignment horizontal="center" vertical="center" wrapText="1"/>
    </xf>
    <xf numFmtId="0" fontId="67" fillId="0" borderId="13" xfId="0" applyFont="1" applyBorder="1" applyAlignment="1">
      <alignment horizontal="center" vertical="center" wrapText="1"/>
    </xf>
    <xf numFmtId="0" fontId="67" fillId="0" borderId="35" xfId="0" applyFont="1" applyBorder="1" applyAlignment="1">
      <alignment horizontal="center" vertical="center" wrapText="1"/>
    </xf>
    <xf numFmtId="0" fontId="80" fillId="0" borderId="49" xfId="0" applyFont="1" applyBorder="1" applyAlignment="1">
      <alignment horizontal="center" vertical="center" wrapText="1"/>
    </xf>
    <xf numFmtId="0" fontId="67" fillId="0" borderId="0" xfId="0" applyFont="1" applyAlignment="1">
      <alignment horizontal="center" vertical="center" wrapText="1"/>
    </xf>
    <xf numFmtId="0" fontId="67" fillId="4" borderId="1" xfId="174" applyFont="1" applyFill="1" applyBorder="1" applyAlignment="1">
      <alignment horizontal="center" vertical="center"/>
    </xf>
    <xf numFmtId="164" fontId="80" fillId="67" borderId="48" xfId="0" applyNumberFormat="1" applyFont="1" applyFill="1" applyBorder="1" applyAlignment="1">
      <alignment horizontal="left" vertical="center" wrapText="1"/>
    </xf>
    <xf numFmtId="0" fontId="80" fillId="70" borderId="46" xfId="0" applyFont="1" applyFill="1" applyBorder="1" applyAlignment="1">
      <alignment horizontal="center" vertical="center"/>
    </xf>
    <xf numFmtId="0" fontId="80" fillId="70" borderId="46" xfId="0" applyFont="1" applyFill="1" applyBorder="1" applyAlignment="1">
      <alignment horizontal="center"/>
    </xf>
    <xf numFmtId="164" fontId="80" fillId="70" borderId="46" xfId="0" applyNumberFormat="1" applyFont="1" applyFill="1" applyBorder="1" applyAlignment="1">
      <alignment horizontal="left" vertical="center" wrapText="1"/>
    </xf>
    <xf numFmtId="0" fontId="82" fillId="68" borderId="48" xfId="0" applyFont="1" applyFill="1" applyBorder="1" applyAlignment="1">
      <alignment horizontal="center" vertical="center" wrapText="1"/>
    </xf>
    <xf numFmtId="43" fontId="67" fillId="5" borderId="14" xfId="174" applyNumberFormat="1" applyFont="1" applyFill="1" applyBorder="1" applyAlignment="1">
      <alignment horizontal="right"/>
    </xf>
    <xf numFmtId="164" fontId="68" fillId="0" borderId="0" xfId="25" applyFont="1" applyAlignment="1">
      <alignment horizontal="left" vertical="center" wrapText="1"/>
    </xf>
    <xf numFmtId="164" fontId="75" fillId="0" borderId="0" xfId="25" applyFont="1" applyFill="1" applyAlignment="1">
      <alignment horizontal="left" vertical="center" wrapText="1"/>
    </xf>
    <xf numFmtId="164" fontId="75" fillId="0" borderId="0" xfId="25" applyFont="1" applyAlignment="1">
      <alignment horizontal="left" vertical="center" wrapText="1"/>
    </xf>
    <xf numFmtId="10" fontId="75" fillId="0" borderId="0" xfId="32" applyNumberFormat="1" applyFont="1" applyFill="1" applyBorder="1" applyAlignment="1">
      <alignment horizontal="left" vertical="center" wrapText="1"/>
    </xf>
    <xf numFmtId="10" fontId="68" fillId="0" borderId="0" xfId="32" applyNumberFormat="1" applyFont="1" applyFill="1" applyBorder="1" applyAlignment="1">
      <alignment horizontal="left" vertical="center" wrapText="1"/>
    </xf>
    <xf numFmtId="164" fontId="68" fillId="0" borderId="0" xfId="25" applyFont="1" applyFill="1" applyAlignment="1">
      <alignment horizontal="left" vertical="center" wrapText="1"/>
    </xf>
    <xf numFmtId="164" fontId="67" fillId="0" borderId="0" xfId="25" applyFont="1" applyFill="1" applyBorder="1" applyAlignment="1">
      <alignment horizontal="left" vertical="center" wrapText="1"/>
    </xf>
    <xf numFmtId="164" fontId="67" fillId="2" borderId="1" xfId="25" applyFont="1" applyFill="1" applyBorder="1" applyAlignment="1">
      <alignment horizontal="left" vertical="center" wrapText="1"/>
    </xf>
    <xf numFmtId="0" fontId="68" fillId="63" borderId="1" xfId="0" applyFont="1" applyFill="1" applyBorder="1" applyAlignment="1">
      <alignment horizontal="left" vertical="center" wrapText="1"/>
    </xf>
    <xf numFmtId="0" fontId="67" fillId="0" borderId="0" xfId="0" applyFont="1" applyAlignment="1">
      <alignment horizontal="left" vertical="center" wrapText="1"/>
    </xf>
    <xf numFmtId="164" fontId="67" fillId="4" borderId="1" xfId="25" applyFont="1" applyFill="1" applyBorder="1" applyAlignment="1">
      <alignment horizontal="left" vertical="center" wrapText="1"/>
    </xf>
    <xf numFmtId="0" fontId="68" fillId="5" borderId="1" xfId="0" applyFont="1" applyFill="1" applyBorder="1" applyAlignment="1">
      <alignment horizontal="left" vertical="center" wrapText="1"/>
    </xf>
    <xf numFmtId="0" fontId="67" fillId="0" borderId="1" xfId="0" applyFont="1" applyBorder="1" applyAlignment="1">
      <alignment horizontal="left" vertical="center" wrapText="1"/>
    </xf>
    <xf numFmtId="0" fontId="67" fillId="0" borderId="35" xfId="0" applyFont="1" applyBorder="1" applyAlignment="1">
      <alignment horizontal="left" vertical="center" wrapText="1"/>
    </xf>
    <xf numFmtId="164" fontId="67" fillId="0" borderId="13" xfId="25" applyFont="1" applyFill="1" applyBorder="1" applyAlignment="1">
      <alignment horizontal="left" vertical="center" wrapText="1"/>
    </xf>
    <xf numFmtId="164" fontId="80" fillId="67" borderId="46" xfId="0" applyNumberFormat="1" applyFont="1" applyFill="1" applyBorder="1" applyAlignment="1">
      <alignment horizontal="left" vertical="center"/>
    </xf>
    <xf numFmtId="0" fontId="67" fillId="0" borderId="13" xfId="0" applyFont="1" applyBorder="1" applyAlignment="1">
      <alignment horizontal="left" vertical="center" wrapText="1"/>
    </xf>
    <xf numFmtId="2" fontId="67" fillId="0" borderId="0" xfId="25" applyNumberFormat="1" applyFont="1" applyFill="1" applyBorder="1" applyAlignment="1">
      <alignment horizontal="left" vertical="center" wrapText="1"/>
    </xf>
    <xf numFmtId="0" fontId="68" fillId="63" borderId="2" xfId="0" applyFont="1" applyFill="1" applyBorder="1" applyAlignment="1">
      <alignment horizontal="left" vertical="center" wrapText="1"/>
    </xf>
    <xf numFmtId="0" fontId="2" fillId="0" borderId="0" xfId="54137"/>
    <xf numFmtId="0" fontId="2" fillId="0" borderId="0" xfId="54137" applyAlignment="1">
      <alignment horizontal="center"/>
    </xf>
    <xf numFmtId="0" fontId="84" fillId="0" borderId="0" xfId="54137" applyFont="1" applyAlignment="1">
      <alignment horizontal="center"/>
    </xf>
    <xf numFmtId="0" fontId="84" fillId="0" borderId="0" xfId="54137" applyFont="1"/>
    <xf numFmtId="0" fontId="84" fillId="0" borderId="0" xfId="54137" applyFont="1" applyAlignment="1">
      <alignment horizontal="left"/>
    </xf>
    <xf numFmtId="44" fontId="84" fillId="0" borderId="0" xfId="54137" applyNumberFormat="1" applyFont="1" applyAlignment="1">
      <alignment horizontal="center"/>
    </xf>
    <xf numFmtId="0" fontId="85" fillId="71" borderId="0" xfId="54137" applyFont="1" applyFill="1" applyAlignment="1">
      <alignment horizontal="left" vertical="center" wrapText="1"/>
    </xf>
    <xf numFmtId="0" fontId="85" fillId="71" borderId="0" xfId="54137" applyFont="1" applyFill="1" applyAlignment="1">
      <alignment horizontal="center" vertical="center" wrapText="1"/>
    </xf>
    <xf numFmtId="0" fontId="86" fillId="0" borderId="0" xfId="54138" applyFont="1"/>
    <xf numFmtId="0" fontId="85" fillId="71" borderId="0" xfId="54138" applyFont="1" applyFill="1" applyAlignment="1">
      <alignment horizontal="center" vertical="center" wrapText="1"/>
    </xf>
    <xf numFmtId="0" fontId="86" fillId="0" borderId="0" xfId="54138" applyFont="1" applyAlignment="1">
      <alignment horizontal="left"/>
    </xf>
    <xf numFmtId="0" fontId="86" fillId="0" borderId="0" xfId="54138" applyFont="1" applyAlignment="1">
      <alignment horizontal="center"/>
    </xf>
    <xf numFmtId="44" fontId="86" fillId="0" borderId="0" xfId="54138" applyNumberFormat="1" applyFont="1" applyAlignment="1">
      <alignment horizontal="center"/>
    </xf>
    <xf numFmtId="0" fontId="87" fillId="71" borderId="0" xfId="54137" applyFont="1" applyFill="1" applyAlignment="1">
      <alignment vertical="center" wrapText="1"/>
    </xf>
    <xf numFmtId="0" fontId="87" fillId="71" borderId="0" xfId="54137" applyFont="1" applyFill="1" applyAlignment="1">
      <alignment horizontal="center" vertical="center" wrapText="1"/>
    </xf>
    <xf numFmtId="44" fontId="87" fillId="71" borderId="0" xfId="54137" applyNumberFormat="1" applyFont="1" applyFill="1" applyAlignment="1">
      <alignment horizontal="center" vertical="center" wrapText="1"/>
    </xf>
    <xf numFmtId="0" fontId="86" fillId="0" borderId="0" xfId="0" applyFont="1"/>
    <xf numFmtId="44" fontId="86" fillId="0" borderId="0" xfId="0" applyNumberFormat="1" applyFont="1"/>
    <xf numFmtId="0" fontId="87" fillId="71" borderId="0" xfId="54137" applyFont="1" applyFill="1" applyAlignment="1">
      <alignment horizontal="left" vertical="center" wrapText="1"/>
    </xf>
    <xf numFmtId="0" fontId="86" fillId="0" borderId="0" xfId="0" applyFont="1" applyAlignment="1">
      <alignment horizontal="left"/>
    </xf>
    <xf numFmtId="44" fontId="86" fillId="0" borderId="0" xfId="0" applyNumberFormat="1" applyFont="1" applyAlignment="1">
      <alignment horizontal="center"/>
    </xf>
    <xf numFmtId="49" fontId="86" fillId="0" borderId="0" xfId="0" applyNumberFormat="1" applyFont="1"/>
    <xf numFmtId="181" fontId="82" fillId="62" borderId="1" xfId="0" applyNumberFormat="1" applyFont="1" applyFill="1" applyBorder="1" applyAlignment="1">
      <alignment horizontal="center" vertical="center"/>
    </xf>
    <xf numFmtId="181" fontId="80" fillId="66" borderId="1" xfId="0" applyNumberFormat="1" applyFont="1" applyFill="1" applyBorder="1" applyAlignment="1">
      <alignment horizontal="center" vertical="center"/>
    </xf>
    <xf numFmtId="0" fontId="80" fillId="64" borderId="1" xfId="0" applyFont="1" applyFill="1" applyBorder="1" applyAlignment="1">
      <alignment horizontal="left" vertical="center" wrapText="1"/>
    </xf>
    <xf numFmtId="0" fontId="80" fillId="64" borderId="1" xfId="0" applyFont="1" applyFill="1" applyBorder="1" applyAlignment="1">
      <alignment horizontal="center" vertical="center" wrapText="1"/>
    </xf>
    <xf numFmtId="181" fontId="80" fillId="64" borderId="1" xfId="0" applyNumberFormat="1" applyFont="1" applyFill="1" applyBorder="1" applyAlignment="1">
      <alignment horizontal="center" vertical="center"/>
    </xf>
    <xf numFmtId="0" fontId="80" fillId="64" borderId="1" xfId="0" applyFont="1" applyFill="1" applyBorder="1" applyAlignment="1">
      <alignment horizontal="center" vertical="center"/>
    </xf>
    <xf numFmtId="0" fontId="80" fillId="5" borderId="1" xfId="0" applyFont="1" applyFill="1" applyBorder="1" applyAlignment="1">
      <alignment horizontal="left" vertical="center" wrapText="1"/>
    </xf>
    <xf numFmtId="0" fontId="80" fillId="5" borderId="1" xfId="0" applyFont="1" applyFill="1" applyBorder="1" applyAlignment="1">
      <alignment horizontal="center" vertical="center" wrapText="1"/>
    </xf>
    <xf numFmtId="44" fontId="74" fillId="0" borderId="0" xfId="29" applyNumberFormat="1" applyFont="1" applyFill="1" applyAlignment="1">
      <alignment horizontal="right" vertical="center" wrapText="1"/>
    </xf>
    <xf numFmtId="44" fontId="75" fillId="0" borderId="0" xfId="29" applyNumberFormat="1" applyFont="1" applyFill="1" applyAlignment="1">
      <alignment horizontal="right" vertical="center" wrapText="1"/>
    </xf>
    <xf numFmtId="44" fontId="75" fillId="0" borderId="0" xfId="0" applyNumberFormat="1" applyFont="1" applyAlignment="1">
      <alignment horizontal="right" vertical="center"/>
    </xf>
    <xf numFmtId="44" fontId="75" fillId="0" borderId="0" xfId="25" applyNumberFormat="1" applyFont="1" applyAlignment="1">
      <alignment horizontal="right" vertical="center"/>
    </xf>
    <xf numFmtId="44" fontId="68" fillId="0" borderId="0" xfId="0" applyNumberFormat="1" applyFont="1" applyAlignment="1">
      <alignment horizontal="right" vertical="center"/>
    </xf>
    <xf numFmtId="44" fontId="67" fillId="0" borderId="0" xfId="29" applyNumberFormat="1" applyFont="1" applyFill="1" applyAlignment="1">
      <alignment horizontal="right" vertical="center" wrapText="1"/>
    </xf>
    <xf numFmtId="44" fontId="67" fillId="0" borderId="0" xfId="25" applyNumberFormat="1" applyFont="1" applyFill="1" applyBorder="1" applyAlignment="1">
      <alignment horizontal="right" vertical="center"/>
    </xf>
    <xf numFmtId="44" fontId="67" fillId="4" borderId="15" xfId="25" applyNumberFormat="1" applyFont="1" applyFill="1" applyBorder="1" applyAlignment="1">
      <alignment horizontal="center" vertical="center" wrapText="1"/>
    </xf>
    <xf numFmtId="44" fontId="68" fillId="0" borderId="0" xfId="25" applyNumberFormat="1" applyFont="1" applyAlignment="1">
      <alignment horizontal="right" vertical="center"/>
    </xf>
    <xf numFmtId="44" fontId="67" fillId="2" borderId="1" xfId="25" applyNumberFormat="1" applyFont="1" applyFill="1" applyBorder="1" applyAlignment="1">
      <alignment horizontal="right" vertical="center"/>
    </xf>
    <xf numFmtId="44" fontId="68" fillId="62" borderId="1" xfId="25" applyNumberFormat="1" applyFont="1" applyFill="1" applyBorder="1" applyAlignment="1">
      <alignment horizontal="right" vertical="center"/>
    </xf>
    <xf numFmtId="44" fontId="67" fillId="0" borderId="2" xfId="25" applyNumberFormat="1" applyFont="1" applyFill="1" applyBorder="1" applyAlignment="1">
      <alignment horizontal="right" vertical="center" wrapText="1"/>
    </xf>
    <xf numFmtId="44" fontId="67" fillId="4" borderId="1" xfId="25" applyNumberFormat="1" applyFont="1" applyFill="1" applyBorder="1" applyAlignment="1">
      <alignment horizontal="right" vertical="center"/>
    </xf>
    <xf numFmtId="44" fontId="80" fillId="70" borderId="46" xfId="0" applyNumberFormat="1" applyFont="1" applyFill="1" applyBorder="1" applyAlignment="1">
      <alignment horizontal="right" vertical="center"/>
    </xf>
    <xf numFmtId="44" fontId="80" fillId="67" borderId="46" xfId="0" applyNumberFormat="1" applyFont="1" applyFill="1" applyBorder="1" applyAlignment="1">
      <alignment horizontal="right" vertical="center"/>
    </xf>
    <xf numFmtId="44" fontId="67" fillId="0" borderId="1" xfId="25" applyNumberFormat="1" applyFont="1" applyFill="1" applyBorder="1" applyAlignment="1">
      <alignment horizontal="right" vertical="center" wrapText="1"/>
    </xf>
    <xf numFmtId="44" fontId="68" fillId="0" borderId="0" xfId="25" applyNumberFormat="1" applyFont="1" applyFill="1" applyBorder="1" applyAlignment="1">
      <alignment horizontal="right" vertical="center"/>
    </xf>
    <xf numFmtId="44" fontId="68" fillId="5" borderId="1" xfId="25" applyNumberFormat="1" applyFont="1" applyFill="1" applyBorder="1" applyAlignment="1">
      <alignment horizontal="right" vertical="center"/>
    </xf>
    <xf numFmtId="44" fontId="68" fillId="62" borderId="2" xfId="25" applyNumberFormat="1" applyFont="1" applyFill="1" applyBorder="1" applyAlignment="1">
      <alignment horizontal="right" vertical="center"/>
    </xf>
    <xf numFmtId="44" fontId="80" fillId="64" borderId="1" xfId="0" applyNumberFormat="1" applyFont="1" applyFill="1" applyBorder="1" applyAlignment="1">
      <alignment horizontal="right" vertical="center" wrapText="1"/>
    </xf>
    <xf numFmtId="44" fontId="82" fillId="62" borderId="1" xfId="0" applyNumberFormat="1" applyFont="1" applyFill="1" applyBorder="1" applyAlignment="1">
      <alignment horizontal="right" vertical="center" wrapText="1"/>
    </xf>
    <xf numFmtId="44" fontId="80" fillId="0" borderId="46" xfId="0" applyNumberFormat="1" applyFont="1" applyBorder="1" applyAlignment="1">
      <alignment horizontal="right" vertical="center" wrapText="1"/>
    </xf>
    <xf numFmtId="44" fontId="68" fillId="62" borderId="1" xfId="25" applyNumberFormat="1" applyFont="1" applyFill="1" applyBorder="1" applyAlignment="1">
      <alignment horizontal="center" vertical="center"/>
    </xf>
    <xf numFmtId="44" fontId="67" fillId="0" borderId="0" xfId="25" applyNumberFormat="1" applyFont="1" applyFill="1" applyBorder="1" applyAlignment="1">
      <alignment horizontal="right" vertical="center" wrapText="1"/>
    </xf>
    <xf numFmtId="44" fontId="80" fillId="5" borderId="1" xfId="0" applyNumberFormat="1" applyFont="1" applyFill="1" applyBorder="1" applyAlignment="1">
      <alignment horizontal="right" vertical="center" wrapText="1"/>
    </xf>
    <xf numFmtId="44" fontId="80" fillId="69" borderId="47" xfId="0" applyNumberFormat="1" applyFont="1" applyFill="1" applyBorder="1" applyAlignment="1">
      <alignment horizontal="right" vertical="center"/>
    </xf>
    <xf numFmtId="44" fontId="75" fillId="0" borderId="0" xfId="25" applyNumberFormat="1" applyFont="1" applyFill="1" applyAlignment="1">
      <alignment horizontal="center" vertical="center"/>
    </xf>
    <xf numFmtId="44" fontId="75" fillId="0" borderId="0" xfId="0" applyNumberFormat="1" applyFont="1" applyAlignment="1">
      <alignment horizontal="center" vertical="center"/>
    </xf>
    <xf numFmtId="44" fontId="75" fillId="0" borderId="0" xfId="25" applyNumberFormat="1" applyFont="1" applyFill="1" applyBorder="1" applyAlignment="1">
      <alignment horizontal="center" vertical="center" wrapText="1"/>
    </xf>
    <xf numFmtId="44" fontId="68" fillId="0" borderId="0" xfId="29" applyNumberFormat="1" applyFont="1" applyFill="1" applyAlignment="1">
      <alignment horizontal="center" vertical="center" wrapText="1"/>
    </xf>
    <xf numFmtId="44" fontId="68" fillId="0" borderId="0" xfId="0" applyNumberFormat="1" applyFont="1" applyAlignment="1">
      <alignment horizontal="center" vertical="center"/>
    </xf>
    <xf numFmtId="44" fontId="67" fillId="0" borderId="0" xfId="25" applyNumberFormat="1" applyFont="1" applyFill="1" applyBorder="1" applyAlignment="1">
      <alignment horizontal="center" vertical="center"/>
    </xf>
    <xf numFmtId="44" fontId="67" fillId="4" borderId="14" xfId="25" applyNumberFormat="1" applyFont="1" applyFill="1" applyBorder="1" applyAlignment="1">
      <alignment horizontal="center" vertical="center" wrapText="1"/>
    </xf>
    <xf numFmtId="44" fontId="68" fillId="0" borderId="0" xfId="25" applyNumberFormat="1" applyFont="1" applyAlignment="1">
      <alignment horizontal="center" vertical="center"/>
    </xf>
    <xf numFmtId="44" fontId="67" fillId="2" borderId="1" xfId="25" applyNumberFormat="1" applyFont="1" applyFill="1" applyBorder="1" applyAlignment="1">
      <alignment horizontal="center" vertical="center"/>
    </xf>
    <xf numFmtId="44" fontId="82" fillId="65" borderId="1" xfId="0" applyNumberFormat="1" applyFont="1" applyFill="1" applyBorder="1" applyAlignment="1">
      <alignment horizontal="center" vertical="center" wrapText="1"/>
    </xf>
    <xf numFmtId="44" fontId="68" fillId="62" borderId="1" xfId="0" applyNumberFormat="1" applyFont="1" applyFill="1" applyBorder="1" applyAlignment="1">
      <alignment horizontal="center" vertical="center"/>
    </xf>
    <xf numFmtId="44" fontId="67" fillId="0" borderId="13" xfId="25" applyNumberFormat="1" applyFont="1" applyFill="1" applyBorder="1" applyAlignment="1">
      <alignment horizontal="center" vertical="center" wrapText="1"/>
    </xf>
    <xf numFmtId="44" fontId="67" fillId="0" borderId="16" xfId="0" applyNumberFormat="1" applyFont="1" applyBorder="1" applyAlignment="1">
      <alignment horizontal="center" vertical="center"/>
    </xf>
    <xf numFmtId="44" fontId="67" fillId="4" borderId="1" xfId="25" applyNumberFormat="1" applyFont="1" applyFill="1" applyBorder="1" applyAlignment="1">
      <alignment horizontal="center" vertical="center"/>
    </xf>
    <xf numFmtId="44" fontId="67" fillId="0" borderId="35" xfId="25" applyNumberFormat="1" applyFont="1" applyFill="1" applyBorder="1" applyAlignment="1">
      <alignment horizontal="center" vertical="center" wrapText="1"/>
    </xf>
    <xf numFmtId="44" fontId="67" fillId="0" borderId="45" xfId="0" applyNumberFormat="1" applyFont="1" applyBorder="1" applyAlignment="1">
      <alignment horizontal="center" vertical="center"/>
    </xf>
    <xf numFmtId="44" fontId="82" fillId="70" borderId="46" xfId="0" applyNumberFormat="1" applyFont="1" applyFill="1" applyBorder="1" applyAlignment="1">
      <alignment horizontal="center" vertical="center"/>
    </xf>
    <xf numFmtId="44" fontId="80" fillId="70" borderId="46" xfId="0" applyNumberFormat="1" applyFont="1" applyFill="1" applyBorder="1" applyAlignment="1">
      <alignment horizontal="center" vertical="center"/>
    </xf>
    <xf numFmtId="44" fontId="82" fillId="67" borderId="46" xfId="0" applyNumberFormat="1" applyFont="1" applyFill="1" applyBorder="1" applyAlignment="1">
      <alignment horizontal="center" vertical="center"/>
    </xf>
    <xf numFmtId="44" fontId="80" fillId="67" borderId="46" xfId="0" applyNumberFormat="1" applyFont="1" applyFill="1" applyBorder="1" applyAlignment="1">
      <alignment horizontal="center" vertical="center"/>
    </xf>
    <xf numFmtId="44" fontId="68" fillId="0" borderId="0" xfId="25" applyNumberFormat="1" applyFont="1" applyFill="1" applyBorder="1" applyAlignment="1">
      <alignment horizontal="center" vertical="center"/>
    </xf>
    <xf numFmtId="44" fontId="68" fillId="5" borderId="1" xfId="25" applyNumberFormat="1" applyFont="1" applyFill="1" applyBorder="1" applyAlignment="1">
      <alignment horizontal="center" vertical="center"/>
    </xf>
    <xf numFmtId="44" fontId="68" fillId="5" borderId="1" xfId="0" applyNumberFormat="1" applyFont="1" applyFill="1" applyBorder="1" applyAlignment="1">
      <alignment horizontal="center" vertical="center"/>
    </xf>
    <xf numFmtId="44" fontId="68" fillId="62" borderId="2" xfId="0" applyNumberFormat="1" applyFont="1" applyFill="1" applyBorder="1" applyAlignment="1">
      <alignment horizontal="center" vertical="center"/>
    </xf>
    <xf numFmtId="44" fontId="80" fillId="64" borderId="1" xfId="0" applyNumberFormat="1" applyFont="1" applyFill="1" applyBorder="1" applyAlignment="1">
      <alignment horizontal="center" vertical="center" wrapText="1"/>
    </xf>
    <xf numFmtId="44" fontId="82" fillId="62" borderId="1" xfId="0" applyNumberFormat="1" applyFont="1" applyFill="1" applyBorder="1" applyAlignment="1">
      <alignment horizontal="center" vertical="center" wrapText="1"/>
    </xf>
    <xf numFmtId="44" fontId="82" fillId="0" borderId="46" xfId="0" applyNumberFormat="1" applyFont="1" applyBorder="1" applyAlignment="1">
      <alignment horizontal="center" vertical="center" wrapText="1"/>
    </xf>
    <xf numFmtId="44" fontId="80" fillId="0" borderId="46" xfId="0" applyNumberFormat="1" applyFont="1" applyBorder="1" applyAlignment="1">
      <alignment horizontal="center" vertical="center" wrapText="1"/>
    </xf>
    <xf numFmtId="44" fontId="80" fillId="5" borderId="1" xfId="0" applyNumberFormat="1" applyFont="1" applyFill="1" applyBorder="1" applyAlignment="1">
      <alignment horizontal="center" vertical="center" wrapText="1"/>
    </xf>
    <xf numFmtId="44" fontId="67" fillId="0" borderId="40" xfId="25" applyNumberFormat="1" applyFont="1" applyFill="1" applyBorder="1" applyAlignment="1">
      <alignment horizontal="center" vertical="center" wrapText="1"/>
    </xf>
    <xf numFmtId="44" fontId="67" fillId="0" borderId="53" xfId="0" applyNumberFormat="1" applyFont="1" applyBorder="1" applyAlignment="1">
      <alignment horizontal="center" vertical="center"/>
    </xf>
    <xf numFmtId="2" fontId="75" fillId="0" borderId="0" xfId="177" applyNumberFormat="1" applyFont="1" applyFill="1" applyAlignment="1">
      <alignment horizontal="center" vertical="center"/>
    </xf>
    <xf numFmtId="2" fontId="75" fillId="0" borderId="0" xfId="29" applyNumberFormat="1" applyFont="1" applyFill="1" applyAlignment="1">
      <alignment horizontal="center" vertical="center"/>
    </xf>
    <xf numFmtId="2" fontId="75" fillId="0" borderId="0" xfId="0" applyNumberFormat="1" applyFont="1" applyAlignment="1">
      <alignment horizontal="center" vertical="center"/>
    </xf>
    <xf numFmtId="2" fontId="68" fillId="0" borderId="0" xfId="29" applyNumberFormat="1" applyFont="1" applyFill="1" applyAlignment="1">
      <alignment horizontal="center" vertical="center" wrapText="1"/>
    </xf>
    <xf numFmtId="2" fontId="67" fillId="0" borderId="0" xfId="30" applyNumberFormat="1" applyFont="1" applyFill="1" applyBorder="1" applyAlignment="1">
      <alignment horizontal="center" vertical="center"/>
    </xf>
    <xf numFmtId="2" fontId="67" fillId="4" borderId="14" xfId="177" applyNumberFormat="1" applyFont="1" applyFill="1" applyBorder="1" applyAlignment="1">
      <alignment horizontal="center" vertical="center"/>
    </xf>
    <xf numFmtId="2" fontId="67" fillId="2" borderId="1" xfId="177" applyNumberFormat="1" applyFont="1" applyFill="1" applyBorder="1" applyAlignment="1">
      <alignment horizontal="center" vertical="center"/>
    </xf>
    <xf numFmtId="2" fontId="67" fillId="0" borderId="13" xfId="0" applyNumberFormat="1" applyFont="1" applyBorder="1" applyAlignment="1">
      <alignment horizontal="center" vertical="center" wrapText="1"/>
    </xf>
    <xf numFmtId="2" fontId="67" fillId="4" borderId="1" xfId="177" applyNumberFormat="1" applyFont="1" applyFill="1" applyBorder="1" applyAlignment="1">
      <alignment horizontal="center" vertical="center"/>
    </xf>
    <xf numFmtId="2" fontId="67" fillId="0" borderId="35" xfId="0" applyNumberFormat="1" applyFont="1" applyBorder="1" applyAlignment="1">
      <alignment horizontal="center" vertical="center" wrapText="1"/>
    </xf>
    <xf numFmtId="2" fontId="80" fillId="70" borderId="46" xfId="0" applyNumberFormat="1" applyFont="1" applyFill="1" applyBorder="1" applyAlignment="1">
      <alignment horizontal="center" vertical="center"/>
    </xf>
    <xf numFmtId="2" fontId="80" fillId="67" borderId="46" xfId="0" applyNumberFormat="1" applyFont="1" applyFill="1" applyBorder="1" applyAlignment="1">
      <alignment horizontal="center" vertical="center"/>
    </xf>
    <xf numFmtId="2" fontId="80" fillId="66" borderId="1" xfId="0" applyNumberFormat="1" applyFont="1" applyFill="1" applyBorder="1" applyAlignment="1">
      <alignment horizontal="center" vertical="center"/>
    </xf>
    <xf numFmtId="2" fontId="80" fillId="64" borderId="1" xfId="0" applyNumberFormat="1" applyFont="1" applyFill="1" applyBorder="1" applyAlignment="1">
      <alignment horizontal="center" vertical="center" wrapText="1"/>
    </xf>
    <xf numFmtId="2" fontId="80" fillId="64" borderId="1" xfId="0" applyNumberFormat="1" applyFont="1" applyFill="1" applyBorder="1" applyAlignment="1">
      <alignment horizontal="center" vertical="center"/>
    </xf>
    <xf numFmtId="2" fontId="80" fillId="0" borderId="47" xfId="0" applyNumberFormat="1" applyFont="1" applyBorder="1" applyAlignment="1">
      <alignment horizontal="center" vertical="center"/>
    </xf>
    <xf numFmtId="2" fontId="67" fillId="0" borderId="0" xfId="0" applyNumberFormat="1" applyFont="1" applyAlignment="1">
      <alignment horizontal="center" vertical="center" wrapText="1"/>
    </xf>
    <xf numFmtId="2" fontId="80" fillId="5" borderId="1" xfId="0" applyNumberFormat="1" applyFont="1" applyFill="1" applyBorder="1" applyAlignment="1">
      <alignment horizontal="center" vertical="center" wrapText="1"/>
    </xf>
    <xf numFmtId="2" fontId="68" fillId="0" borderId="0" xfId="30" applyNumberFormat="1" applyFont="1" applyAlignment="1">
      <alignment horizontal="center" vertical="center"/>
    </xf>
    <xf numFmtId="2" fontId="68" fillId="3" borderId="1" xfId="25" applyNumberFormat="1" applyFont="1" applyFill="1" applyBorder="1" applyAlignment="1">
      <alignment horizontal="center" vertical="center"/>
    </xf>
    <xf numFmtId="2" fontId="68" fillId="3" borderId="1" xfId="0" applyNumberFormat="1" applyFont="1" applyFill="1" applyBorder="1" applyAlignment="1">
      <alignment horizontal="center" vertical="center" wrapText="1"/>
    </xf>
    <xf numFmtId="2" fontId="82" fillId="68" borderId="1" xfId="0" applyNumberFormat="1" applyFont="1" applyFill="1" applyBorder="1" applyAlignment="1">
      <alignment horizontal="center" vertical="center"/>
    </xf>
    <xf numFmtId="2" fontId="82" fillId="3" borderId="1" xfId="0" applyNumberFormat="1" applyFont="1" applyFill="1" applyBorder="1" applyAlignment="1">
      <alignment horizontal="center" vertical="center"/>
    </xf>
    <xf numFmtId="164" fontId="67" fillId="4" borderId="58" xfId="25" applyFont="1" applyFill="1" applyBorder="1" applyAlignment="1">
      <alignment horizontal="left" vertical="center" wrapText="1"/>
    </xf>
    <xf numFmtId="0" fontId="86" fillId="3" borderId="0" xfId="0" applyFont="1" applyFill="1" applyAlignment="1">
      <alignment horizontal="left"/>
    </xf>
    <xf numFmtId="0" fontId="86" fillId="3" borderId="0" xfId="0" applyFont="1" applyFill="1"/>
    <xf numFmtId="0" fontId="84" fillId="3" borderId="0" xfId="54137" applyFont="1" applyFill="1" applyAlignment="1">
      <alignment horizontal="center"/>
    </xf>
    <xf numFmtId="0" fontId="91" fillId="68" borderId="48" xfId="0" applyFont="1" applyFill="1" applyBorder="1" applyAlignment="1">
      <alignment horizontal="center" vertical="center" wrapText="1"/>
    </xf>
    <xf numFmtId="185" fontId="89" fillId="0" borderId="57" xfId="0" applyNumberFormat="1" applyFont="1" applyBorder="1" applyAlignment="1">
      <alignment horizontal="left" vertical="top" wrapText="1"/>
    </xf>
    <xf numFmtId="0" fontId="89" fillId="0" borderId="57" xfId="0" applyFont="1" applyBorder="1" applyAlignment="1">
      <alignment horizontal="left" vertical="top" wrapText="1"/>
    </xf>
    <xf numFmtId="0" fontId="0" fillId="0" borderId="0" xfId="0" applyAlignment="1">
      <alignment horizontal="left"/>
    </xf>
    <xf numFmtId="0" fontId="90" fillId="0" borderId="57" xfId="0" applyFont="1" applyBorder="1" applyAlignment="1">
      <alignment horizontal="left" vertical="top" wrapText="1"/>
    </xf>
    <xf numFmtId="0" fontId="9" fillId="0" borderId="0" xfId="0" applyFont="1" applyAlignment="1">
      <alignment horizontal="left"/>
    </xf>
    <xf numFmtId="0" fontId="89" fillId="0" borderId="57" xfId="0" applyFont="1" applyBorder="1" applyAlignment="1">
      <alignment horizontal="center" vertical="top" wrapText="1"/>
    </xf>
    <xf numFmtId="0" fontId="90" fillId="0" borderId="57" xfId="0" applyFont="1" applyBorder="1" applyAlignment="1">
      <alignment horizontal="center" vertical="top" wrapText="1"/>
    </xf>
    <xf numFmtId="2" fontId="90" fillId="0" borderId="57" xfId="0" applyNumberFormat="1" applyFont="1" applyBorder="1" applyAlignment="1">
      <alignment horizontal="center" vertical="top" wrapText="1"/>
    </xf>
    <xf numFmtId="182" fontId="90" fillId="0" borderId="57" xfId="0" applyNumberFormat="1" applyFont="1" applyBorder="1" applyAlignment="1">
      <alignment horizontal="center" vertical="top" wrapText="1"/>
    </xf>
    <xf numFmtId="0" fontId="9" fillId="0" borderId="0" xfId="0" applyFont="1" applyAlignment="1">
      <alignment horizontal="center"/>
    </xf>
    <xf numFmtId="0" fontId="68" fillId="72" borderId="0" xfId="0" applyFont="1" applyFill="1" applyAlignment="1">
      <alignment vertical="center"/>
    </xf>
    <xf numFmtId="0" fontId="0" fillId="72" borderId="0" xfId="0" applyFill="1"/>
    <xf numFmtId="189" fontId="68" fillId="3" borderId="1" xfId="25" applyNumberFormat="1" applyFont="1" applyFill="1" applyBorder="1" applyAlignment="1">
      <alignment horizontal="center" vertical="center"/>
    </xf>
    <xf numFmtId="190" fontId="68" fillId="3" borderId="1" xfId="25" applyNumberFormat="1" applyFont="1" applyFill="1" applyBorder="1" applyAlignment="1">
      <alignment horizontal="center" vertical="center"/>
    </xf>
    <xf numFmtId="189" fontId="82" fillId="3" borderId="1" xfId="0" applyNumberFormat="1" applyFont="1" applyFill="1" applyBorder="1" applyAlignment="1">
      <alignment horizontal="center" vertical="center"/>
    </xf>
    <xf numFmtId="190" fontId="82" fillId="3" borderId="1" xfId="0" applyNumberFormat="1" applyFont="1" applyFill="1" applyBorder="1" applyAlignment="1">
      <alignment horizontal="center" vertical="center"/>
    </xf>
    <xf numFmtId="0" fontId="68" fillId="0" borderId="1" xfId="0" applyFont="1" applyBorder="1" applyAlignment="1">
      <alignment horizontal="center" vertical="center" wrapText="1"/>
    </xf>
    <xf numFmtId="0" fontId="75" fillId="0" borderId="0" xfId="29" applyNumberFormat="1" applyFont="1" applyFill="1" applyAlignment="1">
      <alignment horizontal="left" vertical="center" wrapText="1"/>
    </xf>
    <xf numFmtId="0" fontId="75" fillId="0" borderId="0" xfId="0" applyNumberFormat="1" applyFont="1" applyAlignment="1">
      <alignment horizontal="left" vertical="center" wrapText="1"/>
    </xf>
    <xf numFmtId="0" fontId="68" fillId="0" borderId="0" xfId="29" applyNumberFormat="1" applyFont="1" applyFill="1" applyAlignment="1">
      <alignment horizontal="left" vertical="center" wrapText="1"/>
    </xf>
    <xf numFmtId="0" fontId="68" fillId="0" borderId="0" xfId="0" applyNumberFormat="1" applyFont="1" applyAlignment="1">
      <alignment horizontal="left" vertical="center" wrapText="1"/>
    </xf>
    <xf numFmtId="0" fontId="67" fillId="0" borderId="0" xfId="11" applyNumberFormat="1" applyFont="1" applyAlignment="1">
      <alignment horizontal="left" vertical="center" wrapText="1"/>
    </xf>
    <xf numFmtId="0" fontId="67" fillId="4" borderId="14" xfId="174" applyNumberFormat="1" applyFont="1" applyFill="1" applyBorder="1" applyAlignment="1">
      <alignment horizontal="left" vertical="center" wrapText="1"/>
    </xf>
    <xf numFmtId="0" fontId="67" fillId="2" borderId="1" xfId="174" applyNumberFormat="1" applyFont="1" applyFill="1" applyBorder="1" applyAlignment="1">
      <alignment horizontal="left" vertical="center" wrapText="1"/>
    </xf>
    <xf numFmtId="0" fontId="82" fillId="65" borderId="1" xfId="0" applyNumberFormat="1" applyFont="1" applyFill="1" applyBorder="1" applyAlignment="1">
      <alignment horizontal="left" vertical="center" wrapText="1"/>
    </xf>
    <xf numFmtId="0" fontId="67" fillId="0" borderId="35" xfId="0" applyNumberFormat="1" applyFont="1" applyBorder="1" applyAlignment="1">
      <alignment horizontal="left" vertical="center" wrapText="1"/>
    </xf>
    <xf numFmtId="0" fontId="67" fillId="4" borderId="1" xfId="174" applyNumberFormat="1" applyFont="1" applyFill="1" applyBorder="1" applyAlignment="1">
      <alignment horizontal="left" vertical="center"/>
    </xf>
    <xf numFmtId="0" fontId="81" fillId="70" borderId="46" xfId="0" applyNumberFormat="1" applyFont="1" applyFill="1" applyBorder="1" applyAlignment="1">
      <alignment horizontal="left" vertical="center"/>
    </xf>
    <xf numFmtId="0" fontId="67" fillId="0" borderId="13" xfId="0" applyNumberFormat="1" applyFont="1" applyBorder="1" applyAlignment="1">
      <alignment horizontal="left" vertical="center" wrapText="1"/>
    </xf>
    <xf numFmtId="0" fontId="67" fillId="2" borderId="1" xfId="174" applyNumberFormat="1" applyFont="1" applyFill="1" applyBorder="1" applyAlignment="1">
      <alignment horizontal="left" vertical="center"/>
    </xf>
    <xf numFmtId="0" fontId="80" fillId="66" borderId="1" xfId="0" applyNumberFormat="1" applyFont="1" applyFill="1" applyBorder="1" applyAlignment="1">
      <alignment horizontal="left" vertical="center" wrapText="1"/>
    </xf>
    <xf numFmtId="0" fontId="80" fillId="64" borderId="1" xfId="0" applyNumberFormat="1" applyFont="1" applyFill="1" applyBorder="1" applyAlignment="1">
      <alignment horizontal="left" vertical="center" wrapText="1"/>
    </xf>
    <xf numFmtId="0" fontId="81" fillId="0" borderId="49" xfId="0" applyNumberFormat="1" applyFont="1" applyBorder="1" applyAlignment="1">
      <alignment horizontal="left" vertical="center" wrapText="1"/>
    </xf>
    <xf numFmtId="0" fontId="80" fillId="5" borderId="1" xfId="0" applyNumberFormat="1" applyFont="1" applyFill="1" applyBorder="1" applyAlignment="1">
      <alignment horizontal="left" vertical="center" wrapText="1"/>
    </xf>
    <xf numFmtId="0" fontId="81" fillId="67" borderId="46" xfId="0" applyNumberFormat="1" applyFont="1" applyFill="1" applyBorder="1" applyAlignment="1">
      <alignment horizontal="left" vertical="center"/>
    </xf>
    <xf numFmtId="0" fontId="67" fillId="0" borderId="0" xfId="0" applyNumberFormat="1" applyFont="1" applyAlignment="1">
      <alignment horizontal="left" vertical="center" wrapText="1"/>
    </xf>
    <xf numFmtId="0" fontId="89" fillId="73" borderId="57" xfId="0" applyNumberFormat="1" applyFont="1" applyFill="1" applyBorder="1" applyAlignment="1" applyProtection="1">
      <alignment horizontal="center" vertical="top" wrapText="1"/>
    </xf>
    <xf numFmtId="0" fontId="89" fillId="73" borderId="57" xfId="0" applyNumberFormat="1" applyFont="1" applyFill="1" applyBorder="1" applyAlignment="1" applyProtection="1">
      <alignment vertical="top" wrapText="1"/>
    </xf>
    <xf numFmtId="0" fontId="89" fillId="73" borderId="57" xfId="0" applyNumberFormat="1" applyFont="1" applyFill="1" applyBorder="1" applyAlignment="1" applyProtection="1">
      <alignment horizontal="right" vertical="top" wrapText="1"/>
    </xf>
    <xf numFmtId="185" fontId="89" fillId="0" borderId="57" xfId="0" applyNumberFormat="1" applyFont="1" applyFill="1" applyBorder="1" applyAlignment="1" applyProtection="1">
      <alignment horizontal="center" vertical="top" wrapText="1"/>
    </xf>
    <xf numFmtId="0" fontId="89" fillId="0" borderId="57" xfId="0" applyNumberFormat="1" applyFont="1" applyFill="1" applyBorder="1" applyAlignment="1" applyProtection="1">
      <alignment vertical="top" wrapText="1"/>
    </xf>
    <xf numFmtId="0" fontId="89" fillId="0" borderId="57" xfId="0" applyNumberFormat="1" applyFont="1" applyFill="1" applyBorder="1" applyAlignment="1" applyProtection="1">
      <alignment horizontal="center" vertical="top" wrapText="1"/>
    </xf>
    <xf numFmtId="0" fontId="89" fillId="0" borderId="57" xfId="0" applyNumberFormat="1" applyFont="1" applyFill="1" applyBorder="1" applyAlignment="1" applyProtection="1">
      <alignment horizontal="right" vertical="top" wrapText="1"/>
    </xf>
    <xf numFmtId="0" fontId="90" fillId="0" borderId="57" xfId="0" applyNumberFormat="1" applyFont="1" applyFill="1" applyBorder="1" applyAlignment="1" applyProtection="1">
      <alignment horizontal="center" vertical="top" wrapText="1"/>
    </xf>
    <xf numFmtId="0" fontId="90" fillId="0" borderId="57" xfId="0" applyNumberFormat="1" applyFont="1" applyFill="1" applyBorder="1" applyAlignment="1" applyProtection="1">
      <alignment vertical="top" wrapText="1"/>
    </xf>
    <xf numFmtId="2" fontId="90" fillId="0" borderId="57" xfId="0" applyNumberFormat="1" applyFont="1" applyFill="1" applyBorder="1" applyAlignment="1" applyProtection="1">
      <alignment horizontal="right" vertical="top" wrapText="1"/>
    </xf>
    <xf numFmtId="183" fontId="90" fillId="0" borderId="57" xfId="0" applyNumberFormat="1" applyFont="1" applyFill="1" applyBorder="1" applyAlignment="1" applyProtection="1">
      <alignment horizontal="right" vertical="top" wrapText="1"/>
    </xf>
    <xf numFmtId="182" fontId="90" fillId="0" borderId="57" xfId="0" applyNumberFormat="1" applyFont="1" applyFill="1" applyBorder="1" applyAlignment="1" applyProtection="1">
      <alignment horizontal="right" vertical="top" wrapText="1"/>
    </xf>
    <xf numFmtId="4" fontId="90" fillId="0" borderId="57" xfId="0" applyNumberFormat="1" applyFont="1" applyFill="1" applyBorder="1" applyAlignment="1" applyProtection="1">
      <alignment horizontal="right" vertical="top" wrapText="1"/>
    </xf>
    <xf numFmtId="184" fontId="90" fillId="0" borderId="57" xfId="0" applyNumberFormat="1" applyFont="1" applyFill="1" applyBorder="1" applyAlignment="1" applyProtection="1">
      <alignment horizontal="right" vertical="top" wrapText="1"/>
    </xf>
    <xf numFmtId="186" fontId="89" fillId="0" borderId="57" xfId="0" applyNumberFormat="1" applyFont="1" applyFill="1" applyBorder="1" applyAlignment="1" applyProtection="1">
      <alignment horizontal="center" vertical="top" wrapText="1"/>
    </xf>
    <xf numFmtId="187" fontId="89" fillId="0" borderId="57" xfId="0" applyNumberFormat="1" applyFont="1" applyFill="1" applyBorder="1" applyAlignment="1" applyProtection="1">
      <alignment horizontal="center" vertical="top" wrapText="1"/>
    </xf>
    <xf numFmtId="0" fontId="88" fillId="0" borderId="0" xfId="0" applyNumberFormat="1" applyFont="1" applyFill="1" applyBorder="1" applyAlignment="1" applyProtection="1">
      <alignment horizontal="left" vertical="top" wrapText="1"/>
    </xf>
    <xf numFmtId="0" fontId="93" fillId="0" borderId="0" xfId="0" applyNumberFormat="1" applyFont="1" applyFill="1" applyBorder="1" applyAlignment="1" applyProtection="1">
      <alignment horizontal="center" vertical="center" wrapText="1"/>
    </xf>
    <xf numFmtId="0" fontId="88" fillId="0" borderId="59" xfId="0" applyNumberFormat="1" applyFont="1" applyFill="1" applyBorder="1" applyAlignment="1" applyProtection="1">
      <alignment horizontal="left" vertical="top" wrapText="1"/>
    </xf>
    <xf numFmtId="0" fontId="94" fillId="74" borderId="60" xfId="0" applyNumberFormat="1" applyFont="1" applyFill="1" applyBorder="1" applyAlignment="1" applyProtection="1">
      <alignment horizontal="center" vertical="top" wrapText="1"/>
    </xf>
    <xf numFmtId="0" fontId="94" fillId="74" borderId="0" xfId="0" applyNumberFormat="1" applyFont="1" applyFill="1" applyBorder="1" applyAlignment="1" applyProtection="1">
      <alignment horizontal="center" vertical="top" wrapText="1"/>
    </xf>
    <xf numFmtId="188" fontId="89" fillId="0" borderId="57" xfId="0" applyNumberFormat="1" applyFont="1" applyFill="1" applyBorder="1" applyAlignment="1" applyProtection="1">
      <alignment horizontal="center" vertical="top" wrapText="1"/>
    </xf>
    <xf numFmtId="0" fontId="95" fillId="0" borderId="0" xfId="0" applyNumberFormat="1" applyFont="1" applyFill="1" applyBorder="1" applyAlignment="1" applyProtection="1">
      <alignment horizontal="center" vertical="center" wrapText="1"/>
    </xf>
    <xf numFmtId="0" fontId="94" fillId="75" borderId="60" xfId="0" applyNumberFormat="1" applyFont="1" applyFill="1" applyBorder="1" applyAlignment="1" applyProtection="1">
      <alignment horizontal="center" vertical="top" wrapText="1"/>
    </xf>
    <xf numFmtId="0" fontId="94" fillId="75" borderId="0" xfId="0" applyNumberFormat="1" applyFont="1" applyFill="1" applyBorder="1" applyAlignment="1" applyProtection="1">
      <alignment horizontal="center" vertical="top" wrapText="1"/>
    </xf>
    <xf numFmtId="0" fontId="0" fillId="0" borderId="0" xfId="0" applyAlignment="1">
      <alignment horizontal="right"/>
    </xf>
    <xf numFmtId="0" fontId="96" fillId="0" borderId="0" xfId="0" applyFont="1" applyAlignment="1">
      <alignment horizontal="left"/>
    </xf>
    <xf numFmtId="0" fontId="96" fillId="0" borderId="0" xfId="0" applyFont="1" applyAlignment="1">
      <alignment horizontal="right"/>
    </xf>
    <xf numFmtId="0" fontId="96" fillId="0" borderId="0" xfId="0" applyNumberFormat="1" applyFont="1" applyAlignment="1">
      <alignment horizontal="left"/>
    </xf>
    <xf numFmtId="0" fontId="68" fillId="0" borderId="10" xfId="0" applyFont="1" applyBorder="1" applyAlignment="1">
      <alignment horizontal="center" vertical="center"/>
    </xf>
    <xf numFmtId="0" fontId="68" fillId="0" borderId="11" xfId="0" applyFont="1" applyBorder="1" applyAlignment="1">
      <alignment horizontal="center" vertical="center"/>
    </xf>
    <xf numFmtId="0" fontId="80" fillId="69" borderId="3" xfId="0" applyFont="1" applyFill="1" applyBorder="1" applyAlignment="1">
      <alignment horizontal="right" vertical="center"/>
    </xf>
    <xf numFmtId="0" fontId="80" fillId="69" borderId="13" xfId="0" applyFont="1" applyFill="1" applyBorder="1" applyAlignment="1">
      <alignment horizontal="right" vertical="center"/>
    </xf>
    <xf numFmtId="0" fontId="80" fillId="69" borderId="16" xfId="0" applyFont="1" applyFill="1" applyBorder="1" applyAlignment="1">
      <alignment horizontal="right" vertical="center"/>
    </xf>
    <xf numFmtId="164" fontId="74" fillId="0" borderId="0" xfId="29" applyFont="1" applyFill="1" applyAlignment="1">
      <alignment horizontal="left" vertical="center" wrapText="1"/>
    </xf>
    <xf numFmtId="164" fontId="75" fillId="0" borderId="0" xfId="29" applyFont="1" applyFill="1" applyAlignment="1">
      <alignment horizontal="left" vertical="center" wrapText="1"/>
    </xf>
    <xf numFmtId="164" fontId="69" fillId="4" borderId="12" xfId="29" applyFont="1" applyFill="1" applyBorder="1" applyAlignment="1">
      <alignment horizontal="center" vertical="center"/>
    </xf>
    <xf numFmtId="164" fontId="69" fillId="4" borderId="9" xfId="29" applyFont="1" applyFill="1" applyBorder="1" applyAlignment="1">
      <alignment horizontal="center" vertical="center"/>
    </xf>
    <xf numFmtId="164" fontId="69" fillId="4" borderId="4" xfId="29" applyFont="1" applyFill="1" applyBorder="1" applyAlignment="1">
      <alignment horizontal="center" vertical="center"/>
    </xf>
    <xf numFmtId="0" fontId="80" fillId="0" borderId="54" xfId="0" applyFont="1" applyBorder="1" applyAlignment="1">
      <alignment horizontal="center" vertical="center"/>
    </xf>
    <xf numFmtId="0" fontId="80" fillId="0" borderId="55" xfId="0" applyFont="1" applyBorder="1" applyAlignment="1">
      <alignment horizontal="center" vertical="center"/>
    </xf>
    <xf numFmtId="0" fontId="80" fillId="0" borderId="13" xfId="0" applyFont="1" applyBorder="1" applyAlignment="1">
      <alignment horizontal="center" vertical="center"/>
    </xf>
    <xf numFmtId="0" fontId="80" fillId="0" borderId="56" xfId="0" applyFont="1" applyBorder="1" applyAlignment="1">
      <alignment horizontal="center" vertical="center"/>
    </xf>
    <xf numFmtId="164" fontId="68" fillId="0" borderId="0" xfId="29" applyFont="1" applyFill="1" applyAlignment="1">
      <alignment horizontal="left" vertical="center" wrapText="1"/>
    </xf>
    <xf numFmtId="164" fontId="75" fillId="0" borderId="0" xfId="25" applyFont="1" applyAlignment="1">
      <alignment horizontal="center" vertical="center"/>
    </xf>
    <xf numFmtId="10" fontId="75" fillId="0" borderId="0" xfId="32" applyNumberFormat="1" applyFont="1" applyFill="1" applyBorder="1" applyAlignment="1">
      <alignment horizontal="center" vertical="center"/>
    </xf>
    <xf numFmtId="0" fontId="67" fillId="0" borderId="36" xfId="174" applyFont="1" applyBorder="1" applyAlignment="1">
      <alignment horizontal="center" vertical="center"/>
    </xf>
    <xf numFmtId="0" fontId="67" fillId="0" borderId="37" xfId="174" applyFont="1" applyBorder="1" applyAlignment="1">
      <alignment horizontal="center" vertical="center"/>
    </xf>
    <xf numFmtId="0" fontId="67" fillId="0" borderId="38" xfId="174" applyFont="1" applyBorder="1" applyAlignment="1">
      <alignment horizontal="center" vertical="center"/>
    </xf>
    <xf numFmtId="164" fontId="75" fillId="0" borderId="0" xfId="25" applyFont="1" applyFill="1" applyAlignment="1">
      <alignment horizontal="center" vertical="center"/>
    </xf>
    <xf numFmtId="0" fontId="68" fillId="0" borderId="36" xfId="174" applyFont="1" applyBorder="1" applyAlignment="1">
      <alignment horizontal="center" vertical="center" wrapText="1"/>
    </xf>
    <xf numFmtId="0" fontId="68" fillId="0" borderId="37" xfId="174" applyFont="1" applyBorder="1" applyAlignment="1">
      <alignment horizontal="center" vertical="center" wrapText="1"/>
    </xf>
    <xf numFmtId="0" fontId="68" fillId="0" borderId="38" xfId="174" applyFont="1" applyBorder="1" applyAlignment="1">
      <alignment horizontal="center" vertical="center" wrapText="1"/>
    </xf>
    <xf numFmtId="0" fontId="69" fillId="4" borderId="12" xfId="174" applyFont="1" applyFill="1" applyBorder="1" applyAlignment="1">
      <alignment horizontal="center" vertical="center" wrapText="1"/>
    </xf>
    <xf numFmtId="0" fontId="69" fillId="4" borderId="9" xfId="174" applyFont="1" applyFill="1" applyBorder="1" applyAlignment="1">
      <alignment horizontal="center" vertical="center" wrapText="1"/>
    </xf>
    <xf numFmtId="0" fontId="69" fillId="4" borderId="4" xfId="174" applyFont="1" applyFill="1" applyBorder="1" applyAlignment="1">
      <alignment horizontal="center" vertical="center" wrapText="1"/>
    </xf>
    <xf numFmtId="0" fontId="67" fillId="0" borderId="0" xfId="54136" applyFont="1" applyAlignment="1">
      <alignment horizontal="left" vertical="top"/>
    </xf>
    <xf numFmtId="0" fontId="68" fillId="5" borderId="51" xfId="174" applyFont="1" applyFill="1" applyBorder="1" applyAlignment="1">
      <alignment horizontal="center"/>
    </xf>
    <xf numFmtId="0" fontId="68" fillId="5" borderId="52" xfId="174" applyFont="1" applyFill="1" applyBorder="1" applyAlignment="1">
      <alignment horizontal="center"/>
    </xf>
  </cellXfs>
  <cellStyles count="54140">
    <cellStyle name="_x000d__x000a_JournalTemplate=C:\COMFO\CTALK\JOURSTD.TPL_x000d__x000a_LbStateAddress=3 3 0 251 1 89 2 311_x000d__x000a_LbStateJou" xfId="78" xr:uid="{00000000-0005-0000-0000-000000000000}"/>
    <cellStyle name="20% - Ênfase1 100" xfId="1" xr:uid="{00000000-0005-0000-0000-000001000000}"/>
    <cellStyle name="20% - Ênfase1 2" xfId="1957" xr:uid="{00000000-0005-0000-0000-000002000000}"/>
    <cellStyle name="20% - Ênfase1 2 2" xfId="1958" xr:uid="{00000000-0005-0000-0000-000003000000}"/>
    <cellStyle name="20% - Ênfase1 2 2 2" xfId="1959" xr:uid="{00000000-0005-0000-0000-000004000000}"/>
    <cellStyle name="20% - Ênfase1 2 2 2 2" xfId="1960" xr:uid="{00000000-0005-0000-0000-000005000000}"/>
    <cellStyle name="20% - Ênfase1 2 2 2 2 2" xfId="1961" xr:uid="{00000000-0005-0000-0000-000006000000}"/>
    <cellStyle name="20% - Ênfase1 2 2 2 2 3" xfId="1962" xr:uid="{00000000-0005-0000-0000-000007000000}"/>
    <cellStyle name="20% - Ênfase1 2 2 2 3" xfId="1963" xr:uid="{00000000-0005-0000-0000-000008000000}"/>
    <cellStyle name="20% - Ênfase1 2 2 2 4" xfId="1964" xr:uid="{00000000-0005-0000-0000-000009000000}"/>
    <cellStyle name="20% - Ênfase1 2 2 2 5" xfId="1965" xr:uid="{00000000-0005-0000-0000-00000A000000}"/>
    <cellStyle name="20% - Ênfase1 2 2 3" xfId="1966" xr:uid="{00000000-0005-0000-0000-00000B000000}"/>
    <cellStyle name="20% - Ênfase1 2 2 3 2" xfId="1967" xr:uid="{00000000-0005-0000-0000-00000C000000}"/>
    <cellStyle name="20% - Ênfase1 2 2 3 3" xfId="1968" xr:uid="{00000000-0005-0000-0000-00000D000000}"/>
    <cellStyle name="20% - Ênfase1 2 2 4" xfId="1969" xr:uid="{00000000-0005-0000-0000-00000E000000}"/>
    <cellStyle name="20% - Ênfase1 2 2 5" xfId="1970" xr:uid="{00000000-0005-0000-0000-00000F000000}"/>
    <cellStyle name="20% - Ênfase1 2 2 6" xfId="1971" xr:uid="{00000000-0005-0000-0000-000010000000}"/>
    <cellStyle name="20% - Ênfase2 2" xfId="1972" xr:uid="{00000000-0005-0000-0000-000011000000}"/>
    <cellStyle name="20% - Ênfase2 2 2" xfId="1973" xr:uid="{00000000-0005-0000-0000-000012000000}"/>
    <cellStyle name="20% - Ênfase2 2 2 2" xfId="1974" xr:uid="{00000000-0005-0000-0000-000013000000}"/>
    <cellStyle name="20% - Ênfase2 2 2 2 2" xfId="1975" xr:uid="{00000000-0005-0000-0000-000014000000}"/>
    <cellStyle name="20% - Ênfase2 2 2 2 2 2" xfId="1976" xr:uid="{00000000-0005-0000-0000-000015000000}"/>
    <cellStyle name="20% - Ênfase2 2 2 2 2 3" xfId="1977" xr:uid="{00000000-0005-0000-0000-000016000000}"/>
    <cellStyle name="20% - Ênfase2 2 2 2 3" xfId="1978" xr:uid="{00000000-0005-0000-0000-000017000000}"/>
    <cellStyle name="20% - Ênfase2 2 2 2 4" xfId="1979" xr:uid="{00000000-0005-0000-0000-000018000000}"/>
    <cellStyle name="20% - Ênfase2 2 2 2 5" xfId="1980" xr:uid="{00000000-0005-0000-0000-000019000000}"/>
    <cellStyle name="20% - Ênfase2 2 2 3" xfId="1981" xr:uid="{00000000-0005-0000-0000-00001A000000}"/>
    <cellStyle name="20% - Ênfase2 2 2 3 2" xfId="1982" xr:uid="{00000000-0005-0000-0000-00001B000000}"/>
    <cellStyle name="20% - Ênfase2 2 2 3 3" xfId="1983" xr:uid="{00000000-0005-0000-0000-00001C000000}"/>
    <cellStyle name="20% - Ênfase2 2 2 4" xfId="1984" xr:uid="{00000000-0005-0000-0000-00001D000000}"/>
    <cellStyle name="20% - Ênfase2 2 2 5" xfId="1985" xr:uid="{00000000-0005-0000-0000-00001E000000}"/>
    <cellStyle name="20% - Ênfase2 2 2 6" xfId="1986" xr:uid="{00000000-0005-0000-0000-00001F000000}"/>
    <cellStyle name="20% - Ênfase3 2" xfId="1987" xr:uid="{00000000-0005-0000-0000-000020000000}"/>
    <cellStyle name="20% - Ênfase3 2 2" xfId="1988" xr:uid="{00000000-0005-0000-0000-000021000000}"/>
    <cellStyle name="20% - Ênfase3 2 2 2" xfId="1989" xr:uid="{00000000-0005-0000-0000-000022000000}"/>
    <cellStyle name="20% - Ênfase3 2 2 2 2" xfId="1990" xr:uid="{00000000-0005-0000-0000-000023000000}"/>
    <cellStyle name="20% - Ênfase3 2 2 2 2 2" xfId="1991" xr:uid="{00000000-0005-0000-0000-000024000000}"/>
    <cellStyle name="20% - Ênfase3 2 2 2 2 3" xfId="1992" xr:uid="{00000000-0005-0000-0000-000025000000}"/>
    <cellStyle name="20% - Ênfase3 2 2 2 3" xfId="1993" xr:uid="{00000000-0005-0000-0000-000026000000}"/>
    <cellStyle name="20% - Ênfase3 2 2 2 4" xfId="1994" xr:uid="{00000000-0005-0000-0000-000027000000}"/>
    <cellStyle name="20% - Ênfase3 2 2 2 5" xfId="1995" xr:uid="{00000000-0005-0000-0000-000028000000}"/>
    <cellStyle name="20% - Ênfase3 2 2 3" xfId="1996" xr:uid="{00000000-0005-0000-0000-000029000000}"/>
    <cellStyle name="20% - Ênfase3 2 2 3 2" xfId="1997" xr:uid="{00000000-0005-0000-0000-00002A000000}"/>
    <cellStyle name="20% - Ênfase3 2 2 3 3" xfId="1998" xr:uid="{00000000-0005-0000-0000-00002B000000}"/>
    <cellStyle name="20% - Ênfase3 2 2 4" xfId="1999" xr:uid="{00000000-0005-0000-0000-00002C000000}"/>
    <cellStyle name="20% - Ênfase3 2 2 5" xfId="2000" xr:uid="{00000000-0005-0000-0000-00002D000000}"/>
    <cellStyle name="20% - Ênfase3 2 2 6" xfId="2001" xr:uid="{00000000-0005-0000-0000-00002E000000}"/>
    <cellStyle name="20% - Ênfase4 2" xfId="2002" xr:uid="{00000000-0005-0000-0000-00002F000000}"/>
    <cellStyle name="20% - Ênfase4 2 2" xfId="2003" xr:uid="{00000000-0005-0000-0000-000030000000}"/>
    <cellStyle name="20% - Ênfase4 2 2 2" xfId="2004" xr:uid="{00000000-0005-0000-0000-000031000000}"/>
    <cellStyle name="20% - Ênfase4 2 2 2 2" xfId="2005" xr:uid="{00000000-0005-0000-0000-000032000000}"/>
    <cellStyle name="20% - Ênfase4 2 2 2 2 2" xfId="2006" xr:uid="{00000000-0005-0000-0000-000033000000}"/>
    <cellStyle name="20% - Ênfase4 2 2 2 2 3" xfId="2007" xr:uid="{00000000-0005-0000-0000-000034000000}"/>
    <cellStyle name="20% - Ênfase4 2 2 2 3" xfId="2008" xr:uid="{00000000-0005-0000-0000-000035000000}"/>
    <cellStyle name="20% - Ênfase4 2 2 2 4" xfId="2009" xr:uid="{00000000-0005-0000-0000-000036000000}"/>
    <cellStyle name="20% - Ênfase4 2 2 2 5" xfId="2010" xr:uid="{00000000-0005-0000-0000-000037000000}"/>
    <cellStyle name="20% - Ênfase4 2 2 3" xfId="2011" xr:uid="{00000000-0005-0000-0000-000038000000}"/>
    <cellStyle name="20% - Ênfase4 2 2 3 2" xfId="2012" xr:uid="{00000000-0005-0000-0000-000039000000}"/>
    <cellStyle name="20% - Ênfase4 2 2 3 3" xfId="2013" xr:uid="{00000000-0005-0000-0000-00003A000000}"/>
    <cellStyle name="20% - Ênfase4 2 2 4" xfId="2014" xr:uid="{00000000-0005-0000-0000-00003B000000}"/>
    <cellStyle name="20% - Ênfase4 2 2 5" xfId="2015" xr:uid="{00000000-0005-0000-0000-00003C000000}"/>
    <cellStyle name="20% - Ênfase4 2 2 6" xfId="2016" xr:uid="{00000000-0005-0000-0000-00003D000000}"/>
    <cellStyle name="20% - Ênfase5 2" xfId="2017" xr:uid="{00000000-0005-0000-0000-00003E000000}"/>
    <cellStyle name="20% - Ênfase5 2 2" xfId="2018" xr:uid="{00000000-0005-0000-0000-00003F000000}"/>
    <cellStyle name="20% - Ênfase5 2 2 2" xfId="2019" xr:uid="{00000000-0005-0000-0000-000040000000}"/>
    <cellStyle name="20% - Ênfase5 2 2 2 2" xfId="2020" xr:uid="{00000000-0005-0000-0000-000041000000}"/>
    <cellStyle name="20% - Ênfase5 2 2 2 2 2" xfId="2021" xr:uid="{00000000-0005-0000-0000-000042000000}"/>
    <cellStyle name="20% - Ênfase5 2 2 2 2 3" xfId="2022" xr:uid="{00000000-0005-0000-0000-000043000000}"/>
    <cellStyle name="20% - Ênfase5 2 2 2 3" xfId="2023" xr:uid="{00000000-0005-0000-0000-000044000000}"/>
    <cellStyle name="20% - Ênfase5 2 2 2 4" xfId="2024" xr:uid="{00000000-0005-0000-0000-000045000000}"/>
    <cellStyle name="20% - Ênfase5 2 2 2 5" xfId="2025" xr:uid="{00000000-0005-0000-0000-000046000000}"/>
    <cellStyle name="20% - Ênfase5 2 2 3" xfId="2026" xr:uid="{00000000-0005-0000-0000-000047000000}"/>
    <cellStyle name="20% - Ênfase5 2 2 3 2" xfId="2027" xr:uid="{00000000-0005-0000-0000-000048000000}"/>
    <cellStyle name="20% - Ênfase5 2 2 3 3" xfId="2028" xr:uid="{00000000-0005-0000-0000-000049000000}"/>
    <cellStyle name="20% - Ênfase5 2 2 4" xfId="2029" xr:uid="{00000000-0005-0000-0000-00004A000000}"/>
    <cellStyle name="20% - Ênfase5 2 2 5" xfId="2030" xr:uid="{00000000-0005-0000-0000-00004B000000}"/>
    <cellStyle name="20% - Ênfase5 2 2 6" xfId="2031" xr:uid="{00000000-0005-0000-0000-00004C000000}"/>
    <cellStyle name="20% - Ênfase6 2" xfId="2032" xr:uid="{00000000-0005-0000-0000-00004D000000}"/>
    <cellStyle name="20% - Ênfase6 2 2" xfId="2033" xr:uid="{00000000-0005-0000-0000-00004E000000}"/>
    <cellStyle name="20% - Ênfase6 2 2 2" xfId="2034" xr:uid="{00000000-0005-0000-0000-00004F000000}"/>
    <cellStyle name="20% - Ênfase6 2 2 2 2" xfId="2035" xr:uid="{00000000-0005-0000-0000-000050000000}"/>
    <cellStyle name="20% - Ênfase6 2 2 2 2 2" xfId="2036" xr:uid="{00000000-0005-0000-0000-000051000000}"/>
    <cellStyle name="20% - Ênfase6 2 2 2 2 3" xfId="2037" xr:uid="{00000000-0005-0000-0000-000052000000}"/>
    <cellStyle name="20% - Ênfase6 2 2 2 3" xfId="2038" xr:uid="{00000000-0005-0000-0000-000053000000}"/>
    <cellStyle name="20% - Ênfase6 2 2 2 4" xfId="2039" xr:uid="{00000000-0005-0000-0000-000054000000}"/>
    <cellStyle name="20% - Ênfase6 2 2 2 5" xfId="2040" xr:uid="{00000000-0005-0000-0000-000055000000}"/>
    <cellStyle name="20% - Ênfase6 2 2 3" xfId="2041" xr:uid="{00000000-0005-0000-0000-000056000000}"/>
    <cellStyle name="20% - Ênfase6 2 2 3 2" xfId="2042" xr:uid="{00000000-0005-0000-0000-000057000000}"/>
    <cellStyle name="20% - Ênfase6 2 2 3 3" xfId="2043" xr:uid="{00000000-0005-0000-0000-000058000000}"/>
    <cellStyle name="20% - Ênfase6 2 2 4" xfId="2044" xr:uid="{00000000-0005-0000-0000-000059000000}"/>
    <cellStyle name="20% - Ênfase6 2 2 5" xfId="2045" xr:uid="{00000000-0005-0000-0000-00005A000000}"/>
    <cellStyle name="20% - Ênfase6 2 2 6" xfId="2046" xr:uid="{00000000-0005-0000-0000-00005B000000}"/>
    <cellStyle name="40% - Ênfase1 2" xfId="2047" xr:uid="{00000000-0005-0000-0000-00005C000000}"/>
    <cellStyle name="40% - Ênfase1 2 2" xfId="2048" xr:uid="{00000000-0005-0000-0000-00005D000000}"/>
    <cellStyle name="40% - Ênfase1 2 2 2" xfId="2049" xr:uid="{00000000-0005-0000-0000-00005E000000}"/>
    <cellStyle name="40% - Ênfase1 2 2 2 2" xfId="2050" xr:uid="{00000000-0005-0000-0000-00005F000000}"/>
    <cellStyle name="40% - Ênfase1 2 2 2 2 2" xfId="2051" xr:uid="{00000000-0005-0000-0000-000060000000}"/>
    <cellStyle name="40% - Ênfase1 2 2 2 2 3" xfId="2052" xr:uid="{00000000-0005-0000-0000-000061000000}"/>
    <cellStyle name="40% - Ênfase1 2 2 2 3" xfId="2053" xr:uid="{00000000-0005-0000-0000-000062000000}"/>
    <cellStyle name="40% - Ênfase1 2 2 2 4" xfId="2054" xr:uid="{00000000-0005-0000-0000-000063000000}"/>
    <cellStyle name="40% - Ênfase1 2 2 2 5" xfId="2055" xr:uid="{00000000-0005-0000-0000-000064000000}"/>
    <cellStyle name="40% - Ênfase1 2 2 3" xfId="2056" xr:uid="{00000000-0005-0000-0000-000065000000}"/>
    <cellStyle name="40% - Ênfase1 2 2 3 2" xfId="2057" xr:uid="{00000000-0005-0000-0000-000066000000}"/>
    <cellStyle name="40% - Ênfase1 2 2 3 3" xfId="2058" xr:uid="{00000000-0005-0000-0000-000067000000}"/>
    <cellStyle name="40% - Ênfase1 2 2 4" xfId="2059" xr:uid="{00000000-0005-0000-0000-000068000000}"/>
    <cellStyle name="40% - Ênfase1 2 2 5" xfId="2060" xr:uid="{00000000-0005-0000-0000-000069000000}"/>
    <cellStyle name="40% - Ênfase1 2 2 6" xfId="2061" xr:uid="{00000000-0005-0000-0000-00006A000000}"/>
    <cellStyle name="40% - Ênfase2 2" xfId="2062" xr:uid="{00000000-0005-0000-0000-00006B000000}"/>
    <cellStyle name="40% - Ênfase2 2 2" xfId="2063" xr:uid="{00000000-0005-0000-0000-00006C000000}"/>
    <cellStyle name="40% - Ênfase2 2 2 2" xfId="2064" xr:uid="{00000000-0005-0000-0000-00006D000000}"/>
    <cellStyle name="40% - Ênfase2 2 2 2 2" xfId="2065" xr:uid="{00000000-0005-0000-0000-00006E000000}"/>
    <cellStyle name="40% - Ênfase2 2 2 2 2 2" xfId="2066" xr:uid="{00000000-0005-0000-0000-00006F000000}"/>
    <cellStyle name="40% - Ênfase2 2 2 2 2 3" xfId="2067" xr:uid="{00000000-0005-0000-0000-000070000000}"/>
    <cellStyle name="40% - Ênfase2 2 2 2 3" xfId="2068" xr:uid="{00000000-0005-0000-0000-000071000000}"/>
    <cellStyle name="40% - Ênfase2 2 2 2 4" xfId="2069" xr:uid="{00000000-0005-0000-0000-000072000000}"/>
    <cellStyle name="40% - Ênfase2 2 2 2 5" xfId="2070" xr:uid="{00000000-0005-0000-0000-000073000000}"/>
    <cellStyle name="40% - Ênfase2 2 2 3" xfId="2071" xr:uid="{00000000-0005-0000-0000-000074000000}"/>
    <cellStyle name="40% - Ênfase2 2 2 3 2" xfId="2072" xr:uid="{00000000-0005-0000-0000-000075000000}"/>
    <cellStyle name="40% - Ênfase2 2 2 3 3" xfId="2073" xr:uid="{00000000-0005-0000-0000-000076000000}"/>
    <cellStyle name="40% - Ênfase2 2 2 4" xfId="2074" xr:uid="{00000000-0005-0000-0000-000077000000}"/>
    <cellStyle name="40% - Ênfase2 2 2 5" xfId="2075" xr:uid="{00000000-0005-0000-0000-000078000000}"/>
    <cellStyle name="40% - Ênfase2 2 2 6" xfId="2076" xr:uid="{00000000-0005-0000-0000-000079000000}"/>
    <cellStyle name="40% - Ênfase3 2" xfId="2077" xr:uid="{00000000-0005-0000-0000-00007A000000}"/>
    <cellStyle name="40% - Ênfase3 2 2" xfId="2078" xr:uid="{00000000-0005-0000-0000-00007B000000}"/>
    <cellStyle name="40% - Ênfase3 2 2 2" xfId="2079" xr:uid="{00000000-0005-0000-0000-00007C000000}"/>
    <cellStyle name="40% - Ênfase3 2 2 2 2" xfId="2080" xr:uid="{00000000-0005-0000-0000-00007D000000}"/>
    <cellStyle name="40% - Ênfase3 2 2 2 2 2" xfId="2081" xr:uid="{00000000-0005-0000-0000-00007E000000}"/>
    <cellStyle name="40% - Ênfase3 2 2 2 2 3" xfId="2082" xr:uid="{00000000-0005-0000-0000-00007F000000}"/>
    <cellStyle name="40% - Ênfase3 2 2 2 3" xfId="2083" xr:uid="{00000000-0005-0000-0000-000080000000}"/>
    <cellStyle name="40% - Ênfase3 2 2 2 4" xfId="2084" xr:uid="{00000000-0005-0000-0000-000081000000}"/>
    <cellStyle name="40% - Ênfase3 2 2 2 5" xfId="2085" xr:uid="{00000000-0005-0000-0000-000082000000}"/>
    <cellStyle name="40% - Ênfase3 2 2 3" xfId="2086" xr:uid="{00000000-0005-0000-0000-000083000000}"/>
    <cellStyle name="40% - Ênfase3 2 2 3 2" xfId="2087" xr:uid="{00000000-0005-0000-0000-000084000000}"/>
    <cellStyle name="40% - Ênfase3 2 2 3 3" xfId="2088" xr:uid="{00000000-0005-0000-0000-000085000000}"/>
    <cellStyle name="40% - Ênfase3 2 2 4" xfId="2089" xr:uid="{00000000-0005-0000-0000-000086000000}"/>
    <cellStyle name="40% - Ênfase3 2 2 5" xfId="2090" xr:uid="{00000000-0005-0000-0000-000087000000}"/>
    <cellStyle name="40% - Ênfase3 2 2 6" xfId="2091" xr:uid="{00000000-0005-0000-0000-000088000000}"/>
    <cellStyle name="40% - Ênfase4 2" xfId="2092" xr:uid="{00000000-0005-0000-0000-000089000000}"/>
    <cellStyle name="40% - Ênfase4 2 2" xfId="2093" xr:uid="{00000000-0005-0000-0000-00008A000000}"/>
    <cellStyle name="40% - Ênfase4 2 2 2" xfId="2094" xr:uid="{00000000-0005-0000-0000-00008B000000}"/>
    <cellStyle name="40% - Ênfase4 2 2 2 2" xfId="2095" xr:uid="{00000000-0005-0000-0000-00008C000000}"/>
    <cellStyle name="40% - Ênfase4 2 2 2 2 2" xfId="2096" xr:uid="{00000000-0005-0000-0000-00008D000000}"/>
    <cellStyle name="40% - Ênfase4 2 2 2 2 3" xfId="2097" xr:uid="{00000000-0005-0000-0000-00008E000000}"/>
    <cellStyle name="40% - Ênfase4 2 2 2 3" xfId="2098" xr:uid="{00000000-0005-0000-0000-00008F000000}"/>
    <cellStyle name="40% - Ênfase4 2 2 2 4" xfId="2099" xr:uid="{00000000-0005-0000-0000-000090000000}"/>
    <cellStyle name="40% - Ênfase4 2 2 2 5" xfId="2100" xr:uid="{00000000-0005-0000-0000-000091000000}"/>
    <cellStyle name="40% - Ênfase4 2 2 3" xfId="2101" xr:uid="{00000000-0005-0000-0000-000092000000}"/>
    <cellStyle name="40% - Ênfase4 2 2 3 2" xfId="2102" xr:uid="{00000000-0005-0000-0000-000093000000}"/>
    <cellStyle name="40% - Ênfase4 2 2 3 3" xfId="2103" xr:uid="{00000000-0005-0000-0000-000094000000}"/>
    <cellStyle name="40% - Ênfase4 2 2 4" xfId="2104" xr:uid="{00000000-0005-0000-0000-000095000000}"/>
    <cellStyle name="40% - Ênfase4 2 2 5" xfId="2105" xr:uid="{00000000-0005-0000-0000-000096000000}"/>
    <cellStyle name="40% - Ênfase4 2 2 6" xfId="2106" xr:uid="{00000000-0005-0000-0000-000097000000}"/>
    <cellStyle name="40% - Ênfase5 2" xfId="2107" xr:uid="{00000000-0005-0000-0000-000098000000}"/>
    <cellStyle name="40% - Ênfase5 2 2" xfId="2108" xr:uid="{00000000-0005-0000-0000-000099000000}"/>
    <cellStyle name="40% - Ênfase5 2 2 2" xfId="2109" xr:uid="{00000000-0005-0000-0000-00009A000000}"/>
    <cellStyle name="40% - Ênfase5 2 2 2 2" xfId="2110" xr:uid="{00000000-0005-0000-0000-00009B000000}"/>
    <cellStyle name="40% - Ênfase5 2 2 2 2 2" xfId="2111" xr:uid="{00000000-0005-0000-0000-00009C000000}"/>
    <cellStyle name="40% - Ênfase5 2 2 2 2 3" xfId="2112" xr:uid="{00000000-0005-0000-0000-00009D000000}"/>
    <cellStyle name="40% - Ênfase5 2 2 2 3" xfId="2113" xr:uid="{00000000-0005-0000-0000-00009E000000}"/>
    <cellStyle name="40% - Ênfase5 2 2 2 4" xfId="2114" xr:uid="{00000000-0005-0000-0000-00009F000000}"/>
    <cellStyle name="40% - Ênfase5 2 2 2 5" xfId="2115" xr:uid="{00000000-0005-0000-0000-0000A0000000}"/>
    <cellStyle name="40% - Ênfase5 2 2 3" xfId="2116" xr:uid="{00000000-0005-0000-0000-0000A1000000}"/>
    <cellStyle name="40% - Ênfase5 2 2 3 2" xfId="2117" xr:uid="{00000000-0005-0000-0000-0000A2000000}"/>
    <cellStyle name="40% - Ênfase5 2 2 3 3" xfId="2118" xr:uid="{00000000-0005-0000-0000-0000A3000000}"/>
    <cellStyle name="40% - Ênfase5 2 2 4" xfId="2119" xr:uid="{00000000-0005-0000-0000-0000A4000000}"/>
    <cellStyle name="40% - Ênfase5 2 2 5" xfId="2120" xr:uid="{00000000-0005-0000-0000-0000A5000000}"/>
    <cellStyle name="40% - Ênfase5 2 2 6" xfId="2121" xr:uid="{00000000-0005-0000-0000-0000A6000000}"/>
    <cellStyle name="40% - Ênfase6 2" xfId="2122" xr:uid="{00000000-0005-0000-0000-0000A7000000}"/>
    <cellStyle name="40% - Ênfase6 2 2" xfId="2123" xr:uid="{00000000-0005-0000-0000-0000A8000000}"/>
    <cellStyle name="40% - Ênfase6 2 2 2" xfId="2124" xr:uid="{00000000-0005-0000-0000-0000A9000000}"/>
    <cellStyle name="40% - Ênfase6 2 2 2 2" xfId="2125" xr:uid="{00000000-0005-0000-0000-0000AA000000}"/>
    <cellStyle name="40% - Ênfase6 2 2 2 2 2" xfId="2126" xr:uid="{00000000-0005-0000-0000-0000AB000000}"/>
    <cellStyle name="40% - Ênfase6 2 2 2 2 3" xfId="2127" xr:uid="{00000000-0005-0000-0000-0000AC000000}"/>
    <cellStyle name="40% - Ênfase6 2 2 2 3" xfId="2128" xr:uid="{00000000-0005-0000-0000-0000AD000000}"/>
    <cellStyle name="40% - Ênfase6 2 2 2 4" xfId="2129" xr:uid="{00000000-0005-0000-0000-0000AE000000}"/>
    <cellStyle name="40% - Ênfase6 2 2 2 5" xfId="2130" xr:uid="{00000000-0005-0000-0000-0000AF000000}"/>
    <cellStyle name="40% - Ênfase6 2 2 3" xfId="2131" xr:uid="{00000000-0005-0000-0000-0000B0000000}"/>
    <cellStyle name="40% - Ênfase6 2 2 3 2" xfId="2132" xr:uid="{00000000-0005-0000-0000-0000B1000000}"/>
    <cellStyle name="40% - Ênfase6 2 2 3 3" xfId="2133" xr:uid="{00000000-0005-0000-0000-0000B2000000}"/>
    <cellStyle name="40% - Ênfase6 2 2 4" xfId="2134" xr:uid="{00000000-0005-0000-0000-0000B3000000}"/>
    <cellStyle name="40% - Ênfase6 2 2 5" xfId="2135" xr:uid="{00000000-0005-0000-0000-0000B4000000}"/>
    <cellStyle name="40% - Ênfase6 2 2 6" xfId="2136" xr:uid="{00000000-0005-0000-0000-0000B5000000}"/>
    <cellStyle name="60% - Ênfase1 2" xfId="2137" xr:uid="{00000000-0005-0000-0000-0000B6000000}"/>
    <cellStyle name="60% - Ênfase1 2 2" xfId="2138" xr:uid="{00000000-0005-0000-0000-0000B7000000}"/>
    <cellStyle name="60% - Ênfase2 2" xfId="2139" xr:uid="{00000000-0005-0000-0000-0000B8000000}"/>
    <cellStyle name="60% - Ênfase2 2 2" xfId="2140" xr:uid="{00000000-0005-0000-0000-0000B9000000}"/>
    <cellStyle name="60% - Ênfase3 2" xfId="2141" xr:uid="{00000000-0005-0000-0000-0000BA000000}"/>
    <cellStyle name="60% - Ênfase3 2 2" xfId="2142" xr:uid="{00000000-0005-0000-0000-0000BB000000}"/>
    <cellStyle name="60% - Ênfase4 2" xfId="2143" xr:uid="{00000000-0005-0000-0000-0000BC000000}"/>
    <cellStyle name="60% - Ênfase4 2 2" xfId="2144" xr:uid="{00000000-0005-0000-0000-0000BD000000}"/>
    <cellStyle name="60% - Ênfase5 2" xfId="2145" xr:uid="{00000000-0005-0000-0000-0000BE000000}"/>
    <cellStyle name="60% - Ênfase5 2 2" xfId="2146" xr:uid="{00000000-0005-0000-0000-0000BF000000}"/>
    <cellStyle name="60% - Ênfase6 2" xfId="2147" xr:uid="{00000000-0005-0000-0000-0000C0000000}"/>
    <cellStyle name="60% - Ênfase6 2 2" xfId="2148" xr:uid="{00000000-0005-0000-0000-0000C1000000}"/>
    <cellStyle name="60% - Ênfase6 37" xfId="2" xr:uid="{00000000-0005-0000-0000-0000C2000000}"/>
    <cellStyle name="Bom 2" xfId="2149" xr:uid="{00000000-0005-0000-0000-0000C3000000}"/>
    <cellStyle name="Bom 2 2" xfId="2150" xr:uid="{00000000-0005-0000-0000-0000C4000000}"/>
    <cellStyle name="Cálculo 2" xfId="2151" xr:uid="{00000000-0005-0000-0000-0000C5000000}"/>
    <cellStyle name="Cálculo 2 2" xfId="2152" xr:uid="{00000000-0005-0000-0000-0000C6000000}"/>
    <cellStyle name="Célula de Verificação 2" xfId="2153" xr:uid="{00000000-0005-0000-0000-0000C7000000}"/>
    <cellStyle name="Célula de Verificação 2 2" xfId="2154" xr:uid="{00000000-0005-0000-0000-0000C8000000}"/>
    <cellStyle name="Célula Vinculada 2" xfId="2155" xr:uid="{00000000-0005-0000-0000-0000C9000000}"/>
    <cellStyle name="Célula Vinculada 2 2" xfId="2156" xr:uid="{00000000-0005-0000-0000-0000CA000000}"/>
    <cellStyle name="Comma_Arauco Piping list" xfId="79" xr:uid="{00000000-0005-0000-0000-0000CB000000}"/>
    <cellStyle name="Comma0" xfId="80" xr:uid="{00000000-0005-0000-0000-0000CC000000}"/>
    <cellStyle name="CORES" xfId="81" xr:uid="{00000000-0005-0000-0000-0000CD000000}"/>
    <cellStyle name="Currency [0]_Arauco Piping list" xfId="82" xr:uid="{00000000-0005-0000-0000-0000CE000000}"/>
    <cellStyle name="Currency_Arauco Piping list" xfId="83" xr:uid="{00000000-0005-0000-0000-0000CF000000}"/>
    <cellStyle name="Currency0" xfId="84" xr:uid="{00000000-0005-0000-0000-0000D0000000}"/>
    <cellStyle name="Data" xfId="85" xr:uid="{00000000-0005-0000-0000-0000D1000000}"/>
    <cellStyle name="Date" xfId="86" xr:uid="{00000000-0005-0000-0000-0000D2000000}"/>
    <cellStyle name="Ênfase1 2" xfId="2157" xr:uid="{00000000-0005-0000-0000-0000D3000000}"/>
    <cellStyle name="Ênfase1 2 2" xfId="2158" xr:uid="{00000000-0005-0000-0000-0000D4000000}"/>
    <cellStyle name="Ênfase2 2" xfId="2159" xr:uid="{00000000-0005-0000-0000-0000D5000000}"/>
    <cellStyle name="Ênfase2 2 2" xfId="2160" xr:uid="{00000000-0005-0000-0000-0000D6000000}"/>
    <cellStyle name="Ênfase3 2" xfId="2161" xr:uid="{00000000-0005-0000-0000-0000D7000000}"/>
    <cellStyle name="Ênfase3 2 2" xfId="2162" xr:uid="{00000000-0005-0000-0000-0000D8000000}"/>
    <cellStyle name="Ênfase4 2" xfId="2163" xr:uid="{00000000-0005-0000-0000-0000D9000000}"/>
    <cellStyle name="Ênfase4 2 2" xfId="2164" xr:uid="{00000000-0005-0000-0000-0000DA000000}"/>
    <cellStyle name="Ênfase5 2" xfId="2165" xr:uid="{00000000-0005-0000-0000-0000DB000000}"/>
    <cellStyle name="Ênfase5 2 2" xfId="2166" xr:uid="{00000000-0005-0000-0000-0000DC000000}"/>
    <cellStyle name="Ênfase6 2" xfId="2167" xr:uid="{00000000-0005-0000-0000-0000DD000000}"/>
    <cellStyle name="Ênfase6 2 2" xfId="2168" xr:uid="{00000000-0005-0000-0000-0000DE000000}"/>
    <cellStyle name="Entrada 2" xfId="2169" xr:uid="{00000000-0005-0000-0000-0000DF000000}"/>
    <cellStyle name="Entrada 2 2" xfId="2170" xr:uid="{00000000-0005-0000-0000-0000E0000000}"/>
    <cellStyle name="Excel Built-in Excel Built-in Excel Built-in Excel Built-in Excel Built-in Excel Built-in Excel Built-in Excel Built-in Separador de milhares 4" xfId="3" xr:uid="{00000000-0005-0000-0000-0000E1000000}"/>
    <cellStyle name="Excel Built-in Excel Built-in Excel Built-in Excel Built-in Excel Built-in Excel Built-in Excel Built-in Separador de milhares 4" xfId="4" xr:uid="{00000000-0005-0000-0000-0000E2000000}"/>
    <cellStyle name="Excel Built-in Normal" xfId="5" xr:uid="{00000000-0005-0000-0000-0000E3000000}"/>
    <cellStyle name="Excel Built-in Normal 1" xfId="6" xr:uid="{00000000-0005-0000-0000-0000E4000000}"/>
    <cellStyle name="Excel Built-in Normal 2" xfId="7" xr:uid="{00000000-0005-0000-0000-0000E5000000}"/>
    <cellStyle name="Excel Built-in Normal 3" xfId="87" xr:uid="{00000000-0005-0000-0000-0000E6000000}"/>
    <cellStyle name="Excel_BuiltIn_Comma" xfId="8" xr:uid="{00000000-0005-0000-0000-0000E7000000}"/>
    <cellStyle name="Fixed" xfId="88" xr:uid="{00000000-0005-0000-0000-0000E8000000}"/>
    <cellStyle name="Fixo" xfId="89" xr:uid="{00000000-0005-0000-0000-0000E9000000}"/>
    <cellStyle name="Followed Hyperlink" xfId="90" xr:uid="{00000000-0005-0000-0000-0000EA000000}"/>
    <cellStyle name="Grey" xfId="91" xr:uid="{00000000-0005-0000-0000-0000EB000000}"/>
    <cellStyle name="Heading" xfId="9" xr:uid="{00000000-0005-0000-0000-0000EC000000}"/>
    <cellStyle name="Heading 1" xfId="92" xr:uid="{00000000-0005-0000-0000-0000ED000000}"/>
    <cellStyle name="Heading 2" xfId="93" xr:uid="{00000000-0005-0000-0000-0000EE000000}"/>
    <cellStyle name="Heading1" xfId="10" xr:uid="{00000000-0005-0000-0000-0000EF000000}"/>
    <cellStyle name="Hiperlink 2" xfId="94" xr:uid="{00000000-0005-0000-0000-0000F0000000}"/>
    <cellStyle name="Incorreto 2" xfId="2171" xr:uid="{00000000-0005-0000-0000-0000F1000000}"/>
    <cellStyle name="Incorreto 2 2" xfId="2172" xr:uid="{00000000-0005-0000-0000-0000F2000000}"/>
    <cellStyle name="Indefinido" xfId="95" xr:uid="{00000000-0005-0000-0000-0000F3000000}"/>
    <cellStyle name="Input [yellow]" xfId="96" xr:uid="{00000000-0005-0000-0000-0000F4000000}"/>
    <cellStyle name="material" xfId="97" xr:uid="{00000000-0005-0000-0000-0000F5000000}"/>
    <cellStyle name="material 2" xfId="418" xr:uid="{00000000-0005-0000-0000-0000F6000000}"/>
    <cellStyle name="material 2 2" xfId="977" xr:uid="{00000000-0005-0000-0000-0000F7000000}"/>
    <cellStyle name="material 3" xfId="359" xr:uid="{00000000-0005-0000-0000-0000F8000000}"/>
    <cellStyle name="material 4" xfId="243" xr:uid="{00000000-0005-0000-0000-0000F9000000}"/>
    <cellStyle name="MINIPG" xfId="98" xr:uid="{00000000-0005-0000-0000-0000FA000000}"/>
    <cellStyle name="Moeda 2" xfId="99" xr:uid="{00000000-0005-0000-0000-0000FB000000}"/>
    <cellStyle name="Moeda 3" xfId="2173" xr:uid="{00000000-0005-0000-0000-0000FC000000}"/>
    <cellStyle name="Moeda 3 2" xfId="2174" xr:uid="{00000000-0005-0000-0000-0000FD000000}"/>
    <cellStyle name="Moeda 3 2 2" xfId="2175" xr:uid="{00000000-0005-0000-0000-0000FE000000}"/>
    <cellStyle name="Moeda 3 2 2 2" xfId="2176" xr:uid="{00000000-0005-0000-0000-0000FF000000}"/>
    <cellStyle name="Moeda 3 2 2 3" xfId="2177" xr:uid="{00000000-0005-0000-0000-000000010000}"/>
    <cellStyle name="Moeda 3 2 3" xfId="2178" xr:uid="{00000000-0005-0000-0000-000001010000}"/>
    <cellStyle name="Moeda 3 2 4" xfId="2179" xr:uid="{00000000-0005-0000-0000-000002010000}"/>
    <cellStyle name="Moeda 3 2 5" xfId="2180" xr:uid="{00000000-0005-0000-0000-000003010000}"/>
    <cellStyle name="Moeda 3 3" xfId="2181" xr:uid="{00000000-0005-0000-0000-000004010000}"/>
    <cellStyle name="Moeda 3 3 2" xfId="2182" xr:uid="{00000000-0005-0000-0000-000005010000}"/>
    <cellStyle name="Moeda 3 3 3" xfId="2183" xr:uid="{00000000-0005-0000-0000-000006010000}"/>
    <cellStyle name="Moeda 3 4" xfId="2184" xr:uid="{00000000-0005-0000-0000-000007010000}"/>
    <cellStyle name="Moeda 3 5" xfId="2185" xr:uid="{00000000-0005-0000-0000-000008010000}"/>
    <cellStyle name="Moeda 3 6" xfId="2186" xr:uid="{00000000-0005-0000-0000-000009010000}"/>
    <cellStyle name="Neutra 2" xfId="2187" xr:uid="{00000000-0005-0000-0000-00000A010000}"/>
    <cellStyle name="Neutra 2 2" xfId="2188" xr:uid="{00000000-0005-0000-0000-00000B010000}"/>
    <cellStyle name="Normal" xfId="0" builtinId="0"/>
    <cellStyle name="Normal - Style1" xfId="100" xr:uid="{00000000-0005-0000-0000-00000D010000}"/>
    <cellStyle name="Normal 10" xfId="101" xr:uid="{00000000-0005-0000-0000-00000E010000}"/>
    <cellStyle name="Normal 10 2" xfId="188" xr:uid="{00000000-0005-0000-0000-00000F010000}"/>
    <cellStyle name="Normal 10 2 2" xfId="928" xr:uid="{00000000-0005-0000-0000-000010010000}"/>
    <cellStyle name="Normal 10 3" xfId="871" xr:uid="{00000000-0005-0000-0000-000011010000}"/>
    <cellStyle name="Normal 100" xfId="870" xr:uid="{00000000-0005-0000-0000-000012010000}"/>
    <cellStyle name="Normal 101" xfId="1190" xr:uid="{00000000-0005-0000-0000-000013010000}"/>
    <cellStyle name="Normal 102" xfId="1193" xr:uid="{00000000-0005-0000-0000-000014010000}"/>
    <cellStyle name="Normal 103" xfId="1927" xr:uid="{00000000-0005-0000-0000-000015010000}"/>
    <cellStyle name="Normal 104" xfId="1932" xr:uid="{00000000-0005-0000-0000-000016010000}"/>
    <cellStyle name="Normal 105" xfId="1936" xr:uid="{00000000-0005-0000-0000-000017010000}"/>
    <cellStyle name="Normal 106" xfId="1942" xr:uid="{00000000-0005-0000-0000-000018010000}"/>
    <cellStyle name="Normal 107" xfId="1949" xr:uid="{00000000-0005-0000-0000-000019010000}"/>
    <cellStyle name="Normal 108" xfId="1933" xr:uid="{00000000-0005-0000-0000-00001A010000}"/>
    <cellStyle name="Normal 109" xfId="1952" xr:uid="{00000000-0005-0000-0000-00001B010000}"/>
    <cellStyle name="Normal 11" xfId="102" xr:uid="{00000000-0005-0000-0000-00001C010000}"/>
    <cellStyle name="Normal 11 2" xfId="189" xr:uid="{00000000-0005-0000-0000-00001D010000}"/>
    <cellStyle name="Normal 11 2 2" xfId="929" xr:uid="{00000000-0005-0000-0000-00001E010000}"/>
    <cellStyle name="Normal 11 3" xfId="872" xr:uid="{00000000-0005-0000-0000-00001F010000}"/>
    <cellStyle name="Normal 110" xfId="1947" xr:uid="{00000000-0005-0000-0000-000020010000}"/>
    <cellStyle name="Normal 111" xfId="1928" xr:uid="{00000000-0005-0000-0000-000021010000}"/>
    <cellStyle name="Normal 112" xfId="1954" xr:uid="{00000000-0005-0000-0000-000022010000}"/>
    <cellStyle name="Normal 113" xfId="1950" xr:uid="{00000000-0005-0000-0000-000023010000}"/>
    <cellStyle name="Normal 114" xfId="1944" xr:uid="{00000000-0005-0000-0000-000024010000}"/>
    <cellStyle name="Normal 115" xfId="1935" xr:uid="{00000000-0005-0000-0000-000025010000}"/>
    <cellStyle name="Normal 116" xfId="1931" xr:uid="{00000000-0005-0000-0000-000026010000}"/>
    <cellStyle name="Normal 117" xfId="1937" xr:uid="{00000000-0005-0000-0000-000027010000}"/>
    <cellStyle name="Normal 118" xfId="1930" xr:uid="{00000000-0005-0000-0000-000028010000}"/>
    <cellStyle name="Normal 119" xfId="1941" xr:uid="{00000000-0005-0000-0000-000029010000}"/>
    <cellStyle name="Normal 12" xfId="103" xr:uid="{00000000-0005-0000-0000-00002A010000}"/>
    <cellStyle name="Normal 12 2" xfId="419" xr:uid="{00000000-0005-0000-0000-00002B010000}"/>
    <cellStyle name="Normal 12 2 2" xfId="978" xr:uid="{00000000-0005-0000-0000-00002C010000}"/>
    <cellStyle name="Normal 12 3" xfId="360" xr:uid="{00000000-0005-0000-0000-00002D010000}"/>
    <cellStyle name="Normal 12 4" xfId="244" xr:uid="{00000000-0005-0000-0000-00002E010000}"/>
    <cellStyle name="Normal 120" xfId="1929" xr:uid="{00000000-0005-0000-0000-00002F010000}"/>
    <cellStyle name="Normal 121" xfId="1938" xr:uid="{00000000-0005-0000-0000-000030010000}"/>
    <cellStyle name="Normal 122" xfId="1953" xr:uid="{00000000-0005-0000-0000-000031010000}"/>
    <cellStyle name="Normal 123" xfId="1934" xr:uid="{00000000-0005-0000-0000-000032010000}"/>
    <cellStyle name="Normal 124" xfId="1955" xr:uid="{00000000-0005-0000-0000-000033010000}"/>
    <cellStyle name="Normal 125" xfId="1945" xr:uid="{00000000-0005-0000-0000-000034010000}"/>
    <cellStyle name="Normal 126" xfId="1946" xr:uid="{00000000-0005-0000-0000-000035010000}"/>
    <cellStyle name="Normal 127" xfId="1939" xr:uid="{00000000-0005-0000-0000-000036010000}"/>
    <cellStyle name="Normal 128" xfId="1951" xr:uid="{00000000-0005-0000-0000-000037010000}"/>
    <cellStyle name="Normal 129" xfId="1940" xr:uid="{00000000-0005-0000-0000-000038010000}"/>
    <cellStyle name="Normal 13" xfId="104" xr:uid="{00000000-0005-0000-0000-000039010000}"/>
    <cellStyle name="Normal 13 10" xfId="1195" xr:uid="{00000000-0005-0000-0000-00003A010000}"/>
    <cellStyle name="Normal 13 10 2" xfId="2189" xr:uid="{00000000-0005-0000-0000-00003B010000}"/>
    <cellStyle name="Normal 13 10 2 2" xfId="2190" xr:uid="{00000000-0005-0000-0000-00003C010000}"/>
    <cellStyle name="Normal 13 10 2 2 2" xfId="2191" xr:uid="{00000000-0005-0000-0000-00003D010000}"/>
    <cellStyle name="Normal 13 10 2 2 3" xfId="2192" xr:uid="{00000000-0005-0000-0000-00003E010000}"/>
    <cellStyle name="Normal 13 10 2 2 4" xfId="2193" xr:uid="{00000000-0005-0000-0000-00003F010000}"/>
    <cellStyle name="Normal 13 10 2 3" xfId="2194" xr:uid="{00000000-0005-0000-0000-000040010000}"/>
    <cellStyle name="Normal 13 10 2 3 2" xfId="2195" xr:uid="{00000000-0005-0000-0000-000041010000}"/>
    <cellStyle name="Normal 13 10 2 3 3" xfId="2196" xr:uid="{00000000-0005-0000-0000-000042010000}"/>
    <cellStyle name="Normal 13 10 2 4" xfId="2197" xr:uid="{00000000-0005-0000-0000-000043010000}"/>
    <cellStyle name="Normal 13 10 2 5" xfId="2198" xr:uid="{00000000-0005-0000-0000-000044010000}"/>
    <cellStyle name="Normal 13 10 2 6" xfId="2199" xr:uid="{00000000-0005-0000-0000-000045010000}"/>
    <cellStyle name="Normal 13 10 3" xfId="2200" xr:uid="{00000000-0005-0000-0000-000046010000}"/>
    <cellStyle name="Normal 13 10 3 2" xfId="2201" xr:uid="{00000000-0005-0000-0000-000047010000}"/>
    <cellStyle name="Normal 13 10 3 3" xfId="2202" xr:uid="{00000000-0005-0000-0000-000048010000}"/>
    <cellStyle name="Normal 13 10 3 4" xfId="2203" xr:uid="{00000000-0005-0000-0000-000049010000}"/>
    <cellStyle name="Normal 13 10 4" xfId="2204" xr:uid="{00000000-0005-0000-0000-00004A010000}"/>
    <cellStyle name="Normal 13 10 4 2" xfId="2205" xr:uid="{00000000-0005-0000-0000-00004B010000}"/>
    <cellStyle name="Normal 13 10 4 3" xfId="2206" xr:uid="{00000000-0005-0000-0000-00004C010000}"/>
    <cellStyle name="Normal 13 10 4 4" xfId="2207" xr:uid="{00000000-0005-0000-0000-00004D010000}"/>
    <cellStyle name="Normal 13 10 5" xfId="2208" xr:uid="{00000000-0005-0000-0000-00004E010000}"/>
    <cellStyle name="Normal 13 10 5 2" xfId="2209" xr:uid="{00000000-0005-0000-0000-00004F010000}"/>
    <cellStyle name="Normal 13 10 5 3" xfId="2210" xr:uid="{00000000-0005-0000-0000-000050010000}"/>
    <cellStyle name="Normal 13 10 5 4" xfId="2211" xr:uid="{00000000-0005-0000-0000-000051010000}"/>
    <cellStyle name="Normal 13 10 6" xfId="2212" xr:uid="{00000000-0005-0000-0000-000052010000}"/>
    <cellStyle name="Normal 13 10 6 2" xfId="2213" xr:uid="{00000000-0005-0000-0000-000053010000}"/>
    <cellStyle name="Normal 13 10 6 3" xfId="2214" xr:uid="{00000000-0005-0000-0000-000054010000}"/>
    <cellStyle name="Normal 13 10 7" xfId="2215" xr:uid="{00000000-0005-0000-0000-000055010000}"/>
    <cellStyle name="Normal 13 10 8" xfId="2216" xr:uid="{00000000-0005-0000-0000-000056010000}"/>
    <cellStyle name="Normal 13 10 9" xfId="2217" xr:uid="{00000000-0005-0000-0000-000057010000}"/>
    <cellStyle name="Normal 13 11" xfId="2218" xr:uid="{00000000-0005-0000-0000-000058010000}"/>
    <cellStyle name="Normal 13 11 2" xfId="2219" xr:uid="{00000000-0005-0000-0000-000059010000}"/>
    <cellStyle name="Normal 13 11 2 2" xfId="2220" xr:uid="{00000000-0005-0000-0000-00005A010000}"/>
    <cellStyle name="Normal 13 11 2 2 2" xfId="2221" xr:uid="{00000000-0005-0000-0000-00005B010000}"/>
    <cellStyle name="Normal 13 11 2 2 3" xfId="2222" xr:uid="{00000000-0005-0000-0000-00005C010000}"/>
    <cellStyle name="Normal 13 11 2 2 4" xfId="2223" xr:uid="{00000000-0005-0000-0000-00005D010000}"/>
    <cellStyle name="Normal 13 11 2 3" xfId="2224" xr:uid="{00000000-0005-0000-0000-00005E010000}"/>
    <cellStyle name="Normal 13 11 2 3 2" xfId="2225" xr:uid="{00000000-0005-0000-0000-00005F010000}"/>
    <cellStyle name="Normal 13 11 2 3 3" xfId="2226" xr:uid="{00000000-0005-0000-0000-000060010000}"/>
    <cellStyle name="Normal 13 11 2 4" xfId="2227" xr:uid="{00000000-0005-0000-0000-000061010000}"/>
    <cellStyle name="Normal 13 11 2 5" xfId="2228" xr:uid="{00000000-0005-0000-0000-000062010000}"/>
    <cellStyle name="Normal 13 11 2 6" xfId="2229" xr:uid="{00000000-0005-0000-0000-000063010000}"/>
    <cellStyle name="Normal 13 11 3" xfId="2230" xr:uid="{00000000-0005-0000-0000-000064010000}"/>
    <cellStyle name="Normal 13 11 3 2" xfId="2231" xr:uid="{00000000-0005-0000-0000-000065010000}"/>
    <cellStyle name="Normal 13 11 3 3" xfId="2232" xr:uid="{00000000-0005-0000-0000-000066010000}"/>
    <cellStyle name="Normal 13 11 3 4" xfId="2233" xr:uid="{00000000-0005-0000-0000-000067010000}"/>
    <cellStyle name="Normal 13 11 4" xfId="2234" xr:uid="{00000000-0005-0000-0000-000068010000}"/>
    <cellStyle name="Normal 13 11 4 2" xfId="2235" xr:uid="{00000000-0005-0000-0000-000069010000}"/>
    <cellStyle name="Normal 13 11 4 3" xfId="2236" xr:uid="{00000000-0005-0000-0000-00006A010000}"/>
    <cellStyle name="Normal 13 11 4 4" xfId="2237" xr:uid="{00000000-0005-0000-0000-00006B010000}"/>
    <cellStyle name="Normal 13 11 5" xfId="2238" xr:uid="{00000000-0005-0000-0000-00006C010000}"/>
    <cellStyle name="Normal 13 11 5 2" xfId="2239" xr:uid="{00000000-0005-0000-0000-00006D010000}"/>
    <cellStyle name="Normal 13 11 5 3" xfId="2240" xr:uid="{00000000-0005-0000-0000-00006E010000}"/>
    <cellStyle name="Normal 13 11 5 4" xfId="2241" xr:uid="{00000000-0005-0000-0000-00006F010000}"/>
    <cellStyle name="Normal 13 11 6" xfId="2242" xr:uid="{00000000-0005-0000-0000-000070010000}"/>
    <cellStyle name="Normal 13 11 6 2" xfId="2243" xr:uid="{00000000-0005-0000-0000-000071010000}"/>
    <cellStyle name="Normal 13 11 6 3" xfId="2244" xr:uid="{00000000-0005-0000-0000-000072010000}"/>
    <cellStyle name="Normal 13 11 7" xfId="2245" xr:uid="{00000000-0005-0000-0000-000073010000}"/>
    <cellStyle name="Normal 13 11 8" xfId="2246" xr:uid="{00000000-0005-0000-0000-000074010000}"/>
    <cellStyle name="Normal 13 11 9" xfId="2247" xr:uid="{00000000-0005-0000-0000-000075010000}"/>
    <cellStyle name="Normal 13 12" xfId="2248" xr:uid="{00000000-0005-0000-0000-000076010000}"/>
    <cellStyle name="Normal 13 12 2" xfId="2249" xr:uid="{00000000-0005-0000-0000-000077010000}"/>
    <cellStyle name="Normal 13 12 2 2" xfId="2250" xr:uid="{00000000-0005-0000-0000-000078010000}"/>
    <cellStyle name="Normal 13 12 2 2 2" xfId="2251" xr:uid="{00000000-0005-0000-0000-000079010000}"/>
    <cellStyle name="Normal 13 12 2 2 3" xfId="2252" xr:uid="{00000000-0005-0000-0000-00007A010000}"/>
    <cellStyle name="Normal 13 12 2 2 4" xfId="2253" xr:uid="{00000000-0005-0000-0000-00007B010000}"/>
    <cellStyle name="Normal 13 12 2 3" xfId="2254" xr:uid="{00000000-0005-0000-0000-00007C010000}"/>
    <cellStyle name="Normal 13 12 2 3 2" xfId="2255" xr:uid="{00000000-0005-0000-0000-00007D010000}"/>
    <cellStyle name="Normal 13 12 2 3 3" xfId="2256" xr:uid="{00000000-0005-0000-0000-00007E010000}"/>
    <cellStyle name="Normal 13 12 2 4" xfId="2257" xr:uid="{00000000-0005-0000-0000-00007F010000}"/>
    <cellStyle name="Normal 13 12 2 5" xfId="2258" xr:uid="{00000000-0005-0000-0000-000080010000}"/>
    <cellStyle name="Normal 13 12 2 6" xfId="2259" xr:uid="{00000000-0005-0000-0000-000081010000}"/>
    <cellStyle name="Normal 13 12 3" xfId="2260" xr:uid="{00000000-0005-0000-0000-000082010000}"/>
    <cellStyle name="Normal 13 12 3 2" xfId="2261" xr:uid="{00000000-0005-0000-0000-000083010000}"/>
    <cellStyle name="Normal 13 12 3 3" xfId="2262" xr:uid="{00000000-0005-0000-0000-000084010000}"/>
    <cellStyle name="Normal 13 12 3 4" xfId="2263" xr:uid="{00000000-0005-0000-0000-000085010000}"/>
    <cellStyle name="Normal 13 12 4" xfId="2264" xr:uid="{00000000-0005-0000-0000-000086010000}"/>
    <cellStyle name="Normal 13 12 4 2" xfId="2265" xr:uid="{00000000-0005-0000-0000-000087010000}"/>
    <cellStyle name="Normal 13 12 4 3" xfId="2266" xr:uid="{00000000-0005-0000-0000-000088010000}"/>
    <cellStyle name="Normal 13 12 4 4" xfId="2267" xr:uid="{00000000-0005-0000-0000-000089010000}"/>
    <cellStyle name="Normal 13 12 5" xfId="2268" xr:uid="{00000000-0005-0000-0000-00008A010000}"/>
    <cellStyle name="Normal 13 12 5 2" xfId="2269" xr:uid="{00000000-0005-0000-0000-00008B010000}"/>
    <cellStyle name="Normal 13 12 5 3" xfId="2270" xr:uid="{00000000-0005-0000-0000-00008C010000}"/>
    <cellStyle name="Normal 13 12 5 4" xfId="2271" xr:uid="{00000000-0005-0000-0000-00008D010000}"/>
    <cellStyle name="Normal 13 12 6" xfId="2272" xr:uid="{00000000-0005-0000-0000-00008E010000}"/>
    <cellStyle name="Normal 13 12 6 2" xfId="2273" xr:uid="{00000000-0005-0000-0000-00008F010000}"/>
    <cellStyle name="Normal 13 12 6 3" xfId="2274" xr:uid="{00000000-0005-0000-0000-000090010000}"/>
    <cellStyle name="Normal 13 12 7" xfId="2275" xr:uid="{00000000-0005-0000-0000-000091010000}"/>
    <cellStyle name="Normal 13 12 8" xfId="2276" xr:uid="{00000000-0005-0000-0000-000092010000}"/>
    <cellStyle name="Normal 13 12 9" xfId="2277" xr:uid="{00000000-0005-0000-0000-000093010000}"/>
    <cellStyle name="Normal 13 13" xfId="2278" xr:uid="{00000000-0005-0000-0000-000094010000}"/>
    <cellStyle name="Normal 13 13 2" xfId="2279" xr:uid="{00000000-0005-0000-0000-000095010000}"/>
    <cellStyle name="Normal 13 13 2 2" xfId="2280" xr:uid="{00000000-0005-0000-0000-000096010000}"/>
    <cellStyle name="Normal 13 13 2 2 2" xfId="2281" xr:uid="{00000000-0005-0000-0000-000097010000}"/>
    <cellStyle name="Normal 13 13 2 2 3" xfId="2282" xr:uid="{00000000-0005-0000-0000-000098010000}"/>
    <cellStyle name="Normal 13 13 2 2 4" xfId="2283" xr:uid="{00000000-0005-0000-0000-000099010000}"/>
    <cellStyle name="Normal 13 13 2 3" xfId="2284" xr:uid="{00000000-0005-0000-0000-00009A010000}"/>
    <cellStyle name="Normal 13 13 2 3 2" xfId="2285" xr:uid="{00000000-0005-0000-0000-00009B010000}"/>
    <cellStyle name="Normal 13 13 2 3 3" xfId="2286" xr:uid="{00000000-0005-0000-0000-00009C010000}"/>
    <cellStyle name="Normal 13 13 2 4" xfId="2287" xr:uid="{00000000-0005-0000-0000-00009D010000}"/>
    <cellStyle name="Normal 13 13 2 5" xfId="2288" xr:uid="{00000000-0005-0000-0000-00009E010000}"/>
    <cellStyle name="Normal 13 13 2 6" xfId="2289" xr:uid="{00000000-0005-0000-0000-00009F010000}"/>
    <cellStyle name="Normal 13 13 3" xfId="2290" xr:uid="{00000000-0005-0000-0000-0000A0010000}"/>
    <cellStyle name="Normal 13 13 3 2" xfId="2291" xr:uid="{00000000-0005-0000-0000-0000A1010000}"/>
    <cellStyle name="Normal 13 13 3 3" xfId="2292" xr:uid="{00000000-0005-0000-0000-0000A2010000}"/>
    <cellStyle name="Normal 13 13 3 4" xfId="2293" xr:uid="{00000000-0005-0000-0000-0000A3010000}"/>
    <cellStyle name="Normal 13 13 4" xfId="2294" xr:uid="{00000000-0005-0000-0000-0000A4010000}"/>
    <cellStyle name="Normal 13 13 4 2" xfId="2295" xr:uid="{00000000-0005-0000-0000-0000A5010000}"/>
    <cellStyle name="Normal 13 13 4 3" xfId="2296" xr:uid="{00000000-0005-0000-0000-0000A6010000}"/>
    <cellStyle name="Normal 13 13 4 4" xfId="2297" xr:uid="{00000000-0005-0000-0000-0000A7010000}"/>
    <cellStyle name="Normal 13 13 5" xfId="2298" xr:uid="{00000000-0005-0000-0000-0000A8010000}"/>
    <cellStyle name="Normal 13 13 5 2" xfId="2299" xr:uid="{00000000-0005-0000-0000-0000A9010000}"/>
    <cellStyle name="Normal 13 13 5 3" xfId="2300" xr:uid="{00000000-0005-0000-0000-0000AA010000}"/>
    <cellStyle name="Normal 13 13 6" xfId="2301" xr:uid="{00000000-0005-0000-0000-0000AB010000}"/>
    <cellStyle name="Normal 13 13 7" xfId="2302" xr:uid="{00000000-0005-0000-0000-0000AC010000}"/>
    <cellStyle name="Normal 13 13 8" xfId="2303" xr:uid="{00000000-0005-0000-0000-0000AD010000}"/>
    <cellStyle name="Normal 13 14" xfId="2304" xr:uid="{00000000-0005-0000-0000-0000AE010000}"/>
    <cellStyle name="Normal 13 14 2" xfId="2305" xr:uid="{00000000-0005-0000-0000-0000AF010000}"/>
    <cellStyle name="Normal 13 14 2 2" xfId="2306" xr:uid="{00000000-0005-0000-0000-0000B0010000}"/>
    <cellStyle name="Normal 13 14 2 3" xfId="2307" xr:uid="{00000000-0005-0000-0000-0000B1010000}"/>
    <cellStyle name="Normal 13 14 2 4" xfId="2308" xr:uid="{00000000-0005-0000-0000-0000B2010000}"/>
    <cellStyle name="Normal 13 14 3" xfId="2309" xr:uid="{00000000-0005-0000-0000-0000B3010000}"/>
    <cellStyle name="Normal 13 14 3 2" xfId="2310" xr:uid="{00000000-0005-0000-0000-0000B4010000}"/>
    <cellStyle name="Normal 13 14 3 3" xfId="2311" xr:uid="{00000000-0005-0000-0000-0000B5010000}"/>
    <cellStyle name="Normal 13 14 3 4" xfId="2312" xr:uid="{00000000-0005-0000-0000-0000B6010000}"/>
    <cellStyle name="Normal 13 14 4" xfId="2313" xr:uid="{00000000-0005-0000-0000-0000B7010000}"/>
    <cellStyle name="Normal 13 14 4 2" xfId="2314" xr:uid="{00000000-0005-0000-0000-0000B8010000}"/>
    <cellStyle name="Normal 13 14 4 3" xfId="2315" xr:uid="{00000000-0005-0000-0000-0000B9010000}"/>
    <cellStyle name="Normal 13 14 5" xfId="2316" xr:uid="{00000000-0005-0000-0000-0000BA010000}"/>
    <cellStyle name="Normal 13 14 6" xfId="2317" xr:uid="{00000000-0005-0000-0000-0000BB010000}"/>
    <cellStyle name="Normal 13 14 7" xfId="2318" xr:uid="{00000000-0005-0000-0000-0000BC010000}"/>
    <cellStyle name="Normal 13 15" xfId="2319" xr:uid="{00000000-0005-0000-0000-0000BD010000}"/>
    <cellStyle name="Normal 13 15 2" xfId="2320" xr:uid="{00000000-0005-0000-0000-0000BE010000}"/>
    <cellStyle name="Normal 13 15 3" xfId="2321" xr:uid="{00000000-0005-0000-0000-0000BF010000}"/>
    <cellStyle name="Normal 13 15 4" xfId="2322" xr:uid="{00000000-0005-0000-0000-0000C0010000}"/>
    <cellStyle name="Normal 13 16" xfId="2323" xr:uid="{00000000-0005-0000-0000-0000C1010000}"/>
    <cellStyle name="Normal 13 16 2" xfId="2324" xr:uid="{00000000-0005-0000-0000-0000C2010000}"/>
    <cellStyle name="Normal 13 16 3" xfId="2325" xr:uid="{00000000-0005-0000-0000-0000C3010000}"/>
    <cellStyle name="Normal 13 16 4" xfId="2326" xr:uid="{00000000-0005-0000-0000-0000C4010000}"/>
    <cellStyle name="Normal 13 17" xfId="2327" xr:uid="{00000000-0005-0000-0000-0000C5010000}"/>
    <cellStyle name="Normal 13 17 2" xfId="2328" xr:uid="{00000000-0005-0000-0000-0000C6010000}"/>
    <cellStyle name="Normal 13 17 3" xfId="2329" xr:uid="{00000000-0005-0000-0000-0000C7010000}"/>
    <cellStyle name="Normal 13 17 4" xfId="2330" xr:uid="{00000000-0005-0000-0000-0000C8010000}"/>
    <cellStyle name="Normal 13 18" xfId="2331" xr:uid="{00000000-0005-0000-0000-0000C9010000}"/>
    <cellStyle name="Normal 13 18 2" xfId="2332" xr:uid="{00000000-0005-0000-0000-0000CA010000}"/>
    <cellStyle name="Normal 13 18 3" xfId="2333" xr:uid="{00000000-0005-0000-0000-0000CB010000}"/>
    <cellStyle name="Normal 13 19" xfId="2334" xr:uid="{00000000-0005-0000-0000-0000CC010000}"/>
    <cellStyle name="Normal 13 2" xfId="105" xr:uid="{00000000-0005-0000-0000-0000CD010000}"/>
    <cellStyle name="Normal 13 2 10" xfId="2335" xr:uid="{00000000-0005-0000-0000-0000CE010000}"/>
    <cellStyle name="Normal 13 2 10 2" xfId="2336" xr:uid="{00000000-0005-0000-0000-0000CF010000}"/>
    <cellStyle name="Normal 13 2 10 2 2" xfId="2337" xr:uid="{00000000-0005-0000-0000-0000D0010000}"/>
    <cellStyle name="Normal 13 2 10 2 2 2" xfId="2338" xr:uid="{00000000-0005-0000-0000-0000D1010000}"/>
    <cellStyle name="Normal 13 2 10 2 2 3" xfId="2339" xr:uid="{00000000-0005-0000-0000-0000D2010000}"/>
    <cellStyle name="Normal 13 2 10 2 2 4" xfId="2340" xr:uid="{00000000-0005-0000-0000-0000D3010000}"/>
    <cellStyle name="Normal 13 2 10 2 3" xfId="2341" xr:uid="{00000000-0005-0000-0000-0000D4010000}"/>
    <cellStyle name="Normal 13 2 10 2 3 2" xfId="2342" xr:uid="{00000000-0005-0000-0000-0000D5010000}"/>
    <cellStyle name="Normal 13 2 10 2 3 3" xfId="2343" xr:uid="{00000000-0005-0000-0000-0000D6010000}"/>
    <cellStyle name="Normal 13 2 10 2 4" xfId="2344" xr:uid="{00000000-0005-0000-0000-0000D7010000}"/>
    <cellStyle name="Normal 13 2 10 2 5" xfId="2345" xr:uid="{00000000-0005-0000-0000-0000D8010000}"/>
    <cellStyle name="Normal 13 2 10 2 6" xfId="2346" xr:uid="{00000000-0005-0000-0000-0000D9010000}"/>
    <cellStyle name="Normal 13 2 10 3" xfId="2347" xr:uid="{00000000-0005-0000-0000-0000DA010000}"/>
    <cellStyle name="Normal 13 2 10 3 2" xfId="2348" xr:uid="{00000000-0005-0000-0000-0000DB010000}"/>
    <cellStyle name="Normal 13 2 10 3 3" xfId="2349" xr:uid="{00000000-0005-0000-0000-0000DC010000}"/>
    <cellStyle name="Normal 13 2 10 3 4" xfId="2350" xr:uid="{00000000-0005-0000-0000-0000DD010000}"/>
    <cellStyle name="Normal 13 2 10 4" xfId="2351" xr:uid="{00000000-0005-0000-0000-0000DE010000}"/>
    <cellStyle name="Normal 13 2 10 4 2" xfId="2352" xr:uid="{00000000-0005-0000-0000-0000DF010000}"/>
    <cellStyle name="Normal 13 2 10 4 3" xfId="2353" xr:uid="{00000000-0005-0000-0000-0000E0010000}"/>
    <cellStyle name="Normal 13 2 10 4 4" xfId="2354" xr:uid="{00000000-0005-0000-0000-0000E1010000}"/>
    <cellStyle name="Normal 13 2 10 5" xfId="2355" xr:uid="{00000000-0005-0000-0000-0000E2010000}"/>
    <cellStyle name="Normal 13 2 10 5 2" xfId="2356" xr:uid="{00000000-0005-0000-0000-0000E3010000}"/>
    <cellStyle name="Normal 13 2 10 5 3" xfId="2357" xr:uid="{00000000-0005-0000-0000-0000E4010000}"/>
    <cellStyle name="Normal 13 2 10 5 4" xfId="2358" xr:uid="{00000000-0005-0000-0000-0000E5010000}"/>
    <cellStyle name="Normal 13 2 10 6" xfId="2359" xr:uid="{00000000-0005-0000-0000-0000E6010000}"/>
    <cellStyle name="Normal 13 2 10 6 2" xfId="2360" xr:uid="{00000000-0005-0000-0000-0000E7010000}"/>
    <cellStyle name="Normal 13 2 10 6 3" xfId="2361" xr:uid="{00000000-0005-0000-0000-0000E8010000}"/>
    <cellStyle name="Normal 13 2 10 7" xfId="2362" xr:uid="{00000000-0005-0000-0000-0000E9010000}"/>
    <cellStyle name="Normal 13 2 10 8" xfId="2363" xr:uid="{00000000-0005-0000-0000-0000EA010000}"/>
    <cellStyle name="Normal 13 2 10 9" xfId="2364" xr:uid="{00000000-0005-0000-0000-0000EB010000}"/>
    <cellStyle name="Normal 13 2 11" xfId="2365" xr:uid="{00000000-0005-0000-0000-0000EC010000}"/>
    <cellStyle name="Normal 13 2 11 2" xfId="2366" xr:uid="{00000000-0005-0000-0000-0000ED010000}"/>
    <cellStyle name="Normal 13 2 11 2 2" xfId="2367" xr:uid="{00000000-0005-0000-0000-0000EE010000}"/>
    <cellStyle name="Normal 13 2 11 2 2 2" xfId="2368" xr:uid="{00000000-0005-0000-0000-0000EF010000}"/>
    <cellStyle name="Normal 13 2 11 2 2 3" xfId="2369" xr:uid="{00000000-0005-0000-0000-0000F0010000}"/>
    <cellStyle name="Normal 13 2 11 2 2 4" xfId="2370" xr:uid="{00000000-0005-0000-0000-0000F1010000}"/>
    <cellStyle name="Normal 13 2 11 2 3" xfId="2371" xr:uid="{00000000-0005-0000-0000-0000F2010000}"/>
    <cellStyle name="Normal 13 2 11 2 3 2" xfId="2372" xr:uid="{00000000-0005-0000-0000-0000F3010000}"/>
    <cellStyle name="Normal 13 2 11 2 3 3" xfId="2373" xr:uid="{00000000-0005-0000-0000-0000F4010000}"/>
    <cellStyle name="Normal 13 2 11 2 4" xfId="2374" xr:uid="{00000000-0005-0000-0000-0000F5010000}"/>
    <cellStyle name="Normal 13 2 11 2 5" xfId="2375" xr:uid="{00000000-0005-0000-0000-0000F6010000}"/>
    <cellStyle name="Normal 13 2 11 2 6" xfId="2376" xr:uid="{00000000-0005-0000-0000-0000F7010000}"/>
    <cellStyle name="Normal 13 2 11 3" xfId="2377" xr:uid="{00000000-0005-0000-0000-0000F8010000}"/>
    <cellStyle name="Normal 13 2 11 3 2" xfId="2378" xr:uid="{00000000-0005-0000-0000-0000F9010000}"/>
    <cellStyle name="Normal 13 2 11 3 3" xfId="2379" xr:uid="{00000000-0005-0000-0000-0000FA010000}"/>
    <cellStyle name="Normal 13 2 11 3 4" xfId="2380" xr:uid="{00000000-0005-0000-0000-0000FB010000}"/>
    <cellStyle name="Normal 13 2 11 4" xfId="2381" xr:uid="{00000000-0005-0000-0000-0000FC010000}"/>
    <cellStyle name="Normal 13 2 11 4 2" xfId="2382" xr:uid="{00000000-0005-0000-0000-0000FD010000}"/>
    <cellStyle name="Normal 13 2 11 4 3" xfId="2383" xr:uid="{00000000-0005-0000-0000-0000FE010000}"/>
    <cellStyle name="Normal 13 2 11 4 4" xfId="2384" xr:uid="{00000000-0005-0000-0000-0000FF010000}"/>
    <cellStyle name="Normal 13 2 11 5" xfId="2385" xr:uid="{00000000-0005-0000-0000-000000020000}"/>
    <cellStyle name="Normal 13 2 11 5 2" xfId="2386" xr:uid="{00000000-0005-0000-0000-000001020000}"/>
    <cellStyle name="Normal 13 2 11 5 3" xfId="2387" xr:uid="{00000000-0005-0000-0000-000002020000}"/>
    <cellStyle name="Normal 13 2 11 6" xfId="2388" xr:uid="{00000000-0005-0000-0000-000003020000}"/>
    <cellStyle name="Normal 13 2 11 7" xfId="2389" xr:uid="{00000000-0005-0000-0000-000004020000}"/>
    <cellStyle name="Normal 13 2 11 8" xfId="2390" xr:uid="{00000000-0005-0000-0000-000005020000}"/>
    <cellStyle name="Normal 13 2 12" xfId="2391" xr:uid="{00000000-0005-0000-0000-000006020000}"/>
    <cellStyle name="Normal 13 2 12 2" xfId="2392" xr:uid="{00000000-0005-0000-0000-000007020000}"/>
    <cellStyle name="Normal 13 2 12 2 2" xfId="2393" xr:uid="{00000000-0005-0000-0000-000008020000}"/>
    <cellStyle name="Normal 13 2 12 2 3" xfId="2394" xr:uid="{00000000-0005-0000-0000-000009020000}"/>
    <cellStyle name="Normal 13 2 12 2 4" xfId="2395" xr:uid="{00000000-0005-0000-0000-00000A020000}"/>
    <cellStyle name="Normal 13 2 12 3" xfId="2396" xr:uid="{00000000-0005-0000-0000-00000B020000}"/>
    <cellStyle name="Normal 13 2 12 3 2" xfId="2397" xr:uid="{00000000-0005-0000-0000-00000C020000}"/>
    <cellStyle name="Normal 13 2 12 3 3" xfId="2398" xr:uid="{00000000-0005-0000-0000-00000D020000}"/>
    <cellStyle name="Normal 13 2 12 3 4" xfId="2399" xr:uid="{00000000-0005-0000-0000-00000E020000}"/>
    <cellStyle name="Normal 13 2 12 4" xfId="2400" xr:uid="{00000000-0005-0000-0000-00000F020000}"/>
    <cellStyle name="Normal 13 2 12 4 2" xfId="2401" xr:uid="{00000000-0005-0000-0000-000010020000}"/>
    <cellStyle name="Normal 13 2 12 4 3" xfId="2402" xr:uid="{00000000-0005-0000-0000-000011020000}"/>
    <cellStyle name="Normal 13 2 12 5" xfId="2403" xr:uid="{00000000-0005-0000-0000-000012020000}"/>
    <cellStyle name="Normal 13 2 12 6" xfId="2404" xr:uid="{00000000-0005-0000-0000-000013020000}"/>
    <cellStyle name="Normal 13 2 12 7" xfId="2405" xr:uid="{00000000-0005-0000-0000-000014020000}"/>
    <cellStyle name="Normal 13 2 13" xfId="2406" xr:uid="{00000000-0005-0000-0000-000015020000}"/>
    <cellStyle name="Normal 13 2 13 2" xfId="2407" xr:uid="{00000000-0005-0000-0000-000016020000}"/>
    <cellStyle name="Normal 13 2 13 3" xfId="2408" xr:uid="{00000000-0005-0000-0000-000017020000}"/>
    <cellStyle name="Normal 13 2 13 4" xfId="2409" xr:uid="{00000000-0005-0000-0000-000018020000}"/>
    <cellStyle name="Normal 13 2 14" xfId="2410" xr:uid="{00000000-0005-0000-0000-000019020000}"/>
    <cellStyle name="Normal 13 2 14 2" xfId="2411" xr:uid="{00000000-0005-0000-0000-00001A020000}"/>
    <cellStyle name="Normal 13 2 14 3" xfId="2412" xr:uid="{00000000-0005-0000-0000-00001B020000}"/>
    <cellStyle name="Normal 13 2 14 4" xfId="2413" xr:uid="{00000000-0005-0000-0000-00001C020000}"/>
    <cellStyle name="Normal 13 2 15" xfId="2414" xr:uid="{00000000-0005-0000-0000-00001D020000}"/>
    <cellStyle name="Normal 13 2 15 2" xfId="2415" xr:uid="{00000000-0005-0000-0000-00001E020000}"/>
    <cellStyle name="Normal 13 2 15 3" xfId="2416" xr:uid="{00000000-0005-0000-0000-00001F020000}"/>
    <cellStyle name="Normal 13 2 15 4" xfId="2417" xr:uid="{00000000-0005-0000-0000-000020020000}"/>
    <cellStyle name="Normal 13 2 16" xfId="2418" xr:uid="{00000000-0005-0000-0000-000021020000}"/>
    <cellStyle name="Normal 13 2 16 2" xfId="2419" xr:uid="{00000000-0005-0000-0000-000022020000}"/>
    <cellStyle name="Normal 13 2 16 3" xfId="2420" xr:uid="{00000000-0005-0000-0000-000023020000}"/>
    <cellStyle name="Normal 13 2 17" xfId="2421" xr:uid="{00000000-0005-0000-0000-000024020000}"/>
    <cellStyle name="Normal 13 2 18" xfId="2422" xr:uid="{00000000-0005-0000-0000-000025020000}"/>
    <cellStyle name="Normal 13 2 19" xfId="2423" xr:uid="{00000000-0005-0000-0000-000026020000}"/>
    <cellStyle name="Normal 13 2 2" xfId="421" xr:uid="{00000000-0005-0000-0000-000027020000}"/>
    <cellStyle name="Normal 13 2 2 10" xfId="2424" xr:uid="{00000000-0005-0000-0000-000028020000}"/>
    <cellStyle name="Normal 13 2 2 10 2" xfId="2425" xr:uid="{00000000-0005-0000-0000-000029020000}"/>
    <cellStyle name="Normal 13 2 2 10 3" xfId="2426" xr:uid="{00000000-0005-0000-0000-00002A020000}"/>
    <cellStyle name="Normal 13 2 2 10 4" xfId="2427" xr:uid="{00000000-0005-0000-0000-00002B020000}"/>
    <cellStyle name="Normal 13 2 2 11" xfId="2428" xr:uid="{00000000-0005-0000-0000-00002C020000}"/>
    <cellStyle name="Normal 13 2 2 11 2" xfId="2429" xr:uid="{00000000-0005-0000-0000-00002D020000}"/>
    <cellStyle name="Normal 13 2 2 11 3" xfId="2430" xr:uid="{00000000-0005-0000-0000-00002E020000}"/>
    <cellStyle name="Normal 13 2 2 12" xfId="2431" xr:uid="{00000000-0005-0000-0000-00002F020000}"/>
    <cellStyle name="Normal 13 2 2 13" xfId="2432" xr:uid="{00000000-0005-0000-0000-000030020000}"/>
    <cellStyle name="Normal 13 2 2 14" xfId="2433" xr:uid="{00000000-0005-0000-0000-000031020000}"/>
    <cellStyle name="Normal 13 2 2 2" xfId="626" xr:uid="{00000000-0005-0000-0000-000032020000}"/>
    <cellStyle name="Normal 13 2 2 2 10" xfId="2434" xr:uid="{00000000-0005-0000-0000-000033020000}"/>
    <cellStyle name="Normal 13 2 2 2 11" xfId="2435" xr:uid="{00000000-0005-0000-0000-000034020000}"/>
    <cellStyle name="Normal 13 2 2 2 2" xfId="1092" xr:uid="{00000000-0005-0000-0000-000035020000}"/>
    <cellStyle name="Normal 13 2 2 2 2 10" xfId="2436" xr:uid="{00000000-0005-0000-0000-000036020000}"/>
    <cellStyle name="Normal 13 2 2 2 2 2" xfId="1240" xr:uid="{00000000-0005-0000-0000-000037020000}"/>
    <cellStyle name="Normal 13 2 2 2 2 2 2" xfId="2437" xr:uid="{00000000-0005-0000-0000-000038020000}"/>
    <cellStyle name="Normal 13 2 2 2 2 2 2 2" xfId="2438" xr:uid="{00000000-0005-0000-0000-000039020000}"/>
    <cellStyle name="Normal 13 2 2 2 2 2 2 2 2" xfId="2439" xr:uid="{00000000-0005-0000-0000-00003A020000}"/>
    <cellStyle name="Normal 13 2 2 2 2 2 2 2 3" xfId="2440" xr:uid="{00000000-0005-0000-0000-00003B020000}"/>
    <cellStyle name="Normal 13 2 2 2 2 2 2 2 4" xfId="2441" xr:uid="{00000000-0005-0000-0000-00003C020000}"/>
    <cellStyle name="Normal 13 2 2 2 2 2 2 3" xfId="2442" xr:uid="{00000000-0005-0000-0000-00003D020000}"/>
    <cellStyle name="Normal 13 2 2 2 2 2 2 3 2" xfId="2443" xr:uid="{00000000-0005-0000-0000-00003E020000}"/>
    <cellStyle name="Normal 13 2 2 2 2 2 2 3 3" xfId="2444" xr:uid="{00000000-0005-0000-0000-00003F020000}"/>
    <cellStyle name="Normal 13 2 2 2 2 2 2 4" xfId="2445" xr:uid="{00000000-0005-0000-0000-000040020000}"/>
    <cellStyle name="Normal 13 2 2 2 2 2 2 5" xfId="2446" xr:uid="{00000000-0005-0000-0000-000041020000}"/>
    <cellStyle name="Normal 13 2 2 2 2 2 2 6" xfId="2447" xr:uid="{00000000-0005-0000-0000-000042020000}"/>
    <cellStyle name="Normal 13 2 2 2 2 2 3" xfId="2448" xr:uid="{00000000-0005-0000-0000-000043020000}"/>
    <cellStyle name="Normal 13 2 2 2 2 2 3 2" xfId="2449" xr:uid="{00000000-0005-0000-0000-000044020000}"/>
    <cellStyle name="Normal 13 2 2 2 2 2 3 3" xfId="2450" xr:uid="{00000000-0005-0000-0000-000045020000}"/>
    <cellStyle name="Normal 13 2 2 2 2 2 3 4" xfId="2451" xr:uid="{00000000-0005-0000-0000-000046020000}"/>
    <cellStyle name="Normal 13 2 2 2 2 2 4" xfId="2452" xr:uid="{00000000-0005-0000-0000-000047020000}"/>
    <cellStyle name="Normal 13 2 2 2 2 2 4 2" xfId="2453" xr:uid="{00000000-0005-0000-0000-000048020000}"/>
    <cellStyle name="Normal 13 2 2 2 2 2 4 3" xfId="2454" xr:uid="{00000000-0005-0000-0000-000049020000}"/>
    <cellStyle name="Normal 13 2 2 2 2 2 4 4" xfId="2455" xr:uid="{00000000-0005-0000-0000-00004A020000}"/>
    <cellStyle name="Normal 13 2 2 2 2 2 5" xfId="2456" xr:uid="{00000000-0005-0000-0000-00004B020000}"/>
    <cellStyle name="Normal 13 2 2 2 2 2 5 2" xfId="2457" xr:uid="{00000000-0005-0000-0000-00004C020000}"/>
    <cellStyle name="Normal 13 2 2 2 2 2 5 3" xfId="2458" xr:uid="{00000000-0005-0000-0000-00004D020000}"/>
    <cellStyle name="Normal 13 2 2 2 2 2 5 4" xfId="2459" xr:uid="{00000000-0005-0000-0000-00004E020000}"/>
    <cellStyle name="Normal 13 2 2 2 2 2 6" xfId="2460" xr:uid="{00000000-0005-0000-0000-00004F020000}"/>
    <cellStyle name="Normal 13 2 2 2 2 2 6 2" xfId="2461" xr:uid="{00000000-0005-0000-0000-000050020000}"/>
    <cellStyle name="Normal 13 2 2 2 2 2 6 3" xfId="2462" xr:uid="{00000000-0005-0000-0000-000051020000}"/>
    <cellStyle name="Normal 13 2 2 2 2 2 7" xfId="2463" xr:uid="{00000000-0005-0000-0000-000052020000}"/>
    <cellStyle name="Normal 13 2 2 2 2 2 8" xfId="2464" xr:uid="{00000000-0005-0000-0000-000053020000}"/>
    <cellStyle name="Normal 13 2 2 2 2 2 9" xfId="2465" xr:uid="{00000000-0005-0000-0000-000054020000}"/>
    <cellStyle name="Normal 13 2 2 2 2 3" xfId="2466" xr:uid="{00000000-0005-0000-0000-000055020000}"/>
    <cellStyle name="Normal 13 2 2 2 2 3 2" xfId="2467" xr:uid="{00000000-0005-0000-0000-000056020000}"/>
    <cellStyle name="Normal 13 2 2 2 2 3 2 2" xfId="2468" xr:uid="{00000000-0005-0000-0000-000057020000}"/>
    <cellStyle name="Normal 13 2 2 2 2 3 2 3" xfId="2469" xr:uid="{00000000-0005-0000-0000-000058020000}"/>
    <cellStyle name="Normal 13 2 2 2 2 3 2 4" xfId="2470" xr:uid="{00000000-0005-0000-0000-000059020000}"/>
    <cellStyle name="Normal 13 2 2 2 2 3 3" xfId="2471" xr:uid="{00000000-0005-0000-0000-00005A020000}"/>
    <cellStyle name="Normal 13 2 2 2 2 3 3 2" xfId="2472" xr:uid="{00000000-0005-0000-0000-00005B020000}"/>
    <cellStyle name="Normal 13 2 2 2 2 3 3 3" xfId="2473" xr:uid="{00000000-0005-0000-0000-00005C020000}"/>
    <cellStyle name="Normal 13 2 2 2 2 3 4" xfId="2474" xr:uid="{00000000-0005-0000-0000-00005D020000}"/>
    <cellStyle name="Normal 13 2 2 2 2 3 5" xfId="2475" xr:uid="{00000000-0005-0000-0000-00005E020000}"/>
    <cellStyle name="Normal 13 2 2 2 2 3 6" xfId="2476" xr:uid="{00000000-0005-0000-0000-00005F020000}"/>
    <cellStyle name="Normal 13 2 2 2 2 4" xfId="2477" xr:uid="{00000000-0005-0000-0000-000060020000}"/>
    <cellStyle name="Normal 13 2 2 2 2 4 2" xfId="2478" xr:uid="{00000000-0005-0000-0000-000061020000}"/>
    <cellStyle name="Normal 13 2 2 2 2 4 3" xfId="2479" xr:uid="{00000000-0005-0000-0000-000062020000}"/>
    <cellStyle name="Normal 13 2 2 2 2 4 4" xfId="2480" xr:uid="{00000000-0005-0000-0000-000063020000}"/>
    <cellStyle name="Normal 13 2 2 2 2 5" xfId="2481" xr:uid="{00000000-0005-0000-0000-000064020000}"/>
    <cellStyle name="Normal 13 2 2 2 2 5 2" xfId="2482" xr:uid="{00000000-0005-0000-0000-000065020000}"/>
    <cellStyle name="Normal 13 2 2 2 2 5 3" xfId="2483" xr:uid="{00000000-0005-0000-0000-000066020000}"/>
    <cellStyle name="Normal 13 2 2 2 2 5 4" xfId="2484" xr:uid="{00000000-0005-0000-0000-000067020000}"/>
    <cellStyle name="Normal 13 2 2 2 2 6" xfId="2485" xr:uid="{00000000-0005-0000-0000-000068020000}"/>
    <cellStyle name="Normal 13 2 2 2 2 6 2" xfId="2486" xr:uid="{00000000-0005-0000-0000-000069020000}"/>
    <cellStyle name="Normal 13 2 2 2 2 6 3" xfId="2487" xr:uid="{00000000-0005-0000-0000-00006A020000}"/>
    <cellStyle name="Normal 13 2 2 2 2 6 4" xfId="2488" xr:uid="{00000000-0005-0000-0000-00006B020000}"/>
    <cellStyle name="Normal 13 2 2 2 2 7" xfId="2489" xr:uid="{00000000-0005-0000-0000-00006C020000}"/>
    <cellStyle name="Normal 13 2 2 2 2 7 2" xfId="2490" xr:uid="{00000000-0005-0000-0000-00006D020000}"/>
    <cellStyle name="Normal 13 2 2 2 2 7 3" xfId="2491" xr:uid="{00000000-0005-0000-0000-00006E020000}"/>
    <cellStyle name="Normal 13 2 2 2 2 8" xfId="2492" xr:uid="{00000000-0005-0000-0000-00006F020000}"/>
    <cellStyle name="Normal 13 2 2 2 2 9" xfId="2493" xr:uid="{00000000-0005-0000-0000-000070020000}"/>
    <cellStyle name="Normal 13 2 2 2 3" xfId="1239" xr:uid="{00000000-0005-0000-0000-000071020000}"/>
    <cellStyle name="Normal 13 2 2 2 3 2" xfId="2494" xr:uid="{00000000-0005-0000-0000-000072020000}"/>
    <cellStyle name="Normal 13 2 2 2 3 2 2" xfId="2495" xr:uid="{00000000-0005-0000-0000-000073020000}"/>
    <cellStyle name="Normal 13 2 2 2 3 2 2 2" xfId="2496" xr:uid="{00000000-0005-0000-0000-000074020000}"/>
    <cellStyle name="Normal 13 2 2 2 3 2 2 3" xfId="2497" xr:uid="{00000000-0005-0000-0000-000075020000}"/>
    <cellStyle name="Normal 13 2 2 2 3 2 2 4" xfId="2498" xr:uid="{00000000-0005-0000-0000-000076020000}"/>
    <cellStyle name="Normal 13 2 2 2 3 2 3" xfId="2499" xr:uid="{00000000-0005-0000-0000-000077020000}"/>
    <cellStyle name="Normal 13 2 2 2 3 2 3 2" xfId="2500" xr:uid="{00000000-0005-0000-0000-000078020000}"/>
    <cellStyle name="Normal 13 2 2 2 3 2 3 3" xfId="2501" xr:uid="{00000000-0005-0000-0000-000079020000}"/>
    <cellStyle name="Normal 13 2 2 2 3 2 4" xfId="2502" xr:uid="{00000000-0005-0000-0000-00007A020000}"/>
    <cellStyle name="Normal 13 2 2 2 3 2 5" xfId="2503" xr:uid="{00000000-0005-0000-0000-00007B020000}"/>
    <cellStyle name="Normal 13 2 2 2 3 2 6" xfId="2504" xr:uid="{00000000-0005-0000-0000-00007C020000}"/>
    <cellStyle name="Normal 13 2 2 2 3 3" xfId="2505" xr:uid="{00000000-0005-0000-0000-00007D020000}"/>
    <cellStyle name="Normal 13 2 2 2 3 3 2" xfId="2506" xr:uid="{00000000-0005-0000-0000-00007E020000}"/>
    <cellStyle name="Normal 13 2 2 2 3 3 3" xfId="2507" xr:uid="{00000000-0005-0000-0000-00007F020000}"/>
    <cellStyle name="Normal 13 2 2 2 3 3 4" xfId="2508" xr:uid="{00000000-0005-0000-0000-000080020000}"/>
    <cellStyle name="Normal 13 2 2 2 3 4" xfId="2509" xr:uid="{00000000-0005-0000-0000-000081020000}"/>
    <cellStyle name="Normal 13 2 2 2 3 4 2" xfId="2510" xr:uid="{00000000-0005-0000-0000-000082020000}"/>
    <cellStyle name="Normal 13 2 2 2 3 4 3" xfId="2511" xr:uid="{00000000-0005-0000-0000-000083020000}"/>
    <cellStyle name="Normal 13 2 2 2 3 4 4" xfId="2512" xr:uid="{00000000-0005-0000-0000-000084020000}"/>
    <cellStyle name="Normal 13 2 2 2 3 5" xfId="2513" xr:uid="{00000000-0005-0000-0000-000085020000}"/>
    <cellStyle name="Normal 13 2 2 2 3 5 2" xfId="2514" xr:uid="{00000000-0005-0000-0000-000086020000}"/>
    <cellStyle name="Normal 13 2 2 2 3 5 3" xfId="2515" xr:uid="{00000000-0005-0000-0000-000087020000}"/>
    <cellStyle name="Normal 13 2 2 2 3 5 4" xfId="2516" xr:uid="{00000000-0005-0000-0000-000088020000}"/>
    <cellStyle name="Normal 13 2 2 2 3 6" xfId="2517" xr:uid="{00000000-0005-0000-0000-000089020000}"/>
    <cellStyle name="Normal 13 2 2 2 3 6 2" xfId="2518" xr:uid="{00000000-0005-0000-0000-00008A020000}"/>
    <cellStyle name="Normal 13 2 2 2 3 6 3" xfId="2519" xr:uid="{00000000-0005-0000-0000-00008B020000}"/>
    <cellStyle name="Normal 13 2 2 2 3 7" xfId="2520" xr:uid="{00000000-0005-0000-0000-00008C020000}"/>
    <cellStyle name="Normal 13 2 2 2 3 8" xfId="2521" xr:uid="{00000000-0005-0000-0000-00008D020000}"/>
    <cellStyle name="Normal 13 2 2 2 3 9" xfId="2522" xr:uid="{00000000-0005-0000-0000-00008E020000}"/>
    <cellStyle name="Normal 13 2 2 2 4" xfId="2523" xr:uid="{00000000-0005-0000-0000-00008F020000}"/>
    <cellStyle name="Normal 13 2 2 2 4 2" xfId="2524" xr:uid="{00000000-0005-0000-0000-000090020000}"/>
    <cellStyle name="Normal 13 2 2 2 4 2 2" xfId="2525" xr:uid="{00000000-0005-0000-0000-000091020000}"/>
    <cellStyle name="Normal 13 2 2 2 4 2 3" xfId="2526" xr:uid="{00000000-0005-0000-0000-000092020000}"/>
    <cellStyle name="Normal 13 2 2 2 4 2 4" xfId="2527" xr:uid="{00000000-0005-0000-0000-000093020000}"/>
    <cellStyle name="Normal 13 2 2 2 4 3" xfId="2528" xr:uid="{00000000-0005-0000-0000-000094020000}"/>
    <cellStyle name="Normal 13 2 2 2 4 3 2" xfId="2529" xr:uid="{00000000-0005-0000-0000-000095020000}"/>
    <cellStyle name="Normal 13 2 2 2 4 3 3" xfId="2530" xr:uid="{00000000-0005-0000-0000-000096020000}"/>
    <cellStyle name="Normal 13 2 2 2 4 4" xfId="2531" xr:uid="{00000000-0005-0000-0000-000097020000}"/>
    <cellStyle name="Normal 13 2 2 2 4 5" xfId="2532" xr:uid="{00000000-0005-0000-0000-000098020000}"/>
    <cellStyle name="Normal 13 2 2 2 4 6" xfId="2533" xr:uid="{00000000-0005-0000-0000-000099020000}"/>
    <cellStyle name="Normal 13 2 2 2 5" xfId="2534" xr:uid="{00000000-0005-0000-0000-00009A020000}"/>
    <cellStyle name="Normal 13 2 2 2 5 2" xfId="2535" xr:uid="{00000000-0005-0000-0000-00009B020000}"/>
    <cellStyle name="Normal 13 2 2 2 5 3" xfId="2536" xr:uid="{00000000-0005-0000-0000-00009C020000}"/>
    <cellStyle name="Normal 13 2 2 2 5 4" xfId="2537" xr:uid="{00000000-0005-0000-0000-00009D020000}"/>
    <cellStyle name="Normal 13 2 2 2 6" xfId="2538" xr:uid="{00000000-0005-0000-0000-00009E020000}"/>
    <cellStyle name="Normal 13 2 2 2 6 2" xfId="2539" xr:uid="{00000000-0005-0000-0000-00009F020000}"/>
    <cellStyle name="Normal 13 2 2 2 6 3" xfId="2540" xr:uid="{00000000-0005-0000-0000-0000A0020000}"/>
    <cellStyle name="Normal 13 2 2 2 6 4" xfId="2541" xr:uid="{00000000-0005-0000-0000-0000A1020000}"/>
    <cellStyle name="Normal 13 2 2 2 7" xfId="2542" xr:uid="{00000000-0005-0000-0000-0000A2020000}"/>
    <cellStyle name="Normal 13 2 2 2 7 2" xfId="2543" xr:uid="{00000000-0005-0000-0000-0000A3020000}"/>
    <cellStyle name="Normal 13 2 2 2 7 3" xfId="2544" xr:uid="{00000000-0005-0000-0000-0000A4020000}"/>
    <cellStyle name="Normal 13 2 2 2 7 4" xfId="2545" xr:uid="{00000000-0005-0000-0000-0000A5020000}"/>
    <cellStyle name="Normal 13 2 2 2 8" xfId="2546" xr:uid="{00000000-0005-0000-0000-0000A6020000}"/>
    <cellStyle name="Normal 13 2 2 2 8 2" xfId="2547" xr:uid="{00000000-0005-0000-0000-0000A7020000}"/>
    <cellStyle name="Normal 13 2 2 2 8 3" xfId="2548" xr:uid="{00000000-0005-0000-0000-0000A8020000}"/>
    <cellStyle name="Normal 13 2 2 2 9" xfId="2549" xr:uid="{00000000-0005-0000-0000-0000A9020000}"/>
    <cellStyle name="Normal 13 2 2 3" xfId="777" xr:uid="{00000000-0005-0000-0000-0000AA020000}"/>
    <cellStyle name="Normal 13 2 2 3 10" xfId="2550" xr:uid="{00000000-0005-0000-0000-0000AB020000}"/>
    <cellStyle name="Normal 13 2 2 3 2" xfId="1241" xr:uid="{00000000-0005-0000-0000-0000AC020000}"/>
    <cellStyle name="Normal 13 2 2 3 2 2" xfId="2551" xr:uid="{00000000-0005-0000-0000-0000AD020000}"/>
    <cellStyle name="Normal 13 2 2 3 2 2 2" xfId="2552" xr:uid="{00000000-0005-0000-0000-0000AE020000}"/>
    <cellStyle name="Normal 13 2 2 3 2 2 2 2" xfId="2553" xr:uid="{00000000-0005-0000-0000-0000AF020000}"/>
    <cellStyle name="Normal 13 2 2 3 2 2 2 3" xfId="2554" xr:uid="{00000000-0005-0000-0000-0000B0020000}"/>
    <cellStyle name="Normal 13 2 2 3 2 2 2 4" xfId="2555" xr:uid="{00000000-0005-0000-0000-0000B1020000}"/>
    <cellStyle name="Normal 13 2 2 3 2 2 3" xfId="2556" xr:uid="{00000000-0005-0000-0000-0000B2020000}"/>
    <cellStyle name="Normal 13 2 2 3 2 2 3 2" xfId="2557" xr:uid="{00000000-0005-0000-0000-0000B3020000}"/>
    <cellStyle name="Normal 13 2 2 3 2 2 3 3" xfId="2558" xr:uid="{00000000-0005-0000-0000-0000B4020000}"/>
    <cellStyle name="Normal 13 2 2 3 2 2 4" xfId="2559" xr:uid="{00000000-0005-0000-0000-0000B5020000}"/>
    <cellStyle name="Normal 13 2 2 3 2 2 5" xfId="2560" xr:uid="{00000000-0005-0000-0000-0000B6020000}"/>
    <cellStyle name="Normal 13 2 2 3 2 2 6" xfId="2561" xr:uid="{00000000-0005-0000-0000-0000B7020000}"/>
    <cellStyle name="Normal 13 2 2 3 2 3" xfId="2562" xr:uid="{00000000-0005-0000-0000-0000B8020000}"/>
    <cellStyle name="Normal 13 2 2 3 2 3 2" xfId="2563" xr:uid="{00000000-0005-0000-0000-0000B9020000}"/>
    <cellStyle name="Normal 13 2 2 3 2 3 3" xfId="2564" xr:uid="{00000000-0005-0000-0000-0000BA020000}"/>
    <cellStyle name="Normal 13 2 2 3 2 3 4" xfId="2565" xr:uid="{00000000-0005-0000-0000-0000BB020000}"/>
    <cellStyle name="Normal 13 2 2 3 2 4" xfId="2566" xr:uid="{00000000-0005-0000-0000-0000BC020000}"/>
    <cellStyle name="Normal 13 2 2 3 2 4 2" xfId="2567" xr:uid="{00000000-0005-0000-0000-0000BD020000}"/>
    <cellStyle name="Normal 13 2 2 3 2 4 3" xfId="2568" xr:uid="{00000000-0005-0000-0000-0000BE020000}"/>
    <cellStyle name="Normal 13 2 2 3 2 4 4" xfId="2569" xr:uid="{00000000-0005-0000-0000-0000BF020000}"/>
    <cellStyle name="Normal 13 2 2 3 2 5" xfId="2570" xr:uid="{00000000-0005-0000-0000-0000C0020000}"/>
    <cellStyle name="Normal 13 2 2 3 2 5 2" xfId="2571" xr:uid="{00000000-0005-0000-0000-0000C1020000}"/>
    <cellStyle name="Normal 13 2 2 3 2 5 3" xfId="2572" xr:uid="{00000000-0005-0000-0000-0000C2020000}"/>
    <cellStyle name="Normal 13 2 2 3 2 5 4" xfId="2573" xr:uid="{00000000-0005-0000-0000-0000C3020000}"/>
    <cellStyle name="Normal 13 2 2 3 2 6" xfId="2574" xr:uid="{00000000-0005-0000-0000-0000C4020000}"/>
    <cellStyle name="Normal 13 2 2 3 2 6 2" xfId="2575" xr:uid="{00000000-0005-0000-0000-0000C5020000}"/>
    <cellStyle name="Normal 13 2 2 3 2 6 3" xfId="2576" xr:uid="{00000000-0005-0000-0000-0000C6020000}"/>
    <cellStyle name="Normal 13 2 2 3 2 7" xfId="2577" xr:uid="{00000000-0005-0000-0000-0000C7020000}"/>
    <cellStyle name="Normal 13 2 2 3 2 8" xfId="2578" xr:uid="{00000000-0005-0000-0000-0000C8020000}"/>
    <cellStyle name="Normal 13 2 2 3 2 9" xfId="2579" xr:uid="{00000000-0005-0000-0000-0000C9020000}"/>
    <cellStyle name="Normal 13 2 2 3 3" xfId="2580" xr:uid="{00000000-0005-0000-0000-0000CA020000}"/>
    <cellStyle name="Normal 13 2 2 3 3 2" xfId="2581" xr:uid="{00000000-0005-0000-0000-0000CB020000}"/>
    <cellStyle name="Normal 13 2 2 3 3 2 2" xfId="2582" xr:uid="{00000000-0005-0000-0000-0000CC020000}"/>
    <cellStyle name="Normal 13 2 2 3 3 2 3" xfId="2583" xr:uid="{00000000-0005-0000-0000-0000CD020000}"/>
    <cellStyle name="Normal 13 2 2 3 3 2 4" xfId="2584" xr:uid="{00000000-0005-0000-0000-0000CE020000}"/>
    <cellStyle name="Normal 13 2 2 3 3 3" xfId="2585" xr:uid="{00000000-0005-0000-0000-0000CF020000}"/>
    <cellStyle name="Normal 13 2 2 3 3 3 2" xfId="2586" xr:uid="{00000000-0005-0000-0000-0000D0020000}"/>
    <cellStyle name="Normal 13 2 2 3 3 3 3" xfId="2587" xr:uid="{00000000-0005-0000-0000-0000D1020000}"/>
    <cellStyle name="Normal 13 2 2 3 3 4" xfId="2588" xr:uid="{00000000-0005-0000-0000-0000D2020000}"/>
    <cellStyle name="Normal 13 2 2 3 3 5" xfId="2589" xr:uid="{00000000-0005-0000-0000-0000D3020000}"/>
    <cellStyle name="Normal 13 2 2 3 3 6" xfId="2590" xr:uid="{00000000-0005-0000-0000-0000D4020000}"/>
    <cellStyle name="Normal 13 2 2 3 4" xfId="2591" xr:uid="{00000000-0005-0000-0000-0000D5020000}"/>
    <cellStyle name="Normal 13 2 2 3 4 2" xfId="2592" xr:uid="{00000000-0005-0000-0000-0000D6020000}"/>
    <cellStyle name="Normal 13 2 2 3 4 3" xfId="2593" xr:uid="{00000000-0005-0000-0000-0000D7020000}"/>
    <cellStyle name="Normal 13 2 2 3 4 4" xfId="2594" xr:uid="{00000000-0005-0000-0000-0000D8020000}"/>
    <cellStyle name="Normal 13 2 2 3 5" xfId="2595" xr:uid="{00000000-0005-0000-0000-0000D9020000}"/>
    <cellStyle name="Normal 13 2 2 3 5 2" xfId="2596" xr:uid="{00000000-0005-0000-0000-0000DA020000}"/>
    <cellStyle name="Normal 13 2 2 3 5 3" xfId="2597" xr:uid="{00000000-0005-0000-0000-0000DB020000}"/>
    <cellStyle name="Normal 13 2 2 3 5 4" xfId="2598" xr:uid="{00000000-0005-0000-0000-0000DC020000}"/>
    <cellStyle name="Normal 13 2 2 3 6" xfId="2599" xr:uid="{00000000-0005-0000-0000-0000DD020000}"/>
    <cellStyle name="Normal 13 2 2 3 6 2" xfId="2600" xr:uid="{00000000-0005-0000-0000-0000DE020000}"/>
    <cellStyle name="Normal 13 2 2 3 6 3" xfId="2601" xr:uid="{00000000-0005-0000-0000-0000DF020000}"/>
    <cellStyle name="Normal 13 2 2 3 6 4" xfId="2602" xr:uid="{00000000-0005-0000-0000-0000E0020000}"/>
    <cellStyle name="Normal 13 2 2 3 7" xfId="2603" xr:uid="{00000000-0005-0000-0000-0000E1020000}"/>
    <cellStyle name="Normal 13 2 2 3 7 2" xfId="2604" xr:uid="{00000000-0005-0000-0000-0000E2020000}"/>
    <cellStyle name="Normal 13 2 2 3 7 3" xfId="2605" xr:uid="{00000000-0005-0000-0000-0000E3020000}"/>
    <cellStyle name="Normal 13 2 2 3 8" xfId="2606" xr:uid="{00000000-0005-0000-0000-0000E4020000}"/>
    <cellStyle name="Normal 13 2 2 3 9" xfId="2607" xr:uid="{00000000-0005-0000-0000-0000E5020000}"/>
    <cellStyle name="Normal 13 2 2 4" xfId="1238" xr:uid="{00000000-0005-0000-0000-0000E6020000}"/>
    <cellStyle name="Normal 13 2 2 4 2" xfId="2608" xr:uid="{00000000-0005-0000-0000-0000E7020000}"/>
    <cellStyle name="Normal 13 2 2 4 2 2" xfId="2609" xr:uid="{00000000-0005-0000-0000-0000E8020000}"/>
    <cellStyle name="Normal 13 2 2 4 2 2 2" xfId="2610" xr:uid="{00000000-0005-0000-0000-0000E9020000}"/>
    <cellStyle name="Normal 13 2 2 4 2 2 3" xfId="2611" xr:uid="{00000000-0005-0000-0000-0000EA020000}"/>
    <cellStyle name="Normal 13 2 2 4 2 2 4" xfId="2612" xr:uid="{00000000-0005-0000-0000-0000EB020000}"/>
    <cellStyle name="Normal 13 2 2 4 2 3" xfId="2613" xr:uid="{00000000-0005-0000-0000-0000EC020000}"/>
    <cellStyle name="Normal 13 2 2 4 2 3 2" xfId="2614" xr:uid="{00000000-0005-0000-0000-0000ED020000}"/>
    <cellStyle name="Normal 13 2 2 4 2 3 3" xfId="2615" xr:uid="{00000000-0005-0000-0000-0000EE020000}"/>
    <cellStyle name="Normal 13 2 2 4 2 4" xfId="2616" xr:uid="{00000000-0005-0000-0000-0000EF020000}"/>
    <cellStyle name="Normal 13 2 2 4 2 5" xfId="2617" xr:uid="{00000000-0005-0000-0000-0000F0020000}"/>
    <cellStyle name="Normal 13 2 2 4 2 6" xfId="2618" xr:uid="{00000000-0005-0000-0000-0000F1020000}"/>
    <cellStyle name="Normal 13 2 2 4 3" xfId="2619" xr:uid="{00000000-0005-0000-0000-0000F2020000}"/>
    <cellStyle name="Normal 13 2 2 4 3 2" xfId="2620" xr:uid="{00000000-0005-0000-0000-0000F3020000}"/>
    <cellStyle name="Normal 13 2 2 4 3 3" xfId="2621" xr:uid="{00000000-0005-0000-0000-0000F4020000}"/>
    <cellStyle name="Normal 13 2 2 4 3 4" xfId="2622" xr:uid="{00000000-0005-0000-0000-0000F5020000}"/>
    <cellStyle name="Normal 13 2 2 4 4" xfId="2623" xr:uid="{00000000-0005-0000-0000-0000F6020000}"/>
    <cellStyle name="Normal 13 2 2 4 4 2" xfId="2624" xr:uid="{00000000-0005-0000-0000-0000F7020000}"/>
    <cellStyle name="Normal 13 2 2 4 4 3" xfId="2625" xr:uid="{00000000-0005-0000-0000-0000F8020000}"/>
    <cellStyle name="Normal 13 2 2 4 4 4" xfId="2626" xr:uid="{00000000-0005-0000-0000-0000F9020000}"/>
    <cellStyle name="Normal 13 2 2 4 5" xfId="2627" xr:uid="{00000000-0005-0000-0000-0000FA020000}"/>
    <cellStyle name="Normal 13 2 2 4 5 2" xfId="2628" xr:uid="{00000000-0005-0000-0000-0000FB020000}"/>
    <cellStyle name="Normal 13 2 2 4 5 3" xfId="2629" xr:uid="{00000000-0005-0000-0000-0000FC020000}"/>
    <cellStyle name="Normal 13 2 2 4 5 4" xfId="2630" xr:uid="{00000000-0005-0000-0000-0000FD020000}"/>
    <cellStyle name="Normal 13 2 2 4 6" xfId="2631" xr:uid="{00000000-0005-0000-0000-0000FE020000}"/>
    <cellStyle name="Normal 13 2 2 4 6 2" xfId="2632" xr:uid="{00000000-0005-0000-0000-0000FF020000}"/>
    <cellStyle name="Normal 13 2 2 4 6 3" xfId="2633" xr:uid="{00000000-0005-0000-0000-000000030000}"/>
    <cellStyle name="Normal 13 2 2 4 7" xfId="2634" xr:uid="{00000000-0005-0000-0000-000001030000}"/>
    <cellStyle name="Normal 13 2 2 4 8" xfId="2635" xr:uid="{00000000-0005-0000-0000-000002030000}"/>
    <cellStyle name="Normal 13 2 2 4 9" xfId="2636" xr:uid="{00000000-0005-0000-0000-000003030000}"/>
    <cellStyle name="Normal 13 2 2 5" xfId="2637" xr:uid="{00000000-0005-0000-0000-000004030000}"/>
    <cellStyle name="Normal 13 2 2 5 2" xfId="2638" xr:uid="{00000000-0005-0000-0000-000005030000}"/>
    <cellStyle name="Normal 13 2 2 5 2 2" xfId="2639" xr:uid="{00000000-0005-0000-0000-000006030000}"/>
    <cellStyle name="Normal 13 2 2 5 2 2 2" xfId="2640" xr:uid="{00000000-0005-0000-0000-000007030000}"/>
    <cellStyle name="Normal 13 2 2 5 2 2 3" xfId="2641" xr:uid="{00000000-0005-0000-0000-000008030000}"/>
    <cellStyle name="Normal 13 2 2 5 2 2 4" xfId="2642" xr:uid="{00000000-0005-0000-0000-000009030000}"/>
    <cellStyle name="Normal 13 2 2 5 2 3" xfId="2643" xr:uid="{00000000-0005-0000-0000-00000A030000}"/>
    <cellStyle name="Normal 13 2 2 5 2 3 2" xfId="2644" xr:uid="{00000000-0005-0000-0000-00000B030000}"/>
    <cellStyle name="Normal 13 2 2 5 2 3 3" xfId="2645" xr:uid="{00000000-0005-0000-0000-00000C030000}"/>
    <cellStyle name="Normal 13 2 2 5 2 4" xfId="2646" xr:uid="{00000000-0005-0000-0000-00000D030000}"/>
    <cellStyle name="Normal 13 2 2 5 2 5" xfId="2647" xr:uid="{00000000-0005-0000-0000-00000E030000}"/>
    <cellStyle name="Normal 13 2 2 5 2 6" xfId="2648" xr:uid="{00000000-0005-0000-0000-00000F030000}"/>
    <cellStyle name="Normal 13 2 2 5 3" xfId="2649" xr:uid="{00000000-0005-0000-0000-000010030000}"/>
    <cellStyle name="Normal 13 2 2 5 3 2" xfId="2650" xr:uid="{00000000-0005-0000-0000-000011030000}"/>
    <cellStyle name="Normal 13 2 2 5 3 3" xfId="2651" xr:uid="{00000000-0005-0000-0000-000012030000}"/>
    <cellStyle name="Normal 13 2 2 5 3 4" xfId="2652" xr:uid="{00000000-0005-0000-0000-000013030000}"/>
    <cellStyle name="Normal 13 2 2 5 4" xfId="2653" xr:uid="{00000000-0005-0000-0000-000014030000}"/>
    <cellStyle name="Normal 13 2 2 5 4 2" xfId="2654" xr:uid="{00000000-0005-0000-0000-000015030000}"/>
    <cellStyle name="Normal 13 2 2 5 4 3" xfId="2655" xr:uid="{00000000-0005-0000-0000-000016030000}"/>
    <cellStyle name="Normal 13 2 2 5 4 4" xfId="2656" xr:uid="{00000000-0005-0000-0000-000017030000}"/>
    <cellStyle name="Normal 13 2 2 5 5" xfId="2657" xr:uid="{00000000-0005-0000-0000-000018030000}"/>
    <cellStyle name="Normal 13 2 2 5 5 2" xfId="2658" xr:uid="{00000000-0005-0000-0000-000019030000}"/>
    <cellStyle name="Normal 13 2 2 5 5 3" xfId="2659" xr:uid="{00000000-0005-0000-0000-00001A030000}"/>
    <cellStyle name="Normal 13 2 2 5 5 4" xfId="2660" xr:uid="{00000000-0005-0000-0000-00001B030000}"/>
    <cellStyle name="Normal 13 2 2 5 6" xfId="2661" xr:uid="{00000000-0005-0000-0000-00001C030000}"/>
    <cellStyle name="Normal 13 2 2 5 6 2" xfId="2662" xr:uid="{00000000-0005-0000-0000-00001D030000}"/>
    <cellStyle name="Normal 13 2 2 5 6 3" xfId="2663" xr:uid="{00000000-0005-0000-0000-00001E030000}"/>
    <cellStyle name="Normal 13 2 2 5 7" xfId="2664" xr:uid="{00000000-0005-0000-0000-00001F030000}"/>
    <cellStyle name="Normal 13 2 2 5 8" xfId="2665" xr:uid="{00000000-0005-0000-0000-000020030000}"/>
    <cellStyle name="Normal 13 2 2 5 9" xfId="2666" xr:uid="{00000000-0005-0000-0000-000021030000}"/>
    <cellStyle name="Normal 13 2 2 6" xfId="2667" xr:uid="{00000000-0005-0000-0000-000022030000}"/>
    <cellStyle name="Normal 13 2 2 6 2" xfId="2668" xr:uid="{00000000-0005-0000-0000-000023030000}"/>
    <cellStyle name="Normal 13 2 2 6 2 2" xfId="2669" xr:uid="{00000000-0005-0000-0000-000024030000}"/>
    <cellStyle name="Normal 13 2 2 6 2 2 2" xfId="2670" xr:uid="{00000000-0005-0000-0000-000025030000}"/>
    <cellStyle name="Normal 13 2 2 6 2 2 3" xfId="2671" xr:uid="{00000000-0005-0000-0000-000026030000}"/>
    <cellStyle name="Normal 13 2 2 6 2 2 4" xfId="2672" xr:uid="{00000000-0005-0000-0000-000027030000}"/>
    <cellStyle name="Normal 13 2 2 6 2 3" xfId="2673" xr:uid="{00000000-0005-0000-0000-000028030000}"/>
    <cellStyle name="Normal 13 2 2 6 2 3 2" xfId="2674" xr:uid="{00000000-0005-0000-0000-000029030000}"/>
    <cellStyle name="Normal 13 2 2 6 2 3 3" xfId="2675" xr:uid="{00000000-0005-0000-0000-00002A030000}"/>
    <cellStyle name="Normal 13 2 2 6 2 4" xfId="2676" xr:uid="{00000000-0005-0000-0000-00002B030000}"/>
    <cellStyle name="Normal 13 2 2 6 2 5" xfId="2677" xr:uid="{00000000-0005-0000-0000-00002C030000}"/>
    <cellStyle name="Normal 13 2 2 6 2 6" xfId="2678" xr:uid="{00000000-0005-0000-0000-00002D030000}"/>
    <cellStyle name="Normal 13 2 2 6 3" xfId="2679" xr:uid="{00000000-0005-0000-0000-00002E030000}"/>
    <cellStyle name="Normal 13 2 2 6 3 2" xfId="2680" xr:uid="{00000000-0005-0000-0000-00002F030000}"/>
    <cellStyle name="Normal 13 2 2 6 3 3" xfId="2681" xr:uid="{00000000-0005-0000-0000-000030030000}"/>
    <cellStyle name="Normal 13 2 2 6 3 4" xfId="2682" xr:uid="{00000000-0005-0000-0000-000031030000}"/>
    <cellStyle name="Normal 13 2 2 6 4" xfId="2683" xr:uid="{00000000-0005-0000-0000-000032030000}"/>
    <cellStyle name="Normal 13 2 2 6 4 2" xfId="2684" xr:uid="{00000000-0005-0000-0000-000033030000}"/>
    <cellStyle name="Normal 13 2 2 6 4 3" xfId="2685" xr:uid="{00000000-0005-0000-0000-000034030000}"/>
    <cellStyle name="Normal 13 2 2 6 4 4" xfId="2686" xr:uid="{00000000-0005-0000-0000-000035030000}"/>
    <cellStyle name="Normal 13 2 2 6 5" xfId="2687" xr:uid="{00000000-0005-0000-0000-000036030000}"/>
    <cellStyle name="Normal 13 2 2 6 5 2" xfId="2688" xr:uid="{00000000-0005-0000-0000-000037030000}"/>
    <cellStyle name="Normal 13 2 2 6 5 3" xfId="2689" xr:uid="{00000000-0005-0000-0000-000038030000}"/>
    <cellStyle name="Normal 13 2 2 6 6" xfId="2690" xr:uid="{00000000-0005-0000-0000-000039030000}"/>
    <cellStyle name="Normal 13 2 2 6 7" xfId="2691" xr:uid="{00000000-0005-0000-0000-00003A030000}"/>
    <cellStyle name="Normal 13 2 2 6 8" xfId="2692" xr:uid="{00000000-0005-0000-0000-00003B030000}"/>
    <cellStyle name="Normal 13 2 2 7" xfId="2693" xr:uid="{00000000-0005-0000-0000-00003C030000}"/>
    <cellStyle name="Normal 13 2 2 7 2" xfId="2694" xr:uid="{00000000-0005-0000-0000-00003D030000}"/>
    <cellStyle name="Normal 13 2 2 7 2 2" xfId="2695" xr:uid="{00000000-0005-0000-0000-00003E030000}"/>
    <cellStyle name="Normal 13 2 2 7 2 3" xfId="2696" xr:uid="{00000000-0005-0000-0000-00003F030000}"/>
    <cellStyle name="Normal 13 2 2 7 2 4" xfId="2697" xr:uid="{00000000-0005-0000-0000-000040030000}"/>
    <cellStyle name="Normal 13 2 2 7 3" xfId="2698" xr:uid="{00000000-0005-0000-0000-000041030000}"/>
    <cellStyle name="Normal 13 2 2 7 3 2" xfId="2699" xr:uid="{00000000-0005-0000-0000-000042030000}"/>
    <cellStyle name="Normal 13 2 2 7 3 3" xfId="2700" xr:uid="{00000000-0005-0000-0000-000043030000}"/>
    <cellStyle name="Normal 13 2 2 7 4" xfId="2701" xr:uid="{00000000-0005-0000-0000-000044030000}"/>
    <cellStyle name="Normal 13 2 2 7 5" xfId="2702" xr:uid="{00000000-0005-0000-0000-000045030000}"/>
    <cellStyle name="Normal 13 2 2 7 6" xfId="2703" xr:uid="{00000000-0005-0000-0000-000046030000}"/>
    <cellStyle name="Normal 13 2 2 8" xfId="2704" xr:uid="{00000000-0005-0000-0000-000047030000}"/>
    <cellStyle name="Normal 13 2 2 8 2" xfId="2705" xr:uid="{00000000-0005-0000-0000-000048030000}"/>
    <cellStyle name="Normal 13 2 2 8 3" xfId="2706" xr:uid="{00000000-0005-0000-0000-000049030000}"/>
    <cellStyle name="Normal 13 2 2 8 4" xfId="2707" xr:uid="{00000000-0005-0000-0000-00004A030000}"/>
    <cellStyle name="Normal 13 2 2 9" xfId="2708" xr:uid="{00000000-0005-0000-0000-00004B030000}"/>
    <cellStyle name="Normal 13 2 2 9 2" xfId="2709" xr:uid="{00000000-0005-0000-0000-00004C030000}"/>
    <cellStyle name="Normal 13 2 2 9 3" xfId="2710" xr:uid="{00000000-0005-0000-0000-00004D030000}"/>
    <cellStyle name="Normal 13 2 2 9 4" xfId="2711" xr:uid="{00000000-0005-0000-0000-00004E030000}"/>
    <cellStyle name="Normal 13 2 3" xfId="528" xr:uid="{00000000-0005-0000-0000-00004F030000}"/>
    <cellStyle name="Normal 13 2 3 10" xfId="2712" xr:uid="{00000000-0005-0000-0000-000050030000}"/>
    <cellStyle name="Normal 13 2 3 10 2" xfId="2713" xr:uid="{00000000-0005-0000-0000-000051030000}"/>
    <cellStyle name="Normal 13 2 3 10 3" xfId="2714" xr:uid="{00000000-0005-0000-0000-000052030000}"/>
    <cellStyle name="Normal 13 2 3 10 4" xfId="2715" xr:uid="{00000000-0005-0000-0000-000053030000}"/>
    <cellStyle name="Normal 13 2 3 11" xfId="2716" xr:uid="{00000000-0005-0000-0000-000054030000}"/>
    <cellStyle name="Normal 13 2 3 11 2" xfId="2717" xr:uid="{00000000-0005-0000-0000-000055030000}"/>
    <cellStyle name="Normal 13 2 3 11 3" xfId="2718" xr:uid="{00000000-0005-0000-0000-000056030000}"/>
    <cellStyle name="Normal 13 2 3 12" xfId="2719" xr:uid="{00000000-0005-0000-0000-000057030000}"/>
    <cellStyle name="Normal 13 2 3 13" xfId="2720" xr:uid="{00000000-0005-0000-0000-000058030000}"/>
    <cellStyle name="Normal 13 2 3 14" xfId="2721" xr:uid="{00000000-0005-0000-0000-000059030000}"/>
    <cellStyle name="Normal 13 2 3 2" xfId="670" xr:uid="{00000000-0005-0000-0000-00005A030000}"/>
    <cellStyle name="Normal 13 2 3 2 10" xfId="2722" xr:uid="{00000000-0005-0000-0000-00005B030000}"/>
    <cellStyle name="Normal 13 2 3 2 11" xfId="2723" xr:uid="{00000000-0005-0000-0000-00005C030000}"/>
    <cellStyle name="Normal 13 2 3 2 2" xfId="1135" xr:uid="{00000000-0005-0000-0000-00005D030000}"/>
    <cellStyle name="Normal 13 2 3 2 2 10" xfId="2724" xr:uid="{00000000-0005-0000-0000-00005E030000}"/>
    <cellStyle name="Normal 13 2 3 2 2 2" xfId="1244" xr:uid="{00000000-0005-0000-0000-00005F030000}"/>
    <cellStyle name="Normal 13 2 3 2 2 2 2" xfId="2725" xr:uid="{00000000-0005-0000-0000-000060030000}"/>
    <cellStyle name="Normal 13 2 3 2 2 2 2 2" xfId="2726" xr:uid="{00000000-0005-0000-0000-000061030000}"/>
    <cellStyle name="Normal 13 2 3 2 2 2 2 2 2" xfId="2727" xr:uid="{00000000-0005-0000-0000-000062030000}"/>
    <cellStyle name="Normal 13 2 3 2 2 2 2 2 3" xfId="2728" xr:uid="{00000000-0005-0000-0000-000063030000}"/>
    <cellStyle name="Normal 13 2 3 2 2 2 2 2 4" xfId="2729" xr:uid="{00000000-0005-0000-0000-000064030000}"/>
    <cellStyle name="Normal 13 2 3 2 2 2 2 3" xfId="2730" xr:uid="{00000000-0005-0000-0000-000065030000}"/>
    <cellStyle name="Normal 13 2 3 2 2 2 2 3 2" xfId="2731" xr:uid="{00000000-0005-0000-0000-000066030000}"/>
    <cellStyle name="Normal 13 2 3 2 2 2 2 3 3" xfId="2732" xr:uid="{00000000-0005-0000-0000-000067030000}"/>
    <cellStyle name="Normal 13 2 3 2 2 2 2 4" xfId="2733" xr:uid="{00000000-0005-0000-0000-000068030000}"/>
    <cellStyle name="Normal 13 2 3 2 2 2 2 5" xfId="2734" xr:uid="{00000000-0005-0000-0000-000069030000}"/>
    <cellStyle name="Normal 13 2 3 2 2 2 2 6" xfId="2735" xr:uid="{00000000-0005-0000-0000-00006A030000}"/>
    <cellStyle name="Normal 13 2 3 2 2 2 3" xfId="2736" xr:uid="{00000000-0005-0000-0000-00006B030000}"/>
    <cellStyle name="Normal 13 2 3 2 2 2 3 2" xfId="2737" xr:uid="{00000000-0005-0000-0000-00006C030000}"/>
    <cellStyle name="Normal 13 2 3 2 2 2 3 3" xfId="2738" xr:uid="{00000000-0005-0000-0000-00006D030000}"/>
    <cellStyle name="Normal 13 2 3 2 2 2 3 4" xfId="2739" xr:uid="{00000000-0005-0000-0000-00006E030000}"/>
    <cellStyle name="Normal 13 2 3 2 2 2 4" xfId="2740" xr:uid="{00000000-0005-0000-0000-00006F030000}"/>
    <cellStyle name="Normal 13 2 3 2 2 2 4 2" xfId="2741" xr:uid="{00000000-0005-0000-0000-000070030000}"/>
    <cellStyle name="Normal 13 2 3 2 2 2 4 3" xfId="2742" xr:uid="{00000000-0005-0000-0000-000071030000}"/>
    <cellStyle name="Normal 13 2 3 2 2 2 4 4" xfId="2743" xr:uid="{00000000-0005-0000-0000-000072030000}"/>
    <cellStyle name="Normal 13 2 3 2 2 2 5" xfId="2744" xr:uid="{00000000-0005-0000-0000-000073030000}"/>
    <cellStyle name="Normal 13 2 3 2 2 2 5 2" xfId="2745" xr:uid="{00000000-0005-0000-0000-000074030000}"/>
    <cellStyle name="Normal 13 2 3 2 2 2 5 3" xfId="2746" xr:uid="{00000000-0005-0000-0000-000075030000}"/>
    <cellStyle name="Normal 13 2 3 2 2 2 5 4" xfId="2747" xr:uid="{00000000-0005-0000-0000-000076030000}"/>
    <cellStyle name="Normal 13 2 3 2 2 2 6" xfId="2748" xr:uid="{00000000-0005-0000-0000-000077030000}"/>
    <cellStyle name="Normal 13 2 3 2 2 2 6 2" xfId="2749" xr:uid="{00000000-0005-0000-0000-000078030000}"/>
    <cellStyle name="Normal 13 2 3 2 2 2 6 3" xfId="2750" xr:uid="{00000000-0005-0000-0000-000079030000}"/>
    <cellStyle name="Normal 13 2 3 2 2 2 7" xfId="2751" xr:uid="{00000000-0005-0000-0000-00007A030000}"/>
    <cellStyle name="Normal 13 2 3 2 2 2 8" xfId="2752" xr:uid="{00000000-0005-0000-0000-00007B030000}"/>
    <cellStyle name="Normal 13 2 3 2 2 2 9" xfId="2753" xr:uid="{00000000-0005-0000-0000-00007C030000}"/>
    <cellStyle name="Normal 13 2 3 2 2 3" xfId="2754" xr:uid="{00000000-0005-0000-0000-00007D030000}"/>
    <cellStyle name="Normal 13 2 3 2 2 3 2" xfId="2755" xr:uid="{00000000-0005-0000-0000-00007E030000}"/>
    <cellStyle name="Normal 13 2 3 2 2 3 2 2" xfId="2756" xr:uid="{00000000-0005-0000-0000-00007F030000}"/>
    <cellStyle name="Normal 13 2 3 2 2 3 2 3" xfId="2757" xr:uid="{00000000-0005-0000-0000-000080030000}"/>
    <cellStyle name="Normal 13 2 3 2 2 3 2 4" xfId="2758" xr:uid="{00000000-0005-0000-0000-000081030000}"/>
    <cellStyle name="Normal 13 2 3 2 2 3 3" xfId="2759" xr:uid="{00000000-0005-0000-0000-000082030000}"/>
    <cellStyle name="Normal 13 2 3 2 2 3 3 2" xfId="2760" xr:uid="{00000000-0005-0000-0000-000083030000}"/>
    <cellStyle name="Normal 13 2 3 2 2 3 3 3" xfId="2761" xr:uid="{00000000-0005-0000-0000-000084030000}"/>
    <cellStyle name="Normal 13 2 3 2 2 3 4" xfId="2762" xr:uid="{00000000-0005-0000-0000-000085030000}"/>
    <cellStyle name="Normal 13 2 3 2 2 3 5" xfId="2763" xr:uid="{00000000-0005-0000-0000-000086030000}"/>
    <cellStyle name="Normal 13 2 3 2 2 3 6" xfId="2764" xr:uid="{00000000-0005-0000-0000-000087030000}"/>
    <cellStyle name="Normal 13 2 3 2 2 4" xfId="2765" xr:uid="{00000000-0005-0000-0000-000088030000}"/>
    <cellStyle name="Normal 13 2 3 2 2 4 2" xfId="2766" xr:uid="{00000000-0005-0000-0000-000089030000}"/>
    <cellStyle name="Normal 13 2 3 2 2 4 3" xfId="2767" xr:uid="{00000000-0005-0000-0000-00008A030000}"/>
    <cellStyle name="Normal 13 2 3 2 2 4 4" xfId="2768" xr:uid="{00000000-0005-0000-0000-00008B030000}"/>
    <cellStyle name="Normal 13 2 3 2 2 5" xfId="2769" xr:uid="{00000000-0005-0000-0000-00008C030000}"/>
    <cellStyle name="Normal 13 2 3 2 2 5 2" xfId="2770" xr:uid="{00000000-0005-0000-0000-00008D030000}"/>
    <cellStyle name="Normal 13 2 3 2 2 5 3" xfId="2771" xr:uid="{00000000-0005-0000-0000-00008E030000}"/>
    <cellStyle name="Normal 13 2 3 2 2 5 4" xfId="2772" xr:uid="{00000000-0005-0000-0000-00008F030000}"/>
    <cellStyle name="Normal 13 2 3 2 2 6" xfId="2773" xr:uid="{00000000-0005-0000-0000-000090030000}"/>
    <cellStyle name="Normal 13 2 3 2 2 6 2" xfId="2774" xr:uid="{00000000-0005-0000-0000-000091030000}"/>
    <cellStyle name="Normal 13 2 3 2 2 6 3" xfId="2775" xr:uid="{00000000-0005-0000-0000-000092030000}"/>
    <cellStyle name="Normal 13 2 3 2 2 6 4" xfId="2776" xr:uid="{00000000-0005-0000-0000-000093030000}"/>
    <cellStyle name="Normal 13 2 3 2 2 7" xfId="2777" xr:uid="{00000000-0005-0000-0000-000094030000}"/>
    <cellStyle name="Normal 13 2 3 2 2 7 2" xfId="2778" xr:uid="{00000000-0005-0000-0000-000095030000}"/>
    <cellStyle name="Normal 13 2 3 2 2 7 3" xfId="2779" xr:uid="{00000000-0005-0000-0000-000096030000}"/>
    <cellStyle name="Normal 13 2 3 2 2 8" xfId="2780" xr:uid="{00000000-0005-0000-0000-000097030000}"/>
    <cellStyle name="Normal 13 2 3 2 2 9" xfId="2781" xr:uid="{00000000-0005-0000-0000-000098030000}"/>
    <cellStyle name="Normal 13 2 3 2 3" xfId="1243" xr:uid="{00000000-0005-0000-0000-000099030000}"/>
    <cellStyle name="Normal 13 2 3 2 3 2" xfId="2782" xr:uid="{00000000-0005-0000-0000-00009A030000}"/>
    <cellStyle name="Normal 13 2 3 2 3 2 2" xfId="2783" xr:uid="{00000000-0005-0000-0000-00009B030000}"/>
    <cellStyle name="Normal 13 2 3 2 3 2 2 2" xfId="2784" xr:uid="{00000000-0005-0000-0000-00009C030000}"/>
    <cellStyle name="Normal 13 2 3 2 3 2 2 3" xfId="2785" xr:uid="{00000000-0005-0000-0000-00009D030000}"/>
    <cellStyle name="Normal 13 2 3 2 3 2 2 4" xfId="2786" xr:uid="{00000000-0005-0000-0000-00009E030000}"/>
    <cellStyle name="Normal 13 2 3 2 3 2 3" xfId="2787" xr:uid="{00000000-0005-0000-0000-00009F030000}"/>
    <cellStyle name="Normal 13 2 3 2 3 2 3 2" xfId="2788" xr:uid="{00000000-0005-0000-0000-0000A0030000}"/>
    <cellStyle name="Normal 13 2 3 2 3 2 3 3" xfId="2789" xr:uid="{00000000-0005-0000-0000-0000A1030000}"/>
    <cellStyle name="Normal 13 2 3 2 3 2 4" xfId="2790" xr:uid="{00000000-0005-0000-0000-0000A2030000}"/>
    <cellStyle name="Normal 13 2 3 2 3 2 5" xfId="2791" xr:uid="{00000000-0005-0000-0000-0000A3030000}"/>
    <cellStyle name="Normal 13 2 3 2 3 2 6" xfId="2792" xr:uid="{00000000-0005-0000-0000-0000A4030000}"/>
    <cellStyle name="Normal 13 2 3 2 3 3" xfId="2793" xr:uid="{00000000-0005-0000-0000-0000A5030000}"/>
    <cellStyle name="Normal 13 2 3 2 3 3 2" xfId="2794" xr:uid="{00000000-0005-0000-0000-0000A6030000}"/>
    <cellStyle name="Normal 13 2 3 2 3 3 3" xfId="2795" xr:uid="{00000000-0005-0000-0000-0000A7030000}"/>
    <cellStyle name="Normal 13 2 3 2 3 3 4" xfId="2796" xr:uid="{00000000-0005-0000-0000-0000A8030000}"/>
    <cellStyle name="Normal 13 2 3 2 3 4" xfId="2797" xr:uid="{00000000-0005-0000-0000-0000A9030000}"/>
    <cellStyle name="Normal 13 2 3 2 3 4 2" xfId="2798" xr:uid="{00000000-0005-0000-0000-0000AA030000}"/>
    <cellStyle name="Normal 13 2 3 2 3 4 3" xfId="2799" xr:uid="{00000000-0005-0000-0000-0000AB030000}"/>
    <cellStyle name="Normal 13 2 3 2 3 4 4" xfId="2800" xr:uid="{00000000-0005-0000-0000-0000AC030000}"/>
    <cellStyle name="Normal 13 2 3 2 3 5" xfId="2801" xr:uid="{00000000-0005-0000-0000-0000AD030000}"/>
    <cellStyle name="Normal 13 2 3 2 3 5 2" xfId="2802" xr:uid="{00000000-0005-0000-0000-0000AE030000}"/>
    <cellStyle name="Normal 13 2 3 2 3 5 3" xfId="2803" xr:uid="{00000000-0005-0000-0000-0000AF030000}"/>
    <cellStyle name="Normal 13 2 3 2 3 5 4" xfId="2804" xr:uid="{00000000-0005-0000-0000-0000B0030000}"/>
    <cellStyle name="Normal 13 2 3 2 3 6" xfId="2805" xr:uid="{00000000-0005-0000-0000-0000B1030000}"/>
    <cellStyle name="Normal 13 2 3 2 3 6 2" xfId="2806" xr:uid="{00000000-0005-0000-0000-0000B2030000}"/>
    <cellStyle name="Normal 13 2 3 2 3 6 3" xfId="2807" xr:uid="{00000000-0005-0000-0000-0000B3030000}"/>
    <cellStyle name="Normal 13 2 3 2 3 7" xfId="2808" xr:uid="{00000000-0005-0000-0000-0000B4030000}"/>
    <cellStyle name="Normal 13 2 3 2 3 8" xfId="2809" xr:uid="{00000000-0005-0000-0000-0000B5030000}"/>
    <cellStyle name="Normal 13 2 3 2 3 9" xfId="2810" xr:uid="{00000000-0005-0000-0000-0000B6030000}"/>
    <cellStyle name="Normal 13 2 3 2 4" xfId="2811" xr:uid="{00000000-0005-0000-0000-0000B7030000}"/>
    <cellStyle name="Normal 13 2 3 2 4 2" xfId="2812" xr:uid="{00000000-0005-0000-0000-0000B8030000}"/>
    <cellStyle name="Normal 13 2 3 2 4 2 2" xfId="2813" xr:uid="{00000000-0005-0000-0000-0000B9030000}"/>
    <cellStyle name="Normal 13 2 3 2 4 2 3" xfId="2814" xr:uid="{00000000-0005-0000-0000-0000BA030000}"/>
    <cellStyle name="Normal 13 2 3 2 4 2 4" xfId="2815" xr:uid="{00000000-0005-0000-0000-0000BB030000}"/>
    <cellStyle name="Normal 13 2 3 2 4 3" xfId="2816" xr:uid="{00000000-0005-0000-0000-0000BC030000}"/>
    <cellStyle name="Normal 13 2 3 2 4 3 2" xfId="2817" xr:uid="{00000000-0005-0000-0000-0000BD030000}"/>
    <cellStyle name="Normal 13 2 3 2 4 3 3" xfId="2818" xr:uid="{00000000-0005-0000-0000-0000BE030000}"/>
    <cellStyle name="Normal 13 2 3 2 4 4" xfId="2819" xr:uid="{00000000-0005-0000-0000-0000BF030000}"/>
    <cellStyle name="Normal 13 2 3 2 4 5" xfId="2820" xr:uid="{00000000-0005-0000-0000-0000C0030000}"/>
    <cellStyle name="Normal 13 2 3 2 4 6" xfId="2821" xr:uid="{00000000-0005-0000-0000-0000C1030000}"/>
    <cellStyle name="Normal 13 2 3 2 5" xfId="2822" xr:uid="{00000000-0005-0000-0000-0000C2030000}"/>
    <cellStyle name="Normal 13 2 3 2 5 2" xfId="2823" xr:uid="{00000000-0005-0000-0000-0000C3030000}"/>
    <cellStyle name="Normal 13 2 3 2 5 3" xfId="2824" xr:uid="{00000000-0005-0000-0000-0000C4030000}"/>
    <cellStyle name="Normal 13 2 3 2 5 4" xfId="2825" xr:uid="{00000000-0005-0000-0000-0000C5030000}"/>
    <cellStyle name="Normal 13 2 3 2 6" xfId="2826" xr:uid="{00000000-0005-0000-0000-0000C6030000}"/>
    <cellStyle name="Normal 13 2 3 2 6 2" xfId="2827" xr:uid="{00000000-0005-0000-0000-0000C7030000}"/>
    <cellStyle name="Normal 13 2 3 2 6 3" xfId="2828" xr:uid="{00000000-0005-0000-0000-0000C8030000}"/>
    <cellStyle name="Normal 13 2 3 2 6 4" xfId="2829" xr:uid="{00000000-0005-0000-0000-0000C9030000}"/>
    <cellStyle name="Normal 13 2 3 2 7" xfId="2830" xr:uid="{00000000-0005-0000-0000-0000CA030000}"/>
    <cellStyle name="Normal 13 2 3 2 7 2" xfId="2831" xr:uid="{00000000-0005-0000-0000-0000CB030000}"/>
    <cellStyle name="Normal 13 2 3 2 7 3" xfId="2832" xr:uid="{00000000-0005-0000-0000-0000CC030000}"/>
    <cellStyle name="Normal 13 2 3 2 7 4" xfId="2833" xr:uid="{00000000-0005-0000-0000-0000CD030000}"/>
    <cellStyle name="Normal 13 2 3 2 8" xfId="2834" xr:uid="{00000000-0005-0000-0000-0000CE030000}"/>
    <cellStyle name="Normal 13 2 3 2 8 2" xfId="2835" xr:uid="{00000000-0005-0000-0000-0000CF030000}"/>
    <cellStyle name="Normal 13 2 3 2 8 3" xfId="2836" xr:uid="{00000000-0005-0000-0000-0000D0030000}"/>
    <cellStyle name="Normal 13 2 3 2 9" xfId="2837" xr:uid="{00000000-0005-0000-0000-0000D1030000}"/>
    <cellStyle name="Normal 13 2 3 3" xfId="823" xr:uid="{00000000-0005-0000-0000-0000D2030000}"/>
    <cellStyle name="Normal 13 2 3 3 10" xfId="2838" xr:uid="{00000000-0005-0000-0000-0000D3030000}"/>
    <cellStyle name="Normal 13 2 3 3 2" xfId="1245" xr:uid="{00000000-0005-0000-0000-0000D4030000}"/>
    <cellStyle name="Normal 13 2 3 3 2 2" xfId="2839" xr:uid="{00000000-0005-0000-0000-0000D5030000}"/>
    <cellStyle name="Normal 13 2 3 3 2 2 2" xfId="2840" xr:uid="{00000000-0005-0000-0000-0000D6030000}"/>
    <cellStyle name="Normal 13 2 3 3 2 2 2 2" xfId="2841" xr:uid="{00000000-0005-0000-0000-0000D7030000}"/>
    <cellStyle name="Normal 13 2 3 3 2 2 2 3" xfId="2842" xr:uid="{00000000-0005-0000-0000-0000D8030000}"/>
    <cellStyle name="Normal 13 2 3 3 2 2 2 4" xfId="2843" xr:uid="{00000000-0005-0000-0000-0000D9030000}"/>
    <cellStyle name="Normal 13 2 3 3 2 2 3" xfId="2844" xr:uid="{00000000-0005-0000-0000-0000DA030000}"/>
    <cellStyle name="Normal 13 2 3 3 2 2 3 2" xfId="2845" xr:uid="{00000000-0005-0000-0000-0000DB030000}"/>
    <cellStyle name="Normal 13 2 3 3 2 2 3 3" xfId="2846" xr:uid="{00000000-0005-0000-0000-0000DC030000}"/>
    <cellStyle name="Normal 13 2 3 3 2 2 4" xfId="2847" xr:uid="{00000000-0005-0000-0000-0000DD030000}"/>
    <cellStyle name="Normal 13 2 3 3 2 2 5" xfId="2848" xr:uid="{00000000-0005-0000-0000-0000DE030000}"/>
    <cellStyle name="Normal 13 2 3 3 2 2 6" xfId="2849" xr:uid="{00000000-0005-0000-0000-0000DF030000}"/>
    <cellStyle name="Normal 13 2 3 3 2 3" xfId="2850" xr:uid="{00000000-0005-0000-0000-0000E0030000}"/>
    <cellStyle name="Normal 13 2 3 3 2 3 2" xfId="2851" xr:uid="{00000000-0005-0000-0000-0000E1030000}"/>
    <cellStyle name="Normal 13 2 3 3 2 3 3" xfId="2852" xr:uid="{00000000-0005-0000-0000-0000E2030000}"/>
    <cellStyle name="Normal 13 2 3 3 2 3 4" xfId="2853" xr:uid="{00000000-0005-0000-0000-0000E3030000}"/>
    <cellStyle name="Normal 13 2 3 3 2 4" xfId="2854" xr:uid="{00000000-0005-0000-0000-0000E4030000}"/>
    <cellStyle name="Normal 13 2 3 3 2 4 2" xfId="2855" xr:uid="{00000000-0005-0000-0000-0000E5030000}"/>
    <cellStyle name="Normal 13 2 3 3 2 4 3" xfId="2856" xr:uid="{00000000-0005-0000-0000-0000E6030000}"/>
    <cellStyle name="Normal 13 2 3 3 2 4 4" xfId="2857" xr:uid="{00000000-0005-0000-0000-0000E7030000}"/>
    <cellStyle name="Normal 13 2 3 3 2 5" xfId="2858" xr:uid="{00000000-0005-0000-0000-0000E8030000}"/>
    <cellStyle name="Normal 13 2 3 3 2 5 2" xfId="2859" xr:uid="{00000000-0005-0000-0000-0000E9030000}"/>
    <cellStyle name="Normal 13 2 3 3 2 5 3" xfId="2860" xr:uid="{00000000-0005-0000-0000-0000EA030000}"/>
    <cellStyle name="Normal 13 2 3 3 2 5 4" xfId="2861" xr:uid="{00000000-0005-0000-0000-0000EB030000}"/>
    <cellStyle name="Normal 13 2 3 3 2 6" xfId="2862" xr:uid="{00000000-0005-0000-0000-0000EC030000}"/>
    <cellStyle name="Normal 13 2 3 3 2 6 2" xfId="2863" xr:uid="{00000000-0005-0000-0000-0000ED030000}"/>
    <cellStyle name="Normal 13 2 3 3 2 6 3" xfId="2864" xr:uid="{00000000-0005-0000-0000-0000EE030000}"/>
    <cellStyle name="Normal 13 2 3 3 2 7" xfId="2865" xr:uid="{00000000-0005-0000-0000-0000EF030000}"/>
    <cellStyle name="Normal 13 2 3 3 2 8" xfId="2866" xr:uid="{00000000-0005-0000-0000-0000F0030000}"/>
    <cellStyle name="Normal 13 2 3 3 2 9" xfId="2867" xr:uid="{00000000-0005-0000-0000-0000F1030000}"/>
    <cellStyle name="Normal 13 2 3 3 3" xfId="2868" xr:uid="{00000000-0005-0000-0000-0000F2030000}"/>
    <cellStyle name="Normal 13 2 3 3 3 2" xfId="2869" xr:uid="{00000000-0005-0000-0000-0000F3030000}"/>
    <cellStyle name="Normal 13 2 3 3 3 2 2" xfId="2870" xr:uid="{00000000-0005-0000-0000-0000F4030000}"/>
    <cellStyle name="Normal 13 2 3 3 3 2 3" xfId="2871" xr:uid="{00000000-0005-0000-0000-0000F5030000}"/>
    <cellStyle name="Normal 13 2 3 3 3 2 4" xfId="2872" xr:uid="{00000000-0005-0000-0000-0000F6030000}"/>
    <cellStyle name="Normal 13 2 3 3 3 3" xfId="2873" xr:uid="{00000000-0005-0000-0000-0000F7030000}"/>
    <cellStyle name="Normal 13 2 3 3 3 3 2" xfId="2874" xr:uid="{00000000-0005-0000-0000-0000F8030000}"/>
    <cellStyle name="Normal 13 2 3 3 3 3 3" xfId="2875" xr:uid="{00000000-0005-0000-0000-0000F9030000}"/>
    <cellStyle name="Normal 13 2 3 3 3 4" xfId="2876" xr:uid="{00000000-0005-0000-0000-0000FA030000}"/>
    <cellStyle name="Normal 13 2 3 3 3 5" xfId="2877" xr:uid="{00000000-0005-0000-0000-0000FB030000}"/>
    <cellStyle name="Normal 13 2 3 3 3 6" xfId="2878" xr:uid="{00000000-0005-0000-0000-0000FC030000}"/>
    <cellStyle name="Normal 13 2 3 3 4" xfId="2879" xr:uid="{00000000-0005-0000-0000-0000FD030000}"/>
    <cellStyle name="Normal 13 2 3 3 4 2" xfId="2880" xr:uid="{00000000-0005-0000-0000-0000FE030000}"/>
    <cellStyle name="Normal 13 2 3 3 4 3" xfId="2881" xr:uid="{00000000-0005-0000-0000-0000FF030000}"/>
    <cellStyle name="Normal 13 2 3 3 4 4" xfId="2882" xr:uid="{00000000-0005-0000-0000-000000040000}"/>
    <cellStyle name="Normal 13 2 3 3 5" xfId="2883" xr:uid="{00000000-0005-0000-0000-000001040000}"/>
    <cellStyle name="Normal 13 2 3 3 5 2" xfId="2884" xr:uid="{00000000-0005-0000-0000-000002040000}"/>
    <cellStyle name="Normal 13 2 3 3 5 3" xfId="2885" xr:uid="{00000000-0005-0000-0000-000003040000}"/>
    <cellStyle name="Normal 13 2 3 3 5 4" xfId="2886" xr:uid="{00000000-0005-0000-0000-000004040000}"/>
    <cellStyle name="Normal 13 2 3 3 6" xfId="2887" xr:uid="{00000000-0005-0000-0000-000005040000}"/>
    <cellStyle name="Normal 13 2 3 3 6 2" xfId="2888" xr:uid="{00000000-0005-0000-0000-000006040000}"/>
    <cellStyle name="Normal 13 2 3 3 6 3" xfId="2889" xr:uid="{00000000-0005-0000-0000-000007040000}"/>
    <cellStyle name="Normal 13 2 3 3 6 4" xfId="2890" xr:uid="{00000000-0005-0000-0000-000008040000}"/>
    <cellStyle name="Normal 13 2 3 3 7" xfId="2891" xr:uid="{00000000-0005-0000-0000-000009040000}"/>
    <cellStyle name="Normal 13 2 3 3 7 2" xfId="2892" xr:uid="{00000000-0005-0000-0000-00000A040000}"/>
    <cellStyle name="Normal 13 2 3 3 7 3" xfId="2893" xr:uid="{00000000-0005-0000-0000-00000B040000}"/>
    <cellStyle name="Normal 13 2 3 3 8" xfId="2894" xr:uid="{00000000-0005-0000-0000-00000C040000}"/>
    <cellStyle name="Normal 13 2 3 3 9" xfId="2895" xr:uid="{00000000-0005-0000-0000-00000D040000}"/>
    <cellStyle name="Normal 13 2 3 4" xfId="1242" xr:uid="{00000000-0005-0000-0000-00000E040000}"/>
    <cellStyle name="Normal 13 2 3 4 2" xfId="2896" xr:uid="{00000000-0005-0000-0000-00000F040000}"/>
    <cellStyle name="Normal 13 2 3 4 2 2" xfId="2897" xr:uid="{00000000-0005-0000-0000-000010040000}"/>
    <cellStyle name="Normal 13 2 3 4 2 2 2" xfId="2898" xr:uid="{00000000-0005-0000-0000-000011040000}"/>
    <cellStyle name="Normal 13 2 3 4 2 2 3" xfId="2899" xr:uid="{00000000-0005-0000-0000-000012040000}"/>
    <cellStyle name="Normal 13 2 3 4 2 2 4" xfId="2900" xr:uid="{00000000-0005-0000-0000-000013040000}"/>
    <cellStyle name="Normal 13 2 3 4 2 3" xfId="2901" xr:uid="{00000000-0005-0000-0000-000014040000}"/>
    <cellStyle name="Normal 13 2 3 4 2 3 2" xfId="2902" xr:uid="{00000000-0005-0000-0000-000015040000}"/>
    <cellStyle name="Normal 13 2 3 4 2 3 3" xfId="2903" xr:uid="{00000000-0005-0000-0000-000016040000}"/>
    <cellStyle name="Normal 13 2 3 4 2 4" xfId="2904" xr:uid="{00000000-0005-0000-0000-000017040000}"/>
    <cellStyle name="Normal 13 2 3 4 2 5" xfId="2905" xr:uid="{00000000-0005-0000-0000-000018040000}"/>
    <cellStyle name="Normal 13 2 3 4 2 6" xfId="2906" xr:uid="{00000000-0005-0000-0000-000019040000}"/>
    <cellStyle name="Normal 13 2 3 4 3" xfId="2907" xr:uid="{00000000-0005-0000-0000-00001A040000}"/>
    <cellStyle name="Normal 13 2 3 4 3 2" xfId="2908" xr:uid="{00000000-0005-0000-0000-00001B040000}"/>
    <cellStyle name="Normal 13 2 3 4 3 3" xfId="2909" xr:uid="{00000000-0005-0000-0000-00001C040000}"/>
    <cellStyle name="Normal 13 2 3 4 3 4" xfId="2910" xr:uid="{00000000-0005-0000-0000-00001D040000}"/>
    <cellStyle name="Normal 13 2 3 4 4" xfId="2911" xr:uid="{00000000-0005-0000-0000-00001E040000}"/>
    <cellStyle name="Normal 13 2 3 4 4 2" xfId="2912" xr:uid="{00000000-0005-0000-0000-00001F040000}"/>
    <cellStyle name="Normal 13 2 3 4 4 3" xfId="2913" xr:uid="{00000000-0005-0000-0000-000020040000}"/>
    <cellStyle name="Normal 13 2 3 4 4 4" xfId="2914" xr:uid="{00000000-0005-0000-0000-000021040000}"/>
    <cellStyle name="Normal 13 2 3 4 5" xfId="2915" xr:uid="{00000000-0005-0000-0000-000022040000}"/>
    <cellStyle name="Normal 13 2 3 4 5 2" xfId="2916" xr:uid="{00000000-0005-0000-0000-000023040000}"/>
    <cellStyle name="Normal 13 2 3 4 5 3" xfId="2917" xr:uid="{00000000-0005-0000-0000-000024040000}"/>
    <cellStyle name="Normal 13 2 3 4 5 4" xfId="2918" xr:uid="{00000000-0005-0000-0000-000025040000}"/>
    <cellStyle name="Normal 13 2 3 4 6" xfId="2919" xr:uid="{00000000-0005-0000-0000-000026040000}"/>
    <cellStyle name="Normal 13 2 3 4 6 2" xfId="2920" xr:uid="{00000000-0005-0000-0000-000027040000}"/>
    <cellStyle name="Normal 13 2 3 4 6 3" xfId="2921" xr:uid="{00000000-0005-0000-0000-000028040000}"/>
    <cellStyle name="Normal 13 2 3 4 7" xfId="2922" xr:uid="{00000000-0005-0000-0000-000029040000}"/>
    <cellStyle name="Normal 13 2 3 4 8" xfId="2923" xr:uid="{00000000-0005-0000-0000-00002A040000}"/>
    <cellStyle name="Normal 13 2 3 4 9" xfId="2924" xr:uid="{00000000-0005-0000-0000-00002B040000}"/>
    <cellStyle name="Normal 13 2 3 5" xfId="2925" xr:uid="{00000000-0005-0000-0000-00002C040000}"/>
    <cellStyle name="Normal 13 2 3 5 2" xfId="2926" xr:uid="{00000000-0005-0000-0000-00002D040000}"/>
    <cellStyle name="Normal 13 2 3 5 2 2" xfId="2927" xr:uid="{00000000-0005-0000-0000-00002E040000}"/>
    <cellStyle name="Normal 13 2 3 5 2 2 2" xfId="2928" xr:uid="{00000000-0005-0000-0000-00002F040000}"/>
    <cellStyle name="Normal 13 2 3 5 2 2 3" xfId="2929" xr:uid="{00000000-0005-0000-0000-000030040000}"/>
    <cellStyle name="Normal 13 2 3 5 2 2 4" xfId="2930" xr:uid="{00000000-0005-0000-0000-000031040000}"/>
    <cellStyle name="Normal 13 2 3 5 2 3" xfId="2931" xr:uid="{00000000-0005-0000-0000-000032040000}"/>
    <cellStyle name="Normal 13 2 3 5 2 3 2" xfId="2932" xr:uid="{00000000-0005-0000-0000-000033040000}"/>
    <cellStyle name="Normal 13 2 3 5 2 3 3" xfId="2933" xr:uid="{00000000-0005-0000-0000-000034040000}"/>
    <cellStyle name="Normal 13 2 3 5 2 4" xfId="2934" xr:uid="{00000000-0005-0000-0000-000035040000}"/>
    <cellStyle name="Normal 13 2 3 5 2 5" xfId="2935" xr:uid="{00000000-0005-0000-0000-000036040000}"/>
    <cellStyle name="Normal 13 2 3 5 2 6" xfId="2936" xr:uid="{00000000-0005-0000-0000-000037040000}"/>
    <cellStyle name="Normal 13 2 3 5 3" xfId="2937" xr:uid="{00000000-0005-0000-0000-000038040000}"/>
    <cellStyle name="Normal 13 2 3 5 3 2" xfId="2938" xr:uid="{00000000-0005-0000-0000-000039040000}"/>
    <cellStyle name="Normal 13 2 3 5 3 3" xfId="2939" xr:uid="{00000000-0005-0000-0000-00003A040000}"/>
    <cellStyle name="Normal 13 2 3 5 3 4" xfId="2940" xr:uid="{00000000-0005-0000-0000-00003B040000}"/>
    <cellStyle name="Normal 13 2 3 5 4" xfId="2941" xr:uid="{00000000-0005-0000-0000-00003C040000}"/>
    <cellStyle name="Normal 13 2 3 5 4 2" xfId="2942" xr:uid="{00000000-0005-0000-0000-00003D040000}"/>
    <cellStyle name="Normal 13 2 3 5 4 3" xfId="2943" xr:uid="{00000000-0005-0000-0000-00003E040000}"/>
    <cellStyle name="Normal 13 2 3 5 4 4" xfId="2944" xr:uid="{00000000-0005-0000-0000-00003F040000}"/>
    <cellStyle name="Normal 13 2 3 5 5" xfId="2945" xr:uid="{00000000-0005-0000-0000-000040040000}"/>
    <cellStyle name="Normal 13 2 3 5 5 2" xfId="2946" xr:uid="{00000000-0005-0000-0000-000041040000}"/>
    <cellStyle name="Normal 13 2 3 5 5 3" xfId="2947" xr:uid="{00000000-0005-0000-0000-000042040000}"/>
    <cellStyle name="Normal 13 2 3 5 5 4" xfId="2948" xr:uid="{00000000-0005-0000-0000-000043040000}"/>
    <cellStyle name="Normal 13 2 3 5 6" xfId="2949" xr:uid="{00000000-0005-0000-0000-000044040000}"/>
    <cellStyle name="Normal 13 2 3 5 6 2" xfId="2950" xr:uid="{00000000-0005-0000-0000-000045040000}"/>
    <cellStyle name="Normal 13 2 3 5 6 3" xfId="2951" xr:uid="{00000000-0005-0000-0000-000046040000}"/>
    <cellStyle name="Normal 13 2 3 5 7" xfId="2952" xr:uid="{00000000-0005-0000-0000-000047040000}"/>
    <cellStyle name="Normal 13 2 3 5 8" xfId="2953" xr:uid="{00000000-0005-0000-0000-000048040000}"/>
    <cellStyle name="Normal 13 2 3 5 9" xfId="2954" xr:uid="{00000000-0005-0000-0000-000049040000}"/>
    <cellStyle name="Normal 13 2 3 6" xfId="2955" xr:uid="{00000000-0005-0000-0000-00004A040000}"/>
    <cellStyle name="Normal 13 2 3 6 2" xfId="2956" xr:uid="{00000000-0005-0000-0000-00004B040000}"/>
    <cellStyle name="Normal 13 2 3 6 2 2" xfId="2957" xr:uid="{00000000-0005-0000-0000-00004C040000}"/>
    <cellStyle name="Normal 13 2 3 6 2 2 2" xfId="2958" xr:uid="{00000000-0005-0000-0000-00004D040000}"/>
    <cellStyle name="Normal 13 2 3 6 2 2 3" xfId="2959" xr:uid="{00000000-0005-0000-0000-00004E040000}"/>
    <cellStyle name="Normal 13 2 3 6 2 2 4" xfId="2960" xr:uid="{00000000-0005-0000-0000-00004F040000}"/>
    <cellStyle name="Normal 13 2 3 6 2 3" xfId="2961" xr:uid="{00000000-0005-0000-0000-000050040000}"/>
    <cellStyle name="Normal 13 2 3 6 2 3 2" xfId="2962" xr:uid="{00000000-0005-0000-0000-000051040000}"/>
    <cellStyle name="Normal 13 2 3 6 2 3 3" xfId="2963" xr:uid="{00000000-0005-0000-0000-000052040000}"/>
    <cellStyle name="Normal 13 2 3 6 2 4" xfId="2964" xr:uid="{00000000-0005-0000-0000-000053040000}"/>
    <cellStyle name="Normal 13 2 3 6 2 5" xfId="2965" xr:uid="{00000000-0005-0000-0000-000054040000}"/>
    <cellStyle name="Normal 13 2 3 6 2 6" xfId="2966" xr:uid="{00000000-0005-0000-0000-000055040000}"/>
    <cellStyle name="Normal 13 2 3 6 3" xfId="2967" xr:uid="{00000000-0005-0000-0000-000056040000}"/>
    <cellStyle name="Normal 13 2 3 6 3 2" xfId="2968" xr:uid="{00000000-0005-0000-0000-000057040000}"/>
    <cellStyle name="Normal 13 2 3 6 3 3" xfId="2969" xr:uid="{00000000-0005-0000-0000-000058040000}"/>
    <cellStyle name="Normal 13 2 3 6 3 4" xfId="2970" xr:uid="{00000000-0005-0000-0000-000059040000}"/>
    <cellStyle name="Normal 13 2 3 6 4" xfId="2971" xr:uid="{00000000-0005-0000-0000-00005A040000}"/>
    <cellStyle name="Normal 13 2 3 6 4 2" xfId="2972" xr:uid="{00000000-0005-0000-0000-00005B040000}"/>
    <cellStyle name="Normal 13 2 3 6 4 3" xfId="2973" xr:uid="{00000000-0005-0000-0000-00005C040000}"/>
    <cellStyle name="Normal 13 2 3 6 4 4" xfId="2974" xr:uid="{00000000-0005-0000-0000-00005D040000}"/>
    <cellStyle name="Normal 13 2 3 6 5" xfId="2975" xr:uid="{00000000-0005-0000-0000-00005E040000}"/>
    <cellStyle name="Normal 13 2 3 6 5 2" xfId="2976" xr:uid="{00000000-0005-0000-0000-00005F040000}"/>
    <cellStyle name="Normal 13 2 3 6 5 3" xfId="2977" xr:uid="{00000000-0005-0000-0000-000060040000}"/>
    <cellStyle name="Normal 13 2 3 6 6" xfId="2978" xr:uid="{00000000-0005-0000-0000-000061040000}"/>
    <cellStyle name="Normal 13 2 3 6 7" xfId="2979" xr:uid="{00000000-0005-0000-0000-000062040000}"/>
    <cellStyle name="Normal 13 2 3 6 8" xfId="2980" xr:uid="{00000000-0005-0000-0000-000063040000}"/>
    <cellStyle name="Normal 13 2 3 7" xfId="2981" xr:uid="{00000000-0005-0000-0000-000064040000}"/>
    <cellStyle name="Normal 13 2 3 7 2" xfId="2982" xr:uid="{00000000-0005-0000-0000-000065040000}"/>
    <cellStyle name="Normal 13 2 3 7 2 2" xfId="2983" xr:uid="{00000000-0005-0000-0000-000066040000}"/>
    <cellStyle name="Normal 13 2 3 7 2 3" xfId="2984" xr:uid="{00000000-0005-0000-0000-000067040000}"/>
    <cellStyle name="Normal 13 2 3 7 2 4" xfId="2985" xr:uid="{00000000-0005-0000-0000-000068040000}"/>
    <cellStyle name="Normal 13 2 3 7 3" xfId="2986" xr:uid="{00000000-0005-0000-0000-000069040000}"/>
    <cellStyle name="Normal 13 2 3 7 3 2" xfId="2987" xr:uid="{00000000-0005-0000-0000-00006A040000}"/>
    <cellStyle name="Normal 13 2 3 7 3 3" xfId="2988" xr:uid="{00000000-0005-0000-0000-00006B040000}"/>
    <cellStyle name="Normal 13 2 3 7 4" xfId="2989" xr:uid="{00000000-0005-0000-0000-00006C040000}"/>
    <cellStyle name="Normal 13 2 3 7 5" xfId="2990" xr:uid="{00000000-0005-0000-0000-00006D040000}"/>
    <cellStyle name="Normal 13 2 3 7 6" xfId="2991" xr:uid="{00000000-0005-0000-0000-00006E040000}"/>
    <cellStyle name="Normal 13 2 3 8" xfId="2992" xr:uid="{00000000-0005-0000-0000-00006F040000}"/>
    <cellStyle name="Normal 13 2 3 8 2" xfId="2993" xr:uid="{00000000-0005-0000-0000-000070040000}"/>
    <cellStyle name="Normal 13 2 3 8 3" xfId="2994" xr:uid="{00000000-0005-0000-0000-000071040000}"/>
    <cellStyle name="Normal 13 2 3 8 4" xfId="2995" xr:uid="{00000000-0005-0000-0000-000072040000}"/>
    <cellStyle name="Normal 13 2 3 9" xfId="2996" xr:uid="{00000000-0005-0000-0000-000073040000}"/>
    <cellStyle name="Normal 13 2 3 9 2" xfId="2997" xr:uid="{00000000-0005-0000-0000-000074040000}"/>
    <cellStyle name="Normal 13 2 3 9 3" xfId="2998" xr:uid="{00000000-0005-0000-0000-000075040000}"/>
    <cellStyle name="Normal 13 2 3 9 4" xfId="2999" xr:uid="{00000000-0005-0000-0000-000076040000}"/>
    <cellStyle name="Normal 13 2 4" xfId="362" xr:uid="{00000000-0005-0000-0000-000077040000}"/>
    <cellStyle name="Normal 13 2 4 10" xfId="3000" xr:uid="{00000000-0005-0000-0000-000078040000}"/>
    <cellStyle name="Normal 13 2 4 11" xfId="3001" xr:uid="{00000000-0005-0000-0000-000079040000}"/>
    <cellStyle name="Normal 13 2 4 2" xfId="933" xr:uid="{00000000-0005-0000-0000-00007A040000}"/>
    <cellStyle name="Normal 13 2 4 2 10" xfId="3002" xr:uid="{00000000-0005-0000-0000-00007B040000}"/>
    <cellStyle name="Normal 13 2 4 2 2" xfId="1247" xr:uid="{00000000-0005-0000-0000-00007C040000}"/>
    <cellStyle name="Normal 13 2 4 2 2 2" xfId="3003" xr:uid="{00000000-0005-0000-0000-00007D040000}"/>
    <cellStyle name="Normal 13 2 4 2 2 2 2" xfId="3004" xr:uid="{00000000-0005-0000-0000-00007E040000}"/>
    <cellStyle name="Normal 13 2 4 2 2 2 2 2" xfId="3005" xr:uid="{00000000-0005-0000-0000-00007F040000}"/>
    <cellStyle name="Normal 13 2 4 2 2 2 2 3" xfId="3006" xr:uid="{00000000-0005-0000-0000-000080040000}"/>
    <cellStyle name="Normal 13 2 4 2 2 2 2 4" xfId="3007" xr:uid="{00000000-0005-0000-0000-000081040000}"/>
    <cellStyle name="Normal 13 2 4 2 2 2 3" xfId="3008" xr:uid="{00000000-0005-0000-0000-000082040000}"/>
    <cellStyle name="Normal 13 2 4 2 2 2 3 2" xfId="3009" xr:uid="{00000000-0005-0000-0000-000083040000}"/>
    <cellStyle name="Normal 13 2 4 2 2 2 3 3" xfId="3010" xr:uid="{00000000-0005-0000-0000-000084040000}"/>
    <cellStyle name="Normal 13 2 4 2 2 2 4" xfId="3011" xr:uid="{00000000-0005-0000-0000-000085040000}"/>
    <cellStyle name="Normal 13 2 4 2 2 2 5" xfId="3012" xr:uid="{00000000-0005-0000-0000-000086040000}"/>
    <cellStyle name="Normal 13 2 4 2 2 2 6" xfId="3013" xr:uid="{00000000-0005-0000-0000-000087040000}"/>
    <cellStyle name="Normal 13 2 4 2 2 3" xfId="3014" xr:uid="{00000000-0005-0000-0000-000088040000}"/>
    <cellStyle name="Normal 13 2 4 2 2 3 2" xfId="3015" xr:uid="{00000000-0005-0000-0000-000089040000}"/>
    <cellStyle name="Normal 13 2 4 2 2 3 3" xfId="3016" xr:uid="{00000000-0005-0000-0000-00008A040000}"/>
    <cellStyle name="Normal 13 2 4 2 2 3 4" xfId="3017" xr:uid="{00000000-0005-0000-0000-00008B040000}"/>
    <cellStyle name="Normal 13 2 4 2 2 4" xfId="3018" xr:uid="{00000000-0005-0000-0000-00008C040000}"/>
    <cellStyle name="Normal 13 2 4 2 2 4 2" xfId="3019" xr:uid="{00000000-0005-0000-0000-00008D040000}"/>
    <cellStyle name="Normal 13 2 4 2 2 4 3" xfId="3020" xr:uid="{00000000-0005-0000-0000-00008E040000}"/>
    <cellStyle name="Normal 13 2 4 2 2 4 4" xfId="3021" xr:uid="{00000000-0005-0000-0000-00008F040000}"/>
    <cellStyle name="Normal 13 2 4 2 2 5" xfId="3022" xr:uid="{00000000-0005-0000-0000-000090040000}"/>
    <cellStyle name="Normal 13 2 4 2 2 5 2" xfId="3023" xr:uid="{00000000-0005-0000-0000-000091040000}"/>
    <cellStyle name="Normal 13 2 4 2 2 5 3" xfId="3024" xr:uid="{00000000-0005-0000-0000-000092040000}"/>
    <cellStyle name="Normal 13 2 4 2 2 5 4" xfId="3025" xr:uid="{00000000-0005-0000-0000-000093040000}"/>
    <cellStyle name="Normal 13 2 4 2 2 6" xfId="3026" xr:uid="{00000000-0005-0000-0000-000094040000}"/>
    <cellStyle name="Normal 13 2 4 2 2 6 2" xfId="3027" xr:uid="{00000000-0005-0000-0000-000095040000}"/>
    <cellStyle name="Normal 13 2 4 2 2 6 3" xfId="3028" xr:uid="{00000000-0005-0000-0000-000096040000}"/>
    <cellStyle name="Normal 13 2 4 2 2 7" xfId="3029" xr:uid="{00000000-0005-0000-0000-000097040000}"/>
    <cellStyle name="Normal 13 2 4 2 2 8" xfId="3030" xr:uid="{00000000-0005-0000-0000-000098040000}"/>
    <cellStyle name="Normal 13 2 4 2 2 9" xfId="3031" xr:uid="{00000000-0005-0000-0000-000099040000}"/>
    <cellStyle name="Normal 13 2 4 2 3" xfId="3032" xr:uid="{00000000-0005-0000-0000-00009A040000}"/>
    <cellStyle name="Normal 13 2 4 2 3 2" xfId="3033" xr:uid="{00000000-0005-0000-0000-00009B040000}"/>
    <cellStyle name="Normal 13 2 4 2 3 2 2" xfId="3034" xr:uid="{00000000-0005-0000-0000-00009C040000}"/>
    <cellStyle name="Normal 13 2 4 2 3 2 3" xfId="3035" xr:uid="{00000000-0005-0000-0000-00009D040000}"/>
    <cellStyle name="Normal 13 2 4 2 3 2 4" xfId="3036" xr:uid="{00000000-0005-0000-0000-00009E040000}"/>
    <cellStyle name="Normal 13 2 4 2 3 3" xfId="3037" xr:uid="{00000000-0005-0000-0000-00009F040000}"/>
    <cellStyle name="Normal 13 2 4 2 3 3 2" xfId="3038" xr:uid="{00000000-0005-0000-0000-0000A0040000}"/>
    <cellStyle name="Normal 13 2 4 2 3 3 3" xfId="3039" xr:uid="{00000000-0005-0000-0000-0000A1040000}"/>
    <cellStyle name="Normal 13 2 4 2 3 4" xfId="3040" xr:uid="{00000000-0005-0000-0000-0000A2040000}"/>
    <cellStyle name="Normal 13 2 4 2 3 5" xfId="3041" xr:uid="{00000000-0005-0000-0000-0000A3040000}"/>
    <cellStyle name="Normal 13 2 4 2 3 6" xfId="3042" xr:uid="{00000000-0005-0000-0000-0000A4040000}"/>
    <cellStyle name="Normal 13 2 4 2 4" xfId="3043" xr:uid="{00000000-0005-0000-0000-0000A5040000}"/>
    <cellStyle name="Normal 13 2 4 2 4 2" xfId="3044" xr:uid="{00000000-0005-0000-0000-0000A6040000}"/>
    <cellStyle name="Normal 13 2 4 2 4 3" xfId="3045" xr:uid="{00000000-0005-0000-0000-0000A7040000}"/>
    <cellStyle name="Normal 13 2 4 2 4 4" xfId="3046" xr:uid="{00000000-0005-0000-0000-0000A8040000}"/>
    <cellStyle name="Normal 13 2 4 2 5" xfId="3047" xr:uid="{00000000-0005-0000-0000-0000A9040000}"/>
    <cellStyle name="Normal 13 2 4 2 5 2" xfId="3048" xr:uid="{00000000-0005-0000-0000-0000AA040000}"/>
    <cellStyle name="Normal 13 2 4 2 5 3" xfId="3049" xr:uid="{00000000-0005-0000-0000-0000AB040000}"/>
    <cellStyle name="Normal 13 2 4 2 5 4" xfId="3050" xr:uid="{00000000-0005-0000-0000-0000AC040000}"/>
    <cellStyle name="Normal 13 2 4 2 6" xfId="3051" xr:uid="{00000000-0005-0000-0000-0000AD040000}"/>
    <cellStyle name="Normal 13 2 4 2 6 2" xfId="3052" xr:uid="{00000000-0005-0000-0000-0000AE040000}"/>
    <cellStyle name="Normal 13 2 4 2 6 3" xfId="3053" xr:uid="{00000000-0005-0000-0000-0000AF040000}"/>
    <cellStyle name="Normal 13 2 4 2 6 4" xfId="3054" xr:uid="{00000000-0005-0000-0000-0000B0040000}"/>
    <cellStyle name="Normal 13 2 4 2 7" xfId="3055" xr:uid="{00000000-0005-0000-0000-0000B1040000}"/>
    <cellStyle name="Normal 13 2 4 2 7 2" xfId="3056" xr:uid="{00000000-0005-0000-0000-0000B2040000}"/>
    <cellStyle name="Normal 13 2 4 2 7 3" xfId="3057" xr:uid="{00000000-0005-0000-0000-0000B3040000}"/>
    <cellStyle name="Normal 13 2 4 2 8" xfId="3058" xr:uid="{00000000-0005-0000-0000-0000B4040000}"/>
    <cellStyle name="Normal 13 2 4 2 9" xfId="3059" xr:uid="{00000000-0005-0000-0000-0000B5040000}"/>
    <cellStyle name="Normal 13 2 4 3" xfId="1246" xr:uid="{00000000-0005-0000-0000-0000B6040000}"/>
    <cellStyle name="Normal 13 2 4 3 2" xfId="3060" xr:uid="{00000000-0005-0000-0000-0000B7040000}"/>
    <cellStyle name="Normal 13 2 4 3 2 2" xfId="3061" xr:uid="{00000000-0005-0000-0000-0000B8040000}"/>
    <cellStyle name="Normal 13 2 4 3 2 2 2" xfId="3062" xr:uid="{00000000-0005-0000-0000-0000B9040000}"/>
    <cellStyle name="Normal 13 2 4 3 2 2 3" xfId="3063" xr:uid="{00000000-0005-0000-0000-0000BA040000}"/>
    <cellStyle name="Normal 13 2 4 3 2 2 4" xfId="3064" xr:uid="{00000000-0005-0000-0000-0000BB040000}"/>
    <cellStyle name="Normal 13 2 4 3 2 3" xfId="3065" xr:uid="{00000000-0005-0000-0000-0000BC040000}"/>
    <cellStyle name="Normal 13 2 4 3 2 3 2" xfId="3066" xr:uid="{00000000-0005-0000-0000-0000BD040000}"/>
    <cellStyle name="Normal 13 2 4 3 2 3 3" xfId="3067" xr:uid="{00000000-0005-0000-0000-0000BE040000}"/>
    <cellStyle name="Normal 13 2 4 3 2 4" xfId="3068" xr:uid="{00000000-0005-0000-0000-0000BF040000}"/>
    <cellStyle name="Normal 13 2 4 3 2 5" xfId="3069" xr:uid="{00000000-0005-0000-0000-0000C0040000}"/>
    <cellStyle name="Normal 13 2 4 3 2 6" xfId="3070" xr:uid="{00000000-0005-0000-0000-0000C1040000}"/>
    <cellStyle name="Normal 13 2 4 3 3" xfId="3071" xr:uid="{00000000-0005-0000-0000-0000C2040000}"/>
    <cellStyle name="Normal 13 2 4 3 3 2" xfId="3072" xr:uid="{00000000-0005-0000-0000-0000C3040000}"/>
    <cellStyle name="Normal 13 2 4 3 3 3" xfId="3073" xr:uid="{00000000-0005-0000-0000-0000C4040000}"/>
    <cellStyle name="Normal 13 2 4 3 3 4" xfId="3074" xr:uid="{00000000-0005-0000-0000-0000C5040000}"/>
    <cellStyle name="Normal 13 2 4 3 4" xfId="3075" xr:uid="{00000000-0005-0000-0000-0000C6040000}"/>
    <cellStyle name="Normal 13 2 4 3 4 2" xfId="3076" xr:uid="{00000000-0005-0000-0000-0000C7040000}"/>
    <cellStyle name="Normal 13 2 4 3 4 3" xfId="3077" xr:uid="{00000000-0005-0000-0000-0000C8040000}"/>
    <cellStyle name="Normal 13 2 4 3 4 4" xfId="3078" xr:uid="{00000000-0005-0000-0000-0000C9040000}"/>
    <cellStyle name="Normal 13 2 4 3 5" xfId="3079" xr:uid="{00000000-0005-0000-0000-0000CA040000}"/>
    <cellStyle name="Normal 13 2 4 3 5 2" xfId="3080" xr:uid="{00000000-0005-0000-0000-0000CB040000}"/>
    <cellStyle name="Normal 13 2 4 3 5 3" xfId="3081" xr:uid="{00000000-0005-0000-0000-0000CC040000}"/>
    <cellStyle name="Normal 13 2 4 3 5 4" xfId="3082" xr:uid="{00000000-0005-0000-0000-0000CD040000}"/>
    <cellStyle name="Normal 13 2 4 3 6" xfId="3083" xr:uid="{00000000-0005-0000-0000-0000CE040000}"/>
    <cellStyle name="Normal 13 2 4 3 6 2" xfId="3084" xr:uid="{00000000-0005-0000-0000-0000CF040000}"/>
    <cellStyle name="Normal 13 2 4 3 6 3" xfId="3085" xr:uid="{00000000-0005-0000-0000-0000D0040000}"/>
    <cellStyle name="Normal 13 2 4 3 7" xfId="3086" xr:uid="{00000000-0005-0000-0000-0000D1040000}"/>
    <cellStyle name="Normal 13 2 4 3 8" xfId="3087" xr:uid="{00000000-0005-0000-0000-0000D2040000}"/>
    <cellStyle name="Normal 13 2 4 3 9" xfId="3088" xr:uid="{00000000-0005-0000-0000-0000D3040000}"/>
    <cellStyle name="Normal 13 2 4 4" xfId="3089" xr:uid="{00000000-0005-0000-0000-0000D4040000}"/>
    <cellStyle name="Normal 13 2 4 4 2" xfId="3090" xr:uid="{00000000-0005-0000-0000-0000D5040000}"/>
    <cellStyle name="Normal 13 2 4 4 2 2" xfId="3091" xr:uid="{00000000-0005-0000-0000-0000D6040000}"/>
    <cellStyle name="Normal 13 2 4 4 2 3" xfId="3092" xr:uid="{00000000-0005-0000-0000-0000D7040000}"/>
    <cellStyle name="Normal 13 2 4 4 2 4" xfId="3093" xr:uid="{00000000-0005-0000-0000-0000D8040000}"/>
    <cellStyle name="Normal 13 2 4 4 3" xfId="3094" xr:uid="{00000000-0005-0000-0000-0000D9040000}"/>
    <cellStyle name="Normal 13 2 4 4 3 2" xfId="3095" xr:uid="{00000000-0005-0000-0000-0000DA040000}"/>
    <cellStyle name="Normal 13 2 4 4 3 3" xfId="3096" xr:uid="{00000000-0005-0000-0000-0000DB040000}"/>
    <cellStyle name="Normal 13 2 4 4 4" xfId="3097" xr:uid="{00000000-0005-0000-0000-0000DC040000}"/>
    <cellStyle name="Normal 13 2 4 4 5" xfId="3098" xr:uid="{00000000-0005-0000-0000-0000DD040000}"/>
    <cellStyle name="Normal 13 2 4 4 6" xfId="3099" xr:uid="{00000000-0005-0000-0000-0000DE040000}"/>
    <cellStyle name="Normal 13 2 4 5" xfId="3100" xr:uid="{00000000-0005-0000-0000-0000DF040000}"/>
    <cellStyle name="Normal 13 2 4 5 2" xfId="3101" xr:uid="{00000000-0005-0000-0000-0000E0040000}"/>
    <cellStyle name="Normal 13 2 4 5 3" xfId="3102" xr:uid="{00000000-0005-0000-0000-0000E1040000}"/>
    <cellStyle name="Normal 13 2 4 5 4" xfId="3103" xr:uid="{00000000-0005-0000-0000-0000E2040000}"/>
    <cellStyle name="Normal 13 2 4 6" xfId="3104" xr:uid="{00000000-0005-0000-0000-0000E3040000}"/>
    <cellStyle name="Normal 13 2 4 6 2" xfId="3105" xr:uid="{00000000-0005-0000-0000-0000E4040000}"/>
    <cellStyle name="Normal 13 2 4 6 3" xfId="3106" xr:uid="{00000000-0005-0000-0000-0000E5040000}"/>
    <cellStyle name="Normal 13 2 4 6 4" xfId="3107" xr:uid="{00000000-0005-0000-0000-0000E6040000}"/>
    <cellStyle name="Normal 13 2 4 7" xfId="3108" xr:uid="{00000000-0005-0000-0000-0000E7040000}"/>
    <cellStyle name="Normal 13 2 4 7 2" xfId="3109" xr:uid="{00000000-0005-0000-0000-0000E8040000}"/>
    <cellStyle name="Normal 13 2 4 7 3" xfId="3110" xr:uid="{00000000-0005-0000-0000-0000E9040000}"/>
    <cellStyle name="Normal 13 2 4 7 4" xfId="3111" xr:uid="{00000000-0005-0000-0000-0000EA040000}"/>
    <cellStyle name="Normal 13 2 4 8" xfId="3112" xr:uid="{00000000-0005-0000-0000-0000EB040000}"/>
    <cellStyle name="Normal 13 2 4 8 2" xfId="3113" xr:uid="{00000000-0005-0000-0000-0000EC040000}"/>
    <cellStyle name="Normal 13 2 4 8 3" xfId="3114" xr:uid="{00000000-0005-0000-0000-0000ED040000}"/>
    <cellStyle name="Normal 13 2 4 9" xfId="3115" xr:uid="{00000000-0005-0000-0000-0000EE040000}"/>
    <cellStyle name="Normal 13 2 5" xfId="580" xr:uid="{00000000-0005-0000-0000-0000EF040000}"/>
    <cellStyle name="Normal 13 2 5 10" xfId="3116" xr:uid="{00000000-0005-0000-0000-0000F0040000}"/>
    <cellStyle name="Normal 13 2 5 11" xfId="3117" xr:uid="{00000000-0005-0000-0000-0000F1040000}"/>
    <cellStyle name="Normal 13 2 5 2" xfId="1046" xr:uid="{00000000-0005-0000-0000-0000F2040000}"/>
    <cellStyle name="Normal 13 2 5 2 10" xfId="3118" xr:uid="{00000000-0005-0000-0000-0000F3040000}"/>
    <cellStyle name="Normal 13 2 5 2 2" xfId="1249" xr:uid="{00000000-0005-0000-0000-0000F4040000}"/>
    <cellStyle name="Normal 13 2 5 2 2 2" xfId="3119" xr:uid="{00000000-0005-0000-0000-0000F5040000}"/>
    <cellStyle name="Normal 13 2 5 2 2 2 2" xfId="3120" xr:uid="{00000000-0005-0000-0000-0000F6040000}"/>
    <cellStyle name="Normal 13 2 5 2 2 2 2 2" xfId="3121" xr:uid="{00000000-0005-0000-0000-0000F7040000}"/>
    <cellStyle name="Normal 13 2 5 2 2 2 2 3" xfId="3122" xr:uid="{00000000-0005-0000-0000-0000F8040000}"/>
    <cellStyle name="Normal 13 2 5 2 2 2 2 4" xfId="3123" xr:uid="{00000000-0005-0000-0000-0000F9040000}"/>
    <cellStyle name="Normal 13 2 5 2 2 2 3" xfId="3124" xr:uid="{00000000-0005-0000-0000-0000FA040000}"/>
    <cellStyle name="Normal 13 2 5 2 2 2 3 2" xfId="3125" xr:uid="{00000000-0005-0000-0000-0000FB040000}"/>
    <cellStyle name="Normal 13 2 5 2 2 2 3 3" xfId="3126" xr:uid="{00000000-0005-0000-0000-0000FC040000}"/>
    <cellStyle name="Normal 13 2 5 2 2 2 4" xfId="3127" xr:uid="{00000000-0005-0000-0000-0000FD040000}"/>
    <cellStyle name="Normal 13 2 5 2 2 2 5" xfId="3128" xr:uid="{00000000-0005-0000-0000-0000FE040000}"/>
    <cellStyle name="Normal 13 2 5 2 2 2 6" xfId="3129" xr:uid="{00000000-0005-0000-0000-0000FF040000}"/>
    <cellStyle name="Normal 13 2 5 2 2 3" xfId="3130" xr:uid="{00000000-0005-0000-0000-000000050000}"/>
    <cellStyle name="Normal 13 2 5 2 2 3 2" xfId="3131" xr:uid="{00000000-0005-0000-0000-000001050000}"/>
    <cellStyle name="Normal 13 2 5 2 2 3 3" xfId="3132" xr:uid="{00000000-0005-0000-0000-000002050000}"/>
    <cellStyle name="Normal 13 2 5 2 2 3 4" xfId="3133" xr:uid="{00000000-0005-0000-0000-000003050000}"/>
    <cellStyle name="Normal 13 2 5 2 2 4" xfId="3134" xr:uid="{00000000-0005-0000-0000-000004050000}"/>
    <cellStyle name="Normal 13 2 5 2 2 4 2" xfId="3135" xr:uid="{00000000-0005-0000-0000-000005050000}"/>
    <cellStyle name="Normal 13 2 5 2 2 4 3" xfId="3136" xr:uid="{00000000-0005-0000-0000-000006050000}"/>
    <cellStyle name="Normal 13 2 5 2 2 4 4" xfId="3137" xr:uid="{00000000-0005-0000-0000-000007050000}"/>
    <cellStyle name="Normal 13 2 5 2 2 5" xfId="3138" xr:uid="{00000000-0005-0000-0000-000008050000}"/>
    <cellStyle name="Normal 13 2 5 2 2 5 2" xfId="3139" xr:uid="{00000000-0005-0000-0000-000009050000}"/>
    <cellStyle name="Normal 13 2 5 2 2 5 3" xfId="3140" xr:uid="{00000000-0005-0000-0000-00000A050000}"/>
    <cellStyle name="Normal 13 2 5 2 2 5 4" xfId="3141" xr:uid="{00000000-0005-0000-0000-00000B050000}"/>
    <cellStyle name="Normal 13 2 5 2 2 6" xfId="3142" xr:uid="{00000000-0005-0000-0000-00000C050000}"/>
    <cellStyle name="Normal 13 2 5 2 2 6 2" xfId="3143" xr:uid="{00000000-0005-0000-0000-00000D050000}"/>
    <cellStyle name="Normal 13 2 5 2 2 6 3" xfId="3144" xr:uid="{00000000-0005-0000-0000-00000E050000}"/>
    <cellStyle name="Normal 13 2 5 2 2 7" xfId="3145" xr:uid="{00000000-0005-0000-0000-00000F050000}"/>
    <cellStyle name="Normal 13 2 5 2 2 8" xfId="3146" xr:uid="{00000000-0005-0000-0000-000010050000}"/>
    <cellStyle name="Normal 13 2 5 2 2 9" xfId="3147" xr:uid="{00000000-0005-0000-0000-000011050000}"/>
    <cellStyle name="Normal 13 2 5 2 3" xfId="3148" xr:uid="{00000000-0005-0000-0000-000012050000}"/>
    <cellStyle name="Normal 13 2 5 2 3 2" xfId="3149" xr:uid="{00000000-0005-0000-0000-000013050000}"/>
    <cellStyle name="Normal 13 2 5 2 3 2 2" xfId="3150" xr:uid="{00000000-0005-0000-0000-000014050000}"/>
    <cellStyle name="Normal 13 2 5 2 3 2 3" xfId="3151" xr:uid="{00000000-0005-0000-0000-000015050000}"/>
    <cellStyle name="Normal 13 2 5 2 3 2 4" xfId="3152" xr:uid="{00000000-0005-0000-0000-000016050000}"/>
    <cellStyle name="Normal 13 2 5 2 3 3" xfId="3153" xr:uid="{00000000-0005-0000-0000-000017050000}"/>
    <cellStyle name="Normal 13 2 5 2 3 3 2" xfId="3154" xr:uid="{00000000-0005-0000-0000-000018050000}"/>
    <cellStyle name="Normal 13 2 5 2 3 3 3" xfId="3155" xr:uid="{00000000-0005-0000-0000-000019050000}"/>
    <cellStyle name="Normal 13 2 5 2 3 4" xfId="3156" xr:uid="{00000000-0005-0000-0000-00001A050000}"/>
    <cellStyle name="Normal 13 2 5 2 3 5" xfId="3157" xr:uid="{00000000-0005-0000-0000-00001B050000}"/>
    <cellStyle name="Normal 13 2 5 2 3 6" xfId="3158" xr:uid="{00000000-0005-0000-0000-00001C050000}"/>
    <cellStyle name="Normal 13 2 5 2 4" xfId="3159" xr:uid="{00000000-0005-0000-0000-00001D050000}"/>
    <cellStyle name="Normal 13 2 5 2 4 2" xfId="3160" xr:uid="{00000000-0005-0000-0000-00001E050000}"/>
    <cellStyle name="Normal 13 2 5 2 4 3" xfId="3161" xr:uid="{00000000-0005-0000-0000-00001F050000}"/>
    <cellStyle name="Normal 13 2 5 2 4 4" xfId="3162" xr:uid="{00000000-0005-0000-0000-000020050000}"/>
    <cellStyle name="Normal 13 2 5 2 5" xfId="3163" xr:uid="{00000000-0005-0000-0000-000021050000}"/>
    <cellStyle name="Normal 13 2 5 2 5 2" xfId="3164" xr:uid="{00000000-0005-0000-0000-000022050000}"/>
    <cellStyle name="Normal 13 2 5 2 5 3" xfId="3165" xr:uid="{00000000-0005-0000-0000-000023050000}"/>
    <cellStyle name="Normal 13 2 5 2 5 4" xfId="3166" xr:uid="{00000000-0005-0000-0000-000024050000}"/>
    <cellStyle name="Normal 13 2 5 2 6" xfId="3167" xr:uid="{00000000-0005-0000-0000-000025050000}"/>
    <cellStyle name="Normal 13 2 5 2 6 2" xfId="3168" xr:uid="{00000000-0005-0000-0000-000026050000}"/>
    <cellStyle name="Normal 13 2 5 2 6 3" xfId="3169" xr:uid="{00000000-0005-0000-0000-000027050000}"/>
    <cellStyle name="Normal 13 2 5 2 6 4" xfId="3170" xr:uid="{00000000-0005-0000-0000-000028050000}"/>
    <cellStyle name="Normal 13 2 5 2 7" xfId="3171" xr:uid="{00000000-0005-0000-0000-000029050000}"/>
    <cellStyle name="Normal 13 2 5 2 7 2" xfId="3172" xr:uid="{00000000-0005-0000-0000-00002A050000}"/>
    <cellStyle name="Normal 13 2 5 2 7 3" xfId="3173" xr:uid="{00000000-0005-0000-0000-00002B050000}"/>
    <cellStyle name="Normal 13 2 5 2 8" xfId="3174" xr:uid="{00000000-0005-0000-0000-00002C050000}"/>
    <cellStyle name="Normal 13 2 5 2 9" xfId="3175" xr:uid="{00000000-0005-0000-0000-00002D050000}"/>
    <cellStyle name="Normal 13 2 5 3" xfId="1248" xr:uid="{00000000-0005-0000-0000-00002E050000}"/>
    <cellStyle name="Normal 13 2 5 3 2" xfId="3176" xr:uid="{00000000-0005-0000-0000-00002F050000}"/>
    <cellStyle name="Normal 13 2 5 3 2 2" xfId="3177" xr:uid="{00000000-0005-0000-0000-000030050000}"/>
    <cellStyle name="Normal 13 2 5 3 2 2 2" xfId="3178" xr:uid="{00000000-0005-0000-0000-000031050000}"/>
    <cellStyle name="Normal 13 2 5 3 2 2 3" xfId="3179" xr:uid="{00000000-0005-0000-0000-000032050000}"/>
    <cellStyle name="Normal 13 2 5 3 2 2 4" xfId="3180" xr:uid="{00000000-0005-0000-0000-000033050000}"/>
    <cellStyle name="Normal 13 2 5 3 2 3" xfId="3181" xr:uid="{00000000-0005-0000-0000-000034050000}"/>
    <cellStyle name="Normal 13 2 5 3 2 3 2" xfId="3182" xr:uid="{00000000-0005-0000-0000-000035050000}"/>
    <cellStyle name="Normal 13 2 5 3 2 3 3" xfId="3183" xr:uid="{00000000-0005-0000-0000-000036050000}"/>
    <cellStyle name="Normal 13 2 5 3 2 4" xfId="3184" xr:uid="{00000000-0005-0000-0000-000037050000}"/>
    <cellStyle name="Normal 13 2 5 3 2 5" xfId="3185" xr:uid="{00000000-0005-0000-0000-000038050000}"/>
    <cellStyle name="Normal 13 2 5 3 2 6" xfId="3186" xr:uid="{00000000-0005-0000-0000-000039050000}"/>
    <cellStyle name="Normal 13 2 5 3 3" xfId="3187" xr:uid="{00000000-0005-0000-0000-00003A050000}"/>
    <cellStyle name="Normal 13 2 5 3 3 2" xfId="3188" xr:uid="{00000000-0005-0000-0000-00003B050000}"/>
    <cellStyle name="Normal 13 2 5 3 3 3" xfId="3189" xr:uid="{00000000-0005-0000-0000-00003C050000}"/>
    <cellStyle name="Normal 13 2 5 3 3 4" xfId="3190" xr:uid="{00000000-0005-0000-0000-00003D050000}"/>
    <cellStyle name="Normal 13 2 5 3 4" xfId="3191" xr:uid="{00000000-0005-0000-0000-00003E050000}"/>
    <cellStyle name="Normal 13 2 5 3 4 2" xfId="3192" xr:uid="{00000000-0005-0000-0000-00003F050000}"/>
    <cellStyle name="Normal 13 2 5 3 4 3" xfId="3193" xr:uid="{00000000-0005-0000-0000-000040050000}"/>
    <cellStyle name="Normal 13 2 5 3 4 4" xfId="3194" xr:uid="{00000000-0005-0000-0000-000041050000}"/>
    <cellStyle name="Normal 13 2 5 3 5" xfId="3195" xr:uid="{00000000-0005-0000-0000-000042050000}"/>
    <cellStyle name="Normal 13 2 5 3 5 2" xfId="3196" xr:uid="{00000000-0005-0000-0000-000043050000}"/>
    <cellStyle name="Normal 13 2 5 3 5 3" xfId="3197" xr:uid="{00000000-0005-0000-0000-000044050000}"/>
    <cellStyle name="Normal 13 2 5 3 5 4" xfId="3198" xr:uid="{00000000-0005-0000-0000-000045050000}"/>
    <cellStyle name="Normal 13 2 5 3 6" xfId="3199" xr:uid="{00000000-0005-0000-0000-000046050000}"/>
    <cellStyle name="Normal 13 2 5 3 6 2" xfId="3200" xr:uid="{00000000-0005-0000-0000-000047050000}"/>
    <cellStyle name="Normal 13 2 5 3 6 3" xfId="3201" xr:uid="{00000000-0005-0000-0000-000048050000}"/>
    <cellStyle name="Normal 13 2 5 3 7" xfId="3202" xr:uid="{00000000-0005-0000-0000-000049050000}"/>
    <cellStyle name="Normal 13 2 5 3 8" xfId="3203" xr:uid="{00000000-0005-0000-0000-00004A050000}"/>
    <cellStyle name="Normal 13 2 5 3 9" xfId="3204" xr:uid="{00000000-0005-0000-0000-00004B050000}"/>
    <cellStyle name="Normal 13 2 5 4" xfId="3205" xr:uid="{00000000-0005-0000-0000-00004C050000}"/>
    <cellStyle name="Normal 13 2 5 4 2" xfId="3206" xr:uid="{00000000-0005-0000-0000-00004D050000}"/>
    <cellStyle name="Normal 13 2 5 4 2 2" xfId="3207" xr:uid="{00000000-0005-0000-0000-00004E050000}"/>
    <cellStyle name="Normal 13 2 5 4 2 3" xfId="3208" xr:uid="{00000000-0005-0000-0000-00004F050000}"/>
    <cellStyle name="Normal 13 2 5 4 2 4" xfId="3209" xr:uid="{00000000-0005-0000-0000-000050050000}"/>
    <cellStyle name="Normal 13 2 5 4 3" xfId="3210" xr:uid="{00000000-0005-0000-0000-000051050000}"/>
    <cellStyle name="Normal 13 2 5 4 3 2" xfId="3211" xr:uid="{00000000-0005-0000-0000-000052050000}"/>
    <cellStyle name="Normal 13 2 5 4 3 3" xfId="3212" xr:uid="{00000000-0005-0000-0000-000053050000}"/>
    <cellStyle name="Normal 13 2 5 4 4" xfId="3213" xr:uid="{00000000-0005-0000-0000-000054050000}"/>
    <cellStyle name="Normal 13 2 5 4 5" xfId="3214" xr:uid="{00000000-0005-0000-0000-000055050000}"/>
    <cellStyle name="Normal 13 2 5 4 6" xfId="3215" xr:uid="{00000000-0005-0000-0000-000056050000}"/>
    <cellStyle name="Normal 13 2 5 5" xfId="3216" xr:uid="{00000000-0005-0000-0000-000057050000}"/>
    <cellStyle name="Normal 13 2 5 5 2" xfId="3217" xr:uid="{00000000-0005-0000-0000-000058050000}"/>
    <cellStyle name="Normal 13 2 5 5 3" xfId="3218" xr:uid="{00000000-0005-0000-0000-000059050000}"/>
    <cellStyle name="Normal 13 2 5 5 4" xfId="3219" xr:uid="{00000000-0005-0000-0000-00005A050000}"/>
    <cellStyle name="Normal 13 2 5 6" xfId="3220" xr:uid="{00000000-0005-0000-0000-00005B050000}"/>
    <cellStyle name="Normal 13 2 5 6 2" xfId="3221" xr:uid="{00000000-0005-0000-0000-00005C050000}"/>
    <cellStyle name="Normal 13 2 5 6 3" xfId="3222" xr:uid="{00000000-0005-0000-0000-00005D050000}"/>
    <cellStyle name="Normal 13 2 5 6 4" xfId="3223" xr:uid="{00000000-0005-0000-0000-00005E050000}"/>
    <cellStyle name="Normal 13 2 5 7" xfId="3224" xr:uid="{00000000-0005-0000-0000-00005F050000}"/>
    <cellStyle name="Normal 13 2 5 7 2" xfId="3225" xr:uid="{00000000-0005-0000-0000-000060050000}"/>
    <cellStyle name="Normal 13 2 5 7 3" xfId="3226" xr:uid="{00000000-0005-0000-0000-000061050000}"/>
    <cellStyle name="Normal 13 2 5 7 4" xfId="3227" xr:uid="{00000000-0005-0000-0000-000062050000}"/>
    <cellStyle name="Normal 13 2 5 8" xfId="3228" xr:uid="{00000000-0005-0000-0000-000063050000}"/>
    <cellStyle name="Normal 13 2 5 8 2" xfId="3229" xr:uid="{00000000-0005-0000-0000-000064050000}"/>
    <cellStyle name="Normal 13 2 5 8 3" xfId="3230" xr:uid="{00000000-0005-0000-0000-000065050000}"/>
    <cellStyle name="Normal 13 2 5 9" xfId="3231" xr:uid="{00000000-0005-0000-0000-000066050000}"/>
    <cellStyle name="Normal 13 2 6" xfId="246" xr:uid="{00000000-0005-0000-0000-000067050000}"/>
    <cellStyle name="Normal 13 2 6 10" xfId="3232" xr:uid="{00000000-0005-0000-0000-000068050000}"/>
    <cellStyle name="Normal 13 2 6 11" xfId="3233" xr:uid="{00000000-0005-0000-0000-000069050000}"/>
    <cellStyle name="Normal 13 2 6 2" xfId="874" xr:uid="{00000000-0005-0000-0000-00006A050000}"/>
    <cellStyle name="Normal 13 2 6 2 10" xfId="3234" xr:uid="{00000000-0005-0000-0000-00006B050000}"/>
    <cellStyle name="Normal 13 2 6 2 2" xfId="1251" xr:uid="{00000000-0005-0000-0000-00006C050000}"/>
    <cellStyle name="Normal 13 2 6 2 2 2" xfId="3235" xr:uid="{00000000-0005-0000-0000-00006D050000}"/>
    <cellStyle name="Normal 13 2 6 2 2 2 2" xfId="3236" xr:uid="{00000000-0005-0000-0000-00006E050000}"/>
    <cellStyle name="Normal 13 2 6 2 2 2 2 2" xfId="3237" xr:uid="{00000000-0005-0000-0000-00006F050000}"/>
    <cellStyle name="Normal 13 2 6 2 2 2 2 3" xfId="3238" xr:uid="{00000000-0005-0000-0000-000070050000}"/>
    <cellStyle name="Normal 13 2 6 2 2 2 2 4" xfId="3239" xr:uid="{00000000-0005-0000-0000-000071050000}"/>
    <cellStyle name="Normal 13 2 6 2 2 2 3" xfId="3240" xr:uid="{00000000-0005-0000-0000-000072050000}"/>
    <cellStyle name="Normal 13 2 6 2 2 2 3 2" xfId="3241" xr:uid="{00000000-0005-0000-0000-000073050000}"/>
    <cellStyle name="Normal 13 2 6 2 2 2 3 3" xfId="3242" xr:uid="{00000000-0005-0000-0000-000074050000}"/>
    <cellStyle name="Normal 13 2 6 2 2 2 4" xfId="3243" xr:uid="{00000000-0005-0000-0000-000075050000}"/>
    <cellStyle name="Normal 13 2 6 2 2 2 5" xfId="3244" xr:uid="{00000000-0005-0000-0000-000076050000}"/>
    <cellStyle name="Normal 13 2 6 2 2 2 6" xfId="3245" xr:uid="{00000000-0005-0000-0000-000077050000}"/>
    <cellStyle name="Normal 13 2 6 2 2 3" xfId="3246" xr:uid="{00000000-0005-0000-0000-000078050000}"/>
    <cellStyle name="Normal 13 2 6 2 2 3 2" xfId="3247" xr:uid="{00000000-0005-0000-0000-000079050000}"/>
    <cellStyle name="Normal 13 2 6 2 2 3 3" xfId="3248" xr:uid="{00000000-0005-0000-0000-00007A050000}"/>
    <cellStyle name="Normal 13 2 6 2 2 3 4" xfId="3249" xr:uid="{00000000-0005-0000-0000-00007B050000}"/>
    <cellStyle name="Normal 13 2 6 2 2 4" xfId="3250" xr:uid="{00000000-0005-0000-0000-00007C050000}"/>
    <cellStyle name="Normal 13 2 6 2 2 4 2" xfId="3251" xr:uid="{00000000-0005-0000-0000-00007D050000}"/>
    <cellStyle name="Normal 13 2 6 2 2 4 3" xfId="3252" xr:uid="{00000000-0005-0000-0000-00007E050000}"/>
    <cellStyle name="Normal 13 2 6 2 2 4 4" xfId="3253" xr:uid="{00000000-0005-0000-0000-00007F050000}"/>
    <cellStyle name="Normal 13 2 6 2 2 5" xfId="3254" xr:uid="{00000000-0005-0000-0000-000080050000}"/>
    <cellStyle name="Normal 13 2 6 2 2 5 2" xfId="3255" xr:uid="{00000000-0005-0000-0000-000081050000}"/>
    <cellStyle name="Normal 13 2 6 2 2 5 3" xfId="3256" xr:uid="{00000000-0005-0000-0000-000082050000}"/>
    <cellStyle name="Normal 13 2 6 2 2 5 4" xfId="3257" xr:uid="{00000000-0005-0000-0000-000083050000}"/>
    <cellStyle name="Normal 13 2 6 2 2 6" xfId="3258" xr:uid="{00000000-0005-0000-0000-000084050000}"/>
    <cellStyle name="Normal 13 2 6 2 2 6 2" xfId="3259" xr:uid="{00000000-0005-0000-0000-000085050000}"/>
    <cellStyle name="Normal 13 2 6 2 2 6 3" xfId="3260" xr:uid="{00000000-0005-0000-0000-000086050000}"/>
    <cellStyle name="Normal 13 2 6 2 2 7" xfId="3261" xr:uid="{00000000-0005-0000-0000-000087050000}"/>
    <cellStyle name="Normal 13 2 6 2 2 8" xfId="3262" xr:uid="{00000000-0005-0000-0000-000088050000}"/>
    <cellStyle name="Normal 13 2 6 2 2 9" xfId="3263" xr:uid="{00000000-0005-0000-0000-000089050000}"/>
    <cellStyle name="Normal 13 2 6 2 3" xfId="3264" xr:uid="{00000000-0005-0000-0000-00008A050000}"/>
    <cellStyle name="Normal 13 2 6 2 3 2" xfId="3265" xr:uid="{00000000-0005-0000-0000-00008B050000}"/>
    <cellStyle name="Normal 13 2 6 2 3 2 2" xfId="3266" xr:uid="{00000000-0005-0000-0000-00008C050000}"/>
    <cellStyle name="Normal 13 2 6 2 3 2 3" xfId="3267" xr:uid="{00000000-0005-0000-0000-00008D050000}"/>
    <cellStyle name="Normal 13 2 6 2 3 2 4" xfId="3268" xr:uid="{00000000-0005-0000-0000-00008E050000}"/>
    <cellStyle name="Normal 13 2 6 2 3 3" xfId="3269" xr:uid="{00000000-0005-0000-0000-00008F050000}"/>
    <cellStyle name="Normal 13 2 6 2 3 3 2" xfId="3270" xr:uid="{00000000-0005-0000-0000-000090050000}"/>
    <cellStyle name="Normal 13 2 6 2 3 3 3" xfId="3271" xr:uid="{00000000-0005-0000-0000-000091050000}"/>
    <cellStyle name="Normal 13 2 6 2 3 4" xfId="3272" xr:uid="{00000000-0005-0000-0000-000092050000}"/>
    <cellStyle name="Normal 13 2 6 2 3 5" xfId="3273" xr:uid="{00000000-0005-0000-0000-000093050000}"/>
    <cellStyle name="Normal 13 2 6 2 3 6" xfId="3274" xr:uid="{00000000-0005-0000-0000-000094050000}"/>
    <cellStyle name="Normal 13 2 6 2 4" xfId="3275" xr:uid="{00000000-0005-0000-0000-000095050000}"/>
    <cellStyle name="Normal 13 2 6 2 4 2" xfId="3276" xr:uid="{00000000-0005-0000-0000-000096050000}"/>
    <cellStyle name="Normal 13 2 6 2 4 3" xfId="3277" xr:uid="{00000000-0005-0000-0000-000097050000}"/>
    <cellStyle name="Normal 13 2 6 2 4 4" xfId="3278" xr:uid="{00000000-0005-0000-0000-000098050000}"/>
    <cellStyle name="Normal 13 2 6 2 5" xfId="3279" xr:uid="{00000000-0005-0000-0000-000099050000}"/>
    <cellStyle name="Normal 13 2 6 2 5 2" xfId="3280" xr:uid="{00000000-0005-0000-0000-00009A050000}"/>
    <cellStyle name="Normal 13 2 6 2 5 3" xfId="3281" xr:uid="{00000000-0005-0000-0000-00009B050000}"/>
    <cellStyle name="Normal 13 2 6 2 5 4" xfId="3282" xr:uid="{00000000-0005-0000-0000-00009C050000}"/>
    <cellStyle name="Normal 13 2 6 2 6" xfId="3283" xr:uid="{00000000-0005-0000-0000-00009D050000}"/>
    <cellStyle name="Normal 13 2 6 2 6 2" xfId="3284" xr:uid="{00000000-0005-0000-0000-00009E050000}"/>
    <cellStyle name="Normal 13 2 6 2 6 3" xfId="3285" xr:uid="{00000000-0005-0000-0000-00009F050000}"/>
    <cellStyle name="Normal 13 2 6 2 6 4" xfId="3286" xr:uid="{00000000-0005-0000-0000-0000A0050000}"/>
    <cellStyle name="Normal 13 2 6 2 7" xfId="3287" xr:uid="{00000000-0005-0000-0000-0000A1050000}"/>
    <cellStyle name="Normal 13 2 6 2 7 2" xfId="3288" xr:uid="{00000000-0005-0000-0000-0000A2050000}"/>
    <cellStyle name="Normal 13 2 6 2 7 3" xfId="3289" xr:uid="{00000000-0005-0000-0000-0000A3050000}"/>
    <cellStyle name="Normal 13 2 6 2 8" xfId="3290" xr:uid="{00000000-0005-0000-0000-0000A4050000}"/>
    <cellStyle name="Normal 13 2 6 2 9" xfId="3291" xr:uid="{00000000-0005-0000-0000-0000A5050000}"/>
    <cellStyle name="Normal 13 2 6 3" xfId="1250" xr:uid="{00000000-0005-0000-0000-0000A6050000}"/>
    <cellStyle name="Normal 13 2 6 3 2" xfId="3292" xr:uid="{00000000-0005-0000-0000-0000A7050000}"/>
    <cellStyle name="Normal 13 2 6 3 2 2" xfId="3293" xr:uid="{00000000-0005-0000-0000-0000A8050000}"/>
    <cellStyle name="Normal 13 2 6 3 2 2 2" xfId="3294" xr:uid="{00000000-0005-0000-0000-0000A9050000}"/>
    <cellStyle name="Normal 13 2 6 3 2 2 3" xfId="3295" xr:uid="{00000000-0005-0000-0000-0000AA050000}"/>
    <cellStyle name="Normal 13 2 6 3 2 2 4" xfId="3296" xr:uid="{00000000-0005-0000-0000-0000AB050000}"/>
    <cellStyle name="Normal 13 2 6 3 2 3" xfId="3297" xr:uid="{00000000-0005-0000-0000-0000AC050000}"/>
    <cellStyle name="Normal 13 2 6 3 2 3 2" xfId="3298" xr:uid="{00000000-0005-0000-0000-0000AD050000}"/>
    <cellStyle name="Normal 13 2 6 3 2 3 3" xfId="3299" xr:uid="{00000000-0005-0000-0000-0000AE050000}"/>
    <cellStyle name="Normal 13 2 6 3 2 4" xfId="3300" xr:uid="{00000000-0005-0000-0000-0000AF050000}"/>
    <cellStyle name="Normal 13 2 6 3 2 5" xfId="3301" xr:uid="{00000000-0005-0000-0000-0000B0050000}"/>
    <cellStyle name="Normal 13 2 6 3 2 6" xfId="3302" xr:uid="{00000000-0005-0000-0000-0000B1050000}"/>
    <cellStyle name="Normal 13 2 6 3 3" xfId="3303" xr:uid="{00000000-0005-0000-0000-0000B2050000}"/>
    <cellStyle name="Normal 13 2 6 3 3 2" xfId="3304" xr:uid="{00000000-0005-0000-0000-0000B3050000}"/>
    <cellStyle name="Normal 13 2 6 3 3 3" xfId="3305" xr:uid="{00000000-0005-0000-0000-0000B4050000}"/>
    <cellStyle name="Normal 13 2 6 3 3 4" xfId="3306" xr:uid="{00000000-0005-0000-0000-0000B5050000}"/>
    <cellStyle name="Normal 13 2 6 3 4" xfId="3307" xr:uid="{00000000-0005-0000-0000-0000B6050000}"/>
    <cellStyle name="Normal 13 2 6 3 4 2" xfId="3308" xr:uid="{00000000-0005-0000-0000-0000B7050000}"/>
    <cellStyle name="Normal 13 2 6 3 4 3" xfId="3309" xr:uid="{00000000-0005-0000-0000-0000B8050000}"/>
    <cellStyle name="Normal 13 2 6 3 4 4" xfId="3310" xr:uid="{00000000-0005-0000-0000-0000B9050000}"/>
    <cellStyle name="Normal 13 2 6 3 5" xfId="3311" xr:uid="{00000000-0005-0000-0000-0000BA050000}"/>
    <cellStyle name="Normal 13 2 6 3 5 2" xfId="3312" xr:uid="{00000000-0005-0000-0000-0000BB050000}"/>
    <cellStyle name="Normal 13 2 6 3 5 3" xfId="3313" xr:uid="{00000000-0005-0000-0000-0000BC050000}"/>
    <cellStyle name="Normal 13 2 6 3 5 4" xfId="3314" xr:uid="{00000000-0005-0000-0000-0000BD050000}"/>
    <cellStyle name="Normal 13 2 6 3 6" xfId="3315" xr:uid="{00000000-0005-0000-0000-0000BE050000}"/>
    <cellStyle name="Normal 13 2 6 3 6 2" xfId="3316" xr:uid="{00000000-0005-0000-0000-0000BF050000}"/>
    <cellStyle name="Normal 13 2 6 3 6 3" xfId="3317" xr:uid="{00000000-0005-0000-0000-0000C0050000}"/>
    <cellStyle name="Normal 13 2 6 3 7" xfId="3318" xr:uid="{00000000-0005-0000-0000-0000C1050000}"/>
    <cellStyle name="Normal 13 2 6 3 8" xfId="3319" xr:uid="{00000000-0005-0000-0000-0000C2050000}"/>
    <cellStyle name="Normal 13 2 6 3 9" xfId="3320" xr:uid="{00000000-0005-0000-0000-0000C3050000}"/>
    <cellStyle name="Normal 13 2 6 4" xfId="3321" xr:uid="{00000000-0005-0000-0000-0000C4050000}"/>
    <cellStyle name="Normal 13 2 6 4 2" xfId="3322" xr:uid="{00000000-0005-0000-0000-0000C5050000}"/>
    <cellStyle name="Normal 13 2 6 4 2 2" xfId="3323" xr:uid="{00000000-0005-0000-0000-0000C6050000}"/>
    <cellStyle name="Normal 13 2 6 4 2 3" xfId="3324" xr:uid="{00000000-0005-0000-0000-0000C7050000}"/>
    <cellStyle name="Normal 13 2 6 4 2 4" xfId="3325" xr:uid="{00000000-0005-0000-0000-0000C8050000}"/>
    <cellStyle name="Normal 13 2 6 4 3" xfId="3326" xr:uid="{00000000-0005-0000-0000-0000C9050000}"/>
    <cellStyle name="Normal 13 2 6 4 3 2" xfId="3327" xr:uid="{00000000-0005-0000-0000-0000CA050000}"/>
    <cellStyle name="Normal 13 2 6 4 3 3" xfId="3328" xr:uid="{00000000-0005-0000-0000-0000CB050000}"/>
    <cellStyle name="Normal 13 2 6 4 4" xfId="3329" xr:uid="{00000000-0005-0000-0000-0000CC050000}"/>
    <cellStyle name="Normal 13 2 6 4 5" xfId="3330" xr:uid="{00000000-0005-0000-0000-0000CD050000}"/>
    <cellStyle name="Normal 13 2 6 4 6" xfId="3331" xr:uid="{00000000-0005-0000-0000-0000CE050000}"/>
    <cellStyle name="Normal 13 2 6 5" xfId="3332" xr:uid="{00000000-0005-0000-0000-0000CF050000}"/>
    <cellStyle name="Normal 13 2 6 5 2" xfId="3333" xr:uid="{00000000-0005-0000-0000-0000D0050000}"/>
    <cellStyle name="Normal 13 2 6 5 3" xfId="3334" xr:uid="{00000000-0005-0000-0000-0000D1050000}"/>
    <cellStyle name="Normal 13 2 6 5 4" xfId="3335" xr:uid="{00000000-0005-0000-0000-0000D2050000}"/>
    <cellStyle name="Normal 13 2 6 6" xfId="3336" xr:uid="{00000000-0005-0000-0000-0000D3050000}"/>
    <cellStyle name="Normal 13 2 6 6 2" xfId="3337" xr:uid="{00000000-0005-0000-0000-0000D4050000}"/>
    <cellStyle name="Normal 13 2 6 6 3" xfId="3338" xr:uid="{00000000-0005-0000-0000-0000D5050000}"/>
    <cellStyle name="Normal 13 2 6 6 4" xfId="3339" xr:uid="{00000000-0005-0000-0000-0000D6050000}"/>
    <cellStyle name="Normal 13 2 6 7" xfId="3340" xr:uid="{00000000-0005-0000-0000-0000D7050000}"/>
    <cellStyle name="Normal 13 2 6 7 2" xfId="3341" xr:uid="{00000000-0005-0000-0000-0000D8050000}"/>
    <cellStyle name="Normal 13 2 6 7 3" xfId="3342" xr:uid="{00000000-0005-0000-0000-0000D9050000}"/>
    <cellStyle name="Normal 13 2 6 7 4" xfId="3343" xr:uid="{00000000-0005-0000-0000-0000DA050000}"/>
    <cellStyle name="Normal 13 2 6 8" xfId="3344" xr:uid="{00000000-0005-0000-0000-0000DB050000}"/>
    <cellStyle name="Normal 13 2 6 8 2" xfId="3345" xr:uid="{00000000-0005-0000-0000-0000DC050000}"/>
    <cellStyle name="Normal 13 2 6 8 3" xfId="3346" xr:uid="{00000000-0005-0000-0000-0000DD050000}"/>
    <cellStyle name="Normal 13 2 6 9" xfId="3347" xr:uid="{00000000-0005-0000-0000-0000DE050000}"/>
    <cellStyle name="Normal 13 2 7" xfId="729" xr:uid="{00000000-0005-0000-0000-0000DF050000}"/>
    <cellStyle name="Normal 13 2 7 10" xfId="3348" xr:uid="{00000000-0005-0000-0000-0000E0050000}"/>
    <cellStyle name="Normal 13 2 7 2" xfId="1252" xr:uid="{00000000-0005-0000-0000-0000E1050000}"/>
    <cellStyle name="Normal 13 2 7 2 2" xfId="3349" xr:uid="{00000000-0005-0000-0000-0000E2050000}"/>
    <cellStyle name="Normal 13 2 7 2 2 2" xfId="3350" xr:uid="{00000000-0005-0000-0000-0000E3050000}"/>
    <cellStyle name="Normal 13 2 7 2 2 2 2" xfId="3351" xr:uid="{00000000-0005-0000-0000-0000E4050000}"/>
    <cellStyle name="Normal 13 2 7 2 2 2 3" xfId="3352" xr:uid="{00000000-0005-0000-0000-0000E5050000}"/>
    <cellStyle name="Normal 13 2 7 2 2 2 4" xfId="3353" xr:uid="{00000000-0005-0000-0000-0000E6050000}"/>
    <cellStyle name="Normal 13 2 7 2 2 3" xfId="3354" xr:uid="{00000000-0005-0000-0000-0000E7050000}"/>
    <cellStyle name="Normal 13 2 7 2 2 3 2" xfId="3355" xr:uid="{00000000-0005-0000-0000-0000E8050000}"/>
    <cellStyle name="Normal 13 2 7 2 2 3 3" xfId="3356" xr:uid="{00000000-0005-0000-0000-0000E9050000}"/>
    <cellStyle name="Normal 13 2 7 2 2 4" xfId="3357" xr:uid="{00000000-0005-0000-0000-0000EA050000}"/>
    <cellStyle name="Normal 13 2 7 2 2 5" xfId="3358" xr:uid="{00000000-0005-0000-0000-0000EB050000}"/>
    <cellStyle name="Normal 13 2 7 2 2 6" xfId="3359" xr:uid="{00000000-0005-0000-0000-0000EC050000}"/>
    <cellStyle name="Normal 13 2 7 2 3" xfId="3360" xr:uid="{00000000-0005-0000-0000-0000ED050000}"/>
    <cellStyle name="Normal 13 2 7 2 3 2" xfId="3361" xr:uid="{00000000-0005-0000-0000-0000EE050000}"/>
    <cellStyle name="Normal 13 2 7 2 3 3" xfId="3362" xr:uid="{00000000-0005-0000-0000-0000EF050000}"/>
    <cellStyle name="Normal 13 2 7 2 3 4" xfId="3363" xr:uid="{00000000-0005-0000-0000-0000F0050000}"/>
    <cellStyle name="Normal 13 2 7 2 4" xfId="3364" xr:uid="{00000000-0005-0000-0000-0000F1050000}"/>
    <cellStyle name="Normal 13 2 7 2 4 2" xfId="3365" xr:uid="{00000000-0005-0000-0000-0000F2050000}"/>
    <cellStyle name="Normal 13 2 7 2 4 3" xfId="3366" xr:uid="{00000000-0005-0000-0000-0000F3050000}"/>
    <cellStyle name="Normal 13 2 7 2 4 4" xfId="3367" xr:uid="{00000000-0005-0000-0000-0000F4050000}"/>
    <cellStyle name="Normal 13 2 7 2 5" xfId="3368" xr:uid="{00000000-0005-0000-0000-0000F5050000}"/>
    <cellStyle name="Normal 13 2 7 2 5 2" xfId="3369" xr:uid="{00000000-0005-0000-0000-0000F6050000}"/>
    <cellStyle name="Normal 13 2 7 2 5 3" xfId="3370" xr:uid="{00000000-0005-0000-0000-0000F7050000}"/>
    <cellStyle name="Normal 13 2 7 2 5 4" xfId="3371" xr:uid="{00000000-0005-0000-0000-0000F8050000}"/>
    <cellStyle name="Normal 13 2 7 2 6" xfId="3372" xr:uid="{00000000-0005-0000-0000-0000F9050000}"/>
    <cellStyle name="Normal 13 2 7 2 6 2" xfId="3373" xr:uid="{00000000-0005-0000-0000-0000FA050000}"/>
    <cellStyle name="Normal 13 2 7 2 6 3" xfId="3374" xr:uid="{00000000-0005-0000-0000-0000FB050000}"/>
    <cellStyle name="Normal 13 2 7 2 7" xfId="3375" xr:uid="{00000000-0005-0000-0000-0000FC050000}"/>
    <cellStyle name="Normal 13 2 7 2 8" xfId="3376" xr:uid="{00000000-0005-0000-0000-0000FD050000}"/>
    <cellStyle name="Normal 13 2 7 2 9" xfId="3377" xr:uid="{00000000-0005-0000-0000-0000FE050000}"/>
    <cellStyle name="Normal 13 2 7 3" xfId="3378" xr:uid="{00000000-0005-0000-0000-0000FF050000}"/>
    <cellStyle name="Normal 13 2 7 3 2" xfId="3379" xr:uid="{00000000-0005-0000-0000-000000060000}"/>
    <cellStyle name="Normal 13 2 7 3 2 2" xfId="3380" xr:uid="{00000000-0005-0000-0000-000001060000}"/>
    <cellStyle name="Normal 13 2 7 3 2 3" xfId="3381" xr:uid="{00000000-0005-0000-0000-000002060000}"/>
    <cellStyle name="Normal 13 2 7 3 2 4" xfId="3382" xr:uid="{00000000-0005-0000-0000-000003060000}"/>
    <cellStyle name="Normal 13 2 7 3 3" xfId="3383" xr:uid="{00000000-0005-0000-0000-000004060000}"/>
    <cellStyle name="Normal 13 2 7 3 3 2" xfId="3384" xr:uid="{00000000-0005-0000-0000-000005060000}"/>
    <cellStyle name="Normal 13 2 7 3 3 3" xfId="3385" xr:uid="{00000000-0005-0000-0000-000006060000}"/>
    <cellStyle name="Normal 13 2 7 3 4" xfId="3386" xr:uid="{00000000-0005-0000-0000-000007060000}"/>
    <cellStyle name="Normal 13 2 7 3 5" xfId="3387" xr:uid="{00000000-0005-0000-0000-000008060000}"/>
    <cellStyle name="Normal 13 2 7 3 6" xfId="3388" xr:uid="{00000000-0005-0000-0000-000009060000}"/>
    <cellStyle name="Normal 13 2 7 4" xfId="3389" xr:uid="{00000000-0005-0000-0000-00000A060000}"/>
    <cellStyle name="Normal 13 2 7 4 2" xfId="3390" xr:uid="{00000000-0005-0000-0000-00000B060000}"/>
    <cellStyle name="Normal 13 2 7 4 3" xfId="3391" xr:uid="{00000000-0005-0000-0000-00000C060000}"/>
    <cellStyle name="Normal 13 2 7 4 4" xfId="3392" xr:uid="{00000000-0005-0000-0000-00000D060000}"/>
    <cellStyle name="Normal 13 2 7 5" xfId="3393" xr:uid="{00000000-0005-0000-0000-00000E060000}"/>
    <cellStyle name="Normal 13 2 7 5 2" xfId="3394" xr:uid="{00000000-0005-0000-0000-00000F060000}"/>
    <cellStyle name="Normal 13 2 7 5 3" xfId="3395" xr:uid="{00000000-0005-0000-0000-000010060000}"/>
    <cellStyle name="Normal 13 2 7 5 4" xfId="3396" xr:uid="{00000000-0005-0000-0000-000011060000}"/>
    <cellStyle name="Normal 13 2 7 6" xfId="3397" xr:uid="{00000000-0005-0000-0000-000012060000}"/>
    <cellStyle name="Normal 13 2 7 6 2" xfId="3398" xr:uid="{00000000-0005-0000-0000-000013060000}"/>
    <cellStyle name="Normal 13 2 7 6 3" xfId="3399" xr:uid="{00000000-0005-0000-0000-000014060000}"/>
    <cellStyle name="Normal 13 2 7 6 4" xfId="3400" xr:uid="{00000000-0005-0000-0000-000015060000}"/>
    <cellStyle name="Normal 13 2 7 7" xfId="3401" xr:uid="{00000000-0005-0000-0000-000016060000}"/>
    <cellStyle name="Normal 13 2 7 7 2" xfId="3402" xr:uid="{00000000-0005-0000-0000-000017060000}"/>
    <cellStyle name="Normal 13 2 7 7 3" xfId="3403" xr:uid="{00000000-0005-0000-0000-000018060000}"/>
    <cellStyle name="Normal 13 2 7 8" xfId="3404" xr:uid="{00000000-0005-0000-0000-000019060000}"/>
    <cellStyle name="Normal 13 2 7 9" xfId="3405" xr:uid="{00000000-0005-0000-0000-00001A060000}"/>
    <cellStyle name="Normal 13 2 8" xfId="1196" xr:uid="{00000000-0005-0000-0000-00001B060000}"/>
    <cellStyle name="Normal 13 2 8 2" xfId="3406" xr:uid="{00000000-0005-0000-0000-00001C060000}"/>
    <cellStyle name="Normal 13 2 8 2 2" xfId="3407" xr:uid="{00000000-0005-0000-0000-00001D060000}"/>
    <cellStyle name="Normal 13 2 8 2 2 2" xfId="3408" xr:uid="{00000000-0005-0000-0000-00001E060000}"/>
    <cellStyle name="Normal 13 2 8 2 2 3" xfId="3409" xr:uid="{00000000-0005-0000-0000-00001F060000}"/>
    <cellStyle name="Normal 13 2 8 2 2 4" xfId="3410" xr:uid="{00000000-0005-0000-0000-000020060000}"/>
    <cellStyle name="Normal 13 2 8 2 3" xfId="3411" xr:uid="{00000000-0005-0000-0000-000021060000}"/>
    <cellStyle name="Normal 13 2 8 2 3 2" xfId="3412" xr:uid="{00000000-0005-0000-0000-000022060000}"/>
    <cellStyle name="Normal 13 2 8 2 3 3" xfId="3413" xr:uid="{00000000-0005-0000-0000-000023060000}"/>
    <cellStyle name="Normal 13 2 8 2 4" xfId="3414" xr:uid="{00000000-0005-0000-0000-000024060000}"/>
    <cellStyle name="Normal 13 2 8 2 5" xfId="3415" xr:uid="{00000000-0005-0000-0000-000025060000}"/>
    <cellStyle name="Normal 13 2 8 2 6" xfId="3416" xr:uid="{00000000-0005-0000-0000-000026060000}"/>
    <cellStyle name="Normal 13 2 8 3" xfId="3417" xr:uid="{00000000-0005-0000-0000-000027060000}"/>
    <cellStyle name="Normal 13 2 8 3 2" xfId="3418" xr:uid="{00000000-0005-0000-0000-000028060000}"/>
    <cellStyle name="Normal 13 2 8 3 3" xfId="3419" xr:uid="{00000000-0005-0000-0000-000029060000}"/>
    <cellStyle name="Normal 13 2 8 3 4" xfId="3420" xr:uid="{00000000-0005-0000-0000-00002A060000}"/>
    <cellStyle name="Normal 13 2 8 4" xfId="3421" xr:uid="{00000000-0005-0000-0000-00002B060000}"/>
    <cellStyle name="Normal 13 2 8 4 2" xfId="3422" xr:uid="{00000000-0005-0000-0000-00002C060000}"/>
    <cellStyle name="Normal 13 2 8 4 3" xfId="3423" xr:uid="{00000000-0005-0000-0000-00002D060000}"/>
    <cellStyle name="Normal 13 2 8 4 4" xfId="3424" xr:uid="{00000000-0005-0000-0000-00002E060000}"/>
    <cellStyle name="Normal 13 2 8 5" xfId="3425" xr:uid="{00000000-0005-0000-0000-00002F060000}"/>
    <cellStyle name="Normal 13 2 8 5 2" xfId="3426" xr:uid="{00000000-0005-0000-0000-000030060000}"/>
    <cellStyle name="Normal 13 2 8 5 3" xfId="3427" xr:uid="{00000000-0005-0000-0000-000031060000}"/>
    <cellStyle name="Normal 13 2 8 5 4" xfId="3428" xr:uid="{00000000-0005-0000-0000-000032060000}"/>
    <cellStyle name="Normal 13 2 8 6" xfId="3429" xr:uid="{00000000-0005-0000-0000-000033060000}"/>
    <cellStyle name="Normal 13 2 8 6 2" xfId="3430" xr:uid="{00000000-0005-0000-0000-000034060000}"/>
    <cellStyle name="Normal 13 2 8 6 3" xfId="3431" xr:uid="{00000000-0005-0000-0000-000035060000}"/>
    <cellStyle name="Normal 13 2 8 7" xfId="3432" xr:uid="{00000000-0005-0000-0000-000036060000}"/>
    <cellStyle name="Normal 13 2 8 8" xfId="3433" xr:uid="{00000000-0005-0000-0000-000037060000}"/>
    <cellStyle name="Normal 13 2 8 9" xfId="3434" xr:uid="{00000000-0005-0000-0000-000038060000}"/>
    <cellStyle name="Normal 13 2 9" xfId="3435" xr:uid="{00000000-0005-0000-0000-000039060000}"/>
    <cellStyle name="Normal 13 2 9 2" xfId="3436" xr:uid="{00000000-0005-0000-0000-00003A060000}"/>
    <cellStyle name="Normal 13 2 9 2 2" xfId="3437" xr:uid="{00000000-0005-0000-0000-00003B060000}"/>
    <cellStyle name="Normal 13 2 9 2 2 2" xfId="3438" xr:uid="{00000000-0005-0000-0000-00003C060000}"/>
    <cellStyle name="Normal 13 2 9 2 2 3" xfId="3439" xr:uid="{00000000-0005-0000-0000-00003D060000}"/>
    <cellStyle name="Normal 13 2 9 2 2 4" xfId="3440" xr:uid="{00000000-0005-0000-0000-00003E060000}"/>
    <cellStyle name="Normal 13 2 9 2 3" xfId="3441" xr:uid="{00000000-0005-0000-0000-00003F060000}"/>
    <cellStyle name="Normal 13 2 9 2 3 2" xfId="3442" xr:uid="{00000000-0005-0000-0000-000040060000}"/>
    <cellStyle name="Normal 13 2 9 2 3 3" xfId="3443" xr:uid="{00000000-0005-0000-0000-000041060000}"/>
    <cellStyle name="Normal 13 2 9 2 4" xfId="3444" xr:uid="{00000000-0005-0000-0000-000042060000}"/>
    <cellStyle name="Normal 13 2 9 2 5" xfId="3445" xr:uid="{00000000-0005-0000-0000-000043060000}"/>
    <cellStyle name="Normal 13 2 9 2 6" xfId="3446" xr:uid="{00000000-0005-0000-0000-000044060000}"/>
    <cellStyle name="Normal 13 2 9 3" xfId="3447" xr:uid="{00000000-0005-0000-0000-000045060000}"/>
    <cellStyle name="Normal 13 2 9 3 2" xfId="3448" xr:uid="{00000000-0005-0000-0000-000046060000}"/>
    <cellStyle name="Normal 13 2 9 3 3" xfId="3449" xr:uid="{00000000-0005-0000-0000-000047060000}"/>
    <cellStyle name="Normal 13 2 9 3 4" xfId="3450" xr:uid="{00000000-0005-0000-0000-000048060000}"/>
    <cellStyle name="Normal 13 2 9 4" xfId="3451" xr:uid="{00000000-0005-0000-0000-000049060000}"/>
    <cellStyle name="Normal 13 2 9 4 2" xfId="3452" xr:uid="{00000000-0005-0000-0000-00004A060000}"/>
    <cellStyle name="Normal 13 2 9 4 3" xfId="3453" xr:uid="{00000000-0005-0000-0000-00004B060000}"/>
    <cellStyle name="Normal 13 2 9 4 4" xfId="3454" xr:uid="{00000000-0005-0000-0000-00004C060000}"/>
    <cellStyle name="Normal 13 2 9 5" xfId="3455" xr:uid="{00000000-0005-0000-0000-00004D060000}"/>
    <cellStyle name="Normal 13 2 9 5 2" xfId="3456" xr:uid="{00000000-0005-0000-0000-00004E060000}"/>
    <cellStyle name="Normal 13 2 9 5 3" xfId="3457" xr:uid="{00000000-0005-0000-0000-00004F060000}"/>
    <cellStyle name="Normal 13 2 9 5 4" xfId="3458" xr:uid="{00000000-0005-0000-0000-000050060000}"/>
    <cellStyle name="Normal 13 2 9 6" xfId="3459" xr:uid="{00000000-0005-0000-0000-000051060000}"/>
    <cellStyle name="Normal 13 2 9 6 2" xfId="3460" xr:uid="{00000000-0005-0000-0000-000052060000}"/>
    <cellStyle name="Normal 13 2 9 6 3" xfId="3461" xr:uid="{00000000-0005-0000-0000-000053060000}"/>
    <cellStyle name="Normal 13 2 9 7" xfId="3462" xr:uid="{00000000-0005-0000-0000-000054060000}"/>
    <cellStyle name="Normal 13 2 9 8" xfId="3463" xr:uid="{00000000-0005-0000-0000-000055060000}"/>
    <cellStyle name="Normal 13 2 9 9" xfId="3464" xr:uid="{00000000-0005-0000-0000-000056060000}"/>
    <cellStyle name="Normal 13 20" xfId="3465" xr:uid="{00000000-0005-0000-0000-000057060000}"/>
    <cellStyle name="Normal 13 21" xfId="3466" xr:uid="{00000000-0005-0000-0000-000058060000}"/>
    <cellStyle name="Normal 13 3" xfId="106" xr:uid="{00000000-0005-0000-0000-000059060000}"/>
    <cellStyle name="Normal 13 3 10" xfId="3467" xr:uid="{00000000-0005-0000-0000-00005A060000}"/>
    <cellStyle name="Normal 13 3 10 2" xfId="3468" xr:uid="{00000000-0005-0000-0000-00005B060000}"/>
    <cellStyle name="Normal 13 3 10 2 2" xfId="3469" xr:uid="{00000000-0005-0000-0000-00005C060000}"/>
    <cellStyle name="Normal 13 3 10 2 2 2" xfId="3470" xr:uid="{00000000-0005-0000-0000-00005D060000}"/>
    <cellStyle name="Normal 13 3 10 2 2 3" xfId="3471" xr:uid="{00000000-0005-0000-0000-00005E060000}"/>
    <cellStyle name="Normal 13 3 10 2 2 4" xfId="3472" xr:uid="{00000000-0005-0000-0000-00005F060000}"/>
    <cellStyle name="Normal 13 3 10 2 3" xfId="3473" xr:uid="{00000000-0005-0000-0000-000060060000}"/>
    <cellStyle name="Normal 13 3 10 2 3 2" xfId="3474" xr:uid="{00000000-0005-0000-0000-000061060000}"/>
    <cellStyle name="Normal 13 3 10 2 3 3" xfId="3475" xr:uid="{00000000-0005-0000-0000-000062060000}"/>
    <cellStyle name="Normal 13 3 10 2 4" xfId="3476" xr:uid="{00000000-0005-0000-0000-000063060000}"/>
    <cellStyle name="Normal 13 3 10 2 5" xfId="3477" xr:uid="{00000000-0005-0000-0000-000064060000}"/>
    <cellStyle name="Normal 13 3 10 2 6" xfId="3478" xr:uid="{00000000-0005-0000-0000-000065060000}"/>
    <cellStyle name="Normal 13 3 10 3" xfId="3479" xr:uid="{00000000-0005-0000-0000-000066060000}"/>
    <cellStyle name="Normal 13 3 10 3 2" xfId="3480" xr:uid="{00000000-0005-0000-0000-000067060000}"/>
    <cellStyle name="Normal 13 3 10 3 3" xfId="3481" xr:uid="{00000000-0005-0000-0000-000068060000}"/>
    <cellStyle name="Normal 13 3 10 3 4" xfId="3482" xr:uid="{00000000-0005-0000-0000-000069060000}"/>
    <cellStyle name="Normal 13 3 10 4" xfId="3483" xr:uid="{00000000-0005-0000-0000-00006A060000}"/>
    <cellStyle name="Normal 13 3 10 4 2" xfId="3484" xr:uid="{00000000-0005-0000-0000-00006B060000}"/>
    <cellStyle name="Normal 13 3 10 4 3" xfId="3485" xr:uid="{00000000-0005-0000-0000-00006C060000}"/>
    <cellStyle name="Normal 13 3 10 4 4" xfId="3486" xr:uid="{00000000-0005-0000-0000-00006D060000}"/>
    <cellStyle name="Normal 13 3 10 5" xfId="3487" xr:uid="{00000000-0005-0000-0000-00006E060000}"/>
    <cellStyle name="Normal 13 3 10 5 2" xfId="3488" xr:uid="{00000000-0005-0000-0000-00006F060000}"/>
    <cellStyle name="Normal 13 3 10 5 3" xfId="3489" xr:uid="{00000000-0005-0000-0000-000070060000}"/>
    <cellStyle name="Normal 13 3 10 5 4" xfId="3490" xr:uid="{00000000-0005-0000-0000-000071060000}"/>
    <cellStyle name="Normal 13 3 10 6" xfId="3491" xr:uid="{00000000-0005-0000-0000-000072060000}"/>
    <cellStyle name="Normal 13 3 10 6 2" xfId="3492" xr:uid="{00000000-0005-0000-0000-000073060000}"/>
    <cellStyle name="Normal 13 3 10 6 3" xfId="3493" xr:uid="{00000000-0005-0000-0000-000074060000}"/>
    <cellStyle name="Normal 13 3 10 7" xfId="3494" xr:uid="{00000000-0005-0000-0000-000075060000}"/>
    <cellStyle name="Normal 13 3 10 8" xfId="3495" xr:uid="{00000000-0005-0000-0000-000076060000}"/>
    <cellStyle name="Normal 13 3 10 9" xfId="3496" xr:uid="{00000000-0005-0000-0000-000077060000}"/>
    <cellStyle name="Normal 13 3 11" xfId="3497" xr:uid="{00000000-0005-0000-0000-000078060000}"/>
    <cellStyle name="Normal 13 3 11 2" xfId="3498" xr:uid="{00000000-0005-0000-0000-000079060000}"/>
    <cellStyle name="Normal 13 3 11 2 2" xfId="3499" xr:uid="{00000000-0005-0000-0000-00007A060000}"/>
    <cellStyle name="Normal 13 3 11 2 2 2" xfId="3500" xr:uid="{00000000-0005-0000-0000-00007B060000}"/>
    <cellStyle name="Normal 13 3 11 2 2 3" xfId="3501" xr:uid="{00000000-0005-0000-0000-00007C060000}"/>
    <cellStyle name="Normal 13 3 11 2 2 4" xfId="3502" xr:uid="{00000000-0005-0000-0000-00007D060000}"/>
    <cellStyle name="Normal 13 3 11 2 3" xfId="3503" xr:uid="{00000000-0005-0000-0000-00007E060000}"/>
    <cellStyle name="Normal 13 3 11 2 3 2" xfId="3504" xr:uid="{00000000-0005-0000-0000-00007F060000}"/>
    <cellStyle name="Normal 13 3 11 2 3 3" xfId="3505" xr:uid="{00000000-0005-0000-0000-000080060000}"/>
    <cellStyle name="Normal 13 3 11 2 4" xfId="3506" xr:uid="{00000000-0005-0000-0000-000081060000}"/>
    <cellStyle name="Normal 13 3 11 2 5" xfId="3507" xr:uid="{00000000-0005-0000-0000-000082060000}"/>
    <cellStyle name="Normal 13 3 11 2 6" xfId="3508" xr:uid="{00000000-0005-0000-0000-000083060000}"/>
    <cellStyle name="Normal 13 3 11 3" xfId="3509" xr:uid="{00000000-0005-0000-0000-000084060000}"/>
    <cellStyle name="Normal 13 3 11 3 2" xfId="3510" xr:uid="{00000000-0005-0000-0000-000085060000}"/>
    <cellStyle name="Normal 13 3 11 3 3" xfId="3511" xr:uid="{00000000-0005-0000-0000-000086060000}"/>
    <cellStyle name="Normal 13 3 11 3 4" xfId="3512" xr:uid="{00000000-0005-0000-0000-000087060000}"/>
    <cellStyle name="Normal 13 3 11 4" xfId="3513" xr:uid="{00000000-0005-0000-0000-000088060000}"/>
    <cellStyle name="Normal 13 3 11 4 2" xfId="3514" xr:uid="{00000000-0005-0000-0000-000089060000}"/>
    <cellStyle name="Normal 13 3 11 4 3" xfId="3515" xr:uid="{00000000-0005-0000-0000-00008A060000}"/>
    <cellStyle name="Normal 13 3 11 4 4" xfId="3516" xr:uid="{00000000-0005-0000-0000-00008B060000}"/>
    <cellStyle name="Normal 13 3 11 5" xfId="3517" xr:uid="{00000000-0005-0000-0000-00008C060000}"/>
    <cellStyle name="Normal 13 3 11 5 2" xfId="3518" xr:uid="{00000000-0005-0000-0000-00008D060000}"/>
    <cellStyle name="Normal 13 3 11 5 3" xfId="3519" xr:uid="{00000000-0005-0000-0000-00008E060000}"/>
    <cellStyle name="Normal 13 3 11 6" xfId="3520" xr:uid="{00000000-0005-0000-0000-00008F060000}"/>
    <cellStyle name="Normal 13 3 11 7" xfId="3521" xr:uid="{00000000-0005-0000-0000-000090060000}"/>
    <cellStyle name="Normal 13 3 11 8" xfId="3522" xr:uid="{00000000-0005-0000-0000-000091060000}"/>
    <cellStyle name="Normal 13 3 12" xfId="3523" xr:uid="{00000000-0005-0000-0000-000092060000}"/>
    <cellStyle name="Normal 13 3 12 2" xfId="3524" xr:uid="{00000000-0005-0000-0000-000093060000}"/>
    <cellStyle name="Normal 13 3 12 2 2" xfId="3525" xr:uid="{00000000-0005-0000-0000-000094060000}"/>
    <cellStyle name="Normal 13 3 12 2 3" xfId="3526" xr:uid="{00000000-0005-0000-0000-000095060000}"/>
    <cellStyle name="Normal 13 3 12 2 4" xfId="3527" xr:uid="{00000000-0005-0000-0000-000096060000}"/>
    <cellStyle name="Normal 13 3 12 3" xfId="3528" xr:uid="{00000000-0005-0000-0000-000097060000}"/>
    <cellStyle name="Normal 13 3 12 3 2" xfId="3529" xr:uid="{00000000-0005-0000-0000-000098060000}"/>
    <cellStyle name="Normal 13 3 12 3 3" xfId="3530" xr:uid="{00000000-0005-0000-0000-000099060000}"/>
    <cellStyle name="Normal 13 3 12 3 4" xfId="3531" xr:uid="{00000000-0005-0000-0000-00009A060000}"/>
    <cellStyle name="Normal 13 3 12 4" xfId="3532" xr:uid="{00000000-0005-0000-0000-00009B060000}"/>
    <cellStyle name="Normal 13 3 12 4 2" xfId="3533" xr:uid="{00000000-0005-0000-0000-00009C060000}"/>
    <cellStyle name="Normal 13 3 12 4 3" xfId="3534" xr:uid="{00000000-0005-0000-0000-00009D060000}"/>
    <cellStyle name="Normal 13 3 12 5" xfId="3535" xr:uid="{00000000-0005-0000-0000-00009E060000}"/>
    <cellStyle name="Normal 13 3 12 6" xfId="3536" xr:uid="{00000000-0005-0000-0000-00009F060000}"/>
    <cellStyle name="Normal 13 3 12 7" xfId="3537" xr:uid="{00000000-0005-0000-0000-0000A0060000}"/>
    <cellStyle name="Normal 13 3 13" xfId="3538" xr:uid="{00000000-0005-0000-0000-0000A1060000}"/>
    <cellStyle name="Normal 13 3 13 2" xfId="3539" xr:uid="{00000000-0005-0000-0000-0000A2060000}"/>
    <cellStyle name="Normal 13 3 13 3" xfId="3540" xr:uid="{00000000-0005-0000-0000-0000A3060000}"/>
    <cellStyle name="Normal 13 3 13 4" xfId="3541" xr:uid="{00000000-0005-0000-0000-0000A4060000}"/>
    <cellStyle name="Normal 13 3 14" xfId="3542" xr:uid="{00000000-0005-0000-0000-0000A5060000}"/>
    <cellStyle name="Normal 13 3 14 2" xfId="3543" xr:uid="{00000000-0005-0000-0000-0000A6060000}"/>
    <cellStyle name="Normal 13 3 14 3" xfId="3544" xr:uid="{00000000-0005-0000-0000-0000A7060000}"/>
    <cellStyle name="Normal 13 3 14 4" xfId="3545" xr:uid="{00000000-0005-0000-0000-0000A8060000}"/>
    <cellStyle name="Normal 13 3 15" xfId="3546" xr:uid="{00000000-0005-0000-0000-0000A9060000}"/>
    <cellStyle name="Normal 13 3 15 2" xfId="3547" xr:uid="{00000000-0005-0000-0000-0000AA060000}"/>
    <cellStyle name="Normal 13 3 15 3" xfId="3548" xr:uid="{00000000-0005-0000-0000-0000AB060000}"/>
    <cellStyle name="Normal 13 3 15 4" xfId="3549" xr:uid="{00000000-0005-0000-0000-0000AC060000}"/>
    <cellStyle name="Normal 13 3 16" xfId="3550" xr:uid="{00000000-0005-0000-0000-0000AD060000}"/>
    <cellStyle name="Normal 13 3 16 2" xfId="3551" xr:uid="{00000000-0005-0000-0000-0000AE060000}"/>
    <cellStyle name="Normal 13 3 16 3" xfId="3552" xr:uid="{00000000-0005-0000-0000-0000AF060000}"/>
    <cellStyle name="Normal 13 3 17" xfId="3553" xr:uid="{00000000-0005-0000-0000-0000B0060000}"/>
    <cellStyle name="Normal 13 3 18" xfId="3554" xr:uid="{00000000-0005-0000-0000-0000B1060000}"/>
    <cellStyle name="Normal 13 3 19" xfId="3555" xr:uid="{00000000-0005-0000-0000-0000B2060000}"/>
    <cellStyle name="Normal 13 3 2" xfId="422" xr:uid="{00000000-0005-0000-0000-0000B3060000}"/>
    <cellStyle name="Normal 13 3 2 10" xfId="3556" xr:uid="{00000000-0005-0000-0000-0000B4060000}"/>
    <cellStyle name="Normal 13 3 2 10 2" xfId="3557" xr:uid="{00000000-0005-0000-0000-0000B5060000}"/>
    <cellStyle name="Normal 13 3 2 10 3" xfId="3558" xr:uid="{00000000-0005-0000-0000-0000B6060000}"/>
    <cellStyle name="Normal 13 3 2 10 4" xfId="3559" xr:uid="{00000000-0005-0000-0000-0000B7060000}"/>
    <cellStyle name="Normal 13 3 2 11" xfId="3560" xr:uid="{00000000-0005-0000-0000-0000B8060000}"/>
    <cellStyle name="Normal 13 3 2 11 2" xfId="3561" xr:uid="{00000000-0005-0000-0000-0000B9060000}"/>
    <cellStyle name="Normal 13 3 2 11 3" xfId="3562" xr:uid="{00000000-0005-0000-0000-0000BA060000}"/>
    <cellStyle name="Normal 13 3 2 12" xfId="3563" xr:uid="{00000000-0005-0000-0000-0000BB060000}"/>
    <cellStyle name="Normal 13 3 2 13" xfId="3564" xr:uid="{00000000-0005-0000-0000-0000BC060000}"/>
    <cellStyle name="Normal 13 3 2 14" xfId="3565" xr:uid="{00000000-0005-0000-0000-0000BD060000}"/>
    <cellStyle name="Normal 13 3 2 2" xfId="627" xr:uid="{00000000-0005-0000-0000-0000BE060000}"/>
    <cellStyle name="Normal 13 3 2 2 10" xfId="3566" xr:uid="{00000000-0005-0000-0000-0000BF060000}"/>
    <cellStyle name="Normal 13 3 2 2 11" xfId="3567" xr:uid="{00000000-0005-0000-0000-0000C0060000}"/>
    <cellStyle name="Normal 13 3 2 2 2" xfId="1093" xr:uid="{00000000-0005-0000-0000-0000C1060000}"/>
    <cellStyle name="Normal 13 3 2 2 2 10" xfId="3568" xr:uid="{00000000-0005-0000-0000-0000C2060000}"/>
    <cellStyle name="Normal 13 3 2 2 2 2" xfId="1255" xr:uid="{00000000-0005-0000-0000-0000C3060000}"/>
    <cellStyle name="Normal 13 3 2 2 2 2 2" xfId="3569" xr:uid="{00000000-0005-0000-0000-0000C4060000}"/>
    <cellStyle name="Normal 13 3 2 2 2 2 2 2" xfId="3570" xr:uid="{00000000-0005-0000-0000-0000C5060000}"/>
    <cellStyle name="Normal 13 3 2 2 2 2 2 2 2" xfId="3571" xr:uid="{00000000-0005-0000-0000-0000C6060000}"/>
    <cellStyle name="Normal 13 3 2 2 2 2 2 2 3" xfId="3572" xr:uid="{00000000-0005-0000-0000-0000C7060000}"/>
    <cellStyle name="Normal 13 3 2 2 2 2 2 2 4" xfId="3573" xr:uid="{00000000-0005-0000-0000-0000C8060000}"/>
    <cellStyle name="Normal 13 3 2 2 2 2 2 3" xfId="3574" xr:uid="{00000000-0005-0000-0000-0000C9060000}"/>
    <cellStyle name="Normal 13 3 2 2 2 2 2 3 2" xfId="3575" xr:uid="{00000000-0005-0000-0000-0000CA060000}"/>
    <cellStyle name="Normal 13 3 2 2 2 2 2 3 3" xfId="3576" xr:uid="{00000000-0005-0000-0000-0000CB060000}"/>
    <cellStyle name="Normal 13 3 2 2 2 2 2 4" xfId="3577" xr:uid="{00000000-0005-0000-0000-0000CC060000}"/>
    <cellStyle name="Normal 13 3 2 2 2 2 2 5" xfId="3578" xr:uid="{00000000-0005-0000-0000-0000CD060000}"/>
    <cellStyle name="Normal 13 3 2 2 2 2 2 6" xfId="3579" xr:uid="{00000000-0005-0000-0000-0000CE060000}"/>
    <cellStyle name="Normal 13 3 2 2 2 2 3" xfId="3580" xr:uid="{00000000-0005-0000-0000-0000CF060000}"/>
    <cellStyle name="Normal 13 3 2 2 2 2 3 2" xfId="3581" xr:uid="{00000000-0005-0000-0000-0000D0060000}"/>
    <cellStyle name="Normal 13 3 2 2 2 2 3 3" xfId="3582" xr:uid="{00000000-0005-0000-0000-0000D1060000}"/>
    <cellStyle name="Normal 13 3 2 2 2 2 3 4" xfId="3583" xr:uid="{00000000-0005-0000-0000-0000D2060000}"/>
    <cellStyle name="Normal 13 3 2 2 2 2 4" xfId="3584" xr:uid="{00000000-0005-0000-0000-0000D3060000}"/>
    <cellStyle name="Normal 13 3 2 2 2 2 4 2" xfId="3585" xr:uid="{00000000-0005-0000-0000-0000D4060000}"/>
    <cellStyle name="Normal 13 3 2 2 2 2 4 3" xfId="3586" xr:uid="{00000000-0005-0000-0000-0000D5060000}"/>
    <cellStyle name="Normal 13 3 2 2 2 2 4 4" xfId="3587" xr:uid="{00000000-0005-0000-0000-0000D6060000}"/>
    <cellStyle name="Normal 13 3 2 2 2 2 5" xfId="3588" xr:uid="{00000000-0005-0000-0000-0000D7060000}"/>
    <cellStyle name="Normal 13 3 2 2 2 2 5 2" xfId="3589" xr:uid="{00000000-0005-0000-0000-0000D8060000}"/>
    <cellStyle name="Normal 13 3 2 2 2 2 5 3" xfId="3590" xr:uid="{00000000-0005-0000-0000-0000D9060000}"/>
    <cellStyle name="Normal 13 3 2 2 2 2 5 4" xfId="3591" xr:uid="{00000000-0005-0000-0000-0000DA060000}"/>
    <cellStyle name="Normal 13 3 2 2 2 2 6" xfId="3592" xr:uid="{00000000-0005-0000-0000-0000DB060000}"/>
    <cellStyle name="Normal 13 3 2 2 2 2 6 2" xfId="3593" xr:uid="{00000000-0005-0000-0000-0000DC060000}"/>
    <cellStyle name="Normal 13 3 2 2 2 2 6 3" xfId="3594" xr:uid="{00000000-0005-0000-0000-0000DD060000}"/>
    <cellStyle name="Normal 13 3 2 2 2 2 7" xfId="3595" xr:uid="{00000000-0005-0000-0000-0000DE060000}"/>
    <cellStyle name="Normal 13 3 2 2 2 2 8" xfId="3596" xr:uid="{00000000-0005-0000-0000-0000DF060000}"/>
    <cellStyle name="Normal 13 3 2 2 2 2 9" xfId="3597" xr:uid="{00000000-0005-0000-0000-0000E0060000}"/>
    <cellStyle name="Normal 13 3 2 2 2 3" xfId="3598" xr:uid="{00000000-0005-0000-0000-0000E1060000}"/>
    <cellStyle name="Normal 13 3 2 2 2 3 2" xfId="3599" xr:uid="{00000000-0005-0000-0000-0000E2060000}"/>
    <cellStyle name="Normal 13 3 2 2 2 3 2 2" xfId="3600" xr:uid="{00000000-0005-0000-0000-0000E3060000}"/>
    <cellStyle name="Normal 13 3 2 2 2 3 2 3" xfId="3601" xr:uid="{00000000-0005-0000-0000-0000E4060000}"/>
    <cellStyle name="Normal 13 3 2 2 2 3 2 4" xfId="3602" xr:uid="{00000000-0005-0000-0000-0000E5060000}"/>
    <cellStyle name="Normal 13 3 2 2 2 3 3" xfId="3603" xr:uid="{00000000-0005-0000-0000-0000E6060000}"/>
    <cellStyle name="Normal 13 3 2 2 2 3 3 2" xfId="3604" xr:uid="{00000000-0005-0000-0000-0000E7060000}"/>
    <cellStyle name="Normal 13 3 2 2 2 3 3 3" xfId="3605" xr:uid="{00000000-0005-0000-0000-0000E8060000}"/>
    <cellStyle name="Normal 13 3 2 2 2 3 4" xfId="3606" xr:uid="{00000000-0005-0000-0000-0000E9060000}"/>
    <cellStyle name="Normal 13 3 2 2 2 3 5" xfId="3607" xr:uid="{00000000-0005-0000-0000-0000EA060000}"/>
    <cellStyle name="Normal 13 3 2 2 2 3 6" xfId="3608" xr:uid="{00000000-0005-0000-0000-0000EB060000}"/>
    <cellStyle name="Normal 13 3 2 2 2 4" xfId="3609" xr:uid="{00000000-0005-0000-0000-0000EC060000}"/>
    <cellStyle name="Normal 13 3 2 2 2 4 2" xfId="3610" xr:uid="{00000000-0005-0000-0000-0000ED060000}"/>
    <cellStyle name="Normal 13 3 2 2 2 4 3" xfId="3611" xr:uid="{00000000-0005-0000-0000-0000EE060000}"/>
    <cellStyle name="Normal 13 3 2 2 2 4 4" xfId="3612" xr:uid="{00000000-0005-0000-0000-0000EF060000}"/>
    <cellStyle name="Normal 13 3 2 2 2 5" xfId="3613" xr:uid="{00000000-0005-0000-0000-0000F0060000}"/>
    <cellStyle name="Normal 13 3 2 2 2 5 2" xfId="3614" xr:uid="{00000000-0005-0000-0000-0000F1060000}"/>
    <cellStyle name="Normal 13 3 2 2 2 5 3" xfId="3615" xr:uid="{00000000-0005-0000-0000-0000F2060000}"/>
    <cellStyle name="Normal 13 3 2 2 2 5 4" xfId="3616" xr:uid="{00000000-0005-0000-0000-0000F3060000}"/>
    <cellStyle name="Normal 13 3 2 2 2 6" xfId="3617" xr:uid="{00000000-0005-0000-0000-0000F4060000}"/>
    <cellStyle name="Normal 13 3 2 2 2 6 2" xfId="3618" xr:uid="{00000000-0005-0000-0000-0000F5060000}"/>
    <cellStyle name="Normal 13 3 2 2 2 6 3" xfId="3619" xr:uid="{00000000-0005-0000-0000-0000F6060000}"/>
    <cellStyle name="Normal 13 3 2 2 2 6 4" xfId="3620" xr:uid="{00000000-0005-0000-0000-0000F7060000}"/>
    <cellStyle name="Normal 13 3 2 2 2 7" xfId="3621" xr:uid="{00000000-0005-0000-0000-0000F8060000}"/>
    <cellStyle name="Normal 13 3 2 2 2 7 2" xfId="3622" xr:uid="{00000000-0005-0000-0000-0000F9060000}"/>
    <cellStyle name="Normal 13 3 2 2 2 7 3" xfId="3623" xr:uid="{00000000-0005-0000-0000-0000FA060000}"/>
    <cellStyle name="Normal 13 3 2 2 2 8" xfId="3624" xr:uid="{00000000-0005-0000-0000-0000FB060000}"/>
    <cellStyle name="Normal 13 3 2 2 2 9" xfId="3625" xr:uid="{00000000-0005-0000-0000-0000FC060000}"/>
    <cellStyle name="Normal 13 3 2 2 3" xfId="1254" xr:uid="{00000000-0005-0000-0000-0000FD060000}"/>
    <cellStyle name="Normal 13 3 2 2 3 2" xfId="3626" xr:uid="{00000000-0005-0000-0000-0000FE060000}"/>
    <cellStyle name="Normal 13 3 2 2 3 2 2" xfId="3627" xr:uid="{00000000-0005-0000-0000-0000FF060000}"/>
    <cellStyle name="Normal 13 3 2 2 3 2 2 2" xfId="3628" xr:uid="{00000000-0005-0000-0000-000000070000}"/>
    <cellStyle name="Normal 13 3 2 2 3 2 2 3" xfId="3629" xr:uid="{00000000-0005-0000-0000-000001070000}"/>
    <cellStyle name="Normal 13 3 2 2 3 2 2 4" xfId="3630" xr:uid="{00000000-0005-0000-0000-000002070000}"/>
    <cellStyle name="Normal 13 3 2 2 3 2 3" xfId="3631" xr:uid="{00000000-0005-0000-0000-000003070000}"/>
    <cellStyle name="Normal 13 3 2 2 3 2 3 2" xfId="3632" xr:uid="{00000000-0005-0000-0000-000004070000}"/>
    <cellStyle name="Normal 13 3 2 2 3 2 3 3" xfId="3633" xr:uid="{00000000-0005-0000-0000-000005070000}"/>
    <cellStyle name="Normal 13 3 2 2 3 2 4" xfId="3634" xr:uid="{00000000-0005-0000-0000-000006070000}"/>
    <cellStyle name="Normal 13 3 2 2 3 2 5" xfId="3635" xr:uid="{00000000-0005-0000-0000-000007070000}"/>
    <cellStyle name="Normal 13 3 2 2 3 2 6" xfId="3636" xr:uid="{00000000-0005-0000-0000-000008070000}"/>
    <cellStyle name="Normal 13 3 2 2 3 3" xfId="3637" xr:uid="{00000000-0005-0000-0000-000009070000}"/>
    <cellStyle name="Normal 13 3 2 2 3 3 2" xfId="3638" xr:uid="{00000000-0005-0000-0000-00000A070000}"/>
    <cellStyle name="Normal 13 3 2 2 3 3 3" xfId="3639" xr:uid="{00000000-0005-0000-0000-00000B070000}"/>
    <cellStyle name="Normal 13 3 2 2 3 3 4" xfId="3640" xr:uid="{00000000-0005-0000-0000-00000C070000}"/>
    <cellStyle name="Normal 13 3 2 2 3 4" xfId="3641" xr:uid="{00000000-0005-0000-0000-00000D070000}"/>
    <cellStyle name="Normal 13 3 2 2 3 4 2" xfId="3642" xr:uid="{00000000-0005-0000-0000-00000E070000}"/>
    <cellStyle name="Normal 13 3 2 2 3 4 3" xfId="3643" xr:uid="{00000000-0005-0000-0000-00000F070000}"/>
    <cellStyle name="Normal 13 3 2 2 3 4 4" xfId="3644" xr:uid="{00000000-0005-0000-0000-000010070000}"/>
    <cellStyle name="Normal 13 3 2 2 3 5" xfId="3645" xr:uid="{00000000-0005-0000-0000-000011070000}"/>
    <cellStyle name="Normal 13 3 2 2 3 5 2" xfId="3646" xr:uid="{00000000-0005-0000-0000-000012070000}"/>
    <cellStyle name="Normal 13 3 2 2 3 5 3" xfId="3647" xr:uid="{00000000-0005-0000-0000-000013070000}"/>
    <cellStyle name="Normal 13 3 2 2 3 5 4" xfId="3648" xr:uid="{00000000-0005-0000-0000-000014070000}"/>
    <cellStyle name="Normal 13 3 2 2 3 6" xfId="3649" xr:uid="{00000000-0005-0000-0000-000015070000}"/>
    <cellStyle name="Normal 13 3 2 2 3 6 2" xfId="3650" xr:uid="{00000000-0005-0000-0000-000016070000}"/>
    <cellStyle name="Normal 13 3 2 2 3 6 3" xfId="3651" xr:uid="{00000000-0005-0000-0000-000017070000}"/>
    <cellStyle name="Normal 13 3 2 2 3 7" xfId="3652" xr:uid="{00000000-0005-0000-0000-000018070000}"/>
    <cellStyle name="Normal 13 3 2 2 3 8" xfId="3653" xr:uid="{00000000-0005-0000-0000-000019070000}"/>
    <cellStyle name="Normal 13 3 2 2 3 9" xfId="3654" xr:uid="{00000000-0005-0000-0000-00001A070000}"/>
    <cellStyle name="Normal 13 3 2 2 4" xfId="3655" xr:uid="{00000000-0005-0000-0000-00001B070000}"/>
    <cellStyle name="Normal 13 3 2 2 4 2" xfId="3656" xr:uid="{00000000-0005-0000-0000-00001C070000}"/>
    <cellStyle name="Normal 13 3 2 2 4 2 2" xfId="3657" xr:uid="{00000000-0005-0000-0000-00001D070000}"/>
    <cellStyle name="Normal 13 3 2 2 4 2 3" xfId="3658" xr:uid="{00000000-0005-0000-0000-00001E070000}"/>
    <cellStyle name="Normal 13 3 2 2 4 2 4" xfId="3659" xr:uid="{00000000-0005-0000-0000-00001F070000}"/>
    <cellStyle name="Normal 13 3 2 2 4 3" xfId="3660" xr:uid="{00000000-0005-0000-0000-000020070000}"/>
    <cellStyle name="Normal 13 3 2 2 4 3 2" xfId="3661" xr:uid="{00000000-0005-0000-0000-000021070000}"/>
    <cellStyle name="Normal 13 3 2 2 4 3 3" xfId="3662" xr:uid="{00000000-0005-0000-0000-000022070000}"/>
    <cellStyle name="Normal 13 3 2 2 4 4" xfId="3663" xr:uid="{00000000-0005-0000-0000-000023070000}"/>
    <cellStyle name="Normal 13 3 2 2 4 5" xfId="3664" xr:uid="{00000000-0005-0000-0000-000024070000}"/>
    <cellStyle name="Normal 13 3 2 2 4 6" xfId="3665" xr:uid="{00000000-0005-0000-0000-000025070000}"/>
    <cellStyle name="Normal 13 3 2 2 5" xfId="3666" xr:uid="{00000000-0005-0000-0000-000026070000}"/>
    <cellStyle name="Normal 13 3 2 2 5 2" xfId="3667" xr:uid="{00000000-0005-0000-0000-000027070000}"/>
    <cellStyle name="Normal 13 3 2 2 5 3" xfId="3668" xr:uid="{00000000-0005-0000-0000-000028070000}"/>
    <cellStyle name="Normal 13 3 2 2 5 4" xfId="3669" xr:uid="{00000000-0005-0000-0000-000029070000}"/>
    <cellStyle name="Normal 13 3 2 2 6" xfId="3670" xr:uid="{00000000-0005-0000-0000-00002A070000}"/>
    <cellStyle name="Normal 13 3 2 2 6 2" xfId="3671" xr:uid="{00000000-0005-0000-0000-00002B070000}"/>
    <cellStyle name="Normal 13 3 2 2 6 3" xfId="3672" xr:uid="{00000000-0005-0000-0000-00002C070000}"/>
    <cellStyle name="Normal 13 3 2 2 6 4" xfId="3673" xr:uid="{00000000-0005-0000-0000-00002D070000}"/>
    <cellStyle name="Normal 13 3 2 2 7" xfId="3674" xr:uid="{00000000-0005-0000-0000-00002E070000}"/>
    <cellStyle name="Normal 13 3 2 2 7 2" xfId="3675" xr:uid="{00000000-0005-0000-0000-00002F070000}"/>
    <cellStyle name="Normal 13 3 2 2 7 3" xfId="3676" xr:uid="{00000000-0005-0000-0000-000030070000}"/>
    <cellStyle name="Normal 13 3 2 2 7 4" xfId="3677" xr:uid="{00000000-0005-0000-0000-000031070000}"/>
    <cellStyle name="Normal 13 3 2 2 8" xfId="3678" xr:uid="{00000000-0005-0000-0000-000032070000}"/>
    <cellStyle name="Normal 13 3 2 2 8 2" xfId="3679" xr:uid="{00000000-0005-0000-0000-000033070000}"/>
    <cellStyle name="Normal 13 3 2 2 8 3" xfId="3680" xr:uid="{00000000-0005-0000-0000-000034070000}"/>
    <cellStyle name="Normal 13 3 2 2 9" xfId="3681" xr:uid="{00000000-0005-0000-0000-000035070000}"/>
    <cellStyle name="Normal 13 3 2 3" xfId="778" xr:uid="{00000000-0005-0000-0000-000036070000}"/>
    <cellStyle name="Normal 13 3 2 3 10" xfId="3682" xr:uid="{00000000-0005-0000-0000-000037070000}"/>
    <cellStyle name="Normal 13 3 2 3 2" xfId="1256" xr:uid="{00000000-0005-0000-0000-000038070000}"/>
    <cellStyle name="Normal 13 3 2 3 2 2" xfId="3683" xr:uid="{00000000-0005-0000-0000-000039070000}"/>
    <cellStyle name="Normal 13 3 2 3 2 2 2" xfId="3684" xr:uid="{00000000-0005-0000-0000-00003A070000}"/>
    <cellStyle name="Normal 13 3 2 3 2 2 2 2" xfId="3685" xr:uid="{00000000-0005-0000-0000-00003B070000}"/>
    <cellStyle name="Normal 13 3 2 3 2 2 2 3" xfId="3686" xr:uid="{00000000-0005-0000-0000-00003C070000}"/>
    <cellStyle name="Normal 13 3 2 3 2 2 2 4" xfId="3687" xr:uid="{00000000-0005-0000-0000-00003D070000}"/>
    <cellStyle name="Normal 13 3 2 3 2 2 3" xfId="3688" xr:uid="{00000000-0005-0000-0000-00003E070000}"/>
    <cellStyle name="Normal 13 3 2 3 2 2 3 2" xfId="3689" xr:uid="{00000000-0005-0000-0000-00003F070000}"/>
    <cellStyle name="Normal 13 3 2 3 2 2 3 3" xfId="3690" xr:uid="{00000000-0005-0000-0000-000040070000}"/>
    <cellStyle name="Normal 13 3 2 3 2 2 4" xfId="3691" xr:uid="{00000000-0005-0000-0000-000041070000}"/>
    <cellStyle name="Normal 13 3 2 3 2 2 5" xfId="3692" xr:uid="{00000000-0005-0000-0000-000042070000}"/>
    <cellStyle name="Normal 13 3 2 3 2 2 6" xfId="3693" xr:uid="{00000000-0005-0000-0000-000043070000}"/>
    <cellStyle name="Normal 13 3 2 3 2 3" xfId="3694" xr:uid="{00000000-0005-0000-0000-000044070000}"/>
    <cellStyle name="Normal 13 3 2 3 2 3 2" xfId="3695" xr:uid="{00000000-0005-0000-0000-000045070000}"/>
    <cellStyle name="Normal 13 3 2 3 2 3 3" xfId="3696" xr:uid="{00000000-0005-0000-0000-000046070000}"/>
    <cellStyle name="Normal 13 3 2 3 2 3 4" xfId="3697" xr:uid="{00000000-0005-0000-0000-000047070000}"/>
    <cellStyle name="Normal 13 3 2 3 2 4" xfId="3698" xr:uid="{00000000-0005-0000-0000-000048070000}"/>
    <cellStyle name="Normal 13 3 2 3 2 4 2" xfId="3699" xr:uid="{00000000-0005-0000-0000-000049070000}"/>
    <cellStyle name="Normal 13 3 2 3 2 4 3" xfId="3700" xr:uid="{00000000-0005-0000-0000-00004A070000}"/>
    <cellStyle name="Normal 13 3 2 3 2 4 4" xfId="3701" xr:uid="{00000000-0005-0000-0000-00004B070000}"/>
    <cellStyle name="Normal 13 3 2 3 2 5" xfId="3702" xr:uid="{00000000-0005-0000-0000-00004C070000}"/>
    <cellStyle name="Normal 13 3 2 3 2 5 2" xfId="3703" xr:uid="{00000000-0005-0000-0000-00004D070000}"/>
    <cellStyle name="Normal 13 3 2 3 2 5 3" xfId="3704" xr:uid="{00000000-0005-0000-0000-00004E070000}"/>
    <cellStyle name="Normal 13 3 2 3 2 5 4" xfId="3705" xr:uid="{00000000-0005-0000-0000-00004F070000}"/>
    <cellStyle name="Normal 13 3 2 3 2 6" xfId="3706" xr:uid="{00000000-0005-0000-0000-000050070000}"/>
    <cellStyle name="Normal 13 3 2 3 2 6 2" xfId="3707" xr:uid="{00000000-0005-0000-0000-000051070000}"/>
    <cellStyle name="Normal 13 3 2 3 2 6 3" xfId="3708" xr:uid="{00000000-0005-0000-0000-000052070000}"/>
    <cellStyle name="Normal 13 3 2 3 2 7" xfId="3709" xr:uid="{00000000-0005-0000-0000-000053070000}"/>
    <cellStyle name="Normal 13 3 2 3 2 8" xfId="3710" xr:uid="{00000000-0005-0000-0000-000054070000}"/>
    <cellStyle name="Normal 13 3 2 3 2 9" xfId="3711" xr:uid="{00000000-0005-0000-0000-000055070000}"/>
    <cellStyle name="Normal 13 3 2 3 3" xfId="3712" xr:uid="{00000000-0005-0000-0000-000056070000}"/>
    <cellStyle name="Normal 13 3 2 3 3 2" xfId="3713" xr:uid="{00000000-0005-0000-0000-000057070000}"/>
    <cellStyle name="Normal 13 3 2 3 3 2 2" xfId="3714" xr:uid="{00000000-0005-0000-0000-000058070000}"/>
    <cellStyle name="Normal 13 3 2 3 3 2 3" xfId="3715" xr:uid="{00000000-0005-0000-0000-000059070000}"/>
    <cellStyle name="Normal 13 3 2 3 3 2 4" xfId="3716" xr:uid="{00000000-0005-0000-0000-00005A070000}"/>
    <cellStyle name="Normal 13 3 2 3 3 3" xfId="3717" xr:uid="{00000000-0005-0000-0000-00005B070000}"/>
    <cellStyle name="Normal 13 3 2 3 3 3 2" xfId="3718" xr:uid="{00000000-0005-0000-0000-00005C070000}"/>
    <cellStyle name="Normal 13 3 2 3 3 3 3" xfId="3719" xr:uid="{00000000-0005-0000-0000-00005D070000}"/>
    <cellStyle name="Normal 13 3 2 3 3 4" xfId="3720" xr:uid="{00000000-0005-0000-0000-00005E070000}"/>
    <cellStyle name="Normal 13 3 2 3 3 5" xfId="3721" xr:uid="{00000000-0005-0000-0000-00005F070000}"/>
    <cellStyle name="Normal 13 3 2 3 3 6" xfId="3722" xr:uid="{00000000-0005-0000-0000-000060070000}"/>
    <cellStyle name="Normal 13 3 2 3 4" xfId="3723" xr:uid="{00000000-0005-0000-0000-000061070000}"/>
    <cellStyle name="Normal 13 3 2 3 4 2" xfId="3724" xr:uid="{00000000-0005-0000-0000-000062070000}"/>
    <cellStyle name="Normal 13 3 2 3 4 3" xfId="3725" xr:uid="{00000000-0005-0000-0000-000063070000}"/>
    <cellStyle name="Normal 13 3 2 3 4 4" xfId="3726" xr:uid="{00000000-0005-0000-0000-000064070000}"/>
    <cellStyle name="Normal 13 3 2 3 5" xfId="3727" xr:uid="{00000000-0005-0000-0000-000065070000}"/>
    <cellStyle name="Normal 13 3 2 3 5 2" xfId="3728" xr:uid="{00000000-0005-0000-0000-000066070000}"/>
    <cellStyle name="Normal 13 3 2 3 5 3" xfId="3729" xr:uid="{00000000-0005-0000-0000-000067070000}"/>
    <cellStyle name="Normal 13 3 2 3 5 4" xfId="3730" xr:uid="{00000000-0005-0000-0000-000068070000}"/>
    <cellStyle name="Normal 13 3 2 3 6" xfId="3731" xr:uid="{00000000-0005-0000-0000-000069070000}"/>
    <cellStyle name="Normal 13 3 2 3 6 2" xfId="3732" xr:uid="{00000000-0005-0000-0000-00006A070000}"/>
    <cellStyle name="Normal 13 3 2 3 6 3" xfId="3733" xr:uid="{00000000-0005-0000-0000-00006B070000}"/>
    <cellStyle name="Normal 13 3 2 3 6 4" xfId="3734" xr:uid="{00000000-0005-0000-0000-00006C070000}"/>
    <cellStyle name="Normal 13 3 2 3 7" xfId="3735" xr:uid="{00000000-0005-0000-0000-00006D070000}"/>
    <cellStyle name="Normal 13 3 2 3 7 2" xfId="3736" xr:uid="{00000000-0005-0000-0000-00006E070000}"/>
    <cellStyle name="Normal 13 3 2 3 7 3" xfId="3737" xr:uid="{00000000-0005-0000-0000-00006F070000}"/>
    <cellStyle name="Normal 13 3 2 3 8" xfId="3738" xr:uid="{00000000-0005-0000-0000-000070070000}"/>
    <cellStyle name="Normal 13 3 2 3 9" xfId="3739" xr:uid="{00000000-0005-0000-0000-000071070000}"/>
    <cellStyle name="Normal 13 3 2 4" xfId="1253" xr:uid="{00000000-0005-0000-0000-000072070000}"/>
    <cellStyle name="Normal 13 3 2 4 2" xfId="3740" xr:uid="{00000000-0005-0000-0000-000073070000}"/>
    <cellStyle name="Normal 13 3 2 4 2 2" xfId="3741" xr:uid="{00000000-0005-0000-0000-000074070000}"/>
    <cellStyle name="Normal 13 3 2 4 2 2 2" xfId="3742" xr:uid="{00000000-0005-0000-0000-000075070000}"/>
    <cellStyle name="Normal 13 3 2 4 2 2 3" xfId="3743" xr:uid="{00000000-0005-0000-0000-000076070000}"/>
    <cellStyle name="Normal 13 3 2 4 2 2 4" xfId="3744" xr:uid="{00000000-0005-0000-0000-000077070000}"/>
    <cellStyle name="Normal 13 3 2 4 2 3" xfId="3745" xr:uid="{00000000-0005-0000-0000-000078070000}"/>
    <cellStyle name="Normal 13 3 2 4 2 3 2" xfId="3746" xr:uid="{00000000-0005-0000-0000-000079070000}"/>
    <cellStyle name="Normal 13 3 2 4 2 3 3" xfId="3747" xr:uid="{00000000-0005-0000-0000-00007A070000}"/>
    <cellStyle name="Normal 13 3 2 4 2 4" xfId="3748" xr:uid="{00000000-0005-0000-0000-00007B070000}"/>
    <cellStyle name="Normal 13 3 2 4 2 5" xfId="3749" xr:uid="{00000000-0005-0000-0000-00007C070000}"/>
    <cellStyle name="Normal 13 3 2 4 2 6" xfId="3750" xr:uid="{00000000-0005-0000-0000-00007D070000}"/>
    <cellStyle name="Normal 13 3 2 4 3" xfId="3751" xr:uid="{00000000-0005-0000-0000-00007E070000}"/>
    <cellStyle name="Normal 13 3 2 4 3 2" xfId="3752" xr:uid="{00000000-0005-0000-0000-00007F070000}"/>
    <cellStyle name="Normal 13 3 2 4 3 3" xfId="3753" xr:uid="{00000000-0005-0000-0000-000080070000}"/>
    <cellStyle name="Normal 13 3 2 4 3 4" xfId="3754" xr:uid="{00000000-0005-0000-0000-000081070000}"/>
    <cellStyle name="Normal 13 3 2 4 4" xfId="3755" xr:uid="{00000000-0005-0000-0000-000082070000}"/>
    <cellStyle name="Normal 13 3 2 4 4 2" xfId="3756" xr:uid="{00000000-0005-0000-0000-000083070000}"/>
    <cellStyle name="Normal 13 3 2 4 4 3" xfId="3757" xr:uid="{00000000-0005-0000-0000-000084070000}"/>
    <cellStyle name="Normal 13 3 2 4 4 4" xfId="3758" xr:uid="{00000000-0005-0000-0000-000085070000}"/>
    <cellStyle name="Normal 13 3 2 4 5" xfId="3759" xr:uid="{00000000-0005-0000-0000-000086070000}"/>
    <cellStyle name="Normal 13 3 2 4 5 2" xfId="3760" xr:uid="{00000000-0005-0000-0000-000087070000}"/>
    <cellStyle name="Normal 13 3 2 4 5 3" xfId="3761" xr:uid="{00000000-0005-0000-0000-000088070000}"/>
    <cellStyle name="Normal 13 3 2 4 5 4" xfId="3762" xr:uid="{00000000-0005-0000-0000-000089070000}"/>
    <cellStyle name="Normal 13 3 2 4 6" xfId="3763" xr:uid="{00000000-0005-0000-0000-00008A070000}"/>
    <cellStyle name="Normal 13 3 2 4 6 2" xfId="3764" xr:uid="{00000000-0005-0000-0000-00008B070000}"/>
    <cellStyle name="Normal 13 3 2 4 6 3" xfId="3765" xr:uid="{00000000-0005-0000-0000-00008C070000}"/>
    <cellStyle name="Normal 13 3 2 4 7" xfId="3766" xr:uid="{00000000-0005-0000-0000-00008D070000}"/>
    <cellStyle name="Normal 13 3 2 4 8" xfId="3767" xr:uid="{00000000-0005-0000-0000-00008E070000}"/>
    <cellStyle name="Normal 13 3 2 4 9" xfId="3768" xr:uid="{00000000-0005-0000-0000-00008F070000}"/>
    <cellStyle name="Normal 13 3 2 5" xfId="3769" xr:uid="{00000000-0005-0000-0000-000090070000}"/>
    <cellStyle name="Normal 13 3 2 5 2" xfId="3770" xr:uid="{00000000-0005-0000-0000-000091070000}"/>
    <cellStyle name="Normal 13 3 2 5 2 2" xfId="3771" xr:uid="{00000000-0005-0000-0000-000092070000}"/>
    <cellStyle name="Normal 13 3 2 5 2 2 2" xfId="3772" xr:uid="{00000000-0005-0000-0000-000093070000}"/>
    <cellStyle name="Normal 13 3 2 5 2 2 3" xfId="3773" xr:uid="{00000000-0005-0000-0000-000094070000}"/>
    <cellStyle name="Normal 13 3 2 5 2 2 4" xfId="3774" xr:uid="{00000000-0005-0000-0000-000095070000}"/>
    <cellStyle name="Normal 13 3 2 5 2 3" xfId="3775" xr:uid="{00000000-0005-0000-0000-000096070000}"/>
    <cellStyle name="Normal 13 3 2 5 2 3 2" xfId="3776" xr:uid="{00000000-0005-0000-0000-000097070000}"/>
    <cellStyle name="Normal 13 3 2 5 2 3 3" xfId="3777" xr:uid="{00000000-0005-0000-0000-000098070000}"/>
    <cellStyle name="Normal 13 3 2 5 2 4" xfId="3778" xr:uid="{00000000-0005-0000-0000-000099070000}"/>
    <cellStyle name="Normal 13 3 2 5 2 5" xfId="3779" xr:uid="{00000000-0005-0000-0000-00009A070000}"/>
    <cellStyle name="Normal 13 3 2 5 2 6" xfId="3780" xr:uid="{00000000-0005-0000-0000-00009B070000}"/>
    <cellStyle name="Normal 13 3 2 5 3" xfId="3781" xr:uid="{00000000-0005-0000-0000-00009C070000}"/>
    <cellStyle name="Normal 13 3 2 5 3 2" xfId="3782" xr:uid="{00000000-0005-0000-0000-00009D070000}"/>
    <cellStyle name="Normal 13 3 2 5 3 3" xfId="3783" xr:uid="{00000000-0005-0000-0000-00009E070000}"/>
    <cellStyle name="Normal 13 3 2 5 3 4" xfId="3784" xr:uid="{00000000-0005-0000-0000-00009F070000}"/>
    <cellStyle name="Normal 13 3 2 5 4" xfId="3785" xr:uid="{00000000-0005-0000-0000-0000A0070000}"/>
    <cellStyle name="Normal 13 3 2 5 4 2" xfId="3786" xr:uid="{00000000-0005-0000-0000-0000A1070000}"/>
    <cellStyle name="Normal 13 3 2 5 4 3" xfId="3787" xr:uid="{00000000-0005-0000-0000-0000A2070000}"/>
    <cellStyle name="Normal 13 3 2 5 4 4" xfId="3788" xr:uid="{00000000-0005-0000-0000-0000A3070000}"/>
    <cellStyle name="Normal 13 3 2 5 5" xfId="3789" xr:uid="{00000000-0005-0000-0000-0000A4070000}"/>
    <cellStyle name="Normal 13 3 2 5 5 2" xfId="3790" xr:uid="{00000000-0005-0000-0000-0000A5070000}"/>
    <cellStyle name="Normal 13 3 2 5 5 3" xfId="3791" xr:uid="{00000000-0005-0000-0000-0000A6070000}"/>
    <cellStyle name="Normal 13 3 2 5 5 4" xfId="3792" xr:uid="{00000000-0005-0000-0000-0000A7070000}"/>
    <cellStyle name="Normal 13 3 2 5 6" xfId="3793" xr:uid="{00000000-0005-0000-0000-0000A8070000}"/>
    <cellStyle name="Normal 13 3 2 5 6 2" xfId="3794" xr:uid="{00000000-0005-0000-0000-0000A9070000}"/>
    <cellStyle name="Normal 13 3 2 5 6 3" xfId="3795" xr:uid="{00000000-0005-0000-0000-0000AA070000}"/>
    <cellStyle name="Normal 13 3 2 5 7" xfId="3796" xr:uid="{00000000-0005-0000-0000-0000AB070000}"/>
    <cellStyle name="Normal 13 3 2 5 8" xfId="3797" xr:uid="{00000000-0005-0000-0000-0000AC070000}"/>
    <cellStyle name="Normal 13 3 2 5 9" xfId="3798" xr:uid="{00000000-0005-0000-0000-0000AD070000}"/>
    <cellStyle name="Normal 13 3 2 6" xfId="3799" xr:uid="{00000000-0005-0000-0000-0000AE070000}"/>
    <cellStyle name="Normal 13 3 2 6 2" xfId="3800" xr:uid="{00000000-0005-0000-0000-0000AF070000}"/>
    <cellStyle name="Normal 13 3 2 6 2 2" xfId="3801" xr:uid="{00000000-0005-0000-0000-0000B0070000}"/>
    <cellStyle name="Normal 13 3 2 6 2 2 2" xfId="3802" xr:uid="{00000000-0005-0000-0000-0000B1070000}"/>
    <cellStyle name="Normal 13 3 2 6 2 2 3" xfId="3803" xr:uid="{00000000-0005-0000-0000-0000B2070000}"/>
    <cellStyle name="Normal 13 3 2 6 2 2 4" xfId="3804" xr:uid="{00000000-0005-0000-0000-0000B3070000}"/>
    <cellStyle name="Normal 13 3 2 6 2 3" xfId="3805" xr:uid="{00000000-0005-0000-0000-0000B4070000}"/>
    <cellStyle name="Normal 13 3 2 6 2 3 2" xfId="3806" xr:uid="{00000000-0005-0000-0000-0000B5070000}"/>
    <cellStyle name="Normal 13 3 2 6 2 3 3" xfId="3807" xr:uid="{00000000-0005-0000-0000-0000B6070000}"/>
    <cellStyle name="Normal 13 3 2 6 2 4" xfId="3808" xr:uid="{00000000-0005-0000-0000-0000B7070000}"/>
    <cellStyle name="Normal 13 3 2 6 2 5" xfId="3809" xr:uid="{00000000-0005-0000-0000-0000B8070000}"/>
    <cellStyle name="Normal 13 3 2 6 2 6" xfId="3810" xr:uid="{00000000-0005-0000-0000-0000B9070000}"/>
    <cellStyle name="Normal 13 3 2 6 3" xfId="3811" xr:uid="{00000000-0005-0000-0000-0000BA070000}"/>
    <cellStyle name="Normal 13 3 2 6 3 2" xfId="3812" xr:uid="{00000000-0005-0000-0000-0000BB070000}"/>
    <cellStyle name="Normal 13 3 2 6 3 3" xfId="3813" xr:uid="{00000000-0005-0000-0000-0000BC070000}"/>
    <cellStyle name="Normal 13 3 2 6 3 4" xfId="3814" xr:uid="{00000000-0005-0000-0000-0000BD070000}"/>
    <cellStyle name="Normal 13 3 2 6 4" xfId="3815" xr:uid="{00000000-0005-0000-0000-0000BE070000}"/>
    <cellStyle name="Normal 13 3 2 6 4 2" xfId="3816" xr:uid="{00000000-0005-0000-0000-0000BF070000}"/>
    <cellStyle name="Normal 13 3 2 6 4 3" xfId="3817" xr:uid="{00000000-0005-0000-0000-0000C0070000}"/>
    <cellStyle name="Normal 13 3 2 6 4 4" xfId="3818" xr:uid="{00000000-0005-0000-0000-0000C1070000}"/>
    <cellStyle name="Normal 13 3 2 6 5" xfId="3819" xr:uid="{00000000-0005-0000-0000-0000C2070000}"/>
    <cellStyle name="Normal 13 3 2 6 5 2" xfId="3820" xr:uid="{00000000-0005-0000-0000-0000C3070000}"/>
    <cellStyle name="Normal 13 3 2 6 5 3" xfId="3821" xr:uid="{00000000-0005-0000-0000-0000C4070000}"/>
    <cellStyle name="Normal 13 3 2 6 6" xfId="3822" xr:uid="{00000000-0005-0000-0000-0000C5070000}"/>
    <cellStyle name="Normal 13 3 2 6 7" xfId="3823" xr:uid="{00000000-0005-0000-0000-0000C6070000}"/>
    <cellStyle name="Normal 13 3 2 6 8" xfId="3824" xr:uid="{00000000-0005-0000-0000-0000C7070000}"/>
    <cellStyle name="Normal 13 3 2 7" xfId="3825" xr:uid="{00000000-0005-0000-0000-0000C8070000}"/>
    <cellStyle name="Normal 13 3 2 7 2" xfId="3826" xr:uid="{00000000-0005-0000-0000-0000C9070000}"/>
    <cellStyle name="Normal 13 3 2 7 2 2" xfId="3827" xr:uid="{00000000-0005-0000-0000-0000CA070000}"/>
    <cellStyle name="Normal 13 3 2 7 2 3" xfId="3828" xr:uid="{00000000-0005-0000-0000-0000CB070000}"/>
    <cellStyle name="Normal 13 3 2 7 2 4" xfId="3829" xr:uid="{00000000-0005-0000-0000-0000CC070000}"/>
    <cellStyle name="Normal 13 3 2 7 3" xfId="3830" xr:uid="{00000000-0005-0000-0000-0000CD070000}"/>
    <cellStyle name="Normal 13 3 2 7 3 2" xfId="3831" xr:uid="{00000000-0005-0000-0000-0000CE070000}"/>
    <cellStyle name="Normal 13 3 2 7 3 3" xfId="3832" xr:uid="{00000000-0005-0000-0000-0000CF070000}"/>
    <cellStyle name="Normal 13 3 2 7 4" xfId="3833" xr:uid="{00000000-0005-0000-0000-0000D0070000}"/>
    <cellStyle name="Normal 13 3 2 7 5" xfId="3834" xr:uid="{00000000-0005-0000-0000-0000D1070000}"/>
    <cellStyle name="Normal 13 3 2 7 6" xfId="3835" xr:uid="{00000000-0005-0000-0000-0000D2070000}"/>
    <cellStyle name="Normal 13 3 2 8" xfId="3836" xr:uid="{00000000-0005-0000-0000-0000D3070000}"/>
    <cellStyle name="Normal 13 3 2 8 2" xfId="3837" xr:uid="{00000000-0005-0000-0000-0000D4070000}"/>
    <cellStyle name="Normal 13 3 2 8 3" xfId="3838" xr:uid="{00000000-0005-0000-0000-0000D5070000}"/>
    <cellStyle name="Normal 13 3 2 8 4" xfId="3839" xr:uid="{00000000-0005-0000-0000-0000D6070000}"/>
    <cellStyle name="Normal 13 3 2 9" xfId="3840" xr:uid="{00000000-0005-0000-0000-0000D7070000}"/>
    <cellStyle name="Normal 13 3 2 9 2" xfId="3841" xr:uid="{00000000-0005-0000-0000-0000D8070000}"/>
    <cellStyle name="Normal 13 3 2 9 3" xfId="3842" xr:uid="{00000000-0005-0000-0000-0000D9070000}"/>
    <cellStyle name="Normal 13 3 2 9 4" xfId="3843" xr:uid="{00000000-0005-0000-0000-0000DA070000}"/>
    <cellStyle name="Normal 13 3 3" xfId="529" xr:uid="{00000000-0005-0000-0000-0000DB070000}"/>
    <cellStyle name="Normal 13 3 3 10" xfId="3844" xr:uid="{00000000-0005-0000-0000-0000DC070000}"/>
    <cellStyle name="Normal 13 3 3 10 2" xfId="3845" xr:uid="{00000000-0005-0000-0000-0000DD070000}"/>
    <cellStyle name="Normal 13 3 3 10 3" xfId="3846" xr:uid="{00000000-0005-0000-0000-0000DE070000}"/>
    <cellStyle name="Normal 13 3 3 10 4" xfId="3847" xr:uid="{00000000-0005-0000-0000-0000DF070000}"/>
    <cellStyle name="Normal 13 3 3 11" xfId="3848" xr:uid="{00000000-0005-0000-0000-0000E0070000}"/>
    <cellStyle name="Normal 13 3 3 11 2" xfId="3849" xr:uid="{00000000-0005-0000-0000-0000E1070000}"/>
    <cellStyle name="Normal 13 3 3 11 3" xfId="3850" xr:uid="{00000000-0005-0000-0000-0000E2070000}"/>
    <cellStyle name="Normal 13 3 3 12" xfId="3851" xr:uid="{00000000-0005-0000-0000-0000E3070000}"/>
    <cellStyle name="Normal 13 3 3 13" xfId="3852" xr:uid="{00000000-0005-0000-0000-0000E4070000}"/>
    <cellStyle name="Normal 13 3 3 14" xfId="3853" xr:uid="{00000000-0005-0000-0000-0000E5070000}"/>
    <cellStyle name="Normal 13 3 3 2" xfId="671" xr:uid="{00000000-0005-0000-0000-0000E6070000}"/>
    <cellStyle name="Normal 13 3 3 2 10" xfId="3854" xr:uid="{00000000-0005-0000-0000-0000E7070000}"/>
    <cellStyle name="Normal 13 3 3 2 11" xfId="3855" xr:uid="{00000000-0005-0000-0000-0000E8070000}"/>
    <cellStyle name="Normal 13 3 3 2 2" xfId="1136" xr:uid="{00000000-0005-0000-0000-0000E9070000}"/>
    <cellStyle name="Normal 13 3 3 2 2 10" xfId="3856" xr:uid="{00000000-0005-0000-0000-0000EA070000}"/>
    <cellStyle name="Normal 13 3 3 2 2 2" xfId="1259" xr:uid="{00000000-0005-0000-0000-0000EB070000}"/>
    <cellStyle name="Normal 13 3 3 2 2 2 2" xfId="3857" xr:uid="{00000000-0005-0000-0000-0000EC070000}"/>
    <cellStyle name="Normal 13 3 3 2 2 2 2 2" xfId="3858" xr:uid="{00000000-0005-0000-0000-0000ED070000}"/>
    <cellStyle name="Normal 13 3 3 2 2 2 2 2 2" xfId="3859" xr:uid="{00000000-0005-0000-0000-0000EE070000}"/>
    <cellStyle name="Normal 13 3 3 2 2 2 2 2 3" xfId="3860" xr:uid="{00000000-0005-0000-0000-0000EF070000}"/>
    <cellStyle name="Normal 13 3 3 2 2 2 2 2 4" xfId="3861" xr:uid="{00000000-0005-0000-0000-0000F0070000}"/>
    <cellStyle name="Normal 13 3 3 2 2 2 2 3" xfId="3862" xr:uid="{00000000-0005-0000-0000-0000F1070000}"/>
    <cellStyle name="Normal 13 3 3 2 2 2 2 3 2" xfId="3863" xr:uid="{00000000-0005-0000-0000-0000F2070000}"/>
    <cellStyle name="Normal 13 3 3 2 2 2 2 3 3" xfId="3864" xr:uid="{00000000-0005-0000-0000-0000F3070000}"/>
    <cellStyle name="Normal 13 3 3 2 2 2 2 4" xfId="3865" xr:uid="{00000000-0005-0000-0000-0000F4070000}"/>
    <cellStyle name="Normal 13 3 3 2 2 2 2 5" xfId="3866" xr:uid="{00000000-0005-0000-0000-0000F5070000}"/>
    <cellStyle name="Normal 13 3 3 2 2 2 2 6" xfId="3867" xr:uid="{00000000-0005-0000-0000-0000F6070000}"/>
    <cellStyle name="Normal 13 3 3 2 2 2 3" xfId="3868" xr:uid="{00000000-0005-0000-0000-0000F7070000}"/>
    <cellStyle name="Normal 13 3 3 2 2 2 3 2" xfId="3869" xr:uid="{00000000-0005-0000-0000-0000F8070000}"/>
    <cellStyle name="Normal 13 3 3 2 2 2 3 3" xfId="3870" xr:uid="{00000000-0005-0000-0000-0000F9070000}"/>
    <cellStyle name="Normal 13 3 3 2 2 2 3 4" xfId="3871" xr:uid="{00000000-0005-0000-0000-0000FA070000}"/>
    <cellStyle name="Normal 13 3 3 2 2 2 4" xfId="3872" xr:uid="{00000000-0005-0000-0000-0000FB070000}"/>
    <cellStyle name="Normal 13 3 3 2 2 2 4 2" xfId="3873" xr:uid="{00000000-0005-0000-0000-0000FC070000}"/>
    <cellStyle name="Normal 13 3 3 2 2 2 4 3" xfId="3874" xr:uid="{00000000-0005-0000-0000-0000FD070000}"/>
    <cellStyle name="Normal 13 3 3 2 2 2 4 4" xfId="3875" xr:uid="{00000000-0005-0000-0000-0000FE070000}"/>
    <cellStyle name="Normal 13 3 3 2 2 2 5" xfId="3876" xr:uid="{00000000-0005-0000-0000-0000FF070000}"/>
    <cellStyle name="Normal 13 3 3 2 2 2 5 2" xfId="3877" xr:uid="{00000000-0005-0000-0000-000000080000}"/>
    <cellStyle name="Normal 13 3 3 2 2 2 5 3" xfId="3878" xr:uid="{00000000-0005-0000-0000-000001080000}"/>
    <cellStyle name="Normal 13 3 3 2 2 2 5 4" xfId="3879" xr:uid="{00000000-0005-0000-0000-000002080000}"/>
    <cellStyle name="Normal 13 3 3 2 2 2 6" xfId="3880" xr:uid="{00000000-0005-0000-0000-000003080000}"/>
    <cellStyle name="Normal 13 3 3 2 2 2 6 2" xfId="3881" xr:uid="{00000000-0005-0000-0000-000004080000}"/>
    <cellStyle name="Normal 13 3 3 2 2 2 6 3" xfId="3882" xr:uid="{00000000-0005-0000-0000-000005080000}"/>
    <cellStyle name="Normal 13 3 3 2 2 2 7" xfId="3883" xr:uid="{00000000-0005-0000-0000-000006080000}"/>
    <cellStyle name="Normal 13 3 3 2 2 2 8" xfId="3884" xr:uid="{00000000-0005-0000-0000-000007080000}"/>
    <cellStyle name="Normal 13 3 3 2 2 2 9" xfId="3885" xr:uid="{00000000-0005-0000-0000-000008080000}"/>
    <cellStyle name="Normal 13 3 3 2 2 3" xfId="3886" xr:uid="{00000000-0005-0000-0000-000009080000}"/>
    <cellStyle name="Normal 13 3 3 2 2 3 2" xfId="3887" xr:uid="{00000000-0005-0000-0000-00000A080000}"/>
    <cellStyle name="Normal 13 3 3 2 2 3 2 2" xfId="3888" xr:uid="{00000000-0005-0000-0000-00000B080000}"/>
    <cellStyle name="Normal 13 3 3 2 2 3 2 3" xfId="3889" xr:uid="{00000000-0005-0000-0000-00000C080000}"/>
    <cellStyle name="Normal 13 3 3 2 2 3 2 4" xfId="3890" xr:uid="{00000000-0005-0000-0000-00000D080000}"/>
    <cellStyle name="Normal 13 3 3 2 2 3 3" xfId="3891" xr:uid="{00000000-0005-0000-0000-00000E080000}"/>
    <cellStyle name="Normal 13 3 3 2 2 3 3 2" xfId="3892" xr:uid="{00000000-0005-0000-0000-00000F080000}"/>
    <cellStyle name="Normal 13 3 3 2 2 3 3 3" xfId="3893" xr:uid="{00000000-0005-0000-0000-000010080000}"/>
    <cellStyle name="Normal 13 3 3 2 2 3 4" xfId="3894" xr:uid="{00000000-0005-0000-0000-000011080000}"/>
    <cellStyle name="Normal 13 3 3 2 2 3 5" xfId="3895" xr:uid="{00000000-0005-0000-0000-000012080000}"/>
    <cellStyle name="Normal 13 3 3 2 2 3 6" xfId="3896" xr:uid="{00000000-0005-0000-0000-000013080000}"/>
    <cellStyle name="Normal 13 3 3 2 2 4" xfId="3897" xr:uid="{00000000-0005-0000-0000-000014080000}"/>
    <cellStyle name="Normal 13 3 3 2 2 4 2" xfId="3898" xr:uid="{00000000-0005-0000-0000-000015080000}"/>
    <cellStyle name="Normal 13 3 3 2 2 4 3" xfId="3899" xr:uid="{00000000-0005-0000-0000-000016080000}"/>
    <cellStyle name="Normal 13 3 3 2 2 4 4" xfId="3900" xr:uid="{00000000-0005-0000-0000-000017080000}"/>
    <cellStyle name="Normal 13 3 3 2 2 5" xfId="3901" xr:uid="{00000000-0005-0000-0000-000018080000}"/>
    <cellStyle name="Normal 13 3 3 2 2 5 2" xfId="3902" xr:uid="{00000000-0005-0000-0000-000019080000}"/>
    <cellStyle name="Normal 13 3 3 2 2 5 3" xfId="3903" xr:uid="{00000000-0005-0000-0000-00001A080000}"/>
    <cellStyle name="Normal 13 3 3 2 2 5 4" xfId="3904" xr:uid="{00000000-0005-0000-0000-00001B080000}"/>
    <cellStyle name="Normal 13 3 3 2 2 6" xfId="3905" xr:uid="{00000000-0005-0000-0000-00001C080000}"/>
    <cellStyle name="Normal 13 3 3 2 2 6 2" xfId="3906" xr:uid="{00000000-0005-0000-0000-00001D080000}"/>
    <cellStyle name="Normal 13 3 3 2 2 6 3" xfId="3907" xr:uid="{00000000-0005-0000-0000-00001E080000}"/>
    <cellStyle name="Normal 13 3 3 2 2 6 4" xfId="3908" xr:uid="{00000000-0005-0000-0000-00001F080000}"/>
    <cellStyle name="Normal 13 3 3 2 2 7" xfId="3909" xr:uid="{00000000-0005-0000-0000-000020080000}"/>
    <cellStyle name="Normal 13 3 3 2 2 7 2" xfId="3910" xr:uid="{00000000-0005-0000-0000-000021080000}"/>
    <cellStyle name="Normal 13 3 3 2 2 7 3" xfId="3911" xr:uid="{00000000-0005-0000-0000-000022080000}"/>
    <cellStyle name="Normal 13 3 3 2 2 8" xfId="3912" xr:uid="{00000000-0005-0000-0000-000023080000}"/>
    <cellStyle name="Normal 13 3 3 2 2 9" xfId="3913" xr:uid="{00000000-0005-0000-0000-000024080000}"/>
    <cellStyle name="Normal 13 3 3 2 3" xfId="1258" xr:uid="{00000000-0005-0000-0000-000025080000}"/>
    <cellStyle name="Normal 13 3 3 2 3 2" xfId="3914" xr:uid="{00000000-0005-0000-0000-000026080000}"/>
    <cellStyle name="Normal 13 3 3 2 3 2 2" xfId="3915" xr:uid="{00000000-0005-0000-0000-000027080000}"/>
    <cellStyle name="Normal 13 3 3 2 3 2 2 2" xfId="3916" xr:uid="{00000000-0005-0000-0000-000028080000}"/>
    <cellStyle name="Normal 13 3 3 2 3 2 2 3" xfId="3917" xr:uid="{00000000-0005-0000-0000-000029080000}"/>
    <cellStyle name="Normal 13 3 3 2 3 2 2 4" xfId="3918" xr:uid="{00000000-0005-0000-0000-00002A080000}"/>
    <cellStyle name="Normal 13 3 3 2 3 2 3" xfId="3919" xr:uid="{00000000-0005-0000-0000-00002B080000}"/>
    <cellStyle name="Normal 13 3 3 2 3 2 3 2" xfId="3920" xr:uid="{00000000-0005-0000-0000-00002C080000}"/>
    <cellStyle name="Normal 13 3 3 2 3 2 3 3" xfId="3921" xr:uid="{00000000-0005-0000-0000-00002D080000}"/>
    <cellStyle name="Normal 13 3 3 2 3 2 4" xfId="3922" xr:uid="{00000000-0005-0000-0000-00002E080000}"/>
    <cellStyle name="Normal 13 3 3 2 3 2 5" xfId="3923" xr:uid="{00000000-0005-0000-0000-00002F080000}"/>
    <cellStyle name="Normal 13 3 3 2 3 2 6" xfId="3924" xr:uid="{00000000-0005-0000-0000-000030080000}"/>
    <cellStyle name="Normal 13 3 3 2 3 3" xfId="3925" xr:uid="{00000000-0005-0000-0000-000031080000}"/>
    <cellStyle name="Normal 13 3 3 2 3 3 2" xfId="3926" xr:uid="{00000000-0005-0000-0000-000032080000}"/>
    <cellStyle name="Normal 13 3 3 2 3 3 3" xfId="3927" xr:uid="{00000000-0005-0000-0000-000033080000}"/>
    <cellStyle name="Normal 13 3 3 2 3 3 4" xfId="3928" xr:uid="{00000000-0005-0000-0000-000034080000}"/>
    <cellStyle name="Normal 13 3 3 2 3 4" xfId="3929" xr:uid="{00000000-0005-0000-0000-000035080000}"/>
    <cellStyle name="Normal 13 3 3 2 3 4 2" xfId="3930" xr:uid="{00000000-0005-0000-0000-000036080000}"/>
    <cellStyle name="Normal 13 3 3 2 3 4 3" xfId="3931" xr:uid="{00000000-0005-0000-0000-000037080000}"/>
    <cellStyle name="Normal 13 3 3 2 3 4 4" xfId="3932" xr:uid="{00000000-0005-0000-0000-000038080000}"/>
    <cellStyle name="Normal 13 3 3 2 3 5" xfId="3933" xr:uid="{00000000-0005-0000-0000-000039080000}"/>
    <cellStyle name="Normal 13 3 3 2 3 5 2" xfId="3934" xr:uid="{00000000-0005-0000-0000-00003A080000}"/>
    <cellStyle name="Normal 13 3 3 2 3 5 3" xfId="3935" xr:uid="{00000000-0005-0000-0000-00003B080000}"/>
    <cellStyle name="Normal 13 3 3 2 3 5 4" xfId="3936" xr:uid="{00000000-0005-0000-0000-00003C080000}"/>
    <cellStyle name="Normal 13 3 3 2 3 6" xfId="3937" xr:uid="{00000000-0005-0000-0000-00003D080000}"/>
    <cellStyle name="Normal 13 3 3 2 3 6 2" xfId="3938" xr:uid="{00000000-0005-0000-0000-00003E080000}"/>
    <cellStyle name="Normal 13 3 3 2 3 6 3" xfId="3939" xr:uid="{00000000-0005-0000-0000-00003F080000}"/>
    <cellStyle name="Normal 13 3 3 2 3 7" xfId="3940" xr:uid="{00000000-0005-0000-0000-000040080000}"/>
    <cellStyle name="Normal 13 3 3 2 3 8" xfId="3941" xr:uid="{00000000-0005-0000-0000-000041080000}"/>
    <cellStyle name="Normal 13 3 3 2 3 9" xfId="3942" xr:uid="{00000000-0005-0000-0000-000042080000}"/>
    <cellStyle name="Normal 13 3 3 2 4" xfId="3943" xr:uid="{00000000-0005-0000-0000-000043080000}"/>
    <cellStyle name="Normal 13 3 3 2 4 2" xfId="3944" xr:uid="{00000000-0005-0000-0000-000044080000}"/>
    <cellStyle name="Normal 13 3 3 2 4 2 2" xfId="3945" xr:uid="{00000000-0005-0000-0000-000045080000}"/>
    <cellStyle name="Normal 13 3 3 2 4 2 3" xfId="3946" xr:uid="{00000000-0005-0000-0000-000046080000}"/>
    <cellStyle name="Normal 13 3 3 2 4 2 4" xfId="3947" xr:uid="{00000000-0005-0000-0000-000047080000}"/>
    <cellStyle name="Normal 13 3 3 2 4 3" xfId="3948" xr:uid="{00000000-0005-0000-0000-000048080000}"/>
    <cellStyle name="Normal 13 3 3 2 4 3 2" xfId="3949" xr:uid="{00000000-0005-0000-0000-000049080000}"/>
    <cellStyle name="Normal 13 3 3 2 4 3 3" xfId="3950" xr:uid="{00000000-0005-0000-0000-00004A080000}"/>
    <cellStyle name="Normal 13 3 3 2 4 4" xfId="3951" xr:uid="{00000000-0005-0000-0000-00004B080000}"/>
    <cellStyle name="Normal 13 3 3 2 4 5" xfId="3952" xr:uid="{00000000-0005-0000-0000-00004C080000}"/>
    <cellStyle name="Normal 13 3 3 2 4 6" xfId="3953" xr:uid="{00000000-0005-0000-0000-00004D080000}"/>
    <cellStyle name="Normal 13 3 3 2 5" xfId="3954" xr:uid="{00000000-0005-0000-0000-00004E080000}"/>
    <cellStyle name="Normal 13 3 3 2 5 2" xfId="3955" xr:uid="{00000000-0005-0000-0000-00004F080000}"/>
    <cellStyle name="Normal 13 3 3 2 5 3" xfId="3956" xr:uid="{00000000-0005-0000-0000-000050080000}"/>
    <cellStyle name="Normal 13 3 3 2 5 4" xfId="3957" xr:uid="{00000000-0005-0000-0000-000051080000}"/>
    <cellStyle name="Normal 13 3 3 2 6" xfId="3958" xr:uid="{00000000-0005-0000-0000-000052080000}"/>
    <cellStyle name="Normal 13 3 3 2 6 2" xfId="3959" xr:uid="{00000000-0005-0000-0000-000053080000}"/>
    <cellStyle name="Normal 13 3 3 2 6 3" xfId="3960" xr:uid="{00000000-0005-0000-0000-000054080000}"/>
    <cellStyle name="Normal 13 3 3 2 6 4" xfId="3961" xr:uid="{00000000-0005-0000-0000-000055080000}"/>
    <cellStyle name="Normal 13 3 3 2 7" xfId="3962" xr:uid="{00000000-0005-0000-0000-000056080000}"/>
    <cellStyle name="Normal 13 3 3 2 7 2" xfId="3963" xr:uid="{00000000-0005-0000-0000-000057080000}"/>
    <cellStyle name="Normal 13 3 3 2 7 3" xfId="3964" xr:uid="{00000000-0005-0000-0000-000058080000}"/>
    <cellStyle name="Normal 13 3 3 2 7 4" xfId="3965" xr:uid="{00000000-0005-0000-0000-000059080000}"/>
    <cellStyle name="Normal 13 3 3 2 8" xfId="3966" xr:uid="{00000000-0005-0000-0000-00005A080000}"/>
    <cellStyle name="Normal 13 3 3 2 8 2" xfId="3967" xr:uid="{00000000-0005-0000-0000-00005B080000}"/>
    <cellStyle name="Normal 13 3 3 2 8 3" xfId="3968" xr:uid="{00000000-0005-0000-0000-00005C080000}"/>
    <cellStyle name="Normal 13 3 3 2 9" xfId="3969" xr:uid="{00000000-0005-0000-0000-00005D080000}"/>
    <cellStyle name="Normal 13 3 3 3" xfId="824" xr:uid="{00000000-0005-0000-0000-00005E080000}"/>
    <cellStyle name="Normal 13 3 3 3 10" xfId="3970" xr:uid="{00000000-0005-0000-0000-00005F080000}"/>
    <cellStyle name="Normal 13 3 3 3 2" xfId="1260" xr:uid="{00000000-0005-0000-0000-000060080000}"/>
    <cellStyle name="Normal 13 3 3 3 2 2" xfId="3971" xr:uid="{00000000-0005-0000-0000-000061080000}"/>
    <cellStyle name="Normal 13 3 3 3 2 2 2" xfId="3972" xr:uid="{00000000-0005-0000-0000-000062080000}"/>
    <cellStyle name="Normal 13 3 3 3 2 2 2 2" xfId="3973" xr:uid="{00000000-0005-0000-0000-000063080000}"/>
    <cellStyle name="Normal 13 3 3 3 2 2 2 3" xfId="3974" xr:uid="{00000000-0005-0000-0000-000064080000}"/>
    <cellStyle name="Normal 13 3 3 3 2 2 2 4" xfId="3975" xr:uid="{00000000-0005-0000-0000-000065080000}"/>
    <cellStyle name="Normal 13 3 3 3 2 2 3" xfId="3976" xr:uid="{00000000-0005-0000-0000-000066080000}"/>
    <cellStyle name="Normal 13 3 3 3 2 2 3 2" xfId="3977" xr:uid="{00000000-0005-0000-0000-000067080000}"/>
    <cellStyle name="Normal 13 3 3 3 2 2 3 3" xfId="3978" xr:uid="{00000000-0005-0000-0000-000068080000}"/>
    <cellStyle name="Normal 13 3 3 3 2 2 4" xfId="3979" xr:uid="{00000000-0005-0000-0000-000069080000}"/>
    <cellStyle name="Normal 13 3 3 3 2 2 5" xfId="3980" xr:uid="{00000000-0005-0000-0000-00006A080000}"/>
    <cellStyle name="Normal 13 3 3 3 2 2 6" xfId="3981" xr:uid="{00000000-0005-0000-0000-00006B080000}"/>
    <cellStyle name="Normal 13 3 3 3 2 3" xfId="3982" xr:uid="{00000000-0005-0000-0000-00006C080000}"/>
    <cellStyle name="Normal 13 3 3 3 2 3 2" xfId="3983" xr:uid="{00000000-0005-0000-0000-00006D080000}"/>
    <cellStyle name="Normal 13 3 3 3 2 3 3" xfId="3984" xr:uid="{00000000-0005-0000-0000-00006E080000}"/>
    <cellStyle name="Normal 13 3 3 3 2 3 4" xfId="3985" xr:uid="{00000000-0005-0000-0000-00006F080000}"/>
    <cellStyle name="Normal 13 3 3 3 2 4" xfId="3986" xr:uid="{00000000-0005-0000-0000-000070080000}"/>
    <cellStyle name="Normal 13 3 3 3 2 4 2" xfId="3987" xr:uid="{00000000-0005-0000-0000-000071080000}"/>
    <cellStyle name="Normal 13 3 3 3 2 4 3" xfId="3988" xr:uid="{00000000-0005-0000-0000-000072080000}"/>
    <cellStyle name="Normal 13 3 3 3 2 4 4" xfId="3989" xr:uid="{00000000-0005-0000-0000-000073080000}"/>
    <cellStyle name="Normal 13 3 3 3 2 5" xfId="3990" xr:uid="{00000000-0005-0000-0000-000074080000}"/>
    <cellStyle name="Normal 13 3 3 3 2 5 2" xfId="3991" xr:uid="{00000000-0005-0000-0000-000075080000}"/>
    <cellStyle name="Normal 13 3 3 3 2 5 3" xfId="3992" xr:uid="{00000000-0005-0000-0000-000076080000}"/>
    <cellStyle name="Normal 13 3 3 3 2 5 4" xfId="3993" xr:uid="{00000000-0005-0000-0000-000077080000}"/>
    <cellStyle name="Normal 13 3 3 3 2 6" xfId="3994" xr:uid="{00000000-0005-0000-0000-000078080000}"/>
    <cellStyle name="Normal 13 3 3 3 2 6 2" xfId="3995" xr:uid="{00000000-0005-0000-0000-000079080000}"/>
    <cellStyle name="Normal 13 3 3 3 2 6 3" xfId="3996" xr:uid="{00000000-0005-0000-0000-00007A080000}"/>
    <cellStyle name="Normal 13 3 3 3 2 7" xfId="3997" xr:uid="{00000000-0005-0000-0000-00007B080000}"/>
    <cellStyle name="Normal 13 3 3 3 2 8" xfId="3998" xr:uid="{00000000-0005-0000-0000-00007C080000}"/>
    <cellStyle name="Normal 13 3 3 3 2 9" xfId="3999" xr:uid="{00000000-0005-0000-0000-00007D080000}"/>
    <cellStyle name="Normal 13 3 3 3 3" xfId="4000" xr:uid="{00000000-0005-0000-0000-00007E080000}"/>
    <cellStyle name="Normal 13 3 3 3 3 2" xfId="4001" xr:uid="{00000000-0005-0000-0000-00007F080000}"/>
    <cellStyle name="Normal 13 3 3 3 3 2 2" xfId="4002" xr:uid="{00000000-0005-0000-0000-000080080000}"/>
    <cellStyle name="Normal 13 3 3 3 3 2 3" xfId="4003" xr:uid="{00000000-0005-0000-0000-000081080000}"/>
    <cellStyle name="Normal 13 3 3 3 3 2 4" xfId="4004" xr:uid="{00000000-0005-0000-0000-000082080000}"/>
    <cellStyle name="Normal 13 3 3 3 3 3" xfId="4005" xr:uid="{00000000-0005-0000-0000-000083080000}"/>
    <cellStyle name="Normal 13 3 3 3 3 3 2" xfId="4006" xr:uid="{00000000-0005-0000-0000-000084080000}"/>
    <cellStyle name="Normal 13 3 3 3 3 3 3" xfId="4007" xr:uid="{00000000-0005-0000-0000-000085080000}"/>
    <cellStyle name="Normal 13 3 3 3 3 4" xfId="4008" xr:uid="{00000000-0005-0000-0000-000086080000}"/>
    <cellStyle name="Normal 13 3 3 3 3 5" xfId="4009" xr:uid="{00000000-0005-0000-0000-000087080000}"/>
    <cellStyle name="Normal 13 3 3 3 3 6" xfId="4010" xr:uid="{00000000-0005-0000-0000-000088080000}"/>
    <cellStyle name="Normal 13 3 3 3 4" xfId="4011" xr:uid="{00000000-0005-0000-0000-000089080000}"/>
    <cellStyle name="Normal 13 3 3 3 4 2" xfId="4012" xr:uid="{00000000-0005-0000-0000-00008A080000}"/>
    <cellStyle name="Normal 13 3 3 3 4 3" xfId="4013" xr:uid="{00000000-0005-0000-0000-00008B080000}"/>
    <cellStyle name="Normal 13 3 3 3 4 4" xfId="4014" xr:uid="{00000000-0005-0000-0000-00008C080000}"/>
    <cellStyle name="Normal 13 3 3 3 5" xfId="4015" xr:uid="{00000000-0005-0000-0000-00008D080000}"/>
    <cellStyle name="Normal 13 3 3 3 5 2" xfId="4016" xr:uid="{00000000-0005-0000-0000-00008E080000}"/>
    <cellStyle name="Normal 13 3 3 3 5 3" xfId="4017" xr:uid="{00000000-0005-0000-0000-00008F080000}"/>
    <cellStyle name="Normal 13 3 3 3 5 4" xfId="4018" xr:uid="{00000000-0005-0000-0000-000090080000}"/>
    <cellStyle name="Normal 13 3 3 3 6" xfId="4019" xr:uid="{00000000-0005-0000-0000-000091080000}"/>
    <cellStyle name="Normal 13 3 3 3 6 2" xfId="4020" xr:uid="{00000000-0005-0000-0000-000092080000}"/>
    <cellStyle name="Normal 13 3 3 3 6 3" xfId="4021" xr:uid="{00000000-0005-0000-0000-000093080000}"/>
    <cellStyle name="Normal 13 3 3 3 6 4" xfId="4022" xr:uid="{00000000-0005-0000-0000-000094080000}"/>
    <cellStyle name="Normal 13 3 3 3 7" xfId="4023" xr:uid="{00000000-0005-0000-0000-000095080000}"/>
    <cellStyle name="Normal 13 3 3 3 7 2" xfId="4024" xr:uid="{00000000-0005-0000-0000-000096080000}"/>
    <cellStyle name="Normal 13 3 3 3 7 3" xfId="4025" xr:uid="{00000000-0005-0000-0000-000097080000}"/>
    <cellStyle name="Normal 13 3 3 3 8" xfId="4026" xr:uid="{00000000-0005-0000-0000-000098080000}"/>
    <cellStyle name="Normal 13 3 3 3 9" xfId="4027" xr:uid="{00000000-0005-0000-0000-000099080000}"/>
    <cellStyle name="Normal 13 3 3 4" xfId="1257" xr:uid="{00000000-0005-0000-0000-00009A080000}"/>
    <cellStyle name="Normal 13 3 3 4 2" xfId="4028" xr:uid="{00000000-0005-0000-0000-00009B080000}"/>
    <cellStyle name="Normal 13 3 3 4 2 2" xfId="4029" xr:uid="{00000000-0005-0000-0000-00009C080000}"/>
    <cellStyle name="Normal 13 3 3 4 2 2 2" xfId="4030" xr:uid="{00000000-0005-0000-0000-00009D080000}"/>
    <cellStyle name="Normal 13 3 3 4 2 2 3" xfId="4031" xr:uid="{00000000-0005-0000-0000-00009E080000}"/>
    <cellStyle name="Normal 13 3 3 4 2 2 4" xfId="4032" xr:uid="{00000000-0005-0000-0000-00009F080000}"/>
    <cellStyle name="Normal 13 3 3 4 2 3" xfId="4033" xr:uid="{00000000-0005-0000-0000-0000A0080000}"/>
    <cellStyle name="Normal 13 3 3 4 2 3 2" xfId="4034" xr:uid="{00000000-0005-0000-0000-0000A1080000}"/>
    <cellStyle name="Normal 13 3 3 4 2 3 3" xfId="4035" xr:uid="{00000000-0005-0000-0000-0000A2080000}"/>
    <cellStyle name="Normal 13 3 3 4 2 4" xfId="4036" xr:uid="{00000000-0005-0000-0000-0000A3080000}"/>
    <cellStyle name="Normal 13 3 3 4 2 5" xfId="4037" xr:uid="{00000000-0005-0000-0000-0000A4080000}"/>
    <cellStyle name="Normal 13 3 3 4 2 6" xfId="4038" xr:uid="{00000000-0005-0000-0000-0000A5080000}"/>
    <cellStyle name="Normal 13 3 3 4 3" xfId="4039" xr:uid="{00000000-0005-0000-0000-0000A6080000}"/>
    <cellStyle name="Normal 13 3 3 4 3 2" xfId="4040" xr:uid="{00000000-0005-0000-0000-0000A7080000}"/>
    <cellStyle name="Normal 13 3 3 4 3 3" xfId="4041" xr:uid="{00000000-0005-0000-0000-0000A8080000}"/>
    <cellStyle name="Normal 13 3 3 4 3 4" xfId="4042" xr:uid="{00000000-0005-0000-0000-0000A9080000}"/>
    <cellStyle name="Normal 13 3 3 4 4" xfId="4043" xr:uid="{00000000-0005-0000-0000-0000AA080000}"/>
    <cellStyle name="Normal 13 3 3 4 4 2" xfId="4044" xr:uid="{00000000-0005-0000-0000-0000AB080000}"/>
    <cellStyle name="Normal 13 3 3 4 4 3" xfId="4045" xr:uid="{00000000-0005-0000-0000-0000AC080000}"/>
    <cellStyle name="Normal 13 3 3 4 4 4" xfId="4046" xr:uid="{00000000-0005-0000-0000-0000AD080000}"/>
    <cellStyle name="Normal 13 3 3 4 5" xfId="4047" xr:uid="{00000000-0005-0000-0000-0000AE080000}"/>
    <cellStyle name="Normal 13 3 3 4 5 2" xfId="4048" xr:uid="{00000000-0005-0000-0000-0000AF080000}"/>
    <cellStyle name="Normal 13 3 3 4 5 3" xfId="4049" xr:uid="{00000000-0005-0000-0000-0000B0080000}"/>
    <cellStyle name="Normal 13 3 3 4 5 4" xfId="4050" xr:uid="{00000000-0005-0000-0000-0000B1080000}"/>
    <cellStyle name="Normal 13 3 3 4 6" xfId="4051" xr:uid="{00000000-0005-0000-0000-0000B2080000}"/>
    <cellStyle name="Normal 13 3 3 4 6 2" xfId="4052" xr:uid="{00000000-0005-0000-0000-0000B3080000}"/>
    <cellStyle name="Normal 13 3 3 4 6 3" xfId="4053" xr:uid="{00000000-0005-0000-0000-0000B4080000}"/>
    <cellStyle name="Normal 13 3 3 4 7" xfId="4054" xr:uid="{00000000-0005-0000-0000-0000B5080000}"/>
    <cellStyle name="Normal 13 3 3 4 8" xfId="4055" xr:uid="{00000000-0005-0000-0000-0000B6080000}"/>
    <cellStyle name="Normal 13 3 3 4 9" xfId="4056" xr:uid="{00000000-0005-0000-0000-0000B7080000}"/>
    <cellStyle name="Normal 13 3 3 5" xfId="4057" xr:uid="{00000000-0005-0000-0000-0000B8080000}"/>
    <cellStyle name="Normal 13 3 3 5 2" xfId="4058" xr:uid="{00000000-0005-0000-0000-0000B9080000}"/>
    <cellStyle name="Normal 13 3 3 5 2 2" xfId="4059" xr:uid="{00000000-0005-0000-0000-0000BA080000}"/>
    <cellStyle name="Normal 13 3 3 5 2 2 2" xfId="4060" xr:uid="{00000000-0005-0000-0000-0000BB080000}"/>
    <cellStyle name="Normal 13 3 3 5 2 2 3" xfId="4061" xr:uid="{00000000-0005-0000-0000-0000BC080000}"/>
    <cellStyle name="Normal 13 3 3 5 2 2 4" xfId="4062" xr:uid="{00000000-0005-0000-0000-0000BD080000}"/>
    <cellStyle name="Normal 13 3 3 5 2 3" xfId="4063" xr:uid="{00000000-0005-0000-0000-0000BE080000}"/>
    <cellStyle name="Normal 13 3 3 5 2 3 2" xfId="4064" xr:uid="{00000000-0005-0000-0000-0000BF080000}"/>
    <cellStyle name="Normal 13 3 3 5 2 3 3" xfId="4065" xr:uid="{00000000-0005-0000-0000-0000C0080000}"/>
    <cellStyle name="Normal 13 3 3 5 2 4" xfId="4066" xr:uid="{00000000-0005-0000-0000-0000C1080000}"/>
    <cellStyle name="Normal 13 3 3 5 2 5" xfId="4067" xr:uid="{00000000-0005-0000-0000-0000C2080000}"/>
    <cellStyle name="Normal 13 3 3 5 2 6" xfId="4068" xr:uid="{00000000-0005-0000-0000-0000C3080000}"/>
    <cellStyle name="Normal 13 3 3 5 3" xfId="4069" xr:uid="{00000000-0005-0000-0000-0000C4080000}"/>
    <cellStyle name="Normal 13 3 3 5 3 2" xfId="4070" xr:uid="{00000000-0005-0000-0000-0000C5080000}"/>
    <cellStyle name="Normal 13 3 3 5 3 3" xfId="4071" xr:uid="{00000000-0005-0000-0000-0000C6080000}"/>
    <cellStyle name="Normal 13 3 3 5 3 4" xfId="4072" xr:uid="{00000000-0005-0000-0000-0000C7080000}"/>
    <cellStyle name="Normal 13 3 3 5 4" xfId="4073" xr:uid="{00000000-0005-0000-0000-0000C8080000}"/>
    <cellStyle name="Normal 13 3 3 5 4 2" xfId="4074" xr:uid="{00000000-0005-0000-0000-0000C9080000}"/>
    <cellStyle name="Normal 13 3 3 5 4 3" xfId="4075" xr:uid="{00000000-0005-0000-0000-0000CA080000}"/>
    <cellStyle name="Normal 13 3 3 5 4 4" xfId="4076" xr:uid="{00000000-0005-0000-0000-0000CB080000}"/>
    <cellStyle name="Normal 13 3 3 5 5" xfId="4077" xr:uid="{00000000-0005-0000-0000-0000CC080000}"/>
    <cellStyle name="Normal 13 3 3 5 5 2" xfId="4078" xr:uid="{00000000-0005-0000-0000-0000CD080000}"/>
    <cellStyle name="Normal 13 3 3 5 5 3" xfId="4079" xr:uid="{00000000-0005-0000-0000-0000CE080000}"/>
    <cellStyle name="Normal 13 3 3 5 5 4" xfId="4080" xr:uid="{00000000-0005-0000-0000-0000CF080000}"/>
    <cellStyle name="Normal 13 3 3 5 6" xfId="4081" xr:uid="{00000000-0005-0000-0000-0000D0080000}"/>
    <cellStyle name="Normal 13 3 3 5 6 2" xfId="4082" xr:uid="{00000000-0005-0000-0000-0000D1080000}"/>
    <cellStyle name="Normal 13 3 3 5 6 3" xfId="4083" xr:uid="{00000000-0005-0000-0000-0000D2080000}"/>
    <cellStyle name="Normal 13 3 3 5 7" xfId="4084" xr:uid="{00000000-0005-0000-0000-0000D3080000}"/>
    <cellStyle name="Normal 13 3 3 5 8" xfId="4085" xr:uid="{00000000-0005-0000-0000-0000D4080000}"/>
    <cellStyle name="Normal 13 3 3 5 9" xfId="4086" xr:uid="{00000000-0005-0000-0000-0000D5080000}"/>
    <cellStyle name="Normal 13 3 3 6" xfId="4087" xr:uid="{00000000-0005-0000-0000-0000D6080000}"/>
    <cellStyle name="Normal 13 3 3 6 2" xfId="4088" xr:uid="{00000000-0005-0000-0000-0000D7080000}"/>
    <cellStyle name="Normal 13 3 3 6 2 2" xfId="4089" xr:uid="{00000000-0005-0000-0000-0000D8080000}"/>
    <cellStyle name="Normal 13 3 3 6 2 2 2" xfId="4090" xr:uid="{00000000-0005-0000-0000-0000D9080000}"/>
    <cellStyle name="Normal 13 3 3 6 2 2 3" xfId="4091" xr:uid="{00000000-0005-0000-0000-0000DA080000}"/>
    <cellStyle name="Normal 13 3 3 6 2 2 4" xfId="4092" xr:uid="{00000000-0005-0000-0000-0000DB080000}"/>
    <cellStyle name="Normal 13 3 3 6 2 3" xfId="4093" xr:uid="{00000000-0005-0000-0000-0000DC080000}"/>
    <cellStyle name="Normal 13 3 3 6 2 3 2" xfId="4094" xr:uid="{00000000-0005-0000-0000-0000DD080000}"/>
    <cellStyle name="Normal 13 3 3 6 2 3 3" xfId="4095" xr:uid="{00000000-0005-0000-0000-0000DE080000}"/>
    <cellStyle name="Normal 13 3 3 6 2 4" xfId="4096" xr:uid="{00000000-0005-0000-0000-0000DF080000}"/>
    <cellStyle name="Normal 13 3 3 6 2 5" xfId="4097" xr:uid="{00000000-0005-0000-0000-0000E0080000}"/>
    <cellStyle name="Normal 13 3 3 6 2 6" xfId="4098" xr:uid="{00000000-0005-0000-0000-0000E1080000}"/>
    <cellStyle name="Normal 13 3 3 6 3" xfId="4099" xr:uid="{00000000-0005-0000-0000-0000E2080000}"/>
    <cellStyle name="Normal 13 3 3 6 3 2" xfId="4100" xr:uid="{00000000-0005-0000-0000-0000E3080000}"/>
    <cellStyle name="Normal 13 3 3 6 3 3" xfId="4101" xr:uid="{00000000-0005-0000-0000-0000E4080000}"/>
    <cellStyle name="Normal 13 3 3 6 3 4" xfId="4102" xr:uid="{00000000-0005-0000-0000-0000E5080000}"/>
    <cellStyle name="Normal 13 3 3 6 4" xfId="4103" xr:uid="{00000000-0005-0000-0000-0000E6080000}"/>
    <cellStyle name="Normal 13 3 3 6 4 2" xfId="4104" xr:uid="{00000000-0005-0000-0000-0000E7080000}"/>
    <cellStyle name="Normal 13 3 3 6 4 3" xfId="4105" xr:uid="{00000000-0005-0000-0000-0000E8080000}"/>
    <cellStyle name="Normal 13 3 3 6 4 4" xfId="4106" xr:uid="{00000000-0005-0000-0000-0000E9080000}"/>
    <cellStyle name="Normal 13 3 3 6 5" xfId="4107" xr:uid="{00000000-0005-0000-0000-0000EA080000}"/>
    <cellStyle name="Normal 13 3 3 6 5 2" xfId="4108" xr:uid="{00000000-0005-0000-0000-0000EB080000}"/>
    <cellStyle name="Normal 13 3 3 6 5 3" xfId="4109" xr:uid="{00000000-0005-0000-0000-0000EC080000}"/>
    <cellStyle name="Normal 13 3 3 6 6" xfId="4110" xr:uid="{00000000-0005-0000-0000-0000ED080000}"/>
    <cellStyle name="Normal 13 3 3 6 7" xfId="4111" xr:uid="{00000000-0005-0000-0000-0000EE080000}"/>
    <cellStyle name="Normal 13 3 3 6 8" xfId="4112" xr:uid="{00000000-0005-0000-0000-0000EF080000}"/>
    <cellStyle name="Normal 13 3 3 7" xfId="4113" xr:uid="{00000000-0005-0000-0000-0000F0080000}"/>
    <cellStyle name="Normal 13 3 3 7 2" xfId="4114" xr:uid="{00000000-0005-0000-0000-0000F1080000}"/>
    <cellStyle name="Normal 13 3 3 7 2 2" xfId="4115" xr:uid="{00000000-0005-0000-0000-0000F2080000}"/>
    <cellStyle name="Normal 13 3 3 7 2 3" xfId="4116" xr:uid="{00000000-0005-0000-0000-0000F3080000}"/>
    <cellStyle name="Normal 13 3 3 7 2 4" xfId="4117" xr:uid="{00000000-0005-0000-0000-0000F4080000}"/>
    <cellStyle name="Normal 13 3 3 7 3" xfId="4118" xr:uid="{00000000-0005-0000-0000-0000F5080000}"/>
    <cellStyle name="Normal 13 3 3 7 3 2" xfId="4119" xr:uid="{00000000-0005-0000-0000-0000F6080000}"/>
    <cellStyle name="Normal 13 3 3 7 3 3" xfId="4120" xr:uid="{00000000-0005-0000-0000-0000F7080000}"/>
    <cellStyle name="Normal 13 3 3 7 4" xfId="4121" xr:uid="{00000000-0005-0000-0000-0000F8080000}"/>
    <cellStyle name="Normal 13 3 3 7 5" xfId="4122" xr:uid="{00000000-0005-0000-0000-0000F9080000}"/>
    <cellStyle name="Normal 13 3 3 7 6" xfId="4123" xr:uid="{00000000-0005-0000-0000-0000FA080000}"/>
    <cellStyle name="Normal 13 3 3 8" xfId="4124" xr:uid="{00000000-0005-0000-0000-0000FB080000}"/>
    <cellStyle name="Normal 13 3 3 8 2" xfId="4125" xr:uid="{00000000-0005-0000-0000-0000FC080000}"/>
    <cellStyle name="Normal 13 3 3 8 3" xfId="4126" xr:uid="{00000000-0005-0000-0000-0000FD080000}"/>
    <cellStyle name="Normal 13 3 3 8 4" xfId="4127" xr:uid="{00000000-0005-0000-0000-0000FE080000}"/>
    <cellStyle name="Normal 13 3 3 9" xfId="4128" xr:uid="{00000000-0005-0000-0000-0000FF080000}"/>
    <cellStyle name="Normal 13 3 3 9 2" xfId="4129" xr:uid="{00000000-0005-0000-0000-000000090000}"/>
    <cellStyle name="Normal 13 3 3 9 3" xfId="4130" xr:uid="{00000000-0005-0000-0000-000001090000}"/>
    <cellStyle name="Normal 13 3 3 9 4" xfId="4131" xr:uid="{00000000-0005-0000-0000-000002090000}"/>
    <cellStyle name="Normal 13 3 4" xfId="363" xr:uid="{00000000-0005-0000-0000-000003090000}"/>
    <cellStyle name="Normal 13 3 4 10" xfId="4132" xr:uid="{00000000-0005-0000-0000-000004090000}"/>
    <cellStyle name="Normal 13 3 4 11" xfId="4133" xr:uid="{00000000-0005-0000-0000-000005090000}"/>
    <cellStyle name="Normal 13 3 4 2" xfId="934" xr:uid="{00000000-0005-0000-0000-000006090000}"/>
    <cellStyle name="Normal 13 3 4 2 10" xfId="4134" xr:uid="{00000000-0005-0000-0000-000007090000}"/>
    <cellStyle name="Normal 13 3 4 2 2" xfId="1262" xr:uid="{00000000-0005-0000-0000-000008090000}"/>
    <cellStyle name="Normal 13 3 4 2 2 2" xfId="4135" xr:uid="{00000000-0005-0000-0000-000009090000}"/>
    <cellStyle name="Normal 13 3 4 2 2 2 2" xfId="4136" xr:uid="{00000000-0005-0000-0000-00000A090000}"/>
    <cellStyle name="Normal 13 3 4 2 2 2 2 2" xfId="4137" xr:uid="{00000000-0005-0000-0000-00000B090000}"/>
    <cellStyle name="Normal 13 3 4 2 2 2 2 3" xfId="4138" xr:uid="{00000000-0005-0000-0000-00000C090000}"/>
    <cellStyle name="Normal 13 3 4 2 2 2 2 4" xfId="4139" xr:uid="{00000000-0005-0000-0000-00000D090000}"/>
    <cellStyle name="Normal 13 3 4 2 2 2 3" xfId="4140" xr:uid="{00000000-0005-0000-0000-00000E090000}"/>
    <cellStyle name="Normal 13 3 4 2 2 2 3 2" xfId="4141" xr:uid="{00000000-0005-0000-0000-00000F090000}"/>
    <cellStyle name="Normal 13 3 4 2 2 2 3 3" xfId="4142" xr:uid="{00000000-0005-0000-0000-000010090000}"/>
    <cellStyle name="Normal 13 3 4 2 2 2 4" xfId="4143" xr:uid="{00000000-0005-0000-0000-000011090000}"/>
    <cellStyle name="Normal 13 3 4 2 2 2 5" xfId="4144" xr:uid="{00000000-0005-0000-0000-000012090000}"/>
    <cellStyle name="Normal 13 3 4 2 2 2 6" xfId="4145" xr:uid="{00000000-0005-0000-0000-000013090000}"/>
    <cellStyle name="Normal 13 3 4 2 2 3" xfId="4146" xr:uid="{00000000-0005-0000-0000-000014090000}"/>
    <cellStyle name="Normal 13 3 4 2 2 3 2" xfId="4147" xr:uid="{00000000-0005-0000-0000-000015090000}"/>
    <cellStyle name="Normal 13 3 4 2 2 3 3" xfId="4148" xr:uid="{00000000-0005-0000-0000-000016090000}"/>
    <cellStyle name="Normal 13 3 4 2 2 3 4" xfId="4149" xr:uid="{00000000-0005-0000-0000-000017090000}"/>
    <cellStyle name="Normal 13 3 4 2 2 4" xfId="4150" xr:uid="{00000000-0005-0000-0000-000018090000}"/>
    <cellStyle name="Normal 13 3 4 2 2 4 2" xfId="4151" xr:uid="{00000000-0005-0000-0000-000019090000}"/>
    <cellStyle name="Normal 13 3 4 2 2 4 3" xfId="4152" xr:uid="{00000000-0005-0000-0000-00001A090000}"/>
    <cellStyle name="Normal 13 3 4 2 2 4 4" xfId="4153" xr:uid="{00000000-0005-0000-0000-00001B090000}"/>
    <cellStyle name="Normal 13 3 4 2 2 5" xfId="4154" xr:uid="{00000000-0005-0000-0000-00001C090000}"/>
    <cellStyle name="Normal 13 3 4 2 2 5 2" xfId="4155" xr:uid="{00000000-0005-0000-0000-00001D090000}"/>
    <cellStyle name="Normal 13 3 4 2 2 5 3" xfId="4156" xr:uid="{00000000-0005-0000-0000-00001E090000}"/>
    <cellStyle name="Normal 13 3 4 2 2 5 4" xfId="4157" xr:uid="{00000000-0005-0000-0000-00001F090000}"/>
    <cellStyle name="Normal 13 3 4 2 2 6" xfId="4158" xr:uid="{00000000-0005-0000-0000-000020090000}"/>
    <cellStyle name="Normal 13 3 4 2 2 6 2" xfId="4159" xr:uid="{00000000-0005-0000-0000-000021090000}"/>
    <cellStyle name="Normal 13 3 4 2 2 6 3" xfId="4160" xr:uid="{00000000-0005-0000-0000-000022090000}"/>
    <cellStyle name="Normal 13 3 4 2 2 7" xfId="4161" xr:uid="{00000000-0005-0000-0000-000023090000}"/>
    <cellStyle name="Normal 13 3 4 2 2 8" xfId="4162" xr:uid="{00000000-0005-0000-0000-000024090000}"/>
    <cellStyle name="Normal 13 3 4 2 2 9" xfId="4163" xr:uid="{00000000-0005-0000-0000-000025090000}"/>
    <cellStyle name="Normal 13 3 4 2 3" xfId="4164" xr:uid="{00000000-0005-0000-0000-000026090000}"/>
    <cellStyle name="Normal 13 3 4 2 3 2" xfId="4165" xr:uid="{00000000-0005-0000-0000-000027090000}"/>
    <cellStyle name="Normal 13 3 4 2 3 2 2" xfId="4166" xr:uid="{00000000-0005-0000-0000-000028090000}"/>
    <cellStyle name="Normal 13 3 4 2 3 2 3" xfId="4167" xr:uid="{00000000-0005-0000-0000-000029090000}"/>
    <cellStyle name="Normal 13 3 4 2 3 2 4" xfId="4168" xr:uid="{00000000-0005-0000-0000-00002A090000}"/>
    <cellStyle name="Normal 13 3 4 2 3 3" xfId="4169" xr:uid="{00000000-0005-0000-0000-00002B090000}"/>
    <cellStyle name="Normal 13 3 4 2 3 3 2" xfId="4170" xr:uid="{00000000-0005-0000-0000-00002C090000}"/>
    <cellStyle name="Normal 13 3 4 2 3 3 3" xfId="4171" xr:uid="{00000000-0005-0000-0000-00002D090000}"/>
    <cellStyle name="Normal 13 3 4 2 3 4" xfId="4172" xr:uid="{00000000-0005-0000-0000-00002E090000}"/>
    <cellStyle name="Normal 13 3 4 2 3 5" xfId="4173" xr:uid="{00000000-0005-0000-0000-00002F090000}"/>
    <cellStyle name="Normal 13 3 4 2 3 6" xfId="4174" xr:uid="{00000000-0005-0000-0000-000030090000}"/>
    <cellStyle name="Normal 13 3 4 2 4" xfId="4175" xr:uid="{00000000-0005-0000-0000-000031090000}"/>
    <cellStyle name="Normal 13 3 4 2 4 2" xfId="4176" xr:uid="{00000000-0005-0000-0000-000032090000}"/>
    <cellStyle name="Normal 13 3 4 2 4 3" xfId="4177" xr:uid="{00000000-0005-0000-0000-000033090000}"/>
    <cellStyle name="Normal 13 3 4 2 4 4" xfId="4178" xr:uid="{00000000-0005-0000-0000-000034090000}"/>
    <cellStyle name="Normal 13 3 4 2 5" xfId="4179" xr:uid="{00000000-0005-0000-0000-000035090000}"/>
    <cellStyle name="Normal 13 3 4 2 5 2" xfId="4180" xr:uid="{00000000-0005-0000-0000-000036090000}"/>
    <cellStyle name="Normal 13 3 4 2 5 3" xfId="4181" xr:uid="{00000000-0005-0000-0000-000037090000}"/>
    <cellStyle name="Normal 13 3 4 2 5 4" xfId="4182" xr:uid="{00000000-0005-0000-0000-000038090000}"/>
    <cellStyle name="Normal 13 3 4 2 6" xfId="4183" xr:uid="{00000000-0005-0000-0000-000039090000}"/>
    <cellStyle name="Normal 13 3 4 2 6 2" xfId="4184" xr:uid="{00000000-0005-0000-0000-00003A090000}"/>
    <cellStyle name="Normal 13 3 4 2 6 3" xfId="4185" xr:uid="{00000000-0005-0000-0000-00003B090000}"/>
    <cellStyle name="Normal 13 3 4 2 6 4" xfId="4186" xr:uid="{00000000-0005-0000-0000-00003C090000}"/>
    <cellStyle name="Normal 13 3 4 2 7" xfId="4187" xr:uid="{00000000-0005-0000-0000-00003D090000}"/>
    <cellStyle name="Normal 13 3 4 2 7 2" xfId="4188" xr:uid="{00000000-0005-0000-0000-00003E090000}"/>
    <cellStyle name="Normal 13 3 4 2 7 3" xfId="4189" xr:uid="{00000000-0005-0000-0000-00003F090000}"/>
    <cellStyle name="Normal 13 3 4 2 8" xfId="4190" xr:uid="{00000000-0005-0000-0000-000040090000}"/>
    <cellStyle name="Normal 13 3 4 2 9" xfId="4191" xr:uid="{00000000-0005-0000-0000-000041090000}"/>
    <cellStyle name="Normal 13 3 4 3" xfId="1261" xr:uid="{00000000-0005-0000-0000-000042090000}"/>
    <cellStyle name="Normal 13 3 4 3 2" xfId="4192" xr:uid="{00000000-0005-0000-0000-000043090000}"/>
    <cellStyle name="Normal 13 3 4 3 2 2" xfId="4193" xr:uid="{00000000-0005-0000-0000-000044090000}"/>
    <cellStyle name="Normal 13 3 4 3 2 2 2" xfId="4194" xr:uid="{00000000-0005-0000-0000-000045090000}"/>
    <cellStyle name="Normal 13 3 4 3 2 2 3" xfId="4195" xr:uid="{00000000-0005-0000-0000-000046090000}"/>
    <cellStyle name="Normal 13 3 4 3 2 2 4" xfId="4196" xr:uid="{00000000-0005-0000-0000-000047090000}"/>
    <cellStyle name="Normal 13 3 4 3 2 3" xfId="4197" xr:uid="{00000000-0005-0000-0000-000048090000}"/>
    <cellStyle name="Normal 13 3 4 3 2 3 2" xfId="4198" xr:uid="{00000000-0005-0000-0000-000049090000}"/>
    <cellStyle name="Normal 13 3 4 3 2 3 3" xfId="4199" xr:uid="{00000000-0005-0000-0000-00004A090000}"/>
    <cellStyle name="Normal 13 3 4 3 2 4" xfId="4200" xr:uid="{00000000-0005-0000-0000-00004B090000}"/>
    <cellStyle name="Normal 13 3 4 3 2 5" xfId="4201" xr:uid="{00000000-0005-0000-0000-00004C090000}"/>
    <cellStyle name="Normal 13 3 4 3 2 6" xfId="4202" xr:uid="{00000000-0005-0000-0000-00004D090000}"/>
    <cellStyle name="Normal 13 3 4 3 3" xfId="4203" xr:uid="{00000000-0005-0000-0000-00004E090000}"/>
    <cellStyle name="Normal 13 3 4 3 3 2" xfId="4204" xr:uid="{00000000-0005-0000-0000-00004F090000}"/>
    <cellStyle name="Normal 13 3 4 3 3 3" xfId="4205" xr:uid="{00000000-0005-0000-0000-000050090000}"/>
    <cellStyle name="Normal 13 3 4 3 3 4" xfId="4206" xr:uid="{00000000-0005-0000-0000-000051090000}"/>
    <cellStyle name="Normal 13 3 4 3 4" xfId="4207" xr:uid="{00000000-0005-0000-0000-000052090000}"/>
    <cellStyle name="Normal 13 3 4 3 4 2" xfId="4208" xr:uid="{00000000-0005-0000-0000-000053090000}"/>
    <cellStyle name="Normal 13 3 4 3 4 3" xfId="4209" xr:uid="{00000000-0005-0000-0000-000054090000}"/>
    <cellStyle name="Normal 13 3 4 3 4 4" xfId="4210" xr:uid="{00000000-0005-0000-0000-000055090000}"/>
    <cellStyle name="Normal 13 3 4 3 5" xfId="4211" xr:uid="{00000000-0005-0000-0000-000056090000}"/>
    <cellStyle name="Normal 13 3 4 3 5 2" xfId="4212" xr:uid="{00000000-0005-0000-0000-000057090000}"/>
    <cellStyle name="Normal 13 3 4 3 5 3" xfId="4213" xr:uid="{00000000-0005-0000-0000-000058090000}"/>
    <cellStyle name="Normal 13 3 4 3 5 4" xfId="4214" xr:uid="{00000000-0005-0000-0000-000059090000}"/>
    <cellStyle name="Normal 13 3 4 3 6" xfId="4215" xr:uid="{00000000-0005-0000-0000-00005A090000}"/>
    <cellStyle name="Normal 13 3 4 3 6 2" xfId="4216" xr:uid="{00000000-0005-0000-0000-00005B090000}"/>
    <cellStyle name="Normal 13 3 4 3 6 3" xfId="4217" xr:uid="{00000000-0005-0000-0000-00005C090000}"/>
    <cellStyle name="Normal 13 3 4 3 7" xfId="4218" xr:uid="{00000000-0005-0000-0000-00005D090000}"/>
    <cellStyle name="Normal 13 3 4 3 8" xfId="4219" xr:uid="{00000000-0005-0000-0000-00005E090000}"/>
    <cellStyle name="Normal 13 3 4 3 9" xfId="4220" xr:uid="{00000000-0005-0000-0000-00005F090000}"/>
    <cellStyle name="Normal 13 3 4 4" xfId="4221" xr:uid="{00000000-0005-0000-0000-000060090000}"/>
    <cellStyle name="Normal 13 3 4 4 2" xfId="4222" xr:uid="{00000000-0005-0000-0000-000061090000}"/>
    <cellStyle name="Normal 13 3 4 4 2 2" xfId="4223" xr:uid="{00000000-0005-0000-0000-000062090000}"/>
    <cellStyle name="Normal 13 3 4 4 2 3" xfId="4224" xr:uid="{00000000-0005-0000-0000-000063090000}"/>
    <cellStyle name="Normal 13 3 4 4 2 4" xfId="4225" xr:uid="{00000000-0005-0000-0000-000064090000}"/>
    <cellStyle name="Normal 13 3 4 4 3" xfId="4226" xr:uid="{00000000-0005-0000-0000-000065090000}"/>
    <cellStyle name="Normal 13 3 4 4 3 2" xfId="4227" xr:uid="{00000000-0005-0000-0000-000066090000}"/>
    <cellStyle name="Normal 13 3 4 4 3 3" xfId="4228" xr:uid="{00000000-0005-0000-0000-000067090000}"/>
    <cellStyle name="Normal 13 3 4 4 4" xfId="4229" xr:uid="{00000000-0005-0000-0000-000068090000}"/>
    <cellStyle name="Normal 13 3 4 4 5" xfId="4230" xr:uid="{00000000-0005-0000-0000-000069090000}"/>
    <cellStyle name="Normal 13 3 4 4 6" xfId="4231" xr:uid="{00000000-0005-0000-0000-00006A090000}"/>
    <cellStyle name="Normal 13 3 4 5" xfId="4232" xr:uid="{00000000-0005-0000-0000-00006B090000}"/>
    <cellStyle name="Normal 13 3 4 5 2" xfId="4233" xr:uid="{00000000-0005-0000-0000-00006C090000}"/>
    <cellStyle name="Normal 13 3 4 5 3" xfId="4234" xr:uid="{00000000-0005-0000-0000-00006D090000}"/>
    <cellStyle name="Normal 13 3 4 5 4" xfId="4235" xr:uid="{00000000-0005-0000-0000-00006E090000}"/>
    <cellStyle name="Normal 13 3 4 6" xfId="4236" xr:uid="{00000000-0005-0000-0000-00006F090000}"/>
    <cellStyle name="Normal 13 3 4 6 2" xfId="4237" xr:uid="{00000000-0005-0000-0000-000070090000}"/>
    <cellStyle name="Normal 13 3 4 6 3" xfId="4238" xr:uid="{00000000-0005-0000-0000-000071090000}"/>
    <cellStyle name="Normal 13 3 4 6 4" xfId="4239" xr:uid="{00000000-0005-0000-0000-000072090000}"/>
    <cellStyle name="Normal 13 3 4 7" xfId="4240" xr:uid="{00000000-0005-0000-0000-000073090000}"/>
    <cellStyle name="Normal 13 3 4 7 2" xfId="4241" xr:uid="{00000000-0005-0000-0000-000074090000}"/>
    <cellStyle name="Normal 13 3 4 7 3" xfId="4242" xr:uid="{00000000-0005-0000-0000-000075090000}"/>
    <cellStyle name="Normal 13 3 4 7 4" xfId="4243" xr:uid="{00000000-0005-0000-0000-000076090000}"/>
    <cellStyle name="Normal 13 3 4 8" xfId="4244" xr:uid="{00000000-0005-0000-0000-000077090000}"/>
    <cellStyle name="Normal 13 3 4 8 2" xfId="4245" xr:uid="{00000000-0005-0000-0000-000078090000}"/>
    <cellStyle name="Normal 13 3 4 8 3" xfId="4246" xr:uid="{00000000-0005-0000-0000-000079090000}"/>
    <cellStyle name="Normal 13 3 4 9" xfId="4247" xr:uid="{00000000-0005-0000-0000-00007A090000}"/>
    <cellStyle name="Normal 13 3 5" xfId="581" xr:uid="{00000000-0005-0000-0000-00007B090000}"/>
    <cellStyle name="Normal 13 3 5 10" xfId="4248" xr:uid="{00000000-0005-0000-0000-00007C090000}"/>
    <cellStyle name="Normal 13 3 5 11" xfId="4249" xr:uid="{00000000-0005-0000-0000-00007D090000}"/>
    <cellStyle name="Normal 13 3 5 2" xfId="1047" xr:uid="{00000000-0005-0000-0000-00007E090000}"/>
    <cellStyle name="Normal 13 3 5 2 10" xfId="4250" xr:uid="{00000000-0005-0000-0000-00007F090000}"/>
    <cellStyle name="Normal 13 3 5 2 2" xfId="1264" xr:uid="{00000000-0005-0000-0000-000080090000}"/>
    <cellStyle name="Normal 13 3 5 2 2 2" xfId="4251" xr:uid="{00000000-0005-0000-0000-000081090000}"/>
    <cellStyle name="Normal 13 3 5 2 2 2 2" xfId="4252" xr:uid="{00000000-0005-0000-0000-000082090000}"/>
    <cellStyle name="Normal 13 3 5 2 2 2 2 2" xfId="4253" xr:uid="{00000000-0005-0000-0000-000083090000}"/>
    <cellStyle name="Normal 13 3 5 2 2 2 2 3" xfId="4254" xr:uid="{00000000-0005-0000-0000-000084090000}"/>
    <cellStyle name="Normal 13 3 5 2 2 2 2 4" xfId="4255" xr:uid="{00000000-0005-0000-0000-000085090000}"/>
    <cellStyle name="Normal 13 3 5 2 2 2 3" xfId="4256" xr:uid="{00000000-0005-0000-0000-000086090000}"/>
    <cellStyle name="Normal 13 3 5 2 2 2 3 2" xfId="4257" xr:uid="{00000000-0005-0000-0000-000087090000}"/>
    <cellStyle name="Normal 13 3 5 2 2 2 3 3" xfId="4258" xr:uid="{00000000-0005-0000-0000-000088090000}"/>
    <cellStyle name="Normal 13 3 5 2 2 2 4" xfId="4259" xr:uid="{00000000-0005-0000-0000-000089090000}"/>
    <cellStyle name="Normal 13 3 5 2 2 2 5" xfId="4260" xr:uid="{00000000-0005-0000-0000-00008A090000}"/>
    <cellStyle name="Normal 13 3 5 2 2 2 6" xfId="4261" xr:uid="{00000000-0005-0000-0000-00008B090000}"/>
    <cellStyle name="Normal 13 3 5 2 2 3" xfId="4262" xr:uid="{00000000-0005-0000-0000-00008C090000}"/>
    <cellStyle name="Normal 13 3 5 2 2 3 2" xfId="4263" xr:uid="{00000000-0005-0000-0000-00008D090000}"/>
    <cellStyle name="Normal 13 3 5 2 2 3 3" xfId="4264" xr:uid="{00000000-0005-0000-0000-00008E090000}"/>
    <cellStyle name="Normal 13 3 5 2 2 3 4" xfId="4265" xr:uid="{00000000-0005-0000-0000-00008F090000}"/>
    <cellStyle name="Normal 13 3 5 2 2 4" xfId="4266" xr:uid="{00000000-0005-0000-0000-000090090000}"/>
    <cellStyle name="Normal 13 3 5 2 2 4 2" xfId="4267" xr:uid="{00000000-0005-0000-0000-000091090000}"/>
    <cellStyle name="Normal 13 3 5 2 2 4 3" xfId="4268" xr:uid="{00000000-0005-0000-0000-000092090000}"/>
    <cellStyle name="Normal 13 3 5 2 2 4 4" xfId="4269" xr:uid="{00000000-0005-0000-0000-000093090000}"/>
    <cellStyle name="Normal 13 3 5 2 2 5" xfId="4270" xr:uid="{00000000-0005-0000-0000-000094090000}"/>
    <cellStyle name="Normal 13 3 5 2 2 5 2" xfId="4271" xr:uid="{00000000-0005-0000-0000-000095090000}"/>
    <cellStyle name="Normal 13 3 5 2 2 5 3" xfId="4272" xr:uid="{00000000-0005-0000-0000-000096090000}"/>
    <cellStyle name="Normal 13 3 5 2 2 5 4" xfId="4273" xr:uid="{00000000-0005-0000-0000-000097090000}"/>
    <cellStyle name="Normal 13 3 5 2 2 6" xfId="4274" xr:uid="{00000000-0005-0000-0000-000098090000}"/>
    <cellStyle name="Normal 13 3 5 2 2 6 2" xfId="4275" xr:uid="{00000000-0005-0000-0000-000099090000}"/>
    <cellStyle name="Normal 13 3 5 2 2 6 3" xfId="4276" xr:uid="{00000000-0005-0000-0000-00009A090000}"/>
    <cellStyle name="Normal 13 3 5 2 2 7" xfId="4277" xr:uid="{00000000-0005-0000-0000-00009B090000}"/>
    <cellStyle name="Normal 13 3 5 2 2 8" xfId="4278" xr:uid="{00000000-0005-0000-0000-00009C090000}"/>
    <cellStyle name="Normal 13 3 5 2 2 9" xfId="4279" xr:uid="{00000000-0005-0000-0000-00009D090000}"/>
    <cellStyle name="Normal 13 3 5 2 3" xfId="4280" xr:uid="{00000000-0005-0000-0000-00009E090000}"/>
    <cellStyle name="Normal 13 3 5 2 3 2" xfId="4281" xr:uid="{00000000-0005-0000-0000-00009F090000}"/>
    <cellStyle name="Normal 13 3 5 2 3 2 2" xfId="4282" xr:uid="{00000000-0005-0000-0000-0000A0090000}"/>
    <cellStyle name="Normal 13 3 5 2 3 2 3" xfId="4283" xr:uid="{00000000-0005-0000-0000-0000A1090000}"/>
    <cellStyle name="Normal 13 3 5 2 3 2 4" xfId="4284" xr:uid="{00000000-0005-0000-0000-0000A2090000}"/>
    <cellStyle name="Normal 13 3 5 2 3 3" xfId="4285" xr:uid="{00000000-0005-0000-0000-0000A3090000}"/>
    <cellStyle name="Normal 13 3 5 2 3 3 2" xfId="4286" xr:uid="{00000000-0005-0000-0000-0000A4090000}"/>
    <cellStyle name="Normal 13 3 5 2 3 3 3" xfId="4287" xr:uid="{00000000-0005-0000-0000-0000A5090000}"/>
    <cellStyle name="Normal 13 3 5 2 3 4" xfId="4288" xr:uid="{00000000-0005-0000-0000-0000A6090000}"/>
    <cellStyle name="Normal 13 3 5 2 3 5" xfId="4289" xr:uid="{00000000-0005-0000-0000-0000A7090000}"/>
    <cellStyle name="Normal 13 3 5 2 3 6" xfId="4290" xr:uid="{00000000-0005-0000-0000-0000A8090000}"/>
    <cellStyle name="Normal 13 3 5 2 4" xfId="4291" xr:uid="{00000000-0005-0000-0000-0000A9090000}"/>
    <cellStyle name="Normal 13 3 5 2 4 2" xfId="4292" xr:uid="{00000000-0005-0000-0000-0000AA090000}"/>
    <cellStyle name="Normal 13 3 5 2 4 3" xfId="4293" xr:uid="{00000000-0005-0000-0000-0000AB090000}"/>
    <cellStyle name="Normal 13 3 5 2 4 4" xfId="4294" xr:uid="{00000000-0005-0000-0000-0000AC090000}"/>
    <cellStyle name="Normal 13 3 5 2 5" xfId="4295" xr:uid="{00000000-0005-0000-0000-0000AD090000}"/>
    <cellStyle name="Normal 13 3 5 2 5 2" xfId="4296" xr:uid="{00000000-0005-0000-0000-0000AE090000}"/>
    <cellStyle name="Normal 13 3 5 2 5 3" xfId="4297" xr:uid="{00000000-0005-0000-0000-0000AF090000}"/>
    <cellStyle name="Normal 13 3 5 2 5 4" xfId="4298" xr:uid="{00000000-0005-0000-0000-0000B0090000}"/>
    <cellStyle name="Normal 13 3 5 2 6" xfId="4299" xr:uid="{00000000-0005-0000-0000-0000B1090000}"/>
    <cellStyle name="Normal 13 3 5 2 6 2" xfId="4300" xr:uid="{00000000-0005-0000-0000-0000B2090000}"/>
    <cellStyle name="Normal 13 3 5 2 6 3" xfId="4301" xr:uid="{00000000-0005-0000-0000-0000B3090000}"/>
    <cellStyle name="Normal 13 3 5 2 6 4" xfId="4302" xr:uid="{00000000-0005-0000-0000-0000B4090000}"/>
    <cellStyle name="Normal 13 3 5 2 7" xfId="4303" xr:uid="{00000000-0005-0000-0000-0000B5090000}"/>
    <cellStyle name="Normal 13 3 5 2 7 2" xfId="4304" xr:uid="{00000000-0005-0000-0000-0000B6090000}"/>
    <cellStyle name="Normal 13 3 5 2 7 3" xfId="4305" xr:uid="{00000000-0005-0000-0000-0000B7090000}"/>
    <cellStyle name="Normal 13 3 5 2 8" xfId="4306" xr:uid="{00000000-0005-0000-0000-0000B8090000}"/>
    <cellStyle name="Normal 13 3 5 2 9" xfId="4307" xr:uid="{00000000-0005-0000-0000-0000B9090000}"/>
    <cellStyle name="Normal 13 3 5 3" xfId="1263" xr:uid="{00000000-0005-0000-0000-0000BA090000}"/>
    <cellStyle name="Normal 13 3 5 3 2" xfId="4308" xr:uid="{00000000-0005-0000-0000-0000BB090000}"/>
    <cellStyle name="Normal 13 3 5 3 2 2" xfId="4309" xr:uid="{00000000-0005-0000-0000-0000BC090000}"/>
    <cellStyle name="Normal 13 3 5 3 2 2 2" xfId="4310" xr:uid="{00000000-0005-0000-0000-0000BD090000}"/>
    <cellStyle name="Normal 13 3 5 3 2 2 3" xfId="4311" xr:uid="{00000000-0005-0000-0000-0000BE090000}"/>
    <cellStyle name="Normal 13 3 5 3 2 2 4" xfId="4312" xr:uid="{00000000-0005-0000-0000-0000BF090000}"/>
    <cellStyle name="Normal 13 3 5 3 2 3" xfId="4313" xr:uid="{00000000-0005-0000-0000-0000C0090000}"/>
    <cellStyle name="Normal 13 3 5 3 2 3 2" xfId="4314" xr:uid="{00000000-0005-0000-0000-0000C1090000}"/>
    <cellStyle name="Normal 13 3 5 3 2 3 3" xfId="4315" xr:uid="{00000000-0005-0000-0000-0000C2090000}"/>
    <cellStyle name="Normal 13 3 5 3 2 4" xfId="4316" xr:uid="{00000000-0005-0000-0000-0000C3090000}"/>
    <cellStyle name="Normal 13 3 5 3 2 5" xfId="4317" xr:uid="{00000000-0005-0000-0000-0000C4090000}"/>
    <cellStyle name="Normal 13 3 5 3 2 6" xfId="4318" xr:uid="{00000000-0005-0000-0000-0000C5090000}"/>
    <cellStyle name="Normal 13 3 5 3 3" xfId="4319" xr:uid="{00000000-0005-0000-0000-0000C6090000}"/>
    <cellStyle name="Normal 13 3 5 3 3 2" xfId="4320" xr:uid="{00000000-0005-0000-0000-0000C7090000}"/>
    <cellStyle name="Normal 13 3 5 3 3 3" xfId="4321" xr:uid="{00000000-0005-0000-0000-0000C8090000}"/>
    <cellStyle name="Normal 13 3 5 3 3 4" xfId="4322" xr:uid="{00000000-0005-0000-0000-0000C9090000}"/>
    <cellStyle name="Normal 13 3 5 3 4" xfId="4323" xr:uid="{00000000-0005-0000-0000-0000CA090000}"/>
    <cellStyle name="Normal 13 3 5 3 4 2" xfId="4324" xr:uid="{00000000-0005-0000-0000-0000CB090000}"/>
    <cellStyle name="Normal 13 3 5 3 4 3" xfId="4325" xr:uid="{00000000-0005-0000-0000-0000CC090000}"/>
    <cellStyle name="Normal 13 3 5 3 4 4" xfId="4326" xr:uid="{00000000-0005-0000-0000-0000CD090000}"/>
    <cellStyle name="Normal 13 3 5 3 5" xfId="4327" xr:uid="{00000000-0005-0000-0000-0000CE090000}"/>
    <cellStyle name="Normal 13 3 5 3 5 2" xfId="4328" xr:uid="{00000000-0005-0000-0000-0000CF090000}"/>
    <cellStyle name="Normal 13 3 5 3 5 3" xfId="4329" xr:uid="{00000000-0005-0000-0000-0000D0090000}"/>
    <cellStyle name="Normal 13 3 5 3 5 4" xfId="4330" xr:uid="{00000000-0005-0000-0000-0000D1090000}"/>
    <cellStyle name="Normal 13 3 5 3 6" xfId="4331" xr:uid="{00000000-0005-0000-0000-0000D2090000}"/>
    <cellStyle name="Normal 13 3 5 3 6 2" xfId="4332" xr:uid="{00000000-0005-0000-0000-0000D3090000}"/>
    <cellStyle name="Normal 13 3 5 3 6 3" xfId="4333" xr:uid="{00000000-0005-0000-0000-0000D4090000}"/>
    <cellStyle name="Normal 13 3 5 3 7" xfId="4334" xr:uid="{00000000-0005-0000-0000-0000D5090000}"/>
    <cellStyle name="Normal 13 3 5 3 8" xfId="4335" xr:uid="{00000000-0005-0000-0000-0000D6090000}"/>
    <cellStyle name="Normal 13 3 5 3 9" xfId="4336" xr:uid="{00000000-0005-0000-0000-0000D7090000}"/>
    <cellStyle name="Normal 13 3 5 4" xfId="4337" xr:uid="{00000000-0005-0000-0000-0000D8090000}"/>
    <cellStyle name="Normal 13 3 5 4 2" xfId="4338" xr:uid="{00000000-0005-0000-0000-0000D9090000}"/>
    <cellStyle name="Normal 13 3 5 4 2 2" xfId="4339" xr:uid="{00000000-0005-0000-0000-0000DA090000}"/>
    <cellStyle name="Normal 13 3 5 4 2 3" xfId="4340" xr:uid="{00000000-0005-0000-0000-0000DB090000}"/>
    <cellStyle name="Normal 13 3 5 4 2 4" xfId="4341" xr:uid="{00000000-0005-0000-0000-0000DC090000}"/>
    <cellStyle name="Normal 13 3 5 4 3" xfId="4342" xr:uid="{00000000-0005-0000-0000-0000DD090000}"/>
    <cellStyle name="Normal 13 3 5 4 3 2" xfId="4343" xr:uid="{00000000-0005-0000-0000-0000DE090000}"/>
    <cellStyle name="Normal 13 3 5 4 3 3" xfId="4344" xr:uid="{00000000-0005-0000-0000-0000DF090000}"/>
    <cellStyle name="Normal 13 3 5 4 4" xfId="4345" xr:uid="{00000000-0005-0000-0000-0000E0090000}"/>
    <cellStyle name="Normal 13 3 5 4 5" xfId="4346" xr:uid="{00000000-0005-0000-0000-0000E1090000}"/>
    <cellStyle name="Normal 13 3 5 4 6" xfId="4347" xr:uid="{00000000-0005-0000-0000-0000E2090000}"/>
    <cellStyle name="Normal 13 3 5 5" xfId="4348" xr:uid="{00000000-0005-0000-0000-0000E3090000}"/>
    <cellStyle name="Normal 13 3 5 5 2" xfId="4349" xr:uid="{00000000-0005-0000-0000-0000E4090000}"/>
    <cellStyle name="Normal 13 3 5 5 3" xfId="4350" xr:uid="{00000000-0005-0000-0000-0000E5090000}"/>
    <cellStyle name="Normal 13 3 5 5 4" xfId="4351" xr:uid="{00000000-0005-0000-0000-0000E6090000}"/>
    <cellStyle name="Normal 13 3 5 6" xfId="4352" xr:uid="{00000000-0005-0000-0000-0000E7090000}"/>
    <cellStyle name="Normal 13 3 5 6 2" xfId="4353" xr:uid="{00000000-0005-0000-0000-0000E8090000}"/>
    <cellStyle name="Normal 13 3 5 6 3" xfId="4354" xr:uid="{00000000-0005-0000-0000-0000E9090000}"/>
    <cellStyle name="Normal 13 3 5 6 4" xfId="4355" xr:uid="{00000000-0005-0000-0000-0000EA090000}"/>
    <cellStyle name="Normal 13 3 5 7" xfId="4356" xr:uid="{00000000-0005-0000-0000-0000EB090000}"/>
    <cellStyle name="Normal 13 3 5 7 2" xfId="4357" xr:uid="{00000000-0005-0000-0000-0000EC090000}"/>
    <cellStyle name="Normal 13 3 5 7 3" xfId="4358" xr:uid="{00000000-0005-0000-0000-0000ED090000}"/>
    <cellStyle name="Normal 13 3 5 7 4" xfId="4359" xr:uid="{00000000-0005-0000-0000-0000EE090000}"/>
    <cellStyle name="Normal 13 3 5 8" xfId="4360" xr:uid="{00000000-0005-0000-0000-0000EF090000}"/>
    <cellStyle name="Normal 13 3 5 8 2" xfId="4361" xr:uid="{00000000-0005-0000-0000-0000F0090000}"/>
    <cellStyle name="Normal 13 3 5 8 3" xfId="4362" xr:uid="{00000000-0005-0000-0000-0000F1090000}"/>
    <cellStyle name="Normal 13 3 5 9" xfId="4363" xr:uid="{00000000-0005-0000-0000-0000F2090000}"/>
    <cellStyle name="Normal 13 3 6" xfId="247" xr:uid="{00000000-0005-0000-0000-0000F3090000}"/>
    <cellStyle name="Normal 13 3 6 10" xfId="4364" xr:uid="{00000000-0005-0000-0000-0000F4090000}"/>
    <cellStyle name="Normal 13 3 6 11" xfId="4365" xr:uid="{00000000-0005-0000-0000-0000F5090000}"/>
    <cellStyle name="Normal 13 3 6 2" xfId="875" xr:uid="{00000000-0005-0000-0000-0000F6090000}"/>
    <cellStyle name="Normal 13 3 6 2 10" xfId="4366" xr:uid="{00000000-0005-0000-0000-0000F7090000}"/>
    <cellStyle name="Normal 13 3 6 2 2" xfId="1266" xr:uid="{00000000-0005-0000-0000-0000F8090000}"/>
    <cellStyle name="Normal 13 3 6 2 2 2" xfId="4367" xr:uid="{00000000-0005-0000-0000-0000F9090000}"/>
    <cellStyle name="Normal 13 3 6 2 2 2 2" xfId="4368" xr:uid="{00000000-0005-0000-0000-0000FA090000}"/>
    <cellStyle name="Normal 13 3 6 2 2 2 2 2" xfId="4369" xr:uid="{00000000-0005-0000-0000-0000FB090000}"/>
    <cellStyle name="Normal 13 3 6 2 2 2 2 3" xfId="4370" xr:uid="{00000000-0005-0000-0000-0000FC090000}"/>
    <cellStyle name="Normal 13 3 6 2 2 2 2 4" xfId="4371" xr:uid="{00000000-0005-0000-0000-0000FD090000}"/>
    <cellStyle name="Normal 13 3 6 2 2 2 3" xfId="4372" xr:uid="{00000000-0005-0000-0000-0000FE090000}"/>
    <cellStyle name="Normal 13 3 6 2 2 2 3 2" xfId="4373" xr:uid="{00000000-0005-0000-0000-0000FF090000}"/>
    <cellStyle name="Normal 13 3 6 2 2 2 3 3" xfId="4374" xr:uid="{00000000-0005-0000-0000-0000000A0000}"/>
    <cellStyle name="Normal 13 3 6 2 2 2 4" xfId="4375" xr:uid="{00000000-0005-0000-0000-0000010A0000}"/>
    <cellStyle name="Normal 13 3 6 2 2 2 5" xfId="4376" xr:uid="{00000000-0005-0000-0000-0000020A0000}"/>
    <cellStyle name="Normal 13 3 6 2 2 2 6" xfId="4377" xr:uid="{00000000-0005-0000-0000-0000030A0000}"/>
    <cellStyle name="Normal 13 3 6 2 2 3" xfId="4378" xr:uid="{00000000-0005-0000-0000-0000040A0000}"/>
    <cellStyle name="Normal 13 3 6 2 2 3 2" xfId="4379" xr:uid="{00000000-0005-0000-0000-0000050A0000}"/>
    <cellStyle name="Normal 13 3 6 2 2 3 3" xfId="4380" xr:uid="{00000000-0005-0000-0000-0000060A0000}"/>
    <cellStyle name="Normal 13 3 6 2 2 3 4" xfId="4381" xr:uid="{00000000-0005-0000-0000-0000070A0000}"/>
    <cellStyle name="Normal 13 3 6 2 2 4" xfId="4382" xr:uid="{00000000-0005-0000-0000-0000080A0000}"/>
    <cellStyle name="Normal 13 3 6 2 2 4 2" xfId="4383" xr:uid="{00000000-0005-0000-0000-0000090A0000}"/>
    <cellStyle name="Normal 13 3 6 2 2 4 3" xfId="4384" xr:uid="{00000000-0005-0000-0000-00000A0A0000}"/>
    <cellStyle name="Normal 13 3 6 2 2 4 4" xfId="4385" xr:uid="{00000000-0005-0000-0000-00000B0A0000}"/>
    <cellStyle name="Normal 13 3 6 2 2 5" xfId="4386" xr:uid="{00000000-0005-0000-0000-00000C0A0000}"/>
    <cellStyle name="Normal 13 3 6 2 2 5 2" xfId="4387" xr:uid="{00000000-0005-0000-0000-00000D0A0000}"/>
    <cellStyle name="Normal 13 3 6 2 2 5 3" xfId="4388" xr:uid="{00000000-0005-0000-0000-00000E0A0000}"/>
    <cellStyle name="Normal 13 3 6 2 2 5 4" xfId="4389" xr:uid="{00000000-0005-0000-0000-00000F0A0000}"/>
    <cellStyle name="Normal 13 3 6 2 2 6" xfId="4390" xr:uid="{00000000-0005-0000-0000-0000100A0000}"/>
    <cellStyle name="Normal 13 3 6 2 2 6 2" xfId="4391" xr:uid="{00000000-0005-0000-0000-0000110A0000}"/>
    <cellStyle name="Normal 13 3 6 2 2 6 3" xfId="4392" xr:uid="{00000000-0005-0000-0000-0000120A0000}"/>
    <cellStyle name="Normal 13 3 6 2 2 7" xfId="4393" xr:uid="{00000000-0005-0000-0000-0000130A0000}"/>
    <cellStyle name="Normal 13 3 6 2 2 8" xfId="4394" xr:uid="{00000000-0005-0000-0000-0000140A0000}"/>
    <cellStyle name="Normal 13 3 6 2 2 9" xfId="4395" xr:uid="{00000000-0005-0000-0000-0000150A0000}"/>
    <cellStyle name="Normal 13 3 6 2 3" xfId="4396" xr:uid="{00000000-0005-0000-0000-0000160A0000}"/>
    <cellStyle name="Normal 13 3 6 2 3 2" xfId="4397" xr:uid="{00000000-0005-0000-0000-0000170A0000}"/>
    <cellStyle name="Normal 13 3 6 2 3 2 2" xfId="4398" xr:uid="{00000000-0005-0000-0000-0000180A0000}"/>
    <cellStyle name="Normal 13 3 6 2 3 2 3" xfId="4399" xr:uid="{00000000-0005-0000-0000-0000190A0000}"/>
    <cellStyle name="Normal 13 3 6 2 3 2 4" xfId="4400" xr:uid="{00000000-0005-0000-0000-00001A0A0000}"/>
    <cellStyle name="Normal 13 3 6 2 3 3" xfId="4401" xr:uid="{00000000-0005-0000-0000-00001B0A0000}"/>
    <cellStyle name="Normal 13 3 6 2 3 3 2" xfId="4402" xr:uid="{00000000-0005-0000-0000-00001C0A0000}"/>
    <cellStyle name="Normal 13 3 6 2 3 3 3" xfId="4403" xr:uid="{00000000-0005-0000-0000-00001D0A0000}"/>
    <cellStyle name="Normal 13 3 6 2 3 4" xfId="4404" xr:uid="{00000000-0005-0000-0000-00001E0A0000}"/>
    <cellStyle name="Normal 13 3 6 2 3 5" xfId="4405" xr:uid="{00000000-0005-0000-0000-00001F0A0000}"/>
    <cellStyle name="Normal 13 3 6 2 3 6" xfId="4406" xr:uid="{00000000-0005-0000-0000-0000200A0000}"/>
    <cellStyle name="Normal 13 3 6 2 4" xfId="4407" xr:uid="{00000000-0005-0000-0000-0000210A0000}"/>
    <cellStyle name="Normal 13 3 6 2 4 2" xfId="4408" xr:uid="{00000000-0005-0000-0000-0000220A0000}"/>
    <cellStyle name="Normal 13 3 6 2 4 3" xfId="4409" xr:uid="{00000000-0005-0000-0000-0000230A0000}"/>
    <cellStyle name="Normal 13 3 6 2 4 4" xfId="4410" xr:uid="{00000000-0005-0000-0000-0000240A0000}"/>
    <cellStyle name="Normal 13 3 6 2 5" xfId="4411" xr:uid="{00000000-0005-0000-0000-0000250A0000}"/>
    <cellStyle name="Normal 13 3 6 2 5 2" xfId="4412" xr:uid="{00000000-0005-0000-0000-0000260A0000}"/>
    <cellStyle name="Normal 13 3 6 2 5 3" xfId="4413" xr:uid="{00000000-0005-0000-0000-0000270A0000}"/>
    <cellStyle name="Normal 13 3 6 2 5 4" xfId="4414" xr:uid="{00000000-0005-0000-0000-0000280A0000}"/>
    <cellStyle name="Normal 13 3 6 2 6" xfId="4415" xr:uid="{00000000-0005-0000-0000-0000290A0000}"/>
    <cellStyle name="Normal 13 3 6 2 6 2" xfId="4416" xr:uid="{00000000-0005-0000-0000-00002A0A0000}"/>
    <cellStyle name="Normal 13 3 6 2 6 3" xfId="4417" xr:uid="{00000000-0005-0000-0000-00002B0A0000}"/>
    <cellStyle name="Normal 13 3 6 2 6 4" xfId="4418" xr:uid="{00000000-0005-0000-0000-00002C0A0000}"/>
    <cellStyle name="Normal 13 3 6 2 7" xfId="4419" xr:uid="{00000000-0005-0000-0000-00002D0A0000}"/>
    <cellStyle name="Normal 13 3 6 2 7 2" xfId="4420" xr:uid="{00000000-0005-0000-0000-00002E0A0000}"/>
    <cellStyle name="Normal 13 3 6 2 7 3" xfId="4421" xr:uid="{00000000-0005-0000-0000-00002F0A0000}"/>
    <cellStyle name="Normal 13 3 6 2 8" xfId="4422" xr:uid="{00000000-0005-0000-0000-0000300A0000}"/>
    <cellStyle name="Normal 13 3 6 2 9" xfId="4423" xr:uid="{00000000-0005-0000-0000-0000310A0000}"/>
    <cellStyle name="Normal 13 3 6 3" xfId="1265" xr:uid="{00000000-0005-0000-0000-0000320A0000}"/>
    <cellStyle name="Normal 13 3 6 3 2" xfId="4424" xr:uid="{00000000-0005-0000-0000-0000330A0000}"/>
    <cellStyle name="Normal 13 3 6 3 2 2" xfId="4425" xr:uid="{00000000-0005-0000-0000-0000340A0000}"/>
    <cellStyle name="Normal 13 3 6 3 2 2 2" xfId="4426" xr:uid="{00000000-0005-0000-0000-0000350A0000}"/>
    <cellStyle name="Normal 13 3 6 3 2 2 3" xfId="4427" xr:uid="{00000000-0005-0000-0000-0000360A0000}"/>
    <cellStyle name="Normal 13 3 6 3 2 2 4" xfId="4428" xr:uid="{00000000-0005-0000-0000-0000370A0000}"/>
    <cellStyle name="Normal 13 3 6 3 2 3" xfId="4429" xr:uid="{00000000-0005-0000-0000-0000380A0000}"/>
    <cellStyle name="Normal 13 3 6 3 2 3 2" xfId="4430" xr:uid="{00000000-0005-0000-0000-0000390A0000}"/>
    <cellStyle name="Normal 13 3 6 3 2 3 3" xfId="4431" xr:uid="{00000000-0005-0000-0000-00003A0A0000}"/>
    <cellStyle name="Normal 13 3 6 3 2 4" xfId="4432" xr:uid="{00000000-0005-0000-0000-00003B0A0000}"/>
    <cellStyle name="Normal 13 3 6 3 2 5" xfId="4433" xr:uid="{00000000-0005-0000-0000-00003C0A0000}"/>
    <cellStyle name="Normal 13 3 6 3 2 6" xfId="4434" xr:uid="{00000000-0005-0000-0000-00003D0A0000}"/>
    <cellStyle name="Normal 13 3 6 3 3" xfId="4435" xr:uid="{00000000-0005-0000-0000-00003E0A0000}"/>
    <cellStyle name="Normal 13 3 6 3 3 2" xfId="4436" xr:uid="{00000000-0005-0000-0000-00003F0A0000}"/>
    <cellStyle name="Normal 13 3 6 3 3 3" xfId="4437" xr:uid="{00000000-0005-0000-0000-0000400A0000}"/>
    <cellStyle name="Normal 13 3 6 3 3 4" xfId="4438" xr:uid="{00000000-0005-0000-0000-0000410A0000}"/>
    <cellStyle name="Normal 13 3 6 3 4" xfId="4439" xr:uid="{00000000-0005-0000-0000-0000420A0000}"/>
    <cellStyle name="Normal 13 3 6 3 4 2" xfId="4440" xr:uid="{00000000-0005-0000-0000-0000430A0000}"/>
    <cellStyle name="Normal 13 3 6 3 4 3" xfId="4441" xr:uid="{00000000-0005-0000-0000-0000440A0000}"/>
    <cellStyle name="Normal 13 3 6 3 4 4" xfId="4442" xr:uid="{00000000-0005-0000-0000-0000450A0000}"/>
    <cellStyle name="Normal 13 3 6 3 5" xfId="4443" xr:uid="{00000000-0005-0000-0000-0000460A0000}"/>
    <cellStyle name="Normal 13 3 6 3 5 2" xfId="4444" xr:uid="{00000000-0005-0000-0000-0000470A0000}"/>
    <cellStyle name="Normal 13 3 6 3 5 3" xfId="4445" xr:uid="{00000000-0005-0000-0000-0000480A0000}"/>
    <cellStyle name="Normal 13 3 6 3 5 4" xfId="4446" xr:uid="{00000000-0005-0000-0000-0000490A0000}"/>
    <cellStyle name="Normal 13 3 6 3 6" xfId="4447" xr:uid="{00000000-0005-0000-0000-00004A0A0000}"/>
    <cellStyle name="Normal 13 3 6 3 6 2" xfId="4448" xr:uid="{00000000-0005-0000-0000-00004B0A0000}"/>
    <cellStyle name="Normal 13 3 6 3 6 3" xfId="4449" xr:uid="{00000000-0005-0000-0000-00004C0A0000}"/>
    <cellStyle name="Normal 13 3 6 3 7" xfId="4450" xr:uid="{00000000-0005-0000-0000-00004D0A0000}"/>
    <cellStyle name="Normal 13 3 6 3 8" xfId="4451" xr:uid="{00000000-0005-0000-0000-00004E0A0000}"/>
    <cellStyle name="Normal 13 3 6 3 9" xfId="4452" xr:uid="{00000000-0005-0000-0000-00004F0A0000}"/>
    <cellStyle name="Normal 13 3 6 4" xfId="4453" xr:uid="{00000000-0005-0000-0000-0000500A0000}"/>
    <cellStyle name="Normal 13 3 6 4 2" xfId="4454" xr:uid="{00000000-0005-0000-0000-0000510A0000}"/>
    <cellStyle name="Normal 13 3 6 4 2 2" xfId="4455" xr:uid="{00000000-0005-0000-0000-0000520A0000}"/>
    <cellStyle name="Normal 13 3 6 4 2 3" xfId="4456" xr:uid="{00000000-0005-0000-0000-0000530A0000}"/>
    <cellStyle name="Normal 13 3 6 4 2 4" xfId="4457" xr:uid="{00000000-0005-0000-0000-0000540A0000}"/>
    <cellStyle name="Normal 13 3 6 4 3" xfId="4458" xr:uid="{00000000-0005-0000-0000-0000550A0000}"/>
    <cellStyle name="Normal 13 3 6 4 3 2" xfId="4459" xr:uid="{00000000-0005-0000-0000-0000560A0000}"/>
    <cellStyle name="Normal 13 3 6 4 3 3" xfId="4460" xr:uid="{00000000-0005-0000-0000-0000570A0000}"/>
    <cellStyle name="Normal 13 3 6 4 4" xfId="4461" xr:uid="{00000000-0005-0000-0000-0000580A0000}"/>
    <cellStyle name="Normal 13 3 6 4 5" xfId="4462" xr:uid="{00000000-0005-0000-0000-0000590A0000}"/>
    <cellStyle name="Normal 13 3 6 4 6" xfId="4463" xr:uid="{00000000-0005-0000-0000-00005A0A0000}"/>
    <cellStyle name="Normal 13 3 6 5" xfId="4464" xr:uid="{00000000-0005-0000-0000-00005B0A0000}"/>
    <cellStyle name="Normal 13 3 6 5 2" xfId="4465" xr:uid="{00000000-0005-0000-0000-00005C0A0000}"/>
    <cellStyle name="Normal 13 3 6 5 3" xfId="4466" xr:uid="{00000000-0005-0000-0000-00005D0A0000}"/>
    <cellStyle name="Normal 13 3 6 5 4" xfId="4467" xr:uid="{00000000-0005-0000-0000-00005E0A0000}"/>
    <cellStyle name="Normal 13 3 6 6" xfId="4468" xr:uid="{00000000-0005-0000-0000-00005F0A0000}"/>
    <cellStyle name="Normal 13 3 6 6 2" xfId="4469" xr:uid="{00000000-0005-0000-0000-0000600A0000}"/>
    <cellStyle name="Normal 13 3 6 6 3" xfId="4470" xr:uid="{00000000-0005-0000-0000-0000610A0000}"/>
    <cellStyle name="Normal 13 3 6 6 4" xfId="4471" xr:uid="{00000000-0005-0000-0000-0000620A0000}"/>
    <cellStyle name="Normal 13 3 6 7" xfId="4472" xr:uid="{00000000-0005-0000-0000-0000630A0000}"/>
    <cellStyle name="Normal 13 3 6 7 2" xfId="4473" xr:uid="{00000000-0005-0000-0000-0000640A0000}"/>
    <cellStyle name="Normal 13 3 6 7 3" xfId="4474" xr:uid="{00000000-0005-0000-0000-0000650A0000}"/>
    <cellStyle name="Normal 13 3 6 7 4" xfId="4475" xr:uid="{00000000-0005-0000-0000-0000660A0000}"/>
    <cellStyle name="Normal 13 3 6 8" xfId="4476" xr:uid="{00000000-0005-0000-0000-0000670A0000}"/>
    <cellStyle name="Normal 13 3 6 8 2" xfId="4477" xr:uid="{00000000-0005-0000-0000-0000680A0000}"/>
    <cellStyle name="Normal 13 3 6 8 3" xfId="4478" xr:uid="{00000000-0005-0000-0000-0000690A0000}"/>
    <cellStyle name="Normal 13 3 6 9" xfId="4479" xr:uid="{00000000-0005-0000-0000-00006A0A0000}"/>
    <cellStyle name="Normal 13 3 7" xfId="730" xr:uid="{00000000-0005-0000-0000-00006B0A0000}"/>
    <cellStyle name="Normal 13 3 7 10" xfId="4480" xr:uid="{00000000-0005-0000-0000-00006C0A0000}"/>
    <cellStyle name="Normal 13 3 7 2" xfId="1267" xr:uid="{00000000-0005-0000-0000-00006D0A0000}"/>
    <cellStyle name="Normal 13 3 7 2 2" xfId="4481" xr:uid="{00000000-0005-0000-0000-00006E0A0000}"/>
    <cellStyle name="Normal 13 3 7 2 2 2" xfId="4482" xr:uid="{00000000-0005-0000-0000-00006F0A0000}"/>
    <cellStyle name="Normal 13 3 7 2 2 2 2" xfId="4483" xr:uid="{00000000-0005-0000-0000-0000700A0000}"/>
    <cellStyle name="Normal 13 3 7 2 2 2 3" xfId="4484" xr:uid="{00000000-0005-0000-0000-0000710A0000}"/>
    <cellStyle name="Normal 13 3 7 2 2 2 4" xfId="4485" xr:uid="{00000000-0005-0000-0000-0000720A0000}"/>
    <cellStyle name="Normal 13 3 7 2 2 3" xfId="4486" xr:uid="{00000000-0005-0000-0000-0000730A0000}"/>
    <cellStyle name="Normal 13 3 7 2 2 3 2" xfId="4487" xr:uid="{00000000-0005-0000-0000-0000740A0000}"/>
    <cellStyle name="Normal 13 3 7 2 2 3 3" xfId="4488" xr:uid="{00000000-0005-0000-0000-0000750A0000}"/>
    <cellStyle name="Normal 13 3 7 2 2 4" xfId="4489" xr:uid="{00000000-0005-0000-0000-0000760A0000}"/>
    <cellStyle name="Normal 13 3 7 2 2 5" xfId="4490" xr:uid="{00000000-0005-0000-0000-0000770A0000}"/>
    <cellStyle name="Normal 13 3 7 2 2 6" xfId="4491" xr:uid="{00000000-0005-0000-0000-0000780A0000}"/>
    <cellStyle name="Normal 13 3 7 2 3" xfId="4492" xr:uid="{00000000-0005-0000-0000-0000790A0000}"/>
    <cellStyle name="Normal 13 3 7 2 3 2" xfId="4493" xr:uid="{00000000-0005-0000-0000-00007A0A0000}"/>
    <cellStyle name="Normal 13 3 7 2 3 3" xfId="4494" xr:uid="{00000000-0005-0000-0000-00007B0A0000}"/>
    <cellStyle name="Normal 13 3 7 2 3 4" xfId="4495" xr:uid="{00000000-0005-0000-0000-00007C0A0000}"/>
    <cellStyle name="Normal 13 3 7 2 4" xfId="4496" xr:uid="{00000000-0005-0000-0000-00007D0A0000}"/>
    <cellStyle name="Normal 13 3 7 2 4 2" xfId="4497" xr:uid="{00000000-0005-0000-0000-00007E0A0000}"/>
    <cellStyle name="Normal 13 3 7 2 4 3" xfId="4498" xr:uid="{00000000-0005-0000-0000-00007F0A0000}"/>
    <cellStyle name="Normal 13 3 7 2 4 4" xfId="4499" xr:uid="{00000000-0005-0000-0000-0000800A0000}"/>
    <cellStyle name="Normal 13 3 7 2 5" xfId="4500" xr:uid="{00000000-0005-0000-0000-0000810A0000}"/>
    <cellStyle name="Normal 13 3 7 2 5 2" xfId="4501" xr:uid="{00000000-0005-0000-0000-0000820A0000}"/>
    <cellStyle name="Normal 13 3 7 2 5 3" xfId="4502" xr:uid="{00000000-0005-0000-0000-0000830A0000}"/>
    <cellStyle name="Normal 13 3 7 2 5 4" xfId="4503" xr:uid="{00000000-0005-0000-0000-0000840A0000}"/>
    <cellStyle name="Normal 13 3 7 2 6" xfId="4504" xr:uid="{00000000-0005-0000-0000-0000850A0000}"/>
    <cellStyle name="Normal 13 3 7 2 6 2" xfId="4505" xr:uid="{00000000-0005-0000-0000-0000860A0000}"/>
    <cellStyle name="Normal 13 3 7 2 6 3" xfId="4506" xr:uid="{00000000-0005-0000-0000-0000870A0000}"/>
    <cellStyle name="Normal 13 3 7 2 7" xfId="4507" xr:uid="{00000000-0005-0000-0000-0000880A0000}"/>
    <cellStyle name="Normal 13 3 7 2 8" xfId="4508" xr:uid="{00000000-0005-0000-0000-0000890A0000}"/>
    <cellStyle name="Normal 13 3 7 2 9" xfId="4509" xr:uid="{00000000-0005-0000-0000-00008A0A0000}"/>
    <cellStyle name="Normal 13 3 7 3" xfId="4510" xr:uid="{00000000-0005-0000-0000-00008B0A0000}"/>
    <cellStyle name="Normal 13 3 7 3 2" xfId="4511" xr:uid="{00000000-0005-0000-0000-00008C0A0000}"/>
    <cellStyle name="Normal 13 3 7 3 2 2" xfId="4512" xr:uid="{00000000-0005-0000-0000-00008D0A0000}"/>
    <cellStyle name="Normal 13 3 7 3 2 3" xfId="4513" xr:uid="{00000000-0005-0000-0000-00008E0A0000}"/>
    <cellStyle name="Normal 13 3 7 3 2 4" xfId="4514" xr:uid="{00000000-0005-0000-0000-00008F0A0000}"/>
    <cellStyle name="Normal 13 3 7 3 3" xfId="4515" xr:uid="{00000000-0005-0000-0000-0000900A0000}"/>
    <cellStyle name="Normal 13 3 7 3 3 2" xfId="4516" xr:uid="{00000000-0005-0000-0000-0000910A0000}"/>
    <cellStyle name="Normal 13 3 7 3 3 3" xfId="4517" xr:uid="{00000000-0005-0000-0000-0000920A0000}"/>
    <cellStyle name="Normal 13 3 7 3 4" xfId="4518" xr:uid="{00000000-0005-0000-0000-0000930A0000}"/>
    <cellStyle name="Normal 13 3 7 3 5" xfId="4519" xr:uid="{00000000-0005-0000-0000-0000940A0000}"/>
    <cellStyle name="Normal 13 3 7 3 6" xfId="4520" xr:uid="{00000000-0005-0000-0000-0000950A0000}"/>
    <cellStyle name="Normal 13 3 7 4" xfId="4521" xr:uid="{00000000-0005-0000-0000-0000960A0000}"/>
    <cellStyle name="Normal 13 3 7 4 2" xfId="4522" xr:uid="{00000000-0005-0000-0000-0000970A0000}"/>
    <cellStyle name="Normal 13 3 7 4 3" xfId="4523" xr:uid="{00000000-0005-0000-0000-0000980A0000}"/>
    <cellStyle name="Normal 13 3 7 4 4" xfId="4524" xr:uid="{00000000-0005-0000-0000-0000990A0000}"/>
    <cellStyle name="Normal 13 3 7 5" xfId="4525" xr:uid="{00000000-0005-0000-0000-00009A0A0000}"/>
    <cellStyle name="Normal 13 3 7 5 2" xfId="4526" xr:uid="{00000000-0005-0000-0000-00009B0A0000}"/>
    <cellStyle name="Normal 13 3 7 5 3" xfId="4527" xr:uid="{00000000-0005-0000-0000-00009C0A0000}"/>
    <cellStyle name="Normal 13 3 7 5 4" xfId="4528" xr:uid="{00000000-0005-0000-0000-00009D0A0000}"/>
    <cellStyle name="Normal 13 3 7 6" xfId="4529" xr:uid="{00000000-0005-0000-0000-00009E0A0000}"/>
    <cellStyle name="Normal 13 3 7 6 2" xfId="4530" xr:uid="{00000000-0005-0000-0000-00009F0A0000}"/>
    <cellStyle name="Normal 13 3 7 6 3" xfId="4531" xr:uid="{00000000-0005-0000-0000-0000A00A0000}"/>
    <cellStyle name="Normal 13 3 7 6 4" xfId="4532" xr:uid="{00000000-0005-0000-0000-0000A10A0000}"/>
    <cellStyle name="Normal 13 3 7 7" xfId="4533" xr:uid="{00000000-0005-0000-0000-0000A20A0000}"/>
    <cellStyle name="Normal 13 3 7 7 2" xfId="4534" xr:uid="{00000000-0005-0000-0000-0000A30A0000}"/>
    <cellStyle name="Normal 13 3 7 7 3" xfId="4535" xr:uid="{00000000-0005-0000-0000-0000A40A0000}"/>
    <cellStyle name="Normal 13 3 7 8" xfId="4536" xr:uid="{00000000-0005-0000-0000-0000A50A0000}"/>
    <cellStyle name="Normal 13 3 7 9" xfId="4537" xr:uid="{00000000-0005-0000-0000-0000A60A0000}"/>
    <cellStyle name="Normal 13 3 8" xfId="1197" xr:uid="{00000000-0005-0000-0000-0000A70A0000}"/>
    <cellStyle name="Normal 13 3 8 2" xfId="4538" xr:uid="{00000000-0005-0000-0000-0000A80A0000}"/>
    <cellStyle name="Normal 13 3 8 2 2" xfId="4539" xr:uid="{00000000-0005-0000-0000-0000A90A0000}"/>
    <cellStyle name="Normal 13 3 8 2 2 2" xfId="4540" xr:uid="{00000000-0005-0000-0000-0000AA0A0000}"/>
    <cellStyle name="Normal 13 3 8 2 2 3" xfId="4541" xr:uid="{00000000-0005-0000-0000-0000AB0A0000}"/>
    <cellStyle name="Normal 13 3 8 2 2 4" xfId="4542" xr:uid="{00000000-0005-0000-0000-0000AC0A0000}"/>
    <cellStyle name="Normal 13 3 8 2 3" xfId="4543" xr:uid="{00000000-0005-0000-0000-0000AD0A0000}"/>
    <cellStyle name="Normal 13 3 8 2 3 2" xfId="4544" xr:uid="{00000000-0005-0000-0000-0000AE0A0000}"/>
    <cellStyle name="Normal 13 3 8 2 3 3" xfId="4545" xr:uid="{00000000-0005-0000-0000-0000AF0A0000}"/>
    <cellStyle name="Normal 13 3 8 2 4" xfId="4546" xr:uid="{00000000-0005-0000-0000-0000B00A0000}"/>
    <cellStyle name="Normal 13 3 8 2 5" xfId="4547" xr:uid="{00000000-0005-0000-0000-0000B10A0000}"/>
    <cellStyle name="Normal 13 3 8 2 6" xfId="4548" xr:uid="{00000000-0005-0000-0000-0000B20A0000}"/>
    <cellStyle name="Normal 13 3 8 3" xfId="4549" xr:uid="{00000000-0005-0000-0000-0000B30A0000}"/>
    <cellStyle name="Normal 13 3 8 3 2" xfId="4550" xr:uid="{00000000-0005-0000-0000-0000B40A0000}"/>
    <cellStyle name="Normal 13 3 8 3 3" xfId="4551" xr:uid="{00000000-0005-0000-0000-0000B50A0000}"/>
    <cellStyle name="Normal 13 3 8 3 4" xfId="4552" xr:uid="{00000000-0005-0000-0000-0000B60A0000}"/>
    <cellStyle name="Normal 13 3 8 4" xfId="4553" xr:uid="{00000000-0005-0000-0000-0000B70A0000}"/>
    <cellStyle name="Normal 13 3 8 4 2" xfId="4554" xr:uid="{00000000-0005-0000-0000-0000B80A0000}"/>
    <cellStyle name="Normal 13 3 8 4 3" xfId="4555" xr:uid="{00000000-0005-0000-0000-0000B90A0000}"/>
    <cellStyle name="Normal 13 3 8 4 4" xfId="4556" xr:uid="{00000000-0005-0000-0000-0000BA0A0000}"/>
    <cellStyle name="Normal 13 3 8 5" xfId="4557" xr:uid="{00000000-0005-0000-0000-0000BB0A0000}"/>
    <cellStyle name="Normal 13 3 8 5 2" xfId="4558" xr:uid="{00000000-0005-0000-0000-0000BC0A0000}"/>
    <cellStyle name="Normal 13 3 8 5 3" xfId="4559" xr:uid="{00000000-0005-0000-0000-0000BD0A0000}"/>
    <cellStyle name="Normal 13 3 8 5 4" xfId="4560" xr:uid="{00000000-0005-0000-0000-0000BE0A0000}"/>
    <cellStyle name="Normal 13 3 8 6" xfId="4561" xr:uid="{00000000-0005-0000-0000-0000BF0A0000}"/>
    <cellStyle name="Normal 13 3 8 6 2" xfId="4562" xr:uid="{00000000-0005-0000-0000-0000C00A0000}"/>
    <cellStyle name="Normal 13 3 8 6 3" xfId="4563" xr:uid="{00000000-0005-0000-0000-0000C10A0000}"/>
    <cellStyle name="Normal 13 3 8 7" xfId="4564" xr:uid="{00000000-0005-0000-0000-0000C20A0000}"/>
    <cellStyle name="Normal 13 3 8 8" xfId="4565" xr:uid="{00000000-0005-0000-0000-0000C30A0000}"/>
    <cellStyle name="Normal 13 3 8 9" xfId="4566" xr:uid="{00000000-0005-0000-0000-0000C40A0000}"/>
    <cellStyle name="Normal 13 3 9" xfId="4567" xr:uid="{00000000-0005-0000-0000-0000C50A0000}"/>
    <cellStyle name="Normal 13 3 9 2" xfId="4568" xr:uid="{00000000-0005-0000-0000-0000C60A0000}"/>
    <cellStyle name="Normal 13 3 9 2 2" xfId="4569" xr:uid="{00000000-0005-0000-0000-0000C70A0000}"/>
    <cellStyle name="Normal 13 3 9 2 2 2" xfId="4570" xr:uid="{00000000-0005-0000-0000-0000C80A0000}"/>
    <cellStyle name="Normal 13 3 9 2 2 3" xfId="4571" xr:uid="{00000000-0005-0000-0000-0000C90A0000}"/>
    <cellStyle name="Normal 13 3 9 2 2 4" xfId="4572" xr:uid="{00000000-0005-0000-0000-0000CA0A0000}"/>
    <cellStyle name="Normal 13 3 9 2 3" xfId="4573" xr:uid="{00000000-0005-0000-0000-0000CB0A0000}"/>
    <cellStyle name="Normal 13 3 9 2 3 2" xfId="4574" xr:uid="{00000000-0005-0000-0000-0000CC0A0000}"/>
    <cellStyle name="Normal 13 3 9 2 3 3" xfId="4575" xr:uid="{00000000-0005-0000-0000-0000CD0A0000}"/>
    <cellStyle name="Normal 13 3 9 2 4" xfId="4576" xr:uid="{00000000-0005-0000-0000-0000CE0A0000}"/>
    <cellStyle name="Normal 13 3 9 2 5" xfId="4577" xr:uid="{00000000-0005-0000-0000-0000CF0A0000}"/>
    <cellStyle name="Normal 13 3 9 2 6" xfId="4578" xr:uid="{00000000-0005-0000-0000-0000D00A0000}"/>
    <cellStyle name="Normal 13 3 9 3" xfId="4579" xr:uid="{00000000-0005-0000-0000-0000D10A0000}"/>
    <cellStyle name="Normal 13 3 9 3 2" xfId="4580" xr:uid="{00000000-0005-0000-0000-0000D20A0000}"/>
    <cellStyle name="Normal 13 3 9 3 3" xfId="4581" xr:uid="{00000000-0005-0000-0000-0000D30A0000}"/>
    <cellStyle name="Normal 13 3 9 3 4" xfId="4582" xr:uid="{00000000-0005-0000-0000-0000D40A0000}"/>
    <cellStyle name="Normal 13 3 9 4" xfId="4583" xr:uid="{00000000-0005-0000-0000-0000D50A0000}"/>
    <cellStyle name="Normal 13 3 9 4 2" xfId="4584" xr:uid="{00000000-0005-0000-0000-0000D60A0000}"/>
    <cellStyle name="Normal 13 3 9 4 3" xfId="4585" xr:uid="{00000000-0005-0000-0000-0000D70A0000}"/>
    <cellStyle name="Normal 13 3 9 4 4" xfId="4586" xr:uid="{00000000-0005-0000-0000-0000D80A0000}"/>
    <cellStyle name="Normal 13 3 9 5" xfId="4587" xr:uid="{00000000-0005-0000-0000-0000D90A0000}"/>
    <cellStyle name="Normal 13 3 9 5 2" xfId="4588" xr:uid="{00000000-0005-0000-0000-0000DA0A0000}"/>
    <cellStyle name="Normal 13 3 9 5 3" xfId="4589" xr:uid="{00000000-0005-0000-0000-0000DB0A0000}"/>
    <cellStyle name="Normal 13 3 9 5 4" xfId="4590" xr:uid="{00000000-0005-0000-0000-0000DC0A0000}"/>
    <cellStyle name="Normal 13 3 9 6" xfId="4591" xr:uid="{00000000-0005-0000-0000-0000DD0A0000}"/>
    <cellStyle name="Normal 13 3 9 6 2" xfId="4592" xr:uid="{00000000-0005-0000-0000-0000DE0A0000}"/>
    <cellStyle name="Normal 13 3 9 6 3" xfId="4593" xr:uid="{00000000-0005-0000-0000-0000DF0A0000}"/>
    <cellStyle name="Normal 13 3 9 7" xfId="4594" xr:uid="{00000000-0005-0000-0000-0000E00A0000}"/>
    <cellStyle name="Normal 13 3 9 8" xfId="4595" xr:uid="{00000000-0005-0000-0000-0000E10A0000}"/>
    <cellStyle name="Normal 13 3 9 9" xfId="4596" xr:uid="{00000000-0005-0000-0000-0000E20A0000}"/>
    <cellStyle name="Normal 13 4" xfId="181" xr:uid="{00000000-0005-0000-0000-0000E30A0000}"/>
    <cellStyle name="Normal 13 4 10" xfId="4597" xr:uid="{00000000-0005-0000-0000-0000E40A0000}"/>
    <cellStyle name="Normal 13 4 10 2" xfId="4598" xr:uid="{00000000-0005-0000-0000-0000E50A0000}"/>
    <cellStyle name="Normal 13 4 10 2 2" xfId="4599" xr:uid="{00000000-0005-0000-0000-0000E60A0000}"/>
    <cellStyle name="Normal 13 4 10 2 2 2" xfId="4600" xr:uid="{00000000-0005-0000-0000-0000E70A0000}"/>
    <cellStyle name="Normal 13 4 10 2 2 3" xfId="4601" xr:uid="{00000000-0005-0000-0000-0000E80A0000}"/>
    <cellStyle name="Normal 13 4 10 2 2 4" xfId="4602" xr:uid="{00000000-0005-0000-0000-0000E90A0000}"/>
    <cellStyle name="Normal 13 4 10 2 3" xfId="4603" xr:uid="{00000000-0005-0000-0000-0000EA0A0000}"/>
    <cellStyle name="Normal 13 4 10 2 3 2" xfId="4604" xr:uid="{00000000-0005-0000-0000-0000EB0A0000}"/>
    <cellStyle name="Normal 13 4 10 2 3 3" xfId="4605" xr:uid="{00000000-0005-0000-0000-0000EC0A0000}"/>
    <cellStyle name="Normal 13 4 10 2 4" xfId="4606" xr:uid="{00000000-0005-0000-0000-0000ED0A0000}"/>
    <cellStyle name="Normal 13 4 10 2 5" xfId="4607" xr:uid="{00000000-0005-0000-0000-0000EE0A0000}"/>
    <cellStyle name="Normal 13 4 10 2 6" xfId="4608" xr:uid="{00000000-0005-0000-0000-0000EF0A0000}"/>
    <cellStyle name="Normal 13 4 10 3" xfId="4609" xr:uid="{00000000-0005-0000-0000-0000F00A0000}"/>
    <cellStyle name="Normal 13 4 10 3 2" xfId="4610" xr:uid="{00000000-0005-0000-0000-0000F10A0000}"/>
    <cellStyle name="Normal 13 4 10 3 3" xfId="4611" xr:uid="{00000000-0005-0000-0000-0000F20A0000}"/>
    <cellStyle name="Normal 13 4 10 3 4" xfId="4612" xr:uid="{00000000-0005-0000-0000-0000F30A0000}"/>
    <cellStyle name="Normal 13 4 10 4" xfId="4613" xr:uid="{00000000-0005-0000-0000-0000F40A0000}"/>
    <cellStyle name="Normal 13 4 10 4 2" xfId="4614" xr:uid="{00000000-0005-0000-0000-0000F50A0000}"/>
    <cellStyle name="Normal 13 4 10 4 3" xfId="4615" xr:uid="{00000000-0005-0000-0000-0000F60A0000}"/>
    <cellStyle name="Normal 13 4 10 4 4" xfId="4616" xr:uid="{00000000-0005-0000-0000-0000F70A0000}"/>
    <cellStyle name="Normal 13 4 10 5" xfId="4617" xr:uid="{00000000-0005-0000-0000-0000F80A0000}"/>
    <cellStyle name="Normal 13 4 10 5 2" xfId="4618" xr:uid="{00000000-0005-0000-0000-0000F90A0000}"/>
    <cellStyle name="Normal 13 4 10 5 3" xfId="4619" xr:uid="{00000000-0005-0000-0000-0000FA0A0000}"/>
    <cellStyle name="Normal 13 4 10 5 4" xfId="4620" xr:uid="{00000000-0005-0000-0000-0000FB0A0000}"/>
    <cellStyle name="Normal 13 4 10 6" xfId="4621" xr:uid="{00000000-0005-0000-0000-0000FC0A0000}"/>
    <cellStyle name="Normal 13 4 10 6 2" xfId="4622" xr:uid="{00000000-0005-0000-0000-0000FD0A0000}"/>
    <cellStyle name="Normal 13 4 10 6 3" xfId="4623" xr:uid="{00000000-0005-0000-0000-0000FE0A0000}"/>
    <cellStyle name="Normal 13 4 10 7" xfId="4624" xr:uid="{00000000-0005-0000-0000-0000FF0A0000}"/>
    <cellStyle name="Normal 13 4 10 8" xfId="4625" xr:uid="{00000000-0005-0000-0000-0000000B0000}"/>
    <cellStyle name="Normal 13 4 10 9" xfId="4626" xr:uid="{00000000-0005-0000-0000-0000010B0000}"/>
    <cellStyle name="Normal 13 4 11" xfId="4627" xr:uid="{00000000-0005-0000-0000-0000020B0000}"/>
    <cellStyle name="Normal 13 4 11 2" xfId="4628" xr:uid="{00000000-0005-0000-0000-0000030B0000}"/>
    <cellStyle name="Normal 13 4 11 2 2" xfId="4629" xr:uid="{00000000-0005-0000-0000-0000040B0000}"/>
    <cellStyle name="Normal 13 4 11 2 2 2" xfId="4630" xr:uid="{00000000-0005-0000-0000-0000050B0000}"/>
    <cellStyle name="Normal 13 4 11 2 2 3" xfId="4631" xr:uid="{00000000-0005-0000-0000-0000060B0000}"/>
    <cellStyle name="Normal 13 4 11 2 2 4" xfId="4632" xr:uid="{00000000-0005-0000-0000-0000070B0000}"/>
    <cellStyle name="Normal 13 4 11 2 3" xfId="4633" xr:uid="{00000000-0005-0000-0000-0000080B0000}"/>
    <cellStyle name="Normal 13 4 11 2 3 2" xfId="4634" xr:uid="{00000000-0005-0000-0000-0000090B0000}"/>
    <cellStyle name="Normal 13 4 11 2 3 3" xfId="4635" xr:uid="{00000000-0005-0000-0000-00000A0B0000}"/>
    <cellStyle name="Normal 13 4 11 2 4" xfId="4636" xr:uid="{00000000-0005-0000-0000-00000B0B0000}"/>
    <cellStyle name="Normal 13 4 11 2 5" xfId="4637" xr:uid="{00000000-0005-0000-0000-00000C0B0000}"/>
    <cellStyle name="Normal 13 4 11 2 6" xfId="4638" xr:uid="{00000000-0005-0000-0000-00000D0B0000}"/>
    <cellStyle name="Normal 13 4 11 3" xfId="4639" xr:uid="{00000000-0005-0000-0000-00000E0B0000}"/>
    <cellStyle name="Normal 13 4 11 3 2" xfId="4640" xr:uid="{00000000-0005-0000-0000-00000F0B0000}"/>
    <cellStyle name="Normal 13 4 11 3 3" xfId="4641" xr:uid="{00000000-0005-0000-0000-0000100B0000}"/>
    <cellStyle name="Normal 13 4 11 3 4" xfId="4642" xr:uid="{00000000-0005-0000-0000-0000110B0000}"/>
    <cellStyle name="Normal 13 4 11 4" xfId="4643" xr:uid="{00000000-0005-0000-0000-0000120B0000}"/>
    <cellStyle name="Normal 13 4 11 4 2" xfId="4644" xr:uid="{00000000-0005-0000-0000-0000130B0000}"/>
    <cellStyle name="Normal 13 4 11 4 3" xfId="4645" xr:uid="{00000000-0005-0000-0000-0000140B0000}"/>
    <cellStyle name="Normal 13 4 11 4 4" xfId="4646" xr:uid="{00000000-0005-0000-0000-0000150B0000}"/>
    <cellStyle name="Normal 13 4 11 5" xfId="4647" xr:uid="{00000000-0005-0000-0000-0000160B0000}"/>
    <cellStyle name="Normal 13 4 11 5 2" xfId="4648" xr:uid="{00000000-0005-0000-0000-0000170B0000}"/>
    <cellStyle name="Normal 13 4 11 5 3" xfId="4649" xr:uid="{00000000-0005-0000-0000-0000180B0000}"/>
    <cellStyle name="Normal 13 4 11 6" xfId="4650" xr:uid="{00000000-0005-0000-0000-0000190B0000}"/>
    <cellStyle name="Normal 13 4 11 7" xfId="4651" xr:uid="{00000000-0005-0000-0000-00001A0B0000}"/>
    <cellStyle name="Normal 13 4 11 8" xfId="4652" xr:uid="{00000000-0005-0000-0000-00001B0B0000}"/>
    <cellStyle name="Normal 13 4 12" xfId="4653" xr:uid="{00000000-0005-0000-0000-00001C0B0000}"/>
    <cellStyle name="Normal 13 4 12 2" xfId="4654" xr:uid="{00000000-0005-0000-0000-00001D0B0000}"/>
    <cellStyle name="Normal 13 4 12 2 2" xfId="4655" xr:uid="{00000000-0005-0000-0000-00001E0B0000}"/>
    <cellStyle name="Normal 13 4 12 2 3" xfId="4656" xr:uid="{00000000-0005-0000-0000-00001F0B0000}"/>
    <cellStyle name="Normal 13 4 12 2 4" xfId="4657" xr:uid="{00000000-0005-0000-0000-0000200B0000}"/>
    <cellStyle name="Normal 13 4 12 3" xfId="4658" xr:uid="{00000000-0005-0000-0000-0000210B0000}"/>
    <cellStyle name="Normal 13 4 12 3 2" xfId="4659" xr:uid="{00000000-0005-0000-0000-0000220B0000}"/>
    <cellStyle name="Normal 13 4 12 3 3" xfId="4660" xr:uid="{00000000-0005-0000-0000-0000230B0000}"/>
    <cellStyle name="Normal 13 4 12 4" xfId="4661" xr:uid="{00000000-0005-0000-0000-0000240B0000}"/>
    <cellStyle name="Normal 13 4 12 5" xfId="4662" xr:uid="{00000000-0005-0000-0000-0000250B0000}"/>
    <cellStyle name="Normal 13 4 12 6" xfId="4663" xr:uid="{00000000-0005-0000-0000-0000260B0000}"/>
    <cellStyle name="Normal 13 4 13" xfId="4664" xr:uid="{00000000-0005-0000-0000-0000270B0000}"/>
    <cellStyle name="Normal 13 4 13 2" xfId="4665" xr:uid="{00000000-0005-0000-0000-0000280B0000}"/>
    <cellStyle name="Normal 13 4 13 3" xfId="4666" xr:uid="{00000000-0005-0000-0000-0000290B0000}"/>
    <cellStyle name="Normal 13 4 13 4" xfId="4667" xr:uid="{00000000-0005-0000-0000-00002A0B0000}"/>
    <cellStyle name="Normal 13 4 14" xfId="4668" xr:uid="{00000000-0005-0000-0000-00002B0B0000}"/>
    <cellStyle name="Normal 13 4 14 2" xfId="4669" xr:uid="{00000000-0005-0000-0000-00002C0B0000}"/>
    <cellStyle name="Normal 13 4 14 3" xfId="4670" xr:uid="{00000000-0005-0000-0000-00002D0B0000}"/>
    <cellStyle name="Normal 13 4 14 4" xfId="4671" xr:uid="{00000000-0005-0000-0000-00002E0B0000}"/>
    <cellStyle name="Normal 13 4 15" xfId="4672" xr:uid="{00000000-0005-0000-0000-00002F0B0000}"/>
    <cellStyle name="Normal 13 4 15 2" xfId="4673" xr:uid="{00000000-0005-0000-0000-0000300B0000}"/>
    <cellStyle name="Normal 13 4 15 3" xfId="4674" xr:uid="{00000000-0005-0000-0000-0000310B0000}"/>
    <cellStyle name="Normal 13 4 15 4" xfId="4675" xr:uid="{00000000-0005-0000-0000-0000320B0000}"/>
    <cellStyle name="Normal 13 4 16" xfId="4676" xr:uid="{00000000-0005-0000-0000-0000330B0000}"/>
    <cellStyle name="Normal 13 4 16 2" xfId="4677" xr:uid="{00000000-0005-0000-0000-0000340B0000}"/>
    <cellStyle name="Normal 13 4 16 3" xfId="4678" xr:uid="{00000000-0005-0000-0000-0000350B0000}"/>
    <cellStyle name="Normal 13 4 17" xfId="4679" xr:uid="{00000000-0005-0000-0000-0000360B0000}"/>
    <cellStyle name="Normal 13 4 18" xfId="4680" xr:uid="{00000000-0005-0000-0000-0000370B0000}"/>
    <cellStyle name="Normal 13 4 19" xfId="4681" xr:uid="{00000000-0005-0000-0000-0000380B0000}"/>
    <cellStyle name="Normal 13 4 2" xfId="300" xr:uid="{00000000-0005-0000-0000-0000390B0000}"/>
    <cellStyle name="Normal 13 4 2 10" xfId="4682" xr:uid="{00000000-0005-0000-0000-00003A0B0000}"/>
    <cellStyle name="Normal 13 4 2 10 2" xfId="4683" xr:uid="{00000000-0005-0000-0000-00003B0B0000}"/>
    <cellStyle name="Normal 13 4 2 10 3" xfId="4684" xr:uid="{00000000-0005-0000-0000-00003C0B0000}"/>
    <cellStyle name="Normal 13 4 2 10 4" xfId="4685" xr:uid="{00000000-0005-0000-0000-00003D0B0000}"/>
    <cellStyle name="Normal 13 4 2 11" xfId="4686" xr:uid="{00000000-0005-0000-0000-00003E0B0000}"/>
    <cellStyle name="Normal 13 4 2 11 2" xfId="4687" xr:uid="{00000000-0005-0000-0000-00003F0B0000}"/>
    <cellStyle name="Normal 13 4 2 11 3" xfId="4688" xr:uid="{00000000-0005-0000-0000-0000400B0000}"/>
    <cellStyle name="Normal 13 4 2 11 4" xfId="4689" xr:uid="{00000000-0005-0000-0000-0000410B0000}"/>
    <cellStyle name="Normal 13 4 2 12" xfId="4690" xr:uid="{00000000-0005-0000-0000-0000420B0000}"/>
    <cellStyle name="Normal 13 4 2 12 2" xfId="4691" xr:uid="{00000000-0005-0000-0000-0000430B0000}"/>
    <cellStyle name="Normal 13 4 2 12 3" xfId="4692" xr:uid="{00000000-0005-0000-0000-0000440B0000}"/>
    <cellStyle name="Normal 13 4 2 12 4" xfId="4693" xr:uid="{00000000-0005-0000-0000-0000450B0000}"/>
    <cellStyle name="Normal 13 4 2 13" xfId="4694" xr:uid="{00000000-0005-0000-0000-0000460B0000}"/>
    <cellStyle name="Normal 13 4 2 13 2" xfId="4695" xr:uid="{00000000-0005-0000-0000-0000470B0000}"/>
    <cellStyle name="Normal 13 4 2 13 3" xfId="4696" xr:uid="{00000000-0005-0000-0000-0000480B0000}"/>
    <cellStyle name="Normal 13 4 2 14" xfId="4697" xr:uid="{00000000-0005-0000-0000-0000490B0000}"/>
    <cellStyle name="Normal 13 4 2 15" xfId="4698" xr:uid="{00000000-0005-0000-0000-00004A0B0000}"/>
    <cellStyle name="Normal 13 4 2 16" xfId="4699" xr:uid="{00000000-0005-0000-0000-00004B0B0000}"/>
    <cellStyle name="Normal 13 4 2 2" xfId="525" xr:uid="{00000000-0005-0000-0000-00004C0B0000}"/>
    <cellStyle name="Normal 13 4 2 2 10" xfId="4700" xr:uid="{00000000-0005-0000-0000-00004D0B0000}"/>
    <cellStyle name="Normal 13 4 2 2 11" xfId="4701" xr:uid="{00000000-0005-0000-0000-00004E0B0000}"/>
    <cellStyle name="Normal 13 4 2 2 2" xfId="1042" xr:uid="{00000000-0005-0000-0000-00004F0B0000}"/>
    <cellStyle name="Normal 13 4 2 2 2 10" xfId="4702" xr:uid="{00000000-0005-0000-0000-0000500B0000}"/>
    <cellStyle name="Normal 13 4 2 2 2 2" xfId="1270" xr:uid="{00000000-0005-0000-0000-0000510B0000}"/>
    <cellStyle name="Normal 13 4 2 2 2 2 2" xfId="4703" xr:uid="{00000000-0005-0000-0000-0000520B0000}"/>
    <cellStyle name="Normal 13 4 2 2 2 2 2 2" xfId="4704" xr:uid="{00000000-0005-0000-0000-0000530B0000}"/>
    <cellStyle name="Normal 13 4 2 2 2 2 2 2 2" xfId="4705" xr:uid="{00000000-0005-0000-0000-0000540B0000}"/>
    <cellStyle name="Normal 13 4 2 2 2 2 2 2 3" xfId="4706" xr:uid="{00000000-0005-0000-0000-0000550B0000}"/>
    <cellStyle name="Normal 13 4 2 2 2 2 2 2 4" xfId="4707" xr:uid="{00000000-0005-0000-0000-0000560B0000}"/>
    <cellStyle name="Normal 13 4 2 2 2 2 2 3" xfId="4708" xr:uid="{00000000-0005-0000-0000-0000570B0000}"/>
    <cellStyle name="Normal 13 4 2 2 2 2 2 3 2" xfId="4709" xr:uid="{00000000-0005-0000-0000-0000580B0000}"/>
    <cellStyle name="Normal 13 4 2 2 2 2 2 3 3" xfId="4710" xr:uid="{00000000-0005-0000-0000-0000590B0000}"/>
    <cellStyle name="Normal 13 4 2 2 2 2 2 4" xfId="4711" xr:uid="{00000000-0005-0000-0000-00005A0B0000}"/>
    <cellStyle name="Normal 13 4 2 2 2 2 2 5" xfId="4712" xr:uid="{00000000-0005-0000-0000-00005B0B0000}"/>
    <cellStyle name="Normal 13 4 2 2 2 2 2 6" xfId="4713" xr:uid="{00000000-0005-0000-0000-00005C0B0000}"/>
    <cellStyle name="Normal 13 4 2 2 2 2 3" xfId="4714" xr:uid="{00000000-0005-0000-0000-00005D0B0000}"/>
    <cellStyle name="Normal 13 4 2 2 2 2 3 2" xfId="4715" xr:uid="{00000000-0005-0000-0000-00005E0B0000}"/>
    <cellStyle name="Normal 13 4 2 2 2 2 3 3" xfId="4716" xr:uid="{00000000-0005-0000-0000-00005F0B0000}"/>
    <cellStyle name="Normal 13 4 2 2 2 2 3 4" xfId="4717" xr:uid="{00000000-0005-0000-0000-0000600B0000}"/>
    <cellStyle name="Normal 13 4 2 2 2 2 4" xfId="4718" xr:uid="{00000000-0005-0000-0000-0000610B0000}"/>
    <cellStyle name="Normal 13 4 2 2 2 2 4 2" xfId="4719" xr:uid="{00000000-0005-0000-0000-0000620B0000}"/>
    <cellStyle name="Normal 13 4 2 2 2 2 4 3" xfId="4720" xr:uid="{00000000-0005-0000-0000-0000630B0000}"/>
    <cellStyle name="Normal 13 4 2 2 2 2 4 4" xfId="4721" xr:uid="{00000000-0005-0000-0000-0000640B0000}"/>
    <cellStyle name="Normal 13 4 2 2 2 2 5" xfId="4722" xr:uid="{00000000-0005-0000-0000-0000650B0000}"/>
    <cellStyle name="Normal 13 4 2 2 2 2 5 2" xfId="4723" xr:uid="{00000000-0005-0000-0000-0000660B0000}"/>
    <cellStyle name="Normal 13 4 2 2 2 2 5 3" xfId="4724" xr:uid="{00000000-0005-0000-0000-0000670B0000}"/>
    <cellStyle name="Normal 13 4 2 2 2 2 5 4" xfId="4725" xr:uid="{00000000-0005-0000-0000-0000680B0000}"/>
    <cellStyle name="Normal 13 4 2 2 2 2 6" xfId="4726" xr:uid="{00000000-0005-0000-0000-0000690B0000}"/>
    <cellStyle name="Normal 13 4 2 2 2 2 6 2" xfId="4727" xr:uid="{00000000-0005-0000-0000-00006A0B0000}"/>
    <cellStyle name="Normal 13 4 2 2 2 2 6 3" xfId="4728" xr:uid="{00000000-0005-0000-0000-00006B0B0000}"/>
    <cellStyle name="Normal 13 4 2 2 2 2 7" xfId="4729" xr:uid="{00000000-0005-0000-0000-00006C0B0000}"/>
    <cellStyle name="Normal 13 4 2 2 2 2 8" xfId="4730" xr:uid="{00000000-0005-0000-0000-00006D0B0000}"/>
    <cellStyle name="Normal 13 4 2 2 2 2 9" xfId="4731" xr:uid="{00000000-0005-0000-0000-00006E0B0000}"/>
    <cellStyle name="Normal 13 4 2 2 2 3" xfId="4732" xr:uid="{00000000-0005-0000-0000-00006F0B0000}"/>
    <cellStyle name="Normal 13 4 2 2 2 3 2" xfId="4733" xr:uid="{00000000-0005-0000-0000-0000700B0000}"/>
    <cellStyle name="Normal 13 4 2 2 2 3 2 2" xfId="4734" xr:uid="{00000000-0005-0000-0000-0000710B0000}"/>
    <cellStyle name="Normal 13 4 2 2 2 3 2 3" xfId="4735" xr:uid="{00000000-0005-0000-0000-0000720B0000}"/>
    <cellStyle name="Normal 13 4 2 2 2 3 2 4" xfId="4736" xr:uid="{00000000-0005-0000-0000-0000730B0000}"/>
    <cellStyle name="Normal 13 4 2 2 2 3 3" xfId="4737" xr:uid="{00000000-0005-0000-0000-0000740B0000}"/>
    <cellStyle name="Normal 13 4 2 2 2 3 3 2" xfId="4738" xr:uid="{00000000-0005-0000-0000-0000750B0000}"/>
    <cellStyle name="Normal 13 4 2 2 2 3 3 3" xfId="4739" xr:uid="{00000000-0005-0000-0000-0000760B0000}"/>
    <cellStyle name="Normal 13 4 2 2 2 3 4" xfId="4740" xr:uid="{00000000-0005-0000-0000-0000770B0000}"/>
    <cellStyle name="Normal 13 4 2 2 2 3 5" xfId="4741" xr:uid="{00000000-0005-0000-0000-0000780B0000}"/>
    <cellStyle name="Normal 13 4 2 2 2 3 6" xfId="4742" xr:uid="{00000000-0005-0000-0000-0000790B0000}"/>
    <cellStyle name="Normal 13 4 2 2 2 4" xfId="4743" xr:uid="{00000000-0005-0000-0000-00007A0B0000}"/>
    <cellStyle name="Normal 13 4 2 2 2 4 2" xfId="4744" xr:uid="{00000000-0005-0000-0000-00007B0B0000}"/>
    <cellStyle name="Normal 13 4 2 2 2 4 3" xfId="4745" xr:uid="{00000000-0005-0000-0000-00007C0B0000}"/>
    <cellStyle name="Normal 13 4 2 2 2 4 4" xfId="4746" xr:uid="{00000000-0005-0000-0000-00007D0B0000}"/>
    <cellStyle name="Normal 13 4 2 2 2 5" xfId="4747" xr:uid="{00000000-0005-0000-0000-00007E0B0000}"/>
    <cellStyle name="Normal 13 4 2 2 2 5 2" xfId="4748" xr:uid="{00000000-0005-0000-0000-00007F0B0000}"/>
    <cellStyle name="Normal 13 4 2 2 2 5 3" xfId="4749" xr:uid="{00000000-0005-0000-0000-0000800B0000}"/>
    <cellStyle name="Normal 13 4 2 2 2 5 4" xfId="4750" xr:uid="{00000000-0005-0000-0000-0000810B0000}"/>
    <cellStyle name="Normal 13 4 2 2 2 6" xfId="4751" xr:uid="{00000000-0005-0000-0000-0000820B0000}"/>
    <cellStyle name="Normal 13 4 2 2 2 6 2" xfId="4752" xr:uid="{00000000-0005-0000-0000-0000830B0000}"/>
    <cellStyle name="Normal 13 4 2 2 2 6 3" xfId="4753" xr:uid="{00000000-0005-0000-0000-0000840B0000}"/>
    <cellStyle name="Normal 13 4 2 2 2 6 4" xfId="4754" xr:uid="{00000000-0005-0000-0000-0000850B0000}"/>
    <cellStyle name="Normal 13 4 2 2 2 7" xfId="4755" xr:uid="{00000000-0005-0000-0000-0000860B0000}"/>
    <cellStyle name="Normal 13 4 2 2 2 7 2" xfId="4756" xr:uid="{00000000-0005-0000-0000-0000870B0000}"/>
    <cellStyle name="Normal 13 4 2 2 2 7 3" xfId="4757" xr:uid="{00000000-0005-0000-0000-0000880B0000}"/>
    <cellStyle name="Normal 13 4 2 2 2 8" xfId="4758" xr:uid="{00000000-0005-0000-0000-0000890B0000}"/>
    <cellStyle name="Normal 13 4 2 2 2 9" xfId="4759" xr:uid="{00000000-0005-0000-0000-00008A0B0000}"/>
    <cellStyle name="Normal 13 4 2 2 3" xfId="1269" xr:uid="{00000000-0005-0000-0000-00008B0B0000}"/>
    <cellStyle name="Normal 13 4 2 2 3 2" xfId="4760" xr:uid="{00000000-0005-0000-0000-00008C0B0000}"/>
    <cellStyle name="Normal 13 4 2 2 3 2 2" xfId="4761" xr:uid="{00000000-0005-0000-0000-00008D0B0000}"/>
    <cellStyle name="Normal 13 4 2 2 3 2 2 2" xfId="4762" xr:uid="{00000000-0005-0000-0000-00008E0B0000}"/>
    <cellStyle name="Normal 13 4 2 2 3 2 2 3" xfId="4763" xr:uid="{00000000-0005-0000-0000-00008F0B0000}"/>
    <cellStyle name="Normal 13 4 2 2 3 2 2 4" xfId="4764" xr:uid="{00000000-0005-0000-0000-0000900B0000}"/>
    <cellStyle name="Normal 13 4 2 2 3 2 3" xfId="4765" xr:uid="{00000000-0005-0000-0000-0000910B0000}"/>
    <cellStyle name="Normal 13 4 2 2 3 2 3 2" xfId="4766" xr:uid="{00000000-0005-0000-0000-0000920B0000}"/>
    <cellStyle name="Normal 13 4 2 2 3 2 3 3" xfId="4767" xr:uid="{00000000-0005-0000-0000-0000930B0000}"/>
    <cellStyle name="Normal 13 4 2 2 3 2 4" xfId="4768" xr:uid="{00000000-0005-0000-0000-0000940B0000}"/>
    <cellStyle name="Normal 13 4 2 2 3 2 5" xfId="4769" xr:uid="{00000000-0005-0000-0000-0000950B0000}"/>
    <cellStyle name="Normal 13 4 2 2 3 2 6" xfId="4770" xr:uid="{00000000-0005-0000-0000-0000960B0000}"/>
    <cellStyle name="Normal 13 4 2 2 3 3" xfId="4771" xr:uid="{00000000-0005-0000-0000-0000970B0000}"/>
    <cellStyle name="Normal 13 4 2 2 3 3 2" xfId="4772" xr:uid="{00000000-0005-0000-0000-0000980B0000}"/>
    <cellStyle name="Normal 13 4 2 2 3 3 3" xfId="4773" xr:uid="{00000000-0005-0000-0000-0000990B0000}"/>
    <cellStyle name="Normal 13 4 2 2 3 3 4" xfId="4774" xr:uid="{00000000-0005-0000-0000-00009A0B0000}"/>
    <cellStyle name="Normal 13 4 2 2 3 4" xfId="4775" xr:uid="{00000000-0005-0000-0000-00009B0B0000}"/>
    <cellStyle name="Normal 13 4 2 2 3 4 2" xfId="4776" xr:uid="{00000000-0005-0000-0000-00009C0B0000}"/>
    <cellStyle name="Normal 13 4 2 2 3 4 3" xfId="4777" xr:uid="{00000000-0005-0000-0000-00009D0B0000}"/>
    <cellStyle name="Normal 13 4 2 2 3 4 4" xfId="4778" xr:uid="{00000000-0005-0000-0000-00009E0B0000}"/>
    <cellStyle name="Normal 13 4 2 2 3 5" xfId="4779" xr:uid="{00000000-0005-0000-0000-00009F0B0000}"/>
    <cellStyle name="Normal 13 4 2 2 3 5 2" xfId="4780" xr:uid="{00000000-0005-0000-0000-0000A00B0000}"/>
    <cellStyle name="Normal 13 4 2 2 3 5 3" xfId="4781" xr:uid="{00000000-0005-0000-0000-0000A10B0000}"/>
    <cellStyle name="Normal 13 4 2 2 3 5 4" xfId="4782" xr:uid="{00000000-0005-0000-0000-0000A20B0000}"/>
    <cellStyle name="Normal 13 4 2 2 3 6" xfId="4783" xr:uid="{00000000-0005-0000-0000-0000A30B0000}"/>
    <cellStyle name="Normal 13 4 2 2 3 6 2" xfId="4784" xr:uid="{00000000-0005-0000-0000-0000A40B0000}"/>
    <cellStyle name="Normal 13 4 2 2 3 6 3" xfId="4785" xr:uid="{00000000-0005-0000-0000-0000A50B0000}"/>
    <cellStyle name="Normal 13 4 2 2 3 7" xfId="4786" xr:uid="{00000000-0005-0000-0000-0000A60B0000}"/>
    <cellStyle name="Normal 13 4 2 2 3 8" xfId="4787" xr:uid="{00000000-0005-0000-0000-0000A70B0000}"/>
    <cellStyle name="Normal 13 4 2 2 3 9" xfId="4788" xr:uid="{00000000-0005-0000-0000-0000A80B0000}"/>
    <cellStyle name="Normal 13 4 2 2 4" xfId="4789" xr:uid="{00000000-0005-0000-0000-0000A90B0000}"/>
    <cellStyle name="Normal 13 4 2 2 4 2" xfId="4790" xr:uid="{00000000-0005-0000-0000-0000AA0B0000}"/>
    <cellStyle name="Normal 13 4 2 2 4 2 2" xfId="4791" xr:uid="{00000000-0005-0000-0000-0000AB0B0000}"/>
    <cellStyle name="Normal 13 4 2 2 4 2 3" xfId="4792" xr:uid="{00000000-0005-0000-0000-0000AC0B0000}"/>
    <cellStyle name="Normal 13 4 2 2 4 2 4" xfId="4793" xr:uid="{00000000-0005-0000-0000-0000AD0B0000}"/>
    <cellStyle name="Normal 13 4 2 2 4 3" xfId="4794" xr:uid="{00000000-0005-0000-0000-0000AE0B0000}"/>
    <cellStyle name="Normal 13 4 2 2 4 3 2" xfId="4795" xr:uid="{00000000-0005-0000-0000-0000AF0B0000}"/>
    <cellStyle name="Normal 13 4 2 2 4 3 3" xfId="4796" xr:uid="{00000000-0005-0000-0000-0000B00B0000}"/>
    <cellStyle name="Normal 13 4 2 2 4 4" xfId="4797" xr:uid="{00000000-0005-0000-0000-0000B10B0000}"/>
    <cellStyle name="Normal 13 4 2 2 4 5" xfId="4798" xr:uid="{00000000-0005-0000-0000-0000B20B0000}"/>
    <cellStyle name="Normal 13 4 2 2 4 6" xfId="4799" xr:uid="{00000000-0005-0000-0000-0000B30B0000}"/>
    <cellStyle name="Normal 13 4 2 2 5" xfId="4800" xr:uid="{00000000-0005-0000-0000-0000B40B0000}"/>
    <cellStyle name="Normal 13 4 2 2 5 2" xfId="4801" xr:uid="{00000000-0005-0000-0000-0000B50B0000}"/>
    <cellStyle name="Normal 13 4 2 2 5 3" xfId="4802" xr:uid="{00000000-0005-0000-0000-0000B60B0000}"/>
    <cellStyle name="Normal 13 4 2 2 5 4" xfId="4803" xr:uid="{00000000-0005-0000-0000-0000B70B0000}"/>
    <cellStyle name="Normal 13 4 2 2 6" xfId="4804" xr:uid="{00000000-0005-0000-0000-0000B80B0000}"/>
    <cellStyle name="Normal 13 4 2 2 6 2" xfId="4805" xr:uid="{00000000-0005-0000-0000-0000B90B0000}"/>
    <cellStyle name="Normal 13 4 2 2 6 3" xfId="4806" xr:uid="{00000000-0005-0000-0000-0000BA0B0000}"/>
    <cellStyle name="Normal 13 4 2 2 6 4" xfId="4807" xr:uid="{00000000-0005-0000-0000-0000BB0B0000}"/>
    <cellStyle name="Normal 13 4 2 2 7" xfId="4808" xr:uid="{00000000-0005-0000-0000-0000BC0B0000}"/>
    <cellStyle name="Normal 13 4 2 2 7 2" xfId="4809" xr:uid="{00000000-0005-0000-0000-0000BD0B0000}"/>
    <cellStyle name="Normal 13 4 2 2 7 3" xfId="4810" xr:uid="{00000000-0005-0000-0000-0000BE0B0000}"/>
    <cellStyle name="Normal 13 4 2 2 7 4" xfId="4811" xr:uid="{00000000-0005-0000-0000-0000BF0B0000}"/>
    <cellStyle name="Normal 13 4 2 2 8" xfId="4812" xr:uid="{00000000-0005-0000-0000-0000C00B0000}"/>
    <cellStyle name="Normal 13 4 2 2 8 2" xfId="4813" xr:uid="{00000000-0005-0000-0000-0000C10B0000}"/>
    <cellStyle name="Normal 13 4 2 2 8 3" xfId="4814" xr:uid="{00000000-0005-0000-0000-0000C20B0000}"/>
    <cellStyle name="Normal 13 4 2 2 9" xfId="4815" xr:uid="{00000000-0005-0000-0000-0000C30B0000}"/>
    <cellStyle name="Normal 13 4 2 3" xfId="667" xr:uid="{00000000-0005-0000-0000-0000C40B0000}"/>
    <cellStyle name="Normal 13 4 2 3 10" xfId="4816" xr:uid="{00000000-0005-0000-0000-0000C50B0000}"/>
    <cellStyle name="Normal 13 4 2 3 11" xfId="4817" xr:uid="{00000000-0005-0000-0000-0000C60B0000}"/>
    <cellStyle name="Normal 13 4 2 3 2" xfId="1132" xr:uid="{00000000-0005-0000-0000-0000C70B0000}"/>
    <cellStyle name="Normal 13 4 2 3 2 10" xfId="4818" xr:uid="{00000000-0005-0000-0000-0000C80B0000}"/>
    <cellStyle name="Normal 13 4 2 3 2 2" xfId="1272" xr:uid="{00000000-0005-0000-0000-0000C90B0000}"/>
    <cellStyle name="Normal 13 4 2 3 2 2 2" xfId="4819" xr:uid="{00000000-0005-0000-0000-0000CA0B0000}"/>
    <cellStyle name="Normal 13 4 2 3 2 2 2 2" xfId="4820" xr:uid="{00000000-0005-0000-0000-0000CB0B0000}"/>
    <cellStyle name="Normal 13 4 2 3 2 2 2 2 2" xfId="4821" xr:uid="{00000000-0005-0000-0000-0000CC0B0000}"/>
    <cellStyle name="Normal 13 4 2 3 2 2 2 2 3" xfId="4822" xr:uid="{00000000-0005-0000-0000-0000CD0B0000}"/>
    <cellStyle name="Normal 13 4 2 3 2 2 2 2 4" xfId="4823" xr:uid="{00000000-0005-0000-0000-0000CE0B0000}"/>
    <cellStyle name="Normal 13 4 2 3 2 2 2 3" xfId="4824" xr:uid="{00000000-0005-0000-0000-0000CF0B0000}"/>
    <cellStyle name="Normal 13 4 2 3 2 2 2 3 2" xfId="4825" xr:uid="{00000000-0005-0000-0000-0000D00B0000}"/>
    <cellStyle name="Normal 13 4 2 3 2 2 2 3 3" xfId="4826" xr:uid="{00000000-0005-0000-0000-0000D10B0000}"/>
    <cellStyle name="Normal 13 4 2 3 2 2 2 4" xfId="4827" xr:uid="{00000000-0005-0000-0000-0000D20B0000}"/>
    <cellStyle name="Normal 13 4 2 3 2 2 2 5" xfId="4828" xr:uid="{00000000-0005-0000-0000-0000D30B0000}"/>
    <cellStyle name="Normal 13 4 2 3 2 2 2 6" xfId="4829" xr:uid="{00000000-0005-0000-0000-0000D40B0000}"/>
    <cellStyle name="Normal 13 4 2 3 2 2 3" xfId="4830" xr:uid="{00000000-0005-0000-0000-0000D50B0000}"/>
    <cellStyle name="Normal 13 4 2 3 2 2 3 2" xfId="4831" xr:uid="{00000000-0005-0000-0000-0000D60B0000}"/>
    <cellStyle name="Normal 13 4 2 3 2 2 3 3" xfId="4832" xr:uid="{00000000-0005-0000-0000-0000D70B0000}"/>
    <cellStyle name="Normal 13 4 2 3 2 2 3 4" xfId="4833" xr:uid="{00000000-0005-0000-0000-0000D80B0000}"/>
    <cellStyle name="Normal 13 4 2 3 2 2 4" xfId="4834" xr:uid="{00000000-0005-0000-0000-0000D90B0000}"/>
    <cellStyle name="Normal 13 4 2 3 2 2 4 2" xfId="4835" xr:uid="{00000000-0005-0000-0000-0000DA0B0000}"/>
    <cellStyle name="Normal 13 4 2 3 2 2 4 3" xfId="4836" xr:uid="{00000000-0005-0000-0000-0000DB0B0000}"/>
    <cellStyle name="Normal 13 4 2 3 2 2 4 4" xfId="4837" xr:uid="{00000000-0005-0000-0000-0000DC0B0000}"/>
    <cellStyle name="Normal 13 4 2 3 2 2 5" xfId="4838" xr:uid="{00000000-0005-0000-0000-0000DD0B0000}"/>
    <cellStyle name="Normal 13 4 2 3 2 2 5 2" xfId="4839" xr:uid="{00000000-0005-0000-0000-0000DE0B0000}"/>
    <cellStyle name="Normal 13 4 2 3 2 2 5 3" xfId="4840" xr:uid="{00000000-0005-0000-0000-0000DF0B0000}"/>
    <cellStyle name="Normal 13 4 2 3 2 2 5 4" xfId="4841" xr:uid="{00000000-0005-0000-0000-0000E00B0000}"/>
    <cellStyle name="Normal 13 4 2 3 2 2 6" xfId="4842" xr:uid="{00000000-0005-0000-0000-0000E10B0000}"/>
    <cellStyle name="Normal 13 4 2 3 2 2 6 2" xfId="4843" xr:uid="{00000000-0005-0000-0000-0000E20B0000}"/>
    <cellStyle name="Normal 13 4 2 3 2 2 6 3" xfId="4844" xr:uid="{00000000-0005-0000-0000-0000E30B0000}"/>
    <cellStyle name="Normal 13 4 2 3 2 2 7" xfId="4845" xr:uid="{00000000-0005-0000-0000-0000E40B0000}"/>
    <cellStyle name="Normal 13 4 2 3 2 2 8" xfId="4846" xr:uid="{00000000-0005-0000-0000-0000E50B0000}"/>
    <cellStyle name="Normal 13 4 2 3 2 2 9" xfId="4847" xr:uid="{00000000-0005-0000-0000-0000E60B0000}"/>
    <cellStyle name="Normal 13 4 2 3 2 3" xfId="4848" xr:uid="{00000000-0005-0000-0000-0000E70B0000}"/>
    <cellStyle name="Normal 13 4 2 3 2 3 2" xfId="4849" xr:uid="{00000000-0005-0000-0000-0000E80B0000}"/>
    <cellStyle name="Normal 13 4 2 3 2 3 2 2" xfId="4850" xr:uid="{00000000-0005-0000-0000-0000E90B0000}"/>
    <cellStyle name="Normal 13 4 2 3 2 3 2 3" xfId="4851" xr:uid="{00000000-0005-0000-0000-0000EA0B0000}"/>
    <cellStyle name="Normal 13 4 2 3 2 3 2 4" xfId="4852" xr:uid="{00000000-0005-0000-0000-0000EB0B0000}"/>
    <cellStyle name="Normal 13 4 2 3 2 3 3" xfId="4853" xr:uid="{00000000-0005-0000-0000-0000EC0B0000}"/>
    <cellStyle name="Normal 13 4 2 3 2 3 3 2" xfId="4854" xr:uid="{00000000-0005-0000-0000-0000ED0B0000}"/>
    <cellStyle name="Normal 13 4 2 3 2 3 3 3" xfId="4855" xr:uid="{00000000-0005-0000-0000-0000EE0B0000}"/>
    <cellStyle name="Normal 13 4 2 3 2 3 4" xfId="4856" xr:uid="{00000000-0005-0000-0000-0000EF0B0000}"/>
    <cellStyle name="Normal 13 4 2 3 2 3 5" xfId="4857" xr:uid="{00000000-0005-0000-0000-0000F00B0000}"/>
    <cellStyle name="Normal 13 4 2 3 2 3 6" xfId="4858" xr:uid="{00000000-0005-0000-0000-0000F10B0000}"/>
    <cellStyle name="Normal 13 4 2 3 2 4" xfId="4859" xr:uid="{00000000-0005-0000-0000-0000F20B0000}"/>
    <cellStyle name="Normal 13 4 2 3 2 4 2" xfId="4860" xr:uid="{00000000-0005-0000-0000-0000F30B0000}"/>
    <cellStyle name="Normal 13 4 2 3 2 4 3" xfId="4861" xr:uid="{00000000-0005-0000-0000-0000F40B0000}"/>
    <cellStyle name="Normal 13 4 2 3 2 4 4" xfId="4862" xr:uid="{00000000-0005-0000-0000-0000F50B0000}"/>
    <cellStyle name="Normal 13 4 2 3 2 5" xfId="4863" xr:uid="{00000000-0005-0000-0000-0000F60B0000}"/>
    <cellStyle name="Normal 13 4 2 3 2 5 2" xfId="4864" xr:uid="{00000000-0005-0000-0000-0000F70B0000}"/>
    <cellStyle name="Normal 13 4 2 3 2 5 3" xfId="4865" xr:uid="{00000000-0005-0000-0000-0000F80B0000}"/>
    <cellStyle name="Normal 13 4 2 3 2 5 4" xfId="4866" xr:uid="{00000000-0005-0000-0000-0000F90B0000}"/>
    <cellStyle name="Normal 13 4 2 3 2 6" xfId="4867" xr:uid="{00000000-0005-0000-0000-0000FA0B0000}"/>
    <cellStyle name="Normal 13 4 2 3 2 6 2" xfId="4868" xr:uid="{00000000-0005-0000-0000-0000FB0B0000}"/>
    <cellStyle name="Normal 13 4 2 3 2 6 3" xfId="4869" xr:uid="{00000000-0005-0000-0000-0000FC0B0000}"/>
    <cellStyle name="Normal 13 4 2 3 2 6 4" xfId="4870" xr:uid="{00000000-0005-0000-0000-0000FD0B0000}"/>
    <cellStyle name="Normal 13 4 2 3 2 7" xfId="4871" xr:uid="{00000000-0005-0000-0000-0000FE0B0000}"/>
    <cellStyle name="Normal 13 4 2 3 2 7 2" xfId="4872" xr:uid="{00000000-0005-0000-0000-0000FF0B0000}"/>
    <cellStyle name="Normal 13 4 2 3 2 7 3" xfId="4873" xr:uid="{00000000-0005-0000-0000-0000000C0000}"/>
    <cellStyle name="Normal 13 4 2 3 2 8" xfId="4874" xr:uid="{00000000-0005-0000-0000-0000010C0000}"/>
    <cellStyle name="Normal 13 4 2 3 2 9" xfId="4875" xr:uid="{00000000-0005-0000-0000-0000020C0000}"/>
    <cellStyle name="Normal 13 4 2 3 3" xfId="1271" xr:uid="{00000000-0005-0000-0000-0000030C0000}"/>
    <cellStyle name="Normal 13 4 2 3 3 2" xfId="4876" xr:uid="{00000000-0005-0000-0000-0000040C0000}"/>
    <cellStyle name="Normal 13 4 2 3 3 2 2" xfId="4877" xr:uid="{00000000-0005-0000-0000-0000050C0000}"/>
    <cellStyle name="Normal 13 4 2 3 3 2 2 2" xfId="4878" xr:uid="{00000000-0005-0000-0000-0000060C0000}"/>
    <cellStyle name="Normal 13 4 2 3 3 2 2 3" xfId="4879" xr:uid="{00000000-0005-0000-0000-0000070C0000}"/>
    <cellStyle name="Normal 13 4 2 3 3 2 2 4" xfId="4880" xr:uid="{00000000-0005-0000-0000-0000080C0000}"/>
    <cellStyle name="Normal 13 4 2 3 3 2 3" xfId="4881" xr:uid="{00000000-0005-0000-0000-0000090C0000}"/>
    <cellStyle name="Normal 13 4 2 3 3 2 3 2" xfId="4882" xr:uid="{00000000-0005-0000-0000-00000A0C0000}"/>
    <cellStyle name="Normal 13 4 2 3 3 2 3 3" xfId="4883" xr:uid="{00000000-0005-0000-0000-00000B0C0000}"/>
    <cellStyle name="Normal 13 4 2 3 3 2 4" xfId="4884" xr:uid="{00000000-0005-0000-0000-00000C0C0000}"/>
    <cellStyle name="Normal 13 4 2 3 3 2 5" xfId="4885" xr:uid="{00000000-0005-0000-0000-00000D0C0000}"/>
    <cellStyle name="Normal 13 4 2 3 3 2 6" xfId="4886" xr:uid="{00000000-0005-0000-0000-00000E0C0000}"/>
    <cellStyle name="Normal 13 4 2 3 3 3" xfId="4887" xr:uid="{00000000-0005-0000-0000-00000F0C0000}"/>
    <cellStyle name="Normal 13 4 2 3 3 3 2" xfId="4888" xr:uid="{00000000-0005-0000-0000-0000100C0000}"/>
    <cellStyle name="Normal 13 4 2 3 3 3 3" xfId="4889" xr:uid="{00000000-0005-0000-0000-0000110C0000}"/>
    <cellStyle name="Normal 13 4 2 3 3 3 4" xfId="4890" xr:uid="{00000000-0005-0000-0000-0000120C0000}"/>
    <cellStyle name="Normal 13 4 2 3 3 4" xfId="4891" xr:uid="{00000000-0005-0000-0000-0000130C0000}"/>
    <cellStyle name="Normal 13 4 2 3 3 4 2" xfId="4892" xr:uid="{00000000-0005-0000-0000-0000140C0000}"/>
    <cellStyle name="Normal 13 4 2 3 3 4 3" xfId="4893" xr:uid="{00000000-0005-0000-0000-0000150C0000}"/>
    <cellStyle name="Normal 13 4 2 3 3 4 4" xfId="4894" xr:uid="{00000000-0005-0000-0000-0000160C0000}"/>
    <cellStyle name="Normal 13 4 2 3 3 5" xfId="4895" xr:uid="{00000000-0005-0000-0000-0000170C0000}"/>
    <cellStyle name="Normal 13 4 2 3 3 5 2" xfId="4896" xr:uid="{00000000-0005-0000-0000-0000180C0000}"/>
    <cellStyle name="Normal 13 4 2 3 3 5 3" xfId="4897" xr:uid="{00000000-0005-0000-0000-0000190C0000}"/>
    <cellStyle name="Normal 13 4 2 3 3 5 4" xfId="4898" xr:uid="{00000000-0005-0000-0000-00001A0C0000}"/>
    <cellStyle name="Normal 13 4 2 3 3 6" xfId="4899" xr:uid="{00000000-0005-0000-0000-00001B0C0000}"/>
    <cellStyle name="Normal 13 4 2 3 3 6 2" xfId="4900" xr:uid="{00000000-0005-0000-0000-00001C0C0000}"/>
    <cellStyle name="Normal 13 4 2 3 3 6 3" xfId="4901" xr:uid="{00000000-0005-0000-0000-00001D0C0000}"/>
    <cellStyle name="Normal 13 4 2 3 3 7" xfId="4902" xr:uid="{00000000-0005-0000-0000-00001E0C0000}"/>
    <cellStyle name="Normal 13 4 2 3 3 8" xfId="4903" xr:uid="{00000000-0005-0000-0000-00001F0C0000}"/>
    <cellStyle name="Normal 13 4 2 3 3 9" xfId="4904" xr:uid="{00000000-0005-0000-0000-0000200C0000}"/>
    <cellStyle name="Normal 13 4 2 3 4" xfId="4905" xr:uid="{00000000-0005-0000-0000-0000210C0000}"/>
    <cellStyle name="Normal 13 4 2 3 4 2" xfId="4906" xr:uid="{00000000-0005-0000-0000-0000220C0000}"/>
    <cellStyle name="Normal 13 4 2 3 4 2 2" xfId="4907" xr:uid="{00000000-0005-0000-0000-0000230C0000}"/>
    <cellStyle name="Normal 13 4 2 3 4 2 3" xfId="4908" xr:uid="{00000000-0005-0000-0000-0000240C0000}"/>
    <cellStyle name="Normal 13 4 2 3 4 2 4" xfId="4909" xr:uid="{00000000-0005-0000-0000-0000250C0000}"/>
    <cellStyle name="Normal 13 4 2 3 4 3" xfId="4910" xr:uid="{00000000-0005-0000-0000-0000260C0000}"/>
    <cellStyle name="Normal 13 4 2 3 4 3 2" xfId="4911" xr:uid="{00000000-0005-0000-0000-0000270C0000}"/>
    <cellStyle name="Normal 13 4 2 3 4 3 3" xfId="4912" xr:uid="{00000000-0005-0000-0000-0000280C0000}"/>
    <cellStyle name="Normal 13 4 2 3 4 4" xfId="4913" xr:uid="{00000000-0005-0000-0000-0000290C0000}"/>
    <cellStyle name="Normal 13 4 2 3 4 5" xfId="4914" xr:uid="{00000000-0005-0000-0000-00002A0C0000}"/>
    <cellStyle name="Normal 13 4 2 3 4 6" xfId="4915" xr:uid="{00000000-0005-0000-0000-00002B0C0000}"/>
    <cellStyle name="Normal 13 4 2 3 5" xfId="4916" xr:uid="{00000000-0005-0000-0000-00002C0C0000}"/>
    <cellStyle name="Normal 13 4 2 3 5 2" xfId="4917" xr:uid="{00000000-0005-0000-0000-00002D0C0000}"/>
    <cellStyle name="Normal 13 4 2 3 5 3" xfId="4918" xr:uid="{00000000-0005-0000-0000-00002E0C0000}"/>
    <cellStyle name="Normal 13 4 2 3 5 4" xfId="4919" xr:uid="{00000000-0005-0000-0000-00002F0C0000}"/>
    <cellStyle name="Normal 13 4 2 3 6" xfId="4920" xr:uid="{00000000-0005-0000-0000-0000300C0000}"/>
    <cellStyle name="Normal 13 4 2 3 6 2" xfId="4921" xr:uid="{00000000-0005-0000-0000-0000310C0000}"/>
    <cellStyle name="Normal 13 4 2 3 6 3" xfId="4922" xr:uid="{00000000-0005-0000-0000-0000320C0000}"/>
    <cellStyle name="Normal 13 4 2 3 6 4" xfId="4923" xr:uid="{00000000-0005-0000-0000-0000330C0000}"/>
    <cellStyle name="Normal 13 4 2 3 7" xfId="4924" xr:uid="{00000000-0005-0000-0000-0000340C0000}"/>
    <cellStyle name="Normal 13 4 2 3 7 2" xfId="4925" xr:uid="{00000000-0005-0000-0000-0000350C0000}"/>
    <cellStyle name="Normal 13 4 2 3 7 3" xfId="4926" xr:uid="{00000000-0005-0000-0000-0000360C0000}"/>
    <cellStyle name="Normal 13 4 2 3 7 4" xfId="4927" xr:uid="{00000000-0005-0000-0000-0000370C0000}"/>
    <cellStyle name="Normal 13 4 2 3 8" xfId="4928" xr:uid="{00000000-0005-0000-0000-0000380C0000}"/>
    <cellStyle name="Normal 13 4 2 3 8 2" xfId="4929" xr:uid="{00000000-0005-0000-0000-0000390C0000}"/>
    <cellStyle name="Normal 13 4 2 3 8 3" xfId="4930" xr:uid="{00000000-0005-0000-0000-00003A0C0000}"/>
    <cellStyle name="Normal 13 4 2 3 9" xfId="4931" xr:uid="{00000000-0005-0000-0000-00003B0C0000}"/>
    <cellStyle name="Normal 13 4 2 4" xfId="717" xr:uid="{00000000-0005-0000-0000-00003C0C0000}"/>
    <cellStyle name="Normal 13 4 2 4 10" xfId="4932" xr:uid="{00000000-0005-0000-0000-00003D0C0000}"/>
    <cellStyle name="Normal 13 4 2 4 11" xfId="4933" xr:uid="{00000000-0005-0000-0000-00003E0C0000}"/>
    <cellStyle name="Normal 13 4 2 4 2" xfId="1180" xr:uid="{00000000-0005-0000-0000-00003F0C0000}"/>
    <cellStyle name="Normal 13 4 2 4 2 10" xfId="4934" xr:uid="{00000000-0005-0000-0000-0000400C0000}"/>
    <cellStyle name="Normal 13 4 2 4 2 2" xfId="1274" xr:uid="{00000000-0005-0000-0000-0000410C0000}"/>
    <cellStyle name="Normal 13 4 2 4 2 2 2" xfId="4935" xr:uid="{00000000-0005-0000-0000-0000420C0000}"/>
    <cellStyle name="Normal 13 4 2 4 2 2 2 2" xfId="4936" xr:uid="{00000000-0005-0000-0000-0000430C0000}"/>
    <cellStyle name="Normal 13 4 2 4 2 2 2 2 2" xfId="4937" xr:uid="{00000000-0005-0000-0000-0000440C0000}"/>
    <cellStyle name="Normal 13 4 2 4 2 2 2 2 3" xfId="4938" xr:uid="{00000000-0005-0000-0000-0000450C0000}"/>
    <cellStyle name="Normal 13 4 2 4 2 2 2 2 4" xfId="4939" xr:uid="{00000000-0005-0000-0000-0000460C0000}"/>
    <cellStyle name="Normal 13 4 2 4 2 2 2 3" xfId="4940" xr:uid="{00000000-0005-0000-0000-0000470C0000}"/>
    <cellStyle name="Normal 13 4 2 4 2 2 2 3 2" xfId="4941" xr:uid="{00000000-0005-0000-0000-0000480C0000}"/>
    <cellStyle name="Normal 13 4 2 4 2 2 2 3 3" xfId="4942" xr:uid="{00000000-0005-0000-0000-0000490C0000}"/>
    <cellStyle name="Normal 13 4 2 4 2 2 2 4" xfId="4943" xr:uid="{00000000-0005-0000-0000-00004A0C0000}"/>
    <cellStyle name="Normal 13 4 2 4 2 2 2 5" xfId="4944" xr:uid="{00000000-0005-0000-0000-00004B0C0000}"/>
    <cellStyle name="Normal 13 4 2 4 2 2 2 6" xfId="4945" xr:uid="{00000000-0005-0000-0000-00004C0C0000}"/>
    <cellStyle name="Normal 13 4 2 4 2 2 3" xfId="4946" xr:uid="{00000000-0005-0000-0000-00004D0C0000}"/>
    <cellStyle name="Normal 13 4 2 4 2 2 3 2" xfId="4947" xr:uid="{00000000-0005-0000-0000-00004E0C0000}"/>
    <cellStyle name="Normal 13 4 2 4 2 2 3 3" xfId="4948" xr:uid="{00000000-0005-0000-0000-00004F0C0000}"/>
    <cellStyle name="Normal 13 4 2 4 2 2 3 4" xfId="4949" xr:uid="{00000000-0005-0000-0000-0000500C0000}"/>
    <cellStyle name="Normal 13 4 2 4 2 2 4" xfId="4950" xr:uid="{00000000-0005-0000-0000-0000510C0000}"/>
    <cellStyle name="Normal 13 4 2 4 2 2 4 2" xfId="4951" xr:uid="{00000000-0005-0000-0000-0000520C0000}"/>
    <cellStyle name="Normal 13 4 2 4 2 2 4 3" xfId="4952" xr:uid="{00000000-0005-0000-0000-0000530C0000}"/>
    <cellStyle name="Normal 13 4 2 4 2 2 4 4" xfId="4953" xr:uid="{00000000-0005-0000-0000-0000540C0000}"/>
    <cellStyle name="Normal 13 4 2 4 2 2 5" xfId="4954" xr:uid="{00000000-0005-0000-0000-0000550C0000}"/>
    <cellStyle name="Normal 13 4 2 4 2 2 5 2" xfId="4955" xr:uid="{00000000-0005-0000-0000-0000560C0000}"/>
    <cellStyle name="Normal 13 4 2 4 2 2 5 3" xfId="4956" xr:uid="{00000000-0005-0000-0000-0000570C0000}"/>
    <cellStyle name="Normal 13 4 2 4 2 2 5 4" xfId="4957" xr:uid="{00000000-0005-0000-0000-0000580C0000}"/>
    <cellStyle name="Normal 13 4 2 4 2 2 6" xfId="4958" xr:uid="{00000000-0005-0000-0000-0000590C0000}"/>
    <cellStyle name="Normal 13 4 2 4 2 2 6 2" xfId="4959" xr:uid="{00000000-0005-0000-0000-00005A0C0000}"/>
    <cellStyle name="Normal 13 4 2 4 2 2 6 3" xfId="4960" xr:uid="{00000000-0005-0000-0000-00005B0C0000}"/>
    <cellStyle name="Normal 13 4 2 4 2 2 7" xfId="4961" xr:uid="{00000000-0005-0000-0000-00005C0C0000}"/>
    <cellStyle name="Normal 13 4 2 4 2 2 8" xfId="4962" xr:uid="{00000000-0005-0000-0000-00005D0C0000}"/>
    <cellStyle name="Normal 13 4 2 4 2 2 9" xfId="4963" xr:uid="{00000000-0005-0000-0000-00005E0C0000}"/>
    <cellStyle name="Normal 13 4 2 4 2 3" xfId="4964" xr:uid="{00000000-0005-0000-0000-00005F0C0000}"/>
    <cellStyle name="Normal 13 4 2 4 2 3 2" xfId="4965" xr:uid="{00000000-0005-0000-0000-0000600C0000}"/>
    <cellStyle name="Normal 13 4 2 4 2 3 2 2" xfId="4966" xr:uid="{00000000-0005-0000-0000-0000610C0000}"/>
    <cellStyle name="Normal 13 4 2 4 2 3 2 3" xfId="4967" xr:uid="{00000000-0005-0000-0000-0000620C0000}"/>
    <cellStyle name="Normal 13 4 2 4 2 3 2 4" xfId="4968" xr:uid="{00000000-0005-0000-0000-0000630C0000}"/>
    <cellStyle name="Normal 13 4 2 4 2 3 3" xfId="4969" xr:uid="{00000000-0005-0000-0000-0000640C0000}"/>
    <cellStyle name="Normal 13 4 2 4 2 3 3 2" xfId="4970" xr:uid="{00000000-0005-0000-0000-0000650C0000}"/>
    <cellStyle name="Normal 13 4 2 4 2 3 3 3" xfId="4971" xr:uid="{00000000-0005-0000-0000-0000660C0000}"/>
    <cellStyle name="Normal 13 4 2 4 2 3 4" xfId="4972" xr:uid="{00000000-0005-0000-0000-0000670C0000}"/>
    <cellStyle name="Normal 13 4 2 4 2 3 5" xfId="4973" xr:uid="{00000000-0005-0000-0000-0000680C0000}"/>
    <cellStyle name="Normal 13 4 2 4 2 3 6" xfId="4974" xr:uid="{00000000-0005-0000-0000-0000690C0000}"/>
    <cellStyle name="Normal 13 4 2 4 2 4" xfId="4975" xr:uid="{00000000-0005-0000-0000-00006A0C0000}"/>
    <cellStyle name="Normal 13 4 2 4 2 4 2" xfId="4976" xr:uid="{00000000-0005-0000-0000-00006B0C0000}"/>
    <cellStyle name="Normal 13 4 2 4 2 4 3" xfId="4977" xr:uid="{00000000-0005-0000-0000-00006C0C0000}"/>
    <cellStyle name="Normal 13 4 2 4 2 4 4" xfId="4978" xr:uid="{00000000-0005-0000-0000-00006D0C0000}"/>
    <cellStyle name="Normal 13 4 2 4 2 5" xfId="4979" xr:uid="{00000000-0005-0000-0000-00006E0C0000}"/>
    <cellStyle name="Normal 13 4 2 4 2 5 2" xfId="4980" xr:uid="{00000000-0005-0000-0000-00006F0C0000}"/>
    <cellStyle name="Normal 13 4 2 4 2 5 3" xfId="4981" xr:uid="{00000000-0005-0000-0000-0000700C0000}"/>
    <cellStyle name="Normal 13 4 2 4 2 5 4" xfId="4982" xr:uid="{00000000-0005-0000-0000-0000710C0000}"/>
    <cellStyle name="Normal 13 4 2 4 2 6" xfId="4983" xr:uid="{00000000-0005-0000-0000-0000720C0000}"/>
    <cellStyle name="Normal 13 4 2 4 2 6 2" xfId="4984" xr:uid="{00000000-0005-0000-0000-0000730C0000}"/>
    <cellStyle name="Normal 13 4 2 4 2 6 3" xfId="4985" xr:uid="{00000000-0005-0000-0000-0000740C0000}"/>
    <cellStyle name="Normal 13 4 2 4 2 6 4" xfId="4986" xr:uid="{00000000-0005-0000-0000-0000750C0000}"/>
    <cellStyle name="Normal 13 4 2 4 2 7" xfId="4987" xr:uid="{00000000-0005-0000-0000-0000760C0000}"/>
    <cellStyle name="Normal 13 4 2 4 2 7 2" xfId="4988" xr:uid="{00000000-0005-0000-0000-0000770C0000}"/>
    <cellStyle name="Normal 13 4 2 4 2 7 3" xfId="4989" xr:uid="{00000000-0005-0000-0000-0000780C0000}"/>
    <cellStyle name="Normal 13 4 2 4 2 8" xfId="4990" xr:uid="{00000000-0005-0000-0000-0000790C0000}"/>
    <cellStyle name="Normal 13 4 2 4 2 9" xfId="4991" xr:uid="{00000000-0005-0000-0000-00007A0C0000}"/>
    <cellStyle name="Normal 13 4 2 4 3" xfId="1273" xr:uid="{00000000-0005-0000-0000-00007B0C0000}"/>
    <cellStyle name="Normal 13 4 2 4 3 2" xfId="4992" xr:uid="{00000000-0005-0000-0000-00007C0C0000}"/>
    <cellStyle name="Normal 13 4 2 4 3 2 2" xfId="4993" xr:uid="{00000000-0005-0000-0000-00007D0C0000}"/>
    <cellStyle name="Normal 13 4 2 4 3 2 2 2" xfId="4994" xr:uid="{00000000-0005-0000-0000-00007E0C0000}"/>
    <cellStyle name="Normal 13 4 2 4 3 2 2 3" xfId="4995" xr:uid="{00000000-0005-0000-0000-00007F0C0000}"/>
    <cellStyle name="Normal 13 4 2 4 3 2 2 4" xfId="4996" xr:uid="{00000000-0005-0000-0000-0000800C0000}"/>
    <cellStyle name="Normal 13 4 2 4 3 2 3" xfId="4997" xr:uid="{00000000-0005-0000-0000-0000810C0000}"/>
    <cellStyle name="Normal 13 4 2 4 3 2 3 2" xfId="4998" xr:uid="{00000000-0005-0000-0000-0000820C0000}"/>
    <cellStyle name="Normal 13 4 2 4 3 2 3 3" xfId="4999" xr:uid="{00000000-0005-0000-0000-0000830C0000}"/>
    <cellStyle name="Normal 13 4 2 4 3 2 4" xfId="5000" xr:uid="{00000000-0005-0000-0000-0000840C0000}"/>
    <cellStyle name="Normal 13 4 2 4 3 2 5" xfId="5001" xr:uid="{00000000-0005-0000-0000-0000850C0000}"/>
    <cellStyle name="Normal 13 4 2 4 3 2 6" xfId="5002" xr:uid="{00000000-0005-0000-0000-0000860C0000}"/>
    <cellStyle name="Normal 13 4 2 4 3 3" xfId="5003" xr:uid="{00000000-0005-0000-0000-0000870C0000}"/>
    <cellStyle name="Normal 13 4 2 4 3 3 2" xfId="5004" xr:uid="{00000000-0005-0000-0000-0000880C0000}"/>
    <cellStyle name="Normal 13 4 2 4 3 3 3" xfId="5005" xr:uid="{00000000-0005-0000-0000-0000890C0000}"/>
    <cellStyle name="Normal 13 4 2 4 3 3 4" xfId="5006" xr:uid="{00000000-0005-0000-0000-00008A0C0000}"/>
    <cellStyle name="Normal 13 4 2 4 3 4" xfId="5007" xr:uid="{00000000-0005-0000-0000-00008B0C0000}"/>
    <cellStyle name="Normal 13 4 2 4 3 4 2" xfId="5008" xr:uid="{00000000-0005-0000-0000-00008C0C0000}"/>
    <cellStyle name="Normal 13 4 2 4 3 4 3" xfId="5009" xr:uid="{00000000-0005-0000-0000-00008D0C0000}"/>
    <cellStyle name="Normal 13 4 2 4 3 4 4" xfId="5010" xr:uid="{00000000-0005-0000-0000-00008E0C0000}"/>
    <cellStyle name="Normal 13 4 2 4 3 5" xfId="5011" xr:uid="{00000000-0005-0000-0000-00008F0C0000}"/>
    <cellStyle name="Normal 13 4 2 4 3 5 2" xfId="5012" xr:uid="{00000000-0005-0000-0000-0000900C0000}"/>
    <cellStyle name="Normal 13 4 2 4 3 5 3" xfId="5013" xr:uid="{00000000-0005-0000-0000-0000910C0000}"/>
    <cellStyle name="Normal 13 4 2 4 3 5 4" xfId="5014" xr:uid="{00000000-0005-0000-0000-0000920C0000}"/>
    <cellStyle name="Normal 13 4 2 4 3 6" xfId="5015" xr:uid="{00000000-0005-0000-0000-0000930C0000}"/>
    <cellStyle name="Normal 13 4 2 4 3 6 2" xfId="5016" xr:uid="{00000000-0005-0000-0000-0000940C0000}"/>
    <cellStyle name="Normal 13 4 2 4 3 6 3" xfId="5017" xr:uid="{00000000-0005-0000-0000-0000950C0000}"/>
    <cellStyle name="Normal 13 4 2 4 3 7" xfId="5018" xr:uid="{00000000-0005-0000-0000-0000960C0000}"/>
    <cellStyle name="Normal 13 4 2 4 3 8" xfId="5019" xr:uid="{00000000-0005-0000-0000-0000970C0000}"/>
    <cellStyle name="Normal 13 4 2 4 3 9" xfId="5020" xr:uid="{00000000-0005-0000-0000-0000980C0000}"/>
    <cellStyle name="Normal 13 4 2 4 4" xfId="5021" xr:uid="{00000000-0005-0000-0000-0000990C0000}"/>
    <cellStyle name="Normal 13 4 2 4 4 2" xfId="5022" xr:uid="{00000000-0005-0000-0000-00009A0C0000}"/>
    <cellStyle name="Normal 13 4 2 4 4 2 2" xfId="5023" xr:uid="{00000000-0005-0000-0000-00009B0C0000}"/>
    <cellStyle name="Normal 13 4 2 4 4 2 3" xfId="5024" xr:uid="{00000000-0005-0000-0000-00009C0C0000}"/>
    <cellStyle name="Normal 13 4 2 4 4 2 4" xfId="5025" xr:uid="{00000000-0005-0000-0000-00009D0C0000}"/>
    <cellStyle name="Normal 13 4 2 4 4 3" xfId="5026" xr:uid="{00000000-0005-0000-0000-00009E0C0000}"/>
    <cellStyle name="Normal 13 4 2 4 4 3 2" xfId="5027" xr:uid="{00000000-0005-0000-0000-00009F0C0000}"/>
    <cellStyle name="Normal 13 4 2 4 4 3 3" xfId="5028" xr:uid="{00000000-0005-0000-0000-0000A00C0000}"/>
    <cellStyle name="Normal 13 4 2 4 4 4" xfId="5029" xr:uid="{00000000-0005-0000-0000-0000A10C0000}"/>
    <cellStyle name="Normal 13 4 2 4 4 5" xfId="5030" xr:uid="{00000000-0005-0000-0000-0000A20C0000}"/>
    <cellStyle name="Normal 13 4 2 4 4 6" xfId="5031" xr:uid="{00000000-0005-0000-0000-0000A30C0000}"/>
    <cellStyle name="Normal 13 4 2 4 5" xfId="5032" xr:uid="{00000000-0005-0000-0000-0000A40C0000}"/>
    <cellStyle name="Normal 13 4 2 4 5 2" xfId="5033" xr:uid="{00000000-0005-0000-0000-0000A50C0000}"/>
    <cellStyle name="Normal 13 4 2 4 5 3" xfId="5034" xr:uid="{00000000-0005-0000-0000-0000A60C0000}"/>
    <cellStyle name="Normal 13 4 2 4 5 4" xfId="5035" xr:uid="{00000000-0005-0000-0000-0000A70C0000}"/>
    <cellStyle name="Normal 13 4 2 4 6" xfId="5036" xr:uid="{00000000-0005-0000-0000-0000A80C0000}"/>
    <cellStyle name="Normal 13 4 2 4 6 2" xfId="5037" xr:uid="{00000000-0005-0000-0000-0000A90C0000}"/>
    <cellStyle name="Normal 13 4 2 4 6 3" xfId="5038" xr:uid="{00000000-0005-0000-0000-0000AA0C0000}"/>
    <cellStyle name="Normal 13 4 2 4 6 4" xfId="5039" xr:uid="{00000000-0005-0000-0000-0000AB0C0000}"/>
    <cellStyle name="Normal 13 4 2 4 7" xfId="5040" xr:uid="{00000000-0005-0000-0000-0000AC0C0000}"/>
    <cellStyle name="Normal 13 4 2 4 7 2" xfId="5041" xr:uid="{00000000-0005-0000-0000-0000AD0C0000}"/>
    <cellStyle name="Normal 13 4 2 4 7 3" xfId="5042" xr:uid="{00000000-0005-0000-0000-0000AE0C0000}"/>
    <cellStyle name="Normal 13 4 2 4 7 4" xfId="5043" xr:uid="{00000000-0005-0000-0000-0000AF0C0000}"/>
    <cellStyle name="Normal 13 4 2 4 8" xfId="5044" xr:uid="{00000000-0005-0000-0000-0000B00C0000}"/>
    <cellStyle name="Normal 13 4 2 4 8 2" xfId="5045" xr:uid="{00000000-0005-0000-0000-0000B10C0000}"/>
    <cellStyle name="Normal 13 4 2 4 8 3" xfId="5046" xr:uid="{00000000-0005-0000-0000-0000B20C0000}"/>
    <cellStyle name="Normal 13 4 2 4 9" xfId="5047" xr:uid="{00000000-0005-0000-0000-0000B30C0000}"/>
    <cellStyle name="Normal 13 4 2 5" xfId="820" xr:uid="{00000000-0005-0000-0000-0000B40C0000}"/>
    <cellStyle name="Normal 13 4 2 5 10" xfId="5048" xr:uid="{00000000-0005-0000-0000-0000B50C0000}"/>
    <cellStyle name="Normal 13 4 2 5 2" xfId="1275" xr:uid="{00000000-0005-0000-0000-0000B60C0000}"/>
    <cellStyle name="Normal 13 4 2 5 2 2" xfId="5049" xr:uid="{00000000-0005-0000-0000-0000B70C0000}"/>
    <cellStyle name="Normal 13 4 2 5 2 2 2" xfId="5050" xr:uid="{00000000-0005-0000-0000-0000B80C0000}"/>
    <cellStyle name="Normal 13 4 2 5 2 2 2 2" xfId="5051" xr:uid="{00000000-0005-0000-0000-0000B90C0000}"/>
    <cellStyle name="Normal 13 4 2 5 2 2 2 3" xfId="5052" xr:uid="{00000000-0005-0000-0000-0000BA0C0000}"/>
    <cellStyle name="Normal 13 4 2 5 2 2 2 4" xfId="5053" xr:uid="{00000000-0005-0000-0000-0000BB0C0000}"/>
    <cellStyle name="Normal 13 4 2 5 2 2 3" xfId="5054" xr:uid="{00000000-0005-0000-0000-0000BC0C0000}"/>
    <cellStyle name="Normal 13 4 2 5 2 2 3 2" xfId="5055" xr:uid="{00000000-0005-0000-0000-0000BD0C0000}"/>
    <cellStyle name="Normal 13 4 2 5 2 2 3 3" xfId="5056" xr:uid="{00000000-0005-0000-0000-0000BE0C0000}"/>
    <cellStyle name="Normal 13 4 2 5 2 2 4" xfId="5057" xr:uid="{00000000-0005-0000-0000-0000BF0C0000}"/>
    <cellStyle name="Normal 13 4 2 5 2 2 5" xfId="5058" xr:uid="{00000000-0005-0000-0000-0000C00C0000}"/>
    <cellStyle name="Normal 13 4 2 5 2 2 6" xfId="5059" xr:uid="{00000000-0005-0000-0000-0000C10C0000}"/>
    <cellStyle name="Normal 13 4 2 5 2 3" xfId="5060" xr:uid="{00000000-0005-0000-0000-0000C20C0000}"/>
    <cellStyle name="Normal 13 4 2 5 2 3 2" xfId="5061" xr:uid="{00000000-0005-0000-0000-0000C30C0000}"/>
    <cellStyle name="Normal 13 4 2 5 2 3 3" xfId="5062" xr:uid="{00000000-0005-0000-0000-0000C40C0000}"/>
    <cellStyle name="Normal 13 4 2 5 2 3 4" xfId="5063" xr:uid="{00000000-0005-0000-0000-0000C50C0000}"/>
    <cellStyle name="Normal 13 4 2 5 2 4" xfId="5064" xr:uid="{00000000-0005-0000-0000-0000C60C0000}"/>
    <cellStyle name="Normal 13 4 2 5 2 4 2" xfId="5065" xr:uid="{00000000-0005-0000-0000-0000C70C0000}"/>
    <cellStyle name="Normal 13 4 2 5 2 4 3" xfId="5066" xr:uid="{00000000-0005-0000-0000-0000C80C0000}"/>
    <cellStyle name="Normal 13 4 2 5 2 4 4" xfId="5067" xr:uid="{00000000-0005-0000-0000-0000C90C0000}"/>
    <cellStyle name="Normal 13 4 2 5 2 5" xfId="5068" xr:uid="{00000000-0005-0000-0000-0000CA0C0000}"/>
    <cellStyle name="Normal 13 4 2 5 2 5 2" xfId="5069" xr:uid="{00000000-0005-0000-0000-0000CB0C0000}"/>
    <cellStyle name="Normal 13 4 2 5 2 5 3" xfId="5070" xr:uid="{00000000-0005-0000-0000-0000CC0C0000}"/>
    <cellStyle name="Normal 13 4 2 5 2 5 4" xfId="5071" xr:uid="{00000000-0005-0000-0000-0000CD0C0000}"/>
    <cellStyle name="Normal 13 4 2 5 2 6" xfId="5072" xr:uid="{00000000-0005-0000-0000-0000CE0C0000}"/>
    <cellStyle name="Normal 13 4 2 5 2 6 2" xfId="5073" xr:uid="{00000000-0005-0000-0000-0000CF0C0000}"/>
    <cellStyle name="Normal 13 4 2 5 2 6 3" xfId="5074" xr:uid="{00000000-0005-0000-0000-0000D00C0000}"/>
    <cellStyle name="Normal 13 4 2 5 2 7" xfId="5075" xr:uid="{00000000-0005-0000-0000-0000D10C0000}"/>
    <cellStyle name="Normal 13 4 2 5 2 8" xfId="5076" xr:uid="{00000000-0005-0000-0000-0000D20C0000}"/>
    <cellStyle name="Normal 13 4 2 5 2 9" xfId="5077" xr:uid="{00000000-0005-0000-0000-0000D30C0000}"/>
    <cellStyle name="Normal 13 4 2 5 3" xfId="5078" xr:uid="{00000000-0005-0000-0000-0000D40C0000}"/>
    <cellStyle name="Normal 13 4 2 5 3 2" xfId="5079" xr:uid="{00000000-0005-0000-0000-0000D50C0000}"/>
    <cellStyle name="Normal 13 4 2 5 3 2 2" xfId="5080" xr:uid="{00000000-0005-0000-0000-0000D60C0000}"/>
    <cellStyle name="Normal 13 4 2 5 3 2 3" xfId="5081" xr:uid="{00000000-0005-0000-0000-0000D70C0000}"/>
    <cellStyle name="Normal 13 4 2 5 3 2 4" xfId="5082" xr:uid="{00000000-0005-0000-0000-0000D80C0000}"/>
    <cellStyle name="Normal 13 4 2 5 3 3" xfId="5083" xr:uid="{00000000-0005-0000-0000-0000D90C0000}"/>
    <cellStyle name="Normal 13 4 2 5 3 3 2" xfId="5084" xr:uid="{00000000-0005-0000-0000-0000DA0C0000}"/>
    <cellStyle name="Normal 13 4 2 5 3 3 3" xfId="5085" xr:uid="{00000000-0005-0000-0000-0000DB0C0000}"/>
    <cellStyle name="Normal 13 4 2 5 3 4" xfId="5086" xr:uid="{00000000-0005-0000-0000-0000DC0C0000}"/>
    <cellStyle name="Normal 13 4 2 5 3 5" xfId="5087" xr:uid="{00000000-0005-0000-0000-0000DD0C0000}"/>
    <cellStyle name="Normal 13 4 2 5 3 6" xfId="5088" xr:uid="{00000000-0005-0000-0000-0000DE0C0000}"/>
    <cellStyle name="Normal 13 4 2 5 4" xfId="5089" xr:uid="{00000000-0005-0000-0000-0000DF0C0000}"/>
    <cellStyle name="Normal 13 4 2 5 4 2" xfId="5090" xr:uid="{00000000-0005-0000-0000-0000E00C0000}"/>
    <cellStyle name="Normal 13 4 2 5 4 3" xfId="5091" xr:uid="{00000000-0005-0000-0000-0000E10C0000}"/>
    <cellStyle name="Normal 13 4 2 5 4 4" xfId="5092" xr:uid="{00000000-0005-0000-0000-0000E20C0000}"/>
    <cellStyle name="Normal 13 4 2 5 5" xfId="5093" xr:uid="{00000000-0005-0000-0000-0000E30C0000}"/>
    <cellStyle name="Normal 13 4 2 5 5 2" xfId="5094" xr:uid="{00000000-0005-0000-0000-0000E40C0000}"/>
    <cellStyle name="Normal 13 4 2 5 5 3" xfId="5095" xr:uid="{00000000-0005-0000-0000-0000E50C0000}"/>
    <cellStyle name="Normal 13 4 2 5 5 4" xfId="5096" xr:uid="{00000000-0005-0000-0000-0000E60C0000}"/>
    <cellStyle name="Normal 13 4 2 5 6" xfId="5097" xr:uid="{00000000-0005-0000-0000-0000E70C0000}"/>
    <cellStyle name="Normal 13 4 2 5 6 2" xfId="5098" xr:uid="{00000000-0005-0000-0000-0000E80C0000}"/>
    <cellStyle name="Normal 13 4 2 5 6 3" xfId="5099" xr:uid="{00000000-0005-0000-0000-0000E90C0000}"/>
    <cellStyle name="Normal 13 4 2 5 6 4" xfId="5100" xr:uid="{00000000-0005-0000-0000-0000EA0C0000}"/>
    <cellStyle name="Normal 13 4 2 5 7" xfId="5101" xr:uid="{00000000-0005-0000-0000-0000EB0C0000}"/>
    <cellStyle name="Normal 13 4 2 5 7 2" xfId="5102" xr:uid="{00000000-0005-0000-0000-0000EC0C0000}"/>
    <cellStyle name="Normal 13 4 2 5 7 3" xfId="5103" xr:uid="{00000000-0005-0000-0000-0000ED0C0000}"/>
    <cellStyle name="Normal 13 4 2 5 8" xfId="5104" xr:uid="{00000000-0005-0000-0000-0000EE0C0000}"/>
    <cellStyle name="Normal 13 4 2 5 9" xfId="5105" xr:uid="{00000000-0005-0000-0000-0000EF0C0000}"/>
    <cellStyle name="Normal 13 4 2 6" xfId="1268" xr:uid="{00000000-0005-0000-0000-0000F00C0000}"/>
    <cellStyle name="Normal 13 4 2 6 2" xfId="5106" xr:uid="{00000000-0005-0000-0000-0000F10C0000}"/>
    <cellStyle name="Normal 13 4 2 6 2 2" xfId="5107" xr:uid="{00000000-0005-0000-0000-0000F20C0000}"/>
    <cellStyle name="Normal 13 4 2 6 2 2 2" xfId="5108" xr:uid="{00000000-0005-0000-0000-0000F30C0000}"/>
    <cellStyle name="Normal 13 4 2 6 2 2 3" xfId="5109" xr:uid="{00000000-0005-0000-0000-0000F40C0000}"/>
    <cellStyle name="Normal 13 4 2 6 2 2 4" xfId="5110" xr:uid="{00000000-0005-0000-0000-0000F50C0000}"/>
    <cellStyle name="Normal 13 4 2 6 2 3" xfId="5111" xr:uid="{00000000-0005-0000-0000-0000F60C0000}"/>
    <cellStyle name="Normal 13 4 2 6 2 3 2" xfId="5112" xr:uid="{00000000-0005-0000-0000-0000F70C0000}"/>
    <cellStyle name="Normal 13 4 2 6 2 3 3" xfId="5113" xr:uid="{00000000-0005-0000-0000-0000F80C0000}"/>
    <cellStyle name="Normal 13 4 2 6 2 4" xfId="5114" xr:uid="{00000000-0005-0000-0000-0000F90C0000}"/>
    <cellStyle name="Normal 13 4 2 6 2 5" xfId="5115" xr:uid="{00000000-0005-0000-0000-0000FA0C0000}"/>
    <cellStyle name="Normal 13 4 2 6 2 6" xfId="5116" xr:uid="{00000000-0005-0000-0000-0000FB0C0000}"/>
    <cellStyle name="Normal 13 4 2 6 3" xfId="5117" xr:uid="{00000000-0005-0000-0000-0000FC0C0000}"/>
    <cellStyle name="Normal 13 4 2 6 3 2" xfId="5118" xr:uid="{00000000-0005-0000-0000-0000FD0C0000}"/>
    <cellStyle name="Normal 13 4 2 6 3 3" xfId="5119" xr:uid="{00000000-0005-0000-0000-0000FE0C0000}"/>
    <cellStyle name="Normal 13 4 2 6 3 4" xfId="5120" xr:uid="{00000000-0005-0000-0000-0000FF0C0000}"/>
    <cellStyle name="Normal 13 4 2 6 4" xfId="5121" xr:uid="{00000000-0005-0000-0000-0000000D0000}"/>
    <cellStyle name="Normal 13 4 2 6 4 2" xfId="5122" xr:uid="{00000000-0005-0000-0000-0000010D0000}"/>
    <cellStyle name="Normal 13 4 2 6 4 3" xfId="5123" xr:uid="{00000000-0005-0000-0000-0000020D0000}"/>
    <cellStyle name="Normal 13 4 2 6 4 4" xfId="5124" xr:uid="{00000000-0005-0000-0000-0000030D0000}"/>
    <cellStyle name="Normal 13 4 2 6 5" xfId="5125" xr:uid="{00000000-0005-0000-0000-0000040D0000}"/>
    <cellStyle name="Normal 13 4 2 6 5 2" xfId="5126" xr:uid="{00000000-0005-0000-0000-0000050D0000}"/>
    <cellStyle name="Normal 13 4 2 6 5 3" xfId="5127" xr:uid="{00000000-0005-0000-0000-0000060D0000}"/>
    <cellStyle name="Normal 13 4 2 6 5 4" xfId="5128" xr:uid="{00000000-0005-0000-0000-0000070D0000}"/>
    <cellStyle name="Normal 13 4 2 6 6" xfId="5129" xr:uid="{00000000-0005-0000-0000-0000080D0000}"/>
    <cellStyle name="Normal 13 4 2 6 6 2" xfId="5130" xr:uid="{00000000-0005-0000-0000-0000090D0000}"/>
    <cellStyle name="Normal 13 4 2 6 6 3" xfId="5131" xr:uid="{00000000-0005-0000-0000-00000A0D0000}"/>
    <cellStyle name="Normal 13 4 2 6 7" xfId="5132" xr:uid="{00000000-0005-0000-0000-00000B0D0000}"/>
    <cellStyle name="Normal 13 4 2 6 8" xfId="5133" xr:uid="{00000000-0005-0000-0000-00000C0D0000}"/>
    <cellStyle name="Normal 13 4 2 6 9" xfId="5134" xr:uid="{00000000-0005-0000-0000-00000D0D0000}"/>
    <cellStyle name="Normal 13 4 2 7" xfId="5135" xr:uid="{00000000-0005-0000-0000-00000E0D0000}"/>
    <cellStyle name="Normal 13 4 2 7 2" xfId="5136" xr:uid="{00000000-0005-0000-0000-00000F0D0000}"/>
    <cellStyle name="Normal 13 4 2 7 2 2" xfId="5137" xr:uid="{00000000-0005-0000-0000-0000100D0000}"/>
    <cellStyle name="Normal 13 4 2 7 2 2 2" xfId="5138" xr:uid="{00000000-0005-0000-0000-0000110D0000}"/>
    <cellStyle name="Normal 13 4 2 7 2 2 3" xfId="5139" xr:uid="{00000000-0005-0000-0000-0000120D0000}"/>
    <cellStyle name="Normal 13 4 2 7 2 2 4" xfId="5140" xr:uid="{00000000-0005-0000-0000-0000130D0000}"/>
    <cellStyle name="Normal 13 4 2 7 2 3" xfId="5141" xr:uid="{00000000-0005-0000-0000-0000140D0000}"/>
    <cellStyle name="Normal 13 4 2 7 2 3 2" xfId="5142" xr:uid="{00000000-0005-0000-0000-0000150D0000}"/>
    <cellStyle name="Normal 13 4 2 7 2 3 3" xfId="5143" xr:uid="{00000000-0005-0000-0000-0000160D0000}"/>
    <cellStyle name="Normal 13 4 2 7 2 4" xfId="5144" xr:uid="{00000000-0005-0000-0000-0000170D0000}"/>
    <cellStyle name="Normal 13 4 2 7 2 5" xfId="5145" xr:uid="{00000000-0005-0000-0000-0000180D0000}"/>
    <cellStyle name="Normal 13 4 2 7 2 6" xfId="5146" xr:uid="{00000000-0005-0000-0000-0000190D0000}"/>
    <cellStyle name="Normal 13 4 2 7 3" xfId="5147" xr:uid="{00000000-0005-0000-0000-00001A0D0000}"/>
    <cellStyle name="Normal 13 4 2 7 3 2" xfId="5148" xr:uid="{00000000-0005-0000-0000-00001B0D0000}"/>
    <cellStyle name="Normal 13 4 2 7 3 3" xfId="5149" xr:uid="{00000000-0005-0000-0000-00001C0D0000}"/>
    <cellStyle name="Normal 13 4 2 7 3 4" xfId="5150" xr:uid="{00000000-0005-0000-0000-00001D0D0000}"/>
    <cellStyle name="Normal 13 4 2 7 4" xfId="5151" xr:uid="{00000000-0005-0000-0000-00001E0D0000}"/>
    <cellStyle name="Normal 13 4 2 7 4 2" xfId="5152" xr:uid="{00000000-0005-0000-0000-00001F0D0000}"/>
    <cellStyle name="Normal 13 4 2 7 4 3" xfId="5153" xr:uid="{00000000-0005-0000-0000-0000200D0000}"/>
    <cellStyle name="Normal 13 4 2 7 4 4" xfId="5154" xr:uid="{00000000-0005-0000-0000-0000210D0000}"/>
    <cellStyle name="Normal 13 4 2 7 5" xfId="5155" xr:uid="{00000000-0005-0000-0000-0000220D0000}"/>
    <cellStyle name="Normal 13 4 2 7 5 2" xfId="5156" xr:uid="{00000000-0005-0000-0000-0000230D0000}"/>
    <cellStyle name="Normal 13 4 2 7 5 3" xfId="5157" xr:uid="{00000000-0005-0000-0000-0000240D0000}"/>
    <cellStyle name="Normal 13 4 2 7 5 4" xfId="5158" xr:uid="{00000000-0005-0000-0000-0000250D0000}"/>
    <cellStyle name="Normal 13 4 2 7 6" xfId="5159" xr:uid="{00000000-0005-0000-0000-0000260D0000}"/>
    <cellStyle name="Normal 13 4 2 7 6 2" xfId="5160" xr:uid="{00000000-0005-0000-0000-0000270D0000}"/>
    <cellStyle name="Normal 13 4 2 7 6 3" xfId="5161" xr:uid="{00000000-0005-0000-0000-0000280D0000}"/>
    <cellStyle name="Normal 13 4 2 7 7" xfId="5162" xr:uid="{00000000-0005-0000-0000-0000290D0000}"/>
    <cellStyle name="Normal 13 4 2 7 8" xfId="5163" xr:uid="{00000000-0005-0000-0000-00002A0D0000}"/>
    <cellStyle name="Normal 13 4 2 7 9" xfId="5164" xr:uid="{00000000-0005-0000-0000-00002B0D0000}"/>
    <cellStyle name="Normal 13 4 2 8" xfId="5165" xr:uid="{00000000-0005-0000-0000-00002C0D0000}"/>
    <cellStyle name="Normal 13 4 2 8 2" xfId="5166" xr:uid="{00000000-0005-0000-0000-00002D0D0000}"/>
    <cellStyle name="Normal 13 4 2 8 2 2" xfId="5167" xr:uid="{00000000-0005-0000-0000-00002E0D0000}"/>
    <cellStyle name="Normal 13 4 2 8 2 2 2" xfId="5168" xr:uid="{00000000-0005-0000-0000-00002F0D0000}"/>
    <cellStyle name="Normal 13 4 2 8 2 2 3" xfId="5169" xr:uid="{00000000-0005-0000-0000-0000300D0000}"/>
    <cellStyle name="Normal 13 4 2 8 2 2 4" xfId="5170" xr:uid="{00000000-0005-0000-0000-0000310D0000}"/>
    <cellStyle name="Normal 13 4 2 8 2 3" xfId="5171" xr:uid="{00000000-0005-0000-0000-0000320D0000}"/>
    <cellStyle name="Normal 13 4 2 8 2 3 2" xfId="5172" xr:uid="{00000000-0005-0000-0000-0000330D0000}"/>
    <cellStyle name="Normal 13 4 2 8 2 3 3" xfId="5173" xr:uid="{00000000-0005-0000-0000-0000340D0000}"/>
    <cellStyle name="Normal 13 4 2 8 2 4" xfId="5174" xr:uid="{00000000-0005-0000-0000-0000350D0000}"/>
    <cellStyle name="Normal 13 4 2 8 2 5" xfId="5175" xr:uid="{00000000-0005-0000-0000-0000360D0000}"/>
    <cellStyle name="Normal 13 4 2 8 2 6" xfId="5176" xr:uid="{00000000-0005-0000-0000-0000370D0000}"/>
    <cellStyle name="Normal 13 4 2 8 3" xfId="5177" xr:uid="{00000000-0005-0000-0000-0000380D0000}"/>
    <cellStyle name="Normal 13 4 2 8 3 2" xfId="5178" xr:uid="{00000000-0005-0000-0000-0000390D0000}"/>
    <cellStyle name="Normal 13 4 2 8 3 3" xfId="5179" xr:uid="{00000000-0005-0000-0000-00003A0D0000}"/>
    <cellStyle name="Normal 13 4 2 8 3 4" xfId="5180" xr:uid="{00000000-0005-0000-0000-00003B0D0000}"/>
    <cellStyle name="Normal 13 4 2 8 4" xfId="5181" xr:uid="{00000000-0005-0000-0000-00003C0D0000}"/>
    <cellStyle name="Normal 13 4 2 8 4 2" xfId="5182" xr:uid="{00000000-0005-0000-0000-00003D0D0000}"/>
    <cellStyle name="Normal 13 4 2 8 4 3" xfId="5183" xr:uid="{00000000-0005-0000-0000-00003E0D0000}"/>
    <cellStyle name="Normal 13 4 2 8 4 4" xfId="5184" xr:uid="{00000000-0005-0000-0000-00003F0D0000}"/>
    <cellStyle name="Normal 13 4 2 8 5" xfId="5185" xr:uid="{00000000-0005-0000-0000-0000400D0000}"/>
    <cellStyle name="Normal 13 4 2 8 5 2" xfId="5186" xr:uid="{00000000-0005-0000-0000-0000410D0000}"/>
    <cellStyle name="Normal 13 4 2 8 5 3" xfId="5187" xr:uid="{00000000-0005-0000-0000-0000420D0000}"/>
    <cellStyle name="Normal 13 4 2 8 6" xfId="5188" xr:uid="{00000000-0005-0000-0000-0000430D0000}"/>
    <cellStyle name="Normal 13 4 2 8 7" xfId="5189" xr:uid="{00000000-0005-0000-0000-0000440D0000}"/>
    <cellStyle name="Normal 13 4 2 8 8" xfId="5190" xr:uid="{00000000-0005-0000-0000-0000450D0000}"/>
    <cellStyle name="Normal 13 4 2 9" xfId="5191" xr:uid="{00000000-0005-0000-0000-0000460D0000}"/>
    <cellStyle name="Normal 13 4 2 9 2" xfId="5192" xr:uid="{00000000-0005-0000-0000-0000470D0000}"/>
    <cellStyle name="Normal 13 4 2 9 2 2" xfId="5193" xr:uid="{00000000-0005-0000-0000-0000480D0000}"/>
    <cellStyle name="Normal 13 4 2 9 2 3" xfId="5194" xr:uid="{00000000-0005-0000-0000-0000490D0000}"/>
    <cellStyle name="Normal 13 4 2 9 2 4" xfId="5195" xr:uid="{00000000-0005-0000-0000-00004A0D0000}"/>
    <cellStyle name="Normal 13 4 2 9 3" xfId="5196" xr:uid="{00000000-0005-0000-0000-00004B0D0000}"/>
    <cellStyle name="Normal 13 4 2 9 3 2" xfId="5197" xr:uid="{00000000-0005-0000-0000-00004C0D0000}"/>
    <cellStyle name="Normal 13 4 2 9 3 3" xfId="5198" xr:uid="{00000000-0005-0000-0000-00004D0D0000}"/>
    <cellStyle name="Normal 13 4 2 9 4" xfId="5199" xr:uid="{00000000-0005-0000-0000-00004E0D0000}"/>
    <cellStyle name="Normal 13 4 2 9 5" xfId="5200" xr:uid="{00000000-0005-0000-0000-00004F0D0000}"/>
    <cellStyle name="Normal 13 4 2 9 6" xfId="5201" xr:uid="{00000000-0005-0000-0000-0000500D0000}"/>
    <cellStyle name="Normal 13 4 3" xfId="301" xr:uid="{00000000-0005-0000-0000-0000510D0000}"/>
    <cellStyle name="Normal 13 4 3 10" xfId="5202" xr:uid="{00000000-0005-0000-0000-0000520D0000}"/>
    <cellStyle name="Normal 13 4 3 10 2" xfId="5203" xr:uid="{00000000-0005-0000-0000-0000530D0000}"/>
    <cellStyle name="Normal 13 4 3 10 3" xfId="5204" xr:uid="{00000000-0005-0000-0000-0000540D0000}"/>
    <cellStyle name="Normal 13 4 3 10 4" xfId="5205" xr:uid="{00000000-0005-0000-0000-0000550D0000}"/>
    <cellStyle name="Normal 13 4 3 11" xfId="5206" xr:uid="{00000000-0005-0000-0000-0000560D0000}"/>
    <cellStyle name="Normal 13 4 3 11 2" xfId="5207" xr:uid="{00000000-0005-0000-0000-0000570D0000}"/>
    <cellStyle name="Normal 13 4 3 11 3" xfId="5208" xr:uid="{00000000-0005-0000-0000-0000580D0000}"/>
    <cellStyle name="Normal 13 4 3 11 4" xfId="5209" xr:uid="{00000000-0005-0000-0000-0000590D0000}"/>
    <cellStyle name="Normal 13 4 3 12" xfId="5210" xr:uid="{00000000-0005-0000-0000-00005A0D0000}"/>
    <cellStyle name="Normal 13 4 3 12 2" xfId="5211" xr:uid="{00000000-0005-0000-0000-00005B0D0000}"/>
    <cellStyle name="Normal 13 4 3 12 3" xfId="5212" xr:uid="{00000000-0005-0000-0000-00005C0D0000}"/>
    <cellStyle name="Normal 13 4 3 13" xfId="5213" xr:uid="{00000000-0005-0000-0000-00005D0D0000}"/>
    <cellStyle name="Normal 13 4 3 14" xfId="5214" xr:uid="{00000000-0005-0000-0000-00005E0D0000}"/>
    <cellStyle name="Normal 13 4 3 15" xfId="5215" xr:uid="{00000000-0005-0000-0000-00005F0D0000}"/>
    <cellStyle name="Normal 13 4 3 2" xfId="526" xr:uid="{00000000-0005-0000-0000-0000600D0000}"/>
    <cellStyle name="Normal 13 4 3 2 10" xfId="5216" xr:uid="{00000000-0005-0000-0000-0000610D0000}"/>
    <cellStyle name="Normal 13 4 3 2 11" xfId="5217" xr:uid="{00000000-0005-0000-0000-0000620D0000}"/>
    <cellStyle name="Normal 13 4 3 2 2" xfId="1043" xr:uid="{00000000-0005-0000-0000-0000630D0000}"/>
    <cellStyle name="Normal 13 4 3 2 2 10" xfId="5218" xr:uid="{00000000-0005-0000-0000-0000640D0000}"/>
    <cellStyle name="Normal 13 4 3 2 2 2" xfId="1278" xr:uid="{00000000-0005-0000-0000-0000650D0000}"/>
    <cellStyle name="Normal 13 4 3 2 2 2 2" xfId="5219" xr:uid="{00000000-0005-0000-0000-0000660D0000}"/>
    <cellStyle name="Normal 13 4 3 2 2 2 2 2" xfId="5220" xr:uid="{00000000-0005-0000-0000-0000670D0000}"/>
    <cellStyle name="Normal 13 4 3 2 2 2 2 2 2" xfId="5221" xr:uid="{00000000-0005-0000-0000-0000680D0000}"/>
    <cellStyle name="Normal 13 4 3 2 2 2 2 2 3" xfId="5222" xr:uid="{00000000-0005-0000-0000-0000690D0000}"/>
    <cellStyle name="Normal 13 4 3 2 2 2 2 2 4" xfId="5223" xr:uid="{00000000-0005-0000-0000-00006A0D0000}"/>
    <cellStyle name="Normal 13 4 3 2 2 2 2 3" xfId="5224" xr:uid="{00000000-0005-0000-0000-00006B0D0000}"/>
    <cellStyle name="Normal 13 4 3 2 2 2 2 3 2" xfId="5225" xr:uid="{00000000-0005-0000-0000-00006C0D0000}"/>
    <cellStyle name="Normal 13 4 3 2 2 2 2 3 3" xfId="5226" xr:uid="{00000000-0005-0000-0000-00006D0D0000}"/>
    <cellStyle name="Normal 13 4 3 2 2 2 2 4" xfId="5227" xr:uid="{00000000-0005-0000-0000-00006E0D0000}"/>
    <cellStyle name="Normal 13 4 3 2 2 2 2 5" xfId="5228" xr:uid="{00000000-0005-0000-0000-00006F0D0000}"/>
    <cellStyle name="Normal 13 4 3 2 2 2 2 6" xfId="5229" xr:uid="{00000000-0005-0000-0000-0000700D0000}"/>
    <cellStyle name="Normal 13 4 3 2 2 2 3" xfId="5230" xr:uid="{00000000-0005-0000-0000-0000710D0000}"/>
    <cellStyle name="Normal 13 4 3 2 2 2 3 2" xfId="5231" xr:uid="{00000000-0005-0000-0000-0000720D0000}"/>
    <cellStyle name="Normal 13 4 3 2 2 2 3 3" xfId="5232" xr:uid="{00000000-0005-0000-0000-0000730D0000}"/>
    <cellStyle name="Normal 13 4 3 2 2 2 3 4" xfId="5233" xr:uid="{00000000-0005-0000-0000-0000740D0000}"/>
    <cellStyle name="Normal 13 4 3 2 2 2 4" xfId="5234" xr:uid="{00000000-0005-0000-0000-0000750D0000}"/>
    <cellStyle name="Normal 13 4 3 2 2 2 4 2" xfId="5235" xr:uid="{00000000-0005-0000-0000-0000760D0000}"/>
    <cellStyle name="Normal 13 4 3 2 2 2 4 3" xfId="5236" xr:uid="{00000000-0005-0000-0000-0000770D0000}"/>
    <cellStyle name="Normal 13 4 3 2 2 2 4 4" xfId="5237" xr:uid="{00000000-0005-0000-0000-0000780D0000}"/>
    <cellStyle name="Normal 13 4 3 2 2 2 5" xfId="5238" xr:uid="{00000000-0005-0000-0000-0000790D0000}"/>
    <cellStyle name="Normal 13 4 3 2 2 2 5 2" xfId="5239" xr:uid="{00000000-0005-0000-0000-00007A0D0000}"/>
    <cellStyle name="Normal 13 4 3 2 2 2 5 3" xfId="5240" xr:uid="{00000000-0005-0000-0000-00007B0D0000}"/>
    <cellStyle name="Normal 13 4 3 2 2 2 5 4" xfId="5241" xr:uid="{00000000-0005-0000-0000-00007C0D0000}"/>
    <cellStyle name="Normal 13 4 3 2 2 2 6" xfId="5242" xr:uid="{00000000-0005-0000-0000-00007D0D0000}"/>
    <cellStyle name="Normal 13 4 3 2 2 2 6 2" xfId="5243" xr:uid="{00000000-0005-0000-0000-00007E0D0000}"/>
    <cellStyle name="Normal 13 4 3 2 2 2 6 3" xfId="5244" xr:uid="{00000000-0005-0000-0000-00007F0D0000}"/>
    <cellStyle name="Normal 13 4 3 2 2 2 7" xfId="5245" xr:uid="{00000000-0005-0000-0000-0000800D0000}"/>
    <cellStyle name="Normal 13 4 3 2 2 2 8" xfId="5246" xr:uid="{00000000-0005-0000-0000-0000810D0000}"/>
    <cellStyle name="Normal 13 4 3 2 2 2 9" xfId="5247" xr:uid="{00000000-0005-0000-0000-0000820D0000}"/>
    <cellStyle name="Normal 13 4 3 2 2 3" xfId="5248" xr:uid="{00000000-0005-0000-0000-0000830D0000}"/>
    <cellStyle name="Normal 13 4 3 2 2 3 2" xfId="5249" xr:uid="{00000000-0005-0000-0000-0000840D0000}"/>
    <cellStyle name="Normal 13 4 3 2 2 3 2 2" xfId="5250" xr:uid="{00000000-0005-0000-0000-0000850D0000}"/>
    <cellStyle name="Normal 13 4 3 2 2 3 2 3" xfId="5251" xr:uid="{00000000-0005-0000-0000-0000860D0000}"/>
    <cellStyle name="Normal 13 4 3 2 2 3 2 4" xfId="5252" xr:uid="{00000000-0005-0000-0000-0000870D0000}"/>
    <cellStyle name="Normal 13 4 3 2 2 3 3" xfId="5253" xr:uid="{00000000-0005-0000-0000-0000880D0000}"/>
    <cellStyle name="Normal 13 4 3 2 2 3 3 2" xfId="5254" xr:uid="{00000000-0005-0000-0000-0000890D0000}"/>
    <cellStyle name="Normal 13 4 3 2 2 3 3 3" xfId="5255" xr:uid="{00000000-0005-0000-0000-00008A0D0000}"/>
    <cellStyle name="Normal 13 4 3 2 2 3 4" xfId="5256" xr:uid="{00000000-0005-0000-0000-00008B0D0000}"/>
    <cellStyle name="Normal 13 4 3 2 2 3 5" xfId="5257" xr:uid="{00000000-0005-0000-0000-00008C0D0000}"/>
    <cellStyle name="Normal 13 4 3 2 2 3 6" xfId="5258" xr:uid="{00000000-0005-0000-0000-00008D0D0000}"/>
    <cellStyle name="Normal 13 4 3 2 2 4" xfId="5259" xr:uid="{00000000-0005-0000-0000-00008E0D0000}"/>
    <cellStyle name="Normal 13 4 3 2 2 4 2" xfId="5260" xr:uid="{00000000-0005-0000-0000-00008F0D0000}"/>
    <cellStyle name="Normal 13 4 3 2 2 4 3" xfId="5261" xr:uid="{00000000-0005-0000-0000-0000900D0000}"/>
    <cellStyle name="Normal 13 4 3 2 2 4 4" xfId="5262" xr:uid="{00000000-0005-0000-0000-0000910D0000}"/>
    <cellStyle name="Normal 13 4 3 2 2 5" xfId="5263" xr:uid="{00000000-0005-0000-0000-0000920D0000}"/>
    <cellStyle name="Normal 13 4 3 2 2 5 2" xfId="5264" xr:uid="{00000000-0005-0000-0000-0000930D0000}"/>
    <cellStyle name="Normal 13 4 3 2 2 5 3" xfId="5265" xr:uid="{00000000-0005-0000-0000-0000940D0000}"/>
    <cellStyle name="Normal 13 4 3 2 2 5 4" xfId="5266" xr:uid="{00000000-0005-0000-0000-0000950D0000}"/>
    <cellStyle name="Normal 13 4 3 2 2 6" xfId="5267" xr:uid="{00000000-0005-0000-0000-0000960D0000}"/>
    <cellStyle name="Normal 13 4 3 2 2 6 2" xfId="5268" xr:uid="{00000000-0005-0000-0000-0000970D0000}"/>
    <cellStyle name="Normal 13 4 3 2 2 6 3" xfId="5269" xr:uid="{00000000-0005-0000-0000-0000980D0000}"/>
    <cellStyle name="Normal 13 4 3 2 2 6 4" xfId="5270" xr:uid="{00000000-0005-0000-0000-0000990D0000}"/>
    <cellStyle name="Normal 13 4 3 2 2 7" xfId="5271" xr:uid="{00000000-0005-0000-0000-00009A0D0000}"/>
    <cellStyle name="Normal 13 4 3 2 2 7 2" xfId="5272" xr:uid="{00000000-0005-0000-0000-00009B0D0000}"/>
    <cellStyle name="Normal 13 4 3 2 2 7 3" xfId="5273" xr:uid="{00000000-0005-0000-0000-00009C0D0000}"/>
    <cellStyle name="Normal 13 4 3 2 2 8" xfId="5274" xr:uid="{00000000-0005-0000-0000-00009D0D0000}"/>
    <cellStyle name="Normal 13 4 3 2 2 9" xfId="5275" xr:uid="{00000000-0005-0000-0000-00009E0D0000}"/>
    <cellStyle name="Normal 13 4 3 2 3" xfId="1277" xr:uid="{00000000-0005-0000-0000-00009F0D0000}"/>
    <cellStyle name="Normal 13 4 3 2 3 2" xfId="5276" xr:uid="{00000000-0005-0000-0000-0000A00D0000}"/>
    <cellStyle name="Normal 13 4 3 2 3 2 2" xfId="5277" xr:uid="{00000000-0005-0000-0000-0000A10D0000}"/>
    <cellStyle name="Normal 13 4 3 2 3 2 2 2" xfId="5278" xr:uid="{00000000-0005-0000-0000-0000A20D0000}"/>
    <cellStyle name="Normal 13 4 3 2 3 2 2 3" xfId="5279" xr:uid="{00000000-0005-0000-0000-0000A30D0000}"/>
    <cellStyle name="Normal 13 4 3 2 3 2 2 4" xfId="5280" xr:uid="{00000000-0005-0000-0000-0000A40D0000}"/>
    <cellStyle name="Normal 13 4 3 2 3 2 3" xfId="5281" xr:uid="{00000000-0005-0000-0000-0000A50D0000}"/>
    <cellStyle name="Normal 13 4 3 2 3 2 3 2" xfId="5282" xr:uid="{00000000-0005-0000-0000-0000A60D0000}"/>
    <cellStyle name="Normal 13 4 3 2 3 2 3 3" xfId="5283" xr:uid="{00000000-0005-0000-0000-0000A70D0000}"/>
    <cellStyle name="Normal 13 4 3 2 3 2 4" xfId="5284" xr:uid="{00000000-0005-0000-0000-0000A80D0000}"/>
    <cellStyle name="Normal 13 4 3 2 3 2 5" xfId="5285" xr:uid="{00000000-0005-0000-0000-0000A90D0000}"/>
    <cellStyle name="Normal 13 4 3 2 3 2 6" xfId="5286" xr:uid="{00000000-0005-0000-0000-0000AA0D0000}"/>
    <cellStyle name="Normal 13 4 3 2 3 3" xfId="5287" xr:uid="{00000000-0005-0000-0000-0000AB0D0000}"/>
    <cellStyle name="Normal 13 4 3 2 3 3 2" xfId="5288" xr:uid="{00000000-0005-0000-0000-0000AC0D0000}"/>
    <cellStyle name="Normal 13 4 3 2 3 3 3" xfId="5289" xr:uid="{00000000-0005-0000-0000-0000AD0D0000}"/>
    <cellStyle name="Normal 13 4 3 2 3 3 4" xfId="5290" xr:uid="{00000000-0005-0000-0000-0000AE0D0000}"/>
    <cellStyle name="Normal 13 4 3 2 3 4" xfId="5291" xr:uid="{00000000-0005-0000-0000-0000AF0D0000}"/>
    <cellStyle name="Normal 13 4 3 2 3 4 2" xfId="5292" xr:uid="{00000000-0005-0000-0000-0000B00D0000}"/>
    <cellStyle name="Normal 13 4 3 2 3 4 3" xfId="5293" xr:uid="{00000000-0005-0000-0000-0000B10D0000}"/>
    <cellStyle name="Normal 13 4 3 2 3 4 4" xfId="5294" xr:uid="{00000000-0005-0000-0000-0000B20D0000}"/>
    <cellStyle name="Normal 13 4 3 2 3 5" xfId="5295" xr:uid="{00000000-0005-0000-0000-0000B30D0000}"/>
    <cellStyle name="Normal 13 4 3 2 3 5 2" xfId="5296" xr:uid="{00000000-0005-0000-0000-0000B40D0000}"/>
    <cellStyle name="Normal 13 4 3 2 3 5 3" xfId="5297" xr:uid="{00000000-0005-0000-0000-0000B50D0000}"/>
    <cellStyle name="Normal 13 4 3 2 3 5 4" xfId="5298" xr:uid="{00000000-0005-0000-0000-0000B60D0000}"/>
    <cellStyle name="Normal 13 4 3 2 3 6" xfId="5299" xr:uid="{00000000-0005-0000-0000-0000B70D0000}"/>
    <cellStyle name="Normal 13 4 3 2 3 6 2" xfId="5300" xr:uid="{00000000-0005-0000-0000-0000B80D0000}"/>
    <cellStyle name="Normal 13 4 3 2 3 6 3" xfId="5301" xr:uid="{00000000-0005-0000-0000-0000B90D0000}"/>
    <cellStyle name="Normal 13 4 3 2 3 7" xfId="5302" xr:uid="{00000000-0005-0000-0000-0000BA0D0000}"/>
    <cellStyle name="Normal 13 4 3 2 3 8" xfId="5303" xr:uid="{00000000-0005-0000-0000-0000BB0D0000}"/>
    <cellStyle name="Normal 13 4 3 2 3 9" xfId="5304" xr:uid="{00000000-0005-0000-0000-0000BC0D0000}"/>
    <cellStyle name="Normal 13 4 3 2 4" xfId="5305" xr:uid="{00000000-0005-0000-0000-0000BD0D0000}"/>
    <cellStyle name="Normal 13 4 3 2 4 2" xfId="5306" xr:uid="{00000000-0005-0000-0000-0000BE0D0000}"/>
    <cellStyle name="Normal 13 4 3 2 4 2 2" xfId="5307" xr:uid="{00000000-0005-0000-0000-0000BF0D0000}"/>
    <cellStyle name="Normal 13 4 3 2 4 2 3" xfId="5308" xr:uid="{00000000-0005-0000-0000-0000C00D0000}"/>
    <cellStyle name="Normal 13 4 3 2 4 2 4" xfId="5309" xr:uid="{00000000-0005-0000-0000-0000C10D0000}"/>
    <cellStyle name="Normal 13 4 3 2 4 3" xfId="5310" xr:uid="{00000000-0005-0000-0000-0000C20D0000}"/>
    <cellStyle name="Normal 13 4 3 2 4 3 2" xfId="5311" xr:uid="{00000000-0005-0000-0000-0000C30D0000}"/>
    <cellStyle name="Normal 13 4 3 2 4 3 3" xfId="5312" xr:uid="{00000000-0005-0000-0000-0000C40D0000}"/>
    <cellStyle name="Normal 13 4 3 2 4 4" xfId="5313" xr:uid="{00000000-0005-0000-0000-0000C50D0000}"/>
    <cellStyle name="Normal 13 4 3 2 4 5" xfId="5314" xr:uid="{00000000-0005-0000-0000-0000C60D0000}"/>
    <cellStyle name="Normal 13 4 3 2 4 6" xfId="5315" xr:uid="{00000000-0005-0000-0000-0000C70D0000}"/>
    <cellStyle name="Normal 13 4 3 2 5" xfId="5316" xr:uid="{00000000-0005-0000-0000-0000C80D0000}"/>
    <cellStyle name="Normal 13 4 3 2 5 2" xfId="5317" xr:uid="{00000000-0005-0000-0000-0000C90D0000}"/>
    <cellStyle name="Normal 13 4 3 2 5 3" xfId="5318" xr:uid="{00000000-0005-0000-0000-0000CA0D0000}"/>
    <cellStyle name="Normal 13 4 3 2 5 4" xfId="5319" xr:uid="{00000000-0005-0000-0000-0000CB0D0000}"/>
    <cellStyle name="Normal 13 4 3 2 6" xfId="5320" xr:uid="{00000000-0005-0000-0000-0000CC0D0000}"/>
    <cellStyle name="Normal 13 4 3 2 6 2" xfId="5321" xr:uid="{00000000-0005-0000-0000-0000CD0D0000}"/>
    <cellStyle name="Normal 13 4 3 2 6 3" xfId="5322" xr:uid="{00000000-0005-0000-0000-0000CE0D0000}"/>
    <cellStyle name="Normal 13 4 3 2 6 4" xfId="5323" xr:uid="{00000000-0005-0000-0000-0000CF0D0000}"/>
    <cellStyle name="Normal 13 4 3 2 7" xfId="5324" xr:uid="{00000000-0005-0000-0000-0000D00D0000}"/>
    <cellStyle name="Normal 13 4 3 2 7 2" xfId="5325" xr:uid="{00000000-0005-0000-0000-0000D10D0000}"/>
    <cellStyle name="Normal 13 4 3 2 7 3" xfId="5326" xr:uid="{00000000-0005-0000-0000-0000D20D0000}"/>
    <cellStyle name="Normal 13 4 3 2 7 4" xfId="5327" xr:uid="{00000000-0005-0000-0000-0000D30D0000}"/>
    <cellStyle name="Normal 13 4 3 2 8" xfId="5328" xr:uid="{00000000-0005-0000-0000-0000D40D0000}"/>
    <cellStyle name="Normal 13 4 3 2 8 2" xfId="5329" xr:uid="{00000000-0005-0000-0000-0000D50D0000}"/>
    <cellStyle name="Normal 13 4 3 2 8 3" xfId="5330" xr:uid="{00000000-0005-0000-0000-0000D60D0000}"/>
    <cellStyle name="Normal 13 4 3 2 9" xfId="5331" xr:uid="{00000000-0005-0000-0000-0000D70D0000}"/>
    <cellStyle name="Normal 13 4 3 3" xfId="668" xr:uid="{00000000-0005-0000-0000-0000D80D0000}"/>
    <cellStyle name="Normal 13 4 3 3 10" xfId="5332" xr:uid="{00000000-0005-0000-0000-0000D90D0000}"/>
    <cellStyle name="Normal 13 4 3 3 11" xfId="5333" xr:uid="{00000000-0005-0000-0000-0000DA0D0000}"/>
    <cellStyle name="Normal 13 4 3 3 2" xfId="1133" xr:uid="{00000000-0005-0000-0000-0000DB0D0000}"/>
    <cellStyle name="Normal 13 4 3 3 2 10" xfId="5334" xr:uid="{00000000-0005-0000-0000-0000DC0D0000}"/>
    <cellStyle name="Normal 13 4 3 3 2 2" xfId="1280" xr:uid="{00000000-0005-0000-0000-0000DD0D0000}"/>
    <cellStyle name="Normal 13 4 3 3 2 2 2" xfId="5335" xr:uid="{00000000-0005-0000-0000-0000DE0D0000}"/>
    <cellStyle name="Normal 13 4 3 3 2 2 2 2" xfId="5336" xr:uid="{00000000-0005-0000-0000-0000DF0D0000}"/>
    <cellStyle name="Normal 13 4 3 3 2 2 2 2 2" xfId="5337" xr:uid="{00000000-0005-0000-0000-0000E00D0000}"/>
    <cellStyle name="Normal 13 4 3 3 2 2 2 2 3" xfId="5338" xr:uid="{00000000-0005-0000-0000-0000E10D0000}"/>
    <cellStyle name="Normal 13 4 3 3 2 2 2 2 4" xfId="5339" xr:uid="{00000000-0005-0000-0000-0000E20D0000}"/>
    <cellStyle name="Normal 13 4 3 3 2 2 2 3" xfId="5340" xr:uid="{00000000-0005-0000-0000-0000E30D0000}"/>
    <cellStyle name="Normal 13 4 3 3 2 2 2 3 2" xfId="5341" xr:uid="{00000000-0005-0000-0000-0000E40D0000}"/>
    <cellStyle name="Normal 13 4 3 3 2 2 2 3 3" xfId="5342" xr:uid="{00000000-0005-0000-0000-0000E50D0000}"/>
    <cellStyle name="Normal 13 4 3 3 2 2 2 4" xfId="5343" xr:uid="{00000000-0005-0000-0000-0000E60D0000}"/>
    <cellStyle name="Normal 13 4 3 3 2 2 2 5" xfId="5344" xr:uid="{00000000-0005-0000-0000-0000E70D0000}"/>
    <cellStyle name="Normal 13 4 3 3 2 2 2 6" xfId="5345" xr:uid="{00000000-0005-0000-0000-0000E80D0000}"/>
    <cellStyle name="Normal 13 4 3 3 2 2 3" xfId="5346" xr:uid="{00000000-0005-0000-0000-0000E90D0000}"/>
    <cellStyle name="Normal 13 4 3 3 2 2 3 2" xfId="5347" xr:uid="{00000000-0005-0000-0000-0000EA0D0000}"/>
    <cellStyle name="Normal 13 4 3 3 2 2 3 3" xfId="5348" xr:uid="{00000000-0005-0000-0000-0000EB0D0000}"/>
    <cellStyle name="Normal 13 4 3 3 2 2 3 4" xfId="5349" xr:uid="{00000000-0005-0000-0000-0000EC0D0000}"/>
    <cellStyle name="Normal 13 4 3 3 2 2 4" xfId="5350" xr:uid="{00000000-0005-0000-0000-0000ED0D0000}"/>
    <cellStyle name="Normal 13 4 3 3 2 2 4 2" xfId="5351" xr:uid="{00000000-0005-0000-0000-0000EE0D0000}"/>
    <cellStyle name="Normal 13 4 3 3 2 2 4 3" xfId="5352" xr:uid="{00000000-0005-0000-0000-0000EF0D0000}"/>
    <cellStyle name="Normal 13 4 3 3 2 2 4 4" xfId="5353" xr:uid="{00000000-0005-0000-0000-0000F00D0000}"/>
    <cellStyle name="Normal 13 4 3 3 2 2 5" xfId="5354" xr:uid="{00000000-0005-0000-0000-0000F10D0000}"/>
    <cellStyle name="Normal 13 4 3 3 2 2 5 2" xfId="5355" xr:uid="{00000000-0005-0000-0000-0000F20D0000}"/>
    <cellStyle name="Normal 13 4 3 3 2 2 5 3" xfId="5356" xr:uid="{00000000-0005-0000-0000-0000F30D0000}"/>
    <cellStyle name="Normal 13 4 3 3 2 2 5 4" xfId="5357" xr:uid="{00000000-0005-0000-0000-0000F40D0000}"/>
    <cellStyle name="Normal 13 4 3 3 2 2 6" xfId="5358" xr:uid="{00000000-0005-0000-0000-0000F50D0000}"/>
    <cellStyle name="Normal 13 4 3 3 2 2 6 2" xfId="5359" xr:uid="{00000000-0005-0000-0000-0000F60D0000}"/>
    <cellStyle name="Normal 13 4 3 3 2 2 6 3" xfId="5360" xr:uid="{00000000-0005-0000-0000-0000F70D0000}"/>
    <cellStyle name="Normal 13 4 3 3 2 2 7" xfId="5361" xr:uid="{00000000-0005-0000-0000-0000F80D0000}"/>
    <cellStyle name="Normal 13 4 3 3 2 2 8" xfId="5362" xr:uid="{00000000-0005-0000-0000-0000F90D0000}"/>
    <cellStyle name="Normal 13 4 3 3 2 2 9" xfId="5363" xr:uid="{00000000-0005-0000-0000-0000FA0D0000}"/>
    <cellStyle name="Normal 13 4 3 3 2 3" xfId="5364" xr:uid="{00000000-0005-0000-0000-0000FB0D0000}"/>
    <cellStyle name="Normal 13 4 3 3 2 3 2" xfId="5365" xr:uid="{00000000-0005-0000-0000-0000FC0D0000}"/>
    <cellStyle name="Normal 13 4 3 3 2 3 2 2" xfId="5366" xr:uid="{00000000-0005-0000-0000-0000FD0D0000}"/>
    <cellStyle name="Normal 13 4 3 3 2 3 2 3" xfId="5367" xr:uid="{00000000-0005-0000-0000-0000FE0D0000}"/>
    <cellStyle name="Normal 13 4 3 3 2 3 2 4" xfId="5368" xr:uid="{00000000-0005-0000-0000-0000FF0D0000}"/>
    <cellStyle name="Normal 13 4 3 3 2 3 3" xfId="5369" xr:uid="{00000000-0005-0000-0000-0000000E0000}"/>
    <cellStyle name="Normal 13 4 3 3 2 3 3 2" xfId="5370" xr:uid="{00000000-0005-0000-0000-0000010E0000}"/>
    <cellStyle name="Normal 13 4 3 3 2 3 3 3" xfId="5371" xr:uid="{00000000-0005-0000-0000-0000020E0000}"/>
    <cellStyle name="Normal 13 4 3 3 2 3 4" xfId="5372" xr:uid="{00000000-0005-0000-0000-0000030E0000}"/>
    <cellStyle name="Normal 13 4 3 3 2 3 5" xfId="5373" xr:uid="{00000000-0005-0000-0000-0000040E0000}"/>
    <cellStyle name="Normal 13 4 3 3 2 3 6" xfId="5374" xr:uid="{00000000-0005-0000-0000-0000050E0000}"/>
    <cellStyle name="Normal 13 4 3 3 2 4" xfId="5375" xr:uid="{00000000-0005-0000-0000-0000060E0000}"/>
    <cellStyle name="Normal 13 4 3 3 2 4 2" xfId="5376" xr:uid="{00000000-0005-0000-0000-0000070E0000}"/>
    <cellStyle name="Normal 13 4 3 3 2 4 3" xfId="5377" xr:uid="{00000000-0005-0000-0000-0000080E0000}"/>
    <cellStyle name="Normal 13 4 3 3 2 4 4" xfId="5378" xr:uid="{00000000-0005-0000-0000-0000090E0000}"/>
    <cellStyle name="Normal 13 4 3 3 2 5" xfId="5379" xr:uid="{00000000-0005-0000-0000-00000A0E0000}"/>
    <cellStyle name="Normal 13 4 3 3 2 5 2" xfId="5380" xr:uid="{00000000-0005-0000-0000-00000B0E0000}"/>
    <cellStyle name="Normal 13 4 3 3 2 5 3" xfId="5381" xr:uid="{00000000-0005-0000-0000-00000C0E0000}"/>
    <cellStyle name="Normal 13 4 3 3 2 5 4" xfId="5382" xr:uid="{00000000-0005-0000-0000-00000D0E0000}"/>
    <cellStyle name="Normal 13 4 3 3 2 6" xfId="5383" xr:uid="{00000000-0005-0000-0000-00000E0E0000}"/>
    <cellStyle name="Normal 13 4 3 3 2 6 2" xfId="5384" xr:uid="{00000000-0005-0000-0000-00000F0E0000}"/>
    <cellStyle name="Normal 13 4 3 3 2 6 3" xfId="5385" xr:uid="{00000000-0005-0000-0000-0000100E0000}"/>
    <cellStyle name="Normal 13 4 3 3 2 6 4" xfId="5386" xr:uid="{00000000-0005-0000-0000-0000110E0000}"/>
    <cellStyle name="Normal 13 4 3 3 2 7" xfId="5387" xr:uid="{00000000-0005-0000-0000-0000120E0000}"/>
    <cellStyle name="Normal 13 4 3 3 2 7 2" xfId="5388" xr:uid="{00000000-0005-0000-0000-0000130E0000}"/>
    <cellStyle name="Normal 13 4 3 3 2 7 3" xfId="5389" xr:uid="{00000000-0005-0000-0000-0000140E0000}"/>
    <cellStyle name="Normal 13 4 3 3 2 8" xfId="5390" xr:uid="{00000000-0005-0000-0000-0000150E0000}"/>
    <cellStyle name="Normal 13 4 3 3 2 9" xfId="5391" xr:uid="{00000000-0005-0000-0000-0000160E0000}"/>
    <cellStyle name="Normal 13 4 3 3 3" xfId="1279" xr:uid="{00000000-0005-0000-0000-0000170E0000}"/>
    <cellStyle name="Normal 13 4 3 3 3 2" xfId="5392" xr:uid="{00000000-0005-0000-0000-0000180E0000}"/>
    <cellStyle name="Normal 13 4 3 3 3 2 2" xfId="5393" xr:uid="{00000000-0005-0000-0000-0000190E0000}"/>
    <cellStyle name="Normal 13 4 3 3 3 2 2 2" xfId="5394" xr:uid="{00000000-0005-0000-0000-00001A0E0000}"/>
    <cellStyle name="Normal 13 4 3 3 3 2 2 3" xfId="5395" xr:uid="{00000000-0005-0000-0000-00001B0E0000}"/>
    <cellStyle name="Normal 13 4 3 3 3 2 2 4" xfId="5396" xr:uid="{00000000-0005-0000-0000-00001C0E0000}"/>
    <cellStyle name="Normal 13 4 3 3 3 2 3" xfId="5397" xr:uid="{00000000-0005-0000-0000-00001D0E0000}"/>
    <cellStyle name="Normal 13 4 3 3 3 2 3 2" xfId="5398" xr:uid="{00000000-0005-0000-0000-00001E0E0000}"/>
    <cellStyle name="Normal 13 4 3 3 3 2 3 3" xfId="5399" xr:uid="{00000000-0005-0000-0000-00001F0E0000}"/>
    <cellStyle name="Normal 13 4 3 3 3 2 4" xfId="5400" xr:uid="{00000000-0005-0000-0000-0000200E0000}"/>
    <cellStyle name="Normal 13 4 3 3 3 2 5" xfId="5401" xr:uid="{00000000-0005-0000-0000-0000210E0000}"/>
    <cellStyle name="Normal 13 4 3 3 3 2 6" xfId="5402" xr:uid="{00000000-0005-0000-0000-0000220E0000}"/>
    <cellStyle name="Normal 13 4 3 3 3 3" xfId="5403" xr:uid="{00000000-0005-0000-0000-0000230E0000}"/>
    <cellStyle name="Normal 13 4 3 3 3 3 2" xfId="5404" xr:uid="{00000000-0005-0000-0000-0000240E0000}"/>
    <cellStyle name="Normal 13 4 3 3 3 3 3" xfId="5405" xr:uid="{00000000-0005-0000-0000-0000250E0000}"/>
    <cellStyle name="Normal 13 4 3 3 3 3 4" xfId="5406" xr:uid="{00000000-0005-0000-0000-0000260E0000}"/>
    <cellStyle name="Normal 13 4 3 3 3 4" xfId="5407" xr:uid="{00000000-0005-0000-0000-0000270E0000}"/>
    <cellStyle name="Normal 13 4 3 3 3 4 2" xfId="5408" xr:uid="{00000000-0005-0000-0000-0000280E0000}"/>
    <cellStyle name="Normal 13 4 3 3 3 4 3" xfId="5409" xr:uid="{00000000-0005-0000-0000-0000290E0000}"/>
    <cellStyle name="Normal 13 4 3 3 3 4 4" xfId="5410" xr:uid="{00000000-0005-0000-0000-00002A0E0000}"/>
    <cellStyle name="Normal 13 4 3 3 3 5" xfId="5411" xr:uid="{00000000-0005-0000-0000-00002B0E0000}"/>
    <cellStyle name="Normal 13 4 3 3 3 5 2" xfId="5412" xr:uid="{00000000-0005-0000-0000-00002C0E0000}"/>
    <cellStyle name="Normal 13 4 3 3 3 5 3" xfId="5413" xr:uid="{00000000-0005-0000-0000-00002D0E0000}"/>
    <cellStyle name="Normal 13 4 3 3 3 5 4" xfId="5414" xr:uid="{00000000-0005-0000-0000-00002E0E0000}"/>
    <cellStyle name="Normal 13 4 3 3 3 6" xfId="5415" xr:uid="{00000000-0005-0000-0000-00002F0E0000}"/>
    <cellStyle name="Normal 13 4 3 3 3 6 2" xfId="5416" xr:uid="{00000000-0005-0000-0000-0000300E0000}"/>
    <cellStyle name="Normal 13 4 3 3 3 6 3" xfId="5417" xr:uid="{00000000-0005-0000-0000-0000310E0000}"/>
    <cellStyle name="Normal 13 4 3 3 3 7" xfId="5418" xr:uid="{00000000-0005-0000-0000-0000320E0000}"/>
    <cellStyle name="Normal 13 4 3 3 3 8" xfId="5419" xr:uid="{00000000-0005-0000-0000-0000330E0000}"/>
    <cellStyle name="Normal 13 4 3 3 3 9" xfId="5420" xr:uid="{00000000-0005-0000-0000-0000340E0000}"/>
    <cellStyle name="Normal 13 4 3 3 4" xfId="5421" xr:uid="{00000000-0005-0000-0000-0000350E0000}"/>
    <cellStyle name="Normal 13 4 3 3 4 2" xfId="5422" xr:uid="{00000000-0005-0000-0000-0000360E0000}"/>
    <cellStyle name="Normal 13 4 3 3 4 2 2" xfId="5423" xr:uid="{00000000-0005-0000-0000-0000370E0000}"/>
    <cellStyle name="Normal 13 4 3 3 4 2 3" xfId="5424" xr:uid="{00000000-0005-0000-0000-0000380E0000}"/>
    <cellStyle name="Normal 13 4 3 3 4 2 4" xfId="5425" xr:uid="{00000000-0005-0000-0000-0000390E0000}"/>
    <cellStyle name="Normal 13 4 3 3 4 3" xfId="5426" xr:uid="{00000000-0005-0000-0000-00003A0E0000}"/>
    <cellStyle name="Normal 13 4 3 3 4 3 2" xfId="5427" xr:uid="{00000000-0005-0000-0000-00003B0E0000}"/>
    <cellStyle name="Normal 13 4 3 3 4 3 3" xfId="5428" xr:uid="{00000000-0005-0000-0000-00003C0E0000}"/>
    <cellStyle name="Normal 13 4 3 3 4 4" xfId="5429" xr:uid="{00000000-0005-0000-0000-00003D0E0000}"/>
    <cellStyle name="Normal 13 4 3 3 4 5" xfId="5430" xr:uid="{00000000-0005-0000-0000-00003E0E0000}"/>
    <cellStyle name="Normal 13 4 3 3 4 6" xfId="5431" xr:uid="{00000000-0005-0000-0000-00003F0E0000}"/>
    <cellStyle name="Normal 13 4 3 3 5" xfId="5432" xr:uid="{00000000-0005-0000-0000-0000400E0000}"/>
    <cellStyle name="Normal 13 4 3 3 5 2" xfId="5433" xr:uid="{00000000-0005-0000-0000-0000410E0000}"/>
    <cellStyle name="Normal 13 4 3 3 5 3" xfId="5434" xr:uid="{00000000-0005-0000-0000-0000420E0000}"/>
    <cellStyle name="Normal 13 4 3 3 5 4" xfId="5435" xr:uid="{00000000-0005-0000-0000-0000430E0000}"/>
    <cellStyle name="Normal 13 4 3 3 6" xfId="5436" xr:uid="{00000000-0005-0000-0000-0000440E0000}"/>
    <cellStyle name="Normal 13 4 3 3 6 2" xfId="5437" xr:uid="{00000000-0005-0000-0000-0000450E0000}"/>
    <cellStyle name="Normal 13 4 3 3 6 3" xfId="5438" xr:uid="{00000000-0005-0000-0000-0000460E0000}"/>
    <cellStyle name="Normal 13 4 3 3 6 4" xfId="5439" xr:uid="{00000000-0005-0000-0000-0000470E0000}"/>
    <cellStyle name="Normal 13 4 3 3 7" xfId="5440" xr:uid="{00000000-0005-0000-0000-0000480E0000}"/>
    <cellStyle name="Normal 13 4 3 3 7 2" xfId="5441" xr:uid="{00000000-0005-0000-0000-0000490E0000}"/>
    <cellStyle name="Normal 13 4 3 3 7 3" xfId="5442" xr:uid="{00000000-0005-0000-0000-00004A0E0000}"/>
    <cellStyle name="Normal 13 4 3 3 7 4" xfId="5443" xr:uid="{00000000-0005-0000-0000-00004B0E0000}"/>
    <cellStyle name="Normal 13 4 3 3 8" xfId="5444" xr:uid="{00000000-0005-0000-0000-00004C0E0000}"/>
    <cellStyle name="Normal 13 4 3 3 8 2" xfId="5445" xr:uid="{00000000-0005-0000-0000-00004D0E0000}"/>
    <cellStyle name="Normal 13 4 3 3 8 3" xfId="5446" xr:uid="{00000000-0005-0000-0000-00004E0E0000}"/>
    <cellStyle name="Normal 13 4 3 3 9" xfId="5447" xr:uid="{00000000-0005-0000-0000-00004F0E0000}"/>
    <cellStyle name="Normal 13 4 3 4" xfId="821" xr:uid="{00000000-0005-0000-0000-0000500E0000}"/>
    <cellStyle name="Normal 13 4 3 4 10" xfId="5448" xr:uid="{00000000-0005-0000-0000-0000510E0000}"/>
    <cellStyle name="Normal 13 4 3 4 2" xfId="1281" xr:uid="{00000000-0005-0000-0000-0000520E0000}"/>
    <cellStyle name="Normal 13 4 3 4 2 2" xfId="5449" xr:uid="{00000000-0005-0000-0000-0000530E0000}"/>
    <cellStyle name="Normal 13 4 3 4 2 2 2" xfId="5450" xr:uid="{00000000-0005-0000-0000-0000540E0000}"/>
    <cellStyle name="Normal 13 4 3 4 2 2 2 2" xfId="5451" xr:uid="{00000000-0005-0000-0000-0000550E0000}"/>
    <cellStyle name="Normal 13 4 3 4 2 2 2 3" xfId="5452" xr:uid="{00000000-0005-0000-0000-0000560E0000}"/>
    <cellStyle name="Normal 13 4 3 4 2 2 2 4" xfId="5453" xr:uid="{00000000-0005-0000-0000-0000570E0000}"/>
    <cellStyle name="Normal 13 4 3 4 2 2 3" xfId="5454" xr:uid="{00000000-0005-0000-0000-0000580E0000}"/>
    <cellStyle name="Normal 13 4 3 4 2 2 3 2" xfId="5455" xr:uid="{00000000-0005-0000-0000-0000590E0000}"/>
    <cellStyle name="Normal 13 4 3 4 2 2 3 3" xfId="5456" xr:uid="{00000000-0005-0000-0000-00005A0E0000}"/>
    <cellStyle name="Normal 13 4 3 4 2 2 4" xfId="5457" xr:uid="{00000000-0005-0000-0000-00005B0E0000}"/>
    <cellStyle name="Normal 13 4 3 4 2 2 5" xfId="5458" xr:uid="{00000000-0005-0000-0000-00005C0E0000}"/>
    <cellStyle name="Normal 13 4 3 4 2 2 6" xfId="5459" xr:uid="{00000000-0005-0000-0000-00005D0E0000}"/>
    <cellStyle name="Normal 13 4 3 4 2 3" xfId="5460" xr:uid="{00000000-0005-0000-0000-00005E0E0000}"/>
    <cellStyle name="Normal 13 4 3 4 2 3 2" xfId="5461" xr:uid="{00000000-0005-0000-0000-00005F0E0000}"/>
    <cellStyle name="Normal 13 4 3 4 2 3 3" xfId="5462" xr:uid="{00000000-0005-0000-0000-0000600E0000}"/>
    <cellStyle name="Normal 13 4 3 4 2 3 4" xfId="5463" xr:uid="{00000000-0005-0000-0000-0000610E0000}"/>
    <cellStyle name="Normal 13 4 3 4 2 4" xfId="5464" xr:uid="{00000000-0005-0000-0000-0000620E0000}"/>
    <cellStyle name="Normal 13 4 3 4 2 4 2" xfId="5465" xr:uid="{00000000-0005-0000-0000-0000630E0000}"/>
    <cellStyle name="Normal 13 4 3 4 2 4 3" xfId="5466" xr:uid="{00000000-0005-0000-0000-0000640E0000}"/>
    <cellStyle name="Normal 13 4 3 4 2 4 4" xfId="5467" xr:uid="{00000000-0005-0000-0000-0000650E0000}"/>
    <cellStyle name="Normal 13 4 3 4 2 5" xfId="5468" xr:uid="{00000000-0005-0000-0000-0000660E0000}"/>
    <cellStyle name="Normal 13 4 3 4 2 5 2" xfId="5469" xr:uid="{00000000-0005-0000-0000-0000670E0000}"/>
    <cellStyle name="Normal 13 4 3 4 2 5 3" xfId="5470" xr:uid="{00000000-0005-0000-0000-0000680E0000}"/>
    <cellStyle name="Normal 13 4 3 4 2 5 4" xfId="5471" xr:uid="{00000000-0005-0000-0000-0000690E0000}"/>
    <cellStyle name="Normal 13 4 3 4 2 6" xfId="5472" xr:uid="{00000000-0005-0000-0000-00006A0E0000}"/>
    <cellStyle name="Normal 13 4 3 4 2 6 2" xfId="5473" xr:uid="{00000000-0005-0000-0000-00006B0E0000}"/>
    <cellStyle name="Normal 13 4 3 4 2 6 3" xfId="5474" xr:uid="{00000000-0005-0000-0000-00006C0E0000}"/>
    <cellStyle name="Normal 13 4 3 4 2 7" xfId="5475" xr:uid="{00000000-0005-0000-0000-00006D0E0000}"/>
    <cellStyle name="Normal 13 4 3 4 2 8" xfId="5476" xr:uid="{00000000-0005-0000-0000-00006E0E0000}"/>
    <cellStyle name="Normal 13 4 3 4 2 9" xfId="5477" xr:uid="{00000000-0005-0000-0000-00006F0E0000}"/>
    <cellStyle name="Normal 13 4 3 4 3" xfId="5478" xr:uid="{00000000-0005-0000-0000-0000700E0000}"/>
    <cellStyle name="Normal 13 4 3 4 3 2" xfId="5479" xr:uid="{00000000-0005-0000-0000-0000710E0000}"/>
    <cellStyle name="Normal 13 4 3 4 3 2 2" xfId="5480" xr:uid="{00000000-0005-0000-0000-0000720E0000}"/>
    <cellStyle name="Normal 13 4 3 4 3 2 3" xfId="5481" xr:uid="{00000000-0005-0000-0000-0000730E0000}"/>
    <cellStyle name="Normal 13 4 3 4 3 2 4" xfId="5482" xr:uid="{00000000-0005-0000-0000-0000740E0000}"/>
    <cellStyle name="Normal 13 4 3 4 3 3" xfId="5483" xr:uid="{00000000-0005-0000-0000-0000750E0000}"/>
    <cellStyle name="Normal 13 4 3 4 3 3 2" xfId="5484" xr:uid="{00000000-0005-0000-0000-0000760E0000}"/>
    <cellStyle name="Normal 13 4 3 4 3 3 3" xfId="5485" xr:uid="{00000000-0005-0000-0000-0000770E0000}"/>
    <cellStyle name="Normal 13 4 3 4 3 4" xfId="5486" xr:uid="{00000000-0005-0000-0000-0000780E0000}"/>
    <cellStyle name="Normal 13 4 3 4 3 5" xfId="5487" xr:uid="{00000000-0005-0000-0000-0000790E0000}"/>
    <cellStyle name="Normal 13 4 3 4 3 6" xfId="5488" xr:uid="{00000000-0005-0000-0000-00007A0E0000}"/>
    <cellStyle name="Normal 13 4 3 4 4" xfId="5489" xr:uid="{00000000-0005-0000-0000-00007B0E0000}"/>
    <cellStyle name="Normal 13 4 3 4 4 2" xfId="5490" xr:uid="{00000000-0005-0000-0000-00007C0E0000}"/>
    <cellStyle name="Normal 13 4 3 4 4 3" xfId="5491" xr:uid="{00000000-0005-0000-0000-00007D0E0000}"/>
    <cellStyle name="Normal 13 4 3 4 4 4" xfId="5492" xr:uid="{00000000-0005-0000-0000-00007E0E0000}"/>
    <cellStyle name="Normal 13 4 3 4 5" xfId="5493" xr:uid="{00000000-0005-0000-0000-00007F0E0000}"/>
    <cellStyle name="Normal 13 4 3 4 5 2" xfId="5494" xr:uid="{00000000-0005-0000-0000-0000800E0000}"/>
    <cellStyle name="Normal 13 4 3 4 5 3" xfId="5495" xr:uid="{00000000-0005-0000-0000-0000810E0000}"/>
    <cellStyle name="Normal 13 4 3 4 5 4" xfId="5496" xr:uid="{00000000-0005-0000-0000-0000820E0000}"/>
    <cellStyle name="Normal 13 4 3 4 6" xfId="5497" xr:uid="{00000000-0005-0000-0000-0000830E0000}"/>
    <cellStyle name="Normal 13 4 3 4 6 2" xfId="5498" xr:uid="{00000000-0005-0000-0000-0000840E0000}"/>
    <cellStyle name="Normal 13 4 3 4 6 3" xfId="5499" xr:uid="{00000000-0005-0000-0000-0000850E0000}"/>
    <cellStyle name="Normal 13 4 3 4 6 4" xfId="5500" xr:uid="{00000000-0005-0000-0000-0000860E0000}"/>
    <cellStyle name="Normal 13 4 3 4 7" xfId="5501" xr:uid="{00000000-0005-0000-0000-0000870E0000}"/>
    <cellStyle name="Normal 13 4 3 4 7 2" xfId="5502" xr:uid="{00000000-0005-0000-0000-0000880E0000}"/>
    <cellStyle name="Normal 13 4 3 4 7 3" xfId="5503" xr:uid="{00000000-0005-0000-0000-0000890E0000}"/>
    <cellStyle name="Normal 13 4 3 4 8" xfId="5504" xr:uid="{00000000-0005-0000-0000-00008A0E0000}"/>
    <cellStyle name="Normal 13 4 3 4 9" xfId="5505" xr:uid="{00000000-0005-0000-0000-00008B0E0000}"/>
    <cellStyle name="Normal 13 4 3 5" xfId="1276" xr:uid="{00000000-0005-0000-0000-00008C0E0000}"/>
    <cellStyle name="Normal 13 4 3 5 2" xfId="5506" xr:uid="{00000000-0005-0000-0000-00008D0E0000}"/>
    <cellStyle name="Normal 13 4 3 5 2 2" xfId="5507" xr:uid="{00000000-0005-0000-0000-00008E0E0000}"/>
    <cellStyle name="Normal 13 4 3 5 2 2 2" xfId="5508" xr:uid="{00000000-0005-0000-0000-00008F0E0000}"/>
    <cellStyle name="Normal 13 4 3 5 2 2 3" xfId="5509" xr:uid="{00000000-0005-0000-0000-0000900E0000}"/>
    <cellStyle name="Normal 13 4 3 5 2 2 4" xfId="5510" xr:uid="{00000000-0005-0000-0000-0000910E0000}"/>
    <cellStyle name="Normal 13 4 3 5 2 3" xfId="5511" xr:uid="{00000000-0005-0000-0000-0000920E0000}"/>
    <cellStyle name="Normal 13 4 3 5 2 3 2" xfId="5512" xr:uid="{00000000-0005-0000-0000-0000930E0000}"/>
    <cellStyle name="Normal 13 4 3 5 2 3 3" xfId="5513" xr:uid="{00000000-0005-0000-0000-0000940E0000}"/>
    <cellStyle name="Normal 13 4 3 5 2 4" xfId="5514" xr:uid="{00000000-0005-0000-0000-0000950E0000}"/>
    <cellStyle name="Normal 13 4 3 5 2 5" xfId="5515" xr:uid="{00000000-0005-0000-0000-0000960E0000}"/>
    <cellStyle name="Normal 13 4 3 5 2 6" xfId="5516" xr:uid="{00000000-0005-0000-0000-0000970E0000}"/>
    <cellStyle name="Normal 13 4 3 5 3" xfId="5517" xr:uid="{00000000-0005-0000-0000-0000980E0000}"/>
    <cellStyle name="Normal 13 4 3 5 3 2" xfId="5518" xr:uid="{00000000-0005-0000-0000-0000990E0000}"/>
    <cellStyle name="Normal 13 4 3 5 3 3" xfId="5519" xr:uid="{00000000-0005-0000-0000-00009A0E0000}"/>
    <cellStyle name="Normal 13 4 3 5 3 4" xfId="5520" xr:uid="{00000000-0005-0000-0000-00009B0E0000}"/>
    <cellStyle name="Normal 13 4 3 5 4" xfId="5521" xr:uid="{00000000-0005-0000-0000-00009C0E0000}"/>
    <cellStyle name="Normal 13 4 3 5 4 2" xfId="5522" xr:uid="{00000000-0005-0000-0000-00009D0E0000}"/>
    <cellStyle name="Normal 13 4 3 5 4 3" xfId="5523" xr:uid="{00000000-0005-0000-0000-00009E0E0000}"/>
    <cellStyle name="Normal 13 4 3 5 4 4" xfId="5524" xr:uid="{00000000-0005-0000-0000-00009F0E0000}"/>
    <cellStyle name="Normal 13 4 3 5 5" xfId="5525" xr:uid="{00000000-0005-0000-0000-0000A00E0000}"/>
    <cellStyle name="Normal 13 4 3 5 5 2" xfId="5526" xr:uid="{00000000-0005-0000-0000-0000A10E0000}"/>
    <cellStyle name="Normal 13 4 3 5 5 3" xfId="5527" xr:uid="{00000000-0005-0000-0000-0000A20E0000}"/>
    <cellStyle name="Normal 13 4 3 5 5 4" xfId="5528" xr:uid="{00000000-0005-0000-0000-0000A30E0000}"/>
    <cellStyle name="Normal 13 4 3 5 6" xfId="5529" xr:uid="{00000000-0005-0000-0000-0000A40E0000}"/>
    <cellStyle name="Normal 13 4 3 5 6 2" xfId="5530" xr:uid="{00000000-0005-0000-0000-0000A50E0000}"/>
    <cellStyle name="Normal 13 4 3 5 6 3" xfId="5531" xr:uid="{00000000-0005-0000-0000-0000A60E0000}"/>
    <cellStyle name="Normal 13 4 3 5 7" xfId="5532" xr:uid="{00000000-0005-0000-0000-0000A70E0000}"/>
    <cellStyle name="Normal 13 4 3 5 8" xfId="5533" xr:uid="{00000000-0005-0000-0000-0000A80E0000}"/>
    <cellStyle name="Normal 13 4 3 5 9" xfId="5534" xr:uid="{00000000-0005-0000-0000-0000A90E0000}"/>
    <cellStyle name="Normal 13 4 3 6" xfId="5535" xr:uid="{00000000-0005-0000-0000-0000AA0E0000}"/>
    <cellStyle name="Normal 13 4 3 6 2" xfId="5536" xr:uid="{00000000-0005-0000-0000-0000AB0E0000}"/>
    <cellStyle name="Normal 13 4 3 6 2 2" xfId="5537" xr:uid="{00000000-0005-0000-0000-0000AC0E0000}"/>
    <cellStyle name="Normal 13 4 3 6 2 2 2" xfId="5538" xr:uid="{00000000-0005-0000-0000-0000AD0E0000}"/>
    <cellStyle name="Normal 13 4 3 6 2 2 3" xfId="5539" xr:uid="{00000000-0005-0000-0000-0000AE0E0000}"/>
    <cellStyle name="Normal 13 4 3 6 2 2 4" xfId="5540" xr:uid="{00000000-0005-0000-0000-0000AF0E0000}"/>
    <cellStyle name="Normal 13 4 3 6 2 3" xfId="5541" xr:uid="{00000000-0005-0000-0000-0000B00E0000}"/>
    <cellStyle name="Normal 13 4 3 6 2 3 2" xfId="5542" xr:uid="{00000000-0005-0000-0000-0000B10E0000}"/>
    <cellStyle name="Normal 13 4 3 6 2 3 3" xfId="5543" xr:uid="{00000000-0005-0000-0000-0000B20E0000}"/>
    <cellStyle name="Normal 13 4 3 6 2 4" xfId="5544" xr:uid="{00000000-0005-0000-0000-0000B30E0000}"/>
    <cellStyle name="Normal 13 4 3 6 2 5" xfId="5545" xr:uid="{00000000-0005-0000-0000-0000B40E0000}"/>
    <cellStyle name="Normal 13 4 3 6 2 6" xfId="5546" xr:uid="{00000000-0005-0000-0000-0000B50E0000}"/>
    <cellStyle name="Normal 13 4 3 6 3" xfId="5547" xr:uid="{00000000-0005-0000-0000-0000B60E0000}"/>
    <cellStyle name="Normal 13 4 3 6 3 2" xfId="5548" xr:uid="{00000000-0005-0000-0000-0000B70E0000}"/>
    <cellStyle name="Normal 13 4 3 6 3 3" xfId="5549" xr:uid="{00000000-0005-0000-0000-0000B80E0000}"/>
    <cellStyle name="Normal 13 4 3 6 3 4" xfId="5550" xr:uid="{00000000-0005-0000-0000-0000B90E0000}"/>
    <cellStyle name="Normal 13 4 3 6 4" xfId="5551" xr:uid="{00000000-0005-0000-0000-0000BA0E0000}"/>
    <cellStyle name="Normal 13 4 3 6 4 2" xfId="5552" xr:uid="{00000000-0005-0000-0000-0000BB0E0000}"/>
    <cellStyle name="Normal 13 4 3 6 4 3" xfId="5553" xr:uid="{00000000-0005-0000-0000-0000BC0E0000}"/>
    <cellStyle name="Normal 13 4 3 6 4 4" xfId="5554" xr:uid="{00000000-0005-0000-0000-0000BD0E0000}"/>
    <cellStyle name="Normal 13 4 3 6 5" xfId="5555" xr:uid="{00000000-0005-0000-0000-0000BE0E0000}"/>
    <cellStyle name="Normal 13 4 3 6 5 2" xfId="5556" xr:uid="{00000000-0005-0000-0000-0000BF0E0000}"/>
    <cellStyle name="Normal 13 4 3 6 5 3" xfId="5557" xr:uid="{00000000-0005-0000-0000-0000C00E0000}"/>
    <cellStyle name="Normal 13 4 3 6 5 4" xfId="5558" xr:uid="{00000000-0005-0000-0000-0000C10E0000}"/>
    <cellStyle name="Normal 13 4 3 6 6" xfId="5559" xr:uid="{00000000-0005-0000-0000-0000C20E0000}"/>
    <cellStyle name="Normal 13 4 3 6 6 2" xfId="5560" xr:uid="{00000000-0005-0000-0000-0000C30E0000}"/>
    <cellStyle name="Normal 13 4 3 6 6 3" xfId="5561" xr:uid="{00000000-0005-0000-0000-0000C40E0000}"/>
    <cellStyle name="Normal 13 4 3 6 7" xfId="5562" xr:uid="{00000000-0005-0000-0000-0000C50E0000}"/>
    <cellStyle name="Normal 13 4 3 6 8" xfId="5563" xr:uid="{00000000-0005-0000-0000-0000C60E0000}"/>
    <cellStyle name="Normal 13 4 3 6 9" xfId="5564" xr:uid="{00000000-0005-0000-0000-0000C70E0000}"/>
    <cellStyle name="Normal 13 4 3 7" xfId="5565" xr:uid="{00000000-0005-0000-0000-0000C80E0000}"/>
    <cellStyle name="Normal 13 4 3 7 2" xfId="5566" xr:uid="{00000000-0005-0000-0000-0000C90E0000}"/>
    <cellStyle name="Normal 13 4 3 7 2 2" xfId="5567" xr:uid="{00000000-0005-0000-0000-0000CA0E0000}"/>
    <cellStyle name="Normal 13 4 3 7 2 2 2" xfId="5568" xr:uid="{00000000-0005-0000-0000-0000CB0E0000}"/>
    <cellStyle name="Normal 13 4 3 7 2 2 3" xfId="5569" xr:uid="{00000000-0005-0000-0000-0000CC0E0000}"/>
    <cellStyle name="Normal 13 4 3 7 2 2 4" xfId="5570" xr:uid="{00000000-0005-0000-0000-0000CD0E0000}"/>
    <cellStyle name="Normal 13 4 3 7 2 3" xfId="5571" xr:uid="{00000000-0005-0000-0000-0000CE0E0000}"/>
    <cellStyle name="Normal 13 4 3 7 2 3 2" xfId="5572" xr:uid="{00000000-0005-0000-0000-0000CF0E0000}"/>
    <cellStyle name="Normal 13 4 3 7 2 3 3" xfId="5573" xr:uid="{00000000-0005-0000-0000-0000D00E0000}"/>
    <cellStyle name="Normal 13 4 3 7 2 4" xfId="5574" xr:uid="{00000000-0005-0000-0000-0000D10E0000}"/>
    <cellStyle name="Normal 13 4 3 7 2 5" xfId="5575" xr:uid="{00000000-0005-0000-0000-0000D20E0000}"/>
    <cellStyle name="Normal 13 4 3 7 2 6" xfId="5576" xr:uid="{00000000-0005-0000-0000-0000D30E0000}"/>
    <cellStyle name="Normal 13 4 3 7 3" xfId="5577" xr:uid="{00000000-0005-0000-0000-0000D40E0000}"/>
    <cellStyle name="Normal 13 4 3 7 3 2" xfId="5578" xr:uid="{00000000-0005-0000-0000-0000D50E0000}"/>
    <cellStyle name="Normal 13 4 3 7 3 3" xfId="5579" xr:uid="{00000000-0005-0000-0000-0000D60E0000}"/>
    <cellStyle name="Normal 13 4 3 7 3 4" xfId="5580" xr:uid="{00000000-0005-0000-0000-0000D70E0000}"/>
    <cellStyle name="Normal 13 4 3 7 4" xfId="5581" xr:uid="{00000000-0005-0000-0000-0000D80E0000}"/>
    <cellStyle name="Normal 13 4 3 7 4 2" xfId="5582" xr:uid="{00000000-0005-0000-0000-0000D90E0000}"/>
    <cellStyle name="Normal 13 4 3 7 4 3" xfId="5583" xr:uid="{00000000-0005-0000-0000-0000DA0E0000}"/>
    <cellStyle name="Normal 13 4 3 7 4 4" xfId="5584" xr:uid="{00000000-0005-0000-0000-0000DB0E0000}"/>
    <cellStyle name="Normal 13 4 3 7 5" xfId="5585" xr:uid="{00000000-0005-0000-0000-0000DC0E0000}"/>
    <cellStyle name="Normal 13 4 3 7 5 2" xfId="5586" xr:uid="{00000000-0005-0000-0000-0000DD0E0000}"/>
    <cellStyle name="Normal 13 4 3 7 5 3" xfId="5587" xr:uid="{00000000-0005-0000-0000-0000DE0E0000}"/>
    <cellStyle name="Normal 13 4 3 7 6" xfId="5588" xr:uid="{00000000-0005-0000-0000-0000DF0E0000}"/>
    <cellStyle name="Normal 13 4 3 7 7" xfId="5589" xr:uid="{00000000-0005-0000-0000-0000E00E0000}"/>
    <cellStyle name="Normal 13 4 3 7 8" xfId="5590" xr:uid="{00000000-0005-0000-0000-0000E10E0000}"/>
    <cellStyle name="Normal 13 4 3 8" xfId="5591" xr:uid="{00000000-0005-0000-0000-0000E20E0000}"/>
    <cellStyle name="Normal 13 4 3 8 2" xfId="5592" xr:uid="{00000000-0005-0000-0000-0000E30E0000}"/>
    <cellStyle name="Normal 13 4 3 8 2 2" xfId="5593" xr:uid="{00000000-0005-0000-0000-0000E40E0000}"/>
    <cellStyle name="Normal 13 4 3 8 2 3" xfId="5594" xr:uid="{00000000-0005-0000-0000-0000E50E0000}"/>
    <cellStyle name="Normal 13 4 3 8 2 4" xfId="5595" xr:uid="{00000000-0005-0000-0000-0000E60E0000}"/>
    <cellStyle name="Normal 13 4 3 8 3" xfId="5596" xr:uid="{00000000-0005-0000-0000-0000E70E0000}"/>
    <cellStyle name="Normal 13 4 3 8 3 2" xfId="5597" xr:uid="{00000000-0005-0000-0000-0000E80E0000}"/>
    <cellStyle name="Normal 13 4 3 8 3 3" xfId="5598" xr:uid="{00000000-0005-0000-0000-0000E90E0000}"/>
    <cellStyle name="Normal 13 4 3 8 4" xfId="5599" xr:uid="{00000000-0005-0000-0000-0000EA0E0000}"/>
    <cellStyle name="Normal 13 4 3 8 5" xfId="5600" xr:uid="{00000000-0005-0000-0000-0000EB0E0000}"/>
    <cellStyle name="Normal 13 4 3 8 6" xfId="5601" xr:uid="{00000000-0005-0000-0000-0000EC0E0000}"/>
    <cellStyle name="Normal 13 4 3 9" xfId="5602" xr:uid="{00000000-0005-0000-0000-0000ED0E0000}"/>
    <cellStyle name="Normal 13 4 3 9 2" xfId="5603" xr:uid="{00000000-0005-0000-0000-0000EE0E0000}"/>
    <cellStyle name="Normal 13 4 3 9 3" xfId="5604" xr:uid="{00000000-0005-0000-0000-0000EF0E0000}"/>
    <cellStyle name="Normal 13 4 3 9 4" xfId="5605" xr:uid="{00000000-0005-0000-0000-0000F00E0000}"/>
    <cellStyle name="Normal 13 4 4" xfId="412" xr:uid="{00000000-0005-0000-0000-0000F10E0000}"/>
    <cellStyle name="Normal 13 4 4 10" xfId="5606" xr:uid="{00000000-0005-0000-0000-0000F20E0000}"/>
    <cellStyle name="Normal 13 4 4 11" xfId="5607" xr:uid="{00000000-0005-0000-0000-0000F30E0000}"/>
    <cellStyle name="Normal 13 4 4 2" xfId="972" xr:uid="{00000000-0005-0000-0000-0000F40E0000}"/>
    <cellStyle name="Normal 13 4 4 2 10" xfId="5608" xr:uid="{00000000-0005-0000-0000-0000F50E0000}"/>
    <cellStyle name="Normal 13 4 4 2 2" xfId="1283" xr:uid="{00000000-0005-0000-0000-0000F60E0000}"/>
    <cellStyle name="Normal 13 4 4 2 2 2" xfId="5609" xr:uid="{00000000-0005-0000-0000-0000F70E0000}"/>
    <cellStyle name="Normal 13 4 4 2 2 2 2" xfId="5610" xr:uid="{00000000-0005-0000-0000-0000F80E0000}"/>
    <cellStyle name="Normal 13 4 4 2 2 2 2 2" xfId="5611" xr:uid="{00000000-0005-0000-0000-0000F90E0000}"/>
    <cellStyle name="Normal 13 4 4 2 2 2 2 3" xfId="5612" xr:uid="{00000000-0005-0000-0000-0000FA0E0000}"/>
    <cellStyle name="Normal 13 4 4 2 2 2 2 4" xfId="5613" xr:uid="{00000000-0005-0000-0000-0000FB0E0000}"/>
    <cellStyle name="Normal 13 4 4 2 2 2 3" xfId="5614" xr:uid="{00000000-0005-0000-0000-0000FC0E0000}"/>
    <cellStyle name="Normal 13 4 4 2 2 2 3 2" xfId="5615" xr:uid="{00000000-0005-0000-0000-0000FD0E0000}"/>
    <cellStyle name="Normal 13 4 4 2 2 2 3 3" xfId="5616" xr:uid="{00000000-0005-0000-0000-0000FE0E0000}"/>
    <cellStyle name="Normal 13 4 4 2 2 2 4" xfId="5617" xr:uid="{00000000-0005-0000-0000-0000FF0E0000}"/>
    <cellStyle name="Normal 13 4 4 2 2 2 5" xfId="5618" xr:uid="{00000000-0005-0000-0000-0000000F0000}"/>
    <cellStyle name="Normal 13 4 4 2 2 2 6" xfId="5619" xr:uid="{00000000-0005-0000-0000-0000010F0000}"/>
    <cellStyle name="Normal 13 4 4 2 2 3" xfId="5620" xr:uid="{00000000-0005-0000-0000-0000020F0000}"/>
    <cellStyle name="Normal 13 4 4 2 2 3 2" xfId="5621" xr:uid="{00000000-0005-0000-0000-0000030F0000}"/>
    <cellStyle name="Normal 13 4 4 2 2 3 3" xfId="5622" xr:uid="{00000000-0005-0000-0000-0000040F0000}"/>
    <cellStyle name="Normal 13 4 4 2 2 3 4" xfId="5623" xr:uid="{00000000-0005-0000-0000-0000050F0000}"/>
    <cellStyle name="Normal 13 4 4 2 2 4" xfId="5624" xr:uid="{00000000-0005-0000-0000-0000060F0000}"/>
    <cellStyle name="Normal 13 4 4 2 2 4 2" xfId="5625" xr:uid="{00000000-0005-0000-0000-0000070F0000}"/>
    <cellStyle name="Normal 13 4 4 2 2 4 3" xfId="5626" xr:uid="{00000000-0005-0000-0000-0000080F0000}"/>
    <cellStyle name="Normal 13 4 4 2 2 4 4" xfId="5627" xr:uid="{00000000-0005-0000-0000-0000090F0000}"/>
    <cellStyle name="Normal 13 4 4 2 2 5" xfId="5628" xr:uid="{00000000-0005-0000-0000-00000A0F0000}"/>
    <cellStyle name="Normal 13 4 4 2 2 5 2" xfId="5629" xr:uid="{00000000-0005-0000-0000-00000B0F0000}"/>
    <cellStyle name="Normal 13 4 4 2 2 5 3" xfId="5630" xr:uid="{00000000-0005-0000-0000-00000C0F0000}"/>
    <cellStyle name="Normal 13 4 4 2 2 5 4" xfId="5631" xr:uid="{00000000-0005-0000-0000-00000D0F0000}"/>
    <cellStyle name="Normal 13 4 4 2 2 6" xfId="5632" xr:uid="{00000000-0005-0000-0000-00000E0F0000}"/>
    <cellStyle name="Normal 13 4 4 2 2 6 2" xfId="5633" xr:uid="{00000000-0005-0000-0000-00000F0F0000}"/>
    <cellStyle name="Normal 13 4 4 2 2 6 3" xfId="5634" xr:uid="{00000000-0005-0000-0000-0000100F0000}"/>
    <cellStyle name="Normal 13 4 4 2 2 7" xfId="5635" xr:uid="{00000000-0005-0000-0000-0000110F0000}"/>
    <cellStyle name="Normal 13 4 4 2 2 8" xfId="5636" xr:uid="{00000000-0005-0000-0000-0000120F0000}"/>
    <cellStyle name="Normal 13 4 4 2 2 9" xfId="5637" xr:uid="{00000000-0005-0000-0000-0000130F0000}"/>
    <cellStyle name="Normal 13 4 4 2 3" xfId="5638" xr:uid="{00000000-0005-0000-0000-0000140F0000}"/>
    <cellStyle name="Normal 13 4 4 2 3 2" xfId="5639" xr:uid="{00000000-0005-0000-0000-0000150F0000}"/>
    <cellStyle name="Normal 13 4 4 2 3 2 2" xfId="5640" xr:uid="{00000000-0005-0000-0000-0000160F0000}"/>
    <cellStyle name="Normal 13 4 4 2 3 2 3" xfId="5641" xr:uid="{00000000-0005-0000-0000-0000170F0000}"/>
    <cellStyle name="Normal 13 4 4 2 3 2 4" xfId="5642" xr:uid="{00000000-0005-0000-0000-0000180F0000}"/>
    <cellStyle name="Normal 13 4 4 2 3 3" xfId="5643" xr:uid="{00000000-0005-0000-0000-0000190F0000}"/>
    <cellStyle name="Normal 13 4 4 2 3 3 2" xfId="5644" xr:uid="{00000000-0005-0000-0000-00001A0F0000}"/>
    <cellStyle name="Normal 13 4 4 2 3 3 3" xfId="5645" xr:uid="{00000000-0005-0000-0000-00001B0F0000}"/>
    <cellStyle name="Normal 13 4 4 2 3 4" xfId="5646" xr:uid="{00000000-0005-0000-0000-00001C0F0000}"/>
    <cellStyle name="Normal 13 4 4 2 3 5" xfId="5647" xr:uid="{00000000-0005-0000-0000-00001D0F0000}"/>
    <cellStyle name="Normal 13 4 4 2 3 6" xfId="5648" xr:uid="{00000000-0005-0000-0000-00001E0F0000}"/>
    <cellStyle name="Normal 13 4 4 2 4" xfId="5649" xr:uid="{00000000-0005-0000-0000-00001F0F0000}"/>
    <cellStyle name="Normal 13 4 4 2 4 2" xfId="5650" xr:uid="{00000000-0005-0000-0000-0000200F0000}"/>
    <cellStyle name="Normal 13 4 4 2 4 3" xfId="5651" xr:uid="{00000000-0005-0000-0000-0000210F0000}"/>
    <cellStyle name="Normal 13 4 4 2 4 4" xfId="5652" xr:uid="{00000000-0005-0000-0000-0000220F0000}"/>
    <cellStyle name="Normal 13 4 4 2 5" xfId="5653" xr:uid="{00000000-0005-0000-0000-0000230F0000}"/>
    <cellStyle name="Normal 13 4 4 2 5 2" xfId="5654" xr:uid="{00000000-0005-0000-0000-0000240F0000}"/>
    <cellStyle name="Normal 13 4 4 2 5 3" xfId="5655" xr:uid="{00000000-0005-0000-0000-0000250F0000}"/>
    <cellStyle name="Normal 13 4 4 2 5 4" xfId="5656" xr:uid="{00000000-0005-0000-0000-0000260F0000}"/>
    <cellStyle name="Normal 13 4 4 2 6" xfId="5657" xr:uid="{00000000-0005-0000-0000-0000270F0000}"/>
    <cellStyle name="Normal 13 4 4 2 6 2" xfId="5658" xr:uid="{00000000-0005-0000-0000-0000280F0000}"/>
    <cellStyle name="Normal 13 4 4 2 6 3" xfId="5659" xr:uid="{00000000-0005-0000-0000-0000290F0000}"/>
    <cellStyle name="Normal 13 4 4 2 6 4" xfId="5660" xr:uid="{00000000-0005-0000-0000-00002A0F0000}"/>
    <cellStyle name="Normal 13 4 4 2 7" xfId="5661" xr:uid="{00000000-0005-0000-0000-00002B0F0000}"/>
    <cellStyle name="Normal 13 4 4 2 7 2" xfId="5662" xr:uid="{00000000-0005-0000-0000-00002C0F0000}"/>
    <cellStyle name="Normal 13 4 4 2 7 3" xfId="5663" xr:uid="{00000000-0005-0000-0000-00002D0F0000}"/>
    <cellStyle name="Normal 13 4 4 2 8" xfId="5664" xr:uid="{00000000-0005-0000-0000-00002E0F0000}"/>
    <cellStyle name="Normal 13 4 4 2 9" xfId="5665" xr:uid="{00000000-0005-0000-0000-00002F0F0000}"/>
    <cellStyle name="Normal 13 4 4 3" xfId="1282" xr:uid="{00000000-0005-0000-0000-0000300F0000}"/>
    <cellStyle name="Normal 13 4 4 3 2" xfId="5666" xr:uid="{00000000-0005-0000-0000-0000310F0000}"/>
    <cellStyle name="Normal 13 4 4 3 2 2" xfId="5667" xr:uid="{00000000-0005-0000-0000-0000320F0000}"/>
    <cellStyle name="Normal 13 4 4 3 2 2 2" xfId="5668" xr:uid="{00000000-0005-0000-0000-0000330F0000}"/>
    <cellStyle name="Normal 13 4 4 3 2 2 3" xfId="5669" xr:uid="{00000000-0005-0000-0000-0000340F0000}"/>
    <cellStyle name="Normal 13 4 4 3 2 2 4" xfId="5670" xr:uid="{00000000-0005-0000-0000-0000350F0000}"/>
    <cellStyle name="Normal 13 4 4 3 2 3" xfId="5671" xr:uid="{00000000-0005-0000-0000-0000360F0000}"/>
    <cellStyle name="Normal 13 4 4 3 2 3 2" xfId="5672" xr:uid="{00000000-0005-0000-0000-0000370F0000}"/>
    <cellStyle name="Normal 13 4 4 3 2 3 3" xfId="5673" xr:uid="{00000000-0005-0000-0000-0000380F0000}"/>
    <cellStyle name="Normal 13 4 4 3 2 4" xfId="5674" xr:uid="{00000000-0005-0000-0000-0000390F0000}"/>
    <cellStyle name="Normal 13 4 4 3 2 5" xfId="5675" xr:uid="{00000000-0005-0000-0000-00003A0F0000}"/>
    <cellStyle name="Normal 13 4 4 3 2 6" xfId="5676" xr:uid="{00000000-0005-0000-0000-00003B0F0000}"/>
    <cellStyle name="Normal 13 4 4 3 3" xfId="5677" xr:uid="{00000000-0005-0000-0000-00003C0F0000}"/>
    <cellStyle name="Normal 13 4 4 3 3 2" xfId="5678" xr:uid="{00000000-0005-0000-0000-00003D0F0000}"/>
    <cellStyle name="Normal 13 4 4 3 3 3" xfId="5679" xr:uid="{00000000-0005-0000-0000-00003E0F0000}"/>
    <cellStyle name="Normal 13 4 4 3 3 4" xfId="5680" xr:uid="{00000000-0005-0000-0000-00003F0F0000}"/>
    <cellStyle name="Normal 13 4 4 3 4" xfId="5681" xr:uid="{00000000-0005-0000-0000-0000400F0000}"/>
    <cellStyle name="Normal 13 4 4 3 4 2" xfId="5682" xr:uid="{00000000-0005-0000-0000-0000410F0000}"/>
    <cellStyle name="Normal 13 4 4 3 4 3" xfId="5683" xr:uid="{00000000-0005-0000-0000-0000420F0000}"/>
    <cellStyle name="Normal 13 4 4 3 4 4" xfId="5684" xr:uid="{00000000-0005-0000-0000-0000430F0000}"/>
    <cellStyle name="Normal 13 4 4 3 5" xfId="5685" xr:uid="{00000000-0005-0000-0000-0000440F0000}"/>
    <cellStyle name="Normal 13 4 4 3 5 2" xfId="5686" xr:uid="{00000000-0005-0000-0000-0000450F0000}"/>
    <cellStyle name="Normal 13 4 4 3 5 3" xfId="5687" xr:uid="{00000000-0005-0000-0000-0000460F0000}"/>
    <cellStyle name="Normal 13 4 4 3 5 4" xfId="5688" xr:uid="{00000000-0005-0000-0000-0000470F0000}"/>
    <cellStyle name="Normal 13 4 4 3 6" xfId="5689" xr:uid="{00000000-0005-0000-0000-0000480F0000}"/>
    <cellStyle name="Normal 13 4 4 3 6 2" xfId="5690" xr:uid="{00000000-0005-0000-0000-0000490F0000}"/>
    <cellStyle name="Normal 13 4 4 3 6 3" xfId="5691" xr:uid="{00000000-0005-0000-0000-00004A0F0000}"/>
    <cellStyle name="Normal 13 4 4 3 7" xfId="5692" xr:uid="{00000000-0005-0000-0000-00004B0F0000}"/>
    <cellStyle name="Normal 13 4 4 3 8" xfId="5693" xr:uid="{00000000-0005-0000-0000-00004C0F0000}"/>
    <cellStyle name="Normal 13 4 4 3 9" xfId="5694" xr:uid="{00000000-0005-0000-0000-00004D0F0000}"/>
    <cellStyle name="Normal 13 4 4 4" xfId="5695" xr:uid="{00000000-0005-0000-0000-00004E0F0000}"/>
    <cellStyle name="Normal 13 4 4 4 2" xfId="5696" xr:uid="{00000000-0005-0000-0000-00004F0F0000}"/>
    <cellStyle name="Normal 13 4 4 4 2 2" xfId="5697" xr:uid="{00000000-0005-0000-0000-0000500F0000}"/>
    <cellStyle name="Normal 13 4 4 4 2 3" xfId="5698" xr:uid="{00000000-0005-0000-0000-0000510F0000}"/>
    <cellStyle name="Normal 13 4 4 4 2 4" xfId="5699" xr:uid="{00000000-0005-0000-0000-0000520F0000}"/>
    <cellStyle name="Normal 13 4 4 4 3" xfId="5700" xr:uid="{00000000-0005-0000-0000-0000530F0000}"/>
    <cellStyle name="Normal 13 4 4 4 3 2" xfId="5701" xr:uid="{00000000-0005-0000-0000-0000540F0000}"/>
    <cellStyle name="Normal 13 4 4 4 3 3" xfId="5702" xr:uid="{00000000-0005-0000-0000-0000550F0000}"/>
    <cellStyle name="Normal 13 4 4 4 4" xfId="5703" xr:uid="{00000000-0005-0000-0000-0000560F0000}"/>
    <cellStyle name="Normal 13 4 4 4 5" xfId="5704" xr:uid="{00000000-0005-0000-0000-0000570F0000}"/>
    <cellStyle name="Normal 13 4 4 4 6" xfId="5705" xr:uid="{00000000-0005-0000-0000-0000580F0000}"/>
    <cellStyle name="Normal 13 4 4 5" xfId="5706" xr:uid="{00000000-0005-0000-0000-0000590F0000}"/>
    <cellStyle name="Normal 13 4 4 5 2" xfId="5707" xr:uid="{00000000-0005-0000-0000-00005A0F0000}"/>
    <cellStyle name="Normal 13 4 4 5 3" xfId="5708" xr:uid="{00000000-0005-0000-0000-00005B0F0000}"/>
    <cellStyle name="Normal 13 4 4 5 4" xfId="5709" xr:uid="{00000000-0005-0000-0000-00005C0F0000}"/>
    <cellStyle name="Normal 13 4 4 6" xfId="5710" xr:uid="{00000000-0005-0000-0000-00005D0F0000}"/>
    <cellStyle name="Normal 13 4 4 6 2" xfId="5711" xr:uid="{00000000-0005-0000-0000-00005E0F0000}"/>
    <cellStyle name="Normal 13 4 4 6 3" xfId="5712" xr:uid="{00000000-0005-0000-0000-00005F0F0000}"/>
    <cellStyle name="Normal 13 4 4 6 4" xfId="5713" xr:uid="{00000000-0005-0000-0000-0000600F0000}"/>
    <cellStyle name="Normal 13 4 4 7" xfId="5714" xr:uid="{00000000-0005-0000-0000-0000610F0000}"/>
    <cellStyle name="Normal 13 4 4 7 2" xfId="5715" xr:uid="{00000000-0005-0000-0000-0000620F0000}"/>
    <cellStyle name="Normal 13 4 4 7 3" xfId="5716" xr:uid="{00000000-0005-0000-0000-0000630F0000}"/>
    <cellStyle name="Normal 13 4 4 7 4" xfId="5717" xr:uid="{00000000-0005-0000-0000-0000640F0000}"/>
    <cellStyle name="Normal 13 4 4 8" xfId="5718" xr:uid="{00000000-0005-0000-0000-0000650F0000}"/>
    <cellStyle name="Normal 13 4 4 8 2" xfId="5719" xr:uid="{00000000-0005-0000-0000-0000660F0000}"/>
    <cellStyle name="Normal 13 4 4 8 3" xfId="5720" xr:uid="{00000000-0005-0000-0000-0000670F0000}"/>
    <cellStyle name="Normal 13 4 4 9" xfId="5721" xr:uid="{00000000-0005-0000-0000-0000680F0000}"/>
    <cellStyle name="Normal 13 4 5" xfId="619" xr:uid="{00000000-0005-0000-0000-0000690F0000}"/>
    <cellStyle name="Normal 13 4 5 10" xfId="5722" xr:uid="{00000000-0005-0000-0000-00006A0F0000}"/>
    <cellStyle name="Normal 13 4 5 11" xfId="5723" xr:uid="{00000000-0005-0000-0000-00006B0F0000}"/>
    <cellStyle name="Normal 13 4 5 2" xfId="1085" xr:uid="{00000000-0005-0000-0000-00006C0F0000}"/>
    <cellStyle name="Normal 13 4 5 2 10" xfId="5724" xr:uid="{00000000-0005-0000-0000-00006D0F0000}"/>
    <cellStyle name="Normal 13 4 5 2 2" xfId="1285" xr:uid="{00000000-0005-0000-0000-00006E0F0000}"/>
    <cellStyle name="Normal 13 4 5 2 2 2" xfId="5725" xr:uid="{00000000-0005-0000-0000-00006F0F0000}"/>
    <cellStyle name="Normal 13 4 5 2 2 2 2" xfId="5726" xr:uid="{00000000-0005-0000-0000-0000700F0000}"/>
    <cellStyle name="Normal 13 4 5 2 2 2 2 2" xfId="5727" xr:uid="{00000000-0005-0000-0000-0000710F0000}"/>
    <cellStyle name="Normal 13 4 5 2 2 2 2 3" xfId="5728" xr:uid="{00000000-0005-0000-0000-0000720F0000}"/>
    <cellStyle name="Normal 13 4 5 2 2 2 2 4" xfId="5729" xr:uid="{00000000-0005-0000-0000-0000730F0000}"/>
    <cellStyle name="Normal 13 4 5 2 2 2 3" xfId="5730" xr:uid="{00000000-0005-0000-0000-0000740F0000}"/>
    <cellStyle name="Normal 13 4 5 2 2 2 3 2" xfId="5731" xr:uid="{00000000-0005-0000-0000-0000750F0000}"/>
    <cellStyle name="Normal 13 4 5 2 2 2 3 3" xfId="5732" xr:uid="{00000000-0005-0000-0000-0000760F0000}"/>
    <cellStyle name="Normal 13 4 5 2 2 2 4" xfId="5733" xr:uid="{00000000-0005-0000-0000-0000770F0000}"/>
    <cellStyle name="Normal 13 4 5 2 2 2 5" xfId="5734" xr:uid="{00000000-0005-0000-0000-0000780F0000}"/>
    <cellStyle name="Normal 13 4 5 2 2 2 6" xfId="5735" xr:uid="{00000000-0005-0000-0000-0000790F0000}"/>
    <cellStyle name="Normal 13 4 5 2 2 3" xfId="5736" xr:uid="{00000000-0005-0000-0000-00007A0F0000}"/>
    <cellStyle name="Normal 13 4 5 2 2 3 2" xfId="5737" xr:uid="{00000000-0005-0000-0000-00007B0F0000}"/>
    <cellStyle name="Normal 13 4 5 2 2 3 3" xfId="5738" xr:uid="{00000000-0005-0000-0000-00007C0F0000}"/>
    <cellStyle name="Normal 13 4 5 2 2 3 4" xfId="5739" xr:uid="{00000000-0005-0000-0000-00007D0F0000}"/>
    <cellStyle name="Normal 13 4 5 2 2 4" xfId="5740" xr:uid="{00000000-0005-0000-0000-00007E0F0000}"/>
    <cellStyle name="Normal 13 4 5 2 2 4 2" xfId="5741" xr:uid="{00000000-0005-0000-0000-00007F0F0000}"/>
    <cellStyle name="Normal 13 4 5 2 2 4 3" xfId="5742" xr:uid="{00000000-0005-0000-0000-0000800F0000}"/>
    <cellStyle name="Normal 13 4 5 2 2 4 4" xfId="5743" xr:uid="{00000000-0005-0000-0000-0000810F0000}"/>
    <cellStyle name="Normal 13 4 5 2 2 5" xfId="5744" xr:uid="{00000000-0005-0000-0000-0000820F0000}"/>
    <cellStyle name="Normal 13 4 5 2 2 5 2" xfId="5745" xr:uid="{00000000-0005-0000-0000-0000830F0000}"/>
    <cellStyle name="Normal 13 4 5 2 2 5 3" xfId="5746" xr:uid="{00000000-0005-0000-0000-0000840F0000}"/>
    <cellStyle name="Normal 13 4 5 2 2 5 4" xfId="5747" xr:uid="{00000000-0005-0000-0000-0000850F0000}"/>
    <cellStyle name="Normal 13 4 5 2 2 6" xfId="5748" xr:uid="{00000000-0005-0000-0000-0000860F0000}"/>
    <cellStyle name="Normal 13 4 5 2 2 6 2" xfId="5749" xr:uid="{00000000-0005-0000-0000-0000870F0000}"/>
    <cellStyle name="Normal 13 4 5 2 2 6 3" xfId="5750" xr:uid="{00000000-0005-0000-0000-0000880F0000}"/>
    <cellStyle name="Normal 13 4 5 2 2 7" xfId="5751" xr:uid="{00000000-0005-0000-0000-0000890F0000}"/>
    <cellStyle name="Normal 13 4 5 2 2 8" xfId="5752" xr:uid="{00000000-0005-0000-0000-00008A0F0000}"/>
    <cellStyle name="Normal 13 4 5 2 2 9" xfId="5753" xr:uid="{00000000-0005-0000-0000-00008B0F0000}"/>
    <cellStyle name="Normal 13 4 5 2 3" xfId="5754" xr:uid="{00000000-0005-0000-0000-00008C0F0000}"/>
    <cellStyle name="Normal 13 4 5 2 3 2" xfId="5755" xr:uid="{00000000-0005-0000-0000-00008D0F0000}"/>
    <cellStyle name="Normal 13 4 5 2 3 2 2" xfId="5756" xr:uid="{00000000-0005-0000-0000-00008E0F0000}"/>
    <cellStyle name="Normal 13 4 5 2 3 2 3" xfId="5757" xr:uid="{00000000-0005-0000-0000-00008F0F0000}"/>
    <cellStyle name="Normal 13 4 5 2 3 2 4" xfId="5758" xr:uid="{00000000-0005-0000-0000-0000900F0000}"/>
    <cellStyle name="Normal 13 4 5 2 3 3" xfId="5759" xr:uid="{00000000-0005-0000-0000-0000910F0000}"/>
    <cellStyle name="Normal 13 4 5 2 3 3 2" xfId="5760" xr:uid="{00000000-0005-0000-0000-0000920F0000}"/>
    <cellStyle name="Normal 13 4 5 2 3 3 3" xfId="5761" xr:uid="{00000000-0005-0000-0000-0000930F0000}"/>
    <cellStyle name="Normal 13 4 5 2 3 4" xfId="5762" xr:uid="{00000000-0005-0000-0000-0000940F0000}"/>
    <cellStyle name="Normal 13 4 5 2 3 5" xfId="5763" xr:uid="{00000000-0005-0000-0000-0000950F0000}"/>
    <cellStyle name="Normal 13 4 5 2 3 6" xfId="5764" xr:uid="{00000000-0005-0000-0000-0000960F0000}"/>
    <cellStyle name="Normal 13 4 5 2 4" xfId="5765" xr:uid="{00000000-0005-0000-0000-0000970F0000}"/>
    <cellStyle name="Normal 13 4 5 2 4 2" xfId="5766" xr:uid="{00000000-0005-0000-0000-0000980F0000}"/>
    <cellStyle name="Normal 13 4 5 2 4 3" xfId="5767" xr:uid="{00000000-0005-0000-0000-0000990F0000}"/>
    <cellStyle name="Normal 13 4 5 2 4 4" xfId="5768" xr:uid="{00000000-0005-0000-0000-00009A0F0000}"/>
    <cellStyle name="Normal 13 4 5 2 5" xfId="5769" xr:uid="{00000000-0005-0000-0000-00009B0F0000}"/>
    <cellStyle name="Normal 13 4 5 2 5 2" xfId="5770" xr:uid="{00000000-0005-0000-0000-00009C0F0000}"/>
    <cellStyle name="Normal 13 4 5 2 5 3" xfId="5771" xr:uid="{00000000-0005-0000-0000-00009D0F0000}"/>
    <cellStyle name="Normal 13 4 5 2 5 4" xfId="5772" xr:uid="{00000000-0005-0000-0000-00009E0F0000}"/>
    <cellStyle name="Normal 13 4 5 2 6" xfId="5773" xr:uid="{00000000-0005-0000-0000-00009F0F0000}"/>
    <cellStyle name="Normal 13 4 5 2 6 2" xfId="5774" xr:uid="{00000000-0005-0000-0000-0000A00F0000}"/>
    <cellStyle name="Normal 13 4 5 2 6 3" xfId="5775" xr:uid="{00000000-0005-0000-0000-0000A10F0000}"/>
    <cellStyle name="Normal 13 4 5 2 6 4" xfId="5776" xr:uid="{00000000-0005-0000-0000-0000A20F0000}"/>
    <cellStyle name="Normal 13 4 5 2 7" xfId="5777" xr:uid="{00000000-0005-0000-0000-0000A30F0000}"/>
    <cellStyle name="Normal 13 4 5 2 7 2" xfId="5778" xr:uid="{00000000-0005-0000-0000-0000A40F0000}"/>
    <cellStyle name="Normal 13 4 5 2 7 3" xfId="5779" xr:uid="{00000000-0005-0000-0000-0000A50F0000}"/>
    <cellStyle name="Normal 13 4 5 2 8" xfId="5780" xr:uid="{00000000-0005-0000-0000-0000A60F0000}"/>
    <cellStyle name="Normal 13 4 5 2 9" xfId="5781" xr:uid="{00000000-0005-0000-0000-0000A70F0000}"/>
    <cellStyle name="Normal 13 4 5 3" xfId="1284" xr:uid="{00000000-0005-0000-0000-0000A80F0000}"/>
    <cellStyle name="Normal 13 4 5 3 2" xfId="5782" xr:uid="{00000000-0005-0000-0000-0000A90F0000}"/>
    <cellStyle name="Normal 13 4 5 3 2 2" xfId="5783" xr:uid="{00000000-0005-0000-0000-0000AA0F0000}"/>
    <cellStyle name="Normal 13 4 5 3 2 2 2" xfId="5784" xr:uid="{00000000-0005-0000-0000-0000AB0F0000}"/>
    <cellStyle name="Normal 13 4 5 3 2 2 3" xfId="5785" xr:uid="{00000000-0005-0000-0000-0000AC0F0000}"/>
    <cellStyle name="Normal 13 4 5 3 2 2 4" xfId="5786" xr:uid="{00000000-0005-0000-0000-0000AD0F0000}"/>
    <cellStyle name="Normal 13 4 5 3 2 3" xfId="5787" xr:uid="{00000000-0005-0000-0000-0000AE0F0000}"/>
    <cellStyle name="Normal 13 4 5 3 2 3 2" xfId="5788" xr:uid="{00000000-0005-0000-0000-0000AF0F0000}"/>
    <cellStyle name="Normal 13 4 5 3 2 3 3" xfId="5789" xr:uid="{00000000-0005-0000-0000-0000B00F0000}"/>
    <cellStyle name="Normal 13 4 5 3 2 4" xfId="5790" xr:uid="{00000000-0005-0000-0000-0000B10F0000}"/>
    <cellStyle name="Normal 13 4 5 3 2 5" xfId="5791" xr:uid="{00000000-0005-0000-0000-0000B20F0000}"/>
    <cellStyle name="Normal 13 4 5 3 2 6" xfId="5792" xr:uid="{00000000-0005-0000-0000-0000B30F0000}"/>
    <cellStyle name="Normal 13 4 5 3 3" xfId="5793" xr:uid="{00000000-0005-0000-0000-0000B40F0000}"/>
    <cellStyle name="Normal 13 4 5 3 3 2" xfId="5794" xr:uid="{00000000-0005-0000-0000-0000B50F0000}"/>
    <cellStyle name="Normal 13 4 5 3 3 3" xfId="5795" xr:uid="{00000000-0005-0000-0000-0000B60F0000}"/>
    <cellStyle name="Normal 13 4 5 3 3 4" xfId="5796" xr:uid="{00000000-0005-0000-0000-0000B70F0000}"/>
    <cellStyle name="Normal 13 4 5 3 4" xfId="5797" xr:uid="{00000000-0005-0000-0000-0000B80F0000}"/>
    <cellStyle name="Normal 13 4 5 3 4 2" xfId="5798" xr:uid="{00000000-0005-0000-0000-0000B90F0000}"/>
    <cellStyle name="Normal 13 4 5 3 4 3" xfId="5799" xr:uid="{00000000-0005-0000-0000-0000BA0F0000}"/>
    <cellStyle name="Normal 13 4 5 3 4 4" xfId="5800" xr:uid="{00000000-0005-0000-0000-0000BB0F0000}"/>
    <cellStyle name="Normal 13 4 5 3 5" xfId="5801" xr:uid="{00000000-0005-0000-0000-0000BC0F0000}"/>
    <cellStyle name="Normal 13 4 5 3 5 2" xfId="5802" xr:uid="{00000000-0005-0000-0000-0000BD0F0000}"/>
    <cellStyle name="Normal 13 4 5 3 5 3" xfId="5803" xr:uid="{00000000-0005-0000-0000-0000BE0F0000}"/>
    <cellStyle name="Normal 13 4 5 3 5 4" xfId="5804" xr:uid="{00000000-0005-0000-0000-0000BF0F0000}"/>
    <cellStyle name="Normal 13 4 5 3 6" xfId="5805" xr:uid="{00000000-0005-0000-0000-0000C00F0000}"/>
    <cellStyle name="Normal 13 4 5 3 6 2" xfId="5806" xr:uid="{00000000-0005-0000-0000-0000C10F0000}"/>
    <cellStyle name="Normal 13 4 5 3 6 3" xfId="5807" xr:uid="{00000000-0005-0000-0000-0000C20F0000}"/>
    <cellStyle name="Normal 13 4 5 3 7" xfId="5808" xr:uid="{00000000-0005-0000-0000-0000C30F0000}"/>
    <cellStyle name="Normal 13 4 5 3 8" xfId="5809" xr:uid="{00000000-0005-0000-0000-0000C40F0000}"/>
    <cellStyle name="Normal 13 4 5 3 9" xfId="5810" xr:uid="{00000000-0005-0000-0000-0000C50F0000}"/>
    <cellStyle name="Normal 13 4 5 4" xfId="5811" xr:uid="{00000000-0005-0000-0000-0000C60F0000}"/>
    <cellStyle name="Normal 13 4 5 4 2" xfId="5812" xr:uid="{00000000-0005-0000-0000-0000C70F0000}"/>
    <cellStyle name="Normal 13 4 5 4 2 2" xfId="5813" xr:uid="{00000000-0005-0000-0000-0000C80F0000}"/>
    <cellStyle name="Normal 13 4 5 4 2 3" xfId="5814" xr:uid="{00000000-0005-0000-0000-0000C90F0000}"/>
    <cellStyle name="Normal 13 4 5 4 2 4" xfId="5815" xr:uid="{00000000-0005-0000-0000-0000CA0F0000}"/>
    <cellStyle name="Normal 13 4 5 4 3" xfId="5816" xr:uid="{00000000-0005-0000-0000-0000CB0F0000}"/>
    <cellStyle name="Normal 13 4 5 4 3 2" xfId="5817" xr:uid="{00000000-0005-0000-0000-0000CC0F0000}"/>
    <cellStyle name="Normal 13 4 5 4 3 3" xfId="5818" xr:uid="{00000000-0005-0000-0000-0000CD0F0000}"/>
    <cellStyle name="Normal 13 4 5 4 4" xfId="5819" xr:uid="{00000000-0005-0000-0000-0000CE0F0000}"/>
    <cellStyle name="Normal 13 4 5 4 5" xfId="5820" xr:uid="{00000000-0005-0000-0000-0000CF0F0000}"/>
    <cellStyle name="Normal 13 4 5 4 6" xfId="5821" xr:uid="{00000000-0005-0000-0000-0000D00F0000}"/>
    <cellStyle name="Normal 13 4 5 5" xfId="5822" xr:uid="{00000000-0005-0000-0000-0000D10F0000}"/>
    <cellStyle name="Normal 13 4 5 5 2" xfId="5823" xr:uid="{00000000-0005-0000-0000-0000D20F0000}"/>
    <cellStyle name="Normal 13 4 5 5 3" xfId="5824" xr:uid="{00000000-0005-0000-0000-0000D30F0000}"/>
    <cellStyle name="Normal 13 4 5 5 4" xfId="5825" xr:uid="{00000000-0005-0000-0000-0000D40F0000}"/>
    <cellStyle name="Normal 13 4 5 6" xfId="5826" xr:uid="{00000000-0005-0000-0000-0000D50F0000}"/>
    <cellStyle name="Normal 13 4 5 6 2" xfId="5827" xr:uid="{00000000-0005-0000-0000-0000D60F0000}"/>
    <cellStyle name="Normal 13 4 5 6 3" xfId="5828" xr:uid="{00000000-0005-0000-0000-0000D70F0000}"/>
    <cellStyle name="Normal 13 4 5 6 4" xfId="5829" xr:uid="{00000000-0005-0000-0000-0000D80F0000}"/>
    <cellStyle name="Normal 13 4 5 7" xfId="5830" xr:uid="{00000000-0005-0000-0000-0000D90F0000}"/>
    <cellStyle name="Normal 13 4 5 7 2" xfId="5831" xr:uid="{00000000-0005-0000-0000-0000DA0F0000}"/>
    <cellStyle name="Normal 13 4 5 7 3" xfId="5832" xr:uid="{00000000-0005-0000-0000-0000DB0F0000}"/>
    <cellStyle name="Normal 13 4 5 7 4" xfId="5833" xr:uid="{00000000-0005-0000-0000-0000DC0F0000}"/>
    <cellStyle name="Normal 13 4 5 8" xfId="5834" xr:uid="{00000000-0005-0000-0000-0000DD0F0000}"/>
    <cellStyle name="Normal 13 4 5 8 2" xfId="5835" xr:uid="{00000000-0005-0000-0000-0000DE0F0000}"/>
    <cellStyle name="Normal 13 4 5 8 3" xfId="5836" xr:uid="{00000000-0005-0000-0000-0000DF0F0000}"/>
    <cellStyle name="Normal 13 4 5 9" xfId="5837" xr:uid="{00000000-0005-0000-0000-0000E00F0000}"/>
    <cellStyle name="Normal 13 4 6" xfId="716" xr:uid="{00000000-0005-0000-0000-0000E10F0000}"/>
    <cellStyle name="Normal 13 4 6 10" xfId="5838" xr:uid="{00000000-0005-0000-0000-0000E20F0000}"/>
    <cellStyle name="Normal 13 4 6 11" xfId="5839" xr:uid="{00000000-0005-0000-0000-0000E30F0000}"/>
    <cellStyle name="Normal 13 4 6 2" xfId="1179" xr:uid="{00000000-0005-0000-0000-0000E40F0000}"/>
    <cellStyle name="Normal 13 4 6 2 10" xfId="5840" xr:uid="{00000000-0005-0000-0000-0000E50F0000}"/>
    <cellStyle name="Normal 13 4 6 2 2" xfId="1287" xr:uid="{00000000-0005-0000-0000-0000E60F0000}"/>
    <cellStyle name="Normal 13 4 6 2 2 2" xfId="5841" xr:uid="{00000000-0005-0000-0000-0000E70F0000}"/>
    <cellStyle name="Normal 13 4 6 2 2 2 2" xfId="5842" xr:uid="{00000000-0005-0000-0000-0000E80F0000}"/>
    <cellStyle name="Normal 13 4 6 2 2 2 2 2" xfId="5843" xr:uid="{00000000-0005-0000-0000-0000E90F0000}"/>
    <cellStyle name="Normal 13 4 6 2 2 2 2 3" xfId="5844" xr:uid="{00000000-0005-0000-0000-0000EA0F0000}"/>
    <cellStyle name="Normal 13 4 6 2 2 2 2 4" xfId="5845" xr:uid="{00000000-0005-0000-0000-0000EB0F0000}"/>
    <cellStyle name="Normal 13 4 6 2 2 2 3" xfId="5846" xr:uid="{00000000-0005-0000-0000-0000EC0F0000}"/>
    <cellStyle name="Normal 13 4 6 2 2 2 3 2" xfId="5847" xr:uid="{00000000-0005-0000-0000-0000ED0F0000}"/>
    <cellStyle name="Normal 13 4 6 2 2 2 3 3" xfId="5848" xr:uid="{00000000-0005-0000-0000-0000EE0F0000}"/>
    <cellStyle name="Normal 13 4 6 2 2 2 4" xfId="5849" xr:uid="{00000000-0005-0000-0000-0000EF0F0000}"/>
    <cellStyle name="Normal 13 4 6 2 2 2 5" xfId="5850" xr:uid="{00000000-0005-0000-0000-0000F00F0000}"/>
    <cellStyle name="Normal 13 4 6 2 2 2 6" xfId="5851" xr:uid="{00000000-0005-0000-0000-0000F10F0000}"/>
    <cellStyle name="Normal 13 4 6 2 2 3" xfId="5852" xr:uid="{00000000-0005-0000-0000-0000F20F0000}"/>
    <cellStyle name="Normal 13 4 6 2 2 3 2" xfId="5853" xr:uid="{00000000-0005-0000-0000-0000F30F0000}"/>
    <cellStyle name="Normal 13 4 6 2 2 3 3" xfId="5854" xr:uid="{00000000-0005-0000-0000-0000F40F0000}"/>
    <cellStyle name="Normal 13 4 6 2 2 3 4" xfId="5855" xr:uid="{00000000-0005-0000-0000-0000F50F0000}"/>
    <cellStyle name="Normal 13 4 6 2 2 4" xfId="5856" xr:uid="{00000000-0005-0000-0000-0000F60F0000}"/>
    <cellStyle name="Normal 13 4 6 2 2 4 2" xfId="5857" xr:uid="{00000000-0005-0000-0000-0000F70F0000}"/>
    <cellStyle name="Normal 13 4 6 2 2 4 3" xfId="5858" xr:uid="{00000000-0005-0000-0000-0000F80F0000}"/>
    <cellStyle name="Normal 13 4 6 2 2 4 4" xfId="5859" xr:uid="{00000000-0005-0000-0000-0000F90F0000}"/>
    <cellStyle name="Normal 13 4 6 2 2 5" xfId="5860" xr:uid="{00000000-0005-0000-0000-0000FA0F0000}"/>
    <cellStyle name="Normal 13 4 6 2 2 5 2" xfId="5861" xr:uid="{00000000-0005-0000-0000-0000FB0F0000}"/>
    <cellStyle name="Normal 13 4 6 2 2 5 3" xfId="5862" xr:uid="{00000000-0005-0000-0000-0000FC0F0000}"/>
    <cellStyle name="Normal 13 4 6 2 2 5 4" xfId="5863" xr:uid="{00000000-0005-0000-0000-0000FD0F0000}"/>
    <cellStyle name="Normal 13 4 6 2 2 6" xfId="5864" xr:uid="{00000000-0005-0000-0000-0000FE0F0000}"/>
    <cellStyle name="Normal 13 4 6 2 2 6 2" xfId="5865" xr:uid="{00000000-0005-0000-0000-0000FF0F0000}"/>
    <cellStyle name="Normal 13 4 6 2 2 6 3" xfId="5866" xr:uid="{00000000-0005-0000-0000-000000100000}"/>
    <cellStyle name="Normal 13 4 6 2 2 7" xfId="5867" xr:uid="{00000000-0005-0000-0000-000001100000}"/>
    <cellStyle name="Normal 13 4 6 2 2 8" xfId="5868" xr:uid="{00000000-0005-0000-0000-000002100000}"/>
    <cellStyle name="Normal 13 4 6 2 2 9" xfId="5869" xr:uid="{00000000-0005-0000-0000-000003100000}"/>
    <cellStyle name="Normal 13 4 6 2 3" xfId="5870" xr:uid="{00000000-0005-0000-0000-000004100000}"/>
    <cellStyle name="Normal 13 4 6 2 3 2" xfId="5871" xr:uid="{00000000-0005-0000-0000-000005100000}"/>
    <cellStyle name="Normal 13 4 6 2 3 2 2" xfId="5872" xr:uid="{00000000-0005-0000-0000-000006100000}"/>
    <cellStyle name="Normal 13 4 6 2 3 2 3" xfId="5873" xr:uid="{00000000-0005-0000-0000-000007100000}"/>
    <cellStyle name="Normal 13 4 6 2 3 2 4" xfId="5874" xr:uid="{00000000-0005-0000-0000-000008100000}"/>
    <cellStyle name="Normal 13 4 6 2 3 3" xfId="5875" xr:uid="{00000000-0005-0000-0000-000009100000}"/>
    <cellStyle name="Normal 13 4 6 2 3 3 2" xfId="5876" xr:uid="{00000000-0005-0000-0000-00000A100000}"/>
    <cellStyle name="Normal 13 4 6 2 3 3 3" xfId="5877" xr:uid="{00000000-0005-0000-0000-00000B100000}"/>
    <cellStyle name="Normal 13 4 6 2 3 4" xfId="5878" xr:uid="{00000000-0005-0000-0000-00000C100000}"/>
    <cellStyle name="Normal 13 4 6 2 3 5" xfId="5879" xr:uid="{00000000-0005-0000-0000-00000D100000}"/>
    <cellStyle name="Normal 13 4 6 2 3 6" xfId="5880" xr:uid="{00000000-0005-0000-0000-00000E100000}"/>
    <cellStyle name="Normal 13 4 6 2 4" xfId="5881" xr:uid="{00000000-0005-0000-0000-00000F100000}"/>
    <cellStyle name="Normal 13 4 6 2 4 2" xfId="5882" xr:uid="{00000000-0005-0000-0000-000010100000}"/>
    <cellStyle name="Normal 13 4 6 2 4 3" xfId="5883" xr:uid="{00000000-0005-0000-0000-000011100000}"/>
    <cellStyle name="Normal 13 4 6 2 4 4" xfId="5884" xr:uid="{00000000-0005-0000-0000-000012100000}"/>
    <cellStyle name="Normal 13 4 6 2 5" xfId="5885" xr:uid="{00000000-0005-0000-0000-000013100000}"/>
    <cellStyle name="Normal 13 4 6 2 5 2" xfId="5886" xr:uid="{00000000-0005-0000-0000-000014100000}"/>
    <cellStyle name="Normal 13 4 6 2 5 3" xfId="5887" xr:uid="{00000000-0005-0000-0000-000015100000}"/>
    <cellStyle name="Normal 13 4 6 2 5 4" xfId="5888" xr:uid="{00000000-0005-0000-0000-000016100000}"/>
    <cellStyle name="Normal 13 4 6 2 6" xfId="5889" xr:uid="{00000000-0005-0000-0000-000017100000}"/>
    <cellStyle name="Normal 13 4 6 2 6 2" xfId="5890" xr:uid="{00000000-0005-0000-0000-000018100000}"/>
    <cellStyle name="Normal 13 4 6 2 6 3" xfId="5891" xr:uid="{00000000-0005-0000-0000-000019100000}"/>
    <cellStyle name="Normal 13 4 6 2 6 4" xfId="5892" xr:uid="{00000000-0005-0000-0000-00001A100000}"/>
    <cellStyle name="Normal 13 4 6 2 7" xfId="5893" xr:uid="{00000000-0005-0000-0000-00001B100000}"/>
    <cellStyle name="Normal 13 4 6 2 7 2" xfId="5894" xr:uid="{00000000-0005-0000-0000-00001C100000}"/>
    <cellStyle name="Normal 13 4 6 2 7 3" xfId="5895" xr:uid="{00000000-0005-0000-0000-00001D100000}"/>
    <cellStyle name="Normal 13 4 6 2 8" xfId="5896" xr:uid="{00000000-0005-0000-0000-00001E100000}"/>
    <cellStyle name="Normal 13 4 6 2 9" xfId="5897" xr:uid="{00000000-0005-0000-0000-00001F100000}"/>
    <cellStyle name="Normal 13 4 6 3" xfId="1286" xr:uid="{00000000-0005-0000-0000-000020100000}"/>
    <cellStyle name="Normal 13 4 6 3 2" xfId="5898" xr:uid="{00000000-0005-0000-0000-000021100000}"/>
    <cellStyle name="Normal 13 4 6 3 2 2" xfId="5899" xr:uid="{00000000-0005-0000-0000-000022100000}"/>
    <cellStyle name="Normal 13 4 6 3 2 2 2" xfId="5900" xr:uid="{00000000-0005-0000-0000-000023100000}"/>
    <cellStyle name="Normal 13 4 6 3 2 2 3" xfId="5901" xr:uid="{00000000-0005-0000-0000-000024100000}"/>
    <cellStyle name="Normal 13 4 6 3 2 2 4" xfId="5902" xr:uid="{00000000-0005-0000-0000-000025100000}"/>
    <cellStyle name="Normal 13 4 6 3 2 3" xfId="5903" xr:uid="{00000000-0005-0000-0000-000026100000}"/>
    <cellStyle name="Normal 13 4 6 3 2 3 2" xfId="5904" xr:uid="{00000000-0005-0000-0000-000027100000}"/>
    <cellStyle name="Normal 13 4 6 3 2 3 3" xfId="5905" xr:uid="{00000000-0005-0000-0000-000028100000}"/>
    <cellStyle name="Normal 13 4 6 3 2 4" xfId="5906" xr:uid="{00000000-0005-0000-0000-000029100000}"/>
    <cellStyle name="Normal 13 4 6 3 2 5" xfId="5907" xr:uid="{00000000-0005-0000-0000-00002A100000}"/>
    <cellStyle name="Normal 13 4 6 3 2 6" xfId="5908" xr:uid="{00000000-0005-0000-0000-00002B100000}"/>
    <cellStyle name="Normal 13 4 6 3 3" xfId="5909" xr:uid="{00000000-0005-0000-0000-00002C100000}"/>
    <cellStyle name="Normal 13 4 6 3 3 2" xfId="5910" xr:uid="{00000000-0005-0000-0000-00002D100000}"/>
    <cellStyle name="Normal 13 4 6 3 3 3" xfId="5911" xr:uid="{00000000-0005-0000-0000-00002E100000}"/>
    <cellStyle name="Normal 13 4 6 3 3 4" xfId="5912" xr:uid="{00000000-0005-0000-0000-00002F100000}"/>
    <cellStyle name="Normal 13 4 6 3 4" xfId="5913" xr:uid="{00000000-0005-0000-0000-000030100000}"/>
    <cellStyle name="Normal 13 4 6 3 4 2" xfId="5914" xr:uid="{00000000-0005-0000-0000-000031100000}"/>
    <cellStyle name="Normal 13 4 6 3 4 3" xfId="5915" xr:uid="{00000000-0005-0000-0000-000032100000}"/>
    <cellStyle name="Normal 13 4 6 3 4 4" xfId="5916" xr:uid="{00000000-0005-0000-0000-000033100000}"/>
    <cellStyle name="Normal 13 4 6 3 5" xfId="5917" xr:uid="{00000000-0005-0000-0000-000034100000}"/>
    <cellStyle name="Normal 13 4 6 3 5 2" xfId="5918" xr:uid="{00000000-0005-0000-0000-000035100000}"/>
    <cellStyle name="Normal 13 4 6 3 5 3" xfId="5919" xr:uid="{00000000-0005-0000-0000-000036100000}"/>
    <cellStyle name="Normal 13 4 6 3 5 4" xfId="5920" xr:uid="{00000000-0005-0000-0000-000037100000}"/>
    <cellStyle name="Normal 13 4 6 3 6" xfId="5921" xr:uid="{00000000-0005-0000-0000-000038100000}"/>
    <cellStyle name="Normal 13 4 6 3 6 2" xfId="5922" xr:uid="{00000000-0005-0000-0000-000039100000}"/>
    <cellStyle name="Normal 13 4 6 3 6 3" xfId="5923" xr:uid="{00000000-0005-0000-0000-00003A100000}"/>
    <cellStyle name="Normal 13 4 6 3 7" xfId="5924" xr:uid="{00000000-0005-0000-0000-00003B100000}"/>
    <cellStyle name="Normal 13 4 6 3 8" xfId="5925" xr:uid="{00000000-0005-0000-0000-00003C100000}"/>
    <cellStyle name="Normal 13 4 6 3 9" xfId="5926" xr:uid="{00000000-0005-0000-0000-00003D100000}"/>
    <cellStyle name="Normal 13 4 6 4" xfId="5927" xr:uid="{00000000-0005-0000-0000-00003E100000}"/>
    <cellStyle name="Normal 13 4 6 4 2" xfId="5928" xr:uid="{00000000-0005-0000-0000-00003F100000}"/>
    <cellStyle name="Normal 13 4 6 4 2 2" xfId="5929" xr:uid="{00000000-0005-0000-0000-000040100000}"/>
    <cellStyle name="Normal 13 4 6 4 2 3" xfId="5930" xr:uid="{00000000-0005-0000-0000-000041100000}"/>
    <cellStyle name="Normal 13 4 6 4 2 4" xfId="5931" xr:uid="{00000000-0005-0000-0000-000042100000}"/>
    <cellStyle name="Normal 13 4 6 4 3" xfId="5932" xr:uid="{00000000-0005-0000-0000-000043100000}"/>
    <cellStyle name="Normal 13 4 6 4 3 2" xfId="5933" xr:uid="{00000000-0005-0000-0000-000044100000}"/>
    <cellStyle name="Normal 13 4 6 4 3 3" xfId="5934" xr:uid="{00000000-0005-0000-0000-000045100000}"/>
    <cellStyle name="Normal 13 4 6 4 4" xfId="5935" xr:uid="{00000000-0005-0000-0000-000046100000}"/>
    <cellStyle name="Normal 13 4 6 4 5" xfId="5936" xr:uid="{00000000-0005-0000-0000-000047100000}"/>
    <cellStyle name="Normal 13 4 6 4 6" xfId="5937" xr:uid="{00000000-0005-0000-0000-000048100000}"/>
    <cellStyle name="Normal 13 4 6 5" xfId="5938" xr:uid="{00000000-0005-0000-0000-000049100000}"/>
    <cellStyle name="Normal 13 4 6 5 2" xfId="5939" xr:uid="{00000000-0005-0000-0000-00004A100000}"/>
    <cellStyle name="Normal 13 4 6 5 3" xfId="5940" xr:uid="{00000000-0005-0000-0000-00004B100000}"/>
    <cellStyle name="Normal 13 4 6 5 4" xfId="5941" xr:uid="{00000000-0005-0000-0000-00004C100000}"/>
    <cellStyle name="Normal 13 4 6 6" xfId="5942" xr:uid="{00000000-0005-0000-0000-00004D100000}"/>
    <cellStyle name="Normal 13 4 6 6 2" xfId="5943" xr:uid="{00000000-0005-0000-0000-00004E100000}"/>
    <cellStyle name="Normal 13 4 6 6 3" xfId="5944" xr:uid="{00000000-0005-0000-0000-00004F100000}"/>
    <cellStyle name="Normal 13 4 6 6 4" xfId="5945" xr:uid="{00000000-0005-0000-0000-000050100000}"/>
    <cellStyle name="Normal 13 4 6 7" xfId="5946" xr:uid="{00000000-0005-0000-0000-000051100000}"/>
    <cellStyle name="Normal 13 4 6 7 2" xfId="5947" xr:uid="{00000000-0005-0000-0000-000052100000}"/>
    <cellStyle name="Normal 13 4 6 7 3" xfId="5948" xr:uid="{00000000-0005-0000-0000-000053100000}"/>
    <cellStyle name="Normal 13 4 6 7 4" xfId="5949" xr:uid="{00000000-0005-0000-0000-000054100000}"/>
    <cellStyle name="Normal 13 4 6 8" xfId="5950" xr:uid="{00000000-0005-0000-0000-000055100000}"/>
    <cellStyle name="Normal 13 4 6 8 2" xfId="5951" xr:uid="{00000000-0005-0000-0000-000056100000}"/>
    <cellStyle name="Normal 13 4 6 8 3" xfId="5952" xr:uid="{00000000-0005-0000-0000-000057100000}"/>
    <cellStyle name="Normal 13 4 6 9" xfId="5953" xr:uid="{00000000-0005-0000-0000-000058100000}"/>
    <cellStyle name="Normal 13 4 7" xfId="296" xr:uid="{00000000-0005-0000-0000-000059100000}"/>
    <cellStyle name="Normal 13 4 7 10" xfId="5954" xr:uid="{00000000-0005-0000-0000-00005A100000}"/>
    <cellStyle name="Normal 13 4 7 11" xfId="5955" xr:uid="{00000000-0005-0000-0000-00005B100000}"/>
    <cellStyle name="Normal 13 4 7 2" xfId="921" xr:uid="{00000000-0005-0000-0000-00005C100000}"/>
    <cellStyle name="Normal 13 4 7 2 10" xfId="5956" xr:uid="{00000000-0005-0000-0000-00005D100000}"/>
    <cellStyle name="Normal 13 4 7 2 2" xfId="1289" xr:uid="{00000000-0005-0000-0000-00005E100000}"/>
    <cellStyle name="Normal 13 4 7 2 2 2" xfId="5957" xr:uid="{00000000-0005-0000-0000-00005F100000}"/>
    <cellStyle name="Normal 13 4 7 2 2 2 2" xfId="5958" xr:uid="{00000000-0005-0000-0000-000060100000}"/>
    <cellStyle name="Normal 13 4 7 2 2 2 2 2" xfId="5959" xr:uid="{00000000-0005-0000-0000-000061100000}"/>
    <cellStyle name="Normal 13 4 7 2 2 2 2 3" xfId="5960" xr:uid="{00000000-0005-0000-0000-000062100000}"/>
    <cellStyle name="Normal 13 4 7 2 2 2 2 4" xfId="5961" xr:uid="{00000000-0005-0000-0000-000063100000}"/>
    <cellStyle name="Normal 13 4 7 2 2 2 3" xfId="5962" xr:uid="{00000000-0005-0000-0000-000064100000}"/>
    <cellStyle name="Normal 13 4 7 2 2 2 3 2" xfId="5963" xr:uid="{00000000-0005-0000-0000-000065100000}"/>
    <cellStyle name="Normal 13 4 7 2 2 2 3 3" xfId="5964" xr:uid="{00000000-0005-0000-0000-000066100000}"/>
    <cellStyle name="Normal 13 4 7 2 2 2 4" xfId="5965" xr:uid="{00000000-0005-0000-0000-000067100000}"/>
    <cellStyle name="Normal 13 4 7 2 2 2 5" xfId="5966" xr:uid="{00000000-0005-0000-0000-000068100000}"/>
    <cellStyle name="Normal 13 4 7 2 2 2 6" xfId="5967" xr:uid="{00000000-0005-0000-0000-000069100000}"/>
    <cellStyle name="Normal 13 4 7 2 2 3" xfId="5968" xr:uid="{00000000-0005-0000-0000-00006A100000}"/>
    <cellStyle name="Normal 13 4 7 2 2 3 2" xfId="5969" xr:uid="{00000000-0005-0000-0000-00006B100000}"/>
    <cellStyle name="Normal 13 4 7 2 2 3 3" xfId="5970" xr:uid="{00000000-0005-0000-0000-00006C100000}"/>
    <cellStyle name="Normal 13 4 7 2 2 3 4" xfId="5971" xr:uid="{00000000-0005-0000-0000-00006D100000}"/>
    <cellStyle name="Normal 13 4 7 2 2 4" xfId="5972" xr:uid="{00000000-0005-0000-0000-00006E100000}"/>
    <cellStyle name="Normal 13 4 7 2 2 4 2" xfId="5973" xr:uid="{00000000-0005-0000-0000-00006F100000}"/>
    <cellStyle name="Normal 13 4 7 2 2 4 3" xfId="5974" xr:uid="{00000000-0005-0000-0000-000070100000}"/>
    <cellStyle name="Normal 13 4 7 2 2 4 4" xfId="5975" xr:uid="{00000000-0005-0000-0000-000071100000}"/>
    <cellStyle name="Normal 13 4 7 2 2 5" xfId="5976" xr:uid="{00000000-0005-0000-0000-000072100000}"/>
    <cellStyle name="Normal 13 4 7 2 2 5 2" xfId="5977" xr:uid="{00000000-0005-0000-0000-000073100000}"/>
    <cellStyle name="Normal 13 4 7 2 2 5 3" xfId="5978" xr:uid="{00000000-0005-0000-0000-000074100000}"/>
    <cellStyle name="Normal 13 4 7 2 2 5 4" xfId="5979" xr:uid="{00000000-0005-0000-0000-000075100000}"/>
    <cellStyle name="Normal 13 4 7 2 2 6" xfId="5980" xr:uid="{00000000-0005-0000-0000-000076100000}"/>
    <cellStyle name="Normal 13 4 7 2 2 6 2" xfId="5981" xr:uid="{00000000-0005-0000-0000-000077100000}"/>
    <cellStyle name="Normal 13 4 7 2 2 6 3" xfId="5982" xr:uid="{00000000-0005-0000-0000-000078100000}"/>
    <cellStyle name="Normal 13 4 7 2 2 7" xfId="5983" xr:uid="{00000000-0005-0000-0000-000079100000}"/>
    <cellStyle name="Normal 13 4 7 2 2 8" xfId="5984" xr:uid="{00000000-0005-0000-0000-00007A100000}"/>
    <cellStyle name="Normal 13 4 7 2 2 9" xfId="5985" xr:uid="{00000000-0005-0000-0000-00007B100000}"/>
    <cellStyle name="Normal 13 4 7 2 3" xfId="5986" xr:uid="{00000000-0005-0000-0000-00007C100000}"/>
    <cellStyle name="Normal 13 4 7 2 3 2" xfId="5987" xr:uid="{00000000-0005-0000-0000-00007D100000}"/>
    <cellStyle name="Normal 13 4 7 2 3 2 2" xfId="5988" xr:uid="{00000000-0005-0000-0000-00007E100000}"/>
    <cellStyle name="Normal 13 4 7 2 3 2 3" xfId="5989" xr:uid="{00000000-0005-0000-0000-00007F100000}"/>
    <cellStyle name="Normal 13 4 7 2 3 2 4" xfId="5990" xr:uid="{00000000-0005-0000-0000-000080100000}"/>
    <cellStyle name="Normal 13 4 7 2 3 3" xfId="5991" xr:uid="{00000000-0005-0000-0000-000081100000}"/>
    <cellStyle name="Normal 13 4 7 2 3 3 2" xfId="5992" xr:uid="{00000000-0005-0000-0000-000082100000}"/>
    <cellStyle name="Normal 13 4 7 2 3 3 3" xfId="5993" xr:uid="{00000000-0005-0000-0000-000083100000}"/>
    <cellStyle name="Normal 13 4 7 2 3 4" xfId="5994" xr:uid="{00000000-0005-0000-0000-000084100000}"/>
    <cellStyle name="Normal 13 4 7 2 3 5" xfId="5995" xr:uid="{00000000-0005-0000-0000-000085100000}"/>
    <cellStyle name="Normal 13 4 7 2 3 6" xfId="5996" xr:uid="{00000000-0005-0000-0000-000086100000}"/>
    <cellStyle name="Normal 13 4 7 2 4" xfId="5997" xr:uid="{00000000-0005-0000-0000-000087100000}"/>
    <cellStyle name="Normal 13 4 7 2 4 2" xfId="5998" xr:uid="{00000000-0005-0000-0000-000088100000}"/>
    <cellStyle name="Normal 13 4 7 2 4 3" xfId="5999" xr:uid="{00000000-0005-0000-0000-000089100000}"/>
    <cellStyle name="Normal 13 4 7 2 4 4" xfId="6000" xr:uid="{00000000-0005-0000-0000-00008A100000}"/>
    <cellStyle name="Normal 13 4 7 2 5" xfId="6001" xr:uid="{00000000-0005-0000-0000-00008B100000}"/>
    <cellStyle name="Normal 13 4 7 2 5 2" xfId="6002" xr:uid="{00000000-0005-0000-0000-00008C100000}"/>
    <cellStyle name="Normal 13 4 7 2 5 3" xfId="6003" xr:uid="{00000000-0005-0000-0000-00008D100000}"/>
    <cellStyle name="Normal 13 4 7 2 5 4" xfId="6004" xr:uid="{00000000-0005-0000-0000-00008E100000}"/>
    <cellStyle name="Normal 13 4 7 2 6" xfId="6005" xr:uid="{00000000-0005-0000-0000-00008F100000}"/>
    <cellStyle name="Normal 13 4 7 2 6 2" xfId="6006" xr:uid="{00000000-0005-0000-0000-000090100000}"/>
    <cellStyle name="Normal 13 4 7 2 6 3" xfId="6007" xr:uid="{00000000-0005-0000-0000-000091100000}"/>
    <cellStyle name="Normal 13 4 7 2 6 4" xfId="6008" xr:uid="{00000000-0005-0000-0000-000092100000}"/>
    <cellStyle name="Normal 13 4 7 2 7" xfId="6009" xr:uid="{00000000-0005-0000-0000-000093100000}"/>
    <cellStyle name="Normal 13 4 7 2 7 2" xfId="6010" xr:uid="{00000000-0005-0000-0000-000094100000}"/>
    <cellStyle name="Normal 13 4 7 2 7 3" xfId="6011" xr:uid="{00000000-0005-0000-0000-000095100000}"/>
    <cellStyle name="Normal 13 4 7 2 8" xfId="6012" xr:uid="{00000000-0005-0000-0000-000096100000}"/>
    <cellStyle name="Normal 13 4 7 2 9" xfId="6013" xr:uid="{00000000-0005-0000-0000-000097100000}"/>
    <cellStyle name="Normal 13 4 7 3" xfId="1288" xr:uid="{00000000-0005-0000-0000-000098100000}"/>
    <cellStyle name="Normal 13 4 7 3 2" xfId="6014" xr:uid="{00000000-0005-0000-0000-000099100000}"/>
    <cellStyle name="Normal 13 4 7 3 2 2" xfId="6015" xr:uid="{00000000-0005-0000-0000-00009A100000}"/>
    <cellStyle name="Normal 13 4 7 3 2 2 2" xfId="6016" xr:uid="{00000000-0005-0000-0000-00009B100000}"/>
    <cellStyle name="Normal 13 4 7 3 2 2 3" xfId="6017" xr:uid="{00000000-0005-0000-0000-00009C100000}"/>
    <cellStyle name="Normal 13 4 7 3 2 2 4" xfId="6018" xr:uid="{00000000-0005-0000-0000-00009D100000}"/>
    <cellStyle name="Normal 13 4 7 3 2 3" xfId="6019" xr:uid="{00000000-0005-0000-0000-00009E100000}"/>
    <cellStyle name="Normal 13 4 7 3 2 3 2" xfId="6020" xr:uid="{00000000-0005-0000-0000-00009F100000}"/>
    <cellStyle name="Normal 13 4 7 3 2 3 3" xfId="6021" xr:uid="{00000000-0005-0000-0000-0000A0100000}"/>
    <cellStyle name="Normal 13 4 7 3 2 4" xfId="6022" xr:uid="{00000000-0005-0000-0000-0000A1100000}"/>
    <cellStyle name="Normal 13 4 7 3 2 5" xfId="6023" xr:uid="{00000000-0005-0000-0000-0000A2100000}"/>
    <cellStyle name="Normal 13 4 7 3 2 6" xfId="6024" xr:uid="{00000000-0005-0000-0000-0000A3100000}"/>
    <cellStyle name="Normal 13 4 7 3 3" xfId="6025" xr:uid="{00000000-0005-0000-0000-0000A4100000}"/>
    <cellStyle name="Normal 13 4 7 3 3 2" xfId="6026" xr:uid="{00000000-0005-0000-0000-0000A5100000}"/>
    <cellStyle name="Normal 13 4 7 3 3 3" xfId="6027" xr:uid="{00000000-0005-0000-0000-0000A6100000}"/>
    <cellStyle name="Normal 13 4 7 3 3 4" xfId="6028" xr:uid="{00000000-0005-0000-0000-0000A7100000}"/>
    <cellStyle name="Normal 13 4 7 3 4" xfId="6029" xr:uid="{00000000-0005-0000-0000-0000A8100000}"/>
    <cellStyle name="Normal 13 4 7 3 4 2" xfId="6030" xr:uid="{00000000-0005-0000-0000-0000A9100000}"/>
    <cellStyle name="Normal 13 4 7 3 4 3" xfId="6031" xr:uid="{00000000-0005-0000-0000-0000AA100000}"/>
    <cellStyle name="Normal 13 4 7 3 4 4" xfId="6032" xr:uid="{00000000-0005-0000-0000-0000AB100000}"/>
    <cellStyle name="Normal 13 4 7 3 5" xfId="6033" xr:uid="{00000000-0005-0000-0000-0000AC100000}"/>
    <cellStyle name="Normal 13 4 7 3 5 2" xfId="6034" xr:uid="{00000000-0005-0000-0000-0000AD100000}"/>
    <cellStyle name="Normal 13 4 7 3 5 3" xfId="6035" xr:uid="{00000000-0005-0000-0000-0000AE100000}"/>
    <cellStyle name="Normal 13 4 7 3 5 4" xfId="6036" xr:uid="{00000000-0005-0000-0000-0000AF100000}"/>
    <cellStyle name="Normal 13 4 7 3 6" xfId="6037" xr:uid="{00000000-0005-0000-0000-0000B0100000}"/>
    <cellStyle name="Normal 13 4 7 3 6 2" xfId="6038" xr:uid="{00000000-0005-0000-0000-0000B1100000}"/>
    <cellStyle name="Normal 13 4 7 3 6 3" xfId="6039" xr:uid="{00000000-0005-0000-0000-0000B2100000}"/>
    <cellStyle name="Normal 13 4 7 3 7" xfId="6040" xr:uid="{00000000-0005-0000-0000-0000B3100000}"/>
    <cellStyle name="Normal 13 4 7 3 8" xfId="6041" xr:uid="{00000000-0005-0000-0000-0000B4100000}"/>
    <cellStyle name="Normal 13 4 7 3 9" xfId="6042" xr:uid="{00000000-0005-0000-0000-0000B5100000}"/>
    <cellStyle name="Normal 13 4 7 4" xfId="6043" xr:uid="{00000000-0005-0000-0000-0000B6100000}"/>
    <cellStyle name="Normal 13 4 7 4 2" xfId="6044" xr:uid="{00000000-0005-0000-0000-0000B7100000}"/>
    <cellStyle name="Normal 13 4 7 4 2 2" xfId="6045" xr:uid="{00000000-0005-0000-0000-0000B8100000}"/>
    <cellStyle name="Normal 13 4 7 4 2 3" xfId="6046" xr:uid="{00000000-0005-0000-0000-0000B9100000}"/>
    <cellStyle name="Normal 13 4 7 4 2 4" xfId="6047" xr:uid="{00000000-0005-0000-0000-0000BA100000}"/>
    <cellStyle name="Normal 13 4 7 4 3" xfId="6048" xr:uid="{00000000-0005-0000-0000-0000BB100000}"/>
    <cellStyle name="Normal 13 4 7 4 3 2" xfId="6049" xr:uid="{00000000-0005-0000-0000-0000BC100000}"/>
    <cellStyle name="Normal 13 4 7 4 3 3" xfId="6050" xr:uid="{00000000-0005-0000-0000-0000BD100000}"/>
    <cellStyle name="Normal 13 4 7 4 4" xfId="6051" xr:uid="{00000000-0005-0000-0000-0000BE100000}"/>
    <cellStyle name="Normal 13 4 7 4 5" xfId="6052" xr:uid="{00000000-0005-0000-0000-0000BF100000}"/>
    <cellStyle name="Normal 13 4 7 4 6" xfId="6053" xr:uid="{00000000-0005-0000-0000-0000C0100000}"/>
    <cellStyle name="Normal 13 4 7 5" xfId="6054" xr:uid="{00000000-0005-0000-0000-0000C1100000}"/>
    <cellStyle name="Normal 13 4 7 5 2" xfId="6055" xr:uid="{00000000-0005-0000-0000-0000C2100000}"/>
    <cellStyle name="Normal 13 4 7 5 3" xfId="6056" xr:uid="{00000000-0005-0000-0000-0000C3100000}"/>
    <cellStyle name="Normal 13 4 7 5 4" xfId="6057" xr:uid="{00000000-0005-0000-0000-0000C4100000}"/>
    <cellStyle name="Normal 13 4 7 6" xfId="6058" xr:uid="{00000000-0005-0000-0000-0000C5100000}"/>
    <cellStyle name="Normal 13 4 7 6 2" xfId="6059" xr:uid="{00000000-0005-0000-0000-0000C6100000}"/>
    <cellStyle name="Normal 13 4 7 6 3" xfId="6060" xr:uid="{00000000-0005-0000-0000-0000C7100000}"/>
    <cellStyle name="Normal 13 4 7 6 4" xfId="6061" xr:uid="{00000000-0005-0000-0000-0000C8100000}"/>
    <cellStyle name="Normal 13 4 7 7" xfId="6062" xr:uid="{00000000-0005-0000-0000-0000C9100000}"/>
    <cellStyle name="Normal 13 4 7 7 2" xfId="6063" xr:uid="{00000000-0005-0000-0000-0000CA100000}"/>
    <cellStyle name="Normal 13 4 7 7 3" xfId="6064" xr:uid="{00000000-0005-0000-0000-0000CB100000}"/>
    <cellStyle name="Normal 13 4 7 7 4" xfId="6065" xr:uid="{00000000-0005-0000-0000-0000CC100000}"/>
    <cellStyle name="Normal 13 4 7 8" xfId="6066" xr:uid="{00000000-0005-0000-0000-0000CD100000}"/>
    <cellStyle name="Normal 13 4 7 8 2" xfId="6067" xr:uid="{00000000-0005-0000-0000-0000CE100000}"/>
    <cellStyle name="Normal 13 4 7 8 3" xfId="6068" xr:uid="{00000000-0005-0000-0000-0000CF100000}"/>
    <cellStyle name="Normal 13 4 7 9" xfId="6069" xr:uid="{00000000-0005-0000-0000-0000D0100000}"/>
    <cellStyle name="Normal 13 4 8" xfId="770" xr:uid="{00000000-0005-0000-0000-0000D1100000}"/>
    <cellStyle name="Normal 13 4 8 10" xfId="6070" xr:uid="{00000000-0005-0000-0000-0000D2100000}"/>
    <cellStyle name="Normal 13 4 8 2" xfId="1290" xr:uid="{00000000-0005-0000-0000-0000D3100000}"/>
    <cellStyle name="Normal 13 4 8 2 2" xfId="6071" xr:uid="{00000000-0005-0000-0000-0000D4100000}"/>
    <cellStyle name="Normal 13 4 8 2 2 2" xfId="6072" xr:uid="{00000000-0005-0000-0000-0000D5100000}"/>
    <cellStyle name="Normal 13 4 8 2 2 2 2" xfId="6073" xr:uid="{00000000-0005-0000-0000-0000D6100000}"/>
    <cellStyle name="Normal 13 4 8 2 2 2 3" xfId="6074" xr:uid="{00000000-0005-0000-0000-0000D7100000}"/>
    <cellStyle name="Normal 13 4 8 2 2 2 4" xfId="6075" xr:uid="{00000000-0005-0000-0000-0000D8100000}"/>
    <cellStyle name="Normal 13 4 8 2 2 3" xfId="6076" xr:uid="{00000000-0005-0000-0000-0000D9100000}"/>
    <cellStyle name="Normal 13 4 8 2 2 3 2" xfId="6077" xr:uid="{00000000-0005-0000-0000-0000DA100000}"/>
    <cellStyle name="Normal 13 4 8 2 2 3 3" xfId="6078" xr:uid="{00000000-0005-0000-0000-0000DB100000}"/>
    <cellStyle name="Normal 13 4 8 2 2 4" xfId="6079" xr:uid="{00000000-0005-0000-0000-0000DC100000}"/>
    <cellStyle name="Normal 13 4 8 2 2 5" xfId="6080" xr:uid="{00000000-0005-0000-0000-0000DD100000}"/>
    <cellStyle name="Normal 13 4 8 2 2 6" xfId="6081" xr:uid="{00000000-0005-0000-0000-0000DE100000}"/>
    <cellStyle name="Normal 13 4 8 2 3" xfId="6082" xr:uid="{00000000-0005-0000-0000-0000DF100000}"/>
    <cellStyle name="Normal 13 4 8 2 3 2" xfId="6083" xr:uid="{00000000-0005-0000-0000-0000E0100000}"/>
    <cellStyle name="Normal 13 4 8 2 3 3" xfId="6084" xr:uid="{00000000-0005-0000-0000-0000E1100000}"/>
    <cellStyle name="Normal 13 4 8 2 3 4" xfId="6085" xr:uid="{00000000-0005-0000-0000-0000E2100000}"/>
    <cellStyle name="Normal 13 4 8 2 4" xfId="6086" xr:uid="{00000000-0005-0000-0000-0000E3100000}"/>
    <cellStyle name="Normal 13 4 8 2 4 2" xfId="6087" xr:uid="{00000000-0005-0000-0000-0000E4100000}"/>
    <cellStyle name="Normal 13 4 8 2 4 3" xfId="6088" xr:uid="{00000000-0005-0000-0000-0000E5100000}"/>
    <cellStyle name="Normal 13 4 8 2 4 4" xfId="6089" xr:uid="{00000000-0005-0000-0000-0000E6100000}"/>
    <cellStyle name="Normal 13 4 8 2 5" xfId="6090" xr:uid="{00000000-0005-0000-0000-0000E7100000}"/>
    <cellStyle name="Normal 13 4 8 2 5 2" xfId="6091" xr:uid="{00000000-0005-0000-0000-0000E8100000}"/>
    <cellStyle name="Normal 13 4 8 2 5 3" xfId="6092" xr:uid="{00000000-0005-0000-0000-0000E9100000}"/>
    <cellStyle name="Normal 13 4 8 2 5 4" xfId="6093" xr:uid="{00000000-0005-0000-0000-0000EA100000}"/>
    <cellStyle name="Normal 13 4 8 2 6" xfId="6094" xr:uid="{00000000-0005-0000-0000-0000EB100000}"/>
    <cellStyle name="Normal 13 4 8 2 6 2" xfId="6095" xr:uid="{00000000-0005-0000-0000-0000EC100000}"/>
    <cellStyle name="Normal 13 4 8 2 6 3" xfId="6096" xr:uid="{00000000-0005-0000-0000-0000ED100000}"/>
    <cellStyle name="Normal 13 4 8 2 7" xfId="6097" xr:uid="{00000000-0005-0000-0000-0000EE100000}"/>
    <cellStyle name="Normal 13 4 8 2 8" xfId="6098" xr:uid="{00000000-0005-0000-0000-0000EF100000}"/>
    <cellStyle name="Normal 13 4 8 2 9" xfId="6099" xr:uid="{00000000-0005-0000-0000-0000F0100000}"/>
    <cellStyle name="Normal 13 4 8 3" xfId="6100" xr:uid="{00000000-0005-0000-0000-0000F1100000}"/>
    <cellStyle name="Normal 13 4 8 3 2" xfId="6101" xr:uid="{00000000-0005-0000-0000-0000F2100000}"/>
    <cellStyle name="Normal 13 4 8 3 2 2" xfId="6102" xr:uid="{00000000-0005-0000-0000-0000F3100000}"/>
    <cellStyle name="Normal 13 4 8 3 2 3" xfId="6103" xr:uid="{00000000-0005-0000-0000-0000F4100000}"/>
    <cellStyle name="Normal 13 4 8 3 2 4" xfId="6104" xr:uid="{00000000-0005-0000-0000-0000F5100000}"/>
    <cellStyle name="Normal 13 4 8 3 3" xfId="6105" xr:uid="{00000000-0005-0000-0000-0000F6100000}"/>
    <cellStyle name="Normal 13 4 8 3 3 2" xfId="6106" xr:uid="{00000000-0005-0000-0000-0000F7100000}"/>
    <cellStyle name="Normal 13 4 8 3 3 3" xfId="6107" xr:uid="{00000000-0005-0000-0000-0000F8100000}"/>
    <cellStyle name="Normal 13 4 8 3 4" xfId="6108" xr:uid="{00000000-0005-0000-0000-0000F9100000}"/>
    <cellStyle name="Normal 13 4 8 3 5" xfId="6109" xr:uid="{00000000-0005-0000-0000-0000FA100000}"/>
    <cellStyle name="Normal 13 4 8 3 6" xfId="6110" xr:uid="{00000000-0005-0000-0000-0000FB100000}"/>
    <cellStyle name="Normal 13 4 8 4" xfId="6111" xr:uid="{00000000-0005-0000-0000-0000FC100000}"/>
    <cellStyle name="Normal 13 4 8 4 2" xfId="6112" xr:uid="{00000000-0005-0000-0000-0000FD100000}"/>
    <cellStyle name="Normal 13 4 8 4 3" xfId="6113" xr:uid="{00000000-0005-0000-0000-0000FE100000}"/>
    <cellStyle name="Normal 13 4 8 4 4" xfId="6114" xr:uid="{00000000-0005-0000-0000-0000FF100000}"/>
    <cellStyle name="Normal 13 4 8 5" xfId="6115" xr:uid="{00000000-0005-0000-0000-000000110000}"/>
    <cellStyle name="Normal 13 4 8 5 2" xfId="6116" xr:uid="{00000000-0005-0000-0000-000001110000}"/>
    <cellStyle name="Normal 13 4 8 5 3" xfId="6117" xr:uid="{00000000-0005-0000-0000-000002110000}"/>
    <cellStyle name="Normal 13 4 8 5 4" xfId="6118" xr:uid="{00000000-0005-0000-0000-000003110000}"/>
    <cellStyle name="Normal 13 4 8 6" xfId="6119" xr:uid="{00000000-0005-0000-0000-000004110000}"/>
    <cellStyle name="Normal 13 4 8 6 2" xfId="6120" xr:uid="{00000000-0005-0000-0000-000005110000}"/>
    <cellStyle name="Normal 13 4 8 6 3" xfId="6121" xr:uid="{00000000-0005-0000-0000-000006110000}"/>
    <cellStyle name="Normal 13 4 8 6 4" xfId="6122" xr:uid="{00000000-0005-0000-0000-000007110000}"/>
    <cellStyle name="Normal 13 4 8 7" xfId="6123" xr:uid="{00000000-0005-0000-0000-000008110000}"/>
    <cellStyle name="Normal 13 4 8 7 2" xfId="6124" xr:uid="{00000000-0005-0000-0000-000009110000}"/>
    <cellStyle name="Normal 13 4 8 7 3" xfId="6125" xr:uid="{00000000-0005-0000-0000-00000A110000}"/>
    <cellStyle name="Normal 13 4 8 8" xfId="6126" xr:uid="{00000000-0005-0000-0000-00000B110000}"/>
    <cellStyle name="Normal 13 4 8 9" xfId="6127" xr:uid="{00000000-0005-0000-0000-00000C110000}"/>
    <cellStyle name="Normal 13 4 9" xfId="1235" xr:uid="{00000000-0005-0000-0000-00000D110000}"/>
    <cellStyle name="Normal 13 4 9 2" xfId="6128" xr:uid="{00000000-0005-0000-0000-00000E110000}"/>
    <cellStyle name="Normal 13 4 9 2 2" xfId="6129" xr:uid="{00000000-0005-0000-0000-00000F110000}"/>
    <cellStyle name="Normal 13 4 9 2 2 2" xfId="6130" xr:uid="{00000000-0005-0000-0000-000010110000}"/>
    <cellStyle name="Normal 13 4 9 2 2 3" xfId="6131" xr:uid="{00000000-0005-0000-0000-000011110000}"/>
    <cellStyle name="Normal 13 4 9 2 2 4" xfId="6132" xr:uid="{00000000-0005-0000-0000-000012110000}"/>
    <cellStyle name="Normal 13 4 9 2 3" xfId="6133" xr:uid="{00000000-0005-0000-0000-000013110000}"/>
    <cellStyle name="Normal 13 4 9 2 3 2" xfId="6134" xr:uid="{00000000-0005-0000-0000-000014110000}"/>
    <cellStyle name="Normal 13 4 9 2 3 3" xfId="6135" xr:uid="{00000000-0005-0000-0000-000015110000}"/>
    <cellStyle name="Normal 13 4 9 2 4" xfId="6136" xr:uid="{00000000-0005-0000-0000-000016110000}"/>
    <cellStyle name="Normal 13 4 9 2 5" xfId="6137" xr:uid="{00000000-0005-0000-0000-000017110000}"/>
    <cellStyle name="Normal 13 4 9 2 6" xfId="6138" xr:uid="{00000000-0005-0000-0000-000018110000}"/>
    <cellStyle name="Normal 13 4 9 3" xfId="6139" xr:uid="{00000000-0005-0000-0000-000019110000}"/>
    <cellStyle name="Normal 13 4 9 3 2" xfId="6140" xr:uid="{00000000-0005-0000-0000-00001A110000}"/>
    <cellStyle name="Normal 13 4 9 3 3" xfId="6141" xr:uid="{00000000-0005-0000-0000-00001B110000}"/>
    <cellStyle name="Normal 13 4 9 3 4" xfId="6142" xr:uid="{00000000-0005-0000-0000-00001C110000}"/>
    <cellStyle name="Normal 13 4 9 4" xfId="6143" xr:uid="{00000000-0005-0000-0000-00001D110000}"/>
    <cellStyle name="Normal 13 4 9 4 2" xfId="6144" xr:uid="{00000000-0005-0000-0000-00001E110000}"/>
    <cellStyle name="Normal 13 4 9 4 3" xfId="6145" xr:uid="{00000000-0005-0000-0000-00001F110000}"/>
    <cellStyle name="Normal 13 4 9 4 4" xfId="6146" xr:uid="{00000000-0005-0000-0000-000020110000}"/>
    <cellStyle name="Normal 13 4 9 5" xfId="6147" xr:uid="{00000000-0005-0000-0000-000021110000}"/>
    <cellStyle name="Normal 13 4 9 5 2" xfId="6148" xr:uid="{00000000-0005-0000-0000-000022110000}"/>
    <cellStyle name="Normal 13 4 9 5 3" xfId="6149" xr:uid="{00000000-0005-0000-0000-000023110000}"/>
    <cellStyle name="Normal 13 4 9 5 4" xfId="6150" xr:uid="{00000000-0005-0000-0000-000024110000}"/>
    <cellStyle name="Normal 13 4 9 6" xfId="6151" xr:uid="{00000000-0005-0000-0000-000025110000}"/>
    <cellStyle name="Normal 13 4 9 6 2" xfId="6152" xr:uid="{00000000-0005-0000-0000-000026110000}"/>
    <cellStyle name="Normal 13 4 9 6 3" xfId="6153" xr:uid="{00000000-0005-0000-0000-000027110000}"/>
    <cellStyle name="Normal 13 4 9 7" xfId="6154" xr:uid="{00000000-0005-0000-0000-000028110000}"/>
    <cellStyle name="Normal 13 4 9 8" xfId="6155" xr:uid="{00000000-0005-0000-0000-000029110000}"/>
    <cellStyle name="Normal 13 4 9 9" xfId="6156" xr:uid="{00000000-0005-0000-0000-00002A110000}"/>
    <cellStyle name="Normal 13 5" xfId="302" xr:uid="{00000000-0005-0000-0000-00002B110000}"/>
    <cellStyle name="Normal 13 5 10" xfId="6157" xr:uid="{00000000-0005-0000-0000-00002C110000}"/>
    <cellStyle name="Normal 13 5 10 2" xfId="6158" xr:uid="{00000000-0005-0000-0000-00002D110000}"/>
    <cellStyle name="Normal 13 5 10 3" xfId="6159" xr:uid="{00000000-0005-0000-0000-00002E110000}"/>
    <cellStyle name="Normal 13 5 10 4" xfId="6160" xr:uid="{00000000-0005-0000-0000-00002F110000}"/>
    <cellStyle name="Normal 13 5 11" xfId="6161" xr:uid="{00000000-0005-0000-0000-000030110000}"/>
    <cellStyle name="Normal 13 5 11 2" xfId="6162" xr:uid="{00000000-0005-0000-0000-000031110000}"/>
    <cellStyle name="Normal 13 5 11 3" xfId="6163" xr:uid="{00000000-0005-0000-0000-000032110000}"/>
    <cellStyle name="Normal 13 5 11 4" xfId="6164" xr:uid="{00000000-0005-0000-0000-000033110000}"/>
    <cellStyle name="Normal 13 5 12" xfId="6165" xr:uid="{00000000-0005-0000-0000-000034110000}"/>
    <cellStyle name="Normal 13 5 12 2" xfId="6166" xr:uid="{00000000-0005-0000-0000-000035110000}"/>
    <cellStyle name="Normal 13 5 12 3" xfId="6167" xr:uid="{00000000-0005-0000-0000-000036110000}"/>
    <cellStyle name="Normal 13 5 12 4" xfId="6168" xr:uid="{00000000-0005-0000-0000-000037110000}"/>
    <cellStyle name="Normal 13 5 13" xfId="6169" xr:uid="{00000000-0005-0000-0000-000038110000}"/>
    <cellStyle name="Normal 13 5 13 2" xfId="6170" xr:uid="{00000000-0005-0000-0000-000039110000}"/>
    <cellStyle name="Normal 13 5 13 3" xfId="6171" xr:uid="{00000000-0005-0000-0000-00003A110000}"/>
    <cellStyle name="Normal 13 5 14" xfId="6172" xr:uid="{00000000-0005-0000-0000-00003B110000}"/>
    <cellStyle name="Normal 13 5 15" xfId="6173" xr:uid="{00000000-0005-0000-0000-00003C110000}"/>
    <cellStyle name="Normal 13 5 16" xfId="6174" xr:uid="{00000000-0005-0000-0000-00003D110000}"/>
    <cellStyle name="Normal 13 5 2" xfId="569" xr:uid="{00000000-0005-0000-0000-00003E110000}"/>
    <cellStyle name="Normal 13 5 2 10" xfId="6175" xr:uid="{00000000-0005-0000-0000-00003F110000}"/>
    <cellStyle name="Normal 13 5 2 10 2" xfId="6176" xr:uid="{00000000-0005-0000-0000-000040110000}"/>
    <cellStyle name="Normal 13 5 2 10 3" xfId="6177" xr:uid="{00000000-0005-0000-0000-000041110000}"/>
    <cellStyle name="Normal 13 5 2 10 4" xfId="6178" xr:uid="{00000000-0005-0000-0000-000042110000}"/>
    <cellStyle name="Normal 13 5 2 11" xfId="6179" xr:uid="{00000000-0005-0000-0000-000043110000}"/>
    <cellStyle name="Normal 13 5 2 11 2" xfId="6180" xr:uid="{00000000-0005-0000-0000-000044110000}"/>
    <cellStyle name="Normal 13 5 2 11 3" xfId="6181" xr:uid="{00000000-0005-0000-0000-000045110000}"/>
    <cellStyle name="Normal 13 5 2 12" xfId="6182" xr:uid="{00000000-0005-0000-0000-000046110000}"/>
    <cellStyle name="Normal 13 5 2 13" xfId="6183" xr:uid="{00000000-0005-0000-0000-000047110000}"/>
    <cellStyle name="Normal 13 5 2 14" xfId="6184" xr:uid="{00000000-0005-0000-0000-000048110000}"/>
    <cellStyle name="Normal 13 5 2 2" xfId="710" xr:uid="{00000000-0005-0000-0000-000049110000}"/>
    <cellStyle name="Normal 13 5 2 2 10" xfId="6185" xr:uid="{00000000-0005-0000-0000-00004A110000}"/>
    <cellStyle name="Normal 13 5 2 2 11" xfId="6186" xr:uid="{00000000-0005-0000-0000-00004B110000}"/>
    <cellStyle name="Normal 13 5 2 2 2" xfId="1175" xr:uid="{00000000-0005-0000-0000-00004C110000}"/>
    <cellStyle name="Normal 13 5 2 2 2 10" xfId="6187" xr:uid="{00000000-0005-0000-0000-00004D110000}"/>
    <cellStyle name="Normal 13 5 2 2 2 2" xfId="1294" xr:uid="{00000000-0005-0000-0000-00004E110000}"/>
    <cellStyle name="Normal 13 5 2 2 2 2 2" xfId="6188" xr:uid="{00000000-0005-0000-0000-00004F110000}"/>
    <cellStyle name="Normal 13 5 2 2 2 2 2 2" xfId="6189" xr:uid="{00000000-0005-0000-0000-000050110000}"/>
    <cellStyle name="Normal 13 5 2 2 2 2 2 2 2" xfId="6190" xr:uid="{00000000-0005-0000-0000-000051110000}"/>
    <cellStyle name="Normal 13 5 2 2 2 2 2 2 3" xfId="6191" xr:uid="{00000000-0005-0000-0000-000052110000}"/>
    <cellStyle name="Normal 13 5 2 2 2 2 2 2 4" xfId="6192" xr:uid="{00000000-0005-0000-0000-000053110000}"/>
    <cellStyle name="Normal 13 5 2 2 2 2 2 3" xfId="6193" xr:uid="{00000000-0005-0000-0000-000054110000}"/>
    <cellStyle name="Normal 13 5 2 2 2 2 2 3 2" xfId="6194" xr:uid="{00000000-0005-0000-0000-000055110000}"/>
    <cellStyle name="Normal 13 5 2 2 2 2 2 3 3" xfId="6195" xr:uid="{00000000-0005-0000-0000-000056110000}"/>
    <cellStyle name="Normal 13 5 2 2 2 2 2 4" xfId="6196" xr:uid="{00000000-0005-0000-0000-000057110000}"/>
    <cellStyle name="Normal 13 5 2 2 2 2 2 5" xfId="6197" xr:uid="{00000000-0005-0000-0000-000058110000}"/>
    <cellStyle name="Normal 13 5 2 2 2 2 2 6" xfId="6198" xr:uid="{00000000-0005-0000-0000-000059110000}"/>
    <cellStyle name="Normal 13 5 2 2 2 2 3" xfId="6199" xr:uid="{00000000-0005-0000-0000-00005A110000}"/>
    <cellStyle name="Normal 13 5 2 2 2 2 3 2" xfId="6200" xr:uid="{00000000-0005-0000-0000-00005B110000}"/>
    <cellStyle name="Normal 13 5 2 2 2 2 3 3" xfId="6201" xr:uid="{00000000-0005-0000-0000-00005C110000}"/>
    <cellStyle name="Normal 13 5 2 2 2 2 3 4" xfId="6202" xr:uid="{00000000-0005-0000-0000-00005D110000}"/>
    <cellStyle name="Normal 13 5 2 2 2 2 4" xfId="6203" xr:uid="{00000000-0005-0000-0000-00005E110000}"/>
    <cellStyle name="Normal 13 5 2 2 2 2 4 2" xfId="6204" xr:uid="{00000000-0005-0000-0000-00005F110000}"/>
    <cellStyle name="Normal 13 5 2 2 2 2 4 3" xfId="6205" xr:uid="{00000000-0005-0000-0000-000060110000}"/>
    <cellStyle name="Normal 13 5 2 2 2 2 4 4" xfId="6206" xr:uid="{00000000-0005-0000-0000-000061110000}"/>
    <cellStyle name="Normal 13 5 2 2 2 2 5" xfId="6207" xr:uid="{00000000-0005-0000-0000-000062110000}"/>
    <cellStyle name="Normal 13 5 2 2 2 2 5 2" xfId="6208" xr:uid="{00000000-0005-0000-0000-000063110000}"/>
    <cellStyle name="Normal 13 5 2 2 2 2 5 3" xfId="6209" xr:uid="{00000000-0005-0000-0000-000064110000}"/>
    <cellStyle name="Normal 13 5 2 2 2 2 5 4" xfId="6210" xr:uid="{00000000-0005-0000-0000-000065110000}"/>
    <cellStyle name="Normal 13 5 2 2 2 2 6" xfId="6211" xr:uid="{00000000-0005-0000-0000-000066110000}"/>
    <cellStyle name="Normal 13 5 2 2 2 2 6 2" xfId="6212" xr:uid="{00000000-0005-0000-0000-000067110000}"/>
    <cellStyle name="Normal 13 5 2 2 2 2 6 3" xfId="6213" xr:uid="{00000000-0005-0000-0000-000068110000}"/>
    <cellStyle name="Normal 13 5 2 2 2 2 7" xfId="6214" xr:uid="{00000000-0005-0000-0000-000069110000}"/>
    <cellStyle name="Normal 13 5 2 2 2 2 8" xfId="6215" xr:uid="{00000000-0005-0000-0000-00006A110000}"/>
    <cellStyle name="Normal 13 5 2 2 2 2 9" xfId="6216" xr:uid="{00000000-0005-0000-0000-00006B110000}"/>
    <cellStyle name="Normal 13 5 2 2 2 3" xfId="6217" xr:uid="{00000000-0005-0000-0000-00006C110000}"/>
    <cellStyle name="Normal 13 5 2 2 2 3 2" xfId="6218" xr:uid="{00000000-0005-0000-0000-00006D110000}"/>
    <cellStyle name="Normal 13 5 2 2 2 3 2 2" xfId="6219" xr:uid="{00000000-0005-0000-0000-00006E110000}"/>
    <cellStyle name="Normal 13 5 2 2 2 3 2 3" xfId="6220" xr:uid="{00000000-0005-0000-0000-00006F110000}"/>
    <cellStyle name="Normal 13 5 2 2 2 3 2 4" xfId="6221" xr:uid="{00000000-0005-0000-0000-000070110000}"/>
    <cellStyle name="Normal 13 5 2 2 2 3 3" xfId="6222" xr:uid="{00000000-0005-0000-0000-000071110000}"/>
    <cellStyle name="Normal 13 5 2 2 2 3 3 2" xfId="6223" xr:uid="{00000000-0005-0000-0000-000072110000}"/>
    <cellStyle name="Normal 13 5 2 2 2 3 3 3" xfId="6224" xr:uid="{00000000-0005-0000-0000-000073110000}"/>
    <cellStyle name="Normal 13 5 2 2 2 3 4" xfId="6225" xr:uid="{00000000-0005-0000-0000-000074110000}"/>
    <cellStyle name="Normal 13 5 2 2 2 3 5" xfId="6226" xr:uid="{00000000-0005-0000-0000-000075110000}"/>
    <cellStyle name="Normal 13 5 2 2 2 3 6" xfId="6227" xr:uid="{00000000-0005-0000-0000-000076110000}"/>
    <cellStyle name="Normal 13 5 2 2 2 4" xfId="6228" xr:uid="{00000000-0005-0000-0000-000077110000}"/>
    <cellStyle name="Normal 13 5 2 2 2 4 2" xfId="6229" xr:uid="{00000000-0005-0000-0000-000078110000}"/>
    <cellStyle name="Normal 13 5 2 2 2 4 3" xfId="6230" xr:uid="{00000000-0005-0000-0000-000079110000}"/>
    <cellStyle name="Normal 13 5 2 2 2 4 4" xfId="6231" xr:uid="{00000000-0005-0000-0000-00007A110000}"/>
    <cellStyle name="Normal 13 5 2 2 2 5" xfId="6232" xr:uid="{00000000-0005-0000-0000-00007B110000}"/>
    <cellStyle name="Normal 13 5 2 2 2 5 2" xfId="6233" xr:uid="{00000000-0005-0000-0000-00007C110000}"/>
    <cellStyle name="Normal 13 5 2 2 2 5 3" xfId="6234" xr:uid="{00000000-0005-0000-0000-00007D110000}"/>
    <cellStyle name="Normal 13 5 2 2 2 5 4" xfId="6235" xr:uid="{00000000-0005-0000-0000-00007E110000}"/>
    <cellStyle name="Normal 13 5 2 2 2 6" xfId="6236" xr:uid="{00000000-0005-0000-0000-00007F110000}"/>
    <cellStyle name="Normal 13 5 2 2 2 6 2" xfId="6237" xr:uid="{00000000-0005-0000-0000-000080110000}"/>
    <cellStyle name="Normal 13 5 2 2 2 6 3" xfId="6238" xr:uid="{00000000-0005-0000-0000-000081110000}"/>
    <cellStyle name="Normal 13 5 2 2 2 6 4" xfId="6239" xr:uid="{00000000-0005-0000-0000-000082110000}"/>
    <cellStyle name="Normal 13 5 2 2 2 7" xfId="6240" xr:uid="{00000000-0005-0000-0000-000083110000}"/>
    <cellStyle name="Normal 13 5 2 2 2 7 2" xfId="6241" xr:uid="{00000000-0005-0000-0000-000084110000}"/>
    <cellStyle name="Normal 13 5 2 2 2 7 3" xfId="6242" xr:uid="{00000000-0005-0000-0000-000085110000}"/>
    <cellStyle name="Normal 13 5 2 2 2 8" xfId="6243" xr:uid="{00000000-0005-0000-0000-000086110000}"/>
    <cellStyle name="Normal 13 5 2 2 2 9" xfId="6244" xr:uid="{00000000-0005-0000-0000-000087110000}"/>
    <cellStyle name="Normal 13 5 2 2 3" xfId="1293" xr:uid="{00000000-0005-0000-0000-000088110000}"/>
    <cellStyle name="Normal 13 5 2 2 3 2" xfId="6245" xr:uid="{00000000-0005-0000-0000-000089110000}"/>
    <cellStyle name="Normal 13 5 2 2 3 2 2" xfId="6246" xr:uid="{00000000-0005-0000-0000-00008A110000}"/>
    <cellStyle name="Normal 13 5 2 2 3 2 2 2" xfId="6247" xr:uid="{00000000-0005-0000-0000-00008B110000}"/>
    <cellStyle name="Normal 13 5 2 2 3 2 2 3" xfId="6248" xr:uid="{00000000-0005-0000-0000-00008C110000}"/>
    <cellStyle name="Normal 13 5 2 2 3 2 2 4" xfId="6249" xr:uid="{00000000-0005-0000-0000-00008D110000}"/>
    <cellStyle name="Normal 13 5 2 2 3 2 3" xfId="6250" xr:uid="{00000000-0005-0000-0000-00008E110000}"/>
    <cellStyle name="Normal 13 5 2 2 3 2 3 2" xfId="6251" xr:uid="{00000000-0005-0000-0000-00008F110000}"/>
    <cellStyle name="Normal 13 5 2 2 3 2 3 3" xfId="6252" xr:uid="{00000000-0005-0000-0000-000090110000}"/>
    <cellStyle name="Normal 13 5 2 2 3 2 4" xfId="6253" xr:uid="{00000000-0005-0000-0000-000091110000}"/>
    <cellStyle name="Normal 13 5 2 2 3 2 5" xfId="6254" xr:uid="{00000000-0005-0000-0000-000092110000}"/>
    <cellStyle name="Normal 13 5 2 2 3 2 6" xfId="6255" xr:uid="{00000000-0005-0000-0000-000093110000}"/>
    <cellStyle name="Normal 13 5 2 2 3 3" xfId="6256" xr:uid="{00000000-0005-0000-0000-000094110000}"/>
    <cellStyle name="Normal 13 5 2 2 3 3 2" xfId="6257" xr:uid="{00000000-0005-0000-0000-000095110000}"/>
    <cellStyle name="Normal 13 5 2 2 3 3 3" xfId="6258" xr:uid="{00000000-0005-0000-0000-000096110000}"/>
    <cellStyle name="Normal 13 5 2 2 3 3 4" xfId="6259" xr:uid="{00000000-0005-0000-0000-000097110000}"/>
    <cellStyle name="Normal 13 5 2 2 3 4" xfId="6260" xr:uid="{00000000-0005-0000-0000-000098110000}"/>
    <cellStyle name="Normal 13 5 2 2 3 4 2" xfId="6261" xr:uid="{00000000-0005-0000-0000-000099110000}"/>
    <cellStyle name="Normal 13 5 2 2 3 4 3" xfId="6262" xr:uid="{00000000-0005-0000-0000-00009A110000}"/>
    <cellStyle name="Normal 13 5 2 2 3 4 4" xfId="6263" xr:uid="{00000000-0005-0000-0000-00009B110000}"/>
    <cellStyle name="Normal 13 5 2 2 3 5" xfId="6264" xr:uid="{00000000-0005-0000-0000-00009C110000}"/>
    <cellStyle name="Normal 13 5 2 2 3 5 2" xfId="6265" xr:uid="{00000000-0005-0000-0000-00009D110000}"/>
    <cellStyle name="Normal 13 5 2 2 3 5 3" xfId="6266" xr:uid="{00000000-0005-0000-0000-00009E110000}"/>
    <cellStyle name="Normal 13 5 2 2 3 5 4" xfId="6267" xr:uid="{00000000-0005-0000-0000-00009F110000}"/>
    <cellStyle name="Normal 13 5 2 2 3 6" xfId="6268" xr:uid="{00000000-0005-0000-0000-0000A0110000}"/>
    <cellStyle name="Normal 13 5 2 2 3 6 2" xfId="6269" xr:uid="{00000000-0005-0000-0000-0000A1110000}"/>
    <cellStyle name="Normal 13 5 2 2 3 6 3" xfId="6270" xr:uid="{00000000-0005-0000-0000-0000A2110000}"/>
    <cellStyle name="Normal 13 5 2 2 3 7" xfId="6271" xr:uid="{00000000-0005-0000-0000-0000A3110000}"/>
    <cellStyle name="Normal 13 5 2 2 3 8" xfId="6272" xr:uid="{00000000-0005-0000-0000-0000A4110000}"/>
    <cellStyle name="Normal 13 5 2 2 3 9" xfId="6273" xr:uid="{00000000-0005-0000-0000-0000A5110000}"/>
    <cellStyle name="Normal 13 5 2 2 4" xfId="6274" xr:uid="{00000000-0005-0000-0000-0000A6110000}"/>
    <cellStyle name="Normal 13 5 2 2 4 2" xfId="6275" xr:uid="{00000000-0005-0000-0000-0000A7110000}"/>
    <cellStyle name="Normal 13 5 2 2 4 2 2" xfId="6276" xr:uid="{00000000-0005-0000-0000-0000A8110000}"/>
    <cellStyle name="Normal 13 5 2 2 4 2 3" xfId="6277" xr:uid="{00000000-0005-0000-0000-0000A9110000}"/>
    <cellStyle name="Normal 13 5 2 2 4 2 4" xfId="6278" xr:uid="{00000000-0005-0000-0000-0000AA110000}"/>
    <cellStyle name="Normal 13 5 2 2 4 3" xfId="6279" xr:uid="{00000000-0005-0000-0000-0000AB110000}"/>
    <cellStyle name="Normal 13 5 2 2 4 3 2" xfId="6280" xr:uid="{00000000-0005-0000-0000-0000AC110000}"/>
    <cellStyle name="Normal 13 5 2 2 4 3 3" xfId="6281" xr:uid="{00000000-0005-0000-0000-0000AD110000}"/>
    <cellStyle name="Normal 13 5 2 2 4 4" xfId="6282" xr:uid="{00000000-0005-0000-0000-0000AE110000}"/>
    <cellStyle name="Normal 13 5 2 2 4 5" xfId="6283" xr:uid="{00000000-0005-0000-0000-0000AF110000}"/>
    <cellStyle name="Normal 13 5 2 2 4 6" xfId="6284" xr:uid="{00000000-0005-0000-0000-0000B0110000}"/>
    <cellStyle name="Normal 13 5 2 2 5" xfId="6285" xr:uid="{00000000-0005-0000-0000-0000B1110000}"/>
    <cellStyle name="Normal 13 5 2 2 5 2" xfId="6286" xr:uid="{00000000-0005-0000-0000-0000B2110000}"/>
    <cellStyle name="Normal 13 5 2 2 5 3" xfId="6287" xr:uid="{00000000-0005-0000-0000-0000B3110000}"/>
    <cellStyle name="Normal 13 5 2 2 5 4" xfId="6288" xr:uid="{00000000-0005-0000-0000-0000B4110000}"/>
    <cellStyle name="Normal 13 5 2 2 6" xfId="6289" xr:uid="{00000000-0005-0000-0000-0000B5110000}"/>
    <cellStyle name="Normal 13 5 2 2 6 2" xfId="6290" xr:uid="{00000000-0005-0000-0000-0000B6110000}"/>
    <cellStyle name="Normal 13 5 2 2 6 3" xfId="6291" xr:uid="{00000000-0005-0000-0000-0000B7110000}"/>
    <cellStyle name="Normal 13 5 2 2 6 4" xfId="6292" xr:uid="{00000000-0005-0000-0000-0000B8110000}"/>
    <cellStyle name="Normal 13 5 2 2 7" xfId="6293" xr:uid="{00000000-0005-0000-0000-0000B9110000}"/>
    <cellStyle name="Normal 13 5 2 2 7 2" xfId="6294" xr:uid="{00000000-0005-0000-0000-0000BA110000}"/>
    <cellStyle name="Normal 13 5 2 2 7 3" xfId="6295" xr:uid="{00000000-0005-0000-0000-0000BB110000}"/>
    <cellStyle name="Normal 13 5 2 2 7 4" xfId="6296" xr:uid="{00000000-0005-0000-0000-0000BC110000}"/>
    <cellStyle name="Normal 13 5 2 2 8" xfId="6297" xr:uid="{00000000-0005-0000-0000-0000BD110000}"/>
    <cellStyle name="Normal 13 5 2 2 8 2" xfId="6298" xr:uid="{00000000-0005-0000-0000-0000BE110000}"/>
    <cellStyle name="Normal 13 5 2 2 8 3" xfId="6299" xr:uid="{00000000-0005-0000-0000-0000BF110000}"/>
    <cellStyle name="Normal 13 5 2 2 9" xfId="6300" xr:uid="{00000000-0005-0000-0000-0000C0110000}"/>
    <cellStyle name="Normal 13 5 2 3" xfId="863" xr:uid="{00000000-0005-0000-0000-0000C1110000}"/>
    <cellStyle name="Normal 13 5 2 3 10" xfId="6301" xr:uid="{00000000-0005-0000-0000-0000C2110000}"/>
    <cellStyle name="Normal 13 5 2 3 2" xfId="1295" xr:uid="{00000000-0005-0000-0000-0000C3110000}"/>
    <cellStyle name="Normal 13 5 2 3 2 2" xfId="6302" xr:uid="{00000000-0005-0000-0000-0000C4110000}"/>
    <cellStyle name="Normal 13 5 2 3 2 2 2" xfId="6303" xr:uid="{00000000-0005-0000-0000-0000C5110000}"/>
    <cellStyle name="Normal 13 5 2 3 2 2 2 2" xfId="6304" xr:uid="{00000000-0005-0000-0000-0000C6110000}"/>
    <cellStyle name="Normal 13 5 2 3 2 2 2 3" xfId="6305" xr:uid="{00000000-0005-0000-0000-0000C7110000}"/>
    <cellStyle name="Normal 13 5 2 3 2 2 2 4" xfId="6306" xr:uid="{00000000-0005-0000-0000-0000C8110000}"/>
    <cellStyle name="Normal 13 5 2 3 2 2 3" xfId="6307" xr:uid="{00000000-0005-0000-0000-0000C9110000}"/>
    <cellStyle name="Normal 13 5 2 3 2 2 3 2" xfId="6308" xr:uid="{00000000-0005-0000-0000-0000CA110000}"/>
    <cellStyle name="Normal 13 5 2 3 2 2 3 3" xfId="6309" xr:uid="{00000000-0005-0000-0000-0000CB110000}"/>
    <cellStyle name="Normal 13 5 2 3 2 2 4" xfId="6310" xr:uid="{00000000-0005-0000-0000-0000CC110000}"/>
    <cellStyle name="Normal 13 5 2 3 2 2 5" xfId="6311" xr:uid="{00000000-0005-0000-0000-0000CD110000}"/>
    <cellStyle name="Normal 13 5 2 3 2 2 6" xfId="6312" xr:uid="{00000000-0005-0000-0000-0000CE110000}"/>
    <cellStyle name="Normal 13 5 2 3 2 3" xfId="6313" xr:uid="{00000000-0005-0000-0000-0000CF110000}"/>
    <cellStyle name="Normal 13 5 2 3 2 3 2" xfId="6314" xr:uid="{00000000-0005-0000-0000-0000D0110000}"/>
    <cellStyle name="Normal 13 5 2 3 2 3 3" xfId="6315" xr:uid="{00000000-0005-0000-0000-0000D1110000}"/>
    <cellStyle name="Normal 13 5 2 3 2 3 4" xfId="6316" xr:uid="{00000000-0005-0000-0000-0000D2110000}"/>
    <cellStyle name="Normal 13 5 2 3 2 4" xfId="6317" xr:uid="{00000000-0005-0000-0000-0000D3110000}"/>
    <cellStyle name="Normal 13 5 2 3 2 4 2" xfId="6318" xr:uid="{00000000-0005-0000-0000-0000D4110000}"/>
    <cellStyle name="Normal 13 5 2 3 2 4 3" xfId="6319" xr:uid="{00000000-0005-0000-0000-0000D5110000}"/>
    <cellStyle name="Normal 13 5 2 3 2 4 4" xfId="6320" xr:uid="{00000000-0005-0000-0000-0000D6110000}"/>
    <cellStyle name="Normal 13 5 2 3 2 5" xfId="6321" xr:uid="{00000000-0005-0000-0000-0000D7110000}"/>
    <cellStyle name="Normal 13 5 2 3 2 5 2" xfId="6322" xr:uid="{00000000-0005-0000-0000-0000D8110000}"/>
    <cellStyle name="Normal 13 5 2 3 2 5 3" xfId="6323" xr:uid="{00000000-0005-0000-0000-0000D9110000}"/>
    <cellStyle name="Normal 13 5 2 3 2 5 4" xfId="6324" xr:uid="{00000000-0005-0000-0000-0000DA110000}"/>
    <cellStyle name="Normal 13 5 2 3 2 6" xfId="6325" xr:uid="{00000000-0005-0000-0000-0000DB110000}"/>
    <cellStyle name="Normal 13 5 2 3 2 6 2" xfId="6326" xr:uid="{00000000-0005-0000-0000-0000DC110000}"/>
    <cellStyle name="Normal 13 5 2 3 2 6 3" xfId="6327" xr:uid="{00000000-0005-0000-0000-0000DD110000}"/>
    <cellStyle name="Normal 13 5 2 3 2 7" xfId="6328" xr:uid="{00000000-0005-0000-0000-0000DE110000}"/>
    <cellStyle name="Normal 13 5 2 3 2 8" xfId="6329" xr:uid="{00000000-0005-0000-0000-0000DF110000}"/>
    <cellStyle name="Normal 13 5 2 3 2 9" xfId="6330" xr:uid="{00000000-0005-0000-0000-0000E0110000}"/>
    <cellStyle name="Normal 13 5 2 3 3" xfId="6331" xr:uid="{00000000-0005-0000-0000-0000E1110000}"/>
    <cellStyle name="Normal 13 5 2 3 3 2" xfId="6332" xr:uid="{00000000-0005-0000-0000-0000E2110000}"/>
    <cellStyle name="Normal 13 5 2 3 3 2 2" xfId="6333" xr:uid="{00000000-0005-0000-0000-0000E3110000}"/>
    <cellStyle name="Normal 13 5 2 3 3 2 3" xfId="6334" xr:uid="{00000000-0005-0000-0000-0000E4110000}"/>
    <cellStyle name="Normal 13 5 2 3 3 2 4" xfId="6335" xr:uid="{00000000-0005-0000-0000-0000E5110000}"/>
    <cellStyle name="Normal 13 5 2 3 3 3" xfId="6336" xr:uid="{00000000-0005-0000-0000-0000E6110000}"/>
    <cellStyle name="Normal 13 5 2 3 3 3 2" xfId="6337" xr:uid="{00000000-0005-0000-0000-0000E7110000}"/>
    <cellStyle name="Normal 13 5 2 3 3 3 3" xfId="6338" xr:uid="{00000000-0005-0000-0000-0000E8110000}"/>
    <cellStyle name="Normal 13 5 2 3 3 4" xfId="6339" xr:uid="{00000000-0005-0000-0000-0000E9110000}"/>
    <cellStyle name="Normal 13 5 2 3 3 5" xfId="6340" xr:uid="{00000000-0005-0000-0000-0000EA110000}"/>
    <cellStyle name="Normal 13 5 2 3 3 6" xfId="6341" xr:uid="{00000000-0005-0000-0000-0000EB110000}"/>
    <cellStyle name="Normal 13 5 2 3 4" xfId="6342" xr:uid="{00000000-0005-0000-0000-0000EC110000}"/>
    <cellStyle name="Normal 13 5 2 3 4 2" xfId="6343" xr:uid="{00000000-0005-0000-0000-0000ED110000}"/>
    <cellStyle name="Normal 13 5 2 3 4 3" xfId="6344" xr:uid="{00000000-0005-0000-0000-0000EE110000}"/>
    <cellStyle name="Normal 13 5 2 3 4 4" xfId="6345" xr:uid="{00000000-0005-0000-0000-0000EF110000}"/>
    <cellStyle name="Normal 13 5 2 3 5" xfId="6346" xr:uid="{00000000-0005-0000-0000-0000F0110000}"/>
    <cellStyle name="Normal 13 5 2 3 5 2" xfId="6347" xr:uid="{00000000-0005-0000-0000-0000F1110000}"/>
    <cellStyle name="Normal 13 5 2 3 5 3" xfId="6348" xr:uid="{00000000-0005-0000-0000-0000F2110000}"/>
    <cellStyle name="Normal 13 5 2 3 5 4" xfId="6349" xr:uid="{00000000-0005-0000-0000-0000F3110000}"/>
    <cellStyle name="Normal 13 5 2 3 6" xfId="6350" xr:uid="{00000000-0005-0000-0000-0000F4110000}"/>
    <cellStyle name="Normal 13 5 2 3 6 2" xfId="6351" xr:uid="{00000000-0005-0000-0000-0000F5110000}"/>
    <cellStyle name="Normal 13 5 2 3 6 3" xfId="6352" xr:uid="{00000000-0005-0000-0000-0000F6110000}"/>
    <cellStyle name="Normal 13 5 2 3 6 4" xfId="6353" xr:uid="{00000000-0005-0000-0000-0000F7110000}"/>
    <cellStyle name="Normal 13 5 2 3 7" xfId="6354" xr:uid="{00000000-0005-0000-0000-0000F8110000}"/>
    <cellStyle name="Normal 13 5 2 3 7 2" xfId="6355" xr:uid="{00000000-0005-0000-0000-0000F9110000}"/>
    <cellStyle name="Normal 13 5 2 3 7 3" xfId="6356" xr:uid="{00000000-0005-0000-0000-0000FA110000}"/>
    <cellStyle name="Normal 13 5 2 3 8" xfId="6357" xr:uid="{00000000-0005-0000-0000-0000FB110000}"/>
    <cellStyle name="Normal 13 5 2 3 9" xfId="6358" xr:uid="{00000000-0005-0000-0000-0000FC110000}"/>
    <cellStyle name="Normal 13 5 2 4" xfId="1292" xr:uid="{00000000-0005-0000-0000-0000FD110000}"/>
    <cellStyle name="Normal 13 5 2 4 2" xfId="6359" xr:uid="{00000000-0005-0000-0000-0000FE110000}"/>
    <cellStyle name="Normal 13 5 2 4 2 2" xfId="6360" xr:uid="{00000000-0005-0000-0000-0000FF110000}"/>
    <cellStyle name="Normal 13 5 2 4 2 2 2" xfId="6361" xr:uid="{00000000-0005-0000-0000-000000120000}"/>
    <cellStyle name="Normal 13 5 2 4 2 2 3" xfId="6362" xr:uid="{00000000-0005-0000-0000-000001120000}"/>
    <cellStyle name="Normal 13 5 2 4 2 2 4" xfId="6363" xr:uid="{00000000-0005-0000-0000-000002120000}"/>
    <cellStyle name="Normal 13 5 2 4 2 3" xfId="6364" xr:uid="{00000000-0005-0000-0000-000003120000}"/>
    <cellStyle name="Normal 13 5 2 4 2 3 2" xfId="6365" xr:uid="{00000000-0005-0000-0000-000004120000}"/>
    <cellStyle name="Normal 13 5 2 4 2 3 3" xfId="6366" xr:uid="{00000000-0005-0000-0000-000005120000}"/>
    <cellStyle name="Normal 13 5 2 4 2 4" xfId="6367" xr:uid="{00000000-0005-0000-0000-000006120000}"/>
    <cellStyle name="Normal 13 5 2 4 2 5" xfId="6368" xr:uid="{00000000-0005-0000-0000-000007120000}"/>
    <cellStyle name="Normal 13 5 2 4 2 6" xfId="6369" xr:uid="{00000000-0005-0000-0000-000008120000}"/>
    <cellStyle name="Normal 13 5 2 4 3" xfId="6370" xr:uid="{00000000-0005-0000-0000-000009120000}"/>
    <cellStyle name="Normal 13 5 2 4 3 2" xfId="6371" xr:uid="{00000000-0005-0000-0000-00000A120000}"/>
    <cellStyle name="Normal 13 5 2 4 3 3" xfId="6372" xr:uid="{00000000-0005-0000-0000-00000B120000}"/>
    <cellStyle name="Normal 13 5 2 4 3 4" xfId="6373" xr:uid="{00000000-0005-0000-0000-00000C120000}"/>
    <cellStyle name="Normal 13 5 2 4 4" xfId="6374" xr:uid="{00000000-0005-0000-0000-00000D120000}"/>
    <cellStyle name="Normal 13 5 2 4 4 2" xfId="6375" xr:uid="{00000000-0005-0000-0000-00000E120000}"/>
    <cellStyle name="Normal 13 5 2 4 4 3" xfId="6376" xr:uid="{00000000-0005-0000-0000-00000F120000}"/>
    <cellStyle name="Normal 13 5 2 4 4 4" xfId="6377" xr:uid="{00000000-0005-0000-0000-000010120000}"/>
    <cellStyle name="Normal 13 5 2 4 5" xfId="6378" xr:uid="{00000000-0005-0000-0000-000011120000}"/>
    <cellStyle name="Normal 13 5 2 4 5 2" xfId="6379" xr:uid="{00000000-0005-0000-0000-000012120000}"/>
    <cellStyle name="Normal 13 5 2 4 5 3" xfId="6380" xr:uid="{00000000-0005-0000-0000-000013120000}"/>
    <cellStyle name="Normal 13 5 2 4 5 4" xfId="6381" xr:uid="{00000000-0005-0000-0000-000014120000}"/>
    <cellStyle name="Normal 13 5 2 4 6" xfId="6382" xr:uid="{00000000-0005-0000-0000-000015120000}"/>
    <cellStyle name="Normal 13 5 2 4 6 2" xfId="6383" xr:uid="{00000000-0005-0000-0000-000016120000}"/>
    <cellStyle name="Normal 13 5 2 4 6 3" xfId="6384" xr:uid="{00000000-0005-0000-0000-000017120000}"/>
    <cellStyle name="Normal 13 5 2 4 7" xfId="6385" xr:uid="{00000000-0005-0000-0000-000018120000}"/>
    <cellStyle name="Normal 13 5 2 4 8" xfId="6386" xr:uid="{00000000-0005-0000-0000-000019120000}"/>
    <cellStyle name="Normal 13 5 2 4 9" xfId="6387" xr:uid="{00000000-0005-0000-0000-00001A120000}"/>
    <cellStyle name="Normal 13 5 2 5" xfId="6388" xr:uid="{00000000-0005-0000-0000-00001B120000}"/>
    <cellStyle name="Normal 13 5 2 5 2" xfId="6389" xr:uid="{00000000-0005-0000-0000-00001C120000}"/>
    <cellStyle name="Normal 13 5 2 5 2 2" xfId="6390" xr:uid="{00000000-0005-0000-0000-00001D120000}"/>
    <cellStyle name="Normal 13 5 2 5 2 2 2" xfId="6391" xr:uid="{00000000-0005-0000-0000-00001E120000}"/>
    <cellStyle name="Normal 13 5 2 5 2 2 3" xfId="6392" xr:uid="{00000000-0005-0000-0000-00001F120000}"/>
    <cellStyle name="Normal 13 5 2 5 2 2 4" xfId="6393" xr:uid="{00000000-0005-0000-0000-000020120000}"/>
    <cellStyle name="Normal 13 5 2 5 2 3" xfId="6394" xr:uid="{00000000-0005-0000-0000-000021120000}"/>
    <cellStyle name="Normal 13 5 2 5 2 3 2" xfId="6395" xr:uid="{00000000-0005-0000-0000-000022120000}"/>
    <cellStyle name="Normal 13 5 2 5 2 3 3" xfId="6396" xr:uid="{00000000-0005-0000-0000-000023120000}"/>
    <cellStyle name="Normal 13 5 2 5 2 4" xfId="6397" xr:uid="{00000000-0005-0000-0000-000024120000}"/>
    <cellStyle name="Normal 13 5 2 5 2 5" xfId="6398" xr:uid="{00000000-0005-0000-0000-000025120000}"/>
    <cellStyle name="Normal 13 5 2 5 2 6" xfId="6399" xr:uid="{00000000-0005-0000-0000-000026120000}"/>
    <cellStyle name="Normal 13 5 2 5 3" xfId="6400" xr:uid="{00000000-0005-0000-0000-000027120000}"/>
    <cellStyle name="Normal 13 5 2 5 3 2" xfId="6401" xr:uid="{00000000-0005-0000-0000-000028120000}"/>
    <cellStyle name="Normal 13 5 2 5 3 3" xfId="6402" xr:uid="{00000000-0005-0000-0000-000029120000}"/>
    <cellStyle name="Normal 13 5 2 5 3 4" xfId="6403" xr:uid="{00000000-0005-0000-0000-00002A120000}"/>
    <cellStyle name="Normal 13 5 2 5 4" xfId="6404" xr:uid="{00000000-0005-0000-0000-00002B120000}"/>
    <cellStyle name="Normal 13 5 2 5 4 2" xfId="6405" xr:uid="{00000000-0005-0000-0000-00002C120000}"/>
    <cellStyle name="Normal 13 5 2 5 4 3" xfId="6406" xr:uid="{00000000-0005-0000-0000-00002D120000}"/>
    <cellStyle name="Normal 13 5 2 5 4 4" xfId="6407" xr:uid="{00000000-0005-0000-0000-00002E120000}"/>
    <cellStyle name="Normal 13 5 2 5 5" xfId="6408" xr:uid="{00000000-0005-0000-0000-00002F120000}"/>
    <cellStyle name="Normal 13 5 2 5 5 2" xfId="6409" xr:uid="{00000000-0005-0000-0000-000030120000}"/>
    <cellStyle name="Normal 13 5 2 5 5 3" xfId="6410" xr:uid="{00000000-0005-0000-0000-000031120000}"/>
    <cellStyle name="Normal 13 5 2 5 5 4" xfId="6411" xr:uid="{00000000-0005-0000-0000-000032120000}"/>
    <cellStyle name="Normal 13 5 2 5 6" xfId="6412" xr:uid="{00000000-0005-0000-0000-000033120000}"/>
    <cellStyle name="Normal 13 5 2 5 6 2" xfId="6413" xr:uid="{00000000-0005-0000-0000-000034120000}"/>
    <cellStyle name="Normal 13 5 2 5 6 3" xfId="6414" xr:uid="{00000000-0005-0000-0000-000035120000}"/>
    <cellStyle name="Normal 13 5 2 5 7" xfId="6415" xr:uid="{00000000-0005-0000-0000-000036120000}"/>
    <cellStyle name="Normal 13 5 2 5 8" xfId="6416" xr:uid="{00000000-0005-0000-0000-000037120000}"/>
    <cellStyle name="Normal 13 5 2 5 9" xfId="6417" xr:uid="{00000000-0005-0000-0000-000038120000}"/>
    <cellStyle name="Normal 13 5 2 6" xfId="6418" xr:uid="{00000000-0005-0000-0000-000039120000}"/>
    <cellStyle name="Normal 13 5 2 6 2" xfId="6419" xr:uid="{00000000-0005-0000-0000-00003A120000}"/>
    <cellStyle name="Normal 13 5 2 6 2 2" xfId="6420" xr:uid="{00000000-0005-0000-0000-00003B120000}"/>
    <cellStyle name="Normal 13 5 2 6 2 2 2" xfId="6421" xr:uid="{00000000-0005-0000-0000-00003C120000}"/>
    <cellStyle name="Normal 13 5 2 6 2 2 3" xfId="6422" xr:uid="{00000000-0005-0000-0000-00003D120000}"/>
    <cellStyle name="Normal 13 5 2 6 2 2 4" xfId="6423" xr:uid="{00000000-0005-0000-0000-00003E120000}"/>
    <cellStyle name="Normal 13 5 2 6 2 3" xfId="6424" xr:uid="{00000000-0005-0000-0000-00003F120000}"/>
    <cellStyle name="Normal 13 5 2 6 2 3 2" xfId="6425" xr:uid="{00000000-0005-0000-0000-000040120000}"/>
    <cellStyle name="Normal 13 5 2 6 2 3 3" xfId="6426" xr:uid="{00000000-0005-0000-0000-000041120000}"/>
    <cellStyle name="Normal 13 5 2 6 2 4" xfId="6427" xr:uid="{00000000-0005-0000-0000-000042120000}"/>
    <cellStyle name="Normal 13 5 2 6 2 5" xfId="6428" xr:uid="{00000000-0005-0000-0000-000043120000}"/>
    <cellStyle name="Normal 13 5 2 6 2 6" xfId="6429" xr:uid="{00000000-0005-0000-0000-000044120000}"/>
    <cellStyle name="Normal 13 5 2 6 3" xfId="6430" xr:uid="{00000000-0005-0000-0000-000045120000}"/>
    <cellStyle name="Normal 13 5 2 6 3 2" xfId="6431" xr:uid="{00000000-0005-0000-0000-000046120000}"/>
    <cellStyle name="Normal 13 5 2 6 3 3" xfId="6432" xr:uid="{00000000-0005-0000-0000-000047120000}"/>
    <cellStyle name="Normal 13 5 2 6 3 4" xfId="6433" xr:uid="{00000000-0005-0000-0000-000048120000}"/>
    <cellStyle name="Normal 13 5 2 6 4" xfId="6434" xr:uid="{00000000-0005-0000-0000-000049120000}"/>
    <cellStyle name="Normal 13 5 2 6 4 2" xfId="6435" xr:uid="{00000000-0005-0000-0000-00004A120000}"/>
    <cellStyle name="Normal 13 5 2 6 4 3" xfId="6436" xr:uid="{00000000-0005-0000-0000-00004B120000}"/>
    <cellStyle name="Normal 13 5 2 6 4 4" xfId="6437" xr:uid="{00000000-0005-0000-0000-00004C120000}"/>
    <cellStyle name="Normal 13 5 2 6 5" xfId="6438" xr:uid="{00000000-0005-0000-0000-00004D120000}"/>
    <cellStyle name="Normal 13 5 2 6 5 2" xfId="6439" xr:uid="{00000000-0005-0000-0000-00004E120000}"/>
    <cellStyle name="Normal 13 5 2 6 5 3" xfId="6440" xr:uid="{00000000-0005-0000-0000-00004F120000}"/>
    <cellStyle name="Normal 13 5 2 6 6" xfId="6441" xr:uid="{00000000-0005-0000-0000-000050120000}"/>
    <cellStyle name="Normal 13 5 2 6 7" xfId="6442" xr:uid="{00000000-0005-0000-0000-000051120000}"/>
    <cellStyle name="Normal 13 5 2 6 8" xfId="6443" xr:uid="{00000000-0005-0000-0000-000052120000}"/>
    <cellStyle name="Normal 13 5 2 7" xfId="6444" xr:uid="{00000000-0005-0000-0000-000053120000}"/>
    <cellStyle name="Normal 13 5 2 7 2" xfId="6445" xr:uid="{00000000-0005-0000-0000-000054120000}"/>
    <cellStyle name="Normal 13 5 2 7 2 2" xfId="6446" xr:uid="{00000000-0005-0000-0000-000055120000}"/>
    <cellStyle name="Normal 13 5 2 7 2 3" xfId="6447" xr:uid="{00000000-0005-0000-0000-000056120000}"/>
    <cellStyle name="Normal 13 5 2 7 2 4" xfId="6448" xr:uid="{00000000-0005-0000-0000-000057120000}"/>
    <cellStyle name="Normal 13 5 2 7 3" xfId="6449" xr:uid="{00000000-0005-0000-0000-000058120000}"/>
    <cellStyle name="Normal 13 5 2 7 3 2" xfId="6450" xr:uid="{00000000-0005-0000-0000-000059120000}"/>
    <cellStyle name="Normal 13 5 2 7 3 3" xfId="6451" xr:uid="{00000000-0005-0000-0000-00005A120000}"/>
    <cellStyle name="Normal 13 5 2 7 4" xfId="6452" xr:uid="{00000000-0005-0000-0000-00005B120000}"/>
    <cellStyle name="Normal 13 5 2 7 5" xfId="6453" xr:uid="{00000000-0005-0000-0000-00005C120000}"/>
    <cellStyle name="Normal 13 5 2 7 6" xfId="6454" xr:uid="{00000000-0005-0000-0000-00005D120000}"/>
    <cellStyle name="Normal 13 5 2 8" xfId="6455" xr:uid="{00000000-0005-0000-0000-00005E120000}"/>
    <cellStyle name="Normal 13 5 2 8 2" xfId="6456" xr:uid="{00000000-0005-0000-0000-00005F120000}"/>
    <cellStyle name="Normal 13 5 2 8 3" xfId="6457" xr:uid="{00000000-0005-0000-0000-000060120000}"/>
    <cellStyle name="Normal 13 5 2 8 4" xfId="6458" xr:uid="{00000000-0005-0000-0000-000061120000}"/>
    <cellStyle name="Normal 13 5 2 9" xfId="6459" xr:uid="{00000000-0005-0000-0000-000062120000}"/>
    <cellStyle name="Normal 13 5 2 9 2" xfId="6460" xr:uid="{00000000-0005-0000-0000-000063120000}"/>
    <cellStyle name="Normal 13 5 2 9 3" xfId="6461" xr:uid="{00000000-0005-0000-0000-000064120000}"/>
    <cellStyle name="Normal 13 5 2 9 4" xfId="6462" xr:uid="{00000000-0005-0000-0000-000065120000}"/>
    <cellStyle name="Normal 13 5 3" xfId="420" xr:uid="{00000000-0005-0000-0000-000066120000}"/>
    <cellStyle name="Normal 13 5 3 10" xfId="6463" xr:uid="{00000000-0005-0000-0000-000067120000}"/>
    <cellStyle name="Normal 13 5 3 11" xfId="6464" xr:uid="{00000000-0005-0000-0000-000068120000}"/>
    <cellStyle name="Normal 13 5 3 2" xfId="979" xr:uid="{00000000-0005-0000-0000-000069120000}"/>
    <cellStyle name="Normal 13 5 3 2 10" xfId="6465" xr:uid="{00000000-0005-0000-0000-00006A120000}"/>
    <cellStyle name="Normal 13 5 3 2 2" xfId="1297" xr:uid="{00000000-0005-0000-0000-00006B120000}"/>
    <cellStyle name="Normal 13 5 3 2 2 2" xfId="6466" xr:uid="{00000000-0005-0000-0000-00006C120000}"/>
    <cellStyle name="Normal 13 5 3 2 2 2 2" xfId="6467" xr:uid="{00000000-0005-0000-0000-00006D120000}"/>
    <cellStyle name="Normal 13 5 3 2 2 2 2 2" xfId="6468" xr:uid="{00000000-0005-0000-0000-00006E120000}"/>
    <cellStyle name="Normal 13 5 3 2 2 2 2 3" xfId="6469" xr:uid="{00000000-0005-0000-0000-00006F120000}"/>
    <cellStyle name="Normal 13 5 3 2 2 2 2 4" xfId="6470" xr:uid="{00000000-0005-0000-0000-000070120000}"/>
    <cellStyle name="Normal 13 5 3 2 2 2 3" xfId="6471" xr:uid="{00000000-0005-0000-0000-000071120000}"/>
    <cellStyle name="Normal 13 5 3 2 2 2 3 2" xfId="6472" xr:uid="{00000000-0005-0000-0000-000072120000}"/>
    <cellStyle name="Normal 13 5 3 2 2 2 3 3" xfId="6473" xr:uid="{00000000-0005-0000-0000-000073120000}"/>
    <cellStyle name="Normal 13 5 3 2 2 2 4" xfId="6474" xr:uid="{00000000-0005-0000-0000-000074120000}"/>
    <cellStyle name="Normal 13 5 3 2 2 2 5" xfId="6475" xr:uid="{00000000-0005-0000-0000-000075120000}"/>
    <cellStyle name="Normal 13 5 3 2 2 2 6" xfId="6476" xr:uid="{00000000-0005-0000-0000-000076120000}"/>
    <cellStyle name="Normal 13 5 3 2 2 3" xfId="6477" xr:uid="{00000000-0005-0000-0000-000077120000}"/>
    <cellStyle name="Normal 13 5 3 2 2 3 2" xfId="6478" xr:uid="{00000000-0005-0000-0000-000078120000}"/>
    <cellStyle name="Normal 13 5 3 2 2 3 3" xfId="6479" xr:uid="{00000000-0005-0000-0000-000079120000}"/>
    <cellStyle name="Normal 13 5 3 2 2 3 4" xfId="6480" xr:uid="{00000000-0005-0000-0000-00007A120000}"/>
    <cellStyle name="Normal 13 5 3 2 2 4" xfId="6481" xr:uid="{00000000-0005-0000-0000-00007B120000}"/>
    <cellStyle name="Normal 13 5 3 2 2 4 2" xfId="6482" xr:uid="{00000000-0005-0000-0000-00007C120000}"/>
    <cellStyle name="Normal 13 5 3 2 2 4 3" xfId="6483" xr:uid="{00000000-0005-0000-0000-00007D120000}"/>
    <cellStyle name="Normal 13 5 3 2 2 4 4" xfId="6484" xr:uid="{00000000-0005-0000-0000-00007E120000}"/>
    <cellStyle name="Normal 13 5 3 2 2 5" xfId="6485" xr:uid="{00000000-0005-0000-0000-00007F120000}"/>
    <cellStyle name="Normal 13 5 3 2 2 5 2" xfId="6486" xr:uid="{00000000-0005-0000-0000-000080120000}"/>
    <cellStyle name="Normal 13 5 3 2 2 5 3" xfId="6487" xr:uid="{00000000-0005-0000-0000-000081120000}"/>
    <cellStyle name="Normal 13 5 3 2 2 5 4" xfId="6488" xr:uid="{00000000-0005-0000-0000-000082120000}"/>
    <cellStyle name="Normal 13 5 3 2 2 6" xfId="6489" xr:uid="{00000000-0005-0000-0000-000083120000}"/>
    <cellStyle name="Normal 13 5 3 2 2 6 2" xfId="6490" xr:uid="{00000000-0005-0000-0000-000084120000}"/>
    <cellStyle name="Normal 13 5 3 2 2 6 3" xfId="6491" xr:uid="{00000000-0005-0000-0000-000085120000}"/>
    <cellStyle name="Normal 13 5 3 2 2 7" xfId="6492" xr:uid="{00000000-0005-0000-0000-000086120000}"/>
    <cellStyle name="Normal 13 5 3 2 2 8" xfId="6493" xr:uid="{00000000-0005-0000-0000-000087120000}"/>
    <cellStyle name="Normal 13 5 3 2 2 9" xfId="6494" xr:uid="{00000000-0005-0000-0000-000088120000}"/>
    <cellStyle name="Normal 13 5 3 2 3" xfId="6495" xr:uid="{00000000-0005-0000-0000-000089120000}"/>
    <cellStyle name="Normal 13 5 3 2 3 2" xfId="6496" xr:uid="{00000000-0005-0000-0000-00008A120000}"/>
    <cellStyle name="Normal 13 5 3 2 3 2 2" xfId="6497" xr:uid="{00000000-0005-0000-0000-00008B120000}"/>
    <cellStyle name="Normal 13 5 3 2 3 2 3" xfId="6498" xr:uid="{00000000-0005-0000-0000-00008C120000}"/>
    <cellStyle name="Normal 13 5 3 2 3 2 4" xfId="6499" xr:uid="{00000000-0005-0000-0000-00008D120000}"/>
    <cellStyle name="Normal 13 5 3 2 3 3" xfId="6500" xr:uid="{00000000-0005-0000-0000-00008E120000}"/>
    <cellStyle name="Normal 13 5 3 2 3 3 2" xfId="6501" xr:uid="{00000000-0005-0000-0000-00008F120000}"/>
    <cellStyle name="Normal 13 5 3 2 3 3 3" xfId="6502" xr:uid="{00000000-0005-0000-0000-000090120000}"/>
    <cellStyle name="Normal 13 5 3 2 3 4" xfId="6503" xr:uid="{00000000-0005-0000-0000-000091120000}"/>
    <cellStyle name="Normal 13 5 3 2 3 5" xfId="6504" xr:uid="{00000000-0005-0000-0000-000092120000}"/>
    <cellStyle name="Normal 13 5 3 2 3 6" xfId="6505" xr:uid="{00000000-0005-0000-0000-000093120000}"/>
    <cellStyle name="Normal 13 5 3 2 4" xfId="6506" xr:uid="{00000000-0005-0000-0000-000094120000}"/>
    <cellStyle name="Normal 13 5 3 2 4 2" xfId="6507" xr:uid="{00000000-0005-0000-0000-000095120000}"/>
    <cellStyle name="Normal 13 5 3 2 4 3" xfId="6508" xr:uid="{00000000-0005-0000-0000-000096120000}"/>
    <cellStyle name="Normal 13 5 3 2 4 4" xfId="6509" xr:uid="{00000000-0005-0000-0000-000097120000}"/>
    <cellStyle name="Normal 13 5 3 2 5" xfId="6510" xr:uid="{00000000-0005-0000-0000-000098120000}"/>
    <cellStyle name="Normal 13 5 3 2 5 2" xfId="6511" xr:uid="{00000000-0005-0000-0000-000099120000}"/>
    <cellStyle name="Normal 13 5 3 2 5 3" xfId="6512" xr:uid="{00000000-0005-0000-0000-00009A120000}"/>
    <cellStyle name="Normal 13 5 3 2 5 4" xfId="6513" xr:uid="{00000000-0005-0000-0000-00009B120000}"/>
    <cellStyle name="Normal 13 5 3 2 6" xfId="6514" xr:uid="{00000000-0005-0000-0000-00009C120000}"/>
    <cellStyle name="Normal 13 5 3 2 6 2" xfId="6515" xr:uid="{00000000-0005-0000-0000-00009D120000}"/>
    <cellStyle name="Normal 13 5 3 2 6 3" xfId="6516" xr:uid="{00000000-0005-0000-0000-00009E120000}"/>
    <cellStyle name="Normal 13 5 3 2 6 4" xfId="6517" xr:uid="{00000000-0005-0000-0000-00009F120000}"/>
    <cellStyle name="Normal 13 5 3 2 7" xfId="6518" xr:uid="{00000000-0005-0000-0000-0000A0120000}"/>
    <cellStyle name="Normal 13 5 3 2 7 2" xfId="6519" xr:uid="{00000000-0005-0000-0000-0000A1120000}"/>
    <cellStyle name="Normal 13 5 3 2 7 3" xfId="6520" xr:uid="{00000000-0005-0000-0000-0000A2120000}"/>
    <cellStyle name="Normal 13 5 3 2 8" xfId="6521" xr:uid="{00000000-0005-0000-0000-0000A3120000}"/>
    <cellStyle name="Normal 13 5 3 2 9" xfId="6522" xr:uid="{00000000-0005-0000-0000-0000A4120000}"/>
    <cellStyle name="Normal 13 5 3 3" xfId="1296" xr:uid="{00000000-0005-0000-0000-0000A5120000}"/>
    <cellStyle name="Normal 13 5 3 3 2" xfId="6523" xr:uid="{00000000-0005-0000-0000-0000A6120000}"/>
    <cellStyle name="Normal 13 5 3 3 2 2" xfId="6524" xr:uid="{00000000-0005-0000-0000-0000A7120000}"/>
    <cellStyle name="Normal 13 5 3 3 2 2 2" xfId="6525" xr:uid="{00000000-0005-0000-0000-0000A8120000}"/>
    <cellStyle name="Normal 13 5 3 3 2 2 3" xfId="6526" xr:uid="{00000000-0005-0000-0000-0000A9120000}"/>
    <cellStyle name="Normal 13 5 3 3 2 2 4" xfId="6527" xr:uid="{00000000-0005-0000-0000-0000AA120000}"/>
    <cellStyle name="Normal 13 5 3 3 2 3" xfId="6528" xr:uid="{00000000-0005-0000-0000-0000AB120000}"/>
    <cellStyle name="Normal 13 5 3 3 2 3 2" xfId="6529" xr:uid="{00000000-0005-0000-0000-0000AC120000}"/>
    <cellStyle name="Normal 13 5 3 3 2 3 3" xfId="6530" xr:uid="{00000000-0005-0000-0000-0000AD120000}"/>
    <cellStyle name="Normal 13 5 3 3 2 4" xfId="6531" xr:uid="{00000000-0005-0000-0000-0000AE120000}"/>
    <cellStyle name="Normal 13 5 3 3 2 5" xfId="6532" xr:uid="{00000000-0005-0000-0000-0000AF120000}"/>
    <cellStyle name="Normal 13 5 3 3 2 6" xfId="6533" xr:uid="{00000000-0005-0000-0000-0000B0120000}"/>
    <cellStyle name="Normal 13 5 3 3 3" xfId="6534" xr:uid="{00000000-0005-0000-0000-0000B1120000}"/>
    <cellStyle name="Normal 13 5 3 3 3 2" xfId="6535" xr:uid="{00000000-0005-0000-0000-0000B2120000}"/>
    <cellStyle name="Normal 13 5 3 3 3 3" xfId="6536" xr:uid="{00000000-0005-0000-0000-0000B3120000}"/>
    <cellStyle name="Normal 13 5 3 3 3 4" xfId="6537" xr:uid="{00000000-0005-0000-0000-0000B4120000}"/>
    <cellStyle name="Normal 13 5 3 3 4" xfId="6538" xr:uid="{00000000-0005-0000-0000-0000B5120000}"/>
    <cellStyle name="Normal 13 5 3 3 4 2" xfId="6539" xr:uid="{00000000-0005-0000-0000-0000B6120000}"/>
    <cellStyle name="Normal 13 5 3 3 4 3" xfId="6540" xr:uid="{00000000-0005-0000-0000-0000B7120000}"/>
    <cellStyle name="Normal 13 5 3 3 4 4" xfId="6541" xr:uid="{00000000-0005-0000-0000-0000B8120000}"/>
    <cellStyle name="Normal 13 5 3 3 5" xfId="6542" xr:uid="{00000000-0005-0000-0000-0000B9120000}"/>
    <cellStyle name="Normal 13 5 3 3 5 2" xfId="6543" xr:uid="{00000000-0005-0000-0000-0000BA120000}"/>
    <cellStyle name="Normal 13 5 3 3 5 3" xfId="6544" xr:uid="{00000000-0005-0000-0000-0000BB120000}"/>
    <cellStyle name="Normal 13 5 3 3 5 4" xfId="6545" xr:uid="{00000000-0005-0000-0000-0000BC120000}"/>
    <cellStyle name="Normal 13 5 3 3 6" xfId="6546" xr:uid="{00000000-0005-0000-0000-0000BD120000}"/>
    <cellStyle name="Normal 13 5 3 3 6 2" xfId="6547" xr:uid="{00000000-0005-0000-0000-0000BE120000}"/>
    <cellStyle name="Normal 13 5 3 3 6 3" xfId="6548" xr:uid="{00000000-0005-0000-0000-0000BF120000}"/>
    <cellStyle name="Normal 13 5 3 3 7" xfId="6549" xr:uid="{00000000-0005-0000-0000-0000C0120000}"/>
    <cellStyle name="Normal 13 5 3 3 8" xfId="6550" xr:uid="{00000000-0005-0000-0000-0000C1120000}"/>
    <cellStyle name="Normal 13 5 3 3 9" xfId="6551" xr:uid="{00000000-0005-0000-0000-0000C2120000}"/>
    <cellStyle name="Normal 13 5 3 4" xfId="6552" xr:uid="{00000000-0005-0000-0000-0000C3120000}"/>
    <cellStyle name="Normal 13 5 3 4 2" xfId="6553" xr:uid="{00000000-0005-0000-0000-0000C4120000}"/>
    <cellStyle name="Normal 13 5 3 4 2 2" xfId="6554" xr:uid="{00000000-0005-0000-0000-0000C5120000}"/>
    <cellStyle name="Normal 13 5 3 4 2 3" xfId="6555" xr:uid="{00000000-0005-0000-0000-0000C6120000}"/>
    <cellStyle name="Normal 13 5 3 4 2 4" xfId="6556" xr:uid="{00000000-0005-0000-0000-0000C7120000}"/>
    <cellStyle name="Normal 13 5 3 4 3" xfId="6557" xr:uid="{00000000-0005-0000-0000-0000C8120000}"/>
    <cellStyle name="Normal 13 5 3 4 3 2" xfId="6558" xr:uid="{00000000-0005-0000-0000-0000C9120000}"/>
    <cellStyle name="Normal 13 5 3 4 3 3" xfId="6559" xr:uid="{00000000-0005-0000-0000-0000CA120000}"/>
    <cellStyle name="Normal 13 5 3 4 4" xfId="6560" xr:uid="{00000000-0005-0000-0000-0000CB120000}"/>
    <cellStyle name="Normal 13 5 3 4 5" xfId="6561" xr:uid="{00000000-0005-0000-0000-0000CC120000}"/>
    <cellStyle name="Normal 13 5 3 4 6" xfId="6562" xr:uid="{00000000-0005-0000-0000-0000CD120000}"/>
    <cellStyle name="Normal 13 5 3 5" xfId="6563" xr:uid="{00000000-0005-0000-0000-0000CE120000}"/>
    <cellStyle name="Normal 13 5 3 5 2" xfId="6564" xr:uid="{00000000-0005-0000-0000-0000CF120000}"/>
    <cellStyle name="Normal 13 5 3 5 3" xfId="6565" xr:uid="{00000000-0005-0000-0000-0000D0120000}"/>
    <cellStyle name="Normal 13 5 3 5 4" xfId="6566" xr:uid="{00000000-0005-0000-0000-0000D1120000}"/>
    <cellStyle name="Normal 13 5 3 6" xfId="6567" xr:uid="{00000000-0005-0000-0000-0000D2120000}"/>
    <cellStyle name="Normal 13 5 3 6 2" xfId="6568" xr:uid="{00000000-0005-0000-0000-0000D3120000}"/>
    <cellStyle name="Normal 13 5 3 6 3" xfId="6569" xr:uid="{00000000-0005-0000-0000-0000D4120000}"/>
    <cellStyle name="Normal 13 5 3 6 4" xfId="6570" xr:uid="{00000000-0005-0000-0000-0000D5120000}"/>
    <cellStyle name="Normal 13 5 3 7" xfId="6571" xr:uid="{00000000-0005-0000-0000-0000D6120000}"/>
    <cellStyle name="Normal 13 5 3 7 2" xfId="6572" xr:uid="{00000000-0005-0000-0000-0000D7120000}"/>
    <cellStyle name="Normal 13 5 3 7 3" xfId="6573" xr:uid="{00000000-0005-0000-0000-0000D8120000}"/>
    <cellStyle name="Normal 13 5 3 7 4" xfId="6574" xr:uid="{00000000-0005-0000-0000-0000D9120000}"/>
    <cellStyle name="Normal 13 5 3 8" xfId="6575" xr:uid="{00000000-0005-0000-0000-0000DA120000}"/>
    <cellStyle name="Normal 13 5 3 8 2" xfId="6576" xr:uid="{00000000-0005-0000-0000-0000DB120000}"/>
    <cellStyle name="Normal 13 5 3 8 3" xfId="6577" xr:uid="{00000000-0005-0000-0000-0000DC120000}"/>
    <cellStyle name="Normal 13 5 3 9" xfId="6578" xr:uid="{00000000-0005-0000-0000-0000DD120000}"/>
    <cellStyle name="Normal 13 5 4" xfId="625" xr:uid="{00000000-0005-0000-0000-0000DE120000}"/>
    <cellStyle name="Normal 13 5 4 10" xfId="6579" xr:uid="{00000000-0005-0000-0000-0000DF120000}"/>
    <cellStyle name="Normal 13 5 4 11" xfId="6580" xr:uid="{00000000-0005-0000-0000-0000E0120000}"/>
    <cellStyle name="Normal 13 5 4 2" xfId="1091" xr:uid="{00000000-0005-0000-0000-0000E1120000}"/>
    <cellStyle name="Normal 13 5 4 2 10" xfId="6581" xr:uid="{00000000-0005-0000-0000-0000E2120000}"/>
    <cellStyle name="Normal 13 5 4 2 2" xfId="1299" xr:uid="{00000000-0005-0000-0000-0000E3120000}"/>
    <cellStyle name="Normal 13 5 4 2 2 2" xfId="6582" xr:uid="{00000000-0005-0000-0000-0000E4120000}"/>
    <cellStyle name="Normal 13 5 4 2 2 2 2" xfId="6583" xr:uid="{00000000-0005-0000-0000-0000E5120000}"/>
    <cellStyle name="Normal 13 5 4 2 2 2 2 2" xfId="6584" xr:uid="{00000000-0005-0000-0000-0000E6120000}"/>
    <cellStyle name="Normal 13 5 4 2 2 2 2 3" xfId="6585" xr:uid="{00000000-0005-0000-0000-0000E7120000}"/>
    <cellStyle name="Normal 13 5 4 2 2 2 2 4" xfId="6586" xr:uid="{00000000-0005-0000-0000-0000E8120000}"/>
    <cellStyle name="Normal 13 5 4 2 2 2 3" xfId="6587" xr:uid="{00000000-0005-0000-0000-0000E9120000}"/>
    <cellStyle name="Normal 13 5 4 2 2 2 3 2" xfId="6588" xr:uid="{00000000-0005-0000-0000-0000EA120000}"/>
    <cellStyle name="Normal 13 5 4 2 2 2 3 3" xfId="6589" xr:uid="{00000000-0005-0000-0000-0000EB120000}"/>
    <cellStyle name="Normal 13 5 4 2 2 2 4" xfId="6590" xr:uid="{00000000-0005-0000-0000-0000EC120000}"/>
    <cellStyle name="Normal 13 5 4 2 2 2 5" xfId="6591" xr:uid="{00000000-0005-0000-0000-0000ED120000}"/>
    <cellStyle name="Normal 13 5 4 2 2 2 6" xfId="6592" xr:uid="{00000000-0005-0000-0000-0000EE120000}"/>
    <cellStyle name="Normal 13 5 4 2 2 3" xfId="6593" xr:uid="{00000000-0005-0000-0000-0000EF120000}"/>
    <cellStyle name="Normal 13 5 4 2 2 3 2" xfId="6594" xr:uid="{00000000-0005-0000-0000-0000F0120000}"/>
    <cellStyle name="Normal 13 5 4 2 2 3 3" xfId="6595" xr:uid="{00000000-0005-0000-0000-0000F1120000}"/>
    <cellStyle name="Normal 13 5 4 2 2 3 4" xfId="6596" xr:uid="{00000000-0005-0000-0000-0000F2120000}"/>
    <cellStyle name="Normal 13 5 4 2 2 4" xfId="6597" xr:uid="{00000000-0005-0000-0000-0000F3120000}"/>
    <cellStyle name="Normal 13 5 4 2 2 4 2" xfId="6598" xr:uid="{00000000-0005-0000-0000-0000F4120000}"/>
    <cellStyle name="Normal 13 5 4 2 2 4 3" xfId="6599" xr:uid="{00000000-0005-0000-0000-0000F5120000}"/>
    <cellStyle name="Normal 13 5 4 2 2 4 4" xfId="6600" xr:uid="{00000000-0005-0000-0000-0000F6120000}"/>
    <cellStyle name="Normal 13 5 4 2 2 5" xfId="6601" xr:uid="{00000000-0005-0000-0000-0000F7120000}"/>
    <cellStyle name="Normal 13 5 4 2 2 5 2" xfId="6602" xr:uid="{00000000-0005-0000-0000-0000F8120000}"/>
    <cellStyle name="Normal 13 5 4 2 2 5 3" xfId="6603" xr:uid="{00000000-0005-0000-0000-0000F9120000}"/>
    <cellStyle name="Normal 13 5 4 2 2 5 4" xfId="6604" xr:uid="{00000000-0005-0000-0000-0000FA120000}"/>
    <cellStyle name="Normal 13 5 4 2 2 6" xfId="6605" xr:uid="{00000000-0005-0000-0000-0000FB120000}"/>
    <cellStyle name="Normal 13 5 4 2 2 6 2" xfId="6606" xr:uid="{00000000-0005-0000-0000-0000FC120000}"/>
    <cellStyle name="Normal 13 5 4 2 2 6 3" xfId="6607" xr:uid="{00000000-0005-0000-0000-0000FD120000}"/>
    <cellStyle name="Normal 13 5 4 2 2 7" xfId="6608" xr:uid="{00000000-0005-0000-0000-0000FE120000}"/>
    <cellStyle name="Normal 13 5 4 2 2 8" xfId="6609" xr:uid="{00000000-0005-0000-0000-0000FF120000}"/>
    <cellStyle name="Normal 13 5 4 2 2 9" xfId="6610" xr:uid="{00000000-0005-0000-0000-000000130000}"/>
    <cellStyle name="Normal 13 5 4 2 3" xfId="6611" xr:uid="{00000000-0005-0000-0000-000001130000}"/>
    <cellStyle name="Normal 13 5 4 2 3 2" xfId="6612" xr:uid="{00000000-0005-0000-0000-000002130000}"/>
    <cellStyle name="Normal 13 5 4 2 3 2 2" xfId="6613" xr:uid="{00000000-0005-0000-0000-000003130000}"/>
    <cellStyle name="Normal 13 5 4 2 3 2 3" xfId="6614" xr:uid="{00000000-0005-0000-0000-000004130000}"/>
    <cellStyle name="Normal 13 5 4 2 3 2 4" xfId="6615" xr:uid="{00000000-0005-0000-0000-000005130000}"/>
    <cellStyle name="Normal 13 5 4 2 3 3" xfId="6616" xr:uid="{00000000-0005-0000-0000-000006130000}"/>
    <cellStyle name="Normal 13 5 4 2 3 3 2" xfId="6617" xr:uid="{00000000-0005-0000-0000-000007130000}"/>
    <cellStyle name="Normal 13 5 4 2 3 3 3" xfId="6618" xr:uid="{00000000-0005-0000-0000-000008130000}"/>
    <cellStyle name="Normal 13 5 4 2 3 4" xfId="6619" xr:uid="{00000000-0005-0000-0000-000009130000}"/>
    <cellStyle name="Normal 13 5 4 2 3 5" xfId="6620" xr:uid="{00000000-0005-0000-0000-00000A130000}"/>
    <cellStyle name="Normal 13 5 4 2 3 6" xfId="6621" xr:uid="{00000000-0005-0000-0000-00000B130000}"/>
    <cellStyle name="Normal 13 5 4 2 4" xfId="6622" xr:uid="{00000000-0005-0000-0000-00000C130000}"/>
    <cellStyle name="Normal 13 5 4 2 4 2" xfId="6623" xr:uid="{00000000-0005-0000-0000-00000D130000}"/>
    <cellStyle name="Normal 13 5 4 2 4 3" xfId="6624" xr:uid="{00000000-0005-0000-0000-00000E130000}"/>
    <cellStyle name="Normal 13 5 4 2 4 4" xfId="6625" xr:uid="{00000000-0005-0000-0000-00000F130000}"/>
    <cellStyle name="Normal 13 5 4 2 5" xfId="6626" xr:uid="{00000000-0005-0000-0000-000010130000}"/>
    <cellStyle name="Normal 13 5 4 2 5 2" xfId="6627" xr:uid="{00000000-0005-0000-0000-000011130000}"/>
    <cellStyle name="Normal 13 5 4 2 5 3" xfId="6628" xr:uid="{00000000-0005-0000-0000-000012130000}"/>
    <cellStyle name="Normal 13 5 4 2 5 4" xfId="6629" xr:uid="{00000000-0005-0000-0000-000013130000}"/>
    <cellStyle name="Normal 13 5 4 2 6" xfId="6630" xr:uid="{00000000-0005-0000-0000-000014130000}"/>
    <cellStyle name="Normal 13 5 4 2 6 2" xfId="6631" xr:uid="{00000000-0005-0000-0000-000015130000}"/>
    <cellStyle name="Normal 13 5 4 2 6 3" xfId="6632" xr:uid="{00000000-0005-0000-0000-000016130000}"/>
    <cellStyle name="Normal 13 5 4 2 6 4" xfId="6633" xr:uid="{00000000-0005-0000-0000-000017130000}"/>
    <cellStyle name="Normal 13 5 4 2 7" xfId="6634" xr:uid="{00000000-0005-0000-0000-000018130000}"/>
    <cellStyle name="Normal 13 5 4 2 7 2" xfId="6635" xr:uid="{00000000-0005-0000-0000-000019130000}"/>
    <cellStyle name="Normal 13 5 4 2 7 3" xfId="6636" xr:uid="{00000000-0005-0000-0000-00001A130000}"/>
    <cellStyle name="Normal 13 5 4 2 8" xfId="6637" xr:uid="{00000000-0005-0000-0000-00001B130000}"/>
    <cellStyle name="Normal 13 5 4 2 9" xfId="6638" xr:uid="{00000000-0005-0000-0000-00001C130000}"/>
    <cellStyle name="Normal 13 5 4 3" xfId="1298" xr:uid="{00000000-0005-0000-0000-00001D130000}"/>
    <cellStyle name="Normal 13 5 4 3 2" xfId="6639" xr:uid="{00000000-0005-0000-0000-00001E130000}"/>
    <cellStyle name="Normal 13 5 4 3 2 2" xfId="6640" xr:uid="{00000000-0005-0000-0000-00001F130000}"/>
    <cellStyle name="Normal 13 5 4 3 2 2 2" xfId="6641" xr:uid="{00000000-0005-0000-0000-000020130000}"/>
    <cellStyle name="Normal 13 5 4 3 2 2 3" xfId="6642" xr:uid="{00000000-0005-0000-0000-000021130000}"/>
    <cellStyle name="Normal 13 5 4 3 2 2 4" xfId="6643" xr:uid="{00000000-0005-0000-0000-000022130000}"/>
    <cellStyle name="Normal 13 5 4 3 2 3" xfId="6644" xr:uid="{00000000-0005-0000-0000-000023130000}"/>
    <cellStyle name="Normal 13 5 4 3 2 3 2" xfId="6645" xr:uid="{00000000-0005-0000-0000-000024130000}"/>
    <cellStyle name="Normal 13 5 4 3 2 3 3" xfId="6646" xr:uid="{00000000-0005-0000-0000-000025130000}"/>
    <cellStyle name="Normal 13 5 4 3 2 4" xfId="6647" xr:uid="{00000000-0005-0000-0000-000026130000}"/>
    <cellStyle name="Normal 13 5 4 3 2 5" xfId="6648" xr:uid="{00000000-0005-0000-0000-000027130000}"/>
    <cellStyle name="Normal 13 5 4 3 2 6" xfId="6649" xr:uid="{00000000-0005-0000-0000-000028130000}"/>
    <cellStyle name="Normal 13 5 4 3 3" xfId="6650" xr:uid="{00000000-0005-0000-0000-000029130000}"/>
    <cellStyle name="Normal 13 5 4 3 3 2" xfId="6651" xr:uid="{00000000-0005-0000-0000-00002A130000}"/>
    <cellStyle name="Normal 13 5 4 3 3 3" xfId="6652" xr:uid="{00000000-0005-0000-0000-00002B130000}"/>
    <cellStyle name="Normal 13 5 4 3 3 4" xfId="6653" xr:uid="{00000000-0005-0000-0000-00002C130000}"/>
    <cellStyle name="Normal 13 5 4 3 4" xfId="6654" xr:uid="{00000000-0005-0000-0000-00002D130000}"/>
    <cellStyle name="Normal 13 5 4 3 4 2" xfId="6655" xr:uid="{00000000-0005-0000-0000-00002E130000}"/>
    <cellStyle name="Normal 13 5 4 3 4 3" xfId="6656" xr:uid="{00000000-0005-0000-0000-00002F130000}"/>
    <cellStyle name="Normal 13 5 4 3 4 4" xfId="6657" xr:uid="{00000000-0005-0000-0000-000030130000}"/>
    <cellStyle name="Normal 13 5 4 3 5" xfId="6658" xr:uid="{00000000-0005-0000-0000-000031130000}"/>
    <cellStyle name="Normal 13 5 4 3 5 2" xfId="6659" xr:uid="{00000000-0005-0000-0000-000032130000}"/>
    <cellStyle name="Normal 13 5 4 3 5 3" xfId="6660" xr:uid="{00000000-0005-0000-0000-000033130000}"/>
    <cellStyle name="Normal 13 5 4 3 5 4" xfId="6661" xr:uid="{00000000-0005-0000-0000-000034130000}"/>
    <cellStyle name="Normal 13 5 4 3 6" xfId="6662" xr:uid="{00000000-0005-0000-0000-000035130000}"/>
    <cellStyle name="Normal 13 5 4 3 6 2" xfId="6663" xr:uid="{00000000-0005-0000-0000-000036130000}"/>
    <cellStyle name="Normal 13 5 4 3 6 3" xfId="6664" xr:uid="{00000000-0005-0000-0000-000037130000}"/>
    <cellStyle name="Normal 13 5 4 3 7" xfId="6665" xr:uid="{00000000-0005-0000-0000-000038130000}"/>
    <cellStyle name="Normal 13 5 4 3 8" xfId="6666" xr:uid="{00000000-0005-0000-0000-000039130000}"/>
    <cellStyle name="Normal 13 5 4 3 9" xfId="6667" xr:uid="{00000000-0005-0000-0000-00003A130000}"/>
    <cellStyle name="Normal 13 5 4 4" xfId="6668" xr:uid="{00000000-0005-0000-0000-00003B130000}"/>
    <cellStyle name="Normal 13 5 4 4 2" xfId="6669" xr:uid="{00000000-0005-0000-0000-00003C130000}"/>
    <cellStyle name="Normal 13 5 4 4 2 2" xfId="6670" xr:uid="{00000000-0005-0000-0000-00003D130000}"/>
    <cellStyle name="Normal 13 5 4 4 2 3" xfId="6671" xr:uid="{00000000-0005-0000-0000-00003E130000}"/>
    <cellStyle name="Normal 13 5 4 4 2 4" xfId="6672" xr:uid="{00000000-0005-0000-0000-00003F130000}"/>
    <cellStyle name="Normal 13 5 4 4 3" xfId="6673" xr:uid="{00000000-0005-0000-0000-000040130000}"/>
    <cellStyle name="Normal 13 5 4 4 3 2" xfId="6674" xr:uid="{00000000-0005-0000-0000-000041130000}"/>
    <cellStyle name="Normal 13 5 4 4 3 3" xfId="6675" xr:uid="{00000000-0005-0000-0000-000042130000}"/>
    <cellStyle name="Normal 13 5 4 4 4" xfId="6676" xr:uid="{00000000-0005-0000-0000-000043130000}"/>
    <cellStyle name="Normal 13 5 4 4 5" xfId="6677" xr:uid="{00000000-0005-0000-0000-000044130000}"/>
    <cellStyle name="Normal 13 5 4 4 6" xfId="6678" xr:uid="{00000000-0005-0000-0000-000045130000}"/>
    <cellStyle name="Normal 13 5 4 5" xfId="6679" xr:uid="{00000000-0005-0000-0000-000046130000}"/>
    <cellStyle name="Normal 13 5 4 5 2" xfId="6680" xr:uid="{00000000-0005-0000-0000-000047130000}"/>
    <cellStyle name="Normal 13 5 4 5 3" xfId="6681" xr:uid="{00000000-0005-0000-0000-000048130000}"/>
    <cellStyle name="Normal 13 5 4 5 4" xfId="6682" xr:uid="{00000000-0005-0000-0000-000049130000}"/>
    <cellStyle name="Normal 13 5 4 6" xfId="6683" xr:uid="{00000000-0005-0000-0000-00004A130000}"/>
    <cellStyle name="Normal 13 5 4 6 2" xfId="6684" xr:uid="{00000000-0005-0000-0000-00004B130000}"/>
    <cellStyle name="Normal 13 5 4 6 3" xfId="6685" xr:uid="{00000000-0005-0000-0000-00004C130000}"/>
    <cellStyle name="Normal 13 5 4 6 4" xfId="6686" xr:uid="{00000000-0005-0000-0000-00004D130000}"/>
    <cellStyle name="Normal 13 5 4 7" xfId="6687" xr:uid="{00000000-0005-0000-0000-00004E130000}"/>
    <cellStyle name="Normal 13 5 4 7 2" xfId="6688" xr:uid="{00000000-0005-0000-0000-00004F130000}"/>
    <cellStyle name="Normal 13 5 4 7 3" xfId="6689" xr:uid="{00000000-0005-0000-0000-000050130000}"/>
    <cellStyle name="Normal 13 5 4 7 4" xfId="6690" xr:uid="{00000000-0005-0000-0000-000051130000}"/>
    <cellStyle name="Normal 13 5 4 8" xfId="6691" xr:uid="{00000000-0005-0000-0000-000052130000}"/>
    <cellStyle name="Normal 13 5 4 8 2" xfId="6692" xr:uid="{00000000-0005-0000-0000-000053130000}"/>
    <cellStyle name="Normal 13 5 4 8 3" xfId="6693" xr:uid="{00000000-0005-0000-0000-000054130000}"/>
    <cellStyle name="Normal 13 5 4 9" xfId="6694" xr:uid="{00000000-0005-0000-0000-000055130000}"/>
    <cellStyle name="Normal 13 5 5" xfId="776" xr:uid="{00000000-0005-0000-0000-000056130000}"/>
    <cellStyle name="Normal 13 5 5 10" xfId="6695" xr:uid="{00000000-0005-0000-0000-000057130000}"/>
    <cellStyle name="Normal 13 5 5 2" xfId="1300" xr:uid="{00000000-0005-0000-0000-000058130000}"/>
    <cellStyle name="Normal 13 5 5 2 2" xfId="6696" xr:uid="{00000000-0005-0000-0000-000059130000}"/>
    <cellStyle name="Normal 13 5 5 2 2 2" xfId="6697" xr:uid="{00000000-0005-0000-0000-00005A130000}"/>
    <cellStyle name="Normal 13 5 5 2 2 2 2" xfId="6698" xr:uid="{00000000-0005-0000-0000-00005B130000}"/>
    <cellStyle name="Normal 13 5 5 2 2 2 3" xfId="6699" xr:uid="{00000000-0005-0000-0000-00005C130000}"/>
    <cellStyle name="Normal 13 5 5 2 2 2 4" xfId="6700" xr:uid="{00000000-0005-0000-0000-00005D130000}"/>
    <cellStyle name="Normal 13 5 5 2 2 3" xfId="6701" xr:uid="{00000000-0005-0000-0000-00005E130000}"/>
    <cellStyle name="Normal 13 5 5 2 2 3 2" xfId="6702" xr:uid="{00000000-0005-0000-0000-00005F130000}"/>
    <cellStyle name="Normal 13 5 5 2 2 3 3" xfId="6703" xr:uid="{00000000-0005-0000-0000-000060130000}"/>
    <cellStyle name="Normal 13 5 5 2 2 4" xfId="6704" xr:uid="{00000000-0005-0000-0000-000061130000}"/>
    <cellStyle name="Normal 13 5 5 2 2 5" xfId="6705" xr:uid="{00000000-0005-0000-0000-000062130000}"/>
    <cellStyle name="Normal 13 5 5 2 2 6" xfId="6706" xr:uid="{00000000-0005-0000-0000-000063130000}"/>
    <cellStyle name="Normal 13 5 5 2 3" xfId="6707" xr:uid="{00000000-0005-0000-0000-000064130000}"/>
    <cellStyle name="Normal 13 5 5 2 3 2" xfId="6708" xr:uid="{00000000-0005-0000-0000-000065130000}"/>
    <cellStyle name="Normal 13 5 5 2 3 3" xfId="6709" xr:uid="{00000000-0005-0000-0000-000066130000}"/>
    <cellStyle name="Normal 13 5 5 2 3 4" xfId="6710" xr:uid="{00000000-0005-0000-0000-000067130000}"/>
    <cellStyle name="Normal 13 5 5 2 4" xfId="6711" xr:uid="{00000000-0005-0000-0000-000068130000}"/>
    <cellStyle name="Normal 13 5 5 2 4 2" xfId="6712" xr:uid="{00000000-0005-0000-0000-000069130000}"/>
    <cellStyle name="Normal 13 5 5 2 4 3" xfId="6713" xr:uid="{00000000-0005-0000-0000-00006A130000}"/>
    <cellStyle name="Normal 13 5 5 2 4 4" xfId="6714" xr:uid="{00000000-0005-0000-0000-00006B130000}"/>
    <cellStyle name="Normal 13 5 5 2 5" xfId="6715" xr:uid="{00000000-0005-0000-0000-00006C130000}"/>
    <cellStyle name="Normal 13 5 5 2 5 2" xfId="6716" xr:uid="{00000000-0005-0000-0000-00006D130000}"/>
    <cellStyle name="Normal 13 5 5 2 5 3" xfId="6717" xr:uid="{00000000-0005-0000-0000-00006E130000}"/>
    <cellStyle name="Normal 13 5 5 2 5 4" xfId="6718" xr:uid="{00000000-0005-0000-0000-00006F130000}"/>
    <cellStyle name="Normal 13 5 5 2 6" xfId="6719" xr:uid="{00000000-0005-0000-0000-000070130000}"/>
    <cellStyle name="Normal 13 5 5 2 6 2" xfId="6720" xr:uid="{00000000-0005-0000-0000-000071130000}"/>
    <cellStyle name="Normal 13 5 5 2 6 3" xfId="6721" xr:uid="{00000000-0005-0000-0000-000072130000}"/>
    <cellStyle name="Normal 13 5 5 2 7" xfId="6722" xr:uid="{00000000-0005-0000-0000-000073130000}"/>
    <cellStyle name="Normal 13 5 5 2 8" xfId="6723" xr:uid="{00000000-0005-0000-0000-000074130000}"/>
    <cellStyle name="Normal 13 5 5 2 9" xfId="6724" xr:uid="{00000000-0005-0000-0000-000075130000}"/>
    <cellStyle name="Normal 13 5 5 3" xfId="6725" xr:uid="{00000000-0005-0000-0000-000076130000}"/>
    <cellStyle name="Normal 13 5 5 3 2" xfId="6726" xr:uid="{00000000-0005-0000-0000-000077130000}"/>
    <cellStyle name="Normal 13 5 5 3 2 2" xfId="6727" xr:uid="{00000000-0005-0000-0000-000078130000}"/>
    <cellStyle name="Normal 13 5 5 3 2 3" xfId="6728" xr:uid="{00000000-0005-0000-0000-000079130000}"/>
    <cellStyle name="Normal 13 5 5 3 2 4" xfId="6729" xr:uid="{00000000-0005-0000-0000-00007A130000}"/>
    <cellStyle name="Normal 13 5 5 3 3" xfId="6730" xr:uid="{00000000-0005-0000-0000-00007B130000}"/>
    <cellStyle name="Normal 13 5 5 3 3 2" xfId="6731" xr:uid="{00000000-0005-0000-0000-00007C130000}"/>
    <cellStyle name="Normal 13 5 5 3 3 3" xfId="6732" xr:uid="{00000000-0005-0000-0000-00007D130000}"/>
    <cellStyle name="Normal 13 5 5 3 4" xfId="6733" xr:uid="{00000000-0005-0000-0000-00007E130000}"/>
    <cellStyle name="Normal 13 5 5 3 5" xfId="6734" xr:uid="{00000000-0005-0000-0000-00007F130000}"/>
    <cellStyle name="Normal 13 5 5 3 6" xfId="6735" xr:uid="{00000000-0005-0000-0000-000080130000}"/>
    <cellStyle name="Normal 13 5 5 4" xfId="6736" xr:uid="{00000000-0005-0000-0000-000081130000}"/>
    <cellStyle name="Normal 13 5 5 4 2" xfId="6737" xr:uid="{00000000-0005-0000-0000-000082130000}"/>
    <cellStyle name="Normal 13 5 5 4 3" xfId="6738" xr:uid="{00000000-0005-0000-0000-000083130000}"/>
    <cellStyle name="Normal 13 5 5 4 4" xfId="6739" xr:uid="{00000000-0005-0000-0000-000084130000}"/>
    <cellStyle name="Normal 13 5 5 5" xfId="6740" xr:uid="{00000000-0005-0000-0000-000085130000}"/>
    <cellStyle name="Normal 13 5 5 5 2" xfId="6741" xr:uid="{00000000-0005-0000-0000-000086130000}"/>
    <cellStyle name="Normal 13 5 5 5 3" xfId="6742" xr:uid="{00000000-0005-0000-0000-000087130000}"/>
    <cellStyle name="Normal 13 5 5 5 4" xfId="6743" xr:uid="{00000000-0005-0000-0000-000088130000}"/>
    <cellStyle name="Normal 13 5 5 6" xfId="6744" xr:uid="{00000000-0005-0000-0000-000089130000}"/>
    <cellStyle name="Normal 13 5 5 6 2" xfId="6745" xr:uid="{00000000-0005-0000-0000-00008A130000}"/>
    <cellStyle name="Normal 13 5 5 6 3" xfId="6746" xr:uid="{00000000-0005-0000-0000-00008B130000}"/>
    <cellStyle name="Normal 13 5 5 6 4" xfId="6747" xr:uid="{00000000-0005-0000-0000-00008C130000}"/>
    <cellStyle name="Normal 13 5 5 7" xfId="6748" xr:uid="{00000000-0005-0000-0000-00008D130000}"/>
    <cellStyle name="Normal 13 5 5 7 2" xfId="6749" xr:uid="{00000000-0005-0000-0000-00008E130000}"/>
    <cellStyle name="Normal 13 5 5 7 3" xfId="6750" xr:uid="{00000000-0005-0000-0000-00008F130000}"/>
    <cellStyle name="Normal 13 5 5 8" xfId="6751" xr:uid="{00000000-0005-0000-0000-000090130000}"/>
    <cellStyle name="Normal 13 5 5 9" xfId="6752" xr:uid="{00000000-0005-0000-0000-000091130000}"/>
    <cellStyle name="Normal 13 5 6" xfId="1291" xr:uid="{00000000-0005-0000-0000-000092130000}"/>
    <cellStyle name="Normal 13 5 6 2" xfId="6753" xr:uid="{00000000-0005-0000-0000-000093130000}"/>
    <cellStyle name="Normal 13 5 6 2 2" xfId="6754" xr:uid="{00000000-0005-0000-0000-000094130000}"/>
    <cellStyle name="Normal 13 5 6 2 2 2" xfId="6755" xr:uid="{00000000-0005-0000-0000-000095130000}"/>
    <cellStyle name="Normal 13 5 6 2 2 3" xfId="6756" xr:uid="{00000000-0005-0000-0000-000096130000}"/>
    <cellStyle name="Normal 13 5 6 2 2 4" xfId="6757" xr:uid="{00000000-0005-0000-0000-000097130000}"/>
    <cellStyle name="Normal 13 5 6 2 3" xfId="6758" xr:uid="{00000000-0005-0000-0000-000098130000}"/>
    <cellStyle name="Normal 13 5 6 2 3 2" xfId="6759" xr:uid="{00000000-0005-0000-0000-000099130000}"/>
    <cellStyle name="Normal 13 5 6 2 3 3" xfId="6760" xr:uid="{00000000-0005-0000-0000-00009A130000}"/>
    <cellStyle name="Normal 13 5 6 2 4" xfId="6761" xr:uid="{00000000-0005-0000-0000-00009B130000}"/>
    <cellStyle name="Normal 13 5 6 2 5" xfId="6762" xr:uid="{00000000-0005-0000-0000-00009C130000}"/>
    <cellStyle name="Normal 13 5 6 2 6" xfId="6763" xr:uid="{00000000-0005-0000-0000-00009D130000}"/>
    <cellStyle name="Normal 13 5 6 3" xfId="6764" xr:uid="{00000000-0005-0000-0000-00009E130000}"/>
    <cellStyle name="Normal 13 5 6 3 2" xfId="6765" xr:uid="{00000000-0005-0000-0000-00009F130000}"/>
    <cellStyle name="Normal 13 5 6 3 3" xfId="6766" xr:uid="{00000000-0005-0000-0000-0000A0130000}"/>
    <cellStyle name="Normal 13 5 6 3 4" xfId="6767" xr:uid="{00000000-0005-0000-0000-0000A1130000}"/>
    <cellStyle name="Normal 13 5 6 4" xfId="6768" xr:uid="{00000000-0005-0000-0000-0000A2130000}"/>
    <cellStyle name="Normal 13 5 6 4 2" xfId="6769" xr:uid="{00000000-0005-0000-0000-0000A3130000}"/>
    <cellStyle name="Normal 13 5 6 4 3" xfId="6770" xr:uid="{00000000-0005-0000-0000-0000A4130000}"/>
    <cellStyle name="Normal 13 5 6 4 4" xfId="6771" xr:uid="{00000000-0005-0000-0000-0000A5130000}"/>
    <cellStyle name="Normal 13 5 6 5" xfId="6772" xr:uid="{00000000-0005-0000-0000-0000A6130000}"/>
    <cellStyle name="Normal 13 5 6 5 2" xfId="6773" xr:uid="{00000000-0005-0000-0000-0000A7130000}"/>
    <cellStyle name="Normal 13 5 6 5 3" xfId="6774" xr:uid="{00000000-0005-0000-0000-0000A8130000}"/>
    <cellStyle name="Normal 13 5 6 5 4" xfId="6775" xr:uid="{00000000-0005-0000-0000-0000A9130000}"/>
    <cellStyle name="Normal 13 5 6 6" xfId="6776" xr:uid="{00000000-0005-0000-0000-0000AA130000}"/>
    <cellStyle name="Normal 13 5 6 6 2" xfId="6777" xr:uid="{00000000-0005-0000-0000-0000AB130000}"/>
    <cellStyle name="Normal 13 5 6 6 3" xfId="6778" xr:uid="{00000000-0005-0000-0000-0000AC130000}"/>
    <cellStyle name="Normal 13 5 6 7" xfId="6779" xr:uid="{00000000-0005-0000-0000-0000AD130000}"/>
    <cellStyle name="Normal 13 5 6 8" xfId="6780" xr:uid="{00000000-0005-0000-0000-0000AE130000}"/>
    <cellStyle name="Normal 13 5 6 9" xfId="6781" xr:uid="{00000000-0005-0000-0000-0000AF130000}"/>
    <cellStyle name="Normal 13 5 7" xfId="6782" xr:uid="{00000000-0005-0000-0000-0000B0130000}"/>
    <cellStyle name="Normal 13 5 7 2" xfId="6783" xr:uid="{00000000-0005-0000-0000-0000B1130000}"/>
    <cellStyle name="Normal 13 5 7 2 2" xfId="6784" xr:uid="{00000000-0005-0000-0000-0000B2130000}"/>
    <cellStyle name="Normal 13 5 7 2 2 2" xfId="6785" xr:uid="{00000000-0005-0000-0000-0000B3130000}"/>
    <cellStyle name="Normal 13 5 7 2 2 3" xfId="6786" xr:uid="{00000000-0005-0000-0000-0000B4130000}"/>
    <cellStyle name="Normal 13 5 7 2 2 4" xfId="6787" xr:uid="{00000000-0005-0000-0000-0000B5130000}"/>
    <cellStyle name="Normal 13 5 7 2 3" xfId="6788" xr:uid="{00000000-0005-0000-0000-0000B6130000}"/>
    <cellStyle name="Normal 13 5 7 2 3 2" xfId="6789" xr:uid="{00000000-0005-0000-0000-0000B7130000}"/>
    <cellStyle name="Normal 13 5 7 2 3 3" xfId="6790" xr:uid="{00000000-0005-0000-0000-0000B8130000}"/>
    <cellStyle name="Normal 13 5 7 2 4" xfId="6791" xr:uid="{00000000-0005-0000-0000-0000B9130000}"/>
    <cellStyle name="Normal 13 5 7 2 5" xfId="6792" xr:uid="{00000000-0005-0000-0000-0000BA130000}"/>
    <cellStyle name="Normal 13 5 7 2 6" xfId="6793" xr:uid="{00000000-0005-0000-0000-0000BB130000}"/>
    <cellStyle name="Normal 13 5 7 3" xfId="6794" xr:uid="{00000000-0005-0000-0000-0000BC130000}"/>
    <cellStyle name="Normal 13 5 7 3 2" xfId="6795" xr:uid="{00000000-0005-0000-0000-0000BD130000}"/>
    <cellStyle name="Normal 13 5 7 3 3" xfId="6796" xr:uid="{00000000-0005-0000-0000-0000BE130000}"/>
    <cellStyle name="Normal 13 5 7 3 4" xfId="6797" xr:uid="{00000000-0005-0000-0000-0000BF130000}"/>
    <cellStyle name="Normal 13 5 7 4" xfId="6798" xr:uid="{00000000-0005-0000-0000-0000C0130000}"/>
    <cellStyle name="Normal 13 5 7 4 2" xfId="6799" xr:uid="{00000000-0005-0000-0000-0000C1130000}"/>
    <cellStyle name="Normal 13 5 7 4 3" xfId="6800" xr:uid="{00000000-0005-0000-0000-0000C2130000}"/>
    <cellStyle name="Normal 13 5 7 4 4" xfId="6801" xr:uid="{00000000-0005-0000-0000-0000C3130000}"/>
    <cellStyle name="Normal 13 5 7 5" xfId="6802" xr:uid="{00000000-0005-0000-0000-0000C4130000}"/>
    <cellStyle name="Normal 13 5 7 5 2" xfId="6803" xr:uid="{00000000-0005-0000-0000-0000C5130000}"/>
    <cellStyle name="Normal 13 5 7 5 3" xfId="6804" xr:uid="{00000000-0005-0000-0000-0000C6130000}"/>
    <cellStyle name="Normal 13 5 7 5 4" xfId="6805" xr:uid="{00000000-0005-0000-0000-0000C7130000}"/>
    <cellStyle name="Normal 13 5 7 6" xfId="6806" xr:uid="{00000000-0005-0000-0000-0000C8130000}"/>
    <cellStyle name="Normal 13 5 7 6 2" xfId="6807" xr:uid="{00000000-0005-0000-0000-0000C9130000}"/>
    <cellStyle name="Normal 13 5 7 6 3" xfId="6808" xr:uid="{00000000-0005-0000-0000-0000CA130000}"/>
    <cellStyle name="Normal 13 5 7 7" xfId="6809" xr:uid="{00000000-0005-0000-0000-0000CB130000}"/>
    <cellStyle name="Normal 13 5 7 8" xfId="6810" xr:uid="{00000000-0005-0000-0000-0000CC130000}"/>
    <cellStyle name="Normal 13 5 7 9" xfId="6811" xr:uid="{00000000-0005-0000-0000-0000CD130000}"/>
    <cellStyle name="Normal 13 5 8" xfId="6812" xr:uid="{00000000-0005-0000-0000-0000CE130000}"/>
    <cellStyle name="Normal 13 5 8 2" xfId="6813" xr:uid="{00000000-0005-0000-0000-0000CF130000}"/>
    <cellStyle name="Normal 13 5 8 2 2" xfId="6814" xr:uid="{00000000-0005-0000-0000-0000D0130000}"/>
    <cellStyle name="Normal 13 5 8 2 2 2" xfId="6815" xr:uid="{00000000-0005-0000-0000-0000D1130000}"/>
    <cellStyle name="Normal 13 5 8 2 2 3" xfId="6816" xr:uid="{00000000-0005-0000-0000-0000D2130000}"/>
    <cellStyle name="Normal 13 5 8 2 2 4" xfId="6817" xr:uid="{00000000-0005-0000-0000-0000D3130000}"/>
    <cellStyle name="Normal 13 5 8 2 3" xfId="6818" xr:uid="{00000000-0005-0000-0000-0000D4130000}"/>
    <cellStyle name="Normal 13 5 8 2 3 2" xfId="6819" xr:uid="{00000000-0005-0000-0000-0000D5130000}"/>
    <cellStyle name="Normal 13 5 8 2 3 3" xfId="6820" xr:uid="{00000000-0005-0000-0000-0000D6130000}"/>
    <cellStyle name="Normal 13 5 8 2 4" xfId="6821" xr:uid="{00000000-0005-0000-0000-0000D7130000}"/>
    <cellStyle name="Normal 13 5 8 2 5" xfId="6822" xr:uid="{00000000-0005-0000-0000-0000D8130000}"/>
    <cellStyle name="Normal 13 5 8 2 6" xfId="6823" xr:uid="{00000000-0005-0000-0000-0000D9130000}"/>
    <cellStyle name="Normal 13 5 8 3" xfId="6824" xr:uid="{00000000-0005-0000-0000-0000DA130000}"/>
    <cellStyle name="Normal 13 5 8 3 2" xfId="6825" xr:uid="{00000000-0005-0000-0000-0000DB130000}"/>
    <cellStyle name="Normal 13 5 8 3 3" xfId="6826" xr:uid="{00000000-0005-0000-0000-0000DC130000}"/>
    <cellStyle name="Normal 13 5 8 3 4" xfId="6827" xr:uid="{00000000-0005-0000-0000-0000DD130000}"/>
    <cellStyle name="Normal 13 5 8 4" xfId="6828" xr:uid="{00000000-0005-0000-0000-0000DE130000}"/>
    <cellStyle name="Normal 13 5 8 4 2" xfId="6829" xr:uid="{00000000-0005-0000-0000-0000DF130000}"/>
    <cellStyle name="Normal 13 5 8 4 3" xfId="6830" xr:uid="{00000000-0005-0000-0000-0000E0130000}"/>
    <cellStyle name="Normal 13 5 8 4 4" xfId="6831" xr:uid="{00000000-0005-0000-0000-0000E1130000}"/>
    <cellStyle name="Normal 13 5 8 5" xfId="6832" xr:uid="{00000000-0005-0000-0000-0000E2130000}"/>
    <cellStyle name="Normal 13 5 8 5 2" xfId="6833" xr:uid="{00000000-0005-0000-0000-0000E3130000}"/>
    <cellStyle name="Normal 13 5 8 5 3" xfId="6834" xr:uid="{00000000-0005-0000-0000-0000E4130000}"/>
    <cellStyle name="Normal 13 5 8 6" xfId="6835" xr:uid="{00000000-0005-0000-0000-0000E5130000}"/>
    <cellStyle name="Normal 13 5 8 7" xfId="6836" xr:uid="{00000000-0005-0000-0000-0000E6130000}"/>
    <cellStyle name="Normal 13 5 8 8" xfId="6837" xr:uid="{00000000-0005-0000-0000-0000E7130000}"/>
    <cellStyle name="Normal 13 5 9" xfId="6838" xr:uid="{00000000-0005-0000-0000-0000E8130000}"/>
    <cellStyle name="Normal 13 5 9 2" xfId="6839" xr:uid="{00000000-0005-0000-0000-0000E9130000}"/>
    <cellStyle name="Normal 13 5 9 2 2" xfId="6840" xr:uid="{00000000-0005-0000-0000-0000EA130000}"/>
    <cellStyle name="Normal 13 5 9 2 3" xfId="6841" xr:uid="{00000000-0005-0000-0000-0000EB130000}"/>
    <cellStyle name="Normal 13 5 9 2 4" xfId="6842" xr:uid="{00000000-0005-0000-0000-0000EC130000}"/>
    <cellStyle name="Normal 13 5 9 3" xfId="6843" xr:uid="{00000000-0005-0000-0000-0000ED130000}"/>
    <cellStyle name="Normal 13 5 9 3 2" xfId="6844" xr:uid="{00000000-0005-0000-0000-0000EE130000}"/>
    <cellStyle name="Normal 13 5 9 3 3" xfId="6845" xr:uid="{00000000-0005-0000-0000-0000EF130000}"/>
    <cellStyle name="Normal 13 5 9 4" xfId="6846" xr:uid="{00000000-0005-0000-0000-0000F0130000}"/>
    <cellStyle name="Normal 13 5 9 5" xfId="6847" xr:uid="{00000000-0005-0000-0000-0000F1130000}"/>
    <cellStyle name="Normal 13 5 9 6" xfId="6848" xr:uid="{00000000-0005-0000-0000-0000F2130000}"/>
    <cellStyle name="Normal 13 6" xfId="361" xr:uid="{00000000-0005-0000-0000-0000F3130000}"/>
    <cellStyle name="Normal 13 6 10" xfId="6849" xr:uid="{00000000-0005-0000-0000-0000F4130000}"/>
    <cellStyle name="Normal 13 6 11" xfId="6850" xr:uid="{00000000-0005-0000-0000-0000F5130000}"/>
    <cellStyle name="Normal 13 6 2" xfId="932" xr:uid="{00000000-0005-0000-0000-0000F6130000}"/>
    <cellStyle name="Normal 13 6 2 10" xfId="6851" xr:uid="{00000000-0005-0000-0000-0000F7130000}"/>
    <cellStyle name="Normal 13 6 2 2" xfId="1302" xr:uid="{00000000-0005-0000-0000-0000F8130000}"/>
    <cellStyle name="Normal 13 6 2 2 2" xfId="6852" xr:uid="{00000000-0005-0000-0000-0000F9130000}"/>
    <cellStyle name="Normal 13 6 2 2 2 2" xfId="6853" xr:uid="{00000000-0005-0000-0000-0000FA130000}"/>
    <cellStyle name="Normal 13 6 2 2 2 2 2" xfId="6854" xr:uid="{00000000-0005-0000-0000-0000FB130000}"/>
    <cellStyle name="Normal 13 6 2 2 2 2 3" xfId="6855" xr:uid="{00000000-0005-0000-0000-0000FC130000}"/>
    <cellStyle name="Normal 13 6 2 2 2 2 4" xfId="6856" xr:uid="{00000000-0005-0000-0000-0000FD130000}"/>
    <cellStyle name="Normal 13 6 2 2 2 3" xfId="6857" xr:uid="{00000000-0005-0000-0000-0000FE130000}"/>
    <cellStyle name="Normal 13 6 2 2 2 3 2" xfId="6858" xr:uid="{00000000-0005-0000-0000-0000FF130000}"/>
    <cellStyle name="Normal 13 6 2 2 2 3 3" xfId="6859" xr:uid="{00000000-0005-0000-0000-000000140000}"/>
    <cellStyle name="Normal 13 6 2 2 2 4" xfId="6860" xr:uid="{00000000-0005-0000-0000-000001140000}"/>
    <cellStyle name="Normal 13 6 2 2 2 5" xfId="6861" xr:uid="{00000000-0005-0000-0000-000002140000}"/>
    <cellStyle name="Normal 13 6 2 2 2 6" xfId="6862" xr:uid="{00000000-0005-0000-0000-000003140000}"/>
    <cellStyle name="Normal 13 6 2 2 3" xfId="6863" xr:uid="{00000000-0005-0000-0000-000004140000}"/>
    <cellStyle name="Normal 13 6 2 2 3 2" xfId="6864" xr:uid="{00000000-0005-0000-0000-000005140000}"/>
    <cellStyle name="Normal 13 6 2 2 3 3" xfId="6865" xr:uid="{00000000-0005-0000-0000-000006140000}"/>
    <cellStyle name="Normal 13 6 2 2 3 4" xfId="6866" xr:uid="{00000000-0005-0000-0000-000007140000}"/>
    <cellStyle name="Normal 13 6 2 2 4" xfId="6867" xr:uid="{00000000-0005-0000-0000-000008140000}"/>
    <cellStyle name="Normal 13 6 2 2 4 2" xfId="6868" xr:uid="{00000000-0005-0000-0000-000009140000}"/>
    <cellStyle name="Normal 13 6 2 2 4 3" xfId="6869" xr:uid="{00000000-0005-0000-0000-00000A140000}"/>
    <cellStyle name="Normal 13 6 2 2 4 4" xfId="6870" xr:uid="{00000000-0005-0000-0000-00000B140000}"/>
    <cellStyle name="Normal 13 6 2 2 5" xfId="6871" xr:uid="{00000000-0005-0000-0000-00000C140000}"/>
    <cellStyle name="Normal 13 6 2 2 5 2" xfId="6872" xr:uid="{00000000-0005-0000-0000-00000D140000}"/>
    <cellStyle name="Normal 13 6 2 2 5 3" xfId="6873" xr:uid="{00000000-0005-0000-0000-00000E140000}"/>
    <cellStyle name="Normal 13 6 2 2 5 4" xfId="6874" xr:uid="{00000000-0005-0000-0000-00000F140000}"/>
    <cellStyle name="Normal 13 6 2 2 6" xfId="6875" xr:uid="{00000000-0005-0000-0000-000010140000}"/>
    <cellStyle name="Normal 13 6 2 2 6 2" xfId="6876" xr:uid="{00000000-0005-0000-0000-000011140000}"/>
    <cellStyle name="Normal 13 6 2 2 6 3" xfId="6877" xr:uid="{00000000-0005-0000-0000-000012140000}"/>
    <cellStyle name="Normal 13 6 2 2 7" xfId="6878" xr:uid="{00000000-0005-0000-0000-000013140000}"/>
    <cellStyle name="Normal 13 6 2 2 8" xfId="6879" xr:uid="{00000000-0005-0000-0000-000014140000}"/>
    <cellStyle name="Normal 13 6 2 2 9" xfId="6880" xr:uid="{00000000-0005-0000-0000-000015140000}"/>
    <cellStyle name="Normal 13 6 2 3" xfId="6881" xr:uid="{00000000-0005-0000-0000-000016140000}"/>
    <cellStyle name="Normal 13 6 2 3 2" xfId="6882" xr:uid="{00000000-0005-0000-0000-000017140000}"/>
    <cellStyle name="Normal 13 6 2 3 2 2" xfId="6883" xr:uid="{00000000-0005-0000-0000-000018140000}"/>
    <cellStyle name="Normal 13 6 2 3 2 3" xfId="6884" xr:uid="{00000000-0005-0000-0000-000019140000}"/>
    <cellStyle name="Normal 13 6 2 3 2 4" xfId="6885" xr:uid="{00000000-0005-0000-0000-00001A140000}"/>
    <cellStyle name="Normal 13 6 2 3 3" xfId="6886" xr:uid="{00000000-0005-0000-0000-00001B140000}"/>
    <cellStyle name="Normal 13 6 2 3 3 2" xfId="6887" xr:uid="{00000000-0005-0000-0000-00001C140000}"/>
    <cellStyle name="Normal 13 6 2 3 3 3" xfId="6888" xr:uid="{00000000-0005-0000-0000-00001D140000}"/>
    <cellStyle name="Normal 13 6 2 3 4" xfId="6889" xr:uid="{00000000-0005-0000-0000-00001E140000}"/>
    <cellStyle name="Normal 13 6 2 3 5" xfId="6890" xr:uid="{00000000-0005-0000-0000-00001F140000}"/>
    <cellStyle name="Normal 13 6 2 3 6" xfId="6891" xr:uid="{00000000-0005-0000-0000-000020140000}"/>
    <cellStyle name="Normal 13 6 2 4" xfId="6892" xr:uid="{00000000-0005-0000-0000-000021140000}"/>
    <cellStyle name="Normal 13 6 2 4 2" xfId="6893" xr:uid="{00000000-0005-0000-0000-000022140000}"/>
    <cellStyle name="Normal 13 6 2 4 3" xfId="6894" xr:uid="{00000000-0005-0000-0000-000023140000}"/>
    <cellStyle name="Normal 13 6 2 4 4" xfId="6895" xr:uid="{00000000-0005-0000-0000-000024140000}"/>
    <cellStyle name="Normal 13 6 2 5" xfId="6896" xr:uid="{00000000-0005-0000-0000-000025140000}"/>
    <cellStyle name="Normal 13 6 2 5 2" xfId="6897" xr:uid="{00000000-0005-0000-0000-000026140000}"/>
    <cellStyle name="Normal 13 6 2 5 3" xfId="6898" xr:uid="{00000000-0005-0000-0000-000027140000}"/>
    <cellStyle name="Normal 13 6 2 5 4" xfId="6899" xr:uid="{00000000-0005-0000-0000-000028140000}"/>
    <cellStyle name="Normal 13 6 2 6" xfId="6900" xr:uid="{00000000-0005-0000-0000-000029140000}"/>
    <cellStyle name="Normal 13 6 2 6 2" xfId="6901" xr:uid="{00000000-0005-0000-0000-00002A140000}"/>
    <cellStyle name="Normal 13 6 2 6 3" xfId="6902" xr:uid="{00000000-0005-0000-0000-00002B140000}"/>
    <cellStyle name="Normal 13 6 2 6 4" xfId="6903" xr:uid="{00000000-0005-0000-0000-00002C140000}"/>
    <cellStyle name="Normal 13 6 2 7" xfId="6904" xr:uid="{00000000-0005-0000-0000-00002D140000}"/>
    <cellStyle name="Normal 13 6 2 7 2" xfId="6905" xr:uid="{00000000-0005-0000-0000-00002E140000}"/>
    <cellStyle name="Normal 13 6 2 7 3" xfId="6906" xr:uid="{00000000-0005-0000-0000-00002F140000}"/>
    <cellStyle name="Normal 13 6 2 8" xfId="6907" xr:uid="{00000000-0005-0000-0000-000030140000}"/>
    <cellStyle name="Normal 13 6 2 9" xfId="6908" xr:uid="{00000000-0005-0000-0000-000031140000}"/>
    <cellStyle name="Normal 13 6 3" xfId="1301" xr:uid="{00000000-0005-0000-0000-000032140000}"/>
    <cellStyle name="Normal 13 6 3 2" xfId="6909" xr:uid="{00000000-0005-0000-0000-000033140000}"/>
    <cellStyle name="Normal 13 6 3 2 2" xfId="6910" xr:uid="{00000000-0005-0000-0000-000034140000}"/>
    <cellStyle name="Normal 13 6 3 2 2 2" xfId="6911" xr:uid="{00000000-0005-0000-0000-000035140000}"/>
    <cellStyle name="Normal 13 6 3 2 2 3" xfId="6912" xr:uid="{00000000-0005-0000-0000-000036140000}"/>
    <cellStyle name="Normal 13 6 3 2 2 4" xfId="6913" xr:uid="{00000000-0005-0000-0000-000037140000}"/>
    <cellStyle name="Normal 13 6 3 2 3" xfId="6914" xr:uid="{00000000-0005-0000-0000-000038140000}"/>
    <cellStyle name="Normal 13 6 3 2 3 2" xfId="6915" xr:uid="{00000000-0005-0000-0000-000039140000}"/>
    <cellStyle name="Normal 13 6 3 2 3 3" xfId="6916" xr:uid="{00000000-0005-0000-0000-00003A140000}"/>
    <cellStyle name="Normal 13 6 3 2 4" xfId="6917" xr:uid="{00000000-0005-0000-0000-00003B140000}"/>
    <cellStyle name="Normal 13 6 3 2 5" xfId="6918" xr:uid="{00000000-0005-0000-0000-00003C140000}"/>
    <cellStyle name="Normal 13 6 3 2 6" xfId="6919" xr:uid="{00000000-0005-0000-0000-00003D140000}"/>
    <cellStyle name="Normal 13 6 3 3" xfId="6920" xr:uid="{00000000-0005-0000-0000-00003E140000}"/>
    <cellStyle name="Normal 13 6 3 3 2" xfId="6921" xr:uid="{00000000-0005-0000-0000-00003F140000}"/>
    <cellStyle name="Normal 13 6 3 3 3" xfId="6922" xr:uid="{00000000-0005-0000-0000-000040140000}"/>
    <cellStyle name="Normal 13 6 3 3 4" xfId="6923" xr:uid="{00000000-0005-0000-0000-000041140000}"/>
    <cellStyle name="Normal 13 6 3 4" xfId="6924" xr:uid="{00000000-0005-0000-0000-000042140000}"/>
    <cellStyle name="Normal 13 6 3 4 2" xfId="6925" xr:uid="{00000000-0005-0000-0000-000043140000}"/>
    <cellStyle name="Normal 13 6 3 4 3" xfId="6926" xr:uid="{00000000-0005-0000-0000-000044140000}"/>
    <cellStyle name="Normal 13 6 3 4 4" xfId="6927" xr:uid="{00000000-0005-0000-0000-000045140000}"/>
    <cellStyle name="Normal 13 6 3 5" xfId="6928" xr:uid="{00000000-0005-0000-0000-000046140000}"/>
    <cellStyle name="Normal 13 6 3 5 2" xfId="6929" xr:uid="{00000000-0005-0000-0000-000047140000}"/>
    <cellStyle name="Normal 13 6 3 5 3" xfId="6930" xr:uid="{00000000-0005-0000-0000-000048140000}"/>
    <cellStyle name="Normal 13 6 3 5 4" xfId="6931" xr:uid="{00000000-0005-0000-0000-000049140000}"/>
    <cellStyle name="Normal 13 6 3 6" xfId="6932" xr:uid="{00000000-0005-0000-0000-00004A140000}"/>
    <cellStyle name="Normal 13 6 3 6 2" xfId="6933" xr:uid="{00000000-0005-0000-0000-00004B140000}"/>
    <cellStyle name="Normal 13 6 3 6 3" xfId="6934" xr:uid="{00000000-0005-0000-0000-00004C140000}"/>
    <cellStyle name="Normal 13 6 3 7" xfId="6935" xr:uid="{00000000-0005-0000-0000-00004D140000}"/>
    <cellStyle name="Normal 13 6 3 8" xfId="6936" xr:uid="{00000000-0005-0000-0000-00004E140000}"/>
    <cellStyle name="Normal 13 6 3 9" xfId="6937" xr:uid="{00000000-0005-0000-0000-00004F140000}"/>
    <cellStyle name="Normal 13 6 4" xfId="6938" xr:uid="{00000000-0005-0000-0000-000050140000}"/>
    <cellStyle name="Normal 13 6 4 2" xfId="6939" xr:uid="{00000000-0005-0000-0000-000051140000}"/>
    <cellStyle name="Normal 13 6 4 2 2" xfId="6940" xr:uid="{00000000-0005-0000-0000-000052140000}"/>
    <cellStyle name="Normal 13 6 4 2 3" xfId="6941" xr:uid="{00000000-0005-0000-0000-000053140000}"/>
    <cellStyle name="Normal 13 6 4 2 4" xfId="6942" xr:uid="{00000000-0005-0000-0000-000054140000}"/>
    <cellStyle name="Normal 13 6 4 3" xfId="6943" xr:uid="{00000000-0005-0000-0000-000055140000}"/>
    <cellStyle name="Normal 13 6 4 3 2" xfId="6944" xr:uid="{00000000-0005-0000-0000-000056140000}"/>
    <cellStyle name="Normal 13 6 4 3 3" xfId="6945" xr:uid="{00000000-0005-0000-0000-000057140000}"/>
    <cellStyle name="Normal 13 6 4 4" xfId="6946" xr:uid="{00000000-0005-0000-0000-000058140000}"/>
    <cellStyle name="Normal 13 6 4 5" xfId="6947" xr:uid="{00000000-0005-0000-0000-000059140000}"/>
    <cellStyle name="Normal 13 6 4 6" xfId="6948" xr:uid="{00000000-0005-0000-0000-00005A140000}"/>
    <cellStyle name="Normal 13 6 5" xfId="6949" xr:uid="{00000000-0005-0000-0000-00005B140000}"/>
    <cellStyle name="Normal 13 6 5 2" xfId="6950" xr:uid="{00000000-0005-0000-0000-00005C140000}"/>
    <cellStyle name="Normal 13 6 5 3" xfId="6951" xr:uid="{00000000-0005-0000-0000-00005D140000}"/>
    <cellStyle name="Normal 13 6 5 4" xfId="6952" xr:uid="{00000000-0005-0000-0000-00005E140000}"/>
    <cellStyle name="Normal 13 6 6" xfId="6953" xr:uid="{00000000-0005-0000-0000-00005F140000}"/>
    <cellStyle name="Normal 13 6 6 2" xfId="6954" xr:uid="{00000000-0005-0000-0000-000060140000}"/>
    <cellStyle name="Normal 13 6 6 3" xfId="6955" xr:uid="{00000000-0005-0000-0000-000061140000}"/>
    <cellStyle name="Normal 13 6 6 4" xfId="6956" xr:uid="{00000000-0005-0000-0000-000062140000}"/>
    <cellStyle name="Normal 13 6 7" xfId="6957" xr:uid="{00000000-0005-0000-0000-000063140000}"/>
    <cellStyle name="Normal 13 6 7 2" xfId="6958" xr:uid="{00000000-0005-0000-0000-000064140000}"/>
    <cellStyle name="Normal 13 6 7 3" xfId="6959" xr:uid="{00000000-0005-0000-0000-000065140000}"/>
    <cellStyle name="Normal 13 6 7 4" xfId="6960" xr:uid="{00000000-0005-0000-0000-000066140000}"/>
    <cellStyle name="Normal 13 6 8" xfId="6961" xr:uid="{00000000-0005-0000-0000-000067140000}"/>
    <cellStyle name="Normal 13 6 8 2" xfId="6962" xr:uid="{00000000-0005-0000-0000-000068140000}"/>
    <cellStyle name="Normal 13 6 8 3" xfId="6963" xr:uid="{00000000-0005-0000-0000-000069140000}"/>
    <cellStyle name="Normal 13 6 9" xfId="6964" xr:uid="{00000000-0005-0000-0000-00006A140000}"/>
    <cellStyle name="Normal 13 7" xfId="579" xr:uid="{00000000-0005-0000-0000-00006B140000}"/>
    <cellStyle name="Normal 13 7 10" xfId="6965" xr:uid="{00000000-0005-0000-0000-00006C140000}"/>
    <cellStyle name="Normal 13 7 11" xfId="6966" xr:uid="{00000000-0005-0000-0000-00006D140000}"/>
    <cellStyle name="Normal 13 7 2" xfId="1045" xr:uid="{00000000-0005-0000-0000-00006E140000}"/>
    <cellStyle name="Normal 13 7 2 10" xfId="6967" xr:uid="{00000000-0005-0000-0000-00006F140000}"/>
    <cellStyle name="Normal 13 7 2 2" xfId="1304" xr:uid="{00000000-0005-0000-0000-000070140000}"/>
    <cellStyle name="Normal 13 7 2 2 2" xfId="6968" xr:uid="{00000000-0005-0000-0000-000071140000}"/>
    <cellStyle name="Normal 13 7 2 2 2 2" xfId="6969" xr:uid="{00000000-0005-0000-0000-000072140000}"/>
    <cellStyle name="Normal 13 7 2 2 2 2 2" xfId="6970" xr:uid="{00000000-0005-0000-0000-000073140000}"/>
    <cellStyle name="Normal 13 7 2 2 2 2 3" xfId="6971" xr:uid="{00000000-0005-0000-0000-000074140000}"/>
    <cellStyle name="Normal 13 7 2 2 2 2 4" xfId="6972" xr:uid="{00000000-0005-0000-0000-000075140000}"/>
    <cellStyle name="Normal 13 7 2 2 2 3" xfId="6973" xr:uid="{00000000-0005-0000-0000-000076140000}"/>
    <cellStyle name="Normal 13 7 2 2 2 3 2" xfId="6974" xr:uid="{00000000-0005-0000-0000-000077140000}"/>
    <cellStyle name="Normal 13 7 2 2 2 3 3" xfId="6975" xr:uid="{00000000-0005-0000-0000-000078140000}"/>
    <cellStyle name="Normal 13 7 2 2 2 4" xfId="6976" xr:uid="{00000000-0005-0000-0000-000079140000}"/>
    <cellStyle name="Normal 13 7 2 2 2 5" xfId="6977" xr:uid="{00000000-0005-0000-0000-00007A140000}"/>
    <cellStyle name="Normal 13 7 2 2 2 6" xfId="6978" xr:uid="{00000000-0005-0000-0000-00007B140000}"/>
    <cellStyle name="Normal 13 7 2 2 3" xfId="6979" xr:uid="{00000000-0005-0000-0000-00007C140000}"/>
    <cellStyle name="Normal 13 7 2 2 3 2" xfId="6980" xr:uid="{00000000-0005-0000-0000-00007D140000}"/>
    <cellStyle name="Normal 13 7 2 2 3 3" xfId="6981" xr:uid="{00000000-0005-0000-0000-00007E140000}"/>
    <cellStyle name="Normal 13 7 2 2 3 4" xfId="6982" xr:uid="{00000000-0005-0000-0000-00007F140000}"/>
    <cellStyle name="Normal 13 7 2 2 4" xfId="6983" xr:uid="{00000000-0005-0000-0000-000080140000}"/>
    <cellStyle name="Normal 13 7 2 2 4 2" xfId="6984" xr:uid="{00000000-0005-0000-0000-000081140000}"/>
    <cellStyle name="Normal 13 7 2 2 4 3" xfId="6985" xr:uid="{00000000-0005-0000-0000-000082140000}"/>
    <cellStyle name="Normal 13 7 2 2 4 4" xfId="6986" xr:uid="{00000000-0005-0000-0000-000083140000}"/>
    <cellStyle name="Normal 13 7 2 2 5" xfId="6987" xr:uid="{00000000-0005-0000-0000-000084140000}"/>
    <cellStyle name="Normal 13 7 2 2 5 2" xfId="6988" xr:uid="{00000000-0005-0000-0000-000085140000}"/>
    <cellStyle name="Normal 13 7 2 2 5 3" xfId="6989" xr:uid="{00000000-0005-0000-0000-000086140000}"/>
    <cellStyle name="Normal 13 7 2 2 5 4" xfId="6990" xr:uid="{00000000-0005-0000-0000-000087140000}"/>
    <cellStyle name="Normal 13 7 2 2 6" xfId="6991" xr:uid="{00000000-0005-0000-0000-000088140000}"/>
    <cellStyle name="Normal 13 7 2 2 6 2" xfId="6992" xr:uid="{00000000-0005-0000-0000-000089140000}"/>
    <cellStyle name="Normal 13 7 2 2 6 3" xfId="6993" xr:uid="{00000000-0005-0000-0000-00008A140000}"/>
    <cellStyle name="Normal 13 7 2 2 7" xfId="6994" xr:uid="{00000000-0005-0000-0000-00008B140000}"/>
    <cellStyle name="Normal 13 7 2 2 8" xfId="6995" xr:uid="{00000000-0005-0000-0000-00008C140000}"/>
    <cellStyle name="Normal 13 7 2 2 9" xfId="6996" xr:uid="{00000000-0005-0000-0000-00008D140000}"/>
    <cellStyle name="Normal 13 7 2 3" xfId="6997" xr:uid="{00000000-0005-0000-0000-00008E140000}"/>
    <cellStyle name="Normal 13 7 2 3 2" xfId="6998" xr:uid="{00000000-0005-0000-0000-00008F140000}"/>
    <cellStyle name="Normal 13 7 2 3 2 2" xfId="6999" xr:uid="{00000000-0005-0000-0000-000090140000}"/>
    <cellStyle name="Normal 13 7 2 3 2 3" xfId="7000" xr:uid="{00000000-0005-0000-0000-000091140000}"/>
    <cellStyle name="Normal 13 7 2 3 2 4" xfId="7001" xr:uid="{00000000-0005-0000-0000-000092140000}"/>
    <cellStyle name="Normal 13 7 2 3 3" xfId="7002" xr:uid="{00000000-0005-0000-0000-000093140000}"/>
    <cellStyle name="Normal 13 7 2 3 3 2" xfId="7003" xr:uid="{00000000-0005-0000-0000-000094140000}"/>
    <cellStyle name="Normal 13 7 2 3 3 3" xfId="7004" xr:uid="{00000000-0005-0000-0000-000095140000}"/>
    <cellStyle name="Normal 13 7 2 3 4" xfId="7005" xr:uid="{00000000-0005-0000-0000-000096140000}"/>
    <cellStyle name="Normal 13 7 2 3 5" xfId="7006" xr:uid="{00000000-0005-0000-0000-000097140000}"/>
    <cellStyle name="Normal 13 7 2 3 6" xfId="7007" xr:uid="{00000000-0005-0000-0000-000098140000}"/>
    <cellStyle name="Normal 13 7 2 4" xfId="7008" xr:uid="{00000000-0005-0000-0000-000099140000}"/>
    <cellStyle name="Normal 13 7 2 4 2" xfId="7009" xr:uid="{00000000-0005-0000-0000-00009A140000}"/>
    <cellStyle name="Normal 13 7 2 4 3" xfId="7010" xr:uid="{00000000-0005-0000-0000-00009B140000}"/>
    <cellStyle name="Normal 13 7 2 4 4" xfId="7011" xr:uid="{00000000-0005-0000-0000-00009C140000}"/>
    <cellStyle name="Normal 13 7 2 5" xfId="7012" xr:uid="{00000000-0005-0000-0000-00009D140000}"/>
    <cellStyle name="Normal 13 7 2 5 2" xfId="7013" xr:uid="{00000000-0005-0000-0000-00009E140000}"/>
    <cellStyle name="Normal 13 7 2 5 3" xfId="7014" xr:uid="{00000000-0005-0000-0000-00009F140000}"/>
    <cellStyle name="Normal 13 7 2 5 4" xfId="7015" xr:uid="{00000000-0005-0000-0000-0000A0140000}"/>
    <cellStyle name="Normal 13 7 2 6" xfId="7016" xr:uid="{00000000-0005-0000-0000-0000A1140000}"/>
    <cellStyle name="Normal 13 7 2 6 2" xfId="7017" xr:uid="{00000000-0005-0000-0000-0000A2140000}"/>
    <cellStyle name="Normal 13 7 2 6 3" xfId="7018" xr:uid="{00000000-0005-0000-0000-0000A3140000}"/>
    <cellStyle name="Normal 13 7 2 6 4" xfId="7019" xr:uid="{00000000-0005-0000-0000-0000A4140000}"/>
    <cellStyle name="Normal 13 7 2 7" xfId="7020" xr:uid="{00000000-0005-0000-0000-0000A5140000}"/>
    <cellStyle name="Normal 13 7 2 7 2" xfId="7021" xr:uid="{00000000-0005-0000-0000-0000A6140000}"/>
    <cellStyle name="Normal 13 7 2 7 3" xfId="7022" xr:uid="{00000000-0005-0000-0000-0000A7140000}"/>
    <cellStyle name="Normal 13 7 2 8" xfId="7023" xr:uid="{00000000-0005-0000-0000-0000A8140000}"/>
    <cellStyle name="Normal 13 7 2 9" xfId="7024" xr:uid="{00000000-0005-0000-0000-0000A9140000}"/>
    <cellStyle name="Normal 13 7 3" xfId="1303" xr:uid="{00000000-0005-0000-0000-0000AA140000}"/>
    <cellStyle name="Normal 13 7 3 2" xfId="7025" xr:uid="{00000000-0005-0000-0000-0000AB140000}"/>
    <cellStyle name="Normal 13 7 3 2 2" xfId="7026" xr:uid="{00000000-0005-0000-0000-0000AC140000}"/>
    <cellStyle name="Normal 13 7 3 2 2 2" xfId="7027" xr:uid="{00000000-0005-0000-0000-0000AD140000}"/>
    <cellStyle name="Normal 13 7 3 2 2 3" xfId="7028" xr:uid="{00000000-0005-0000-0000-0000AE140000}"/>
    <cellStyle name="Normal 13 7 3 2 2 4" xfId="7029" xr:uid="{00000000-0005-0000-0000-0000AF140000}"/>
    <cellStyle name="Normal 13 7 3 2 3" xfId="7030" xr:uid="{00000000-0005-0000-0000-0000B0140000}"/>
    <cellStyle name="Normal 13 7 3 2 3 2" xfId="7031" xr:uid="{00000000-0005-0000-0000-0000B1140000}"/>
    <cellStyle name="Normal 13 7 3 2 3 3" xfId="7032" xr:uid="{00000000-0005-0000-0000-0000B2140000}"/>
    <cellStyle name="Normal 13 7 3 2 4" xfId="7033" xr:uid="{00000000-0005-0000-0000-0000B3140000}"/>
    <cellStyle name="Normal 13 7 3 2 5" xfId="7034" xr:uid="{00000000-0005-0000-0000-0000B4140000}"/>
    <cellStyle name="Normal 13 7 3 2 6" xfId="7035" xr:uid="{00000000-0005-0000-0000-0000B5140000}"/>
    <cellStyle name="Normal 13 7 3 3" xfId="7036" xr:uid="{00000000-0005-0000-0000-0000B6140000}"/>
    <cellStyle name="Normal 13 7 3 3 2" xfId="7037" xr:uid="{00000000-0005-0000-0000-0000B7140000}"/>
    <cellStyle name="Normal 13 7 3 3 3" xfId="7038" xr:uid="{00000000-0005-0000-0000-0000B8140000}"/>
    <cellStyle name="Normal 13 7 3 3 4" xfId="7039" xr:uid="{00000000-0005-0000-0000-0000B9140000}"/>
    <cellStyle name="Normal 13 7 3 4" xfId="7040" xr:uid="{00000000-0005-0000-0000-0000BA140000}"/>
    <cellStyle name="Normal 13 7 3 4 2" xfId="7041" xr:uid="{00000000-0005-0000-0000-0000BB140000}"/>
    <cellStyle name="Normal 13 7 3 4 3" xfId="7042" xr:uid="{00000000-0005-0000-0000-0000BC140000}"/>
    <cellStyle name="Normal 13 7 3 4 4" xfId="7043" xr:uid="{00000000-0005-0000-0000-0000BD140000}"/>
    <cellStyle name="Normal 13 7 3 5" xfId="7044" xr:uid="{00000000-0005-0000-0000-0000BE140000}"/>
    <cellStyle name="Normal 13 7 3 5 2" xfId="7045" xr:uid="{00000000-0005-0000-0000-0000BF140000}"/>
    <cellStyle name="Normal 13 7 3 5 3" xfId="7046" xr:uid="{00000000-0005-0000-0000-0000C0140000}"/>
    <cellStyle name="Normal 13 7 3 5 4" xfId="7047" xr:uid="{00000000-0005-0000-0000-0000C1140000}"/>
    <cellStyle name="Normal 13 7 3 6" xfId="7048" xr:uid="{00000000-0005-0000-0000-0000C2140000}"/>
    <cellStyle name="Normal 13 7 3 6 2" xfId="7049" xr:uid="{00000000-0005-0000-0000-0000C3140000}"/>
    <cellStyle name="Normal 13 7 3 6 3" xfId="7050" xr:uid="{00000000-0005-0000-0000-0000C4140000}"/>
    <cellStyle name="Normal 13 7 3 7" xfId="7051" xr:uid="{00000000-0005-0000-0000-0000C5140000}"/>
    <cellStyle name="Normal 13 7 3 8" xfId="7052" xr:uid="{00000000-0005-0000-0000-0000C6140000}"/>
    <cellStyle name="Normal 13 7 3 9" xfId="7053" xr:uid="{00000000-0005-0000-0000-0000C7140000}"/>
    <cellStyle name="Normal 13 7 4" xfId="7054" xr:uid="{00000000-0005-0000-0000-0000C8140000}"/>
    <cellStyle name="Normal 13 7 4 2" xfId="7055" xr:uid="{00000000-0005-0000-0000-0000C9140000}"/>
    <cellStyle name="Normal 13 7 4 2 2" xfId="7056" xr:uid="{00000000-0005-0000-0000-0000CA140000}"/>
    <cellStyle name="Normal 13 7 4 2 3" xfId="7057" xr:uid="{00000000-0005-0000-0000-0000CB140000}"/>
    <cellStyle name="Normal 13 7 4 2 4" xfId="7058" xr:uid="{00000000-0005-0000-0000-0000CC140000}"/>
    <cellStyle name="Normal 13 7 4 3" xfId="7059" xr:uid="{00000000-0005-0000-0000-0000CD140000}"/>
    <cellStyle name="Normal 13 7 4 3 2" xfId="7060" xr:uid="{00000000-0005-0000-0000-0000CE140000}"/>
    <cellStyle name="Normal 13 7 4 3 3" xfId="7061" xr:uid="{00000000-0005-0000-0000-0000CF140000}"/>
    <cellStyle name="Normal 13 7 4 4" xfId="7062" xr:uid="{00000000-0005-0000-0000-0000D0140000}"/>
    <cellStyle name="Normal 13 7 4 5" xfId="7063" xr:uid="{00000000-0005-0000-0000-0000D1140000}"/>
    <cellStyle name="Normal 13 7 4 6" xfId="7064" xr:uid="{00000000-0005-0000-0000-0000D2140000}"/>
    <cellStyle name="Normal 13 7 5" xfId="7065" xr:uid="{00000000-0005-0000-0000-0000D3140000}"/>
    <cellStyle name="Normal 13 7 5 2" xfId="7066" xr:uid="{00000000-0005-0000-0000-0000D4140000}"/>
    <cellStyle name="Normal 13 7 5 3" xfId="7067" xr:uid="{00000000-0005-0000-0000-0000D5140000}"/>
    <cellStyle name="Normal 13 7 5 4" xfId="7068" xr:uid="{00000000-0005-0000-0000-0000D6140000}"/>
    <cellStyle name="Normal 13 7 6" xfId="7069" xr:uid="{00000000-0005-0000-0000-0000D7140000}"/>
    <cellStyle name="Normal 13 7 6 2" xfId="7070" xr:uid="{00000000-0005-0000-0000-0000D8140000}"/>
    <cellStyle name="Normal 13 7 6 3" xfId="7071" xr:uid="{00000000-0005-0000-0000-0000D9140000}"/>
    <cellStyle name="Normal 13 7 6 4" xfId="7072" xr:uid="{00000000-0005-0000-0000-0000DA140000}"/>
    <cellStyle name="Normal 13 7 7" xfId="7073" xr:uid="{00000000-0005-0000-0000-0000DB140000}"/>
    <cellStyle name="Normal 13 7 7 2" xfId="7074" xr:uid="{00000000-0005-0000-0000-0000DC140000}"/>
    <cellStyle name="Normal 13 7 7 3" xfId="7075" xr:uid="{00000000-0005-0000-0000-0000DD140000}"/>
    <cellStyle name="Normal 13 7 7 4" xfId="7076" xr:uid="{00000000-0005-0000-0000-0000DE140000}"/>
    <cellStyle name="Normal 13 7 8" xfId="7077" xr:uid="{00000000-0005-0000-0000-0000DF140000}"/>
    <cellStyle name="Normal 13 7 8 2" xfId="7078" xr:uid="{00000000-0005-0000-0000-0000E0140000}"/>
    <cellStyle name="Normal 13 7 8 3" xfId="7079" xr:uid="{00000000-0005-0000-0000-0000E1140000}"/>
    <cellStyle name="Normal 13 7 9" xfId="7080" xr:uid="{00000000-0005-0000-0000-0000E2140000}"/>
    <cellStyle name="Normal 13 8" xfId="245" xr:uid="{00000000-0005-0000-0000-0000E3140000}"/>
    <cellStyle name="Normal 13 8 10" xfId="7081" xr:uid="{00000000-0005-0000-0000-0000E4140000}"/>
    <cellStyle name="Normal 13 8 11" xfId="7082" xr:uid="{00000000-0005-0000-0000-0000E5140000}"/>
    <cellStyle name="Normal 13 8 2" xfId="873" xr:uid="{00000000-0005-0000-0000-0000E6140000}"/>
    <cellStyle name="Normal 13 8 2 10" xfId="7083" xr:uid="{00000000-0005-0000-0000-0000E7140000}"/>
    <cellStyle name="Normal 13 8 2 2" xfId="1306" xr:uid="{00000000-0005-0000-0000-0000E8140000}"/>
    <cellStyle name="Normal 13 8 2 2 2" xfId="7084" xr:uid="{00000000-0005-0000-0000-0000E9140000}"/>
    <cellStyle name="Normal 13 8 2 2 2 2" xfId="7085" xr:uid="{00000000-0005-0000-0000-0000EA140000}"/>
    <cellStyle name="Normal 13 8 2 2 2 2 2" xfId="7086" xr:uid="{00000000-0005-0000-0000-0000EB140000}"/>
    <cellStyle name="Normal 13 8 2 2 2 2 3" xfId="7087" xr:uid="{00000000-0005-0000-0000-0000EC140000}"/>
    <cellStyle name="Normal 13 8 2 2 2 2 4" xfId="7088" xr:uid="{00000000-0005-0000-0000-0000ED140000}"/>
    <cellStyle name="Normal 13 8 2 2 2 3" xfId="7089" xr:uid="{00000000-0005-0000-0000-0000EE140000}"/>
    <cellStyle name="Normal 13 8 2 2 2 3 2" xfId="7090" xr:uid="{00000000-0005-0000-0000-0000EF140000}"/>
    <cellStyle name="Normal 13 8 2 2 2 3 3" xfId="7091" xr:uid="{00000000-0005-0000-0000-0000F0140000}"/>
    <cellStyle name="Normal 13 8 2 2 2 4" xfId="7092" xr:uid="{00000000-0005-0000-0000-0000F1140000}"/>
    <cellStyle name="Normal 13 8 2 2 2 5" xfId="7093" xr:uid="{00000000-0005-0000-0000-0000F2140000}"/>
    <cellStyle name="Normal 13 8 2 2 2 6" xfId="7094" xr:uid="{00000000-0005-0000-0000-0000F3140000}"/>
    <cellStyle name="Normal 13 8 2 2 3" xfId="7095" xr:uid="{00000000-0005-0000-0000-0000F4140000}"/>
    <cellStyle name="Normal 13 8 2 2 3 2" xfId="7096" xr:uid="{00000000-0005-0000-0000-0000F5140000}"/>
    <cellStyle name="Normal 13 8 2 2 3 3" xfId="7097" xr:uid="{00000000-0005-0000-0000-0000F6140000}"/>
    <cellStyle name="Normal 13 8 2 2 3 4" xfId="7098" xr:uid="{00000000-0005-0000-0000-0000F7140000}"/>
    <cellStyle name="Normal 13 8 2 2 4" xfId="7099" xr:uid="{00000000-0005-0000-0000-0000F8140000}"/>
    <cellStyle name="Normal 13 8 2 2 4 2" xfId="7100" xr:uid="{00000000-0005-0000-0000-0000F9140000}"/>
    <cellStyle name="Normal 13 8 2 2 4 3" xfId="7101" xr:uid="{00000000-0005-0000-0000-0000FA140000}"/>
    <cellStyle name="Normal 13 8 2 2 4 4" xfId="7102" xr:uid="{00000000-0005-0000-0000-0000FB140000}"/>
    <cellStyle name="Normal 13 8 2 2 5" xfId="7103" xr:uid="{00000000-0005-0000-0000-0000FC140000}"/>
    <cellStyle name="Normal 13 8 2 2 5 2" xfId="7104" xr:uid="{00000000-0005-0000-0000-0000FD140000}"/>
    <cellStyle name="Normal 13 8 2 2 5 3" xfId="7105" xr:uid="{00000000-0005-0000-0000-0000FE140000}"/>
    <cellStyle name="Normal 13 8 2 2 5 4" xfId="7106" xr:uid="{00000000-0005-0000-0000-0000FF140000}"/>
    <cellStyle name="Normal 13 8 2 2 6" xfId="7107" xr:uid="{00000000-0005-0000-0000-000000150000}"/>
    <cellStyle name="Normal 13 8 2 2 6 2" xfId="7108" xr:uid="{00000000-0005-0000-0000-000001150000}"/>
    <cellStyle name="Normal 13 8 2 2 6 3" xfId="7109" xr:uid="{00000000-0005-0000-0000-000002150000}"/>
    <cellStyle name="Normal 13 8 2 2 7" xfId="7110" xr:uid="{00000000-0005-0000-0000-000003150000}"/>
    <cellStyle name="Normal 13 8 2 2 8" xfId="7111" xr:uid="{00000000-0005-0000-0000-000004150000}"/>
    <cellStyle name="Normal 13 8 2 2 9" xfId="7112" xr:uid="{00000000-0005-0000-0000-000005150000}"/>
    <cellStyle name="Normal 13 8 2 3" xfId="7113" xr:uid="{00000000-0005-0000-0000-000006150000}"/>
    <cellStyle name="Normal 13 8 2 3 2" xfId="7114" xr:uid="{00000000-0005-0000-0000-000007150000}"/>
    <cellStyle name="Normal 13 8 2 3 2 2" xfId="7115" xr:uid="{00000000-0005-0000-0000-000008150000}"/>
    <cellStyle name="Normal 13 8 2 3 2 3" xfId="7116" xr:uid="{00000000-0005-0000-0000-000009150000}"/>
    <cellStyle name="Normal 13 8 2 3 2 4" xfId="7117" xr:uid="{00000000-0005-0000-0000-00000A150000}"/>
    <cellStyle name="Normal 13 8 2 3 3" xfId="7118" xr:uid="{00000000-0005-0000-0000-00000B150000}"/>
    <cellStyle name="Normal 13 8 2 3 3 2" xfId="7119" xr:uid="{00000000-0005-0000-0000-00000C150000}"/>
    <cellStyle name="Normal 13 8 2 3 3 3" xfId="7120" xr:uid="{00000000-0005-0000-0000-00000D150000}"/>
    <cellStyle name="Normal 13 8 2 3 4" xfId="7121" xr:uid="{00000000-0005-0000-0000-00000E150000}"/>
    <cellStyle name="Normal 13 8 2 3 5" xfId="7122" xr:uid="{00000000-0005-0000-0000-00000F150000}"/>
    <cellStyle name="Normal 13 8 2 3 6" xfId="7123" xr:uid="{00000000-0005-0000-0000-000010150000}"/>
    <cellStyle name="Normal 13 8 2 4" xfId="7124" xr:uid="{00000000-0005-0000-0000-000011150000}"/>
    <cellStyle name="Normal 13 8 2 4 2" xfId="7125" xr:uid="{00000000-0005-0000-0000-000012150000}"/>
    <cellStyle name="Normal 13 8 2 4 3" xfId="7126" xr:uid="{00000000-0005-0000-0000-000013150000}"/>
    <cellStyle name="Normal 13 8 2 4 4" xfId="7127" xr:uid="{00000000-0005-0000-0000-000014150000}"/>
    <cellStyle name="Normal 13 8 2 5" xfId="7128" xr:uid="{00000000-0005-0000-0000-000015150000}"/>
    <cellStyle name="Normal 13 8 2 5 2" xfId="7129" xr:uid="{00000000-0005-0000-0000-000016150000}"/>
    <cellStyle name="Normal 13 8 2 5 3" xfId="7130" xr:uid="{00000000-0005-0000-0000-000017150000}"/>
    <cellStyle name="Normal 13 8 2 5 4" xfId="7131" xr:uid="{00000000-0005-0000-0000-000018150000}"/>
    <cellStyle name="Normal 13 8 2 6" xfId="7132" xr:uid="{00000000-0005-0000-0000-000019150000}"/>
    <cellStyle name="Normal 13 8 2 6 2" xfId="7133" xr:uid="{00000000-0005-0000-0000-00001A150000}"/>
    <cellStyle name="Normal 13 8 2 6 3" xfId="7134" xr:uid="{00000000-0005-0000-0000-00001B150000}"/>
    <cellStyle name="Normal 13 8 2 6 4" xfId="7135" xr:uid="{00000000-0005-0000-0000-00001C150000}"/>
    <cellStyle name="Normal 13 8 2 7" xfId="7136" xr:uid="{00000000-0005-0000-0000-00001D150000}"/>
    <cellStyle name="Normal 13 8 2 7 2" xfId="7137" xr:uid="{00000000-0005-0000-0000-00001E150000}"/>
    <cellStyle name="Normal 13 8 2 7 3" xfId="7138" xr:uid="{00000000-0005-0000-0000-00001F150000}"/>
    <cellStyle name="Normal 13 8 2 8" xfId="7139" xr:uid="{00000000-0005-0000-0000-000020150000}"/>
    <cellStyle name="Normal 13 8 2 9" xfId="7140" xr:uid="{00000000-0005-0000-0000-000021150000}"/>
    <cellStyle name="Normal 13 8 3" xfId="1305" xr:uid="{00000000-0005-0000-0000-000022150000}"/>
    <cellStyle name="Normal 13 8 3 2" xfId="7141" xr:uid="{00000000-0005-0000-0000-000023150000}"/>
    <cellStyle name="Normal 13 8 3 2 2" xfId="7142" xr:uid="{00000000-0005-0000-0000-000024150000}"/>
    <cellStyle name="Normal 13 8 3 2 2 2" xfId="7143" xr:uid="{00000000-0005-0000-0000-000025150000}"/>
    <cellStyle name="Normal 13 8 3 2 2 3" xfId="7144" xr:uid="{00000000-0005-0000-0000-000026150000}"/>
    <cellStyle name="Normal 13 8 3 2 2 4" xfId="7145" xr:uid="{00000000-0005-0000-0000-000027150000}"/>
    <cellStyle name="Normal 13 8 3 2 3" xfId="7146" xr:uid="{00000000-0005-0000-0000-000028150000}"/>
    <cellStyle name="Normal 13 8 3 2 3 2" xfId="7147" xr:uid="{00000000-0005-0000-0000-000029150000}"/>
    <cellStyle name="Normal 13 8 3 2 3 3" xfId="7148" xr:uid="{00000000-0005-0000-0000-00002A150000}"/>
    <cellStyle name="Normal 13 8 3 2 4" xfId="7149" xr:uid="{00000000-0005-0000-0000-00002B150000}"/>
    <cellStyle name="Normal 13 8 3 2 5" xfId="7150" xr:uid="{00000000-0005-0000-0000-00002C150000}"/>
    <cellStyle name="Normal 13 8 3 2 6" xfId="7151" xr:uid="{00000000-0005-0000-0000-00002D150000}"/>
    <cellStyle name="Normal 13 8 3 3" xfId="7152" xr:uid="{00000000-0005-0000-0000-00002E150000}"/>
    <cellStyle name="Normal 13 8 3 3 2" xfId="7153" xr:uid="{00000000-0005-0000-0000-00002F150000}"/>
    <cellStyle name="Normal 13 8 3 3 3" xfId="7154" xr:uid="{00000000-0005-0000-0000-000030150000}"/>
    <cellStyle name="Normal 13 8 3 3 4" xfId="7155" xr:uid="{00000000-0005-0000-0000-000031150000}"/>
    <cellStyle name="Normal 13 8 3 4" xfId="7156" xr:uid="{00000000-0005-0000-0000-000032150000}"/>
    <cellStyle name="Normal 13 8 3 4 2" xfId="7157" xr:uid="{00000000-0005-0000-0000-000033150000}"/>
    <cellStyle name="Normal 13 8 3 4 3" xfId="7158" xr:uid="{00000000-0005-0000-0000-000034150000}"/>
    <cellStyle name="Normal 13 8 3 4 4" xfId="7159" xr:uid="{00000000-0005-0000-0000-000035150000}"/>
    <cellStyle name="Normal 13 8 3 5" xfId="7160" xr:uid="{00000000-0005-0000-0000-000036150000}"/>
    <cellStyle name="Normal 13 8 3 5 2" xfId="7161" xr:uid="{00000000-0005-0000-0000-000037150000}"/>
    <cellStyle name="Normal 13 8 3 5 3" xfId="7162" xr:uid="{00000000-0005-0000-0000-000038150000}"/>
    <cellStyle name="Normal 13 8 3 5 4" xfId="7163" xr:uid="{00000000-0005-0000-0000-000039150000}"/>
    <cellStyle name="Normal 13 8 3 6" xfId="7164" xr:uid="{00000000-0005-0000-0000-00003A150000}"/>
    <cellStyle name="Normal 13 8 3 6 2" xfId="7165" xr:uid="{00000000-0005-0000-0000-00003B150000}"/>
    <cellStyle name="Normal 13 8 3 6 3" xfId="7166" xr:uid="{00000000-0005-0000-0000-00003C150000}"/>
    <cellStyle name="Normal 13 8 3 7" xfId="7167" xr:uid="{00000000-0005-0000-0000-00003D150000}"/>
    <cellStyle name="Normal 13 8 3 8" xfId="7168" xr:uid="{00000000-0005-0000-0000-00003E150000}"/>
    <cellStyle name="Normal 13 8 3 9" xfId="7169" xr:uid="{00000000-0005-0000-0000-00003F150000}"/>
    <cellStyle name="Normal 13 8 4" xfId="7170" xr:uid="{00000000-0005-0000-0000-000040150000}"/>
    <cellStyle name="Normal 13 8 4 2" xfId="7171" xr:uid="{00000000-0005-0000-0000-000041150000}"/>
    <cellStyle name="Normal 13 8 4 2 2" xfId="7172" xr:uid="{00000000-0005-0000-0000-000042150000}"/>
    <cellStyle name="Normal 13 8 4 2 3" xfId="7173" xr:uid="{00000000-0005-0000-0000-000043150000}"/>
    <cellStyle name="Normal 13 8 4 2 4" xfId="7174" xr:uid="{00000000-0005-0000-0000-000044150000}"/>
    <cellStyle name="Normal 13 8 4 3" xfId="7175" xr:uid="{00000000-0005-0000-0000-000045150000}"/>
    <cellStyle name="Normal 13 8 4 3 2" xfId="7176" xr:uid="{00000000-0005-0000-0000-000046150000}"/>
    <cellStyle name="Normal 13 8 4 3 3" xfId="7177" xr:uid="{00000000-0005-0000-0000-000047150000}"/>
    <cellStyle name="Normal 13 8 4 4" xfId="7178" xr:uid="{00000000-0005-0000-0000-000048150000}"/>
    <cellStyle name="Normal 13 8 4 5" xfId="7179" xr:uid="{00000000-0005-0000-0000-000049150000}"/>
    <cellStyle name="Normal 13 8 4 6" xfId="7180" xr:uid="{00000000-0005-0000-0000-00004A150000}"/>
    <cellStyle name="Normal 13 8 5" xfId="7181" xr:uid="{00000000-0005-0000-0000-00004B150000}"/>
    <cellStyle name="Normal 13 8 5 2" xfId="7182" xr:uid="{00000000-0005-0000-0000-00004C150000}"/>
    <cellStyle name="Normal 13 8 5 3" xfId="7183" xr:uid="{00000000-0005-0000-0000-00004D150000}"/>
    <cellStyle name="Normal 13 8 5 4" xfId="7184" xr:uid="{00000000-0005-0000-0000-00004E150000}"/>
    <cellStyle name="Normal 13 8 6" xfId="7185" xr:uid="{00000000-0005-0000-0000-00004F150000}"/>
    <cellStyle name="Normal 13 8 6 2" xfId="7186" xr:uid="{00000000-0005-0000-0000-000050150000}"/>
    <cellStyle name="Normal 13 8 6 3" xfId="7187" xr:uid="{00000000-0005-0000-0000-000051150000}"/>
    <cellStyle name="Normal 13 8 6 4" xfId="7188" xr:uid="{00000000-0005-0000-0000-000052150000}"/>
    <cellStyle name="Normal 13 8 7" xfId="7189" xr:uid="{00000000-0005-0000-0000-000053150000}"/>
    <cellStyle name="Normal 13 8 7 2" xfId="7190" xr:uid="{00000000-0005-0000-0000-000054150000}"/>
    <cellStyle name="Normal 13 8 7 3" xfId="7191" xr:uid="{00000000-0005-0000-0000-000055150000}"/>
    <cellStyle name="Normal 13 8 7 4" xfId="7192" xr:uid="{00000000-0005-0000-0000-000056150000}"/>
    <cellStyle name="Normal 13 8 8" xfId="7193" xr:uid="{00000000-0005-0000-0000-000057150000}"/>
    <cellStyle name="Normal 13 8 8 2" xfId="7194" xr:uid="{00000000-0005-0000-0000-000058150000}"/>
    <cellStyle name="Normal 13 8 8 3" xfId="7195" xr:uid="{00000000-0005-0000-0000-000059150000}"/>
    <cellStyle name="Normal 13 8 9" xfId="7196" xr:uid="{00000000-0005-0000-0000-00005A150000}"/>
    <cellStyle name="Normal 13 9" xfId="728" xr:uid="{00000000-0005-0000-0000-00005B150000}"/>
    <cellStyle name="Normal 13 9 10" xfId="7197" xr:uid="{00000000-0005-0000-0000-00005C150000}"/>
    <cellStyle name="Normal 13 9 2" xfId="1307" xr:uid="{00000000-0005-0000-0000-00005D150000}"/>
    <cellStyle name="Normal 13 9 2 2" xfId="7198" xr:uid="{00000000-0005-0000-0000-00005E150000}"/>
    <cellStyle name="Normal 13 9 2 2 2" xfId="7199" xr:uid="{00000000-0005-0000-0000-00005F150000}"/>
    <cellStyle name="Normal 13 9 2 2 2 2" xfId="7200" xr:uid="{00000000-0005-0000-0000-000060150000}"/>
    <cellStyle name="Normal 13 9 2 2 2 3" xfId="7201" xr:uid="{00000000-0005-0000-0000-000061150000}"/>
    <cellStyle name="Normal 13 9 2 2 2 4" xfId="7202" xr:uid="{00000000-0005-0000-0000-000062150000}"/>
    <cellStyle name="Normal 13 9 2 2 3" xfId="7203" xr:uid="{00000000-0005-0000-0000-000063150000}"/>
    <cellStyle name="Normal 13 9 2 2 3 2" xfId="7204" xr:uid="{00000000-0005-0000-0000-000064150000}"/>
    <cellStyle name="Normal 13 9 2 2 3 3" xfId="7205" xr:uid="{00000000-0005-0000-0000-000065150000}"/>
    <cellStyle name="Normal 13 9 2 2 4" xfId="7206" xr:uid="{00000000-0005-0000-0000-000066150000}"/>
    <cellStyle name="Normal 13 9 2 2 5" xfId="7207" xr:uid="{00000000-0005-0000-0000-000067150000}"/>
    <cellStyle name="Normal 13 9 2 2 6" xfId="7208" xr:uid="{00000000-0005-0000-0000-000068150000}"/>
    <cellStyle name="Normal 13 9 2 3" xfId="7209" xr:uid="{00000000-0005-0000-0000-000069150000}"/>
    <cellStyle name="Normal 13 9 2 3 2" xfId="7210" xr:uid="{00000000-0005-0000-0000-00006A150000}"/>
    <cellStyle name="Normal 13 9 2 3 3" xfId="7211" xr:uid="{00000000-0005-0000-0000-00006B150000}"/>
    <cellStyle name="Normal 13 9 2 3 4" xfId="7212" xr:uid="{00000000-0005-0000-0000-00006C150000}"/>
    <cellStyle name="Normal 13 9 2 4" xfId="7213" xr:uid="{00000000-0005-0000-0000-00006D150000}"/>
    <cellStyle name="Normal 13 9 2 4 2" xfId="7214" xr:uid="{00000000-0005-0000-0000-00006E150000}"/>
    <cellStyle name="Normal 13 9 2 4 3" xfId="7215" xr:uid="{00000000-0005-0000-0000-00006F150000}"/>
    <cellStyle name="Normal 13 9 2 4 4" xfId="7216" xr:uid="{00000000-0005-0000-0000-000070150000}"/>
    <cellStyle name="Normal 13 9 2 5" xfId="7217" xr:uid="{00000000-0005-0000-0000-000071150000}"/>
    <cellStyle name="Normal 13 9 2 5 2" xfId="7218" xr:uid="{00000000-0005-0000-0000-000072150000}"/>
    <cellStyle name="Normal 13 9 2 5 3" xfId="7219" xr:uid="{00000000-0005-0000-0000-000073150000}"/>
    <cellStyle name="Normal 13 9 2 5 4" xfId="7220" xr:uid="{00000000-0005-0000-0000-000074150000}"/>
    <cellStyle name="Normal 13 9 2 6" xfId="7221" xr:uid="{00000000-0005-0000-0000-000075150000}"/>
    <cellStyle name="Normal 13 9 2 6 2" xfId="7222" xr:uid="{00000000-0005-0000-0000-000076150000}"/>
    <cellStyle name="Normal 13 9 2 6 3" xfId="7223" xr:uid="{00000000-0005-0000-0000-000077150000}"/>
    <cellStyle name="Normal 13 9 2 7" xfId="7224" xr:uid="{00000000-0005-0000-0000-000078150000}"/>
    <cellStyle name="Normal 13 9 2 8" xfId="7225" xr:uid="{00000000-0005-0000-0000-000079150000}"/>
    <cellStyle name="Normal 13 9 2 9" xfId="7226" xr:uid="{00000000-0005-0000-0000-00007A150000}"/>
    <cellStyle name="Normal 13 9 3" xfId="7227" xr:uid="{00000000-0005-0000-0000-00007B150000}"/>
    <cellStyle name="Normal 13 9 3 2" xfId="7228" xr:uid="{00000000-0005-0000-0000-00007C150000}"/>
    <cellStyle name="Normal 13 9 3 2 2" xfId="7229" xr:uid="{00000000-0005-0000-0000-00007D150000}"/>
    <cellStyle name="Normal 13 9 3 2 3" xfId="7230" xr:uid="{00000000-0005-0000-0000-00007E150000}"/>
    <cellStyle name="Normal 13 9 3 2 4" xfId="7231" xr:uid="{00000000-0005-0000-0000-00007F150000}"/>
    <cellStyle name="Normal 13 9 3 3" xfId="7232" xr:uid="{00000000-0005-0000-0000-000080150000}"/>
    <cellStyle name="Normal 13 9 3 3 2" xfId="7233" xr:uid="{00000000-0005-0000-0000-000081150000}"/>
    <cellStyle name="Normal 13 9 3 3 3" xfId="7234" xr:uid="{00000000-0005-0000-0000-000082150000}"/>
    <cellStyle name="Normal 13 9 3 4" xfId="7235" xr:uid="{00000000-0005-0000-0000-000083150000}"/>
    <cellStyle name="Normal 13 9 3 5" xfId="7236" xr:uid="{00000000-0005-0000-0000-000084150000}"/>
    <cellStyle name="Normal 13 9 3 6" xfId="7237" xr:uid="{00000000-0005-0000-0000-000085150000}"/>
    <cellStyle name="Normal 13 9 4" xfId="7238" xr:uid="{00000000-0005-0000-0000-000086150000}"/>
    <cellStyle name="Normal 13 9 4 2" xfId="7239" xr:uid="{00000000-0005-0000-0000-000087150000}"/>
    <cellStyle name="Normal 13 9 4 3" xfId="7240" xr:uid="{00000000-0005-0000-0000-000088150000}"/>
    <cellStyle name="Normal 13 9 4 4" xfId="7241" xr:uid="{00000000-0005-0000-0000-000089150000}"/>
    <cellStyle name="Normal 13 9 5" xfId="7242" xr:uid="{00000000-0005-0000-0000-00008A150000}"/>
    <cellStyle name="Normal 13 9 5 2" xfId="7243" xr:uid="{00000000-0005-0000-0000-00008B150000}"/>
    <cellStyle name="Normal 13 9 5 3" xfId="7244" xr:uid="{00000000-0005-0000-0000-00008C150000}"/>
    <cellStyle name="Normal 13 9 5 4" xfId="7245" xr:uid="{00000000-0005-0000-0000-00008D150000}"/>
    <cellStyle name="Normal 13 9 6" xfId="7246" xr:uid="{00000000-0005-0000-0000-00008E150000}"/>
    <cellStyle name="Normal 13 9 6 2" xfId="7247" xr:uid="{00000000-0005-0000-0000-00008F150000}"/>
    <cellStyle name="Normal 13 9 6 3" xfId="7248" xr:uid="{00000000-0005-0000-0000-000090150000}"/>
    <cellStyle name="Normal 13 9 6 4" xfId="7249" xr:uid="{00000000-0005-0000-0000-000091150000}"/>
    <cellStyle name="Normal 13 9 7" xfId="7250" xr:uid="{00000000-0005-0000-0000-000092150000}"/>
    <cellStyle name="Normal 13 9 7 2" xfId="7251" xr:uid="{00000000-0005-0000-0000-000093150000}"/>
    <cellStyle name="Normal 13 9 7 3" xfId="7252" xr:uid="{00000000-0005-0000-0000-000094150000}"/>
    <cellStyle name="Normal 13 9 8" xfId="7253" xr:uid="{00000000-0005-0000-0000-000095150000}"/>
    <cellStyle name="Normal 13 9 9" xfId="7254" xr:uid="{00000000-0005-0000-0000-000096150000}"/>
    <cellStyle name="Normal 130" xfId="1948" xr:uid="{00000000-0005-0000-0000-000097150000}"/>
    <cellStyle name="Normal 131" xfId="1943" xr:uid="{00000000-0005-0000-0000-000098150000}"/>
    <cellStyle name="Normal 132" xfId="7255" xr:uid="{00000000-0005-0000-0000-000099150000}"/>
    <cellStyle name="Normal 132 2" xfId="7256" xr:uid="{00000000-0005-0000-0000-00009A150000}"/>
    <cellStyle name="Normal 132 3" xfId="7257" xr:uid="{00000000-0005-0000-0000-00009B150000}"/>
    <cellStyle name="Normal 133" xfId="7258" xr:uid="{00000000-0005-0000-0000-00009C150000}"/>
    <cellStyle name="Normal 133 2" xfId="7259" xr:uid="{00000000-0005-0000-0000-00009D150000}"/>
    <cellStyle name="Normal 133 3" xfId="7260" xr:uid="{00000000-0005-0000-0000-00009E150000}"/>
    <cellStyle name="Normal 134" xfId="7261" xr:uid="{00000000-0005-0000-0000-00009F150000}"/>
    <cellStyle name="Normal 134 2" xfId="7262" xr:uid="{00000000-0005-0000-0000-0000A0150000}"/>
    <cellStyle name="Normal 134 3" xfId="7263" xr:uid="{00000000-0005-0000-0000-0000A1150000}"/>
    <cellStyle name="Normal 135" xfId="7264" xr:uid="{00000000-0005-0000-0000-0000A2150000}"/>
    <cellStyle name="Normal 135 2" xfId="7265" xr:uid="{00000000-0005-0000-0000-0000A3150000}"/>
    <cellStyle name="Normal 135 3" xfId="7266" xr:uid="{00000000-0005-0000-0000-0000A4150000}"/>
    <cellStyle name="Normal 136" xfId="7267" xr:uid="{00000000-0005-0000-0000-0000A5150000}"/>
    <cellStyle name="Normal 136 2" xfId="7268" xr:uid="{00000000-0005-0000-0000-0000A6150000}"/>
    <cellStyle name="Normal 136 3" xfId="7269" xr:uid="{00000000-0005-0000-0000-0000A7150000}"/>
    <cellStyle name="Normal 137" xfId="7270" xr:uid="{00000000-0005-0000-0000-0000A8150000}"/>
    <cellStyle name="Normal 138" xfId="7271" xr:uid="{00000000-0005-0000-0000-0000A9150000}"/>
    <cellStyle name="Normal 139" xfId="7272" xr:uid="{00000000-0005-0000-0000-0000AA150000}"/>
    <cellStyle name="Normal 14" xfId="107" xr:uid="{00000000-0005-0000-0000-0000AB150000}"/>
    <cellStyle name="Normal 14 10" xfId="1198" xr:uid="{00000000-0005-0000-0000-0000AC150000}"/>
    <cellStyle name="Normal 14 10 2" xfId="7273" xr:uid="{00000000-0005-0000-0000-0000AD150000}"/>
    <cellStyle name="Normal 14 10 2 2" xfId="7274" xr:uid="{00000000-0005-0000-0000-0000AE150000}"/>
    <cellStyle name="Normal 14 10 2 2 2" xfId="7275" xr:uid="{00000000-0005-0000-0000-0000AF150000}"/>
    <cellStyle name="Normal 14 10 2 2 3" xfId="7276" xr:uid="{00000000-0005-0000-0000-0000B0150000}"/>
    <cellStyle name="Normal 14 10 2 2 4" xfId="7277" xr:uid="{00000000-0005-0000-0000-0000B1150000}"/>
    <cellStyle name="Normal 14 10 2 3" xfId="7278" xr:uid="{00000000-0005-0000-0000-0000B2150000}"/>
    <cellStyle name="Normal 14 10 2 3 2" xfId="7279" xr:uid="{00000000-0005-0000-0000-0000B3150000}"/>
    <cellStyle name="Normal 14 10 2 3 3" xfId="7280" xr:uid="{00000000-0005-0000-0000-0000B4150000}"/>
    <cellStyle name="Normal 14 10 2 4" xfId="7281" xr:uid="{00000000-0005-0000-0000-0000B5150000}"/>
    <cellStyle name="Normal 14 10 2 5" xfId="7282" xr:uid="{00000000-0005-0000-0000-0000B6150000}"/>
    <cellStyle name="Normal 14 10 2 6" xfId="7283" xr:uid="{00000000-0005-0000-0000-0000B7150000}"/>
    <cellStyle name="Normal 14 10 3" xfId="7284" xr:uid="{00000000-0005-0000-0000-0000B8150000}"/>
    <cellStyle name="Normal 14 10 3 2" xfId="7285" xr:uid="{00000000-0005-0000-0000-0000B9150000}"/>
    <cellStyle name="Normal 14 10 3 3" xfId="7286" xr:uid="{00000000-0005-0000-0000-0000BA150000}"/>
    <cellStyle name="Normal 14 10 3 4" xfId="7287" xr:uid="{00000000-0005-0000-0000-0000BB150000}"/>
    <cellStyle name="Normal 14 10 4" xfId="7288" xr:uid="{00000000-0005-0000-0000-0000BC150000}"/>
    <cellStyle name="Normal 14 10 4 2" xfId="7289" xr:uid="{00000000-0005-0000-0000-0000BD150000}"/>
    <cellStyle name="Normal 14 10 4 3" xfId="7290" xr:uid="{00000000-0005-0000-0000-0000BE150000}"/>
    <cellStyle name="Normal 14 10 4 4" xfId="7291" xr:uid="{00000000-0005-0000-0000-0000BF150000}"/>
    <cellStyle name="Normal 14 10 5" xfId="7292" xr:uid="{00000000-0005-0000-0000-0000C0150000}"/>
    <cellStyle name="Normal 14 10 5 2" xfId="7293" xr:uid="{00000000-0005-0000-0000-0000C1150000}"/>
    <cellStyle name="Normal 14 10 5 3" xfId="7294" xr:uid="{00000000-0005-0000-0000-0000C2150000}"/>
    <cellStyle name="Normal 14 10 5 4" xfId="7295" xr:uid="{00000000-0005-0000-0000-0000C3150000}"/>
    <cellStyle name="Normal 14 10 6" xfId="7296" xr:uid="{00000000-0005-0000-0000-0000C4150000}"/>
    <cellStyle name="Normal 14 10 6 2" xfId="7297" xr:uid="{00000000-0005-0000-0000-0000C5150000}"/>
    <cellStyle name="Normal 14 10 6 3" xfId="7298" xr:uid="{00000000-0005-0000-0000-0000C6150000}"/>
    <cellStyle name="Normal 14 10 7" xfId="7299" xr:uid="{00000000-0005-0000-0000-0000C7150000}"/>
    <cellStyle name="Normal 14 10 8" xfId="7300" xr:uid="{00000000-0005-0000-0000-0000C8150000}"/>
    <cellStyle name="Normal 14 10 9" xfId="7301" xr:uid="{00000000-0005-0000-0000-0000C9150000}"/>
    <cellStyle name="Normal 14 11" xfId="7302" xr:uid="{00000000-0005-0000-0000-0000CA150000}"/>
    <cellStyle name="Normal 14 11 2" xfId="7303" xr:uid="{00000000-0005-0000-0000-0000CB150000}"/>
    <cellStyle name="Normal 14 11 2 2" xfId="7304" xr:uid="{00000000-0005-0000-0000-0000CC150000}"/>
    <cellStyle name="Normal 14 11 2 2 2" xfId="7305" xr:uid="{00000000-0005-0000-0000-0000CD150000}"/>
    <cellStyle name="Normal 14 11 2 2 3" xfId="7306" xr:uid="{00000000-0005-0000-0000-0000CE150000}"/>
    <cellStyle name="Normal 14 11 2 2 4" xfId="7307" xr:uid="{00000000-0005-0000-0000-0000CF150000}"/>
    <cellStyle name="Normal 14 11 2 3" xfId="7308" xr:uid="{00000000-0005-0000-0000-0000D0150000}"/>
    <cellStyle name="Normal 14 11 2 3 2" xfId="7309" xr:uid="{00000000-0005-0000-0000-0000D1150000}"/>
    <cellStyle name="Normal 14 11 2 3 3" xfId="7310" xr:uid="{00000000-0005-0000-0000-0000D2150000}"/>
    <cellStyle name="Normal 14 11 2 4" xfId="7311" xr:uid="{00000000-0005-0000-0000-0000D3150000}"/>
    <cellStyle name="Normal 14 11 2 5" xfId="7312" xr:uid="{00000000-0005-0000-0000-0000D4150000}"/>
    <cellStyle name="Normal 14 11 2 6" xfId="7313" xr:uid="{00000000-0005-0000-0000-0000D5150000}"/>
    <cellStyle name="Normal 14 11 3" xfId="7314" xr:uid="{00000000-0005-0000-0000-0000D6150000}"/>
    <cellStyle name="Normal 14 11 3 2" xfId="7315" xr:uid="{00000000-0005-0000-0000-0000D7150000}"/>
    <cellStyle name="Normal 14 11 3 3" xfId="7316" xr:uid="{00000000-0005-0000-0000-0000D8150000}"/>
    <cellStyle name="Normal 14 11 3 4" xfId="7317" xr:uid="{00000000-0005-0000-0000-0000D9150000}"/>
    <cellStyle name="Normal 14 11 4" xfId="7318" xr:uid="{00000000-0005-0000-0000-0000DA150000}"/>
    <cellStyle name="Normal 14 11 4 2" xfId="7319" xr:uid="{00000000-0005-0000-0000-0000DB150000}"/>
    <cellStyle name="Normal 14 11 4 3" xfId="7320" xr:uid="{00000000-0005-0000-0000-0000DC150000}"/>
    <cellStyle name="Normal 14 11 4 4" xfId="7321" xr:uid="{00000000-0005-0000-0000-0000DD150000}"/>
    <cellStyle name="Normal 14 11 5" xfId="7322" xr:uid="{00000000-0005-0000-0000-0000DE150000}"/>
    <cellStyle name="Normal 14 11 5 2" xfId="7323" xr:uid="{00000000-0005-0000-0000-0000DF150000}"/>
    <cellStyle name="Normal 14 11 5 3" xfId="7324" xr:uid="{00000000-0005-0000-0000-0000E0150000}"/>
    <cellStyle name="Normal 14 11 5 4" xfId="7325" xr:uid="{00000000-0005-0000-0000-0000E1150000}"/>
    <cellStyle name="Normal 14 11 6" xfId="7326" xr:uid="{00000000-0005-0000-0000-0000E2150000}"/>
    <cellStyle name="Normal 14 11 6 2" xfId="7327" xr:uid="{00000000-0005-0000-0000-0000E3150000}"/>
    <cellStyle name="Normal 14 11 6 3" xfId="7328" xr:uid="{00000000-0005-0000-0000-0000E4150000}"/>
    <cellStyle name="Normal 14 11 7" xfId="7329" xr:uid="{00000000-0005-0000-0000-0000E5150000}"/>
    <cellStyle name="Normal 14 11 8" xfId="7330" xr:uid="{00000000-0005-0000-0000-0000E6150000}"/>
    <cellStyle name="Normal 14 11 9" xfId="7331" xr:uid="{00000000-0005-0000-0000-0000E7150000}"/>
    <cellStyle name="Normal 14 12" xfId="7332" xr:uid="{00000000-0005-0000-0000-0000E8150000}"/>
    <cellStyle name="Normal 14 12 2" xfId="7333" xr:uid="{00000000-0005-0000-0000-0000E9150000}"/>
    <cellStyle name="Normal 14 12 2 2" xfId="7334" xr:uid="{00000000-0005-0000-0000-0000EA150000}"/>
    <cellStyle name="Normal 14 12 2 2 2" xfId="7335" xr:uid="{00000000-0005-0000-0000-0000EB150000}"/>
    <cellStyle name="Normal 14 12 2 2 3" xfId="7336" xr:uid="{00000000-0005-0000-0000-0000EC150000}"/>
    <cellStyle name="Normal 14 12 2 2 4" xfId="7337" xr:uid="{00000000-0005-0000-0000-0000ED150000}"/>
    <cellStyle name="Normal 14 12 2 3" xfId="7338" xr:uid="{00000000-0005-0000-0000-0000EE150000}"/>
    <cellStyle name="Normal 14 12 2 3 2" xfId="7339" xr:uid="{00000000-0005-0000-0000-0000EF150000}"/>
    <cellStyle name="Normal 14 12 2 3 3" xfId="7340" xr:uid="{00000000-0005-0000-0000-0000F0150000}"/>
    <cellStyle name="Normal 14 12 2 4" xfId="7341" xr:uid="{00000000-0005-0000-0000-0000F1150000}"/>
    <cellStyle name="Normal 14 12 2 5" xfId="7342" xr:uid="{00000000-0005-0000-0000-0000F2150000}"/>
    <cellStyle name="Normal 14 12 2 6" xfId="7343" xr:uid="{00000000-0005-0000-0000-0000F3150000}"/>
    <cellStyle name="Normal 14 12 3" xfId="7344" xr:uid="{00000000-0005-0000-0000-0000F4150000}"/>
    <cellStyle name="Normal 14 12 3 2" xfId="7345" xr:uid="{00000000-0005-0000-0000-0000F5150000}"/>
    <cellStyle name="Normal 14 12 3 3" xfId="7346" xr:uid="{00000000-0005-0000-0000-0000F6150000}"/>
    <cellStyle name="Normal 14 12 3 4" xfId="7347" xr:uid="{00000000-0005-0000-0000-0000F7150000}"/>
    <cellStyle name="Normal 14 12 4" xfId="7348" xr:uid="{00000000-0005-0000-0000-0000F8150000}"/>
    <cellStyle name="Normal 14 12 4 2" xfId="7349" xr:uid="{00000000-0005-0000-0000-0000F9150000}"/>
    <cellStyle name="Normal 14 12 4 3" xfId="7350" xr:uid="{00000000-0005-0000-0000-0000FA150000}"/>
    <cellStyle name="Normal 14 12 4 4" xfId="7351" xr:uid="{00000000-0005-0000-0000-0000FB150000}"/>
    <cellStyle name="Normal 14 12 5" xfId="7352" xr:uid="{00000000-0005-0000-0000-0000FC150000}"/>
    <cellStyle name="Normal 14 12 5 2" xfId="7353" xr:uid="{00000000-0005-0000-0000-0000FD150000}"/>
    <cellStyle name="Normal 14 12 5 3" xfId="7354" xr:uid="{00000000-0005-0000-0000-0000FE150000}"/>
    <cellStyle name="Normal 14 12 5 4" xfId="7355" xr:uid="{00000000-0005-0000-0000-0000FF150000}"/>
    <cellStyle name="Normal 14 12 6" xfId="7356" xr:uid="{00000000-0005-0000-0000-000000160000}"/>
    <cellStyle name="Normal 14 12 6 2" xfId="7357" xr:uid="{00000000-0005-0000-0000-000001160000}"/>
    <cellStyle name="Normal 14 12 6 3" xfId="7358" xr:uid="{00000000-0005-0000-0000-000002160000}"/>
    <cellStyle name="Normal 14 12 7" xfId="7359" xr:uid="{00000000-0005-0000-0000-000003160000}"/>
    <cellStyle name="Normal 14 12 8" xfId="7360" xr:uid="{00000000-0005-0000-0000-000004160000}"/>
    <cellStyle name="Normal 14 12 9" xfId="7361" xr:uid="{00000000-0005-0000-0000-000005160000}"/>
    <cellStyle name="Normal 14 13" xfId="7362" xr:uid="{00000000-0005-0000-0000-000006160000}"/>
    <cellStyle name="Normal 14 13 2" xfId="7363" xr:uid="{00000000-0005-0000-0000-000007160000}"/>
    <cellStyle name="Normal 14 13 2 2" xfId="7364" xr:uid="{00000000-0005-0000-0000-000008160000}"/>
    <cellStyle name="Normal 14 13 2 2 2" xfId="7365" xr:uid="{00000000-0005-0000-0000-000009160000}"/>
    <cellStyle name="Normal 14 13 2 2 3" xfId="7366" xr:uid="{00000000-0005-0000-0000-00000A160000}"/>
    <cellStyle name="Normal 14 13 2 2 4" xfId="7367" xr:uid="{00000000-0005-0000-0000-00000B160000}"/>
    <cellStyle name="Normal 14 13 2 3" xfId="7368" xr:uid="{00000000-0005-0000-0000-00000C160000}"/>
    <cellStyle name="Normal 14 13 2 3 2" xfId="7369" xr:uid="{00000000-0005-0000-0000-00000D160000}"/>
    <cellStyle name="Normal 14 13 2 3 3" xfId="7370" xr:uid="{00000000-0005-0000-0000-00000E160000}"/>
    <cellStyle name="Normal 14 13 2 4" xfId="7371" xr:uid="{00000000-0005-0000-0000-00000F160000}"/>
    <cellStyle name="Normal 14 13 2 5" xfId="7372" xr:uid="{00000000-0005-0000-0000-000010160000}"/>
    <cellStyle name="Normal 14 13 2 6" xfId="7373" xr:uid="{00000000-0005-0000-0000-000011160000}"/>
    <cellStyle name="Normal 14 13 3" xfId="7374" xr:uid="{00000000-0005-0000-0000-000012160000}"/>
    <cellStyle name="Normal 14 13 3 2" xfId="7375" xr:uid="{00000000-0005-0000-0000-000013160000}"/>
    <cellStyle name="Normal 14 13 3 3" xfId="7376" xr:uid="{00000000-0005-0000-0000-000014160000}"/>
    <cellStyle name="Normal 14 13 3 4" xfId="7377" xr:uid="{00000000-0005-0000-0000-000015160000}"/>
    <cellStyle name="Normal 14 13 4" xfId="7378" xr:uid="{00000000-0005-0000-0000-000016160000}"/>
    <cellStyle name="Normal 14 13 4 2" xfId="7379" xr:uid="{00000000-0005-0000-0000-000017160000}"/>
    <cellStyle name="Normal 14 13 4 3" xfId="7380" xr:uid="{00000000-0005-0000-0000-000018160000}"/>
    <cellStyle name="Normal 14 13 4 4" xfId="7381" xr:uid="{00000000-0005-0000-0000-000019160000}"/>
    <cellStyle name="Normal 14 13 5" xfId="7382" xr:uid="{00000000-0005-0000-0000-00001A160000}"/>
    <cellStyle name="Normal 14 13 5 2" xfId="7383" xr:uid="{00000000-0005-0000-0000-00001B160000}"/>
    <cellStyle name="Normal 14 13 5 3" xfId="7384" xr:uid="{00000000-0005-0000-0000-00001C160000}"/>
    <cellStyle name="Normal 14 13 6" xfId="7385" xr:uid="{00000000-0005-0000-0000-00001D160000}"/>
    <cellStyle name="Normal 14 13 7" xfId="7386" xr:uid="{00000000-0005-0000-0000-00001E160000}"/>
    <cellStyle name="Normal 14 13 8" xfId="7387" xr:uid="{00000000-0005-0000-0000-00001F160000}"/>
    <cellStyle name="Normal 14 14" xfId="7388" xr:uid="{00000000-0005-0000-0000-000020160000}"/>
    <cellStyle name="Normal 14 14 2" xfId="7389" xr:uid="{00000000-0005-0000-0000-000021160000}"/>
    <cellStyle name="Normal 14 14 2 2" xfId="7390" xr:uid="{00000000-0005-0000-0000-000022160000}"/>
    <cellStyle name="Normal 14 14 2 3" xfId="7391" xr:uid="{00000000-0005-0000-0000-000023160000}"/>
    <cellStyle name="Normal 14 14 2 4" xfId="7392" xr:uid="{00000000-0005-0000-0000-000024160000}"/>
    <cellStyle name="Normal 14 14 3" xfId="7393" xr:uid="{00000000-0005-0000-0000-000025160000}"/>
    <cellStyle name="Normal 14 14 3 2" xfId="7394" xr:uid="{00000000-0005-0000-0000-000026160000}"/>
    <cellStyle name="Normal 14 14 3 3" xfId="7395" xr:uid="{00000000-0005-0000-0000-000027160000}"/>
    <cellStyle name="Normal 14 14 3 4" xfId="7396" xr:uid="{00000000-0005-0000-0000-000028160000}"/>
    <cellStyle name="Normal 14 14 4" xfId="7397" xr:uid="{00000000-0005-0000-0000-000029160000}"/>
    <cellStyle name="Normal 14 14 4 2" xfId="7398" xr:uid="{00000000-0005-0000-0000-00002A160000}"/>
    <cellStyle name="Normal 14 14 4 3" xfId="7399" xr:uid="{00000000-0005-0000-0000-00002B160000}"/>
    <cellStyle name="Normal 14 14 5" xfId="7400" xr:uid="{00000000-0005-0000-0000-00002C160000}"/>
    <cellStyle name="Normal 14 14 6" xfId="7401" xr:uid="{00000000-0005-0000-0000-00002D160000}"/>
    <cellStyle name="Normal 14 14 7" xfId="7402" xr:uid="{00000000-0005-0000-0000-00002E160000}"/>
    <cellStyle name="Normal 14 15" xfId="7403" xr:uid="{00000000-0005-0000-0000-00002F160000}"/>
    <cellStyle name="Normal 14 15 2" xfId="7404" xr:uid="{00000000-0005-0000-0000-000030160000}"/>
    <cellStyle name="Normal 14 15 3" xfId="7405" xr:uid="{00000000-0005-0000-0000-000031160000}"/>
    <cellStyle name="Normal 14 15 4" xfId="7406" xr:uid="{00000000-0005-0000-0000-000032160000}"/>
    <cellStyle name="Normal 14 16" xfId="7407" xr:uid="{00000000-0005-0000-0000-000033160000}"/>
    <cellStyle name="Normal 14 16 2" xfId="7408" xr:uid="{00000000-0005-0000-0000-000034160000}"/>
    <cellStyle name="Normal 14 16 3" xfId="7409" xr:uid="{00000000-0005-0000-0000-000035160000}"/>
    <cellStyle name="Normal 14 16 4" xfId="7410" xr:uid="{00000000-0005-0000-0000-000036160000}"/>
    <cellStyle name="Normal 14 17" xfId="7411" xr:uid="{00000000-0005-0000-0000-000037160000}"/>
    <cellStyle name="Normal 14 17 2" xfId="7412" xr:uid="{00000000-0005-0000-0000-000038160000}"/>
    <cellStyle name="Normal 14 17 3" xfId="7413" xr:uid="{00000000-0005-0000-0000-000039160000}"/>
    <cellStyle name="Normal 14 17 4" xfId="7414" xr:uid="{00000000-0005-0000-0000-00003A160000}"/>
    <cellStyle name="Normal 14 18" xfId="7415" xr:uid="{00000000-0005-0000-0000-00003B160000}"/>
    <cellStyle name="Normal 14 18 2" xfId="7416" xr:uid="{00000000-0005-0000-0000-00003C160000}"/>
    <cellStyle name="Normal 14 18 3" xfId="7417" xr:uid="{00000000-0005-0000-0000-00003D160000}"/>
    <cellStyle name="Normal 14 19" xfId="7418" xr:uid="{00000000-0005-0000-0000-00003E160000}"/>
    <cellStyle name="Normal 14 2" xfId="108" xr:uid="{00000000-0005-0000-0000-00003F160000}"/>
    <cellStyle name="Normal 14 2 10" xfId="7419" xr:uid="{00000000-0005-0000-0000-000040160000}"/>
    <cellStyle name="Normal 14 2 10 2" xfId="7420" xr:uid="{00000000-0005-0000-0000-000041160000}"/>
    <cellStyle name="Normal 14 2 10 2 2" xfId="7421" xr:uid="{00000000-0005-0000-0000-000042160000}"/>
    <cellStyle name="Normal 14 2 10 2 2 2" xfId="7422" xr:uid="{00000000-0005-0000-0000-000043160000}"/>
    <cellStyle name="Normal 14 2 10 2 2 3" xfId="7423" xr:uid="{00000000-0005-0000-0000-000044160000}"/>
    <cellStyle name="Normal 14 2 10 2 2 4" xfId="7424" xr:uid="{00000000-0005-0000-0000-000045160000}"/>
    <cellStyle name="Normal 14 2 10 2 3" xfId="7425" xr:uid="{00000000-0005-0000-0000-000046160000}"/>
    <cellStyle name="Normal 14 2 10 2 3 2" xfId="7426" xr:uid="{00000000-0005-0000-0000-000047160000}"/>
    <cellStyle name="Normal 14 2 10 2 3 3" xfId="7427" xr:uid="{00000000-0005-0000-0000-000048160000}"/>
    <cellStyle name="Normal 14 2 10 2 4" xfId="7428" xr:uid="{00000000-0005-0000-0000-000049160000}"/>
    <cellStyle name="Normal 14 2 10 2 5" xfId="7429" xr:uid="{00000000-0005-0000-0000-00004A160000}"/>
    <cellStyle name="Normal 14 2 10 2 6" xfId="7430" xr:uid="{00000000-0005-0000-0000-00004B160000}"/>
    <cellStyle name="Normal 14 2 10 3" xfId="7431" xr:uid="{00000000-0005-0000-0000-00004C160000}"/>
    <cellStyle name="Normal 14 2 10 3 2" xfId="7432" xr:uid="{00000000-0005-0000-0000-00004D160000}"/>
    <cellStyle name="Normal 14 2 10 3 3" xfId="7433" xr:uid="{00000000-0005-0000-0000-00004E160000}"/>
    <cellStyle name="Normal 14 2 10 3 4" xfId="7434" xr:uid="{00000000-0005-0000-0000-00004F160000}"/>
    <cellStyle name="Normal 14 2 10 4" xfId="7435" xr:uid="{00000000-0005-0000-0000-000050160000}"/>
    <cellStyle name="Normal 14 2 10 4 2" xfId="7436" xr:uid="{00000000-0005-0000-0000-000051160000}"/>
    <cellStyle name="Normal 14 2 10 4 3" xfId="7437" xr:uid="{00000000-0005-0000-0000-000052160000}"/>
    <cellStyle name="Normal 14 2 10 4 4" xfId="7438" xr:uid="{00000000-0005-0000-0000-000053160000}"/>
    <cellStyle name="Normal 14 2 10 5" xfId="7439" xr:uid="{00000000-0005-0000-0000-000054160000}"/>
    <cellStyle name="Normal 14 2 10 5 2" xfId="7440" xr:uid="{00000000-0005-0000-0000-000055160000}"/>
    <cellStyle name="Normal 14 2 10 5 3" xfId="7441" xr:uid="{00000000-0005-0000-0000-000056160000}"/>
    <cellStyle name="Normal 14 2 10 5 4" xfId="7442" xr:uid="{00000000-0005-0000-0000-000057160000}"/>
    <cellStyle name="Normal 14 2 10 6" xfId="7443" xr:uid="{00000000-0005-0000-0000-000058160000}"/>
    <cellStyle name="Normal 14 2 10 6 2" xfId="7444" xr:uid="{00000000-0005-0000-0000-000059160000}"/>
    <cellStyle name="Normal 14 2 10 6 3" xfId="7445" xr:uid="{00000000-0005-0000-0000-00005A160000}"/>
    <cellStyle name="Normal 14 2 10 7" xfId="7446" xr:uid="{00000000-0005-0000-0000-00005B160000}"/>
    <cellStyle name="Normal 14 2 10 8" xfId="7447" xr:uid="{00000000-0005-0000-0000-00005C160000}"/>
    <cellStyle name="Normal 14 2 10 9" xfId="7448" xr:uid="{00000000-0005-0000-0000-00005D160000}"/>
    <cellStyle name="Normal 14 2 11" xfId="7449" xr:uid="{00000000-0005-0000-0000-00005E160000}"/>
    <cellStyle name="Normal 14 2 11 2" xfId="7450" xr:uid="{00000000-0005-0000-0000-00005F160000}"/>
    <cellStyle name="Normal 14 2 11 2 2" xfId="7451" xr:uid="{00000000-0005-0000-0000-000060160000}"/>
    <cellStyle name="Normal 14 2 11 2 2 2" xfId="7452" xr:uid="{00000000-0005-0000-0000-000061160000}"/>
    <cellStyle name="Normal 14 2 11 2 2 3" xfId="7453" xr:uid="{00000000-0005-0000-0000-000062160000}"/>
    <cellStyle name="Normal 14 2 11 2 2 4" xfId="7454" xr:uid="{00000000-0005-0000-0000-000063160000}"/>
    <cellStyle name="Normal 14 2 11 2 3" xfId="7455" xr:uid="{00000000-0005-0000-0000-000064160000}"/>
    <cellStyle name="Normal 14 2 11 2 3 2" xfId="7456" xr:uid="{00000000-0005-0000-0000-000065160000}"/>
    <cellStyle name="Normal 14 2 11 2 3 3" xfId="7457" xr:uid="{00000000-0005-0000-0000-000066160000}"/>
    <cellStyle name="Normal 14 2 11 2 4" xfId="7458" xr:uid="{00000000-0005-0000-0000-000067160000}"/>
    <cellStyle name="Normal 14 2 11 2 5" xfId="7459" xr:uid="{00000000-0005-0000-0000-000068160000}"/>
    <cellStyle name="Normal 14 2 11 2 6" xfId="7460" xr:uid="{00000000-0005-0000-0000-000069160000}"/>
    <cellStyle name="Normal 14 2 11 3" xfId="7461" xr:uid="{00000000-0005-0000-0000-00006A160000}"/>
    <cellStyle name="Normal 14 2 11 3 2" xfId="7462" xr:uid="{00000000-0005-0000-0000-00006B160000}"/>
    <cellStyle name="Normal 14 2 11 3 3" xfId="7463" xr:uid="{00000000-0005-0000-0000-00006C160000}"/>
    <cellStyle name="Normal 14 2 11 3 4" xfId="7464" xr:uid="{00000000-0005-0000-0000-00006D160000}"/>
    <cellStyle name="Normal 14 2 11 4" xfId="7465" xr:uid="{00000000-0005-0000-0000-00006E160000}"/>
    <cellStyle name="Normal 14 2 11 4 2" xfId="7466" xr:uid="{00000000-0005-0000-0000-00006F160000}"/>
    <cellStyle name="Normal 14 2 11 4 3" xfId="7467" xr:uid="{00000000-0005-0000-0000-000070160000}"/>
    <cellStyle name="Normal 14 2 11 4 4" xfId="7468" xr:uid="{00000000-0005-0000-0000-000071160000}"/>
    <cellStyle name="Normal 14 2 11 5" xfId="7469" xr:uid="{00000000-0005-0000-0000-000072160000}"/>
    <cellStyle name="Normal 14 2 11 5 2" xfId="7470" xr:uid="{00000000-0005-0000-0000-000073160000}"/>
    <cellStyle name="Normal 14 2 11 5 3" xfId="7471" xr:uid="{00000000-0005-0000-0000-000074160000}"/>
    <cellStyle name="Normal 14 2 11 6" xfId="7472" xr:uid="{00000000-0005-0000-0000-000075160000}"/>
    <cellStyle name="Normal 14 2 11 7" xfId="7473" xr:uid="{00000000-0005-0000-0000-000076160000}"/>
    <cellStyle name="Normal 14 2 11 8" xfId="7474" xr:uid="{00000000-0005-0000-0000-000077160000}"/>
    <cellStyle name="Normal 14 2 12" xfId="7475" xr:uid="{00000000-0005-0000-0000-000078160000}"/>
    <cellStyle name="Normal 14 2 12 2" xfId="7476" xr:uid="{00000000-0005-0000-0000-000079160000}"/>
    <cellStyle name="Normal 14 2 12 2 2" xfId="7477" xr:uid="{00000000-0005-0000-0000-00007A160000}"/>
    <cellStyle name="Normal 14 2 12 2 3" xfId="7478" xr:uid="{00000000-0005-0000-0000-00007B160000}"/>
    <cellStyle name="Normal 14 2 12 2 4" xfId="7479" xr:uid="{00000000-0005-0000-0000-00007C160000}"/>
    <cellStyle name="Normal 14 2 12 3" xfId="7480" xr:uid="{00000000-0005-0000-0000-00007D160000}"/>
    <cellStyle name="Normal 14 2 12 3 2" xfId="7481" xr:uid="{00000000-0005-0000-0000-00007E160000}"/>
    <cellStyle name="Normal 14 2 12 3 3" xfId="7482" xr:uid="{00000000-0005-0000-0000-00007F160000}"/>
    <cellStyle name="Normal 14 2 12 3 4" xfId="7483" xr:uid="{00000000-0005-0000-0000-000080160000}"/>
    <cellStyle name="Normal 14 2 12 4" xfId="7484" xr:uid="{00000000-0005-0000-0000-000081160000}"/>
    <cellStyle name="Normal 14 2 12 4 2" xfId="7485" xr:uid="{00000000-0005-0000-0000-000082160000}"/>
    <cellStyle name="Normal 14 2 12 4 3" xfId="7486" xr:uid="{00000000-0005-0000-0000-000083160000}"/>
    <cellStyle name="Normal 14 2 12 5" xfId="7487" xr:uid="{00000000-0005-0000-0000-000084160000}"/>
    <cellStyle name="Normal 14 2 12 6" xfId="7488" xr:uid="{00000000-0005-0000-0000-000085160000}"/>
    <cellStyle name="Normal 14 2 12 7" xfId="7489" xr:uid="{00000000-0005-0000-0000-000086160000}"/>
    <cellStyle name="Normal 14 2 13" xfId="7490" xr:uid="{00000000-0005-0000-0000-000087160000}"/>
    <cellStyle name="Normal 14 2 13 2" xfId="7491" xr:uid="{00000000-0005-0000-0000-000088160000}"/>
    <cellStyle name="Normal 14 2 13 3" xfId="7492" xr:uid="{00000000-0005-0000-0000-000089160000}"/>
    <cellStyle name="Normal 14 2 13 4" xfId="7493" xr:uid="{00000000-0005-0000-0000-00008A160000}"/>
    <cellStyle name="Normal 14 2 14" xfId="7494" xr:uid="{00000000-0005-0000-0000-00008B160000}"/>
    <cellStyle name="Normal 14 2 14 2" xfId="7495" xr:uid="{00000000-0005-0000-0000-00008C160000}"/>
    <cellStyle name="Normal 14 2 14 3" xfId="7496" xr:uid="{00000000-0005-0000-0000-00008D160000}"/>
    <cellStyle name="Normal 14 2 14 4" xfId="7497" xr:uid="{00000000-0005-0000-0000-00008E160000}"/>
    <cellStyle name="Normal 14 2 15" xfId="7498" xr:uid="{00000000-0005-0000-0000-00008F160000}"/>
    <cellStyle name="Normal 14 2 15 2" xfId="7499" xr:uid="{00000000-0005-0000-0000-000090160000}"/>
    <cellStyle name="Normal 14 2 15 3" xfId="7500" xr:uid="{00000000-0005-0000-0000-000091160000}"/>
    <cellStyle name="Normal 14 2 15 4" xfId="7501" xr:uid="{00000000-0005-0000-0000-000092160000}"/>
    <cellStyle name="Normal 14 2 16" xfId="7502" xr:uid="{00000000-0005-0000-0000-000093160000}"/>
    <cellStyle name="Normal 14 2 16 2" xfId="7503" xr:uid="{00000000-0005-0000-0000-000094160000}"/>
    <cellStyle name="Normal 14 2 16 3" xfId="7504" xr:uid="{00000000-0005-0000-0000-000095160000}"/>
    <cellStyle name="Normal 14 2 17" xfId="7505" xr:uid="{00000000-0005-0000-0000-000096160000}"/>
    <cellStyle name="Normal 14 2 18" xfId="7506" xr:uid="{00000000-0005-0000-0000-000097160000}"/>
    <cellStyle name="Normal 14 2 19" xfId="7507" xr:uid="{00000000-0005-0000-0000-000098160000}"/>
    <cellStyle name="Normal 14 2 2" xfId="424" xr:uid="{00000000-0005-0000-0000-000099160000}"/>
    <cellStyle name="Normal 14 2 2 10" xfId="7508" xr:uid="{00000000-0005-0000-0000-00009A160000}"/>
    <cellStyle name="Normal 14 2 2 10 2" xfId="7509" xr:uid="{00000000-0005-0000-0000-00009B160000}"/>
    <cellStyle name="Normal 14 2 2 10 3" xfId="7510" xr:uid="{00000000-0005-0000-0000-00009C160000}"/>
    <cellStyle name="Normal 14 2 2 10 4" xfId="7511" xr:uid="{00000000-0005-0000-0000-00009D160000}"/>
    <cellStyle name="Normal 14 2 2 11" xfId="7512" xr:uid="{00000000-0005-0000-0000-00009E160000}"/>
    <cellStyle name="Normal 14 2 2 11 2" xfId="7513" xr:uid="{00000000-0005-0000-0000-00009F160000}"/>
    <cellStyle name="Normal 14 2 2 11 3" xfId="7514" xr:uid="{00000000-0005-0000-0000-0000A0160000}"/>
    <cellStyle name="Normal 14 2 2 12" xfId="7515" xr:uid="{00000000-0005-0000-0000-0000A1160000}"/>
    <cellStyle name="Normal 14 2 2 13" xfId="7516" xr:uid="{00000000-0005-0000-0000-0000A2160000}"/>
    <cellStyle name="Normal 14 2 2 14" xfId="7517" xr:uid="{00000000-0005-0000-0000-0000A3160000}"/>
    <cellStyle name="Normal 14 2 2 2" xfId="629" xr:uid="{00000000-0005-0000-0000-0000A4160000}"/>
    <cellStyle name="Normal 14 2 2 2 10" xfId="7518" xr:uid="{00000000-0005-0000-0000-0000A5160000}"/>
    <cellStyle name="Normal 14 2 2 2 11" xfId="7519" xr:uid="{00000000-0005-0000-0000-0000A6160000}"/>
    <cellStyle name="Normal 14 2 2 2 2" xfId="1095" xr:uid="{00000000-0005-0000-0000-0000A7160000}"/>
    <cellStyle name="Normal 14 2 2 2 2 10" xfId="7520" xr:uid="{00000000-0005-0000-0000-0000A8160000}"/>
    <cellStyle name="Normal 14 2 2 2 2 2" xfId="1310" xr:uid="{00000000-0005-0000-0000-0000A9160000}"/>
    <cellStyle name="Normal 14 2 2 2 2 2 2" xfId="7521" xr:uid="{00000000-0005-0000-0000-0000AA160000}"/>
    <cellStyle name="Normal 14 2 2 2 2 2 2 2" xfId="7522" xr:uid="{00000000-0005-0000-0000-0000AB160000}"/>
    <cellStyle name="Normal 14 2 2 2 2 2 2 2 2" xfId="7523" xr:uid="{00000000-0005-0000-0000-0000AC160000}"/>
    <cellStyle name="Normal 14 2 2 2 2 2 2 2 3" xfId="7524" xr:uid="{00000000-0005-0000-0000-0000AD160000}"/>
    <cellStyle name="Normal 14 2 2 2 2 2 2 2 4" xfId="7525" xr:uid="{00000000-0005-0000-0000-0000AE160000}"/>
    <cellStyle name="Normal 14 2 2 2 2 2 2 3" xfId="7526" xr:uid="{00000000-0005-0000-0000-0000AF160000}"/>
    <cellStyle name="Normal 14 2 2 2 2 2 2 3 2" xfId="7527" xr:uid="{00000000-0005-0000-0000-0000B0160000}"/>
    <cellStyle name="Normal 14 2 2 2 2 2 2 3 3" xfId="7528" xr:uid="{00000000-0005-0000-0000-0000B1160000}"/>
    <cellStyle name="Normal 14 2 2 2 2 2 2 4" xfId="7529" xr:uid="{00000000-0005-0000-0000-0000B2160000}"/>
    <cellStyle name="Normal 14 2 2 2 2 2 2 5" xfId="7530" xr:uid="{00000000-0005-0000-0000-0000B3160000}"/>
    <cellStyle name="Normal 14 2 2 2 2 2 2 6" xfId="7531" xr:uid="{00000000-0005-0000-0000-0000B4160000}"/>
    <cellStyle name="Normal 14 2 2 2 2 2 3" xfId="7532" xr:uid="{00000000-0005-0000-0000-0000B5160000}"/>
    <cellStyle name="Normal 14 2 2 2 2 2 3 2" xfId="7533" xr:uid="{00000000-0005-0000-0000-0000B6160000}"/>
    <cellStyle name="Normal 14 2 2 2 2 2 3 3" xfId="7534" xr:uid="{00000000-0005-0000-0000-0000B7160000}"/>
    <cellStyle name="Normal 14 2 2 2 2 2 3 4" xfId="7535" xr:uid="{00000000-0005-0000-0000-0000B8160000}"/>
    <cellStyle name="Normal 14 2 2 2 2 2 4" xfId="7536" xr:uid="{00000000-0005-0000-0000-0000B9160000}"/>
    <cellStyle name="Normal 14 2 2 2 2 2 4 2" xfId="7537" xr:uid="{00000000-0005-0000-0000-0000BA160000}"/>
    <cellStyle name="Normal 14 2 2 2 2 2 4 3" xfId="7538" xr:uid="{00000000-0005-0000-0000-0000BB160000}"/>
    <cellStyle name="Normal 14 2 2 2 2 2 4 4" xfId="7539" xr:uid="{00000000-0005-0000-0000-0000BC160000}"/>
    <cellStyle name="Normal 14 2 2 2 2 2 5" xfId="7540" xr:uid="{00000000-0005-0000-0000-0000BD160000}"/>
    <cellStyle name="Normal 14 2 2 2 2 2 5 2" xfId="7541" xr:uid="{00000000-0005-0000-0000-0000BE160000}"/>
    <cellStyle name="Normal 14 2 2 2 2 2 5 3" xfId="7542" xr:uid="{00000000-0005-0000-0000-0000BF160000}"/>
    <cellStyle name="Normal 14 2 2 2 2 2 5 4" xfId="7543" xr:uid="{00000000-0005-0000-0000-0000C0160000}"/>
    <cellStyle name="Normal 14 2 2 2 2 2 6" xfId="7544" xr:uid="{00000000-0005-0000-0000-0000C1160000}"/>
    <cellStyle name="Normal 14 2 2 2 2 2 6 2" xfId="7545" xr:uid="{00000000-0005-0000-0000-0000C2160000}"/>
    <cellStyle name="Normal 14 2 2 2 2 2 6 3" xfId="7546" xr:uid="{00000000-0005-0000-0000-0000C3160000}"/>
    <cellStyle name="Normal 14 2 2 2 2 2 7" xfId="7547" xr:uid="{00000000-0005-0000-0000-0000C4160000}"/>
    <cellStyle name="Normal 14 2 2 2 2 2 8" xfId="7548" xr:uid="{00000000-0005-0000-0000-0000C5160000}"/>
    <cellStyle name="Normal 14 2 2 2 2 2 9" xfId="7549" xr:uid="{00000000-0005-0000-0000-0000C6160000}"/>
    <cellStyle name="Normal 14 2 2 2 2 3" xfId="7550" xr:uid="{00000000-0005-0000-0000-0000C7160000}"/>
    <cellStyle name="Normal 14 2 2 2 2 3 2" xfId="7551" xr:uid="{00000000-0005-0000-0000-0000C8160000}"/>
    <cellStyle name="Normal 14 2 2 2 2 3 2 2" xfId="7552" xr:uid="{00000000-0005-0000-0000-0000C9160000}"/>
    <cellStyle name="Normal 14 2 2 2 2 3 2 3" xfId="7553" xr:uid="{00000000-0005-0000-0000-0000CA160000}"/>
    <cellStyle name="Normal 14 2 2 2 2 3 2 4" xfId="7554" xr:uid="{00000000-0005-0000-0000-0000CB160000}"/>
    <cellStyle name="Normal 14 2 2 2 2 3 3" xfId="7555" xr:uid="{00000000-0005-0000-0000-0000CC160000}"/>
    <cellStyle name="Normal 14 2 2 2 2 3 3 2" xfId="7556" xr:uid="{00000000-0005-0000-0000-0000CD160000}"/>
    <cellStyle name="Normal 14 2 2 2 2 3 3 3" xfId="7557" xr:uid="{00000000-0005-0000-0000-0000CE160000}"/>
    <cellStyle name="Normal 14 2 2 2 2 3 4" xfId="7558" xr:uid="{00000000-0005-0000-0000-0000CF160000}"/>
    <cellStyle name="Normal 14 2 2 2 2 3 5" xfId="7559" xr:uid="{00000000-0005-0000-0000-0000D0160000}"/>
    <cellStyle name="Normal 14 2 2 2 2 3 6" xfId="7560" xr:uid="{00000000-0005-0000-0000-0000D1160000}"/>
    <cellStyle name="Normal 14 2 2 2 2 4" xfId="7561" xr:uid="{00000000-0005-0000-0000-0000D2160000}"/>
    <cellStyle name="Normal 14 2 2 2 2 4 2" xfId="7562" xr:uid="{00000000-0005-0000-0000-0000D3160000}"/>
    <cellStyle name="Normal 14 2 2 2 2 4 3" xfId="7563" xr:uid="{00000000-0005-0000-0000-0000D4160000}"/>
    <cellStyle name="Normal 14 2 2 2 2 4 4" xfId="7564" xr:uid="{00000000-0005-0000-0000-0000D5160000}"/>
    <cellStyle name="Normal 14 2 2 2 2 5" xfId="7565" xr:uid="{00000000-0005-0000-0000-0000D6160000}"/>
    <cellStyle name="Normal 14 2 2 2 2 5 2" xfId="7566" xr:uid="{00000000-0005-0000-0000-0000D7160000}"/>
    <cellStyle name="Normal 14 2 2 2 2 5 3" xfId="7567" xr:uid="{00000000-0005-0000-0000-0000D8160000}"/>
    <cellStyle name="Normal 14 2 2 2 2 5 4" xfId="7568" xr:uid="{00000000-0005-0000-0000-0000D9160000}"/>
    <cellStyle name="Normal 14 2 2 2 2 6" xfId="7569" xr:uid="{00000000-0005-0000-0000-0000DA160000}"/>
    <cellStyle name="Normal 14 2 2 2 2 6 2" xfId="7570" xr:uid="{00000000-0005-0000-0000-0000DB160000}"/>
    <cellStyle name="Normal 14 2 2 2 2 6 3" xfId="7571" xr:uid="{00000000-0005-0000-0000-0000DC160000}"/>
    <cellStyle name="Normal 14 2 2 2 2 6 4" xfId="7572" xr:uid="{00000000-0005-0000-0000-0000DD160000}"/>
    <cellStyle name="Normal 14 2 2 2 2 7" xfId="7573" xr:uid="{00000000-0005-0000-0000-0000DE160000}"/>
    <cellStyle name="Normal 14 2 2 2 2 7 2" xfId="7574" xr:uid="{00000000-0005-0000-0000-0000DF160000}"/>
    <cellStyle name="Normal 14 2 2 2 2 7 3" xfId="7575" xr:uid="{00000000-0005-0000-0000-0000E0160000}"/>
    <cellStyle name="Normal 14 2 2 2 2 8" xfId="7576" xr:uid="{00000000-0005-0000-0000-0000E1160000}"/>
    <cellStyle name="Normal 14 2 2 2 2 9" xfId="7577" xr:uid="{00000000-0005-0000-0000-0000E2160000}"/>
    <cellStyle name="Normal 14 2 2 2 3" xfId="1309" xr:uid="{00000000-0005-0000-0000-0000E3160000}"/>
    <cellStyle name="Normal 14 2 2 2 3 2" xfId="7578" xr:uid="{00000000-0005-0000-0000-0000E4160000}"/>
    <cellStyle name="Normal 14 2 2 2 3 2 2" xfId="7579" xr:uid="{00000000-0005-0000-0000-0000E5160000}"/>
    <cellStyle name="Normal 14 2 2 2 3 2 2 2" xfId="7580" xr:uid="{00000000-0005-0000-0000-0000E6160000}"/>
    <cellStyle name="Normal 14 2 2 2 3 2 2 3" xfId="7581" xr:uid="{00000000-0005-0000-0000-0000E7160000}"/>
    <cellStyle name="Normal 14 2 2 2 3 2 2 4" xfId="7582" xr:uid="{00000000-0005-0000-0000-0000E8160000}"/>
    <cellStyle name="Normal 14 2 2 2 3 2 3" xfId="7583" xr:uid="{00000000-0005-0000-0000-0000E9160000}"/>
    <cellStyle name="Normal 14 2 2 2 3 2 3 2" xfId="7584" xr:uid="{00000000-0005-0000-0000-0000EA160000}"/>
    <cellStyle name="Normal 14 2 2 2 3 2 3 3" xfId="7585" xr:uid="{00000000-0005-0000-0000-0000EB160000}"/>
    <cellStyle name="Normal 14 2 2 2 3 2 4" xfId="7586" xr:uid="{00000000-0005-0000-0000-0000EC160000}"/>
    <cellStyle name="Normal 14 2 2 2 3 2 5" xfId="7587" xr:uid="{00000000-0005-0000-0000-0000ED160000}"/>
    <cellStyle name="Normal 14 2 2 2 3 2 6" xfId="7588" xr:uid="{00000000-0005-0000-0000-0000EE160000}"/>
    <cellStyle name="Normal 14 2 2 2 3 3" xfId="7589" xr:uid="{00000000-0005-0000-0000-0000EF160000}"/>
    <cellStyle name="Normal 14 2 2 2 3 3 2" xfId="7590" xr:uid="{00000000-0005-0000-0000-0000F0160000}"/>
    <cellStyle name="Normal 14 2 2 2 3 3 3" xfId="7591" xr:uid="{00000000-0005-0000-0000-0000F1160000}"/>
    <cellStyle name="Normal 14 2 2 2 3 3 4" xfId="7592" xr:uid="{00000000-0005-0000-0000-0000F2160000}"/>
    <cellStyle name="Normal 14 2 2 2 3 4" xfId="7593" xr:uid="{00000000-0005-0000-0000-0000F3160000}"/>
    <cellStyle name="Normal 14 2 2 2 3 4 2" xfId="7594" xr:uid="{00000000-0005-0000-0000-0000F4160000}"/>
    <cellStyle name="Normal 14 2 2 2 3 4 3" xfId="7595" xr:uid="{00000000-0005-0000-0000-0000F5160000}"/>
    <cellStyle name="Normal 14 2 2 2 3 4 4" xfId="7596" xr:uid="{00000000-0005-0000-0000-0000F6160000}"/>
    <cellStyle name="Normal 14 2 2 2 3 5" xfId="7597" xr:uid="{00000000-0005-0000-0000-0000F7160000}"/>
    <cellStyle name="Normal 14 2 2 2 3 5 2" xfId="7598" xr:uid="{00000000-0005-0000-0000-0000F8160000}"/>
    <cellStyle name="Normal 14 2 2 2 3 5 3" xfId="7599" xr:uid="{00000000-0005-0000-0000-0000F9160000}"/>
    <cellStyle name="Normal 14 2 2 2 3 5 4" xfId="7600" xr:uid="{00000000-0005-0000-0000-0000FA160000}"/>
    <cellStyle name="Normal 14 2 2 2 3 6" xfId="7601" xr:uid="{00000000-0005-0000-0000-0000FB160000}"/>
    <cellStyle name="Normal 14 2 2 2 3 6 2" xfId="7602" xr:uid="{00000000-0005-0000-0000-0000FC160000}"/>
    <cellStyle name="Normal 14 2 2 2 3 6 3" xfId="7603" xr:uid="{00000000-0005-0000-0000-0000FD160000}"/>
    <cellStyle name="Normal 14 2 2 2 3 7" xfId="7604" xr:uid="{00000000-0005-0000-0000-0000FE160000}"/>
    <cellStyle name="Normal 14 2 2 2 3 8" xfId="7605" xr:uid="{00000000-0005-0000-0000-0000FF160000}"/>
    <cellStyle name="Normal 14 2 2 2 3 9" xfId="7606" xr:uid="{00000000-0005-0000-0000-000000170000}"/>
    <cellStyle name="Normal 14 2 2 2 4" xfId="7607" xr:uid="{00000000-0005-0000-0000-000001170000}"/>
    <cellStyle name="Normal 14 2 2 2 4 2" xfId="7608" xr:uid="{00000000-0005-0000-0000-000002170000}"/>
    <cellStyle name="Normal 14 2 2 2 4 2 2" xfId="7609" xr:uid="{00000000-0005-0000-0000-000003170000}"/>
    <cellStyle name="Normal 14 2 2 2 4 2 3" xfId="7610" xr:uid="{00000000-0005-0000-0000-000004170000}"/>
    <cellStyle name="Normal 14 2 2 2 4 2 4" xfId="7611" xr:uid="{00000000-0005-0000-0000-000005170000}"/>
    <cellStyle name="Normal 14 2 2 2 4 3" xfId="7612" xr:uid="{00000000-0005-0000-0000-000006170000}"/>
    <cellStyle name="Normal 14 2 2 2 4 3 2" xfId="7613" xr:uid="{00000000-0005-0000-0000-000007170000}"/>
    <cellStyle name="Normal 14 2 2 2 4 3 3" xfId="7614" xr:uid="{00000000-0005-0000-0000-000008170000}"/>
    <cellStyle name="Normal 14 2 2 2 4 4" xfId="7615" xr:uid="{00000000-0005-0000-0000-000009170000}"/>
    <cellStyle name="Normal 14 2 2 2 4 5" xfId="7616" xr:uid="{00000000-0005-0000-0000-00000A170000}"/>
    <cellStyle name="Normal 14 2 2 2 4 6" xfId="7617" xr:uid="{00000000-0005-0000-0000-00000B170000}"/>
    <cellStyle name="Normal 14 2 2 2 5" xfId="7618" xr:uid="{00000000-0005-0000-0000-00000C170000}"/>
    <cellStyle name="Normal 14 2 2 2 5 2" xfId="7619" xr:uid="{00000000-0005-0000-0000-00000D170000}"/>
    <cellStyle name="Normal 14 2 2 2 5 3" xfId="7620" xr:uid="{00000000-0005-0000-0000-00000E170000}"/>
    <cellStyle name="Normal 14 2 2 2 5 4" xfId="7621" xr:uid="{00000000-0005-0000-0000-00000F170000}"/>
    <cellStyle name="Normal 14 2 2 2 6" xfId="7622" xr:uid="{00000000-0005-0000-0000-000010170000}"/>
    <cellStyle name="Normal 14 2 2 2 6 2" xfId="7623" xr:uid="{00000000-0005-0000-0000-000011170000}"/>
    <cellStyle name="Normal 14 2 2 2 6 3" xfId="7624" xr:uid="{00000000-0005-0000-0000-000012170000}"/>
    <cellStyle name="Normal 14 2 2 2 6 4" xfId="7625" xr:uid="{00000000-0005-0000-0000-000013170000}"/>
    <cellStyle name="Normal 14 2 2 2 7" xfId="7626" xr:uid="{00000000-0005-0000-0000-000014170000}"/>
    <cellStyle name="Normal 14 2 2 2 7 2" xfId="7627" xr:uid="{00000000-0005-0000-0000-000015170000}"/>
    <cellStyle name="Normal 14 2 2 2 7 3" xfId="7628" xr:uid="{00000000-0005-0000-0000-000016170000}"/>
    <cellStyle name="Normal 14 2 2 2 7 4" xfId="7629" xr:uid="{00000000-0005-0000-0000-000017170000}"/>
    <cellStyle name="Normal 14 2 2 2 8" xfId="7630" xr:uid="{00000000-0005-0000-0000-000018170000}"/>
    <cellStyle name="Normal 14 2 2 2 8 2" xfId="7631" xr:uid="{00000000-0005-0000-0000-000019170000}"/>
    <cellStyle name="Normal 14 2 2 2 8 3" xfId="7632" xr:uid="{00000000-0005-0000-0000-00001A170000}"/>
    <cellStyle name="Normal 14 2 2 2 9" xfId="7633" xr:uid="{00000000-0005-0000-0000-00001B170000}"/>
    <cellStyle name="Normal 14 2 2 3" xfId="780" xr:uid="{00000000-0005-0000-0000-00001C170000}"/>
    <cellStyle name="Normal 14 2 2 3 10" xfId="7634" xr:uid="{00000000-0005-0000-0000-00001D170000}"/>
    <cellStyle name="Normal 14 2 2 3 2" xfId="1311" xr:uid="{00000000-0005-0000-0000-00001E170000}"/>
    <cellStyle name="Normal 14 2 2 3 2 2" xfId="7635" xr:uid="{00000000-0005-0000-0000-00001F170000}"/>
    <cellStyle name="Normal 14 2 2 3 2 2 2" xfId="7636" xr:uid="{00000000-0005-0000-0000-000020170000}"/>
    <cellStyle name="Normal 14 2 2 3 2 2 2 2" xfId="7637" xr:uid="{00000000-0005-0000-0000-000021170000}"/>
    <cellStyle name="Normal 14 2 2 3 2 2 2 3" xfId="7638" xr:uid="{00000000-0005-0000-0000-000022170000}"/>
    <cellStyle name="Normal 14 2 2 3 2 2 2 4" xfId="7639" xr:uid="{00000000-0005-0000-0000-000023170000}"/>
    <cellStyle name="Normal 14 2 2 3 2 2 3" xfId="7640" xr:uid="{00000000-0005-0000-0000-000024170000}"/>
    <cellStyle name="Normal 14 2 2 3 2 2 3 2" xfId="7641" xr:uid="{00000000-0005-0000-0000-000025170000}"/>
    <cellStyle name="Normal 14 2 2 3 2 2 3 3" xfId="7642" xr:uid="{00000000-0005-0000-0000-000026170000}"/>
    <cellStyle name="Normal 14 2 2 3 2 2 4" xfId="7643" xr:uid="{00000000-0005-0000-0000-000027170000}"/>
    <cellStyle name="Normal 14 2 2 3 2 2 5" xfId="7644" xr:uid="{00000000-0005-0000-0000-000028170000}"/>
    <cellStyle name="Normal 14 2 2 3 2 2 6" xfId="7645" xr:uid="{00000000-0005-0000-0000-000029170000}"/>
    <cellStyle name="Normal 14 2 2 3 2 3" xfId="7646" xr:uid="{00000000-0005-0000-0000-00002A170000}"/>
    <cellStyle name="Normal 14 2 2 3 2 3 2" xfId="7647" xr:uid="{00000000-0005-0000-0000-00002B170000}"/>
    <cellStyle name="Normal 14 2 2 3 2 3 3" xfId="7648" xr:uid="{00000000-0005-0000-0000-00002C170000}"/>
    <cellStyle name="Normal 14 2 2 3 2 3 4" xfId="7649" xr:uid="{00000000-0005-0000-0000-00002D170000}"/>
    <cellStyle name="Normal 14 2 2 3 2 4" xfId="7650" xr:uid="{00000000-0005-0000-0000-00002E170000}"/>
    <cellStyle name="Normal 14 2 2 3 2 4 2" xfId="7651" xr:uid="{00000000-0005-0000-0000-00002F170000}"/>
    <cellStyle name="Normal 14 2 2 3 2 4 3" xfId="7652" xr:uid="{00000000-0005-0000-0000-000030170000}"/>
    <cellStyle name="Normal 14 2 2 3 2 4 4" xfId="7653" xr:uid="{00000000-0005-0000-0000-000031170000}"/>
    <cellStyle name="Normal 14 2 2 3 2 5" xfId="7654" xr:uid="{00000000-0005-0000-0000-000032170000}"/>
    <cellStyle name="Normal 14 2 2 3 2 5 2" xfId="7655" xr:uid="{00000000-0005-0000-0000-000033170000}"/>
    <cellStyle name="Normal 14 2 2 3 2 5 3" xfId="7656" xr:uid="{00000000-0005-0000-0000-000034170000}"/>
    <cellStyle name="Normal 14 2 2 3 2 5 4" xfId="7657" xr:uid="{00000000-0005-0000-0000-000035170000}"/>
    <cellStyle name="Normal 14 2 2 3 2 6" xfId="7658" xr:uid="{00000000-0005-0000-0000-000036170000}"/>
    <cellStyle name="Normal 14 2 2 3 2 6 2" xfId="7659" xr:uid="{00000000-0005-0000-0000-000037170000}"/>
    <cellStyle name="Normal 14 2 2 3 2 6 3" xfId="7660" xr:uid="{00000000-0005-0000-0000-000038170000}"/>
    <cellStyle name="Normal 14 2 2 3 2 7" xfId="7661" xr:uid="{00000000-0005-0000-0000-000039170000}"/>
    <cellStyle name="Normal 14 2 2 3 2 8" xfId="7662" xr:uid="{00000000-0005-0000-0000-00003A170000}"/>
    <cellStyle name="Normal 14 2 2 3 2 9" xfId="7663" xr:uid="{00000000-0005-0000-0000-00003B170000}"/>
    <cellStyle name="Normal 14 2 2 3 3" xfId="7664" xr:uid="{00000000-0005-0000-0000-00003C170000}"/>
    <cellStyle name="Normal 14 2 2 3 3 2" xfId="7665" xr:uid="{00000000-0005-0000-0000-00003D170000}"/>
    <cellStyle name="Normal 14 2 2 3 3 2 2" xfId="7666" xr:uid="{00000000-0005-0000-0000-00003E170000}"/>
    <cellStyle name="Normal 14 2 2 3 3 2 3" xfId="7667" xr:uid="{00000000-0005-0000-0000-00003F170000}"/>
    <cellStyle name="Normal 14 2 2 3 3 2 4" xfId="7668" xr:uid="{00000000-0005-0000-0000-000040170000}"/>
    <cellStyle name="Normal 14 2 2 3 3 3" xfId="7669" xr:uid="{00000000-0005-0000-0000-000041170000}"/>
    <cellStyle name="Normal 14 2 2 3 3 3 2" xfId="7670" xr:uid="{00000000-0005-0000-0000-000042170000}"/>
    <cellStyle name="Normal 14 2 2 3 3 3 3" xfId="7671" xr:uid="{00000000-0005-0000-0000-000043170000}"/>
    <cellStyle name="Normal 14 2 2 3 3 4" xfId="7672" xr:uid="{00000000-0005-0000-0000-000044170000}"/>
    <cellStyle name="Normal 14 2 2 3 3 5" xfId="7673" xr:uid="{00000000-0005-0000-0000-000045170000}"/>
    <cellStyle name="Normal 14 2 2 3 3 6" xfId="7674" xr:uid="{00000000-0005-0000-0000-000046170000}"/>
    <cellStyle name="Normal 14 2 2 3 4" xfId="7675" xr:uid="{00000000-0005-0000-0000-000047170000}"/>
    <cellStyle name="Normal 14 2 2 3 4 2" xfId="7676" xr:uid="{00000000-0005-0000-0000-000048170000}"/>
    <cellStyle name="Normal 14 2 2 3 4 3" xfId="7677" xr:uid="{00000000-0005-0000-0000-000049170000}"/>
    <cellStyle name="Normal 14 2 2 3 4 4" xfId="7678" xr:uid="{00000000-0005-0000-0000-00004A170000}"/>
    <cellStyle name="Normal 14 2 2 3 5" xfId="7679" xr:uid="{00000000-0005-0000-0000-00004B170000}"/>
    <cellStyle name="Normal 14 2 2 3 5 2" xfId="7680" xr:uid="{00000000-0005-0000-0000-00004C170000}"/>
    <cellStyle name="Normal 14 2 2 3 5 3" xfId="7681" xr:uid="{00000000-0005-0000-0000-00004D170000}"/>
    <cellStyle name="Normal 14 2 2 3 5 4" xfId="7682" xr:uid="{00000000-0005-0000-0000-00004E170000}"/>
    <cellStyle name="Normal 14 2 2 3 6" xfId="7683" xr:uid="{00000000-0005-0000-0000-00004F170000}"/>
    <cellStyle name="Normal 14 2 2 3 6 2" xfId="7684" xr:uid="{00000000-0005-0000-0000-000050170000}"/>
    <cellStyle name="Normal 14 2 2 3 6 3" xfId="7685" xr:uid="{00000000-0005-0000-0000-000051170000}"/>
    <cellStyle name="Normal 14 2 2 3 6 4" xfId="7686" xr:uid="{00000000-0005-0000-0000-000052170000}"/>
    <cellStyle name="Normal 14 2 2 3 7" xfId="7687" xr:uid="{00000000-0005-0000-0000-000053170000}"/>
    <cellStyle name="Normal 14 2 2 3 7 2" xfId="7688" xr:uid="{00000000-0005-0000-0000-000054170000}"/>
    <cellStyle name="Normal 14 2 2 3 7 3" xfId="7689" xr:uid="{00000000-0005-0000-0000-000055170000}"/>
    <cellStyle name="Normal 14 2 2 3 8" xfId="7690" xr:uid="{00000000-0005-0000-0000-000056170000}"/>
    <cellStyle name="Normal 14 2 2 3 9" xfId="7691" xr:uid="{00000000-0005-0000-0000-000057170000}"/>
    <cellStyle name="Normal 14 2 2 4" xfId="1308" xr:uid="{00000000-0005-0000-0000-000058170000}"/>
    <cellStyle name="Normal 14 2 2 4 2" xfId="7692" xr:uid="{00000000-0005-0000-0000-000059170000}"/>
    <cellStyle name="Normal 14 2 2 4 2 2" xfId="7693" xr:uid="{00000000-0005-0000-0000-00005A170000}"/>
    <cellStyle name="Normal 14 2 2 4 2 2 2" xfId="7694" xr:uid="{00000000-0005-0000-0000-00005B170000}"/>
    <cellStyle name="Normal 14 2 2 4 2 2 3" xfId="7695" xr:uid="{00000000-0005-0000-0000-00005C170000}"/>
    <cellStyle name="Normal 14 2 2 4 2 2 4" xfId="7696" xr:uid="{00000000-0005-0000-0000-00005D170000}"/>
    <cellStyle name="Normal 14 2 2 4 2 3" xfId="7697" xr:uid="{00000000-0005-0000-0000-00005E170000}"/>
    <cellStyle name="Normal 14 2 2 4 2 3 2" xfId="7698" xr:uid="{00000000-0005-0000-0000-00005F170000}"/>
    <cellStyle name="Normal 14 2 2 4 2 3 3" xfId="7699" xr:uid="{00000000-0005-0000-0000-000060170000}"/>
    <cellStyle name="Normal 14 2 2 4 2 4" xfId="7700" xr:uid="{00000000-0005-0000-0000-000061170000}"/>
    <cellStyle name="Normal 14 2 2 4 2 5" xfId="7701" xr:uid="{00000000-0005-0000-0000-000062170000}"/>
    <cellStyle name="Normal 14 2 2 4 2 6" xfId="7702" xr:uid="{00000000-0005-0000-0000-000063170000}"/>
    <cellStyle name="Normal 14 2 2 4 3" xfId="7703" xr:uid="{00000000-0005-0000-0000-000064170000}"/>
    <cellStyle name="Normal 14 2 2 4 3 2" xfId="7704" xr:uid="{00000000-0005-0000-0000-000065170000}"/>
    <cellStyle name="Normal 14 2 2 4 3 3" xfId="7705" xr:uid="{00000000-0005-0000-0000-000066170000}"/>
    <cellStyle name="Normal 14 2 2 4 3 4" xfId="7706" xr:uid="{00000000-0005-0000-0000-000067170000}"/>
    <cellStyle name="Normal 14 2 2 4 4" xfId="7707" xr:uid="{00000000-0005-0000-0000-000068170000}"/>
    <cellStyle name="Normal 14 2 2 4 4 2" xfId="7708" xr:uid="{00000000-0005-0000-0000-000069170000}"/>
    <cellStyle name="Normal 14 2 2 4 4 3" xfId="7709" xr:uid="{00000000-0005-0000-0000-00006A170000}"/>
    <cellStyle name="Normal 14 2 2 4 4 4" xfId="7710" xr:uid="{00000000-0005-0000-0000-00006B170000}"/>
    <cellStyle name="Normal 14 2 2 4 5" xfId="7711" xr:uid="{00000000-0005-0000-0000-00006C170000}"/>
    <cellStyle name="Normal 14 2 2 4 5 2" xfId="7712" xr:uid="{00000000-0005-0000-0000-00006D170000}"/>
    <cellStyle name="Normal 14 2 2 4 5 3" xfId="7713" xr:uid="{00000000-0005-0000-0000-00006E170000}"/>
    <cellStyle name="Normal 14 2 2 4 5 4" xfId="7714" xr:uid="{00000000-0005-0000-0000-00006F170000}"/>
    <cellStyle name="Normal 14 2 2 4 6" xfId="7715" xr:uid="{00000000-0005-0000-0000-000070170000}"/>
    <cellStyle name="Normal 14 2 2 4 6 2" xfId="7716" xr:uid="{00000000-0005-0000-0000-000071170000}"/>
    <cellStyle name="Normal 14 2 2 4 6 3" xfId="7717" xr:uid="{00000000-0005-0000-0000-000072170000}"/>
    <cellStyle name="Normal 14 2 2 4 7" xfId="7718" xr:uid="{00000000-0005-0000-0000-000073170000}"/>
    <cellStyle name="Normal 14 2 2 4 8" xfId="7719" xr:uid="{00000000-0005-0000-0000-000074170000}"/>
    <cellStyle name="Normal 14 2 2 4 9" xfId="7720" xr:uid="{00000000-0005-0000-0000-000075170000}"/>
    <cellStyle name="Normal 14 2 2 5" xfId="7721" xr:uid="{00000000-0005-0000-0000-000076170000}"/>
    <cellStyle name="Normal 14 2 2 5 2" xfId="7722" xr:uid="{00000000-0005-0000-0000-000077170000}"/>
    <cellStyle name="Normal 14 2 2 5 2 2" xfId="7723" xr:uid="{00000000-0005-0000-0000-000078170000}"/>
    <cellStyle name="Normal 14 2 2 5 2 2 2" xfId="7724" xr:uid="{00000000-0005-0000-0000-000079170000}"/>
    <cellStyle name="Normal 14 2 2 5 2 2 3" xfId="7725" xr:uid="{00000000-0005-0000-0000-00007A170000}"/>
    <cellStyle name="Normal 14 2 2 5 2 2 4" xfId="7726" xr:uid="{00000000-0005-0000-0000-00007B170000}"/>
    <cellStyle name="Normal 14 2 2 5 2 3" xfId="7727" xr:uid="{00000000-0005-0000-0000-00007C170000}"/>
    <cellStyle name="Normal 14 2 2 5 2 3 2" xfId="7728" xr:uid="{00000000-0005-0000-0000-00007D170000}"/>
    <cellStyle name="Normal 14 2 2 5 2 3 3" xfId="7729" xr:uid="{00000000-0005-0000-0000-00007E170000}"/>
    <cellStyle name="Normal 14 2 2 5 2 4" xfId="7730" xr:uid="{00000000-0005-0000-0000-00007F170000}"/>
    <cellStyle name="Normal 14 2 2 5 2 5" xfId="7731" xr:uid="{00000000-0005-0000-0000-000080170000}"/>
    <cellStyle name="Normal 14 2 2 5 2 6" xfId="7732" xr:uid="{00000000-0005-0000-0000-000081170000}"/>
    <cellStyle name="Normal 14 2 2 5 3" xfId="7733" xr:uid="{00000000-0005-0000-0000-000082170000}"/>
    <cellStyle name="Normal 14 2 2 5 3 2" xfId="7734" xr:uid="{00000000-0005-0000-0000-000083170000}"/>
    <cellStyle name="Normal 14 2 2 5 3 3" xfId="7735" xr:uid="{00000000-0005-0000-0000-000084170000}"/>
    <cellStyle name="Normal 14 2 2 5 3 4" xfId="7736" xr:uid="{00000000-0005-0000-0000-000085170000}"/>
    <cellStyle name="Normal 14 2 2 5 4" xfId="7737" xr:uid="{00000000-0005-0000-0000-000086170000}"/>
    <cellStyle name="Normal 14 2 2 5 4 2" xfId="7738" xr:uid="{00000000-0005-0000-0000-000087170000}"/>
    <cellStyle name="Normal 14 2 2 5 4 3" xfId="7739" xr:uid="{00000000-0005-0000-0000-000088170000}"/>
    <cellStyle name="Normal 14 2 2 5 4 4" xfId="7740" xr:uid="{00000000-0005-0000-0000-000089170000}"/>
    <cellStyle name="Normal 14 2 2 5 5" xfId="7741" xr:uid="{00000000-0005-0000-0000-00008A170000}"/>
    <cellStyle name="Normal 14 2 2 5 5 2" xfId="7742" xr:uid="{00000000-0005-0000-0000-00008B170000}"/>
    <cellStyle name="Normal 14 2 2 5 5 3" xfId="7743" xr:uid="{00000000-0005-0000-0000-00008C170000}"/>
    <cellStyle name="Normal 14 2 2 5 5 4" xfId="7744" xr:uid="{00000000-0005-0000-0000-00008D170000}"/>
    <cellStyle name="Normal 14 2 2 5 6" xfId="7745" xr:uid="{00000000-0005-0000-0000-00008E170000}"/>
    <cellStyle name="Normal 14 2 2 5 6 2" xfId="7746" xr:uid="{00000000-0005-0000-0000-00008F170000}"/>
    <cellStyle name="Normal 14 2 2 5 6 3" xfId="7747" xr:uid="{00000000-0005-0000-0000-000090170000}"/>
    <cellStyle name="Normal 14 2 2 5 7" xfId="7748" xr:uid="{00000000-0005-0000-0000-000091170000}"/>
    <cellStyle name="Normal 14 2 2 5 8" xfId="7749" xr:uid="{00000000-0005-0000-0000-000092170000}"/>
    <cellStyle name="Normal 14 2 2 5 9" xfId="7750" xr:uid="{00000000-0005-0000-0000-000093170000}"/>
    <cellStyle name="Normal 14 2 2 6" xfId="7751" xr:uid="{00000000-0005-0000-0000-000094170000}"/>
    <cellStyle name="Normal 14 2 2 6 2" xfId="7752" xr:uid="{00000000-0005-0000-0000-000095170000}"/>
    <cellStyle name="Normal 14 2 2 6 2 2" xfId="7753" xr:uid="{00000000-0005-0000-0000-000096170000}"/>
    <cellStyle name="Normal 14 2 2 6 2 2 2" xfId="7754" xr:uid="{00000000-0005-0000-0000-000097170000}"/>
    <cellStyle name="Normal 14 2 2 6 2 2 3" xfId="7755" xr:uid="{00000000-0005-0000-0000-000098170000}"/>
    <cellStyle name="Normal 14 2 2 6 2 2 4" xfId="7756" xr:uid="{00000000-0005-0000-0000-000099170000}"/>
    <cellStyle name="Normal 14 2 2 6 2 3" xfId="7757" xr:uid="{00000000-0005-0000-0000-00009A170000}"/>
    <cellStyle name="Normal 14 2 2 6 2 3 2" xfId="7758" xr:uid="{00000000-0005-0000-0000-00009B170000}"/>
    <cellStyle name="Normal 14 2 2 6 2 3 3" xfId="7759" xr:uid="{00000000-0005-0000-0000-00009C170000}"/>
    <cellStyle name="Normal 14 2 2 6 2 4" xfId="7760" xr:uid="{00000000-0005-0000-0000-00009D170000}"/>
    <cellStyle name="Normal 14 2 2 6 2 5" xfId="7761" xr:uid="{00000000-0005-0000-0000-00009E170000}"/>
    <cellStyle name="Normal 14 2 2 6 2 6" xfId="7762" xr:uid="{00000000-0005-0000-0000-00009F170000}"/>
    <cellStyle name="Normal 14 2 2 6 3" xfId="7763" xr:uid="{00000000-0005-0000-0000-0000A0170000}"/>
    <cellStyle name="Normal 14 2 2 6 3 2" xfId="7764" xr:uid="{00000000-0005-0000-0000-0000A1170000}"/>
    <cellStyle name="Normal 14 2 2 6 3 3" xfId="7765" xr:uid="{00000000-0005-0000-0000-0000A2170000}"/>
    <cellStyle name="Normal 14 2 2 6 3 4" xfId="7766" xr:uid="{00000000-0005-0000-0000-0000A3170000}"/>
    <cellStyle name="Normal 14 2 2 6 4" xfId="7767" xr:uid="{00000000-0005-0000-0000-0000A4170000}"/>
    <cellStyle name="Normal 14 2 2 6 4 2" xfId="7768" xr:uid="{00000000-0005-0000-0000-0000A5170000}"/>
    <cellStyle name="Normal 14 2 2 6 4 3" xfId="7769" xr:uid="{00000000-0005-0000-0000-0000A6170000}"/>
    <cellStyle name="Normal 14 2 2 6 4 4" xfId="7770" xr:uid="{00000000-0005-0000-0000-0000A7170000}"/>
    <cellStyle name="Normal 14 2 2 6 5" xfId="7771" xr:uid="{00000000-0005-0000-0000-0000A8170000}"/>
    <cellStyle name="Normal 14 2 2 6 5 2" xfId="7772" xr:uid="{00000000-0005-0000-0000-0000A9170000}"/>
    <cellStyle name="Normal 14 2 2 6 5 3" xfId="7773" xr:uid="{00000000-0005-0000-0000-0000AA170000}"/>
    <cellStyle name="Normal 14 2 2 6 6" xfId="7774" xr:uid="{00000000-0005-0000-0000-0000AB170000}"/>
    <cellStyle name="Normal 14 2 2 6 7" xfId="7775" xr:uid="{00000000-0005-0000-0000-0000AC170000}"/>
    <cellStyle name="Normal 14 2 2 6 8" xfId="7776" xr:uid="{00000000-0005-0000-0000-0000AD170000}"/>
    <cellStyle name="Normal 14 2 2 7" xfId="7777" xr:uid="{00000000-0005-0000-0000-0000AE170000}"/>
    <cellStyle name="Normal 14 2 2 7 2" xfId="7778" xr:uid="{00000000-0005-0000-0000-0000AF170000}"/>
    <cellStyle name="Normal 14 2 2 7 2 2" xfId="7779" xr:uid="{00000000-0005-0000-0000-0000B0170000}"/>
    <cellStyle name="Normal 14 2 2 7 2 3" xfId="7780" xr:uid="{00000000-0005-0000-0000-0000B1170000}"/>
    <cellStyle name="Normal 14 2 2 7 2 4" xfId="7781" xr:uid="{00000000-0005-0000-0000-0000B2170000}"/>
    <cellStyle name="Normal 14 2 2 7 3" xfId="7782" xr:uid="{00000000-0005-0000-0000-0000B3170000}"/>
    <cellStyle name="Normal 14 2 2 7 3 2" xfId="7783" xr:uid="{00000000-0005-0000-0000-0000B4170000}"/>
    <cellStyle name="Normal 14 2 2 7 3 3" xfId="7784" xr:uid="{00000000-0005-0000-0000-0000B5170000}"/>
    <cellStyle name="Normal 14 2 2 7 4" xfId="7785" xr:uid="{00000000-0005-0000-0000-0000B6170000}"/>
    <cellStyle name="Normal 14 2 2 7 5" xfId="7786" xr:uid="{00000000-0005-0000-0000-0000B7170000}"/>
    <cellStyle name="Normal 14 2 2 7 6" xfId="7787" xr:uid="{00000000-0005-0000-0000-0000B8170000}"/>
    <cellStyle name="Normal 14 2 2 8" xfId="7788" xr:uid="{00000000-0005-0000-0000-0000B9170000}"/>
    <cellStyle name="Normal 14 2 2 8 2" xfId="7789" xr:uid="{00000000-0005-0000-0000-0000BA170000}"/>
    <cellStyle name="Normal 14 2 2 8 3" xfId="7790" xr:uid="{00000000-0005-0000-0000-0000BB170000}"/>
    <cellStyle name="Normal 14 2 2 8 4" xfId="7791" xr:uid="{00000000-0005-0000-0000-0000BC170000}"/>
    <cellStyle name="Normal 14 2 2 9" xfId="7792" xr:uid="{00000000-0005-0000-0000-0000BD170000}"/>
    <cellStyle name="Normal 14 2 2 9 2" xfId="7793" xr:uid="{00000000-0005-0000-0000-0000BE170000}"/>
    <cellStyle name="Normal 14 2 2 9 3" xfId="7794" xr:uid="{00000000-0005-0000-0000-0000BF170000}"/>
    <cellStyle name="Normal 14 2 2 9 4" xfId="7795" xr:uid="{00000000-0005-0000-0000-0000C0170000}"/>
    <cellStyle name="Normal 14 2 3" xfId="531" xr:uid="{00000000-0005-0000-0000-0000C1170000}"/>
    <cellStyle name="Normal 14 2 3 10" xfId="7796" xr:uid="{00000000-0005-0000-0000-0000C2170000}"/>
    <cellStyle name="Normal 14 2 3 10 2" xfId="7797" xr:uid="{00000000-0005-0000-0000-0000C3170000}"/>
    <cellStyle name="Normal 14 2 3 10 3" xfId="7798" xr:uid="{00000000-0005-0000-0000-0000C4170000}"/>
    <cellStyle name="Normal 14 2 3 10 4" xfId="7799" xr:uid="{00000000-0005-0000-0000-0000C5170000}"/>
    <cellStyle name="Normal 14 2 3 11" xfId="7800" xr:uid="{00000000-0005-0000-0000-0000C6170000}"/>
    <cellStyle name="Normal 14 2 3 11 2" xfId="7801" xr:uid="{00000000-0005-0000-0000-0000C7170000}"/>
    <cellStyle name="Normal 14 2 3 11 3" xfId="7802" xr:uid="{00000000-0005-0000-0000-0000C8170000}"/>
    <cellStyle name="Normal 14 2 3 12" xfId="7803" xr:uid="{00000000-0005-0000-0000-0000C9170000}"/>
    <cellStyle name="Normal 14 2 3 13" xfId="7804" xr:uid="{00000000-0005-0000-0000-0000CA170000}"/>
    <cellStyle name="Normal 14 2 3 14" xfId="7805" xr:uid="{00000000-0005-0000-0000-0000CB170000}"/>
    <cellStyle name="Normal 14 2 3 2" xfId="673" xr:uid="{00000000-0005-0000-0000-0000CC170000}"/>
    <cellStyle name="Normal 14 2 3 2 10" xfId="7806" xr:uid="{00000000-0005-0000-0000-0000CD170000}"/>
    <cellStyle name="Normal 14 2 3 2 11" xfId="7807" xr:uid="{00000000-0005-0000-0000-0000CE170000}"/>
    <cellStyle name="Normal 14 2 3 2 2" xfId="1138" xr:uid="{00000000-0005-0000-0000-0000CF170000}"/>
    <cellStyle name="Normal 14 2 3 2 2 10" xfId="7808" xr:uid="{00000000-0005-0000-0000-0000D0170000}"/>
    <cellStyle name="Normal 14 2 3 2 2 2" xfId="1314" xr:uid="{00000000-0005-0000-0000-0000D1170000}"/>
    <cellStyle name="Normal 14 2 3 2 2 2 2" xfId="7809" xr:uid="{00000000-0005-0000-0000-0000D2170000}"/>
    <cellStyle name="Normal 14 2 3 2 2 2 2 2" xfId="7810" xr:uid="{00000000-0005-0000-0000-0000D3170000}"/>
    <cellStyle name="Normal 14 2 3 2 2 2 2 2 2" xfId="7811" xr:uid="{00000000-0005-0000-0000-0000D4170000}"/>
    <cellStyle name="Normal 14 2 3 2 2 2 2 2 3" xfId="7812" xr:uid="{00000000-0005-0000-0000-0000D5170000}"/>
    <cellStyle name="Normal 14 2 3 2 2 2 2 2 4" xfId="7813" xr:uid="{00000000-0005-0000-0000-0000D6170000}"/>
    <cellStyle name="Normal 14 2 3 2 2 2 2 3" xfId="7814" xr:uid="{00000000-0005-0000-0000-0000D7170000}"/>
    <cellStyle name="Normal 14 2 3 2 2 2 2 3 2" xfId="7815" xr:uid="{00000000-0005-0000-0000-0000D8170000}"/>
    <cellStyle name="Normal 14 2 3 2 2 2 2 3 3" xfId="7816" xr:uid="{00000000-0005-0000-0000-0000D9170000}"/>
    <cellStyle name="Normal 14 2 3 2 2 2 2 4" xfId="7817" xr:uid="{00000000-0005-0000-0000-0000DA170000}"/>
    <cellStyle name="Normal 14 2 3 2 2 2 2 5" xfId="7818" xr:uid="{00000000-0005-0000-0000-0000DB170000}"/>
    <cellStyle name="Normal 14 2 3 2 2 2 2 6" xfId="7819" xr:uid="{00000000-0005-0000-0000-0000DC170000}"/>
    <cellStyle name="Normal 14 2 3 2 2 2 3" xfId="7820" xr:uid="{00000000-0005-0000-0000-0000DD170000}"/>
    <cellStyle name="Normal 14 2 3 2 2 2 3 2" xfId="7821" xr:uid="{00000000-0005-0000-0000-0000DE170000}"/>
    <cellStyle name="Normal 14 2 3 2 2 2 3 3" xfId="7822" xr:uid="{00000000-0005-0000-0000-0000DF170000}"/>
    <cellStyle name="Normal 14 2 3 2 2 2 3 4" xfId="7823" xr:uid="{00000000-0005-0000-0000-0000E0170000}"/>
    <cellStyle name="Normal 14 2 3 2 2 2 4" xfId="7824" xr:uid="{00000000-0005-0000-0000-0000E1170000}"/>
    <cellStyle name="Normal 14 2 3 2 2 2 4 2" xfId="7825" xr:uid="{00000000-0005-0000-0000-0000E2170000}"/>
    <cellStyle name="Normal 14 2 3 2 2 2 4 3" xfId="7826" xr:uid="{00000000-0005-0000-0000-0000E3170000}"/>
    <cellStyle name="Normal 14 2 3 2 2 2 4 4" xfId="7827" xr:uid="{00000000-0005-0000-0000-0000E4170000}"/>
    <cellStyle name="Normal 14 2 3 2 2 2 5" xfId="7828" xr:uid="{00000000-0005-0000-0000-0000E5170000}"/>
    <cellStyle name="Normal 14 2 3 2 2 2 5 2" xfId="7829" xr:uid="{00000000-0005-0000-0000-0000E6170000}"/>
    <cellStyle name="Normal 14 2 3 2 2 2 5 3" xfId="7830" xr:uid="{00000000-0005-0000-0000-0000E7170000}"/>
    <cellStyle name="Normal 14 2 3 2 2 2 5 4" xfId="7831" xr:uid="{00000000-0005-0000-0000-0000E8170000}"/>
    <cellStyle name="Normal 14 2 3 2 2 2 6" xfId="7832" xr:uid="{00000000-0005-0000-0000-0000E9170000}"/>
    <cellStyle name="Normal 14 2 3 2 2 2 6 2" xfId="7833" xr:uid="{00000000-0005-0000-0000-0000EA170000}"/>
    <cellStyle name="Normal 14 2 3 2 2 2 6 3" xfId="7834" xr:uid="{00000000-0005-0000-0000-0000EB170000}"/>
    <cellStyle name="Normal 14 2 3 2 2 2 7" xfId="7835" xr:uid="{00000000-0005-0000-0000-0000EC170000}"/>
    <cellStyle name="Normal 14 2 3 2 2 2 8" xfId="7836" xr:uid="{00000000-0005-0000-0000-0000ED170000}"/>
    <cellStyle name="Normal 14 2 3 2 2 2 9" xfId="7837" xr:uid="{00000000-0005-0000-0000-0000EE170000}"/>
    <cellStyle name="Normal 14 2 3 2 2 3" xfId="7838" xr:uid="{00000000-0005-0000-0000-0000EF170000}"/>
    <cellStyle name="Normal 14 2 3 2 2 3 2" xfId="7839" xr:uid="{00000000-0005-0000-0000-0000F0170000}"/>
    <cellStyle name="Normal 14 2 3 2 2 3 2 2" xfId="7840" xr:uid="{00000000-0005-0000-0000-0000F1170000}"/>
    <cellStyle name="Normal 14 2 3 2 2 3 2 3" xfId="7841" xr:uid="{00000000-0005-0000-0000-0000F2170000}"/>
    <cellStyle name="Normal 14 2 3 2 2 3 2 4" xfId="7842" xr:uid="{00000000-0005-0000-0000-0000F3170000}"/>
    <cellStyle name="Normal 14 2 3 2 2 3 3" xfId="7843" xr:uid="{00000000-0005-0000-0000-0000F4170000}"/>
    <cellStyle name="Normal 14 2 3 2 2 3 3 2" xfId="7844" xr:uid="{00000000-0005-0000-0000-0000F5170000}"/>
    <cellStyle name="Normal 14 2 3 2 2 3 3 3" xfId="7845" xr:uid="{00000000-0005-0000-0000-0000F6170000}"/>
    <cellStyle name="Normal 14 2 3 2 2 3 4" xfId="7846" xr:uid="{00000000-0005-0000-0000-0000F7170000}"/>
    <cellStyle name="Normal 14 2 3 2 2 3 5" xfId="7847" xr:uid="{00000000-0005-0000-0000-0000F8170000}"/>
    <cellStyle name="Normal 14 2 3 2 2 3 6" xfId="7848" xr:uid="{00000000-0005-0000-0000-0000F9170000}"/>
    <cellStyle name="Normal 14 2 3 2 2 4" xfId="7849" xr:uid="{00000000-0005-0000-0000-0000FA170000}"/>
    <cellStyle name="Normal 14 2 3 2 2 4 2" xfId="7850" xr:uid="{00000000-0005-0000-0000-0000FB170000}"/>
    <cellStyle name="Normal 14 2 3 2 2 4 3" xfId="7851" xr:uid="{00000000-0005-0000-0000-0000FC170000}"/>
    <cellStyle name="Normal 14 2 3 2 2 4 4" xfId="7852" xr:uid="{00000000-0005-0000-0000-0000FD170000}"/>
    <cellStyle name="Normal 14 2 3 2 2 5" xfId="7853" xr:uid="{00000000-0005-0000-0000-0000FE170000}"/>
    <cellStyle name="Normal 14 2 3 2 2 5 2" xfId="7854" xr:uid="{00000000-0005-0000-0000-0000FF170000}"/>
    <cellStyle name="Normal 14 2 3 2 2 5 3" xfId="7855" xr:uid="{00000000-0005-0000-0000-000000180000}"/>
    <cellStyle name="Normal 14 2 3 2 2 5 4" xfId="7856" xr:uid="{00000000-0005-0000-0000-000001180000}"/>
    <cellStyle name="Normal 14 2 3 2 2 6" xfId="7857" xr:uid="{00000000-0005-0000-0000-000002180000}"/>
    <cellStyle name="Normal 14 2 3 2 2 6 2" xfId="7858" xr:uid="{00000000-0005-0000-0000-000003180000}"/>
    <cellStyle name="Normal 14 2 3 2 2 6 3" xfId="7859" xr:uid="{00000000-0005-0000-0000-000004180000}"/>
    <cellStyle name="Normal 14 2 3 2 2 6 4" xfId="7860" xr:uid="{00000000-0005-0000-0000-000005180000}"/>
    <cellStyle name="Normal 14 2 3 2 2 7" xfId="7861" xr:uid="{00000000-0005-0000-0000-000006180000}"/>
    <cellStyle name="Normal 14 2 3 2 2 7 2" xfId="7862" xr:uid="{00000000-0005-0000-0000-000007180000}"/>
    <cellStyle name="Normal 14 2 3 2 2 7 3" xfId="7863" xr:uid="{00000000-0005-0000-0000-000008180000}"/>
    <cellStyle name="Normal 14 2 3 2 2 8" xfId="7864" xr:uid="{00000000-0005-0000-0000-000009180000}"/>
    <cellStyle name="Normal 14 2 3 2 2 9" xfId="7865" xr:uid="{00000000-0005-0000-0000-00000A180000}"/>
    <cellStyle name="Normal 14 2 3 2 3" xfId="1313" xr:uid="{00000000-0005-0000-0000-00000B180000}"/>
    <cellStyle name="Normal 14 2 3 2 3 2" xfId="7866" xr:uid="{00000000-0005-0000-0000-00000C180000}"/>
    <cellStyle name="Normal 14 2 3 2 3 2 2" xfId="7867" xr:uid="{00000000-0005-0000-0000-00000D180000}"/>
    <cellStyle name="Normal 14 2 3 2 3 2 2 2" xfId="7868" xr:uid="{00000000-0005-0000-0000-00000E180000}"/>
    <cellStyle name="Normal 14 2 3 2 3 2 2 3" xfId="7869" xr:uid="{00000000-0005-0000-0000-00000F180000}"/>
    <cellStyle name="Normal 14 2 3 2 3 2 2 4" xfId="7870" xr:uid="{00000000-0005-0000-0000-000010180000}"/>
    <cellStyle name="Normal 14 2 3 2 3 2 3" xfId="7871" xr:uid="{00000000-0005-0000-0000-000011180000}"/>
    <cellStyle name="Normal 14 2 3 2 3 2 3 2" xfId="7872" xr:uid="{00000000-0005-0000-0000-000012180000}"/>
    <cellStyle name="Normal 14 2 3 2 3 2 3 3" xfId="7873" xr:uid="{00000000-0005-0000-0000-000013180000}"/>
    <cellStyle name="Normal 14 2 3 2 3 2 4" xfId="7874" xr:uid="{00000000-0005-0000-0000-000014180000}"/>
    <cellStyle name="Normal 14 2 3 2 3 2 5" xfId="7875" xr:uid="{00000000-0005-0000-0000-000015180000}"/>
    <cellStyle name="Normal 14 2 3 2 3 2 6" xfId="7876" xr:uid="{00000000-0005-0000-0000-000016180000}"/>
    <cellStyle name="Normal 14 2 3 2 3 3" xfId="7877" xr:uid="{00000000-0005-0000-0000-000017180000}"/>
    <cellStyle name="Normal 14 2 3 2 3 3 2" xfId="7878" xr:uid="{00000000-0005-0000-0000-000018180000}"/>
    <cellStyle name="Normal 14 2 3 2 3 3 3" xfId="7879" xr:uid="{00000000-0005-0000-0000-000019180000}"/>
    <cellStyle name="Normal 14 2 3 2 3 3 4" xfId="7880" xr:uid="{00000000-0005-0000-0000-00001A180000}"/>
    <cellStyle name="Normal 14 2 3 2 3 4" xfId="7881" xr:uid="{00000000-0005-0000-0000-00001B180000}"/>
    <cellStyle name="Normal 14 2 3 2 3 4 2" xfId="7882" xr:uid="{00000000-0005-0000-0000-00001C180000}"/>
    <cellStyle name="Normal 14 2 3 2 3 4 3" xfId="7883" xr:uid="{00000000-0005-0000-0000-00001D180000}"/>
    <cellStyle name="Normal 14 2 3 2 3 4 4" xfId="7884" xr:uid="{00000000-0005-0000-0000-00001E180000}"/>
    <cellStyle name="Normal 14 2 3 2 3 5" xfId="7885" xr:uid="{00000000-0005-0000-0000-00001F180000}"/>
    <cellStyle name="Normal 14 2 3 2 3 5 2" xfId="7886" xr:uid="{00000000-0005-0000-0000-000020180000}"/>
    <cellStyle name="Normal 14 2 3 2 3 5 3" xfId="7887" xr:uid="{00000000-0005-0000-0000-000021180000}"/>
    <cellStyle name="Normal 14 2 3 2 3 5 4" xfId="7888" xr:uid="{00000000-0005-0000-0000-000022180000}"/>
    <cellStyle name="Normal 14 2 3 2 3 6" xfId="7889" xr:uid="{00000000-0005-0000-0000-000023180000}"/>
    <cellStyle name="Normal 14 2 3 2 3 6 2" xfId="7890" xr:uid="{00000000-0005-0000-0000-000024180000}"/>
    <cellStyle name="Normal 14 2 3 2 3 6 3" xfId="7891" xr:uid="{00000000-0005-0000-0000-000025180000}"/>
    <cellStyle name="Normal 14 2 3 2 3 7" xfId="7892" xr:uid="{00000000-0005-0000-0000-000026180000}"/>
    <cellStyle name="Normal 14 2 3 2 3 8" xfId="7893" xr:uid="{00000000-0005-0000-0000-000027180000}"/>
    <cellStyle name="Normal 14 2 3 2 3 9" xfId="7894" xr:uid="{00000000-0005-0000-0000-000028180000}"/>
    <cellStyle name="Normal 14 2 3 2 4" xfId="7895" xr:uid="{00000000-0005-0000-0000-000029180000}"/>
    <cellStyle name="Normal 14 2 3 2 4 2" xfId="7896" xr:uid="{00000000-0005-0000-0000-00002A180000}"/>
    <cellStyle name="Normal 14 2 3 2 4 2 2" xfId="7897" xr:uid="{00000000-0005-0000-0000-00002B180000}"/>
    <cellStyle name="Normal 14 2 3 2 4 2 3" xfId="7898" xr:uid="{00000000-0005-0000-0000-00002C180000}"/>
    <cellStyle name="Normal 14 2 3 2 4 2 4" xfId="7899" xr:uid="{00000000-0005-0000-0000-00002D180000}"/>
    <cellStyle name="Normal 14 2 3 2 4 3" xfId="7900" xr:uid="{00000000-0005-0000-0000-00002E180000}"/>
    <cellStyle name="Normal 14 2 3 2 4 3 2" xfId="7901" xr:uid="{00000000-0005-0000-0000-00002F180000}"/>
    <cellStyle name="Normal 14 2 3 2 4 3 3" xfId="7902" xr:uid="{00000000-0005-0000-0000-000030180000}"/>
    <cellStyle name="Normal 14 2 3 2 4 4" xfId="7903" xr:uid="{00000000-0005-0000-0000-000031180000}"/>
    <cellStyle name="Normal 14 2 3 2 4 5" xfId="7904" xr:uid="{00000000-0005-0000-0000-000032180000}"/>
    <cellStyle name="Normal 14 2 3 2 4 6" xfId="7905" xr:uid="{00000000-0005-0000-0000-000033180000}"/>
    <cellStyle name="Normal 14 2 3 2 5" xfId="7906" xr:uid="{00000000-0005-0000-0000-000034180000}"/>
    <cellStyle name="Normal 14 2 3 2 5 2" xfId="7907" xr:uid="{00000000-0005-0000-0000-000035180000}"/>
    <cellStyle name="Normal 14 2 3 2 5 3" xfId="7908" xr:uid="{00000000-0005-0000-0000-000036180000}"/>
    <cellStyle name="Normal 14 2 3 2 5 4" xfId="7909" xr:uid="{00000000-0005-0000-0000-000037180000}"/>
    <cellStyle name="Normal 14 2 3 2 6" xfId="7910" xr:uid="{00000000-0005-0000-0000-000038180000}"/>
    <cellStyle name="Normal 14 2 3 2 6 2" xfId="7911" xr:uid="{00000000-0005-0000-0000-000039180000}"/>
    <cellStyle name="Normal 14 2 3 2 6 3" xfId="7912" xr:uid="{00000000-0005-0000-0000-00003A180000}"/>
    <cellStyle name="Normal 14 2 3 2 6 4" xfId="7913" xr:uid="{00000000-0005-0000-0000-00003B180000}"/>
    <cellStyle name="Normal 14 2 3 2 7" xfId="7914" xr:uid="{00000000-0005-0000-0000-00003C180000}"/>
    <cellStyle name="Normal 14 2 3 2 7 2" xfId="7915" xr:uid="{00000000-0005-0000-0000-00003D180000}"/>
    <cellStyle name="Normal 14 2 3 2 7 3" xfId="7916" xr:uid="{00000000-0005-0000-0000-00003E180000}"/>
    <cellStyle name="Normal 14 2 3 2 7 4" xfId="7917" xr:uid="{00000000-0005-0000-0000-00003F180000}"/>
    <cellStyle name="Normal 14 2 3 2 8" xfId="7918" xr:uid="{00000000-0005-0000-0000-000040180000}"/>
    <cellStyle name="Normal 14 2 3 2 8 2" xfId="7919" xr:uid="{00000000-0005-0000-0000-000041180000}"/>
    <cellStyle name="Normal 14 2 3 2 8 3" xfId="7920" xr:uid="{00000000-0005-0000-0000-000042180000}"/>
    <cellStyle name="Normal 14 2 3 2 9" xfId="7921" xr:uid="{00000000-0005-0000-0000-000043180000}"/>
    <cellStyle name="Normal 14 2 3 3" xfId="826" xr:uid="{00000000-0005-0000-0000-000044180000}"/>
    <cellStyle name="Normal 14 2 3 3 10" xfId="7922" xr:uid="{00000000-0005-0000-0000-000045180000}"/>
    <cellStyle name="Normal 14 2 3 3 2" xfId="1315" xr:uid="{00000000-0005-0000-0000-000046180000}"/>
    <cellStyle name="Normal 14 2 3 3 2 2" xfId="7923" xr:uid="{00000000-0005-0000-0000-000047180000}"/>
    <cellStyle name="Normal 14 2 3 3 2 2 2" xfId="7924" xr:uid="{00000000-0005-0000-0000-000048180000}"/>
    <cellStyle name="Normal 14 2 3 3 2 2 2 2" xfId="7925" xr:uid="{00000000-0005-0000-0000-000049180000}"/>
    <cellStyle name="Normal 14 2 3 3 2 2 2 3" xfId="7926" xr:uid="{00000000-0005-0000-0000-00004A180000}"/>
    <cellStyle name="Normal 14 2 3 3 2 2 2 4" xfId="7927" xr:uid="{00000000-0005-0000-0000-00004B180000}"/>
    <cellStyle name="Normal 14 2 3 3 2 2 3" xfId="7928" xr:uid="{00000000-0005-0000-0000-00004C180000}"/>
    <cellStyle name="Normal 14 2 3 3 2 2 3 2" xfId="7929" xr:uid="{00000000-0005-0000-0000-00004D180000}"/>
    <cellStyle name="Normal 14 2 3 3 2 2 3 3" xfId="7930" xr:uid="{00000000-0005-0000-0000-00004E180000}"/>
    <cellStyle name="Normal 14 2 3 3 2 2 4" xfId="7931" xr:uid="{00000000-0005-0000-0000-00004F180000}"/>
    <cellStyle name="Normal 14 2 3 3 2 2 5" xfId="7932" xr:uid="{00000000-0005-0000-0000-000050180000}"/>
    <cellStyle name="Normal 14 2 3 3 2 2 6" xfId="7933" xr:uid="{00000000-0005-0000-0000-000051180000}"/>
    <cellStyle name="Normal 14 2 3 3 2 3" xfId="7934" xr:uid="{00000000-0005-0000-0000-000052180000}"/>
    <cellStyle name="Normal 14 2 3 3 2 3 2" xfId="7935" xr:uid="{00000000-0005-0000-0000-000053180000}"/>
    <cellStyle name="Normal 14 2 3 3 2 3 3" xfId="7936" xr:uid="{00000000-0005-0000-0000-000054180000}"/>
    <cellStyle name="Normal 14 2 3 3 2 3 4" xfId="7937" xr:uid="{00000000-0005-0000-0000-000055180000}"/>
    <cellStyle name="Normal 14 2 3 3 2 4" xfId="7938" xr:uid="{00000000-0005-0000-0000-000056180000}"/>
    <cellStyle name="Normal 14 2 3 3 2 4 2" xfId="7939" xr:uid="{00000000-0005-0000-0000-000057180000}"/>
    <cellStyle name="Normal 14 2 3 3 2 4 3" xfId="7940" xr:uid="{00000000-0005-0000-0000-000058180000}"/>
    <cellStyle name="Normal 14 2 3 3 2 4 4" xfId="7941" xr:uid="{00000000-0005-0000-0000-000059180000}"/>
    <cellStyle name="Normal 14 2 3 3 2 5" xfId="7942" xr:uid="{00000000-0005-0000-0000-00005A180000}"/>
    <cellStyle name="Normal 14 2 3 3 2 5 2" xfId="7943" xr:uid="{00000000-0005-0000-0000-00005B180000}"/>
    <cellStyle name="Normal 14 2 3 3 2 5 3" xfId="7944" xr:uid="{00000000-0005-0000-0000-00005C180000}"/>
    <cellStyle name="Normal 14 2 3 3 2 5 4" xfId="7945" xr:uid="{00000000-0005-0000-0000-00005D180000}"/>
    <cellStyle name="Normal 14 2 3 3 2 6" xfId="7946" xr:uid="{00000000-0005-0000-0000-00005E180000}"/>
    <cellStyle name="Normal 14 2 3 3 2 6 2" xfId="7947" xr:uid="{00000000-0005-0000-0000-00005F180000}"/>
    <cellStyle name="Normal 14 2 3 3 2 6 3" xfId="7948" xr:uid="{00000000-0005-0000-0000-000060180000}"/>
    <cellStyle name="Normal 14 2 3 3 2 7" xfId="7949" xr:uid="{00000000-0005-0000-0000-000061180000}"/>
    <cellStyle name="Normal 14 2 3 3 2 8" xfId="7950" xr:uid="{00000000-0005-0000-0000-000062180000}"/>
    <cellStyle name="Normal 14 2 3 3 2 9" xfId="7951" xr:uid="{00000000-0005-0000-0000-000063180000}"/>
    <cellStyle name="Normal 14 2 3 3 3" xfId="7952" xr:uid="{00000000-0005-0000-0000-000064180000}"/>
    <cellStyle name="Normal 14 2 3 3 3 2" xfId="7953" xr:uid="{00000000-0005-0000-0000-000065180000}"/>
    <cellStyle name="Normal 14 2 3 3 3 2 2" xfId="7954" xr:uid="{00000000-0005-0000-0000-000066180000}"/>
    <cellStyle name="Normal 14 2 3 3 3 2 3" xfId="7955" xr:uid="{00000000-0005-0000-0000-000067180000}"/>
    <cellStyle name="Normal 14 2 3 3 3 2 4" xfId="7956" xr:uid="{00000000-0005-0000-0000-000068180000}"/>
    <cellStyle name="Normal 14 2 3 3 3 3" xfId="7957" xr:uid="{00000000-0005-0000-0000-000069180000}"/>
    <cellStyle name="Normal 14 2 3 3 3 3 2" xfId="7958" xr:uid="{00000000-0005-0000-0000-00006A180000}"/>
    <cellStyle name="Normal 14 2 3 3 3 3 3" xfId="7959" xr:uid="{00000000-0005-0000-0000-00006B180000}"/>
    <cellStyle name="Normal 14 2 3 3 3 4" xfId="7960" xr:uid="{00000000-0005-0000-0000-00006C180000}"/>
    <cellStyle name="Normal 14 2 3 3 3 5" xfId="7961" xr:uid="{00000000-0005-0000-0000-00006D180000}"/>
    <cellStyle name="Normal 14 2 3 3 3 6" xfId="7962" xr:uid="{00000000-0005-0000-0000-00006E180000}"/>
    <cellStyle name="Normal 14 2 3 3 4" xfId="7963" xr:uid="{00000000-0005-0000-0000-00006F180000}"/>
    <cellStyle name="Normal 14 2 3 3 4 2" xfId="7964" xr:uid="{00000000-0005-0000-0000-000070180000}"/>
    <cellStyle name="Normal 14 2 3 3 4 3" xfId="7965" xr:uid="{00000000-0005-0000-0000-000071180000}"/>
    <cellStyle name="Normal 14 2 3 3 4 4" xfId="7966" xr:uid="{00000000-0005-0000-0000-000072180000}"/>
    <cellStyle name="Normal 14 2 3 3 5" xfId="7967" xr:uid="{00000000-0005-0000-0000-000073180000}"/>
    <cellStyle name="Normal 14 2 3 3 5 2" xfId="7968" xr:uid="{00000000-0005-0000-0000-000074180000}"/>
    <cellStyle name="Normal 14 2 3 3 5 3" xfId="7969" xr:uid="{00000000-0005-0000-0000-000075180000}"/>
    <cellStyle name="Normal 14 2 3 3 5 4" xfId="7970" xr:uid="{00000000-0005-0000-0000-000076180000}"/>
    <cellStyle name="Normal 14 2 3 3 6" xfId="7971" xr:uid="{00000000-0005-0000-0000-000077180000}"/>
    <cellStyle name="Normal 14 2 3 3 6 2" xfId="7972" xr:uid="{00000000-0005-0000-0000-000078180000}"/>
    <cellStyle name="Normal 14 2 3 3 6 3" xfId="7973" xr:uid="{00000000-0005-0000-0000-000079180000}"/>
    <cellStyle name="Normal 14 2 3 3 6 4" xfId="7974" xr:uid="{00000000-0005-0000-0000-00007A180000}"/>
    <cellStyle name="Normal 14 2 3 3 7" xfId="7975" xr:uid="{00000000-0005-0000-0000-00007B180000}"/>
    <cellStyle name="Normal 14 2 3 3 7 2" xfId="7976" xr:uid="{00000000-0005-0000-0000-00007C180000}"/>
    <cellStyle name="Normal 14 2 3 3 7 3" xfId="7977" xr:uid="{00000000-0005-0000-0000-00007D180000}"/>
    <cellStyle name="Normal 14 2 3 3 8" xfId="7978" xr:uid="{00000000-0005-0000-0000-00007E180000}"/>
    <cellStyle name="Normal 14 2 3 3 9" xfId="7979" xr:uid="{00000000-0005-0000-0000-00007F180000}"/>
    <cellStyle name="Normal 14 2 3 4" xfId="1312" xr:uid="{00000000-0005-0000-0000-000080180000}"/>
    <cellStyle name="Normal 14 2 3 4 2" xfId="7980" xr:uid="{00000000-0005-0000-0000-000081180000}"/>
    <cellStyle name="Normal 14 2 3 4 2 2" xfId="7981" xr:uid="{00000000-0005-0000-0000-000082180000}"/>
    <cellStyle name="Normal 14 2 3 4 2 2 2" xfId="7982" xr:uid="{00000000-0005-0000-0000-000083180000}"/>
    <cellStyle name="Normal 14 2 3 4 2 2 3" xfId="7983" xr:uid="{00000000-0005-0000-0000-000084180000}"/>
    <cellStyle name="Normal 14 2 3 4 2 2 4" xfId="7984" xr:uid="{00000000-0005-0000-0000-000085180000}"/>
    <cellStyle name="Normal 14 2 3 4 2 3" xfId="7985" xr:uid="{00000000-0005-0000-0000-000086180000}"/>
    <cellStyle name="Normal 14 2 3 4 2 3 2" xfId="7986" xr:uid="{00000000-0005-0000-0000-000087180000}"/>
    <cellStyle name="Normal 14 2 3 4 2 3 3" xfId="7987" xr:uid="{00000000-0005-0000-0000-000088180000}"/>
    <cellStyle name="Normal 14 2 3 4 2 4" xfId="7988" xr:uid="{00000000-0005-0000-0000-000089180000}"/>
    <cellStyle name="Normal 14 2 3 4 2 5" xfId="7989" xr:uid="{00000000-0005-0000-0000-00008A180000}"/>
    <cellStyle name="Normal 14 2 3 4 2 6" xfId="7990" xr:uid="{00000000-0005-0000-0000-00008B180000}"/>
    <cellStyle name="Normal 14 2 3 4 3" xfId="7991" xr:uid="{00000000-0005-0000-0000-00008C180000}"/>
    <cellStyle name="Normal 14 2 3 4 3 2" xfId="7992" xr:uid="{00000000-0005-0000-0000-00008D180000}"/>
    <cellStyle name="Normal 14 2 3 4 3 3" xfId="7993" xr:uid="{00000000-0005-0000-0000-00008E180000}"/>
    <cellStyle name="Normal 14 2 3 4 3 4" xfId="7994" xr:uid="{00000000-0005-0000-0000-00008F180000}"/>
    <cellStyle name="Normal 14 2 3 4 4" xfId="7995" xr:uid="{00000000-0005-0000-0000-000090180000}"/>
    <cellStyle name="Normal 14 2 3 4 4 2" xfId="7996" xr:uid="{00000000-0005-0000-0000-000091180000}"/>
    <cellStyle name="Normal 14 2 3 4 4 3" xfId="7997" xr:uid="{00000000-0005-0000-0000-000092180000}"/>
    <cellStyle name="Normal 14 2 3 4 4 4" xfId="7998" xr:uid="{00000000-0005-0000-0000-000093180000}"/>
    <cellStyle name="Normal 14 2 3 4 5" xfId="7999" xr:uid="{00000000-0005-0000-0000-000094180000}"/>
    <cellStyle name="Normal 14 2 3 4 5 2" xfId="8000" xr:uid="{00000000-0005-0000-0000-000095180000}"/>
    <cellStyle name="Normal 14 2 3 4 5 3" xfId="8001" xr:uid="{00000000-0005-0000-0000-000096180000}"/>
    <cellStyle name="Normal 14 2 3 4 5 4" xfId="8002" xr:uid="{00000000-0005-0000-0000-000097180000}"/>
    <cellStyle name="Normal 14 2 3 4 6" xfId="8003" xr:uid="{00000000-0005-0000-0000-000098180000}"/>
    <cellStyle name="Normal 14 2 3 4 6 2" xfId="8004" xr:uid="{00000000-0005-0000-0000-000099180000}"/>
    <cellStyle name="Normal 14 2 3 4 6 3" xfId="8005" xr:uid="{00000000-0005-0000-0000-00009A180000}"/>
    <cellStyle name="Normal 14 2 3 4 7" xfId="8006" xr:uid="{00000000-0005-0000-0000-00009B180000}"/>
    <cellStyle name="Normal 14 2 3 4 8" xfId="8007" xr:uid="{00000000-0005-0000-0000-00009C180000}"/>
    <cellStyle name="Normal 14 2 3 4 9" xfId="8008" xr:uid="{00000000-0005-0000-0000-00009D180000}"/>
    <cellStyle name="Normal 14 2 3 5" xfId="8009" xr:uid="{00000000-0005-0000-0000-00009E180000}"/>
    <cellStyle name="Normal 14 2 3 5 2" xfId="8010" xr:uid="{00000000-0005-0000-0000-00009F180000}"/>
    <cellStyle name="Normal 14 2 3 5 2 2" xfId="8011" xr:uid="{00000000-0005-0000-0000-0000A0180000}"/>
    <cellStyle name="Normal 14 2 3 5 2 2 2" xfId="8012" xr:uid="{00000000-0005-0000-0000-0000A1180000}"/>
    <cellStyle name="Normal 14 2 3 5 2 2 3" xfId="8013" xr:uid="{00000000-0005-0000-0000-0000A2180000}"/>
    <cellStyle name="Normal 14 2 3 5 2 2 4" xfId="8014" xr:uid="{00000000-0005-0000-0000-0000A3180000}"/>
    <cellStyle name="Normal 14 2 3 5 2 3" xfId="8015" xr:uid="{00000000-0005-0000-0000-0000A4180000}"/>
    <cellStyle name="Normal 14 2 3 5 2 3 2" xfId="8016" xr:uid="{00000000-0005-0000-0000-0000A5180000}"/>
    <cellStyle name="Normal 14 2 3 5 2 3 3" xfId="8017" xr:uid="{00000000-0005-0000-0000-0000A6180000}"/>
    <cellStyle name="Normal 14 2 3 5 2 4" xfId="8018" xr:uid="{00000000-0005-0000-0000-0000A7180000}"/>
    <cellStyle name="Normal 14 2 3 5 2 5" xfId="8019" xr:uid="{00000000-0005-0000-0000-0000A8180000}"/>
    <cellStyle name="Normal 14 2 3 5 2 6" xfId="8020" xr:uid="{00000000-0005-0000-0000-0000A9180000}"/>
    <cellStyle name="Normal 14 2 3 5 3" xfId="8021" xr:uid="{00000000-0005-0000-0000-0000AA180000}"/>
    <cellStyle name="Normal 14 2 3 5 3 2" xfId="8022" xr:uid="{00000000-0005-0000-0000-0000AB180000}"/>
    <cellStyle name="Normal 14 2 3 5 3 3" xfId="8023" xr:uid="{00000000-0005-0000-0000-0000AC180000}"/>
    <cellStyle name="Normal 14 2 3 5 3 4" xfId="8024" xr:uid="{00000000-0005-0000-0000-0000AD180000}"/>
    <cellStyle name="Normal 14 2 3 5 4" xfId="8025" xr:uid="{00000000-0005-0000-0000-0000AE180000}"/>
    <cellStyle name="Normal 14 2 3 5 4 2" xfId="8026" xr:uid="{00000000-0005-0000-0000-0000AF180000}"/>
    <cellStyle name="Normal 14 2 3 5 4 3" xfId="8027" xr:uid="{00000000-0005-0000-0000-0000B0180000}"/>
    <cellStyle name="Normal 14 2 3 5 4 4" xfId="8028" xr:uid="{00000000-0005-0000-0000-0000B1180000}"/>
    <cellStyle name="Normal 14 2 3 5 5" xfId="8029" xr:uid="{00000000-0005-0000-0000-0000B2180000}"/>
    <cellStyle name="Normal 14 2 3 5 5 2" xfId="8030" xr:uid="{00000000-0005-0000-0000-0000B3180000}"/>
    <cellStyle name="Normal 14 2 3 5 5 3" xfId="8031" xr:uid="{00000000-0005-0000-0000-0000B4180000}"/>
    <cellStyle name="Normal 14 2 3 5 5 4" xfId="8032" xr:uid="{00000000-0005-0000-0000-0000B5180000}"/>
    <cellStyle name="Normal 14 2 3 5 6" xfId="8033" xr:uid="{00000000-0005-0000-0000-0000B6180000}"/>
    <cellStyle name="Normal 14 2 3 5 6 2" xfId="8034" xr:uid="{00000000-0005-0000-0000-0000B7180000}"/>
    <cellStyle name="Normal 14 2 3 5 6 3" xfId="8035" xr:uid="{00000000-0005-0000-0000-0000B8180000}"/>
    <cellStyle name="Normal 14 2 3 5 7" xfId="8036" xr:uid="{00000000-0005-0000-0000-0000B9180000}"/>
    <cellStyle name="Normal 14 2 3 5 8" xfId="8037" xr:uid="{00000000-0005-0000-0000-0000BA180000}"/>
    <cellStyle name="Normal 14 2 3 5 9" xfId="8038" xr:uid="{00000000-0005-0000-0000-0000BB180000}"/>
    <cellStyle name="Normal 14 2 3 6" xfId="8039" xr:uid="{00000000-0005-0000-0000-0000BC180000}"/>
    <cellStyle name="Normal 14 2 3 6 2" xfId="8040" xr:uid="{00000000-0005-0000-0000-0000BD180000}"/>
    <cellStyle name="Normal 14 2 3 6 2 2" xfId="8041" xr:uid="{00000000-0005-0000-0000-0000BE180000}"/>
    <cellStyle name="Normal 14 2 3 6 2 2 2" xfId="8042" xr:uid="{00000000-0005-0000-0000-0000BF180000}"/>
    <cellStyle name="Normal 14 2 3 6 2 2 3" xfId="8043" xr:uid="{00000000-0005-0000-0000-0000C0180000}"/>
    <cellStyle name="Normal 14 2 3 6 2 2 4" xfId="8044" xr:uid="{00000000-0005-0000-0000-0000C1180000}"/>
    <cellStyle name="Normal 14 2 3 6 2 3" xfId="8045" xr:uid="{00000000-0005-0000-0000-0000C2180000}"/>
    <cellStyle name="Normal 14 2 3 6 2 3 2" xfId="8046" xr:uid="{00000000-0005-0000-0000-0000C3180000}"/>
    <cellStyle name="Normal 14 2 3 6 2 3 3" xfId="8047" xr:uid="{00000000-0005-0000-0000-0000C4180000}"/>
    <cellStyle name="Normal 14 2 3 6 2 4" xfId="8048" xr:uid="{00000000-0005-0000-0000-0000C5180000}"/>
    <cellStyle name="Normal 14 2 3 6 2 5" xfId="8049" xr:uid="{00000000-0005-0000-0000-0000C6180000}"/>
    <cellStyle name="Normal 14 2 3 6 2 6" xfId="8050" xr:uid="{00000000-0005-0000-0000-0000C7180000}"/>
    <cellStyle name="Normal 14 2 3 6 3" xfId="8051" xr:uid="{00000000-0005-0000-0000-0000C8180000}"/>
    <cellStyle name="Normal 14 2 3 6 3 2" xfId="8052" xr:uid="{00000000-0005-0000-0000-0000C9180000}"/>
    <cellStyle name="Normal 14 2 3 6 3 3" xfId="8053" xr:uid="{00000000-0005-0000-0000-0000CA180000}"/>
    <cellStyle name="Normal 14 2 3 6 3 4" xfId="8054" xr:uid="{00000000-0005-0000-0000-0000CB180000}"/>
    <cellStyle name="Normal 14 2 3 6 4" xfId="8055" xr:uid="{00000000-0005-0000-0000-0000CC180000}"/>
    <cellStyle name="Normal 14 2 3 6 4 2" xfId="8056" xr:uid="{00000000-0005-0000-0000-0000CD180000}"/>
    <cellStyle name="Normal 14 2 3 6 4 3" xfId="8057" xr:uid="{00000000-0005-0000-0000-0000CE180000}"/>
    <cellStyle name="Normal 14 2 3 6 4 4" xfId="8058" xr:uid="{00000000-0005-0000-0000-0000CF180000}"/>
    <cellStyle name="Normal 14 2 3 6 5" xfId="8059" xr:uid="{00000000-0005-0000-0000-0000D0180000}"/>
    <cellStyle name="Normal 14 2 3 6 5 2" xfId="8060" xr:uid="{00000000-0005-0000-0000-0000D1180000}"/>
    <cellStyle name="Normal 14 2 3 6 5 3" xfId="8061" xr:uid="{00000000-0005-0000-0000-0000D2180000}"/>
    <cellStyle name="Normal 14 2 3 6 6" xfId="8062" xr:uid="{00000000-0005-0000-0000-0000D3180000}"/>
    <cellStyle name="Normal 14 2 3 6 7" xfId="8063" xr:uid="{00000000-0005-0000-0000-0000D4180000}"/>
    <cellStyle name="Normal 14 2 3 6 8" xfId="8064" xr:uid="{00000000-0005-0000-0000-0000D5180000}"/>
    <cellStyle name="Normal 14 2 3 7" xfId="8065" xr:uid="{00000000-0005-0000-0000-0000D6180000}"/>
    <cellStyle name="Normal 14 2 3 7 2" xfId="8066" xr:uid="{00000000-0005-0000-0000-0000D7180000}"/>
    <cellStyle name="Normal 14 2 3 7 2 2" xfId="8067" xr:uid="{00000000-0005-0000-0000-0000D8180000}"/>
    <cellStyle name="Normal 14 2 3 7 2 3" xfId="8068" xr:uid="{00000000-0005-0000-0000-0000D9180000}"/>
    <cellStyle name="Normal 14 2 3 7 2 4" xfId="8069" xr:uid="{00000000-0005-0000-0000-0000DA180000}"/>
    <cellStyle name="Normal 14 2 3 7 3" xfId="8070" xr:uid="{00000000-0005-0000-0000-0000DB180000}"/>
    <cellStyle name="Normal 14 2 3 7 3 2" xfId="8071" xr:uid="{00000000-0005-0000-0000-0000DC180000}"/>
    <cellStyle name="Normal 14 2 3 7 3 3" xfId="8072" xr:uid="{00000000-0005-0000-0000-0000DD180000}"/>
    <cellStyle name="Normal 14 2 3 7 4" xfId="8073" xr:uid="{00000000-0005-0000-0000-0000DE180000}"/>
    <cellStyle name="Normal 14 2 3 7 5" xfId="8074" xr:uid="{00000000-0005-0000-0000-0000DF180000}"/>
    <cellStyle name="Normal 14 2 3 7 6" xfId="8075" xr:uid="{00000000-0005-0000-0000-0000E0180000}"/>
    <cellStyle name="Normal 14 2 3 8" xfId="8076" xr:uid="{00000000-0005-0000-0000-0000E1180000}"/>
    <cellStyle name="Normal 14 2 3 8 2" xfId="8077" xr:uid="{00000000-0005-0000-0000-0000E2180000}"/>
    <cellStyle name="Normal 14 2 3 8 3" xfId="8078" xr:uid="{00000000-0005-0000-0000-0000E3180000}"/>
    <cellStyle name="Normal 14 2 3 8 4" xfId="8079" xr:uid="{00000000-0005-0000-0000-0000E4180000}"/>
    <cellStyle name="Normal 14 2 3 9" xfId="8080" xr:uid="{00000000-0005-0000-0000-0000E5180000}"/>
    <cellStyle name="Normal 14 2 3 9 2" xfId="8081" xr:uid="{00000000-0005-0000-0000-0000E6180000}"/>
    <cellStyle name="Normal 14 2 3 9 3" xfId="8082" xr:uid="{00000000-0005-0000-0000-0000E7180000}"/>
    <cellStyle name="Normal 14 2 3 9 4" xfId="8083" xr:uid="{00000000-0005-0000-0000-0000E8180000}"/>
    <cellStyle name="Normal 14 2 4" xfId="365" xr:uid="{00000000-0005-0000-0000-0000E9180000}"/>
    <cellStyle name="Normal 14 2 4 10" xfId="8084" xr:uid="{00000000-0005-0000-0000-0000EA180000}"/>
    <cellStyle name="Normal 14 2 4 11" xfId="8085" xr:uid="{00000000-0005-0000-0000-0000EB180000}"/>
    <cellStyle name="Normal 14 2 4 2" xfId="936" xr:uid="{00000000-0005-0000-0000-0000EC180000}"/>
    <cellStyle name="Normal 14 2 4 2 10" xfId="8086" xr:uid="{00000000-0005-0000-0000-0000ED180000}"/>
    <cellStyle name="Normal 14 2 4 2 2" xfId="1317" xr:uid="{00000000-0005-0000-0000-0000EE180000}"/>
    <cellStyle name="Normal 14 2 4 2 2 2" xfId="8087" xr:uid="{00000000-0005-0000-0000-0000EF180000}"/>
    <cellStyle name="Normal 14 2 4 2 2 2 2" xfId="8088" xr:uid="{00000000-0005-0000-0000-0000F0180000}"/>
    <cellStyle name="Normal 14 2 4 2 2 2 2 2" xfId="8089" xr:uid="{00000000-0005-0000-0000-0000F1180000}"/>
    <cellStyle name="Normal 14 2 4 2 2 2 2 3" xfId="8090" xr:uid="{00000000-0005-0000-0000-0000F2180000}"/>
    <cellStyle name="Normal 14 2 4 2 2 2 2 4" xfId="8091" xr:uid="{00000000-0005-0000-0000-0000F3180000}"/>
    <cellStyle name="Normal 14 2 4 2 2 2 3" xfId="8092" xr:uid="{00000000-0005-0000-0000-0000F4180000}"/>
    <cellStyle name="Normal 14 2 4 2 2 2 3 2" xfId="8093" xr:uid="{00000000-0005-0000-0000-0000F5180000}"/>
    <cellStyle name="Normal 14 2 4 2 2 2 3 3" xfId="8094" xr:uid="{00000000-0005-0000-0000-0000F6180000}"/>
    <cellStyle name="Normal 14 2 4 2 2 2 4" xfId="8095" xr:uid="{00000000-0005-0000-0000-0000F7180000}"/>
    <cellStyle name="Normal 14 2 4 2 2 2 5" xfId="8096" xr:uid="{00000000-0005-0000-0000-0000F8180000}"/>
    <cellStyle name="Normal 14 2 4 2 2 2 6" xfId="8097" xr:uid="{00000000-0005-0000-0000-0000F9180000}"/>
    <cellStyle name="Normal 14 2 4 2 2 3" xfId="8098" xr:uid="{00000000-0005-0000-0000-0000FA180000}"/>
    <cellStyle name="Normal 14 2 4 2 2 3 2" xfId="8099" xr:uid="{00000000-0005-0000-0000-0000FB180000}"/>
    <cellStyle name="Normal 14 2 4 2 2 3 3" xfId="8100" xr:uid="{00000000-0005-0000-0000-0000FC180000}"/>
    <cellStyle name="Normal 14 2 4 2 2 3 4" xfId="8101" xr:uid="{00000000-0005-0000-0000-0000FD180000}"/>
    <cellStyle name="Normal 14 2 4 2 2 4" xfId="8102" xr:uid="{00000000-0005-0000-0000-0000FE180000}"/>
    <cellStyle name="Normal 14 2 4 2 2 4 2" xfId="8103" xr:uid="{00000000-0005-0000-0000-0000FF180000}"/>
    <cellStyle name="Normal 14 2 4 2 2 4 3" xfId="8104" xr:uid="{00000000-0005-0000-0000-000000190000}"/>
    <cellStyle name="Normal 14 2 4 2 2 4 4" xfId="8105" xr:uid="{00000000-0005-0000-0000-000001190000}"/>
    <cellStyle name="Normal 14 2 4 2 2 5" xfId="8106" xr:uid="{00000000-0005-0000-0000-000002190000}"/>
    <cellStyle name="Normal 14 2 4 2 2 5 2" xfId="8107" xr:uid="{00000000-0005-0000-0000-000003190000}"/>
    <cellStyle name="Normal 14 2 4 2 2 5 3" xfId="8108" xr:uid="{00000000-0005-0000-0000-000004190000}"/>
    <cellStyle name="Normal 14 2 4 2 2 5 4" xfId="8109" xr:uid="{00000000-0005-0000-0000-000005190000}"/>
    <cellStyle name="Normal 14 2 4 2 2 6" xfId="8110" xr:uid="{00000000-0005-0000-0000-000006190000}"/>
    <cellStyle name="Normal 14 2 4 2 2 6 2" xfId="8111" xr:uid="{00000000-0005-0000-0000-000007190000}"/>
    <cellStyle name="Normal 14 2 4 2 2 6 3" xfId="8112" xr:uid="{00000000-0005-0000-0000-000008190000}"/>
    <cellStyle name="Normal 14 2 4 2 2 7" xfId="8113" xr:uid="{00000000-0005-0000-0000-000009190000}"/>
    <cellStyle name="Normal 14 2 4 2 2 8" xfId="8114" xr:uid="{00000000-0005-0000-0000-00000A190000}"/>
    <cellStyle name="Normal 14 2 4 2 2 9" xfId="8115" xr:uid="{00000000-0005-0000-0000-00000B190000}"/>
    <cellStyle name="Normal 14 2 4 2 3" xfId="8116" xr:uid="{00000000-0005-0000-0000-00000C190000}"/>
    <cellStyle name="Normal 14 2 4 2 3 2" xfId="8117" xr:uid="{00000000-0005-0000-0000-00000D190000}"/>
    <cellStyle name="Normal 14 2 4 2 3 2 2" xfId="8118" xr:uid="{00000000-0005-0000-0000-00000E190000}"/>
    <cellStyle name="Normal 14 2 4 2 3 2 3" xfId="8119" xr:uid="{00000000-0005-0000-0000-00000F190000}"/>
    <cellStyle name="Normal 14 2 4 2 3 2 4" xfId="8120" xr:uid="{00000000-0005-0000-0000-000010190000}"/>
    <cellStyle name="Normal 14 2 4 2 3 3" xfId="8121" xr:uid="{00000000-0005-0000-0000-000011190000}"/>
    <cellStyle name="Normal 14 2 4 2 3 3 2" xfId="8122" xr:uid="{00000000-0005-0000-0000-000012190000}"/>
    <cellStyle name="Normal 14 2 4 2 3 3 3" xfId="8123" xr:uid="{00000000-0005-0000-0000-000013190000}"/>
    <cellStyle name="Normal 14 2 4 2 3 4" xfId="8124" xr:uid="{00000000-0005-0000-0000-000014190000}"/>
    <cellStyle name="Normal 14 2 4 2 3 5" xfId="8125" xr:uid="{00000000-0005-0000-0000-000015190000}"/>
    <cellStyle name="Normal 14 2 4 2 3 6" xfId="8126" xr:uid="{00000000-0005-0000-0000-000016190000}"/>
    <cellStyle name="Normal 14 2 4 2 4" xfId="8127" xr:uid="{00000000-0005-0000-0000-000017190000}"/>
    <cellStyle name="Normal 14 2 4 2 4 2" xfId="8128" xr:uid="{00000000-0005-0000-0000-000018190000}"/>
    <cellStyle name="Normal 14 2 4 2 4 3" xfId="8129" xr:uid="{00000000-0005-0000-0000-000019190000}"/>
    <cellStyle name="Normal 14 2 4 2 4 4" xfId="8130" xr:uid="{00000000-0005-0000-0000-00001A190000}"/>
    <cellStyle name="Normal 14 2 4 2 5" xfId="8131" xr:uid="{00000000-0005-0000-0000-00001B190000}"/>
    <cellStyle name="Normal 14 2 4 2 5 2" xfId="8132" xr:uid="{00000000-0005-0000-0000-00001C190000}"/>
    <cellStyle name="Normal 14 2 4 2 5 3" xfId="8133" xr:uid="{00000000-0005-0000-0000-00001D190000}"/>
    <cellStyle name="Normal 14 2 4 2 5 4" xfId="8134" xr:uid="{00000000-0005-0000-0000-00001E190000}"/>
    <cellStyle name="Normal 14 2 4 2 6" xfId="8135" xr:uid="{00000000-0005-0000-0000-00001F190000}"/>
    <cellStyle name="Normal 14 2 4 2 6 2" xfId="8136" xr:uid="{00000000-0005-0000-0000-000020190000}"/>
    <cellStyle name="Normal 14 2 4 2 6 3" xfId="8137" xr:uid="{00000000-0005-0000-0000-000021190000}"/>
    <cellStyle name="Normal 14 2 4 2 6 4" xfId="8138" xr:uid="{00000000-0005-0000-0000-000022190000}"/>
    <cellStyle name="Normal 14 2 4 2 7" xfId="8139" xr:uid="{00000000-0005-0000-0000-000023190000}"/>
    <cellStyle name="Normal 14 2 4 2 7 2" xfId="8140" xr:uid="{00000000-0005-0000-0000-000024190000}"/>
    <cellStyle name="Normal 14 2 4 2 7 3" xfId="8141" xr:uid="{00000000-0005-0000-0000-000025190000}"/>
    <cellStyle name="Normal 14 2 4 2 8" xfId="8142" xr:uid="{00000000-0005-0000-0000-000026190000}"/>
    <cellStyle name="Normal 14 2 4 2 9" xfId="8143" xr:uid="{00000000-0005-0000-0000-000027190000}"/>
    <cellStyle name="Normal 14 2 4 3" xfId="1316" xr:uid="{00000000-0005-0000-0000-000028190000}"/>
    <cellStyle name="Normal 14 2 4 3 2" xfId="8144" xr:uid="{00000000-0005-0000-0000-000029190000}"/>
    <cellStyle name="Normal 14 2 4 3 2 2" xfId="8145" xr:uid="{00000000-0005-0000-0000-00002A190000}"/>
    <cellStyle name="Normal 14 2 4 3 2 2 2" xfId="8146" xr:uid="{00000000-0005-0000-0000-00002B190000}"/>
    <cellStyle name="Normal 14 2 4 3 2 2 3" xfId="8147" xr:uid="{00000000-0005-0000-0000-00002C190000}"/>
    <cellStyle name="Normal 14 2 4 3 2 2 4" xfId="8148" xr:uid="{00000000-0005-0000-0000-00002D190000}"/>
    <cellStyle name="Normal 14 2 4 3 2 3" xfId="8149" xr:uid="{00000000-0005-0000-0000-00002E190000}"/>
    <cellStyle name="Normal 14 2 4 3 2 3 2" xfId="8150" xr:uid="{00000000-0005-0000-0000-00002F190000}"/>
    <cellStyle name="Normal 14 2 4 3 2 3 3" xfId="8151" xr:uid="{00000000-0005-0000-0000-000030190000}"/>
    <cellStyle name="Normal 14 2 4 3 2 4" xfId="8152" xr:uid="{00000000-0005-0000-0000-000031190000}"/>
    <cellStyle name="Normal 14 2 4 3 2 5" xfId="8153" xr:uid="{00000000-0005-0000-0000-000032190000}"/>
    <cellStyle name="Normal 14 2 4 3 2 6" xfId="8154" xr:uid="{00000000-0005-0000-0000-000033190000}"/>
    <cellStyle name="Normal 14 2 4 3 3" xfId="8155" xr:uid="{00000000-0005-0000-0000-000034190000}"/>
    <cellStyle name="Normal 14 2 4 3 3 2" xfId="8156" xr:uid="{00000000-0005-0000-0000-000035190000}"/>
    <cellStyle name="Normal 14 2 4 3 3 3" xfId="8157" xr:uid="{00000000-0005-0000-0000-000036190000}"/>
    <cellStyle name="Normal 14 2 4 3 3 4" xfId="8158" xr:uid="{00000000-0005-0000-0000-000037190000}"/>
    <cellStyle name="Normal 14 2 4 3 4" xfId="8159" xr:uid="{00000000-0005-0000-0000-000038190000}"/>
    <cellStyle name="Normal 14 2 4 3 4 2" xfId="8160" xr:uid="{00000000-0005-0000-0000-000039190000}"/>
    <cellStyle name="Normal 14 2 4 3 4 3" xfId="8161" xr:uid="{00000000-0005-0000-0000-00003A190000}"/>
    <cellStyle name="Normal 14 2 4 3 4 4" xfId="8162" xr:uid="{00000000-0005-0000-0000-00003B190000}"/>
    <cellStyle name="Normal 14 2 4 3 5" xfId="8163" xr:uid="{00000000-0005-0000-0000-00003C190000}"/>
    <cellStyle name="Normal 14 2 4 3 5 2" xfId="8164" xr:uid="{00000000-0005-0000-0000-00003D190000}"/>
    <cellStyle name="Normal 14 2 4 3 5 3" xfId="8165" xr:uid="{00000000-0005-0000-0000-00003E190000}"/>
    <cellStyle name="Normal 14 2 4 3 5 4" xfId="8166" xr:uid="{00000000-0005-0000-0000-00003F190000}"/>
    <cellStyle name="Normal 14 2 4 3 6" xfId="8167" xr:uid="{00000000-0005-0000-0000-000040190000}"/>
    <cellStyle name="Normal 14 2 4 3 6 2" xfId="8168" xr:uid="{00000000-0005-0000-0000-000041190000}"/>
    <cellStyle name="Normal 14 2 4 3 6 3" xfId="8169" xr:uid="{00000000-0005-0000-0000-000042190000}"/>
    <cellStyle name="Normal 14 2 4 3 7" xfId="8170" xr:uid="{00000000-0005-0000-0000-000043190000}"/>
    <cellStyle name="Normal 14 2 4 3 8" xfId="8171" xr:uid="{00000000-0005-0000-0000-000044190000}"/>
    <cellStyle name="Normal 14 2 4 3 9" xfId="8172" xr:uid="{00000000-0005-0000-0000-000045190000}"/>
    <cellStyle name="Normal 14 2 4 4" xfId="8173" xr:uid="{00000000-0005-0000-0000-000046190000}"/>
    <cellStyle name="Normal 14 2 4 4 2" xfId="8174" xr:uid="{00000000-0005-0000-0000-000047190000}"/>
    <cellStyle name="Normal 14 2 4 4 2 2" xfId="8175" xr:uid="{00000000-0005-0000-0000-000048190000}"/>
    <cellStyle name="Normal 14 2 4 4 2 3" xfId="8176" xr:uid="{00000000-0005-0000-0000-000049190000}"/>
    <cellStyle name="Normal 14 2 4 4 2 4" xfId="8177" xr:uid="{00000000-0005-0000-0000-00004A190000}"/>
    <cellStyle name="Normal 14 2 4 4 3" xfId="8178" xr:uid="{00000000-0005-0000-0000-00004B190000}"/>
    <cellStyle name="Normal 14 2 4 4 3 2" xfId="8179" xr:uid="{00000000-0005-0000-0000-00004C190000}"/>
    <cellStyle name="Normal 14 2 4 4 3 3" xfId="8180" xr:uid="{00000000-0005-0000-0000-00004D190000}"/>
    <cellStyle name="Normal 14 2 4 4 4" xfId="8181" xr:uid="{00000000-0005-0000-0000-00004E190000}"/>
    <cellStyle name="Normal 14 2 4 4 5" xfId="8182" xr:uid="{00000000-0005-0000-0000-00004F190000}"/>
    <cellStyle name="Normal 14 2 4 4 6" xfId="8183" xr:uid="{00000000-0005-0000-0000-000050190000}"/>
    <cellStyle name="Normal 14 2 4 5" xfId="8184" xr:uid="{00000000-0005-0000-0000-000051190000}"/>
    <cellStyle name="Normal 14 2 4 5 2" xfId="8185" xr:uid="{00000000-0005-0000-0000-000052190000}"/>
    <cellStyle name="Normal 14 2 4 5 3" xfId="8186" xr:uid="{00000000-0005-0000-0000-000053190000}"/>
    <cellStyle name="Normal 14 2 4 5 4" xfId="8187" xr:uid="{00000000-0005-0000-0000-000054190000}"/>
    <cellStyle name="Normal 14 2 4 6" xfId="8188" xr:uid="{00000000-0005-0000-0000-000055190000}"/>
    <cellStyle name="Normal 14 2 4 6 2" xfId="8189" xr:uid="{00000000-0005-0000-0000-000056190000}"/>
    <cellStyle name="Normal 14 2 4 6 3" xfId="8190" xr:uid="{00000000-0005-0000-0000-000057190000}"/>
    <cellStyle name="Normal 14 2 4 6 4" xfId="8191" xr:uid="{00000000-0005-0000-0000-000058190000}"/>
    <cellStyle name="Normal 14 2 4 7" xfId="8192" xr:uid="{00000000-0005-0000-0000-000059190000}"/>
    <cellStyle name="Normal 14 2 4 7 2" xfId="8193" xr:uid="{00000000-0005-0000-0000-00005A190000}"/>
    <cellStyle name="Normal 14 2 4 7 3" xfId="8194" xr:uid="{00000000-0005-0000-0000-00005B190000}"/>
    <cellStyle name="Normal 14 2 4 7 4" xfId="8195" xr:uid="{00000000-0005-0000-0000-00005C190000}"/>
    <cellStyle name="Normal 14 2 4 8" xfId="8196" xr:uid="{00000000-0005-0000-0000-00005D190000}"/>
    <cellStyle name="Normal 14 2 4 8 2" xfId="8197" xr:uid="{00000000-0005-0000-0000-00005E190000}"/>
    <cellStyle name="Normal 14 2 4 8 3" xfId="8198" xr:uid="{00000000-0005-0000-0000-00005F190000}"/>
    <cellStyle name="Normal 14 2 4 9" xfId="8199" xr:uid="{00000000-0005-0000-0000-000060190000}"/>
    <cellStyle name="Normal 14 2 5" xfId="583" xr:uid="{00000000-0005-0000-0000-000061190000}"/>
    <cellStyle name="Normal 14 2 5 10" xfId="8200" xr:uid="{00000000-0005-0000-0000-000062190000}"/>
    <cellStyle name="Normal 14 2 5 11" xfId="8201" xr:uid="{00000000-0005-0000-0000-000063190000}"/>
    <cellStyle name="Normal 14 2 5 2" xfId="1049" xr:uid="{00000000-0005-0000-0000-000064190000}"/>
    <cellStyle name="Normal 14 2 5 2 10" xfId="8202" xr:uid="{00000000-0005-0000-0000-000065190000}"/>
    <cellStyle name="Normal 14 2 5 2 2" xfId="1319" xr:uid="{00000000-0005-0000-0000-000066190000}"/>
    <cellStyle name="Normal 14 2 5 2 2 2" xfId="8203" xr:uid="{00000000-0005-0000-0000-000067190000}"/>
    <cellStyle name="Normal 14 2 5 2 2 2 2" xfId="8204" xr:uid="{00000000-0005-0000-0000-000068190000}"/>
    <cellStyle name="Normal 14 2 5 2 2 2 2 2" xfId="8205" xr:uid="{00000000-0005-0000-0000-000069190000}"/>
    <cellStyle name="Normal 14 2 5 2 2 2 2 3" xfId="8206" xr:uid="{00000000-0005-0000-0000-00006A190000}"/>
    <cellStyle name="Normal 14 2 5 2 2 2 2 4" xfId="8207" xr:uid="{00000000-0005-0000-0000-00006B190000}"/>
    <cellStyle name="Normal 14 2 5 2 2 2 3" xfId="8208" xr:uid="{00000000-0005-0000-0000-00006C190000}"/>
    <cellStyle name="Normal 14 2 5 2 2 2 3 2" xfId="8209" xr:uid="{00000000-0005-0000-0000-00006D190000}"/>
    <cellStyle name="Normal 14 2 5 2 2 2 3 3" xfId="8210" xr:uid="{00000000-0005-0000-0000-00006E190000}"/>
    <cellStyle name="Normal 14 2 5 2 2 2 4" xfId="8211" xr:uid="{00000000-0005-0000-0000-00006F190000}"/>
    <cellStyle name="Normal 14 2 5 2 2 2 5" xfId="8212" xr:uid="{00000000-0005-0000-0000-000070190000}"/>
    <cellStyle name="Normal 14 2 5 2 2 2 6" xfId="8213" xr:uid="{00000000-0005-0000-0000-000071190000}"/>
    <cellStyle name="Normal 14 2 5 2 2 3" xfId="8214" xr:uid="{00000000-0005-0000-0000-000072190000}"/>
    <cellStyle name="Normal 14 2 5 2 2 3 2" xfId="8215" xr:uid="{00000000-0005-0000-0000-000073190000}"/>
    <cellStyle name="Normal 14 2 5 2 2 3 3" xfId="8216" xr:uid="{00000000-0005-0000-0000-000074190000}"/>
    <cellStyle name="Normal 14 2 5 2 2 3 4" xfId="8217" xr:uid="{00000000-0005-0000-0000-000075190000}"/>
    <cellStyle name="Normal 14 2 5 2 2 4" xfId="8218" xr:uid="{00000000-0005-0000-0000-000076190000}"/>
    <cellStyle name="Normal 14 2 5 2 2 4 2" xfId="8219" xr:uid="{00000000-0005-0000-0000-000077190000}"/>
    <cellStyle name="Normal 14 2 5 2 2 4 3" xfId="8220" xr:uid="{00000000-0005-0000-0000-000078190000}"/>
    <cellStyle name="Normal 14 2 5 2 2 4 4" xfId="8221" xr:uid="{00000000-0005-0000-0000-000079190000}"/>
    <cellStyle name="Normal 14 2 5 2 2 5" xfId="8222" xr:uid="{00000000-0005-0000-0000-00007A190000}"/>
    <cellStyle name="Normal 14 2 5 2 2 5 2" xfId="8223" xr:uid="{00000000-0005-0000-0000-00007B190000}"/>
    <cellStyle name="Normal 14 2 5 2 2 5 3" xfId="8224" xr:uid="{00000000-0005-0000-0000-00007C190000}"/>
    <cellStyle name="Normal 14 2 5 2 2 5 4" xfId="8225" xr:uid="{00000000-0005-0000-0000-00007D190000}"/>
    <cellStyle name="Normal 14 2 5 2 2 6" xfId="8226" xr:uid="{00000000-0005-0000-0000-00007E190000}"/>
    <cellStyle name="Normal 14 2 5 2 2 6 2" xfId="8227" xr:uid="{00000000-0005-0000-0000-00007F190000}"/>
    <cellStyle name="Normal 14 2 5 2 2 6 3" xfId="8228" xr:uid="{00000000-0005-0000-0000-000080190000}"/>
    <cellStyle name="Normal 14 2 5 2 2 7" xfId="8229" xr:uid="{00000000-0005-0000-0000-000081190000}"/>
    <cellStyle name="Normal 14 2 5 2 2 8" xfId="8230" xr:uid="{00000000-0005-0000-0000-000082190000}"/>
    <cellStyle name="Normal 14 2 5 2 2 9" xfId="8231" xr:uid="{00000000-0005-0000-0000-000083190000}"/>
    <cellStyle name="Normal 14 2 5 2 3" xfId="8232" xr:uid="{00000000-0005-0000-0000-000084190000}"/>
    <cellStyle name="Normal 14 2 5 2 3 2" xfId="8233" xr:uid="{00000000-0005-0000-0000-000085190000}"/>
    <cellStyle name="Normal 14 2 5 2 3 2 2" xfId="8234" xr:uid="{00000000-0005-0000-0000-000086190000}"/>
    <cellStyle name="Normal 14 2 5 2 3 2 3" xfId="8235" xr:uid="{00000000-0005-0000-0000-000087190000}"/>
    <cellStyle name="Normal 14 2 5 2 3 2 4" xfId="8236" xr:uid="{00000000-0005-0000-0000-000088190000}"/>
    <cellStyle name="Normal 14 2 5 2 3 3" xfId="8237" xr:uid="{00000000-0005-0000-0000-000089190000}"/>
    <cellStyle name="Normal 14 2 5 2 3 3 2" xfId="8238" xr:uid="{00000000-0005-0000-0000-00008A190000}"/>
    <cellStyle name="Normal 14 2 5 2 3 3 3" xfId="8239" xr:uid="{00000000-0005-0000-0000-00008B190000}"/>
    <cellStyle name="Normal 14 2 5 2 3 4" xfId="8240" xr:uid="{00000000-0005-0000-0000-00008C190000}"/>
    <cellStyle name="Normal 14 2 5 2 3 5" xfId="8241" xr:uid="{00000000-0005-0000-0000-00008D190000}"/>
    <cellStyle name="Normal 14 2 5 2 3 6" xfId="8242" xr:uid="{00000000-0005-0000-0000-00008E190000}"/>
    <cellStyle name="Normal 14 2 5 2 4" xfId="8243" xr:uid="{00000000-0005-0000-0000-00008F190000}"/>
    <cellStyle name="Normal 14 2 5 2 4 2" xfId="8244" xr:uid="{00000000-0005-0000-0000-000090190000}"/>
    <cellStyle name="Normal 14 2 5 2 4 3" xfId="8245" xr:uid="{00000000-0005-0000-0000-000091190000}"/>
    <cellStyle name="Normal 14 2 5 2 4 4" xfId="8246" xr:uid="{00000000-0005-0000-0000-000092190000}"/>
    <cellStyle name="Normal 14 2 5 2 5" xfId="8247" xr:uid="{00000000-0005-0000-0000-000093190000}"/>
    <cellStyle name="Normal 14 2 5 2 5 2" xfId="8248" xr:uid="{00000000-0005-0000-0000-000094190000}"/>
    <cellStyle name="Normal 14 2 5 2 5 3" xfId="8249" xr:uid="{00000000-0005-0000-0000-000095190000}"/>
    <cellStyle name="Normal 14 2 5 2 5 4" xfId="8250" xr:uid="{00000000-0005-0000-0000-000096190000}"/>
    <cellStyle name="Normal 14 2 5 2 6" xfId="8251" xr:uid="{00000000-0005-0000-0000-000097190000}"/>
    <cellStyle name="Normal 14 2 5 2 6 2" xfId="8252" xr:uid="{00000000-0005-0000-0000-000098190000}"/>
    <cellStyle name="Normal 14 2 5 2 6 3" xfId="8253" xr:uid="{00000000-0005-0000-0000-000099190000}"/>
    <cellStyle name="Normal 14 2 5 2 6 4" xfId="8254" xr:uid="{00000000-0005-0000-0000-00009A190000}"/>
    <cellStyle name="Normal 14 2 5 2 7" xfId="8255" xr:uid="{00000000-0005-0000-0000-00009B190000}"/>
    <cellStyle name="Normal 14 2 5 2 7 2" xfId="8256" xr:uid="{00000000-0005-0000-0000-00009C190000}"/>
    <cellStyle name="Normal 14 2 5 2 7 3" xfId="8257" xr:uid="{00000000-0005-0000-0000-00009D190000}"/>
    <cellStyle name="Normal 14 2 5 2 8" xfId="8258" xr:uid="{00000000-0005-0000-0000-00009E190000}"/>
    <cellStyle name="Normal 14 2 5 2 9" xfId="8259" xr:uid="{00000000-0005-0000-0000-00009F190000}"/>
    <cellStyle name="Normal 14 2 5 3" xfId="1318" xr:uid="{00000000-0005-0000-0000-0000A0190000}"/>
    <cellStyle name="Normal 14 2 5 3 2" xfId="8260" xr:uid="{00000000-0005-0000-0000-0000A1190000}"/>
    <cellStyle name="Normal 14 2 5 3 2 2" xfId="8261" xr:uid="{00000000-0005-0000-0000-0000A2190000}"/>
    <cellStyle name="Normal 14 2 5 3 2 2 2" xfId="8262" xr:uid="{00000000-0005-0000-0000-0000A3190000}"/>
    <cellStyle name="Normal 14 2 5 3 2 2 3" xfId="8263" xr:uid="{00000000-0005-0000-0000-0000A4190000}"/>
    <cellStyle name="Normal 14 2 5 3 2 2 4" xfId="8264" xr:uid="{00000000-0005-0000-0000-0000A5190000}"/>
    <cellStyle name="Normal 14 2 5 3 2 3" xfId="8265" xr:uid="{00000000-0005-0000-0000-0000A6190000}"/>
    <cellStyle name="Normal 14 2 5 3 2 3 2" xfId="8266" xr:uid="{00000000-0005-0000-0000-0000A7190000}"/>
    <cellStyle name="Normal 14 2 5 3 2 3 3" xfId="8267" xr:uid="{00000000-0005-0000-0000-0000A8190000}"/>
    <cellStyle name="Normal 14 2 5 3 2 4" xfId="8268" xr:uid="{00000000-0005-0000-0000-0000A9190000}"/>
    <cellStyle name="Normal 14 2 5 3 2 5" xfId="8269" xr:uid="{00000000-0005-0000-0000-0000AA190000}"/>
    <cellStyle name="Normal 14 2 5 3 2 6" xfId="8270" xr:uid="{00000000-0005-0000-0000-0000AB190000}"/>
    <cellStyle name="Normal 14 2 5 3 3" xfId="8271" xr:uid="{00000000-0005-0000-0000-0000AC190000}"/>
    <cellStyle name="Normal 14 2 5 3 3 2" xfId="8272" xr:uid="{00000000-0005-0000-0000-0000AD190000}"/>
    <cellStyle name="Normal 14 2 5 3 3 3" xfId="8273" xr:uid="{00000000-0005-0000-0000-0000AE190000}"/>
    <cellStyle name="Normal 14 2 5 3 3 4" xfId="8274" xr:uid="{00000000-0005-0000-0000-0000AF190000}"/>
    <cellStyle name="Normal 14 2 5 3 4" xfId="8275" xr:uid="{00000000-0005-0000-0000-0000B0190000}"/>
    <cellStyle name="Normal 14 2 5 3 4 2" xfId="8276" xr:uid="{00000000-0005-0000-0000-0000B1190000}"/>
    <cellStyle name="Normal 14 2 5 3 4 3" xfId="8277" xr:uid="{00000000-0005-0000-0000-0000B2190000}"/>
    <cellStyle name="Normal 14 2 5 3 4 4" xfId="8278" xr:uid="{00000000-0005-0000-0000-0000B3190000}"/>
    <cellStyle name="Normal 14 2 5 3 5" xfId="8279" xr:uid="{00000000-0005-0000-0000-0000B4190000}"/>
    <cellStyle name="Normal 14 2 5 3 5 2" xfId="8280" xr:uid="{00000000-0005-0000-0000-0000B5190000}"/>
    <cellStyle name="Normal 14 2 5 3 5 3" xfId="8281" xr:uid="{00000000-0005-0000-0000-0000B6190000}"/>
    <cellStyle name="Normal 14 2 5 3 5 4" xfId="8282" xr:uid="{00000000-0005-0000-0000-0000B7190000}"/>
    <cellStyle name="Normal 14 2 5 3 6" xfId="8283" xr:uid="{00000000-0005-0000-0000-0000B8190000}"/>
    <cellStyle name="Normal 14 2 5 3 6 2" xfId="8284" xr:uid="{00000000-0005-0000-0000-0000B9190000}"/>
    <cellStyle name="Normal 14 2 5 3 6 3" xfId="8285" xr:uid="{00000000-0005-0000-0000-0000BA190000}"/>
    <cellStyle name="Normal 14 2 5 3 7" xfId="8286" xr:uid="{00000000-0005-0000-0000-0000BB190000}"/>
    <cellStyle name="Normal 14 2 5 3 8" xfId="8287" xr:uid="{00000000-0005-0000-0000-0000BC190000}"/>
    <cellStyle name="Normal 14 2 5 3 9" xfId="8288" xr:uid="{00000000-0005-0000-0000-0000BD190000}"/>
    <cellStyle name="Normal 14 2 5 4" xfId="8289" xr:uid="{00000000-0005-0000-0000-0000BE190000}"/>
    <cellStyle name="Normal 14 2 5 4 2" xfId="8290" xr:uid="{00000000-0005-0000-0000-0000BF190000}"/>
    <cellStyle name="Normal 14 2 5 4 2 2" xfId="8291" xr:uid="{00000000-0005-0000-0000-0000C0190000}"/>
    <cellStyle name="Normal 14 2 5 4 2 3" xfId="8292" xr:uid="{00000000-0005-0000-0000-0000C1190000}"/>
    <cellStyle name="Normal 14 2 5 4 2 4" xfId="8293" xr:uid="{00000000-0005-0000-0000-0000C2190000}"/>
    <cellStyle name="Normal 14 2 5 4 3" xfId="8294" xr:uid="{00000000-0005-0000-0000-0000C3190000}"/>
    <cellStyle name="Normal 14 2 5 4 3 2" xfId="8295" xr:uid="{00000000-0005-0000-0000-0000C4190000}"/>
    <cellStyle name="Normal 14 2 5 4 3 3" xfId="8296" xr:uid="{00000000-0005-0000-0000-0000C5190000}"/>
    <cellStyle name="Normal 14 2 5 4 4" xfId="8297" xr:uid="{00000000-0005-0000-0000-0000C6190000}"/>
    <cellStyle name="Normal 14 2 5 4 5" xfId="8298" xr:uid="{00000000-0005-0000-0000-0000C7190000}"/>
    <cellStyle name="Normal 14 2 5 4 6" xfId="8299" xr:uid="{00000000-0005-0000-0000-0000C8190000}"/>
    <cellStyle name="Normal 14 2 5 5" xfId="8300" xr:uid="{00000000-0005-0000-0000-0000C9190000}"/>
    <cellStyle name="Normal 14 2 5 5 2" xfId="8301" xr:uid="{00000000-0005-0000-0000-0000CA190000}"/>
    <cellStyle name="Normal 14 2 5 5 3" xfId="8302" xr:uid="{00000000-0005-0000-0000-0000CB190000}"/>
    <cellStyle name="Normal 14 2 5 5 4" xfId="8303" xr:uid="{00000000-0005-0000-0000-0000CC190000}"/>
    <cellStyle name="Normal 14 2 5 6" xfId="8304" xr:uid="{00000000-0005-0000-0000-0000CD190000}"/>
    <cellStyle name="Normal 14 2 5 6 2" xfId="8305" xr:uid="{00000000-0005-0000-0000-0000CE190000}"/>
    <cellStyle name="Normal 14 2 5 6 3" xfId="8306" xr:uid="{00000000-0005-0000-0000-0000CF190000}"/>
    <cellStyle name="Normal 14 2 5 6 4" xfId="8307" xr:uid="{00000000-0005-0000-0000-0000D0190000}"/>
    <cellStyle name="Normal 14 2 5 7" xfId="8308" xr:uid="{00000000-0005-0000-0000-0000D1190000}"/>
    <cellStyle name="Normal 14 2 5 7 2" xfId="8309" xr:uid="{00000000-0005-0000-0000-0000D2190000}"/>
    <cellStyle name="Normal 14 2 5 7 3" xfId="8310" xr:uid="{00000000-0005-0000-0000-0000D3190000}"/>
    <cellStyle name="Normal 14 2 5 7 4" xfId="8311" xr:uid="{00000000-0005-0000-0000-0000D4190000}"/>
    <cellStyle name="Normal 14 2 5 8" xfId="8312" xr:uid="{00000000-0005-0000-0000-0000D5190000}"/>
    <cellStyle name="Normal 14 2 5 8 2" xfId="8313" xr:uid="{00000000-0005-0000-0000-0000D6190000}"/>
    <cellStyle name="Normal 14 2 5 8 3" xfId="8314" xr:uid="{00000000-0005-0000-0000-0000D7190000}"/>
    <cellStyle name="Normal 14 2 5 9" xfId="8315" xr:uid="{00000000-0005-0000-0000-0000D8190000}"/>
    <cellStyle name="Normal 14 2 6" xfId="249" xr:uid="{00000000-0005-0000-0000-0000D9190000}"/>
    <cellStyle name="Normal 14 2 6 10" xfId="8316" xr:uid="{00000000-0005-0000-0000-0000DA190000}"/>
    <cellStyle name="Normal 14 2 6 11" xfId="8317" xr:uid="{00000000-0005-0000-0000-0000DB190000}"/>
    <cellStyle name="Normal 14 2 6 2" xfId="877" xr:uid="{00000000-0005-0000-0000-0000DC190000}"/>
    <cellStyle name="Normal 14 2 6 2 10" xfId="8318" xr:uid="{00000000-0005-0000-0000-0000DD190000}"/>
    <cellStyle name="Normal 14 2 6 2 2" xfId="1321" xr:uid="{00000000-0005-0000-0000-0000DE190000}"/>
    <cellStyle name="Normal 14 2 6 2 2 2" xfId="8319" xr:uid="{00000000-0005-0000-0000-0000DF190000}"/>
    <cellStyle name="Normal 14 2 6 2 2 2 2" xfId="8320" xr:uid="{00000000-0005-0000-0000-0000E0190000}"/>
    <cellStyle name="Normal 14 2 6 2 2 2 2 2" xfId="8321" xr:uid="{00000000-0005-0000-0000-0000E1190000}"/>
    <cellStyle name="Normal 14 2 6 2 2 2 2 3" xfId="8322" xr:uid="{00000000-0005-0000-0000-0000E2190000}"/>
    <cellStyle name="Normal 14 2 6 2 2 2 2 4" xfId="8323" xr:uid="{00000000-0005-0000-0000-0000E3190000}"/>
    <cellStyle name="Normal 14 2 6 2 2 2 3" xfId="8324" xr:uid="{00000000-0005-0000-0000-0000E4190000}"/>
    <cellStyle name="Normal 14 2 6 2 2 2 3 2" xfId="8325" xr:uid="{00000000-0005-0000-0000-0000E5190000}"/>
    <cellStyle name="Normal 14 2 6 2 2 2 3 3" xfId="8326" xr:uid="{00000000-0005-0000-0000-0000E6190000}"/>
    <cellStyle name="Normal 14 2 6 2 2 2 4" xfId="8327" xr:uid="{00000000-0005-0000-0000-0000E7190000}"/>
    <cellStyle name="Normal 14 2 6 2 2 2 5" xfId="8328" xr:uid="{00000000-0005-0000-0000-0000E8190000}"/>
    <cellStyle name="Normal 14 2 6 2 2 2 6" xfId="8329" xr:uid="{00000000-0005-0000-0000-0000E9190000}"/>
    <cellStyle name="Normal 14 2 6 2 2 3" xfId="8330" xr:uid="{00000000-0005-0000-0000-0000EA190000}"/>
    <cellStyle name="Normal 14 2 6 2 2 3 2" xfId="8331" xr:uid="{00000000-0005-0000-0000-0000EB190000}"/>
    <cellStyle name="Normal 14 2 6 2 2 3 3" xfId="8332" xr:uid="{00000000-0005-0000-0000-0000EC190000}"/>
    <cellStyle name="Normal 14 2 6 2 2 3 4" xfId="8333" xr:uid="{00000000-0005-0000-0000-0000ED190000}"/>
    <cellStyle name="Normal 14 2 6 2 2 4" xfId="8334" xr:uid="{00000000-0005-0000-0000-0000EE190000}"/>
    <cellStyle name="Normal 14 2 6 2 2 4 2" xfId="8335" xr:uid="{00000000-0005-0000-0000-0000EF190000}"/>
    <cellStyle name="Normal 14 2 6 2 2 4 3" xfId="8336" xr:uid="{00000000-0005-0000-0000-0000F0190000}"/>
    <cellStyle name="Normal 14 2 6 2 2 4 4" xfId="8337" xr:uid="{00000000-0005-0000-0000-0000F1190000}"/>
    <cellStyle name="Normal 14 2 6 2 2 5" xfId="8338" xr:uid="{00000000-0005-0000-0000-0000F2190000}"/>
    <cellStyle name="Normal 14 2 6 2 2 5 2" xfId="8339" xr:uid="{00000000-0005-0000-0000-0000F3190000}"/>
    <cellStyle name="Normal 14 2 6 2 2 5 3" xfId="8340" xr:uid="{00000000-0005-0000-0000-0000F4190000}"/>
    <cellStyle name="Normal 14 2 6 2 2 5 4" xfId="8341" xr:uid="{00000000-0005-0000-0000-0000F5190000}"/>
    <cellStyle name="Normal 14 2 6 2 2 6" xfId="8342" xr:uid="{00000000-0005-0000-0000-0000F6190000}"/>
    <cellStyle name="Normal 14 2 6 2 2 6 2" xfId="8343" xr:uid="{00000000-0005-0000-0000-0000F7190000}"/>
    <cellStyle name="Normal 14 2 6 2 2 6 3" xfId="8344" xr:uid="{00000000-0005-0000-0000-0000F8190000}"/>
    <cellStyle name="Normal 14 2 6 2 2 7" xfId="8345" xr:uid="{00000000-0005-0000-0000-0000F9190000}"/>
    <cellStyle name="Normal 14 2 6 2 2 8" xfId="8346" xr:uid="{00000000-0005-0000-0000-0000FA190000}"/>
    <cellStyle name="Normal 14 2 6 2 2 9" xfId="8347" xr:uid="{00000000-0005-0000-0000-0000FB190000}"/>
    <cellStyle name="Normal 14 2 6 2 3" xfId="8348" xr:uid="{00000000-0005-0000-0000-0000FC190000}"/>
    <cellStyle name="Normal 14 2 6 2 3 2" xfId="8349" xr:uid="{00000000-0005-0000-0000-0000FD190000}"/>
    <cellStyle name="Normal 14 2 6 2 3 2 2" xfId="8350" xr:uid="{00000000-0005-0000-0000-0000FE190000}"/>
    <cellStyle name="Normal 14 2 6 2 3 2 3" xfId="8351" xr:uid="{00000000-0005-0000-0000-0000FF190000}"/>
    <cellStyle name="Normal 14 2 6 2 3 2 4" xfId="8352" xr:uid="{00000000-0005-0000-0000-0000001A0000}"/>
    <cellStyle name="Normal 14 2 6 2 3 3" xfId="8353" xr:uid="{00000000-0005-0000-0000-0000011A0000}"/>
    <cellStyle name="Normal 14 2 6 2 3 3 2" xfId="8354" xr:uid="{00000000-0005-0000-0000-0000021A0000}"/>
    <cellStyle name="Normal 14 2 6 2 3 3 3" xfId="8355" xr:uid="{00000000-0005-0000-0000-0000031A0000}"/>
    <cellStyle name="Normal 14 2 6 2 3 4" xfId="8356" xr:uid="{00000000-0005-0000-0000-0000041A0000}"/>
    <cellStyle name="Normal 14 2 6 2 3 5" xfId="8357" xr:uid="{00000000-0005-0000-0000-0000051A0000}"/>
    <cellStyle name="Normal 14 2 6 2 3 6" xfId="8358" xr:uid="{00000000-0005-0000-0000-0000061A0000}"/>
    <cellStyle name="Normal 14 2 6 2 4" xfId="8359" xr:uid="{00000000-0005-0000-0000-0000071A0000}"/>
    <cellStyle name="Normal 14 2 6 2 4 2" xfId="8360" xr:uid="{00000000-0005-0000-0000-0000081A0000}"/>
    <cellStyle name="Normal 14 2 6 2 4 3" xfId="8361" xr:uid="{00000000-0005-0000-0000-0000091A0000}"/>
    <cellStyle name="Normal 14 2 6 2 4 4" xfId="8362" xr:uid="{00000000-0005-0000-0000-00000A1A0000}"/>
    <cellStyle name="Normal 14 2 6 2 5" xfId="8363" xr:uid="{00000000-0005-0000-0000-00000B1A0000}"/>
    <cellStyle name="Normal 14 2 6 2 5 2" xfId="8364" xr:uid="{00000000-0005-0000-0000-00000C1A0000}"/>
    <cellStyle name="Normal 14 2 6 2 5 3" xfId="8365" xr:uid="{00000000-0005-0000-0000-00000D1A0000}"/>
    <cellStyle name="Normal 14 2 6 2 5 4" xfId="8366" xr:uid="{00000000-0005-0000-0000-00000E1A0000}"/>
    <cellStyle name="Normal 14 2 6 2 6" xfId="8367" xr:uid="{00000000-0005-0000-0000-00000F1A0000}"/>
    <cellStyle name="Normal 14 2 6 2 6 2" xfId="8368" xr:uid="{00000000-0005-0000-0000-0000101A0000}"/>
    <cellStyle name="Normal 14 2 6 2 6 3" xfId="8369" xr:uid="{00000000-0005-0000-0000-0000111A0000}"/>
    <cellStyle name="Normal 14 2 6 2 6 4" xfId="8370" xr:uid="{00000000-0005-0000-0000-0000121A0000}"/>
    <cellStyle name="Normal 14 2 6 2 7" xfId="8371" xr:uid="{00000000-0005-0000-0000-0000131A0000}"/>
    <cellStyle name="Normal 14 2 6 2 7 2" xfId="8372" xr:uid="{00000000-0005-0000-0000-0000141A0000}"/>
    <cellStyle name="Normal 14 2 6 2 7 3" xfId="8373" xr:uid="{00000000-0005-0000-0000-0000151A0000}"/>
    <cellStyle name="Normal 14 2 6 2 8" xfId="8374" xr:uid="{00000000-0005-0000-0000-0000161A0000}"/>
    <cellStyle name="Normal 14 2 6 2 9" xfId="8375" xr:uid="{00000000-0005-0000-0000-0000171A0000}"/>
    <cellStyle name="Normal 14 2 6 3" xfId="1320" xr:uid="{00000000-0005-0000-0000-0000181A0000}"/>
    <cellStyle name="Normal 14 2 6 3 2" xfId="8376" xr:uid="{00000000-0005-0000-0000-0000191A0000}"/>
    <cellStyle name="Normal 14 2 6 3 2 2" xfId="8377" xr:uid="{00000000-0005-0000-0000-00001A1A0000}"/>
    <cellStyle name="Normal 14 2 6 3 2 2 2" xfId="8378" xr:uid="{00000000-0005-0000-0000-00001B1A0000}"/>
    <cellStyle name="Normal 14 2 6 3 2 2 3" xfId="8379" xr:uid="{00000000-0005-0000-0000-00001C1A0000}"/>
    <cellStyle name="Normal 14 2 6 3 2 2 4" xfId="8380" xr:uid="{00000000-0005-0000-0000-00001D1A0000}"/>
    <cellStyle name="Normal 14 2 6 3 2 3" xfId="8381" xr:uid="{00000000-0005-0000-0000-00001E1A0000}"/>
    <cellStyle name="Normal 14 2 6 3 2 3 2" xfId="8382" xr:uid="{00000000-0005-0000-0000-00001F1A0000}"/>
    <cellStyle name="Normal 14 2 6 3 2 3 3" xfId="8383" xr:uid="{00000000-0005-0000-0000-0000201A0000}"/>
    <cellStyle name="Normal 14 2 6 3 2 4" xfId="8384" xr:uid="{00000000-0005-0000-0000-0000211A0000}"/>
    <cellStyle name="Normal 14 2 6 3 2 5" xfId="8385" xr:uid="{00000000-0005-0000-0000-0000221A0000}"/>
    <cellStyle name="Normal 14 2 6 3 2 6" xfId="8386" xr:uid="{00000000-0005-0000-0000-0000231A0000}"/>
    <cellStyle name="Normal 14 2 6 3 3" xfId="8387" xr:uid="{00000000-0005-0000-0000-0000241A0000}"/>
    <cellStyle name="Normal 14 2 6 3 3 2" xfId="8388" xr:uid="{00000000-0005-0000-0000-0000251A0000}"/>
    <cellStyle name="Normal 14 2 6 3 3 3" xfId="8389" xr:uid="{00000000-0005-0000-0000-0000261A0000}"/>
    <cellStyle name="Normal 14 2 6 3 3 4" xfId="8390" xr:uid="{00000000-0005-0000-0000-0000271A0000}"/>
    <cellStyle name="Normal 14 2 6 3 4" xfId="8391" xr:uid="{00000000-0005-0000-0000-0000281A0000}"/>
    <cellStyle name="Normal 14 2 6 3 4 2" xfId="8392" xr:uid="{00000000-0005-0000-0000-0000291A0000}"/>
    <cellStyle name="Normal 14 2 6 3 4 3" xfId="8393" xr:uid="{00000000-0005-0000-0000-00002A1A0000}"/>
    <cellStyle name="Normal 14 2 6 3 4 4" xfId="8394" xr:uid="{00000000-0005-0000-0000-00002B1A0000}"/>
    <cellStyle name="Normal 14 2 6 3 5" xfId="8395" xr:uid="{00000000-0005-0000-0000-00002C1A0000}"/>
    <cellStyle name="Normal 14 2 6 3 5 2" xfId="8396" xr:uid="{00000000-0005-0000-0000-00002D1A0000}"/>
    <cellStyle name="Normal 14 2 6 3 5 3" xfId="8397" xr:uid="{00000000-0005-0000-0000-00002E1A0000}"/>
    <cellStyle name="Normal 14 2 6 3 5 4" xfId="8398" xr:uid="{00000000-0005-0000-0000-00002F1A0000}"/>
    <cellStyle name="Normal 14 2 6 3 6" xfId="8399" xr:uid="{00000000-0005-0000-0000-0000301A0000}"/>
    <cellStyle name="Normal 14 2 6 3 6 2" xfId="8400" xr:uid="{00000000-0005-0000-0000-0000311A0000}"/>
    <cellStyle name="Normal 14 2 6 3 6 3" xfId="8401" xr:uid="{00000000-0005-0000-0000-0000321A0000}"/>
    <cellStyle name="Normal 14 2 6 3 7" xfId="8402" xr:uid="{00000000-0005-0000-0000-0000331A0000}"/>
    <cellStyle name="Normal 14 2 6 3 8" xfId="8403" xr:uid="{00000000-0005-0000-0000-0000341A0000}"/>
    <cellStyle name="Normal 14 2 6 3 9" xfId="8404" xr:uid="{00000000-0005-0000-0000-0000351A0000}"/>
    <cellStyle name="Normal 14 2 6 4" xfId="8405" xr:uid="{00000000-0005-0000-0000-0000361A0000}"/>
    <cellStyle name="Normal 14 2 6 4 2" xfId="8406" xr:uid="{00000000-0005-0000-0000-0000371A0000}"/>
    <cellStyle name="Normal 14 2 6 4 2 2" xfId="8407" xr:uid="{00000000-0005-0000-0000-0000381A0000}"/>
    <cellStyle name="Normal 14 2 6 4 2 3" xfId="8408" xr:uid="{00000000-0005-0000-0000-0000391A0000}"/>
    <cellStyle name="Normal 14 2 6 4 2 4" xfId="8409" xr:uid="{00000000-0005-0000-0000-00003A1A0000}"/>
    <cellStyle name="Normal 14 2 6 4 3" xfId="8410" xr:uid="{00000000-0005-0000-0000-00003B1A0000}"/>
    <cellStyle name="Normal 14 2 6 4 3 2" xfId="8411" xr:uid="{00000000-0005-0000-0000-00003C1A0000}"/>
    <cellStyle name="Normal 14 2 6 4 3 3" xfId="8412" xr:uid="{00000000-0005-0000-0000-00003D1A0000}"/>
    <cellStyle name="Normal 14 2 6 4 4" xfId="8413" xr:uid="{00000000-0005-0000-0000-00003E1A0000}"/>
    <cellStyle name="Normal 14 2 6 4 5" xfId="8414" xr:uid="{00000000-0005-0000-0000-00003F1A0000}"/>
    <cellStyle name="Normal 14 2 6 4 6" xfId="8415" xr:uid="{00000000-0005-0000-0000-0000401A0000}"/>
    <cellStyle name="Normal 14 2 6 5" xfId="8416" xr:uid="{00000000-0005-0000-0000-0000411A0000}"/>
    <cellStyle name="Normal 14 2 6 5 2" xfId="8417" xr:uid="{00000000-0005-0000-0000-0000421A0000}"/>
    <cellStyle name="Normal 14 2 6 5 3" xfId="8418" xr:uid="{00000000-0005-0000-0000-0000431A0000}"/>
    <cellStyle name="Normal 14 2 6 5 4" xfId="8419" xr:uid="{00000000-0005-0000-0000-0000441A0000}"/>
    <cellStyle name="Normal 14 2 6 6" xfId="8420" xr:uid="{00000000-0005-0000-0000-0000451A0000}"/>
    <cellStyle name="Normal 14 2 6 6 2" xfId="8421" xr:uid="{00000000-0005-0000-0000-0000461A0000}"/>
    <cellStyle name="Normal 14 2 6 6 3" xfId="8422" xr:uid="{00000000-0005-0000-0000-0000471A0000}"/>
    <cellStyle name="Normal 14 2 6 6 4" xfId="8423" xr:uid="{00000000-0005-0000-0000-0000481A0000}"/>
    <cellStyle name="Normal 14 2 6 7" xfId="8424" xr:uid="{00000000-0005-0000-0000-0000491A0000}"/>
    <cellStyle name="Normal 14 2 6 7 2" xfId="8425" xr:uid="{00000000-0005-0000-0000-00004A1A0000}"/>
    <cellStyle name="Normal 14 2 6 7 3" xfId="8426" xr:uid="{00000000-0005-0000-0000-00004B1A0000}"/>
    <cellStyle name="Normal 14 2 6 7 4" xfId="8427" xr:uid="{00000000-0005-0000-0000-00004C1A0000}"/>
    <cellStyle name="Normal 14 2 6 8" xfId="8428" xr:uid="{00000000-0005-0000-0000-00004D1A0000}"/>
    <cellStyle name="Normal 14 2 6 8 2" xfId="8429" xr:uid="{00000000-0005-0000-0000-00004E1A0000}"/>
    <cellStyle name="Normal 14 2 6 8 3" xfId="8430" xr:uid="{00000000-0005-0000-0000-00004F1A0000}"/>
    <cellStyle name="Normal 14 2 6 9" xfId="8431" xr:uid="{00000000-0005-0000-0000-0000501A0000}"/>
    <cellStyle name="Normal 14 2 7" xfId="732" xr:uid="{00000000-0005-0000-0000-0000511A0000}"/>
    <cellStyle name="Normal 14 2 7 10" xfId="8432" xr:uid="{00000000-0005-0000-0000-0000521A0000}"/>
    <cellStyle name="Normal 14 2 7 2" xfId="1322" xr:uid="{00000000-0005-0000-0000-0000531A0000}"/>
    <cellStyle name="Normal 14 2 7 2 2" xfId="8433" xr:uid="{00000000-0005-0000-0000-0000541A0000}"/>
    <cellStyle name="Normal 14 2 7 2 2 2" xfId="8434" xr:uid="{00000000-0005-0000-0000-0000551A0000}"/>
    <cellStyle name="Normal 14 2 7 2 2 2 2" xfId="8435" xr:uid="{00000000-0005-0000-0000-0000561A0000}"/>
    <cellStyle name="Normal 14 2 7 2 2 2 3" xfId="8436" xr:uid="{00000000-0005-0000-0000-0000571A0000}"/>
    <cellStyle name="Normal 14 2 7 2 2 2 4" xfId="8437" xr:uid="{00000000-0005-0000-0000-0000581A0000}"/>
    <cellStyle name="Normal 14 2 7 2 2 3" xfId="8438" xr:uid="{00000000-0005-0000-0000-0000591A0000}"/>
    <cellStyle name="Normal 14 2 7 2 2 3 2" xfId="8439" xr:uid="{00000000-0005-0000-0000-00005A1A0000}"/>
    <cellStyle name="Normal 14 2 7 2 2 3 3" xfId="8440" xr:uid="{00000000-0005-0000-0000-00005B1A0000}"/>
    <cellStyle name="Normal 14 2 7 2 2 4" xfId="8441" xr:uid="{00000000-0005-0000-0000-00005C1A0000}"/>
    <cellStyle name="Normal 14 2 7 2 2 5" xfId="8442" xr:uid="{00000000-0005-0000-0000-00005D1A0000}"/>
    <cellStyle name="Normal 14 2 7 2 2 6" xfId="8443" xr:uid="{00000000-0005-0000-0000-00005E1A0000}"/>
    <cellStyle name="Normal 14 2 7 2 3" xfId="8444" xr:uid="{00000000-0005-0000-0000-00005F1A0000}"/>
    <cellStyle name="Normal 14 2 7 2 3 2" xfId="8445" xr:uid="{00000000-0005-0000-0000-0000601A0000}"/>
    <cellStyle name="Normal 14 2 7 2 3 3" xfId="8446" xr:uid="{00000000-0005-0000-0000-0000611A0000}"/>
    <cellStyle name="Normal 14 2 7 2 3 4" xfId="8447" xr:uid="{00000000-0005-0000-0000-0000621A0000}"/>
    <cellStyle name="Normal 14 2 7 2 4" xfId="8448" xr:uid="{00000000-0005-0000-0000-0000631A0000}"/>
    <cellStyle name="Normal 14 2 7 2 4 2" xfId="8449" xr:uid="{00000000-0005-0000-0000-0000641A0000}"/>
    <cellStyle name="Normal 14 2 7 2 4 3" xfId="8450" xr:uid="{00000000-0005-0000-0000-0000651A0000}"/>
    <cellStyle name="Normal 14 2 7 2 4 4" xfId="8451" xr:uid="{00000000-0005-0000-0000-0000661A0000}"/>
    <cellStyle name="Normal 14 2 7 2 5" xfId="8452" xr:uid="{00000000-0005-0000-0000-0000671A0000}"/>
    <cellStyle name="Normal 14 2 7 2 5 2" xfId="8453" xr:uid="{00000000-0005-0000-0000-0000681A0000}"/>
    <cellStyle name="Normal 14 2 7 2 5 3" xfId="8454" xr:uid="{00000000-0005-0000-0000-0000691A0000}"/>
    <cellStyle name="Normal 14 2 7 2 5 4" xfId="8455" xr:uid="{00000000-0005-0000-0000-00006A1A0000}"/>
    <cellStyle name="Normal 14 2 7 2 6" xfId="8456" xr:uid="{00000000-0005-0000-0000-00006B1A0000}"/>
    <cellStyle name="Normal 14 2 7 2 6 2" xfId="8457" xr:uid="{00000000-0005-0000-0000-00006C1A0000}"/>
    <cellStyle name="Normal 14 2 7 2 6 3" xfId="8458" xr:uid="{00000000-0005-0000-0000-00006D1A0000}"/>
    <cellStyle name="Normal 14 2 7 2 7" xfId="8459" xr:uid="{00000000-0005-0000-0000-00006E1A0000}"/>
    <cellStyle name="Normal 14 2 7 2 8" xfId="8460" xr:uid="{00000000-0005-0000-0000-00006F1A0000}"/>
    <cellStyle name="Normal 14 2 7 2 9" xfId="8461" xr:uid="{00000000-0005-0000-0000-0000701A0000}"/>
    <cellStyle name="Normal 14 2 7 3" xfId="8462" xr:uid="{00000000-0005-0000-0000-0000711A0000}"/>
    <cellStyle name="Normal 14 2 7 3 2" xfId="8463" xr:uid="{00000000-0005-0000-0000-0000721A0000}"/>
    <cellStyle name="Normal 14 2 7 3 2 2" xfId="8464" xr:uid="{00000000-0005-0000-0000-0000731A0000}"/>
    <cellStyle name="Normal 14 2 7 3 2 3" xfId="8465" xr:uid="{00000000-0005-0000-0000-0000741A0000}"/>
    <cellStyle name="Normal 14 2 7 3 2 4" xfId="8466" xr:uid="{00000000-0005-0000-0000-0000751A0000}"/>
    <cellStyle name="Normal 14 2 7 3 3" xfId="8467" xr:uid="{00000000-0005-0000-0000-0000761A0000}"/>
    <cellStyle name="Normal 14 2 7 3 3 2" xfId="8468" xr:uid="{00000000-0005-0000-0000-0000771A0000}"/>
    <cellStyle name="Normal 14 2 7 3 3 3" xfId="8469" xr:uid="{00000000-0005-0000-0000-0000781A0000}"/>
    <cellStyle name="Normal 14 2 7 3 4" xfId="8470" xr:uid="{00000000-0005-0000-0000-0000791A0000}"/>
    <cellStyle name="Normal 14 2 7 3 5" xfId="8471" xr:uid="{00000000-0005-0000-0000-00007A1A0000}"/>
    <cellStyle name="Normal 14 2 7 3 6" xfId="8472" xr:uid="{00000000-0005-0000-0000-00007B1A0000}"/>
    <cellStyle name="Normal 14 2 7 4" xfId="8473" xr:uid="{00000000-0005-0000-0000-00007C1A0000}"/>
    <cellStyle name="Normal 14 2 7 4 2" xfId="8474" xr:uid="{00000000-0005-0000-0000-00007D1A0000}"/>
    <cellStyle name="Normal 14 2 7 4 3" xfId="8475" xr:uid="{00000000-0005-0000-0000-00007E1A0000}"/>
    <cellStyle name="Normal 14 2 7 4 4" xfId="8476" xr:uid="{00000000-0005-0000-0000-00007F1A0000}"/>
    <cellStyle name="Normal 14 2 7 5" xfId="8477" xr:uid="{00000000-0005-0000-0000-0000801A0000}"/>
    <cellStyle name="Normal 14 2 7 5 2" xfId="8478" xr:uid="{00000000-0005-0000-0000-0000811A0000}"/>
    <cellStyle name="Normal 14 2 7 5 3" xfId="8479" xr:uid="{00000000-0005-0000-0000-0000821A0000}"/>
    <cellStyle name="Normal 14 2 7 5 4" xfId="8480" xr:uid="{00000000-0005-0000-0000-0000831A0000}"/>
    <cellStyle name="Normal 14 2 7 6" xfId="8481" xr:uid="{00000000-0005-0000-0000-0000841A0000}"/>
    <cellStyle name="Normal 14 2 7 6 2" xfId="8482" xr:uid="{00000000-0005-0000-0000-0000851A0000}"/>
    <cellStyle name="Normal 14 2 7 6 3" xfId="8483" xr:uid="{00000000-0005-0000-0000-0000861A0000}"/>
    <cellStyle name="Normal 14 2 7 6 4" xfId="8484" xr:uid="{00000000-0005-0000-0000-0000871A0000}"/>
    <cellStyle name="Normal 14 2 7 7" xfId="8485" xr:uid="{00000000-0005-0000-0000-0000881A0000}"/>
    <cellStyle name="Normal 14 2 7 7 2" xfId="8486" xr:uid="{00000000-0005-0000-0000-0000891A0000}"/>
    <cellStyle name="Normal 14 2 7 7 3" xfId="8487" xr:uid="{00000000-0005-0000-0000-00008A1A0000}"/>
    <cellStyle name="Normal 14 2 7 8" xfId="8488" xr:uid="{00000000-0005-0000-0000-00008B1A0000}"/>
    <cellStyle name="Normal 14 2 7 9" xfId="8489" xr:uid="{00000000-0005-0000-0000-00008C1A0000}"/>
    <cellStyle name="Normal 14 2 8" xfId="1199" xr:uid="{00000000-0005-0000-0000-00008D1A0000}"/>
    <cellStyle name="Normal 14 2 8 2" xfId="8490" xr:uid="{00000000-0005-0000-0000-00008E1A0000}"/>
    <cellStyle name="Normal 14 2 8 2 2" xfId="8491" xr:uid="{00000000-0005-0000-0000-00008F1A0000}"/>
    <cellStyle name="Normal 14 2 8 2 2 2" xfId="8492" xr:uid="{00000000-0005-0000-0000-0000901A0000}"/>
    <cellStyle name="Normal 14 2 8 2 2 3" xfId="8493" xr:uid="{00000000-0005-0000-0000-0000911A0000}"/>
    <cellStyle name="Normal 14 2 8 2 2 4" xfId="8494" xr:uid="{00000000-0005-0000-0000-0000921A0000}"/>
    <cellStyle name="Normal 14 2 8 2 3" xfId="8495" xr:uid="{00000000-0005-0000-0000-0000931A0000}"/>
    <cellStyle name="Normal 14 2 8 2 3 2" xfId="8496" xr:uid="{00000000-0005-0000-0000-0000941A0000}"/>
    <cellStyle name="Normal 14 2 8 2 3 3" xfId="8497" xr:uid="{00000000-0005-0000-0000-0000951A0000}"/>
    <cellStyle name="Normal 14 2 8 2 4" xfId="8498" xr:uid="{00000000-0005-0000-0000-0000961A0000}"/>
    <cellStyle name="Normal 14 2 8 2 5" xfId="8499" xr:uid="{00000000-0005-0000-0000-0000971A0000}"/>
    <cellStyle name="Normal 14 2 8 2 6" xfId="8500" xr:uid="{00000000-0005-0000-0000-0000981A0000}"/>
    <cellStyle name="Normal 14 2 8 3" xfId="8501" xr:uid="{00000000-0005-0000-0000-0000991A0000}"/>
    <cellStyle name="Normal 14 2 8 3 2" xfId="8502" xr:uid="{00000000-0005-0000-0000-00009A1A0000}"/>
    <cellStyle name="Normal 14 2 8 3 3" xfId="8503" xr:uid="{00000000-0005-0000-0000-00009B1A0000}"/>
    <cellStyle name="Normal 14 2 8 3 4" xfId="8504" xr:uid="{00000000-0005-0000-0000-00009C1A0000}"/>
    <cellStyle name="Normal 14 2 8 4" xfId="8505" xr:uid="{00000000-0005-0000-0000-00009D1A0000}"/>
    <cellStyle name="Normal 14 2 8 4 2" xfId="8506" xr:uid="{00000000-0005-0000-0000-00009E1A0000}"/>
    <cellStyle name="Normal 14 2 8 4 3" xfId="8507" xr:uid="{00000000-0005-0000-0000-00009F1A0000}"/>
    <cellStyle name="Normal 14 2 8 4 4" xfId="8508" xr:uid="{00000000-0005-0000-0000-0000A01A0000}"/>
    <cellStyle name="Normal 14 2 8 5" xfId="8509" xr:uid="{00000000-0005-0000-0000-0000A11A0000}"/>
    <cellStyle name="Normal 14 2 8 5 2" xfId="8510" xr:uid="{00000000-0005-0000-0000-0000A21A0000}"/>
    <cellStyle name="Normal 14 2 8 5 3" xfId="8511" xr:uid="{00000000-0005-0000-0000-0000A31A0000}"/>
    <cellStyle name="Normal 14 2 8 5 4" xfId="8512" xr:uid="{00000000-0005-0000-0000-0000A41A0000}"/>
    <cellStyle name="Normal 14 2 8 6" xfId="8513" xr:uid="{00000000-0005-0000-0000-0000A51A0000}"/>
    <cellStyle name="Normal 14 2 8 6 2" xfId="8514" xr:uid="{00000000-0005-0000-0000-0000A61A0000}"/>
    <cellStyle name="Normal 14 2 8 6 3" xfId="8515" xr:uid="{00000000-0005-0000-0000-0000A71A0000}"/>
    <cellStyle name="Normal 14 2 8 7" xfId="8516" xr:uid="{00000000-0005-0000-0000-0000A81A0000}"/>
    <cellStyle name="Normal 14 2 8 8" xfId="8517" xr:uid="{00000000-0005-0000-0000-0000A91A0000}"/>
    <cellStyle name="Normal 14 2 8 9" xfId="8518" xr:uid="{00000000-0005-0000-0000-0000AA1A0000}"/>
    <cellStyle name="Normal 14 2 9" xfId="8519" xr:uid="{00000000-0005-0000-0000-0000AB1A0000}"/>
    <cellStyle name="Normal 14 2 9 2" xfId="8520" xr:uid="{00000000-0005-0000-0000-0000AC1A0000}"/>
    <cellStyle name="Normal 14 2 9 2 2" xfId="8521" xr:uid="{00000000-0005-0000-0000-0000AD1A0000}"/>
    <cellStyle name="Normal 14 2 9 2 2 2" xfId="8522" xr:uid="{00000000-0005-0000-0000-0000AE1A0000}"/>
    <cellStyle name="Normal 14 2 9 2 2 3" xfId="8523" xr:uid="{00000000-0005-0000-0000-0000AF1A0000}"/>
    <cellStyle name="Normal 14 2 9 2 2 4" xfId="8524" xr:uid="{00000000-0005-0000-0000-0000B01A0000}"/>
    <cellStyle name="Normal 14 2 9 2 3" xfId="8525" xr:uid="{00000000-0005-0000-0000-0000B11A0000}"/>
    <cellStyle name="Normal 14 2 9 2 3 2" xfId="8526" xr:uid="{00000000-0005-0000-0000-0000B21A0000}"/>
    <cellStyle name="Normal 14 2 9 2 3 3" xfId="8527" xr:uid="{00000000-0005-0000-0000-0000B31A0000}"/>
    <cellStyle name="Normal 14 2 9 2 4" xfId="8528" xr:uid="{00000000-0005-0000-0000-0000B41A0000}"/>
    <cellStyle name="Normal 14 2 9 2 5" xfId="8529" xr:uid="{00000000-0005-0000-0000-0000B51A0000}"/>
    <cellStyle name="Normal 14 2 9 2 6" xfId="8530" xr:uid="{00000000-0005-0000-0000-0000B61A0000}"/>
    <cellStyle name="Normal 14 2 9 3" xfId="8531" xr:uid="{00000000-0005-0000-0000-0000B71A0000}"/>
    <cellStyle name="Normal 14 2 9 3 2" xfId="8532" xr:uid="{00000000-0005-0000-0000-0000B81A0000}"/>
    <cellStyle name="Normal 14 2 9 3 3" xfId="8533" xr:uid="{00000000-0005-0000-0000-0000B91A0000}"/>
    <cellStyle name="Normal 14 2 9 3 4" xfId="8534" xr:uid="{00000000-0005-0000-0000-0000BA1A0000}"/>
    <cellStyle name="Normal 14 2 9 4" xfId="8535" xr:uid="{00000000-0005-0000-0000-0000BB1A0000}"/>
    <cellStyle name="Normal 14 2 9 4 2" xfId="8536" xr:uid="{00000000-0005-0000-0000-0000BC1A0000}"/>
    <cellStyle name="Normal 14 2 9 4 3" xfId="8537" xr:uid="{00000000-0005-0000-0000-0000BD1A0000}"/>
    <cellStyle name="Normal 14 2 9 4 4" xfId="8538" xr:uid="{00000000-0005-0000-0000-0000BE1A0000}"/>
    <cellStyle name="Normal 14 2 9 5" xfId="8539" xr:uid="{00000000-0005-0000-0000-0000BF1A0000}"/>
    <cellStyle name="Normal 14 2 9 5 2" xfId="8540" xr:uid="{00000000-0005-0000-0000-0000C01A0000}"/>
    <cellStyle name="Normal 14 2 9 5 3" xfId="8541" xr:uid="{00000000-0005-0000-0000-0000C11A0000}"/>
    <cellStyle name="Normal 14 2 9 5 4" xfId="8542" xr:uid="{00000000-0005-0000-0000-0000C21A0000}"/>
    <cellStyle name="Normal 14 2 9 6" xfId="8543" xr:uid="{00000000-0005-0000-0000-0000C31A0000}"/>
    <cellStyle name="Normal 14 2 9 6 2" xfId="8544" xr:uid="{00000000-0005-0000-0000-0000C41A0000}"/>
    <cellStyle name="Normal 14 2 9 6 3" xfId="8545" xr:uid="{00000000-0005-0000-0000-0000C51A0000}"/>
    <cellStyle name="Normal 14 2 9 7" xfId="8546" xr:uid="{00000000-0005-0000-0000-0000C61A0000}"/>
    <cellStyle name="Normal 14 2 9 8" xfId="8547" xr:uid="{00000000-0005-0000-0000-0000C71A0000}"/>
    <cellStyle name="Normal 14 2 9 9" xfId="8548" xr:uid="{00000000-0005-0000-0000-0000C81A0000}"/>
    <cellStyle name="Normal 14 20" xfId="8549" xr:uid="{00000000-0005-0000-0000-0000C91A0000}"/>
    <cellStyle name="Normal 14 21" xfId="8550" xr:uid="{00000000-0005-0000-0000-0000CA1A0000}"/>
    <cellStyle name="Normal 14 3" xfId="109" xr:uid="{00000000-0005-0000-0000-0000CB1A0000}"/>
    <cellStyle name="Normal 14 3 10" xfId="8551" xr:uid="{00000000-0005-0000-0000-0000CC1A0000}"/>
    <cellStyle name="Normal 14 3 10 2" xfId="8552" xr:uid="{00000000-0005-0000-0000-0000CD1A0000}"/>
    <cellStyle name="Normal 14 3 10 2 2" xfId="8553" xr:uid="{00000000-0005-0000-0000-0000CE1A0000}"/>
    <cellStyle name="Normal 14 3 10 2 2 2" xfId="8554" xr:uid="{00000000-0005-0000-0000-0000CF1A0000}"/>
    <cellStyle name="Normal 14 3 10 2 2 3" xfId="8555" xr:uid="{00000000-0005-0000-0000-0000D01A0000}"/>
    <cellStyle name="Normal 14 3 10 2 2 4" xfId="8556" xr:uid="{00000000-0005-0000-0000-0000D11A0000}"/>
    <cellStyle name="Normal 14 3 10 2 3" xfId="8557" xr:uid="{00000000-0005-0000-0000-0000D21A0000}"/>
    <cellStyle name="Normal 14 3 10 2 3 2" xfId="8558" xr:uid="{00000000-0005-0000-0000-0000D31A0000}"/>
    <cellStyle name="Normal 14 3 10 2 3 3" xfId="8559" xr:uid="{00000000-0005-0000-0000-0000D41A0000}"/>
    <cellStyle name="Normal 14 3 10 2 4" xfId="8560" xr:uid="{00000000-0005-0000-0000-0000D51A0000}"/>
    <cellStyle name="Normal 14 3 10 2 5" xfId="8561" xr:uid="{00000000-0005-0000-0000-0000D61A0000}"/>
    <cellStyle name="Normal 14 3 10 2 6" xfId="8562" xr:uid="{00000000-0005-0000-0000-0000D71A0000}"/>
    <cellStyle name="Normal 14 3 10 3" xfId="8563" xr:uid="{00000000-0005-0000-0000-0000D81A0000}"/>
    <cellStyle name="Normal 14 3 10 3 2" xfId="8564" xr:uid="{00000000-0005-0000-0000-0000D91A0000}"/>
    <cellStyle name="Normal 14 3 10 3 3" xfId="8565" xr:uid="{00000000-0005-0000-0000-0000DA1A0000}"/>
    <cellStyle name="Normal 14 3 10 3 4" xfId="8566" xr:uid="{00000000-0005-0000-0000-0000DB1A0000}"/>
    <cellStyle name="Normal 14 3 10 4" xfId="8567" xr:uid="{00000000-0005-0000-0000-0000DC1A0000}"/>
    <cellStyle name="Normal 14 3 10 4 2" xfId="8568" xr:uid="{00000000-0005-0000-0000-0000DD1A0000}"/>
    <cellStyle name="Normal 14 3 10 4 3" xfId="8569" xr:uid="{00000000-0005-0000-0000-0000DE1A0000}"/>
    <cellStyle name="Normal 14 3 10 4 4" xfId="8570" xr:uid="{00000000-0005-0000-0000-0000DF1A0000}"/>
    <cellStyle name="Normal 14 3 10 5" xfId="8571" xr:uid="{00000000-0005-0000-0000-0000E01A0000}"/>
    <cellStyle name="Normal 14 3 10 5 2" xfId="8572" xr:uid="{00000000-0005-0000-0000-0000E11A0000}"/>
    <cellStyle name="Normal 14 3 10 5 3" xfId="8573" xr:uid="{00000000-0005-0000-0000-0000E21A0000}"/>
    <cellStyle name="Normal 14 3 10 5 4" xfId="8574" xr:uid="{00000000-0005-0000-0000-0000E31A0000}"/>
    <cellStyle name="Normal 14 3 10 6" xfId="8575" xr:uid="{00000000-0005-0000-0000-0000E41A0000}"/>
    <cellStyle name="Normal 14 3 10 6 2" xfId="8576" xr:uid="{00000000-0005-0000-0000-0000E51A0000}"/>
    <cellStyle name="Normal 14 3 10 6 3" xfId="8577" xr:uid="{00000000-0005-0000-0000-0000E61A0000}"/>
    <cellStyle name="Normal 14 3 10 7" xfId="8578" xr:uid="{00000000-0005-0000-0000-0000E71A0000}"/>
    <cellStyle name="Normal 14 3 10 8" xfId="8579" xr:uid="{00000000-0005-0000-0000-0000E81A0000}"/>
    <cellStyle name="Normal 14 3 10 9" xfId="8580" xr:uid="{00000000-0005-0000-0000-0000E91A0000}"/>
    <cellStyle name="Normal 14 3 11" xfId="8581" xr:uid="{00000000-0005-0000-0000-0000EA1A0000}"/>
    <cellStyle name="Normal 14 3 11 2" xfId="8582" xr:uid="{00000000-0005-0000-0000-0000EB1A0000}"/>
    <cellStyle name="Normal 14 3 11 2 2" xfId="8583" xr:uid="{00000000-0005-0000-0000-0000EC1A0000}"/>
    <cellStyle name="Normal 14 3 11 2 2 2" xfId="8584" xr:uid="{00000000-0005-0000-0000-0000ED1A0000}"/>
    <cellStyle name="Normal 14 3 11 2 2 3" xfId="8585" xr:uid="{00000000-0005-0000-0000-0000EE1A0000}"/>
    <cellStyle name="Normal 14 3 11 2 2 4" xfId="8586" xr:uid="{00000000-0005-0000-0000-0000EF1A0000}"/>
    <cellStyle name="Normal 14 3 11 2 3" xfId="8587" xr:uid="{00000000-0005-0000-0000-0000F01A0000}"/>
    <cellStyle name="Normal 14 3 11 2 3 2" xfId="8588" xr:uid="{00000000-0005-0000-0000-0000F11A0000}"/>
    <cellStyle name="Normal 14 3 11 2 3 3" xfId="8589" xr:uid="{00000000-0005-0000-0000-0000F21A0000}"/>
    <cellStyle name="Normal 14 3 11 2 4" xfId="8590" xr:uid="{00000000-0005-0000-0000-0000F31A0000}"/>
    <cellStyle name="Normal 14 3 11 2 5" xfId="8591" xr:uid="{00000000-0005-0000-0000-0000F41A0000}"/>
    <cellStyle name="Normal 14 3 11 2 6" xfId="8592" xr:uid="{00000000-0005-0000-0000-0000F51A0000}"/>
    <cellStyle name="Normal 14 3 11 3" xfId="8593" xr:uid="{00000000-0005-0000-0000-0000F61A0000}"/>
    <cellStyle name="Normal 14 3 11 3 2" xfId="8594" xr:uid="{00000000-0005-0000-0000-0000F71A0000}"/>
    <cellStyle name="Normal 14 3 11 3 3" xfId="8595" xr:uid="{00000000-0005-0000-0000-0000F81A0000}"/>
    <cellStyle name="Normal 14 3 11 3 4" xfId="8596" xr:uid="{00000000-0005-0000-0000-0000F91A0000}"/>
    <cellStyle name="Normal 14 3 11 4" xfId="8597" xr:uid="{00000000-0005-0000-0000-0000FA1A0000}"/>
    <cellStyle name="Normal 14 3 11 4 2" xfId="8598" xr:uid="{00000000-0005-0000-0000-0000FB1A0000}"/>
    <cellStyle name="Normal 14 3 11 4 3" xfId="8599" xr:uid="{00000000-0005-0000-0000-0000FC1A0000}"/>
    <cellStyle name="Normal 14 3 11 4 4" xfId="8600" xr:uid="{00000000-0005-0000-0000-0000FD1A0000}"/>
    <cellStyle name="Normal 14 3 11 5" xfId="8601" xr:uid="{00000000-0005-0000-0000-0000FE1A0000}"/>
    <cellStyle name="Normal 14 3 11 5 2" xfId="8602" xr:uid="{00000000-0005-0000-0000-0000FF1A0000}"/>
    <cellStyle name="Normal 14 3 11 5 3" xfId="8603" xr:uid="{00000000-0005-0000-0000-0000001B0000}"/>
    <cellStyle name="Normal 14 3 11 6" xfId="8604" xr:uid="{00000000-0005-0000-0000-0000011B0000}"/>
    <cellStyle name="Normal 14 3 11 7" xfId="8605" xr:uid="{00000000-0005-0000-0000-0000021B0000}"/>
    <cellStyle name="Normal 14 3 11 8" xfId="8606" xr:uid="{00000000-0005-0000-0000-0000031B0000}"/>
    <cellStyle name="Normal 14 3 12" xfId="8607" xr:uid="{00000000-0005-0000-0000-0000041B0000}"/>
    <cellStyle name="Normal 14 3 12 2" xfId="8608" xr:uid="{00000000-0005-0000-0000-0000051B0000}"/>
    <cellStyle name="Normal 14 3 12 2 2" xfId="8609" xr:uid="{00000000-0005-0000-0000-0000061B0000}"/>
    <cellStyle name="Normal 14 3 12 2 3" xfId="8610" xr:uid="{00000000-0005-0000-0000-0000071B0000}"/>
    <cellStyle name="Normal 14 3 12 2 4" xfId="8611" xr:uid="{00000000-0005-0000-0000-0000081B0000}"/>
    <cellStyle name="Normal 14 3 12 3" xfId="8612" xr:uid="{00000000-0005-0000-0000-0000091B0000}"/>
    <cellStyle name="Normal 14 3 12 3 2" xfId="8613" xr:uid="{00000000-0005-0000-0000-00000A1B0000}"/>
    <cellStyle name="Normal 14 3 12 3 3" xfId="8614" xr:uid="{00000000-0005-0000-0000-00000B1B0000}"/>
    <cellStyle name="Normal 14 3 12 3 4" xfId="8615" xr:uid="{00000000-0005-0000-0000-00000C1B0000}"/>
    <cellStyle name="Normal 14 3 12 4" xfId="8616" xr:uid="{00000000-0005-0000-0000-00000D1B0000}"/>
    <cellStyle name="Normal 14 3 12 4 2" xfId="8617" xr:uid="{00000000-0005-0000-0000-00000E1B0000}"/>
    <cellStyle name="Normal 14 3 12 4 3" xfId="8618" xr:uid="{00000000-0005-0000-0000-00000F1B0000}"/>
    <cellStyle name="Normal 14 3 12 5" xfId="8619" xr:uid="{00000000-0005-0000-0000-0000101B0000}"/>
    <cellStyle name="Normal 14 3 12 6" xfId="8620" xr:uid="{00000000-0005-0000-0000-0000111B0000}"/>
    <cellStyle name="Normal 14 3 12 7" xfId="8621" xr:uid="{00000000-0005-0000-0000-0000121B0000}"/>
    <cellStyle name="Normal 14 3 13" xfId="8622" xr:uid="{00000000-0005-0000-0000-0000131B0000}"/>
    <cellStyle name="Normal 14 3 13 2" xfId="8623" xr:uid="{00000000-0005-0000-0000-0000141B0000}"/>
    <cellStyle name="Normal 14 3 13 3" xfId="8624" xr:uid="{00000000-0005-0000-0000-0000151B0000}"/>
    <cellStyle name="Normal 14 3 13 4" xfId="8625" xr:uid="{00000000-0005-0000-0000-0000161B0000}"/>
    <cellStyle name="Normal 14 3 14" xfId="8626" xr:uid="{00000000-0005-0000-0000-0000171B0000}"/>
    <cellStyle name="Normal 14 3 14 2" xfId="8627" xr:uid="{00000000-0005-0000-0000-0000181B0000}"/>
    <cellStyle name="Normal 14 3 14 3" xfId="8628" xr:uid="{00000000-0005-0000-0000-0000191B0000}"/>
    <cellStyle name="Normal 14 3 14 4" xfId="8629" xr:uid="{00000000-0005-0000-0000-00001A1B0000}"/>
    <cellStyle name="Normal 14 3 15" xfId="8630" xr:uid="{00000000-0005-0000-0000-00001B1B0000}"/>
    <cellStyle name="Normal 14 3 15 2" xfId="8631" xr:uid="{00000000-0005-0000-0000-00001C1B0000}"/>
    <cellStyle name="Normal 14 3 15 3" xfId="8632" xr:uid="{00000000-0005-0000-0000-00001D1B0000}"/>
    <cellStyle name="Normal 14 3 15 4" xfId="8633" xr:uid="{00000000-0005-0000-0000-00001E1B0000}"/>
    <cellStyle name="Normal 14 3 16" xfId="8634" xr:uid="{00000000-0005-0000-0000-00001F1B0000}"/>
    <cellStyle name="Normal 14 3 16 2" xfId="8635" xr:uid="{00000000-0005-0000-0000-0000201B0000}"/>
    <cellStyle name="Normal 14 3 16 3" xfId="8636" xr:uid="{00000000-0005-0000-0000-0000211B0000}"/>
    <cellStyle name="Normal 14 3 17" xfId="8637" xr:uid="{00000000-0005-0000-0000-0000221B0000}"/>
    <cellStyle name="Normal 14 3 18" xfId="8638" xr:uid="{00000000-0005-0000-0000-0000231B0000}"/>
    <cellStyle name="Normal 14 3 19" xfId="8639" xr:uid="{00000000-0005-0000-0000-0000241B0000}"/>
    <cellStyle name="Normal 14 3 2" xfId="425" xr:uid="{00000000-0005-0000-0000-0000251B0000}"/>
    <cellStyle name="Normal 14 3 2 10" xfId="8640" xr:uid="{00000000-0005-0000-0000-0000261B0000}"/>
    <cellStyle name="Normal 14 3 2 10 2" xfId="8641" xr:uid="{00000000-0005-0000-0000-0000271B0000}"/>
    <cellStyle name="Normal 14 3 2 10 3" xfId="8642" xr:uid="{00000000-0005-0000-0000-0000281B0000}"/>
    <cellStyle name="Normal 14 3 2 10 4" xfId="8643" xr:uid="{00000000-0005-0000-0000-0000291B0000}"/>
    <cellStyle name="Normal 14 3 2 11" xfId="8644" xr:uid="{00000000-0005-0000-0000-00002A1B0000}"/>
    <cellStyle name="Normal 14 3 2 11 2" xfId="8645" xr:uid="{00000000-0005-0000-0000-00002B1B0000}"/>
    <cellStyle name="Normal 14 3 2 11 3" xfId="8646" xr:uid="{00000000-0005-0000-0000-00002C1B0000}"/>
    <cellStyle name="Normal 14 3 2 12" xfId="8647" xr:uid="{00000000-0005-0000-0000-00002D1B0000}"/>
    <cellStyle name="Normal 14 3 2 13" xfId="8648" xr:uid="{00000000-0005-0000-0000-00002E1B0000}"/>
    <cellStyle name="Normal 14 3 2 14" xfId="8649" xr:uid="{00000000-0005-0000-0000-00002F1B0000}"/>
    <cellStyle name="Normal 14 3 2 2" xfId="630" xr:uid="{00000000-0005-0000-0000-0000301B0000}"/>
    <cellStyle name="Normal 14 3 2 2 10" xfId="8650" xr:uid="{00000000-0005-0000-0000-0000311B0000}"/>
    <cellStyle name="Normal 14 3 2 2 11" xfId="8651" xr:uid="{00000000-0005-0000-0000-0000321B0000}"/>
    <cellStyle name="Normal 14 3 2 2 2" xfId="1096" xr:uid="{00000000-0005-0000-0000-0000331B0000}"/>
    <cellStyle name="Normal 14 3 2 2 2 10" xfId="8652" xr:uid="{00000000-0005-0000-0000-0000341B0000}"/>
    <cellStyle name="Normal 14 3 2 2 2 2" xfId="1325" xr:uid="{00000000-0005-0000-0000-0000351B0000}"/>
    <cellStyle name="Normal 14 3 2 2 2 2 2" xfId="8653" xr:uid="{00000000-0005-0000-0000-0000361B0000}"/>
    <cellStyle name="Normal 14 3 2 2 2 2 2 2" xfId="8654" xr:uid="{00000000-0005-0000-0000-0000371B0000}"/>
    <cellStyle name="Normal 14 3 2 2 2 2 2 2 2" xfId="8655" xr:uid="{00000000-0005-0000-0000-0000381B0000}"/>
    <cellStyle name="Normal 14 3 2 2 2 2 2 2 3" xfId="8656" xr:uid="{00000000-0005-0000-0000-0000391B0000}"/>
    <cellStyle name="Normal 14 3 2 2 2 2 2 2 4" xfId="8657" xr:uid="{00000000-0005-0000-0000-00003A1B0000}"/>
    <cellStyle name="Normal 14 3 2 2 2 2 2 3" xfId="8658" xr:uid="{00000000-0005-0000-0000-00003B1B0000}"/>
    <cellStyle name="Normal 14 3 2 2 2 2 2 3 2" xfId="8659" xr:uid="{00000000-0005-0000-0000-00003C1B0000}"/>
    <cellStyle name="Normal 14 3 2 2 2 2 2 3 3" xfId="8660" xr:uid="{00000000-0005-0000-0000-00003D1B0000}"/>
    <cellStyle name="Normal 14 3 2 2 2 2 2 4" xfId="8661" xr:uid="{00000000-0005-0000-0000-00003E1B0000}"/>
    <cellStyle name="Normal 14 3 2 2 2 2 2 5" xfId="8662" xr:uid="{00000000-0005-0000-0000-00003F1B0000}"/>
    <cellStyle name="Normal 14 3 2 2 2 2 2 6" xfId="8663" xr:uid="{00000000-0005-0000-0000-0000401B0000}"/>
    <cellStyle name="Normal 14 3 2 2 2 2 3" xfId="8664" xr:uid="{00000000-0005-0000-0000-0000411B0000}"/>
    <cellStyle name="Normal 14 3 2 2 2 2 3 2" xfId="8665" xr:uid="{00000000-0005-0000-0000-0000421B0000}"/>
    <cellStyle name="Normal 14 3 2 2 2 2 3 3" xfId="8666" xr:uid="{00000000-0005-0000-0000-0000431B0000}"/>
    <cellStyle name="Normal 14 3 2 2 2 2 3 4" xfId="8667" xr:uid="{00000000-0005-0000-0000-0000441B0000}"/>
    <cellStyle name="Normal 14 3 2 2 2 2 4" xfId="8668" xr:uid="{00000000-0005-0000-0000-0000451B0000}"/>
    <cellStyle name="Normal 14 3 2 2 2 2 4 2" xfId="8669" xr:uid="{00000000-0005-0000-0000-0000461B0000}"/>
    <cellStyle name="Normal 14 3 2 2 2 2 4 3" xfId="8670" xr:uid="{00000000-0005-0000-0000-0000471B0000}"/>
    <cellStyle name="Normal 14 3 2 2 2 2 4 4" xfId="8671" xr:uid="{00000000-0005-0000-0000-0000481B0000}"/>
    <cellStyle name="Normal 14 3 2 2 2 2 5" xfId="8672" xr:uid="{00000000-0005-0000-0000-0000491B0000}"/>
    <cellStyle name="Normal 14 3 2 2 2 2 5 2" xfId="8673" xr:uid="{00000000-0005-0000-0000-00004A1B0000}"/>
    <cellStyle name="Normal 14 3 2 2 2 2 5 3" xfId="8674" xr:uid="{00000000-0005-0000-0000-00004B1B0000}"/>
    <cellStyle name="Normal 14 3 2 2 2 2 5 4" xfId="8675" xr:uid="{00000000-0005-0000-0000-00004C1B0000}"/>
    <cellStyle name="Normal 14 3 2 2 2 2 6" xfId="8676" xr:uid="{00000000-0005-0000-0000-00004D1B0000}"/>
    <cellStyle name="Normal 14 3 2 2 2 2 6 2" xfId="8677" xr:uid="{00000000-0005-0000-0000-00004E1B0000}"/>
    <cellStyle name="Normal 14 3 2 2 2 2 6 3" xfId="8678" xr:uid="{00000000-0005-0000-0000-00004F1B0000}"/>
    <cellStyle name="Normal 14 3 2 2 2 2 7" xfId="8679" xr:uid="{00000000-0005-0000-0000-0000501B0000}"/>
    <cellStyle name="Normal 14 3 2 2 2 2 8" xfId="8680" xr:uid="{00000000-0005-0000-0000-0000511B0000}"/>
    <cellStyle name="Normal 14 3 2 2 2 2 9" xfId="8681" xr:uid="{00000000-0005-0000-0000-0000521B0000}"/>
    <cellStyle name="Normal 14 3 2 2 2 3" xfId="8682" xr:uid="{00000000-0005-0000-0000-0000531B0000}"/>
    <cellStyle name="Normal 14 3 2 2 2 3 2" xfId="8683" xr:uid="{00000000-0005-0000-0000-0000541B0000}"/>
    <cellStyle name="Normal 14 3 2 2 2 3 2 2" xfId="8684" xr:uid="{00000000-0005-0000-0000-0000551B0000}"/>
    <cellStyle name="Normal 14 3 2 2 2 3 2 3" xfId="8685" xr:uid="{00000000-0005-0000-0000-0000561B0000}"/>
    <cellStyle name="Normal 14 3 2 2 2 3 2 4" xfId="8686" xr:uid="{00000000-0005-0000-0000-0000571B0000}"/>
    <cellStyle name="Normal 14 3 2 2 2 3 3" xfId="8687" xr:uid="{00000000-0005-0000-0000-0000581B0000}"/>
    <cellStyle name="Normal 14 3 2 2 2 3 3 2" xfId="8688" xr:uid="{00000000-0005-0000-0000-0000591B0000}"/>
    <cellStyle name="Normal 14 3 2 2 2 3 3 3" xfId="8689" xr:uid="{00000000-0005-0000-0000-00005A1B0000}"/>
    <cellStyle name="Normal 14 3 2 2 2 3 4" xfId="8690" xr:uid="{00000000-0005-0000-0000-00005B1B0000}"/>
    <cellStyle name="Normal 14 3 2 2 2 3 5" xfId="8691" xr:uid="{00000000-0005-0000-0000-00005C1B0000}"/>
    <cellStyle name="Normal 14 3 2 2 2 3 6" xfId="8692" xr:uid="{00000000-0005-0000-0000-00005D1B0000}"/>
    <cellStyle name="Normal 14 3 2 2 2 4" xfId="8693" xr:uid="{00000000-0005-0000-0000-00005E1B0000}"/>
    <cellStyle name="Normal 14 3 2 2 2 4 2" xfId="8694" xr:uid="{00000000-0005-0000-0000-00005F1B0000}"/>
    <cellStyle name="Normal 14 3 2 2 2 4 3" xfId="8695" xr:uid="{00000000-0005-0000-0000-0000601B0000}"/>
    <cellStyle name="Normal 14 3 2 2 2 4 4" xfId="8696" xr:uid="{00000000-0005-0000-0000-0000611B0000}"/>
    <cellStyle name="Normal 14 3 2 2 2 5" xfId="8697" xr:uid="{00000000-0005-0000-0000-0000621B0000}"/>
    <cellStyle name="Normal 14 3 2 2 2 5 2" xfId="8698" xr:uid="{00000000-0005-0000-0000-0000631B0000}"/>
    <cellStyle name="Normal 14 3 2 2 2 5 3" xfId="8699" xr:uid="{00000000-0005-0000-0000-0000641B0000}"/>
    <cellStyle name="Normal 14 3 2 2 2 5 4" xfId="8700" xr:uid="{00000000-0005-0000-0000-0000651B0000}"/>
    <cellStyle name="Normal 14 3 2 2 2 6" xfId="8701" xr:uid="{00000000-0005-0000-0000-0000661B0000}"/>
    <cellStyle name="Normal 14 3 2 2 2 6 2" xfId="8702" xr:uid="{00000000-0005-0000-0000-0000671B0000}"/>
    <cellStyle name="Normal 14 3 2 2 2 6 3" xfId="8703" xr:uid="{00000000-0005-0000-0000-0000681B0000}"/>
    <cellStyle name="Normal 14 3 2 2 2 6 4" xfId="8704" xr:uid="{00000000-0005-0000-0000-0000691B0000}"/>
    <cellStyle name="Normal 14 3 2 2 2 7" xfId="8705" xr:uid="{00000000-0005-0000-0000-00006A1B0000}"/>
    <cellStyle name="Normal 14 3 2 2 2 7 2" xfId="8706" xr:uid="{00000000-0005-0000-0000-00006B1B0000}"/>
    <cellStyle name="Normal 14 3 2 2 2 7 3" xfId="8707" xr:uid="{00000000-0005-0000-0000-00006C1B0000}"/>
    <cellStyle name="Normal 14 3 2 2 2 8" xfId="8708" xr:uid="{00000000-0005-0000-0000-00006D1B0000}"/>
    <cellStyle name="Normal 14 3 2 2 2 9" xfId="8709" xr:uid="{00000000-0005-0000-0000-00006E1B0000}"/>
    <cellStyle name="Normal 14 3 2 2 3" xfId="1324" xr:uid="{00000000-0005-0000-0000-00006F1B0000}"/>
    <cellStyle name="Normal 14 3 2 2 3 2" xfId="8710" xr:uid="{00000000-0005-0000-0000-0000701B0000}"/>
    <cellStyle name="Normal 14 3 2 2 3 2 2" xfId="8711" xr:uid="{00000000-0005-0000-0000-0000711B0000}"/>
    <cellStyle name="Normal 14 3 2 2 3 2 2 2" xfId="8712" xr:uid="{00000000-0005-0000-0000-0000721B0000}"/>
    <cellStyle name="Normal 14 3 2 2 3 2 2 3" xfId="8713" xr:uid="{00000000-0005-0000-0000-0000731B0000}"/>
    <cellStyle name="Normal 14 3 2 2 3 2 2 4" xfId="8714" xr:uid="{00000000-0005-0000-0000-0000741B0000}"/>
    <cellStyle name="Normal 14 3 2 2 3 2 3" xfId="8715" xr:uid="{00000000-0005-0000-0000-0000751B0000}"/>
    <cellStyle name="Normal 14 3 2 2 3 2 3 2" xfId="8716" xr:uid="{00000000-0005-0000-0000-0000761B0000}"/>
    <cellStyle name="Normal 14 3 2 2 3 2 3 3" xfId="8717" xr:uid="{00000000-0005-0000-0000-0000771B0000}"/>
    <cellStyle name="Normal 14 3 2 2 3 2 4" xfId="8718" xr:uid="{00000000-0005-0000-0000-0000781B0000}"/>
    <cellStyle name="Normal 14 3 2 2 3 2 5" xfId="8719" xr:uid="{00000000-0005-0000-0000-0000791B0000}"/>
    <cellStyle name="Normal 14 3 2 2 3 2 6" xfId="8720" xr:uid="{00000000-0005-0000-0000-00007A1B0000}"/>
    <cellStyle name="Normal 14 3 2 2 3 3" xfId="8721" xr:uid="{00000000-0005-0000-0000-00007B1B0000}"/>
    <cellStyle name="Normal 14 3 2 2 3 3 2" xfId="8722" xr:uid="{00000000-0005-0000-0000-00007C1B0000}"/>
    <cellStyle name="Normal 14 3 2 2 3 3 3" xfId="8723" xr:uid="{00000000-0005-0000-0000-00007D1B0000}"/>
    <cellStyle name="Normal 14 3 2 2 3 3 4" xfId="8724" xr:uid="{00000000-0005-0000-0000-00007E1B0000}"/>
    <cellStyle name="Normal 14 3 2 2 3 4" xfId="8725" xr:uid="{00000000-0005-0000-0000-00007F1B0000}"/>
    <cellStyle name="Normal 14 3 2 2 3 4 2" xfId="8726" xr:uid="{00000000-0005-0000-0000-0000801B0000}"/>
    <cellStyle name="Normal 14 3 2 2 3 4 3" xfId="8727" xr:uid="{00000000-0005-0000-0000-0000811B0000}"/>
    <cellStyle name="Normal 14 3 2 2 3 4 4" xfId="8728" xr:uid="{00000000-0005-0000-0000-0000821B0000}"/>
    <cellStyle name="Normal 14 3 2 2 3 5" xfId="8729" xr:uid="{00000000-0005-0000-0000-0000831B0000}"/>
    <cellStyle name="Normal 14 3 2 2 3 5 2" xfId="8730" xr:uid="{00000000-0005-0000-0000-0000841B0000}"/>
    <cellStyle name="Normal 14 3 2 2 3 5 3" xfId="8731" xr:uid="{00000000-0005-0000-0000-0000851B0000}"/>
    <cellStyle name="Normal 14 3 2 2 3 5 4" xfId="8732" xr:uid="{00000000-0005-0000-0000-0000861B0000}"/>
    <cellStyle name="Normal 14 3 2 2 3 6" xfId="8733" xr:uid="{00000000-0005-0000-0000-0000871B0000}"/>
    <cellStyle name="Normal 14 3 2 2 3 6 2" xfId="8734" xr:uid="{00000000-0005-0000-0000-0000881B0000}"/>
    <cellStyle name="Normal 14 3 2 2 3 6 3" xfId="8735" xr:uid="{00000000-0005-0000-0000-0000891B0000}"/>
    <cellStyle name="Normal 14 3 2 2 3 7" xfId="8736" xr:uid="{00000000-0005-0000-0000-00008A1B0000}"/>
    <cellStyle name="Normal 14 3 2 2 3 8" xfId="8737" xr:uid="{00000000-0005-0000-0000-00008B1B0000}"/>
    <cellStyle name="Normal 14 3 2 2 3 9" xfId="8738" xr:uid="{00000000-0005-0000-0000-00008C1B0000}"/>
    <cellStyle name="Normal 14 3 2 2 4" xfId="8739" xr:uid="{00000000-0005-0000-0000-00008D1B0000}"/>
    <cellStyle name="Normal 14 3 2 2 4 2" xfId="8740" xr:uid="{00000000-0005-0000-0000-00008E1B0000}"/>
    <cellStyle name="Normal 14 3 2 2 4 2 2" xfId="8741" xr:uid="{00000000-0005-0000-0000-00008F1B0000}"/>
    <cellStyle name="Normal 14 3 2 2 4 2 3" xfId="8742" xr:uid="{00000000-0005-0000-0000-0000901B0000}"/>
    <cellStyle name="Normal 14 3 2 2 4 2 4" xfId="8743" xr:uid="{00000000-0005-0000-0000-0000911B0000}"/>
    <cellStyle name="Normal 14 3 2 2 4 3" xfId="8744" xr:uid="{00000000-0005-0000-0000-0000921B0000}"/>
    <cellStyle name="Normal 14 3 2 2 4 3 2" xfId="8745" xr:uid="{00000000-0005-0000-0000-0000931B0000}"/>
    <cellStyle name="Normal 14 3 2 2 4 3 3" xfId="8746" xr:uid="{00000000-0005-0000-0000-0000941B0000}"/>
    <cellStyle name="Normal 14 3 2 2 4 4" xfId="8747" xr:uid="{00000000-0005-0000-0000-0000951B0000}"/>
    <cellStyle name="Normal 14 3 2 2 4 5" xfId="8748" xr:uid="{00000000-0005-0000-0000-0000961B0000}"/>
    <cellStyle name="Normal 14 3 2 2 4 6" xfId="8749" xr:uid="{00000000-0005-0000-0000-0000971B0000}"/>
    <cellStyle name="Normal 14 3 2 2 5" xfId="8750" xr:uid="{00000000-0005-0000-0000-0000981B0000}"/>
    <cellStyle name="Normal 14 3 2 2 5 2" xfId="8751" xr:uid="{00000000-0005-0000-0000-0000991B0000}"/>
    <cellStyle name="Normal 14 3 2 2 5 3" xfId="8752" xr:uid="{00000000-0005-0000-0000-00009A1B0000}"/>
    <cellStyle name="Normal 14 3 2 2 5 4" xfId="8753" xr:uid="{00000000-0005-0000-0000-00009B1B0000}"/>
    <cellStyle name="Normal 14 3 2 2 6" xfId="8754" xr:uid="{00000000-0005-0000-0000-00009C1B0000}"/>
    <cellStyle name="Normal 14 3 2 2 6 2" xfId="8755" xr:uid="{00000000-0005-0000-0000-00009D1B0000}"/>
    <cellStyle name="Normal 14 3 2 2 6 3" xfId="8756" xr:uid="{00000000-0005-0000-0000-00009E1B0000}"/>
    <cellStyle name="Normal 14 3 2 2 6 4" xfId="8757" xr:uid="{00000000-0005-0000-0000-00009F1B0000}"/>
    <cellStyle name="Normal 14 3 2 2 7" xfId="8758" xr:uid="{00000000-0005-0000-0000-0000A01B0000}"/>
    <cellStyle name="Normal 14 3 2 2 7 2" xfId="8759" xr:uid="{00000000-0005-0000-0000-0000A11B0000}"/>
    <cellStyle name="Normal 14 3 2 2 7 3" xfId="8760" xr:uid="{00000000-0005-0000-0000-0000A21B0000}"/>
    <cellStyle name="Normal 14 3 2 2 7 4" xfId="8761" xr:uid="{00000000-0005-0000-0000-0000A31B0000}"/>
    <cellStyle name="Normal 14 3 2 2 8" xfId="8762" xr:uid="{00000000-0005-0000-0000-0000A41B0000}"/>
    <cellStyle name="Normal 14 3 2 2 8 2" xfId="8763" xr:uid="{00000000-0005-0000-0000-0000A51B0000}"/>
    <cellStyle name="Normal 14 3 2 2 8 3" xfId="8764" xr:uid="{00000000-0005-0000-0000-0000A61B0000}"/>
    <cellStyle name="Normal 14 3 2 2 9" xfId="8765" xr:uid="{00000000-0005-0000-0000-0000A71B0000}"/>
    <cellStyle name="Normal 14 3 2 3" xfId="781" xr:uid="{00000000-0005-0000-0000-0000A81B0000}"/>
    <cellStyle name="Normal 14 3 2 3 10" xfId="8766" xr:uid="{00000000-0005-0000-0000-0000A91B0000}"/>
    <cellStyle name="Normal 14 3 2 3 2" xfId="1326" xr:uid="{00000000-0005-0000-0000-0000AA1B0000}"/>
    <cellStyle name="Normal 14 3 2 3 2 2" xfId="8767" xr:uid="{00000000-0005-0000-0000-0000AB1B0000}"/>
    <cellStyle name="Normal 14 3 2 3 2 2 2" xfId="8768" xr:uid="{00000000-0005-0000-0000-0000AC1B0000}"/>
    <cellStyle name="Normal 14 3 2 3 2 2 2 2" xfId="8769" xr:uid="{00000000-0005-0000-0000-0000AD1B0000}"/>
    <cellStyle name="Normal 14 3 2 3 2 2 2 3" xfId="8770" xr:uid="{00000000-0005-0000-0000-0000AE1B0000}"/>
    <cellStyle name="Normal 14 3 2 3 2 2 2 4" xfId="8771" xr:uid="{00000000-0005-0000-0000-0000AF1B0000}"/>
    <cellStyle name="Normal 14 3 2 3 2 2 3" xfId="8772" xr:uid="{00000000-0005-0000-0000-0000B01B0000}"/>
    <cellStyle name="Normal 14 3 2 3 2 2 3 2" xfId="8773" xr:uid="{00000000-0005-0000-0000-0000B11B0000}"/>
    <cellStyle name="Normal 14 3 2 3 2 2 3 3" xfId="8774" xr:uid="{00000000-0005-0000-0000-0000B21B0000}"/>
    <cellStyle name="Normal 14 3 2 3 2 2 4" xfId="8775" xr:uid="{00000000-0005-0000-0000-0000B31B0000}"/>
    <cellStyle name="Normal 14 3 2 3 2 2 5" xfId="8776" xr:uid="{00000000-0005-0000-0000-0000B41B0000}"/>
    <cellStyle name="Normal 14 3 2 3 2 2 6" xfId="8777" xr:uid="{00000000-0005-0000-0000-0000B51B0000}"/>
    <cellStyle name="Normal 14 3 2 3 2 3" xfId="8778" xr:uid="{00000000-0005-0000-0000-0000B61B0000}"/>
    <cellStyle name="Normal 14 3 2 3 2 3 2" xfId="8779" xr:uid="{00000000-0005-0000-0000-0000B71B0000}"/>
    <cellStyle name="Normal 14 3 2 3 2 3 3" xfId="8780" xr:uid="{00000000-0005-0000-0000-0000B81B0000}"/>
    <cellStyle name="Normal 14 3 2 3 2 3 4" xfId="8781" xr:uid="{00000000-0005-0000-0000-0000B91B0000}"/>
    <cellStyle name="Normal 14 3 2 3 2 4" xfId="8782" xr:uid="{00000000-0005-0000-0000-0000BA1B0000}"/>
    <cellStyle name="Normal 14 3 2 3 2 4 2" xfId="8783" xr:uid="{00000000-0005-0000-0000-0000BB1B0000}"/>
    <cellStyle name="Normal 14 3 2 3 2 4 3" xfId="8784" xr:uid="{00000000-0005-0000-0000-0000BC1B0000}"/>
    <cellStyle name="Normal 14 3 2 3 2 4 4" xfId="8785" xr:uid="{00000000-0005-0000-0000-0000BD1B0000}"/>
    <cellStyle name="Normal 14 3 2 3 2 5" xfId="8786" xr:uid="{00000000-0005-0000-0000-0000BE1B0000}"/>
    <cellStyle name="Normal 14 3 2 3 2 5 2" xfId="8787" xr:uid="{00000000-0005-0000-0000-0000BF1B0000}"/>
    <cellStyle name="Normal 14 3 2 3 2 5 3" xfId="8788" xr:uid="{00000000-0005-0000-0000-0000C01B0000}"/>
    <cellStyle name="Normal 14 3 2 3 2 5 4" xfId="8789" xr:uid="{00000000-0005-0000-0000-0000C11B0000}"/>
    <cellStyle name="Normal 14 3 2 3 2 6" xfId="8790" xr:uid="{00000000-0005-0000-0000-0000C21B0000}"/>
    <cellStyle name="Normal 14 3 2 3 2 6 2" xfId="8791" xr:uid="{00000000-0005-0000-0000-0000C31B0000}"/>
    <cellStyle name="Normal 14 3 2 3 2 6 3" xfId="8792" xr:uid="{00000000-0005-0000-0000-0000C41B0000}"/>
    <cellStyle name="Normal 14 3 2 3 2 7" xfId="8793" xr:uid="{00000000-0005-0000-0000-0000C51B0000}"/>
    <cellStyle name="Normal 14 3 2 3 2 8" xfId="8794" xr:uid="{00000000-0005-0000-0000-0000C61B0000}"/>
    <cellStyle name="Normal 14 3 2 3 2 9" xfId="8795" xr:uid="{00000000-0005-0000-0000-0000C71B0000}"/>
    <cellStyle name="Normal 14 3 2 3 3" xfId="8796" xr:uid="{00000000-0005-0000-0000-0000C81B0000}"/>
    <cellStyle name="Normal 14 3 2 3 3 2" xfId="8797" xr:uid="{00000000-0005-0000-0000-0000C91B0000}"/>
    <cellStyle name="Normal 14 3 2 3 3 2 2" xfId="8798" xr:uid="{00000000-0005-0000-0000-0000CA1B0000}"/>
    <cellStyle name="Normal 14 3 2 3 3 2 3" xfId="8799" xr:uid="{00000000-0005-0000-0000-0000CB1B0000}"/>
    <cellStyle name="Normal 14 3 2 3 3 2 4" xfId="8800" xr:uid="{00000000-0005-0000-0000-0000CC1B0000}"/>
    <cellStyle name="Normal 14 3 2 3 3 3" xfId="8801" xr:uid="{00000000-0005-0000-0000-0000CD1B0000}"/>
    <cellStyle name="Normal 14 3 2 3 3 3 2" xfId="8802" xr:uid="{00000000-0005-0000-0000-0000CE1B0000}"/>
    <cellStyle name="Normal 14 3 2 3 3 3 3" xfId="8803" xr:uid="{00000000-0005-0000-0000-0000CF1B0000}"/>
    <cellStyle name="Normal 14 3 2 3 3 4" xfId="8804" xr:uid="{00000000-0005-0000-0000-0000D01B0000}"/>
    <cellStyle name="Normal 14 3 2 3 3 5" xfId="8805" xr:uid="{00000000-0005-0000-0000-0000D11B0000}"/>
    <cellStyle name="Normal 14 3 2 3 3 6" xfId="8806" xr:uid="{00000000-0005-0000-0000-0000D21B0000}"/>
    <cellStyle name="Normal 14 3 2 3 4" xfId="8807" xr:uid="{00000000-0005-0000-0000-0000D31B0000}"/>
    <cellStyle name="Normal 14 3 2 3 4 2" xfId="8808" xr:uid="{00000000-0005-0000-0000-0000D41B0000}"/>
    <cellStyle name="Normal 14 3 2 3 4 3" xfId="8809" xr:uid="{00000000-0005-0000-0000-0000D51B0000}"/>
    <cellStyle name="Normal 14 3 2 3 4 4" xfId="8810" xr:uid="{00000000-0005-0000-0000-0000D61B0000}"/>
    <cellStyle name="Normal 14 3 2 3 5" xfId="8811" xr:uid="{00000000-0005-0000-0000-0000D71B0000}"/>
    <cellStyle name="Normal 14 3 2 3 5 2" xfId="8812" xr:uid="{00000000-0005-0000-0000-0000D81B0000}"/>
    <cellStyle name="Normal 14 3 2 3 5 3" xfId="8813" xr:uid="{00000000-0005-0000-0000-0000D91B0000}"/>
    <cellStyle name="Normal 14 3 2 3 5 4" xfId="8814" xr:uid="{00000000-0005-0000-0000-0000DA1B0000}"/>
    <cellStyle name="Normal 14 3 2 3 6" xfId="8815" xr:uid="{00000000-0005-0000-0000-0000DB1B0000}"/>
    <cellStyle name="Normal 14 3 2 3 6 2" xfId="8816" xr:uid="{00000000-0005-0000-0000-0000DC1B0000}"/>
    <cellStyle name="Normal 14 3 2 3 6 3" xfId="8817" xr:uid="{00000000-0005-0000-0000-0000DD1B0000}"/>
    <cellStyle name="Normal 14 3 2 3 6 4" xfId="8818" xr:uid="{00000000-0005-0000-0000-0000DE1B0000}"/>
    <cellStyle name="Normal 14 3 2 3 7" xfId="8819" xr:uid="{00000000-0005-0000-0000-0000DF1B0000}"/>
    <cellStyle name="Normal 14 3 2 3 7 2" xfId="8820" xr:uid="{00000000-0005-0000-0000-0000E01B0000}"/>
    <cellStyle name="Normal 14 3 2 3 7 3" xfId="8821" xr:uid="{00000000-0005-0000-0000-0000E11B0000}"/>
    <cellStyle name="Normal 14 3 2 3 8" xfId="8822" xr:uid="{00000000-0005-0000-0000-0000E21B0000}"/>
    <cellStyle name="Normal 14 3 2 3 9" xfId="8823" xr:uid="{00000000-0005-0000-0000-0000E31B0000}"/>
    <cellStyle name="Normal 14 3 2 4" xfId="1323" xr:uid="{00000000-0005-0000-0000-0000E41B0000}"/>
    <cellStyle name="Normal 14 3 2 4 2" xfId="8824" xr:uid="{00000000-0005-0000-0000-0000E51B0000}"/>
    <cellStyle name="Normal 14 3 2 4 2 2" xfId="8825" xr:uid="{00000000-0005-0000-0000-0000E61B0000}"/>
    <cellStyle name="Normal 14 3 2 4 2 2 2" xfId="8826" xr:uid="{00000000-0005-0000-0000-0000E71B0000}"/>
    <cellStyle name="Normal 14 3 2 4 2 2 3" xfId="8827" xr:uid="{00000000-0005-0000-0000-0000E81B0000}"/>
    <cellStyle name="Normal 14 3 2 4 2 2 4" xfId="8828" xr:uid="{00000000-0005-0000-0000-0000E91B0000}"/>
    <cellStyle name="Normal 14 3 2 4 2 3" xfId="8829" xr:uid="{00000000-0005-0000-0000-0000EA1B0000}"/>
    <cellStyle name="Normal 14 3 2 4 2 3 2" xfId="8830" xr:uid="{00000000-0005-0000-0000-0000EB1B0000}"/>
    <cellStyle name="Normal 14 3 2 4 2 3 3" xfId="8831" xr:uid="{00000000-0005-0000-0000-0000EC1B0000}"/>
    <cellStyle name="Normal 14 3 2 4 2 4" xfId="8832" xr:uid="{00000000-0005-0000-0000-0000ED1B0000}"/>
    <cellStyle name="Normal 14 3 2 4 2 5" xfId="8833" xr:uid="{00000000-0005-0000-0000-0000EE1B0000}"/>
    <cellStyle name="Normal 14 3 2 4 2 6" xfId="8834" xr:uid="{00000000-0005-0000-0000-0000EF1B0000}"/>
    <cellStyle name="Normal 14 3 2 4 3" xfId="8835" xr:uid="{00000000-0005-0000-0000-0000F01B0000}"/>
    <cellStyle name="Normal 14 3 2 4 3 2" xfId="8836" xr:uid="{00000000-0005-0000-0000-0000F11B0000}"/>
    <cellStyle name="Normal 14 3 2 4 3 3" xfId="8837" xr:uid="{00000000-0005-0000-0000-0000F21B0000}"/>
    <cellStyle name="Normal 14 3 2 4 3 4" xfId="8838" xr:uid="{00000000-0005-0000-0000-0000F31B0000}"/>
    <cellStyle name="Normal 14 3 2 4 4" xfId="8839" xr:uid="{00000000-0005-0000-0000-0000F41B0000}"/>
    <cellStyle name="Normal 14 3 2 4 4 2" xfId="8840" xr:uid="{00000000-0005-0000-0000-0000F51B0000}"/>
    <cellStyle name="Normal 14 3 2 4 4 3" xfId="8841" xr:uid="{00000000-0005-0000-0000-0000F61B0000}"/>
    <cellStyle name="Normal 14 3 2 4 4 4" xfId="8842" xr:uid="{00000000-0005-0000-0000-0000F71B0000}"/>
    <cellStyle name="Normal 14 3 2 4 5" xfId="8843" xr:uid="{00000000-0005-0000-0000-0000F81B0000}"/>
    <cellStyle name="Normal 14 3 2 4 5 2" xfId="8844" xr:uid="{00000000-0005-0000-0000-0000F91B0000}"/>
    <cellStyle name="Normal 14 3 2 4 5 3" xfId="8845" xr:uid="{00000000-0005-0000-0000-0000FA1B0000}"/>
    <cellStyle name="Normal 14 3 2 4 5 4" xfId="8846" xr:uid="{00000000-0005-0000-0000-0000FB1B0000}"/>
    <cellStyle name="Normal 14 3 2 4 6" xfId="8847" xr:uid="{00000000-0005-0000-0000-0000FC1B0000}"/>
    <cellStyle name="Normal 14 3 2 4 6 2" xfId="8848" xr:uid="{00000000-0005-0000-0000-0000FD1B0000}"/>
    <cellStyle name="Normal 14 3 2 4 6 3" xfId="8849" xr:uid="{00000000-0005-0000-0000-0000FE1B0000}"/>
    <cellStyle name="Normal 14 3 2 4 7" xfId="8850" xr:uid="{00000000-0005-0000-0000-0000FF1B0000}"/>
    <cellStyle name="Normal 14 3 2 4 8" xfId="8851" xr:uid="{00000000-0005-0000-0000-0000001C0000}"/>
    <cellStyle name="Normal 14 3 2 4 9" xfId="8852" xr:uid="{00000000-0005-0000-0000-0000011C0000}"/>
    <cellStyle name="Normal 14 3 2 5" xfId="8853" xr:uid="{00000000-0005-0000-0000-0000021C0000}"/>
    <cellStyle name="Normal 14 3 2 5 2" xfId="8854" xr:uid="{00000000-0005-0000-0000-0000031C0000}"/>
    <cellStyle name="Normal 14 3 2 5 2 2" xfId="8855" xr:uid="{00000000-0005-0000-0000-0000041C0000}"/>
    <cellStyle name="Normal 14 3 2 5 2 2 2" xfId="8856" xr:uid="{00000000-0005-0000-0000-0000051C0000}"/>
    <cellStyle name="Normal 14 3 2 5 2 2 3" xfId="8857" xr:uid="{00000000-0005-0000-0000-0000061C0000}"/>
    <cellStyle name="Normal 14 3 2 5 2 2 4" xfId="8858" xr:uid="{00000000-0005-0000-0000-0000071C0000}"/>
    <cellStyle name="Normal 14 3 2 5 2 3" xfId="8859" xr:uid="{00000000-0005-0000-0000-0000081C0000}"/>
    <cellStyle name="Normal 14 3 2 5 2 3 2" xfId="8860" xr:uid="{00000000-0005-0000-0000-0000091C0000}"/>
    <cellStyle name="Normal 14 3 2 5 2 3 3" xfId="8861" xr:uid="{00000000-0005-0000-0000-00000A1C0000}"/>
    <cellStyle name="Normal 14 3 2 5 2 4" xfId="8862" xr:uid="{00000000-0005-0000-0000-00000B1C0000}"/>
    <cellStyle name="Normal 14 3 2 5 2 5" xfId="8863" xr:uid="{00000000-0005-0000-0000-00000C1C0000}"/>
    <cellStyle name="Normal 14 3 2 5 2 6" xfId="8864" xr:uid="{00000000-0005-0000-0000-00000D1C0000}"/>
    <cellStyle name="Normal 14 3 2 5 3" xfId="8865" xr:uid="{00000000-0005-0000-0000-00000E1C0000}"/>
    <cellStyle name="Normal 14 3 2 5 3 2" xfId="8866" xr:uid="{00000000-0005-0000-0000-00000F1C0000}"/>
    <cellStyle name="Normal 14 3 2 5 3 3" xfId="8867" xr:uid="{00000000-0005-0000-0000-0000101C0000}"/>
    <cellStyle name="Normal 14 3 2 5 3 4" xfId="8868" xr:uid="{00000000-0005-0000-0000-0000111C0000}"/>
    <cellStyle name="Normal 14 3 2 5 4" xfId="8869" xr:uid="{00000000-0005-0000-0000-0000121C0000}"/>
    <cellStyle name="Normal 14 3 2 5 4 2" xfId="8870" xr:uid="{00000000-0005-0000-0000-0000131C0000}"/>
    <cellStyle name="Normal 14 3 2 5 4 3" xfId="8871" xr:uid="{00000000-0005-0000-0000-0000141C0000}"/>
    <cellStyle name="Normal 14 3 2 5 4 4" xfId="8872" xr:uid="{00000000-0005-0000-0000-0000151C0000}"/>
    <cellStyle name="Normal 14 3 2 5 5" xfId="8873" xr:uid="{00000000-0005-0000-0000-0000161C0000}"/>
    <cellStyle name="Normal 14 3 2 5 5 2" xfId="8874" xr:uid="{00000000-0005-0000-0000-0000171C0000}"/>
    <cellStyle name="Normal 14 3 2 5 5 3" xfId="8875" xr:uid="{00000000-0005-0000-0000-0000181C0000}"/>
    <cellStyle name="Normal 14 3 2 5 5 4" xfId="8876" xr:uid="{00000000-0005-0000-0000-0000191C0000}"/>
    <cellStyle name="Normal 14 3 2 5 6" xfId="8877" xr:uid="{00000000-0005-0000-0000-00001A1C0000}"/>
    <cellStyle name="Normal 14 3 2 5 6 2" xfId="8878" xr:uid="{00000000-0005-0000-0000-00001B1C0000}"/>
    <cellStyle name="Normal 14 3 2 5 6 3" xfId="8879" xr:uid="{00000000-0005-0000-0000-00001C1C0000}"/>
    <cellStyle name="Normal 14 3 2 5 7" xfId="8880" xr:uid="{00000000-0005-0000-0000-00001D1C0000}"/>
    <cellStyle name="Normal 14 3 2 5 8" xfId="8881" xr:uid="{00000000-0005-0000-0000-00001E1C0000}"/>
    <cellStyle name="Normal 14 3 2 5 9" xfId="8882" xr:uid="{00000000-0005-0000-0000-00001F1C0000}"/>
    <cellStyle name="Normal 14 3 2 6" xfId="8883" xr:uid="{00000000-0005-0000-0000-0000201C0000}"/>
    <cellStyle name="Normal 14 3 2 6 2" xfId="8884" xr:uid="{00000000-0005-0000-0000-0000211C0000}"/>
    <cellStyle name="Normal 14 3 2 6 2 2" xfId="8885" xr:uid="{00000000-0005-0000-0000-0000221C0000}"/>
    <cellStyle name="Normal 14 3 2 6 2 2 2" xfId="8886" xr:uid="{00000000-0005-0000-0000-0000231C0000}"/>
    <cellStyle name="Normal 14 3 2 6 2 2 3" xfId="8887" xr:uid="{00000000-0005-0000-0000-0000241C0000}"/>
    <cellStyle name="Normal 14 3 2 6 2 2 4" xfId="8888" xr:uid="{00000000-0005-0000-0000-0000251C0000}"/>
    <cellStyle name="Normal 14 3 2 6 2 3" xfId="8889" xr:uid="{00000000-0005-0000-0000-0000261C0000}"/>
    <cellStyle name="Normal 14 3 2 6 2 3 2" xfId="8890" xr:uid="{00000000-0005-0000-0000-0000271C0000}"/>
    <cellStyle name="Normal 14 3 2 6 2 3 3" xfId="8891" xr:uid="{00000000-0005-0000-0000-0000281C0000}"/>
    <cellStyle name="Normal 14 3 2 6 2 4" xfId="8892" xr:uid="{00000000-0005-0000-0000-0000291C0000}"/>
    <cellStyle name="Normal 14 3 2 6 2 5" xfId="8893" xr:uid="{00000000-0005-0000-0000-00002A1C0000}"/>
    <cellStyle name="Normal 14 3 2 6 2 6" xfId="8894" xr:uid="{00000000-0005-0000-0000-00002B1C0000}"/>
    <cellStyle name="Normal 14 3 2 6 3" xfId="8895" xr:uid="{00000000-0005-0000-0000-00002C1C0000}"/>
    <cellStyle name="Normal 14 3 2 6 3 2" xfId="8896" xr:uid="{00000000-0005-0000-0000-00002D1C0000}"/>
    <cellStyle name="Normal 14 3 2 6 3 3" xfId="8897" xr:uid="{00000000-0005-0000-0000-00002E1C0000}"/>
    <cellStyle name="Normal 14 3 2 6 3 4" xfId="8898" xr:uid="{00000000-0005-0000-0000-00002F1C0000}"/>
    <cellStyle name="Normal 14 3 2 6 4" xfId="8899" xr:uid="{00000000-0005-0000-0000-0000301C0000}"/>
    <cellStyle name="Normal 14 3 2 6 4 2" xfId="8900" xr:uid="{00000000-0005-0000-0000-0000311C0000}"/>
    <cellStyle name="Normal 14 3 2 6 4 3" xfId="8901" xr:uid="{00000000-0005-0000-0000-0000321C0000}"/>
    <cellStyle name="Normal 14 3 2 6 4 4" xfId="8902" xr:uid="{00000000-0005-0000-0000-0000331C0000}"/>
    <cellStyle name="Normal 14 3 2 6 5" xfId="8903" xr:uid="{00000000-0005-0000-0000-0000341C0000}"/>
    <cellStyle name="Normal 14 3 2 6 5 2" xfId="8904" xr:uid="{00000000-0005-0000-0000-0000351C0000}"/>
    <cellStyle name="Normal 14 3 2 6 5 3" xfId="8905" xr:uid="{00000000-0005-0000-0000-0000361C0000}"/>
    <cellStyle name="Normal 14 3 2 6 6" xfId="8906" xr:uid="{00000000-0005-0000-0000-0000371C0000}"/>
    <cellStyle name="Normal 14 3 2 6 7" xfId="8907" xr:uid="{00000000-0005-0000-0000-0000381C0000}"/>
    <cellStyle name="Normal 14 3 2 6 8" xfId="8908" xr:uid="{00000000-0005-0000-0000-0000391C0000}"/>
    <cellStyle name="Normal 14 3 2 7" xfId="8909" xr:uid="{00000000-0005-0000-0000-00003A1C0000}"/>
    <cellStyle name="Normal 14 3 2 7 2" xfId="8910" xr:uid="{00000000-0005-0000-0000-00003B1C0000}"/>
    <cellStyle name="Normal 14 3 2 7 2 2" xfId="8911" xr:uid="{00000000-0005-0000-0000-00003C1C0000}"/>
    <cellStyle name="Normal 14 3 2 7 2 3" xfId="8912" xr:uid="{00000000-0005-0000-0000-00003D1C0000}"/>
    <cellStyle name="Normal 14 3 2 7 2 4" xfId="8913" xr:uid="{00000000-0005-0000-0000-00003E1C0000}"/>
    <cellStyle name="Normal 14 3 2 7 3" xfId="8914" xr:uid="{00000000-0005-0000-0000-00003F1C0000}"/>
    <cellStyle name="Normal 14 3 2 7 3 2" xfId="8915" xr:uid="{00000000-0005-0000-0000-0000401C0000}"/>
    <cellStyle name="Normal 14 3 2 7 3 3" xfId="8916" xr:uid="{00000000-0005-0000-0000-0000411C0000}"/>
    <cellStyle name="Normal 14 3 2 7 4" xfId="8917" xr:uid="{00000000-0005-0000-0000-0000421C0000}"/>
    <cellStyle name="Normal 14 3 2 7 5" xfId="8918" xr:uid="{00000000-0005-0000-0000-0000431C0000}"/>
    <cellStyle name="Normal 14 3 2 7 6" xfId="8919" xr:uid="{00000000-0005-0000-0000-0000441C0000}"/>
    <cellStyle name="Normal 14 3 2 8" xfId="8920" xr:uid="{00000000-0005-0000-0000-0000451C0000}"/>
    <cellStyle name="Normal 14 3 2 8 2" xfId="8921" xr:uid="{00000000-0005-0000-0000-0000461C0000}"/>
    <cellStyle name="Normal 14 3 2 8 3" xfId="8922" xr:uid="{00000000-0005-0000-0000-0000471C0000}"/>
    <cellStyle name="Normal 14 3 2 8 4" xfId="8923" xr:uid="{00000000-0005-0000-0000-0000481C0000}"/>
    <cellStyle name="Normal 14 3 2 9" xfId="8924" xr:uid="{00000000-0005-0000-0000-0000491C0000}"/>
    <cellStyle name="Normal 14 3 2 9 2" xfId="8925" xr:uid="{00000000-0005-0000-0000-00004A1C0000}"/>
    <cellStyle name="Normal 14 3 2 9 3" xfId="8926" xr:uid="{00000000-0005-0000-0000-00004B1C0000}"/>
    <cellStyle name="Normal 14 3 2 9 4" xfId="8927" xr:uid="{00000000-0005-0000-0000-00004C1C0000}"/>
    <cellStyle name="Normal 14 3 3" xfId="532" xr:uid="{00000000-0005-0000-0000-00004D1C0000}"/>
    <cellStyle name="Normal 14 3 3 10" xfId="8928" xr:uid="{00000000-0005-0000-0000-00004E1C0000}"/>
    <cellStyle name="Normal 14 3 3 10 2" xfId="8929" xr:uid="{00000000-0005-0000-0000-00004F1C0000}"/>
    <cellStyle name="Normal 14 3 3 10 3" xfId="8930" xr:uid="{00000000-0005-0000-0000-0000501C0000}"/>
    <cellStyle name="Normal 14 3 3 10 4" xfId="8931" xr:uid="{00000000-0005-0000-0000-0000511C0000}"/>
    <cellStyle name="Normal 14 3 3 11" xfId="8932" xr:uid="{00000000-0005-0000-0000-0000521C0000}"/>
    <cellStyle name="Normal 14 3 3 11 2" xfId="8933" xr:uid="{00000000-0005-0000-0000-0000531C0000}"/>
    <cellStyle name="Normal 14 3 3 11 3" xfId="8934" xr:uid="{00000000-0005-0000-0000-0000541C0000}"/>
    <cellStyle name="Normal 14 3 3 12" xfId="8935" xr:uid="{00000000-0005-0000-0000-0000551C0000}"/>
    <cellStyle name="Normal 14 3 3 13" xfId="8936" xr:uid="{00000000-0005-0000-0000-0000561C0000}"/>
    <cellStyle name="Normal 14 3 3 14" xfId="8937" xr:uid="{00000000-0005-0000-0000-0000571C0000}"/>
    <cellStyle name="Normal 14 3 3 2" xfId="674" xr:uid="{00000000-0005-0000-0000-0000581C0000}"/>
    <cellStyle name="Normal 14 3 3 2 10" xfId="8938" xr:uid="{00000000-0005-0000-0000-0000591C0000}"/>
    <cellStyle name="Normal 14 3 3 2 11" xfId="8939" xr:uid="{00000000-0005-0000-0000-00005A1C0000}"/>
    <cellStyle name="Normal 14 3 3 2 2" xfId="1139" xr:uid="{00000000-0005-0000-0000-00005B1C0000}"/>
    <cellStyle name="Normal 14 3 3 2 2 10" xfId="8940" xr:uid="{00000000-0005-0000-0000-00005C1C0000}"/>
    <cellStyle name="Normal 14 3 3 2 2 2" xfId="1329" xr:uid="{00000000-0005-0000-0000-00005D1C0000}"/>
    <cellStyle name="Normal 14 3 3 2 2 2 2" xfId="8941" xr:uid="{00000000-0005-0000-0000-00005E1C0000}"/>
    <cellStyle name="Normal 14 3 3 2 2 2 2 2" xfId="8942" xr:uid="{00000000-0005-0000-0000-00005F1C0000}"/>
    <cellStyle name="Normal 14 3 3 2 2 2 2 2 2" xfId="8943" xr:uid="{00000000-0005-0000-0000-0000601C0000}"/>
    <cellStyle name="Normal 14 3 3 2 2 2 2 2 3" xfId="8944" xr:uid="{00000000-0005-0000-0000-0000611C0000}"/>
    <cellStyle name="Normal 14 3 3 2 2 2 2 2 4" xfId="8945" xr:uid="{00000000-0005-0000-0000-0000621C0000}"/>
    <cellStyle name="Normal 14 3 3 2 2 2 2 3" xfId="8946" xr:uid="{00000000-0005-0000-0000-0000631C0000}"/>
    <cellStyle name="Normal 14 3 3 2 2 2 2 3 2" xfId="8947" xr:uid="{00000000-0005-0000-0000-0000641C0000}"/>
    <cellStyle name="Normal 14 3 3 2 2 2 2 3 3" xfId="8948" xr:uid="{00000000-0005-0000-0000-0000651C0000}"/>
    <cellStyle name="Normal 14 3 3 2 2 2 2 4" xfId="8949" xr:uid="{00000000-0005-0000-0000-0000661C0000}"/>
    <cellStyle name="Normal 14 3 3 2 2 2 2 5" xfId="8950" xr:uid="{00000000-0005-0000-0000-0000671C0000}"/>
    <cellStyle name="Normal 14 3 3 2 2 2 2 6" xfId="8951" xr:uid="{00000000-0005-0000-0000-0000681C0000}"/>
    <cellStyle name="Normal 14 3 3 2 2 2 3" xfId="8952" xr:uid="{00000000-0005-0000-0000-0000691C0000}"/>
    <cellStyle name="Normal 14 3 3 2 2 2 3 2" xfId="8953" xr:uid="{00000000-0005-0000-0000-00006A1C0000}"/>
    <cellStyle name="Normal 14 3 3 2 2 2 3 3" xfId="8954" xr:uid="{00000000-0005-0000-0000-00006B1C0000}"/>
    <cellStyle name="Normal 14 3 3 2 2 2 3 4" xfId="8955" xr:uid="{00000000-0005-0000-0000-00006C1C0000}"/>
    <cellStyle name="Normal 14 3 3 2 2 2 4" xfId="8956" xr:uid="{00000000-0005-0000-0000-00006D1C0000}"/>
    <cellStyle name="Normal 14 3 3 2 2 2 4 2" xfId="8957" xr:uid="{00000000-0005-0000-0000-00006E1C0000}"/>
    <cellStyle name="Normal 14 3 3 2 2 2 4 3" xfId="8958" xr:uid="{00000000-0005-0000-0000-00006F1C0000}"/>
    <cellStyle name="Normal 14 3 3 2 2 2 4 4" xfId="8959" xr:uid="{00000000-0005-0000-0000-0000701C0000}"/>
    <cellStyle name="Normal 14 3 3 2 2 2 5" xfId="8960" xr:uid="{00000000-0005-0000-0000-0000711C0000}"/>
    <cellStyle name="Normal 14 3 3 2 2 2 5 2" xfId="8961" xr:uid="{00000000-0005-0000-0000-0000721C0000}"/>
    <cellStyle name="Normal 14 3 3 2 2 2 5 3" xfId="8962" xr:uid="{00000000-0005-0000-0000-0000731C0000}"/>
    <cellStyle name="Normal 14 3 3 2 2 2 5 4" xfId="8963" xr:uid="{00000000-0005-0000-0000-0000741C0000}"/>
    <cellStyle name="Normal 14 3 3 2 2 2 6" xfId="8964" xr:uid="{00000000-0005-0000-0000-0000751C0000}"/>
    <cellStyle name="Normal 14 3 3 2 2 2 6 2" xfId="8965" xr:uid="{00000000-0005-0000-0000-0000761C0000}"/>
    <cellStyle name="Normal 14 3 3 2 2 2 6 3" xfId="8966" xr:uid="{00000000-0005-0000-0000-0000771C0000}"/>
    <cellStyle name="Normal 14 3 3 2 2 2 7" xfId="8967" xr:uid="{00000000-0005-0000-0000-0000781C0000}"/>
    <cellStyle name="Normal 14 3 3 2 2 2 8" xfId="8968" xr:uid="{00000000-0005-0000-0000-0000791C0000}"/>
    <cellStyle name="Normal 14 3 3 2 2 2 9" xfId="8969" xr:uid="{00000000-0005-0000-0000-00007A1C0000}"/>
    <cellStyle name="Normal 14 3 3 2 2 3" xfId="8970" xr:uid="{00000000-0005-0000-0000-00007B1C0000}"/>
    <cellStyle name="Normal 14 3 3 2 2 3 2" xfId="8971" xr:uid="{00000000-0005-0000-0000-00007C1C0000}"/>
    <cellStyle name="Normal 14 3 3 2 2 3 2 2" xfId="8972" xr:uid="{00000000-0005-0000-0000-00007D1C0000}"/>
    <cellStyle name="Normal 14 3 3 2 2 3 2 3" xfId="8973" xr:uid="{00000000-0005-0000-0000-00007E1C0000}"/>
    <cellStyle name="Normal 14 3 3 2 2 3 2 4" xfId="8974" xr:uid="{00000000-0005-0000-0000-00007F1C0000}"/>
    <cellStyle name="Normal 14 3 3 2 2 3 3" xfId="8975" xr:uid="{00000000-0005-0000-0000-0000801C0000}"/>
    <cellStyle name="Normal 14 3 3 2 2 3 3 2" xfId="8976" xr:uid="{00000000-0005-0000-0000-0000811C0000}"/>
    <cellStyle name="Normal 14 3 3 2 2 3 3 3" xfId="8977" xr:uid="{00000000-0005-0000-0000-0000821C0000}"/>
    <cellStyle name="Normal 14 3 3 2 2 3 4" xfId="8978" xr:uid="{00000000-0005-0000-0000-0000831C0000}"/>
    <cellStyle name="Normal 14 3 3 2 2 3 5" xfId="8979" xr:uid="{00000000-0005-0000-0000-0000841C0000}"/>
    <cellStyle name="Normal 14 3 3 2 2 3 6" xfId="8980" xr:uid="{00000000-0005-0000-0000-0000851C0000}"/>
    <cellStyle name="Normal 14 3 3 2 2 4" xfId="8981" xr:uid="{00000000-0005-0000-0000-0000861C0000}"/>
    <cellStyle name="Normal 14 3 3 2 2 4 2" xfId="8982" xr:uid="{00000000-0005-0000-0000-0000871C0000}"/>
    <cellStyle name="Normal 14 3 3 2 2 4 3" xfId="8983" xr:uid="{00000000-0005-0000-0000-0000881C0000}"/>
    <cellStyle name="Normal 14 3 3 2 2 4 4" xfId="8984" xr:uid="{00000000-0005-0000-0000-0000891C0000}"/>
    <cellStyle name="Normal 14 3 3 2 2 5" xfId="8985" xr:uid="{00000000-0005-0000-0000-00008A1C0000}"/>
    <cellStyle name="Normal 14 3 3 2 2 5 2" xfId="8986" xr:uid="{00000000-0005-0000-0000-00008B1C0000}"/>
    <cellStyle name="Normal 14 3 3 2 2 5 3" xfId="8987" xr:uid="{00000000-0005-0000-0000-00008C1C0000}"/>
    <cellStyle name="Normal 14 3 3 2 2 5 4" xfId="8988" xr:uid="{00000000-0005-0000-0000-00008D1C0000}"/>
    <cellStyle name="Normal 14 3 3 2 2 6" xfId="8989" xr:uid="{00000000-0005-0000-0000-00008E1C0000}"/>
    <cellStyle name="Normal 14 3 3 2 2 6 2" xfId="8990" xr:uid="{00000000-0005-0000-0000-00008F1C0000}"/>
    <cellStyle name="Normal 14 3 3 2 2 6 3" xfId="8991" xr:uid="{00000000-0005-0000-0000-0000901C0000}"/>
    <cellStyle name="Normal 14 3 3 2 2 6 4" xfId="8992" xr:uid="{00000000-0005-0000-0000-0000911C0000}"/>
    <cellStyle name="Normal 14 3 3 2 2 7" xfId="8993" xr:uid="{00000000-0005-0000-0000-0000921C0000}"/>
    <cellStyle name="Normal 14 3 3 2 2 7 2" xfId="8994" xr:uid="{00000000-0005-0000-0000-0000931C0000}"/>
    <cellStyle name="Normal 14 3 3 2 2 7 3" xfId="8995" xr:uid="{00000000-0005-0000-0000-0000941C0000}"/>
    <cellStyle name="Normal 14 3 3 2 2 8" xfId="8996" xr:uid="{00000000-0005-0000-0000-0000951C0000}"/>
    <cellStyle name="Normal 14 3 3 2 2 9" xfId="8997" xr:uid="{00000000-0005-0000-0000-0000961C0000}"/>
    <cellStyle name="Normal 14 3 3 2 3" xfId="1328" xr:uid="{00000000-0005-0000-0000-0000971C0000}"/>
    <cellStyle name="Normal 14 3 3 2 3 2" xfId="8998" xr:uid="{00000000-0005-0000-0000-0000981C0000}"/>
    <cellStyle name="Normal 14 3 3 2 3 2 2" xfId="8999" xr:uid="{00000000-0005-0000-0000-0000991C0000}"/>
    <cellStyle name="Normal 14 3 3 2 3 2 2 2" xfId="9000" xr:uid="{00000000-0005-0000-0000-00009A1C0000}"/>
    <cellStyle name="Normal 14 3 3 2 3 2 2 3" xfId="9001" xr:uid="{00000000-0005-0000-0000-00009B1C0000}"/>
    <cellStyle name="Normal 14 3 3 2 3 2 2 4" xfId="9002" xr:uid="{00000000-0005-0000-0000-00009C1C0000}"/>
    <cellStyle name="Normal 14 3 3 2 3 2 3" xfId="9003" xr:uid="{00000000-0005-0000-0000-00009D1C0000}"/>
    <cellStyle name="Normal 14 3 3 2 3 2 3 2" xfId="9004" xr:uid="{00000000-0005-0000-0000-00009E1C0000}"/>
    <cellStyle name="Normal 14 3 3 2 3 2 3 3" xfId="9005" xr:uid="{00000000-0005-0000-0000-00009F1C0000}"/>
    <cellStyle name="Normal 14 3 3 2 3 2 4" xfId="9006" xr:uid="{00000000-0005-0000-0000-0000A01C0000}"/>
    <cellStyle name="Normal 14 3 3 2 3 2 5" xfId="9007" xr:uid="{00000000-0005-0000-0000-0000A11C0000}"/>
    <cellStyle name="Normal 14 3 3 2 3 2 6" xfId="9008" xr:uid="{00000000-0005-0000-0000-0000A21C0000}"/>
    <cellStyle name="Normal 14 3 3 2 3 3" xfId="9009" xr:uid="{00000000-0005-0000-0000-0000A31C0000}"/>
    <cellStyle name="Normal 14 3 3 2 3 3 2" xfId="9010" xr:uid="{00000000-0005-0000-0000-0000A41C0000}"/>
    <cellStyle name="Normal 14 3 3 2 3 3 3" xfId="9011" xr:uid="{00000000-0005-0000-0000-0000A51C0000}"/>
    <cellStyle name="Normal 14 3 3 2 3 3 4" xfId="9012" xr:uid="{00000000-0005-0000-0000-0000A61C0000}"/>
    <cellStyle name="Normal 14 3 3 2 3 4" xfId="9013" xr:uid="{00000000-0005-0000-0000-0000A71C0000}"/>
    <cellStyle name="Normal 14 3 3 2 3 4 2" xfId="9014" xr:uid="{00000000-0005-0000-0000-0000A81C0000}"/>
    <cellStyle name="Normal 14 3 3 2 3 4 3" xfId="9015" xr:uid="{00000000-0005-0000-0000-0000A91C0000}"/>
    <cellStyle name="Normal 14 3 3 2 3 4 4" xfId="9016" xr:uid="{00000000-0005-0000-0000-0000AA1C0000}"/>
    <cellStyle name="Normal 14 3 3 2 3 5" xfId="9017" xr:uid="{00000000-0005-0000-0000-0000AB1C0000}"/>
    <cellStyle name="Normal 14 3 3 2 3 5 2" xfId="9018" xr:uid="{00000000-0005-0000-0000-0000AC1C0000}"/>
    <cellStyle name="Normal 14 3 3 2 3 5 3" xfId="9019" xr:uid="{00000000-0005-0000-0000-0000AD1C0000}"/>
    <cellStyle name="Normal 14 3 3 2 3 5 4" xfId="9020" xr:uid="{00000000-0005-0000-0000-0000AE1C0000}"/>
    <cellStyle name="Normal 14 3 3 2 3 6" xfId="9021" xr:uid="{00000000-0005-0000-0000-0000AF1C0000}"/>
    <cellStyle name="Normal 14 3 3 2 3 6 2" xfId="9022" xr:uid="{00000000-0005-0000-0000-0000B01C0000}"/>
    <cellStyle name="Normal 14 3 3 2 3 6 3" xfId="9023" xr:uid="{00000000-0005-0000-0000-0000B11C0000}"/>
    <cellStyle name="Normal 14 3 3 2 3 7" xfId="9024" xr:uid="{00000000-0005-0000-0000-0000B21C0000}"/>
    <cellStyle name="Normal 14 3 3 2 3 8" xfId="9025" xr:uid="{00000000-0005-0000-0000-0000B31C0000}"/>
    <cellStyle name="Normal 14 3 3 2 3 9" xfId="9026" xr:uid="{00000000-0005-0000-0000-0000B41C0000}"/>
    <cellStyle name="Normal 14 3 3 2 4" xfId="9027" xr:uid="{00000000-0005-0000-0000-0000B51C0000}"/>
    <cellStyle name="Normal 14 3 3 2 4 2" xfId="9028" xr:uid="{00000000-0005-0000-0000-0000B61C0000}"/>
    <cellStyle name="Normal 14 3 3 2 4 2 2" xfId="9029" xr:uid="{00000000-0005-0000-0000-0000B71C0000}"/>
    <cellStyle name="Normal 14 3 3 2 4 2 3" xfId="9030" xr:uid="{00000000-0005-0000-0000-0000B81C0000}"/>
    <cellStyle name="Normal 14 3 3 2 4 2 4" xfId="9031" xr:uid="{00000000-0005-0000-0000-0000B91C0000}"/>
    <cellStyle name="Normal 14 3 3 2 4 3" xfId="9032" xr:uid="{00000000-0005-0000-0000-0000BA1C0000}"/>
    <cellStyle name="Normal 14 3 3 2 4 3 2" xfId="9033" xr:uid="{00000000-0005-0000-0000-0000BB1C0000}"/>
    <cellStyle name="Normal 14 3 3 2 4 3 3" xfId="9034" xr:uid="{00000000-0005-0000-0000-0000BC1C0000}"/>
    <cellStyle name="Normal 14 3 3 2 4 4" xfId="9035" xr:uid="{00000000-0005-0000-0000-0000BD1C0000}"/>
    <cellStyle name="Normal 14 3 3 2 4 5" xfId="9036" xr:uid="{00000000-0005-0000-0000-0000BE1C0000}"/>
    <cellStyle name="Normal 14 3 3 2 4 6" xfId="9037" xr:uid="{00000000-0005-0000-0000-0000BF1C0000}"/>
    <cellStyle name="Normal 14 3 3 2 5" xfId="9038" xr:uid="{00000000-0005-0000-0000-0000C01C0000}"/>
    <cellStyle name="Normal 14 3 3 2 5 2" xfId="9039" xr:uid="{00000000-0005-0000-0000-0000C11C0000}"/>
    <cellStyle name="Normal 14 3 3 2 5 3" xfId="9040" xr:uid="{00000000-0005-0000-0000-0000C21C0000}"/>
    <cellStyle name="Normal 14 3 3 2 5 4" xfId="9041" xr:uid="{00000000-0005-0000-0000-0000C31C0000}"/>
    <cellStyle name="Normal 14 3 3 2 6" xfId="9042" xr:uid="{00000000-0005-0000-0000-0000C41C0000}"/>
    <cellStyle name="Normal 14 3 3 2 6 2" xfId="9043" xr:uid="{00000000-0005-0000-0000-0000C51C0000}"/>
    <cellStyle name="Normal 14 3 3 2 6 3" xfId="9044" xr:uid="{00000000-0005-0000-0000-0000C61C0000}"/>
    <cellStyle name="Normal 14 3 3 2 6 4" xfId="9045" xr:uid="{00000000-0005-0000-0000-0000C71C0000}"/>
    <cellStyle name="Normal 14 3 3 2 7" xfId="9046" xr:uid="{00000000-0005-0000-0000-0000C81C0000}"/>
    <cellStyle name="Normal 14 3 3 2 7 2" xfId="9047" xr:uid="{00000000-0005-0000-0000-0000C91C0000}"/>
    <cellStyle name="Normal 14 3 3 2 7 3" xfId="9048" xr:uid="{00000000-0005-0000-0000-0000CA1C0000}"/>
    <cellStyle name="Normal 14 3 3 2 7 4" xfId="9049" xr:uid="{00000000-0005-0000-0000-0000CB1C0000}"/>
    <cellStyle name="Normal 14 3 3 2 8" xfId="9050" xr:uid="{00000000-0005-0000-0000-0000CC1C0000}"/>
    <cellStyle name="Normal 14 3 3 2 8 2" xfId="9051" xr:uid="{00000000-0005-0000-0000-0000CD1C0000}"/>
    <cellStyle name="Normal 14 3 3 2 8 3" xfId="9052" xr:uid="{00000000-0005-0000-0000-0000CE1C0000}"/>
    <cellStyle name="Normal 14 3 3 2 9" xfId="9053" xr:uid="{00000000-0005-0000-0000-0000CF1C0000}"/>
    <cellStyle name="Normal 14 3 3 3" xfId="827" xr:uid="{00000000-0005-0000-0000-0000D01C0000}"/>
    <cellStyle name="Normal 14 3 3 3 10" xfId="9054" xr:uid="{00000000-0005-0000-0000-0000D11C0000}"/>
    <cellStyle name="Normal 14 3 3 3 2" xfId="1330" xr:uid="{00000000-0005-0000-0000-0000D21C0000}"/>
    <cellStyle name="Normal 14 3 3 3 2 2" xfId="9055" xr:uid="{00000000-0005-0000-0000-0000D31C0000}"/>
    <cellStyle name="Normal 14 3 3 3 2 2 2" xfId="9056" xr:uid="{00000000-0005-0000-0000-0000D41C0000}"/>
    <cellStyle name="Normal 14 3 3 3 2 2 2 2" xfId="9057" xr:uid="{00000000-0005-0000-0000-0000D51C0000}"/>
    <cellStyle name="Normal 14 3 3 3 2 2 2 3" xfId="9058" xr:uid="{00000000-0005-0000-0000-0000D61C0000}"/>
    <cellStyle name="Normal 14 3 3 3 2 2 2 4" xfId="9059" xr:uid="{00000000-0005-0000-0000-0000D71C0000}"/>
    <cellStyle name="Normal 14 3 3 3 2 2 3" xfId="9060" xr:uid="{00000000-0005-0000-0000-0000D81C0000}"/>
    <cellStyle name="Normal 14 3 3 3 2 2 3 2" xfId="9061" xr:uid="{00000000-0005-0000-0000-0000D91C0000}"/>
    <cellStyle name="Normal 14 3 3 3 2 2 3 3" xfId="9062" xr:uid="{00000000-0005-0000-0000-0000DA1C0000}"/>
    <cellStyle name="Normal 14 3 3 3 2 2 4" xfId="9063" xr:uid="{00000000-0005-0000-0000-0000DB1C0000}"/>
    <cellStyle name="Normal 14 3 3 3 2 2 5" xfId="9064" xr:uid="{00000000-0005-0000-0000-0000DC1C0000}"/>
    <cellStyle name="Normal 14 3 3 3 2 2 6" xfId="9065" xr:uid="{00000000-0005-0000-0000-0000DD1C0000}"/>
    <cellStyle name="Normal 14 3 3 3 2 3" xfId="9066" xr:uid="{00000000-0005-0000-0000-0000DE1C0000}"/>
    <cellStyle name="Normal 14 3 3 3 2 3 2" xfId="9067" xr:uid="{00000000-0005-0000-0000-0000DF1C0000}"/>
    <cellStyle name="Normal 14 3 3 3 2 3 3" xfId="9068" xr:uid="{00000000-0005-0000-0000-0000E01C0000}"/>
    <cellStyle name="Normal 14 3 3 3 2 3 4" xfId="9069" xr:uid="{00000000-0005-0000-0000-0000E11C0000}"/>
    <cellStyle name="Normal 14 3 3 3 2 4" xfId="9070" xr:uid="{00000000-0005-0000-0000-0000E21C0000}"/>
    <cellStyle name="Normal 14 3 3 3 2 4 2" xfId="9071" xr:uid="{00000000-0005-0000-0000-0000E31C0000}"/>
    <cellStyle name="Normal 14 3 3 3 2 4 3" xfId="9072" xr:uid="{00000000-0005-0000-0000-0000E41C0000}"/>
    <cellStyle name="Normal 14 3 3 3 2 4 4" xfId="9073" xr:uid="{00000000-0005-0000-0000-0000E51C0000}"/>
    <cellStyle name="Normal 14 3 3 3 2 5" xfId="9074" xr:uid="{00000000-0005-0000-0000-0000E61C0000}"/>
    <cellStyle name="Normal 14 3 3 3 2 5 2" xfId="9075" xr:uid="{00000000-0005-0000-0000-0000E71C0000}"/>
    <cellStyle name="Normal 14 3 3 3 2 5 3" xfId="9076" xr:uid="{00000000-0005-0000-0000-0000E81C0000}"/>
    <cellStyle name="Normal 14 3 3 3 2 5 4" xfId="9077" xr:uid="{00000000-0005-0000-0000-0000E91C0000}"/>
    <cellStyle name="Normal 14 3 3 3 2 6" xfId="9078" xr:uid="{00000000-0005-0000-0000-0000EA1C0000}"/>
    <cellStyle name="Normal 14 3 3 3 2 6 2" xfId="9079" xr:uid="{00000000-0005-0000-0000-0000EB1C0000}"/>
    <cellStyle name="Normal 14 3 3 3 2 6 3" xfId="9080" xr:uid="{00000000-0005-0000-0000-0000EC1C0000}"/>
    <cellStyle name="Normal 14 3 3 3 2 7" xfId="9081" xr:uid="{00000000-0005-0000-0000-0000ED1C0000}"/>
    <cellStyle name="Normal 14 3 3 3 2 8" xfId="9082" xr:uid="{00000000-0005-0000-0000-0000EE1C0000}"/>
    <cellStyle name="Normal 14 3 3 3 2 9" xfId="9083" xr:uid="{00000000-0005-0000-0000-0000EF1C0000}"/>
    <cellStyle name="Normal 14 3 3 3 3" xfId="9084" xr:uid="{00000000-0005-0000-0000-0000F01C0000}"/>
    <cellStyle name="Normal 14 3 3 3 3 2" xfId="9085" xr:uid="{00000000-0005-0000-0000-0000F11C0000}"/>
    <cellStyle name="Normal 14 3 3 3 3 2 2" xfId="9086" xr:uid="{00000000-0005-0000-0000-0000F21C0000}"/>
    <cellStyle name="Normal 14 3 3 3 3 2 3" xfId="9087" xr:uid="{00000000-0005-0000-0000-0000F31C0000}"/>
    <cellStyle name="Normal 14 3 3 3 3 2 4" xfId="9088" xr:uid="{00000000-0005-0000-0000-0000F41C0000}"/>
    <cellStyle name="Normal 14 3 3 3 3 3" xfId="9089" xr:uid="{00000000-0005-0000-0000-0000F51C0000}"/>
    <cellStyle name="Normal 14 3 3 3 3 3 2" xfId="9090" xr:uid="{00000000-0005-0000-0000-0000F61C0000}"/>
    <cellStyle name="Normal 14 3 3 3 3 3 3" xfId="9091" xr:uid="{00000000-0005-0000-0000-0000F71C0000}"/>
    <cellStyle name="Normal 14 3 3 3 3 4" xfId="9092" xr:uid="{00000000-0005-0000-0000-0000F81C0000}"/>
    <cellStyle name="Normal 14 3 3 3 3 5" xfId="9093" xr:uid="{00000000-0005-0000-0000-0000F91C0000}"/>
    <cellStyle name="Normal 14 3 3 3 3 6" xfId="9094" xr:uid="{00000000-0005-0000-0000-0000FA1C0000}"/>
    <cellStyle name="Normal 14 3 3 3 4" xfId="9095" xr:uid="{00000000-0005-0000-0000-0000FB1C0000}"/>
    <cellStyle name="Normal 14 3 3 3 4 2" xfId="9096" xr:uid="{00000000-0005-0000-0000-0000FC1C0000}"/>
    <cellStyle name="Normal 14 3 3 3 4 3" xfId="9097" xr:uid="{00000000-0005-0000-0000-0000FD1C0000}"/>
    <cellStyle name="Normal 14 3 3 3 4 4" xfId="9098" xr:uid="{00000000-0005-0000-0000-0000FE1C0000}"/>
    <cellStyle name="Normal 14 3 3 3 5" xfId="9099" xr:uid="{00000000-0005-0000-0000-0000FF1C0000}"/>
    <cellStyle name="Normal 14 3 3 3 5 2" xfId="9100" xr:uid="{00000000-0005-0000-0000-0000001D0000}"/>
    <cellStyle name="Normal 14 3 3 3 5 3" xfId="9101" xr:uid="{00000000-0005-0000-0000-0000011D0000}"/>
    <cellStyle name="Normal 14 3 3 3 5 4" xfId="9102" xr:uid="{00000000-0005-0000-0000-0000021D0000}"/>
    <cellStyle name="Normal 14 3 3 3 6" xfId="9103" xr:uid="{00000000-0005-0000-0000-0000031D0000}"/>
    <cellStyle name="Normal 14 3 3 3 6 2" xfId="9104" xr:uid="{00000000-0005-0000-0000-0000041D0000}"/>
    <cellStyle name="Normal 14 3 3 3 6 3" xfId="9105" xr:uid="{00000000-0005-0000-0000-0000051D0000}"/>
    <cellStyle name="Normal 14 3 3 3 6 4" xfId="9106" xr:uid="{00000000-0005-0000-0000-0000061D0000}"/>
    <cellStyle name="Normal 14 3 3 3 7" xfId="9107" xr:uid="{00000000-0005-0000-0000-0000071D0000}"/>
    <cellStyle name="Normal 14 3 3 3 7 2" xfId="9108" xr:uid="{00000000-0005-0000-0000-0000081D0000}"/>
    <cellStyle name="Normal 14 3 3 3 7 3" xfId="9109" xr:uid="{00000000-0005-0000-0000-0000091D0000}"/>
    <cellStyle name="Normal 14 3 3 3 8" xfId="9110" xr:uid="{00000000-0005-0000-0000-00000A1D0000}"/>
    <cellStyle name="Normal 14 3 3 3 9" xfId="9111" xr:uid="{00000000-0005-0000-0000-00000B1D0000}"/>
    <cellStyle name="Normal 14 3 3 4" xfId="1327" xr:uid="{00000000-0005-0000-0000-00000C1D0000}"/>
    <cellStyle name="Normal 14 3 3 4 2" xfId="9112" xr:uid="{00000000-0005-0000-0000-00000D1D0000}"/>
    <cellStyle name="Normal 14 3 3 4 2 2" xfId="9113" xr:uid="{00000000-0005-0000-0000-00000E1D0000}"/>
    <cellStyle name="Normal 14 3 3 4 2 2 2" xfId="9114" xr:uid="{00000000-0005-0000-0000-00000F1D0000}"/>
    <cellStyle name="Normal 14 3 3 4 2 2 3" xfId="9115" xr:uid="{00000000-0005-0000-0000-0000101D0000}"/>
    <cellStyle name="Normal 14 3 3 4 2 2 4" xfId="9116" xr:uid="{00000000-0005-0000-0000-0000111D0000}"/>
    <cellStyle name="Normal 14 3 3 4 2 3" xfId="9117" xr:uid="{00000000-0005-0000-0000-0000121D0000}"/>
    <cellStyle name="Normal 14 3 3 4 2 3 2" xfId="9118" xr:uid="{00000000-0005-0000-0000-0000131D0000}"/>
    <cellStyle name="Normal 14 3 3 4 2 3 3" xfId="9119" xr:uid="{00000000-0005-0000-0000-0000141D0000}"/>
    <cellStyle name="Normal 14 3 3 4 2 4" xfId="9120" xr:uid="{00000000-0005-0000-0000-0000151D0000}"/>
    <cellStyle name="Normal 14 3 3 4 2 5" xfId="9121" xr:uid="{00000000-0005-0000-0000-0000161D0000}"/>
    <cellStyle name="Normal 14 3 3 4 2 6" xfId="9122" xr:uid="{00000000-0005-0000-0000-0000171D0000}"/>
    <cellStyle name="Normal 14 3 3 4 3" xfId="9123" xr:uid="{00000000-0005-0000-0000-0000181D0000}"/>
    <cellStyle name="Normal 14 3 3 4 3 2" xfId="9124" xr:uid="{00000000-0005-0000-0000-0000191D0000}"/>
    <cellStyle name="Normal 14 3 3 4 3 3" xfId="9125" xr:uid="{00000000-0005-0000-0000-00001A1D0000}"/>
    <cellStyle name="Normal 14 3 3 4 3 4" xfId="9126" xr:uid="{00000000-0005-0000-0000-00001B1D0000}"/>
    <cellStyle name="Normal 14 3 3 4 4" xfId="9127" xr:uid="{00000000-0005-0000-0000-00001C1D0000}"/>
    <cellStyle name="Normal 14 3 3 4 4 2" xfId="9128" xr:uid="{00000000-0005-0000-0000-00001D1D0000}"/>
    <cellStyle name="Normal 14 3 3 4 4 3" xfId="9129" xr:uid="{00000000-0005-0000-0000-00001E1D0000}"/>
    <cellStyle name="Normal 14 3 3 4 4 4" xfId="9130" xr:uid="{00000000-0005-0000-0000-00001F1D0000}"/>
    <cellStyle name="Normal 14 3 3 4 5" xfId="9131" xr:uid="{00000000-0005-0000-0000-0000201D0000}"/>
    <cellStyle name="Normal 14 3 3 4 5 2" xfId="9132" xr:uid="{00000000-0005-0000-0000-0000211D0000}"/>
    <cellStyle name="Normal 14 3 3 4 5 3" xfId="9133" xr:uid="{00000000-0005-0000-0000-0000221D0000}"/>
    <cellStyle name="Normal 14 3 3 4 5 4" xfId="9134" xr:uid="{00000000-0005-0000-0000-0000231D0000}"/>
    <cellStyle name="Normal 14 3 3 4 6" xfId="9135" xr:uid="{00000000-0005-0000-0000-0000241D0000}"/>
    <cellStyle name="Normal 14 3 3 4 6 2" xfId="9136" xr:uid="{00000000-0005-0000-0000-0000251D0000}"/>
    <cellStyle name="Normal 14 3 3 4 6 3" xfId="9137" xr:uid="{00000000-0005-0000-0000-0000261D0000}"/>
    <cellStyle name="Normal 14 3 3 4 7" xfId="9138" xr:uid="{00000000-0005-0000-0000-0000271D0000}"/>
    <cellStyle name="Normal 14 3 3 4 8" xfId="9139" xr:uid="{00000000-0005-0000-0000-0000281D0000}"/>
    <cellStyle name="Normal 14 3 3 4 9" xfId="9140" xr:uid="{00000000-0005-0000-0000-0000291D0000}"/>
    <cellStyle name="Normal 14 3 3 5" xfId="9141" xr:uid="{00000000-0005-0000-0000-00002A1D0000}"/>
    <cellStyle name="Normal 14 3 3 5 2" xfId="9142" xr:uid="{00000000-0005-0000-0000-00002B1D0000}"/>
    <cellStyle name="Normal 14 3 3 5 2 2" xfId="9143" xr:uid="{00000000-0005-0000-0000-00002C1D0000}"/>
    <cellStyle name="Normal 14 3 3 5 2 2 2" xfId="9144" xr:uid="{00000000-0005-0000-0000-00002D1D0000}"/>
    <cellStyle name="Normal 14 3 3 5 2 2 3" xfId="9145" xr:uid="{00000000-0005-0000-0000-00002E1D0000}"/>
    <cellStyle name="Normal 14 3 3 5 2 2 4" xfId="9146" xr:uid="{00000000-0005-0000-0000-00002F1D0000}"/>
    <cellStyle name="Normal 14 3 3 5 2 3" xfId="9147" xr:uid="{00000000-0005-0000-0000-0000301D0000}"/>
    <cellStyle name="Normal 14 3 3 5 2 3 2" xfId="9148" xr:uid="{00000000-0005-0000-0000-0000311D0000}"/>
    <cellStyle name="Normal 14 3 3 5 2 3 3" xfId="9149" xr:uid="{00000000-0005-0000-0000-0000321D0000}"/>
    <cellStyle name="Normal 14 3 3 5 2 4" xfId="9150" xr:uid="{00000000-0005-0000-0000-0000331D0000}"/>
    <cellStyle name="Normal 14 3 3 5 2 5" xfId="9151" xr:uid="{00000000-0005-0000-0000-0000341D0000}"/>
    <cellStyle name="Normal 14 3 3 5 2 6" xfId="9152" xr:uid="{00000000-0005-0000-0000-0000351D0000}"/>
    <cellStyle name="Normal 14 3 3 5 3" xfId="9153" xr:uid="{00000000-0005-0000-0000-0000361D0000}"/>
    <cellStyle name="Normal 14 3 3 5 3 2" xfId="9154" xr:uid="{00000000-0005-0000-0000-0000371D0000}"/>
    <cellStyle name="Normal 14 3 3 5 3 3" xfId="9155" xr:uid="{00000000-0005-0000-0000-0000381D0000}"/>
    <cellStyle name="Normal 14 3 3 5 3 4" xfId="9156" xr:uid="{00000000-0005-0000-0000-0000391D0000}"/>
    <cellStyle name="Normal 14 3 3 5 4" xfId="9157" xr:uid="{00000000-0005-0000-0000-00003A1D0000}"/>
    <cellStyle name="Normal 14 3 3 5 4 2" xfId="9158" xr:uid="{00000000-0005-0000-0000-00003B1D0000}"/>
    <cellStyle name="Normal 14 3 3 5 4 3" xfId="9159" xr:uid="{00000000-0005-0000-0000-00003C1D0000}"/>
    <cellStyle name="Normal 14 3 3 5 4 4" xfId="9160" xr:uid="{00000000-0005-0000-0000-00003D1D0000}"/>
    <cellStyle name="Normal 14 3 3 5 5" xfId="9161" xr:uid="{00000000-0005-0000-0000-00003E1D0000}"/>
    <cellStyle name="Normal 14 3 3 5 5 2" xfId="9162" xr:uid="{00000000-0005-0000-0000-00003F1D0000}"/>
    <cellStyle name="Normal 14 3 3 5 5 3" xfId="9163" xr:uid="{00000000-0005-0000-0000-0000401D0000}"/>
    <cellStyle name="Normal 14 3 3 5 5 4" xfId="9164" xr:uid="{00000000-0005-0000-0000-0000411D0000}"/>
    <cellStyle name="Normal 14 3 3 5 6" xfId="9165" xr:uid="{00000000-0005-0000-0000-0000421D0000}"/>
    <cellStyle name="Normal 14 3 3 5 6 2" xfId="9166" xr:uid="{00000000-0005-0000-0000-0000431D0000}"/>
    <cellStyle name="Normal 14 3 3 5 6 3" xfId="9167" xr:uid="{00000000-0005-0000-0000-0000441D0000}"/>
    <cellStyle name="Normal 14 3 3 5 7" xfId="9168" xr:uid="{00000000-0005-0000-0000-0000451D0000}"/>
    <cellStyle name="Normal 14 3 3 5 8" xfId="9169" xr:uid="{00000000-0005-0000-0000-0000461D0000}"/>
    <cellStyle name="Normal 14 3 3 5 9" xfId="9170" xr:uid="{00000000-0005-0000-0000-0000471D0000}"/>
    <cellStyle name="Normal 14 3 3 6" xfId="9171" xr:uid="{00000000-0005-0000-0000-0000481D0000}"/>
    <cellStyle name="Normal 14 3 3 6 2" xfId="9172" xr:uid="{00000000-0005-0000-0000-0000491D0000}"/>
    <cellStyle name="Normal 14 3 3 6 2 2" xfId="9173" xr:uid="{00000000-0005-0000-0000-00004A1D0000}"/>
    <cellStyle name="Normal 14 3 3 6 2 2 2" xfId="9174" xr:uid="{00000000-0005-0000-0000-00004B1D0000}"/>
    <cellStyle name="Normal 14 3 3 6 2 2 3" xfId="9175" xr:uid="{00000000-0005-0000-0000-00004C1D0000}"/>
    <cellStyle name="Normal 14 3 3 6 2 2 4" xfId="9176" xr:uid="{00000000-0005-0000-0000-00004D1D0000}"/>
    <cellStyle name="Normal 14 3 3 6 2 3" xfId="9177" xr:uid="{00000000-0005-0000-0000-00004E1D0000}"/>
    <cellStyle name="Normal 14 3 3 6 2 3 2" xfId="9178" xr:uid="{00000000-0005-0000-0000-00004F1D0000}"/>
    <cellStyle name="Normal 14 3 3 6 2 3 3" xfId="9179" xr:uid="{00000000-0005-0000-0000-0000501D0000}"/>
    <cellStyle name="Normal 14 3 3 6 2 4" xfId="9180" xr:uid="{00000000-0005-0000-0000-0000511D0000}"/>
    <cellStyle name="Normal 14 3 3 6 2 5" xfId="9181" xr:uid="{00000000-0005-0000-0000-0000521D0000}"/>
    <cellStyle name="Normal 14 3 3 6 2 6" xfId="9182" xr:uid="{00000000-0005-0000-0000-0000531D0000}"/>
    <cellStyle name="Normal 14 3 3 6 3" xfId="9183" xr:uid="{00000000-0005-0000-0000-0000541D0000}"/>
    <cellStyle name="Normal 14 3 3 6 3 2" xfId="9184" xr:uid="{00000000-0005-0000-0000-0000551D0000}"/>
    <cellStyle name="Normal 14 3 3 6 3 3" xfId="9185" xr:uid="{00000000-0005-0000-0000-0000561D0000}"/>
    <cellStyle name="Normal 14 3 3 6 3 4" xfId="9186" xr:uid="{00000000-0005-0000-0000-0000571D0000}"/>
    <cellStyle name="Normal 14 3 3 6 4" xfId="9187" xr:uid="{00000000-0005-0000-0000-0000581D0000}"/>
    <cellStyle name="Normal 14 3 3 6 4 2" xfId="9188" xr:uid="{00000000-0005-0000-0000-0000591D0000}"/>
    <cellStyle name="Normal 14 3 3 6 4 3" xfId="9189" xr:uid="{00000000-0005-0000-0000-00005A1D0000}"/>
    <cellStyle name="Normal 14 3 3 6 4 4" xfId="9190" xr:uid="{00000000-0005-0000-0000-00005B1D0000}"/>
    <cellStyle name="Normal 14 3 3 6 5" xfId="9191" xr:uid="{00000000-0005-0000-0000-00005C1D0000}"/>
    <cellStyle name="Normal 14 3 3 6 5 2" xfId="9192" xr:uid="{00000000-0005-0000-0000-00005D1D0000}"/>
    <cellStyle name="Normal 14 3 3 6 5 3" xfId="9193" xr:uid="{00000000-0005-0000-0000-00005E1D0000}"/>
    <cellStyle name="Normal 14 3 3 6 6" xfId="9194" xr:uid="{00000000-0005-0000-0000-00005F1D0000}"/>
    <cellStyle name="Normal 14 3 3 6 7" xfId="9195" xr:uid="{00000000-0005-0000-0000-0000601D0000}"/>
    <cellStyle name="Normal 14 3 3 6 8" xfId="9196" xr:uid="{00000000-0005-0000-0000-0000611D0000}"/>
    <cellStyle name="Normal 14 3 3 7" xfId="9197" xr:uid="{00000000-0005-0000-0000-0000621D0000}"/>
    <cellStyle name="Normal 14 3 3 7 2" xfId="9198" xr:uid="{00000000-0005-0000-0000-0000631D0000}"/>
    <cellStyle name="Normal 14 3 3 7 2 2" xfId="9199" xr:uid="{00000000-0005-0000-0000-0000641D0000}"/>
    <cellStyle name="Normal 14 3 3 7 2 3" xfId="9200" xr:uid="{00000000-0005-0000-0000-0000651D0000}"/>
    <cellStyle name="Normal 14 3 3 7 2 4" xfId="9201" xr:uid="{00000000-0005-0000-0000-0000661D0000}"/>
    <cellStyle name="Normal 14 3 3 7 3" xfId="9202" xr:uid="{00000000-0005-0000-0000-0000671D0000}"/>
    <cellStyle name="Normal 14 3 3 7 3 2" xfId="9203" xr:uid="{00000000-0005-0000-0000-0000681D0000}"/>
    <cellStyle name="Normal 14 3 3 7 3 3" xfId="9204" xr:uid="{00000000-0005-0000-0000-0000691D0000}"/>
    <cellStyle name="Normal 14 3 3 7 4" xfId="9205" xr:uid="{00000000-0005-0000-0000-00006A1D0000}"/>
    <cellStyle name="Normal 14 3 3 7 5" xfId="9206" xr:uid="{00000000-0005-0000-0000-00006B1D0000}"/>
    <cellStyle name="Normal 14 3 3 7 6" xfId="9207" xr:uid="{00000000-0005-0000-0000-00006C1D0000}"/>
    <cellStyle name="Normal 14 3 3 8" xfId="9208" xr:uid="{00000000-0005-0000-0000-00006D1D0000}"/>
    <cellStyle name="Normal 14 3 3 8 2" xfId="9209" xr:uid="{00000000-0005-0000-0000-00006E1D0000}"/>
    <cellStyle name="Normal 14 3 3 8 3" xfId="9210" xr:uid="{00000000-0005-0000-0000-00006F1D0000}"/>
    <cellStyle name="Normal 14 3 3 8 4" xfId="9211" xr:uid="{00000000-0005-0000-0000-0000701D0000}"/>
    <cellStyle name="Normal 14 3 3 9" xfId="9212" xr:uid="{00000000-0005-0000-0000-0000711D0000}"/>
    <cellStyle name="Normal 14 3 3 9 2" xfId="9213" xr:uid="{00000000-0005-0000-0000-0000721D0000}"/>
    <cellStyle name="Normal 14 3 3 9 3" xfId="9214" xr:uid="{00000000-0005-0000-0000-0000731D0000}"/>
    <cellStyle name="Normal 14 3 3 9 4" xfId="9215" xr:uid="{00000000-0005-0000-0000-0000741D0000}"/>
    <cellStyle name="Normal 14 3 4" xfId="366" xr:uid="{00000000-0005-0000-0000-0000751D0000}"/>
    <cellStyle name="Normal 14 3 4 10" xfId="9216" xr:uid="{00000000-0005-0000-0000-0000761D0000}"/>
    <cellStyle name="Normal 14 3 4 11" xfId="9217" xr:uid="{00000000-0005-0000-0000-0000771D0000}"/>
    <cellStyle name="Normal 14 3 4 2" xfId="937" xr:uid="{00000000-0005-0000-0000-0000781D0000}"/>
    <cellStyle name="Normal 14 3 4 2 10" xfId="9218" xr:uid="{00000000-0005-0000-0000-0000791D0000}"/>
    <cellStyle name="Normal 14 3 4 2 2" xfId="1332" xr:uid="{00000000-0005-0000-0000-00007A1D0000}"/>
    <cellStyle name="Normal 14 3 4 2 2 2" xfId="9219" xr:uid="{00000000-0005-0000-0000-00007B1D0000}"/>
    <cellStyle name="Normal 14 3 4 2 2 2 2" xfId="9220" xr:uid="{00000000-0005-0000-0000-00007C1D0000}"/>
    <cellStyle name="Normal 14 3 4 2 2 2 2 2" xfId="9221" xr:uid="{00000000-0005-0000-0000-00007D1D0000}"/>
    <cellStyle name="Normal 14 3 4 2 2 2 2 3" xfId="9222" xr:uid="{00000000-0005-0000-0000-00007E1D0000}"/>
    <cellStyle name="Normal 14 3 4 2 2 2 2 4" xfId="9223" xr:uid="{00000000-0005-0000-0000-00007F1D0000}"/>
    <cellStyle name="Normal 14 3 4 2 2 2 3" xfId="9224" xr:uid="{00000000-0005-0000-0000-0000801D0000}"/>
    <cellStyle name="Normal 14 3 4 2 2 2 3 2" xfId="9225" xr:uid="{00000000-0005-0000-0000-0000811D0000}"/>
    <cellStyle name="Normal 14 3 4 2 2 2 3 3" xfId="9226" xr:uid="{00000000-0005-0000-0000-0000821D0000}"/>
    <cellStyle name="Normal 14 3 4 2 2 2 4" xfId="9227" xr:uid="{00000000-0005-0000-0000-0000831D0000}"/>
    <cellStyle name="Normal 14 3 4 2 2 2 5" xfId="9228" xr:uid="{00000000-0005-0000-0000-0000841D0000}"/>
    <cellStyle name="Normal 14 3 4 2 2 2 6" xfId="9229" xr:uid="{00000000-0005-0000-0000-0000851D0000}"/>
    <cellStyle name="Normal 14 3 4 2 2 3" xfId="9230" xr:uid="{00000000-0005-0000-0000-0000861D0000}"/>
    <cellStyle name="Normal 14 3 4 2 2 3 2" xfId="9231" xr:uid="{00000000-0005-0000-0000-0000871D0000}"/>
    <cellStyle name="Normal 14 3 4 2 2 3 3" xfId="9232" xr:uid="{00000000-0005-0000-0000-0000881D0000}"/>
    <cellStyle name="Normal 14 3 4 2 2 3 4" xfId="9233" xr:uid="{00000000-0005-0000-0000-0000891D0000}"/>
    <cellStyle name="Normal 14 3 4 2 2 4" xfId="9234" xr:uid="{00000000-0005-0000-0000-00008A1D0000}"/>
    <cellStyle name="Normal 14 3 4 2 2 4 2" xfId="9235" xr:uid="{00000000-0005-0000-0000-00008B1D0000}"/>
    <cellStyle name="Normal 14 3 4 2 2 4 3" xfId="9236" xr:uid="{00000000-0005-0000-0000-00008C1D0000}"/>
    <cellStyle name="Normal 14 3 4 2 2 4 4" xfId="9237" xr:uid="{00000000-0005-0000-0000-00008D1D0000}"/>
    <cellStyle name="Normal 14 3 4 2 2 5" xfId="9238" xr:uid="{00000000-0005-0000-0000-00008E1D0000}"/>
    <cellStyle name="Normal 14 3 4 2 2 5 2" xfId="9239" xr:uid="{00000000-0005-0000-0000-00008F1D0000}"/>
    <cellStyle name="Normal 14 3 4 2 2 5 3" xfId="9240" xr:uid="{00000000-0005-0000-0000-0000901D0000}"/>
    <cellStyle name="Normal 14 3 4 2 2 5 4" xfId="9241" xr:uid="{00000000-0005-0000-0000-0000911D0000}"/>
    <cellStyle name="Normal 14 3 4 2 2 6" xfId="9242" xr:uid="{00000000-0005-0000-0000-0000921D0000}"/>
    <cellStyle name="Normal 14 3 4 2 2 6 2" xfId="9243" xr:uid="{00000000-0005-0000-0000-0000931D0000}"/>
    <cellStyle name="Normal 14 3 4 2 2 6 3" xfId="9244" xr:uid="{00000000-0005-0000-0000-0000941D0000}"/>
    <cellStyle name="Normal 14 3 4 2 2 7" xfId="9245" xr:uid="{00000000-0005-0000-0000-0000951D0000}"/>
    <cellStyle name="Normal 14 3 4 2 2 8" xfId="9246" xr:uid="{00000000-0005-0000-0000-0000961D0000}"/>
    <cellStyle name="Normal 14 3 4 2 2 9" xfId="9247" xr:uid="{00000000-0005-0000-0000-0000971D0000}"/>
    <cellStyle name="Normal 14 3 4 2 3" xfId="9248" xr:uid="{00000000-0005-0000-0000-0000981D0000}"/>
    <cellStyle name="Normal 14 3 4 2 3 2" xfId="9249" xr:uid="{00000000-0005-0000-0000-0000991D0000}"/>
    <cellStyle name="Normal 14 3 4 2 3 2 2" xfId="9250" xr:uid="{00000000-0005-0000-0000-00009A1D0000}"/>
    <cellStyle name="Normal 14 3 4 2 3 2 3" xfId="9251" xr:uid="{00000000-0005-0000-0000-00009B1D0000}"/>
    <cellStyle name="Normal 14 3 4 2 3 2 4" xfId="9252" xr:uid="{00000000-0005-0000-0000-00009C1D0000}"/>
    <cellStyle name="Normal 14 3 4 2 3 3" xfId="9253" xr:uid="{00000000-0005-0000-0000-00009D1D0000}"/>
    <cellStyle name="Normal 14 3 4 2 3 3 2" xfId="9254" xr:uid="{00000000-0005-0000-0000-00009E1D0000}"/>
    <cellStyle name="Normal 14 3 4 2 3 3 3" xfId="9255" xr:uid="{00000000-0005-0000-0000-00009F1D0000}"/>
    <cellStyle name="Normal 14 3 4 2 3 4" xfId="9256" xr:uid="{00000000-0005-0000-0000-0000A01D0000}"/>
    <cellStyle name="Normal 14 3 4 2 3 5" xfId="9257" xr:uid="{00000000-0005-0000-0000-0000A11D0000}"/>
    <cellStyle name="Normal 14 3 4 2 3 6" xfId="9258" xr:uid="{00000000-0005-0000-0000-0000A21D0000}"/>
    <cellStyle name="Normal 14 3 4 2 4" xfId="9259" xr:uid="{00000000-0005-0000-0000-0000A31D0000}"/>
    <cellStyle name="Normal 14 3 4 2 4 2" xfId="9260" xr:uid="{00000000-0005-0000-0000-0000A41D0000}"/>
    <cellStyle name="Normal 14 3 4 2 4 3" xfId="9261" xr:uid="{00000000-0005-0000-0000-0000A51D0000}"/>
    <cellStyle name="Normal 14 3 4 2 4 4" xfId="9262" xr:uid="{00000000-0005-0000-0000-0000A61D0000}"/>
    <cellStyle name="Normal 14 3 4 2 5" xfId="9263" xr:uid="{00000000-0005-0000-0000-0000A71D0000}"/>
    <cellStyle name="Normal 14 3 4 2 5 2" xfId="9264" xr:uid="{00000000-0005-0000-0000-0000A81D0000}"/>
    <cellStyle name="Normal 14 3 4 2 5 3" xfId="9265" xr:uid="{00000000-0005-0000-0000-0000A91D0000}"/>
    <cellStyle name="Normal 14 3 4 2 5 4" xfId="9266" xr:uid="{00000000-0005-0000-0000-0000AA1D0000}"/>
    <cellStyle name="Normal 14 3 4 2 6" xfId="9267" xr:uid="{00000000-0005-0000-0000-0000AB1D0000}"/>
    <cellStyle name="Normal 14 3 4 2 6 2" xfId="9268" xr:uid="{00000000-0005-0000-0000-0000AC1D0000}"/>
    <cellStyle name="Normal 14 3 4 2 6 3" xfId="9269" xr:uid="{00000000-0005-0000-0000-0000AD1D0000}"/>
    <cellStyle name="Normal 14 3 4 2 6 4" xfId="9270" xr:uid="{00000000-0005-0000-0000-0000AE1D0000}"/>
    <cellStyle name="Normal 14 3 4 2 7" xfId="9271" xr:uid="{00000000-0005-0000-0000-0000AF1D0000}"/>
    <cellStyle name="Normal 14 3 4 2 7 2" xfId="9272" xr:uid="{00000000-0005-0000-0000-0000B01D0000}"/>
    <cellStyle name="Normal 14 3 4 2 7 3" xfId="9273" xr:uid="{00000000-0005-0000-0000-0000B11D0000}"/>
    <cellStyle name="Normal 14 3 4 2 8" xfId="9274" xr:uid="{00000000-0005-0000-0000-0000B21D0000}"/>
    <cellStyle name="Normal 14 3 4 2 9" xfId="9275" xr:uid="{00000000-0005-0000-0000-0000B31D0000}"/>
    <cellStyle name="Normal 14 3 4 3" xfId="1331" xr:uid="{00000000-0005-0000-0000-0000B41D0000}"/>
    <cellStyle name="Normal 14 3 4 3 2" xfId="9276" xr:uid="{00000000-0005-0000-0000-0000B51D0000}"/>
    <cellStyle name="Normal 14 3 4 3 2 2" xfId="9277" xr:uid="{00000000-0005-0000-0000-0000B61D0000}"/>
    <cellStyle name="Normal 14 3 4 3 2 2 2" xfId="9278" xr:uid="{00000000-0005-0000-0000-0000B71D0000}"/>
    <cellStyle name="Normal 14 3 4 3 2 2 3" xfId="9279" xr:uid="{00000000-0005-0000-0000-0000B81D0000}"/>
    <cellStyle name="Normal 14 3 4 3 2 2 4" xfId="9280" xr:uid="{00000000-0005-0000-0000-0000B91D0000}"/>
    <cellStyle name="Normal 14 3 4 3 2 3" xfId="9281" xr:uid="{00000000-0005-0000-0000-0000BA1D0000}"/>
    <cellStyle name="Normal 14 3 4 3 2 3 2" xfId="9282" xr:uid="{00000000-0005-0000-0000-0000BB1D0000}"/>
    <cellStyle name="Normal 14 3 4 3 2 3 3" xfId="9283" xr:uid="{00000000-0005-0000-0000-0000BC1D0000}"/>
    <cellStyle name="Normal 14 3 4 3 2 4" xfId="9284" xr:uid="{00000000-0005-0000-0000-0000BD1D0000}"/>
    <cellStyle name="Normal 14 3 4 3 2 5" xfId="9285" xr:uid="{00000000-0005-0000-0000-0000BE1D0000}"/>
    <cellStyle name="Normal 14 3 4 3 2 6" xfId="9286" xr:uid="{00000000-0005-0000-0000-0000BF1D0000}"/>
    <cellStyle name="Normal 14 3 4 3 3" xfId="9287" xr:uid="{00000000-0005-0000-0000-0000C01D0000}"/>
    <cellStyle name="Normal 14 3 4 3 3 2" xfId="9288" xr:uid="{00000000-0005-0000-0000-0000C11D0000}"/>
    <cellStyle name="Normal 14 3 4 3 3 3" xfId="9289" xr:uid="{00000000-0005-0000-0000-0000C21D0000}"/>
    <cellStyle name="Normal 14 3 4 3 3 4" xfId="9290" xr:uid="{00000000-0005-0000-0000-0000C31D0000}"/>
    <cellStyle name="Normal 14 3 4 3 4" xfId="9291" xr:uid="{00000000-0005-0000-0000-0000C41D0000}"/>
    <cellStyle name="Normal 14 3 4 3 4 2" xfId="9292" xr:uid="{00000000-0005-0000-0000-0000C51D0000}"/>
    <cellStyle name="Normal 14 3 4 3 4 3" xfId="9293" xr:uid="{00000000-0005-0000-0000-0000C61D0000}"/>
    <cellStyle name="Normal 14 3 4 3 4 4" xfId="9294" xr:uid="{00000000-0005-0000-0000-0000C71D0000}"/>
    <cellStyle name="Normal 14 3 4 3 5" xfId="9295" xr:uid="{00000000-0005-0000-0000-0000C81D0000}"/>
    <cellStyle name="Normal 14 3 4 3 5 2" xfId="9296" xr:uid="{00000000-0005-0000-0000-0000C91D0000}"/>
    <cellStyle name="Normal 14 3 4 3 5 3" xfId="9297" xr:uid="{00000000-0005-0000-0000-0000CA1D0000}"/>
    <cellStyle name="Normal 14 3 4 3 5 4" xfId="9298" xr:uid="{00000000-0005-0000-0000-0000CB1D0000}"/>
    <cellStyle name="Normal 14 3 4 3 6" xfId="9299" xr:uid="{00000000-0005-0000-0000-0000CC1D0000}"/>
    <cellStyle name="Normal 14 3 4 3 6 2" xfId="9300" xr:uid="{00000000-0005-0000-0000-0000CD1D0000}"/>
    <cellStyle name="Normal 14 3 4 3 6 3" xfId="9301" xr:uid="{00000000-0005-0000-0000-0000CE1D0000}"/>
    <cellStyle name="Normal 14 3 4 3 7" xfId="9302" xr:uid="{00000000-0005-0000-0000-0000CF1D0000}"/>
    <cellStyle name="Normal 14 3 4 3 8" xfId="9303" xr:uid="{00000000-0005-0000-0000-0000D01D0000}"/>
    <cellStyle name="Normal 14 3 4 3 9" xfId="9304" xr:uid="{00000000-0005-0000-0000-0000D11D0000}"/>
    <cellStyle name="Normal 14 3 4 4" xfId="9305" xr:uid="{00000000-0005-0000-0000-0000D21D0000}"/>
    <cellStyle name="Normal 14 3 4 4 2" xfId="9306" xr:uid="{00000000-0005-0000-0000-0000D31D0000}"/>
    <cellStyle name="Normal 14 3 4 4 2 2" xfId="9307" xr:uid="{00000000-0005-0000-0000-0000D41D0000}"/>
    <cellStyle name="Normal 14 3 4 4 2 3" xfId="9308" xr:uid="{00000000-0005-0000-0000-0000D51D0000}"/>
    <cellStyle name="Normal 14 3 4 4 2 4" xfId="9309" xr:uid="{00000000-0005-0000-0000-0000D61D0000}"/>
    <cellStyle name="Normal 14 3 4 4 3" xfId="9310" xr:uid="{00000000-0005-0000-0000-0000D71D0000}"/>
    <cellStyle name="Normal 14 3 4 4 3 2" xfId="9311" xr:uid="{00000000-0005-0000-0000-0000D81D0000}"/>
    <cellStyle name="Normal 14 3 4 4 3 3" xfId="9312" xr:uid="{00000000-0005-0000-0000-0000D91D0000}"/>
    <cellStyle name="Normal 14 3 4 4 4" xfId="9313" xr:uid="{00000000-0005-0000-0000-0000DA1D0000}"/>
    <cellStyle name="Normal 14 3 4 4 5" xfId="9314" xr:uid="{00000000-0005-0000-0000-0000DB1D0000}"/>
    <cellStyle name="Normal 14 3 4 4 6" xfId="9315" xr:uid="{00000000-0005-0000-0000-0000DC1D0000}"/>
    <cellStyle name="Normal 14 3 4 5" xfId="9316" xr:uid="{00000000-0005-0000-0000-0000DD1D0000}"/>
    <cellStyle name="Normal 14 3 4 5 2" xfId="9317" xr:uid="{00000000-0005-0000-0000-0000DE1D0000}"/>
    <cellStyle name="Normal 14 3 4 5 3" xfId="9318" xr:uid="{00000000-0005-0000-0000-0000DF1D0000}"/>
    <cellStyle name="Normal 14 3 4 5 4" xfId="9319" xr:uid="{00000000-0005-0000-0000-0000E01D0000}"/>
    <cellStyle name="Normal 14 3 4 6" xfId="9320" xr:uid="{00000000-0005-0000-0000-0000E11D0000}"/>
    <cellStyle name="Normal 14 3 4 6 2" xfId="9321" xr:uid="{00000000-0005-0000-0000-0000E21D0000}"/>
    <cellStyle name="Normal 14 3 4 6 3" xfId="9322" xr:uid="{00000000-0005-0000-0000-0000E31D0000}"/>
    <cellStyle name="Normal 14 3 4 6 4" xfId="9323" xr:uid="{00000000-0005-0000-0000-0000E41D0000}"/>
    <cellStyle name="Normal 14 3 4 7" xfId="9324" xr:uid="{00000000-0005-0000-0000-0000E51D0000}"/>
    <cellStyle name="Normal 14 3 4 7 2" xfId="9325" xr:uid="{00000000-0005-0000-0000-0000E61D0000}"/>
    <cellStyle name="Normal 14 3 4 7 3" xfId="9326" xr:uid="{00000000-0005-0000-0000-0000E71D0000}"/>
    <cellStyle name="Normal 14 3 4 7 4" xfId="9327" xr:uid="{00000000-0005-0000-0000-0000E81D0000}"/>
    <cellStyle name="Normal 14 3 4 8" xfId="9328" xr:uid="{00000000-0005-0000-0000-0000E91D0000}"/>
    <cellStyle name="Normal 14 3 4 8 2" xfId="9329" xr:uid="{00000000-0005-0000-0000-0000EA1D0000}"/>
    <cellStyle name="Normal 14 3 4 8 3" xfId="9330" xr:uid="{00000000-0005-0000-0000-0000EB1D0000}"/>
    <cellStyle name="Normal 14 3 4 9" xfId="9331" xr:uid="{00000000-0005-0000-0000-0000EC1D0000}"/>
    <cellStyle name="Normal 14 3 5" xfId="584" xr:uid="{00000000-0005-0000-0000-0000ED1D0000}"/>
    <cellStyle name="Normal 14 3 5 10" xfId="9332" xr:uid="{00000000-0005-0000-0000-0000EE1D0000}"/>
    <cellStyle name="Normal 14 3 5 11" xfId="9333" xr:uid="{00000000-0005-0000-0000-0000EF1D0000}"/>
    <cellStyle name="Normal 14 3 5 2" xfId="1050" xr:uid="{00000000-0005-0000-0000-0000F01D0000}"/>
    <cellStyle name="Normal 14 3 5 2 10" xfId="9334" xr:uid="{00000000-0005-0000-0000-0000F11D0000}"/>
    <cellStyle name="Normal 14 3 5 2 2" xfId="1334" xr:uid="{00000000-0005-0000-0000-0000F21D0000}"/>
    <cellStyle name="Normal 14 3 5 2 2 2" xfId="9335" xr:uid="{00000000-0005-0000-0000-0000F31D0000}"/>
    <cellStyle name="Normal 14 3 5 2 2 2 2" xfId="9336" xr:uid="{00000000-0005-0000-0000-0000F41D0000}"/>
    <cellStyle name="Normal 14 3 5 2 2 2 2 2" xfId="9337" xr:uid="{00000000-0005-0000-0000-0000F51D0000}"/>
    <cellStyle name="Normal 14 3 5 2 2 2 2 3" xfId="9338" xr:uid="{00000000-0005-0000-0000-0000F61D0000}"/>
    <cellStyle name="Normal 14 3 5 2 2 2 2 4" xfId="9339" xr:uid="{00000000-0005-0000-0000-0000F71D0000}"/>
    <cellStyle name="Normal 14 3 5 2 2 2 3" xfId="9340" xr:uid="{00000000-0005-0000-0000-0000F81D0000}"/>
    <cellStyle name="Normal 14 3 5 2 2 2 3 2" xfId="9341" xr:uid="{00000000-0005-0000-0000-0000F91D0000}"/>
    <cellStyle name="Normal 14 3 5 2 2 2 3 3" xfId="9342" xr:uid="{00000000-0005-0000-0000-0000FA1D0000}"/>
    <cellStyle name="Normal 14 3 5 2 2 2 4" xfId="9343" xr:uid="{00000000-0005-0000-0000-0000FB1D0000}"/>
    <cellStyle name="Normal 14 3 5 2 2 2 5" xfId="9344" xr:uid="{00000000-0005-0000-0000-0000FC1D0000}"/>
    <cellStyle name="Normal 14 3 5 2 2 2 6" xfId="9345" xr:uid="{00000000-0005-0000-0000-0000FD1D0000}"/>
    <cellStyle name="Normal 14 3 5 2 2 3" xfId="9346" xr:uid="{00000000-0005-0000-0000-0000FE1D0000}"/>
    <cellStyle name="Normal 14 3 5 2 2 3 2" xfId="9347" xr:uid="{00000000-0005-0000-0000-0000FF1D0000}"/>
    <cellStyle name="Normal 14 3 5 2 2 3 3" xfId="9348" xr:uid="{00000000-0005-0000-0000-0000001E0000}"/>
    <cellStyle name="Normal 14 3 5 2 2 3 4" xfId="9349" xr:uid="{00000000-0005-0000-0000-0000011E0000}"/>
    <cellStyle name="Normal 14 3 5 2 2 4" xfId="9350" xr:uid="{00000000-0005-0000-0000-0000021E0000}"/>
    <cellStyle name="Normal 14 3 5 2 2 4 2" xfId="9351" xr:uid="{00000000-0005-0000-0000-0000031E0000}"/>
    <cellStyle name="Normal 14 3 5 2 2 4 3" xfId="9352" xr:uid="{00000000-0005-0000-0000-0000041E0000}"/>
    <cellStyle name="Normal 14 3 5 2 2 4 4" xfId="9353" xr:uid="{00000000-0005-0000-0000-0000051E0000}"/>
    <cellStyle name="Normal 14 3 5 2 2 5" xfId="9354" xr:uid="{00000000-0005-0000-0000-0000061E0000}"/>
    <cellStyle name="Normal 14 3 5 2 2 5 2" xfId="9355" xr:uid="{00000000-0005-0000-0000-0000071E0000}"/>
    <cellStyle name="Normal 14 3 5 2 2 5 3" xfId="9356" xr:uid="{00000000-0005-0000-0000-0000081E0000}"/>
    <cellStyle name="Normal 14 3 5 2 2 5 4" xfId="9357" xr:uid="{00000000-0005-0000-0000-0000091E0000}"/>
    <cellStyle name="Normal 14 3 5 2 2 6" xfId="9358" xr:uid="{00000000-0005-0000-0000-00000A1E0000}"/>
    <cellStyle name="Normal 14 3 5 2 2 6 2" xfId="9359" xr:uid="{00000000-0005-0000-0000-00000B1E0000}"/>
    <cellStyle name="Normal 14 3 5 2 2 6 3" xfId="9360" xr:uid="{00000000-0005-0000-0000-00000C1E0000}"/>
    <cellStyle name="Normal 14 3 5 2 2 7" xfId="9361" xr:uid="{00000000-0005-0000-0000-00000D1E0000}"/>
    <cellStyle name="Normal 14 3 5 2 2 8" xfId="9362" xr:uid="{00000000-0005-0000-0000-00000E1E0000}"/>
    <cellStyle name="Normal 14 3 5 2 2 9" xfId="9363" xr:uid="{00000000-0005-0000-0000-00000F1E0000}"/>
    <cellStyle name="Normal 14 3 5 2 3" xfId="9364" xr:uid="{00000000-0005-0000-0000-0000101E0000}"/>
    <cellStyle name="Normal 14 3 5 2 3 2" xfId="9365" xr:uid="{00000000-0005-0000-0000-0000111E0000}"/>
    <cellStyle name="Normal 14 3 5 2 3 2 2" xfId="9366" xr:uid="{00000000-0005-0000-0000-0000121E0000}"/>
    <cellStyle name="Normal 14 3 5 2 3 2 3" xfId="9367" xr:uid="{00000000-0005-0000-0000-0000131E0000}"/>
    <cellStyle name="Normal 14 3 5 2 3 2 4" xfId="9368" xr:uid="{00000000-0005-0000-0000-0000141E0000}"/>
    <cellStyle name="Normal 14 3 5 2 3 3" xfId="9369" xr:uid="{00000000-0005-0000-0000-0000151E0000}"/>
    <cellStyle name="Normal 14 3 5 2 3 3 2" xfId="9370" xr:uid="{00000000-0005-0000-0000-0000161E0000}"/>
    <cellStyle name="Normal 14 3 5 2 3 3 3" xfId="9371" xr:uid="{00000000-0005-0000-0000-0000171E0000}"/>
    <cellStyle name="Normal 14 3 5 2 3 4" xfId="9372" xr:uid="{00000000-0005-0000-0000-0000181E0000}"/>
    <cellStyle name="Normal 14 3 5 2 3 5" xfId="9373" xr:uid="{00000000-0005-0000-0000-0000191E0000}"/>
    <cellStyle name="Normal 14 3 5 2 3 6" xfId="9374" xr:uid="{00000000-0005-0000-0000-00001A1E0000}"/>
    <cellStyle name="Normal 14 3 5 2 4" xfId="9375" xr:uid="{00000000-0005-0000-0000-00001B1E0000}"/>
    <cellStyle name="Normal 14 3 5 2 4 2" xfId="9376" xr:uid="{00000000-0005-0000-0000-00001C1E0000}"/>
    <cellStyle name="Normal 14 3 5 2 4 3" xfId="9377" xr:uid="{00000000-0005-0000-0000-00001D1E0000}"/>
    <cellStyle name="Normal 14 3 5 2 4 4" xfId="9378" xr:uid="{00000000-0005-0000-0000-00001E1E0000}"/>
    <cellStyle name="Normal 14 3 5 2 5" xfId="9379" xr:uid="{00000000-0005-0000-0000-00001F1E0000}"/>
    <cellStyle name="Normal 14 3 5 2 5 2" xfId="9380" xr:uid="{00000000-0005-0000-0000-0000201E0000}"/>
    <cellStyle name="Normal 14 3 5 2 5 3" xfId="9381" xr:uid="{00000000-0005-0000-0000-0000211E0000}"/>
    <cellStyle name="Normal 14 3 5 2 5 4" xfId="9382" xr:uid="{00000000-0005-0000-0000-0000221E0000}"/>
    <cellStyle name="Normal 14 3 5 2 6" xfId="9383" xr:uid="{00000000-0005-0000-0000-0000231E0000}"/>
    <cellStyle name="Normal 14 3 5 2 6 2" xfId="9384" xr:uid="{00000000-0005-0000-0000-0000241E0000}"/>
    <cellStyle name="Normal 14 3 5 2 6 3" xfId="9385" xr:uid="{00000000-0005-0000-0000-0000251E0000}"/>
    <cellStyle name="Normal 14 3 5 2 6 4" xfId="9386" xr:uid="{00000000-0005-0000-0000-0000261E0000}"/>
    <cellStyle name="Normal 14 3 5 2 7" xfId="9387" xr:uid="{00000000-0005-0000-0000-0000271E0000}"/>
    <cellStyle name="Normal 14 3 5 2 7 2" xfId="9388" xr:uid="{00000000-0005-0000-0000-0000281E0000}"/>
    <cellStyle name="Normal 14 3 5 2 7 3" xfId="9389" xr:uid="{00000000-0005-0000-0000-0000291E0000}"/>
    <cellStyle name="Normal 14 3 5 2 8" xfId="9390" xr:uid="{00000000-0005-0000-0000-00002A1E0000}"/>
    <cellStyle name="Normal 14 3 5 2 9" xfId="9391" xr:uid="{00000000-0005-0000-0000-00002B1E0000}"/>
    <cellStyle name="Normal 14 3 5 3" xfId="1333" xr:uid="{00000000-0005-0000-0000-00002C1E0000}"/>
    <cellStyle name="Normal 14 3 5 3 2" xfId="9392" xr:uid="{00000000-0005-0000-0000-00002D1E0000}"/>
    <cellStyle name="Normal 14 3 5 3 2 2" xfId="9393" xr:uid="{00000000-0005-0000-0000-00002E1E0000}"/>
    <cellStyle name="Normal 14 3 5 3 2 2 2" xfId="9394" xr:uid="{00000000-0005-0000-0000-00002F1E0000}"/>
    <cellStyle name="Normal 14 3 5 3 2 2 3" xfId="9395" xr:uid="{00000000-0005-0000-0000-0000301E0000}"/>
    <cellStyle name="Normal 14 3 5 3 2 2 4" xfId="9396" xr:uid="{00000000-0005-0000-0000-0000311E0000}"/>
    <cellStyle name="Normal 14 3 5 3 2 3" xfId="9397" xr:uid="{00000000-0005-0000-0000-0000321E0000}"/>
    <cellStyle name="Normal 14 3 5 3 2 3 2" xfId="9398" xr:uid="{00000000-0005-0000-0000-0000331E0000}"/>
    <cellStyle name="Normal 14 3 5 3 2 3 3" xfId="9399" xr:uid="{00000000-0005-0000-0000-0000341E0000}"/>
    <cellStyle name="Normal 14 3 5 3 2 4" xfId="9400" xr:uid="{00000000-0005-0000-0000-0000351E0000}"/>
    <cellStyle name="Normal 14 3 5 3 2 5" xfId="9401" xr:uid="{00000000-0005-0000-0000-0000361E0000}"/>
    <cellStyle name="Normal 14 3 5 3 2 6" xfId="9402" xr:uid="{00000000-0005-0000-0000-0000371E0000}"/>
    <cellStyle name="Normal 14 3 5 3 3" xfId="9403" xr:uid="{00000000-0005-0000-0000-0000381E0000}"/>
    <cellStyle name="Normal 14 3 5 3 3 2" xfId="9404" xr:uid="{00000000-0005-0000-0000-0000391E0000}"/>
    <cellStyle name="Normal 14 3 5 3 3 3" xfId="9405" xr:uid="{00000000-0005-0000-0000-00003A1E0000}"/>
    <cellStyle name="Normal 14 3 5 3 3 4" xfId="9406" xr:uid="{00000000-0005-0000-0000-00003B1E0000}"/>
    <cellStyle name="Normal 14 3 5 3 4" xfId="9407" xr:uid="{00000000-0005-0000-0000-00003C1E0000}"/>
    <cellStyle name="Normal 14 3 5 3 4 2" xfId="9408" xr:uid="{00000000-0005-0000-0000-00003D1E0000}"/>
    <cellStyle name="Normal 14 3 5 3 4 3" xfId="9409" xr:uid="{00000000-0005-0000-0000-00003E1E0000}"/>
    <cellStyle name="Normal 14 3 5 3 4 4" xfId="9410" xr:uid="{00000000-0005-0000-0000-00003F1E0000}"/>
    <cellStyle name="Normal 14 3 5 3 5" xfId="9411" xr:uid="{00000000-0005-0000-0000-0000401E0000}"/>
    <cellStyle name="Normal 14 3 5 3 5 2" xfId="9412" xr:uid="{00000000-0005-0000-0000-0000411E0000}"/>
    <cellStyle name="Normal 14 3 5 3 5 3" xfId="9413" xr:uid="{00000000-0005-0000-0000-0000421E0000}"/>
    <cellStyle name="Normal 14 3 5 3 5 4" xfId="9414" xr:uid="{00000000-0005-0000-0000-0000431E0000}"/>
    <cellStyle name="Normal 14 3 5 3 6" xfId="9415" xr:uid="{00000000-0005-0000-0000-0000441E0000}"/>
    <cellStyle name="Normal 14 3 5 3 6 2" xfId="9416" xr:uid="{00000000-0005-0000-0000-0000451E0000}"/>
    <cellStyle name="Normal 14 3 5 3 6 3" xfId="9417" xr:uid="{00000000-0005-0000-0000-0000461E0000}"/>
    <cellStyle name="Normal 14 3 5 3 7" xfId="9418" xr:uid="{00000000-0005-0000-0000-0000471E0000}"/>
    <cellStyle name="Normal 14 3 5 3 8" xfId="9419" xr:uid="{00000000-0005-0000-0000-0000481E0000}"/>
    <cellStyle name="Normal 14 3 5 3 9" xfId="9420" xr:uid="{00000000-0005-0000-0000-0000491E0000}"/>
    <cellStyle name="Normal 14 3 5 4" xfId="9421" xr:uid="{00000000-0005-0000-0000-00004A1E0000}"/>
    <cellStyle name="Normal 14 3 5 4 2" xfId="9422" xr:uid="{00000000-0005-0000-0000-00004B1E0000}"/>
    <cellStyle name="Normal 14 3 5 4 2 2" xfId="9423" xr:uid="{00000000-0005-0000-0000-00004C1E0000}"/>
    <cellStyle name="Normal 14 3 5 4 2 3" xfId="9424" xr:uid="{00000000-0005-0000-0000-00004D1E0000}"/>
    <cellStyle name="Normal 14 3 5 4 2 4" xfId="9425" xr:uid="{00000000-0005-0000-0000-00004E1E0000}"/>
    <cellStyle name="Normal 14 3 5 4 3" xfId="9426" xr:uid="{00000000-0005-0000-0000-00004F1E0000}"/>
    <cellStyle name="Normal 14 3 5 4 3 2" xfId="9427" xr:uid="{00000000-0005-0000-0000-0000501E0000}"/>
    <cellStyle name="Normal 14 3 5 4 3 3" xfId="9428" xr:uid="{00000000-0005-0000-0000-0000511E0000}"/>
    <cellStyle name="Normal 14 3 5 4 4" xfId="9429" xr:uid="{00000000-0005-0000-0000-0000521E0000}"/>
    <cellStyle name="Normal 14 3 5 4 5" xfId="9430" xr:uid="{00000000-0005-0000-0000-0000531E0000}"/>
    <cellStyle name="Normal 14 3 5 4 6" xfId="9431" xr:uid="{00000000-0005-0000-0000-0000541E0000}"/>
    <cellStyle name="Normal 14 3 5 5" xfId="9432" xr:uid="{00000000-0005-0000-0000-0000551E0000}"/>
    <cellStyle name="Normal 14 3 5 5 2" xfId="9433" xr:uid="{00000000-0005-0000-0000-0000561E0000}"/>
    <cellStyle name="Normal 14 3 5 5 3" xfId="9434" xr:uid="{00000000-0005-0000-0000-0000571E0000}"/>
    <cellStyle name="Normal 14 3 5 5 4" xfId="9435" xr:uid="{00000000-0005-0000-0000-0000581E0000}"/>
    <cellStyle name="Normal 14 3 5 6" xfId="9436" xr:uid="{00000000-0005-0000-0000-0000591E0000}"/>
    <cellStyle name="Normal 14 3 5 6 2" xfId="9437" xr:uid="{00000000-0005-0000-0000-00005A1E0000}"/>
    <cellStyle name="Normal 14 3 5 6 3" xfId="9438" xr:uid="{00000000-0005-0000-0000-00005B1E0000}"/>
    <cellStyle name="Normal 14 3 5 6 4" xfId="9439" xr:uid="{00000000-0005-0000-0000-00005C1E0000}"/>
    <cellStyle name="Normal 14 3 5 7" xfId="9440" xr:uid="{00000000-0005-0000-0000-00005D1E0000}"/>
    <cellStyle name="Normal 14 3 5 7 2" xfId="9441" xr:uid="{00000000-0005-0000-0000-00005E1E0000}"/>
    <cellStyle name="Normal 14 3 5 7 3" xfId="9442" xr:uid="{00000000-0005-0000-0000-00005F1E0000}"/>
    <cellStyle name="Normal 14 3 5 7 4" xfId="9443" xr:uid="{00000000-0005-0000-0000-0000601E0000}"/>
    <cellStyle name="Normal 14 3 5 8" xfId="9444" xr:uid="{00000000-0005-0000-0000-0000611E0000}"/>
    <cellStyle name="Normal 14 3 5 8 2" xfId="9445" xr:uid="{00000000-0005-0000-0000-0000621E0000}"/>
    <cellStyle name="Normal 14 3 5 8 3" xfId="9446" xr:uid="{00000000-0005-0000-0000-0000631E0000}"/>
    <cellStyle name="Normal 14 3 5 9" xfId="9447" xr:uid="{00000000-0005-0000-0000-0000641E0000}"/>
    <cellStyle name="Normal 14 3 6" xfId="250" xr:uid="{00000000-0005-0000-0000-0000651E0000}"/>
    <cellStyle name="Normal 14 3 6 10" xfId="9448" xr:uid="{00000000-0005-0000-0000-0000661E0000}"/>
    <cellStyle name="Normal 14 3 6 11" xfId="9449" xr:uid="{00000000-0005-0000-0000-0000671E0000}"/>
    <cellStyle name="Normal 14 3 6 2" xfId="878" xr:uid="{00000000-0005-0000-0000-0000681E0000}"/>
    <cellStyle name="Normal 14 3 6 2 10" xfId="9450" xr:uid="{00000000-0005-0000-0000-0000691E0000}"/>
    <cellStyle name="Normal 14 3 6 2 2" xfId="1336" xr:uid="{00000000-0005-0000-0000-00006A1E0000}"/>
    <cellStyle name="Normal 14 3 6 2 2 2" xfId="9451" xr:uid="{00000000-0005-0000-0000-00006B1E0000}"/>
    <cellStyle name="Normal 14 3 6 2 2 2 2" xfId="9452" xr:uid="{00000000-0005-0000-0000-00006C1E0000}"/>
    <cellStyle name="Normal 14 3 6 2 2 2 2 2" xfId="9453" xr:uid="{00000000-0005-0000-0000-00006D1E0000}"/>
    <cellStyle name="Normal 14 3 6 2 2 2 2 3" xfId="9454" xr:uid="{00000000-0005-0000-0000-00006E1E0000}"/>
    <cellStyle name="Normal 14 3 6 2 2 2 2 4" xfId="9455" xr:uid="{00000000-0005-0000-0000-00006F1E0000}"/>
    <cellStyle name="Normal 14 3 6 2 2 2 3" xfId="9456" xr:uid="{00000000-0005-0000-0000-0000701E0000}"/>
    <cellStyle name="Normal 14 3 6 2 2 2 3 2" xfId="9457" xr:uid="{00000000-0005-0000-0000-0000711E0000}"/>
    <cellStyle name="Normal 14 3 6 2 2 2 3 3" xfId="9458" xr:uid="{00000000-0005-0000-0000-0000721E0000}"/>
    <cellStyle name="Normal 14 3 6 2 2 2 4" xfId="9459" xr:uid="{00000000-0005-0000-0000-0000731E0000}"/>
    <cellStyle name="Normal 14 3 6 2 2 2 5" xfId="9460" xr:uid="{00000000-0005-0000-0000-0000741E0000}"/>
    <cellStyle name="Normal 14 3 6 2 2 2 6" xfId="9461" xr:uid="{00000000-0005-0000-0000-0000751E0000}"/>
    <cellStyle name="Normal 14 3 6 2 2 3" xfId="9462" xr:uid="{00000000-0005-0000-0000-0000761E0000}"/>
    <cellStyle name="Normal 14 3 6 2 2 3 2" xfId="9463" xr:uid="{00000000-0005-0000-0000-0000771E0000}"/>
    <cellStyle name="Normal 14 3 6 2 2 3 3" xfId="9464" xr:uid="{00000000-0005-0000-0000-0000781E0000}"/>
    <cellStyle name="Normal 14 3 6 2 2 3 4" xfId="9465" xr:uid="{00000000-0005-0000-0000-0000791E0000}"/>
    <cellStyle name="Normal 14 3 6 2 2 4" xfId="9466" xr:uid="{00000000-0005-0000-0000-00007A1E0000}"/>
    <cellStyle name="Normal 14 3 6 2 2 4 2" xfId="9467" xr:uid="{00000000-0005-0000-0000-00007B1E0000}"/>
    <cellStyle name="Normal 14 3 6 2 2 4 3" xfId="9468" xr:uid="{00000000-0005-0000-0000-00007C1E0000}"/>
    <cellStyle name="Normal 14 3 6 2 2 4 4" xfId="9469" xr:uid="{00000000-0005-0000-0000-00007D1E0000}"/>
    <cellStyle name="Normal 14 3 6 2 2 5" xfId="9470" xr:uid="{00000000-0005-0000-0000-00007E1E0000}"/>
    <cellStyle name="Normal 14 3 6 2 2 5 2" xfId="9471" xr:uid="{00000000-0005-0000-0000-00007F1E0000}"/>
    <cellStyle name="Normal 14 3 6 2 2 5 3" xfId="9472" xr:uid="{00000000-0005-0000-0000-0000801E0000}"/>
    <cellStyle name="Normal 14 3 6 2 2 5 4" xfId="9473" xr:uid="{00000000-0005-0000-0000-0000811E0000}"/>
    <cellStyle name="Normal 14 3 6 2 2 6" xfId="9474" xr:uid="{00000000-0005-0000-0000-0000821E0000}"/>
    <cellStyle name="Normal 14 3 6 2 2 6 2" xfId="9475" xr:uid="{00000000-0005-0000-0000-0000831E0000}"/>
    <cellStyle name="Normal 14 3 6 2 2 6 3" xfId="9476" xr:uid="{00000000-0005-0000-0000-0000841E0000}"/>
    <cellStyle name="Normal 14 3 6 2 2 7" xfId="9477" xr:uid="{00000000-0005-0000-0000-0000851E0000}"/>
    <cellStyle name="Normal 14 3 6 2 2 8" xfId="9478" xr:uid="{00000000-0005-0000-0000-0000861E0000}"/>
    <cellStyle name="Normal 14 3 6 2 2 9" xfId="9479" xr:uid="{00000000-0005-0000-0000-0000871E0000}"/>
    <cellStyle name="Normal 14 3 6 2 3" xfId="9480" xr:uid="{00000000-0005-0000-0000-0000881E0000}"/>
    <cellStyle name="Normal 14 3 6 2 3 2" xfId="9481" xr:uid="{00000000-0005-0000-0000-0000891E0000}"/>
    <cellStyle name="Normal 14 3 6 2 3 2 2" xfId="9482" xr:uid="{00000000-0005-0000-0000-00008A1E0000}"/>
    <cellStyle name="Normal 14 3 6 2 3 2 3" xfId="9483" xr:uid="{00000000-0005-0000-0000-00008B1E0000}"/>
    <cellStyle name="Normal 14 3 6 2 3 2 4" xfId="9484" xr:uid="{00000000-0005-0000-0000-00008C1E0000}"/>
    <cellStyle name="Normal 14 3 6 2 3 3" xfId="9485" xr:uid="{00000000-0005-0000-0000-00008D1E0000}"/>
    <cellStyle name="Normal 14 3 6 2 3 3 2" xfId="9486" xr:uid="{00000000-0005-0000-0000-00008E1E0000}"/>
    <cellStyle name="Normal 14 3 6 2 3 3 3" xfId="9487" xr:uid="{00000000-0005-0000-0000-00008F1E0000}"/>
    <cellStyle name="Normal 14 3 6 2 3 4" xfId="9488" xr:uid="{00000000-0005-0000-0000-0000901E0000}"/>
    <cellStyle name="Normal 14 3 6 2 3 5" xfId="9489" xr:uid="{00000000-0005-0000-0000-0000911E0000}"/>
    <cellStyle name="Normal 14 3 6 2 3 6" xfId="9490" xr:uid="{00000000-0005-0000-0000-0000921E0000}"/>
    <cellStyle name="Normal 14 3 6 2 4" xfId="9491" xr:uid="{00000000-0005-0000-0000-0000931E0000}"/>
    <cellStyle name="Normal 14 3 6 2 4 2" xfId="9492" xr:uid="{00000000-0005-0000-0000-0000941E0000}"/>
    <cellStyle name="Normal 14 3 6 2 4 3" xfId="9493" xr:uid="{00000000-0005-0000-0000-0000951E0000}"/>
    <cellStyle name="Normal 14 3 6 2 4 4" xfId="9494" xr:uid="{00000000-0005-0000-0000-0000961E0000}"/>
    <cellStyle name="Normal 14 3 6 2 5" xfId="9495" xr:uid="{00000000-0005-0000-0000-0000971E0000}"/>
    <cellStyle name="Normal 14 3 6 2 5 2" xfId="9496" xr:uid="{00000000-0005-0000-0000-0000981E0000}"/>
    <cellStyle name="Normal 14 3 6 2 5 3" xfId="9497" xr:uid="{00000000-0005-0000-0000-0000991E0000}"/>
    <cellStyle name="Normal 14 3 6 2 5 4" xfId="9498" xr:uid="{00000000-0005-0000-0000-00009A1E0000}"/>
    <cellStyle name="Normal 14 3 6 2 6" xfId="9499" xr:uid="{00000000-0005-0000-0000-00009B1E0000}"/>
    <cellStyle name="Normal 14 3 6 2 6 2" xfId="9500" xr:uid="{00000000-0005-0000-0000-00009C1E0000}"/>
    <cellStyle name="Normal 14 3 6 2 6 3" xfId="9501" xr:uid="{00000000-0005-0000-0000-00009D1E0000}"/>
    <cellStyle name="Normal 14 3 6 2 6 4" xfId="9502" xr:uid="{00000000-0005-0000-0000-00009E1E0000}"/>
    <cellStyle name="Normal 14 3 6 2 7" xfId="9503" xr:uid="{00000000-0005-0000-0000-00009F1E0000}"/>
    <cellStyle name="Normal 14 3 6 2 7 2" xfId="9504" xr:uid="{00000000-0005-0000-0000-0000A01E0000}"/>
    <cellStyle name="Normal 14 3 6 2 7 3" xfId="9505" xr:uid="{00000000-0005-0000-0000-0000A11E0000}"/>
    <cellStyle name="Normal 14 3 6 2 8" xfId="9506" xr:uid="{00000000-0005-0000-0000-0000A21E0000}"/>
    <cellStyle name="Normal 14 3 6 2 9" xfId="9507" xr:uid="{00000000-0005-0000-0000-0000A31E0000}"/>
    <cellStyle name="Normal 14 3 6 3" xfId="1335" xr:uid="{00000000-0005-0000-0000-0000A41E0000}"/>
    <cellStyle name="Normal 14 3 6 3 2" xfId="9508" xr:uid="{00000000-0005-0000-0000-0000A51E0000}"/>
    <cellStyle name="Normal 14 3 6 3 2 2" xfId="9509" xr:uid="{00000000-0005-0000-0000-0000A61E0000}"/>
    <cellStyle name="Normal 14 3 6 3 2 2 2" xfId="9510" xr:uid="{00000000-0005-0000-0000-0000A71E0000}"/>
    <cellStyle name="Normal 14 3 6 3 2 2 3" xfId="9511" xr:uid="{00000000-0005-0000-0000-0000A81E0000}"/>
    <cellStyle name="Normal 14 3 6 3 2 2 4" xfId="9512" xr:uid="{00000000-0005-0000-0000-0000A91E0000}"/>
    <cellStyle name="Normal 14 3 6 3 2 3" xfId="9513" xr:uid="{00000000-0005-0000-0000-0000AA1E0000}"/>
    <cellStyle name="Normal 14 3 6 3 2 3 2" xfId="9514" xr:uid="{00000000-0005-0000-0000-0000AB1E0000}"/>
    <cellStyle name="Normal 14 3 6 3 2 3 3" xfId="9515" xr:uid="{00000000-0005-0000-0000-0000AC1E0000}"/>
    <cellStyle name="Normal 14 3 6 3 2 4" xfId="9516" xr:uid="{00000000-0005-0000-0000-0000AD1E0000}"/>
    <cellStyle name="Normal 14 3 6 3 2 5" xfId="9517" xr:uid="{00000000-0005-0000-0000-0000AE1E0000}"/>
    <cellStyle name="Normal 14 3 6 3 2 6" xfId="9518" xr:uid="{00000000-0005-0000-0000-0000AF1E0000}"/>
    <cellStyle name="Normal 14 3 6 3 3" xfId="9519" xr:uid="{00000000-0005-0000-0000-0000B01E0000}"/>
    <cellStyle name="Normal 14 3 6 3 3 2" xfId="9520" xr:uid="{00000000-0005-0000-0000-0000B11E0000}"/>
    <cellStyle name="Normal 14 3 6 3 3 3" xfId="9521" xr:uid="{00000000-0005-0000-0000-0000B21E0000}"/>
    <cellStyle name="Normal 14 3 6 3 3 4" xfId="9522" xr:uid="{00000000-0005-0000-0000-0000B31E0000}"/>
    <cellStyle name="Normal 14 3 6 3 4" xfId="9523" xr:uid="{00000000-0005-0000-0000-0000B41E0000}"/>
    <cellStyle name="Normal 14 3 6 3 4 2" xfId="9524" xr:uid="{00000000-0005-0000-0000-0000B51E0000}"/>
    <cellStyle name="Normal 14 3 6 3 4 3" xfId="9525" xr:uid="{00000000-0005-0000-0000-0000B61E0000}"/>
    <cellStyle name="Normal 14 3 6 3 4 4" xfId="9526" xr:uid="{00000000-0005-0000-0000-0000B71E0000}"/>
    <cellStyle name="Normal 14 3 6 3 5" xfId="9527" xr:uid="{00000000-0005-0000-0000-0000B81E0000}"/>
    <cellStyle name="Normal 14 3 6 3 5 2" xfId="9528" xr:uid="{00000000-0005-0000-0000-0000B91E0000}"/>
    <cellStyle name="Normal 14 3 6 3 5 3" xfId="9529" xr:uid="{00000000-0005-0000-0000-0000BA1E0000}"/>
    <cellStyle name="Normal 14 3 6 3 5 4" xfId="9530" xr:uid="{00000000-0005-0000-0000-0000BB1E0000}"/>
    <cellStyle name="Normal 14 3 6 3 6" xfId="9531" xr:uid="{00000000-0005-0000-0000-0000BC1E0000}"/>
    <cellStyle name="Normal 14 3 6 3 6 2" xfId="9532" xr:uid="{00000000-0005-0000-0000-0000BD1E0000}"/>
    <cellStyle name="Normal 14 3 6 3 6 3" xfId="9533" xr:uid="{00000000-0005-0000-0000-0000BE1E0000}"/>
    <cellStyle name="Normal 14 3 6 3 7" xfId="9534" xr:uid="{00000000-0005-0000-0000-0000BF1E0000}"/>
    <cellStyle name="Normal 14 3 6 3 8" xfId="9535" xr:uid="{00000000-0005-0000-0000-0000C01E0000}"/>
    <cellStyle name="Normal 14 3 6 3 9" xfId="9536" xr:uid="{00000000-0005-0000-0000-0000C11E0000}"/>
    <cellStyle name="Normal 14 3 6 4" xfId="9537" xr:uid="{00000000-0005-0000-0000-0000C21E0000}"/>
    <cellStyle name="Normal 14 3 6 4 2" xfId="9538" xr:uid="{00000000-0005-0000-0000-0000C31E0000}"/>
    <cellStyle name="Normal 14 3 6 4 2 2" xfId="9539" xr:uid="{00000000-0005-0000-0000-0000C41E0000}"/>
    <cellStyle name="Normal 14 3 6 4 2 3" xfId="9540" xr:uid="{00000000-0005-0000-0000-0000C51E0000}"/>
    <cellStyle name="Normal 14 3 6 4 2 4" xfId="9541" xr:uid="{00000000-0005-0000-0000-0000C61E0000}"/>
    <cellStyle name="Normal 14 3 6 4 3" xfId="9542" xr:uid="{00000000-0005-0000-0000-0000C71E0000}"/>
    <cellStyle name="Normal 14 3 6 4 3 2" xfId="9543" xr:uid="{00000000-0005-0000-0000-0000C81E0000}"/>
    <cellStyle name="Normal 14 3 6 4 3 3" xfId="9544" xr:uid="{00000000-0005-0000-0000-0000C91E0000}"/>
    <cellStyle name="Normal 14 3 6 4 4" xfId="9545" xr:uid="{00000000-0005-0000-0000-0000CA1E0000}"/>
    <cellStyle name="Normal 14 3 6 4 5" xfId="9546" xr:uid="{00000000-0005-0000-0000-0000CB1E0000}"/>
    <cellStyle name="Normal 14 3 6 4 6" xfId="9547" xr:uid="{00000000-0005-0000-0000-0000CC1E0000}"/>
    <cellStyle name="Normal 14 3 6 5" xfId="9548" xr:uid="{00000000-0005-0000-0000-0000CD1E0000}"/>
    <cellStyle name="Normal 14 3 6 5 2" xfId="9549" xr:uid="{00000000-0005-0000-0000-0000CE1E0000}"/>
    <cellStyle name="Normal 14 3 6 5 3" xfId="9550" xr:uid="{00000000-0005-0000-0000-0000CF1E0000}"/>
    <cellStyle name="Normal 14 3 6 5 4" xfId="9551" xr:uid="{00000000-0005-0000-0000-0000D01E0000}"/>
    <cellStyle name="Normal 14 3 6 6" xfId="9552" xr:uid="{00000000-0005-0000-0000-0000D11E0000}"/>
    <cellStyle name="Normal 14 3 6 6 2" xfId="9553" xr:uid="{00000000-0005-0000-0000-0000D21E0000}"/>
    <cellStyle name="Normal 14 3 6 6 3" xfId="9554" xr:uid="{00000000-0005-0000-0000-0000D31E0000}"/>
    <cellStyle name="Normal 14 3 6 6 4" xfId="9555" xr:uid="{00000000-0005-0000-0000-0000D41E0000}"/>
    <cellStyle name="Normal 14 3 6 7" xfId="9556" xr:uid="{00000000-0005-0000-0000-0000D51E0000}"/>
    <cellStyle name="Normal 14 3 6 7 2" xfId="9557" xr:uid="{00000000-0005-0000-0000-0000D61E0000}"/>
    <cellStyle name="Normal 14 3 6 7 3" xfId="9558" xr:uid="{00000000-0005-0000-0000-0000D71E0000}"/>
    <cellStyle name="Normal 14 3 6 7 4" xfId="9559" xr:uid="{00000000-0005-0000-0000-0000D81E0000}"/>
    <cellStyle name="Normal 14 3 6 8" xfId="9560" xr:uid="{00000000-0005-0000-0000-0000D91E0000}"/>
    <cellStyle name="Normal 14 3 6 8 2" xfId="9561" xr:uid="{00000000-0005-0000-0000-0000DA1E0000}"/>
    <cellStyle name="Normal 14 3 6 8 3" xfId="9562" xr:uid="{00000000-0005-0000-0000-0000DB1E0000}"/>
    <cellStyle name="Normal 14 3 6 9" xfId="9563" xr:uid="{00000000-0005-0000-0000-0000DC1E0000}"/>
    <cellStyle name="Normal 14 3 7" xfId="733" xr:uid="{00000000-0005-0000-0000-0000DD1E0000}"/>
    <cellStyle name="Normal 14 3 7 10" xfId="9564" xr:uid="{00000000-0005-0000-0000-0000DE1E0000}"/>
    <cellStyle name="Normal 14 3 7 2" xfId="1337" xr:uid="{00000000-0005-0000-0000-0000DF1E0000}"/>
    <cellStyle name="Normal 14 3 7 2 2" xfId="9565" xr:uid="{00000000-0005-0000-0000-0000E01E0000}"/>
    <cellStyle name="Normal 14 3 7 2 2 2" xfId="9566" xr:uid="{00000000-0005-0000-0000-0000E11E0000}"/>
    <cellStyle name="Normal 14 3 7 2 2 2 2" xfId="9567" xr:uid="{00000000-0005-0000-0000-0000E21E0000}"/>
    <cellStyle name="Normal 14 3 7 2 2 2 3" xfId="9568" xr:uid="{00000000-0005-0000-0000-0000E31E0000}"/>
    <cellStyle name="Normal 14 3 7 2 2 2 4" xfId="9569" xr:uid="{00000000-0005-0000-0000-0000E41E0000}"/>
    <cellStyle name="Normal 14 3 7 2 2 3" xfId="9570" xr:uid="{00000000-0005-0000-0000-0000E51E0000}"/>
    <cellStyle name="Normal 14 3 7 2 2 3 2" xfId="9571" xr:uid="{00000000-0005-0000-0000-0000E61E0000}"/>
    <cellStyle name="Normal 14 3 7 2 2 3 3" xfId="9572" xr:uid="{00000000-0005-0000-0000-0000E71E0000}"/>
    <cellStyle name="Normal 14 3 7 2 2 4" xfId="9573" xr:uid="{00000000-0005-0000-0000-0000E81E0000}"/>
    <cellStyle name="Normal 14 3 7 2 2 5" xfId="9574" xr:uid="{00000000-0005-0000-0000-0000E91E0000}"/>
    <cellStyle name="Normal 14 3 7 2 2 6" xfId="9575" xr:uid="{00000000-0005-0000-0000-0000EA1E0000}"/>
    <cellStyle name="Normal 14 3 7 2 3" xfId="9576" xr:uid="{00000000-0005-0000-0000-0000EB1E0000}"/>
    <cellStyle name="Normal 14 3 7 2 3 2" xfId="9577" xr:uid="{00000000-0005-0000-0000-0000EC1E0000}"/>
    <cellStyle name="Normal 14 3 7 2 3 3" xfId="9578" xr:uid="{00000000-0005-0000-0000-0000ED1E0000}"/>
    <cellStyle name="Normal 14 3 7 2 3 4" xfId="9579" xr:uid="{00000000-0005-0000-0000-0000EE1E0000}"/>
    <cellStyle name="Normal 14 3 7 2 4" xfId="9580" xr:uid="{00000000-0005-0000-0000-0000EF1E0000}"/>
    <cellStyle name="Normal 14 3 7 2 4 2" xfId="9581" xr:uid="{00000000-0005-0000-0000-0000F01E0000}"/>
    <cellStyle name="Normal 14 3 7 2 4 3" xfId="9582" xr:uid="{00000000-0005-0000-0000-0000F11E0000}"/>
    <cellStyle name="Normal 14 3 7 2 4 4" xfId="9583" xr:uid="{00000000-0005-0000-0000-0000F21E0000}"/>
    <cellStyle name="Normal 14 3 7 2 5" xfId="9584" xr:uid="{00000000-0005-0000-0000-0000F31E0000}"/>
    <cellStyle name="Normal 14 3 7 2 5 2" xfId="9585" xr:uid="{00000000-0005-0000-0000-0000F41E0000}"/>
    <cellStyle name="Normal 14 3 7 2 5 3" xfId="9586" xr:uid="{00000000-0005-0000-0000-0000F51E0000}"/>
    <cellStyle name="Normal 14 3 7 2 5 4" xfId="9587" xr:uid="{00000000-0005-0000-0000-0000F61E0000}"/>
    <cellStyle name="Normal 14 3 7 2 6" xfId="9588" xr:uid="{00000000-0005-0000-0000-0000F71E0000}"/>
    <cellStyle name="Normal 14 3 7 2 6 2" xfId="9589" xr:uid="{00000000-0005-0000-0000-0000F81E0000}"/>
    <cellStyle name="Normal 14 3 7 2 6 3" xfId="9590" xr:uid="{00000000-0005-0000-0000-0000F91E0000}"/>
    <cellStyle name="Normal 14 3 7 2 7" xfId="9591" xr:uid="{00000000-0005-0000-0000-0000FA1E0000}"/>
    <cellStyle name="Normal 14 3 7 2 8" xfId="9592" xr:uid="{00000000-0005-0000-0000-0000FB1E0000}"/>
    <cellStyle name="Normal 14 3 7 2 9" xfId="9593" xr:uid="{00000000-0005-0000-0000-0000FC1E0000}"/>
    <cellStyle name="Normal 14 3 7 3" xfId="9594" xr:uid="{00000000-0005-0000-0000-0000FD1E0000}"/>
    <cellStyle name="Normal 14 3 7 3 2" xfId="9595" xr:uid="{00000000-0005-0000-0000-0000FE1E0000}"/>
    <cellStyle name="Normal 14 3 7 3 2 2" xfId="9596" xr:uid="{00000000-0005-0000-0000-0000FF1E0000}"/>
    <cellStyle name="Normal 14 3 7 3 2 3" xfId="9597" xr:uid="{00000000-0005-0000-0000-0000001F0000}"/>
    <cellStyle name="Normal 14 3 7 3 2 4" xfId="9598" xr:uid="{00000000-0005-0000-0000-0000011F0000}"/>
    <cellStyle name="Normal 14 3 7 3 3" xfId="9599" xr:uid="{00000000-0005-0000-0000-0000021F0000}"/>
    <cellStyle name="Normal 14 3 7 3 3 2" xfId="9600" xr:uid="{00000000-0005-0000-0000-0000031F0000}"/>
    <cellStyle name="Normal 14 3 7 3 3 3" xfId="9601" xr:uid="{00000000-0005-0000-0000-0000041F0000}"/>
    <cellStyle name="Normal 14 3 7 3 4" xfId="9602" xr:uid="{00000000-0005-0000-0000-0000051F0000}"/>
    <cellStyle name="Normal 14 3 7 3 5" xfId="9603" xr:uid="{00000000-0005-0000-0000-0000061F0000}"/>
    <cellStyle name="Normal 14 3 7 3 6" xfId="9604" xr:uid="{00000000-0005-0000-0000-0000071F0000}"/>
    <cellStyle name="Normal 14 3 7 4" xfId="9605" xr:uid="{00000000-0005-0000-0000-0000081F0000}"/>
    <cellStyle name="Normal 14 3 7 4 2" xfId="9606" xr:uid="{00000000-0005-0000-0000-0000091F0000}"/>
    <cellStyle name="Normal 14 3 7 4 3" xfId="9607" xr:uid="{00000000-0005-0000-0000-00000A1F0000}"/>
    <cellStyle name="Normal 14 3 7 4 4" xfId="9608" xr:uid="{00000000-0005-0000-0000-00000B1F0000}"/>
    <cellStyle name="Normal 14 3 7 5" xfId="9609" xr:uid="{00000000-0005-0000-0000-00000C1F0000}"/>
    <cellStyle name="Normal 14 3 7 5 2" xfId="9610" xr:uid="{00000000-0005-0000-0000-00000D1F0000}"/>
    <cellStyle name="Normal 14 3 7 5 3" xfId="9611" xr:uid="{00000000-0005-0000-0000-00000E1F0000}"/>
    <cellStyle name="Normal 14 3 7 5 4" xfId="9612" xr:uid="{00000000-0005-0000-0000-00000F1F0000}"/>
    <cellStyle name="Normal 14 3 7 6" xfId="9613" xr:uid="{00000000-0005-0000-0000-0000101F0000}"/>
    <cellStyle name="Normal 14 3 7 6 2" xfId="9614" xr:uid="{00000000-0005-0000-0000-0000111F0000}"/>
    <cellStyle name="Normal 14 3 7 6 3" xfId="9615" xr:uid="{00000000-0005-0000-0000-0000121F0000}"/>
    <cellStyle name="Normal 14 3 7 6 4" xfId="9616" xr:uid="{00000000-0005-0000-0000-0000131F0000}"/>
    <cellStyle name="Normal 14 3 7 7" xfId="9617" xr:uid="{00000000-0005-0000-0000-0000141F0000}"/>
    <cellStyle name="Normal 14 3 7 7 2" xfId="9618" xr:uid="{00000000-0005-0000-0000-0000151F0000}"/>
    <cellStyle name="Normal 14 3 7 7 3" xfId="9619" xr:uid="{00000000-0005-0000-0000-0000161F0000}"/>
    <cellStyle name="Normal 14 3 7 8" xfId="9620" xr:uid="{00000000-0005-0000-0000-0000171F0000}"/>
    <cellStyle name="Normal 14 3 7 9" xfId="9621" xr:uid="{00000000-0005-0000-0000-0000181F0000}"/>
    <cellStyle name="Normal 14 3 8" xfId="1200" xr:uid="{00000000-0005-0000-0000-0000191F0000}"/>
    <cellStyle name="Normal 14 3 8 2" xfId="9622" xr:uid="{00000000-0005-0000-0000-00001A1F0000}"/>
    <cellStyle name="Normal 14 3 8 2 2" xfId="9623" xr:uid="{00000000-0005-0000-0000-00001B1F0000}"/>
    <cellStyle name="Normal 14 3 8 2 2 2" xfId="9624" xr:uid="{00000000-0005-0000-0000-00001C1F0000}"/>
    <cellStyle name="Normal 14 3 8 2 2 3" xfId="9625" xr:uid="{00000000-0005-0000-0000-00001D1F0000}"/>
    <cellStyle name="Normal 14 3 8 2 2 4" xfId="9626" xr:uid="{00000000-0005-0000-0000-00001E1F0000}"/>
    <cellStyle name="Normal 14 3 8 2 3" xfId="9627" xr:uid="{00000000-0005-0000-0000-00001F1F0000}"/>
    <cellStyle name="Normal 14 3 8 2 3 2" xfId="9628" xr:uid="{00000000-0005-0000-0000-0000201F0000}"/>
    <cellStyle name="Normal 14 3 8 2 3 3" xfId="9629" xr:uid="{00000000-0005-0000-0000-0000211F0000}"/>
    <cellStyle name="Normal 14 3 8 2 4" xfId="9630" xr:uid="{00000000-0005-0000-0000-0000221F0000}"/>
    <cellStyle name="Normal 14 3 8 2 5" xfId="9631" xr:uid="{00000000-0005-0000-0000-0000231F0000}"/>
    <cellStyle name="Normal 14 3 8 2 6" xfId="9632" xr:uid="{00000000-0005-0000-0000-0000241F0000}"/>
    <cellStyle name="Normal 14 3 8 3" xfId="9633" xr:uid="{00000000-0005-0000-0000-0000251F0000}"/>
    <cellStyle name="Normal 14 3 8 3 2" xfId="9634" xr:uid="{00000000-0005-0000-0000-0000261F0000}"/>
    <cellStyle name="Normal 14 3 8 3 3" xfId="9635" xr:uid="{00000000-0005-0000-0000-0000271F0000}"/>
    <cellStyle name="Normal 14 3 8 3 4" xfId="9636" xr:uid="{00000000-0005-0000-0000-0000281F0000}"/>
    <cellStyle name="Normal 14 3 8 4" xfId="9637" xr:uid="{00000000-0005-0000-0000-0000291F0000}"/>
    <cellStyle name="Normal 14 3 8 4 2" xfId="9638" xr:uid="{00000000-0005-0000-0000-00002A1F0000}"/>
    <cellStyle name="Normal 14 3 8 4 3" xfId="9639" xr:uid="{00000000-0005-0000-0000-00002B1F0000}"/>
    <cellStyle name="Normal 14 3 8 4 4" xfId="9640" xr:uid="{00000000-0005-0000-0000-00002C1F0000}"/>
    <cellStyle name="Normal 14 3 8 5" xfId="9641" xr:uid="{00000000-0005-0000-0000-00002D1F0000}"/>
    <cellStyle name="Normal 14 3 8 5 2" xfId="9642" xr:uid="{00000000-0005-0000-0000-00002E1F0000}"/>
    <cellStyle name="Normal 14 3 8 5 3" xfId="9643" xr:uid="{00000000-0005-0000-0000-00002F1F0000}"/>
    <cellStyle name="Normal 14 3 8 5 4" xfId="9644" xr:uid="{00000000-0005-0000-0000-0000301F0000}"/>
    <cellStyle name="Normal 14 3 8 6" xfId="9645" xr:uid="{00000000-0005-0000-0000-0000311F0000}"/>
    <cellStyle name="Normal 14 3 8 6 2" xfId="9646" xr:uid="{00000000-0005-0000-0000-0000321F0000}"/>
    <cellStyle name="Normal 14 3 8 6 3" xfId="9647" xr:uid="{00000000-0005-0000-0000-0000331F0000}"/>
    <cellStyle name="Normal 14 3 8 7" xfId="9648" xr:uid="{00000000-0005-0000-0000-0000341F0000}"/>
    <cellStyle name="Normal 14 3 8 8" xfId="9649" xr:uid="{00000000-0005-0000-0000-0000351F0000}"/>
    <cellStyle name="Normal 14 3 8 9" xfId="9650" xr:uid="{00000000-0005-0000-0000-0000361F0000}"/>
    <cellStyle name="Normal 14 3 9" xfId="9651" xr:uid="{00000000-0005-0000-0000-0000371F0000}"/>
    <cellStyle name="Normal 14 3 9 2" xfId="9652" xr:uid="{00000000-0005-0000-0000-0000381F0000}"/>
    <cellStyle name="Normal 14 3 9 2 2" xfId="9653" xr:uid="{00000000-0005-0000-0000-0000391F0000}"/>
    <cellStyle name="Normal 14 3 9 2 2 2" xfId="9654" xr:uid="{00000000-0005-0000-0000-00003A1F0000}"/>
    <cellStyle name="Normal 14 3 9 2 2 3" xfId="9655" xr:uid="{00000000-0005-0000-0000-00003B1F0000}"/>
    <cellStyle name="Normal 14 3 9 2 2 4" xfId="9656" xr:uid="{00000000-0005-0000-0000-00003C1F0000}"/>
    <cellStyle name="Normal 14 3 9 2 3" xfId="9657" xr:uid="{00000000-0005-0000-0000-00003D1F0000}"/>
    <cellStyle name="Normal 14 3 9 2 3 2" xfId="9658" xr:uid="{00000000-0005-0000-0000-00003E1F0000}"/>
    <cellStyle name="Normal 14 3 9 2 3 3" xfId="9659" xr:uid="{00000000-0005-0000-0000-00003F1F0000}"/>
    <cellStyle name="Normal 14 3 9 2 4" xfId="9660" xr:uid="{00000000-0005-0000-0000-0000401F0000}"/>
    <cellStyle name="Normal 14 3 9 2 5" xfId="9661" xr:uid="{00000000-0005-0000-0000-0000411F0000}"/>
    <cellStyle name="Normal 14 3 9 2 6" xfId="9662" xr:uid="{00000000-0005-0000-0000-0000421F0000}"/>
    <cellStyle name="Normal 14 3 9 3" xfId="9663" xr:uid="{00000000-0005-0000-0000-0000431F0000}"/>
    <cellStyle name="Normal 14 3 9 3 2" xfId="9664" xr:uid="{00000000-0005-0000-0000-0000441F0000}"/>
    <cellStyle name="Normal 14 3 9 3 3" xfId="9665" xr:uid="{00000000-0005-0000-0000-0000451F0000}"/>
    <cellStyle name="Normal 14 3 9 3 4" xfId="9666" xr:uid="{00000000-0005-0000-0000-0000461F0000}"/>
    <cellStyle name="Normal 14 3 9 4" xfId="9667" xr:uid="{00000000-0005-0000-0000-0000471F0000}"/>
    <cellStyle name="Normal 14 3 9 4 2" xfId="9668" xr:uid="{00000000-0005-0000-0000-0000481F0000}"/>
    <cellStyle name="Normal 14 3 9 4 3" xfId="9669" xr:uid="{00000000-0005-0000-0000-0000491F0000}"/>
    <cellStyle name="Normal 14 3 9 4 4" xfId="9670" xr:uid="{00000000-0005-0000-0000-00004A1F0000}"/>
    <cellStyle name="Normal 14 3 9 5" xfId="9671" xr:uid="{00000000-0005-0000-0000-00004B1F0000}"/>
    <cellStyle name="Normal 14 3 9 5 2" xfId="9672" xr:uid="{00000000-0005-0000-0000-00004C1F0000}"/>
    <cellStyle name="Normal 14 3 9 5 3" xfId="9673" xr:uid="{00000000-0005-0000-0000-00004D1F0000}"/>
    <cellStyle name="Normal 14 3 9 5 4" xfId="9674" xr:uid="{00000000-0005-0000-0000-00004E1F0000}"/>
    <cellStyle name="Normal 14 3 9 6" xfId="9675" xr:uid="{00000000-0005-0000-0000-00004F1F0000}"/>
    <cellStyle name="Normal 14 3 9 6 2" xfId="9676" xr:uid="{00000000-0005-0000-0000-0000501F0000}"/>
    <cellStyle name="Normal 14 3 9 6 3" xfId="9677" xr:uid="{00000000-0005-0000-0000-0000511F0000}"/>
    <cellStyle name="Normal 14 3 9 7" xfId="9678" xr:uid="{00000000-0005-0000-0000-0000521F0000}"/>
    <cellStyle name="Normal 14 3 9 8" xfId="9679" xr:uid="{00000000-0005-0000-0000-0000531F0000}"/>
    <cellStyle name="Normal 14 3 9 9" xfId="9680" xr:uid="{00000000-0005-0000-0000-0000541F0000}"/>
    <cellStyle name="Normal 14 4" xfId="423" xr:uid="{00000000-0005-0000-0000-0000551F0000}"/>
    <cellStyle name="Normal 14 4 10" xfId="9681" xr:uid="{00000000-0005-0000-0000-0000561F0000}"/>
    <cellStyle name="Normal 14 4 10 2" xfId="9682" xr:uid="{00000000-0005-0000-0000-0000571F0000}"/>
    <cellStyle name="Normal 14 4 10 3" xfId="9683" xr:uid="{00000000-0005-0000-0000-0000581F0000}"/>
    <cellStyle name="Normal 14 4 10 4" xfId="9684" xr:uid="{00000000-0005-0000-0000-0000591F0000}"/>
    <cellStyle name="Normal 14 4 11" xfId="9685" xr:uid="{00000000-0005-0000-0000-00005A1F0000}"/>
    <cellStyle name="Normal 14 4 11 2" xfId="9686" xr:uid="{00000000-0005-0000-0000-00005B1F0000}"/>
    <cellStyle name="Normal 14 4 11 3" xfId="9687" xr:uid="{00000000-0005-0000-0000-00005C1F0000}"/>
    <cellStyle name="Normal 14 4 12" xfId="9688" xr:uid="{00000000-0005-0000-0000-00005D1F0000}"/>
    <cellStyle name="Normal 14 4 13" xfId="9689" xr:uid="{00000000-0005-0000-0000-00005E1F0000}"/>
    <cellStyle name="Normal 14 4 14" xfId="9690" xr:uid="{00000000-0005-0000-0000-00005F1F0000}"/>
    <cellStyle name="Normal 14 4 2" xfId="628" xr:uid="{00000000-0005-0000-0000-0000601F0000}"/>
    <cellStyle name="Normal 14 4 2 10" xfId="9691" xr:uid="{00000000-0005-0000-0000-0000611F0000}"/>
    <cellStyle name="Normal 14 4 2 11" xfId="9692" xr:uid="{00000000-0005-0000-0000-0000621F0000}"/>
    <cellStyle name="Normal 14 4 2 2" xfId="1094" xr:uid="{00000000-0005-0000-0000-0000631F0000}"/>
    <cellStyle name="Normal 14 4 2 2 10" xfId="9693" xr:uid="{00000000-0005-0000-0000-0000641F0000}"/>
    <cellStyle name="Normal 14 4 2 2 2" xfId="1340" xr:uid="{00000000-0005-0000-0000-0000651F0000}"/>
    <cellStyle name="Normal 14 4 2 2 2 2" xfId="9694" xr:uid="{00000000-0005-0000-0000-0000661F0000}"/>
    <cellStyle name="Normal 14 4 2 2 2 2 2" xfId="9695" xr:uid="{00000000-0005-0000-0000-0000671F0000}"/>
    <cellStyle name="Normal 14 4 2 2 2 2 2 2" xfId="9696" xr:uid="{00000000-0005-0000-0000-0000681F0000}"/>
    <cellStyle name="Normal 14 4 2 2 2 2 2 3" xfId="9697" xr:uid="{00000000-0005-0000-0000-0000691F0000}"/>
    <cellStyle name="Normal 14 4 2 2 2 2 2 4" xfId="9698" xr:uid="{00000000-0005-0000-0000-00006A1F0000}"/>
    <cellStyle name="Normal 14 4 2 2 2 2 3" xfId="9699" xr:uid="{00000000-0005-0000-0000-00006B1F0000}"/>
    <cellStyle name="Normal 14 4 2 2 2 2 3 2" xfId="9700" xr:uid="{00000000-0005-0000-0000-00006C1F0000}"/>
    <cellStyle name="Normal 14 4 2 2 2 2 3 3" xfId="9701" xr:uid="{00000000-0005-0000-0000-00006D1F0000}"/>
    <cellStyle name="Normal 14 4 2 2 2 2 4" xfId="9702" xr:uid="{00000000-0005-0000-0000-00006E1F0000}"/>
    <cellStyle name="Normal 14 4 2 2 2 2 5" xfId="9703" xr:uid="{00000000-0005-0000-0000-00006F1F0000}"/>
    <cellStyle name="Normal 14 4 2 2 2 2 6" xfId="9704" xr:uid="{00000000-0005-0000-0000-0000701F0000}"/>
    <cellStyle name="Normal 14 4 2 2 2 3" xfId="9705" xr:uid="{00000000-0005-0000-0000-0000711F0000}"/>
    <cellStyle name="Normal 14 4 2 2 2 3 2" xfId="9706" xr:uid="{00000000-0005-0000-0000-0000721F0000}"/>
    <cellStyle name="Normal 14 4 2 2 2 3 3" xfId="9707" xr:uid="{00000000-0005-0000-0000-0000731F0000}"/>
    <cellStyle name="Normal 14 4 2 2 2 3 4" xfId="9708" xr:uid="{00000000-0005-0000-0000-0000741F0000}"/>
    <cellStyle name="Normal 14 4 2 2 2 4" xfId="9709" xr:uid="{00000000-0005-0000-0000-0000751F0000}"/>
    <cellStyle name="Normal 14 4 2 2 2 4 2" xfId="9710" xr:uid="{00000000-0005-0000-0000-0000761F0000}"/>
    <cellStyle name="Normal 14 4 2 2 2 4 3" xfId="9711" xr:uid="{00000000-0005-0000-0000-0000771F0000}"/>
    <cellStyle name="Normal 14 4 2 2 2 4 4" xfId="9712" xr:uid="{00000000-0005-0000-0000-0000781F0000}"/>
    <cellStyle name="Normal 14 4 2 2 2 5" xfId="9713" xr:uid="{00000000-0005-0000-0000-0000791F0000}"/>
    <cellStyle name="Normal 14 4 2 2 2 5 2" xfId="9714" xr:uid="{00000000-0005-0000-0000-00007A1F0000}"/>
    <cellStyle name="Normal 14 4 2 2 2 5 3" xfId="9715" xr:uid="{00000000-0005-0000-0000-00007B1F0000}"/>
    <cellStyle name="Normal 14 4 2 2 2 5 4" xfId="9716" xr:uid="{00000000-0005-0000-0000-00007C1F0000}"/>
    <cellStyle name="Normal 14 4 2 2 2 6" xfId="9717" xr:uid="{00000000-0005-0000-0000-00007D1F0000}"/>
    <cellStyle name="Normal 14 4 2 2 2 6 2" xfId="9718" xr:uid="{00000000-0005-0000-0000-00007E1F0000}"/>
    <cellStyle name="Normal 14 4 2 2 2 6 3" xfId="9719" xr:uid="{00000000-0005-0000-0000-00007F1F0000}"/>
    <cellStyle name="Normal 14 4 2 2 2 7" xfId="9720" xr:uid="{00000000-0005-0000-0000-0000801F0000}"/>
    <cellStyle name="Normal 14 4 2 2 2 8" xfId="9721" xr:uid="{00000000-0005-0000-0000-0000811F0000}"/>
    <cellStyle name="Normal 14 4 2 2 2 9" xfId="9722" xr:uid="{00000000-0005-0000-0000-0000821F0000}"/>
    <cellStyle name="Normal 14 4 2 2 3" xfId="9723" xr:uid="{00000000-0005-0000-0000-0000831F0000}"/>
    <cellStyle name="Normal 14 4 2 2 3 2" xfId="9724" xr:uid="{00000000-0005-0000-0000-0000841F0000}"/>
    <cellStyle name="Normal 14 4 2 2 3 2 2" xfId="9725" xr:uid="{00000000-0005-0000-0000-0000851F0000}"/>
    <cellStyle name="Normal 14 4 2 2 3 2 3" xfId="9726" xr:uid="{00000000-0005-0000-0000-0000861F0000}"/>
    <cellStyle name="Normal 14 4 2 2 3 2 4" xfId="9727" xr:uid="{00000000-0005-0000-0000-0000871F0000}"/>
    <cellStyle name="Normal 14 4 2 2 3 3" xfId="9728" xr:uid="{00000000-0005-0000-0000-0000881F0000}"/>
    <cellStyle name="Normal 14 4 2 2 3 3 2" xfId="9729" xr:uid="{00000000-0005-0000-0000-0000891F0000}"/>
    <cellStyle name="Normal 14 4 2 2 3 3 3" xfId="9730" xr:uid="{00000000-0005-0000-0000-00008A1F0000}"/>
    <cellStyle name="Normal 14 4 2 2 3 4" xfId="9731" xr:uid="{00000000-0005-0000-0000-00008B1F0000}"/>
    <cellStyle name="Normal 14 4 2 2 3 5" xfId="9732" xr:uid="{00000000-0005-0000-0000-00008C1F0000}"/>
    <cellStyle name="Normal 14 4 2 2 3 6" xfId="9733" xr:uid="{00000000-0005-0000-0000-00008D1F0000}"/>
    <cellStyle name="Normal 14 4 2 2 4" xfId="9734" xr:uid="{00000000-0005-0000-0000-00008E1F0000}"/>
    <cellStyle name="Normal 14 4 2 2 4 2" xfId="9735" xr:uid="{00000000-0005-0000-0000-00008F1F0000}"/>
    <cellStyle name="Normal 14 4 2 2 4 3" xfId="9736" xr:uid="{00000000-0005-0000-0000-0000901F0000}"/>
    <cellStyle name="Normal 14 4 2 2 4 4" xfId="9737" xr:uid="{00000000-0005-0000-0000-0000911F0000}"/>
    <cellStyle name="Normal 14 4 2 2 5" xfId="9738" xr:uid="{00000000-0005-0000-0000-0000921F0000}"/>
    <cellStyle name="Normal 14 4 2 2 5 2" xfId="9739" xr:uid="{00000000-0005-0000-0000-0000931F0000}"/>
    <cellStyle name="Normal 14 4 2 2 5 3" xfId="9740" xr:uid="{00000000-0005-0000-0000-0000941F0000}"/>
    <cellStyle name="Normal 14 4 2 2 5 4" xfId="9741" xr:uid="{00000000-0005-0000-0000-0000951F0000}"/>
    <cellStyle name="Normal 14 4 2 2 6" xfId="9742" xr:uid="{00000000-0005-0000-0000-0000961F0000}"/>
    <cellStyle name="Normal 14 4 2 2 6 2" xfId="9743" xr:uid="{00000000-0005-0000-0000-0000971F0000}"/>
    <cellStyle name="Normal 14 4 2 2 6 3" xfId="9744" xr:uid="{00000000-0005-0000-0000-0000981F0000}"/>
    <cellStyle name="Normal 14 4 2 2 6 4" xfId="9745" xr:uid="{00000000-0005-0000-0000-0000991F0000}"/>
    <cellStyle name="Normal 14 4 2 2 7" xfId="9746" xr:uid="{00000000-0005-0000-0000-00009A1F0000}"/>
    <cellStyle name="Normal 14 4 2 2 7 2" xfId="9747" xr:uid="{00000000-0005-0000-0000-00009B1F0000}"/>
    <cellStyle name="Normal 14 4 2 2 7 3" xfId="9748" xr:uid="{00000000-0005-0000-0000-00009C1F0000}"/>
    <cellStyle name="Normal 14 4 2 2 8" xfId="9749" xr:uid="{00000000-0005-0000-0000-00009D1F0000}"/>
    <cellStyle name="Normal 14 4 2 2 9" xfId="9750" xr:uid="{00000000-0005-0000-0000-00009E1F0000}"/>
    <cellStyle name="Normal 14 4 2 3" xfId="1339" xr:uid="{00000000-0005-0000-0000-00009F1F0000}"/>
    <cellStyle name="Normal 14 4 2 3 2" xfId="9751" xr:uid="{00000000-0005-0000-0000-0000A01F0000}"/>
    <cellStyle name="Normal 14 4 2 3 2 2" xfId="9752" xr:uid="{00000000-0005-0000-0000-0000A11F0000}"/>
    <cellStyle name="Normal 14 4 2 3 2 2 2" xfId="9753" xr:uid="{00000000-0005-0000-0000-0000A21F0000}"/>
    <cellStyle name="Normal 14 4 2 3 2 2 3" xfId="9754" xr:uid="{00000000-0005-0000-0000-0000A31F0000}"/>
    <cellStyle name="Normal 14 4 2 3 2 2 4" xfId="9755" xr:uid="{00000000-0005-0000-0000-0000A41F0000}"/>
    <cellStyle name="Normal 14 4 2 3 2 3" xfId="9756" xr:uid="{00000000-0005-0000-0000-0000A51F0000}"/>
    <cellStyle name="Normal 14 4 2 3 2 3 2" xfId="9757" xr:uid="{00000000-0005-0000-0000-0000A61F0000}"/>
    <cellStyle name="Normal 14 4 2 3 2 3 3" xfId="9758" xr:uid="{00000000-0005-0000-0000-0000A71F0000}"/>
    <cellStyle name="Normal 14 4 2 3 2 4" xfId="9759" xr:uid="{00000000-0005-0000-0000-0000A81F0000}"/>
    <cellStyle name="Normal 14 4 2 3 2 5" xfId="9760" xr:uid="{00000000-0005-0000-0000-0000A91F0000}"/>
    <cellStyle name="Normal 14 4 2 3 2 6" xfId="9761" xr:uid="{00000000-0005-0000-0000-0000AA1F0000}"/>
    <cellStyle name="Normal 14 4 2 3 3" xfId="9762" xr:uid="{00000000-0005-0000-0000-0000AB1F0000}"/>
    <cellStyle name="Normal 14 4 2 3 3 2" xfId="9763" xr:uid="{00000000-0005-0000-0000-0000AC1F0000}"/>
    <cellStyle name="Normal 14 4 2 3 3 3" xfId="9764" xr:uid="{00000000-0005-0000-0000-0000AD1F0000}"/>
    <cellStyle name="Normal 14 4 2 3 3 4" xfId="9765" xr:uid="{00000000-0005-0000-0000-0000AE1F0000}"/>
    <cellStyle name="Normal 14 4 2 3 4" xfId="9766" xr:uid="{00000000-0005-0000-0000-0000AF1F0000}"/>
    <cellStyle name="Normal 14 4 2 3 4 2" xfId="9767" xr:uid="{00000000-0005-0000-0000-0000B01F0000}"/>
    <cellStyle name="Normal 14 4 2 3 4 3" xfId="9768" xr:uid="{00000000-0005-0000-0000-0000B11F0000}"/>
    <cellStyle name="Normal 14 4 2 3 4 4" xfId="9769" xr:uid="{00000000-0005-0000-0000-0000B21F0000}"/>
    <cellStyle name="Normal 14 4 2 3 5" xfId="9770" xr:uid="{00000000-0005-0000-0000-0000B31F0000}"/>
    <cellStyle name="Normal 14 4 2 3 5 2" xfId="9771" xr:uid="{00000000-0005-0000-0000-0000B41F0000}"/>
    <cellStyle name="Normal 14 4 2 3 5 3" xfId="9772" xr:uid="{00000000-0005-0000-0000-0000B51F0000}"/>
    <cellStyle name="Normal 14 4 2 3 5 4" xfId="9773" xr:uid="{00000000-0005-0000-0000-0000B61F0000}"/>
    <cellStyle name="Normal 14 4 2 3 6" xfId="9774" xr:uid="{00000000-0005-0000-0000-0000B71F0000}"/>
    <cellStyle name="Normal 14 4 2 3 6 2" xfId="9775" xr:uid="{00000000-0005-0000-0000-0000B81F0000}"/>
    <cellStyle name="Normal 14 4 2 3 6 3" xfId="9776" xr:uid="{00000000-0005-0000-0000-0000B91F0000}"/>
    <cellStyle name="Normal 14 4 2 3 7" xfId="9777" xr:uid="{00000000-0005-0000-0000-0000BA1F0000}"/>
    <cellStyle name="Normal 14 4 2 3 8" xfId="9778" xr:uid="{00000000-0005-0000-0000-0000BB1F0000}"/>
    <cellStyle name="Normal 14 4 2 3 9" xfId="9779" xr:uid="{00000000-0005-0000-0000-0000BC1F0000}"/>
    <cellStyle name="Normal 14 4 2 4" xfId="9780" xr:uid="{00000000-0005-0000-0000-0000BD1F0000}"/>
    <cellStyle name="Normal 14 4 2 4 2" xfId="9781" xr:uid="{00000000-0005-0000-0000-0000BE1F0000}"/>
    <cellStyle name="Normal 14 4 2 4 2 2" xfId="9782" xr:uid="{00000000-0005-0000-0000-0000BF1F0000}"/>
    <cellStyle name="Normal 14 4 2 4 2 3" xfId="9783" xr:uid="{00000000-0005-0000-0000-0000C01F0000}"/>
    <cellStyle name="Normal 14 4 2 4 2 4" xfId="9784" xr:uid="{00000000-0005-0000-0000-0000C11F0000}"/>
    <cellStyle name="Normal 14 4 2 4 3" xfId="9785" xr:uid="{00000000-0005-0000-0000-0000C21F0000}"/>
    <cellStyle name="Normal 14 4 2 4 3 2" xfId="9786" xr:uid="{00000000-0005-0000-0000-0000C31F0000}"/>
    <cellStyle name="Normal 14 4 2 4 3 3" xfId="9787" xr:uid="{00000000-0005-0000-0000-0000C41F0000}"/>
    <cellStyle name="Normal 14 4 2 4 4" xfId="9788" xr:uid="{00000000-0005-0000-0000-0000C51F0000}"/>
    <cellStyle name="Normal 14 4 2 4 5" xfId="9789" xr:uid="{00000000-0005-0000-0000-0000C61F0000}"/>
    <cellStyle name="Normal 14 4 2 4 6" xfId="9790" xr:uid="{00000000-0005-0000-0000-0000C71F0000}"/>
    <cellStyle name="Normal 14 4 2 5" xfId="9791" xr:uid="{00000000-0005-0000-0000-0000C81F0000}"/>
    <cellStyle name="Normal 14 4 2 5 2" xfId="9792" xr:uid="{00000000-0005-0000-0000-0000C91F0000}"/>
    <cellStyle name="Normal 14 4 2 5 3" xfId="9793" xr:uid="{00000000-0005-0000-0000-0000CA1F0000}"/>
    <cellStyle name="Normal 14 4 2 5 4" xfId="9794" xr:uid="{00000000-0005-0000-0000-0000CB1F0000}"/>
    <cellStyle name="Normal 14 4 2 6" xfId="9795" xr:uid="{00000000-0005-0000-0000-0000CC1F0000}"/>
    <cellStyle name="Normal 14 4 2 6 2" xfId="9796" xr:uid="{00000000-0005-0000-0000-0000CD1F0000}"/>
    <cellStyle name="Normal 14 4 2 6 3" xfId="9797" xr:uid="{00000000-0005-0000-0000-0000CE1F0000}"/>
    <cellStyle name="Normal 14 4 2 6 4" xfId="9798" xr:uid="{00000000-0005-0000-0000-0000CF1F0000}"/>
    <cellStyle name="Normal 14 4 2 7" xfId="9799" xr:uid="{00000000-0005-0000-0000-0000D01F0000}"/>
    <cellStyle name="Normal 14 4 2 7 2" xfId="9800" xr:uid="{00000000-0005-0000-0000-0000D11F0000}"/>
    <cellStyle name="Normal 14 4 2 7 3" xfId="9801" xr:uid="{00000000-0005-0000-0000-0000D21F0000}"/>
    <cellStyle name="Normal 14 4 2 7 4" xfId="9802" xr:uid="{00000000-0005-0000-0000-0000D31F0000}"/>
    <cellStyle name="Normal 14 4 2 8" xfId="9803" xr:uid="{00000000-0005-0000-0000-0000D41F0000}"/>
    <cellStyle name="Normal 14 4 2 8 2" xfId="9804" xr:uid="{00000000-0005-0000-0000-0000D51F0000}"/>
    <cellStyle name="Normal 14 4 2 8 3" xfId="9805" xr:uid="{00000000-0005-0000-0000-0000D61F0000}"/>
    <cellStyle name="Normal 14 4 2 9" xfId="9806" xr:uid="{00000000-0005-0000-0000-0000D71F0000}"/>
    <cellStyle name="Normal 14 4 3" xfId="779" xr:uid="{00000000-0005-0000-0000-0000D81F0000}"/>
    <cellStyle name="Normal 14 4 3 10" xfId="9807" xr:uid="{00000000-0005-0000-0000-0000D91F0000}"/>
    <cellStyle name="Normal 14 4 3 2" xfId="1341" xr:uid="{00000000-0005-0000-0000-0000DA1F0000}"/>
    <cellStyle name="Normal 14 4 3 2 2" xfId="9808" xr:uid="{00000000-0005-0000-0000-0000DB1F0000}"/>
    <cellStyle name="Normal 14 4 3 2 2 2" xfId="9809" xr:uid="{00000000-0005-0000-0000-0000DC1F0000}"/>
    <cellStyle name="Normal 14 4 3 2 2 2 2" xfId="9810" xr:uid="{00000000-0005-0000-0000-0000DD1F0000}"/>
    <cellStyle name="Normal 14 4 3 2 2 2 3" xfId="9811" xr:uid="{00000000-0005-0000-0000-0000DE1F0000}"/>
    <cellStyle name="Normal 14 4 3 2 2 2 4" xfId="9812" xr:uid="{00000000-0005-0000-0000-0000DF1F0000}"/>
    <cellStyle name="Normal 14 4 3 2 2 3" xfId="9813" xr:uid="{00000000-0005-0000-0000-0000E01F0000}"/>
    <cellStyle name="Normal 14 4 3 2 2 3 2" xfId="9814" xr:uid="{00000000-0005-0000-0000-0000E11F0000}"/>
    <cellStyle name="Normal 14 4 3 2 2 3 3" xfId="9815" xr:uid="{00000000-0005-0000-0000-0000E21F0000}"/>
    <cellStyle name="Normal 14 4 3 2 2 4" xfId="9816" xr:uid="{00000000-0005-0000-0000-0000E31F0000}"/>
    <cellStyle name="Normal 14 4 3 2 2 5" xfId="9817" xr:uid="{00000000-0005-0000-0000-0000E41F0000}"/>
    <cellStyle name="Normal 14 4 3 2 2 6" xfId="9818" xr:uid="{00000000-0005-0000-0000-0000E51F0000}"/>
    <cellStyle name="Normal 14 4 3 2 3" xfId="9819" xr:uid="{00000000-0005-0000-0000-0000E61F0000}"/>
    <cellStyle name="Normal 14 4 3 2 3 2" xfId="9820" xr:uid="{00000000-0005-0000-0000-0000E71F0000}"/>
    <cellStyle name="Normal 14 4 3 2 3 3" xfId="9821" xr:uid="{00000000-0005-0000-0000-0000E81F0000}"/>
    <cellStyle name="Normal 14 4 3 2 3 4" xfId="9822" xr:uid="{00000000-0005-0000-0000-0000E91F0000}"/>
    <cellStyle name="Normal 14 4 3 2 4" xfId="9823" xr:uid="{00000000-0005-0000-0000-0000EA1F0000}"/>
    <cellStyle name="Normal 14 4 3 2 4 2" xfId="9824" xr:uid="{00000000-0005-0000-0000-0000EB1F0000}"/>
    <cellStyle name="Normal 14 4 3 2 4 3" xfId="9825" xr:uid="{00000000-0005-0000-0000-0000EC1F0000}"/>
    <cellStyle name="Normal 14 4 3 2 4 4" xfId="9826" xr:uid="{00000000-0005-0000-0000-0000ED1F0000}"/>
    <cellStyle name="Normal 14 4 3 2 5" xfId="9827" xr:uid="{00000000-0005-0000-0000-0000EE1F0000}"/>
    <cellStyle name="Normal 14 4 3 2 5 2" xfId="9828" xr:uid="{00000000-0005-0000-0000-0000EF1F0000}"/>
    <cellStyle name="Normal 14 4 3 2 5 3" xfId="9829" xr:uid="{00000000-0005-0000-0000-0000F01F0000}"/>
    <cellStyle name="Normal 14 4 3 2 5 4" xfId="9830" xr:uid="{00000000-0005-0000-0000-0000F11F0000}"/>
    <cellStyle name="Normal 14 4 3 2 6" xfId="9831" xr:uid="{00000000-0005-0000-0000-0000F21F0000}"/>
    <cellStyle name="Normal 14 4 3 2 6 2" xfId="9832" xr:uid="{00000000-0005-0000-0000-0000F31F0000}"/>
    <cellStyle name="Normal 14 4 3 2 6 3" xfId="9833" xr:uid="{00000000-0005-0000-0000-0000F41F0000}"/>
    <cellStyle name="Normal 14 4 3 2 7" xfId="9834" xr:uid="{00000000-0005-0000-0000-0000F51F0000}"/>
    <cellStyle name="Normal 14 4 3 2 8" xfId="9835" xr:uid="{00000000-0005-0000-0000-0000F61F0000}"/>
    <cellStyle name="Normal 14 4 3 2 9" xfId="9836" xr:uid="{00000000-0005-0000-0000-0000F71F0000}"/>
    <cellStyle name="Normal 14 4 3 3" xfId="9837" xr:uid="{00000000-0005-0000-0000-0000F81F0000}"/>
    <cellStyle name="Normal 14 4 3 3 2" xfId="9838" xr:uid="{00000000-0005-0000-0000-0000F91F0000}"/>
    <cellStyle name="Normal 14 4 3 3 2 2" xfId="9839" xr:uid="{00000000-0005-0000-0000-0000FA1F0000}"/>
    <cellStyle name="Normal 14 4 3 3 2 3" xfId="9840" xr:uid="{00000000-0005-0000-0000-0000FB1F0000}"/>
    <cellStyle name="Normal 14 4 3 3 2 4" xfId="9841" xr:uid="{00000000-0005-0000-0000-0000FC1F0000}"/>
    <cellStyle name="Normal 14 4 3 3 3" xfId="9842" xr:uid="{00000000-0005-0000-0000-0000FD1F0000}"/>
    <cellStyle name="Normal 14 4 3 3 3 2" xfId="9843" xr:uid="{00000000-0005-0000-0000-0000FE1F0000}"/>
    <cellStyle name="Normal 14 4 3 3 3 3" xfId="9844" xr:uid="{00000000-0005-0000-0000-0000FF1F0000}"/>
    <cellStyle name="Normal 14 4 3 3 4" xfId="9845" xr:uid="{00000000-0005-0000-0000-000000200000}"/>
    <cellStyle name="Normal 14 4 3 3 5" xfId="9846" xr:uid="{00000000-0005-0000-0000-000001200000}"/>
    <cellStyle name="Normal 14 4 3 3 6" xfId="9847" xr:uid="{00000000-0005-0000-0000-000002200000}"/>
    <cellStyle name="Normal 14 4 3 4" xfId="9848" xr:uid="{00000000-0005-0000-0000-000003200000}"/>
    <cellStyle name="Normal 14 4 3 4 2" xfId="9849" xr:uid="{00000000-0005-0000-0000-000004200000}"/>
    <cellStyle name="Normal 14 4 3 4 3" xfId="9850" xr:uid="{00000000-0005-0000-0000-000005200000}"/>
    <cellStyle name="Normal 14 4 3 4 4" xfId="9851" xr:uid="{00000000-0005-0000-0000-000006200000}"/>
    <cellStyle name="Normal 14 4 3 5" xfId="9852" xr:uid="{00000000-0005-0000-0000-000007200000}"/>
    <cellStyle name="Normal 14 4 3 5 2" xfId="9853" xr:uid="{00000000-0005-0000-0000-000008200000}"/>
    <cellStyle name="Normal 14 4 3 5 3" xfId="9854" xr:uid="{00000000-0005-0000-0000-000009200000}"/>
    <cellStyle name="Normal 14 4 3 5 4" xfId="9855" xr:uid="{00000000-0005-0000-0000-00000A200000}"/>
    <cellStyle name="Normal 14 4 3 6" xfId="9856" xr:uid="{00000000-0005-0000-0000-00000B200000}"/>
    <cellStyle name="Normal 14 4 3 6 2" xfId="9857" xr:uid="{00000000-0005-0000-0000-00000C200000}"/>
    <cellStyle name="Normal 14 4 3 6 3" xfId="9858" xr:uid="{00000000-0005-0000-0000-00000D200000}"/>
    <cellStyle name="Normal 14 4 3 6 4" xfId="9859" xr:uid="{00000000-0005-0000-0000-00000E200000}"/>
    <cellStyle name="Normal 14 4 3 7" xfId="9860" xr:uid="{00000000-0005-0000-0000-00000F200000}"/>
    <cellStyle name="Normal 14 4 3 7 2" xfId="9861" xr:uid="{00000000-0005-0000-0000-000010200000}"/>
    <cellStyle name="Normal 14 4 3 7 3" xfId="9862" xr:uid="{00000000-0005-0000-0000-000011200000}"/>
    <cellStyle name="Normal 14 4 3 8" xfId="9863" xr:uid="{00000000-0005-0000-0000-000012200000}"/>
    <cellStyle name="Normal 14 4 3 9" xfId="9864" xr:uid="{00000000-0005-0000-0000-000013200000}"/>
    <cellStyle name="Normal 14 4 4" xfId="1338" xr:uid="{00000000-0005-0000-0000-000014200000}"/>
    <cellStyle name="Normal 14 4 4 2" xfId="9865" xr:uid="{00000000-0005-0000-0000-000015200000}"/>
    <cellStyle name="Normal 14 4 4 2 2" xfId="9866" xr:uid="{00000000-0005-0000-0000-000016200000}"/>
    <cellStyle name="Normal 14 4 4 2 2 2" xfId="9867" xr:uid="{00000000-0005-0000-0000-000017200000}"/>
    <cellStyle name="Normal 14 4 4 2 2 3" xfId="9868" xr:uid="{00000000-0005-0000-0000-000018200000}"/>
    <cellStyle name="Normal 14 4 4 2 2 4" xfId="9869" xr:uid="{00000000-0005-0000-0000-000019200000}"/>
    <cellStyle name="Normal 14 4 4 2 3" xfId="9870" xr:uid="{00000000-0005-0000-0000-00001A200000}"/>
    <cellStyle name="Normal 14 4 4 2 3 2" xfId="9871" xr:uid="{00000000-0005-0000-0000-00001B200000}"/>
    <cellStyle name="Normal 14 4 4 2 3 3" xfId="9872" xr:uid="{00000000-0005-0000-0000-00001C200000}"/>
    <cellStyle name="Normal 14 4 4 2 4" xfId="9873" xr:uid="{00000000-0005-0000-0000-00001D200000}"/>
    <cellStyle name="Normal 14 4 4 2 5" xfId="9874" xr:uid="{00000000-0005-0000-0000-00001E200000}"/>
    <cellStyle name="Normal 14 4 4 2 6" xfId="9875" xr:uid="{00000000-0005-0000-0000-00001F200000}"/>
    <cellStyle name="Normal 14 4 4 3" xfId="9876" xr:uid="{00000000-0005-0000-0000-000020200000}"/>
    <cellStyle name="Normal 14 4 4 3 2" xfId="9877" xr:uid="{00000000-0005-0000-0000-000021200000}"/>
    <cellStyle name="Normal 14 4 4 3 3" xfId="9878" xr:uid="{00000000-0005-0000-0000-000022200000}"/>
    <cellStyle name="Normal 14 4 4 3 4" xfId="9879" xr:uid="{00000000-0005-0000-0000-000023200000}"/>
    <cellStyle name="Normal 14 4 4 4" xfId="9880" xr:uid="{00000000-0005-0000-0000-000024200000}"/>
    <cellStyle name="Normal 14 4 4 4 2" xfId="9881" xr:uid="{00000000-0005-0000-0000-000025200000}"/>
    <cellStyle name="Normal 14 4 4 4 3" xfId="9882" xr:uid="{00000000-0005-0000-0000-000026200000}"/>
    <cellStyle name="Normal 14 4 4 4 4" xfId="9883" xr:uid="{00000000-0005-0000-0000-000027200000}"/>
    <cellStyle name="Normal 14 4 4 5" xfId="9884" xr:uid="{00000000-0005-0000-0000-000028200000}"/>
    <cellStyle name="Normal 14 4 4 5 2" xfId="9885" xr:uid="{00000000-0005-0000-0000-000029200000}"/>
    <cellStyle name="Normal 14 4 4 5 3" xfId="9886" xr:uid="{00000000-0005-0000-0000-00002A200000}"/>
    <cellStyle name="Normal 14 4 4 5 4" xfId="9887" xr:uid="{00000000-0005-0000-0000-00002B200000}"/>
    <cellStyle name="Normal 14 4 4 6" xfId="9888" xr:uid="{00000000-0005-0000-0000-00002C200000}"/>
    <cellStyle name="Normal 14 4 4 6 2" xfId="9889" xr:uid="{00000000-0005-0000-0000-00002D200000}"/>
    <cellStyle name="Normal 14 4 4 6 3" xfId="9890" xr:uid="{00000000-0005-0000-0000-00002E200000}"/>
    <cellStyle name="Normal 14 4 4 7" xfId="9891" xr:uid="{00000000-0005-0000-0000-00002F200000}"/>
    <cellStyle name="Normal 14 4 4 8" xfId="9892" xr:uid="{00000000-0005-0000-0000-000030200000}"/>
    <cellStyle name="Normal 14 4 4 9" xfId="9893" xr:uid="{00000000-0005-0000-0000-000031200000}"/>
    <cellStyle name="Normal 14 4 5" xfId="9894" xr:uid="{00000000-0005-0000-0000-000032200000}"/>
    <cellStyle name="Normal 14 4 5 2" xfId="9895" xr:uid="{00000000-0005-0000-0000-000033200000}"/>
    <cellStyle name="Normal 14 4 5 2 2" xfId="9896" xr:uid="{00000000-0005-0000-0000-000034200000}"/>
    <cellStyle name="Normal 14 4 5 2 2 2" xfId="9897" xr:uid="{00000000-0005-0000-0000-000035200000}"/>
    <cellStyle name="Normal 14 4 5 2 2 3" xfId="9898" xr:uid="{00000000-0005-0000-0000-000036200000}"/>
    <cellStyle name="Normal 14 4 5 2 2 4" xfId="9899" xr:uid="{00000000-0005-0000-0000-000037200000}"/>
    <cellStyle name="Normal 14 4 5 2 3" xfId="9900" xr:uid="{00000000-0005-0000-0000-000038200000}"/>
    <cellStyle name="Normal 14 4 5 2 3 2" xfId="9901" xr:uid="{00000000-0005-0000-0000-000039200000}"/>
    <cellStyle name="Normal 14 4 5 2 3 3" xfId="9902" xr:uid="{00000000-0005-0000-0000-00003A200000}"/>
    <cellStyle name="Normal 14 4 5 2 4" xfId="9903" xr:uid="{00000000-0005-0000-0000-00003B200000}"/>
    <cellStyle name="Normal 14 4 5 2 5" xfId="9904" xr:uid="{00000000-0005-0000-0000-00003C200000}"/>
    <cellStyle name="Normal 14 4 5 2 6" xfId="9905" xr:uid="{00000000-0005-0000-0000-00003D200000}"/>
    <cellStyle name="Normal 14 4 5 3" xfId="9906" xr:uid="{00000000-0005-0000-0000-00003E200000}"/>
    <cellStyle name="Normal 14 4 5 3 2" xfId="9907" xr:uid="{00000000-0005-0000-0000-00003F200000}"/>
    <cellStyle name="Normal 14 4 5 3 3" xfId="9908" xr:uid="{00000000-0005-0000-0000-000040200000}"/>
    <cellStyle name="Normal 14 4 5 3 4" xfId="9909" xr:uid="{00000000-0005-0000-0000-000041200000}"/>
    <cellStyle name="Normal 14 4 5 4" xfId="9910" xr:uid="{00000000-0005-0000-0000-000042200000}"/>
    <cellStyle name="Normal 14 4 5 4 2" xfId="9911" xr:uid="{00000000-0005-0000-0000-000043200000}"/>
    <cellStyle name="Normal 14 4 5 4 3" xfId="9912" xr:uid="{00000000-0005-0000-0000-000044200000}"/>
    <cellStyle name="Normal 14 4 5 4 4" xfId="9913" xr:uid="{00000000-0005-0000-0000-000045200000}"/>
    <cellStyle name="Normal 14 4 5 5" xfId="9914" xr:uid="{00000000-0005-0000-0000-000046200000}"/>
    <cellStyle name="Normal 14 4 5 5 2" xfId="9915" xr:uid="{00000000-0005-0000-0000-000047200000}"/>
    <cellStyle name="Normal 14 4 5 5 3" xfId="9916" xr:uid="{00000000-0005-0000-0000-000048200000}"/>
    <cellStyle name="Normal 14 4 5 5 4" xfId="9917" xr:uid="{00000000-0005-0000-0000-000049200000}"/>
    <cellStyle name="Normal 14 4 5 6" xfId="9918" xr:uid="{00000000-0005-0000-0000-00004A200000}"/>
    <cellStyle name="Normal 14 4 5 6 2" xfId="9919" xr:uid="{00000000-0005-0000-0000-00004B200000}"/>
    <cellStyle name="Normal 14 4 5 6 3" xfId="9920" xr:uid="{00000000-0005-0000-0000-00004C200000}"/>
    <cellStyle name="Normal 14 4 5 7" xfId="9921" xr:uid="{00000000-0005-0000-0000-00004D200000}"/>
    <cellStyle name="Normal 14 4 5 8" xfId="9922" xr:uid="{00000000-0005-0000-0000-00004E200000}"/>
    <cellStyle name="Normal 14 4 5 9" xfId="9923" xr:uid="{00000000-0005-0000-0000-00004F200000}"/>
    <cellStyle name="Normal 14 4 6" xfId="9924" xr:uid="{00000000-0005-0000-0000-000050200000}"/>
    <cellStyle name="Normal 14 4 6 2" xfId="9925" xr:uid="{00000000-0005-0000-0000-000051200000}"/>
    <cellStyle name="Normal 14 4 6 2 2" xfId="9926" xr:uid="{00000000-0005-0000-0000-000052200000}"/>
    <cellStyle name="Normal 14 4 6 2 2 2" xfId="9927" xr:uid="{00000000-0005-0000-0000-000053200000}"/>
    <cellStyle name="Normal 14 4 6 2 2 3" xfId="9928" xr:uid="{00000000-0005-0000-0000-000054200000}"/>
    <cellStyle name="Normal 14 4 6 2 2 4" xfId="9929" xr:uid="{00000000-0005-0000-0000-000055200000}"/>
    <cellStyle name="Normal 14 4 6 2 3" xfId="9930" xr:uid="{00000000-0005-0000-0000-000056200000}"/>
    <cellStyle name="Normal 14 4 6 2 3 2" xfId="9931" xr:uid="{00000000-0005-0000-0000-000057200000}"/>
    <cellStyle name="Normal 14 4 6 2 3 3" xfId="9932" xr:uid="{00000000-0005-0000-0000-000058200000}"/>
    <cellStyle name="Normal 14 4 6 2 4" xfId="9933" xr:uid="{00000000-0005-0000-0000-000059200000}"/>
    <cellStyle name="Normal 14 4 6 2 5" xfId="9934" xr:uid="{00000000-0005-0000-0000-00005A200000}"/>
    <cellStyle name="Normal 14 4 6 2 6" xfId="9935" xr:uid="{00000000-0005-0000-0000-00005B200000}"/>
    <cellStyle name="Normal 14 4 6 3" xfId="9936" xr:uid="{00000000-0005-0000-0000-00005C200000}"/>
    <cellStyle name="Normal 14 4 6 3 2" xfId="9937" xr:uid="{00000000-0005-0000-0000-00005D200000}"/>
    <cellStyle name="Normal 14 4 6 3 3" xfId="9938" xr:uid="{00000000-0005-0000-0000-00005E200000}"/>
    <cellStyle name="Normal 14 4 6 3 4" xfId="9939" xr:uid="{00000000-0005-0000-0000-00005F200000}"/>
    <cellStyle name="Normal 14 4 6 4" xfId="9940" xr:uid="{00000000-0005-0000-0000-000060200000}"/>
    <cellStyle name="Normal 14 4 6 4 2" xfId="9941" xr:uid="{00000000-0005-0000-0000-000061200000}"/>
    <cellStyle name="Normal 14 4 6 4 3" xfId="9942" xr:uid="{00000000-0005-0000-0000-000062200000}"/>
    <cellStyle name="Normal 14 4 6 4 4" xfId="9943" xr:uid="{00000000-0005-0000-0000-000063200000}"/>
    <cellStyle name="Normal 14 4 6 5" xfId="9944" xr:uid="{00000000-0005-0000-0000-000064200000}"/>
    <cellStyle name="Normal 14 4 6 5 2" xfId="9945" xr:uid="{00000000-0005-0000-0000-000065200000}"/>
    <cellStyle name="Normal 14 4 6 5 3" xfId="9946" xr:uid="{00000000-0005-0000-0000-000066200000}"/>
    <cellStyle name="Normal 14 4 6 6" xfId="9947" xr:uid="{00000000-0005-0000-0000-000067200000}"/>
    <cellStyle name="Normal 14 4 6 7" xfId="9948" xr:uid="{00000000-0005-0000-0000-000068200000}"/>
    <cellStyle name="Normal 14 4 6 8" xfId="9949" xr:uid="{00000000-0005-0000-0000-000069200000}"/>
    <cellStyle name="Normal 14 4 7" xfId="9950" xr:uid="{00000000-0005-0000-0000-00006A200000}"/>
    <cellStyle name="Normal 14 4 7 2" xfId="9951" xr:uid="{00000000-0005-0000-0000-00006B200000}"/>
    <cellStyle name="Normal 14 4 7 2 2" xfId="9952" xr:uid="{00000000-0005-0000-0000-00006C200000}"/>
    <cellStyle name="Normal 14 4 7 2 3" xfId="9953" xr:uid="{00000000-0005-0000-0000-00006D200000}"/>
    <cellStyle name="Normal 14 4 7 2 4" xfId="9954" xr:uid="{00000000-0005-0000-0000-00006E200000}"/>
    <cellStyle name="Normal 14 4 7 3" xfId="9955" xr:uid="{00000000-0005-0000-0000-00006F200000}"/>
    <cellStyle name="Normal 14 4 7 3 2" xfId="9956" xr:uid="{00000000-0005-0000-0000-000070200000}"/>
    <cellStyle name="Normal 14 4 7 3 3" xfId="9957" xr:uid="{00000000-0005-0000-0000-000071200000}"/>
    <cellStyle name="Normal 14 4 7 4" xfId="9958" xr:uid="{00000000-0005-0000-0000-000072200000}"/>
    <cellStyle name="Normal 14 4 7 5" xfId="9959" xr:uid="{00000000-0005-0000-0000-000073200000}"/>
    <cellStyle name="Normal 14 4 7 6" xfId="9960" xr:uid="{00000000-0005-0000-0000-000074200000}"/>
    <cellStyle name="Normal 14 4 8" xfId="9961" xr:uid="{00000000-0005-0000-0000-000075200000}"/>
    <cellStyle name="Normal 14 4 8 2" xfId="9962" xr:uid="{00000000-0005-0000-0000-000076200000}"/>
    <cellStyle name="Normal 14 4 8 3" xfId="9963" xr:uid="{00000000-0005-0000-0000-000077200000}"/>
    <cellStyle name="Normal 14 4 8 4" xfId="9964" xr:uid="{00000000-0005-0000-0000-000078200000}"/>
    <cellStyle name="Normal 14 4 9" xfId="9965" xr:uid="{00000000-0005-0000-0000-000079200000}"/>
    <cellStyle name="Normal 14 4 9 2" xfId="9966" xr:uid="{00000000-0005-0000-0000-00007A200000}"/>
    <cellStyle name="Normal 14 4 9 3" xfId="9967" xr:uid="{00000000-0005-0000-0000-00007B200000}"/>
    <cellStyle name="Normal 14 4 9 4" xfId="9968" xr:uid="{00000000-0005-0000-0000-00007C200000}"/>
    <cellStyle name="Normal 14 5" xfId="530" xr:uid="{00000000-0005-0000-0000-00007D200000}"/>
    <cellStyle name="Normal 14 5 10" xfId="9969" xr:uid="{00000000-0005-0000-0000-00007E200000}"/>
    <cellStyle name="Normal 14 5 10 2" xfId="9970" xr:uid="{00000000-0005-0000-0000-00007F200000}"/>
    <cellStyle name="Normal 14 5 10 3" xfId="9971" xr:uid="{00000000-0005-0000-0000-000080200000}"/>
    <cellStyle name="Normal 14 5 10 4" xfId="9972" xr:uid="{00000000-0005-0000-0000-000081200000}"/>
    <cellStyle name="Normal 14 5 11" xfId="9973" xr:uid="{00000000-0005-0000-0000-000082200000}"/>
    <cellStyle name="Normal 14 5 11 2" xfId="9974" xr:uid="{00000000-0005-0000-0000-000083200000}"/>
    <cellStyle name="Normal 14 5 11 3" xfId="9975" xr:uid="{00000000-0005-0000-0000-000084200000}"/>
    <cellStyle name="Normal 14 5 12" xfId="9976" xr:uid="{00000000-0005-0000-0000-000085200000}"/>
    <cellStyle name="Normal 14 5 13" xfId="9977" xr:uid="{00000000-0005-0000-0000-000086200000}"/>
    <cellStyle name="Normal 14 5 14" xfId="9978" xr:uid="{00000000-0005-0000-0000-000087200000}"/>
    <cellStyle name="Normal 14 5 2" xfId="672" xr:uid="{00000000-0005-0000-0000-000088200000}"/>
    <cellStyle name="Normal 14 5 2 10" xfId="9979" xr:uid="{00000000-0005-0000-0000-000089200000}"/>
    <cellStyle name="Normal 14 5 2 11" xfId="9980" xr:uid="{00000000-0005-0000-0000-00008A200000}"/>
    <cellStyle name="Normal 14 5 2 2" xfId="1137" xr:uid="{00000000-0005-0000-0000-00008B200000}"/>
    <cellStyle name="Normal 14 5 2 2 10" xfId="9981" xr:uid="{00000000-0005-0000-0000-00008C200000}"/>
    <cellStyle name="Normal 14 5 2 2 2" xfId="1344" xr:uid="{00000000-0005-0000-0000-00008D200000}"/>
    <cellStyle name="Normal 14 5 2 2 2 2" xfId="9982" xr:uid="{00000000-0005-0000-0000-00008E200000}"/>
    <cellStyle name="Normal 14 5 2 2 2 2 2" xfId="9983" xr:uid="{00000000-0005-0000-0000-00008F200000}"/>
    <cellStyle name="Normal 14 5 2 2 2 2 2 2" xfId="9984" xr:uid="{00000000-0005-0000-0000-000090200000}"/>
    <cellStyle name="Normal 14 5 2 2 2 2 2 3" xfId="9985" xr:uid="{00000000-0005-0000-0000-000091200000}"/>
    <cellStyle name="Normal 14 5 2 2 2 2 2 4" xfId="9986" xr:uid="{00000000-0005-0000-0000-000092200000}"/>
    <cellStyle name="Normal 14 5 2 2 2 2 3" xfId="9987" xr:uid="{00000000-0005-0000-0000-000093200000}"/>
    <cellStyle name="Normal 14 5 2 2 2 2 3 2" xfId="9988" xr:uid="{00000000-0005-0000-0000-000094200000}"/>
    <cellStyle name="Normal 14 5 2 2 2 2 3 3" xfId="9989" xr:uid="{00000000-0005-0000-0000-000095200000}"/>
    <cellStyle name="Normal 14 5 2 2 2 2 4" xfId="9990" xr:uid="{00000000-0005-0000-0000-000096200000}"/>
    <cellStyle name="Normal 14 5 2 2 2 2 5" xfId="9991" xr:uid="{00000000-0005-0000-0000-000097200000}"/>
    <cellStyle name="Normal 14 5 2 2 2 2 6" xfId="9992" xr:uid="{00000000-0005-0000-0000-000098200000}"/>
    <cellStyle name="Normal 14 5 2 2 2 3" xfId="9993" xr:uid="{00000000-0005-0000-0000-000099200000}"/>
    <cellStyle name="Normal 14 5 2 2 2 3 2" xfId="9994" xr:uid="{00000000-0005-0000-0000-00009A200000}"/>
    <cellStyle name="Normal 14 5 2 2 2 3 3" xfId="9995" xr:uid="{00000000-0005-0000-0000-00009B200000}"/>
    <cellStyle name="Normal 14 5 2 2 2 3 4" xfId="9996" xr:uid="{00000000-0005-0000-0000-00009C200000}"/>
    <cellStyle name="Normal 14 5 2 2 2 4" xfId="9997" xr:uid="{00000000-0005-0000-0000-00009D200000}"/>
    <cellStyle name="Normal 14 5 2 2 2 4 2" xfId="9998" xr:uid="{00000000-0005-0000-0000-00009E200000}"/>
    <cellStyle name="Normal 14 5 2 2 2 4 3" xfId="9999" xr:uid="{00000000-0005-0000-0000-00009F200000}"/>
    <cellStyle name="Normal 14 5 2 2 2 4 4" xfId="10000" xr:uid="{00000000-0005-0000-0000-0000A0200000}"/>
    <cellStyle name="Normal 14 5 2 2 2 5" xfId="10001" xr:uid="{00000000-0005-0000-0000-0000A1200000}"/>
    <cellStyle name="Normal 14 5 2 2 2 5 2" xfId="10002" xr:uid="{00000000-0005-0000-0000-0000A2200000}"/>
    <cellStyle name="Normal 14 5 2 2 2 5 3" xfId="10003" xr:uid="{00000000-0005-0000-0000-0000A3200000}"/>
    <cellStyle name="Normal 14 5 2 2 2 5 4" xfId="10004" xr:uid="{00000000-0005-0000-0000-0000A4200000}"/>
    <cellStyle name="Normal 14 5 2 2 2 6" xfId="10005" xr:uid="{00000000-0005-0000-0000-0000A5200000}"/>
    <cellStyle name="Normal 14 5 2 2 2 6 2" xfId="10006" xr:uid="{00000000-0005-0000-0000-0000A6200000}"/>
    <cellStyle name="Normal 14 5 2 2 2 6 3" xfId="10007" xr:uid="{00000000-0005-0000-0000-0000A7200000}"/>
    <cellStyle name="Normal 14 5 2 2 2 7" xfId="10008" xr:uid="{00000000-0005-0000-0000-0000A8200000}"/>
    <cellStyle name="Normal 14 5 2 2 2 8" xfId="10009" xr:uid="{00000000-0005-0000-0000-0000A9200000}"/>
    <cellStyle name="Normal 14 5 2 2 2 9" xfId="10010" xr:uid="{00000000-0005-0000-0000-0000AA200000}"/>
    <cellStyle name="Normal 14 5 2 2 3" xfId="10011" xr:uid="{00000000-0005-0000-0000-0000AB200000}"/>
    <cellStyle name="Normal 14 5 2 2 3 2" xfId="10012" xr:uid="{00000000-0005-0000-0000-0000AC200000}"/>
    <cellStyle name="Normal 14 5 2 2 3 2 2" xfId="10013" xr:uid="{00000000-0005-0000-0000-0000AD200000}"/>
    <cellStyle name="Normal 14 5 2 2 3 2 3" xfId="10014" xr:uid="{00000000-0005-0000-0000-0000AE200000}"/>
    <cellStyle name="Normal 14 5 2 2 3 2 4" xfId="10015" xr:uid="{00000000-0005-0000-0000-0000AF200000}"/>
    <cellStyle name="Normal 14 5 2 2 3 3" xfId="10016" xr:uid="{00000000-0005-0000-0000-0000B0200000}"/>
    <cellStyle name="Normal 14 5 2 2 3 3 2" xfId="10017" xr:uid="{00000000-0005-0000-0000-0000B1200000}"/>
    <cellStyle name="Normal 14 5 2 2 3 3 3" xfId="10018" xr:uid="{00000000-0005-0000-0000-0000B2200000}"/>
    <cellStyle name="Normal 14 5 2 2 3 4" xfId="10019" xr:uid="{00000000-0005-0000-0000-0000B3200000}"/>
    <cellStyle name="Normal 14 5 2 2 3 5" xfId="10020" xr:uid="{00000000-0005-0000-0000-0000B4200000}"/>
    <cellStyle name="Normal 14 5 2 2 3 6" xfId="10021" xr:uid="{00000000-0005-0000-0000-0000B5200000}"/>
    <cellStyle name="Normal 14 5 2 2 4" xfId="10022" xr:uid="{00000000-0005-0000-0000-0000B6200000}"/>
    <cellStyle name="Normal 14 5 2 2 4 2" xfId="10023" xr:uid="{00000000-0005-0000-0000-0000B7200000}"/>
    <cellStyle name="Normal 14 5 2 2 4 3" xfId="10024" xr:uid="{00000000-0005-0000-0000-0000B8200000}"/>
    <cellStyle name="Normal 14 5 2 2 4 4" xfId="10025" xr:uid="{00000000-0005-0000-0000-0000B9200000}"/>
    <cellStyle name="Normal 14 5 2 2 5" xfId="10026" xr:uid="{00000000-0005-0000-0000-0000BA200000}"/>
    <cellStyle name="Normal 14 5 2 2 5 2" xfId="10027" xr:uid="{00000000-0005-0000-0000-0000BB200000}"/>
    <cellStyle name="Normal 14 5 2 2 5 3" xfId="10028" xr:uid="{00000000-0005-0000-0000-0000BC200000}"/>
    <cellStyle name="Normal 14 5 2 2 5 4" xfId="10029" xr:uid="{00000000-0005-0000-0000-0000BD200000}"/>
    <cellStyle name="Normal 14 5 2 2 6" xfId="10030" xr:uid="{00000000-0005-0000-0000-0000BE200000}"/>
    <cellStyle name="Normal 14 5 2 2 6 2" xfId="10031" xr:uid="{00000000-0005-0000-0000-0000BF200000}"/>
    <cellStyle name="Normal 14 5 2 2 6 3" xfId="10032" xr:uid="{00000000-0005-0000-0000-0000C0200000}"/>
    <cellStyle name="Normal 14 5 2 2 6 4" xfId="10033" xr:uid="{00000000-0005-0000-0000-0000C1200000}"/>
    <cellStyle name="Normal 14 5 2 2 7" xfId="10034" xr:uid="{00000000-0005-0000-0000-0000C2200000}"/>
    <cellStyle name="Normal 14 5 2 2 7 2" xfId="10035" xr:uid="{00000000-0005-0000-0000-0000C3200000}"/>
    <cellStyle name="Normal 14 5 2 2 7 3" xfId="10036" xr:uid="{00000000-0005-0000-0000-0000C4200000}"/>
    <cellStyle name="Normal 14 5 2 2 8" xfId="10037" xr:uid="{00000000-0005-0000-0000-0000C5200000}"/>
    <cellStyle name="Normal 14 5 2 2 9" xfId="10038" xr:uid="{00000000-0005-0000-0000-0000C6200000}"/>
    <cellStyle name="Normal 14 5 2 3" xfId="1343" xr:uid="{00000000-0005-0000-0000-0000C7200000}"/>
    <cellStyle name="Normal 14 5 2 3 2" xfId="10039" xr:uid="{00000000-0005-0000-0000-0000C8200000}"/>
    <cellStyle name="Normal 14 5 2 3 2 2" xfId="10040" xr:uid="{00000000-0005-0000-0000-0000C9200000}"/>
    <cellStyle name="Normal 14 5 2 3 2 2 2" xfId="10041" xr:uid="{00000000-0005-0000-0000-0000CA200000}"/>
    <cellStyle name="Normal 14 5 2 3 2 2 3" xfId="10042" xr:uid="{00000000-0005-0000-0000-0000CB200000}"/>
    <cellStyle name="Normal 14 5 2 3 2 2 4" xfId="10043" xr:uid="{00000000-0005-0000-0000-0000CC200000}"/>
    <cellStyle name="Normal 14 5 2 3 2 3" xfId="10044" xr:uid="{00000000-0005-0000-0000-0000CD200000}"/>
    <cellStyle name="Normal 14 5 2 3 2 3 2" xfId="10045" xr:uid="{00000000-0005-0000-0000-0000CE200000}"/>
    <cellStyle name="Normal 14 5 2 3 2 3 3" xfId="10046" xr:uid="{00000000-0005-0000-0000-0000CF200000}"/>
    <cellStyle name="Normal 14 5 2 3 2 4" xfId="10047" xr:uid="{00000000-0005-0000-0000-0000D0200000}"/>
    <cellStyle name="Normal 14 5 2 3 2 5" xfId="10048" xr:uid="{00000000-0005-0000-0000-0000D1200000}"/>
    <cellStyle name="Normal 14 5 2 3 2 6" xfId="10049" xr:uid="{00000000-0005-0000-0000-0000D2200000}"/>
    <cellStyle name="Normal 14 5 2 3 3" xfId="10050" xr:uid="{00000000-0005-0000-0000-0000D3200000}"/>
    <cellStyle name="Normal 14 5 2 3 3 2" xfId="10051" xr:uid="{00000000-0005-0000-0000-0000D4200000}"/>
    <cellStyle name="Normal 14 5 2 3 3 3" xfId="10052" xr:uid="{00000000-0005-0000-0000-0000D5200000}"/>
    <cellStyle name="Normal 14 5 2 3 3 4" xfId="10053" xr:uid="{00000000-0005-0000-0000-0000D6200000}"/>
    <cellStyle name="Normal 14 5 2 3 4" xfId="10054" xr:uid="{00000000-0005-0000-0000-0000D7200000}"/>
    <cellStyle name="Normal 14 5 2 3 4 2" xfId="10055" xr:uid="{00000000-0005-0000-0000-0000D8200000}"/>
    <cellStyle name="Normal 14 5 2 3 4 3" xfId="10056" xr:uid="{00000000-0005-0000-0000-0000D9200000}"/>
    <cellStyle name="Normal 14 5 2 3 4 4" xfId="10057" xr:uid="{00000000-0005-0000-0000-0000DA200000}"/>
    <cellStyle name="Normal 14 5 2 3 5" xfId="10058" xr:uid="{00000000-0005-0000-0000-0000DB200000}"/>
    <cellStyle name="Normal 14 5 2 3 5 2" xfId="10059" xr:uid="{00000000-0005-0000-0000-0000DC200000}"/>
    <cellStyle name="Normal 14 5 2 3 5 3" xfId="10060" xr:uid="{00000000-0005-0000-0000-0000DD200000}"/>
    <cellStyle name="Normal 14 5 2 3 5 4" xfId="10061" xr:uid="{00000000-0005-0000-0000-0000DE200000}"/>
    <cellStyle name="Normal 14 5 2 3 6" xfId="10062" xr:uid="{00000000-0005-0000-0000-0000DF200000}"/>
    <cellStyle name="Normal 14 5 2 3 6 2" xfId="10063" xr:uid="{00000000-0005-0000-0000-0000E0200000}"/>
    <cellStyle name="Normal 14 5 2 3 6 3" xfId="10064" xr:uid="{00000000-0005-0000-0000-0000E1200000}"/>
    <cellStyle name="Normal 14 5 2 3 7" xfId="10065" xr:uid="{00000000-0005-0000-0000-0000E2200000}"/>
    <cellStyle name="Normal 14 5 2 3 8" xfId="10066" xr:uid="{00000000-0005-0000-0000-0000E3200000}"/>
    <cellStyle name="Normal 14 5 2 3 9" xfId="10067" xr:uid="{00000000-0005-0000-0000-0000E4200000}"/>
    <cellStyle name="Normal 14 5 2 4" xfId="10068" xr:uid="{00000000-0005-0000-0000-0000E5200000}"/>
    <cellStyle name="Normal 14 5 2 4 2" xfId="10069" xr:uid="{00000000-0005-0000-0000-0000E6200000}"/>
    <cellStyle name="Normal 14 5 2 4 2 2" xfId="10070" xr:uid="{00000000-0005-0000-0000-0000E7200000}"/>
    <cellStyle name="Normal 14 5 2 4 2 3" xfId="10071" xr:uid="{00000000-0005-0000-0000-0000E8200000}"/>
    <cellStyle name="Normal 14 5 2 4 2 4" xfId="10072" xr:uid="{00000000-0005-0000-0000-0000E9200000}"/>
    <cellStyle name="Normal 14 5 2 4 3" xfId="10073" xr:uid="{00000000-0005-0000-0000-0000EA200000}"/>
    <cellStyle name="Normal 14 5 2 4 3 2" xfId="10074" xr:uid="{00000000-0005-0000-0000-0000EB200000}"/>
    <cellStyle name="Normal 14 5 2 4 3 3" xfId="10075" xr:uid="{00000000-0005-0000-0000-0000EC200000}"/>
    <cellStyle name="Normal 14 5 2 4 4" xfId="10076" xr:uid="{00000000-0005-0000-0000-0000ED200000}"/>
    <cellStyle name="Normal 14 5 2 4 5" xfId="10077" xr:uid="{00000000-0005-0000-0000-0000EE200000}"/>
    <cellStyle name="Normal 14 5 2 4 6" xfId="10078" xr:uid="{00000000-0005-0000-0000-0000EF200000}"/>
    <cellStyle name="Normal 14 5 2 5" xfId="10079" xr:uid="{00000000-0005-0000-0000-0000F0200000}"/>
    <cellStyle name="Normal 14 5 2 5 2" xfId="10080" xr:uid="{00000000-0005-0000-0000-0000F1200000}"/>
    <cellStyle name="Normal 14 5 2 5 3" xfId="10081" xr:uid="{00000000-0005-0000-0000-0000F2200000}"/>
    <cellStyle name="Normal 14 5 2 5 4" xfId="10082" xr:uid="{00000000-0005-0000-0000-0000F3200000}"/>
    <cellStyle name="Normal 14 5 2 6" xfId="10083" xr:uid="{00000000-0005-0000-0000-0000F4200000}"/>
    <cellStyle name="Normal 14 5 2 6 2" xfId="10084" xr:uid="{00000000-0005-0000-0000-0000F5200000}"/>
    <cellStyle name="Normal 14 5 2 6 3" xfId="10085" xr:uid="{00000000-0005-0000-0000-0000F6200000}"/>
    <cellStyle name="Normal 14 5 2 6 4" xfId="10086" xr:uid="{00000000-0005-0000-0000-0000F7200000}"/>
    <cellStyle name="Normal 14 5 2 7" xfId="10087" xr:uid="{00000000-0005-0000-0000-0000F8200000}"/>
    <cellStyle name="Normal 14 5 2 7 2" xfId="10088" xr:uid="{00000000-0005-0000-0000-0000F9200000}"/>
    <cellStyle name="Normal 14 5 2 7 3" xfId="10089" xr:uid="{00000000-0005-0000-0000-0000FA200000}"/>
    <cellStyle name="Normal 14 5 2 7 4" xfId="10090" xr:uid="{00000000-0005-0000-0000-0000FB200000}"/>
    <cellStyle name="Normal 14 5 2 8" xfId="10091" xr:uid="{00000000-0005-0000-0000-0000FC200000}"/>
    <cellStyle name="Normal 14 5 2 8 2" xfId="10092" xr:uid="{00000000-0005-0000-0000-0000FD200000}"/>
    <cellStyle name="Normal 14 5 2 8 3" xfId="10093" xr:uid="{00000000-0005-0000-0000-0000FE200000}"/>
    <cellStyle name="Normal 14 5 2 9" xfId="10094" xr:uid="{00000000-0005-0000-0000-0000FF200000}"/>
    <cellStyle name="Normal 14 5 3" xfId="825" xr:uid="{00000000-0005-0000-0000-000000210000}"/>
    <cellStyle name="Normal 14 5 3 10" xfId="10095" xr:uid="{00000000-0005-0000-0000-000001210000}"/>
    <cellStyle name="Normal 14 5 3 2" xfId="1345" xr:uid="{00000000-0005-0000-0000-000002210000}"/>
    <cellStyle name="Normal 14 5 3 2 2" xfId="10096" xr:uid="{00000000-0005-0000-0000-000003210000}"/>
    <cellStyle name="Normal 14 5 3 2 2 2" xfId="10097" xr:uid="{00000000-0005-0000-0000-000004210000}"/>
    <cellStyle name="Normal 14 5 3 2 2 2 2" xfId="10098" xr:uid="{00000000-0005-0000-0000-000005210000}"/>
    <cellStyle name="Normal 14 5 3 2 2 2 3" xfId="10099" xr:uid="{00000000-0005-0000-0000-000006210000}"/>
    <cellStyle name="Normal 14 5 3 2 2 2 4" xfId="10100" xr:uid="{00000000-0005-0000-0000-000007210000}"/>
    <cellStyle name="Normal 14 5 3 2 2 3" xfId="10101" xr:uid="{00000000-0005-0000-0000-000008210000}"/>
    <cellStyle name="Normal 14 5 3 2 2 3 2" xfId="10102" xr:uid="{00000000-0005-0000-0000-000009210000}"/>
    <cellStyle name="Normal 14 5 3 2 2 3 3" xfId="10103" xr:uid="{00000000-0005-0000-0000-00000A210000}"/>
    <cellStyle name="Normal 14 5 3 2 2 4" xfId="10104" xr:uid="{00000000-0005-0000-0000-00000B210000}"/>
    <cellStyle name="Normal 14 5 3 2 2 5" xfId="10105" xr:uid="{00000000-0005-0000-0000-00000C210000}"/>
    <cellStyle name="Normal 14 5 3 2 2 6" xfId="10106" xr:uid="{00000000-0005-0000-0000-00000D210000}"/>
    <cellStyle name="Normal 14 5 3 2 3" xfId="10107" xr:uid="{00000000-0005-0000-0000-00000E210000}"/>
    <cellStyle name="Normal 14 5 3 2 3 2" xfId="10108" xr:uid="{00000000-0005-0000-0000-00000F210000}"/>
    <cellStyle name="Normal 14 5 3 2 3 3" xfId="10109" xr:uid="{00000000-0005-0000-0000-000010210000}"/>
    <cellStyle name="Normal 14 5 3 2 3 4" xfId="10110" xr:uid="{00000000-0005-0000-0000-000011210000}"/>
    <cellStyle name="Normal 14 5 3 2 4" xfId="10111" xr:uid="{00000000-0005-0000-0000-000012210000}"/>
    <cellStyle name="Normal 14 5 3 2 4 2" xfId="10112" xr:uid="{00000000-0005-0000-0000-000013210000}"/>
    <cellStyle name="Normal 14 5 3 2 4 3" xfId="10113" xr:uid="{00000000-0005-0000-0000-000014210000}"/>
    <cellStyle name="Normal 14 5 3 2 4 4" xfId="10114" xr:uid="{00000000-0005-0000-0000-000015210000}"/>
    <cellStyle name="Normal 14 5 3 2 5" xfId="10115" xr:uid="{00000000-0005-0000-0000-000016210000}"/>
    <cellStyle name="Normal 14 5 3 2 5 2" xfId="10116" xr:uid="{00000000-0005-0000-0000-000017210000}"/>
    <cellStyle name="Normal 14 5 3 2 5 3" xfId="10117" xr:uid="{00000000-0005-0000-0000-000018210000}"/>
    <cellStyle name="Normal 14 5 3 2 5 4" xfId="10118" xr:uid="{00000000-0005-0000-0000-000019210000}"/>
    <cellStyle name="Normal 14 5 3 2 6" xfId="10119" xr:uid="{00000000-0005-0000-0000-00001A210000}"/>
    <cellStyle name="Normal 14 5 3 2 6 2" xfId="10120" xr:uid="{00000000-0005-0000-0000-00001B210000}"/>
    <cellStyle name="Normal 14 5 3 2 6 3" xfId="10121" xr:uid="{00000000-0005-0000-0000-00001C210000}"/>
    <cellStyle name="Normal 14 5 3 2 7" xfId="10122" xr:uid="{00000000-0005-0000-0000-00001D210000}"/>
    <cellStyle name="Normal 14 5 3 2 8" xfId="10123" xr:uid="{00000000-0005-0000-0000-00001E210000}"/>
    <cellStyle name="Normal 14 5 3 2 9" xfId="10124" xr:uid="{00000000-0005-0000-0000-00001F210000}"/>
    <cellStyle name="Normal 14 5 3 3" xfId="10125" xr:uid="{00000000-0005-0000-0000-000020210000}"/>
    <cellStyle name="Normal 14 5 3 3 2" xfId="10126" xr:uid="{00000000-0005-0000-0000-000021210000}"/>
    <cellStyle name="Normal 14 5 3 3 2 2" xfId="10127" xr:uid="{00000000-0005-0000-0000-000022210000}"/>
    <cellStyle name="Normal 14 5 3 3 2 3" xfId="10128" xr:uid="{00000000-0005-0000-0000-000023210000}"/>
    <cellStyle name="Normal 14 5 3 3 2 4" xfId="10129" xr:uid="{00000000-0005-0000-0000-000024210000}"/>
    <cellStyle name="Normal 14 5 3 3 3" xfId="10130" xr:uid="{00000000-0005-0000-0000-000025210000}"/>
    <cellStyle name="Normal 14 5 3 3 3 2" xfId="10131" xr:uid="{00000000-0005-0000-0000-000026210000}"/>
    <cellStyle name="Normal 14 5 3 3 3 3" xfId="10132" xr:uid="{00000000-0005-0000-0000-000027210000}"/>
    <cellStyle name="Normal 14 5 3 3 4" xfId="10133" xr:uid="{00000000-0005-0000-0000-000028210000}"/>
    <cellStyle name="Normal 14 5 3 3 5" xfId="10134" xr:uid="{00000000-0005-0000-0000-000029210000}"/>
    <cellStyle name="Normal 14 5 3 3 6" xfId="10135" xr:uid="{00000000-0005-0000-0000-00002A210000}"/>
    <cellStyle name="Normal 14 5 3 4" xfId="10136" xr:uid="{00000000-0005-0000-0000-00002B210000}"/>
    <cellStyle name="Normal 14 5 3 4 2" xfId="10137" xr:uid="{00000000-0005-0000-0000-00002C210000}"/>
    <cellStyle name="Normal 14 5 3 4 3" xfId="10138" xr:uid="{00000000-0005-0000-0000-00002D210000}"/>
    <cellStyle name="Normal 14 5 3 4 4" xfId="10139" xr:uid="{00000000-0005-0000-0000-00002E210000}"/>
    <cellStyle name="Normal 14 5 3 5" xfId="10140" xr:uid="{00000000-0005-0000-0000-00002F210000}"/>
    <cellStyle name="Normal 14 5 3 5 2" xfId="10141" xr:uid="{00000000-0005-0000-0000-000030210000}"/>
    <cellStyle name="Normal 14 5 3 5 3" xfId="10142" xr:uid="{00000000-0005-0000-0000-000031210000}"/>
    <cellStyle name="Normal 14 5 3 5 4" xfId="10143" xr:uid="{00000000-0005-0000-0000-000032210000}"/>
    <cellStyle name="Normal 14 5 3 6" xfId="10144" xr:uid="{00000000-0005-0000-0000-000033210000}"/>
    <cellStyle name="Normal 14 5 3 6 2" xfId="10145" xr:uid="{00000000-0005-0000-0000-000034210000}"/>
    <cellStyle name="Normal 14 5 3 6 3" xfId="10146" xr:uid="{00000000-0005-0000-0000-000035210000}"/>
    <cellStyle name="Normal 14 5 3 6 4" xfId="10147" xr:uid="{00000000-0005-0000-0000-000036210000}"/>
    <cellStyle name="Normal 14 5 3 7" xfId="10148" xr:uid="{00000000-0005-0000-0000-000037210000}"/>
    <cellStyle name="Normal 14 5 3 7 2" xfId="10149" xr:uid="{00000000-0005-0000-0000-000038210000}"/>
    <cellStyle name="Normal 14 5 3 7 3" xfId="10150" xr:uid="{00000000-0005-0000-0000-000039210000}"/>
    <cellStyle name="Normal 14 5 3 8" xfId="10151" xr:uid="{00000000-0005-0000-0000-00003A210000}"/>
    <cellStyle name="Normal 14 5 3 9" xfId="10152" xr:uid="{00000000-0005-0000-0000-00003B210000}"/>
    <cellStyle name="Normal 14 5 4" xfId="1342" xr:uid="{00000000-0005-0000-0000-00003C210000}"/>
    <cellStyle name="Normal 14 5 4 2" xfId="10153" xr:uid="{00000000-0005-0000-0000-00003D210000}"/>
    <cellStyle name="Normal 14 5 4 2 2" xfId="10154" xr:uid="{00000000-0005-0000-0000-00003E210000}"/>
    <cellStyle name="Normal 14 5 4 2 2 2" xfId="10155" xr:uid="{00000000-0005-0000-0000-00003F210000}"/>
    <cellStyle name="Normal 14 5 4 2 2 3" xfId="10156" xr:uid="{00000000-0005-0000-0000-000040210000}"/>
    <cellStyle name="Normal 14 5 4 2 2 4" xfId="10157" xr:uid="{00000000-0005-0000-0000-000041210000}"/>
    <cellStyle name="Normal 14 5 4 2 3" xfId="10158" xr:uid="{00000000-0005-0000-0000-000042210000}"/>
    <cellStyle name="Normal 14 5 4 2 3 2" xfId="10159" xr:uid="{00000000-0005-0000-0000-000043210000}"/>
    <cellStyle name="Normal 14 5 4 2 3 3" xfId="10160" xr:uid="{00000000-0005-0000-0000-000044210000}"/>
    <cellStyle name="Normal 14 5 4 2 4" xfId="10161" xr:uid="{00000000-0005-0000-0000-000045210000}"/>
    <cellStyle name="Normal 14 5 4 2 5" xfId="10162" xr:uid="{00000000-0005-0000-0000-000046210000}"/>
    <cellStyle name="Normal 14 5 4 2 6" xfId="10163" xr:uid="{00000000-0005-0000-0000-000047210000}"/>
    <cellStyle name="Normal 14 5 4 3" xfId="10164" xr:uid="{00000000-0005-0000-0000-000048210000}"/>
    <cellStyle name="Normal 14 5 4 3 2" xfId="10165" xr:uid="{00000000-0005-0000-0000-000049210000}"/>
    <cellStyle name="Normal 14 5 4 3 3" xfId="10166" xr:uid="{00000000-0005-0000-0000-00004A210000}"/>
    <cellStyle name="Normal 14 5 4 3 4" xfId="10167" xr:uid="{00000000-0005-0000-0000-00004B210000}"/>
    <cellStyle name="Normal 14 5 4 4" xfId="10168" xr:uid="{00000000-0005-0000-0000-00004C210000}"/>
    <cellStyle name="Normal 14 5 4 4 2" xfId="10169" xr:uid="{00000000-0005-0000-0000-00004D210000}"/>
    <cellStyle name="Normal 14 5 4 4 3" xfId="10170" xr:uid="{00000000-0005-0000-0000-00004E210000}"/>
    <cellStyle name="Normal 14 5 4 4 4" xfId="10171" xr:uid="{00000000-0005-0000-0000-00004F210000}"/>
    <cellStyle name="Normal 14 5 4 5" xfId="10172" xr:uid="{00000000-0005-0000-0000-000050210000}"/>
    <cellStyle name="Normal 14 5 4 5 2" xfId="10173" xr:uid="{00000000-0005-0000-0000-000051210000}"/>
    <cellStyle name="Normal 14 5 4 5 3" xfId="10174" xr:uid="{00000000-0005-0000-0000-000052210000}"/>
    <cellStyle name="Normal 14 5 4 5 4" xfId="10175" xr:uid="{00000000-0005-0000-0000-000053210000}"/>
    <cellStyle name="Normal 14 5 4 6" xfId="10176" xr:uid="{00000000-0005-0000-0000-000054210000}"/>
    <cellStyle name="Normal 14 5 4 6 2" xfId="10177" xr:uid="{00000000-0005-0000-0000-000055210000}"/>
    <cellStyle name="Normal 14 5 4 6 3" xfId="10178" xr:uid="{00000000-0005-0000-0000-000056210000}"/>
    <cellStyle name="Normal 14 5 4 7" xfId="10179" xr:uid="{00000000-0005-0000-0000-000057210000}"/>
    <cellStyle name="Normal 14 5 4 8" xfId="10180" xr:uid="{00000000-0005-0000-0000-000058210000}"/>
    <cellStyle name="Normal 14 5 4 9" xfId="10181" xr:uid="{00000000-0005-0000-0000-000059210000}"/>
    <cellStyle name="Normal 14 5 5" xfId="10182" xr:uid="{00000000-0005-0000-0000-00005A210000}"/>
    <cellStyle name="Normal 14 5 5 2" xfId="10183" xr:uid="{00000000-0005-0000-0000-00005B210000}"/>
    <cellStyle name="Normal 14 5 5 2 2" xfId="10184" xr:uid="{00000000-0005-0000-0000-00005C210000}"/>
    <cellStyle name="Normal 14 5 5 2 2 2" xfId="10185" xr:uid="{00000000-0005-0000-0000-00005D210000}"/>
    <cellStyle name="Normal 14 5 5 2 2 3" xfId="10186" xr:uid="{00000000-0005-0000-0000-00005E210000}"/>
    <cellStyle name="Normal 14 5 5 2 2 4" xfId="10187" xr:uid="{00000000-0005-0000-0000-00005F210000}"/>
    <cellStyle name="Normal 14 5 5 2 3" xfId="10188" xr:uid="{00000000-0005-0000-0000-000060210000}"/>
    <cellStyle name="Normal 14 5 5 2 3 2" xfId="10189" xr:uid="{00000000-0005-0000-0000-000061210000}"/>
    <cellStyle name="Normal 14 5 5 2 3 3" xfId="10190" xr:uid="{00000000-0005-0000-0000-000062210000}"/>
    <cellStyle name="Normal 14 5 5 2 4" xfId="10191" xr:uid="{00000000-0005-0000-0000-000063210000}"/>
    <cellStyle name="Normal 14 5 5 2 5" xfId="10192" xr:uid="{00000000-0005-0000-0000-000064210000}"/>
    <cellStyle name="Normal 14 5 5 2 6" xfId="10193" xr:uid="{00000000-0005-0000-0000-000065210000}"/>
    <cellStyle name="Normal 14 5 5 3" xfId="10194" xr:uid="{00000000-0005-0000-0000-000066210000}"/>
    <cellStyle name="Normal 14 5 5 3 2" xfId="10195" xr:uid="{00000000-0005-0000-0000-000067210000}"/>
    <cellStyle name="Normal 14 5 5 3 3" xfId="10196" xr:uid="{00000000-0005-0000-0000-000068210000}"/>
    <cellStyle name="Normal 14 5 5 3 4" xfId="10197" xr:uid="{00000000-0005-0000-0000-000069210000}"/>
    <cellStyle name="Normal 14 5 5 4" xfId="10198" xr:uid="{00000000-0005-0000-0000-00006A210000}"/>
    <cellStyle name="Normal 14 5 5 4 2" xfId="10199" xr:uid="{00000000-0005-0000-0000-00006B210000}"/>
    <cellStyle name="Normal 14 5 5 4 3" xfId="10200" xr:uid="{00000000-0005-0000-0000-00006C210000}"/>
    <cellStyle name="Normal 14 5 5 4 4" xfId="10201" xr:uid="{00000000-0005-0000-0000-00006D210000}"/>
    <cellStyle name="Normal 14 5 5 5" xfId="10202" xr:uid="{00000000-0005-0000-0000-00006E210000}"/>
    <cellStyle name="Normal 14 5 5 5 2" xfId="10203" xr:uid="{00000000-0005-0000-0000-00006F210000}"/>
    <cellStyle name="Normal 14 5 5 5 3" xfId="10204" xr:uid="{00000000-0005-0000-0000-000070210000}"/>
    <cellStyle name="Normal 14 5 5 5 4" xfId="10205" xr:uid="{00000000-0005-0000-0000-000071210000}"/>
    <cellStyle name="Normal 14 5 5 6" xfId="10206" xr:uid="{00000000-0005-0000-0000-000072210000}"/>
    <cellStyle name="Normal 14 5 5 6 2" xfId="10207" xr:uid="{00000000-0005-0000-0000-000073210000}"/>
    <cellStyle name="Normal 14 5 5 6 3" xfId="10208" xr:uid="{00000000-0005-0000-0000-000074210000}"/>
    <cellStyle name="Normal 14 5 5 7" xfId="10209" xr:uid="{00000000-0005-0000-0000-000075210000}"/>
    <cellStyle name="Normal 14 5 5 8" xfId="10210" xr:uid="{00000000-0005-0000-0000-000076210000}"/>
    <cellStyle name="Normal 14 5 5 9" xfId="10211" xr:uid="{00000000-0005-0000-0000-000077210000}"/>
    <cellStyle name="Normal 14 5 6" xfId="10212" xr:uid="{00000000-0005-0000-0000-000078210000}"/>
    <cellStyle name="Normal 14 5 6 2" xfId="10213" xr:uid="{00000000-0005-0000-0000-000079210000}"/>
    <cellStyle name="Normal 14 5 6 2 2" xfId="10214" xr:uid="{00000000-0005-0000-0000-00007A210000}"/>
    <cellStyle name="Normal 14 5 6 2 2 2" xfId="10215" xr:uid="{00000000-0005-0000-0000-00007B210000}"/>
    <cellStyle name="Normal 14 5 6 2 2 3" xfId="10216" xr:uid="{00000000-0005-0000-0000-00007C210000}"/>
    <cellStyle name="Normal 14 5 6 2 2 4" xfId="10217" xr:uid="{00000000-0005-0000-0000-00007D210000}"/>
    <cellStyle name="Normal 14 5 6 2 3" xfId="10218" xr:uid="{00000000-0005-0000-0000-00007E210000}"/>
    <cellStyle name="Normal 14 5 6 2 3 2" xfId="10219" xr:uid="{00000000-0005-0000-0000-00007F210000}"/>
    <cellStyle name="Normal 14 5 6 2 3 3" xfId="10220" xr:uid="{00000000-0005-0000-0000-000080210000}"/>
    <cellStyle name="Normal 14 5 6 2 4" xfId="10221" xr:uid="{00000000-0005-0000-0000-000081210000}"/>
    <cellStyle name="Normal 14 5 6 2 5" xfId="10222" xr:uid="{00000000-0005-0000-0000-000082210000}"/>
    <cellStyle name="Normal 14 5 6 2 6" xfId="10223" xr:uid="{00000000-0005-0000-0000-000083210000}"/>
    <cellStyle name="Normal 14 5 6 3" xfId="10224" xr:uid="{00000000-0005-0000-0000-000084210000}"/>
    <cellStyle name="Normal 14 5 6 3 2" xfId="10225" xr:uid="{00000000-0005-0000-0000-000085210000}"/>
    <cellStyle name="Normal 14 5 6 3 3" xfId="10226" xr:uid="{00000000-0005-0000-0000-000086210000}"/>
    <cellStyle name="Normal 14 5 6 3 4" xfId="10227" xr:uid="{00000000-0005-0000-0000-000087210000}"/>
    <cellStyle name="Normal 14 5 6 4" xfId="10228" xr:uid="{00000000-0005-0000-0000-000088210000}"/>
    <cellStyle name="Normal 14 5 6 4 2" xfId="10229" xr:uid="{00000000-0005-0000-0000-000089210000}"/>
    <cellStyle name="Normal 14 5 6 4 3" xfId="10230" xr:uid="{00000000-0005-0000-0000-00008A210000}"/>
    <cellStyle name="Normal 14 5 6 4 4" xfId="10231" xr:uid="{00000000-0005-0000-0000-00008B210000}"/>
    <cellStyle name="Normal 14 5 6 5" xfId="10232" xr:uid="{00000000-0005-0000-0000-00008C210000}"/>
    <cellStyle name="Normal 14 5 6 5 2" xfId="10233" xr:uid="{00000000-0005-0000-0000-00008D210000}"/>
    <cellStyle name="Normal 14 5 6 5 3" xfId="10234" xr:uid="{00000000-0005-0000-0000-00008E210000}"/>
    <cellStyle name="Normal 14 5 6 6" xfId="10235" xr:uid="{00000000-0005-0000-0000-00008F210000}"/>
    <cellStyle name="Normal 14 5 6 7" xfId="10236" xr:uid="{00000000-0005-0000-0000-000090210000}"/>
    <cellStyle name="Normal 14 5 6 8" xfId="10237" xr:uid="{00000000-0005-0000-0000-000091210000}"/>
    <cellStyle name="Normal 14 5 7" xfId="10238" xr:uid="{00000000-0005-0000-0000-000092210000}"/>
    <cellStyle name="Normal 14 5 7 2" xfId="10239" xr:uid="{00000000-0005-0000-0000-000093210000}"/>
    <cellStyle name="Normal 14 5 7 2 2" xfId="10240" xr:uid="{00000000-0005-0000-0000-000094210000}"/>
    <cellStyle name="Normal 14 5 7 2 3" xfId="10241" xr:uid="{00000000-0005-0000-0000-000095210000}"/>
    <cellStyle name="Normal 14 5 7 2 4" xfId="10242" xr:uid="{00000000-0005-0000-0000-000096210000}"/>
    <cellStyle name="Normal 14 5 7 3" xfId="10243" xr:uid="{00000000-0005-0000-0000-000097210000}"/>
    <cellStyle name="Normal 14 5 7 3 2" xfId="10244" xr:uid="{00000000-0005-0000-0000-000098210000}"/>
    <cellStyle name="Normal 14 5 7 3 3" xfId="10245" xr:uid="{00000000-0005-0000-0000-000099210000}"/>
    <cellStyle name="Normal 14 5 7 4" xfId="10246" xr:uid="{00000000-0005-0000-0000-00009A210000}"/>
    <cellStyle name="Normal 14 5 7 5" xfId="10247" xr:uid="{00000000-0005-0000-0000-00009B210000}"/>
    <cellStyle name="Normal 14 5 7 6" xfId="10248" xr:uid="{00000000-0005-0000-0000-00009C210000}"/>
    <cellStyle name="Normal 14 5 8" xfId="10249" xr:uid="{00000000-0005-0000-0000-00009D210000}"/>
    <cellStyle name="Normal 14 5 8 2" xfId="10250" xr:uid="{00000000-0005-0000-0000-00009E210000}"/>
    <cellStyle name="Normal 14 5 8 3" xfId="10251" xr:uid="{00000000-0005-0000-0000-00009F210000}"/>
    <cellStyle name="Normal 14 5 8 4" xfId="10252" xr:uid="{00000000-0005-0000-0000-0000A0210000}"/>
    <cellStyle name="Normal 14 5 9" xfId="10253" xr:uid="{00000000-0005-0000-0000-0000A1210000}"/>
    <cellStyle name="Normal 14 5 9 2" xfId="10254" xr:uid="{00000000-0005-0000-0000-0000A2210000}"/>
    <cellStyle name="Normal 14 5 9 3" xfId="10255" xr:uid="{00000000-0005-0000-0000-0000A3210000}"/>
    <cellStyle name="Normal 14 5 9 4" xfId="10256" xr:uid="{00000000-0005-0000-0000-0000A4210000}"/>
    <cellStyle name="Normal 14 6" xfId="364" xr:uid="{00000000-0005-0000-0000-0000A5210000}"/>
    <cellStyle name="Normal 14 6 10" xfId="10257" xr:uid="{00000000-0005-0000-0000-0000A6210000}"/>
    <cellStyle name="Normal 14 6 11" xfId="10258" xr:uid="{00000000-0005-0000-0000-0000A7210000}"/>
    <cellStyle name="Normal 14 6 2" xfId="935" xr:uid="{00000000-0005-0000-0000-0000A8210000}"/>
    <cellStyle name="Normal 14 6 2 10" xfId="10259" xr:uid="{00000000-0005-0000-0000-0000A9210000}"/>
    <cellStyle name="Normal 14 6 2 2" xfId="1347" xr:uid="{00000000-0005-0000-0000-0000AA210000}"/>
    <cellStyle name="Normal 14 6 2 2 2" xfId="10260" xr:uid="{00000000-0005-0000-0000-0000AB210000}"/>
    <cellStyle name="Normal 14 6 2 2 2 2" xfId="10261" xr:uid="{00000000-0005-0000-0000-0000AC210000}"/>
    <cellStyle name="Normal 14 6 2 2 2 2 2" xfId="10262" xr:uid="{00000000-0005-0000-0000-0000AD210000}"/>
    <cellStyle name="Normal 14 6 2 2 2 2 3" xfId="10263" xr:uid="{00000000-0005-0000-0000-0000AE210000}"/>
    <cellStyle name="Normal 14 6 2 2 2 2 4" xfId="10264" xr:uid="{00000000-0005-0000-0000-0000AF210000}"/>
    <cellStyle name="Normal 14 6 2 2 2 3" xfId="10265" xr:uid="{00000000-0005-0000-0000-0000B0210000}"/>
    <cellStyle name="Normal 14 6 2 2 2 3 2" xfId="10266" xr:uid="{00000000-0005-0000-0000-0000B1210000}"/>
    <cellStyle name="Normal 14 6 2 2 2 3 3" xfId="10267" xr:uid="{00000000-0005-0000-0000-0000B2210000}"/>
    <cellStyle name="Normal 14 6 2 2 2 4" xfId="10268" xr:uid="{00000000-0005-0000-0000-0000B3210000}"/>
    <cellStyle name="Normal 14 6 2 2 2 5" xfId="10269" xr:uid="{00000000-0005-0000-0000-0000B4210000}"/>
    <cellStyle name="Normal 14 6 2 2 2 6" xfId="10270" xr:uid="{00000000-0005-0000-0000-0000B5210000}"/>
    <cellStyle name="Normal 14 6 2 2 3" xfId="10271" xr:uid="{00000000-0005-0000-0000-0000B6210000}"/>
    <cellStyle name="Normal 14 6 2 2 3 2" xfId="10272" xr:uid="{00000000-0005-0000-0000-0000B7210000}"/>
    <cellStyle name="Normal 14 6 2 2 3 3" xfId="10273" xr:uid="{00000000-0005-0000-0000-0000B8210000}"/>
    <cellStyle name="Normal 14 6 2 2 3 4" xfId="10274" xr:uid="{00000000-0005-0000-0000-0000B9210000}"/>
    <cellStyle name="Normal 14 6 2 2 4" xfId="10275" xr:uid="{00000000-0005-0000-0000-0000BA210000}"/>
    <cellStyle name="Normal 14 6 2 2 4 2" xfId="10276" xr:uid="{00000000-0005-0000-0000-0000BB210000}"/>
    <cellStyle name="Normal 14 6 2 2 4 3" xfId="10277" xr:uid="{00000000-0005-0000-0000-0000BC210000}"/>
    <cellStyle name="Normal 14 6 2 2 4 4" xfId="10278" xr:uid="{00000000-0005-0000-0000-0000BD210000}"/>
    <cellStyle name="Normal 14 6 2 2 5" xfId="10279" xr:uid="{00000000-0005-0000-0000-0000BE210000}"/>
    <cellStyle name="Normal 14 6 2 2 5 2" xfId="10280" xr:uid="{00000000-0005-0000-0000-0000BF210000}"/>
    <cellStyle name="Normal 14 6 2 2 5 3" xfId="10281" xr:uid="{00000000-0005-0000-0000-0000C0210000}"/>
    <cellStyle name="Normal 14 6 2 2 5 4" xfId="10282" xr:uid="{00000000-0005-0000-0000-0000C1210000}"/>
    <cellStyle name="Normal 14 6 2 2 6" xfId="10283" xr:uid="{00000000-0005-0000-0000-0000C2210000}"/>
    <cellStyle name="Normal 14 6 2 2 6 2" xfId="10284" xr:uid="{00000000-0005-0000-0000-0000C3210000}"/>
    <cellStyle name="Normal 14 6 2 2 6 3" xfId="10285" xr:uid="{00000000-0005-0000-0000-0000C4210000}"/>
    <cellStyle name="Normal 14 6 2 2 7" xfId="10286" xr:uid="{00000000-0005-0000-0000-0000C5210000}"/>
    <cellStyle name="Normal 14 6 2 2 8" xfId="10287" xr:uid="{00000000-0005-0000-0000-0000C6210000}"/>
    <cellStyle name="Normal 14 6 2 2 9" xfId="10288" xr:uid="{00000000-0005-0000-0000-0000C7210000}"/>
    <cellStyle name="Normal 14 6 2 3" xfId="10289" xr:uid="{00000000-0005-0000-0000-0000C8210000}"/>
    <cellStyle name="Normal 14 6 2 3 2" xfId="10290" xr:uid="{00000000-0005-0000-0000-0000C9210000}"/>
    <cellStyle name="Normal 14 6 2 3 2 2" xfId="10291" xr:uid="{00000000-0005-0000-0000-0000CA210000}"/>
    <cellStyle name="Normal 14 6 2 3 2 3" xfId="10292" xr:uid="{00000000-0005-0000-0000-0000CB210000}"/>
    <cellStyle name="Normal 14 6 2 3 2 4" xfId="10293" xr:uid="{00000000-0005-0000-0000-0000CC210000}"/>
    <cellStyle name="Normal 14 6 2 3 3" xfId="10294" xr:uid="{00000000-0005-0000-0000-0000CD210000}"/>
    <cellStyle name="Normal 14 6 2 3 3 2" xfId="10295" xr:uid="{00000000-0005-0000-0000-0000CE210000}"/>
    <cellStyle name="Normal 14 6 2 3 3 3" xfId="10296" xr:uid="{00000000-0005-0000-0000-0000CF210000}"/>
    <cellStyle name="Normal 14 6 2 3 4" xfId="10297" xr:uid="{00000000-0005-0000-0000-0000D0210000}"/>
    <cellStyle name="Normal 14 6 2 3 5" xfId="10298" xr:uid="{00000000-0005-0000-0000-0000D1210000}"/>
    <cellStyle name="Normal 14 6 2 3 6" xfId="10299" xr:uid="{00000000-0005-0000-0000-0000D2210000}"/>
    <cellStyle name="Normal 14 6 2 4" xfId="10300" xr:uid="{00000000-0005-0000-0000-0000D3210000}"/>
    <cellStyle name="Normal 14 6 2 4 2" xfId="10301" xr:uid="{00000000-0005-0000-0000-0000D4210000}"/>
    <cellStyle name="Normal 14 6 2 4 3" xfId="10302" xr:uid="{00000000-0005-0000-0000-0000D5210000}"/>
    <cellStyle name="Normal 14 6 2 4 4" xfId="10303" xr:uid="{00000000-0005-0000-0000-0000D6210000}"/>
    <cellStyle name="Normal 14 6 2 5" xfId="10304" xr:uid="{00000000-0005-0000-0000-0000D7210000}"/>
    <cellStyle name="Normal 14 6 2 5 2" xfId="10305" xr:uid="{00000000-0005-0000-0000-0000D8210000}"/>
    <cellStyle name="Normal 14 6 2 5 3" xfId="10306" xr:uid="{00000000-0005-0000-0000-0000D9210000}"/>
    <cellStyle name="Normal 14 6 2 5 4" xfId="10307" xr:uid="{00000000-0005-0000-0000-0000DA210000}"/>
    <cellStyle name="Normal 14 6 2 6" xfId="10308" xr:uid="{00000000-0005-0000-0000-0000DB210000}"/>
    <cellStyle name="Normal 14 6 2 6 2" xfId="10309" xr:uid="{00000000-0005-0000-0000-0000DC210000}"/>
    <cellStyle name="Normal 14 6 2 6 3" xfId="10310" xr:uid="{00000000-0005-0000-0000-0000DD210000}"/>
    <cellStyle name="Normal 14 6 2 6 4" xfId="10311" xr:uid="{00000000-0005-0000-0000-0000DE210000}"/>
    <cellStyle name="Normal 14 6 2 7" xfId="10312" xr:uid="{00000000-0005-0000-0000-0000DF210000}"/>
    <cellStyle name="Normal 14 6 2 7 2" xfId="10313" xr:uid="{00000000-0005-0000-0000-0000E0210000}"/>
    <cellStyle name="Normal 14 6 2 7 3" xfId="10314" xr:uid="{00000000-0005-0000-0000-0000E1210000}"/>
    <cellStyle name="Normal 14 6 2 8" xfId="10315" xr:uid="{00000000-0005-0000-0000-0000E2210000}"/>
    <cellStyle name="Normal 14 6 2 9" xfId="10316" xr:uid="{00000000-0005-0000-0000-0000E3210000}"/>
    <cellStyle name="Normal 14 6 3" xfId="1346" xr:uid="{00000000-0005-0000-0000-0000E4210000}"/>
    <cellStyle name="Normal 14 6 3 2" xfId="10317" xr:uid="{00000000-0005-0000-0000-0000E5210000}"/>
    <cellStyle name="Normal 14 6 3 2 2" xfId="10318" xr:uid="{00000000-0005-0000-0000-0000E6210000}"/>
    <cellStyle name="Normal 14 6 3 2 2 2" xfId="10319" xr:uid="{00000000-0005-0000-0000-0000E7210000}"/>
    <cellStyle name="Normal 14 6 3 2 2 3" xfId="10320" xr:uid="{00000000-0005-0000-0000-0000E8210000}"/>
    <cellStyle name="Normal 14 6 3 2 2 4" xfId="10321" xr:uid="{00000000-0005-0000-0000-0000E9210000}"/>
    <cellStyle name="Normal 14 6 3 2 3" xfId="10322" xr:uid="{00000000-0005-0000-0000-0000EA210000}"/>
    <cellStyle name="Normal 14 6 3 2 3 2" xfId="10323" xr:uid="{00000000-0005-0000-0000-0000EB210000}"/>
    <cellStyle name="Normal 14 6 3 2 3 3" xfId="10324" xr:uid="{00000000-0005-0000-0000-0000EC210000}"/>
    <cellStyle name="Normal 14 6 3 2 4" xfId="10325" xr:uid="{00000000-0005-0000-0000-0000ED210000}"/>
    <cellStyle name="Normal 14 6 3 2 5" xfId="10326" xr:uid="{00000000-0005-0000-0000-0000EE210000}"/>
    <cellStyle name="Normal 14 6 3 2 6" xfId="10327" xr:uid="{00000000-0005-0000-0000-0000EF210000}"/>
    <cellStyle name="Normal 14 6 3 3" xfId="10328" xr:uid="{00000000-0005-0000-0000-0000F0210000}"/>
    <cellStyle name="Normal 14 6 3 3 2" xfId="10329" xr:uid="{00000000-0005-0000-0000-0000F1210000}"/>
    <cellStyle name="Normal 14 6 3 3 3" xfId="10330" xr:uid="{00000000-0005-0000-0000-0000F2210000}"/>
    <cellStyle name="Normal 14 6 3 3 4" xfId="10331" xr:uid="{00000000-0005-0000-0000-0000F3210000}"/>
    <cellStyle name="Normal 14 6 3 4" xfId="10332" xr:uid="{00000000-0005-0000-0000-0000F4210000}"/>
    <cellStyle name="Normal 14 6 3 4 2" xfId="10333" xr:uid="{00000000-0005-0000-0000-0000F5210000}"/>
    <cellStyle name="Normal 14 6 3 4 3" xfId="10334" xr:uid="{00000000-0005-0000-0000-0000F6210000}"/>
    <cellStyle name="Normal 14 6 3 4 4" xfId="10335" xr:uid="{00000000-0005-0000-0000-0000F7210000}"/>
    <cellStyle name="Normal 14 6 3 5" xfId="10336" xr:uid="{00000000-0005-0000-0000-0000F8210000}"/>
    <cellStyle name="Normal 14 6 3 5 2" xfId="10337" xr:uid="{00000000-0005-0000-0000-0000F9210000}"/>
    <cellStyle name="Normal 14 6 3 5 3" xfId="10338" xr:uid="{00000000-0005-0000-0000-0000FA210000}"/>
    <cellStyle name="Normal 14 6 3 5 4" xfId="10339" xr:uid="{00000000-0005-0000-0000-0000FB210000}"/>
    <cellStyle name="Normal 14 6 3 6" xfId="10340" xr:uid="{00000000-0005-0000-0000-0000FC210000}"/>
    <cellStyle name="Normal 14 6 3 6 2" xfId="10341" xr:uid="{00000000-0005-0000-0000-0000FD210000}"/>
    <cellStyle name="Normal 14 6 3 6 3" xfId="10342" xr:uid="{00000000-0005-0000-0000-0000FE210000}"/>
    <cellStyle name="Normal 14 6 3 7" xfId="10343" xr:uid="{00000000-0005-0000-0000-0000FF210000}"/>
    <cellStyle name="Normal 14 6 3 8" xfId="10344" xr:uid="{00000000-0005-0000-0000-000000220000}"/>
    <cellStyle name="Normal 14 6 3 9" xfId="10345" xr:uid="{00000000-0005-0000-0000-000001220000}"/>
    <cellStyle name="Normal 14 6 4" xfId="10346" xr:uid="{00000000-0005-0000-0000-000002220000}"/>
    <cellStyle name="Normal 14 6 4 2" xfId="10347" xr:uid="{00000000-0005-0000-0000-000003220000}"/>
    <cellStyle name="Normal 14 6 4 2 2" xfId="10348" xr:uid="{00000000-0005-0000-0000-000004220000}"/>
    <cellStyle name="Normal 14 6 4 2 3" xfId="10349" xr:uid="{00000000-0005-0000-0000-000005220000}"/>
    <cellStyle name="Normal 14 6 4 2 4" xfId="10350" xr:uid="{00000000-0005-0000-0000-000006220000}"/>
    <cellStyle name="Normal 14 6 4 3" xfId="10351" xr:uid="{00000000-0005-0000-0000-000007220000}"/>
    <cellStyle name="Normal 14 6 4 3 2" xfId="10352" xr:uid="{00000000-0005-0000-0000-000008220000}"/>
    <cellStyle name="Normal 14 6 4 3 3" xfId="10353" xr:uid="{00000000-0005-0000-0000-000009220000}"/>
    <cellStyle name="Normal 14 6 4 4" xfId="10354" xr:uid="{00000000-0005-0000-0000-00000A220000}"/>
    <cellStyle name="Normal 14 6 4 5" xfId="10355" xr:uid="{00000000-0005-0000-0000-00000B220000}"/>
    <cellStyle name="Normal 14 6 4 6" xfId="10356" xr:uid="{00000000-0005-0000-0000-00000C220000}"/>
    <cellStyle name="Normal 14 6 5" xfId="10357" xr:uid="{00000000-0005-0000-0000-00000D220000}"/>
    <cellStyle name="Normal 14 6 5 2" xfId="10358" xr:uid="{00000000-0005-0000-0000-00000E220000}"/>
    <cellStyle name="Normal 14 6 5 3" xfId="10359" xr:uid="{00000000-0005-0000-0000-00000F220000}"/>
    <cellStyle name="Normal 14 6 5 4" xfId="10360" xr:uid="{00000000-0005-0000-0000-000010220000}"/>
    <cellStyle name="Normal 14 6 6" xfId="10361" xr:uid="{00000000-0005-0000-0000-000011220000}"/>
    <cellStyle name="Normal 14 6 6 2" xfId="10362" xr:uid="{00000000-0005-0000-0000-000012220000}"/>
    <cellStyle name="Normal 14 6 6 3" xfId="10363" xr:uid="{00000000-0005-0000-0000-000013220000}"/>
    <cellStyle name="Normal 14 6 6 4" xfId="10364" xr:uid="{00000000-0005-0000-0000-000014220000}"/>
    <cellStyle name="Normal 14 6 7" xfId="10365" xr:uid="{00000000-0005-0000-0000-000015220000}"/>
    <cellStyle name="Normal 14 6 7 2" xfId="10366" xr:uid="{00000000-0005-0000-0000-000016220000}"/>
    <cellStyle name="Normal 14 6 7 3" xfId="10367" xr:uid="{00000000-0005-0000-0000-000017220000}"/>
    <cellStyle name="Normal 14 6 7 4" xfId="10368" xr:uid="{00000000-0005-0000-0000-000018220000}"/>
    <cellStyle name="Normal 14 6 8" xfId="10369" xr:uid="{00000000-0005-0000-0000-000019220000}"/>
    <cellStyle name="Normal 14 6 8 2" xfId="10370" xr:uid="{00000000-0005-0000-0000-00001A220000}"/>
    <cellStyle name="Normal 14 6 8 3" xfId="10371" xr:uid="{00000000-0005-0000-0000-00001B220000}"/>
    <cellStyle name="Normal 14 6 9" xfId="10372" xr:uid="{00000000-0005-0000-0000-00001C220000}"/>
    <cellStyle name="Normal 14 7" xfId="582" xr:uid="{00000000-0005-0000-0000-00001D220000}"/>
    <cellStyle name="Normal 14 7 10" xfId="10373" xr:uid="{00000000-0005-0000-0000-00001E220000}"/>
    <cellStyle name="Normal 14 7 11" xfId="10374" xr:uid="{00000000-0005-0000-0000-00001F220000}"/>
    <cellStyle name="Normal 14 7 2" xfId="1048" xr:uid="{00000000-0005-0000-0000-000020220000}"/>
    <cellStyle name="Normal 14 7 2 10" xfId="10375" xr:uid="{00000000-0005-0000-0000-000021220000}"/>
    <cellStyle name="Normal 14 7 2 2" xfId="1349" xr:uid="{00000000-0005-0000-0000-000022220000}"/>
    <cellStyle name="Normal 14 7 2 2 2" xfId="10376" xr:uid="{00000000-0005-0000-0000-000023220000}"/>
    <cellStyle name="Normal 14 7 2 2 2 2" xfId="10377" xr:uid="{00000000-0005-0000-0000-000024220000}"/>
    <cellStyle name="Normal 14 7 2 2 2 2 2" xfId="10378" xr:uid="{00000000-0005-0000-0000-000025220000}"/>
    <cellStyle name="Normal 14 7 2 2 2 2 3" xfId="10379" xr:uid="{00000000-0005-0000-0000-000026220000}"/>
    <cellStyle name="Normal 14 7 2 2 2 2 4" xfId="10380" xr:uid="{00000000-0005-0000-0000-000027220000}"/>
    <cellStyle name="Normal 14 7 2 2 2 3" xfId="10381" xr:uid="{00000000-0005-0000-0000-000028220000}"/>
    <cellStyle name="Normal 14 7 2 2 2 3 2" xfId="10382" xr:uid="{00000000-0005-0000-0000-000029220000}"/>
    <cellStyle name="Normal 14 7 2 2 2 3 3" xfId="10383" xr:uid="{00000000-0005-0000-0000-00002A220000}"/>
    <cellStyle name="Normal 14 7 2 2 2 4" xfId="10384" xr:uid="{00000000-0005-0000-0000-00002B220000}"/>
    <cellStyle name="Normal 14 7 2 2 2 5" xfId="10385" xr:uid="{00000000-0005-0000-0000-00002C220000}"/>
    <cellStyle name="Normal 14 7 2 2 2 6" xfId="10386" xr:uid="{00000000-0005-0000-0000-00002D220000}"/>
    <cellStyle name="Normal 14 7 2 2 3" xfId="10387" xr:uid="{00000000-0005-0000-0000-00002E220000}"/>
    <cellStyle name="Normal 14 7 2 2 3 2" xfId="10388" xr:uid="{00000000-0005-0000-0000-00002F220000}"/>
    <cellStyle name="Normal 14 7 2 2 3 3" xfId="10389" xr:uid="{00000000-0005-0000-0000-000030220000}"/>
    <cellStyle name="Normal 14 7 2 2 3 4" xfId="10390" xr:uid="{00000000-0005-0000-0000-000031220000}"/>
    <cellStyle name="Normal 14 7 2 2 4" xfId="10391" xr:uid="{00000000-0005-0000-0000-000032220000}"/>
    <cellStyle name="Normal 14 7 2 2 4 2" xfId="10392" xr:uid="{00000000-0005-0000-0000-000033220000}"/>
    <cellStyle name="Normal 14 7 2 2 4 3" xfId="10393" xr:uid="{00000000-0005-0000-0000-000034220000}"/>
    <cellStyle name="Normal 14 7 2 2 4 4" xfId="10394" xr:uid="{00000000-0005-0000-0000-000035220000}"/>
    <cellStyle name="Normal 14 7 2 2 5" xfId="10395" xr:uid="{00000000-0005-0000-0000-000036220000}"/>
    <cellStyle name="Normal 14 7 2 2 5 2" xfId="10396" xr:uid="{00000000-0005-0000-0000-000037220000}"/>
    <cellStyle name="Normal 14 7 2 2 5 3" xfId="10397" xr:uid="{00000000-0005-0000-0000-000038220000}"/>
    <cellStyle name="Normal 14 7 2 2 5 4" xfId="10398" xr:uid="{00000000-0005-0000-0000-000039220000}"/>
    <cellStyle name="Normal 14 7 2 2 6" xfId="10399" xr:uid="{00000000-0005-0000-0000-00003A220000}"/>
    <cellStyle name="Normal 14 7 2 2 6 2" xfId="10400" xr:uid="{00000000-0005-0000-0000-00003B220000}"/>
    <cellStyle name="Normal 14 7 2 2 6 3" xfId="10401" xr:uid="{00000000-0005-0000-0000-00003C220000}"/>
    <cellStyle name="Normal 14 7 2 2 7" xfId="10402" xr:uid="{00000000-0005-0000-0000-00003D220000}"/>
    <cellStyle name="Normal 14 7 2 2 8" xfId="10403" xr:uid="{00000000-0005-0000-0000-00003E220000}"/>
    <cellStyle name="Normal 14 7 2 2 9" xfId="10404" xr:uid="{00000000-0005-0000-0000-00003F220000}"/>
    <cellStyle name="Normal 14 7 2 3" xfId="10405" xr:uid="{00000000-0005-0000-0000-000040220000}"/>
    <cellStyle name="Normal 14 7 2 3 2" xfId="10406" xr:uid="{00000000-0005-0000-0000-000041220000}"/>
    <cellStyle name="Normal 14 7 2 3 2 2" xfId="10407" xr:uid="{00000000-0005-0000-0000-000042220000}"/>
    <cellStyle name="Normal 14 7 2 3 2 3" xfId="10408" xr:uid="{00000000-0005-0000-0000-000043220000}"/>
    <cellStyle name="Normal 14 7 2 3 2 4" xfId="10409" xr:uid="{00000000-0005-0000-0000-000044220000}"/>
    <cellStyle name="Normal 14 7 2 3 3" xfId="10410" xr:uid="{00000000-0005-0000-0000-000045220000}"/>
    <cellStyle name="Normal 14 7 2 3 3 2" xfId="10411" xr:uid="{00000000-0005-0000-0000-000046220000}"/>
    <cellStyle name="Normal 14 7 2 3 3 3" xfId="10412" xr:uid="{00000000-0005-0000-0000-000047220000}"/>
    <cellStyle name="Normal 14 7 2 3 4" xfId="10413" xr:uid="{00000000-0005-0000-0000-000048220000}"/>
    <cellStyle name="Normal 14 7 2 3 5" xfId="10414" xr:uid="{00000000-0005-0000-0000-000049220000}"/>
    <cellStyle name="Normal 14 7 2 3 6" xfId="10415" xr:uid="{00000000-0005-0000-0000-00004A220000}"/>
    <cellStyle name="Normal 14 7 2 4" xfId="10416" xr:uid="{00000000-0005-0000-0000-00004B220000}"/>
    <cellStyle name="Normal 14 7 2 4 2" xfId="10417" xr:uid="{00000000-0005-0000-0000-00004C220000}"/>
    <cellStyle name="Normal 14 7 2 4 3" xfId="10418" xr:uid="{00000000-0005-0000-0000-00004D220000}"/>
    <cellStyle name="Normal 14 7 2 4 4" xfId="10419" xr:uid="{00000000-0005-0000-0000-00004E220000}"/>
    <cellStyle name="Normal 14 7 2 5" xfId="10420" xr:uid="{00000000-0005-0000-0000-00004F220000}"/>
    <cellStyle name="Normal 14 7 2 5 2" xfId="10421" xr:uid="{00000000-0005-0000-0000-000050220000}"/>
    <cellStyle name="Normal 14 7 2 5 3" xfId="10422" xr:uid="{00000000-0005-0000-0000-000051220000}"/>
    <cellStyle name="Normal 14 7 2 5 4" xfId="10423" xr:uid="{00000000-0005-0000-0000-000052220000}"/>
    <cellStyle name="Normal 14 7 2 6" xfId="10424" xr:uid="{00000000-0005-0000-0000-000053220000}"/>
    <cellStyle name="Normal 14 7 2 6 2" xfId="10425" xr:uid="{00000000-0005-0000-0000-000054220000}"/>
    <cellStyle name="Normal 14 7 2 6 3" xfId="10426" xr:uid="{00000000-0005-0000-0000-000055220000}"/>
    <cellStyle name="Normal 14 7 2 6 4" xfId="10427" xr:uid="{00000000-0005-0000-0000-000056220000}"/>
    <cellStyle name="Normal 14 7 2 7" xfId="10428" xr:uid="{00000000-0005-0000-0000-000057220000}"/>
    <cellStyle name="Normal 14 7 2 7 2" xfId="10429" xr:uid="{00000000-0005-0000-0000-000058220000}"/>
    <cellStyle name="Normal 14 7 2 7 3" xfId="10430" xr:uid="{00000000-0005-0000-0000-000059220000}"/>
    <cellStyle name="Normal 14 7 2 8" xfId="10431" xr:uid="{00000000-0005-0000-0000-00005A220000}"/>
    <cellStyle name="Normal 14 7 2 9" xfId="10432" xr:uid="{00000000-0005-0000-0000-00005B220000}"/>
    <cellStyle name="Normal 14 7 3" xfId="1348" xr:uid="{00000000-0005-0000-0000-00005C220000}"/>
    <cellStyle name="Normal 14 7 3 2" xfId="10433" xr:uid="{00000000-0005-0000-0000-00005D220000}"/>
    <cellStyle name="Normal 14 7 3 2 2" xfId="10434" xr:uid="{00000000-0005-0000-0000-00005E220000}"/>
    <cellStyle name="Normal 14 7 3 2 2 2" xfId="10435" xr:uid="{00000000-0005-0000-0000-00005F220000}"/>
    <cellStyle name="Normal 14 7 3 2 2 3" xfId="10436" xr:uid="{00000000-0005-0000-0000-000060220000}"/>
    <cellStyle name="Normal 14 7 3 2 2 4" xfId="10437" xr:uid="{00000000-0005-0000-0000-000061220000}"/>
    <cellStyle name="Normal 14 7 3 2 3" xfId="10438" xr:uid="{00000000-0005-0000-0000-000062220000}"/>
    <cellStyle name="Normal 14 7 3 2 3 2" xfId="10439" xr:uid="{00000000-0005-0000-0000-000063220000}"/>
    <cellStyle name="Normal 14 7 3 2 3 3" xfId="10440" xr:uid="{00000000-0005-0000-0000-000064220000}"/>
    <cellStyle name="Normal 14 7 3 2 4" xfId="10441" xr:uid="{00000000-0005-0000-0000-000065220000}"/>
    <cellStyle name="Normal 14 7 3 2 5" xfId="10442" xr:uid="{00000000-0005-0000-0000-000066220000}"/>
    <cellStyle name="Normal 14 7 3 2 6" xfId="10443" xr:uid="{00000000-0005-0000-0000-000067220000}"/>
    <cellStyle name="Normal 14 7 3 3" xfId="10444" xr:uid="{00000000-0005-0000-0000-000068220000}"/>
    <cellStyle name="Normal 14 7 3 3 2" xfId="10445" xr:uid="{00000000-0005-0000-0000-000069220000}"/>
    <cellStyle name="Normal 14 7 3 3 3" xfId="10446" xr:uid="{00000000-0005-0000-0000-00006A220000}"/>
    <cellStyle name="Normal 14 7 3 3 4" xfId="10447" xr:uid="{00000000-0005-0000-0000-00006B220000}"/>
    <cellStyle name="Normal 14 7 3 4" xfId="10448" xr:uid="{00000000-0005-0000-0000-00006C220000}"/>
    <cellStyle name="Normal 14 7 3 4 2" xfId="10449" xr:uid="{00000000-0005-0000-0000-00006D220000}"/>
    <cellStyle name="Normal 14 7 3 4 3" xfId="10450" xr:uid="{00000000-0005-0000-0000-00006E220000}"/>
    <cellStyle name="Normal 14 7 3 4 4" xfId="10451" xr:uid="{00000000-0005-0000-0000-00006F220000}"/>
    <cellStyle name="Normal 14 7 3 5" xfId="10452" xr:uid="{00000000-0005-0000-0000-000070220000}"/>
    <cellStyle name="Normal 14 7 3 5 2" xfId="10453" xr:uid="{00000000-0005-0000-0000-000071220000}"/>
    <cellStyle name="Normal 14 7 3 5 3" xfId="10454" xr:uid="{00000000-0005-0000-0000-000072220000}"/>
    <cellStyle name="Normal 14 7 3 5 4" xfId="10455" xr:uid="{00000000-0005-0000-0000-000073220000}"/>
    <cellStyle name="Normal 14 7 3 6" xfId="10456" xr:uid="{00000000-0005-0000-0000-000074220000}"/>
    <cellStyle name="Normal 14 7 3 6 2" xfId="10457" xr:uid="{00000000-0005-0000-0000-000075220000}"/>
    <cellStyle name="Normal 14 7 3 6 3" xfId="10458" xr:uid="{00000000-0005-0000-0000-000076220000}"/>
    <cellStyle name="Normal 14 7 3 7" xfId="10459" xr:uid="{00000000-0005-0000-0000-000077220000}"/>
    <cellStyle name="Normal 14 7 3 8" xfId="10460" xr:uid="{00000000-0005-0000-0000-000078220000}"/>
    <cellStyle name="Normal 14 7 3 9" xfId="10461" xr:uid="{00000000-0005-0000-0000-000079220000}"/>
    <cellStyle name="Normal 14 7 4" xfId="10462" xr:uid="{00000000-0005-0000-0000-00007A220000}"/>
    <cellStyle name="Normal 14 7 4 2" xfId="10463" xr:uid="{00000000-0005-0000-0000-00007B220000}"/>
    <cellStyle name="Normal 14 7 4 2 2" xfId="10464" xr:uid="{00000000-0005-0000-0000-00007C220000}"/>
    <cellStyle name="Normal 14 7 4 2 3" xfId="10465" xr:uid="{00000000-0005-0000-0000-00007D220000}"/>
    <cellStyle name="Normal 14 7 4 2 4" xfId="10466" xr:uid="{00000000-0005-0000-0000-00007E220000}"/>
    <cellStyle name="Normal 14 7 4 3" xfId="10467" xr:uid="{00000000-0005-0000-0000-00007F220000}"/>
    <cellStyle name="Normal 14 7 4 3 2" xfId="10468" xr:uid="{00000000-0005-0000-0000-000080220000}"/>
    <cellStyle name="Normal 14 7 4 3 3" xfId="10469" xr:uid="{00000000-0005-0000-0000-000081220000}"/>
    <cellStyle name="Normal 14 7 4 4" xfId="10470" xr:uid="{00000000-0005-0000-0000-000082220000}"/>
    <cellStyle name="Normal 14 7 4 5" xfId="10471" xr:uid="{00000000-0005-0000-0000-000083220000}"/>
    <cellStyle name="Normal 14 7 4 6" xfId="10472" xr:uid="{00000000-0005-0000-0000-000084220000}"/>
    <cellStyle name="Normal 14 7 5" xfId="10473" xr:uid="{00000000-0005-0000-0000-000085220000}"/>
    <cellStyle name="Normal 14 7 5 2" xfId="10474" xr:uid="{00000000-0005-0000-0000-000086220000}"/>
    <cellStyle name="Normal 14 7 5 3" xfId="10475" xr:uid="{00000000-0005-0000-0000-000087220000}"/>
    <cellStyle name="Normal 14 7 5 4" xfId="10476" xr:uid="{00000000-0005-0000-0000-000088220000}"/>
    <cellStyle name="Normal 14 7 6" xfId="10477" xr:uid="{00000000-0005-0000-0000-000089220000}"/>
    <cellStyle name="Normal 14 7 6 2" xfId="10478" xr:uid="{00000000-0005-0000-0000-00008A220000}"/>
    <cellStyle name="Normal 14 7 6 3" xfId="10479" xr:uid="{00000000-0005-0000-0000-00008B220000}"/>
    <cellStyle name="Normal 14 7 6 4" xfId="10480" xr:uid="{00000000-0005-0000-0000-00008C220000}"/>
    <cellStyle name="Normal 14 7 7" xfId="10481" xr:uid="{00000000-0005-0000-0000-00008D220000}"/>
    <cellStyle name="Normal 14 7 7 2" xfId="10482" xr:uid="{00000000-0005-0000-0000-00008E220000}"/>
    <cellStyle name="Normal 14 7 7 3" xfId="10483" xr:uid="{00000000-0005-0000-0000-00008F220000}"/>
    <cellStyle name="Normal 14 7 7 4" xfId="10484" xr:uid="{00000000-0005-0000-0000-000090220000}"/>
    <cellStyle name="Normal 14 7 8" xfId="10485" xr:uid="{00000000-0005-0000-0000-000091220000}"/>
    <cellStyle name="Normal 14 7 8 2" xfId="10486" xr:uid="{00000000-0005-0000-0000-000092220000}"/>
    <cellStyle name="Normal 14 7 8 3" xfId="10487" xr:uid="{00000000-0005-0000-0000-000093220000}"/>
    <cellStyle name="Normal 14 7 9" xfId="10488" xr:uid="{00000000-0005-0000-0000-000094220000}"/>
    <cellStyle name="Normal 14 8" xfId="248" xr:uid="{00000000-0005-0000-0000-000095220000}"/>
    <cellStyle name="Normal 14 8 10" xfId="10489" xr:uid="{00000000-0005-0000-0000-000096220000}"/>
    <cellStyle name="Normal 14 8 11" xfId="10490" xr:uid="{00000000-0005-0000-0000-000097220000}"/>
    <cellStyle name="Normal 14 8 2" xfId="876" xr:uid="{00000000-0005-0000-0000-000098220000}"/>
    <cellStyle name="Normal 14 8 2 10" xfId="10491" xr:uid="{00000000-0005-0000-0000-000099220000}"/>
    <cellStyle name="Normal 14 8 2 2" xfId="1351" xr:uid="{00000000-0005-0000-0000-00009A220000}"/>
    <cellStyle name="Normal 14 8 2 2 2" xfId="10492" xr:uid="{00000000-0005-0000-0000-00009B220000}"/>
    <cellStyle name="Normal 14 8 2 2 2 2" xfId="10493" xr:uid="{00000000-0005-0000-0000-00009C220000}"/>
    <cellStyle name="Normal 14 8 2 2 2 2 2" xfId="10494" xr:uid="{00000000-0005-0000-0000-00009D220000}"/>
    <cellStyle name="Normal 14 8 2 2 2 2 3" xfId="10495" xr:uid="{00000000-0005-0000-0000-00009E220000}"/>
    <cellStyle name="Normal 14 8 2 2 2 2 4" xfId="10496" xr:uid="{00000000-0005-0000-0000-00009F220000}"/>
    <cellStyle name="Normal 14 8 2 2 2 3" xfId="10497" xr:uid="{00000000-0005-0000-0000-0000A0220000}"/>
    <cellStyle name="Normal 14 8 2 2 2 3 2" xfId="10498" xr:uid="{00000000-0005-0000-0000-0000A1220000}"/>
    <cellStyle name="Normal 14 8 2 2 2 3 3" xfId="10499" xr:uid="{00000000-0005-0000-0000-0000A2220000}"/>
    <cellStyle name="Normal 14 8 2 2 2 4" xfId="10500" xr:uid="{00000000-0005-0000-0000-0000A3220000}"/>
    <cellStyle name="Normal 14 8 2 2 2 5" xfId="10501" xr:uid="{00000000-0005-0000-0000-0000A4220000}"/>
    <cellStyle name="Normal 14 8 2 2 2 6" xfId="10502" xr:uid="{00000000-0005-0000-0000-0000A5220000}"/>
    <cellStyle name="Normal 14 8 2 2 3" xfId="10503" xr:uid="{00000000-0005-0000-0000-0000A6220000}"/>
    <cellStyle name="Normal 14 8 2 2 3 2" xfId="10504" xr:uid="{00000000-0005-0000-0000-0000A7220000}"/>
    <cellStyle name="Normal 14 8 2 2 3 3" xfId="10505" xr:uid="{00000000-0005-0000-0000-0000A8220000}"/>
    <cellStyle name="Normal 14 8 2 2 3 4" xfId="10506" xr:uid="{00000000-0005-0000-0000-0000A9220000}"/>
    <cellStyle name="Normal 14 8 2 2 4" xfId="10507" xr:uid="{00000000-0005-0000-0000-0000AA220000}"/>
    <cellStyle name="Normal 14 8 2 2 4 2" xfId="10508" xr:uid="{00000000-0005-0000-0000-0000AB220000}"/>
    <cellStyle name="Normal 14 8 2 2 4 3" xfId="10509" xr:uid="{00000000-0005-0000-0000-0000AC220000}"/>
    <cellStyle name="Normal 14 8 2 2 4 4" xfId="10510" xr:uid="{00000000-0005-0000-0000-0000AD220000}"/>
    <cellStyle name="Normal 14 8 2 2 5" xfId="10511" xr:uid="{00000000-0005-0000-0000-0000AE220000}"/>
    <cellStyle name="Normal 14 8 2 2 5 2" xfId="10512" xr:uid="{00000000-0005-0000-0000-0000AF220000}"/>
    <cellStyle name="Normal 14 8 2 2 5 3" xfId="10513" xr:uid="{00000000-0005-0000-0000-0000B0220000}"/>
    <cellStyle name="Normal 14 8 2 2 5 4" xfId="10514" xr:uid="{00000000-0005-0000-0000-0000B1220000}"/>
    <cellStyle name="Normal 14 8 2 2 6" xfId="10515" xr:uid="{00000000-0005-0000-0000-0000B2220000}"/>
    <cellStyle name="Normal 14 8 2 2 6 2" xfId="10516" xr:uid="{00000000-0005-0000-0000-0000B3220000}"/>
    <cellStyle name="Normal 14 8 2 2 6 3" xfId="10517" xr:uid="{00000000-0005-0000-0000-0000B4220000}"/>
    <cellStyle name="Normal 14 8 2 2 7" xfId="10518" xr:uid="{00000000-0005-0000-0000-0000B5220000}"/>
    <cellStyle name="Normal 14 8 2 2 8" xfId="10519" xr:uid="{00000000-0005-0000-0000-0000B6220000}"/>
    <cellStyle name="Normal 14 8 2 2 9" xfId="10520" xr:uid="{00000000-0005-0000-0000-0000B7220000}"/>
    <cellStyle name="Normal 14 8 2 3" xfId="10521" xr:uid="{00000000-0005-0000-0000-0000B8220000}"/>
    <cellStyle name="Normal 14 8 2 3 2" xfId="10522" xr:uid="{00000000-0005-0000-0000-0000B9220000}"/>
    <cellStyle name="Normal 14 8 2 3 2 2" xfId="10523" xr:uid="{00000000-0005-0000-0000-0000BA220000}"/>
    <cellStyle name="Normal 14 8 2 3 2 3" xfId="10524" xr:uid="{00000000-0005-0000-0000-0000BB220000}"/>
    <cellStyle name="Normal 14 8 2 3 2 4" xfId="10525" xr:uid="{00000000-0005-0000-0000-0000BC220000}"/>
    <cellStyle name="Normal 14 8 2 3 3" xfId="10526" xr:uid="{00000000-0005-0000-0000-0000BD220000}"/>
    <cellStyle name="Normal 14 8 2 3 3 2" xfId="10527" xr:uid="{00000000-0005-0000-0000-0000BE220000}"/>
    <cellStyle name="Normal 14 8 2 3 3 3" xfId="10528" xr:uid="{00000000-0005-0000-0000-0000BF220000}"/>
    <cellStyle name="Normal 14 8 2 3 4" xfId="10529" xr:uid="{00000000-0005-0000-0000-0000C0220000}"/>
    <cellStyle name="Normal 14 8 2 3 5" xfId="10530" xr:uid="{00000000-0005-0000-0000-0000C1220000}"/>
    <cellStyle name="Normal 14 8 2 3 6" xfId="10531" xr:uid="{00000000-0005-0000-0000-0000C2220000}"/>
    <cellStyle name="Normal 14 8 2 4" xfId="10532" xr:uid="{00000000-0005-0000-0000-0000C3220000}"/>
    <cellStyle name="Normal 14 8 2 4 2" xfId="10533" xr:uid="{00000000-0005-0000-0000-0000C4220000}"/>
    <cellStyle name="Normal 14 8 2 4 3" xfId="10534" xr:uid="{00000000-0005-0000-0000-0000C5220000}"/>
    <cellStyle name="Normal 14 8 2 4 4" xfId="10535" xr:uid="{00000000-0005-0000-0000-0000C6220000}"/>
    <cellStyle name="Normal 14 8 2 5" xfId="10536" xr:uid="{00000000-0005-0000-0000-0000C7220000}"/>
    <cellStyle name="Normal 14 8 2 5 2" xfId="10537" xr:uid="{00000000-0005-0000-0000-0000C8220000}"/>
    <cellStyle name="Normal 14 8 2 5 3" xfId="10538" xr:uid="{00000000-0005-0000-0000-0000C9220000}"/>
    <cellStyle name="Normal 14 8 2 5 4" xfId="10539" xr:uid="{00000000-0005-0000-0000-0000CA220000}"/>
    <cellStyle name="Normal 14 8 2 6" xfId="10540" xr:uid="{00000000-0005-0000-0000-0000CB220000}"/>
    <cellStyle name="Normal 14 8 2 6 2" xfId="10541" xr:uid="{00000000-0005-0000-0000-0000CC220000}"/>
    <cellStyle name="Normal 14 8 2 6 3" xfId="10542" xr:uid="{00000000-0005-0000-0000-0000CD220000}"/>
    <cellStyle name="Normal 14 8 2 6 4" xfId="10543" xr:uid="{00000000-0005-0000-0000-0000CE220000}"/>
    <cellStyle name="Normal 14 8 2 7" xfId="10544" xr:uid="{00000000-0005-0000-0000-0000CF220000}"/>
    <cellStyle name="Normal 14 8 2 7 2" xfId="10545" xr:uid="{00000000-0005-0000-0000-0000D0220000}"/>
    <cellStyle name="Normal 14 8 2 7 3" xfId="10546" xr:uid="{00000000-0005-0000-0000-0000D1220000}"/>
    <cellStyle name="Normal 14 8 2 8" xfId="10547" xr:uid="{00000000-0005-0000-0000-0000D2220000}"/>
    <cellStyle name="Normal 14 8 2 9" xfId="10548" xr:uid="{00000000-0005-0000-0000-0000D3220000}"/>
    <cellStyle name="Normal 14 8 3" xfId="1350" xr:uid="{00000000-0005-0000-0000-0000D4220000}"/>
    <cellStyle name="Normal 14 8 3 2" xfId="10549" xr:uid="{00000000-0005-0000-0000-0000D5220000}"/>
    <cellStyle name="Normal 14 8 3 2 2" xfId="10550" xr:uid="{00000000-0005-0000-0000-0000D6220000}"/>
    <cellStyle name="Normal 14 8 3 2 2 2" xfId="10551" xr:uid="{00000000-0005-0000-0000-0000D7220000}"/>
    <cellStyle name="Normal 14 8 3 2 2 3" xfId="10552" xr:uid="{00000000-0005-0000-0000-0000D8220000}"/>
    <cellStyle name="Normal 14 8 3 2 2 4" xfId="10553" xr:uid="{00000000-0005-0000-0000-0000D9220000}"/>
    <cellStyle name="Normal 14 8 3 2 3" xfId="10554" xr:uid="{00000000-0005-0000-0000-0000DA220000}"/>
    <cellStyle name="Normal 14 8 3 2 3 2" xfId="10555" xr:uid="{00000000-0005-0000-0000-0000DB220000}"/>
    <cellStyle name="Normal 14 8 3 2 3 3" xfId="10556" xr:uid="{00000000-0005-0000-0000-0000DC220000}"/>
    <cellStyle name="Normal 14 8 3 2 4" xfId="10557" xr:uid="{00000000-0005-0000-0000-0000DD220000}"/>
    <cellStyle name="Normal 14 8 3 2 5" xfId="10558" xr:uid="{00000000-0005-0000-0000-0000DE220000}"/>
    <cellStyle name="Normal 14 8 3 2 6" xfId="10559" xr:uid="{00000000-0005-0000-0000-0000DF220000}"/>
    <cellStyle name="Normal 14 8 3 3" xfId="10560" xr:uid="{00000000-0005-0000-0000-0000E0220000}"/>
    <cellStyle name="Normal 14 8 3 3 2" xfId="10561" xr:uid="{00000000-0005-0000-0000-0000E1220000}"/>
    <cellStyle name="Normal 14 8 3 3 3" xfId="10562" xr:uid="{00000000-0005-0000-0000-0000E2220000}"/>
    <cellStyle name="Normal 14 8 3 3 4" xfId="10563" xr:uid="{00000000-0005-0000-0000-0000E3220000}"/>
    <cellStyle name="Normal 14 8 3 4" xfId="10564" xr:uid="{00000000-0005-0000-0000-0000E4220000}"/>
    <cellStyle name="Normal 14 8 3 4 2" xfId="10565" xr:uid="{00000000-0005-0000-0000-0000E5220000}"/>
    <cellStyle name="Normal 14 8 3 4 3" xfId="10566" xr:uid="{00000000-0005-0000-0000-0000E6220000}"/>
    <cellStyle name="Normal 14 8 3 4 4" xfId="10567" xr:uid="{00000000-0005-0000-0000-0000E7220000}"/>
    <cellStyle name="Normal 14 8 3 5" xfId="10568" xr:uid="{00000000-0005-0000-0000-0000E8220000}"/>
    <cellStyle name="Normal 14 8 3 5 2" xfId="10569" xr:uid="{00000000-0005-0000-0000-0000E9220000}"/>
    <cellStyle name="Normal 14 8 3 5 3" xfId="10570" xr:uid="{00000000-0005-0000-0000-0000EA220000}"/>
    <cellStyle name="Normal 14 8 3 5 4" xfId="10571" xr:uid="{00000000-0005-0000-0000-0000EB220000}"/>
    <cellStyle name="Normal 14 8 3 6" xfId="10572" xr:uid="{00000000-0005-0000-0000-0000EC220000}"/>
    <cellStyle name="Normal 14 8 3 6 2" xfId="10573" xr:uid="{00000000-0005-0000-0000-0000ED220000}"/>
    <cellStyle name="Normal 14 8 3 6 3" xfId="10574" xr:uid="{00000000-0005-0000-0000-0000EE220000}"/>
    <cellStyle name="Normal 14 8 3 7" xfId="10575" xr:uid="{00000000-0005-0000-0000-0000EF220000}"/>
    <cellStyle name="Normal 14 8 3 8" xfId="10576" xr:uid="{00000000-0005-0000-0000-0000F0220000}"/>
    <cellStyle name="Normal 14 8 3 9" xfId="10577" xr:uid="{00000000-0005-0000-0000-0000F1220000}"/>
    <cellStyle name="Normal 14 8 4" xfId="10578" xr:uid="{00000000-0005-0000-0000-0000F2220000}"/>
    <cellStyle name="Normal 14 8 4 2" xfId="10579" xr:uid="{00000000-0005-0000-0000-0000F3220000}"/>
    <cellStyle name="Normal 14 8 4 2 2" xfId="10580" xr:uid="{00000000-0005-0000-0000-0000F4220000}"/>
    <cellStyle name="Normal 14 8 4 2 3" xfId="10581" xr:uid="{00000000-0005-0000-0000-0000F5220000}"/>
    <cellStyle name="Normal 14 8 4 2 4" xfId="10582" xr:uid="{00000000-0005-0000-0000-0000F6220000}"/>
    <cellStyle name="Normal 14 8 4 3" xfId="10583" xr:uid="{00000000-0005-0000-0000-0000F7220000}"/>
    <cellStyle name="Normal 14 8 4 3 2" xfId="10584" xr:uid="{00000000-0005-0000-0000-0000F8220000}"/>
    <cellStyle name="Normal 14 8 4 3 3" xfId="10585" xr:uid="{00000000-0005-0000-0000-0000F9220000}"/>
    <cellStyle name="Normal 14 8 4 4" xfId="10586" xr:uid="{00000000-0005-0000-0000-0000FA220000}"/>
    <cellStyle name="Normal 14 8 4 5" xfId="10587" xr:uid="{00000000-0005-0000-0000-0000FB220000}"/>
    <cellStyle name="Normal 14 8 4 6" xfId="10588" xr:uid="{00000000-0005-0000-0000-0000FC220000}"/>
    <cellStyle name="Normal 14 8 5" xfId="10589" xr:uid="{00000000-0005-0000-0000-0000FD220000}"/>
    <cellStyle name="Normal 14 8 5 2" xfId="10590" xr:uid="{00000000-0005-0000-0000-0000FE220000}"/>
    <cellStyle name="Normal 14 8 5 3" xfId="10591" xr:uid="{00000000-0005-0000-0000-0000FF220000}"/>
    <cellStyle name="Normal 14 8 5 4" xfId="10592" xr:uid="{00000000-0005-0000-0000-000000230000}"/>
    <cellStyle name="Normal 14 8 6" xfId="10593" xr:uid="{00000000-0005-0000-0000-000001230000}"/>
    <cellStyle name="Normal 14 8 6 2" xfId="10594" xr:uid="{00000000-0005-0000-0000-000002230000}"/>
    <cellStyle name="Normal 14 8 6 3" xfId="10595" xr:uid="{00000000-0005-0000-0000-000003230000}"/>
    <cellStyle name="Normal 14 8 6 4" xfId="10596" xr:uid="{00000000-0005-0000-0000-000004230000}"/>
    <cellStyle name="Normal 14 8 7" xfId="10597" xr:uid="{00000000-0005-0000-0000-000005230000}"/>
    <cellStyle name="Normal 14 8 7 2" xfId="10598" xr:uid="{00000000-0005-0000-0000-000006230000}"/>
    <cellStyle name="Normal 14 8 7 3" xfId="10599" xr:uid="{00000000-0005-0000-0000-000007230000}"/>
    <cellStyle name="Normal 14 8 7 4" xfId="10600" xr:uid="{00000000-0005-0000-0000-000008230000}"/>
    <cellStyle name="Normal 14 8 8" xfId="10601" xr:uid="{00000000-0005-0000-0000-000009230000}"/>
    <cellStyle name="Normal 14 8 8 2" xfId="10602" xr:uid="{00000000-0005-0000-0000-00000A230000}"/>
    <cellStyle name="Normal 14 8 8 3" xfId="10603" xr:uid="{00000000-0005-0000-0000-00000B230000}"/>
    <cellStyle name="Normal 14 8 9" xfId="10604" xr:uid="{00000000-0005-0000-0000-00000C230000}"/>
    <cellStyle name="Normal 14 9" xfId="731" xr:uid="{00000000-0005-0000-0000-00000D230000}"/>
    <cellStyle name="Normal 14 9 10" xfId="10605" xr:uid="{00000000-0005-0000-0000-00000E230000}"/>
    <cellStyle name="Normal 14 9 2" xfId="1352" xr:uid="{00000000-0005-0000-0000-00000F230000}"/>
    <cellStyle name="Normal 14 9 2 2" xfId="10606" xr:uid="{00000000-0005-0000-0000-000010230000}"/>
    <cellStyle name="Normal 14 9 2 2 2" xfId="10607" xr:uid="{00000000-0005-0000-0000-000011230000}"/>
    <cellStyle name="Normal 14 9 2 2 2 2" xfId="10608" xr:uid="{00000000-0005-0000-0000-000012230000}"/>
    <cellStyle name="Normal 14 9 2 2 2 3" xfId="10609" xr:uid="{00000000-0005-0000-0000-000013230000}"/>
    <cellStyle name="Normal 14 9 2 2 2 4" xfId="10610" xr:uid="{00000000-0005-0000-0000-000014230000}"/>
    <cellStyle name="Normal 14 9 2 2 3" xfId="10611" xr:uid="{00000000-0005-0000-0000-000015230000}"/>
    <cellStyle name="Normal 14 9 2 2 3 2" xfId="10612" xr:uid="{00000000-0005-0000-0000-000016230000}"/>
    <cellStyle name="Normal 14 9 2 2 3 3" xfId="10613" xr:uid="{00000000-0005-0000-0000-000017230000}"/>
    <cellStyle name="Normal 14 9 2 2 4" xfId="10614" xr:uid="{00000000-0005-0000-0000-000018230000}"/>
    <cellStyle name="Normal 14 9 2 2 5" xfId="10615" xr:uid="{00000000-0005-0000-0000-000019230000}"/>
    <cellStyle name="Normal 14 9 2 2 6" xfId="10616" xr:uid="{00000000-0005-0000-0000-00001A230000}"/>
    <cellStyle name="Normal 14 9 2 3" xfId="10617" xr:uid="{00000000-0005-0000-0000-00001B230000}"/>
    <cellStyle name="Normal 14 9 2 3 2" xfId="10618" xr:uid="{00000000-0005-0000-0000-00001C230000}"/>
    <cellStyle name="Normal 14 9 2 3 3" xfId="10619" xr:uid="{00000000-0005-0000-0000-00001D230000}"/>
    <cellStyle name="Normal 14 9 2 3 4" xfId="10620" xr:uid="{00000000-0005-0000-0000-00001E230000}"/>
    <cellStyle name="Normal 14 9 2 4" xfId="10621" xr:uid="{00000000-0005-0000-0000-00001F230000}"/>
    <cellStyle name="Normal 14 9 2 4 2" xfId="10622" xr:uid="{00000000-0005-0000-0000-000020230000}"/>
    <cellStyle name="Normal 14 9 2 4 3" xfId="10623" xr:uid="{00000000-0005-0000-0000-000021230000}"/>
    <cellStyle name="Normal 14 9 2 4 4" xfId="10624" xr:uid="{00000000-0005-0000-0000-000022230000}"/>
    <cellStyle name="Normal 14 9 2 5" xfId="10625" xr:uid="{00000000-0005-0000-0000-000023230000}"/>
    <cellStyle name="Normal 14 9 2 5 2" xfId="10626" xr:uid="{00000000-0005-0000-0000-000024230000}"/>
    <cellStyle name="Normal 14 9 2 5 3" xfId="10627" xr:uid="{00000000-0005-0000-0000-000025230000}"/>
    <cellStyle name="Normal 14 9 2 5 4" xfId="10628" xr:uid="{00000000-0005-0000-0000-000026230000}"/>
    <cellStyle name="Normal 14 9 2 6" xfId="10629" xr:uid="{00000000-0005-0000-0000-000027230000}"/>
    <cellStyle name="Normal 14 9 2 6 2" xfId="10630" xr:uid="{00000000-0005-0000-0000-000028230000}"/>
    <cellStyle name="Normal 14 9 2 6 3" xfId="10631" xr:uid="{00000000-0005-0000-0000-000029230000}"/>
    <cellStyle name="Normal 14 9 2 7" xfId="10632" xr:uid="{00000000-0005-0000-0000-00002A230000}"/>
    <cellStyle name="Normal 14 9 2 8" xfId="10633" xr:uid="{00000000-0005-0000-0000-00002B230000}"/>
    <cellStyle name="Normal 14 9 2 9" xfId="10634" xr:uid="{00000000-0005-0000-0000-00002C230000}"/>
    <cellStyle name="Normal 14 9 3" xfId="10635" xr:uid="{00000000-0005-0000-0000-00002D230000}"/>
    <cellStyle name="Normal 14 9 3 2" xfId="10636" xr:uid="{00000000-0005-0000-0000-00002E230000}"/>
    <cellStyle name="Normal 14 9 3 2 2" xfId="10637" xr:uid="{00000000-0005-0000-0000-00002F230000}"/>
    <cellStyle name="Normal 14 9 3 2 3" xfId="10638" xr:uid="{00000000-0005-0000-0000-000030230000}"/>
    <cellStyle name="Normal 14 9 3 2 4" xfId="10639" xr:uid="{00000000-0005-0000-0000-000031230000}"/>
    <cellStyle name="Normal 14 9 3 3" xfId="10640" xr:uid="{00000000-0005-0000-0000-000032230000}"/>
    <cellStyle name="Normal 14 9 3 3 2" xfId="10641" xr:uid="{00000000-0005-0000-0000-000033230000}"/>
    <cellStyle name="Normal 14 9 3 3 3" xfId="10642" xr:uid="{00000000-0005-0000-0000-000034230000}"/>
    <cellStyle name="Normal 14 9 3 4" xfId="10643" xr:uid="{00000000-0005-0000-0000-000035230000}"/>
    <cellStyle name="Normal 14 9 3 5" xfId="10644" xr:uid="{00000000-0005-0000-0000-000036230000}"/>
    <cellStyle name="Normal 14 9 3 6" xfId="10645" xr:uid="{00000000-0005-0000-0000-000037230000}"/>
    <cellStyle name="Normal 14 9 4" xfId="10646" xr:uid="{00000000-0005-0000-0000-000038230000}"/>
    <cellStyle name="Normal 14 9 4 2" xfId="10647" xr:uid="{00000000-0005-0000-0000-000039230000}"/>
    <cellStyle name="Normal 14 9 4 3" xfId="10648" xr:uid="{00000000-0005-0000-0000-00003A230000}"/>
    <cellStyle name="Normal 14 9 4 4" xfId="10649" xr:uid="{00000000-0005-0000-0000-00003B230000}"/>
    <cellStyle name="Normal 14 9 5" xfId="10650" xr:uid="{00000000-0005-0000-0000-00003C230000}"/>
    <cellStyle name="Normal 14 9 5 2" xfId="10651" xr:uid="{00000000-0005-0000-0000-00003D230000}"/>
    <cellStyle name="Normal 14 9 5 3" xfId="10652" xr:uid="{00000000-0005-0000-0000-00003E230000}"/>
    <cellStyle name="Normal 14 9 5 4" xfId="10653" xr:uid="{00000000-0005-0000-0000-00003F230000}"/>
    <cellStyle name="Normal 14 9 6" xfId="10654" xr:uid="{00000000-0005-0000-0000-000040230000}"/>
    <cellStyle name="Normal 14 9 6 2" xfId="10655" xr:uid="{00000000-0005-0000-0000-000041230000}"/>
    <cellStyle name="Normal 14 9 6 3" xfId="10656" xr:uid="{00000000-0005-0000-0000-000042230000}"/>
    <cellStyle name="Normal 14 9 6 4" xfId="10657" xr:uid="{00000000-0005-0000-0000-000043230000}"/>
    <cellStyle name="Normal 14 9 7" xfId="10658" xr:uid="{00000000-0005-0000-0000-000044230000}"/>
    <cellStyle name="Normal 14 9 7 2" xfId="10659" xr:uid="{00000000-0005-0000-0000-000045230000}"/>
    <cellStyle name="Normal 14 9 7 3" xfId="10660" xr:uid="{00000000-0005-0000-0000-000046230000}"/>
    <cellStyle name="Normal 14 9 8" xfId="10661" xr:uid="{00000000-0005-0000-0000-000047230000}"/>
    <cellStyle name="Normal 14 9 9" xfId="10662" xr:uid="{00000000-0005-0000-0000-000048230000}"/>
    <cellStyle name="Normal 140" xfId="10663" xr:uid="{00000000-0005-0000-0000-000049230000}"/>
    <cellStyle name="Normal 141" xfId="10664" xr:uid="{00000000-0005-0000-0000-00004A230000}"/>
    <cellStyle name="Normal 142" xfId="10665" xr:uid="{00000000-0005-0000-0000-00004B230000}"/>
    <cellStyle name="Normal 143" xfId="10666" xr:uid="{00000000-0005-0000-0000-00004C230000}"/>
    <cellStyle name="Normal 144" xfId="10667" xr:uid="{00000000-0005-0000-0000-00004D230000}"/>
    <cellStyle name="Normal 145" xfId="10668" xr:uid="{00000000-0005-0000-0000-00004E230000}"/>
    <cellStyle name="Normal 146" xfId="10669" xr:uid="{00000000-0005-0000-0000-00004F230000}"/>
    <cellStyle name="Normal 147" xfId="10670" xr:uid="{00000000-0005-0000-0000-000050230000}"/>
    <cellStyle name="Normal 148" xfId="10671" xr:uid="{00000000-0005-0000-0000-000051230000}"/>
    <cellStyle name="Normal 149" xfId="10672" xr:uid="{00000000-0005-0000-0000-000052230000}"/>
    <cellStyle name="Normal 15" xfId="110" xr:uid="{00000000-0005-0000-0000-000053230000}"/>
    <cellStyle name="Normal 15 2" xfId="111" xr:uid="{00000000-0005-0000-0000-000054230000}"/>
    <cellStyle name="Normal 150" xfId="10673" xr:uid="{00000000-0005-0000-0000-000055230000}"/>
    <cellStyle name="Normal 151" xfId="10674" xr:uid="{00000000-0005-0000-0000-000056230000}"/>
    <cellStyle name="Normal 152" xfId="10675" xr:uid="{00000000-0005-0000-0000-000057230000}"/>
    <cellStyle name="Normal 153" xfId="10676" xr:uid="{00000000-0005-0000-0000-000058230000}"/>
    <cellStyle name="Normal 154" xfId="10677" xr:uid="{00000000-0005-0000-0000-000059230000}"/>
    <cellStyle name="Normal 155" xfId="10678" xr:uid="{00000000-0005-0000-0000-00005A230000}"/>
    <cellStyle name="Normal 156" xfId="10679" xr:uid="{00000000-0005-0000-0000-00005B230000}"/>
    <cellStyle name="Normal 157" xfId="10680" xr:uid="{00000000-0005-0000-0000-00005C230000}"/>
    <cellStyle name="Normal 158" xfId="10681" xr:uid="{00000000-0005-0000-0000-00005D230000}"/>
    <cellStyle name="Normal 159" xfId="10682" xr:uid="{00000000-0005-0000-0000-00005E230000}"/>
    <cellStyle name="Normal 16" xfId="112" xr:uid="{00000000-0005-0000-0000-00005F230000}"/>
    <cellStyle name="Normal 16 10" xfId="1201" xr:uid="{00000000-0005-0000-0000-000060230000}"/>
    <cellStyle name="Normal 16 10 2" xfId="10683" xr:uid="{00000000-0005-0000-0000-000061230000}"/>
    <cellStyle name="Normal 16 10 2 2" xfId="10684" xr:uid="{00000000-0005-0000-0000-000062230000}"/>
    <cellStyle name="Normal 16 10 2 2 2" xfId="10685" xr:uid="{00000000-0005-0000-0000-000063230000}"/>
    <cellStyle name="Normal 16 10 2 2 3" xfId="10686" xr:uid="{00000000-0005-0000-0000-000064230000}"/>
    <cellStyle name="Normal 16 10 2 2 4" xfId="10687" xr:uid="{00000000-0005-0000-0000-000065230000}"/>
    <cellStyle name="Normal 16 10 2 3" xfId="10688" xr:uid="{00000000-0005-0000-0000-000066230000}"/>
    <cellStyle name="Normal 16 10 2 3 2" xfId="10689" xr:uid="{00000000-0005-0000-0000-000067230000}"/>
    <cellStyle name="Normal 16 10 2 3 3" xfId="10690" xr:uid="{00000000-0005-0000-0000-000068230000}"/>
    <cellStyle name="Normal 16 10 2 4" xfId="10691" xr:uid="{00000000-0005-0000-0000-000069230000}"/>
    <cellStyle name="Normal 16 10 2 5" xfId="10692" xr:uid="{00000000-0005-0000-0000-00006A230000}"/>
    <cellStyle name="Normal 16 10 2 6" xfId="10693" xr:uid="{00000000-0005-0000-0000-00006B230000}"/>
    <cellStyle name="Normal 16 10 3" xfId="10694" xr:uid="{00000000-0005-0000-0000-00006C230000}"/>
    <cellStyle name="Normal 16 10 3 2" xfId="10695" xr:uid="{00000000-0005-0000-0000-00006D230000}"/>
    <cellStyle name="Normal 16 10 3 3" xfId="10696" xr:uid="{00000000-0005-0000-0000-00006E230000}"/>
    <cellStyle name="Normal 16 10 3 4" xfId="10697" xr:uid="{00000000-0005-0000-0000-00006F230000}"/>
    <cellStyle name="Normal 16 10 4" xfId="10698" xr:uid="{00000000-0005-0000-0000-000070230000}"/>
    <cellStyle name="Normal 16 10 4 2" xfId="10699" xr:uid="{00000000-0005-0000-0000-000071230000}"/>
    <cellStyle name="Normal 16 10 4 3" xfId="10700" xr:uid="{00000000-0005-0000-0000-000072230000}"/>
    <cellStyle name="Normal 16 10 4 4" xfId="10701" xr:uid="{00000000-0005-0000-0000-000073230000}"/>
    <cellStyle name="Normal 16 10 5" xfId="10702" xr:uid="{00000000-0005-0000-0000-000074230000}"/>
    <cellStyle name="Normal 16 10 5 2" xfId="10703" xr:uid="{00000000-0005-0000-0000-000075230000}"/>
    <cellStyle name="Normal 16 10 5 3" xfId="10704" xr:uid="{00000000-0005-0000-0000-000076230000}"/>
    <cellStyle name="Normal 16 10 5 4" xfId="10705" xr:uid="{00000000-0005-0000-0000-000077230000}"/>
    <cellStyle name="Normal 16 10 6" xfId="10706" xr:uid="{00000000-0005-0000-0000-000078230000}"/>
    <cellStyle name="Normal 16 10 6 2" xfId="10707" xr:uid="{00000000-0005-0000-0000-000079230000}"/>
    <cellStyle name="Normal 16 10 6 3" xfId="10708" xr:uid="{00000000-0005-0000-0000-00007A230000}"/>
    <cellStyle name="Normal 16 10 7" xfId="10709" xr:uid="{00000000-0005-0000-0000-00007B230000}"/>
    <cellStyle name="Normal 16 10 8" xfId="10710" xr:uid="{00000000-0005-0000-0000-00007C230000}"/>
    <cellStyle name="Normal 16 10 9" xfId="10711" xr:uid="{00000000-0005-0000-0000-00007D230000}"/>
    <cellStyle name="Normal 16 11" xfId="10712" xr:uid="{00000000-0005-0000-0000-00007E230000}"/>
    <cellStyle name="Normal 16 11 2" xfId="10713" xr:uid="{00000000-0005-0000-0000-00007F230000}"/>
    <cellStyle name="Normal 16 11 2 2" xfId="10714" xr:uid="{00000000-0005-0000-0000-000080230000}"/>
    <cellStyle name="Normal 16 11 2 2 2" xfId="10715" xr:uid="{00000000-0005-0000-0000-000081230000}"/>
    <cellStyle name="Normal 16 11 2 2 3" xfId="10716" xr:uid="{00000000-0005-0000-0000-000082230000}"/>
    <cellStyle name="Normal 16 11 2 2 4" xfId="10717" xr:uid="{00000000-0005-0000-0000-000083230000}"/>
    <cellStyle name="Normal 16 11 2 3" xfId="10718" xr:uid="{00000000-0005-0000-0000-000084230000}"/>
    <cellStyle name="Normal 16 11 2 3 2" xfId="10719" xr:uid="{00000000-0005-0000-0000-000085230000}"/>
    <cellStyle name="Normal 16 11 2 3 3" xfId="10720" xr:uid="{00000000-0005-0000-0000-000086230000}"/>
    <cellStyle name="Normal 16 11 2 4" xfId="10721" xr:uid="{00000000-0005-0000-0000-000087230000}"/>
    <cellStyle name="Normal 16 11 2 5" xfId="10722" xr:uid="{00000000-0005-0000-0000-000088230000}"/>
    <cellStyle name="Normal 16 11 2 6" xfId="10723" xr:uid="{00000000-0005-0000-0000-000089230000}"/>
    <cellStyle name="Normal 16 11 3" xfId="10724" xr:uid="{00000000-0005-0000-0000-00008A230000}"/>
    <cellStyle name="Normal 16 11 3 2" xfId="10725" xr:uid="{00000000-0005-0000-0000-00008B230000}"/>
    <cellStyle name="Normal 16 11 3 3" xfId="10726" xr:uid="{00000000-0005-0000-0000-00008C230000}"/>
    <cellStyle name="Normal 16 11 3 4" xfId="10727" xr:uid="{00000000-0005-0000-0000-00008D230000}"/>
    <cellStyle name="Normal 16 11 4" xfId="10728" xr:uid="{00000000-0005-0000-0000-00008E230000}"/>
    <cellStyle name="Normal 16 11 4 2" xfId="10729" xr:uid="{00000000-0005-0000-0000-00008F230000}"/>
    <cellStyle name="Normal 16 11 4 3" xfId="10730" xr:uid="{00000000-0005-0000-0000-000090230000}"/>
    <cellStyle name="Normal 16 11 4 4" xfId="10731" xr:uid="{00000000-0005-0000-0000-000091230000}"/>
    <cellStyle name="Normal 16 11 5" xfId="10732" xr:uid="{00000000-0005-0000-0000-000092230000}"/>
    <cellStyle name="Normal 16 11 5 2" xfId="10733" xr:uid="{00000000-0005-0000-0000-000093230000}"/>
    <cellStyle name="Normal 16 11 5 3" xfId="10734" xr:uid="{00000000-0005-0000-0000-000094230000}"/>
    <cellStyle name="Normal 16 11 5 4" xfId="10735" xr:uid="{00000000-0005-0000-0000-000095230000}"/>
    <cellStyle name="Normal 16 11 6" xfId="10736" xr:uid="{00000000-0005-0000-0000-000096230000}"/>
    <cellStyle name="Normal 16 11 6 2" xfId="10737" xr:uid="{00000000-0005-0000-0000-000097230000}"/>
    <cellStyle name="Normal 16 11 6 3" xfId="10738" xr:uid="{00000000-0005-0000-0000-000098230000}"/>
    <cellStyle name="Normal 16 11 7" xfId="10739" xr:uid="{00000000-0005-0000-0000-000099230000}"/>
    <cellStyle name="Normal 16 11 8" xfId="10740" xr:uid="{00000000-0005-0000-0000-00009A230000}"/>
    <cellStyle name="Normal 16 11 9" xfId="10741" xr:uid="{00000000-0005-0000-0000-00009B230000}"/>
    <cellStyle name="Normal 16 12" xfId="10742" xr:uid="{00000000-0005-0000-0000-00009C230000}"/>
    <cellStyle name="Normal 16 12 2" xfId="10743" xr:uid="{00000000-0005-0000-0000-00009D230000}"/>
    <cellStyle name="Normal 16 12 2 2" xfId="10744" xr:uid="{00000000-0005-0000-0000-00009E230000}"/>
    <cellStyle name="Normal 16 12 2 2 2" xfId="10745" xr:uid="{00000000-0005-0000-0000-00009F230000}"/>
    <cellStyle name="Normal 16 12 2 2 3" xfId="10746" xr:uid="{00000000-0005-0000-0000-0000A0230000}"/>
    <cellStyle name="Normal 16 12 2 2 4" xfId="10747" xr:uid="{00000000-0005-0000-0000-0000A1230000}"/>
    <cellStyle name="Normal 16 12 2 3" xfId="10748" xr:uid="{00000000-0005-0000-0000-0000A2230000}"/>
    <cellStyle name="Normal 16 12 2 3 2" xfId="10749" xr:uid="{00000000-0005-0000-0000-0000A3230000}"/>
    <cellStyle name="Normal 16 12 2 3 3" xfId="10750" xr:uid="{00000000-0005-0000-0000-0000A4230000}"/>
    <cellStyle name="Normal 16 12 2 4" xfId="10751" xr:uid="{00000000-0005-0000-0000-0000A5230000}"/>
    <cellStyle name="Normal 16 12 2 5" xfId="10752" xr:uid="{00000000-0005-0000-0000-0000A6230000}"/>
    <cellStyle name="Normal 16 12 2 6" xfId="10753" xr:uid="{00000000-0005-0000-0000-0000A7230000}"/>
    <cellStyle name="Normal 16 12 3" xfId="10754" xr:uid="{00000000-0005-0000-0000-0000A8230000}"/>
    <cellStyle name="Normal 16 12 3 2" xfId="10755" xr:uid="{00000000-0005-0000-0000-0000A9230000}"/>
    <cellStyle name="Normal 16 12 3 3" xfId="10756" xr:uid="{00000000-0005-0000-0000-0000AA230000}"/>
    <cellStyle name="Normal 16 12 3 4" xfId="10757" xr:uid="{00000000-0005-0000-0000-0000AB230000}"/>
    <cellStyle name="Normal 16 12 4" xfId="10758" xr:uid="{00000000-0005-0000-0000-0000AC230000}"/>
    <cellStyle name="Normal 16 12 4 2" xfId="10759" xr:uid="{00000000-0005-0000-0000-0000AD230000}"/>
    <cellStyle name="Normal 16 12 4 3" xfId="10760" xr:uid="{00000000-0005-0000-0000-0000AE230000}"/>
    <cellStyle name="Normal 16 12 4 4" xfId="10761" xr:uid="{00000000-0005-0000-0000-0000AF230000}"/>
    <cellStyle name="Normal 16 12 5" xfId="10762" xr:uid="{00000000-0005-0000-0000-0000B0230000}"/>
    <cellStyle name="Normal 16 12 5 2" xfId="10763" xr:uid="{00000000-0005-0000-0000-0000B1230000}"/>
    <cellStyle name="Normal 16 12 5 3" xfId="10764" xr:uid="{00000000-0005-0000-0000-0000B2230000}"/>
    <cellStyle name="Normal 16 12 5 4" xfId="10765" xr:uid="{00000000-0005-0000-0000-0000B3230000}"/>
    <cellStyle name="Normal 16 12 6" xfId="10766" xr:uid="{00000000-0005-0000-0000-0000B4230000}"/>
    <cellStyle name="Normal 16 12 6 2" xfId="10767" xr:uid="{00000000-0005-0000-0000-0000B5230000}"/>
    <cellStyle name="Normal 16 12 6 3" xfId="10768" xr:uid="{00000000-0005-0000-0000-0000B6230000}"/>
    <cellStyle name="Normal 16 12 7" xfId="10769" xr:uid="{00000000-0005-0000-0000-0000B7230000}"/>
    <cellStyle name="Normal 16 12 8" xfId="10770" xr:uid="{00000000-0005-0000-0000-0000B8230000}"/>
    <cellStyle name="Normal 16 12 9" xfId="10771" xr:uid="{00000000-0005-0000-0000-0000B9230000}"/>
    <cellStyle name="Normal 16 13" xfId="10772" xr:uid="{00000000-0005-0000-0000-0000BA230000}"/>
    <cellStyle name="Normal 16 13 2" xfId="10773" xr:uid="{00000000-0005-0000-0000-0000BB230000}"/>
    <cellStyle name="Normal 16 13 2 2" xfId="10774" xr:uid="{00000000-0005-0000-0000-0000BC230000}"/>
    <cellStyle name="Normal 16 13 2 2 2" xfId="10775" xr:uid="{00000000-0005-0000-0000-0000BD230000}"/>
    <cellStyle name="Normal 16 13 2 2 3" xfId="10776" xr:uid="{00000000-0005-0000-0000-0000BE230000}"/>
    <cellStyle name="Normal 16 13 2 2 4" xfId="10777" xr:uid="{00000000-0005-0000-0000-0000BF230000}"/>
    <cellStyle name="Normal 16 13 2 3" xfId="10778" xr:uid="{00000000-0005-0000-0000-0000C0230000}"/>
    <cellStyle name="Normal 16 13 2 3 2" xfId="10779" xr:uid="{00000000-0005-0000-0000-0000C1230000}"/>
    <cellStyle name="Normal 16 13 2 3 3" xfId="10780" xr:uid="{00000000-0005-0000-0000-0000C2230000}"/>
    <cellStyle name="Normal 16 13 2 4" xfId="10781" xr:uid="{00000000-0005-0000-0000-0000C3230000}"/>
    <cellStyle name="Normal 16 13 2 5" xfId="10782" xr:uid="{00000000-0005-0000-0000-0000C4230000}"/>
    <cellStyle name="Normal 16 13 2 6" xfId="10783" xr:uid="{00000000-0005-0000-0000-0000C5230000}"/>
    <cellStyle name="Normal 16 13 3" xfId="10784" xr:uid="{00000000-0005-0000-0000-0000C6230000}"/>
    <cellStyle name="Normal 16 13 3 2" xfId="10785" xr:uid="{00000000-0005-0000-0000-0000C7230000}"/>
    <cellStyle name="Normal 16 13 3 3" xfId="10786" xr:uid="{00000000-0005-0000-0000-0000C8230000}"/>
    <cellStyle name="Normal 16 13 3 4" xfId="10787" xr:uid="{00000000-0005-0000-0000-0000C9230000}"/>
    <cellStyle name="Normal 16 13 4" xfId="10788" xr:uid="{00000000-0005-0000-0000-0000CA230000}"/>
    <cellStyle name="Normal 16 13 4 2" xfId="10789" xr:uid="{00000000-0005-0000-0000-0000CB230000}"/>
    <cellStyle name="Normal 16 13 4 3" xfId="10790" xr:uid="{00000000-0005-0000-0000-0000CC230000}"/>
    <cellStyle name="Normal 16 13 4 4" xfId="10791" xr:uid="{00000000-0005-0000-0000-0000CD230000}"/>
    <cellStyle name="Normal 16 13 5" xfId="10792" xr:uid="{00000000-0005-0000-0000-0000CE230000}"/>
    <cellStyle name="Normal 16 13 5 2" xfId="10793" xr:uid="{00000000-0005-0000-0000-0000CF230000}"/>
    <cellStyle name="Normal 16 13 5 3" xfId="10794" xr:uid="{00000000-0005-0000-0000-0000D0230000}"/>
    <cellStyle name="Normal 16 13 6" xfId="10795" xr:uid="{00000000-0005-0000-0000-0000D1230000}"/>
    <cellStyle name="Normal 16 13 7" xfId="10796" xr:uid="{00000000-0005-0000-0000-0000D2230000}"/>
    <cellStyle name="Normal 16 13 8" xfId="10797" xr:uid="{00000000-0005-0000-0000-0000D3230000}"/>
    <cellStyle name="Normal 16 14" xfId="10798" xr:uid="{00000000-0005-0000-0000-0000D4230000}"/>
    <cellStyle name="Normal 16 14 2" xfId="10799" xr:uid="{00000000-0005-0000-0000-0000D5230000}"/>
    <cellStyle name="Normal 16 14 2 2" xfId="10800" xr:uid="{00000000-0005-0000-0000-0000D6230000}"/>
    <cellStyle name="Normal 16 14 2 3" xfId="10801" xr:uid="{00000000-0005-0000-0000-0000D7230000}"/>
    <cellStyle name="Normal 16 14 2 4" xfId="10802" xr:uid="{00000000-0005-0000-0000-0000D8230000}"/>
    <cellStyle name="Normal 16 14 3" xfId="10803" xr:uid="{00000000-0005-0000-0000-0000D9230000}"/>
    <cellStyle name="Normal 16 14 3 2" xfId="10804" xr:uid="{00000000-0005-0000-0000-0000DA230000}"/>
    <cellStyle name="Normal 16 14 3 3" xfId="10805" xr:uid="{00000000-0005-0000-0000-0000DB230000}"/>
    <cellStyle name="Normal 16 14 3 4" xfId="10806" xr:uid="{00000000-0005-0000-0000-0000DC230000}"/>
    <cellStyle name="Normal 16 14 4" xfId="10807" xr:uid="{00000000-0005-0000-0000-0000DD230000}"/>
    <cellStyle name="Normal 16 14 4 2" xfId="10808" xr:uid="{00000000-0005-0000-0000-0000DE230000}"/>
    <cellStyle name="Normal 16 14 4 3" xfId="10809" xr:uid="{00000000-0005-0000-0000-0000DF230000}"/>
    <cellStyle name="Normal 16 14 5" xfId="10810" xr:uid="{00000000-0005-0000-0000-0000E0230000}"/>
    <cellStyle name="Normal 16 14 6" xfId="10811" xr:uid="{00000000-0005-0000-0000-0000E1230000}"/>
    <cellStyle name="Normal 16 14 7" xfId="10812" xr:uid="{00000000-0005-0000-0000-0000E2230000}"/>
    <cellStyle name="Normal 16 15" xfId="10813" xr:uid="{00000000-0005-0000-0000-0000E3230000}"/>
    <cellStyle name="Normal 16 15 2" xfId="10814" xr:uid="{00000000-0005-0000-0000-0000E4230000}"/>
    <cellStyle name="Normal 16 15 3" xfId="10815" xr:uid="{00000000-0005-0000-0000-0000E5230000}"/>
    <cellStyle name="Normal 16 15 4" xfId="10816" xr:uid="{00000000-0005-0000-0000-0000E6230000}"/>
    <cellStyle name="Normal 16 16" xfId="10817" xr:uid="{00000000-0005-0000-0000-0000E7230000}"/>
    <cellStyle name="Normal 16 16 2" xfId="10818" xr:uid="{00000000-0005-0000-0000-0000E8230000}"/>
    <cellStyle name="Normal 16 16 3" xfId="10819" xr:uid="{00000000-0005-0000-0000-0000E9230000}"/>
    <cellStyle name="Normal 16 16 4" xfId="10820" xr:uid="{00000000-0005-0000-0000-0000EA230000}"/>
    <cellStyle name="Normal 16 17" xfId="10821" xr:uid="{00000000-0005-0000-0000-0000EB230000}"/>
    <cellStyle name="Normal 16 17 2" xfId="10822" xr:uid="{00000000-0005-0000-0000-0000EC230000}"/>
    <cellStyle name="Normal 16 17 3" xfId="10823" xr:uid="{00000000-0005-0000-0000-0000ED230000}"/>
    <cellStyle name="Normal 16 17 4" xfId="10824" xr:uid="{00000000-0005-0000-0000-0000EE230000}"/>
    <cellStyle name="Normal 16 18" xfId="10825" xr:uid="{00000000-0005-0000-0000-0000EF230000}"/>
    <cellStyle name="Normal 16 18 2" xfId="10826" xr:uid="{00000000-0005-0000-0000-0000F0230000}"/>
    <cellStyle name="Normal 16 18 3" xfId="10827" xr:uid="{00000000-0005-0000-0000-0000F1230000}"/>
    <cellStyle name="Normal 16 19" xfId="10828" xr:uid="{00000000-0005-0000-0000-0000F2230000}"/>
    <cellStyle name="Normal 16 2" xfId="113" xr:uid="{00000000-0005-0000-0000-0000F3230000}"/>
    <cellStyle name="Normal 16 2 10" xfId="10829" xr:uid="{00000000-0005-0000-0000-0000F4230000}"/>
    <cellStyle name="Normal 16 2 10 2" xfId="10830" xr:uid="{00000000-0005-0000-0000-0000F5230000}"/>
    <cellStyle name="Normal 16 2 10 2 2" xfId="10831" xr:uid="{00000000-0005-0000-0000-0000F6230000}"/>
    <cellStyle name="Normal 16 2 10 2 2 2" xfId="10832" xr:uid="{00000000-0005-0000-0000-0000F7230000}"/>
    <cellStyle name="Normal 16 2 10 2 2 3" xfId="10833" xr:uid="{00000000-0005-0000-0000-0000F8230000}"/>
    <cellStyle name="Normal 16 2 10 2 2 4" xfId="10834" xr:uid="{00000000-0005-0000-0000-0000F9230000}"/>
    <cellStyle name="Normal 16 2 10 2 3" xfId="10835" xr:uid="{00000000-0005-0000-0000-0000FA230000}"/>
    <cellStyle name="Normal 16 2 10 2 3 2" xfId="10836" xr:uid="{00000000-0005-0000-0000-0000FB230000}"/>
    <cellStyle name="Normal 16 2 10 2 3 3" xfId="10837" xr:uid="{00000000-0005-0000-0000-0000FC230000}"/>
    <cellStyle name="Normal 16 2 10 2 4" xfId="10838" xr:uid="{00000000-0005-0000-0000-0000FD230000}"/>
    <cellStyle name="Normal 16 2 10 2 5" xfId="10839" xr:uid="{00000000-0005-0000-0000-0000FE230000}"/>
    <cellStyle name="Normal 16 2 10 2 6" xfId="10840" xr:uid="{00000000-0005-0000-0000-0000FF230000}"/>
    <cellStyle name="Normal 16 2 10 3" xfId="10841" xr:uid="{00000000-0005-0000-0000-000000240000}"/>
    <cellStyle name="Normal 16 2 10 3 2" xfId="10842" xr:uid="{00000000-0005-0000-0000-000001240000}"/>
    <cellStyle name="Normal 16 2 10 3 3" xfId="10843" xr:uid="{00000000-0005-0000-0000-000002240000}"/>
    <cellStyle name="Normal 16 2 10 3 4" xfId="10844" xr:uid="{00000000-0005-0000-0000-000003240000}"/>
    <cellStyle name="Normal 16 2 10 4" xfId="10845" xr:uid="{00000000-0005-0000-0000-000004240000}"/>
    <cellStyle name="Normal 16 2 10 4 2" xfId="10846" xr:uid="{00000000-0005-0000-0000-000005240000}"/>
    <cellStyle name="Normal 16 2 10 4 3" xfId="10847" xr:uid="{00000000-0005-0000-0000-000006240000}"/>
    <cellStyle name="Normal 16 2 10 4 4" xfId="10848" xr:uid="{00000000-0005-0000-0000-000007240000}"/>
    <cellStyle name="Normal 16 2 10 5" xfId="10849" xr:uid="{00000000-0005-0000-0000-000008240000}"/>
    <cellStyle name="Normal 16 2 10 5 2" xfId="10850" xr:uid="{00000000-0005-0000-0000-000009240000}"/>
    <cellStyle name="Normal 16 2 10 5 3" xfId="10851" xr:uid="{00000000-0005-0000-0000-00000A240000}"/>
    <cellStyle name="Normal 16 2 10 5 4" xfId="10852" xr:uid="{00000000-0005-0000-0000-00000B240000}"/>
    <cellStyle name="Normal 16 2 10 6" xfId="10853" xr:uid="{00000000-0005-0000-0000-00000C240000}"/>
    <cellStyle name="Normal 16 2 10 6 2" xfId="10854" xr:uid="{00000000-0005-0000-0000-00000D240000}"/>
    <cellStyle name="Normal 16 2 10 6 3" xfId="10855" xr:uid="{00000000-0005-0000-0000-00000E240000}"/>
    <cellStyle name="Normal 16 2 10 7" xfId="10856" xr:uid="{00000000-0005-0000-0000-00000F240000}"/>
    <cellStyle name="Normal 16 2 10 8" xfId="10857" xr:uid="{00000000-0005-0000-0000-000010240000}"/>
    <cellStyle name="Normal 16 2 10 9" xfId="10858" xr:uid="{00000000-0005-0000-0000-000011240000}"/>
    <cellStyle name="Normal 16 2 11" xfId="10859" xr:uid="{00000000-0005-0000-0000-000012240000}"/>
    <cellStyle name="Normal 16 2 11 2" xfId="10860" xr:uid="{00000000-0005-0000-0000-000013240000}"/>
    <cellStyle name="Normal 16 2 11 2 2" xfId="10861" xr:uid="{00000000-0005-0000-0000-000014240000}"/>
    <cellStyle name="Normal 16 2 11 2 2 2" xfId="10862" xr:uid="{00000000-0005-0000-0000-000015240000}"/>
    <cellStyle name="Normal 16 2 11 2 2 3" xfId="10863" xr:uid="{00000000-0005-0000-0000-000016240000}"/>
    <cellStyle name="Normal 16 2 11 2 2 4" xfId="10864" xr:uid="{00000000-0005-0000-0000-000017240000}"/>
    <cellStyle name="Normal 16 2 11 2 3" xfId="10865" xr:uid="{00000000-0005-0000-0000-000018240000}"/>
    <cellStyle name="Normal 16 2 11 2 3 2" xfId="10866" xr:uid="{00000000-0005-0000-0000-000019240000}"/>
    <cellStyle name="Normal 16 2 11 2 3 3" xfId="10867" xr:uid="{00000000-0005-0000-0000-00001A240000}"/>
    <cellStyle name="Normal 16 2 11 2 4" xfId="10868" xr:uid="{00000000-0005-0000-0000-00001B240000}"/>
    <cellStyle name="Normal 16 2 11 2 5" xfId="10869" xr:uid="{00000000-0005-0000-0000-00001C240000}"/>
    <cellStyle name="Normal 16 2 11 2 6" xfId="10870" xr:uid="{00000000-0005-0000-0000-00001D240000}"/>
    <cellStyle name="Normal 16 2 11 3" xfId="10871" xr:uid="{00000000-0005-0000-0000-00001E240000}"/>
    <cellStyle name="Normal 16 2 11 3 2" xfId="10872" xr:uid="{00000000-0005-0000-0000-00001F240000}"/>
    <cellStyle name="Normal 16 2 11 3 3" xfId="10873" xr:uid="{00000000-0005-0000-0000-000020240000}"/>
    <cellStyle name="Normal 16 2 11 3 4" xfId="10874" xr:uid="{00000000-0005-0000-0000-000021240000}"/>
    <cellStyle name="Normal 16 2 11 4" xfId="10875" xr:uid="{00000000-0005-0000-0000-000022240000}"/>
    <cellStyle name="Normal 16 2 11 4 2" xfId="10876" xr:uid="{00000000-0005-0000-0000-000023240000}"/>
    <cellStyle name="Normal 16 2 11 4 3" xfId="10877" xr:uid="{00000000-0005-0000-0000-000024240000}"/>
    <cellStyle name="Normal 16 2 11 4 4" xfId="10878" xr:uid="{00000000-0005-0000-0000-000025240000}"/>
    <cellStyle name="Normal 16 2 11 5" xfId="10879" xr:uid="{00000000-0005-0000-0000-000026240000}"/>
    <cellStyle name="Normal 16 2 11 5 2" xfId="10880" xr:uid="{00000000-0005-0000-0000-000027240000}"/>
    <cellStyle name="Normal 16 2 11 5 3" xfId="10881" xr:uid="{00000000-0005-0000-0000-000028240000}"/>
    <cellStyle name="Normal 16 2 11 6" xfId="10882" xr:uid="{00000000-0005-0000-0000-000029240000}"/>
    <cellStyle name="Normal 16 2 11 7" xfId="10883" xr:uid="{00000000-0005-0000-0000-00002A240000}"/>
    <cellStyle name="Normal 16 2 11 8" xfId="10884" xr:uid="{00000000-0005-0000-0000-00002B240000}"/>
    <cellStyle name="Normal 16 2 12" xfId="10885" xr:uid="{00000000-0005-0000-0000-00002C240000}"/>
    <cellStyle name="Normal 16 2 12 2" xfId="10886" xr:uid="{00000000-0005-0000-0000-00002D240000}"/>
    <cellStyle name="Normal 16 2 12 2 2" xfId="10887" xr:uid="{00000000-0005-0000-0000-00002E240000}"/>
    <cellStyle name="Normal 16 2 12 2 3" xfId="10888" xr:uid="{00000000-0005-0000-0000-00002F240000}"/>
    <cellStyle name="Normal 16 2 12 2 4" xfId="10889" xr:uid="{00000000-0005-0000-0000-000030240000}"/>
    <cellStyle name="Normal 16 2 12 3" xfId="10890" xr:uid="{00000000-0005-0000-0000-000031240000}"/>
    <cellStyle name="Normal 16 2 12 3 2" xfId="10891" xr:uid="{00000000-0005-0000-0000-000032240000}"/>
    <cellStyle name="Normal 16 2 12 3 3" xfId="10892" xr:uid="{00000000-0005-0000-0000-000033240000}"/>
    <cellStyle name="Normal 16 2 12 3 4" xfId="10893" xr:uid="{00000000-0005-0000-0000-000034240000}"/>
    <cellStyle name="Normal 16 2 12 4" xfId="10894" xr:uid="{00000000-0005-0000-0000-000035240000}"/>
    <cellStyle name="Normal 16 2 12 4 2" xfId="10895" xr:uid="{00000000-0005-0000-0000-000036240000}"/>
    <cellStyle name="Normal 16 2 12 4 3" xfId="10896" xr:uid="{00000000-0005-0000-0000-000037240000}"/>
    <cellStyle name="Normal 16 2 12 5" xfId="10897" xr:uid="{00000000-0005-0000-0000-000038240000}"/>
    <cellStyle name="Normal 16 2 12 6" xfId="10898" xr:uid="{00000000-0005-0000-0000-000039240000}"/>
    <cellStyle name="Normal 16 2 12 7" xfId="10899" xr:uid="{00000000-0005-0000-0000-00003A240000}"/>
    <cellStyle name="Normal 16 2 13" xfId="10900" xr:uid="{00000000-0005-0000-0000-00003B240000}"/>
    <cellStyle name="Normal 16 2 13 2" xfId="10901" xr:uid="{00000000-0005-0000-0000-00003C240000}"/>
    <cellStyle name="Normal 16 2 13 3" xfId="10902" xr:uid="{00000000-0005-0000-0000-00003D240000}"/>
    <cellStyle name="Normal 16 2 13 4" xfId="10903" xr:uid="{00000000-0005-0000-0000-00003E240000}"/>
    <cellStyle name="Normal 16 2 14" xfId="10904" xr:uid="{00000000-0005-0000-0000-00003F240000}"/>
    <cellStyle name="Normal 16 2 14 2" xfId="10905" xr:uid="{00000000-0005-0000-0000-000040240000}"/>
    <cellStyle name="Normal 16 2 14 3" xfId="10906" xr:uid="{00000000-0005-0000-0000-000041240000}"/>
    <cellStyle name="Normal 16 2 14 4" xfId="10907" xr:uid="{00000000-0005-0000-0000-000042240000}"/>
    <cellStyle name="Normal 16 2 15" xfId="10908" xr:uid="{00000000-0005-0000-0000-000043240000}"/>
    <cellStyle name="Normal 16 2 15 2" xfId="10909" xr:uid="{00000000-0005-0000-0000-000044240000}"/>
    <cellStyle name="Normal 16 2 15 3" xfId="10910" xr:uid="{00000000-0005-0000-0000-000045240000}"/>
    <cellStyle name="Normal 16 2 15 4" xfId="10911" xr:uid="{00000000-0005-0000-0000-000046240000}"/>
    <cellStyle name="Normal 16 2 16" xfId="10912" xr:uid="{00000000-0005-0000-0000-000047240000}"/>
    <cellStyle name="Normal 16 2 16 2" xfId="10913" xr:uid="{00000000-0005-0000-0000-000048240000}"/>
    <cellStyle name="Normal 16 2 16 3" xfId="10914" xr:uid="{00000000-0005-0000-0000-000049240000}"/>
    <cellStyle name="Normal 16 2 17" xfId="10915" xr:uid="{00000000-0005-0000-0000-00004A240000}"/>
    <cellStyle name="Normal 16 2 18" xfId="10916" xr:uid="{00000000-0005-0000-0000-00004B240000}"/>
    <cellStyle name="Normal 16 2 19" xfId="10917" xr:uid="{00000000-0005-0000-0000-00004C240000}"/>
    <cellStyle name="Normal 16 2 2" xfId="427" xr:uid="{00000000-0005-0000-0000-00004D240000}"/>
    <cellStyle name="Normal 16 2 2 10" xfId="10918" xr:uid="{00000000-0005-0000-0000-00004E240000}"/>
    <cellStyle name="Normal 16 2 2 10 2" xfId="10919" xr:uid="{00000000-0005-0000-0000-00004F240000}"/>
    <cellStyle name="Normal 16 2 2 10 3" xfId="10920" xr:uid="{00000000-0005-0000-0000-000050240000}"/>
    <cellStyle name="Normal 16 2 2 10 4" xfId="10921" xr:uid="{00000000-0005-0000-0000-000051240000}"/>
    <cellStyle name="Normal 16 2 2 11" xfId="10922" xr:uid="{00000000-0005-0000-0000-000052240000}"/>
    <cellStyle name="Normal 16 2 2 11 2" xfId="10923" xr:uid="{00000000-0005-0000-0000-000053240000}"/>
    <cellStyle name="Normal 16 2 2 11 3" xfId="10924" xr:uid="{00000000-0005-0000-0000-000054240000}"/>
    <cellStyle name="Normal 16 2 2 12" xfId="10925" xr:uid="{00000000-0005-0000-0000-000055240000}"/>
    <cellStyle name="Normal 16 2 2 13" xfId="10926" xr:uid="{00000000-0005-0000-0000-000056240000}"/>
    <cellStyle name="Normal 16 2 2 14" xfId="10927" xr:uid="{00000000-0005-0000-0000-000057240000}"/>
    <cellStyle name="Normal 16 2 2 2" xfId="632" xr:uid="{00000000-0005-0000-0000-000058240000}"/>
    <cellStyle name="Normal 16 2 2 2 10" xfId="10928" xr:uid="{00000000-0005-0000-0000-000059240000}"/>
    <cellStyle name="Normal 16 2 2 2 11" xfId="10929" xr:uid="{00000000-0005-0000-0000-00005A240000}"/>
    <cellStyle name="Normal 16 2 2 2 2" xfId="1098" xr:uid="{00000000-0005-0000-0000-00005B240000}"/>
    <cellStyle name="Normal 16 2 2 2 2 10" xfId="10930" xr:uid="{00000000-0005-0000-0000-00005C240000}"/>
    <cellStyle name="Normal 16 2 2 2 2 2" xfId="1355" xr:uid="{00000000-0005-0000-0000-00005D240000}"/>
    <cellStyle name="Normal 16 2 2 2 2 2 2" xfId="10931" xr:uid="{00000000-0005-0000-0000-00005E240000}"/>
    <cellStyle name="Normal 16 2 2 2 2 2 2 2" xfId="10932" xr:uid="{00000000-0005-0000-0000-00005F240000}"/>
    <cellStyle name="Normal 16 2 2 2 2 2 2 2 2" xfId="10933" xr:uid="{00000000-0005-0000-0000-000060240000}"/>
    <cellStyle name="Normal 16 2 2 2 2 2 2 2 3" xfId="10934" xr:uid="{00000000-0005-0000-0000-000061240000}"/>
    <cellStyle name="Normal 16 2 2 2 2 2 2 2 4" xfId="10935" xr:uid="{00000000-0005-0000-0000-000062240000}"/>
    <cellStyle name="Normal 16 2 2 2 2 2 2 3" xfId="10936" xr:uid="{00000000-0005-0000-0000-000063240000}"/>
    <cellStyle name="Normal 16 2 2 2 2 2 2 3 2" xfId="10937" xr:uid="{00000000-0005-0000-0000-000064240000}"/>
    <cellStyle name="Normal 16 2 2 2 2 2 2 3 3" xfId="10938" xr:uid="{00000000-0005-0000-0000-000065240000}"/>
    <cellStyle name="Normal 16 2 2 2 2 2 2 4" xfId="10939" xr:uid="{00000000-0005-0000-0000-000066240000}"/>
    <cellStyle name="Normal 16 2 2 2 2 2 2 5" xfId="10940" xr:uid="{00000000-0005-0000-0000-000067240000}"/>
    <cellStyle name="Normal 16 2 2 2 2 2 2 6" xfId="10941" xr:uid="{00000000-0005-0000-0000-000068240000}"/>
    <cellStyle name="Normal 16 2 2 2 2 2 3" xfId="10942" xr:uid="{00000000-0005-0000-0000-000069240000}"/>
    <cellStyle name="Normal 16 2 2 2 2 2 3 2" xfId="10943" xr:uid="{00000000-0005-0000-0000-00006A240000}"/>
    <cellStyle name="Normal 16 2 2 2 2 2 3 3" xfId="10944" xr:uid="{00000000-0005-0000-0000-00006B240000}"/>
    <cellStyle name="Normal 16 2 2 2 2 2 3 4" xfId="10945" xr:uid="{00000000-0005-0000-0000-00006C240000}"/>
    <cellStyle name="Normal 16 2 2 2 2 2 4" xfId="10946" xr:uid="{00000000-0005-0000-0000-00006D240000}"/>
    <cellStyle name="Normal 16 2 2 2 2 2 4 2" xfId="10947" xr:uid="{00000000-0005-0000-0000-00006E240000}"/>
    <cellStyle name="Normal 16 2 2 2 2 2 4 3" xfId="10948" xr:uid="{00000000-0005-0000-0000-00006F240000}"/>
    <cellStyle name="Normal 16 2 2 2 2 2 4 4" xfId="10949" xr:uid="{00000000-0005-0000-0000-000070240000}"/>
    <cellStyle name="Normal 16 2 2 2 2 2 5" xfId="10950" xr:uid="{00000000-0005-0000-0000-000071240000}"/>
    <cellStyle name="Normal 16 2 2 2 2 2 5 2" xfId="10951" xr:uid="{00000000-0005-0000-0000-000072240000}"/>
    <cellStyle name="Normal 16 2 2 2 2 2 5 3" xfId="10952" xr:uid="{00000000-0005-0000-0000-000073240000}"/>
    <cellStyle name="Normal 16 2 2 2 2 2 5 4" xfId="10953" xr:uid="{00000000-0005-0000-0000-000074240000}"/>
    <cellStyle name="Normal 16 2 2 2 2 2 6" xfId="10954" xr:uid="{00000000-0005-0000-0000-000075240000}"/>
    <cellStyle name="Normal 16 2 2 2 2 2 6 2" xfId="10955" xr:uid="{00000000-0005-0000-0000-000076240000}"/>
    <cellStyle name="Normal 16 2 2 2 2 2 6 3" xfId="10956" xr:uid="{00000000-0005-0000-0000-000077240000}"/>
    <cellStyle name="Normal 16 2 2 2 2 2 7" xfId="10957" xr:uid="{00000000-0005-0000-0000-000078240000}"/>
    <cellStyle name="Normal 16 2 2 2 2 2 8" xfId="10958" xr:uid="{00000000-0005-0000-0000-000079240000}"/>
    <cellStyle name="Normal 16 2 2 2 2 2 9" xfId="10959" xr:uid="{00000000-0005-0000-0000-00007A240000}"/>
    <cellStyle name="Normal 16 2 2 2 2 3" xfId="10960" xr:uid="{00000000-0005-0000-0000-00007B240000}"/>
    <cellStyle name="Normal 16 2 2 2 2 3 2" xfId="10961" xr:uid="{00000000-0005-0000-0000-00007C240000}"/>
    <cellStyle name="Normal 16 2 2 2 2 3 2 2" xfId="10962" xr:uid="{00000000-0005-0000-0000-00007D240000}"/>
    <cellStyle name="Normal 16 2 2 2 2 3 2 3" xfId="10963" xr:uid="{00000000-0005-0000-0000-00007E240000}"/>
    <cellStyle name="Normal 16 2 2 2 2 3 2 4" xfId="10964" xr:uid="{00000000-0005-0000-0000-00007F240000}"/>
    <cellStyle name="Normal 16 2 2 2 2 3 3" xfId="10965" xr:uid="{00000000-0005-0000-0000-000080240000}"/>
    <cellStyle name="Normal 16 2 2 2 2 3 3 2" xfId="10966" xr:uid="{00000000-0005-0000-0000-000081240000}"/>
    <cellStyle name="Normal 16 2 2 2 2 3 3 3" xfId="10967" xr:uid="{00000000-0005-0000-0000-000082240000}"/>
    <cellStyle name="Normal 16 2 2 2 2 3 4" xfId="10968" xr:uid="{00000000-0005-0000-0000-000083240000}"/>
    <cellStyle name="Normal 16 2 2 2 2 3 5" xfId="10969" xr:uid="{00000000-0005-0000-0000-000084240000}"/>
    <cellStyle name="Normal 16 2 2 2 2 3 6" xfId="10970" xr:uid="{00000000-0005-0000-0000-000085240000}"/>
    <cellStyle name="Normal 16 2 2 2 2 4" xfId="10971" xr:uid="{00000000-0005-0000-0000-000086240000}"/>
    <cellStyle name="Normal 16 2 2 2 2 4 2" xfId="10972" xr:uid="{00000000-0005-0000-0000-000087240000}"/>
    <cellStyle name="Normal 16 2 2 2 2 4 3" xfId="10973" xr:uid="{00000000-0005-0000-0000-000088240000}"/>
    <cellStyle name="Normal 16 2 2 2 2 4 4" xfId="10974" xr:uid="{00000000-0005-0000-0000-000089240000}"/>
    <cellStyle name="Normal 16 2 2 2 2 5" xfId="10975" xr:uid="{00000000-0005-0000-0000-00008A240000}"/>
    <cellStyle name="Normal 16 2 2 2 2 5 2" xfId="10976" xr:uid="{00000000-0005-0000-0000-00008B240000}"/>
    <cellStyle name="Normal 16 2 2 2 2 5 3" xfId="10977" xr:uid="{00000000-0005-0000-0000-00008C240000}"/>
    <cellStyle name="Normal 16 2 2 2 2 5 4" xfId="10978" xr:uid="{00000000-0005-0000-0000-00008D240000}"/>
    <cellStyle name="Normal 16 2 2 2 2 6" xfId="10979" xr:uid="{00000000-0005-0000-0000-00008E240000}"/>
    <cellStyle name="Normal 16 2 2 2 2 6 2" xfId="10980" xr:uid="{00000000-0005-0000-0000-00008F240000}"/>
    <cellStyle name="Normal 16 2 2 2 2 6 3" xfId="10981" xr:uid="{00000000-0005-0000-0000-000090240000}"/>
    <cellStyle name="Normal 16 2 2 2 2 6 4" xfId="10982" xr:uid="{00000000-0005-0000-0000-000091240000}"/>
    <cellStyle name="Normal 16 2 2 2 2 7" xfId="10983" xr:uid="{00000000-0005-0000-0000-000092240000}"/>
    <cellStyle name="Normal 16 2 2 2 2 7 2" xfId="10984" xr:uid="{00000000-0005-0000-0000-000093240000}"/>
    <cellStyle name="Normal 16 2 2 2 2 7 3" xfId="10985" xr:uid="{00000000-0005-0000-0000-000094240000}"/>
    <cellStyle name="Normal 16 2 2 2 2 8" xfId="10986" xr:uid="{00000000-0005-0000-0000-000095240000}"/>
    <cellStyle name="Normal 16 2 2 2 2 9" xfId="10987" xr:uid="{00000000-0005-0000-0000-000096240000}"/>
    <cellStyle name="Normal 16 2 2 2 3" xfId="1354" xr:uid="{00000000-0005-0000-0000-000097240000}"/>
    <cellStyle name="Normal 16 2 2 2 3 2" xfId="10988" xr:uid="{00000000-0005-0000-0000-000098240000}"/>
    <cellStyle name="Normal 16 2 2 2 3 2 2" xfId="10989" xr:uid="{00000000-0005-0000-0000-000099240000}"/>
    <cellStyle name="Normal 16 2 2 2 3 2 2 2" xfId="10990" xr:uid="{00000000-0005-0000-0000-00009A240000}"/>
    <cellStyle name="Normal 16 2 2 2 3 2 2 3" xfId="10991" xr:uid="{00000000-0005-0000-0000-00009B240000}"/>
    <cellStyle name="Normal 16 2 2 2 3 2 2 4" xfId="10992" xr:uid="{00000000-0005-0000-0000-00009C240000}"/>
    <cellStyle name="Normal 16 2 2 2 3 2 3" xfId="10993" xr:uid="{00000000-0005-0000-0000-00009D240000}"/>
    <cellStyle name="Normal 16 2 2 2 3 2 3 2" xfId="10994" xr:uid="{00000000-0005-0000-0000-00009E240000}"/>
    <cellStyle name="Normal 16 2 2 2 3 2 3 3" xfId="10995" xr:uid="{00000000-0005-0000-0000-00009F240000}"/>
    <cellStyle name="Normal 16 2 2 2 3 2 4" xfId="10996" xr:uid="{00000000-0005-0000-0000-0000A0240000}"/>
    <cellStyle name="Normal 16 2 2 2 3 2 5" xfId="10997" xr:uid="{00000000-0005-0000-0000-0000A1240000}"/>
    <cellStyle name="Normal 16 2 2 2 3 2 6" xfId="10998" xr:uid="{00000000-0005-0000-0000-0000A2240000}"/>
    <cellStyle name="Normal 16 2 2 2 3 3" xfId="10999" xr:uid="{00000000-0005-0000-0000-0000A3240000}"/>
    <cellStyle name="Normal 16 2 2 2 3 3 2" xfId="11000" xr:uid="{00000000-0005-0000-0000-0000A4240000}"/>
    <cellStyle name="Normal 16 2 2 2 3 3 3" xfId="11001" xr:uid="{00000000-0005-0000-0000-0000A5240000}"/>
    <cellStyle name="Normal 16 2 2 2 3 3 4" xfId="11002" xr:uid="{00000000-0005-0000-0000-0000A6240000}"/>
    <cellStyle name="Normal 16 2 2 2 3 4" xfId="11003" xr:uid="{00000000-0005-0000-0000-0000A7240000}"/>
    <cellStyle name="Normal 16 2 2 2 3 4 2" xfId="11004" xr:uid="{00000000-0005-0000-0000-0000A8240000}"/>
    <cellStyle name="Normal 16 2 2 2 3 4 3" xfId="11005" xr:uid="{00000000-0005-0000-0000-0000A9240000}"/>
    <cellStyle name="Normal 16 2 2 2 3 4 4" xfId="11006" xr:uid="{00000000-0005-0000-0000-0000AA240000}"/>
    <cellStyle name="Normal 16 2 2 2 3 5" xfId="11007" xr:uid="{00000000-0005-0000-0000-0000AB240000}"/>
    <cellStyle name="Normal 16 2 2 2 3 5 2" xfId="11008" xr:uid="{00000000-0005-0000-0000-0000AC240000}"/>
    <cellStyle name="Normal 16 2 2 2 3 5 3" xfId="11009" xr:uid="{00000000-0005-0000-0000-0000AD240000}"/>
    <cellStyle name="Normal 16 2 2 2 3 5 4" xfId="11010" xr:uid="{00000000-0005-0000-0000-0000AE240000}"/>
    <cellStyle name="Normal 16 2 2 2 3 6" xfId="11011" xr:uid="{00000000-0005-0000-0000-0000AF240000}"/>
    <cellStyle name="Normal 16 2 2 2 3 6 2" xfId="11012" xr:uid="{00000000-0005-0000-0000-0000B0240000}"/>
    <cellStyle name="Normal 16 2 2 2 3 6 3" xfId="11013" xr:uid="{00000000-0005-0000-0000-0000B1240000}"/>
    <cellStyle name="Normal 16 2 2 2 3 7" xfId="11014" xr:uid="{00000000-0005-0000-0000-0000B2240000}"/>
    <cellStyle name="Normal 16 2 2 2 3 8" xfId="11015" xr:uid="{00000000-0005-0000-0000-0000B3240000}"/>
    <cellStyle name="Normal 16 2 2 2 3 9" xfId="11016" xr:uid="{00000000-0005-0000-0000-0000B4240000}"/>
    <cellStyle name="Normal 16 2 2 2 4" xfId="11017" xr:uid="{00000000-0005-0000-0000-0000B5240000}"/>
    <cellStyle name="Normal 16 2 2 2 4 2" xfId="11018" xr:uid="{00000000-0005-0000-0000-0000B6240000}"/>
    <cellStyle name="Normal 16 2 2 2 4 2 2" xfId="11019" xr:uid="{00000000-0005-0000-0000-0000B7240000}"/>
    <cellStyle name="Normal 16 2 2 2 4 2 3" xfId="11020" xr:uid="{00000000-0005-0000-0000-0000B8240000}"/>
    <cellStyle name="Normal 16 2 2 2 4 2 4" xfId="11021" xr:uid="{00000000-0005-0000-0000-0000B9240000}"/>
    <cellStyle name="Normal 16 2 2 2 4 3" xfId="11022" xr:uid="{00000000-0005-0000-0000-0000BA240000}"/>
    <cellStyle name="Normal 16 2 2 2 4 3 2" xfId="11023" xr:uid="{00000000-0005-0000-0000-0000BB240000}"/>
    <cellStyle name="Normal 16 2 2 2 4 3 3" xfId="11024" xr:uid="{00000000-0005-0000-0000-0000BC240000}"/>
    <cellStyle name="Normal 16 2 2 2 4 4" xfId="11025" xr:uid="{00000000-0005-0000-0000-0000BD240000}"/>
    <cellStyle name="Normal 16 2 2 2 4 5" xfId="11026" xr:uid="{00000000-0005-0000-0000-0000BE240000}"/>
    <cellStyle name="Normal 16 2 2 2 4 6" xfId="11027" xr:uid="{00000000-0005-0000-0000-0000BF240000}"/>
    <cellStyle name="Normal 16 2 2 2 5" xfId="11028" xr:uid="{00000000-0005-0000-0000-0000C0240000}"/>
    <cellStyle name="Normal 16 2 2 2 5 2" xfId="11029" xr:uid="{00000000-0005-0000-0000-0000C1240000}"/>
    <cellStyle name="Normal 16 2 2 2 5 3" xfId="11030" xr:uid="{00000000-0005-0000-0000-0000C2240000}"/>
    <cellStyle name="Normal 16 2 2 2 5 4" xfId="11031" xr:uid="{00000000-0005-0000-0000-0000C3240000}"/>
    <cellStyle name="Normal 16 2 2 2 6" xfId="11032" xr:uid="{00000000-0005-0000-0000-0000C4240000}"/>
    <cellStyle name="Normal 16 2 2 2 6 2" xfId="11033" xr:uid="{00000000-0005-0000-0000-0000C5240000}"/>
    <cellStyle name="Normal 16 2 2 2 6 3" xfId="11034" xr:uid="{00000000-0005-0000-0000-0000C6240000}"/>
    <cellStyle name="Normal 16 2 2 2 6 4" xfId="11035" xr:uid="{00000000-0005-0000-0000-0000C7240000}"/>
    <cellStyle name="Normal 16 2 2 2 7" xfId="11036" xr:uid="{00000000-0005-0000-0000-0000C8240000}"/>
    <cellStyle name="Normal 16 2 2 2 7 2" xfId="11037" xr:uid="{00000000-0005-0000-0000-0000C9240000}"/>
    <cellStyle name="Normal 16 2 2 2 7 3" xfId="11038" xr:uid="{00000000-0005-0000-0000-0000CA240000}"/>
    <cellStyle name="Normal 16 2 2 2 7 4" xfId="11039" xr:uid="{00000000-0005-0000-0000-0000CB240000}"/>
    <cellStyle name="Normal 16 2 2 2 8" xfId="11040" xr:uid="{00000000-0005-0000-0000-0000CC240000}"/>
    <cellStyle name="Normal 16 2 2 2 8 2" xfId="11041" xr:uid="{00000000-0005-0000-0000-0000CD240000}"/>
    <cellStyle name="Normal 16 2 2 2 8 3" xfId="11042" xr:uid="{00000000-0005-0000-0000-0000CE240000}"/>
    <cellStyle name="Normal 16 2 2 2 9" xfId="11043" xr:uid="{00000000-0005-0000-0000-0000CF240000}"/>
    <cellStyle name="Normal 16 2 2 3" xfId="783" xr:uid="{00000000-0005-0000-0000-0000D0240000}"/>
    <cellStyle name="Normal 16 2 2 3 10" xfId="11044" xr:uid="{00000000-0005-0000-0000-0000D1240000}"/>
    <cellStyle name="Normal 16 2 2 3 2" xfId="1356" xr:uid="{00000000-0005-0000-0000-0000D2240000}"/>
    <cellStyle name="Normal 16 2 2 3 2 2" xfId="11045" xr:uid="{00000000-0005-0000-0000-0000D3240000}"/>
    <cellStyle name="Normal 16 2 2 3 2 2 2" xfId="11046" xr:uid="{00000000-0005-0000-0000-0000D4240000}"/>
    <cellStyle name="Normal 16 2 2 3 2 2 2 2" xfId="11047" xr:uid="{00000000-0005-0000-0000-0000D5240000}"/>
    <cellStyle name="Normal 16 2 2 3 2 2 2 3" xfId="11048" xr:uid="{00000000-0005-0000-0000-0000D6240000}"/>
    <cellStyle name="Normal 16 2 2 3 2 2 2 4" xfId="11049" xr:uid="{00000000-0005-0000-0000-0000D7240000}"/>
    <cellStyle name="Normal 16 2 2 3 2 2 3" xfId="11050" xr:uid="{00000000-0005-0000-0000-0000D8240000}"/>
    <cellStyle name="Normal 16 2 2 3 2 2 3 2" xfId="11051" xr:uid="{00000000-0005-0000-0000-0000D9240000}"/>
    <cellStyle name="Normal 16 2 2 3 2 2 3 3" xfId="11052" xr:uid="{00000000-0005-0000-0000-0000DA240000}"/>
    <cellStyle name="Normal 16 2 2 3 2 2 4" xfId="11053" xr:uid="{00000000-0005-0000-0000-0000DB240000}"/>
    <cellStyle name="Normal 16 2 2 3 2 2 5" xfId="11054" xr:uid="{00000000-0005-0000-0000-0000DC240000}"/>
    <cellStyle name="Normal 16 2 2 3 2 2 6" xfId="11055" xr:uid="{00000000-0005-0000-0000-0000DD240000}"/>
    <cellStyle name="Normal 16 2 2 3 2 3" xfId="11056" xr:uid="{00000000-0005-0000-0000-0000DE240000}"/>
    <cellStyle name="Normal 16 2 2 3 2 3 2" xfId="11057" xr:uid="{00000000-0005-0000-0000-0000DF240000}"/>
    <cellStyle name="Normal 16 2 2 3 2 3 3" xfId="11058" xr:uid="{00000000-0005-0000-0000-0000E0240000}"/>
    <cellStyle name="Normal 16 2 2 3 2 3 4" xfId="11059" xr:uid="{00000000-0005-0000-0000-0000E1240000}"/>
    <cellStyle name="Normal 16 2 2 3 2 4" xfId="11060" xr:uid="{00000000-0005-0000-0000-0000E2240000}"/>
    <cellStyle name="Normal 16 2 2 3 2 4 2" xfId="11061" xr:uid="{00000000-0005-0000-0000-0000E3240000}"/>
    <cellStyle name="Normal 16 2 2 3 2 4 3" xfId="11062" xr:uid="{00000000-0005-0000-0000-0000E4240000}"/>
    <cellStyle name="Normal 16 2 2 3 2 4 4" xfId="11063" xr:uid="{00000000-0005-0000-0000-0000E5240000}"/>
    <cellStyle name="Normal 16 2 2 3 2 5" xfId="11064" xr:uid="{00000000-0005-0000-0000-0000E6240000}"/>
    <cellStyle name="Normal 16 2 2 3 2 5 2" xfId="11065" xr:uid="{00000000-0005-0000-0000-0000E7240000}"/>
    <cellStyle name="Normal 16 2 2 3 2 5 3" xfId="11066" xr:uid="{00000000-0005-0000-0000-0000E8240000}"/>
    <cellStyle name="Normal 16 2 2 3 2 5 4" xfId="11067" xr:uid="{00000000-0005-0000-0000-0000E9240000}"/>
    <cellStyle name="Normal 16 2 2 3 2 6" xfId="11068" xr:uid="{00000000-0005-0000-0000-0000EA240000}"/>
    <cellStyle name="Normal 16 2 2 3 2 6 2" xfId="11069" xr:uid="{00000000-0005-0000-0000-0000EB240000}"/>
    <cellStyle name="Normal 16 2 2 3 2 6 3" xfId="11070" xr:uid="{00000000-0005-0000-0000-0000EC240000}"/>
    <cellStyle name="Normal 16 2 2 3 2 7" xfId="11071" xr:uid="{00000000-0005-0000-0000-0000ED240000}"/>
    <cellStyle name="Normal 16 2 2 3 2 8" xfId="11072" xr:uid="{00000000-0005-0000-0000-0000EE240000}"/>
    <cellStyle name="Normal 16 2 2 3 2 9" xfId="11073" xr:uid="{00000000-0005-0000-0000-0000EF240000}"/>
    <cellStyle name="Normal 16 2 2 3 3" xfId="11074" xr:uid="{00000000-0005-0000-0000-0000F0240000}"/>
    <cellStyle name="Normal 16 2 2 3 3 2" xfId="11075" xr:uid="{00000000-0005-0000-0000-0000F1240000}"/>
    <cellStyle name="Normal 16 2 2 3 3 2 2" xfId="11076" xr:uid="{00000000-0005-0000-0000-0000F2240000}"/>
    <cellStyle name="Normal 16 2 2 3 3 2 3" xfId="11077" xr:uid="{00000000-0005-0000-0000-0000F3240000}"/>
    <cellStyle name="Normal 16 2 2 3 3 2 4" xfId="11078" xr:uid="{00000000-0005-0000-0000-0000F4240000}"/>
    <cellStyle name="Normal 16 2 2 3 3 3" xfId="11079" xr:uid="{00000000-0005-0000-0000-0000F5240000}"/>
    <cellStyle name="Normal 16 2 2 3 3 3 2" xfId="11080" xr:uid="{00000000-0005-0000-0000-0000F6240000}"/>
    <cellStyle name="Normal 16 2 2 3 3 3 3" xfId="11081" xr:uid="{00000000-0005-0000-0000-0000F7240000}"/>
    <cellStyle name="Normal 16 2 2 3 3 4" xfId="11082" xr:uid="{00000000-0005-0000-0000-0000F8240000}"/>
    <cellStyle name="Normal 16 2 2 3 3 5" xfId="11083" xr:uid="{00000000-0005-0000-0000-0000F9240000}"/>
    <cellStyle name="Normal 16 2 2 3 3 6" xfId="11084" xr:uid="{00000000-0005-0000-0000-0000FA240000}"/>
    <cellStyle name="Normal 16 2 2 3 4" xfId="11085" xr:uid="{00000000-0005-0000-0000-0000FB240000}"/>
    <cellStyle name="Normal 16 2 2 3 4 2" xfId="11086" xr:uid="{00000000-0005-0000-0000-0000FC240000}"/>
    <cellStyle name="Normal 16 2 2 3 4 3" xfId="11087" xr:uid="{00000000-0005-0000-0000-0000FD240000}"/>
    <cellStyle name="Normal 16 2 2 3 4 4" xfId="11088" xr:uid="{00000000-0005-0000-0000-0000FE240000}"/>
    <cellStyle name="Normal 16 2 2 3 5" xfId="11089" xr:uid="{00000000-0005-0000-0000-0000FF240000}"/>
    <cellStyle name="Normal 16 2 2 3 5 2" xfId="11090" xr:uid="{00000000-0005-0000-0000-000000250000}"/>
    <cellStyle name="Normal 16 2 2 3 5 3" xfId="11091" xr:uid="{00000000-0005-0000-0000-000001250000}"/>
    <cellStyle name="Normal 16 2 2 3 5 4" xfId="11092" xr:uid="{00000000-0005-0000-0000-000002250000}"/>
    <cellStyle name="Normal 16 2 2 3 6" xfId="11093" xr:uid="{00000000-0005-0000-0000-000003250000}"/>
    <cellStyle name="Normal 16 2 2 3 6 2" xfId="11094" xr:uid="{00000000-0005-0000-0000-000004250000}"/>
    <cellStyle name="Normal 16 2 2 3 6 3" xfId="11095" xr:uid="{00000000-0005-0000-0000-000005250000}"/>
    <cellStyle name="Normal 16 2 2 3 6 4" xfId="11096" xr:uid="{00000000-0005-0000-0000-000006250000}"/>
    <cellStyle name="Normal 16 2 2 3 7" xfId="11097" xr:uid="{00000000-0005-0000-0000-000007250000}"/>
    <cellStyle name="Normal 16 2 2 3 7 2" xfId="11098" xr:uid="{00000000-0005-0000-0000-000008250000}"/>
    <cellStyle name="Normal 16 2 2 3 7 3" xfId="11099" xr:uid="{00000000-0005-0000-0000-000009250000}"/>
    <cellStyle name="Normal 16 2 2 3 8" xfId="11100" xr:uid="{00000000-0005-0000-0000-00000A250000}"/>
    <cellStyle name="Normal 16 2 2 3 9" xfId="11101" xr:uid="{00000000-0005-0000-0000-00000B250000}"/>
    <cellStyle name="Normal 16 2 2 4" xfId="1353" xr:uid="{00000000-0005-0000-0000-00000C250000}"/>
    <cellStyle name="Normal 16 2 2 4 2" xfId="11102" xr:uid="{00000000-0005-0000-0000-00000D250000}"/>
    <cellStyle name="Normal 16 2 2 4 2 2" xfId="11103" xr:uid="{00000000-0005-0000-0000-00000E250000}"/>
    <cellStyle name="Normal 16 2 2 4 2 2 2" xfId="11104" xr:uid="{00000000-0005-0000-0000-00000F250000}"/>
    <cellStyle name="Normal 16 2 2 4 2 2 3" xfId="11105" xr:uid="{00000000-0005-0000-0000-000010250000}"/>
    <cellStyle name="Normal 16 2 2 4 2 2 4" xfId="11106" xr:uid="{00000000-0005-0000-0000-000011250000}"/>
    <cellStyle name="Normal 16 2 2 4 2 3" xfId="11107" xr:uid="{00000000-0005-0000-0000-000012250000}"/>
    <cellStyle name="Normal 16 2 2 4 2 3 2" xfId="11108" xr:uid="{00000000-0005-0000-0000-000013250000}"/>
    <cellStyle name="Normal 16 2 2 4 2 3 3" xfId="11109" xr:uid="{00000000-0005-0000-0000-000014250000}"/>
    <cellStyle name="Normal 16 2 2 4 2 4" xfId="11110" xr:uid="{00000000-0005-0000-0000-000015250000}"/>
    <cellStyle name="Normal 16 2 2 4 2 5" xfId="11111" xr:uid="{00000000-0005-0000-0000-000016250000}"/>
    <cellStyle name="Normal 16 2 2 4 2 6" xfId="11112" xr:uid="{00000000-0005-0000-0000-000017250000}"/>
    <cellStyle name="Normal 16 2 2 4 3" xfId="11113" xr:uid="{00000000-0005-0000-0000-000018250000}"/>
    <cellStyle name="Normal 16 2 2 4 3 2" xfId="11114" xr:uid="{00000000-0005-0000-0000-000019250000}"/>
    <cellStyle name="Normal 16 2 2 4 3 3" xfId="11115" xr:uid="{00000000-0005-0000-0000-00001A250000}"/>
    <cellStyle name="Normal 16 2 2 4 3 4" xfId="11116" xr:uid="{00000000-0005-0000-0000-00001B250000}"/>
    <cellStyle name="Normal 16 2 2 4 4" xfId="11117" xr:uid="{00000000-0005-0000-0000-00001C250000}"/>
    <cellStyle name="Normal 16 2 2 4 4 2" xfId="11118" xr:uid="{00000000-0005-0000-0000-00001D250000}"/>
    <cellStyle name="Normal 16 2 2 4 4 3" xfId="11119" xr:uid="{00000000-0005-0000-0000-00001E250000}"/>
    <cellStyle name="Normal 16 2 2 4 4 4" xfId="11120" xr:uid="{00000000-0005-0000-0000-00001F250000}"/>
    <cellStyle name="Normal 16 2 2 4 5" xfId="11121" xr:uid="{00000000-0005-0000-0000-000020250000}"/>
    <cellStyle name="Normal 16 2 2 4 5 2" xfId="11122" xr:uid="{00000000-0005-0000-0000-000021250000}"/>
    <cellStyle name="Normal 16 2 2 4 5 3" xfId="11123" xr:uid="{00000000-0005-0000-0000-000022250000}"/>
    <cellStyle name="Normal 16 2 2 4 5 4" xfId="11124" xr:uid="{00000000-0005-0000-0000-000023250000}"/>
    <cellStyle name="Normal 16 2 2 4 6" xfId="11125" xr:uid="{00000000-0005-0000-0000-000024250000}"/>
    <cellStyle name="Normal 16 2 2 4 6 2" xfId="11126" xr:uid="{00000000-0005-0000-0000-000025250000}"/>
    <cellStyle name="Normal 16 2 2 4 6 3" xfId="11127" xr:uid="{00000000-0005-0000-0000-000026250000}"/>
    <cellStyle name="Normal 16 2 2 4 7" xfId="11128" xr:uid="{00000000-0005-0000-0000-000027250000}"/>
    <cellStyle name="Normal 16 2 2 4 8" xfId="11129" xr:uid="{00000000-0005-0000-0000-000028250000}"/>
    <cellStyle name="Normal 16 2 2 4 9" xfId="11130" xr:uid="{00000000-0005-0000-0000-000029250000}"/>
    <cellStyle name="Normal 16 2 2 5" xfId="11131" xr:uid="{00000000-0005-0000-0000-00002A250000}"/>
    <cellStyle name="Normal 16 2 2 5 2" xfId="11132" xr:uid="{00000000-0005-0000-0000-00002B250000}"/>
    <cellStyle name="Normal 16 2 2 5 2 2" xfId="11133" xr:uid="{00000000-0005-0000-0000-00002C250000}"/>
    <cellStyle name="Normal 16 2 2 5 2 2 2" xfId="11134" xr:uid="{00000000-0005-0000-0000-00002D250000}"/>
    <cellStyle name="Normal 16 2 2 5 2 2 3" xfId="11135" xr:uid="{00000000-0005-0000-0000-00002E250000}"/>
    <cellStyle name="Normal 16 2 2 5 2 2 4" xfId="11136" xr:uid="{00000000-0005-0000-0000-00002F250000}"/>
    <cellStyle name="Normal 16 2 2 5 2 3" xfId="11137" xr:uid="{00000000-0005-0000-0000-000030250000}"/>
    <cellStyle name="Normal 16 2 2 5 2 3 2" xfId="11138" xr:uid="{00000000-0005-0000-0000-000031250000}"/>
    <cellStyle name="Normal 16 2 2 5 2 3 3" xfId="11139" xr:uid="{00000000-0005-0000-0000-000032250000}"/>
    <cellStyle name="Normal 16 2 2 5 2 4" xfId="11140" xr:uid="{00000000-0005-0000-0000-000033250000}"/>
    <cellStyle name="Normal 16 2 2 5 2 5" xfId="11141" xr:uid="{00000000-0005-0000-0000-000034250000}"/>
    <cellStyle name="Normal 16 2 2 5 2 6" xfId="11142" xr:uid="{00000000-0005-0000-0000-000035250000}"/>
    <cellStyle name="Normal 16 2 2 5 3" xfId="11143" xr:uid="{00000000-0005-0000-0000-000036250000}"/>
    <cellStyle name="Normal 16 2 2 5 3 2" xfId="11144" xr:uid="{00000000-0005-0000-0000-000037250000}"/>
    <cellStyle name="Normal 16 2 2 5 3 3" xfId="11145" xr:uid="{00000000-0005-0000-0000-000038250000}"/>
    <cellStyle name="Normal 16 2 2 5 3 4" xfId="11146" xr:uid="{00000000-0005-0000-0000-000039250000}"/>
    <cellStyle name="Normal 16 2 2 5 4" xfId="11147" xr:uid="{00000000-0005-0000-0000-00003A250000}"/>
    <cellStyle name="Normal 16 2 2 5 4 2" xfId="11148" xr:uid="{00000000-0005-0000-0000-00003B250000}"/>
    <cellStyle name="Normal 16 2 2 5 4 3" xfId="11149" xr:uid="{00000000-0005-0000-0000-00003C250000}"/>
    <cellStyle name="Normal 16 2 2 5 4 4" xfId="11150" xr:uid="{00000000-0005-0000-0000-00003D250000}"/>
    <cellStyle name="Normal 16 2 2 5 5" xfId="11151" xr:uid="{00000000-0005-0000-0000-00003E250000}"/>
    <cellStyle name="Normal 16 2 2 5 5 2" xfId="11152" xr:uid="{00000000-0005-0000-0000-00003F250000}"/>
    <cellStyle name="Normal 16 2 2 5 5 3" xfId="11153" xr:uid="{00000000-0005-0000-0000-000040250000}"/>
    <cellStyle name="Normal 16 2 2 5 5 4" xfId="11154" xr:uid="{00000000-0005-0000-0000-000041250000}"/>
    <cellStyle name="Normal 16 2 2 5 6" xfId="11155" xr:uid="{00000000-0005-0000-0000-000042250000}"/>
    <cellStyle name="Normal 16 2 2 5 6 2" xfId="11156" xr:uid="{00000000-0005-0000-0000-000043250000}"/>
    <cellStyle name="Normal 16 2 2 5 6 3" xfId="11157" xr:uid="{00000000-0005-0000-0000-000044250000}"/>
    <cellStyle name="Normal 16 2 2 5 7" xfId="11158" xr:uid="{00000000-0005-0000-0000-000045250000}"/>
    <cellStyle name="Normal 16 2 2 5 8" xfId="11159" xr:uid="{00000000-0005-0000-0000-000046250000}"/>
    <cellStyle name="Normal 16 2 2 5 9" xfId="11160" xr:uid="{00000000-0005-0000-0000-000047250000}"/>
    <cellStyle name="Normal 16 2 2 6" xfId="11161" xr:uid="{00000000-0005-0000-0000-000048250000}"/>
    <cellStyle name="Normal 16 2 2 6 2" xfId="11162" xr:uid="{00000000-0005-0000-0000-000049250000}"/>
    <cellStyle name="Normal 16 2 2 6 2 2" xfId="11163" xr:uid="{00000000-0005-0000-0000-00004A250000}"/>
    <cellStyle name="Normal 16 2 2 6 2 2 2" xfId="11164" xr:uid="{00000000-0005-0000-0000-00004B250000}"/>
    <cellStyle name="Normal 16 2 2 6 2 2 3" xfId="11165" xr:uid="{00000000-0005-0000-0000-00004C250000}"/>
    <cellStyle name="Normal 16 2 2 6 2 2 4" xfId="11166" xr:uid="{00000000-0005-0000-0000-00004D250000}"/>
    <cellStyle name="Normal 16 2 2 6 2 3" xfId="11167" xr:uid="{00000000-0005-0000-0000-00004E250000}"/>
    <cellStyle name="Normal 16 2 2 6 2 3 2" xfId="11168" xr:uid="{00000000-0005-0000-0000-00004F250000}"/>
    <cellStyle name="Normal 16 2 2 6 2 3 3" xfId="11169" xr:uid="{00000000-0005-0000-0000-000050250000}"/>
    <cellStyle name="Normal 16 2 2 6 2 4" xfId="11170" xr:uid="{00000000-0005-0000-0000-000051250000}"/>
    <cellStyle name="Normal 16 2 2 6 2 5" xfId="11171" xr:uid="{00000000-0005-0000-0000-000052250000}"/>
    <cellStyle name="Normal 16 2 2 6 2 6" xfId="11172" xr:uid="{00000000-0005-0000-0000-000053250000}"/>
    <cellStyle name="Normal 16 2 2 6 3" xfId="11173" xr:uid="{00000000-0005-0000-0000-000054250000}"/>
    <cellStyle name="Normal 16 2 2 6 3 2" xfId="11174" xr:uid="{00000000-0005-0000-0000-000055250000}"/>
    <cellStyle name="Normal 16 2 2 6 3 3" xfId="11175" xr:uid="{00000000-0005-0000-0000-000056250000}"/>
    <cellStyle name="Normal 16 2 2 6 3 4" xfId="11176" xr:uid="{00000000-0005-0000-0000-000057250000}"/>
    <cellStyle name="Normal 16 2 2 6 4" xfId="11177" xr:uid="{00000000-0005-0000-0000-000058250000}"/>
    <cellStyle name="Normal 16 2 2 6 4 2" xfId="11178" xr:uid="{00000000-0005-0000-0000-000059250000}"/>
    <cellStyle name="Normal 16 2 2 6 4 3" xfId="11179" xr:uid="{00000000-0005-0000-0000-00005A250000}"/>
    <cellStyle name="Normal 16 2 2 6 4 4" xfId="11180" xr:uid="{00000000-0005-0000-0000-00005B250000}"/>
    <cellStyle name="Normal 16 2 2 6 5" xfId="11181" xr:uid="{00000000-0005-0000-0000-00005C250000}"/>
    <cellStyle name="Normal 16 2 2 6 5 2" xfId="11182" xr:uid="{00000000-0005-0000-0000-00005D250000}"/>
    <cellStyle name="Normal 16 2 2 6 5 3" xfId="11183" xr:uid="{00000000-0005-0000-0000-00005E250000}"/>
    <cellStyle name="Normal 16 2 2 6 6" xfId="11184" xr:uid="{00000000-0005-0000-0000-00005F250000}"/>
    <cellStyle name="Normal 16 2 2 6 7" xfId="11185" xr:uid="{00000000-0005-0000-0000-000060250000}"/>
    <cellStyle name="Normal 16 2 2 6 8" xfId="11186" xr:uid="{00000000-0005-0000-0000-000061250000}"/>
    <cellStyle name="Normal 16 2 2 7" xfId="11187" xr:uid="{00000000-0005-0000-0000-000062250000}"/>
    <cellStyle name="Normal 16 2 2 7 2" xfId="11188" xr:uid="{00000000-0005-0000-0000-000063250000}"/>
    <cellStyle name="Normal 16 2 2 7 2 2" xfId="11189" xr:uid="{00000000-0005-0000-0000-000064250000}"/>
    <cellStyle name="Normal 16 2 2 7 2 3" xfId="11190" xr:uid="{00000000-0005-0000-0000-000065250000}"/>
    <cellStyle name="Normal 16 2 2 7 2 4" xfId="11191" xr:uid="{00000000-0005-0000-0000-000066250000}"/>
    <cellStyle name="Normal 16 2 2 7 3" xfId="11192" xr:uid="{00000000-0005-0000-0000-000067250000}"/>
    <cellStyle name="Normal 16 2 2 7 3 2" xfId="11193" xr:uid="{00000000-0005-0000-0000-000068250000}"/>
    <cellStyle name="Normal 16 2 2 7 3 3" xfId="11194" xr:uid="{00000000-0005-0000-0000-000069250000}"/>
    <cellStyle name="Normal 16 2 2 7 4" xfId="11195" xr:uid="{00000000-0005-0000-0000-00006A250000}"/>
    <cellStyle name="Normal 16 2 2 7 5" xfId="11196" xr:uid="{00000000-0005-0000-0000-00006B250000}"/>
    <cellStyle name="Normal 16 2 2 7 6" xfId="11197" xr:uid="{00000000-0005-0000-0000-00006C250000}"/>
    <cellStyle name="Normal 16 2 2 8" xfId="11198" xr:uid="{00000000-0005-0000-0000-00006D250000}"/>
    <cellStyle name="Normal 16 2 2 8 2" xfId="11199" xr:uid="{00000000-0005-0000-0000-00006E250000}"/>
    <cellStyle name="Normal 16 2 2 8 3" xfId="11200" xr:uid="{00000000-0005-0000-0000-00006F250000}"/>
    <cellStyle name="Normal 16 2 2 8 4" xfId="11201" xr:uid="{00000000-0005-0000-0000-000070250000}"/>
    <cellStyle name="Normal 16 2 2 9" xfId="11202" xr:uid="{00000000-0005-0000-0000-000071250000}"/>
    <cellStyle name="Normal 16 2 2 9 2" xfId="11203" xr:uid="{00000000-0005-0000-0000-000072250000}"/>
    <cellStyle name="Normal 16 2 2 9 3" xfId="11204" xr:uid="{00000000-0005-0000-0000-000073250000}"/>
    <cellStyle name="Normal 16 2 2 9 4" xfId="11205" xr:uid="{00000000-0005-0000-0000-000074250000}"/>
    <cellStyle name="Normal 16 2 3" xfId="534" xr:uid="{00000000-0005-0000-0000-000075250000}"/>
    <cellStyle name="Normal 16 2 3 10" xfId="11206" xr:uid="{00000000-0005-0000-0000-000076250000}"/>
    <cellStyle name="Normal 16 2 3 10 2" xfId="11207" xr:uid="{00000000-0005-0000-0000-000077250000}"/>
    <cellStyle name="Normal 16 2 3 10 3" xfId="11208" xr:uid="{00000000-0005-0000-0000-000078250000}"/>
    <cellStyle name="Normal 16 2 3 10 4" xfId="11209" xr:uid="{00000000-0005-0000-0000-000079250000}"/>
    <cellStyle name="Normal 16 2 3 11" xfId="11210" xr:uid="{00000000-0005-0000-0000-00007A250000}"/>
    <cellStyle name="Normal 16 2 3 11 2" xfId="11211" xr:uid="{00000000-0005-0000-0000-00007B250000}"/>
    <cellStyle name="Normal 16 2 3 11 3" xfId="11212" xr:uid="{00000000-0005-0000-0000-00007C250000}"/>
    <cellStyle name="Normal 16 2 3 12" xfId="11213" xr:uid="{00000000-0005-0000-0000-00007D250000}"/>
    <cellStyle name="Normal 16 2 3 13" xfId="11214" xr:uid="{00000000-0005-0000-0000-00007E250000}"/>
    <cellStyle name="Normal 16 2 3 14" xfId="11215" xr:uid="{00000000-0005-0000-0000-00007F250000}"/>
    <cellStyle name="Normal 16 2 3 2" xfId="676" xr:uid="{00000000-0005-0000-0000-000080250000}"/>
    <cellStyle name="Normal 16 2 3 2 10" xfId="11216" xr:uid="{00000000-0005-0000-0000-000081250000}"/>
    <cellStyle name="Normal 16 2 3 2 11" xfId="11217" xr:uid="{00000000-0005-0000-0000-000082250000}"/>
    <cellStyle name="Normal 16 2 3 2 2" xfId="1141" xr:uid="{00000000-0005-0000-0000-000083250000}"/>
    <cellStyle name="Normal 16 2 3 2 2 10" xfId="11218" xr:uid="{00000000-0005-0000-0000-000084250000}"/>
    <cellStyle name="Normal 16 2 3 2 2 2" xfId="1359" xr:uid="{00000000-0005-0000-0000-000085250000}"/>
    <cellStyle name="Normal 16 2 3 2 2 2 2" xfId="11219" xr:uid="{00000000-0005-0000-0000-000086250000}"/>
    <cellStyle name="Normal 16 2 3 2 2 2 2 2" xfId="11220" xr:uid="{00000000-0005-0000-0000-000087250000}"/>
    <cellStyle name="Normal 16 2 3 2 2 2 2 2 2" xfId="11221" xr:uid="{00000000-0005-0000-0000-000088250000}"/>
    <cellStyle name="Normal 16 2 3 2 2 2 2 2 3" xfId="11222" xr:uid="{00000000-0005-0000-0000-000089250000}"/>
    <cellStyle name="Normal 16 2 3 2 2 2 2 2 4" xfId="11223" xr:uid="{00000000-0005-0000-0000-00008A250000}"/>
    <cellStyle name="Normal 16 2 3 2 2 2 2 3" xfId="11224" xr:uid="{00000000-0005-0000-0000-00008B250000}"/>
    <cellStyle name="Normal 16 2 3 2 2 2 2 3 2" xfId="11225" xr:uid="{00000000-0005-0000-0000-00008C250000}"/>
    <cellStyle name="Normal 16 2 3 2 2 2 2 3 3" xfId="11226" xr:uid="{00000000-0005-0000-0000-00008D250000}"/>
    <cellStyle name="Normal 16 2 3 2 2 2 2 4" xfId="11227" xr:uid="{00000000-0005-0000-0000-00008E250000}"/>
    <cellStyle name="Normal 16 2 3 2 2 2 2 5" xfId="11228" xr:uid="{00000000-0005-0000-0000-00008F250000}"/>
    <cellStyle name="Normal 16 2 3 2 2 2 2 6" xfId="11229" xr:uid="{00000000-0005-0000-0000-000090250000}"/>
    <cellStyle name="Normal 16 2 3 2 2 2 3" xfId="11230" xr:uid="{00000000-0005-0000-0000-000091250000}"/>
    <cellStyle name="Normal 16 2 3 2 2 2 3 2" xfId="11231" xr:uid="{00000000-0005-0000-0000-000092250000}"/>
    <cellStyle name="Normal 16 2 3 2 2 2 3 3" xfId="11232" xr:uid="{00000000-0005-0000-0000-000093250000}"/>
    <cellStyle name="Normal 16 2 3 2 2 2 3 4" xfId="11233" xr:uid="{00000000-0005-0000-0000-000094250000}"/>
    <cellStyle name="Normal 16 2 3 2 2 2 4" xfId="11234" xr:uid="{00000000-0005-0000-0000-000095250000}"/>
    <cellStyle name="Normal 16 2 3 2 2 2 4 2" xfId="11235" xr:uid="{00000000-0005-0000-0000-000096250000}"/>
    <cellStyle name="Normal 16 2 3 2 2 2 4 3" xfId="11236" xr:uid="{00000000-0005-0000-0000-000097250000}"/>
    <cellStyle name="Normal 16 2 3 2 2 2 4 4" xfId="11237" xr:uid="{00000000-0005-0000-0000-000098250000}"/>
    <cellStyle name="Normal 16 2 3 2 2 2 5" xfId="11238" xr:uid="{00000000-0005-0000-0000-000099250000}"/>
    <cellStyle name="Normal 16 2 3 2 2 2 5 2" xfId="11239" xr:uid="{00000000-0005-0000-0000-00009A250000}"/>
    <cellStyle name="Normal 16 2 3 2 2 2 5 3" xfId="11240" xr:uid="{00000000-0005-0000-0000-00009B250000}"/>
    <cellStyle name="Normal 16 2 3 2 2 2 5 4" xfId="11241" xr:uid="{00000000-0005-0000-0000-00009C250000}"/>
    <cellStyle name="Normal 16 2 3 2 2 2 6" xfId="11242" xr:uid="{00000000-0005-0000-0000-00009D250000}"/>
    <cellStyle name="Normal 16 2 3 2 2 2 6 2" xfId="11243" xr:uid="{00000000-0005-0000-0000-00009E250000}"/>
    <cellStyle name="Normal 16 2 3 2 2 2 6 3" xfId="11244" xr:uid="{00000000-0005-0000-0000-00009F250000}"/>
    <cellStyle name="Normal 16 2 3 2 2 2 7" xfId="11245" xr:uid="{00000000-0005-0000-0000-0000A0250000}"/>
    <cellStyle name="Normal 16 2 3 2 2 2 8" xfId="11246" xr:uid="{00000000-0005-0000-0000-0000A1250000}"/>
    <cellStyle name="Normal 16 2 3 2 2 2 9" xfId="11247" xr:uid="{00000000-0005-0000-0000-0000A2250000}"/>
    <cellStyle name="Normal 16 2 3 2 2 3" xfId="11248" xr:uid="{00000000-0005-0000-0000-0000A3250000}"/>
    <cellStyle name="Normal 16 2 3 2 2 3 2" xfId="11249" xr:uid="{00000000-0005-0000-0000-0000A4250000}"/>
    <cellStyle name="Normal 16 2 3 2 2 3 2 2" xfId="11250" xr:uid="{00000000-0005-0000-0000-0000A5250000}"/>
    <cellStyle name="Normal 16 2 3 2 2 3 2 3" xfId="11251" xr:uid="{00000000-0005-0000-0000-0000A6250000}"/>
    <cellStyle name="Normal 16 2 3 2 2 3 2 4" xfId="11252" xr:uid="{00000000-0005-0000-0000-0000A7250000}"/>
    <cellStyle name="Normal 16 2 3 2 2 3 3" xfId="11253" xr:uid="{00000000-0005-0000-0000-0000A8250000}"/>
    <cellStyle name="Normal 16 2 3 2 2 3 3 2" xfId="11254" xr:uid="{00000000-0005-0000-0000-0000A9250000}"/>
    <cellStyle name="Normal 16 2 3 2 2 3 3 3" xfId="11255" xr:uid="{00000000-0005-0000-0000-0000AA250000}"/>
    <cellStyle name="Normal 16 2 3 2 2 3 4" xfId="11256" xr:uid="{00000000-0005-0000-0000-0000AB250000}"/>
    <cellStyle name="Normal 16 2 3 2 2 3 5" xfId="11257" xr:uid="{00000000-0005-0000-0000-0000AC250000}"/>
    <cellStyle name="Normal 16 2 3 2 2 3 6" xfId="11258" xr:uid="{00000000-0005-0000-0000-0000AD250000}"/>
    <cellStyle name="Normal 16 2 3 2 2 4" xfId="11259" xr:uid="{00000000-0005-0000-0000-0000AE250000}"/>
    <cellStyle name="Normal 16 2 3 2 2 4 2" xfId="11260" xr:uid="{00000000-0005-0000-0000-0000AF250000}"/>
    <cellStyle name="Normal 16 2 3 2 2 4 3" xfId="11261" xr:uid="{00000000-0005-0000-0000-0000B0250000}"/>
    <cellStyle name="Normal 16 2 3 2 2 4 4" xfId="11262" xr:uid="{00000000-0005-0000-0000-0000B1250000}"/>
    <cellStyle name="Normal 16 2 3 2 2 5" xfId="11263" xr:uid="{00000000-0005-0000-0000-0000B2250000}"/>
    <cellStyle name="Normal 16 2 3 2 2 5 2" xfId="11264" xr:uid="{00000000-0005-0000-0000-0000B3250000}"/>
    <cellStyle name="Normal 16 2 3 2 2 5 3" xfId="11265" xr:uid="{00000000-0005-0000-0000-0000B4250000}"/>
    <cellStyle name="Normal 16 2 3 2 2 5 4" xfId="11266" xr:uid="{00000000-0005-0000-0000-0000B5250000}"/>
    <cellStyle name="Normal 16 2 3 2 2 6" xfId="11267" xr:uid="{00000000-0005-0000-0000-0000B6250000}"/>
    <cellStyle name="Normal 16 2 3 2 2 6 2" xfId="11268" xr:uid="{00000000-0005-0000-0000-0000B7250000}"/>
    <cellStyle name="Normal 16 2 3 2 2 6 3" xfId="11269" xr:uid="{00000000-0005-0000-0000-0000B8250000}"/>
    <cellStyle name="Normal 16 2 3 2 2 6 4" xfId="11270" xr:uid="{00000000-0005-0000-0000-0000B9250000}"/>
    <cellStyle name="Normal 16 2 3 2 2 7" xfId="11271" xr:uid="{00000000-0005-0000-0000-0000BA250000}"/>
    <cellStyle name="Normal 16 2 3 2 2 7 2" xfId="11272" xr:uid="{00000000-0005-0000-0000-0000BB250000}"/>
    <cellStyle name="Normal 16 2 3 2 2 7 3" xfId="11273" xr:uid="{00000000-0005-0000-0000-0000BC250000}"/>
    <cellStyle name="Normal 16 2 3 2 2 8" xfId="11274" xr:uid="{00000000-0005-0000-0000-0000BD250000}"/>
    <cellStyle name="Normal 16 2 3 2 2 9" xfId="11275" xr:uid="{00000000-0005-0000-0000-0000BE250000}"/>
    <cellStyle name="Normal 16 2 3 2 3" xfId="1358" xr:uid="{00000000-0005-0000-0000-0000BF250000}"/>
    <cellStyle name="Normal 16 2 3 2 3 2" xfId="11276" xr:uid="{00000000-0005-0000-0000-0000C0250000}"/>
    <cellStyle name="Normal 16 2 3 2 3 2 2" xfId="11277" xr:uid="{00000000-0005-0000-0000-0000C1250000}"/>
    <cellStyle name="Normal 16 2 3 2 3 2 2 2" xfId="11278" xr:uid="{00000000-0005-0000-0000-0000C2250000}"/>
    <cellStyle name="Normal 16 2 3 2 3 2 2 3" xfId="11279" xr:uid="{00000000-0005-0000-0000-0000C3250000}"/>
    <cellStyle name="Normal 16 2 3 2 3 2 2 4" xfId="11280" xr:uid="{00000000-0005-0000-0000-0000C4250000}"/>
    <cellStyle name="Normal 16 2 3 2 3 2 3" xfId="11281" xr:uid="{00000000-0005-0000-0000-0000C5250000}"/>
    <cellStyle name="Normal 16 2 3 2 3 2 3 2" xfId="11282" xr:uid="{00000000-0005-0000-0000-0000C6250000}"/>
    <cellStyle name="Normal 16 2 3 2 3 2 3 3" xfId="11283" xr:uid="{00000000-0005-0000-0000-0000C7250000}"/>
    <cellStyle name="Normal 16 2 3 2 3 2 4" xfId="11284" xr:uid="{00000000-0005-0000-0000-0000C8250000}"/>
    <cellStyle name="Normal 16 2 3 2 3 2 5" xfId="11285" xr:uid="{00000000-0005-0000-0000-0000C9250000}"/>
    <cellStyle name="Normal 16 2 3 2 3 2 6" xfId="11286" xr:uid="{00000000-0005-0000-0000-0000CA250000}"/>
    <cellStyle name="Normal 16 2 3 2 3 3" xfId="11287" xr:uid="{00000000-0005-0000-0000-0000CB250000}"/>
    <cellStyle name="Normal 16 2 3 2 3 3 2" xfId="11288" xr:uid="{00000000-0005-0000-0000-0000CC250000}"/>
    <cellStyle name="Normal 16 2 3 2 3 3 3" xfId="11289" xr:uid="{00000000-0005-0000-0000-0000CD250000}"/>
    <cellStyle name="Normal 16 2 3 2 3 3 4" xfId="11290" xr:uid="{00000000-0005-0000-0000-0000CE250000}"/>
    <cellStyle name="Normal 16 2 3 2 3 4" xfId="11291" xr:uid="{00000000-0005-0000-0000-0000CF250000}"/>
    <cellStyle name="Normal 16 2 3 2 3 4 2" xfId="11292" xr:uid="{00000000-0005-0000-0000-0000D0250000}"/>
    <cellStyle name="Normal 16 2 3 2 3 4 3" xfId="11293" xr:uid="{00000000-0005-0000-0000-0000D1250000}"/>
    <cellStyle name="Normal 16 2 3 2 3 4 4" xfId="11294" xr:uid="{00000000-0005-0000-0000-0000D2250000}"/>
    <cellStyle name="Normal 16 2 3 2 3 5" xfId="11295" xr:uid="{00000000-0005-0000-0000-0000D3250000}"/>
    <cellStyle name="Normal 16 2 3 2 3 5 2" xfId="11296" xr:uid="{00000000-0005-0000-0000-0000D4250000}"/>
    <cellStyle name="Normal 16 2 3 2 3 5 3" xfId="11297" xr:uid="{00000000-0005-0000-0000-0000D5250000}"/>
    <cellStyle name="Normal 16 2 3 2 3 5 4" xfId="11298" xr:uid="{00000000-0005-0000-0000-0000D6250000}"/>
    <cellStyle name="Normal 16 2 3 2 3 6" xfId="11299" xr:uid="{00000000-0005-0000-0000-0000D7250000}"/>
    <cellStyle name="Normal 16 2 3 2 3 6 2" xfId="11300" xr:uid="{00000000-0005-0000-0000-0000D8250000}"/>
    <cellStyle name="Normal 16 2 3 2 3 6 3" xfId="11301" xr:uid="{00000000-0005-0000-0000-0000D9250000}"/>
    <cellStyle name="Normal 16 2 3 2 3 7" xfId="11302" xr:uid="{00000000-0005-0000-0000-0000DA250000}"/>
    <cellStyle name="Normal 16 2 3 2 3 8" xfId="11303" xr:uid="{00000000-0005-0000-0000-0000DB250000}"/>
    <cellStyle name="Normal 16 2 3 2 3 9" xfId="11304" xr:uid="{00000000-0005-0000-0000-0000DC250000}"/>
    <cellStyle name="Normal 16 2 3 2 4" xfId="11305" xr:uid="{00000000-0005-0000-0000-0000DD250000}"/>
    <cellStyle name="Normal 16 2 3 2 4 2" xfId="11306" xr:uid="{00000000-0005-0000-0000-0000DE250000}"/>
    <cellStyle name="Normal 16 2 3 2 4 2 2" xfId="11307" xr:uid="{00000000-0005-0000-0000-0000DF250000}"/>
    <cellStyle name="Normal 16 2 3 2 4 2 3" xfId="11308" xr:uid="{00000000-0005-0000-0000-0000E0250000}"/>
    <cellStyle name="Normal 16 2 3 2 4 2 4" xfId="11309" xr:uid="{00000000-0005-0000-0000-0000E1250000}"/>
    <cellStyle name="Normal 16 2 3 2 4 3" xfId="11310" xr:uid="{00000000-0005-0000-0000-0000E2250000}"/>
    <cellStyle name="Normal 16 2 3 2 4 3 2" xfId="11311" xr:uid="{00000000-0005-0000-0000-0000E3250000}"/>
    <cellStyle name="Normal 16 2 3 2 4 3 3" xfId="11312" xr:uid="{00000000-0005-0000-0000-0000E4250000}"/>
    <cellStyle name="Normal 16 2 3 2 4 4" xfId="11313" xr:uid="{00000000-0005-0000-0000-0000E5250000}"/>
    <cellStyle name="Normal 16 2 3 2 4 5" xfId="11314" xr:uid="{00000000-0005-0000-0000-0000E6250000}"/>
    <cellStyle name="Normal 16 2 3 2 4 6" xfId="11315" xr:uid="{00000000-0005-0000-0000-0000E7250000}"/>
    <cellStyle name="Normal 16 2 3 2 5" xfId="11316" xr:uid="{00000000-0005-0000-0000-0000E8250000}"/>
    <cellStyle name="Normal 16 2 3 2 5 2" xfId="11317" xr:uid="{00000000-0005-0000-0000-0000E9250000}"/>
    <cellStyle name="Normal 16 2 3 2 5 3" xfId="11318" xr:uid="{00000000-0005-0000-0000-0000EA250000}"/>
    <cellStyle name="Normal 16 2 3 2 5 4" xfId="11319" xr:uid="{00000000-0005-0000-0000-0000EB250000}"/>
    <cellStyle name="Normal 16 2 3 2 6" xfId="11320" xr:uid="{00000000-0005-0000-0000-0000EC250000}"/>
    <cellStyle name="Normal 16 2 3 2 6 2" xfId="11321" xr:uid="{00000000-0005-0000-0000-0000ED250000}"/>
    <cellStyle name="Normal 16 2 3 2 6 3" xfId="11322" xr:uid="{00000000-0005-0000-0000-0000EE250000}"/>
    <cellStyle name="Normal 16 2 3 2 6 4" xfId="11323" xr:uid="{00000000-0005-0000-0000-0000EF250000}"/>
    <cellStyle name="Normal 16 2 3 2 7" xfId="11324" xr:uid="{00000000-0005-0000-0000-0000F0250000}"/>
    <cellStyle name="Normal 16 2 3 2 7 2" xfId="11325" xr:uid="{00000000-0005-0000-0000-0000F1250000}"/>
    <cellStyle name="Normal 16 2 3 2 7 3" xfId="11326" xr:uid="{00000000-0005-0000-0000-0000F2250000}"/>
    <cellStyle name="Normal 16 2 3 2 7 4" xfId="11327" xr:uid="{00000000-0005-0000-0000-0000F3250000}"/>
    <cellStyle name="Normal 16 2 3 2 8" xfId="11328" xr:uid="{00000000-0005-0000-0000-0000F4250000}"/>
    <cellStyle name="Normal 16 2 3 2 8 2" xfId="11329" xr:uid="{00000000-0005-0000-0000-0000F5250000}"/>
    <cellStyle name="Normal 16 2 3 2 8 3" xfId="11330" xr:uid="{00000000-0005-0000-0000-0000F6250000}"/>
    <cellStyle name="Normal 16 2 3 2 9" xfId="11331" xr:uid="{00000000-0005-0000-0000-0000F7250000}"/>
    <cellStyle name="Normal 16 2 3 3" xfId="829" xr:uid="{00000000-0005-0000-0000-0000F8250000}"/>
    <cellStyle name="Normal 16 2 3 3 10" xfId="11332" xr:uid="{00000000-0005-0000-0000-0000F9250000}"/>
    <cellStyle name="Normal 16 2 3 3 2" xfId="1360" xr:uid="{00000000-0005-0000-0000-0000FA250000}"/>
    <cellStyle name="Normal 16 2 3 3 2 2" xfId="11333" xr:uid="{00000000-0005-0000-0000-0000FB250000}"/>
    <cellStyle name="Normal 16 2 3 3 2 2 2" xfId="11334" xr:uid="{00000000-0005-0000-0000-0000FC250000}"/>
    <cellStyle name="Normal 16 2 3 3 2 2 2 2" xfId="11335" xr:uid="{00000000-0005-0000-0000-0000FD250000}"/>
    <cellStyle name="Normal 16 2 3 3 2 2 2 3" xfId="11336" xr:uid="{00000000-0005-0000-0000-0000FE250000}"/>
    <cellStyle name="Normal 16 2 3 3 2 2 2 4" xfId="11337" xr:uid="{00000000-0005-0000-0000-0000FF250000}"/>
    <cellStyle name="Normal 16 2 3 3 2 2 3" xfId="11338" xr:uid="{00000000-0005-0000-0000-000000260000}"/>
    <cellStyle name="Normal 16 2 3 3 2 2 3 2" xfId="11339" xr:uid="{00000000-0005-0000-0000-000001260000}"/>
    <cellStyle name="Normal 16 2 3 3 2 2 3 3" xfId="11340" xr:uid="{00000000-0005-0000-0000-000002260000}"/>
    <cellStyle name="Normal 16 2 3 3 2 2 4" xfId="11341" xr:uid="{00000000-0005-0000-0000-000003260000}"/>
    <cellStyle name="Normal 16 2 3 3 2 2 5" xfId="11342" xr:uid="{00000000-0005-0000-0000-000004260000}"/>
    <cellStyle name="Normal 16 2 3 3 2 2 6" xfId="11343" xr:uid="{00000000-0005-0000-0000-000005260000}"/>
    <cellStyle name="Normal 16 2 3 3 2 3" xfId="11344" xr:uid="{00000000-0005-0000-0000-000006260000}"/>
    <cellStyle name="Normal 16 2 3 3 2 3 2" xfId="11345" xr:uid="{00000000-0005-0000-0000-000007260000}"/>
    <cellStyle name="Normal 16 2 3 3 2 3 3" xfId="11346" xr:uid="{00000000-0005-0000-0000-000008260000}"/>
    <cellStyle name="Normal 16 2 3 3 2 3 4" xfId="11347" xr:uid="{00000000-0005-0000-0000-000009260000}"/>
    <cellStyle name="Normal 16 2 3 3 2 4" xfId="11348" xr:uid="{00000000-0005-0000-0000-00000A260000}"/>
    <cellStyle name="Normal 16 2 3 3 2 4 2" xfId="11349" xr:uid="{00000000-0005-0000-0000-00000B260000}"/>
    <cellStyle name="Normal 16 2 3 3 2 4 3" xfId="11350" xr:uid="{00000000-0005-0000-0000-00000C260000}"/>
    <cellStyle name="Normal 16 2 3 3 2 4 4" xfId="11351" xr:uid="{00000000-0005-0000-0000-00000D260000}"/>
    <cellStyle name="Normal 16 2 3 3 2 5" xfId="11352" xr:uid="{00000000-0005-0000-0000-00000E260000}"/>
    <cellStyle name="Normal 16 2 3 3 2 5 2" xfId="11353" xr:uid="{00000000-0005-0000-0000-00000F260000}"/>
    <cellStyle name="Normal 16 2 3 3 2 5 3" xfId="11354" xr:uid="{00000000-0005-0000-0000-000010260000}"/>
    <cellStyle name="Normal 16 2 3 3 2 5 4" xfId="11355" xr:uid="{00000000-0005-0000-0000-000011260000}"/>
    <cellStyle name="Normal 16 2 3 3 2 6" xfId="11356" xr:uid="{00000000-0005-0000-0000-000012260000}"/>
    <cellStyle name="Normal 16 2 3 3 2 6 2" xfId="11357" xr:uid="{00000000-0005-0000-0000-000013260000}"/>
    <cellStyle name="Normal 16 2 3 3 2 6 3" xfId="11358" xr:uid="{00000000-0005-0000-0000-000014260000}"/>
    <cellStyle name="Normal 16 2 3 3 2 7" xfId="11359" xr:uid="{00000000-0005-0000-0000-000015260000}"/>
    <cellStyle name="Normal 16 2 3 3 2 8" xfId="11360" xr:uid="{00000000-0005-0000-0000-000016260000}"/>
    <cellStyle name="Normal 16 2 3 3 2 9" xfId="11361" xr:uid="{00000000-0005-0000-0000-000017260000}"/>
    <cellStyle name="Normal 16 2 3 3 3" xfId="11362" xr:uid="{00000000-0005-0000-0000-000018260000}"/>
    <cellStyle name="Normal 16 2 3 3 3 2" xfId="11363" xr:uid="{00000000-0005-0000-0000-000019260000}"/>
    <cellStyle name="Normal 16 2 3 3 3 2 2" xfId="11364" xr:uid="{00000000-0005-0000-0000-00001A260000}"/>
    <cellStyle name="Normal 16 2 3 3 3 2 3" xfId="11365" xr:uid="{00000000-0005-0000-0000-00001B260000}"/>
    <cellStyle name="Normal 16 2 3 3 3 2 4" xfId="11366" xr:uid="{00000000-0005-0000-0000-00001C260000}"/>
    <cellStyle name="Normal 16 2 3 3 3 3" xfId="11367" xr:uid="{00000000-0005-0000-0000-00001D260000}"/>
    <cellStyle name="Normal 16 2 3 3 3 3 2" xfId="11368" xr:uid="{00000000-0005-0000-0000-00001E260000}"/>
    <cellStyle name="Normal 16 2 3 3 3 3 3" xfId="11369" xr:uid="{00000000-0005-0000-0000-00001F260000}"/>
    <cellStyle name="Normal 16 2 3 3 3 4" xfId="11370" xr:uid="{00000000-0005-0000-0000-000020260000}"/>
    <cellStyle name="Normal 16 2 3 3 3 5" xfId="11371" xr:uid="{00000000-0005-0000-0000-000021260000}"/>
    <cellStyle name="Normal 16 2 3 3 3 6" xfId="11372" xr:uid="{00000000-0005-0000-0000-000022260000}"/>
    <cellStyle name="Normal 16 2 3 3 4" xfId="11373" xr:uid="{00000000-0005-0000-0000-000023260000}"/>
    <cellStyle name="Normal 16 2 3 3 4 2" xfId="11374" xr:uid="{00000000-0005-0000-0000-000024260000}"/>
    <cellStyle name="Normal 16 2 3 3 4 3" xfId="11375" xr:uid="{00000000-0005-0000-0000-000025260000}"/>
    <cellStyle name="Normal 16 2 3 3 4 4" xfId="11376" xr:uid="{00000000-0005-0000-0000-000026260000}"/>
    <cellStyle name="Normal 16 2 3 3 5" xfId="11377" xr:uid="{00000000-0005-0000-0000-000027260000}"/>
    <cellStyle name="Normal 16 2 3 3 5 2" xfId="11378" xr:uid="{00000000-0005-0000-0000-000028260000}"/>
    <cellStyle name="Normal 16 2 3 3 5 3" xfId="11379" xr:uid="{00000000-0005-0000-0000-000029260000}"/>
    <cellStyle name="Normal 16 2 3 3 5 4" xfId="11380" xr:uid="{00000000-0005-0000-0000-00002A260000}"/>
    <cellStyle name="Normal 16 2 3 3 6" xfId="11381" xr:uid="{00000000-0005-0000-0000-00002B260000}"/>
    <cellStyle name="Normal 16 2 3 3 6 2" xfId="11382" xr:uid="{00000000-0005-0000-0000-00002C260000}"/>
    <cellStyle name="Normal 16 2 3 3 6 3" xfId="11383" xr:uid="{00000000-0005-0000-0000-00002D260000}"/>
    <cellStyle name="Normal 16 2 3 3 6 4" xfId="11384" xr:uid="{00000000-0005-0000-0000-00002E260000}"/>
    <cellStyle name="Normal 16 2 3 3 7" xfId="11385" xr:uid="{00000000-0005-0000-0000-00002F260000}"/>
    <cellStyle name="Normal 16 2 3 3 7 2" xfId="11386" xr:uid="{00000000-0005-0000-0000-000030260000}"/>
    <cellStyle name="Normal 16 2 3 3 7 3" xfId="11387" xr:uid="{00000000-0005-0000-0000-000031260000}"/>
    <cellStyle name="Normal 16 2 3 3 8" xfId="11388" xr:uid="{00000000-0005-0000-0000-000032260000}"/>
    <cellStyle name="Normal 16 2 3 3 9" xfId="11389" xr:uid="{00000000-0005-0000-0000-000033260000}"/>
    <cellStyle name="Normal 16 2 3 4" xfId="1357" xr:uid="{00000000-0005-0000-0000-000034260000}"/>
    <cellStyle name="Normal 16 2 3 4 2" xfId="11390" xr:uid="{00000000-0005-0000-0000-000035260000}"/>
    <cellStyle name="Normal 16 2 3 4 2 2" xfId="11391" xr:uid="{00000000-0005-0000-0000-000036260000}"/>
    <cellStyle name="Normal 16 2 3 4 2 2 2" xfId="11392" xr:uid="{00000000-0005-0000-0000-000037260000}"/>
    <cellStyle name="Normal 16 2 3 4 2 2 3" xfId="11393" xr:uid="{00000000-0005-0000-0000-000038260000}"/>
    <cellStyle name="Normal 16 2 3 4 2 2 4" xfId="11394" xr:uid="{00000000-0005-0000-0000-000039260000}"/>
    <cellStyle name="Normal 16 2 3 4 2 3" xfId="11395" xr:uid="{00000000-0005-0000-0000-00003A260000}"/>
    <cellStyle name="Normal 16 2 3 4 2 3 2" xfId="11396" xr:uid="{00000000-0005-0000-0000-00003B260000}"/>
    <cellStyle name="Normal 16 2 3 4 2 3 3" xfId="11397" xr:uid="{00000000-0005-0000-0000-00003C260000}"/>
    <cellStyle name="Normal 16 2 3 4 2 4" xfId="11398" xr:uid="{00000000-0005-0000-0000-00003D260000}"/>
    <cellStyle name="Normal 16 2 3 4 2 5" xfId="11399" xr:uid="{00000000-0005-0000-0000-00003E260000}"/>
    <cellStyle name="Normal 16 2 3 4 2 6" xfId="11400" xr:uid="{00000000-0005-0000-0000-00003F260000}"/>
    <cellStyle name="Normal 16 2 3 4 3" xfId="11401" xr:uid="{00000000-0005-0000-0000-000040260000}"/>
    <cellStyle name="Normal 16 2 3 4 3 2" xfId="11402" xr:uid="{00000000-0005-0000-0000-000041260000}"/>
    <cellStyle name="Normal 16 2 3 4 3 3" xfId="11403" xr:uid="{00000000-0005-0000-0000-000042260000}"/>
    <cellStyle name="Normal 16 2 3 4 3 4" xfId="11404" xr:uid="{00000000-0005-0000-0000-000043260000}"/>
    <cellStyle name="Normal 16 2 3 4 4" xfId="11405" xr:uid="{00000000-0005-0000-0000-000044260000}"/>
    <cellStyle name="Normal 16 2 3 4 4 2" xfId="11406" xr:uid="{00000000-0005-0000-0000-000045260000}"/>
    <cellStyle name="Normal 16 2 3 4 4 3" xfId="11407" xr:uid="{00000000-0005-0000-0000-000046260000}"/>
    <cellStyle name="Normal 16 2 3 4 4 4" xfId="11408" xr:uid="{00000000-0005-0000-0000-000047260000}"/>
    <cellStyle name="Normal 16 2 3 4 5" xfId="11409" xr:uid="{00000000-0005-0000-0000-000048260000}"/>
    <cellStyle name="Normal 16 2 3 4 5 2" xfId="11410" xr:uid="{00000000-0005-0000-0000-000049260000}"/>
    <cellStyle name="Normal 16 2 3 4 5 3" xfId="11411" xr:uid="{00000000-0005-0000-0000-00004A260000}"/>
    <cellStyle name="Normal 16 2 3 4 5 4" xfId="11412" xr:uid="{00000000-0005-0000-0000-00004B260000}"/>
    <cellStyle name="Normal 16 2 3 4 6" xfId="11413" xr:uid="{00000000-0005-0000-0000-00004C260000}"/>
    <cellStyle name="Normal 16 2 3 4 6 2" xfId="11414" xr:uid="{00000000-0005-0000-0000-00004D260000}"/>
    <cellStyle name="Normal 16 2 3 4 6 3" xfId="11415" xr:uid="{00000000-0005-0000-0000-00004E260000}"/>
    <cellStyle name="Normal 16 2 3 4 7" xfId="11416" xr:uid="{00000000-0005-0000-0000-00004F260000}"/>
    <cellStyle name="Normal 16 2 3 4 8" xfId="11417" xr:uid="{00000000-0005-0000-0000-000050260000}"/>
    <cellStyle name="Normal 16 2 3 4 9" xfId="11418" xr:uid="{00000000-0005-0000-0000-000051260000}"/>
    <cellStyle name="Normal 16 2 3 5" xfId="11419" xr:uid="{00000000-0005-0000-0000-000052260000}"/>
    <cellStyle name="Normal 16 2 3 5 2" xfId="11420" xr:uid="{00000000-0005-0000-0000-000053260000}"/>
    <cellStyle name="Normal 16 2 3 5 2 2" xfId="11421" xr:uid="{00000000-0005-0000-0000-000054260000}"/>
    <cellStyle name="Normal 16 2 3 5 2 2 2" xfId="11422" xr:uid="{00000000-0005-0000-0000-000055260000}"/>
    <cellStyle name="Normal 16 2 3 5 2 2 3" xfId="11423" xr:uid="{00000000-0005-0000-0000-000056260000}"/>
    <cellStyle name="Normal 16 2 3 5 2 2 4" xfId="11424" xr:uid="{00000000-0005-0000-0000-000057260000}"/>
    <cellStyle name="Normal 16 2 3 5 2 3" xfId="11425" xr:uid="{00000000-0005-0000-0000-000058260000}"/>
    <cellStyle name="Normal 16 2 3 5 2 3 2" xfId="11426" xr:uid="{00000000-0005-0000-0000-000059260000}"/>
    <cellStyle name="Normal 16 2 3 5 2 3 3" xfId="11427" xr:uid="{00000000-0005-0000-0000-00005A260000}"/>
    <cellStyle name="Normal 16 2 3 5 2 4" xfId="11428" xr:uid="{00000000-0005-0000-0000-00005B260000}"/>
    <cellStyle name="Normal 16 2 3 5 2 5" xfId="11429" xr:uid="{00000000-0005-0000-0000-00005C260000}"/>
    <cellStyle name="Normal 16 2 3 5 2 6" xfId="11430" xr:uid="{00000000-0005-0000-0000-00005D260000}"/>
    <cellStyle name="Normal 16 2 3 5 3" xfId="11431" xr:uid="{00000000-0005-0000-0000-00005E260000}"/>
    <cellStyle name="Normal 16 2 3 5 3 2" xfId="11432" xr:uid="{00000000-0005-0000-0000-00005F260000}"/>
    <cellStyle name="Normal 16 2 3 5 3 3" xfId="11433" xr:uid="{00000000-0005-0000-0000-000060260000}"/>
    <cellStyle name="Normal 16 2 3 5 3 4" xfId="11434" xr:uid="{00000000-0005-0000-0000-000061260000}"/>
    <cellStyle name="Normal 16 2 3 5 4" xfId="11435" xr:uid="{00000000-0005-0000-0000-000062260000}"/>
    <cellStyle name="Normal 16 2 3 5 4 2" xfId="11436" xr:uid="{00000000-0005-0000-0000-000063260000}"/>
    <cellStyle name="Normal 16 2 3 5 4 3" xfId="11437" xr:uid="{00000000-0005-0000-0000-000064260000}"/>
    <cellStyle name="Normal 16 2 3 5 4 4" xfId="11438" xr:uid="{00000000-0005-0000-0000-000065260000}"/>
    <cellStyle name="Normal 16 2 3 5 5" xfId="11439" xr:uid="{00000000-0005-0000-0000-000066260000}"/>
    <cellStyle name="Normal 16 2 3 5 5 2" xfId="11440" xr:uid="{00000000-0005-0000-0000-000067260000}"/>
    <cellStyle name="Normal 16 2 3 5 5 3" xfId="11441" xr:uid="{00000000-0005-0000-0000-000068260000}"/>
    <cellStyle name="Normal 16 2 3 5 5 4" xfId="11442" xr:uid="{00000000-0005-0000-0000-000069260000}"/>
    <cellStyle name="Normal 16 2 3 5 6" xfId="11443" xr:uid="{00000000-0005-0000-0000-00006A260000}"/>
    <cellStyle name="Normal 16 2 3 5 6 2" xfId="11444" xr:uid="{00000000-0005-0000-0000-00006B260000}"/>
    <cellStyle name="Normal 16 2 3 5 6 3" xfId="11445" xr:uid="{00000000-0005-0000-0000-00006C260000}"/>
    <cellStyle name="Normal 16 2 3 5 7" xfId="11446" xr:uid="{00000000-0005-0000-0000-00006D260000}"/>
    <cellStyle name="Normal 16 2 3 5 8" xfId="11447" xr:uid="{00000000-0005-0000-0000-00006E260000}"/>
    <cellStyle name="Normal 16 2 3 5 9" xfId="11448" xr:uid="{00000000-0005-0000-0000-00006F260000}"/>
    <cellStyle name="Normal 16 2 3 6" xfId="11449" xr:uid="{00000000-0005-0000-0000-000070260000}"/>
    <cellStyle name="Normal 16 2 3 6 2" xfId="11450" xr:uid="{00000000-0005-0000-0000-000071260000}"/>
    <cellStyle name="Normal 16 2 3 6 2 2" xfId="11451" xr:uid="{00000000-0005-0000-0000-000072260000}"/>
    <cellStyle name="Normal 16 2 3 6 2 2 2" xfId="11452" xr:uid="{00000000-0005-0000-0000-000073260000}"/>
    <cellStyle name="Normal 16 2 3 6 2 2 3" xfId="11453" xr:uid="{00000000-0005-0000-0000-000074260000}"/>
    <cellStyle name="Normal 16 2 3 6 2 2 4" xfId="11454" xr:uid="{00000000-0005-0000-0000-000075260000}"/>
    <cellStyle name="Normal 16 2 3 6 2 3" xfId="11455" xr:uid="{00000000-0005-0000-0000-000076260000}"/>
    <cellStyle name="Normal 16 2 3 6 2 3 2" xfId="11456" xr:uid="{00000000-0005-0000-0000-000077260000}"/>
    <cellStyle name="Normal 16 2 3 6 2 3 3" xfId="11457" xr:uid="{00000000-0005-0000-0000-000078260000}"/>
    <cellStyle name="Normal 16 2 3 6 2 4" xfId="11458" xr:uid="{00000000-0005-0000-0000-000079260000}"/>
    <cellStyle name="Normal 16 2 3 6 2 5" xfId="11459" xr:uid="{00000000-0005-0000-0000-00007A260000}"/>
    <cellStyle name="Normal 16 2 3 6 2 6" xfId="11460" xr:uid="{00000000-0005-0000-0000-00007B260000}"/>
    <cellStyle name="Normal 16 2 3 6 3" xfId="11461" xr:uid="{00000000-0005-0000-0000-00007C260000}"/>
    <cellStyle name="Normal 16 2 3 6 3 2" xfId="11462" xr:uid="{00000000-0005-0000-0000-00007D260000}"/>
    <cellStyle name="Normal 16 2 3 6 3 3" xfId="11463" xr:uid="{00000000-0005-0000-0000-00007E260000}"/>
    <cellStyle name="Normal 16 2 3 6 3 4" xfId="11464" xr:uid="{00000000-0005-0000-0000-00007F260000}"/>
    <cellStyle name="Normal 16 2 3 6 4" xfId="11465" xr:uid="{00000000-0005-0000-0000-000080260000}"/>
    <cellStyle name="Normal 16 2 3 6 4 2" xfId="11466" xr:uid="{00000000-0005-0000-0000-000081260000}"/>
    <cellStyle name="Normal 16 2 3 6 4 3" xfId="11467" xr:uid="{00000000-0005-0000-0000-000082260000}"/>
    <cellStyle name="Normal 16 2 3 6 4 4" xfId="11468" xr:uid="{00000000-0005-0000-0000-000083260000}"/>
    <cellStyle name="Normal 16 2 3 6 5" xfId="11469" xr:uid="{00000000-0005-0000-0000-000084260000}"/>
    <cellStyle name="Normal 16 2 3 6 5 2" xfId="11470" xr:uid="{00000000-0005-0000-0000-000085260000}"/>
    <cellStyle name="Normal 16 2 3 6 5 3" xfId="11471" xr:uid="{00000000-0005-0000-0000-000086260000}"/>
    <cellStyle name="Normal 16 2 3 6 6" xfId="11472" xr:uid="{00000000-0005-0000-0000-000087260000}"/>
    <cellStyle name="Normal 16 2 3 6 7" xfId="11473" xr:uid="{00000000-0005-0000-0000-000088260000}"/>
    <cellStyle name="Normal 16 2 3 6 8" xfId="11474" xr:uid="{00000000-0005-0000-0000-000089260000}"/>
    <cellStyle name="Normal 16 2 3 7" xfId="11475" xr:uid="{00000000-0005-0000-0000-00008A260000}"/>
    <cellStyle name="Normal 16 2 3 7 2" xfId="11476" xr:uid="{00000000-0005-0000-0000-00008B260000}"/>
    <cellStyle name="Normal 16 2 3 7 2 2" xfId="11477" xr:uid="{00000000-0005-0000-0000-00008C260000}"/>
    <cellStyle name="Normal 16 2 3 7 2 3" xfId="11478" xr:uid="{00000000-0005-0000-0000-00008D260000}"/>
    <cellStyle name="Normal 16 2 3 7 2 4" xfId="11479" xr:uid="{00000000-0005-0000-0000-00008E260000}"/>
    <cellStyle name="Normal 16 2 3 7 3" xfId="11480" xr:uid="{00000000-0005-0000-0000-00008F260000}"/>
    <cellStyle name="Normal 16 2 3 7 3 2" xfId="11481" xr:uid="{00000000-0005-0000-0000-000090260000}"/>
    <cellStyle name="Normal 16 2 3 7 3 3" xfId="11482" xr:uid="{00000000-0005-0000-0000-000091260000}"/>
    <cellStyle name="Normal 16 2 3 7 4" xfId="11483" xr:uid="{00000000-0005-0000-0000-000092260000}"/>
    <cellStyle name="Normal 16 2 3 7 5" xfId="11484" xr:uid="{00000000-0005-0000-0000-000093260000}"/>
    <cellStyle name="Normal 16 2 3 7 6" xfId="11485" xr:uid="{00000000-0005-0000-0000-000094260000}"/>
    <cellStyle name="Normal 16 2 3 8" xfId="11486" xr:uid="{00000000-0005-0000-0000-000095260000}"/>
    <cellStyle name="Normal 16 2 3 8 2" xfId="11487" xr:uid="{00000000-0005-0000-0000-000096260000}"/>
    <cellStyle name="Normal 16 2 3 8 3" xfId="11488" xr:uid="{00000000-0005-0000-0000-000097260000}"/>
    <cellStyle name="Normal 16 2 3 8 4" xfId="11489" xr:uid="{00000000-0005-0000-0000-000098260000}"/>
    <cellStyle name="Normal 16 2 3 9" xfId="11490" xr:uid="{00000000-0005-0000-0000-000099260000}"/>
    <cellStyle name="Normal 16 2 3 9 2" xfId="11491" xr:uid="{00000000-0005-0000-0000-00009A260000}"/>
    <cellStyle name="Normal 16 2 3 9 3" xfId="11492" xr:uid="{00000000-0005-0000-0000-00009B260000}"/>
    <cellStyle name="Normal 16 2 3 9 4" xfId="11493" xr:uid="{00000000-0005-0000-0000-00009C260000}"/>
    <cellStyle name="Normal 16 2 4" xfId="368" xr:uid="{00000000-0005-0000-0000-00009D260000}"/>
    <cellStyle name="Normal 16 2 4 10" xfId="11494" xr:uid="{00000000-0005-0000-0000-00009E260000}"/>
    <cellStyle name="Normal 16 2 4 11" xfId="11495" xr:uid="{00000000-0005-0000-0000-00009F260000}"/>
    <cellStyle name="Normal 16 2 4 2" xfId="939" xr:uid="{00000000-0005-0000-0000-0000A0260000}"/>
    <cellStyle name="Normal 16 2 4 2 10" xfId="11496" xr:uid="{00000000-0005-0000-0000-0000A1260000}"/>
    <cellStyle name="Normal 16 2 4 2 2" xfId="1362" xr:uid="{00000000-0005-0000-0000-0000A2260000}"/>
    <cellStyle name="Normal 16 2 4 2 2 2" xfId="11497" xr:uid="{00000000-0005-0000-0000-0000A3260000}"/>
    <cellStyle name="Normal 16 2 4 2 2 2 2" xfId="11498" xr:uid="{00000000-0005-0000-0000-0000A4260000}"/>
    <cellStyle name="Normal 16 2 4 2 2 2 2 2" xfId="11499" xr:uid="{00000000-0005-0000-0000-0000A5260000}"/>
    <cellStyle name="Normal 16 2 4 2 2 2 2 3" xfId="11500" xr:uid="{00000000-0005-0000-0000-0000A6260000}"/>
    <cellStyle name="Normal 16 2 4 2 2 2 2 4" xfId="11501" xr:uid="{00000000-0005-0000-0000-0000A7260000}"/>
    <cellStyle name="Normal 16 2 4 2 2 2 3" xfId="11502" xr:uid="{00000000-0005-0000-0000-0000A8260000}"/>
    <cellStyle name="Normal 16 2 4 2 2 2 3 2" xfId="11503" xr:uid="{00000000-0005-0000-0000-0000A9260000}"/>
    <cellStyle name="Normal 16 2 4 2 2 2 3 3" xfId="11504" xr:uid="{00000000-0005-0000-0000-0000AA260000}"/>
    <cellStyle name="Normal 16 2 4 2 2 2 4" xfId="11505" xr:uid="{00000000-0005-0000-0000-0000AB260000}"/>
    <cellStyle name="Normal 16 2 4 2 2 2 5" xfId="11506" xr:uid="{00000000-0005-0000-0000-0000AC260000}"/>
    <cellStyle name="Normal 16 2 4 2 2 2 6" xfId="11507" xr:uid="{00000000-0005-0000-0000-0000AD260000}"/>
    <cellStyle name="Normal 16 2 4 2 2 3" xfId="11508" xr:uid="{00000000-0005-0000-0000-0000AE260000}"/>
    <cellStyle name="Normal 16 2 4 2 2 3 2" xfId="11509" xr:uid="{00000000-0005-0000-0000-0000AF260000}"/>
    <cellStyle name="Normal 16 2 4 2 2 3 3" xfId="11510" xr:uid="{00000000-0005-0000-0000-0000B0260000}"/>
    <cellStyle name="Normal 16 2 4 2 2 3 4" xfId="11511" xr:uid="{00000000-0005-0000-0000-0000B1260000}"/>
    <cellStyle name="Normal 16 2 4 2 2 4" xfId="11512" xr:uid="{00000000-0005-0000-0000-0000B2260000}"/>
    <cellStyle name="Normal 16 2 4 2 2 4 2" xfId="11513" xr:uid="{00000000-0005-0000-0000-0000B3260000}"/>
    <cellStyle name="Normal 16 2 4 2 2 4 3" xfId="11514" xr:uid="{00000000-0005-0000-0000-0000B4260000}"/>
    <cellStyle name="Normal 16 2 4 2 2 4 4" xfId="11515" xr:uid="{00000000-0005-0000-0000-0000B5260000}"/>
    <cellStyle name="Normal 16 2 4 2 2 5" xfId="11516" xr:uid="{00000000-0005-0000-0000-0000B6260000}"/>
    <cellStyle name="Normal 16 2 4 2 2 5 2" xfId="11517" xr:uid="{00000000-0005-0000-0000-0000B7260000}"/>
    <cellStyle name="Normal 16 2 4 2 2 5 3" xfId="11518" xr:uid="{00000000-0005-0000-0000-0000B8260000}"/>
    <cellStyle name="Normal 16 2 4 2 2 5 4" xfId="11519" xr:uid="{00000000-0005-0000-0000-0000B9260000}"/>
    <cellStyle name="Normal 16 2 4 2 2 6" xfId="11520" xr:uid="{00000000-0005-0000-0000-0000BA260000}"/>
    <cellStyle name="Normal 16 2 4 2 2 6 2" xfId="11521" xr:uid="{00000000-0005-0000-0000-0000BB260000}"/>
    <cellStyle name="Normal 16 2 4 2 2 6 3" xfId="11522" xr:uid="{00000000-0005-0000-0000-0000BC260000}"/>
    <cellStyle name="Normal 16 2 4 2 2 7" xfId="11523" xr:uid="{00000000-0005-0000-0000-0000BD260000}"/>
    <cellStyle name="Normal 16 2 4 2 2 8" xfId="11524" xr:uid="{00000000-0005-0000-0000-0000BE260000}"/>
    <cellStyle name="Normal 16 2 4 2 2 9" xfId="11525" xr:uid="{00000000-0005-0000-0000-0000BF260000}"/>
    <cellStyle name="Normal 16 2 4 2 3" xfId="11526" xr:uid="{00000000-0005-0000-0000-0000C0260000}"/>
    <cellStyle name="Normal 16 2 4 2 3 2" xfId="11527" xr:uid="{00000000-0005-0000-0000-0000C1260000}"/>
    <cellStyle name="Normal 16 2 4 2 3 2 2" xfId="11528" xr:uid="{00000000-0005-0000-0000-0000C2260000}"/>
    <cellStyle name="Normal 16 2 4 2 3 2 3" xfId="11529" xr:uid="{00000000-0005-0000-0000-0000C3260000}"/>
    <cellStyle name="Normal 16 2 4 2 3 2 4" xfId="11530" xr:uid="{00000000-0005-0000-0000-0000C4260000}"/>
    <cellStyle name="Normal 16 2 4 2 3 3" xfId="11531" xr:uid="{00000000-0005-0000-0000-0000C5260000}"/>
    <cellStyle name="Normal 16 2 4 2 3 3 2" xfId="11532" xr:uid="{00000000-0005-0000-0000-0000C6260000}"/>
    <cellStyle name="Normal 16 2 4 2 3 3 3" xfId="11533" xr:uid="{00000000-0005-0000-0000-0000C7260000}"/>
    <cellStyle name="Normal 16 2 4 2 3 4" xfId="11534" xr:uid="{00000000-0005-0000-0000-0000C8260000}"/>
    <cellStyle name="Normal 16 2 4 2 3 5" xfId="11535" xr:uid="{00000000-0005-0000-0000-0000C9260000}"/>
    <cellStyle name="Normal 16 2 4 2 3 6" xfId="11536" xr:uid="{00000000-0005-0000-0000-0000CA260000}"/>
    <cellStyle name="Normal 16 2 4 2 4" xfId="11537" xr:uid="{00000000-0005-0000-0000-0000CB260000}"/>
    <cellStyle name="Normal 16 2 4 2 4 2" xfId="11538" xr:uid="{00000000-0005-0000-0000-0000CC260000}"/>
    <cellStyle name="Normal 16 2 4 2 4 3" xfId="11539" xr:uid="{00000000-0005-0000-0000-0000CD260000}"/>
    <cellStyle name="Normal 16 2 4 2 4 4" xfId="11540" xr:uid="{00000000-0005-0000-0000-0000CE260000}"/>
    <cellStyle name="Normal 16 2 4 2 5" xfId="11541" xr:uid="{00000000-0005-0000-0000-0000CF260000}"/>
    <cellStyle name="Normal 16 2 4 2 5 2" xfId="11542" xr:uid="{00000000-0005-0000-0000-0000D0260000}"/>
    <cellStyle name="Normal 16 2 4 2 5 3" xfId="11543" xr:uid="{00000000-0005-0000-0000-0000D1260000}"/>
    <cellStyle name="Normal 16 2 4 2 5 4" xfId="11544" xr:uid="{00000000-0005-0000-0000-0000D2260000}"/>
    <cellStyle name="Normal 16 2 4 2 6" xfId="11545" xr:uid="{00000000-0005-0000-0000-0000D3260000}"/>
    <cellStyle name="Normal 16 2 4 2 6 2" xfId="11546" xr:uid="{00000000-0005-0000-0000-0000D4260000}"/>
    <cellStyle name="Normal 16 2 4 2 6 3" xfId="11547" xr:uid="{00000000-0005-0000-0000-0000D5260000}"/>
    <cellStyle name="Normal 16 2 4 2 6 4" xfId="11548" xr:uid="{00000000-0005-0000-0000-0000D6260000}"/>
    <cellStyle name="Normal 16 2 4 2 7" xfId="11549" xr:uid="{00000000-0005-0000-0000-0000D7260000}"/>
    <cellStyle name="Normal 16 2 4 2 7 2" xfId="11550" xr:uid="{00000000-0005-0000-0000-0000D8260000}"/>
    <cellStyle name="Normal 16 2 4 2 7 3" xfId="11551" xr:uid="{00000000-0005-0000-0000-0000D9260000}"/>
    <cellStyle name="Normal 16 2 4 2 8" xfId="11552" xr:uid="{00000000-0005-0000-0000-0000DA260000}"/>
    <cellStyle name="Normal 16 2 4 2 9" xfId="11553" xr:uid="{00000000-0005-0000-0000-0000DB260000}"/>
    <cellStyle name="Normal 16 2 4 3" xfId="1361" xr:uid="{00000000-0005-0000-0000-0000DC260000}"/>
    <cellStyle name="Normal 16 2 4 3 2" xfId="11554" xr:uid="{00000000-0005-0000-0000-0000DD260000}"/>
    <cellStyle name="Normal 16 2 4 3 2 2" xfId="11555" xr:uid="{00000000-0005-0000-0000-0000DE260000}"/>
    <cellStyle name="Normal 16 2 4 3 2 2 2" xfId="11556" xr:uid="{00000000-0005-0000-0000-0000DF260000}"/>
    <cellStyle name="Normal 16 2 4 3 2 2 3" xfId="11557" xr:uid="{00000000-0005-0000-0000-0000E0260000}"/>
    <cellStyle name="Normal 16 2 4 3 2 2 4" xfId="11558" xr:uid="{00000000-0005-0000-0000-0000E1260000}"/>
    <cellStyle name="Normal 16 2 4 3 2 3" xfId="11559" xr:uid="{00000000-0005-0000-0000-0000E2260000}"/>
    <cellStyle name="Normal 16 2 4 3 2 3 2" xfId="11560" xr:uid="{00000000-0005-0000-0000-0000E3260000}"/>
    <cellStyle name="Normal 16 2 4 3 2 3 3" xfId="11561" xr:uid="{00000000-0005-0000-0000-0000E4260000}"/>
    <cellStyle name="Normal 16 2 4 3 2 4" xfId="11562" xr:uid="{00000000-0005-0000-0000-0000E5260000}"/>
    <cellStyle name="Normal 16 2 4 3 2 5" xfId="11563" xr:uid="{00000000-0005-0000-0000-0000E6260000}"/>
    <cellStyle name="Normal 16 2 4 3 2 6" xfId="11564" xr:uid="{00000000-0005-0000-0000-0000E7260000}"/>
    <cellStyle name="Normal 16 2 4 3 3" xfId="11565" xr:uid="{00000000-0005-0000-0000-0000E8260000}"/>
    <cellStyle name="Normal 16 2 4 3 3 2" xfId="11566" xr:uid="{00000000-0005-0000-0000-0000E9260000}"/>
    <cellStyle name="Normal 16 2 4 3 3 3" xfId="11567" xr:uid="{00000000-0005-0000-0000-0000EA260000}"/>
    <cellStyle name="Normal 16 2 4 3 3 4" xfId="11568" xr:uid="{00000000-0005-0000-0000-0000EB260000}"/>
    <cellStyle name="Normal 16 2 4 3 4" xfId="11569" xr:uid="{00000000-0005-0000-0000-0000EC260000}"/>
    <cellStyle name="Normal 16 2 4 3 4 2" xfId="11570" xr:uid="{00000000-0005-0000-0000-0000ED260000}"/>
    <cellStyle name="Normal 16 2 4 3 4 3" xfId="11571" xr:uid="{00000000-0005-0000-0000-0000EE260000}"/>
    <cellStyle name="Normal 16 2 4 3 4 4" xfId="11572" xr:uid="{00000000-0005-0000-0000-0000EF260000}"/>
    <cellStyle name="Normal 16 2 4 3 5" xfId="11573" xr:uid="{00000000-0005-0000-0000-0000F0260000}"/>
    <cellStyle name="Normal 16 2 4 3 5 2" xfId="11574" xr:uid="{00000000-0005-0000-0000-0000F1260000}"/>
    <cellStyle name="Normal 16 2 4 3 5 3" xfId="11575" xr:uid="{00000000-0005-0000-0000-0000F2260000}"/>
    <cellStyle name="Normal 16 2 4 3 5 4" xfId="11576" xr:uid="{00000000-0005-0000-0000-0000F3260000}"/>
    <cellStyle name="Normal 16 2 4 3 6" xfId="11577" xr:uid="{00000000-0005-0000-0000-0000F4260000}"/>
    <cellStyle name="Normal 16 2 4 3 6 2" xfId="11578" xr:uid="{00000000-0005-0000-0000-0000F5260000}"/>
    <cellStyle name="Normal 16 2 4 3 6 3" xfId="11579" xr:uid="{00000000-0005-0000-0000-0000F6260000}"/>
    <cellStyle name="Normal 16 2 4 3 7" xfId="11580" xr:uid="{00000000-0005-0000-0000-0000F7260000}"/>
    <cellStyle name="Normal 16 2 4 3 8" xfId="11581" xr:uid="{00000000-0005-0000-0000-0000F8260000}"/>
    <cellStyle name="Normal 16 2 4 3 9" xfId="11582" xr:uid="{00000000-0005-0000-0000-0000F9260000}"/>
    <cellStyle name="Normal 16 2 4 4" xfId="11583" xr:uid="{00000000-0005-0000-0000-0000FA260000}"/>
    <cellStyle name="Normal 16 2 4 4 2" xfId="11584" xr:uid="{00000000-0005-0000-0000-0000FB260000}"/>
    <cellStyle name="Normal 16 2 4 4 2 2" xfId="11585" xr:uid="{00000000-0005-0000-0000-0000FC260000}"/>
    <cellStyle name="Normal 16 2 4 4 2 3" xfId="11586" xr:uid="{00000000-0005-0000-0000-0000FD260000}"/>
    <cellStyle name="Normal 16 2 4 4 2 4" xfId="11587" xr:uid="{00000000-0005-0000-0000-0000FE260000}"/>
    <cellStyle name="Normal 16 2 4 4 3" xfId="11588" xr:uid="{00000000-0005-0000-0000-0000FF260000}"/>
    <cellStyle name="Normal 16 2 4 4 3 2" xfId="11589" xr:uid="{00000000-0005-0000-0000-000000270000}"/>
    <cellStyle name="Normal 16 2 4 4 3 3" xfId="11590" xr:uid="{00000000-0005-0000-0000-000001270000}"/>
    <cellStyle name="Normal 16 2 4 4 4" xfId="11591" xr:uid="{00000000-0005-0000-0000-000002270000}"/>
    <cellStyle name="Normal 16 2 4 4 5" xfId="11592" xr:uid="{00000000-0005-0000-0000-000003270000}"/>
    <cellStyle name="Normal 16 2 4 4 6" xfId="11593" xr:uid="{00000000-0005-0000-0000-000004270000}"/>
    <cellStyle name="Normal 16 2 4 5" xfId="11594" xr:uid="{00000000-0005-0000-0000-000005270000}"/>
    <cellStyle name="Normal 16 2 4 5 2" xfId="11595" xr:uid="{00000000-0005-0000-0000-000006270000}"/>
    <cellStyle name="Normal 16 2 4 5 3" xfId="11596" xr:uid="{00000000-0005-0000-0000-000007270000}"/>
    <cellStyle name="Normal 16 2 4 5 4" xfId="11597" xr:uid="{00000000-0005-0000-0000-000008270000}"/>
    <cellStyle name="Normal 16 2 4 6" xfId="11598" xr:uid="{00000000-0005-0000-0000-000009270000}"/>
    <cellStyle name="Normal 16 2 4 6 2" xfId="11599" xr:uid="{00000000-0005-0000-0000-00000A270000}"/>
    <cellStyle name="Normal 16 2 4 6 3" xfId="11600" xr:uid="{00000000-0005-0000-0000-00000B270000}"/>
    <cellStyle name="Normal 16 2 4 6 4" xfId="11601" xr:uid="{00000000-0005-0000-0000-00000C270000}"/>
    <cellStyle name="Normal 16 2 4 7" xfId="11602" xr:uid="{00000000-0005-0000-0000-00000D270000}"/>
    <cellStyle name="Normal 16 2 4 7 2" xfId="11603" xr:uid="{00000000-0005-0000-0000-00000E270000}"/>
    <cellStyle name="Normal 16 2 4 7 3" xfId="11604" xr:uid="{00000000-0005-0000-0000-00000F270000}"/>
    <cellStyle name="Normal 16 2 4 7 4" xfId="11605" xr:uid="{00000000-0005-0000-0000-000010270000}"/>
    <cellStyle name="Normal 16 2 4 8" xfId="11606" xr:uid="{00000000-0005-0000-0000-000011270000}"/>
    <cellStyle name="Normal 16 2 4 8 2" xfId="11607" xr:uid="{00000000-0005-0000-0000-000012270000}"/>
    <cellStyle name="Normal 16 2 4 8 3" xfId="11608" xr:uid="{00000000-0005-0000-0000-000013270000}"/>
    <cellStyle name="Normal 16 2 4 9" xfId="11609" xr:uid="{00000000-0005-0000-0000-000014270000}"/>
    <cellStyle name="Normal 16 2 5" xfId="586" xr:uid="{00000000-0005-0000-0000-000015270000}"/>
    <cellStyle name="Normal 16 2 5 10" xfId="11610" xr:uid="{00000000-0005-0000-0000-000016270000}"/>
    <cellStyle name="Normal 16 2 5 11" xfId="11611" xr:uid="{00000000-0005-0000-0000-000017270000}"/>
    <cellStyle name="Normal 16 2 5 2" xfId="1052" xr:uid="{00000000-0005-0000-0000-000018270000}"/>
    <cellStyle name="Normal 16 2 5 2 10" xfId="11612" xr:uid="{00000000-0005-0000-0000-000019270000}"/>
    <cellStyle name="Normal 16 2 5 2 2" xfId="1364" xr:uid="{00000000-0005-0000-0000-00001A270000}"/>
    <cellStyle name="Normal 16 2 5 2 2 2" xfId="11613" xr:uid="{00000000-0005-0000-0000-00001B270000}"/>
    <cellStyle name="Normal 16 2 5 2 2 2 2" xfId="11614" xr:uid="{00000000-0005-0000-0000-00001C270000}"/>
    <cellStyle name="Normal 16 2 5 2 2 2 2 2" xfId="11615" xr:uid="{00000000-0005-0000-0000-00001D270000}"/>
    <cellStyle name="Normal 16 2 5 2 2 2 2 3" xfId="11616" xr:uid="{00000000-0005-0000-0000-00001E270000}"/>
    <cellStyle name="Normal 16 2 5 2 2 2 2 4" xfId="11617" xr:uid="{00000000-0005-0000-0000-00001F270000}"/>
    <cellStyle name="Normal 16 2 5 2 2 2 3" xfId="11618" xr:uid="{00000000-0005-0000-0000-000020270000}"/>
    <cellStyle name="Normal 16 2 5 2 2 2 3 2" xfId="11619" xr:uid="{00000000-0005-0000-0000-000021270000}"/>
    <cellStyle name="Normal 16 2 5 2 2 2 3 3" xfId="11620" xr:uid="{00000000-0005-0000-0000-000022270000}"/>
    <cellStyle name="Normal 16 2 5 2 2 2 4" xfId="11621" xr:uid="{00000000-0005-0000-0000-000023270000}"/>
    <cellStyle name="Normal 16 2 5 2 2 2 5" xfId="11622" xr:uid="{00000000-0005-0000-0000-000024270000}"/>
    <cellStyle name="Normal 16 2 5 2 2 2 6" xfId="11623" xr:uid="{00000000-0005-0000-0000-000025270000}"/>
    <cellStyle name="Normal 16 2 5 2 2 3" xfId="11624" xr:uid="{00000000-0005-0000-0000-000026270000}"/>
    <cellStyle name="Normal 16 2 5 2 2 3 2" xfId="11625" xr:uid="{00000000-0005-0000-0000-000027270000}"/>
    <cellStyle name="Normal 16 2 5 2 2 3 3" xfId="11626" xr:uid="{00000000-0005-0000-0000-000028270000}"/>
    <cellStyle name="Normal 16 2 5 2 2 3 4" xfId="11627" xr:uid="{00000000-0005-0000-0000-000029270000}"/>
    <cellStyle name="Normal 16 2 5 2 2 4" xfId="11628" xr:uid="{00000000-0005-0000-0000-00002A270000}"/>
    <cellStyle name="Normal 16 2 5 2 2 4 2" xfId="11629" xr:uid="{00000000-0005-0000-0000-00002B270000}"/>
    <cellStyle name="Normal 16 2 5 2 2 4 3" xfId="11630" xr:uid="{00000000-0005-0000-0000-00002C270000}"/>
    <cellStyle name="Normal 16 2 5 2 2 4 4" xfId="11631" xr:uid="{00000000-0005-0000-0000-00002D270000}"/>
    <cellStyle name="Normal 16 2 5 2 2 5" xfId="11632" xr:uid="{00000000-0005-0000-0000-00002E270000}"/>
    <cellStyle name="Normal 16 2 5 2 2 5 2" xfId="11633" xr:uid="{00000000-0005-0000-0000-00002F270000}"/>
    <cellStyle name="Normal 16 2 5 2 2 5 3" xfId="11634" xr:uid="{00000000-0005-0000-0000-000030270000}"/>
    <cellStyle name="Normal 16 2 5 2 2 5 4" xfId="11635" xr:uid="{00000000-0005-0000-0000-000031270000}"/>
    <cellStyle name="Normal 16 2 5 2 2 6" xfId="11636" xr:uid="{00000000-0005-0000-0000-000032270000}"/>
    <cellStyle name="Normal 16 2 5 2 2 6 2" xfId="11637" xr:uid="{00000000-0005-0000-0000-000033270000}"/>
    <cellStyle name="Normal 16 2 5 2 2 6 3" xfId="11638" xr:uid="{00000000-0005-0000-0000-000034270000}"/>
    <cellStyle name="Normal 16 2 5 2 2 7" xfId="11639" xr:uid="{00000000-0005-0000-0000-000035270000}"/>
    <cellStyle name="Normal 16 2 5 2 2 8" xfId="11640" xr:uid="{00000000-0005-0000-0000-000036270000}"/>
    <cellStyle name="Normal 16 2 5 2 2 9" xfId="11641" xr:uid="{00000000-0005-0000-0000-000037270000}"/>
    <cellStyle name="Normal 16 2 5 2 3" xfId="11642" xr:uid="{00000000-0005-0000-0000-000038270000}"/>
    <cellStyle name="Normal 16 2 5 2 3 2" xfId="11643" xr:uid="{00000000-0005-0000-0000-000039270000}"/>
    <cellStyle name="Normal 16 2 5 2 3 2 2" xfId="11644" xr:uid="{00000000-0005-0000-0000-00003A270000}"/>
    <cellStyle name="Normal 16 2 5 2 3 2 3" xfId="11645" xr:uid="{00000000-0005-0000-0000-00003B270000}"/>
    <cellStyle name="Normal 16 2 5 2 3 2 4" xfId="11646" xr:uid="{00000000-0005-0000-0000-00003C270000}"/>
    <cellStyle name="Normal 16 2 5 2 3 3" xfId="11647" xr:uid="{00000000-0005-0000-0000-00003D270000}"/>
    <cellStyle name="Normal 16 2 5 2 3 3 2" xfId="11648" xr:uid="{00000000-0005-0000-0000-00003E270000}"/>
    <cellStyle name="Normal 16 2 5 2 3 3 3" xfId="11649" xr:uid="{00000000-0005-0000-0000-00003F270000}"/>
    <cellStyle name="Normal 16 2 5 2 3 4" xfId="11650" xr:uid="{00000000-0005-0000-0000-000040270000}"/>
    <cellStyle name="Normal 16 2 5 2 3 5" xfId="11651" xr:uid="{00000000-0005-0000-0000-000041270000}"/>
    <cellStyle name="Normal 16 2 5 2 3 6" xfId="11652" xr:uid="{00000000-0005-0000-0000-000042270000}"/>
    <cellStyle name="Normal 16 2 5 2 4" xfId="11653" xr:uid="{00000000-0005-0000-0000-000043270000}"/>
    <cellStyle name="Normal 16 2 5 2 4 2" xfId="11654" xr:uid="{00000000-0005-0000-0000-000044270000}"/>
    <cellStyle name="Normal 16 2 5 2 4 3" xfId="11655" xr:uid="{00000000-0005-0000-0000-000045270000}"/>
    <cellStyle name="Normal 16 2 5 2 4 4" xfId="11656" xr:uid="{00000000-0005-0000-0000-000046270000}"/>
    <cellStyle name="Normal 16 2 5 2 5" xfId="11657" xr:uid="{00000000-0005-0000-0000-000047270000}"/>
    <cellStyle name="Normal 16 2 5 2 5 2" xfId="11658" xr:uid="{00000000-0005-0000-0000-000048270000}"/>
    <cellStyle name="Normal 16 2 5 2 5 3" xfId="11659" xr:uid="{00000000-0005-0000-0000-000049270000}"/>
    <cellStyle name="Normal 16 2 5 2 5 4" xfId="11660" xr:uid="{00000000-0005-0000-0000-00004A270000}"/>
    <cellStyle name="Normal 16 2 5 2 6" xfId="11661" xr:uid="{00000000-0005-0000-0000-00004B270000}"/>
    <cellStyle name="Normal 16 2 5 2 6 2" xfId="11662" xr:uid="{00000000-0005-0000-0000-00004C270000}"/>
    <cellStyle name="Normal 16 2 5 2 6 3" xfId="11663" xr:uid="{00000000-0005-0000-0000-00004D270000}"/>
    <cellStyle name="Normal 16 2 5 2 6 4" xfId="11664" xr:uid="{00000000-0005-0000-0000-00004E270000}"/>
    <cellStyle name="Normal 16 2 5 2 7" xfId="11665" xr:uid="{00000000-0005-0000-0000-00004F270000}"/>
    <cellStyle name="Normal 16 2 5 2 7 2" xfId="11666" xr:uid="{00000000-0005-0000-0000-000050270000}"/>
    <cellStyle name="Normal 16 2 5 2 7 3" xfId="11667" xr:uid="{00000000-0005-0000-0000-000051270000}"/>
    <cellStyle name="Normal 16 2 5 2 8" xfId="11668" xr:uid="{00000000-0005-0000-0000-000052270000}"/>
    <cellStyle name="Normal 16 2 5 2 9" xfId="11669" xr:uid="{00000000-0005-0000-0000-000053270000}"/>
    <cellStyle name="Normal 16 2 5 3" xfId="1363" xr:uid="{00000000-0005-0000-0000-000054270000}"/>
    <cellStyle name="Normal 16 2 5 3 2" xfId="11670" xr:uid="{00000000-0005-0000-0000-000055270000}"/>
    <cellStyle name="Normal 16 2 5 3 2 2" xfId="11671" xr:uid="{00000000-0005-0000-0000-000056270000}"/>
    <cellStyle name="Normal 16 2 5 3 2 2 2" xfId="11672" xr:uid="{00000000-0005-0000-0000-000057270000}"/>
    <cellStyle name="Normal 16 2 5 3 2 2 3" xfId="11673" xr:uid="{00000000-0005-0000-0000-000058270000}"/>
    <cellStyle name="Normal 16 2 5 3 2 2 4" xfId="11674" xr:uid="{00000000-0005-0000-0000-000059270000}"/>
    <cellStyle name="Normal 16 2 5 3 2 3" xfId="11675" xr:uid="{00000000-0005-0000-0000-00005A270000}"/>
    <cellStyle name="Normal 16 2 5 3 2 3 2" xfId="11676" xr:uid="{00000000-0005-0000-0000-00005B270000}"/>
    <cellStyle name="Normal 16 2 5 3 2 3 3" xfId="11677" xr:uid="{00000000-0005-0000-0000-00005C270000}"/>
    <cellStyle name="Normal 16 2 5 3 2 4" xfId="11678" xr:uid="{00000000-0005-0000-0000-00005D270000}"/>
    <cellStyle name="Normal 16 2 5 3 2 5" xfId="11679" xr:uid="{00000000-0005-0000-0000-00005E270000}"/>
    <cellStyle name="Normal 16 2 5 3 2 6" xfId="11680" xr:uid="{00000000-0005-0000-0000-00005F270000}"/>
    <cellStyle name="Normal 16 2 5 3 3" xfId="11681" xr:uid="{00000000-0005-0000-0000-000060270000}"/>
    <cellStyle name="Normal 16 2 5 3 3 2" xfId="11682" xr:uid="{00000000-0005-0000-0000-000061270000}"/>
    <cellStyle name="Normal 16 2 5 3 3 3" xfId="11683" xr:uid="{00000000-0005-0000-0000-000062270000}"/>
    <cellStyle name="Normal 16 2 5 3 3 4" xfId="11684" xr:uid="{00000000-0005-0000-0000-000063270000}"/>
    <cellStyle name="Normal 16 2 5 3 4" xfId="11685" xr:uid="{00000000-0005-0000-0000-000064270000}"/>
    <cellStyle name="Normal 16 2 5 3 4 2" xfId="11686" xr:uid="{00000000-0005-0000-0000-000065270000}"/>
    <cellStyle name="Normal 16 2 5 3 4 3" xfId="11687" xr:uid="{00000000-0005-0000-0000-000066270000}"/>
    <cellStyle name="Normal 16 2 5 3 4 4" xfId="11688" xr:uid="{00000000-0005-0000-0000-000067270000}"/>
    <cellStyle name="Normal 16 2 5 3 5" xfId="11689" xr:uid="{00000000-0005-0000-0000-000068270000}"/>
    <cellStyle name="Normal 16 2 5 3 5 2" xfId="11690" xr:uid="{00000000-0005-0000-0000-000069270000}"/>
    <cellStyle name="Normal 16 2 5 3 5 3" xfId="11691" xr:uid="{00000000-0005-0000-0000-00006A270000}"/>
    <cellStyle name="Normal 16 2 5 3 5 4" xfId="11692" xr:uid="{00000000-0005-0000-0000-00006B270000}"/>
    <cellStyle name="Normal 16 2 5 3 6" xfId="11693" xr:uid="{00000000-0005-0000-0000-00006C270000}"/>
    <cellStyle name="Normal 16 2 5 3 6 2" xfId="11694" xr:uid="{00000000-0005-0000-0000-00006D270000}"/>
    <cellStyle name="Normal 16 2 5 3 6 3" xfId="11695" xr:uid="{00000000-0005-0000-0000-00006E270000}"/>
    <cellStyle name="Normal 16 2 5 3 7" xfId="11696" xr:uid="{00000000-0005-0000-0000-00006F270000}"/>
    <cellStyle name="Normal 16 2 5 3 8" xfId="11697" xr:uid="{00000000-0005-0000-0000-000070270000}"/>
    <cellStyle name="Normal 16 2 5 3 9" xfId="11698" xr:uid="{00000000-0005-0000-0000-000071270000}"/>
    <cellStyle name="Normal 16 2 5 4" xfId="11699" xr:uid="{00000000-0005-0000-0000-000072270000}"/>
    <cellStyle name="Normal 16 2 5 4 2" xfId="11700" xr:uid="{00000000-0005-0000-0000-000073270000}"/>
    <cellStyle name="Normal 16 2 5 4 2 2" xfId="11701" xr:uid="{00000000-0005-0000-0000-000074270000}"/>
    <cellStyle name="Normal 16 2 5 4 2 3" xfId="11702" xr:uid="{00000000-0005-0000-0000-000075270000}"/>
    <cellStyle name="Normal 16 2 5 4 2 4" xfId="11703" xr:uid="{00000000-0005-0000-0000-000076270000}"/>
    <cellStyle name="Normal 16 2 5 4 3" xfId="11704" xr:uid="{00000000-0005-0000-0000-000077270000}"/>
    <cellStyle name="Normal 16 2 5 4 3 2" xfId="11705" xr:uid="{00000000-0005-0000-0000-000078270000}"/>
    <cellStyle name="Normal 16 2 5 4 3 3" xfId="11706" xr:uid="{00000000-0005-0000-0000-000079270000}"/>
    <cellStyle name="Normal 16 2 5 4 4" xfId="11707" xr:uid="{00000000-0005-0000-0000-00007A270000}"/>
    <cellStyle name="Normal 16 2 5 4 5" xfId="11708" xr:uid="{00000000-0005-0000-0000-00007B270000}"/>
    <cellStyle name="Normal 16 2 5 4 6" xfId="11709" xr:uid="{00000000-0005-0000-0000-00007C270000}"/>
    <cellStyle name="Normal 16 2 5 5" xfId="11710" xr:uid="{00000000-0005-0000-0000-00007D270000}"/>
    <cellStyle name="Normal 16 2 5 5 2" xfId="11711" xr:uid="{00000000-0005-0000-0000-00007E270000}"/>
    <cellStyle name="Normal 16 2 5 5 3" xfId="11712" xr:uid="{00000000-0005-0000-0000-00007F270000}"/>
    <cellStyle name="Normal 16 2 5 5 4" xfId="11713" xr:uid="{00000000-0005-0000-0000-000080270000}"/>
    <cellStyle name="Normal 16 2 5 6" xfId="11714" xr:uid="{00000000-0005-0000-0000-000081270000}"/>
    <cellStyle name="Normal 16 2 5 6 2" xfId="11715" xr:uid="{00000000-0005-0000-0000-000082270000}"/>
    <cellStyle name="Normal 16 2 5 6 3" xfId="11716" xr:uid="{00000000-0005-0000-0000-000083270000}"/>
    <cellStyle name="Normal 16 2 5 6 4" xfId="11717" xr:uid="{00000000-0005-0000-0000-000084270000}"/>
    <cellStyle name="Normal 16 2 5 7" xfId="11718" xr:uid="{00000000-0005-0000-0000-000085270000}"/>
    <cellStyle name="Normal 16 2 5 7 2" xfId="11719" xr:uid="{00000000-0005-0000-0000-000086270000}"/>
    <cellStyle name="Normal 16 2 5 7 3" xfId="11720" xr:uid="{00000000-0005-0000-0000-000087270000}"/>
    <cellStyle name="Normal 16 2 5 7 4" xfId="11721" xr:uid="{00000000-0005-0000-0000-000088270000}"/>
    <cellStyle name="Normal 16 2 5 8" xfId="11722" xr:uid="{00000000-0005-0000-0000-000089270000}"/>
    <cellStyle name="Normal 16 2 5 8 2" xfId="11723" xr:uid="{00000000-0005-0000-0000-00008A270000}"/>
    <cellStyle name="Normal 16 2 5 8 3" xfId="11724" xr:uid="{00000000-0005-0000-0000-00008B270000}"/>
    <cellStyle name="Normal 16 2 5 9" xfId="11725" xr:uid="{00000000-0005-0000-0000-00008C270000}"/>
    <cellStyle name="Normal 16 2 6" xfId="252" xr:uid="{00000000-0005-0000-0000-00008D270000}"/>
    <cellStyle name="Normal 16 2 6 10" xfId="11726" xr:uid="{00000000-0005-0000-0000-00008E270000}"/>
    <cellStyle name="Normal 16 2 6 11" xfId="11727" xr:uid="{00000000-0005-0000-0000-00008F270000}"/>
    <cellStyle name="Normal 16 2 6 2" xfId="881" xr:uid="{00000000-0005-0000-0000-000090270000}"/>
    <cellStyle name="Normal 16 2 6 2 10" xfId="11728" xr:uid="{00000000-0005-0000-0000-000091270000}"/>
    <cellStyle name="Normal 16 2 6 2 2" xfId="1366" xr:uid="{00000000-0005-0000-0000-000092270000}"/>
    <cellStyle name="Normal 16 2 6 2 2 2" xfId="11729" xr:uid="{00000000-0005-0000-0000-000093270000}"/>
    <cellStyle name="Normal 16 2 6 2 2 2 2" xfId="11730" xr:uid="{00000000-0005-0000-0000-000094270000}"/>
    <cellStyle name="Normal 16 2 6 2 2 2 2 2" xfId="11731" xr:uid="{00000000-0005-0000-0000-000095270000}"/>
    <cellStyle name="Normal 16 2 6 2 2 2 2 3" xfId="11732" xr:uid="{00000000-0005-0000-0000-000096270000}"/>
    <cellStyle name="Normal 16 2 6 2 2 2 2 4" xfId="11733" xr:uid="{00000000-0005-0000-0000-000097270000}"/>
    <cellStyle name="Normal 16 2 6 2 2 2 3" xfId="11734" xr:uid="{00000000-0005-0000-0000-000098270000}"/>
    <cellStyle name="Normal 16 2 6 2 2 2 3 2" xfId="11735" xr:uid="{00000000-0005-0000-0000-000099270000}"/>
    <cellStyle name="Normal 16 2 6 2 2 2 3 3" xfId="11736" xr:uid="{00000000-0005-0000-0000-00009A270000}"/>
    <cellStyle name="Normal 16 2 6 2 2 2 4" xfId="11737" xr:uid="{00000000-0005-0000-0000-00009B270000}"/>
    <cellStyle name="Normal 16 2 6 2 2 2 5" xfId="11738" xr:uid="{00000000-0005-0000-0000-00009C270000}"/>
    <cellStyle name="Normal 16 2 6 2 2 2 6" xfId="11739" xr:uid="{00000000-0005-0000-0000-00009D270000}"/>
    <cellStyle name="Normal 16 2 6 2 2 3" xfId="11740" xr:uid="{00000000-0005-0000-0000-00009E270000}"/>
    <cellStyle name="Normal 16 2 6 2 2 3 2" xfId="11741" xr:uid="{00000000-0005-0000-0000-00009F270000}"/>
    <cellStyle name="Normal 16 2 6 2 2 3 3" xfId="11742" xr:uid="{00000000-0005-0000-0000-0000A0270000}"/>
    <cellStyle name="Normal 16 2 6 2 2 3 4" xfId="11743" xr:uid="{00000000-0005-0000-0000-0000A1270000}"/>
    <cellStyle name="Normal 16 2 6 2 2 4" xfId="11744" xr:uid="{00000000-0005-0000-0000-0000A2270000}"/>
    <cellStyle name="Normal 16 2 6 2 2 4 2" xfId="11745" xr:uid="{00000000-0005-0000-0000-0000A3270000}"/>
    <cellStyle name="Normal 16 2 6 2 2 4 3" xfId="11746" xr:uid="{00000000-0005-0000-0000-0000A4270000}"/>
    <cellStyle name="Normal 16 2 6 2 2 4 4" xfId="11747" xr:uid="{00000000-0005-0000-0000-0000A5270000}"/>
    <cellStyle name="Normal 16 2 6 2 2 5" xfId="11748" xr:uid="{00000000-0005-0000-0000-0000A6270000}"/>
    <cellStyle name="Normal 16 2 6 2 2 5 2" xfId="11749" xr:uid="{00000000-0005-0000-0000-0000A7270000}"/>
    <cellStyle name="Normal 16 2 6 2 2 5 3" xfId="11750" xr:uid="{00000000-0005-0000-0000-0000A8270000}"/>
    <cellStyle name="Normal 16 2 6 2 2 5 4" xfId="11751" xr:uid="{00000000-0005-0000-0000-0000A9270000}"/>
    <cellStyle name="Normal 16 2 6 2 2 6" xfId="11752" xr:uid="{00000000-0005-0000-0000-0000AA270000}"/>
    <cellStyle name="Normal 16 2 6 2 2 6 2" xfId="11753" xr:uid="{00000000-0005-0000-0000-0000AB270000}"/>
    <cellStyle name="Normal 16 2 6 2 2 6 3" xfId="11754" xr:uid="{00000000-0005-0000-0000-0000AC270000}"/>
    <cellStyle name="Normal 16 2 6 2 2 7" xfId="11755" xr:uid="{00000000-0005-0000-0000-0000AD270000}"/>
    <cellStyle name="Normal 16 2 6 2 2 8" xfId="11756" xr:uid="{00000000-0005-0000-0000-0000AE270000}"/>
    <cellStyle name="Normal 16 2 6 2 2 9" xfId="11757" xr:uid="{00000000-0005-0000-0000-0000AF270000}"/>
    <cellStyle name="Normal 16 2 6 2 3" xfId="11758" xr:uid="{00000000-0005-0000-0000-0000B0270000}"/>
    <cellStyle name="Normal 16 2 6 2 3 2" xfId="11759" xr:uid="{00000000-0005-0000-0000-0000B1270000}"/>
    <cellStyle name="Normal 16 2 6 2 3 2 2" xfId="11760" xr:uid="{00000000-0005-0000-0000-0000B2270000}"/>
    <cellStyle name="Normal 16 2 6 2 3 2 3" xfId="11761" xr:uid="{00000000-0005-0000-0000-0000B3270000}"/>
    <cellStyle name="Normal 16 2 6 2 3 2 4" xfId="11762" xr:uid="{00000000-0005-0000-0000-0000B4270000}"/>
    <cellStyle name="Normal 16 2 6 2 3 3" xfId="11763" xr:uid="{00000000-0005-0000-0000-0000B5270000}"/>
    <cellStyle name="Normal 16 2 6 2 3 3 2" xfId="11764" xr:uid="{00000000-0005-0000-0000-0000B6270000}"/>
    <cellStyle name="Normal 16 2 6 2 3 3 3" xfId="11765" xr:uid="{00000000-0005-0000-0000-0000B7270000}"/>
    <cellStyle name="Normal 16 2 6 2 3 4" xfId="11766" xr:uid="{00000000-0005-0000-0000-0000B8270000}"/>
    <cellStyle name="Normal 16 2 6 2 3 5" xfId="11767" xr:uid="{00000000-0005-0000-0000-0000B9270000}"/>
    <cellStyle name="Normal 16 2 6 2 3 6" xfId="11768" xr:uid="{00000000-0005-0000-0000-0000BA270000}"/>
    <cellStyle name="Normal 16 2 6 2 4" xfId="11769" xr:uid="{00000000-0005-0000-0000-0000BB270000}"/>
    <cellStyle name="Normal 16 2 6 2 4 2" xfId="11770" xr:uid="{00000000-0005-0000-0000-0000BC270000}"/>
    <cellStyle name="Normal 16 2 6 2 4 3" xfId="11771" xr:uid="{00000000-0005-0000-0000-0000BD270000}"/>
    <cellStyle name="Normal 16 2 6 2 4 4" xfId="11772" xr:uid="{00000000-0005-0000-0000-0000BE270000}"/>
    <cellStyle name="Normal 16 2 6 2 5" xfId="11773" xr:uid="{00000000-0005-0000-0000-0000BF270000}"/>
    <cellStyle name="Normal 16 2 6 2 5 2" xfId="11774" xr:uid="{00000000-0005-0000-0000-0000C0270000}"/>
    <cellStyle name="Normal 16 2 6 2 5 3" xfId="11775" xr:uid="{00000000-0005-0000-0000-0000C1270000}"/>
    <cellStyle name="Normal 16 2 6 2 5 4" xfId="11776" xr:uid="{00000000-0005-0000-0000-0000C2270000}"/>
    <cellStyle name="Normal 16 2 6 2 6" xfId="11777" xr:uid="{00000000-0005-0000-0000-0000C3270000}"/>
    <cellStyle name="Normal 16 2 6 2 6 2" xfId="11778" xr:uid="{00000000-0005-0000-0000-0000C4270000}"/>
    <cellStyle name="Normal 16 2 6 2 6 3" xfId="11779" xr:uid="{00000000-0005-0000-0000-0000C5270000}"/>
    <cellStyle name="Normal 16 2 6 2 6 4" xfId="11780" xr:uid="{00000000-0005-0000-0000-0000C6270000}"/>
    <cellStyle name="Normal 16 2 6 2 7" xfId="11781" xr:uid="{00000000-0005-0000-0000-0000C7270000}"/>
    <cellStyle name="Normal 16 2 6 2 7 2" xfId="11782" xr:uid="{00000000-0005-0000-0000-0000C8270000}"/>
    <cellStyle name="Normal 16 2 6 2 7 3" xfId="11783" xr:uid="{00000000-0005-0000-0000-0000C9270000}"/>
    <cellStyle name="Normal 16 2 6 2 8" xfId="11784" xr:uid="{00000000-0005-0000-0000-0000CA270000}"/>
    <cellStyle name="Normal 16 2 6 2 9" xfId="11785" xr:uid="{00000000-0005-0000-0000-0000CB270000}"/>
    <cellStyle name="Normal 16 2 6 3" xfId="1365" xr:uid="{00000000-0005-0000-0000-0000CC270000}"/>
    <cellStyle name="Normal 16 2 6 3 2" xfId="11786" xr:uid="{00000000-0005-0000-0000-0000CD270000}"/>
    <cellStyle name="Normal 16 2 6 3 2 2" xfId="11787" xr:uid="{00000000-0005-0000-0000-0000CE270000}"/>
    <cellStyle name="Normal 16 2 6 3 2 2 2" xfId="11788" xr:uid="{00000000-0005-0000-0000-0000CF270000}"/>
    <cellStyle name="Normal 16 2 6 3 2 2 3" xfId="11789" xr:uid="{00000000-0005-0000-0000-0000D0270000}"/>
    <cellStyle name="Normal 16 2 6 3 2 2 4" xfId="11790" xr:uid="{00000000-0005-0000-0000-0000D1270000}"/>
    <cellStyle name="Normal 16 2 6 3 2 3" xfId="11791" xr:uid="{00000000-0005-0000-0000-0000D2270000}"/>
    <cellStyle name="Normal 16 2 6 3 2 3 2" xfId="11792" xr:uid="{00000000-0005-0000-0000-0000D3270000}"/>
    <cellStyle name="Normal 16 2 6 3 2 3 3" xfId="11793" xr:uid="{00000000-0005-0000-0000-0000D4270000}"/>
    <cellStyle name="Normal 16 2 6 3 2 4" xfId="11794" xr:uid="{00000000-0005-0000-0000-0000D5270000}"/>
    <cellStyle name="Normal 16 2 6 3 2 5" xfId="11795" xr:uid="{00000000-0005-0000-0000-0000D6270000}"/>
    <cellStyle name="Normal 16 2 6 3 2 6" xfId="11796" xr:uid="{00000000-0005-0000-0000-0000D7270000}"/>
    <cellStyle name="Normal 16 2 6 3 3" xfId="11797" xr:uid="{00000000-0005-0000-0000-0000D8270000}"/>
    <cellStyle name="Normal 16 2 6 3 3 2" xfId="11798" xr:uid="{00000000-0005-0000-0000-0000D9270000}"/>
    <cellStyle name="Normal 16 2 6 3 3 3" xfId="11799" xr:uid="{00000000-0005-0000-0000-0000DA270000}"/>
    <cellStyle name="Normal 16 2 6 3 3 4" xfId="11800" xr:uid="{00000000-0005-0000-0000-0000DB270000}"/>
    <cellStyle name="Normal 16 2 6 3 4" xfId="11801" xr:uid="{00000000-0005-0000-0000-0000DC270000}"/>
    <cellStyle name="Normal 16 2 6 3 4 2" xfId="11802" xr:uid="{00000000-0005-0000-0000-0000DD270000}"/>
    <cellStyle name="Normal 16 2 6 3 4 3" xfId="11803" xr:uid="{00000000-0005-0000-0000-0000DE270000}"/>
    <cellStyle name="Normal 16 2 6 3 4 4" xfId="11804" xr:uid="{00000000-0005-0000-0000-0000DF270000}"/>
    <cellStyle name="Normal 16 2 6 3 5" xfId="11805" xr:uid="{00000000-0005-0000-0000-0000E0270000}"/>
    <cellStyle name="Normal 16 2 6 3 5 2" xfId="11806" xr:uid="{00000000-0005-0000-0000-0000E1270000}"/>
    <cellStyle name="Normal 16 2 6 3 5 3" xfId="11807" xr:uid="{00000000-0005-0000-0000-0000E2270000}"/>
    <cellStyle name="Normal 16 2 6 3 5 4" xfId="11808" xr:uid="{00000000-0005-0000-0000-0000E3270000}"/>
    <cellStyle name="Normal 16 2 6 3 6" xfId="11809" xr:uid="{00000000-0005-0000-0000-0000E4270000}"/>
    <cellStyle name="Normal 16 2 6 3 6 2" xfId="11810" xr:uid="{00000000-0005-0000-0000-0000E5270000}"/>
    <cellStyle name="Normal 16 2 6 3 6 3" xfId="11811" xr:uid="{00000000-0005-0000-0000-0000E6270000}"/>
    <cellStyle name="Normal 16 2 6 3 7" xfId="11812" xr:uid="{00000000-0005-0000-0000-0000E7270000}"/>
    <cellStyle name="Normal 16 2 6 3 8" xfId="11813" xr:uid="{00000000-0005-0000-0000-0000E8270000}"/>
    <cellStyle name="Normal 16 2 6 3 9" xfId="11814" xr:uid="{00000000-0005-0000-0000-0000E9270000}"/>
    <cellStyle name="Normal 16 2 6 4" xfId="11815" xr:uid="{00000000-0005-0000-0000-0000EA270000}"/>
    <cellStyle name="Normal 16 2 6 4 2" xfId="11816" xr:uid="{00000000-0005-0000-0000-0000EB270000}"/>
    <cellStyle name="Normal 16 2 6 4 2 2" xfId="11817" xr:uid="{00000000-0005-0000-0000-0000EC270000}"/>
    <cellStyle name="Normal 16 2 6 4 2 3" xfId="11818" xr:uid="{00000000-0005-0000-0000-0000ED270000}"/>
    <cellStyle name="Normal 16 2 6 4 2 4" xfId="11819" xr:uid="{00000000-0005-0000-0000-0000EE270000}"/>
    <cellStyle name="Normal 16 2 6 4 3" xfId="11820" xr:uid="{00000000-0005-0000-0000-0000EF270000}"/>
    <cellStyle name="Normal 16 2 6 4 3 2" xfId="11821" xr:uid="{00000000-0005-0000-0000-0000F0270000}"/>
    <cellStyle name="Normal 16 2 6 4 3 3" xfId="11822" xr:uid="{00000000-0005-0000-0000-0000F1270000}"/>
    <cellStyle name="Normal 16 2 6 4 4" xfId="11823" xr:uid="{00000000-0005-0000-0000-0000F2270000}"/>
    <cellStyle name="Normal 16 2 6 4 5" xfId="11824" xr:uid="{00000000-0005-0000-0000-0000F3270000}"/>
    <cellStyle name="Normal 16 2 6 4 6" xfId="11825" xr:uid="{00000000-0005-0000-0000-0000F4270000}"/>
    <cellStyle name="Normal 16 2 6 5" xfId="11826" xr:uid="{00000000-0005-0000-0000-0000F5270000}"/>
    <cellStyle name="Normal 16 2 6 5 2" xfId="11827" xr:uid="{00000000-0005-0000-0000-0000F6270000}"/>
    <cellStyle name="Normal 16 2 6 5 3" xfId="11828" xr:uid="{00000000-0005-0000-0000-0000F7270000}"/>
    <cellStyle name="Normal 16 2 6 5 4" xfId="11829" xr:uid="{00000000-0005-0000-0000-0000F8270000}"/>
    <cellStyle name="Normal 16 2 6 6" xfId="11830" xr:uid="{00000000-0005-0000-0000-0000F9270000}"/>
    <cellStyle name="Normal 16 2 6 6 2" xfId="11831" xr:uid="{00000000-0005-0000-0000-0000FA270000}"/>
    <cellStyle name="Normal 16 2 6 6 3" xfId="11832" xr:uid="{00000000-0005-0000-0000-0000FB270000}"/>
    <cellStyle name="Normal 16 2 6 6 4" xfId="11833" xr:uid="{00000000-0005-0000-0000-0000FC270000}"/>
    <cellStyle name="Normal 16 2 6 7" xfId="11834" xr:uid="{00000000-0005-0000-0000-0000FD270000}"/>
    <cellStyle name="Normal 16 2 6 7 2" xfId="11835" xr:uid="{00000000-0005-0000-0000-0000FE270000}"/>
    <cellStyle name="Normal 16 2 6 7 3" xfId="11836" xr:uid="{00000000-0005-0000-0000-0000FF270000}"/>
    <cellStyle name="Normal 16 2 6 7 4" xfId="11837" xr:uid="{00000000-0005-0000-0000-000000280000}"/>
    <cellStyle name="Normal 16 2 6 8" xfId="11838" xr:uid="{00000000-0005-0000-0000-000001280000}"/>
    <cellStyle name="Normal 16 2 6 8 2" xfId="11839" xr:uid="{00000000-0005-0000-0000-000002280000}"/>
    <cellStyle name="Normal 16 2 6 8 3" xfId="11840" xr:uid="{00000000-0005-0000-0000-000003280000}"/>
    <cellStyle name="Normal 16 2 6 9" xfId="11841" xr:uid="{00000000-0005-0000-0000-000004280000}"/>
    <cellStyle name="Normal 16 2 7" xfId="735" xr:uid="{00000000-0005-0000-0000-000005280000}"/>
    <cellStyle name="Normal 16 2 7 10" xfId="11842" xr:uid="{00000000-0005-0000-0000-000006280000}"/>
    <cellStyle name="Normal 16 2 7 2" xfId="1367" xr:uid="{00000000-0005-0000-0000-000007280000}"/>
    <cellStyle name="Normal 16 2 7 2 2" xfId="11843" xr:uid="{00000000-0005-0000-0000-000008280000}"/>
    <cellStyle name="Normal 16 2 7 2 2 2" xfId="11844" xr:uid="{00000000-0005-0000-0000-000009280000}"/>
    <cellStyle name="Normal 16 2 7 2 2 2 2" xfId="11845" xr:uid="{00000000-0005-0000-0000-00000A280000}"/>
    <cellStyle name="Normal 16 2 7 2 2 2 3" xfId="11846" xr:uid="{00000000-0005-0000-0000-00000B280000}"/>
    <cellStyle name="Normal 16 2 7 2 2 2 4" xfId="11847" xr:uid="{00000000-0005-0000-0000-00000C280000}"/>
    <cellStyle name="Normal 16 2 7 2 2 3" xfId="11848" xr:uid="{00000000-0005-0000-0000-00000D280000}"/>
    <cellStyle name="Normal 16 2 7 2 2 3 2" xfId="11849" xr:uid="{00000000-0005-0000-0000-00000E280000}"/>
    <cellStyle name="Normal 16 2 7 2 2 3 3" xfId="11850" xr:uid="{00000000-0005-0000-0000-00000F280000}"/>
    <cellStyle name="Normal 16 2 7 2 2 4" xfId="11851" xr:uid="{00000000-0005-0000-0000-000010280000}"/>
    <cellStyle name="Normal 16 2 7 2 2 5" xfId="11852" xr:uid="{00000000-0005-0000-0000-000011280000}"/>
    <cellStyle name="Normal 16 2 7 2 2 6" xfId="11853" xr:uid="{00000000-0005-0000-0000-000012280000}"/>
    <cellStyle name="Normal 16 2 7 2 3" xfId="11854" xr:uid="{00000000-0005-0000-0000-000013280000}"/>
    <cellStyle name="Normal 16 2 7 2 3 2" xfId="11855" xr:uid="{00000000-0005-0000-0000-000014280000}"/>
    <cellStyle name="Normal 16 2 7 2 3 3" xfId="11856" xr:uid="{00000000-0005-0000-0000-000015280000}"/>
    <cellStyle name="Normal 16 2 7 2 3 4" xfId="11857" xr:uid="{00000000-0005-0000-0000-000016280000}"/>
    <cellStyle name="Normal 16 2 7 2 4" xfId="11858" xr:uid="{00000000-0005-0000-0000-000017280000}"/>
    <cellStyle name="Normal 16 2 7 2 4 2" xfId="11859" xr:uid="{00000000-0005-0000-0000-000018280000}"/>
    <cellStyle name="Normal 16 2 7 2 4 3" xfId="11860" xr:uid="{00000000-0005-0000-0000-000019280000}"/>
    <cellStyle name="Normal 16 2 7 2 4 4" xfId="11861" xr:uid="{00000000-0005-0000-0000-00001A280000}"/>
    <cellStyle name="Normal 16 2 7 2 5" xfId="11862" xr:uid="{00000000-0005-0000-0000-00001B280000}"/>
    <cellStyle name="Normal 16 2 7 2 5 2" xfId="11863" xr:uid="{00000000-0005-0000-0000-00001C280000}"/>
    <cellStyle name="Normal 16 2 7 2 5 3" xfId="11864" xr:uid="{00000000-0005-0000-0000-00001D280000}"/>
    <cellStyle name="Normal 16 2 7 2 5 4" xfId="11865" xr:uid="{00000000-0005-0000-0000-00001E280000}"/>
    <cellStyle name="Normal 16 2 7 2 6" xfId="11866" xr:uid="{00000000-0005-0000-0000-00001F280000}"/>
    <cellStyle name="Normal 16 2 7 2 6 2" xfId="11867" xr:uid="{00000000-0005-0000-0000-000020280000}"/>
    <cellStyle name="Normal 16 2 7 2 6 3" xfId="11868" xr:uid="{00000000-0005-0000-0000-000021280000}"/>
    <cellStyle name="Normal 16 2 7 2 7" xfId="11869" xr:uid="{00000000-0005-0000-0000-000022280000}"/>
    <cellStyle name="Normal 16 2 7 2 8" xfId="11870" xr:uid="{00000000-0005-0000-0000-000023280000}"/>
    <cellStyle name="Normal 16 2 7 2 9" xfId="11871" xr:uid="{00000000-0005-0000-0000-000024280000}"/>
    <cellStyle name="Normal 16 2 7 3" xfId="11872" xr:uid="{00000000-0005-0000-0000-000025280000}"/>
    <cellStyle name="Normal 16 2 7 3 2" xfId="11873" xr:uid="{00000000-0005-0000-0000-000026280000}"/>
    <cellStyle name="Normal 16 2 7 3 2 2" xfId="11874" xr:uid="{00000000-0005-0000-0000-000027280000}"/>
    <cellStyle name="Normal 16 2 7 3 2 3" xfId="11875" xr:uid="{00000000-0005-0000-0000-000028280000}"/>
    <cellStyle name="Normal 16 2 7 3 2 4" xfId="11876" xr:uid="{00000000-0005-0000-0000-000029280000}"/>
    <cellStyle name="Normal 16 2 7 3 3" xfId="11877" xr:uid="{00000000-0005-0000-0000-00002A280000}"/>
    <cellStyle name="Normal 16 2 7 3 3 2" xfId="11878" xr:uid="{00000000-0005-0000-0000-00002B280000}"/>
    <cellStyle name="Normal 16 2 7 3 3 3" xfId="11879" xr:uid="{00000000-0005-0000-0000-00002C280000}"/>
    <cellStyle name="Normal 16 2 7 3 4" xfId="11880" xr:uid="{00000000-0005-0000-0000-00002D280000}"/>
    <cellStyle name="Normal 16 2 7 3 5" xfId="11881" xr:uid="{00000000-0005-0000-0000-00002E280000}"/>
    <cellStyle name="Normal 16 2 7 3 6" xfId="11882" xr:uid="{00000000-0005-0000-0000-00002F280000}"/>
    <cellStyle name="Normal 16 2 7 4" xfId="11883" xr:uid="{00000000-0005-0000-0000-000030280000}"/>
    <cellStyle name="Normal 16 2 7 4 2" xfId="11884" xr:uid="{00000000-0005-0000-0000-000031280000}"/>
    <cellStyle name="Normal 16 2 7 4 3" xfId="11885" xr:uid="{00000000-0005-0000-0000-000032280000}"/>
    <cellStyle name="Normal 16 2 7 4 4" xfId="11886" xr:uid="{00000000-0005-0000-0000-000033280000}"/>
    <cellStyle name="Normal 16 2 7 5" xfId="11887" xr:uid="{00000000-0005-0000-0000-000034280000}"/>
    <cellStyle name="Normal 16 2 7 5 2" xfId="11888" xr:uid="{00000000-0005-0000-0000-000035280000}"/>
    <cellStyle name="Normal 16 2 7 5 3" xfId="11889" xr:uid="{00000000-0005-0000-0000-000036280000}"/>
    <cellStyle name="Normal 16 2 7 5 4" xfId="11890" xr:uid="{00000000-0005-0000-0000-000037280000}"/>
    <cellStyle name="Normal 16 2 7 6" xfId="11891" xr:uid="{00000000-0005-0000-0000-000038280000}"/>
    <cellStyle name="Normal 16 2 7 6 2" xfId="11892" xr:uid="{00000000-0005-0000-0000-000039280000}"/>
    <cellStyle name="Normal 16 2 7 6 3" xfId="11893" xr:uid="{00000000-0005-0000-0000-00003A280000}"/>
    <cellStyle name="Normal 16 2 7 6 4" xfId="11894" xr:uid="{00000000-0005-0000-0000-00003B280000}"/>
    <cellStyle name="Normal 16 2 7 7" xfId="11895" xr:uid="{00000000-0005-0000-0000-00003C280000}"/>
    <cellStyle name="Normal 16 2 7 7 2" xfId="11896" xr:uid="{00000000-0005-0000-0000-00003D280000}"/>
    <cellStyle name="Normal 16 2 7 7 3" xfId="11897" xr:uid="{00000000-0005-0000-0000-00003E280000}"/>
    <cellStyle name="Normal 16 2 7 8" xfId="11898" xr:uid="{00000000-0005-0000-0000-00003F280000}"/>
    <cellStyle name="Normal 16 2 7 9" xfId="11899" xr:uid="{00000000-0005-0000-0000-000040280000}"/>
    <cellStyle name="Normal 16 2 8" xfId="1202" xr:uid="{00000000-0005-0000-0000-000041280000}"/>
    <cellStyle name="Normal 16 2 8 2" xfId="11900" xr:uid="{00000000-0005-0000-0000-000042280000}"/>
    <cellStyle name="Normal 16 2 8 2 2" xfId="11901" xr:uid="{00000000-0005-0000-0000-000043280000}"/>
    <cellStyle name="Normal 16 2 8 2 2 2" xfId="11902" xr:uid="{00000000-0005-0000-0000-000044280000}"/>
    <cellStyle name="Normal 16 2 8 2 2 3" xfId="11903" xr:uid="{00000000-0005-0000-0000-000045280000}"/>
    <cellStyle name="Normal 16 2 8 2 2 4" xfId="11904" xr:uid="{00000000-0005-0000-0000-000046280000}"/>
    <cellStyle name="Normal 16 2 8 2 3" xfId="11905" xr:uid="{00000000-0005-0000-0000-000047280000}"/>
    <cellStyle name="Normal 16 2 8 2 3 2" xfId="11906" xr:uid="{00000000-0005-0000-0000-000048280000}"/>
    <cellStyle name="Normal 16 2 8 2 3 3" xfId="11907" xr:uid="{00000000-0005-0000-0000-000049280000}"/>
    <cellStyle name="Normal 16 2 8 2 4" xfId="11908" xr:uid="{00000000-0005-0000-0000-00004A280000}"/>
    <cellStyle name="Normal 16 2 8 2 5" xfId="11909" xr:uid="{00000000-0005-0000-0000-00004B280000}"/>
    <cellStyle name="Normal 16 2 8 2 6" xfId="11910" xr:uid="{00000000-0005-0000-0000-00004C280000}"/>
    <cellStyle name="Normal 16 2 8 3" xfId="11911" xr:uid="{00000000-0005-0000-0000-00004D280000}"/>
    <cellStyle name="Normal 16 2 8 3 2" xfId="11912" xr:uid="{00000000-0005-0000-0000-00004E280000}"/>
    <cellStyle name="Normal 16 2 8 3 3" xfId="11913" xr:uid="{00000000-0005-0000-0000-00004F280000}"/>
    <cellStyle name="Normal 16 2 8 3 4" xfId="11914" xr:uid="{00000000-0005-0000-0000-000050280000}"/>
    <cellStyle name="Normal 16 2 8 4" xfId="11915" xr:uid="{00000000-0005-0000-0000-000051280000}"/>
    <cellStyle name="Normal 16 2 8 4 2" xfId="11916" xr:uid="{00000000-0005-0000-0000-000052280000}"/>
    <cellStyle name="Normal 16 2 8 4 3" xfId="11917" xr:uid="{00000000-0005-0000-0000-000053280000}"/>
    <cellStyle name="Normal 16 2 8 4 4" xfId="11918" xr:uid="{00000000-0005-0000-0000-000054280000}"/>
    <cellStyle name="Normal 16 2 8 5" xfId="11919" xr:uid="{00000000-0005-0000-0000-000055280000}"/>
    <cellStyle name="Normal 16 2 8 5 2" xfId="11920" xr:uid="{00000000-0005-0000-0000-000056280000}"/>
    <cellStyle name="Normal 16 2 8 5 3" xfId="11921" xr:uid="{00000000-0005-0000-0000-000057280000}"/>
    <cellStyle name="Normal 16 2 8 5 4" xfId="11922" xr:uid="{00000000-0005-0000-0000-000058280000}"/>
    <cellStyle name="Normal 16 2 8 6" xfId="11923" xr:uid="{00000000-0005-0000-0000-000059280000}"/>
    <cellStyle name="Normal 16 2 8 6 2" xfId="11924" xr:uid="{00000000-0005-0000-0000-00005A280000}"/>
    <cellStyle name="Normal 16 2 8 6 3" xfId="11925" xr:uid="{00000000-0005-0000-0000-00005B280000}"/>
    <cellStyle name="Normal 16 2 8 7" xfId="11926" xr:uid="{00000000-0005-0000-0000-00005C280000}"/>
    <cellStyle name="Normal 16 2 8 8" xfId="11927" xr:uid="{00000000-0005-0000-0000-00005D280000}"/>
    <cellStyle name="Normal 16 2 8 9" xfId="11928" xr:uid="{00000000-0005-0000-0000-00005E280000}"/>
    <cellStyle name="Normal 16 2 9" xfId="11929" xr:uid="{00000000-0005-0000-0000-00005F280000}"/>
    <cellStyle name="Normal 16 2 9 2" xfId="11930" xr:uid="{00000000-0005-0000-0000-000060280000}"/>
    <cellStyle name="Normal 16 2 9 2 2" xfId="11931" xr:uid="{00000000-0005-0000-0000-000061280000}"/>
    <cellStyle name="Normal 16 2 9 2 2 2" xfId="11932" xr:uid="{00000000-0005-0000-0000-000062280000}"/>
    <cellStyle name="Normal 16 2 9 2 2 3" xfId="11933" xr:uid="{00000000-0005-0000-0000-000063280000}"/>
    <cellStyle name="Normal 16 2 9 2 2 4" xfId="11934" xr:uid="{00000000-0005-0000-0000-000064280000}"/>
    <cellStyle name="Normal 16 2 9 2 3" xfId="11935" xr:uid="{00000000-0005-0000-0000-000065280000}"/>
    <cellStyle name="Normal 16 2 9 2 3 2" xfId="11936" xr:uid="{00000000-0005-0000-0000-000066280000}"/>
    <cellStyle name="Normal 16 2 9 2 3 3" xfId="11937" xr:uid="{00000000-0005-0000-0000-000067280000}"/>
    <cellStyle name="Normal 16 2 9 2 4" xfId="11938" xr:uid="{00000000-0005-0000-0000-000068280000}"/>
    <cellStyle name="Normal 16 2 9 2 5" xfId="11939" xr:uid="{00000000-0005-0000-0000-000069280000}"/>
    <cellStyle name="Normal 16 2 9 2 6" xfId="11940" xr:uid="{00000000-0005-0000-0000-00006A280000}"/>
    <cellStyle name="Normal 16 2 9 3" xfId="11941" xr:uid="{00000000-0005-0000-0000-00006B280000}"/>
    <cellStyle name="Normal 16 2 9 3 2" xfId="11942" xr:uid="{00000000-0005-0000-0000-00006C280000}"/>
    <cellStyle name="Normal 16 2 9 3 3" xfId="11943" xr:uid="{00000000-0005-0000-0000-00006D280000}"/>
    <cellStyle name="Normal 16 2 9 3 4" xfId="11944" xr:uid="{00000000-0005-0000-0000-00006E280000}"/>
    <cellStyle name="Normal 16 2 9 4" xfId="11945" xr:uid="{00000000-0005-0000-0000-00006F280000}"/>
    <cellStyle name="Normal 16 2 9 4 2" xfId="11946" xr:uid="{00000000-0005-0000-0000-000070280000}"/>
    <cellStyle name="Normal 16 2 9 4 3" xfId="11947" xr:uid="{00000000-0005-0000-0000-000071280000}"/>
    <cellStyle name="Normal 16 2 9 4 4" xfId="11948" xr:uid="{00000000-0005-0000-0000-000072280000}"/>
    <cellStyle name="Normal 16 2 9 5" xfId="11949" xr:uid="{00000000-0005-0000-0000-000073280000}"/>
    <cellStyle name="Normal 16 2 9 5 2" xfId="11950" xr:uid="{00000000-0005-0000-0000-000074280000}"/>
    <cellStyle name="Normal 16 2 9 5 3" xfId="11951" xr:uid="{00000000-0005-0000-0000-000075280000}"/>
    <cellStyle name="Normal 16 2 9 5 4" xfId="11952" xr:uid="{00000000-0005-0000-0000-000076280000}"/>
    <cellStyle name="Normal 16 2 9 6" xfId="11953" xr:uid="{00000000-0005-0000-0000-000077280000}"/>
    <cellStyle name="Normal 16 2 9 6 2" xfId="11954" xr:uid="{00000000-0005-0000-0000-000078280000}"/>
    <cellStyle name="Normal 16 2 9 6 3" xfId="11955" xr:uid="{00000000-0005-0000-0000-000079280000}"/>
    <cellStyle name="Normal 16 2 9 7" xfId="11956" xr:uid="{00000000-0005-0000-0000-00007A280000}"/>
    <cellStyle name="Normal 16 2 9 8" xfId="11957" xr:uid="{00000000-0005-0000-0000-00007B280000}"/>
    <cellStyle name="Normal 16 2 9 9" xfId="11958" xr:uid="{00000000-0005-0000-0000-00007C280000}"/>
    <cellStyle name="Normal 16 20" xfId="11959" xr:uid="{00000000-0005-0000-0000-00007D280000}"/>
    <cellStyle name="Normal 16 21" xfId="11960" xr:uid="{00000000-0005-0000-0000-00007E280000}"/>
    <cellStyle name="Normal 16 3" xfId="114" xr:uid="{00000000-0005-0000-0000-00007F280000}"/>
    <cellStyle name="Normal 16 3 10" xfId="11961" xr:uid="{00000000-0005-0000-0000-000080280000}"/>
    <cellStyle name="Normal 16 3 10 2" xfId="11962" xr:uid="{00000000-0005-0000-0000-000081280000}"/>
    <cellStyle name="Normal 16 3 10 2 2" xfId="11963" xr:uid="{00000000-0005-0000-0000-000082280000}"/>
    <cellStyle name="Normal 16 3 10 2 2 2" xfId="11964" xr:uid="{00000000-0005-0000-0000-000083280000}"/>
    <cellStyle name="Normal 16 3 10 2 2 3" xfId="11965" xr:uid="{00000000-0005-0000-0000-000084280000}"/>
    <cellStyle name="Normal 16 3 10 2 2 4" xfId="11966" xr:uid="{00000000-0005-0000-0000-000085280000}"/>
    <cellStyle name="Normal 16 3 10 2 3" xfId="11967" xr:uid="{00000000-0005-0000-0000-000086280000}"/>
    <cellStyle name="Normal 16 3 10 2 3 2" xfId="11968" xr:uid="{00000000-0005-0000-0000-000087280000}"/>
    <cellStyle name="Normal 16 3 10 2 3 3" xfId="11969" xr:uid="{00000000-0005-0000-0000-000088280000}"/>
    <cellStyle name="Normal 16 3 10 2 4" xfId="11970" xr:uid="{00000000-0005-0000-0000-000089280000}"/>
    <cellStyle name="Normal 16 3 10 2 5" xfId="11971" xr:uid="{00000000-0005-0000-0000-00008A280000}"/>
    <cellStyle name="Normal 16 3 10 2 6" xfId="11972" xr:uid="{00000000-0005-0000-0000-00008B280000}"/>
    <cellStyle name="Normal 16 3 10 3" xfId="11973" xr:uid="{00000000-0005-0000-0000-00008C280000}"/>
    <cellStyle name="Normal 16 3 10 3 2" xfId="11974" xr:uid="{00000000-0005-0000-0000-00008D280000}"/>
    <cellStyle name="Normal 16 3 10 3 3" xfId="11975" xr:uid="{00000000-0005-0000-0000-00008E280000}"/>
    <cellStyle name="Normal 16 3 10 3 4" xfId="11976" xr:uid="{00000000-0005-0000-0000-00008F280000}"/>
    <cellStyle name="Normal 16 3 10 4" xfId="11977" xr:uid="{00000000-0005-0000-0000-000090280000}"/>
    <cellStyle name="Normal 16 3 10 4 2" xfId="11978" xr:uid="{00000000-0005-0000-0000-000091280000}"/>
    <cellStyle name="Normal 16 3 10 4 3" xfId="11979" xr:uid="{00000000-0005-0000-0000-000092280000}"/>
    <cellStyle name="Normal 16 3 10 4 4" xfId="11980" xr:uid="{00000000-0005-0000-0000-000093280000}"/>
    <cellStyle name="Normal 16 3 10 5" xfId="11981" xr:uid="{00000000-0005-0000-0000-000094280000}"/>
    <cellStyle name="Normal 16 3 10 5 2" xfId="11982" xr:uid="{00000000-0005-0000-0000-000095280000}"/>
    <cellStyle name="Normal 16 3 10 5 3" xfId="11983" xr:uid="{00000000-0005-0000-0000-000096280000}"/>
    <cellStyle name="Normal 16 3 10 5 4" xfId="11984" xr:uid="{00000000-0005-0000-0000-000097280000}"/>
    <cellStyle name="Normal 16 3 10 6" xfId="11985" xr:uid="{00000000-0005-0000-0000-000098280000}"/>
    <cellStyle name="Normal 16 3 10 6 2" xfId="11986" xr:uid="{00000000-0005-0000-0000-000099280000}"/>
    <cellStyle name="Normal 16 3 10 6 3" xfId="11987" xr:uid="{00000000-0005-0000-0000-00009A280000}"/>
    <cellStyle name="Normal 16 3 10 7" xfId="11988" xr:uid="{00000000-0005-0000-0000-00009B280000}"/>
    <cellStyle name="Normal 16 3 10 8" xfId="11989" xr:uid="{00000000-0005-0000-0000-00009C280000}"/>
    <cellStyle name="Normal 16 3 10 9" xfId="11990" xr:uid="{00000000-0005-0000-0000-00009D280000}"/>
    <cellStyle name="Normal 16 3 11" xfId="11991" xr:uid="{00000000-0005-0000-0000-00009E280000}"/>
    <cellStyle name="Normal 16 3 11 2" xfId="11992" xr:uid="{00000000-0005-0000-0000-00009F280000}"/>
    <cellStyle name="Normal 16 3 11 2 2" xfId="11993" xr:uid="{00000000-0005-0000-0000-0000A0280000}"/>
    <cellStyle name="Normal 16 3 11 2 2 2" xfId="11994" xr:uid="{00000000-0005-0000-0000-0000A1280000}"/>
    <cellStyle name="Normal 16 3 11 2 2 3" xfId="11995" xr:uid="{00000000-0005-0000-0000-0000A2280000}"/>
    <cellStyle name="Normal 16 3 11 2 2 4" xfId="11996" xr:uid="{00000000-0005-0000-0000-0000A3280000}"/>
    <cellStyle name="Normal 16 3 11 2 3" xfId="11997" xr:uid="{00000000-0005-0000-0000-0000A4280000}"/>
    <cellStyle name="Normal 16 3 11 2 3 2" xfId="11998" xr:uid="{00000000-0005-0000-0000-0000A5280000}"/>
    <cellStyle name="Normal 16 3 11 2 3 3" xfId="11999" xr:uid="{00000000-0005-0000-0000-0000A6280000}"/>
    <cellStyle name="Normal 16 3 11 2 4" xfId="12000" xr:uid="{00000000-0005-0000-0000-0000A7280000}"/>
    <cellStyle name="Normal 16 3 11 2 5" xfId="12001" xr:uid="{00000000-0005-0000-0000-0000A8280000}"/>
    <cellStyle name="Normal 16 3 11 2 6" xfId="12002" xr:uid="{00000000-0005-0000-0000-0000A9280000}"/>
    <cellStyle name="Normal 16 3 11 3" xfId="12003" xr:uid="{00000000-0005-0000-0000-0000AA280000}"/>
    <cellStyle name="Normal 16 3 11 3 2" xfId="12004" xr:uid="{00000000-0005-0000-0000-0000AB280000}"/>
    <cellStyle name="Normal 16 3 11 3 3" xfId="12005" xr:uid="{00000000-0005-0000-0000-0000AC280000}"/>
    <cellStyle name="Normal 16 3 11 3 4" xfId="12006" xr:uid="{00000000-0005-0000-0000-0000AD280000}"/>
    <cellStyle name="Normal 16 3 11 4" xfId="12007" xr:uid="{00000000-0005-0000-0000-0000AE280000}"/>
    <cellStyle name="Normal 16 3 11 4 2" xfId="12008" xr:uid="{00000000-0005-0000-0000-0000AF280000}"/>
    <cellStyle name="Normal 16 3 11 4 3" xfId="12009" xr:uid="{00000000-0005-0000-0000-0000B0280000}"/>
    <cellStyle name="Normal 16 3 11 4 4" xfId="12010" xr:uid="{00000000-0005-0000-0000-0000B1280000}"/>
    <cellStyle name="Normal 16 3 11 5" xfId="12011" xr:uid="{00000000-0005-0000-0000-0000B2280000}"/>
    <cellStyle name="Normal 16 3 11 5 2" xfId="12012" xr:uid="{00000000-0005-0000-0000-0000B3280000}"/>
    <cellStyle name="Normal 16 3 11 5 3" xfId="12013" xr:uid="{00000000-0005-0000-0000-0000B4280000}"/>
    <cellStyle name="Normal 16 3 11 6" xfId="12014" xr:uid="{00000000-0005-0000-0000-0000B5280000}"/>
    <cellStyle name="Normal 16 3 11 7" xfId="12015" xr:uid="{00000000-0005-0000-0000-0000B6280000}"/>
    <cellStyle name="Normal 16 3 11 8" xfId="12016" xr:uid="{00000000-0005-0000-0000-0000B7280000}"/>
    <cellStyle name="Normal 16 3 12" xfId="12017" xr:uid="{00000000-0005-0000-0000-0000B8280000}"/>
    <cellStyle name="Normal 16 3 12 2" xfId="12018" xr:uid="{00000000-0005-0000-0000-0000B9280000}"/>
    <cellStyle name="Normal 16 3 12 2 2" xfId="12019" xr:uid="{00000000-0005-0000-0000-0000BA280000}"/>
    <cellStyle name="Normal 16 3 12 2 3" xfId="12020" xr:uid="{00000000-0005-0000-0000-0000BB280000}"/>
    <cellStyle name="Normal 16 3 12 2 4" xfId="12021" xr:uid="{00000000-0005-0000-0000-0000BC280000}"/>
    <cellStyle name="Normal 16 3 12 3" xfId="12022" xr:uid="{00000000-0005-0000-0000-0000BD280000}"/>
    <cellStyle name="Normal 16 3 12 3 2" xfId="12023" xr:uid="{00000000-0005-0000-0000-0000BE280000}"/>
    <cellStyle name="Normal 16 3 12 3 3" xfId="12024" xr:uid="{00000000-0005-0000-0000-0000BF280000}"/>
    <cellStyle name="Normal 16 3 12 3 4" xfId="12025" xr:uid="{00000000-0005-0000-0000-0000C0280000}"/>
    <cellStyle name="Normal 16 3 12 4" xfId="12026" xr:uid="{00000000-0005-0000-0000-0000C1280000}"/>
    <cellStyle name="Normal 16 3 12 4 2" xfId="12027" xr:uid="{00000000-0005-0000-0000-0000C2280000}"/>
    <cellStyle name="Normal 16 3 12 4 3" xfId="12028" xr:uid="{00000000-0005-0000-0000-0000C3280000}"/>
    <cellStyle name="Normal 16 3 12 5" xfId="12029" xr:uid="{00000000-0005-0000-0000-0000C4280000}"/>
    <cellStyle name="Normal 16 3 12 6" xfId="12030" xr:uid="{00000000-0005-0000-0000-0000C5280000}"/>
    <cellStyle name="Normal 16 3 12 7" xfId="12031" xr:uid="{00000000-0005-0000-0000-0000C6280000}"/>
    <cellStyle name="Normal 16 3 13" xfId="12032" xr:uid="{00000000-0005-0000-0000-0000C7280000}"/>
    <cellStyle name="Normal 16 3 13 2" xfId="12033" xr:uid="{00000000-0005-0000-0000-0000C8280000}"/>
    <cellStyle name="Normal 16 3 13 3" xfId="12034" xr:uid="{00000000-0005-0000-0000-0000C9280000}"/>
    <cellStyle name="Normal 16 3 13 4" xfId="12035" xr:uid="{00000000-0005-0000-0000-0000CA280000}"/>
    <cellStyle name="Normal 16 3 14" xfId="12036" xr:uid="{00000000-0005-0000-0000-0000CB280000}"/>
    <cellStyle name="Normal 16 3 14 2" xfId="12037" xr:uid="{00000000-0005-0000-0000-0000CC280000}"/>
    <cellStyle name="Normal 16 3 14 3" xfId="12038" xr:uid="{00000000-0005-0000-0000-0000CD280000}"/>
    <cellStyle name="Normal 16 3 14 4" xfId="12039" xr:uid="{00000000-0005-0000-0000-0000CE280000}"/>
    <cellStyle name="Normal 16 3 15" xfId="12040" xr:uid="{00000000-0005-0000-0000-0000CF280000}"/>
    <cellStyle name="Normal 16 3 15 2" xfId="12041" xr:uid="{00000000-0005-0000-0000-0000D0280000}"/>
    <cellStyle name="Normal 16 3 15 3" xfId="12042" xr:uid="{00000000-0005-0000-0000-0000D1280000}"/>
    <cellStyle name="Normal 16 3 15 4" xfId="12043" xr:uid="{00000000-0005-0000-0000-0000D2280000}"/>
    <cellStyle name="Normal 16 3 16" xfId="12044" xr:uid="{00000000-0005-0000-0000-0000D3280000}"/>
    <cellStyle name="Normal 16 3 16 2" xfId="12045" xr:uid="{00000000-0005-0000-0000-0000D4280000}"/>
    <cellStyle name="Normal 16 3 16 3" xfId="12046" xr:uid="{00000000-0005-0000-0000-0000D5280000}"/>
    <cellStyle name="Normal 16 3 17" xfId="12047" xr:uid="{00000000-0005-0000-0000-0000D6280000}"/>
    <cellStyle name="Normal 16 3 18" xfId="12048" xr:uid="{00000000-0005-0000-0000-0000D7280000}"/>
    <cellStyle name="Normal 16 3 19" xfId="12049" xr:uid="{00000000-0005-0000-0000-0000D8280000}"/>
    <cellStyle name="Normal 16 3 2" xfId="428" xr:uid="{00000000-0005-0000-0000-0000D9280000}"/>
    <cellStyle name="Normal 16 3 2 10" xfId="12050" xr:uid="{00000000-0005-0000-0000-0000DA280000}"/>
    <cellStyle name="Normal 16 3 2 10 2" xfId="12051" xr:uid="{00000000-0005-0000-0000-0000DB280000}"/>
    <cellStyle name="Normal 16 3 2 10 3" xfId="12052" xr:uid="{00000000-0005-0000-0000-0000DC280000}"/>
    <cellStyle name="Normal 16 3 2 10 4" xfId="12053" xr:uid="{00000000-0005-0000-0000-0000DD280000}"/>
    <cellStyle name="Normal 16 3 2 11" xfId="12054" xr:uid="{00000000-0005-0000-0000-0000DE280000}"/>
    <cellStyle name="Normal 16 3 2 11 2" xfId="12055" xr:uid="{00000000-0005-0000-0000-0000DF280000}"/>
    <cellStyle name="Normal 16 3 2 11 3" xfId="12056" xr:uid="{00000000-0005-0000-0000-0000E0280000}"/>
    <cellStyle name="Normal 16 3 2 12" xfId="12057" xr:uid="{00000000-0005-0000-0000-0000E1280000}"/>
    <cellStyle name="Normal 16 3 2 13" xfId="12058" xr:uid="{00000000-0005-0000-0000-0000E2280000}"/>
    <cellStyle name="Normal 16 3 2 14" xfId="12059" xr:uid="{00000000-0005-0000-0000-0000E3280000}"/>
    <cellStyle name="Normal 16 3 2 2" xfId="633" xr:uid="{00000000-0005-0000-0000-0000E4280000}"/>
    <cellStyle name="Normal 16 3 2 2 10" xfId="12060" xr:uid="{00000000-0005-0000-0000-0000E5280000}"/>
    <cellStyle name="Normal 16 3 2 2 11" xfId="12061" xr:uid="{00000000-0005-0000-0000-0000E6280000}"/>
    <cellStyle name="Normal 16 3 2 2 2" xfId="1099" xr:uid="{00000000-0005-0000-0000-0000E7280000}"/>
    <cellStyle name="Normal 16 3 2 2 2 10" xfId="12062" xr:uid="{00000000-0005-0000-0000-0000E8280000}"/>
    <cellStyle name="Normal 16 3 2 2 2 2" xfId="1370" xr:uid="{00000000-0005-0000-0000-0000E9280000}"/>
    <cellStyle name="Normal 16 3 2 2 2 2 2" xfId="12063" xr:uid="{00000000-0005-0000-0000-0000EA280000}"/>
    <cellStyle name="Normal 16 3 2 2 2 2 2 2" xfId="12064" xr:uid="{00000000-0005-0000-0000-0000EB280000}"/>
    <cellStyle name="Normal 16 3 2 2 2 2 2 2 2" xfId="12065" xr:uid="{00000000-0005-0000-0000-0000EC280000}"/>
    <cellStyle name="Normal 16 3 2 2 2 2 2 2 3" xfId="12066" xr:uid="{00000000-0005-0000-0000-0000ED280000}"/>
    <cellStyle name="Normal 16 3 2 2 2 2 2 2 4" xfId="12067" xr:uid="{00000000-0005-0000-0000-0000EE280000}"/>
    <cellStyle name="Normal 16 3 2 2 2 2 2 3" xfId="12068" xr:uid="{00000000-0005-0000-0000-0000EF280000}"/>
    <cellStyle name="Normal 16 3 2 2 2 2 2 3 2" xfId="12069" xr:uid="{00000000-0005-0000-0000-0000F0280000}"/>
    <cellStyle name="Normal 16 3 2 2 2 2 2 3 3" xfId="12070" xr:uid="{00000000-0005-0000-0000-0000F1280000}"/>
    <cellStyle name="Normal 16 3 2 2 2 2 2 4" xfId="12071" xr:uid="{00000000-0005-0000-0000-0000F2280000}"/>
    <cellStyle name="Normal 16 3 2 2 2 2 2 5" xfId="12072" xr:uid="{00000000-0005-0000-0000-0000F3280000}"/>
    <cellStyle name="Normal 16 3 2 2 2 2 2 6" xfId="12073" xr:uid="{00000000-0005-0000-0000-0000F4280000}"/>
    <cellStyle name="Normal 16 3 2 2 2 2 3" xfId="12074" xr:uid="{00000000-0005-0000-0000-0000F5280000}"/>
    <cellStyle name="Normal 16 3 2 2 2 2 3 2" xfId="12075" xr:uid="{00000000-0005-0000-0000-0000F6280000}"/>
    <cellStyle name="Normal 16 3 2 2 2 2 3 3" xfId="12076" xr:uid="{00000000-0005-0000-0000-0000F7280000}"/>
    <cellStyle name="Normal 16 3 2 2 2 2 3 4" xfId="12077" xr:uid="{00000000-0005-0000-0000-0000F8280000}"/>
    <cellStyle name="Normal 16 3 2 2 2 2 4" xfId="12078" xr:uid="{00000000-0005-0000-0000-0000F9280000}"/>
    <cellStyle name="Normal 16 3 2 2 2 2 4 2" xfId="12079" xr:uid="{00000000-0005-0000-0000-0000FA280000}"/>
    <cellStyle name="Normal 16 3 2 2 2 2 4 3" xfId="12080" xr:uid="{00000000-0005-0000-0000-0000FB280000}"/>
    <cellStyle name="Normal 16 3 2 2 2 2 4 4" xfId="12081" xr:uid="{00000000-0005-0000-0000-0000FC280000}"/>
    <cellStyle name="Normal 16 3 2 2 2 2 5" xfId="12082" xr:uid="{00000000-0005-0000-0000-0000FD280000}"/>
    <cellStyle name="Normal 16 3 2 2 2 2 5 2" xfId="12083" xr:uid="{00000000-0005-0000-0000-0000FE280000}"/>
    <cellStyle name="Normal 16 3 2 2 2 2 5 3" xfId="12084" xr:uid="{00000000-0005-0000-0000-0000FF280000}"/>
    <cellStyle name="Normal 16 3 2 2 2 2 5 4" xfId="12085" xr:uid="{00000000-0005-0000-0000-000000290000}"/>
    <cellStyle name="Normal 16 3 2 2 2 2 6" xfId="12086" xr:uid="{00000000-0005-0000-0000-000001290000}"/>
    <cellStyle name="Normal 16 3 2 2 2 2 6 2" xfId="12087" xr:uid="{00000000-0005-0000-0000-000002290000}"/>
    <cellStyle name="Normal 16 3 2 2 2 2 6 3" xfId="12088" xr:uid="{00000000-0005-0000-0000-000003290000}"/>
    <cellStyle name="Normal 16 3 2 2 2 2 7" xfId="12089" xr:uid="{00000000-0005-0000-0000-000004290000}"/>
    <cellStyle name="Normal 16 3 2 2 2 2 8" xfId="12090" xr:uid="{00000000-0005-0000-0000-000005290000}"/>
    <cellStyle name="Normal 16 3 2 2 2 2 9" xfId="12091" xr:uid="{00000000-0005-0000-0000-000006290000}"/>
    <cellStyle name="Normal 16 3 2 2 2 3" xfId="12092" xr:uid="{00000000-0005-0000-0000-000007290000}"/>
    <cellStyle name="Normal 16 3 2 2 2 3 2" xfId="12093" xr:uid="{00000000-0005-0000-0000-000008290000}"/>
    <cellStyle name="Normal 16 3 2 2 2 3 2 2" xfId="12094" xr:uid="{00000000-0005-0000-0000-000009290000}"/>
    <cellStyle name="Normal 16 3 2 2 2 3 2 3" xfId="12095" xr:uid="{00000000-0005-0000-0000-00000A290000}"/>
    <cellStyle name="Normal 16 3 2 2 2 3 2 4" xfId="12096" xr:uid="{00000000-0005-0000-0000-00000B290000}"/>
    <cellStyle name="Normal 16 3 2 2 2 3 3" xfId="12097" xr:uid="{00000000-0005-0000-0000-00000C290000}"/>
    <cellStyle name="Normal 16 3 2 2 2 3 3 2" xfId="12098" xr:uid="{00000000-0005-0000-0000-00000D290000}"/>
    <cellStyle name="Normal 16 3 2 2 2 3 3 3" xfId="12099" xr:uid="{00000000-0005-0000-0000-00000E290000}"/>
    <cellStyle name="Normal 16 3 2 2 2 3 4" xfId="12100" xr:uid="{00000000-0005-0000-0000-00000F290000}"/>
    <cellStyle name="Normal 16 3 2 2 2 3 5" xfId="12101" xr:uid="{00000000-0005-0000-0000-000010290000}"/>
    <cellStyle name="Normal 16 3 2 2 2 3 6" xfId="12102" xr:uid="{00000000-0005-0000-0000-000011290000}"/>
    <cellStyle name="Normal 16 3 2 2 2 4" xfId="12103" xr:uid="{00000000-0005-0000-0000-000012290000}"/>
    <cellStyle name="Normal 16 3 2 2 2 4 2" xfId="12104" xr:uid="{00000000-0005-0000-0000-000013290000}"/>
    <cellStyle name="Normal 16 3 2 2 2 4 3" xfId="12105" xr:uid="{00000000-0005-0000-0000-000014290000}"/>
    <cellStyle name="Normal 16 3 2 2 2 4 4" xfId="12106" xr:uid="{00000000-0005-0000-0000-000015290000}"/>
    <cellStyle name="Normal 16 3 2 2 2 5" xfId="12107" xr:uid="{00000000-0005-0000-0000-000016290000}"/>
    <cellStyle name="Normal 16 3 2 2 2 5 2" xfId="12108" xr:uid="{00000000-0005-0000-0000-000017290000}"/>
    <cellStyle name="Normal 16 3 2 2 2 5 3" xfId="12109" xr:uid="{00000000-0005-0000-0000-000018290000}"/>
    <cellStyle name="Normal 16 3 2 2 2 5 4" xfId="12110" xr:uid="{00000000-0005-0000-0000-000019290000}"/>
    <cellStyle name="Normal 16 3 2 2 2 6" xfId="12111" xr:uid="{00000000-0005-0000-0000-00001A290000}"/>
    <cellStyle name="Normal 16 3 2 2 2 6 2" xfId="12112" xr:uid="{00000000-0005-0000-0000-00001B290000}"/>
    <cellStyle name="Normal 16 3 2 2 2 6 3" xfId="12113" xr:uid="{00000000-0005-0000-0000-00001C290000}"/>
    <cellStyle name="Normal 16 3 2 2 2 6 4" xfId="12114" xr:uid="{00000000-0005-0000-0000-00001D290000}"/>
    <cellStyle name="Normal 16 3 2 2 2 7" xfId="12115" xr:uid="{00000000-0005-0000-0000-00001E290000}"/>
    <cellStyle name="Normal 16 3 2 2 2 7 2" xfId="12116" xr:uid="{00000000-0005-0000-0000-00001F290000}"/>
    <cellStyle name="Normal 16 3 2 2 2 7 3" xfId="12117" xr:uid="{00000000-0005-0000-0000-000020290000}"/>
    <cellStyle name="Normal 16 3 2 2 2 8" xfId="12118" xr:uid="{00000000-0005-0000-0000-000021290000}"/>
    <cellStyle name="Normal 16 3 2 2 2 9" xfId="12119" xr:uid="{00000000-0005-0000-0000-000022290000}"/>
    <cellStyle name="Normal 16 3 2 2 3" xfId="1369" xr:uid="{00000000-0005-0000-0000-000023290000}"/>
    <cellStyle name="Normal 16 3 2 2 3 2" xfId="12120" xr:uid="{00000000-0005-0000-0000-000024290000}"/>
    <cellStyle name="Normal 16 3 2 2 3 2 2" xfId="12121" xr:uid="{00000000-0005-0000-0000-000025290000}"/>
    <cellStyle name="Normal 16 3 2 2 3 2 2 2" xfId="12122" xr:uid="{00000000-0005-0000-0000-000026290000}"/>
    <cellStyle name="Normal 16 3 2 2 3 2 2 3" xfId="12123" xr:uid="{00000000-0005-0000-0000-000027290000}"/>
    <cellStyle name="Normal 16 3 2 2 3 2 2 4" xfId="12124" xr:uid="{00000000-0005-0000-0000-000028290000}"/>
    <cellStyle name="Normal 16 3 2 2 3 2 3" xfId="12125" xr:uid="{00000000-0005-0000-0000-000029290000}"/>
    <cellStyle name="Normal 16 3 2 2 3 2 3 2" xfId="12126" xr:uid="{00000000-0005-0000-0000-00002A290000}"/>
    <cellStyle name="Normal 16 3 2 2 3 2 3 3" xfId="12127" xr:uid="{00000000-0005-0000-0000-00002B290000}"/>
    <cellStyle name="Normal 16 3 2 2 3 2 4" xfId="12128" xr:uid="{00000000-0005-0000-0000-00002C290000}"/>
    <cellStyle name="Normal 16 3 2 2 3 2 5" xfId="12129" xr:uid="{00000000-0005-0000-0000-00002D290000}"/>
    <cellStyle name="Normal 16 3 2 2 3 2 6" xfId="12130" xr:uid="{00000000-0005-0000-0000-00002E290000}"/>
    <cellStyle name="Normal 16 3 2 2 3 3" xfId="12131" xr:uid="{00000000-0005-0000-0000-00002F290000}"/>
    <cellStyle name="Normal 16 3 2 2 3 3 2" xfId="12132" xr:uid="{00000000-0005-0000-0000-000030290000}"/>
    <cellStyle name="Normal 16 3 2 2 3 3 3" xfId="12133" xr:uid="{00000000-0005-0000-0000-000031290000}"/>
    <cellStyle name="Normal 16 3 2 2 3 3 4" xfId="12134" xr:uid="{00000000-0005-0000-0000-000032290000}"/>
    <cellStyle name="Normal 16 3 2 2 3 4" xfId="12135" xr:uid="{00000000-0005-0000-0000-000033290000}"/>
    <cellStyle name="Normal 16 3 2 2 3 4 2" xfId="12136" xr:uid="{00000000-0005-0000-0000-000034290000}"/>
    <cellStyle name="Normal 16 3 2 2 3 4 3" xfId="12137" xr:uid="{00000000-0005-0000-0000-000035290000}"/>
    <cellStyle name="Normal 16 3 2 2 3 4 4" xfId="12138" xr:uid="{00000000-0005-0000-0000-000036290000}"/>
    <cellStyle name="Normal 16 3 2 2 3 5" xfId="12139" xr:uid="{00000000-0005-0000-0000-000037290000}"/>
    <cellStyle name="Normal 16 3 2 2 3 5 2" xfId="12140" xr:uid="{00000000-0005-0000-0000-000038290000}"/>
    <cellStyle name="Normal 16 3 2 2 3 5 3" xfId="12141" xr:uid="{00000000-0005-0000-0000-000039290000}"/>
    <cellStyle name="Normal 16 3 2 2 3 5 4" xfId="12142" xr:uid="{00000000-0005-0000-0000-00003A290000}"/>
    <cellStyle name="Normal 16 3 2 2 3 6" xfId="12143" xr:uid="{00000000-0005-0000-0000-00003B290000}"/>
    <cellStyle name="Normal 16 3 2 2 3 6 2" xfId="12144" xr:uid="{00000000-0005-0000-0000-00003C290000}"/>
    <cellStyle name="Normal 16 3 2 2 3 6 3" xfId="12145" xr:uid="{00000000-0005-0000-0000-00003D290000}"/>
    <cellStyle name="Normal 16 3 2 2 3 7" xfId="12146" xr:uid="{00000000-0005-0000-0000-00003E290000}"/>
    <cellStyle name="Normal 16 3 2 2 3 8" xfId="12147" xr:uid="{00000000-0005-0000-0000-00003F290000}"/>
    <cellStyle name="Normal 16 3 2 2 3 9" xfId="12148" xr:uid="{00000000-0005-0000-0000-000040290000}"/>
    <cellStyle name="Normal 16 3 2 2 4" xfId="12149" xr:uid="{00000000-0005-0000-0000-000041290000}"/>
    <cellStyle name="Normal 16 3 2 2 4 2" xfId="12150" xr:uid="{00000000-0005-0000-0000-000042290000}"/>
    <cellStyle name="Normal 16 3 2 2 4 2 2" xfId="12151" xr:uid="{00000000-0005-0000-0000-000043290000}"/>
    <cellStyle name="Normal 16 3 2 2 4 2 3" xfId="12152" xr:uid="{00000000-0005-0000-0000-000044290000}"/>
    <cellStyle name="Normal 16 3 2 2 4 2 4" xfId="12153" xr:uid="{00000000-0005-0000-0000-000045290000}"/>
    <cellStyle name="Normal 16 3 2 2 4 3" xfId="12154" xr:uid="{00000000-0005-0000-0000-000046290000}"/>
    <cellStyle name="Normal 16 3 2 2 4 3 2" xfId="12155" xr:uid="{00000000-0005-0000-0000-000047290000}"/>
    <cellStyle name="Normal 16 3 2 2 4 3 3" xfId="12156" xr:uid="{00000000-0005-0000-0000-000048290000}"/>
    <cellStyle name="Normal 16 3 2 2 4 4" xfId="12157" xr:uid="{00000000-0005-0000-0000-000049290000}"/>
    <cellStyle name="Normal 16 3 2 2 4 5" xfId="12158" xr:uid="{00000000-0005-0000-0000-00004A290000}"/>
    <cellStyle name="Normal 16 3 2 2 4 6" xfId="12159" xr:uid="{00000000-0005-0000-0000-00004B290000}"/>
    <cellStyle name="Normal 16 3 2 2 5" xfId="12160" xr:uid="{00000000-0005-0000-0000-00004C290000}"/>
    <cellStyle name="Normal 16 3 2 2 5 2" xfId="12161" xr:uid="{00000000-0005-0000-0000-00004D290000}"/>
    <cellStyle name="Normal 16 3 2 2 5 3" xfId="12162" xr:uid="{00000000-0005-0000-0000-00004E290000}"/>
    <cellStyle name="Normal 16 3 2 2 5 4" xfId="12163" xr:uid="{00000000-0005-0000-0000-00004F290000}"/>
    <cellStyle name="Normal 16 3 2 2 6" xfId="12164" xr:uid="{00000000-0005-0000-0000-000050290000}"/>
    <cellStyle name="Normal 16 3 2 2 6 2" xfId="12165" xr:uid="{00000000-0005-0000-0000-000051290000}"/>
    <cellStyle name="Normal 16 3 2 2 6 3" xfId="12166" xr:uid="{00000000-0005-0000-0000-000052290000}"/>
    <cellStyle name="Normal 16 3 2 2 6 4" xfId="12167" xr:uid="{00000000-0005-0000-0000-000053290000}"/>
    <cellStyle name="Normal 16 3 2 2 7" xfId="12168" xr:uid="{00000000-0005-0000-0000-000054290000}"/>
    <cellStyle name="Normal 16 3 2 2 7 2" xfId="12169" xr:uid="{00000000-0005-0000-0000-000055290000}"/>
    <cellStyle name="Normal 16 3 2 2 7 3" xfId="12170" xr:uid="{00000000-0005-0000-0000-000056290000}"/>
    <cellStyle name="Normal 16 3 2 2 7 4" xfId="12171" xr:uid="{00000000-0005-0000-0000-000057290000}"/>
    <cellStyle name="Normal 16 3 2 2 8" xfId="12172" xr:uid="{00000000-0005-0000-0000-000058290000}"/>
    <cellStyle name="Normal 16 3 2 2 8 2" xfId="12173" xr:uid="{00000000-0005-0000-0000-000059290000}"/>
    <cellStyle name="Normal 16 3 2 2 8 3" xfId="12174" xr:uid="{00000000-0005-0000-0000-00005A290000}"/>
    <cellStyle name="Normal 16 3 2 2 9" xfId="12175" xr:uid="{00000000-0005-0000-0000-00005B290000}"/>
    <cellStyle name="Normal 16 3 2 3" xfId="784" xr:uid="{00000000-0005-0000-0000-00005C290000}"/>
    <cellStyle name="Normal 16 3 2 3 10" xfId="12176" xr:uid="{00000000-0005-0000-0000-00005D290000}"/>
    <cellStyle name="Normal 16 3 2 3 2" xfId="1371" xr:uid="{00000000-0005-0000-0000-00005E290000}"/>
    <cellStyle name="Normal 16 3 2 3 2 2" xfId="12177" xr:uid="{00000000-0005-0000-0000-00005F290000}"/>
    <cellStyle name="Normal 16 3 2 3 2 2 2" xfId="12178" xr:uid="{00000000-0005-0000-0000-000060290000}"/>
    <cellStyle name="Normal 16 3 2 3 2 2 2 2" xfId="12179" xr:uid="{00000000-0005-0000-0000-000061290000}"/>
    <cellStyle name="Normal 16 3 2 3 2 2 2 3" xfId="12180" xr:uid="{00000000-0005-0000-0000-000062290000}"/>
    <cellStyle name="Normal 16 3 2 3 2 2 2 4" xfId="12181" xr:uid="{00000000-0005-0000-0000-000063290000}"/>
    <cellStyle name="Normal 16 3 2 3 2 2 3" xfId="12182" xr:uid="{00000000-0005-0000-0000-000064290000}"/>
    <cellStyle name="Normal 16 3 2 3 2 2 3 2" xfId="12183" xr:uid="{00000000-0005-0000-0000-000065290000}"/>
    <cellStyle name="Normal 16 3 2 3 2 2 3 3" xfId="12184" xr:uid="{00000000-0005-0000-0000-000066290000}"/>
    <cellStyle name="Normal 16 3 2 3 2 2 4" xfId="12185" xr:uid="{00000000-0005-0000-0000-000067290000}"/>
    <cellStyle name="Normal 16 3 2 3 2 2 5" xfId="12186" xr:uid="{00000000-0005-0000-0000-000068290000}"/>
    <cellStyle name="Normal 16 3 2 3 2 2 6" xfId="12187" xr:uid="{00000000-0005-0000-0000-000069290000}"/>
    <cellStyle name="Normal 16 3 2 3 2 3" xfId="12188" xr:uid="{00000000-0005-0000-0000-00006A290000}"/>
    <cellStyle name="Normal 16 3 2 3 2 3 2" xfId="12189" xr:uid="{00000000-0005-0000-0000-00006B290000}"/>
    <cellStyle name="Normal 16 3 2 3 2 3 3" xfId="12190" xr:uid="{00000000-0005-0000-0000-00006C290000}"/>
    <cellStyle name="Normal 16 3 2 3 2 3 4" xfId="12191" xr:uid="{00000000-0005-0000-0000-00006D290000}"/>
    <cellStyle name="Normal 16 3 2 3 2 4" xfId="12192" xr:uid="{00000000-0005-0000-0000-00006E290000}"/>
    <cellStyle name="Normal 16 3 2 3 2 4 2" xfId="12193" xr:uid="{00000000-0005-0000-0000-00006F290000}"/>
    <cellStyle name="Normal 16 3 2 3 2 4 3" xfId="12194" xr:uid="{00000000-0005-0000-0000-000070290000}"/>
    <cellStyle name="Normal 16 3 2 3 2 4 4" xfId="12195" xr:uid="{00000000-0005-0000-0000-000071290000}"/>
    <cellStyle name="Normal 16 3 2 3 2 5" xfId="12196" xr:uid="{00000000-0005-0000-0000-000072290000}"/>
    <cellStyle name="Normal 16 3 2 3 2 5 2" xfId="12197" xr:uid="{00000000-0005-0000-0000-000073290000}"/>
    <cellStyle name="Normal 16 3 2 3 2 5 3" xfId="12198" xr:uid="{00000000-0005-0000-0000-000074290000}"/>
    <cellStyle name="Normal 16 3 2 3 2 5 4" xfId="12199" xr:uid="{00000000-0005-0000-0000-000075290000}"/>
    <cellStyle name="Normal 16 3 2 3 2 6" xfId="12200" xr:uid="{00000000-0005-0000-0000-000076290000}"/>
    <cellStyle name="Normal 16 3 2 3 2 6 2" xfId="12201" xr:uid="{00000000-0005-0000-0000-000077290000}"/>
    <cellStyle name="Normal 16 3 2 3 2 6 3" xfId="12202" xr:uid="{00000000-0005-0000-0000-000078290000}"/>
    <cellStyle name="Normal 16 3 2 3 2 7" xfId="12203" xr:uid="{00000000-0005-0000-0000-000079290000}"/>
    <cellStyle name="Normal 16 3 2 3 2 8" xfId="12204" xr:uid="{00000000-0005-0000-0000-00007A290000}"/>
    <cellStyle name="Normal 16 3 2 3 2 9" xfId="12205" xr:uid="{00000000-0005-0000-0000-00007B290000}"/>
    <cellStyle name="Normal 16 3 2 3 3" xfId="12206" xr:uid="{00000000-0005-0000-0000-00007C290000}"/>
    <cellStyle name="Normal 16 3 2 3 3 2" xfId="12207" xr:uid="{00000000-0005-0000-0000-00007D290000}"/>
    <cellStyle name="Normal 16 3 2 3 3 2 2" xfId="12208" xr:uid="{00000000-0005-0000-0000-00007E290000}"/>
    <cellStyle name="Normal 16 3 2 3 3 2 3" xfId="12209" xr:uid="{00000000-0005-0000-0000-00007F290000}"/>
    <cellStyle name="Normal 16 3 2 3 3 2 4" xfId="12210" xr:uid="{00000000-0005-0000-0000-000080290000}"/>
    <cellStyle name="Normal 16 3 2 3 3 3" xfId="12211" xr:uid="{00000000-0005-0000-0000-000081290000}"/>
    <cellStyle name="Normal 16 3 2 3 3 3 2" xfId="12212" xr:uid="{00000000-0005-0000-0000-000082290000}"/>
    <cellStyle name="Normal 16 3 2 3 3 3 3" xfId="12213" xr:uid="{00000000-0005-0000-0000-000083290000}"/>
    <cellStyle name="Normal 16 3 2 3 3 4" xfId="12214" xr:uid="{00000000-0005-0000-0000-000084290000}"/>
    <cellStyle name="Normal 16 3 2 3 3 5" xfId="12215" xr:uid="{00000000-0005-0000-0000-000085290000}"/>
    <cellStyle name="Normal 16 3 2 3 3 6" xfId="12216" xr:uid="{00000000-0005-0000-0000-000086290000}"/>
    <cellStyle name="Normal 16 3 2 3 4" xfId="12217" xr:uid="{00000000-0005-0000-0000-000087290000}"/>
    <cellStyle name="Normal 16 3 2 3 4 2" xfId="12218" xr:uid="{00000000-0005-0000-0000-000088290000}"/>
    <cellStyle name="Normal 16 3 2 3 4 3" xfId="12219" xr:uid="{00000000-0005-0000-0000-000089290000}"/>
    <cellStyle name="Normal 16 3 2 3 4 4" xfId="12220" xr:uid="{00000000-0005-0000-0000-00008A290000}"/>
    <cellStyle name="Normal 16 3 2 3 5" xfId="12221" xr:uid="{00000000-0005-0000-0000-00008B290000}"/>
    <cellStyle name="Normal 16 3 2 3 5 2" xfId="12222" xr:uid="{00000000-0005-0000-0000-00008C290000}"/>
    <cellStyle name="Normal 16 3 2 3 5 3" xfId="12223" xr:uid="{00000000-0005-0000-0000-00008D290000}"/>
    <cellStyle name="Normal 16 3 2 3 5 4" xfId="12224" xr:uid="{00000000-0005-0000-0000-00008E290000}"/>
    <cellStyle name="Normal 16 3 2 3 6" xfId="12225" xr:uid="{00000000-0005-0000-0000-00008F290000}"/>
    <cellStyle name="Normal 16 3 2 3 6 2" xfId="12226" xr:uid="{00000000-0005-0000-0000-000090290000}"/>
    <cellStyle name="Normal 16 3 2 3 6 3" xfId="12227" xr:uid="{00000000-0005-0000-0000-000091290000}"/>
    <cellStyle name="Normal 16 3 2 3 6 4" xfId="12228" xr:uid="{00000000-0005-0000-0000-000092290000}"/>
    <cellStyle name="Normal 16 3 2 3 7" xfId="12229" xr:uid="{00000000-0005-0000-0000-000093290000}"/>
    <cellStyle name="Normal 16 3 2 3 7 2" xfId="12230" xr:uid="{00000000-0005-0000-0000-000094290000}"/>
    <cellStyle name="Normal 16 3 2 3 7 3" xfId="12231" xr:uid="{00000000-0005-0000-0000-000095290000}"/>
    <cellStyle name="Normal 16 3 2 3 8" xfId="12232" xr:uid="{00000000-0005-0000-0000-000096290000}"/>
    <cellStyle name="Normal 16 3 2 3 9" xfId="12233" xr:uid="{00000000-0005-0000-0000-000097290000}"/>
    <cellStyle name="Normal 16 3 2 4" xfId="1368" xr:uid="{00000000-0005-0000-0000-000098290000}"/>
    <cellStyle name="Normal 16 3 2 4 2" xfId="12234" xr:uid="{00000000-0005-0000-0000-000099290000}"/>
    <cellStyle name="Normal 16 3 2 4 2 2" xfId="12235" xr:uid="{00000000-0005-0000-0000-00009A290000}"/>
    <cellStyle name="Normal 16 3 2 4 2 2 2" xfId="12236" xr:uid="{00000000-0005-0000-0000-00009B290000}"/>
    <cellStyle name="Normal 16 3 2 4 2 2 3" xfId="12237" xr:uid="{00000000-0005-0000-0000-00009C290000}"/>
    <cellStyle name="Normal 16 3 2 4 2 2 4" xfId="12238" xr:uid="{00000000-0005-0000-0000-00009D290000}"/>
    <cellStyle name="Normal 16 3 2 4 2 3" xfId="12239" xr:uid="{00000000-0005-0000-0000-00009E290000}"/>
    <cellStyle name="Normal 16 3 2 4 2 3 2" xfId="12240" xr:uid="{00000000-0005-0000-0000-00009F290000}"/>
    <cellStyle name="Normal 16 3 2 4 2 3 3" xfId="12241" xr:uid="{00000000-0005-0000-0000-0000A0290000}"/>
    <cellStyle name="Normal 16 3 2 4 2 4" xfId="12242" xr:uid="{00000000-0005-0000-0000-0000A1290000}"/>
    <cellStyle name="Normal 16 3 2 4 2 5" xfId="12243" xr:uid="{00000000-0005-0000-0000-0000A2290000}"/>
    <cellStyle name="Normal 16 3 2 4 2 6" xfId="12244" xr:uid="{00000000-0005-0000-0000-0000A3290000}"/>
    <cellStyle name="Normal 16 3 2 4 3" xfId="12245" xr:uid="{00000000-0005-0000-0000-0000A4290000}"/>
    <cellStyle name="Normal 16 3 2 4 3 2" xfId="12246" xr:uid="{00000000-0005-0000-0000-0000A5290000}"/>
    <cellStyle name="Normal 16 3 2 4 3 3" xfId="12247" xr:uid="{00000000-0005-0000-0000-0000A6290000}"/>
    <cellStyle name="Normal 16 3 2 4 3 4" xfId="12248" xr:uid="{00000000-0005-0000-0000-0000A7290000}"/>
    <cellStyle name="Normal 16 3 2 4 4" xfId="12249" xr:uid="{00000000-0005-0000-0000-0000A8290000}"/>
    <cellStyle name="Normal 16 3 2 4 4 2" xfId="12250" xr:uid="{00000000-0005-0000-0000-0000A9290000}"/>
    <cellStyle name="Normal 16 3 2 4 4 3" xfId="12251" xr:uid="{00000000-0005-0000-0000-0000AA290000}"/>
    <cellStyle name="Normal 16 3 2 4 4 4" xfId="12252" xr:uid="{00000000-0005-0000-0000-0000AB290000}"/>
    <cellStyle name="Normal 16 3 2 4 5" xfId="12253" xr:uid="{00000000-0005-0000-0000-0000AC290000}"/>
    <cellStyle name="Normal 16 3 2 4 5 2" xfId="12254" xr:uid="{00000000-0005-0000-0000-0000AD290000}"/>
    <cellStyle name="Normal 16 3 2 4 5 3" xfId="12255" xr:uid="{00000000-0005-0000-0000-0000AE290000}"/>
    <cellStyle name="Normal 16 3 2 4 5 4" xfId="12256" xr:uid="{00000000-0005-0000-0000-0000AF290000}"/>
    <cellStyle name="Normal 16 3 2 4 6" xfId="12257" xr:uid="{00000000-0005-0000-0000-0000B0290000}"/>
    <cellStyle name="Normal 16 3 2 4 6 2" xfId="12258" xr:uid="{00000000-0005-0000-0000-0000B1290000}"/>
    <cellStyle name="Normal 16 3 2 4 6 3" xfId="12259" xr:uid="{00000000-0005-0000-0000-0000B2290000}"/>
    <cellStyle name="Normal 16 3 2 4 7" xfId="12260" xr:uid="{00000000-0005-0000-0000-0000B3290000}"/>
    <cellStyle name="Normal 16 3 2 4 8" xfId="12261" xr:uid="{00000000-0005-0000-0000-0000B4290000}"/>
    <cellStyle name="Normal 16 3 2 4 9" xfId="12262" xr:uid="{00000000-0005-0000-0000-0000B5290000}"/>
    <cellStyle name="Normal 16 3 2 5" xfId="12263" xr:uid="{00000000-0005-0000-0000-0000B6290000}"/>
    <cellStyle name="Normal 16 3 2 5 2" xfId="12264" xr:uid="{00000000-0005-0000-0000-0000B7290000}"/>
    <cellStyle name="Normal 16 3 2 5 2 2" xfId="12265" xr:uid="{00000000-0005-0000-0000-0000B8290000}"/>
    <cellStyle name="Normal 16 3 2 5 2 2 2" xfId="12266" xr:uid="{00000000-0005-0000-0000-0000B9290000}"/>
    <cellStyle name="Normal 16 3 2 5 2 2 3" xfId="12267" xr:uid="{00000000-0005-0000-0000-0000BA290000}"/>
    <cellStyle name="Normal 16 3 2 5 2 2 4" xfId="12268" xr:uid="{00000000-0005-0000-0000-0000BB290000}"/>
    <cellStyle name="Normal 16 3 2 5 2 3" xfId="12269" xr:uid="{00000000-0005-0000-0000-0000BC290000}"/>
    <cellStyle name="Normal 16 3 2 5 2 3 2" xfId="12270" xr:uid="{00000000-0005-0000-0000-0000BD290000}"/>
    <cellStyle name="Normal 16 3 2 5 2 3 3" xfId="12271" xr:uid="{00000000-0005-0000-0000-0000BE290000}"/>
    <cellStyle name="Normal 16 3 2 5 2 4" xfId="12272" xr:uid="{00000000-0005-0000-0000-0000BF290000}"/>
    <cellStyle name="Normal 16 3 2 5 2 5" xfId="12273" xr:uid="{00000000-0005-0000-0000-0000C0290000}"/>
    <cellStyle name="Normal 16 3 2 5 2 6" xfId="12274" xr:uid="{00000000-0005-0000-0000-0000C1290000}"/>
    <cellStyle name="Normal 16 3 2 5 3" xfId="12275" xr:uid="{00000000-0005-0000-0000-0000C2290000}"/>
    <cellStyle name="Normal 16 3 2 5 3 2" xfId="12276" xr:uid="{00000000-0005-0000-0000-0000C3290000}"/>
    <cellStyle name="Normal 16 3 2 5 3 3" xfId="12277" xr:uid="{00000000-0005-0000-0000-0000C4290000}"/>
    <cellStyle name="Normal 16 3 2 5 3 4" xfId="12278" xr:uid="{00000000-0005-0000-0000-0000C5290000}"/>
    <cellStyle name="Normal 16 3 2 5 4" xfId="12279" xr:uid="{00000000-0005-0000-0000-0000C6290000}"/>
    <cellStyle name="Normal 16 3 2 5 4 2" xfId="12280" xr:uid="{00000000-0005-0000-0000-0000C7290000}"/>
    <cellStyle name="Normal 16 3 2 5 4 3" xfId="12281" xr:uid="{00000000-0005-0000-0000-0000C8290000}"/>
    <cellStyle name="Normal 16 3 2 5 4 4" xfId="12282" xr:uid="{00000000-0005-0000-0000-0000C9290000}"/>
    <cellStyle name="Normal 16 3 2 5 5" xfId="12283" xr:uid="{00000000-0005-0000-0000-0000CA290000}"/>
    <cellStyle name="Normal 16 3 2 5 5 2" xfId="12284" xr:uid="{00000000-0005-0000-0000-0000CB290000}"/>
    <cellStyle name="Normal 16 3 2 5 5 3" xfId="12285" xr:uid="{00000000-0005-0000-0000-0000CC290000}"/>
    <cellStyle name="Normal 16 3 2 5 5 4" xfId="12286" xr:uid="{00000000-0005-0000-0000-0000CD290000}"/>
    <cellStyle name="Normal 16 3 2 5 6" xfId="12287" xr:uid="{00000000-0005-0000-0000-0000CE290000}"/>
    <cellStyle name="Normal 16 3 2 5 6 2" xfId="12288" xr:uid="{00000000-0005-0000-0000-0000CF290000}"/>
    <cellStyle name="Normal 16 3 2 5 6 3" xfId="12289" xr:uid="{00000000-0005-0000-0000-0000D0290000}"/>
    <cellStyle name="Normal 16 3 2 5 7" xfId="12290" xr:uid="{00000000-0005-0000-0000-0000D1290000}"/>
    <cellStyle name="Normal 16 3 2 5 8" xfId="12291" xr:uid="{00000000-0005-0000-0000-0000D2290000}"/>
    <cellStyle name="Normal 16 3 2 5 9" xfId="12292" xr:uid="{00000000-0005-0000-0000-0000D3290000}"/>
    <cellStyle name="Normal 16 3 2 6" xfId="12293" xr:uid="{00000000-0005-0000-0000-0000D4290000}"/>
    <cellStyle name="Normal 16 3 2 6 2" xfId="12294" xr:uid="{00000000-0005-0000-0000-0000D5290000}"/>
    <cellStyle name="Normal 16 3 2 6 2 2" xfId="12295" xr:uid="{00000000-0005-0000-0000-0000D6290000}"/>
    <cellStyle name="Normal 16 3 2 6 2 2 2" xfId="12296" xr:uid="{00000000-0005-0000-0000-0000D7290000}"/>
    <cellStyle name="Normal 16 3 2 6 2 2 3" xfId="12297" xr:uid="{00000000-0005-0000-0000-0000D8290000}"/>
    <cellStyle name="Normal 16 3 2 6 2 2 4" xfId="12298" xr:uid="{00000000-0005-0000-0000-0000D9290000}"/>
    <cellStyle name="Normal 16 3 2 6 2 3" xfId="12299" xr:uid="{00000000-0005-0000-0000-0000DA290000}"/>
    <cellStyle name="Normal 16 3 2 6 2 3 2" xfId="12300" xr:uid="{00000000-0005-0000-0000-0000DB290000}"/>
    <cellStyle name="Normal 16 3 2 6 2 3 3" xfId="12301" xr:uid="{00000000-0005-0000-0000-0000DC290000}"/>
    <cellStyle name="Normal 16 3 2 6 2 4" xfId="12302" xr:uid="{00000000-0005-0000-0000-0000DD290000}"/>
    <cellStyle name="Normal 16 3 2 6 2 5" xfId="12303" xr:uid="{00000000-0005-0000-0000-0000DE290000}"/>
    <cellStyle name="Normal 16 3 2 6 2 6" xfId="12304" xr:uid="{00000000-0005-0000-0000-0000DF290000}"/>
    <cellStyle name="Normal 16 3 2 6 3" xfId="12305" xr:uid="{00000000-0005-0000-0000-0000E0290000}"/>
    <cellStyle name="Normal 16 3 2 6 3 2" xfId="12306" xr:uid="{00000000-0005-0000-0000-0000E1290000}"/>
    <cellStyle name="Normal 16 3 2 6 3 3" xfId="12307" xr:uid="{00000000-0005-0000-0000-0000E2290000}"/>
    <cellStyle name="Normal 16 3 2 6 3 4" xfId="12308" xr:uid="{00000000-0005-0000-0000-0000E3290000}"/>
    <cellStyle name="Normal 16 3 2 6 4" xfId="12309" xr:uid="{00000000-0005-0000-0000-0000E4290000}"/>
    <cellStyle name="Normal 16 3 2 6 4 2" xfId="12310" xr:uid="{00000000-0005-0000-0000-0000E5290000}"/>
    <cellStyle name="Normal 16 3 2 6 4 3" xfId="12311" xr:uid="{00000000-0005-0000-0000-0000E6290000}"/>
    <cellStyle name="Normal 16 3 2 6 4 4" xfId="12312" xr:uid="{00000000-0005-0000-0000-0000E7290000}"/>
    <cellStyle name="Normal 16 3 2 6 5" xfId="12313" xr:uid="{00000000-0005-0000-0000-0000E8290000}"/>
    <cellStyle name="Normal 16 3 2 6 5 2" xfId="12314" xr:uid="{00000000-0005-0000-0000-0000E9290000}"/>
    <cellStyle name="Normal 16 3 2 6 5 3" xfId="12315" xr:uid="{00000000-0005-0000-0000-0000EA290000}"/>
    <cellStyle name="Normal 16 3 2 6 6" xfId="12316" xr:uid="{00000000-0005-0000-0000-0000EB290000}"/>
    <cellStyle name="Normal 16 3 2 6 7" xfId="12317" xr:uid="{00000000-0005-0000-0000-0000EC290000}"/>
    <cellStyle name="Normal 16 3 2 6 8" xfId="12318" xr:uid="{00000000-0005-0000-0000-0000ED290000}"/>
    <cellStyle name="Normal 16 3 2 7" xfId="12319" xr:uid="{00000000-0005-0000-0000-0000EE290000}"/>
    <cellStyle name="Normal 16 3 2 7 2" xfId="12320" xr:uid="{00000000-0005-0000-0000-0000EF290000}"/>
    <cellStyle name="Normal 16 3 2 7 2 2" xfId="12321" xr:uid="{00000000-0005-0000-0000-0000F0290000}"/>
    <cellStyle name="Normal 16 3 2 7 2 3" xfId="12322" xr:uid="{00000000-0005-0000-0000-0000F1290000}"/>
    <cellStyle name="Normal 16 3 2 7 2 4" xfId="12323" xr:uid="{00000000-0005-0000-0000-0000F2290000}"/>
    <cellStyle name="Normal 16 3 2 7 3" xfId="12324" xr:uid="{00000000-0005-0000-0000-0000F3290000}"/>
    <cellStyle name="Normal 16 3 2 7 3 2" xfId="12325" xr:uid="{00000000-0005-0000-0000-0000F4290000}"/>
    <cellStyle name="Normal 16 3 2 7 3 3" xfId="12326" xr:uid="{00000000-0005-0000-0000-0000F5290000}"/>
    <cellStyle name="Normal 16 3 2 7 4" xfId="12327" xr:uid="{00000000-0005-0000-0000-0000F6290000}"/>
    <cellStyle name="Normal 16 3 2 7 5" xfId="12328" xr:uid="{00000000-0005-0000-0000-0000F7290000}"/>
    <cellStyle name="Normal 16 3 2 7 6" xfId="12329" xr:uid="{00000000-0005-0000-0000-0000F8290000}"/>
    <cellStyle name="Normal 16 3 2 8" xfId="12330" xr:uid="{00000000-0005-0000-0000-0000F9290000}"/>
    <cellStyle name="Normal 16 3 2 8 2" xfId="12331" xr:uid="{00000000-0005-0000-0000-0000FA290000}"/>
    <cellStyle name="Normal 16 3 2 8 3" xfId="12332" xr:uid="{00000000-0005-0000-0000-0000FB290000}"/>
    <cellStyle name="Normal 16 3 2 8 4" xfId="12333" xr:uid="{00000000-0005-0000-0000-0000FC290000}"/>
    <cellStyle name="Normal 16 3 2 9" xfId="12334" xr:uid="{00000000-0005-0000-0000-0000FD290000}"/>
    <cellStyle name="Normal 16 3 2 9 2" xfId="12335" xr:uid="{00000000-0005-0000-0000-0000FE290000}"/>
    <cellStyle name="Normal 16 3 2 9 3" xfId="12336" xr:uid="{00000000-0005-0000-0000-0000FF290000}"/>
    <cellStyle name="Normal 16 3 2 9 4" xfId="12337" xr:uid="{00000000-0005-0000-0000-0000002A0000}"/>
    <cellStyle name="Normal 16 3 3" xfId="535" xr:uid="{00000000-0005-0000-0000-0000012A0000}"/>
    <cellStyle name="Normal 16 3 3 10" xfId="12338" xr:uid="{00000000-0005-0000-0000-0000022A0000}"/>
    <cellStyle name="Normal 16 3 3 10 2" xfId="12339" xr:uid="{00000000-0005-0000-0000-0000032A0000}"/>
    <cellStyle name="Normal 16 3 3 10 3" xfId="12340" xr:uid="{00000000-0005-0000-0000-0000042A0000}"/>
    <cellStyle name="Normal 16 3 3 10 4" xfId="12341" xr:uid="{00000000-0005-0000-0000-0000052A0000}"/>
    <cellStyle name="Normal 16 3 3 11" xfId="12342" xr:uid="{00000000-0005-0000-0000-0000062A0000}"/>
    <cellStyle name="Normal 16 3 3 11 2" xfId="12343" xr:uid="{00000000-0005-0000-0000-0000072A0000}"/>
    <cellStyle name="Normal 16 3 3 11 3" xfId="12344" xr:uid="{00000000-0005-0000-0000-0000082A0000}"/>
    <cellStyle name="Normal 16 3 3 12" xfId="12345" xr:uid="{00000000-0005-0000-0000-0000092A0000}"/>
    <cellStyle name="Normal 16 3 3 13" xfId="12346" xr:uid="{00000000-0005-0000-0000-00000A2A0000}"/>
    <cellStyle name="Normal 16 3 3 14" xfId="12347" xr:uid="{00000000-0005-0000-0000-00000B2A0000}"/>
    <cellStyle name="Normal 16 3 3 2" xfId="677" xr:uid="{00000000-0005-0000-0000-00000C2A0000}"/>
    <cellStyle name="Normal 16 3 3 2 10" xfId="12348" xr:uid="{00000000-0005-0000-0000-00000D2A0000}"/>
    <cellStyle name="Normal 16 3 3 2 11" xfId="12349" xr:uid="{00000000-0005-0000-0000-00000E2A0000}"/>
    <cellStyle name="Normal 16 3 3 2 2" xfId="1142" xr:uid="{00000000-0005-0000-0000-00000F2A0000}"/>
    <cellStyle name="Normal 16 3 3 2 2 10" xfId="12350" xr:uid="{00000000-0005-0000-0000-0000102A0000}"/>
    <cellStyle name="Normal 16 3 3 2 2 2" xfId="1374" xr:uid="{00000000-0005-0000-0000-0000112A0000}"/>
    <cellStyle name="Normal 16 3 3 2 2 2 2" xfId="12351" xr:uid="{00000000-0005-0000-0000-0000122A0000}"/>
    <cellStyle name="Normal 16 3 3 2 2 2 2 2" xfId="12352" xr:uid="{00000000-0005-0000-0000-0000132A0000}"/>
    <cellStyle name="Normal 16 3 3 2 2 2 2 2 2" xfId="12353" xr:uid="{00000000-0005-0000-0000-0000142A0000}"/>
    <cellStyle name="Normal 16 3 3 2 2 2 2 2 3" xfId="12354" xr:uid="{00000000-0005-0000-0000-0000152A0000}"/>
    <cellStyle name="Normal 16 3 3 2 2 2 2 2 4" xfId="12355" xr:uid="{00000000-0005-0000-0000-0000162A0000}"/>
    <cellStyle name="Normal 16 3 3 2 2 2 2 3" xfId="12356" xr:uid="{00000000-0005-0000-0000-0000172A0000}"/>
    <cellStyle name="Normal 16 3 3 2 2 2 2 3 2" xfId="12357" xr:uid="{00000000-0005-0000-0000-0000182A0000}"/>
    <cellStyle name="Normal 16 3 3 2 2 2 2 3 3" xfId="12358" xr:uid="{00000000-0005-0000-0000-0000192A0000}"/>
    <cellStyle name="Normal 16 3 3 2 2 2 2 4" xfId="12359" xr:uid="{00000000-0005-0000-0000-00001A2A0000}"/>
    <cellStyle name="Normal 16 3 3 2 2 2 2 5" xfId="12360" xr:uid="{00000000-0005-0000-0000-00001B2A0000}"/>
    <cellStyle name="Normal 16 3 3 2 2 2 2 6" xfId="12361" xr:uid="{00000000-0005-0000-0000-00001C2A0000}"/>
    <cellStyle name="Normal 16 3 3 2 2 2 3" xfId="12362" xr:uid="{00000000-0005-0000-0000-00001D2A0000}"/>
    <cellStyle name="Normal 16 3 3 2 2 2 3 2" xfId="12363" xr:uid="{00000000-0005-0000-0000-00001E2A0000}"/>
    <cellStyle name="Normal 16 3 3 2 2 2 3 3" xfId="12364" xr:uid="{00000000-0005-0000-0000-00001F2A0000}"/>
    <cellStyle name="Normal 16 3 3 2 2 2 3 4" xfId="12365" xr:uid="{00000000-0005-0000-0000-0000202A0000}"/>
    <cellStyle name="Normal 16 3 3 2 2 2 4" xfId="12366" xr:uid="{00000000-0005-0000-0000-0000212A0000}"/>
    <cellStyle name="Normal 16 3 3 2 2 2 4 2" xfId="12367" xr:uid="{00000000-0005-0000-0000-0000222A0000}"/>
    <cellStyle name="Normal 16 3 3 2 2 2 4 3" xfId="12368" xr:uid="{00000000-0005-0000-0000-0000232A0000}"/>
    <cellStyle name="Normal 16 3 3 2 2 2 4 4" xfId="12369" xr:uid="{00000000-0005-0000-0000-0000242A0000}"/>
    <cellStyle name="Normal 16 3 3 2 2 2 5" xfId="12370" xr:uid="{00000000-0005-0000-0000-0000252A0000}"/>
    <cellStyle name="Normal 16 3 3 2 2 2 5 2" xfId="12371" xr:uid="{00000000-0005-0000-0000-0000262A0000}"/>
    <cellStyle name="Normal 16 3 3 2 2 2 5 3" xfId="12372" xr:uid="{00000000-0005-0000-0000-0000272A0000}"/>
    <cellStyle name="Normal 16 3 3 2 2 2 5 4" xfId="12373" xr:uid="{00000000-0005-0000-0000-0000282A0000}"/>
    <cellStyle name="Normal 16 3 3 2 2 2 6" xfId="12374" xr:uid="{00000000-0005-0000-0000-0000292A0000}"/>
    <cellStyle name="Normal 16 3 3 2 2 2 6 2" xfId="12375" xr:uid="{00000000-0005-0000-0000-00002A2A0000}"/>
    <cellStyle name="Normal 16 3 3 2 2 2 6 3" xfId="12376" xr:uid="{00000000-0005-0000-0000-00002B2A0000}"/>
    <cellStyle name="Normal 16 3 3 2 2 2 7" xfId="12377" xr:uid="{00000000-0005-0000-0000-00002C2A0000}"/>
    <cellStyle name="Normal 16 3 3 2 2 2 8" xfId="12378" xr:uid="{00000000-0005-0000-0000-00002D2A0000}"/>
    <cellStyle name="Normal 16 3 3 2 2 2 9" xfId="12379" xr:uid="{00000000-0005-0000-0000-00002E2A0000}"/>
    <cellStyle name="Normal 16 3 3 2 2 3" xfId="12380" xr:uid="{00000000-0005-0000-0000-00002F2A0000}"/>
    <cellStyle name="Normal 16 3 3 2 2 3 2" xfId="12381" xr:uid="{00000000-0005-0000-0000-0000302A0000}"/>
    <cellStyle name="Normal 16 3 3 2 2 3 2 2" xfId="12382" xr:uid="{00000000-0005-0000-0000-0000312A0000}"/>
    <cellStyle name="Normal 16 3 3 2 2 3 2 3" xfId="12383" xr:uid="{00000000-0005-0000-0000-0000322A0000}"/>
    <cellStyle name="Normal 16 3 3 2 2 3 2 4" xfId="12384" xr:uid="{00000000-0005-0000-0000-0000332A0000}"/>
    <cellStyle name="Normal 16 3 3 2 2 3 3" xfId="12385" xr:uid="{00000000-0005-0000-0000-0000342A0000}"/>
    <cellStyle name="Normal 16 3 3 2 2 3 3 2" xfId="12386" xr:uid="{00000000-0005-0000-0000-0000352A0000}"/>
    <cellStyle name="Normal 16 3 3 2 2 3 3 3" xfId="12387" xr:uid="{00000000-0005-0000-0000-0000362A0000}"/>
    <cellStyle name="Normal 16 3 3 2 2 3 4" xfId="12388" xr:uid="{00000000-0005-0000-0000-0000372A0000}"/>
    <cellStyle name="Normal 16 3 3 2 2 3 5" xfId="12389" xr:uid="{00000000-0005-0000-0000-0000382A0000}"/>
    <cellStyle name="Normal 16 3 3 2 2 3 6" xfId="12390" xr:uid="{00000000-0005-0000-0000-0000392A0000}"/>
    <cellStyle name="Normal 16 3 3 2 2 4" xfId="12391" xr:uid="{00000000-0005-0000-0000-00003A2A0000}"/>
    <cellStyle name="Normal 16 3 3 2 2 4 2" xfId="12392" xr:uid="{00000000-0005-0000-0000-00003B2A0000}"/>
    <cellStyle name="Normal 16 3 3 2 2 4 3" xfId="12393" xr:uid="{00000000-0005-0000-0000-00003C2A0000}"/>
    <cellStyle name="Normal 16 3 3 2 2 4 4" xfId="12394" xr:uid="{00000000-0005-0000-0000-00003D2A0000}"/>
    <cellStyle name="Normal 16 3 3 2 2 5" xfId="12395" xr:uid="{00000000-0005-0000-0000-00003E2A0000}"/>
    <cellStyle name="Normal 16 3 3 2 2 5 2" xfId="12396" xr:uid="{00000000-0005-0000-0000-00003F2A0000}"/>
    <cellStyle name="Normal 16 3 3 2 2 5 3" xfId="12397" xr:uid="{00000000-0005-0000-0000-0000402A0000}"/>
    <cellStyle name="Normal 16 3 3 2 2 5 4" xfId="12398" xr:uid="{00000000-0005-0000-0000-0000412A0000}"/>
    <cellStyle name="Normal 16 3 3 2 2 6" xfId="12399" xr:uid="{00000000-0005-0000-0000-0000422A0000}"/>
    <cellStyle name="Normal 16 3 3 2 2 6 2" xfId="12400" xr:uid="{00000000-0005-0000-0000-0000432A0000}"/>
    <cellStyle name="Normal 16 3 3 2 2 6 3" xfId="12401" xr:uid="{00000000-0005-0000-0000-0000442A0000}"/>
    <cellStyle name="Normal 16 3 3 2 2 6 4" xfId="12402" xr:uid="{00000000-0005-0000-0000-0000452A0000}"/>
    <cellStyle name="Normal 16 3 3 2 2 7" xfId="12403" xr:uid="{00000000-0005-0000-0000-0000462A0000}"/>
    <cellStyle name="Normal 16 3 3 2 2 7 2" xfId="12404" xr:uid="{00000000-0005-0000-0000-0000472A0000}"/>
    <cellStyle name="Normal 16 3 3 2 2 7 3" xfId="12405" xr:uid="{00000000-0005-0000-0000-0000482A0000}"/>
    <cellStyle name="Normal 16 3 3 2 2 8" xfId="12406" xr:uid="{00000000-0005-0000-0000-0000492A0000}"/>
    <cellStyle name="Normal 16 3 3 2 2 9" xfId="12407" xr:uid="{00000000-0005-0000-0000-00004A2A0000}"/>
    <cellStyle name="Normal 16 3 3 2 3" xfId="1373" xr:uid="{00000000-0005-0000-0000-00004B2A0000}"/>
    <cellStyle name="Normal 16 3 3 2 3 2" xfId="12408" xr:uid="{00000000-0005-0000-0000-00004C2A0000}"/>
    <cellStyle name="Normal 16 3 3 2 3 2 2" xfId="12409" xr:uid="{00000000-0005-0000-0000-00004D2A0000}"/>
    <cellStyle name="Normal 16 3 3 2 3 2 2 2" xfId="12410" xr:uid="{00000000-0005-0000-0000-00004E2A0000}"/>
    <cellStyle name="Normal 16 3 3 2 3 2 2 3" xfId="12411" xr:uid="{00000000-0005-0000-0000-00004F2A0000}"/>
    <cellStyle name="Normal 16 3 3 2 3 2 2 4" xfId="12412" xr:uid="{00000000-0005-0000-0000-0000502A0000}"/>
    <cellStyle name="Normal 16 3 3 2 3 2 3" xfId="12413" xr:uid="{00000000-0005-0000-0000-0000512A0000}"/>
    <cellStyle name="Normal 16 3 3 2 3 2 3 2" xfId="12414" xr:uid="{00000000-0005-0000-0000-0000522A0000}"/>
    <cellStyle name="Normal 16 3 3 2 3 2 3 3" xfId="12415" xr:uid="{00000000-0005-0000-0000-0000532A0000}"/>
    <cellStyle name="Normal 16 3 3 2 3 2 4" xfId="12416" xr:uid="{00000000-0005-0000-0000-0000542A0000}"/>
    <cellStyle name="Normal 16 3 3 2 3 2 5" xfId="12417" xr:uid="{00000000-0005-0000-0000-0000552A0000}"/>
    <cellStyle name="Normal 16 3 3 2 3 2 6" xfId="12418" xr:uid="{00000000-0005-0000-0000-0000562A0000}"/>
    <cellStyle name="Normal 16 3 3 2 3 3" xfId="12419" xr:uid="{00000000-0005-0000-0000-0000572A0000}"/>
    <cellStyle name="Normal 16 3 3 2 3 3 2" xfId="12420" xr:uid="{00000000-0005-0000-0000-0000582A0000}"/>
    <cellStyle name="Normal 16 3 3 2 3 3 3" xfId="12421" xr:uid="{00000000-0005-0000-0000-0000592A0000}"/>
    <cellStyle name="Normal 16 3 3 2 3 3 4" xfId="12422" xr:uid="{00000000-0005-0000-0000-00005A2A0000}"/>
    <cellStyle name="Normal 16 3 3 2 3 4" xfId="12423" xr:uid="{00000000-0005-0000-0000-00005B2A0000}"/>
    <cellStyle name="Normal 16 3 3 2 3 4 2" xfId="12424" xr:uid="{00000000-0005-0000-0000-00005C2A0000}"/>
    <cellStyle name="Normal 16 3 3 2 3 4 3" xfId="12425" xr:uid="{00000000-0005-0000-0000-00005D2A0000}"/>
    <cellStyle name="Normal 16 3 3 2 3 4 4" xfId="12426" xr:uid="{00000000-0005-0000-0000-00005E2A0000}"/>
    <cellStyle name="Normal 16 3 3 2 3 5" xfId="12427" xr:uid="{00000000-0005-0000-0000-00005F2A0000}"/>
    <cellStyle name="Normal 16 3 3 2 3 5 2" xfId="12428" xr:uid="{00000000-0005-0000-0000-0000602A0000}"/>
    <cellStyle name="Normal 16 3 3 2 3 5 3" xfId="12429" xr:uid="{00000000-0005-0000-0000-0000612A0000}"/>
    <cellStyle name="Normal 16 3 3 2 3 5 4" xfId="12430" xr:uid="{00000000-0005-0000-0000-0000622A0000}"/>
    <cellStyle name="Normal 16 3 3 2 3 6" xfId="12431" xr:uid="{00000000-0005-0000-0000-0000632A0000}"/>
    <cellStyle name="Normal 16 3 3 2 3 6 2" xfId="12432" xr:uid="{00000000-0005-0000-0000-0000642A0000}"/>
    <cellStyle name="Normal 16 3 3 2 3 6 3" xfId="12433" xr:uid="{00000000-0005-0000-0000-0000652A0000}"/>
    <cellStyle name="Normal 16 3 3 2 3 7" xfId="12434" xr:uid="{00000000-0005-0000-0000-0000662A0000}"/>
    <cellStyle name="Normal 16 3 3 2 3 8" xfId="12435" xr:uid="{00000000-0005-0000-0000-0000672A0000}"/>
    <cellStyle name="Normal 16 3 3 2 3 9" xfId="12436" xr:uid="{00000000-0005-0000-0000-0000682A0000}"/>
    <cellStyle name="Normal 16 3 3 2 4" xfId="12437" xr:uid="{00000000-0005-0000-0000-0000692A0000}"/>
    <cellStyle name="Normal 16 3 3 2 4 2" xfId="12438" xr:uid="{00000000-0005-0000-0000-00006A2A0000}"/>
    <cellStyle name="Normal 16 3 3 2 4 2 2" xfId="12439" xr:uid="{00000000-0005-0000-0000-00006B2A0000}"/>
    <cellStyle name="Normal 16 3 3 2 4 2 3" xfId="12440" xr:uid="{00000000-0005-0000-0000-00006C2A0000}"/>
    <cellStyle name="Normal 16 3 3 2 4 2 4" xfId="12441" xr:uid="{00000000-0005-0000-0000-00006D2A0000}"/>
    <cellStyle name="Normal 16 3 3 2 4 3" xfId="12442" xr:uid="{00000000-0005-0000-0000-00006E2A0000}"/>
    <cellStyle name="Normal 16 3 3 2 4 3 2" xfId="12443" xr:uid="{00000000-0005-0000-0000-00006F2A0000}"/>
    <cellStyle name="Normal 16 3 3 2 4 3 3" xfId="12444" xr:uid="{00000000-0005-0000-0000-0000702A0000}"/>
    <cellStyle name="Normal 16 3 3 2 4 4" xfId="12445" xr:uid="{00000000-0005-0000-0000-0000712A0000}"/>
    <cellStyle name="Normal 16 3 3 2 4 5" xfId="12446" xr:uid="{00000000-0005-0000-0000-0000722A0000}"/>
    <cellStyle name="Normal 16 3 3 2 4 6" xfId="12447" xr:uid="{00000000-0005-0000-0000-0000732A0000}"/>
    <cellStyle name="Normal 16 3 3 2 5" xfId="12448" xr:uid="{00000000-0005-0000-0000-0000742A0000}"/>
    <cellStyle name="Normal 16 3 3 2 5 2" xfId="12449" xr:uid="{00000000-0005-0000-0000-0000752A0000}"/>
    <cellStyle name="Normal 16 3 3 2 5 3" xfId="12450" xr:uid="{00000000-0005-0000-0000-0000762A0000}"/>
    <cellStyle name="Normal 16 3 3 2 5 4" xfId="12451" xr:uid="{00000000-0005-0000-0000-0000772A0000}"/>
    <cellStyle name="Normal 16 3 3 2 6" xfId="12452" xr:uid="{00000000-0005-0000-0000-0000782A0000}"/>
    <cellStyle name="Normal 16 3 3 2 6 2" xfId="12453" xr:uid="{00000000-0005-0000-0000-0000792A0000}"/>
    <cellStyle name="Normal 16 3 3 2 6 3" xfId="12454" xr:uid="{00000000-0005-0000-0000-00007A2A0000}"/>
    <cellStyle name="Normal 16 3 3 2 6 4" xfId="12455" xr:uid="{00000000-0005-0000-0000-00007B2A0000}"/>
    <cellStyle name="Normal 16 3 3 2 7" xfId="12456" xr:uid="{00000000-0005-0000-0000-00007C2A0000}"/>
    <cellStyle name="Normal 16 3 3 2 7 2" xfId="12457" xr:uid="{00000000-0005-0000-0000-00007D2A0000}"/>
    <cellStyle name="Normal 16 3 3 2 7 3" xfId="12458" xr:uid="{00000000-0005-0000-0000-00007E2A0000}"/>
    <cellStyle name="Normal 16 3 3 2 7 4" xfId="12459" xr:uid="{00000000-0005-0000-0000-00007F2A0000}"/>
    <cellStyle name="Normal 16 3 3 2 8" xfId="12460" xr:uid="{00000000-0005-0000-0000-0000802A0000}"/>
    <cellStyle name="Normal 16 3 3 2 8 2" xfId="12461" xr:uid="{00000000-0005-0000-0000-0000812A0000}"/>
    <cellStyle name="Normal 16 3 3 2 8 3" xfId="12462" xr:uid="{00000000-0005-0000-0000-0000822A0000}"/>
    <cellStyle name="Normal 16 3 3 2 9" xfId="12463" xr:uid="{00000000-0005-0000-0000-0000832A0000}"/>
    <cellStyle name="Normal 16 3 3 3" xfId="830" xr:uid="{00000000-0005-0000-0000-0000842A0000}"/>
    <cellStyle name="Normal 16 3 3 3 10" xfId="12464" xr:uid="{00000000-0005-0000-0000-0000852A0000}"/>
    <cellStyle name="Normal 16 3 3 3 2" xfId="1375" xr:uid="{00000000-0005-0000-0000-0000862A0000}"/>
    <cellStyle name="Normal 16 3 3 3 2 2" xfId="12465" xr:uid="{00000000-0005-0000-0000-0000872A0000}"/>
    <cellStyle name="Normal 16 3 3 3 2 2 2" xfId="12466" xr:uid="{00000000-0005-0000-0000-0000882A0000}"/>
    <cellStyle name="Normal 16 3 3 3 2 2 2 2" xfId="12467" xr:uid="{00000000-0005-0000-0000-0000892A0000}"/>
    <cellStyle name="Normal 16 3 3 3 2 2 2 3" xfId="12468" xr:uid="{00000000-0005-0000-0000-00008A2A0000}"/>
    <cellStyle name="Normal 16 3 3 3 2 2 2 4" xfId="12469" xr:uid="{00000000-0005-0000-0000-00008B2A0000}"/>
    <cellStyle name="Normal 16 3 3 3 2 2 3" xfId="12470" xr:uid="{00000000-0005-0000-0000-00008C2A0000}"/>
    <cellStyle name="Normal 16 3 3 3 2 2 3 2" xfId="12471" xr:uid="{00000000-0005-0000-0000-00008D2A0000}"/>
    <cellStyle name="Normal 16 3 3 3 2 2 3 3" xfId="12472" xr:uid="{00000000-0005-0000-0000-00008E2A0000}"/>
    <cellStyle name="Normal 16 3 3 3 2 2 4" xfId="12473" xr:uid="{00000000-0005-0000-0000-00008F2A0000}"/>
    <cellStyle name="Normal 16 3 3 3 2 2 5" xfId="12474" xr:uid="{00000000-0005-0000-0000-0000902A0000}"/>
    <cellStyle name="Normal 16 3 3 3 2 2 6" xfId="12475" xr:uid="{00000000-0005-0000-0000-0000912A0000}"/>
    <cellStyle name="Normal 16 3 3 3 2 3" xfId="12476" xr:uid="{00000000-0005-0000-0000-0000922A0000}"/>
    <cellStyle name="Normal 16 3 3 3 2 3 2" xfId="12477" xr:uid="{00000000-0005-0000-0000-0000932A0000}"/>
    <cellStyle name="Normal 16 3 3 3 2 3 3" xfId="12478" xr:uid="{00000000-0005-0000-0000-0000942A0000}"/>
    <cellStyle name="Normal 16 3 3 3 2 3 4" xfId="12479" xr:uid="{00000000-0005-0000-0000-0000952A0000}"/>
    <cellStyle name="Normal 16 3 3 3 2 4" xfId="12480" xr:uid="{00000000-0005-0000-0000-0000962A0000}"/>
    <cellStyle name="Normal 16 3 3 3 2 4 2" xfId="12481" xr:uid="{00000000-0005-0000-0000-0000972A0000}"/>
    <cellStyle name="Normal 16 3 3 3 2 4 3" xfId="12482" xr:uid="{00000000-0005-0000-0000-0000982A0000}"/>
    <cellStyle name="Normal 16 3 3 3 2 4 4" xfId="12483" xr:uid="{00000000-0005-0000-0000-0000992A0000}"/>
    <cellStyle name="Normal 16 3 3 3 2 5" xfId="12484" xr:uid="{00000000-0005-0000-0000-00009A2A0000}"/>
    <cellStyle name="Normal 16 3 3 3 2 5 2" xfId="12485" xr:uid="{00000000-0005-0000-0000-00009B2A0000}"/>
    <cellStyle name="Normal 16 3 3 3 2 5 3" xfId="12486" xr:uid="{00000000-0005-0000-0000-00009C2A0000}"/>
    <cellStyle name="Normal 16 3 3 3 2 5 4" xfId="12487" xr:uid="{00000000-0005-0000-0000-00009D2A0000}"/>
    <cellStyle name="Normal 16 3 3 3 2 6" xfId="12488" xr:uid="{00000000-0005-0000-0000-00009E2A0000}"/>
    <cellStyle name="Normal 16 3 3 3 2 6 2" xfId="12489" xr:uid="{00000000-0005-0000-0000-00009F2A0000}"/>
    <cellStyle name="Normal 16 3 3 3 2 6 3" xfId="12490" xr:uid="{00000000-0005-0000-0000-0000A02A0000}"/>
    <cellStyle name="Normal 16 3 3 3 2 7" xfId="12491" xr:uid="{00000000-0005-0000-0000-0000A12A0000}"/>
    <cellStyle name="Normal 16 3 3 3 2 8" xfId="12492" xr:uid="{00000000-0005-0000-0000-0000A22A0000}"/>
    <cellStyle name="Normal 16 3 3 3 2 9" xfId="12493" xr:uid="{00000000-0005-0000-0000-0000A32A0000}"/>
    <cellStyle name="Normal 16 3 3 3 3" xfId="12494" xr:uid="{00000000-0005-0000-0000-0000A42A0000}"/>
    <cellStyle name="Normal 16 3 3 3 3 2" xfId="12495" xr:uid="{00000000-0005-0000-0000-0000A52A0000}"/>
    <cellStyle name="Normal 16 3 3 3 3 2 2" xfId="12496" xr:uid="{00000000-0005-0000-0000-0000A62A0000}"/>
    <cellStyle name="Normal 16 3 3 3 3 2 3" xfId="12497" xr:uid="{00000000-0005-0000-0000-0000A72A0000}"/>
    <cellStyle name="Normal 16 3 3 3 3 2 4" xfId="12498" xr:uid="{00000000-0005-0000-0000-0000A82A0000}"/>
    <cellStyle name="Normal 16 3 3 3 3 3" xfId="12499" xr:uid="{00000000-0005-0000-0000-0000A92A0000}"/>
    <cellStyle name="Normal 16 3 3 3 3 3 2" xfId="12500" xr:uid="{00000000-0005-0000-0000-0000AA2A0000}"/>
    <cellStyle name="Normal 16 3 3 3 3 3 3" xfId="12501" xr:uid="{00000000-0005-0000-0000-0000AB2A0000}"/>
    <cellStyle name="Normal 16 3 3 3 3 4" xfId="12502" xr:uid="{00000000-0005-0000-0000-0000AC2A0000}"/>
    <cellStyle name="Normal 16 3 3 3 3 5" xfId="12503" xr:uid="{00000000-0005-0000-0000-0000AD2A0000}"/>
    <cellStyle name="Normal 16 3 3 3 3 6" xfId="12504" xr:uid="{00000000-0005-0000-0000-0000AE2A0000}"/>
    <cellStyle name="Normal 16 3 3 3 4" xfId="12505" xr:uid="{00000000-0005-0000-0000-0000AF2A0000}"/>
    <cellStyle name="Normal 16 3 3 3 4 2" xfId="12506" xr:uid="{00000000-0005-0000-0000-0000B02A0000}"/>
    <cellStyle name="Normal 16 3 3 3 4 3" xfId="12507" xr:uid="{00000000-0005-0000-0000-0000B12A0000}"/>
    <cellStyle name="Normal 16 3 3 3 4 4" xfId="12508" xr:uid="{00000000-0005-0000-0000-0000B22A0000}"/>
    <cellStyle name="Normal 16 3 3 3 5" xfId="12509" xr:uid="{00000000-0005-0000-0000-0000B32A0000}"/>
    <cellStyle name="Normal 16 3 3 3 5 2" xfId="12510" xr:uid="{00000000-0005-0000-0000-0000B42A0000}"/>
    <cellStyle name="Normal 16 3 3 3 5 3" xfId="12511" xr:uid="{00000000-0005-0000-0000-0000B52A0000}"/>
    <cellStyle name="Normal 16 3 3 3 5 4" xfId="12512" xr:uid="{00000000-0005-0000-0000-0000B62A0000}"/>
    <cellStyle name="Normal 16 3 3 3 6" xfId="12513" xr:uid="{00000000-0005-0000-0000-0000B72A0000}"/>
    <cellStyle name="Normal 16 3 3 3 6 2" xfId="12514" xr:uid="{00000000-0005-0000-0000-0000B82A0000}"/>
    <cellStyle name="Normal 16 3 3 3 6 3" xfId="12515" xr:uid="{00000000-0005-0000-0000-0000B92A0000}"/>
    <cellStyle name="Normal 16 3 3 3 6 4" xfId="12516" xr:uid="{00000000-0005-0000-0000-0000BA2A0000}"/>
    <cellStyle name="Normal 16 3 3 3 7" xfId="12517" xr:uid="{00000000-0005-0000-0000-0000BB2A0000}"/>
    <cellStyle name="Normal 16 3 3 3 7 2" xfId="12518" xr:uid="{00000000-0005-0000-0000-0000BC2A0000}"/>
    <cellStyle name="Normal 16 3 3 3 7 3" xfId="12519" xr:uid="{00000000-0005-0000-0000-0000BD2A0000}"/>
    <cellStyle name="Normal 16 3 3 3 8" xfId="12520" xr:uid="{00000000-0005-0000-0000-0000BE2A0000}"/>
    <cellStyle name="Normal 16 3 3 3 9" xfId="12521" xr:uid="{00000000-0005-0000-0000-0000BF2A0000}"/>
    <cellStyle name="Normal 16 3 3 4" xfId="1372" xr:uid="{00000000-0005-0000-0000-0000C02A0000}"/>
    <cellStyle name="Normal 16 3 3 4 2" xfId="12522" xr:uid="{00000000-0005-0000-0000-0000C12A0000}"/>
    <cellStyle name="Normal 16 3 3 4 2 2" xfId="12523" xr:uid="{00000000-0005-0000-0000-0000C22A0000}"/>
    <cellStyle name="Normal 16 3 3 4 2 2 2" xfId="12524" xr:uid="{00000000-0005-0000-0000-0000C32A0000}"/>
    <cellStyle name="Normal 16 3 3 4 2 2 3" xfId="12525" xr:uid="{00000000-0005-0000-0000-0000C42A0000}"/>
    <cellStyle name="Normal 16 3 3 4 2 2 4" xfId="12526" xr:uid="{00000000-0005-0000-0000-0000C52A0000}"/>
    <cellStyle name="Normal 16 3 3 4 2 3" xfId="12527" xr:uid="{00000000-0005-0000-0000-0000C62A0000}"/>
    <cellStyle name="Normal 16 3 3 4 2 3 2" xfId="12528" xr:uid="{00000000-0005-0000-0000-0000C72A0000}"/>
    <cellStyle name="Normal 16 3 3 4 2 3 3" xfId="12529" xr:uid="{00000000-0005-0000-0000-0000C82A0000}"/>
    <cellStyle name="Normal 16 3 3 4 2 4" xfId="12530" xr:uid="{00000000-0005-0000-0000-0000C92A0000}"/>
    <cellStyle name="Normal 16 3 3 4 2 5" xfId="12531" xr:uid="{00000000-0005-0000-0000-0000CA2A0000}"/>
    <cellStyle name="Normal 16 3 3 4 2 6" xfId="12532" xr:uid="{00000000-0005-0000-0000-0000CB2A0000}"/>
    <cellStyle name="Normal 16 3 3 4 3" xfId="12533" xr:uid="{00000000-0005-0000-0000-0000CC2A0000}"/>
    <cellStyle name="Normal 16 3 3 4 3 2" xfId="12534" xr:uid="{00000000-0005-0000-0000-0000CD2A0000}"/>
    <cellStyle name="Normal 16 3 3 4 3 3" xfId="12535" xr:uid="{00000000-0005-0000-0000-0000CE2A0000}"/>
    <cellStyle name="Normal 16 3 3 4 3 4" xfId="12536" xr:uid="{00000000-0005-0000-0000-0000CF2A0000}"/>
    <cellStyle name="Normal 16 3 3 4 4" xfId="12537" xr:uid="{00000000-0005-0000-0000-0000D02A0000}"/>
    <cellStyle name="Normal 16 3 3 4 4 2" xfId="12538" xr:uid="{00000000-0005-0000-0000-0000D12A0000}"/>
    <cellStyle name="Normal 16 3 3 4 4 3" xfId="12539" xr:uid="{00000000-0005-0000-0000-0000D22A0000}"/>
    <cellStyle name="Normal 16 3 3 4 4 4" xfId="12540" xr:uid="{00000000-0005-0000-0000-0000D32A0000}"/>
    <cellStyle name="Normal 16 3 3 4 5" xfId="12541" xr:uid="{00000000-0005-0000-0000-0000D42A0000}"/>
    <cellStyle name="Normal 16 3 3 4 5 2" xfId="12542" xr:uid="{00000000-0005-0000-0000-0000D52A0000}"/>
    <cellStyle name="Normal 16 3 3 4 5 3" xfId="12543" xr:uid="{00000000-0005-0000-0000-0000D62A0000}"/>
    <cellStyle name="Normal 16 3 3 4 5 4" xfId="12544" xr:uid="{00000000-0005-0000-0000-0000D72A0000}"/>
    <cellStyle name="Normal 16 3 3 4 6" xfId="12545" xr:uid="{00000000-0005-0000-0000-0000D82A0000}"/>
    <cellStyle name="Normal 16 3 3 4 6 2" xfId="12546" xr:uid="{00000000-0005-0000-0000-0000D92A0000}"/>
    <cellStyle name="Normal 16 3 3 4 6 3" xfId="12547" xr:uid="{00000000-0005-0000-0000-0000DA2A0000}"/>
    <cellStyle name="Normal 16 3 3 4 7" xfId="12548" xr:uid="{00000000-0005-0000-0000-0000DB2A0000}"/>
    <cellStyle name="Normal 16 3 3 4 8" xfId="12549" xr:uid="{00000000-0005-0000-0000-0000DC2A0000}"/>
    <cellStyle name="Normal 16 3 3 4 9" xfId="12550" xr:uid="{00000000-0005-0000-0000-0000DD2A0000}"/>
    <cellStyle name="Normal 16 3 3 5" xfId="12551" xr:uid="{00000000-0005-0000-0000-0000DE2A0000}"/>
    <cellStyle name="Normal 16 3 3 5 2" xfId="12552" xr:uid="{00000000-0005-0000-0000-0000DF2A0000}"/>
    <cellStyle name="Normal 16 3 3 5 2 2" xfId="12553" xr:uid="{00000000-0005-0000-0000-0000E02A0000}"/>
    <cellStyle name="Normal 16 3 3 5 2 2 2" xfId="12554" xr:uid="{00000000-0005-0000-0000-0000E12A0000}"/>
    <cellStyle name="Normal 16 3 3 5 2 2 3" xfId="12555" xr:uid="{00000000-0005-0000-0000-0000E22A0000}"/>
    <cellStyle name="Normal 16 3 3 5 2 2 4" xfId="12556" xr:uid="{00000000-0005-0000-0000-0000E32A0000}"/>
    <cellStyle name="Normal 16 3 3 5 2 3" xfId="12557" xr:uid="{00000000-0005-0000-0000-0000E42A0000}"/>
    <cellStyle name="Normal 16 3 3 5 2 3 2" xfId="12558" xr:uid="{00000000-0005-0000-0000-0000E52A0000}"/>
    <cellStyle name="Normal 16 3 3 5 2 3 3" xfId="12559" xr:uid="{00000000-0005-0000-0000-0000E62A0000}"/>
    <cellStyle name="Normal 16 3 3 5 2 4" xfId="12560" xr:uid="{00000000-0005-0000-0000-0000E72A0000}"/>
    <cellStyle name="Normal 16 3 3 5 2 5" xfId="12561" xr:uid="{00000000-0005-0000-0000-0000E82A0000}"/>
    <cellStyle name="Normal 16 3 3 5 2 6" xfId="12562" xr:uid="{00000000-0005-0000-0000-0000E92A0000}"/>
    <cellStyle name="Normal 16 3 3 5 3" xfId="12563" xr:uid="{00000000-0005-0000-0000-0000EA2A0000}"/>
    <cellStyle name="Normal 16 3 3 5 3 2" xfId="12564" xr:uid="{00000000-0005-0000-0000-0000EB2A0000}"/>
    <cellStyle name="Normal 16 3 3 5 3 3" xfId="12565" xr:uid="{00000000-0005-0000-0000-0000EC2A0000}"/>
    <cellStyle name="Normal 16 3 3 5 3 4" xfId="12566" xr:uid="{00000000-0005-0000-0000-0000ED2A0000}"/>
    <cellStyle name="Normal 16 3 3 5 4" xfId="12567" xr:uid="{00000000-0005-0000-0000-0000EE2A0000}"/>
    <cellStyle name="Normal 16 3 3 5 4 2" xfId="12568" xr:uid="{00000000-0005-0000-0000-0000EF2A0000}"/>
    <cellStyle name="Normal 16 3 3 5 4 3" xfId="12569" xr:uid="{00000000-0005-0000-0000-0000F02A0000}"/>
    <cellStyle name="Normal 16 3 3 5 4 4" xfId="12570" xr:uid="{00000000-0005-0000-0000-0000F12A0000}"/>
    <cellStyle name="Normal 16 3 3 5 5" xfId="12571" xr:uid="{00000000-0005-0000-0000-0000F22A0000}"/>
    <cellStyle name="Normal 16 3 3 5 5 2" xfId="12572" xr:uid="{00000000-0005-0000-0000-0000F32A0000}"/>
    <cellStyle name="Normal 16 3 3 5 5 3" xfId="12573" xr:uid="{00000000-0005-0000-0000-0000F42A0000}"/>
    <cellStyle name="Normal 16 3 3 5 5 4" xfId="12574" xr:uid="{00000000-0005-0000-0000-0000F52A0000}"/>
    <cellStyle name="Normal 16 3 3 5 6" xfId="12575" xr:uid="{00000000-0005-0000-0000-0000F62A0000}"/>
    <cellStyle name="Normal 16 3 3 5 6 2" xfId="12576" xr:uid="{00000000-0005-0000-0000-0000F72A0000}"/>
    <cellStyle name="Normal 16 3 3 5 6 3" xfId="12577" xr:uid="{00000000-0005-0000-0000-0000F82A0000}"/>
    <cellStyle name="Normal 16 3 3 5 7" xfId="12578" xr:uid="{00000000-0005-0000-0000-0000F92A0000}"/>
    <cellStyle name="Normal 16 3 3 5 8" xfId="12579" xr:uid="{00000000-0005-0000-0000-0000FA2A0000}"/>
    <cellStyle name="Normal 16 3 3 5 9" xfId="12580" xr:uid="{00000000-0005-0000-0000-0000FB2A0000}"/>
    <cellStyle name="Normal 16 3 3 6" xfId="12581" xr:uid="{00000000-0005-0000-0000-0000FC2A0000}"/>
    <cellStyle name="Normal 16 3 3 6 2" xfId="12582" xr:uid="{00000000-0005-0000-0000-0000FD2A0000}"/>
    <cellStyle name="Normal 16 3 3 6 2 2" xfId="12583" xr:uid="{00000000-0005-0000-0000-0000FE2A0000}"/>
    <cellStyle name="Normal 16 3 3 6 2 2 2" xfId="12584" xr:uid="{00000000-0005-0000-0000-0000FF2A0000}"/>
    <cellStyle name="Normal 16 3 3 6 2 2 3" xfId="12585" xr:uid="{00000000-0005-0000-0000-0000002B0000}"/>
    <cellStyle name="Normal 16 3 3 6 2 2 4" xfId="12586" xr:uid="{00000000-0005-0000-0000-0000012B0000}"/>
    <cellStyle name="Normal 16 3 3 6 2 3" xfId="12587" xr:uid="{00000000-0005-0000-0000-0000022B0000}"/>
    <cellStyle name="Normal 16 3 3 6 2 3 2" xfId="12588" xr:uid="{00000000-0005-0000-0000-0000032B0000}"/>
    <cellStyle name="Normal 16 3 3 6 2 3 3" xfId="12589" xr:uid="{00000000-0005-0000-0000-0000042B0000}"/>
    <cellStyle name="Normal 16 3 3 6 2 4" xfId="12590" xr:uid="{00000000-0005-0000-0000-0000052B0000}"/>
    <cellStyle name="Normal 16 3 3 6 2 5" xfId="12591" xr:uid="{00000000-0005-0000-0000-0000062B0000}"/>
    <cellStyle name="Normal 16 3 3 6 2 6" xfId="12592" xr:uid="{00000000-0005-0000-0000-0000072B0000}"/>
    <cellStyle name="Normal 16 3 3 6 3" xfId="12593" xr:uid="{00000000-0005-0000-0000-0000082B0000}"/>
    <cellStyle name="Normal 16 3 3 6 3 2" xfId="12594" xr:uid="{00000000-0005-0000-0000-0000092B0000}"/>
    <cellStyle name="Normal 16 3 3 6 3 3" xfId="12595" xr:uid="{00000000-0005-0000-0000-00000A2B0000}"/>
    <cellStyle name="Normal 16 3 3 6 3 4" xfId="12596" xr:uid="{00000000-0005-0000-0000-00000B2B0000}"/>
    <cellStyle name="Normal 16 3 3 6 4" xfId="12597" xr:uid="{00000000-0005-0000-0000-00000C2B0000}"/>
    <cellStyle name="Normal 16 3 3 6 4 2" xfId="12598" xr:uid="{00000000-0005-0000-0000-00000D2B0000}"/>
    <cellStyle name="Normal 16 3 3 6 4 3" xfId="12599" xr:uid="{00000000-0005-0000-0000-00000E2B0000}"/>
    <cellStyle name="Normal 16 3 3 6 4 4" xfId="12600" xr:uid="{00000000-0005-0000-0000-00000F2B0000}"/>
    <cellStyle name="Normal 16 3 3 6 5" xfId="12601" xr:uid="{00000000-0005-0000-0000-0000102B0000}"/>
    <cellStyle name="Normal 16 3 3 6 5 2" xfId="12602" xr:uid="{00000000-0005-0000-0000-0000112B0000}"/>
    <cellStyle name="Normal 16 3 3 6 5 3" xfId="12603" xr:uid="{00000000-0005-0000-0000-0000122B0000}"/>
    <cellStyle name="Normal 16 3 3 6 6" xfId="12604" xr:uid="{00000000-0005-0000-0000-0000132B0000}"/>
    <cellStyle name="Normal 16 3 3 6 7" xfId="12605" xr:uid="{00000000-0005-0000-0000-0000142B0000}"/>
    <cellStyle name="Normal 16 3 3 6 8" xfId="12606" xr:uid="{00000000-0005-0000-0000-0000152B0000}"/>
    <cellStyle name="Normal 16 3 3 7" xfId="12607" xr:uid="{00000000-0005-0000-0000-0000162B0000}"/>
    <cellStyle name="Normal 16 3 3 7 2" xfId="12608" xr:uid="{00000000-0005-0000-0000-0000172B0000}"/>
    <cellStyle name="Normal 16 3 3 7 2 2" xfId="12609" xr:uid="{00000000-0005-0000-0000-0000182B0000}"/>
    <cellStyle name="Normal 16 3 3 7 2 3" xfId="12610" xr:uid="{00000000-0005-0000-0000-0000192B0000}"/>
    <cellStyle name="Normal 16 3 3 7 2 4" xfId="12611" xr:uid="{00000000-0005-0000-0000-00001A2B0000}"/>
    <cellStyle name="Normal 16 3 3 7 3" xfId="12612" xr:uid="{00000000-0005-0000-0000-00001B2B0000}"/>
    <cellStyle name="Normal 16 3 3 7 3 2" xfId="12613" xr:uid="{00000000-0005-0000-0000-00001C2B0000}"/>
    <cellStyle name="Normal 16 3 3 7 3 3" xfId="12614" xr:uid="{00000000-0005-0000-0000-00001D2B0000}"/>
    <cellStyle name="Normal 16 3 3 7 4" xfId="12615" xr:uid="{00000000-0005-0000-0000-00001E2B0000}"/>
    <cellStyle name="Normal 16 3 3 7 5" xfId="12616" xr:uid="{00000000-0005-0000-0000-00001F2B0000}"/>
    <cellStyle name="Normal 16 3 3 7 6" xfId="12617" xr:uid="{00000000-0005-0000-0000-0000202B0000}"/>
    <cellStyle name="Normal 16 3 3 8" xfId="12618" xr:uid="{00000000-0005-0000-0000-0000212B0000}"/>
    <cellStyle name="Normal 16 3 3 8 2" xfId="12619" xr:uid="{00000000-0005-0000-0000-0000222B0000}"/>
    <cellStyle name="Normal 16 3 3 8 3" xfId="12620" xr:uid="{00000000-0005-0000-0000-0000232B0000}"/>
    <cellStyle name="Normal 16 3 3 8 4" xfId="12621" xr:uid="{00000000-0005-0000-0000-0000242B0000}"/>
    <cellStyle name="Normal 16 3 3 9" xfId="12622" xr:uid="{00000000-0005-0000-0000-0000252B0000}"/>
    <cellStyle name="Normal 16 3 3 9 2" xfId="12623" xr:uid="{00000000-0005-0000-0000-0000262B0000}"/>
    <cellStyle name="Normal 16 3 3 9 3" xfId="12624" xr:uid="{00000000-0005-0000-0000-0000272B0000}"/>
    <cellStyle name="Normal 16 3 3 9 4" xfId="12625" xr:uid="{00000000-0005-0000-0000-0000282B0000}"/>
    <cellStyle name="Normal 16 3 4" xfId="369" xr:uid="{00000000-0005-0000-0000-0000292B0000}"/>
    <cellStyle name="Normal 16 3 4 10" xfId="12626" xr:uid="{00000000-0005-0000-0000-00002A2B0000}"/>
    <cellStyle name="Normal 16 3 4 11" xfId="12627" xr:uid="{00000000-0005-0000-0000-00002B2B0000}"/>
    <cellStyle name="Normal 16 3 4 2" xfId="940" xr:uid="{00000000-0005-0000-0000-00002C2B0000}"/>
    <cellStyle name="Normal 16 3 4 2 10" xfId="12628" xr:uid="{00000000-0005-0000-0000-00002D2B0000}"/>
    <cellStyle name="Normal 16 3 4 2 2" xfId="1377" xr:uid="{00000000-0005-0000-0000-00002E2B0000}"/>
    <cellStyle name="Normal 16 3 4 2 2 2" xfId="12629" xr:uid="{00000000-0005-0000-0000-00002F2B0000}"/>
    <cellStyle name="Normal 16 3 4 2 2 2 2" xfId="12630" xr:uid="{00000000-0005-0000-0000-0000302B0000}"/>
    <cellStyle name="Normal 16 3 4 2 2 2 2 2" xfId="12631" xr:uid="{00000000-0005-0000-0000-0000312B0000}"/>
    <cellStyle name="Normal 16 3 4 2 2 2 2 3" xfId="12632" xr:uid="{00000000-0005-0000-0000-0000322B0000}"/>
    <cellStyle name="Normal 16 3 4 2 2 2 2 4" xfId="12633" xr:uid="{00000000-0005-0000-0000-0000332B0000}"/>
    <cellStyle name="Normal 16 3 4 2 2 2 3" xfId="12634" xr:uid="{00000000-0005-0000-0000-0000342B0000}"/>
    <cellStyle name="Normal 16 3 4 2 2 2 3 2" xfId="12635" xr:uid="{00000000-0005-0000-0000-0000352B0000}"/>
    <cellStyle name="Normal 16 3 4 2 2 2 3 3" xfId="12636" xr:uid="{00000000-0005-0000-0000-0000362B0000}"/>
    <cellStyle name="Normal 16 3 4 2 2 2 4" xfId="12637" xr:uid="{00000000-0005-0000-0000-0000372B0000}"/>
    <cellStyle name="Normal 16 3 4 2 2 2 5" xfId="12638" xr:uid="{00000000-0005-0000-0000-0000382B0000}"/>
    <cellStyle name="Normal 16 3 4 2 2 2 6" xfId="12639" xr:uid="{00000000-0005-0000-0000-0000392B0000}"/>
    <cellStyle name="Normal 16 3 4 2 2 3" xfId="12640" xr:uid="{00000000-0005-0000-0000-00003A2B0000}"/>
    <cellStyle name="Normal 16 3 4 2 2 3 2" xfId="12641" xr:uid="{00000000-0005-0000-0000-00003B2B0000}"/>
    <cellStyle name="Normal 16 3 4 2 2 3 3" xfId="12642" xr:uid="{00000000-0005-0000-0000-00003C2B0000}"/>
    <cellStyle name="Normal 16 3 4 2 2 3 4" xfId="12643" xr:uid="{00000000-0005-0000-0000-00003D2B0000}"/>
    <cellStyle name="Normal 16 3 4 2 2 4" xfId="12644" xr:uid="{00000000-0005-0000-0000-00003E2B0000}"/>
    <cellStyle name="Normal 16 3 4 2 2 4 2" xfId="12645" xr:uid="{00000000-0005-0000-0000-00003F2B0000}"/>
    <cellStyle name="Normal 16 3 4 2 2 4 3" xfId="12646" xr:uid="{00000000-0005-0000-0000-0000402B0000}"/>
    <cellStyle name="Normal 16 3 4 2 2 4 4" xfId="12647" xr:uid="{00000000-0005-0000-0000-0000412B0000}"/>
    <cellStyle name="Normal 16 3 4 2 2 5" xfId="12648" xr:uid="{00000000-0005-0000-0000-0000422B0000}"/>
    <cellStyle name="Normal 16 3 4 2 2 5 2" xfId="12649" xr:uid="{00000000-0005-0000-0000-0000432B0000}"/>
    <cellStyle name="Normal 16 3 4 2 2 5 3" xfId="12650" xr:uid="{00000000-0005-0000-0000-0000442B0000}"/>
    <cellStyle name="Normal 16 3 4 2 2 5 4" xfId="12651" xr:uid="{00000000-0005-0000-0000-0000452B0000}"/>
    <cellStyle name="Normal 16 3 4 2 2 6" xfId="12652" xr:uid="{00000000-0005-0000-0000-0000462B0000}"/>
    <cellStyle name="Normal 16 3 4 2 2 6 2" xfId="12653" xr:uid="{00000000-0005-0000-0000-0000472B0000}"/>
    <cellStyle name="Normal 16 3 4 2 2 6 3" xfId="12654" xr:uid="{00000000-0005-0000-0000-0000482B0000}"/>
    <cellStyle name="Normal 16 3 4 2 2 7" xfId="12655" xr:uid="{00000000-0005-0000-0000-0000492B0000}"/>
    <cellStyle name="Normal 16 3 4 2 2 8" xfId="12656" xr:uid="{00000000-0005-0000-0000-00004A2B0000}"/>
    <cellStyle name="Normal 16 3 4 2 2 9" xfId="12657" xr:uid="{00000000-0005-0000-0000-00004B2B0000}"/>
    <cellStyle name="Normal 16 3 4 2 3" xfId="12658" xr:uid="{00000000-0005-0000-0000-00004C2B0000}"/>
    <cellStyle name="Normal 16 3 4 2 3 2" xfId="12659" xr:uid="{00000000-0005-0000-0000-00004D2B0000}"/>
    <cellStyle name="Normal 16 3 4 2 3 2 2" xfId="12660" xr:uid="{00000000-0005-0000-0000-00004E2B0000}"/>
    <cellStyle name="Normal 16 3 4 2 3 2 3" xfId="12661" xr:uid="{00000000-0005-0000-0000-00004F2B0000}"/>
    <cellStyle name="Normal 16 3 4 2 3 2 4" xfId="12662" xr:uid="{00000000-0005-0000-0000-0000502B0000}"/>
    <cellStyle name="Normal 16 3 4 2 3 3" xfId="12663" xr:uid="{00000000-0005-0000-0000-0000512B0000}"/>
    <cellStyle name="Normal 16 3 4 2 3 3 2" xfId="12664" xr:uid="{00000000-0005-0000-0000-0000522B0000}"/>
    <cellStyle name="Normal 16 3 4 2 3 3 3" xfId="12665" xr:uid="{00000000-0005-0000-0000-0000532B0000}"/>
    <cellStyle name="Normal 16 3 4 2 3 4" xfId="12666" xr:uid="{00000000-0005-0000-0000-0000542B0000}"/>
    <cellStyle name="Normal 16 3 4 2 3 5" xfId="12667" xr:uid="{00000000-0005-0000-0000-0000552B0000}"/>
    <cellStyle name="Normal 16 3 4 2 3 6" xfId="12668" xr:uid="{00000000-0005-0000-0000-0000562B0000}"/>
    <cellStyle name="Normal 16 3 4 2 4" xfId="12669" xr:uid="{00000000-0005-0000-0000-0000572B0000}"/>
    <cellStyle name="Normal 16 3 4 2 4 2" xfId="12670" xr:uid="{00000000-0005-0000-0000-0000582B0000}"/>
    <cellStyle name="Normal 16 3 4 2 4 3" xfId="12671" xr:uid="{00000000-0005-0000-0000-0000592B0000}"/>
    <cellStyle name="Normal 16 3 4 2 4 4" xfId="12672" xr:uid="{00000000-0005-0000-0000-00005A2B0000}"/>
    <cellStyle name="Normal 16 3 4 2 5" xfId="12673" xr:uid="{00000000-0005-0000-0000-00005B2B0000}"/>
    <cellStyle name="Normal 16 3 4 2 5 2" xfId="12674" xr:uid="{00000000-0005-0000-0000-00005C2B0000}"/>
    <cellStyle name="Normal 16 3 4 2 5 3" xfId="12675" xr:uid="{00000000-0005-0000-0000-00005D2B0000}"/>
    <cellStyle name="Normal 16 3 4 2 5 4" xfId="12676" xr:uid="{00000000-0005-0000-0000-00005E2B0000}"/>
    <cellStyle name="Normal 16 3 4 2 6" xfId="12677" xr:uid="{00000000-0005-0000-0000-00005F2B0000}"/>
    <cellStyle name="Normal 16 3 4 2 6 2" xfId="12678" xr:uid="{00000000-0005-0000-0000-0000602B0000}"/>
    <cellStyle name="Normal 16 3 4 2 6 3" xfId="12679" xr:uid="{00000000-0005-0000-0000-0000612B0000}"/>
    <cellStyle name="Normal 16 3 4 2 6 4" xfId="12680" xr:uid="{00000000-0005-0000-0000-0000622B0000}"/>
    <cellStyle name="Normal 16 3 4 2 7" xfId="12681" xr:uid="{00000000-0005-0000-0000-0000632B0000}"/>
    <cellStyle name="Normal 16 3 4 2 7 2" xfId="12682" xr:uid="{00000000-0005-0000-0000-0000642B0000}"/>
    <cellStyle name="Normal 16 3 4 2 7 3" xfId="12683" xr:uid="{00000000-0005-0000-0000-0000652B0000}"/>
    <cellStyle name="Normal 16 3 4 2 8" xfId="12684" xr:uid="{00000000-0005-0000-0000-0000662B0000}"/>
    <cellStyle name="Normal 16 3 4 2 9" xfId="12685" xr:uid="{00000000-0005-0000-0000-0000672B0000}"/>
    <cellStyle name="Normal 16 3 4 3" xfId="1376" xr:uid="{00000000-0005-0000-0000-0000682B0000}"/>
    <cellStyle name="Normal 16 3 4 3 2" xfId="12686" xr:uid="{00000000-0005-0000-0000-0000692B0000}"/>
    <cellStyle name="Normal 16 3 4 3 2 2" xfId="12687" xr:uid="{00000000-0005-0000-0000-00006A2B0000}"/>
    <cellStyle name="Normal 16 3 4 3 2 2 2" xfId="12688" xr:uid="{00000000-0005-0000-0000-00006B2B0000}"/>
    <cellStyle name="Normal 16 3 4 3 2 2 3" xfId="12689" xr:uid="{00000000-0005-0000-0000-00006C2B0000}"/>
    <cellStyle name="Normal 16 3 4 3 2 2 4" xfId="12690" xr:uid="{00000000-0005-0000-0000-00006D2B0000}"/>
    <cellStyle name="Normal 16 3 4 3 2 3" xfId="12691" xr:uid="{00000000-0005-0000-0000-00006E2B0000}"/>
    <cellStyle name="Normal 16 3 4 3 2 3 2" xfId="12692" xr:uid="{00000000-0005-0000-0000-00006F2B0000}"/>
    <cellStyle name="Normal 16 3 4 3 2 3 3" xfId="12693" xr:uid="{00000000-0005-0000-0000-0000702B0000}"/>
    <cellStyle name="Normal 16 3 4 3 2 4" xfId="12694" xr:uid="{00000000-0005-0000-0000-0000712B0000}"/>
    <cellStyle name="Normal 16 3 4 3 2 5" xfId="12695" xr:uid="{00000000-0005-0000-0000-0000722B0000}"/>
    <cellStyle name="Normal 16 3 4 3 2 6" xfId="12696" xr:uid="{00000000-0005-0000-0000-0000732B0000}"/>
    <cellStyle name="Normal 16 3 4 3 3" xfId="12697" xr:uid="{00000000-0005-0000-0000-0000742B0000}"/>
    <cellStyle name="Normal 16 3 4 3 3 2" xfId="12698" xr:uid="{00000000-0005-0000-0000-0000752B0000}"/>
    <cellStyle name="Normal 16 3 4 3 3 3" xfId="12699" xr:uid="{00000000-0005-0000-0000-0000762B0000}"/>
    <cellStyle name="Normal 16 3 4 3 3 4" xfId="12700" xr:uid="{00000000-0005-0000-0000-0000772B0000}"/>
    <cellStyle name="Normal 16 3 4 3 4" xfId="12701" xr:uid="{00000000-0005-0000-0000-0000782B0000}"/>
    <cellStyle name="Normal 16 3 4 3 4 2" xfId="12702" xr:uid="{00000000-0005-0000-0000-0000792B0000}"/>
    <cellStyle name="Normal 16 3 4 3 4 3" xfId="12703" xr:uid="{00000000-0005-0000-0000-00007A2B0000}"/>
    <cellStyle name="Normal 16 3 4 3 4 4" xfId="12704" xr:uid="{00000000-0005-0000-0000-00007B2B0000}"/>
    <cellStyle name="Normal 16 3 4 3 5" xfId="12705" xr:uid="{00000000-0005-0000-0000-00007C2B0000}"/>
    <cellStyle name="Normal 16 3 4 3 5 2" xfId="12706" xr:uid="{00000000-0005-0000-0000-00007D2B0000}"/>
    <cellStyle name="Normal 16 3 4 3 5 3" xfId="12707" xr:uid="{00000000-0005-0000-0000-00007E2B0000}"/>
    <cellStyle name="Normal 16 3 4 3 5 4" xfId="12708" xr:uid="{00000000-0005-0000-0000-00007F2B0000}"/>
    <cellStyle name="Normal 16 3 4 3 6" xfId="12709" xr:uid="{00000000-0005-0000-0000-0000802B0000}"/>
    <cellStyle name="Normal 16 3 4 3 6 2" xfId="12710" xr:uid="{00000000-0005-0000-0000-0000812B0000}"/>
    <cellStyle name="Normal 16 3 4 3 6 3" xfId="12711" xr:uid="{00000000-0005-0000-0000-0000822B0000}"/>
    <cellStyle name="Normal 16 3 4 3 7" xfId="12712" xr:uid="{00000000-0005-0000-0000-0000832B0000}"/>
    <cellStyle name="Normal 16 3 4 3 8" xfId="12713" xr:uid="{00000000-0005-0000-0000-0000842B0000}"/>
    <cellStyle name="Normal 16 3 4 3 9" xfId="12714" xr:uid="{00000000-0005-0000-0000-0000852B0000}"/>
    <cellStyle name="Normal 16 3 4 4" xfId="12715" xr:uid="{00000000-0005-0000-0000-0000862B0000}"/>
    <cellStyle name="Normal 16 3 4 4 2" xfId="12716" xr:uid="{00000000-0005-0000-0000-0000872B0000}"/>
    <cellStyle name="Normal 16 3 4 4 2 2" xfId="12717" xr:uid="{00000000-0005-0000-0000-0000882B0000}"/>
    <cellStyle name="Normal 16 3 4 4 2 3" xfId="12718" xr:uid="{00000000-0005-0000-0000-0000892B0000}"/>
    <cellStyle name="Normal 16 3 4 4 2 4" xfId="12719" xr:uid="{00000000-0005-0000-0000-00008A2B0000}"/>
    <cellStyle name="Normal 16 3 4 4 3" xfId="12720" xr:uid="{00000000-0005-0000-0000-00008B2B0000}"/>
    <cellStyle name="Normal 16 3 4 4 3 2" xfId="12721" xr:uid="{00000000-0005-0000-0000-00008C2B0000}"/>
    <cellStyle name="Normal 16 3 4 4 3 3" xfId="12722" xr:uid="{00000000-0005-0000-0000-00008D2B0000}"/>
    <cellStyle name="Normal 16 3 4 4 4" xfId="12723" xr:uid="{00000000-0005-0000-0000-00008E2B0000}"/>
    <cellStyle name="Normal 16 3 4 4 5" xfId="12724" xr:uid="{00000000-0005-0000-0000-00008F2B0000}"/>
    <cellStyle name="Normal 16 3 4 4 6" xfId="12725" xr:uid="{00000000-0005-0000-0000-0000902B0000}"/>
    <cellStyle name="Normal 16 3 4 5" xfId="12726" xr:uid="{00000000-0005-0000-0000-0000912B0000}"/>
    <cellStyle name="Normal 16 3 4 5 2" xfId="12727" xr:uid="{00000000-0005-0000-0000-0000922B0000}"/>
    <cellStyle name="Normal 16 3 4 5 3" xfId="12728" xr:uid="{00000000-0005-0000-0000-0000932B0000}"/>
    <cellStyle name="Normal 16 3 4 5 4" xfId="12729" xr:uid="{00000000-0005-0000-0000-0000942B0000}"/>
    <cellStyle name="Normal 16 3 4 6" xfId="12730" xr:uid="{00000000-0005-0000-0000-0000952B0000}"/>
    <cellStyle name="Normal 16 3 4 6 2" xfId="12731" xr:uid="{00000000-0005-0000-0000-0000962B0000}"/>
    <cellStyle name="Normal 16 3 4 6 3" xfId="12732" xr:uid="{00000000-0005-0000-0000-0000972B0000}"/>
    <cellStyle name="Normal 16 3 4 6 4" xfId="12733" xr:uid="{00000000-0005-0000-0000-0000982B0000}"/>
    <cellStyle name="Normal 16 3 4 7" xfId="12734" xr:uid="{00000000-0005-0000-0000-0000992B0000}"/>
    <cellStyle name="Normal 16 3 4 7 2" xfId="12735" xr:uid="{00000000-0005-0000-0000-00009A2B0000}"/>
    <cellStyle name="Normal 16 3 4 7 3" xfId="12736" xr:uid="{00000000-0005-0000-0000-00009B2B0000}"/>
    <cellStyle name="Normal 16 3 4 7 4" xfId="12737" xr:uid="{00000000-0005-0000-0000-00009C2B0000}"/>
    <cellStyle name="Normal 16 3 4 8" xfId="12738" xr:uid="{00000000-0005-0000-0000-00009D2B0000}"/>
    <cellStyle name="Normal 16 3 4 8 2" xfId="12739" xr:uid="{00000000-0005-0000-0000-00009E2B0000}"/>
    <cellStyle name="Normal 16 3 4 8 3" xfId="12740" xr:uid="{00000000-0005-0000-0000-00009F2B0000}"/>
    <cellStyle name="Normal 16 3 4 9" xfId="12741" xr:uid="{00000000-0005-0000-0000-0000A02B0000}"/>
    <cellStyle name="Normal 16 3 5" xfId="587" xr:uid="{00000000-0005-0000-0000-0000A12B0000}"/>
    <cellStyle name="Normal 16 3 5 10" xfId="12742" xr:uid="{00000000-0005-0000-0000-0000A22B0000}"/>
    <cellStyle name="Normal 16 3 5 11" xfId="12743" xr:uid="{00000000-0005-0000-0000-0000A32B0000}"/>
    <cellStyle name="Normal 16 3 5 2" xfId="1053" xr:uid="{00000000-0005-0000-0000-0000A42B0000}"/>
    <cellStyle name="Normal 16 3 5 2 10" xfId="12744" xr:uid="{00000000-0005-0000-0000-0000A52B0000}"/>
    <cellStyle name="Normal 16 3 5 2 2" xfId="1379" xr:uid="{00000000-0005-0000-0000-0000A62B0000}"/>
    <cellStyle name="Normal 16 3 5 2 2 2" xfId="12745" xr:uid="{00000000-0005-0000-0000-0000A72B0000}"/>
    <cellStyle name="Normal 16 3 5 2 2 2 2" xfId="12746" xr:uid="{00000000-0005-0000-0000-0000A82B0000}"/>
    <cellStyle name="Normal 16 3 5 2 2 2 2 2" xfId="12747" xr:uid="{00000000-0005-0000-0000-0000A92B0000}"/>
    <cellStyle name="Normal 16 3 5 2 2 2 2 3" xfId="12748" xr:uid="{00000000-0005-0000-0000-0000AA2B0000}"/>
    <cellStyle name="Normal 16 3 5 2 2 2 2 4" xfId="12749" xr:uid="{00000000-0005-0000-0000-0000AB2B0000}"/>
    <cellStyle name="Normal 16 3 5 2 2 2 3" xfId="12750" xr:uid="{00000000-0005-0000-0000-0000AC2B0000}"/>
    <cellStyle name="Normal 16 3 5 2 2 2 3 2" xfId="12751" xr:uid="{00000000-0005-0000-0000-0000AD2B0000}"/>
    <cellStyle name="Normal 16 3 5 2 2 2 3 3" xfId="12752" xr:uid="{00000000-0005-0000-0000-0000AE2B0000}"/>
    <cellStyle name="Normal 16 3 5 2 2 2 4" xfId="12753" xr:uid="{00000000-0005-0000-0000-0000AF2B0000}"/>
    <cellStyle name="Normal 16 3 5 2 2 2 5" xfId="12754" xr:uid="{00000000-0005-0000-0000-0000B02B0000}"/>
    <cellStyle name="Normal 16 3 5 2 2 2 6" xfId="12755" xr:uid="{00000000-0005-0000-0000-0000B12B0000}"/>
    <cellStyle name="Normal 16 3 5 2 2 3" xfId="12756" xr:uid="{00000000-0005-0000-0000-0000B22B0000}"/>
    <cellStyle name="Normal 16 3 5 2 2 3 2" xfId="12757" xr:uid="{00000000-0005-0000-0000-0000B32B0000}"/>
    <cellStyle name="Normal 16 3 5 2 2 3 3" xfId="12758" xr:uid="{00000000-0005-0000-0000-0000B42B0000}"/>
    <cellStyle name="Normal 16 3 5 2 2 3 4" xfId="12759" xr:uid="{00000000-0005-0000-0000-0000B52B0000}"/>
    <cellStyle name="Normal 16 3 5 2 2 4" xfId="12760" xr:uid="{00000000-0005-0000-0000-0000B62B0000}"/>
    <cellStyle name="Normal 16 3 5 2 2 4 2" xfId="12761" xr:uid="{00000000-0005-0000-0000-0000B72B0000}"/>
    <cellStyle name="Normal 16 3 5 2 2 4 3" xfId="12762" xr:uid="{00000000-0005-0000-0000-0000B82B0000}"/>
    <cellStyle name="Normal 16 3 5 2 2 4 4" xfId="12763" xr:uid="{00000000-0005-0000-0000-0000B92B0000}"/>
    <cellStyle name="Normal 16 3 5 2 2 5" xfId="12764" xr:uid="{00000000-0005-0000-0000-0000BA2B0000}"/>
    <cellStyle name="Normal 16 3 5 2 2 5 2" xfId="12765" xr:uid="{00000000-0005-0000-0000-0000BB2B0000}"/>
    <cellStyle name="Normal 16 3 5 2 2 5 3" xfId="12766" xr:uid="{00000000-0005-0000-0000-0000BC2B0000}"/>
    <cellStyle name="Normal 16 3 5 2 2 5 4" xfId="12767" xr:uid="{00000000-0005-0000-0000-0000BD2B0000}"/>
    <cellStyle name="Normal 16 3 5 2 2 6" xfId="12768" xr:uid="{00000000-0005-0000-0000-0000BE2B0000}"/>
    <cellStyle name="Normal 16 3 5 2 2 6 2" xfId="12769" xr:uid="{00000000-0005-0000-0000-0000BF2B0000}"/>
    <cellStyle name="Normal 16 3 5 2 2 6 3" xfId="12770" xr:uid="{00000000-0005-0000-0000-0000C02B0000}"/>
    <cellStyle name="Normal 16 3 5 2 2 7" xfId="12771" xr:uid="{00000000-0005-0000-0000-0000C12B0000}"/>
    <cellStyle name="Normal 16 3 5 2 2 8" xfId="12772" xr:uid="{00000000-0005-0000-0000-0000C22B0000}"/>
    <cellStyle name="Normal 16 3 5 2 2 9" xfId="12773" xr:uid="{00000000-0005-0000-0000-0000C32B0000}"/>
    <cellStyle name="Normal 16 3 5 2 3" xfId="12774" xr:uid="{00000000-0005-0000-0000-0000C42B0000}"/>
    <cellStyle name="Normal 16 3 5 2 3 2" xfId="12775" xr:uid="{00000000-0005-0000-0000-0000C52B0000}"/>
    <cellStyle name="Normal 16 3 5 2 3 2 2" xfId="12776" xr:uid="{00000000-0005-0000-0000-0000C62B0000}"/>
    <cellStyle name="Normal 16 3 5 2 3 2 3" xfId="12777" xr:uid="{00000000-0005-0000-0000-0000C72B0000}"/>
    <cellStyle name="Normal 16 3 5 2 3 2 4" xfId="12778" xr:uid="{00000000-0005-0000-0000-0000C82B0000}"/>
    <cellStyle name="Normal 16 3 5 2 3 3" xfId="12779" xr:uid="{00000000-0005-0000-0000-0000C92B0000}"/>
    <cellStyle name="Normal 16 3 5 2 3 3 2" xfId="12780" xr:uid="{00000000-0005-0000-0000-0000CA2B0000}"/>
    <cellStyle name="Normal 16 3 5 2 3 3 3" xfId="12781" xr:uid="{00000000-0005-0000-0000-0000CB2B0000}"/>
    <cellStyle name="Normal 16 3 5 2 3 4" xfId="12782" xr:uid="{00000000-0005-0000-0000-0000CC2B0000}"/>
    <cellStyle name="Normal 16 3 5 2 3 5" xfId="12783" xr:uid="{00000000-0005-0000-0000-0000CD2B0000}"/>
    <cellStyle name="Normal 16 3 5 2 3 6" xfId="12784" xr:uid="{00000000-0005-0000-0000-0000CE2B0000}"/>
    <cellStyle name="Normal 16 3 5 2 4" xfId="12785" xr:uid="{00000000-0005-0000-0000-0000CF2B0000}"/>
    <cellStyle name="Normal 16 3 5 2 4 2" xfId="12786" xr:uid="{00000000-0005-0000-0000-0000D02B0000}"/>
    <cellStyle name="Normal 16 3 5 2 4 3" xfId="12787" xr:uid="{00000000-0005-0000-0000-0000D12B0000}"/>
    <cellStyle name="Normal 16 3 5 2 4 4" xfId="12788" xr:uid="{00000000-0005-0000-0000-0000D22B0000}"/>
    <cellStyle name="Normal 16 3 5 2 5" xfId="12789" xr:uid="{00000000-0005-0000-0000-0000D32B0000}"/>
    <cellStyle name="Normal 16 3 5 2 5 2" xfId="12790" xr:uid="{00000000-0005-0000-0000-0000D42B0000}"/>
    <cellStyle name="Normal 16 3 5 2 5 3" xfId="12791" xr:uid="{00000000-0005-0000-0000-0000D52B0000}"/>
    <cellStyle name="Normal 16 3 5 2 5 4" xfId="12792" xr:uid="{00000000-0005-0000-0000-0000D62B0000}"/>
    <cellStyle name="Normal 16 3 5 2 6" xfId="12793" xr:uid="{00000000-0005-0000-0000-0000D72B0000}"/>
    <cellStyle name="Normal 16 3 5 2 6 2" xfId="12794" xr:uid="{00000000-0005-0000-0000-0000D82B0000}"/>
    <cellStyle name="Normal 16 3 5 2 6 3" xfId="12795" xr:uid="{00000000-0005-0000-0000-0000D92B0000}"/>
    <cellStyle name="Normal 16 3 5 2 6 4" xfId="12796" xr:uid="{00000000-0005-0000-0000-0000DA2B0000}"/>
    <cellStyle name="Normal 16 3 5 2 7" xfId="12797" xr:uid="{00000000-0005-0000-0000-0000DB2B0000}"/>
    <cellStyle name="Normal 16 3 5 2 7 2" xfId="12798" xr:uid="{00000000-0005-0000-0000-0000DC2B0000}"/>
    <cellStyle name="Normal 16 3 5 2 7 3" xfId="12799" xr:uid="{00000000-0005-0000-0000-0000DD2B0000}"/>
    <cellStyle name="Normal 16 3 5 2 8" xfId="12800" xr:uid="{00000000-0005-0000-0000-0000DE2B0000}"/>
    <cellStyle name="Normal 16 3 5 2 9" xfId="12801" xr:uid="{00000000-0005-0000-0000-0000DF2B0000}"/>
    <cellStyle name="Normal 16 3 5 3" xfId="1378" xr:uid="{00000000-0005-0000-0000-0000E02B0000}"/>
    <cellStyle name="Normal 16 3 5 3 2" xfId="12802" xr:uid="{00000000-0005-0000-0000-0000E12B0000}"/>
    <cellStyle name="Normal 16 3 5 3 2 2" xfId="12803" xr:uid="{00000000-0005-0000-0000-0000E22B0000}"/>
    <cellStyle name="Normal 16 3 5 3 2 2 2" xfId="12804" xr:uid="{00000000-0005-0000-0000-0000E32B0000}"/>
    <cellStyle name="Normal 16 3 5 3 2 2 3" xfId="12805" xr:uid="{00000000-0005-0000-0000-0000E42B0000}"/>
    <cellStyle name="Normal 16 3 5 3 2 2 4" xfId="12806" xr:uid="{00000000-0005-0000-0000-0000E52B0000}"/>
    <cellStyle name="Normal 16 3 5 3 2 3" xfId="12807" xr:uid="{00000000-0005-0000-0000-0000E62B0000}"/>
    <cellStyle name="Normal 16 3 5 3 2 3 2" xfId="12808" xr:uid="{00000000-0005-0000-0000-0000E72B0000}"/>
    <cellStyle name="Normal 16 3 5 3 2 3 3" xfId="12809" xr:uid="{00000000-0005-0000-0000-0000E82B0000}"/>
    <cellStyle name="Normal 16 3 5 3 2 4" xfId="12810" xr:uid="{00000000-0005-0000-0000-0000E92B0000}"/>
    <cellStyle name="Normal 16 3 5 3 2 5" xfId="12811" xr:uid="{00000000-0005-0000-0000-0000EA2B0000}"/>
    <cellStyle name="Normal 16 3 5 3 2 6" xfId="12812" xr:uid="{00000000-0005-0000-0000-0000EB2B0000}"/>
    <cellStyle name="Normal 16 3 5 3 3" xfId="12813" xr:uid="{00000000-0005-0000-0000-0000EC2B0000}"/>
    <cellStyle name="Normal 16 3 5 3 3 2" xfId="12814" xr:uid="{00000000-0005-0000-0000-0000ED2B0000}"/>
    <cellStyle name="Normal 16 3 5 3 3 3" xfId="12815" xr:uid="{00000000-0005-0000-0000-0000EE2B0000}"/>
    <cellStyle name="Normal 16 3 5 3 3 4" xfId="12816" xr:uid="{00000000-0005-0000-0000-0000EF2B0000}"/>
    <cellStyle name="Normal 16 3 5 3 4" xfId="12817" xr:uid="{00000000-0005-0000-0000-0000F02B0000}"/>
    <cellStyle name="Normal 16 3 5 3 4 2" xfId="12818" xr:uid="{00000000-0005-0000-0000-0000F12B0000}"/>
    <cellStyle name="Normal 16 3 5 3 4 3" xfId="12819" xr:uid="{00000000-0005-0000-0000-0000F22B0000}"/>
    <cellStyle name="Normal 16 3 5 3 4 4" xfId="12820" xr:uid="{00000000-0005-0000-0000-0000F32B0000}"/>
    <cellStyle name="Normal 16 3 5 3 5" xfId="12821" xr:uid="{00000000-0005-0000-0000-0000F42B0000}"/>
    <cellStyle name="Normal 16 3 5 3 5 2" xfId="12822" xr:uid="{00000000-0005-0000-0000-0000F52B0000}"/>
    <cellStyle name="Normal 16 3 5 3 5 3" xfId="12823" xr:uid="{00000000-0005-0000-0000-0000F62B0000}"/>
    <cellStyle name="Normal 16 3 5 3 5 4" xfId="12824" xr:uid="{00000000-0005-0000-0000-0000F72B0000}"/>
    <cellStyle name="Normal 16 3 5 3 6" xfId="12825" xr:uid="{00000000-0005-0000-0000-0000F82B0000}"/>
    <cellStyle name="Normal 16 3 5 3 6 2" xfId="12826" xr:uid="{00000000-0005-0000-0000-0000F92B0000}"/>
    <cellStyle name="Normal 16 3 5 3 6 3" xfId="12827" xr:uid="{00000000-0005-0000-0000-0000FA2B0000}"/>
    <cellStyle name="Normal 16 3 5 3 7" xfId="12828" xr:uid="{00000000-0005-0000-0000-0000FB2B0000}"/>
    <cellStyle name="Normal 16 3 5 3 8" xfId="12829" xr:uid="{00000000-0005-0000-0000-0000FC2B0000}"/>
    <cellStyle name="Normal 16 3 5 3 9" xfId="12830" xr:uid="{00000000-0005-0000-0000-0000FD2B0000}"/>
    <cellStyle name="Normal 16 3 5 4" xfId="12831" xr:uid="{00000000-0005-0000-0000-0000FE2B0000}"/>
    <cellStyle name="Normal 16 3 5 4 2" xfId="12832" xr:uid="{00000000-0005-0000-0000-0000FF2B0000}"/>
    <cellStyle name="Normal 16 3 5 4 2 2" xfId="12833" xr:uid="{00000000-0005-0000-0000-0000002C0000}"/>
    <cellStyle name="Normal 16 3 5 4 2 3" xfId="12834" xr:uid="{00000000-0005-0000-0000-0000012C0000}"/>
    <cellStyle name="Normal 16 3 5 4 2 4" xfId="12835" xr:uid="{00000000-0005-0000-0000-0000022C0000}"/>
    <cellStyle name="Normal 16 3 5 4 3" xfId="12836" xr:uid="{00000000-0005-0000-0000-0000032C0000}"/>
    <cellStyle name="Normal 16 3 5 4 3 2" xfId="12837" xr:uid="{00000000-0005-0000-0000-0000042C0000}"/>
    <cellStyle name="Normal 16 3 5 4 3 3" xfId="12838" xr:uid="{00000000-0005-0000-0000-0000052C0000}"/>
    <cellStyle name="Normal 16 3 5 4 4" xfId="12839" xr:uid="{00000000-0005-0000-0000-0000062C0000}"/>
    <cellStyle name="Normal 16 3 5 4 5" xfId="12840" xr:uid="{00000000-0005-0000-0000-0000072C0000}"/>
    <cellStyle name="Normal 16 3 5 4 6" xfId="12841" xr:uid="{00000000-0005-0000-0000-0000082C0000}"/>
    <cellStyle name="Normal 16 3 5 5" xfId="12842" xr:uid="{00000000-0005-0000-0000-0000092C0000}"/>
    <cellStyle name="Normal 16 3 5 5 2" xfId="12843" xr:uid="{00000000-0005-0000-0000-00000A2C0000}"/>
    <cellStyle name="Normal 16 3 5 5 3" xfId="12844" xr:uid="{00000000-0005-0000-0000-00000B2C0000}"/>
    <cellStyle name="Normal 16 3 5 5 4" xfId="12845" xr:uid="{00000000-0005-0000-0000-00000C2C0000}"/>
    <cellStyle name="Normal 16 3 5 6" xfId="12846" xr:uid="{00000000-0005-0000-0000-00000D2C0000}"/>
    <cellStyle name="Normal 16 3 5 6 2" xfId="12847" xr:uid="{00000000-0005-0000-0000-00000E2C0000}"/>
    <cellStyle name="Normal 16 3 5 6 3" xfId="12848" xr:uid="{00000000-0005-0000-0000-00000F2C0000}"/>
    <cellStyle name="Normal 16 3 5 6 4" xfId="12849" xr:uid="{00000000-0005-0000-0000-0000102C0000}"/>
    <cellStyle name="Normal 16 3 5 7" xfId="12850" xr:uid="{00000000-0005-0000-0000-0000112C0000}"/>
    <cellStyle name="Normal 16 3 5 7 2" xfId="12851" xr:uid="{00000000-0005-0000-0000-0000122C0000}"/>
    <cellStyle name="Normal 16 3 5 7 3" xfId="12852" xr:uid="{00000000-0005-0000-0000-0000132C0000}"/>
    <cellStyle name="Normal 16 3 5 7 4" xfId="12853" xr:uid="{00000000-0005-0000-0000-0000142C0000}"/>
    <cellStyle name="Normal 16 3 5 8" xfId="12854" xr:uid="{00000000-0005-0000-0000-0000152C0000}"/>
    <cellStyle name="Normal 16 3 5 8 2" xfId="12855" xr:uid="{00000000-0005-0000-0000-0000162C0000}"/>
    <cellStyle name="Normal 16 3 5 8 3" xfId="12856" xr:uid="{00000000-0005-0000-0000-0000172C0000}"/>
    <cellStyle name="Normal 16 3 5 9" xfId="12857" xr:uid="{00000000-0005-0000-0000-0000182C0000}"/>
    <cellStyle name="Normal 16 3 6" xfId="253" xr:uid="{00000000-0005-0000-0000-0000192C0000}"/>
    <cellStyle name="Normal 16 3 6 10" xfId="12858" xr:uid="{00000000-0005-0000-0000-00001A2C0000}"/>
    <cellStyle name="Normal 16 3 6 11" xfId="12859" xr:uid="{00000000-0005-0000-0000-00001B2C0000}"/>
    <cellStyle name="Normal 16 3 6 2" xfId="882" xr:uid="{00000000-0005-0000-0000-00001C2C0000}"/>
    <cellStyle name="Normal 16 3 6 2 10" xfId="12860" xr:uid="{00000000-0005-0000-0000-00001D2C0000}"/>
    <cellStyle name="Normal 16 3 6 2 2" xfId="1381" xr:uid="{00000000-0005-0000-0000-00001E2C0000}"/>
    <cellStyle name="Normal 16 3 6 2 2 2" xfId="12861" xr:uid="{00000000-0005-0000-0000-00001F2C0000}"/>
    <cellStyle name="Normal 16 3 6 2 2 2 2" xfId="12862" xr:uid="{00000000-0005-0000-0000-0000202C0000}"/>
    <cellStyle name="Normal 16 3 6 2 2 2 2 2" xfId="12863" xr:uid="{00000000-0005-0000-0000-0000212C0000}"/>
    <cellStyle name="Normal 16 3 6 2 2 2 2 3" xfId="12864" xr:uid="{00000000-0005-0000-0000-0000222C0000}"/>
    <cellStyle name="Normal 16 3 6 2 2 2 2 4" xfId="12865" xr:uid="{00000000-0005-0000-0000-0000232C0000}"/>
    <cellStyle name="Normal 16 3 6 2 2 2 3" xfId="12866" xr:uid="{00000000-0005-0000-0000-0000242C0000}"/>
    <cellStyle name="Normal 16 3 6 2 2 2 3 2" xfId="12867" xr:uid="{00000000-0005-0000-0000-0000252C0000}"/>
    <cellStyle name="Normal 16 3 6 2 2 2 3 3" xfId="12868" xr:uid="{00000000-0005-0000-0000-0000262C0000}"/>
    <cellStyle name="Normal 16 3 6 2 2 2 4" xfId="12869" xr:uid="{00000000-0005-0000-0000-0000272C0000}"/>
    <cellStyle name="Normal 16 3 6 2 2 2 5" xfId="12870" xr:uid="{00000000-0005-0000-0000-0000282C0000}"/>
    <cellStyle name="Normal 16 3 6 2 2 2 6" xfId="12871" xr:uid="{00000000-0005-0000-0000-0000292C0000}"/>
    <cellStyle name="Normal 16 3 6 2 2 3" xfId="12872" xr:uid="{00000000-0005-0000-0000-00002A2C0000}"/>
    <cellStyle name="Normal 16 3 6 2 2 3 2" xfId="12873" xr:uid="{00000000-0005-0000-0000-00002B2C0000}"/>
    <cellStyle name="Normal 16 3 6 2 2 3 3" xfId="12874" xr:uid="{00000000-0005-0000-0000-00002C2C0000}"/>
    <cellStyle name="Normal 16 3 6 2 2 3 4" xfId="12875" xr:uid="{00000000-0005-0000-0000-00002D2C0000}"/>
    <cellStyle name="Normal 16 3 6 2 2 4" xfId="12876" xr:uid="{00000000-0005-0000-0000-00002E2C0000}"/>
    <cellStyle name="Normal 16 3 6 2 2 4 2" xfId="12877" xr:uid="{00000000-0005-0000-0000-00002F2C0000}"/>
    <cellStyle name="Normal 16 3 6 2 2 4 3" xfId="12878" xr:uid="{00000000-0005-0000-0000-0000302C0000}"/>
    <cellStyle name="Normal 16 3 6 2 2 4 4" xfId="12879" xr:uid="{00000000-0005-0000-0000-0000312C0000}"/>
    <cellStyle name="Normal 16 3 6 2 2 5" xfId="12880" xr:uid="{00000000-0005-0000-0000-0000322C0000}"/>
    <cellStyle name="Normal 16 3 6 2 2 5 2" xfId="12881" xr:uid="{00000000-0005-0000-0000-0000332C0000}"/>
    <cellStyle name="Normal 16 3 6 2 2 5 3" xfId="12882" xr:uid="{00000000-0005-0000-0000-0000342C0000}"/>
    <cellStyle name="Normal 16 3 6 2 2 5 4" xfId="12883" xr:uid="{00000000-0005-0000-0000-0000352C0000}"/>
    <cellStyle name="Normal 16 3 6 2 2 6" xfId="12884" xr:uid="{00000000-0005-0000-0000-0000362C0000}"/>
    <cellStyle name="Normal 16 3 6 2 2 6 2" xfId="12885" xr:uid="{00000000-0005-0000-0000-0000372C0000}"/>
    <cellStyle name="Normal 16 3 6 2 2 6 3" xfId="12886" xr:uid="{00000000-0005-0000-0000-0000382C0000}"/>
    <cellStyle name="Normal 16 3 6 2 2 7" xfId="12887" xr:uid="{00000000-0005-0000-0000-0000392C0000}"/>
    <cellStyle name="Normal 16 3 6 2 2 8" xfId="12888" xr:uid="{00000000-0005-0000-0000-00003A2C0000}"/>
    <cellStyle name="Normal 16 3 6 2 2 9" xfId="12889" xr:uid="{00000000-0005-0000-0000-00003B2C0000}"/>
    <cellStyle name="Normal 16 3 6 2 3" xfId="12890" xr:uid="{00000000-0005-0000-0000-00003C2C0000}"/>
    <cellStyle name="Normal 16 3 6 2 3 2" xfId="12891" xr:uid="{00000000-0005-0000-0000-00003D2C0000}"/>
    <cellStyle name="Normal 16 3 6 2 3 2 2" xfId="12892" xr:uid="{00000000-0005-0000-0000-00003E2C0000}"/>
    <cellStyle name="Normal 16 3 6 2 3 2 3" xfId="12893" xr:uid="{00000000-0005-0000-0000-00003F2C0000}"/>
    <cellStyle name="Normal 16 3 6 2 3 2 4" xfId="12894" xr:uid="{00000000-0005-0000-0000-0000402C0000}"/>
    <cellStyle name="Normal 16 3 6 2 3 3" xfId="12895" xr:uid="{00000000-0005-0000-0000-0000412C0000}"/>
    <cellStyle name="Normal 16 3 6 2 3 3 2" xfId="12896" xr:uid="{00000000-0005-0000-0000-0000422C0000}"/>
    <cellStyle name="Normal 16 3 6 2 3 3 3" xfId="12897" xr:uid="{00000000-0005-0000-0000-0000432C0000}"/>
    <cellStyle name="Normal 16 3 6 2 3 4" xfId="12898" xr:uid="{00000000-0005-0000-0000-0000442C0000}"/>
    <cellStyle name="Normal 16 3 6 2 3 5" xfId="12899" xr:uid="{00000000-0005-0000-0000-0000452C0000}"/>
    <cellStyle name="Normal 16 3 6 2 3 6" xfId="12900" xr:uid="{00000000-0005-0000-0000-0000462C0000}"/>
    <cellStyle name="Normal 16 3 6 2 4" xfId="12901" xr:uid="{00000000-0005-0000-0000-0000472C0000}"/>
    <cellStyle name="Normal 16 3 6 2 4 2" xfId="12902" xr:uid="{00000000-0005-0000-0000-0000482C0000}"/>
    <cellStyle name="Normal 16 3 6 2 4 3" xfId="12903" xr:uid="{00000000-0005-0000-0000-0000492C0000}"/>
    <cellStyle name="Normal 16 3 6 2 4 4" xfId="12904" xr:uid="{00000000-0005-0000-0000-00004A2C0000}"/>
    <cellStyle name="Normal 16 3 6 2 5" xfId="12905" xr:uid="{00000000-0005-0000-0000-00004B2C0000}"/>
    <cellStyle name="Normal 16 3 6 2 5 2" xfId="12906" xr:uid="{00000000-0005-0000-0000-00004C2C0000}"/>
    <cellStyle name="Normal 16 3 6 2 5 3" xfId="12907" xr:uid="{00000000-0005-0000-0000-00004D2C0000}"/>
    <cellStyle name="Normal 16 3 6 2 5 4" xfId="12908" xr:uid="{00000000-0005-0000-0000-00004E2C0000}"/>
    <cellStyle name="Normal 16 3 6 2 6" xfId="12909" xr:uid="{00000000-0005-0000-0000-00004F2C0000}"/>
    <cellStyle name="Normal 16 3 6 2 6 2" xfId="12910" xr:uid="{00000000-0005-0000-0000-0000502C0000}"/>
    <cellStyle name="Normal 16 3 6 2 6 3" xfId="12911" xr:uid="{00000000-0005-0000-0000-0000512C0000}"/>
    <cellStyle name="Normal 16 3 6 2 6 4" xfId="12912" xr:uid="{00000000-0005-0000-0000-0000522C0000}"/>
    <cellStyle name="Normal 16 3 6 2 7" xfId="12913" xr:uid="{00000000-0005-0000-0000-0000532C0000}"/>
    <cellStyle name="Normal 16 3 6 2 7 2" xfId="12914" xr:uid="{00000000-0005-0000-0000-0000542C0000}"/>
    <cellStyle name="Normal 16 3 6 2 7 3" xfId="12915" xr:uid="{00000000-0005-0000-0000-0000552C0000}"/>
    <cellStyle name="Normal 16 3 6 2 8" xfId="12916" xr:uid="{00000000-0005-0000-0000-0000562C0000}"/>
    <cellStyle name="Normal 16 3 6 2 9" xfId="12917" xr:uid="{00000000-0005-0000-0000-0000572C0000}"/>
    <cellStyle name="Normal 16 3 6 3" xfId="1380" xr:uid="{00000000-0005-0000-0000-0000582C0000}"/>
    <cellStyle name="Normal 16 3 6 3 2" xfId="12918" xr:uid="{00000000-0005-0000-0000-0000592C0000}"/>
    <cellStyle name="Normal 16 3 6 3 2 2" xfId="12919" xr:uid="{00000000-0005-0000-0000-00005A2C0000}"/>
    <cellStyle name="Normal 16 3 6 3 2 2 2" xfId="12920" xr:uid="{00000000-0005-0000-0000-00005B2C0000}"/>
    <cellStyle name="Normal 16 3 6 3 2 2 3" xfId="12921" xr:uid="{00000000-0005-0000-0000-00005C2C0000}"/>
    <cellStyle name="Normal 16 3 6 3 2 2 4" xfId="12922" xr:uid="{00000000-0005-0000-0000-00005D2C0000}"/>
    <cellStyle name="Normal 16 3 6 3 2 3" xfId="12923" xr:uid="{00000000-0005-0000-0000-00005E2C0000}"/>
    <cellStyle name="Normal 16 3 6 3 2 3 2" xfId="12924" xr:uid="{00000000-0005-0000-0000-00005F2C0000}"/>
    <cellStyle name="Normal 16 3 6 3 2 3 3" xfId="12925" xr:uid="{00000000-0005-0000-0000-0000602C0000}"/>
    <cellStyle name="Normal 16 3 6 3 2 4" xfId="12926" xr:uid="{00000000-0005-0000-0000-0000612C0000}"/>
    <cellStyle name="Normal 16 3 6 3 2 5" xfId="12927" xr:uid="{00000000-0005-0000-0000-0000622C0000}"/>
    <cellStyle name="Normal 16 3 6 3 2 6" xfId="12928" xr:uid="{00000000-0005-0000-0000-0000632C0000}"/>
    <cellStyle name="Normal 16 3 6 3 3" xfId="12929" xr:uid="{00000000-0005-0000-0000-0000642C0000}"/>
    <cellStyle name="Normal 16 3 6 3 3 2" xfId="12930" xr:uid="{00000000-0005-0000-0000-0000652C0000}"/>
    <cellStyle name="Normal 16 3 6 3 3 3" xfId="12931" xr:uid="{00000000-0005-0000-0000-0000662C0000}"/>
    <cellStyle name="Normal 16 3 6 3 3 4" xfId="12932" xr:uid="{00000000-0005-0000-0000-0000672C0000}"/>
    <cellStyle name="Normal 16 3 6 3 4" xfId="12933" xr:uid="{00000000-0005-0000-0000-0000682C0000}"/>
    <cellStyle name="Normal 16 3 6 3 4 2" xfId="12934" xr:uid="{00000000-0005-0000-0000-0000692C0000}"/>
    <cellStyle name="Normal 16 3 6 3 4 3" xfId="12935" xr:uid="{00000000-0005-0000-0000-00006A2C0000}"/>
    <cellStyle name="Normal 16 3 6 3 4 4" xfId="12936" xr:uid="{00000000-0005-0000-0000-00006B2C0000}"/>
    <cellStyle name="Normal 16 3 6 3 5" xfId="12937" xr:uid="{00000000-0005-0000-0000-00006C2C0000}"/>
    <cellStyle name="Normal 16 3 6 3 5 2" xfId="12938" xr:uid="{00000000-0005-0000-0000-00006D2C0000}"/>
    <cellStyle name="Normal 16 3 6 3 5 3" xfId="12939" xr:uid="{00000000-0005-0000-0000-00006E2C0000}"/>
    <cellStyle name="Normal 16 3 6 3 5 4" xfId="12940" xr:uid="{00000000-0005-0000-0000-00006F2C0000}"/>
    <cellStyle name="Normal 16 3 6 3 6" xfId="12941" xr:uid="{00000000-0005-0000-0000-0000702C0000}"/>
    <cellStyle name="Normal 16 3 6 3 6 2" xfId="12942" xr:uid="{00000000-0005-0000-0000-0000712C0000}"/>
    <cellStyle name="Normal 16 3 6 3 6 3" xfId="12943" xr:uid="{00000000-0005-0000-0000-0000722C0000}"/>
    <cellStyle name="Normal 16 3 6 3 7" xfId="12944" xr:uid="{00000000-0005-0000-0000-0000732C0000}"/>
    <cellStyle name="Normal 16 3 6 3 8" xfId="12945" xr:uid="{00000000-0005-0000-0000-0000742C0000}"/>
    <cellStyle name="Normal 16 3 6 3 9" xfId="12946" xr:uid="{00000000-0005-0000-0000-0000752C0000}"/>
    <cellStyle name="Normal 16 3 6 4" xfId="12947" xr:uid="{00000000-0005-0000-0000-0000762C0000}"/>
    <cellStyle name="Normal 16 3 6 4 2" xfId="12948" xr:uid="{00000000-0005-0000-0000-0000772C0000}"/>
    <cellStyle name="Normal 16 3 6 4 2 2" xfId="12949" xr:uid="{00000000-0005-0000-0000-0000782C0000}"/>
    <cellStyle name="Normal 16 3 6 4 2 3" xfId="12950" xr:uid="{00000000-0005-0000-0000-0000792C0000}"/>
    <cellStyle name="Normal 16 3 6 4 2 4" xfId="12951" xr:uid="{00000000-0005-0000-0000-00007A2C0000}"/>
    <cellStyle name="Normal 16 3 6 4 3" xfId="12952" xr:uid="{00000000-0005-0000-0000-00007B2C0000}"/>
    <cellStyle name="Normal 16 3 6 4 3 2" xfId="12953" xr:uid="{00000000-0005-0000-0000-00007C2C0000}"/>
    <cellStyle name="Normal 16 3 6 4 3 3" xfId="12954" xr:uid="{00000000-0005-0000-0000-00007D2C0000}"/>
    <cellStyle name="Normal 16 3 6 4 4" xfId="12955" xr:uid="{00000000-0005-0000-0000-00007E2C0000}"/>
    <cellStyle name="Normal 16 3 6 4 5" xfId="12956" xr:uid="{00000000-0005-0000-0000-00007F2C0000}"/>
    <cellStyle name="Normal 16 3 6 4 6" xfId="12957" xr:uid="{00000000-0005-0000-0000-0000802C0000}"/>
    <cellStyle name="Normal 16 3 6 5" xfId="12958" xr:uid="{00000000-0005-0000-0000-0000812C0000}"/>
    <cellStyle name="Normal 16 3 6 5 2" xfId="12959" xr:uid="{00000000-0005-0000-0000-0000822C0000}"/>
    <cellStyle name="Normal 16 3 6 5 3" xfId="12960" xr:uid="{00000000-0005-0000-0000-0000832C0000}"/>
    <cellStyle name="Normal 16 3 6 5 4" xfId="12961" xr:uid="{00000000-0005-0000-0000-0000842C0000}"/>
    <cellStyle name="Normal 16 3 6 6" xfId="12962" xr:uid="{00000000-0005-0000-0000-0000852C0000}"/>
    <cellStyle name="Normal 16 3 6 6 2" xfId="12963" xr:uid="{00000000-0005-0000-0000-0000862C0000}"/>
    <cellStyle name="Normal 16 3 6 6 3" xfId="12964" xr:uid="{00000000-0005-0000-0000-0000872C0000}"/>
    <cellStyle name="Normal 16 3 6 6 4" xfId="12965" xr:uid="{00000000-0005-0000-0000-0000882C0000}"/>
    <cellStyle name="Normal 16 3 6 7" xfId="12966" xr:uid="{00000000-0005-0000-0000-0000892C0000}"/>
    <cellStyle name="Normal 16 3 6 7 2" xfId="12967" xr:uid="{00000000-0005-0000-0000-00008A2C0000}"/>
    <cellStyle name="Normal 16 3 6 7 3" xfId="12968" xr:uid="{00000000-0005-0000-0000-00008B2C0000}"/>
    <cellStyle name="Normal 16 3 6 7 4" xfId="12969" xr:uid="{00000000-0005-0000-0000-00008C2C0000}"/>
    <cellStyle name="Normal 16 3 6 8" xfId="12970" xr:uid="{00000000-0005-0000-0000-00008D2C0000}"/>
    <cellStyle name="Normal 16 3 6 8 2" xfId="12971" xr:uid="{00000000-0005-0000-0000-00008E2C0000}"/>
    <cellStyle name="Normal 16 3 6 8 3" xfId="12972" xr:uid="{00000000-0005-0000-0000-00008F2C0000}"/>
    <cellStyle name="Normal 16 3 6 9" xfId="12973" xr:uid="{00000000-0005-0000-0000-0000902C0000}"/>
    <cellStyle name="Normal 16 3 7" xfId="736" xr:uid="{00000000-0005-0000-0000-0000912C0000}"/>
    <cellStyle name="Normal 16 3 7 10" xfId="12974" xr:uid="{00000000-0005-0000-0000-0000922C0000}"/>
    <cellStyle name="Normal 16 3 7 2" xfId="1382" xr:uid="{00000000-0005-0000-0000-0000932C0000}"/>
    <cellStyle name="Normal 16 3 7 2 2" xfId="12975" xr:uid="{00000000-0005-0000-0000-0000942C0000}"/>
    <cellStyle name="Normal 16 3 7 2 2 2" xfId="12976" xr:uid="{00000000-0005-0000-0000-0000952C0000}"/>
    <cellStyle name="Normal 16 3 7 2 2 2 2" xfId="12977" xr:uid="{00000000-0005-0000-0000-0000962C0000}"/>
    <cellStyle name="Normal 16 3 7 2 2 2 3" xfId="12978" xr:uid="{00000000-0005-0000-0000-0000972C0000}"/>
    <cellStyle name="Normal 16 3 7 2 2 2 4" xfId="12979" xr:uid="{00000000-0005-0000-0000-0000982C0000}"/>
    <cellStyle name="Normal 16 3 7 2 2 3" xfId="12980" xr:uid="{00000000-0005-0000-0000-0000992C0000}"/>
    <cellStyle name="Normal 16 3 7 2 2 3 2" xfId="12981" xr:uid="{00000000-0005-0000-0000-00009A2C0000}"/>
    <cellStyle name="Normal 16 3 7 2 2 3 3" xfId="12982" xr:uid="{00000000-0005-0000-0000-00009B2C0000}"/>
    <cellStyle name="Normal 16 3 7 2 2 4" xfId="12983" xr:uid="{00000000-0005-0000-0000-00009C2C0000}"/>
    <cellStyle name="Normal 16 3 7 2 2 5" xfId="12984" xr:uid="{00000000-0005-0000-0000-00009D2C0000}"/>
    <cellStyle name="Normal 16 3 7 2 2 6" xfId="12985" xr:uid="{00000000-0005-0000-0000-00009E2C0000}"/>
    <cellStyle name="Normal 16 3 7 2 3" xfId="12986" xr:uid="{00000000-0005-0000-0000-00009F2C0000}"/>
    <cellStyle name="Normal 16 3 7 2 3 2" xfId="12987" xr:uid="{00000000-0005-0000-0000-0000A02C0000}"/>
    <cellStyle name="Normal 16 3 7 2 3 3" xfId="12988" xr:uid="{00000000-0005-0000-0000-0000A12C0000}"/>
    <cellStyle name="Normal 16 3 7 2 3 4" xfId="12989" xr:uid="{00000000-0005-0000-0000-0000A22C0000}"/>
    <cellStyle name="Normal 16 3 7 2 4" xfId="12990" xr:uid="{00000000-0005-0000-0000-0000A32C0000}"/>
    <cellStyle name="Normal 16 3 7 2 4 2" xfId="12991" xr:uid="{00000000-0005-0000-0000-0000A42C0000}"/>
    <cellStyle name="Normal 16 3 7 2 4 3" xfId="12992" xr:uid="{00000000-0005-0000-0000-0000A52C0000}"/>
    <cellStyle name="Normal 16 3 7 2 4 4" xfId="12993" xr:uid="{00000000-0005-0000-0000-0000A62C0000}"/>
    <cellStyle name="Normal 16 3 7 2 5" xfId="12994" xr:uid="{00000000-0005-0000-0000-0000A72C0000}"/>
    <cellStyle name="Normal 16 3 7 2 5 2" xfId="12995" xr:uid="{00000000-0005-0000-0000-0000A82C0000}"/>
    <cellStyle name="Normal 16 3 7 2 5 3" xfId="12996" xr:uid="{00000000-0005-0000-0000-0000A92C0000}"/>
    <cellStyle name="Normal 16 3 7 2 5 4" xfId="12997" xr:uid="{00000000-0005-0000-0000-0000AA2C0000}"/>
    <cellStyle name="Normal 16 3 7 2 6" xfId="12998" xr:uid="{00000000-0005-0000-0000-0000AB2C0000}"/>
    <cellStyle name="Normal 16 3 7 2 6 2" xfId="12999" xr:uid="{00000000-0005-0000-0000-0000AC2C0000}"/>
    <cellStyle name="Normal 16 3 7 2 6 3" xfId="13000" xr:uid="{00000000-0005-0000-0000-0000AD2C0000}"/>
    <cellStyle name="Normal 16 3 7 2 7" xfId="13001" xr:uid="{00000000-0005-0000-0000-0000AE2C0000}"/>
    <cellStyle name="Normal 16 3 7 2 8" xfId="13002" xr:uid="{00000000-0005-0000-0000-0000AF2C0000}"/>
    <cellStyle name="Normal 16 3 7 2 9" xfId="13003" xr:uid="{00000000-0005-0000-0000-0000B02C0000}"/>
    <cellStyle name="Normal 16 3 7 3" xfId="13004" xr:uid="{00000000-0005-0000-0000-0000B12C0000}"/>
    <cellStyle name="Normal 16 3 7 3 2" xfId="13005" xr:uid="{00000000-0005-0000-0000-0000B22C0000}"/>
    <cellStyle name="Normal 16 3 7 3 2 2" xfId="13006" xr:uid="{00000000-0005-0000-0000-0000B32C0000}"/>
    <cellStyle name="Normal 16 3 7 3 2 3" xfId="13007" xr:uid="{00000000-0005-0000-0000-0000B42C0000}"/>
    <cellStyle name="Normal 16 3 7 3 2 4" xfId="13008" xr:uid="{00000000-0005-0000-0000-0000B52C0000}"/>
    <cellStyle name="Normal 16 3 7 3 3" xfId="13009" xr:uid="{00000000-0005-0000-0000-0000B62C0000}"/>
    <cellStyle name="Normal 16 3 7 3 3 2" xfId="13010" xr:uid="{00000000-0005-0000-0000-0000B72C0000}"/>
    <cellStyle name="Normal 16 3 7 3 3 3" xfId="13011" xr:uid="{00000000-0005-0000-0000-0000B82C0000}"/>
    <cellStyle name="Normal 16 3 7 3 4" xfId="13012" xr:uid="{00000000-0005-0000-0000-0000B92C0000}"/>
    <cellStyle name="Normal 16 3 7 3 5" xfId="13013" xr:uid="{00000000-0005-0000-0000-0000BA2C0000}"/>
    <cellStyle name="Normal 16 3 7 3 6" xfId="13014" xr:uid="{00000000-0005-0000-0000-0000BB2C0000}"/>
    <cellStyle name="Normal 16 3 7 4" xfId="13015" xr:uid="{00000000-0005-0000-0000-0000BC2C0000}"/>
    <cellStyle name="Normal 16 3 7 4 2" xfId="13016" xr:uid="{00000000-0005-0000-0000-0000BD2C0000}"/>
    <cellStyle name="Normal 16 3 7 4 3" xfId="13017" xr:uid="{00000000-0005-0000-0000-0000BE2C0000}"/>
    <cellStyle name="Normal 16 3 7 4 4" xfId="13018" xr:uid="{00000000-0005-0000-0000-0000BF2C0000}"/>
    <cellStyle name="Normal 16 3 7 5" xfId="13019" xr:uid="{00000000-0005-0000-0000-0000C02C0000}"/>
    <cellStyle name="Normal 16 3 7 5 2" xfId="13020" xr:uid="{00000000-0005-0000-0000-0000C12C0000}"/>
    <cellStyle name="Normal 16 3 7 5 3" xfId="13021" xr:uid="{00000000-0005-0000-0000-0000C22C0000}"/>
    <cellStyle name="Normal 16 3 7 5 4" xfId="13022" xr:uid="{00000000-0005-0000-0000-0000C32C0000}"/>
    <cellStyle name="Normal 16 3 7 6" xfId="13023" xr:uid="{00000000-0005-0000-0000-0000C42C0000}"/>
    <cellStyle name="Normal 16 3 7 6 2" xfId="13024" xr:uid="{00000000-0005-0000-0000-0000C52C0000}"/>
    <cellStyle name="Normal 16 3 7 6 3" xfId="13025" xr:uid="{00000000-0005-0000-0000-0000C62C0000}"/>
    <cellStyle name="Normal 16 3 7 6 4" xfId="13026" xr:uid="{00000000-0005-0000-0000-0000C72C0000}"/>
    <cellStyle name="Normal 16 3 7 7" xfId="13027" xr:uid="{00000000-0005-0000-0000-0000C82C0000}"/>
    <cellStyle name="Normal 16 3 7 7 2" xfId="13028" xr:uid="{00000000-0005-0000-0000-0000C92C0000}"/>
    <cellStyle name="Normal 16 3 7 7 3" xfId="13029" xr:uid="{00000000-0005-0000-0000-0000CA2C0000}"/>
    <cellStyle name="Normal 16 3 7 8" xfId="13030" xr:uid="{00000000-0005-0000-0000-0000CB2C0000}"/>
    <cellStyle name="Normal 16 3 7 9" xfId="13031" xr:uid="{00000000-0005-0000-0000-0000CC2C0000}"/>
    <cellStyle name="Normal 16 3 8" xfId="1203" xr:uid="{00000000-0005-0000-0000-0000CD2C0000}"/>
    <cellStyle name="Normal 16 3 8 2" xfId="13032" xr:uid="{00000000-0005-0000-0000-0000CE2C0000}"/>
    <cellStyle name="Normal 16 3 8 2 2" xfId="13033" xr:uid="{00000000-0005-0000-0000-0000CF2C0000}"/>
    <cellStyle name="Normal 16 3 8 2 2 2" xfId="13034" xr:uid="{00000000-0005-0000-0000-0000D02C0000}"/>
    <cellStyle name="Normal 16 3 8 2 2 3" xfId="13035" xr:uid="{00000000-0005-0000-0000-0000D12C0000}"/>
    <cellStyle name="Normal 16 3 8 2 2 4" xfId="13036" xr:uid="{00000000-0005-0000-0000-0000D22C0000}"/>
    <cellStyle name="Normal 16 3 8 2 3" xfId="13037" xr:uid="{00000000-0005-0000-0000-0000D32C0000}"/>
    <cellStyle name="Normal 16 3 8 2 3 2" xfId="13038" xr:uid="{00000000-0005-0000-0000-0000D42C0000}"/>
    <cellStyle name="Normal 16 3 8 2 3 3" xfId="13039" xr:uid="{00000000-0005-0000-0000-0000D52C0000}"/>
    <cellStyle name="Normal 16 3 8 2 4" xfId="13040" xr:uid="{00000000-0005-0000-0000-0000D62C0000}"/>
    <cellStyle name="Normal 16 3 8 2 5" xfId="13041" xr:uid="{00000000-0005-0000-0000-0000D72C0000}"/>
    <cellStyle name="Normal 16 3 8 2 6" xfId="13042" xr:uid="{00000000-0005-0000-0000-0000D82C0000}"/>
    <cellStyle name="Normal 16 3 8 3" xfId="13043" xr:uid="{00000000-0005-0000-0000-0000D92C0000}"/>
    <cellStyle name="Normal 16 3 8 3 2" xfId="13044" xr:uid="{00000000-0005-0000-0000-0000DA2C0000}"/>
    <cellStyle name="Normal 16 3 8 3 3" xfId="13045" xr:uid="{00000000-0005-0000-0000-0000DB2C0000}"/>
    <cellStyle name="Normal 16 3 8 3 4" xfId="13046" xr:uid="{00000000-0005-0000-0000-0000DC2C0000}"/>
    <cellStyle name="Normal 16 3 8 4" xfId="13047" xr:uid="{00000000-0005-0000-0000-0000DD2C0000}"/>
    <cellStyle name="Normal 16 3 8 4 2" xfId="13048" xr:uid="{00000000-0005-0000-0000-0000DE2C0000}"/>
    <cellStyle name="Normal 16 3 8 4 3" xfId="13049" xr:uid="{00000000-0005-0000-0000-0000DF2C0000}"/>
    <cellStyle name="Normal 16 3 8 4 4" xfId="13050" xr:uid="{00000000-0005-0000-0000-0000E02C0000}"/>
    <cellStyle name="Normal 16 3 8 5" xfId="13051" xr:uid="{00000000-0005-0000-0000-0000E12C0000}"/>
    <cellStyle name="Normal 16 3 8 5 2" xfId="13052" xr:uid="{00000000-0005-0000-0000-0000E22C0000}"/>
    <cellStyle name="Normal 16 3 8 5 3" xfId="13053" xr:uid="{00000000-0005-0000-0000-0000E32C0000}"/>
    <cellStyle name="Normal 16 3 8 5 4" xfId="13054" xr:uid="{00000000-0005-0000-0000-0000E42C0000}"/>
    <cellStyle name="Normal 16 3 8 6" xfId="13055" xr:uid="{00000000-0005-0000-0000-0000E52C0000}"/>
    <cellStyle name="Normal 16 3 8 6 2" xfId="13056" xr:uid="{00000000-0005-0000-0000-0000E62C0000}"/>
    <cellStyle name="Normal 16 3 8 6 3" xfId="13057" xr:uid="{00000000-0005-0000-0000-0000E72C0000}"/>
    <cellStyle name="Normal 16 3 8 7" xfId="13058" xr:uid="{00000000-0005-0000-0000-0000E82C0000}"/>
    <cellStyle name="Normal 16 3 8 8" xfId="13059" xr:uid="{00000000-0005-0000-0000-0000E92C0000}"/>
    <cellStyle name="Normal 16 3 8 9" xfId="13060" xr:uid="{00000000-0005-0000-0000-0000EA2C0000}"/>
    <cellStyle name="Normal 16 3 9" xfId="13061" xr:uid="{00000000-0005-0000-0000-0000EB2C0000}"/>
    <cellStyle name="Normal 16 3 9 2" xfId="13062" xr:uid="{00000000-0005-0000-0000-0000EC2C0000}"/>
    <cellStyle name="Normal 16 3 9 2 2" xfId="13063" xr:uid="{00000000-0005-0000-0000-0000ED2C0000}"/>
    <cellStyle name="Normal 16 3 9 2 2 2" xfId="13064" xr:uid="{00000000-0005-0000-0000-0000EE2C0000}"/>
    <cellStyle name="Normal 16 3 9 2 2 3" xfId="13065" xr:uid="{00000000-0005-0000-0000-0000EF2C0000}"/>
    <cellStyle name="Normal 16 3 9 2 2 4" xfId="13066" xr:uid="{00000000-0005-0000-0000-0000F02C0000}"/>
    <cellStyle name="Normal 16 3 9 2 3" xfId="13067" xr:uid="{00000000-0005-0000-0000-0000F12C0000}"/>
    <cellStyle name="Normal 16 3 9 2 3 2" xfId="13068" xr:uid="{00000000-0005-0000-0000-0000F22C0000}"/>
    <cellStyle name="Normal 16 3 9 2 3 3" xfId="13069" xr:uid="{00000000-0005-0000-0000-0000F32C0000}"/>
    <cellStyle name="Normal 16 3 9 2 4" xfId="13070" xr:uid="{00000000-0005-0000-0000-0000F42C0000}"/>
    <cellStyle name="Normal 16 3 9 2 5" xfId="13071" xr:uid="{00000000-0005-0000-0000-0000F52C0000}"/>
    <cellStyle name="Normal 16 3 9 2 6" xfId="13072" xr:uid="{00000000-0005-0000-0000-0000F62C0000}"/>
    <cellStyle name="Normal 16 3 9 3" xfId="13073" xr:uid="{00000000-0005-0000-0000-0000F72C0000}"/>
    <cellStyle name="Normal 16 3 9 3 2" xfId="13074" xr:uid="{00000000-0005-0000-0000-0000F82C0000}"/>
    <cellStyle name="Normal 16 3 9 3 3" xfId="13075" xr:uid="{00000000-0005-0000-0000-0000F92C0000}"/>
    <cellStyle name="Normal 16 3 9 3 4" xfId="13076" xr:uid="{00000000-0005-0000-0000-0000FA2C0000}"/>
    <cellStyle name="Normal 16 3 9 4" xfId="13077" xr:uid="{00000000-0005-0000-0000-0000FB2C0000}"/>
    <cellStyle name="Normal 16 3 9 4 2" xfId="13078" xr:uid="{00000000-0005-0000-0000-0000FC2C0000}"/>
    <cellStyle name="Normal 16 3 9 4 3" xfId="13079" xr:uid="{00000000-0005-0000-0000-0000FD2C0000}"/>
    <cellStyle name="Normal 16 3 9 4 4" xfId="13080" xr:uid="{00000000-0005-0000-0000-0000FE2C0000}"/>
    <cellStyle name="Normal 16 3 9 5" xfId="13081" xr:uid="{00000000-0005-0000-0000-0000FF2C0000}"/>
    <cellStyle name="Normal 16 3 9 5 2" xfId="13082" xr:uid="{00000000-0005-0000-0000-0000002D0000}"/>
    <cellStyle name="Normal 16 3 9 5 3" xfId="13083" xr:uid="{00000000-0005-0000-0000-0000012D0000}"/>
    <cellStyle name="Normal 16 3 9 5 4" xfId="13084" xr:uid="{00000000-0005-0000-0000-0000022D0000}"/>
    <cellStyle name="Normal 16 3 9 6" xfId="13085" xr:uid="{00000000-0005-0000-0000-0000032D0000}"/>
    <cellStyle name="Normal 16 3 9 6 2" xfId="13086" xr:uid="{00000000-0005-0000-0000-0000042D0000}"/>
    <cellStyle name="Normal 16 3 9 6 3" xfId="13087" xr:uid="{00000000-0005-0000-0000-0000052D0000}"/>
    <cellStyle name="Normal 16 3 9 7" xfId="13088" xr:uid="{00000000-0005-0000-0000-0000062D0000}"/>
    <cellStyle name="Normal 16 3 9 8" xfId="13089" xr:uid="{00000000-0005-0000-0000-0000072D0000}"/>
    <cellStyle name="Normal 16 3 9 9" xfId="13090" xr:uid="{00000000-0005-0000-0000-0000082D0000}"/>
    <cellStyle name="Normal 16 4" xfId="426" xr:uid="{00000000-0005-0000-0000-0000092D0000}"/>
    <cellStyle name="Normal 16 4 10" xfId="13091" xr:uid="{00000000-0005-0000-0000-00000A2D0000}"/>
    <cellStyle name="Normal 16 4 10 2" xfId="13092" xr:uid="{00000000-0005-0000-0000-00000B2D0000}"/>
    <cellStyle name="Normal 16 4 10 3" xfId="13093" xr:uid="{00000000-0005-0000-0000-00000C2D0000}"/>
    <cellStyle name="Normal 16 4 10 4" xfId="13094" xr:uid="{00000000-0005-0000-0000-00000D2D0000}"/>
    <cellStyle name="Normal 16 4 11" xfId="13095" xr:uid="{00000000-0005-0000-0000-00000E2D0000}"/>
    <cellStyle name="Normal 16 4 11 2" xfId="13096" xr:uid="{00000000-0005-0000-0000-00000F2D0000}"/>
    <cellStyle name="Normal 16 4 11 3" xfId="13097" xr:uid="{00000000-0005-0000-0000-0000102D0000}"/>
    <cellStyle name="Normal 16 4 12" xfId="13098" xr:uid="{00000000-0005-0000-0000-0000112D0000}"/>
    <cellStyle name="Normal 16 4 13" xfId="13099" xr:uid="{00000000-0005-0000-0000-0000122D0000}"/>
    <cellStyle name="Normal 16 4 14" xfId="13100" xr:uid="{00000000-0005-0000-0000-0000132D0000}"/>
    <cellStyle name="Normal 16 4 2" xfId="631" xr:uid="{00000000-0005-0000-0000-0000142D0000}"/>
    <cellStyle name="Normal 16 4 2 10" xfId="13101" xr:uid="{00000000-0005-0000-0000-0000152D0000}"/>
    <cellStyle name="Normal 16 4 2 11" xfId="13102" xr:uid="{00000000-0005-0000-0000-0000162D0000}"/>
    <cellStyle name="Normal 16 4 2 2" xfId="1097" xr:uid="{00000000-0005-0000-0000-0000172D0000}"/>
    <cellStyle name="Normal 16 4 2 2 10" xfId="13103" xr:uid="{00000000-0005-0000-0000-0000182D0000}"/>
    <cellStyle name="Normal 16 4 2 2 2" xfId="1385" xr:uid="{00000000-0005-0000-0000-0000192D0000}"/>
    <cellStyle name="Normal 16 4 2 2 2 2" xfId="13104" xr:uid="{00000000-0005-0000-0000-00001A2D0000}"/>
    <cellStyle name="Normal 16 4 2 2 2 2 2" xfId="13105" xr:uid="{00000000-0005-0000-0000-00001B2D0000}"/>
    <cellStyle name="Normal 16 4 2 2 2 2 2 2" xfId="13106" xr:uid="{00000000-0005-0000-0000-00001C2D0000}"/>
    <cellStyle name="Normal 16 4 2 2 2 2 2 3" xfId="13107" xr:uid="{00000000-0005-0000-0000-00001D2D0000}"/>
    <cellStyle name="Normal 16 4 2 2 2 2 2 4" xfId="13108" xr:uid="{00000000-0005-0000-0000-00001E2D0000}"/>
    <cellStyle name="Normal 16 4 2 2 2 2 3" xfId="13109" xr:uid="{00000000-0005-0000-0000-00001F2D0000}"/>
    <cellStyle name="Normal 16 4 2 2 2 2 3 2" xfId="13110" xr:uid="{00000000-0005-0000-0000-0000202D0000}"/>
    <cellStyle name="Normal 16 4 2 2 2 2 3 3" xfId="13111" xr:uid="{00000000-0005-0000-0000-0000212D0000}"/>
    <cellStyle name="Normal 16 4 2 2 2 2 4" xfId="13112" xr:uid="{00000000-0005-0000-0000-0000222D0000}"/>
    <cellStyle name="Normal 16 4 2 2 2 2 5" xfId="13113" xr:uid="{00000000-0005-0000-0000-0000232D0000}"/>
    <cellStyle name="Normal 16 4 2 2 2 2 6" xfId="13114" xr:uid="{00000000-0005-0000-0000-0000242D0000}"/>
    <cellStyle name="Normal 16 4 2 2 2 3" xfId="13115" xr:uid="{00000000-0005-0000-0000-0000252D0000}"/>
    <cellStyle name="Normal 16 4 2 2 2 3 2" xfId="13116" xr:uid="{00000000-0005-0000-0000-0000262D0000}"/>
    <cellStyle name="Normal 16 4 2 2 2 3 3" xfId="13117" xr:uid="{00000000-0005-0000-0000-0000272D0000}"/>
    <cellStyle name="Normal 16 4 2 2 2 3 4" xfId="13118" xr:uid="{00000000-0005-0000-0000-0000282D0000}"/>
    <cellStyle name="Normal 16 4 2 2 2 4" xfId="13119" xr:uid="{00000000-0005-0000-0000-0000292D0000}"/>
    <cellStyle name="Normal 16 4 2 2 2 4 2" xfId="13120" xr:uid="{00000000-0005-0000-0000-00002A2D0000}"/>
    <cellStyle name="Normal 16 4 2 2 2 4 3" xfId="13121" xr:uid="{00000000-0005-0000-0000-00002B2D0000}"/>
    <cellStyle name="Normal 16 4 2 2 2 4 4" xfId="13122" xr:uid="{00000000-0005-0000-0000-00002C2D0000}"/>
    <cellStyle name="Normal 16 4 2 2 2 5" xfId="13123" xr:uid="{00000000-0005-0000-0000-00002D2D0000}"/>
    <cellStyle name="Normal 16 4 2 2 2 5 2" xfId="13124" xr:uid="{00000000-0005-0000-0000-00002E2D0000}"/>
    <cellStyle name="Normal 16 4 2 2 2 5 3" xfId="13125" xr:uid="{00000000-0005-0000-0000-00002F2D0000}"/>
    <cellStyle name="Normal 16 4 2 2 2 5 4" xfId="13126" xr:uid="{00000000-0005-0000-0000-0000302D0000}"/>
    <cellStyle name="Normal 16 4 2 2 2 6" xfId="13127" xr:uid="{00000000-0005-0000-0000-0000312D0000}"/>
    <cellStyle name="Normal 16 4 2 2 2 6 2" xfId="13128" xr:uid="{00000000-0005-0000-0000-0000322D0000}"/>
    <cellStyle name="Normal 16 4 2 2 2 6 3" xfId="13129" xr:uid="{00000000-0005-0000-0000-0000332D0000}"/>
    <cellStyle name="Normal 16 4 2 2 2 7" xfId="13130" xr:uid="{00000000-0005-0000-0000-0000342D0000}"/>
    <cellStyle name="Normal 16 4 2 2 2 8" xfId="13131" xr:uid="{00000000-0005-0000-0000-0000352D0000}"/>
    <cellStyle name="Normal 16 4 2 2 2 9" xfId="13132" xr:uid="{00000000-0005-0000-0000-0000362D0000}"/>
    <cellStyle name="Normal 16 4 2 2 3" xfId="13133" xr:uid="{00000000-0005-0000-0000-0000372D0000}"/>
    <cellStyle name="Normal 16 4 2 2 3 2" xfId="13134" xr:uid="{00000000-0005-0000-0000-0000382D0000}"/>
    <cellStyle name="Normal 16 4 2 2 3 2 2" xfId="13135" xr:uid="{00000000-0005-0000-0000-0000392D0000}"/>
    <cellStyle name="Normal 16 4 2 2 3 2 3" xfId="13136" xr:uid="{00000000-0005-0000-0000-00003A2D0000}"/>
    <cellStyle name="Normal 16 4 2 2 3 2 4" xfId="13137" xr:uid="{00000000-0005-0000-0000-00003B2D0000}"/>
    <cellStyle name="Normal 16 4 2 2 3 3" xfId="13138" xr:uid="{00000000-0005-0000-0000-00003C2D0000}"/>
    <cellStyle name="Normal 16 4 2 2 3 3 2" xfId="13139" xr:uid="{00000000-0005-0000-0000-00003D2D0000}"/>
    <cellStyle name="Normal 16 4 2 2 3 3 3" xfId="13140" xr:uid="{00000000-0005-0000-0000-00003E2D0000}"/>
    <cellStyle name="Normal 16 4 2 2 3 4" xfId="13141" xr:uid="{00000000-0005-0000-0000-00003F2D0000}"/>
    <cellStyle name="Normal 16 4 2 2 3 5" xfId="13142" xr:uid="{00000000-0005-0000-0000-0000402D0000}"/>
    <cellStyle name="Normal 16 4 2 2 3 6" xfId="13143" xr:uid="{00000000-0005-0000-0000-0000412D0000}"/>
    <cellStyle name="Normal 16 4 2 2 4" xfId="13144" xr:uid="{00000000-0005-0000-0000-0000422D0000}"/>
    <cellStyle name="Normal 16 4 2 2 4 2" xfId="13145" xr:uid="{00000000-0005-0000-0000-0000432D0000}"/>
    <cellStyle name="Normal 16 4 2 2 4 3" xfId="13146" xr:uid="{00000000-0005-0000-0000-0000442D0000}"/>
    <cellStyle name="Normal 16 4 2 2 4 4" xfId="13147" xr:uid="{00000000-0005-0000-0000-0000452D0000}"/>
    <cellStyle name="Normal 16 4 2 2 5" xfId="13148" xr:uid="{00000000-0005-0000-0000-0000462D0000}"/>
    <cellStyle name="Normal 16 4 2 2 5 2" xfId="13149" xr:uid="{00000000-0005-0000-0000-0000472D0000}"/>
    <cellStyle name="Normal 16 4 2 2 5 3" xfId="13150" xr:uid="{00000000-0005-0000-0000-0000482D0000}"/>
    <cellStyle name="Normal 16 4 2 2 5 4" xfId="13151" xr:uid="{00000000-0005-0000-0000-0000492D0000}"/>
    <cellStyle name="Normal 16 4 2 2 6" xfId="13152" xr:uid="{00000000-0005-0000-0000-00004A2D0000}"/>
    <cellStyle name="Normal 16 4 2 2 6 2" xfId="13153" xr:uid="{00000000-0005-0000-0000-00004B2D0000}"/>
    <cellStyle name="Normal 16 4 2 2 6 3" xfId="13154" xr:uid="{00000000-0005-0000-0000-00004C2D0000}"/>
    <cellStyle name="Normal 16 4 2 2 6 4" xfId="13155" xr:uid="{00000000-0005-0000-0000-00004D2D0000}"/>
    <cellStyle name="Normal 16 4 2 2 7" xfId="13156" xr:uid="{00000000-0005-0000-0000-00004E2D0000}"/>
    <cellStyle name="Normal 16 4 2 2 7 2" xfId="13157" xr:uid="{00000000-0005-0000-0000-00004F2D0000}"/>
    <cellStyle name="Normal 16 4 2 2 7 3" xfId="13158" xr:uid="{00000000-0005-0000-0000-0000502D0000}"/>
    <cellStyle name="Normal 16 4 2 2 8" xfId="13159" xr:uid="{00000000-0005-0000-0000-0000512D0000}"/>
    <cellStyle name="Normal 16 4 2 2 9" xfId="13160" xr:uid="{00000000-0005-0000-0000-0000522D0000}"/>
    <cellStyle name="Normal 16 4 2 3" xfId="1384" xr:uid="{00000000-0005-0000-0000-0000532D0000}"/>
    <cellStyle name="Normal 16 4 2 3 2" xfId="13161" xr:uid="{00000000-0005-0000-0000-0000542D0000}"/>
    <cellStyle name="Normal 16 4 2 3 2 2" xfId="13162" xr:uid="{00000000-0005-0000-0000-0000552D0000}"/>
    <cellStyle name="Normal 16 4 2 3 2 2 2" xfId="13163" xr:uid="{00000000-0005-0000-0000-0000562D0000}"/>
    <cellStyle name="Normal 16 4 2 3 2 2 3" xfId="13164" xr:uid="{00000000-0005-0000-0000-0000572D0000}"/>
    <cellStyle name="Normal 16 4 2 3 2 2 4" xfId="13165" xr:uid="{00000000-0005-0000-0000-0000582D0000}"/>
    <cellStyle name="Normal 16 4 2 3 2 3" xfId="13166" xr:uid="{00000000-0005-0000-0000-0000592D0000}"/>
    <cellStyle name="Normal 16 4 2 3 2 3 2" xfId="13167" xr:uid="{00000000-0005-0000-0000-00005A2D0000}"/>
    <cellStyle name="Normal 16 4 2 3 2 3 3" xfId="13168" xr:uid="{00000000-0005-0000-0000-00005B2D0000}"/>
    <cellStyle name="Normal 16 4 2 3 2 4" xfId="13169" xr:uid="{00000000-0005-0000-0000-00005C2D0000}"/>
    <cellStyle name="Normal 16 4 2 3 2 5" xfId="13170" xr:uid="{00000000-0005-0000-0000-00005D2D0000}"/>
    <cellStyle name="Normal 16 4 2 3 2 6" xfId="13171" xr:uid="{00000000-0005-0000-0000-00005E2D0000}"/>
    <cellStyle name="Normal 16 4 2 3 3" xfId="13172" xr:uid="{00000000-0005-0000-0000-00005F2D0000}"/>
    <cellStyle name="Normal 16 4 2 3 3 2" xfId="13173" xr:uid="{00000000-0005-0000-0000-0000602D0000}"/>
    <cellStyle name="Normal 16 4 2 3 3 3" xfId="13174" xr:uid="{00000000-0005-0000-0000-0000612D0000}"/>
    <cellStyle name="Normal 16 4 2 3 3 4" xfId="13175" xr:uid="{00000000-0005-0000-0000-0000622D0000}"/>
    <cellStyle name="Normal 16 4 2 3 4" xfId="13176" xr:uid="{00000000-0005-0000-0000-0000632D0000}"/>
    <cellStyle name="Normal 16 4 2 3 4 2" xfId="13177" xr:uid="{00000000-0005-0000-0000-0000642D0000}"/>
    <cellStyle name="Normal 16 4 2 3 4 3" xfId="13178" xr:uid="{00000000-0005-0000-0000-0000652D0000}"/>
    <cellStyle name="Normal 16 4 2 3 4 4" xfId="13179" xr:uid="{00000000-0005-0000-0000-0000662D0000}"/>
    <cellStyle name="Normal 16 4 2 3 5" xfId="13180" xr:uid="{00000000-0005-0000-0000-0000672D0000}"/>
    <cellStyle name="Normal 16 4 2 3 5 2" xfId="13181" xr:uid="{00000000-0005-0000-0000-0000682D0000}"/>
    <cellStyle name="Normal 16 4 2 3 5 3" xfId="13182" xr:uid="{00000000-0005-0000-0000-0000692D0000}"/>
    <cellStyle name="Normal 16 4 2 3 5 4" xfId="13183" xr:uid="{00000000-0005-0000-0000-00006A2D0000}"/>
    <cellStyle name="Normal 16 4 2 3 6" xfId="13184" xr:uid="{00000000-0005-0000-0000-00006B2D0000}"/>
    <cellStyle name="Normal 16 4 2 3 6 2" xfId="13185" xr:uid="{00000000-0005-0000-0000-00006C2D0000}"/>
    <cellStyle name="Normal 16 4 2 3 6 3" xfId="13186" xr:uid="{00000000-0005-0000-0000-00006D2D0000}"/>
    <cellStyle name="Normal 16 4 2 3 7" xfId="13187" xr:uid="{00000000-0005-0000-0000-00006E2D0000}"/>
    <cellStyle name="Normal 16 4 2 3 8" xfId="13188" xr:uid="{00000000-0005-0000-0000-00006F2D0000}"/>
    <cellStyle name="Normal 16 4 2 3 9" xfId="13189" xr:uid="{00000000-0005-0000-0000-0000702D0000}"/>
    <cellStyle name="Normal 16 4 2 4" xfId="13190" xr:uid="{00000000-0005-0000-0000-0000712D0000}"/>
    <cellStyle name="Normal 16 4 2 4 2" xfId="13191" xr:uid="{00000000-0005-0000-0000-0000722D0000}"/>
    <cellStyle name="Normal 16 4 2 4 2 2" xfId="13192" xr:uid="{00000000-0005-0000-0000-0000732D0000}"/>
    <cellStyle name="Normal 16 4 2 4 2 3" xfId="13193" xr:uid="{00000000-0005-0000-0000-0000742D0000}"/>
    <cellStyle name="Normal 16 4 2 4 2 4" xfId="13194" xr:uid="{00000000-0005-0000-0000-0000752D0000}"/>
    <cellStyle name="Normal 16 4 2 4 3" xfId="13195" xr:uid="{00000000-0005-0000-0000-0000762D0000}"/>
    <cellStyle name="Normal 16 4 2 4 3 2" xfId="13196" xr:uid="{00000000-0005-0000-0000-0000772D0000}"/>
    <cellStyle name="Normal 16 4 2 4 3 3" xfId="13197" xr:uid="{00000000-0005-0000-0000-0000782D0000}"/>
    <cellStyle name="Normal 16 4 2 4 4" xfId="13198" xr:uid="{00000000-0005-0000-0000-0000792D0000}"/>
    <cellStyle name="Normal 16 4 2 4 5" xfId="13199" xr:uid="{00000000-0005-0000-0000-00007A2D0000}"/>
    <cellStyle name="Normal 16 4 2 4 6" xfId="13200" xr:uid="{00000000-0005-0000-0000-00007B2D0000}"/>
    <cellStyle name="Normal 16 4 2 5" xfId="13201" xr:uid="{00000000-0005-0000-0000-00007C2D0000}"/>
    <cellStyle name="Normal 16 4 2 5 2" xfId="13202" xr:uid="{00000000-0005-0000-0000-00007D2D0000}"/>
    <cellStyle name="Normal 16 4 2 5 3" xfId="13203" xr:uid="{00000000-0005-0000-0000-00007E2D0000}"/>
    <cellStyle name="Normal 16 4 2 5 4" xfId="13204" xr:uid="{00000000-0005-0000-0000-00007F2D0000}"/>
    <cellStyle name="Normal 16 4 2 6" xfId="13205" xr:uid="{00000000-0005-0000-0000-0000802D0000}"/>
    <cellStyle name="Normal 16 4 2 6 2" xfId="13206" xr:uid="{00000000-0005-0000-0000-0000812D0000}"/>
    <cellStyle name="Normal 16 4 2 6 3" xfId="13207" xr:uid="{00000000-0005-0000-0000-0000822D0000}"/>
    <cellStyle name="Normal 16 4 2 6 4" xfId="13208" xr:uid="{00000000-0005-0000-0000-0000832D0000}"/>
    <cellStyle name="Normal 16 4 2 7" xfId="13209" xr:uid="{00000000-0005-0000-0000-0000842D0000}"/>
    <cellStyle name="Normal 16 4 2 7 2" xfId="13210" xr:uid="{00000000-0005-0000-0000-0000852D0000}"/>
    <cellStyle name="Normal 16 4 2 7 3" xfId="13211" xr:uid="{00000000-0005-0000-0000-0000862D0000}"/>
    <cellStyle name="Normal 16 4 2 7 4" xfId="13212" xr:uid="{00000000-0005-0000-0000-0000872D0000}"/>
    <cellStyle name="Normal 16 4 2 8" xfId="13213" xr:uid="{00000000-0005-0000-0000-0000882D0000}"/>
    <cellStyle name="Normal 16 4 2 8 2" xfId="13214" xr:uid="{00000000-0005-0000-0000-0000892D0000}"/>
    <cellStyle name="Normal 16 4 2 8 3" xfId="13215" xr:uid="{00000000-0005-0000-0000-00008A2D0000}"/>
    <cellStyle name="Normal 16 4 2 9" xfId="13216" xr:uid="{00000000-0005-0000-0000-00008B2D0000}"/>
    <cellStyle name="Normal 16 4 3" xfId="782" xr:uid="{00000000-0005-0000-0000-00008C2D0000}"/>
    <cellStyle name="Normal 16 4 3 10" xfId="13217" xr:uid="{00000000-0005-0000-0000-00008D2D0000}"/>
    <cellStyle name="Normal 16 4 3 2" xfId="1386" xr:uid="{00000000-0005-0000-0000-00008E2D0000}"/>
    <cellStyle name="Normal 16 4 3 2 2" xfId="13218" xr:uid="{00000000-0005-0000-0000-00008F2D0000}"/>
    <cellStyle name="Normal 16 4 3 2 2 2" xfId="13219" xr:uid="{00000000-0005-0000-0000-0000902D0000}"/>
    <cellStyle name="Normal 16 4 3 2 2 2 2" xfId="13220" xr:uid="{00000000-0005-0000-0000-0000912D0000}"/>
    <cellStyle name="Normal 16 4 3 2 2 2 3" xfId="13221" xr:uid="{00000000-0005-0000-0000-0000922D0000}"/>
    <cellStyle name="Normal 16 4 3 2 2 2 4" xfId="13222" xr:uid="{00000000-0005-0000-0000-0000932D0000}"/>
    <cellStyle name="Normal 16 4 3 2 2 3" xfId="13223" xr:uid="{00000000-0005-0000-0000-0000942D0000}"/>
    <cellStyle name="Normal 16 4 3 2 2 3 2" xfId="13224" xr:uid="{00000000-0005-0000-0000-0000952D0000}"/>
    <cellStyle name="Normal 16 4 3 2 2 3 3" xfId="13225" xr:uid="{00000000-0005-0000-0000-0000962D0000}"/>
    <cellStyle name="Normal 16 4 3 2 2 4" xfId="13226" xr:uid="{00000000-0005-0000-0000-0000972D0000}"/>
    <cellStyle name="Normal 16 4 3 2 2 5" xfId="13227" xr:uid="{00000000-0005-0000-0000-0000982D0000}"/>
    <cellStyle name="Normal 16 4 3 2 2 6" xfId="13228" xr:uid="{00000000-0005-0000-0000-0000992D0000}"/>
    <cellStyle name="Normal 16 4 3 2 3" xfId="13229" xr:uid="{00000000-0005-0000-0000-00009A2D0000}"/>
    <cellStyle name="Normal 16 4 3 2 3 2" xfId="13230" xr:uid="{00000000-0005-0000-0000-00009B2D0000}"/>
    <cellStyle name="Normal 16 4 3 2 3 3" xfId="13231" xr:uid="{00000000-0005-0000-0000-00009C2D0000}"/>
    <cellStyle name="Normal 16 4 3 2 3 4" xfId="13232" xr:uid="{00000000-0005-0000-0000-00009D2D0000}"/>
    <cellStyle name="Normal 16 4 3 2 4" xfId="13233" xr:uid="{00000000-0005-0000-0000-00009E2D0000}"/>
    <cellStyle name="Normal 16 4 3 2 4 2" xfId="13234" xr:uid="{00000000-0005-0000-0000-00009F2D0000}"/>
    <cellStyle name="Normal 16 4 3 2 4 3" xfId="13235" xr:uid="{00000000-0005-0000-0000-0000A02D0000}"/>
    <cellStyle name="Normal 16 4 3 2 4 4" xfId="13236" xr:uid="{00000000-0005-0000-0000-0000A12D0000}"/>
    <cellStyle name="Normal 16 4 3 2 5" xfId="13237" xr:uid="{00000000-0005-0000-0000-0000A22D0000}"/>
    <cellStyle name="Normal 16 4 3 2 5 2" xfId="13238" xr:uid="{00000000-0005-0000-0000-0000A32D0000}"/>
    <cellStyle name="Normal 16 4 3 2 5 3" xfId="13239" xr:uid="{00000000-0005-0000-0000-0000A42D0000}"/>
    <cellStyle name="Normal 16 4 3 2 5 4" xfId="13240" xr:uid="{00000000-0005-0000-0000-0000A52D0000}"/>
    <cellStyle name="Normal 16 4 3 2 6" xfId="13241" xr:uid="{00000000-0005-0000-0000-0000A62D0000}"/>
    <cellStyle name="Normal 16 4 3 2 6 2" xfId="13242" xr:uid="{00000000-0005-0000-0000-0000A72D0000}"/>
    <cellStyle name="Normal 16 4 3 2 6 3" xfId="13243" xr:uid="{00000000-0005-0000-0000-0000A82D0000}"/>
    <cellStyle name="Normal 16 4 3 2 7" xfId="13244" xr:uid="{00000000-0005-0000-0000-0000A92D0000}"/>
    <cellStyle name="Normal 16 4 3 2 8" xfId="13245" xr:uid="{00000000-0005-0000-0000-0000AA2D0000}"/>
    <cellStyle name="Normal 16 4 3 2 9" xfId="13246" xr:uid="{00000000-0005-0000-0000-0000AB2D0000}"/>
    <cellStyle name="Normal 16 4 3 3" xfId="13247" xr:uid="{00000000-0005-0000-0000-0000AC2D0000}"/>
    <cellStyle name="Normal 16 4 3 3 2" xfId="13248" xr:uid="{00000000-0005-0000-0000-0000AD2D0000}"/>
    <cellStyle name="Normal 16 4 3 3 2 2" xfId="13249" xr:uid="{00000000-0005-0000-0000-0000AE2D0000}"/>
    <cellStyle name="Normal 16 4 3 3 2 3" xfId="13250" xr:uid="{00000000-0005-0000-0000-0000AF2D0000}"/>
    <cellStyle name="Normal 16 4 3 3 2 4" xfId="13251" xr:uid="{00000000-0005-0000-0000-0000B02D0000}"/>
    <cellStyle name="Normal 16 4 3 3 3" xfId="13252" xr:uid="{00000000-0005-0000-0000-0000B12D0000}"/>
    <cellStyle name="Normal 16 4 3 3 3 2" xfId="13253" xr:uid="{00000000-0005-0000-0000-0000B22D0000}"/>
    <cellStyle name="Normal 16 4 3 3 3 3" xfId="13254" xr:uid="{00000000-0005-0000-0000-0000B32D0000}"/>
    <cellStyle name="Normal 16 4 3 3 4" xfId="13255" xr:uid="{00000000-0005-0000-0000-0000B42D0000}"/>
    <cellStyle name="Normal 16 4 3 3 5" xfId="13256" xr:uid="{00000000-0005-0000-0000-0000B52D0000}"/>
    <cellStyle name="Normal 16 4 3 3 6" xfId="13257" xr:uid="{00000000-0005-0000-0000-0000B62D0000}"/>
    <cellStyle name="Normal 16 4 3 4" xfId="13258" xr:uid="{00000000-0005-0000-0000-0000B72D0000}"/>
    <cellStyle name="Normal 16 4 3 4 2" xfId="13259" xr:uid="{00000000-0005-0000-0000-0000B82D0000}"/>
    <cellStyle name="Normal 16 4 3 4 3" xfId="13260" xr:uid="{00000000-0005-0000-0000-0000B92D0000}"/>
    <cellStyle name="Normal 16 4 3 4 4" xfId="13261" xr:uid="{00000000-0005-0000-0000-0000BA2D0000}"/>
    <cellStyle name="Normal 16 4 3 5" xfId="13262" xr:uid="{00000000-0005-0000-0000-0000BB2D0000}"/>
    <cellStyle name="Normal 16 4 3 5 2" xfId="13263" xr:uid="{00000000-0005-0000-0000-0000BC2D0000}"/>
    <cellStyle name="Normal 16 4 3 5 3" xfId="13264" xr:uid="{00000000-0005-0000-0000-0000BD2D0000}"/>
    <cellStyle name="Normal 16 4 3 5 4" xfId="13265" xr:uid="{00000000-0005-0000-0000-0000BE2D0000}"/>
    <cellStyle name="Normal 16 4 3 6" xfId="13266" xr:uid="{00000000-0005-0000-0000-0000BF2D0000}"/>
    <cellStyle name="Normal 16 4 3 6 2" xfId="13267" xr:uid="{00000000-0005-0000-0000-0000C02D0000}"/>
    <cellStyle name="Normal 16 4 3 6 3" xfId="13268" xr:uid="{00000000-0005-0000-0000-0000C12D0000}"/>
    <cellStyle name="Normal 16 4 3 6 4" xfId="13269" xr:uid="{00000000-0005-0000-0000-0000C22D0000}"/>
    <cellStyle name="Normal 16 4 3 7" xfId="13270" xr:uid="{00000000-0005-0000-0000-0000C32D0000}"/>
    <cellStyle name="Normal 16 4 3 7 2" xfId="13271" xr:uid="{00000000-0005-0000-0000-0000C42D0000}"/>
    <cellStyle name="Normal 16 4 3 7 3" xfId="13272" xr:uid="{00000000-0005-0000-0000-0000C52D0000}"/>
    <cellStyle name="Normal 16 4 3 8" xfId="13273" xr:uid="{00000000-0005-0000-0000-0000C62D0000}"/>
    <cellStyle name="Normal 16 4 3 9" xfId="13274" xr:uid="{00000000-0005-0000-0000-0000C72D0000}"/>
    <cellStyle name="Normal 16 4 4" xfId="1383" xr:uid="{00000000-0005-0000-0000-0000C82D0000}"/>
    <cellStyle name="Normal 16 4 4 2" xfId="13275" xr:uid="{00000000-0005-0000-0000-0000C92D0000}"/>
    <cellStyle name="Normal 16 4 4 2 2" xfId="13276" xr:uid="{00000000-0005-0000-0000-0000CA2D0000}"/>
    <cellStyle name="Normal 16 4 4 2 2 2" xfId="13277" xr:uid="{00000000-0005-0000-0000-0000CB2D0000}"/>
    <cellStyle name="Normal 16 4 4 2 2 3" xfId="13278" xr:uid="{00000000-0005-0000-0000-0000CC2D0000}"/>
    <cellStyle name="Normal 16 4 4 2 2 4" xfId="13279" xr:uid="{00000000-0005-0000-0000-0000CD2D0000}"/>
    <cellStyle name="Normal 16 4 4 2 3" xfId="13280" xr:uid="{00000000-0005-0000-0000-0000CE2D0000}"/>
    <cellStyle name="Normal 16 4 4 2 3 2" xfId="13281" xr:uid="{00000000-0005-0000-0000-0000CF2D0000}"/>
    <cellStyle name="Normal 16 4 4 2 3 3" xfId="13282" xr:uid="{00000000-0005-0000-0000-0000D02D0000}"/>
    <cellStyle name="Normal 16 4 4 2 4" xfId="13283" xr:uid="{00000000-0005-0000-0000-0000D12D0000}"/>
    <cellStyle name="Normal 16 4 4 2 5" xfId="13284" xr:uid="{00000000-0005-0000-0000-0000D22D0000}"/>
    <cellStyle name="Normal 16 4 4 2 6" xfId="13285" xr:uid="{00000000-0005-0000-0000-0000D32D0000}"/>
    <cellStyle name="Normal 16 4 4 3" xfId="13286" xr:uid="{00000000-0005-0000-0000-0000D42D0000}"/>
    <cellStyle name="Normal 16 4 4 3 2" xfId="13287" xr:uid="{00000000-0005-0000-0000-0000D52D0000}"/>
    <cellStyle name="Normal 16 4 4 3 3" xfId="13288" xr:uid="{00000000-0005-0000-0000-0000D62D0000}"/>
    <cellStyle name="Normal 16 4 4 3 4" xfId="13289" xr:uid="{00000000-0005-0000-0000-0000D72D0000}"/>
    <cellStyle name="Normal 16 4 4 4" xfId="13290" xr:uid="{00000000-0005-0000-0000-0000D82D0000}"/>
    <cellStyle name="Normal 16 4 4 4 2" xfId="13291" xr:uid="{00000000-0005-0000-0000-0000D92D0000}"/>
    <cellStyle name="Normal 16 4 4 4 3" xfId="13292" xr:uid="{00000000-0005-0000-0000-0000DA2D0000}"/>
    <cellStyle name="Normal 16 4 4 4 4" xfId="13293" xr:uid="{00000000-0005-0000-0000-0000DB2D0000}"/>
    <cellStyle name="Normal 16 4 4 5" xfId="13294" xr:uid="{00000000-0005-0000-0000-0000DC2D0000}"/>
    <cellStyle name="Normal 16 4 4 5 2" xfId="13295" xr:uid="{00000000-0005-0000-0000-0000DD2D0000}"/>
    <cellStyle name="Normal 16 4 4 5 3" xfId="13296" xr:uid="{00000000-0005-0000-0000-0000DE2D0000}"/>
    <cellStyle name="Normal 16 4 4 5 4" xfId="13297" xr:uid="{00000000-0005-0000-0000-0000DF2D0000}"/>
    <cellStyle name="Normal 16 4 4 6" xfId="13298" xr:uid="{00000000-0005-0000-0000-0000E02D0000}"/>
    <cellStyle name="Normal 16 4 4 6 2" xfId="13299" xr:uid="{00000000-0005-0000-0000-0000E12D0000}"/>
    <cellStyle name="Normal 16 4 4 6 3" xfId="13300" xr:uid="{00000000-0005-0000-0000-0000E22D0000}"/>
    <cellStyle name="Normal 16 4 4 7" xfId="13301" xr:uid="{00000000-0005-0000-0000-0000E32D0000}"/>
    <cellStyle name="Normal 16 4 4 8" xfId="13302" xr:uid="{00000000-0005-0000-0000-0000E42D0000}"/>
    <cellStyle name="Normal 16 4 4 9" xfId="13303" xr:uid="{00000000-0005-0000-0000-0000E52D0000}"/>
    <cellStyle name="Normal 16 4 5" xfId="13304" xr:uid="{00000000-0005-0000-0000-0000E62D0000}"/>
    <cellStyle name="Normal 16 4 5 2" xfId="13305" xr:uid="{00000000-0005-0000-0000-0000E72D0000}"/>
    <cellStyle name="Normal 16 4 5 2 2" xfId="13306" xr:uid="{00000000-0005-0000-0000-0000E82D0000}"/>
    <cellStyle name="Normal 16 4 5 2 2 2" xfId="13307" xr:uid="{00000000-0005-0000-0000-0000E92D0000}"/>
    <cellStyle name="Normal 16 4 5 2 2 3" xfId="13308" xr:uid="{00000000-0005-0000-0000-0000EA2D0000}"/>
    <cellStyle name="Normal 16 4 5 2 2 4" xfId="13309" xr:uid="{00000000-0005-0000-0000-0000EB2D0000}"/>
    <cellStyle name="Normal 16 4 5 2 3" xfId="13310" xr:uid="{00000000-0005-0000-0000-0000EC2D0000}"/>
    <cellStyle name="Normal 16 4 5 2 3 2" xfId="13311" xr:uid="{00000000-0005-0000-0000-0000ED2D0000}"/>
    <cellStyle name="Normal 16 4 5 2 3 3" xfId="13312" xr:uid="{00000000-0005-0000-0000-0000EE2D0000}"/>
    <cellStyle name="Normal 16 4 5 2 4" xfId="13313" xr:uid="{00000000-0005-0000-0000-0000EF2D0000}"/>
    <cellStyle name="Normal 16 4 5 2 5" xfId="13314" xr:uid="{00000000-0005-0000-0000-0000F02D0000}"/>
    <cellStyle name="Normal 16 4 5 2 6" xfId="13315" xr:uid="{00000000-0005-0000-0000-0000F12D0000}"/>
    <cellStyle name="Normal 16 4 5 3" xfId="13316" xr:uid="{00000000-0005-0000-0000-0000F22D0000}"/>
    <cellStyle name="Normal 16 4 5 3 2" xfId="13317" xr:uid="{00000000-0005-0000-0000-0000F32D0000}"/>
    <cellStyle name="Normal 16 4 5 3 3" xfId="13318" xr:uid="{00000000-0005-0000-0000-0000F42D0000}"/>
    <cellStyle name="Normal 16 4 5 3 4" xfId="13319" xr:uid="{00000000-0005-0000-0000-0000F52D0000}"/>
    <cellStyle name="Normal 16 4 5 4" xfId="13320" xr:uid="{00000000-0005-0000-0000-0000F62D0000}"/>
    <cellStyle name="Normal 16 4 5 4 2" xfId="13321" xr:uid="{00000000-0005-0000-0000-0000F72D0000}"/>
    <cellStyle name="Normal 16 4 5 4 3" xfId="13322" xr:uid="{00000000-0005-0000-0000-0000F82D0000}"/>
    <cellStyle name="Normal 16 4 5 4 4" xfId="13323" xr:uid="{00000000-0005-0000-0000-0000F92D0000}"/>
    <cellStyle name="Normal 16 4 5 5" xfId="13324" xr:uid="{00000000-0005-0000-0000-0000FA2D0000}"/>
    <cellStyle name="Normal 16 4 5 5 2" xfId="13325" xr:uid="{00000000-0005-0000-0000-0000FB2D0000}"/>
    <cellStyle name="Normal 16 4 5 5 3" xfId="13326" xr:uid="{00000000-0005-0000-0000-0000FC2D0000}"/>
    <cellStyle name="Normal 16 4 5 5 4" xfId="13327" xr:uid="{00000000-0005-0000-0000-0000FD2D0000}"/>
    <cellStyle name="Normal 16 4 5 6" xfId="13328" xr:uid="{00000000-0005-0000-0000-0000FE2D0000}"/>
    <cellStyle name="Normal 16 4 5 6 2" xfId="13329" xr:uid="{00000000-0005-0000-0000-0000FF2D0000}"/>
    <cellStyle name="Normal 16 4 5 6 3" xfId="13330" xr:uid="{00000000-0005-0000-0000-0000002E0000}"/>
    <cellStyle name="Normal 16 4 5 7" xfId="13331" xr:uid="{00000000-0005-0000-0000-0000012E0000}"/>
    <cellStyle name="Normal 16 4 5 8" xfId="13332" xr:uid="{00000000-0005-0000-0000-0000022E0000}"/>
    <cellStyle name="Normal 16 4 5 9" xfId="13333" xr:uid="{00000000-0005-0000-0000-0000032E0000}"/>
    <cellStyle name="Normal 16 4 6" xfId="13334" xr:uid="{00000000-0005-0000-0000-0000042E0000}"/>
    <cellStyle name="Normal 16 4 6 2" xfId="13335" xr:uid="{00000000-0005-0000-0000-0000052E0000}"/>
    <cellStyle name="Normal 16 4 6 2 2" xfId="13336" xr:uid="{00000000-0005-0000-0000-0000062E0000}"/>
    <cellStyle name="Normal 16 4 6 2 2 2" xfId="13337" xr:uid="{00000000-0005-0000-0000-0000072E0000}"/>
    <cellStyle name="Normal 16 4 6 2 2 3" xfId="13338" xr:uid="{00000000-0005-0000-0000-0000082E0000}"/>
    <cellStyle name="Normal 16 4 6 2 2 4" xfId="13339" xr:uid="{00000000-0005-0000-0000-0000092E0000}"/>
    <cellStyle name="Normal 16 4 6 2 3" xfId="13340" xr:uid="{00000000-0005-0000-0000-00000A2E0000}"/>
    <cellStyle name="Normal 16 4 6 2 3 2" xfId="13341" xr:uid="{00000000-0005-0000-0000-00000B2E0000}"/>
    <cellStyle name="Normal 16 4 6 2 3 3" xfId="13342" xr:uid="{00000000-0005-0000-0000-00000C2E0000}"/>
    <cellStyle name="Normal 16 4 6 2 4" xfId="13343" xr:uid="{00000000-0005-0000-0000-00000D2E0000}"/>
    <cellStyle name="Normal 16 4 6 2 5" xfId="13344" xr:uid="{00000000-0005-0000-0000-00000E2E0000}"/>
    <cellStyle name="Normal 16 4 6 2 6" xfId="13345" xr:uid="{00000000-0005-0000-0000-00000F2E0000}"/>
    <cellStyle name="Normal 16 4 6 3" xfId="13346" xr:uid="{00000000-0005-0000-0000-0000102E0000}"/>
    <cellStyle name="Normal 16 4 6 3 2" xfId="13347" xr:uid="{00000000-0005-0000-0000-0000112E0000}"/>
    <cellStyle name="Normal 16 4 6 3 3" xfId="13348" xr:uid="{00000000-0005-0000-0000-0000122E0000}"/>
    <cellStyle name="Normal 16 4 6 3 4" xfId="13349" xr:uid="{00000000-0005-0000-0000-0000132E0000}"/>
    <cellStyle name="Normal 16 4 6 4" xfId="13350" xr:uid="{00000000-0005-0000-0000-0000142E0000}"/>
    <cellStyle name="Normal 16 4 6 4 2" xfId="13351" xr:uid="{00000000-0005-0000-0000-0000152E0000}"/>
    <cellStyle name="Normal 16 4 6 4 3" xfId="13352" xr:uid="{00000000-0005-0000-0000-0000162E0000}"/>
    <cellStyle name="Normal 16 4 6 4 4" xfId="13353" xr:uid="{00000000-0005-0000-0000-0000172E0000}"/>
    <cellStyle name="Normal 16 4 6 5" xfId="13354" xr:uid="{00000000-0005-0000-0000-0000182E0000}"/>
    <cellStyle name="Normal 16 4 6 5 2" xfId="13355" xr:uid="{00000000-0005-0000-0000-0000192E0000}"/>
    <cellStyle name="Normal 16 4 6 5 3" xfId="13356" xr:uid="{00000000-0005-0000-0000-00001A2E0000}"/>
    <cellStyle name="Normal 16 4 6 6" xfId="13357" xr:uid="{00000000-0005-0000-0000-00001B2E0000}"/>
    <cellStyle name="Normal 16 4 6 7" xfId="13358" xr:uid="{00000000-0005-0000-0000-00001C2E0000}"/>
    <cellStyle name="Normal 16 4 6 8" xfId="13359" xr:uid="{00000000-0005-0000-0000-00001D2E0000}"/>
    <cellStyle name="Normal 16 4 7" xfId="13360" xr:uid="{00000000-0005-0000-0000-00001E2E0000}"/>
    <cellStyle name="Normal 16 4 7 2" xfId="13361" xr:uid="{00000000-0005-0000-0000-00001F2E0000}"/>
    <cellStyle name="Normal 16 4 7 2 2" xfId="13362" xr:uid="{00000000-0005-0000-0000-0000202E0000}"/>
    <cellStyle name="Normal 16 4 7 2 3" xfId="13363" xr:uid="{00000000-0005-0000-0000-0000212E0000}"/>
    <cellStyle name="Normal 16 4 7 2 4" xfId="13364" xr:uid="{00000000-0005-0000-0000-0000222E0000}"/>
    <cellStyle name="Normal 16 4 7 3" xfId="13365" xr:uid="{00000000-0005-0000-0000-0000232E0000}"/>
    <cellStyle name="Normal 16 4 7 3 2" xfId="13366" xr:uid="{00000000-0005-0000-0000-0000242E0000}"/>
    <cellStyle name="Normal 16 4 7 3 3" xfId="13367" xr:uid="{00000000-0005-0000-0000-0000252E0000}"/>
    <cellStyle name="Normal 16 4 7 4" xfId="13368" xr:uid="{00000000-0005-0000-0000-0000262E0000}"/>
    <cellStyle name="Normal 16 4 7 5" xfId="13369" xr:uid="{00000000-0005-0000-0000-0000272E0000}"/>
    <cellStyle name="Normal 16 4 7 6" xfId="13370" xr:uid="{00000000-0005-0000-0000-0000282E0000}"/>
    <cellStyle name="Normal 16 4 8" xfId="13371" xr:uid="{00000000-0005-0000-0000-0000292E0000}"/>
    <cellStyle name="Normal 16 4 8 2" xfId="13372" xr:uid="{00000000-0005-0000-0000-00002A2E0000}"/>
    <cellStyle name="Normal 16 4 8 3" xfId="13373" xr:uid="{00000000-0005-0000-0000-00002B2E0000}"/>
    <cellStyle name="Normal 16 4 8 4" xfId="13374" xr:uid="{00000000-0005-0000-0000-00002C2E0000}"/>
    <cellStyle name="Normal 16 4 9" xfId="13375" xr:uid="{00000000-0005-0000-0000-00002D2E0000}"/>
    <cellStyle name="Normal 16 4 9 2" xfId="13376" xr:uid="{00000000-0005-0000-0000-00002E2E0000}"/>
    <cellStyle name="Normal 16 4 9 3" xfId="13377" xr:uid="{00000000-0005-0000-0000-00002F2E0000}"/>
    <cellStyle name="Normal 16 4 9 4" xfId="13378" xr:uid="{00000000-0005-0000-0000-0000302E0000}"/>
    <cellStyle name="Normal 16 5" xfId="533" xr:uid="{00000000-0005-0000-0000-0000312E0000}"/>
    <cellStyle name="Normal 16 5 10" xfId="13379" xr:uid="{00000000-0005-0000-0000-0000322E0000}"/>
    <cellStyle name="Normal 16 5 10 2" xfId="13380" xr:uid="{00000000-0005-0000-0000-0000332E0000}"/>
    <cellStyle name="Normal 16 5 10 3" xfId="13381" xr:uid="{00000000-0005-0000-0000-0000342E0000}"/>
    <cellStyle name="Normal 16 5 10 4" xfId="13382" xr:uid="{00000000-0005-0000-0000-0000352E0000}"/>
    <cellStyle name="Normal 16 5 11" xfId="13383" xr:uid="{00000000-0005-0000-0000-0000362E0000}"/>
    <cellStyle name="Normal 16 5 11 2" xfId="13384" xr:uid="{00000000-0005-0000-0000-0000372E0000}"/>
    <cellStyle name="Normal 16 5 11 3" xfId="13385" xr:uid="{00000000-0005-0000-0000-0000382E0000}"/>
    <cellStyle name="Normal 16 5 12" xfId="13386" xr:uid="{00000000-0005-0000-0000-0000392E0000}"/>
    <cellStyle name="Normal 16 5 13" xfId="13387" xr:uid="{00000000-0005-0000-0000-00003A2E0000}"/>
    <cellStyle name="Normal 16 5 14" xfId="13388" xr:uid="{00000000-0005-0000-0000-00003B2E0000}"/>
    <cellStyle name="Normal 16 5 2" xfId="675" xr:uid="{00000000-0005-0000-0000-00003C2E0000}"/>
    <cellStyle name="Normal 16 5 2 10" xfId="13389" xr:uid="{00000000-0005-0000-0000-00003D2E0000}"/>
    <cellStyle name="Normal 16 5 2 11" xfId="13390" xr:uid="{00000000-0005-0000-0000-00003E2E0000}"/>
    <cellStyle name="Normal 16 5 2 2" xfId="1140" xr:uid="{00000000-0005-0000-0000-00003F2E0000}"/>
    <cellStyle name="Normal 16 5 2 2 10" xfId="13391" xr:uid="{00000000-0005-0000-0000-0000402E0000}"/>
    <cellStyle name="Normal 16 5 2 2 2" xfId="1389" xr:uid="{00000000-0005-0000-0000-0000412E0000}"/>
    <cellStyle name="Normal 16 5 2 2 2 2" xfId="13392" xr:uid="{00000000-0005-0000-0000-0000422E0000}"/>
    <cellStyle name="Normal 16 5 2 2 2 2 2" xfId="13393" xr:uid="{00000000-0005-0000-0000-0000432E0000}"/>
    <cellStyle name="Normal 16 5 2 2 2 2 2 2" xfId="13394" xr:uid="{00000000-0005-0000-0000-0000442E0000}"/>
    <cellStyle name="Normal 16 5 2 2 2 2 2 3" xfId="13395" xr:uid="{00000000-0005-0000-0000-0000452E0000}"/>
    <cellStyle name="Normal 16 5 2 2 2 2 2 4" xfId="13396" xr:uid="{00000000-0005-0000-0000-0000462E0000}"/>
    <cellStyle name="Normal 16 5 2 2 2 2 3" xfId="13397" xr:uid="{00000000-0005-0000-0000-0000472E0000}"/>
    <cellStyle name="Normal 16 5 2 2 2 2 3 2" xfId="13398" xr:uid="{00000000-0005-0000-0000-0000482E0000}"/>
    <cellStyle name="Normal 16 5 2 2 2 2 3 3" xfId="13399" xr:uid="{00000000-0005-0000-0000-0000492E0000}"/>
    <cellStyle name="Normal 16 5 2 2 2 2 4" xfId="13400" xr:uid="{00000000-0005-0000-0000-00004A2E0000}"/>
    <cellStyle name="Normal 16 5 2 2 2 2 5" xfId="13401" xr:uid="{00000000-0005-0000-0000-00004B2E0000}"/>
    <cellStyle name="Normal 16 5 2 2 2 2 6" xfId="13402" xr:uid="{00000000-0005-0000-0000-00004C2E0000}"/>
    <cellStyle name="Normal 16 5 2 2 2 3" xfId="13403" xr:uid="{00000000-0005-0000-0000-00004D2E0000}"/>
    <cellStyle name="Normal 16 5 2 2 2 3 2" xfId="13404" xr:uid="{00000000-0005-0000-0000-00004E2E0000}"/>
    <cellStyle name="Normal 16 5 2 2 2 3 3" xfId="13405" xr:uid="{00000000-0005-0000-0000-00004F2E0000}"/>
    <cellStyle name="Normal 16 5 2 2 2 3 4" xfId="13406" xr:uid="{00000000-0005-0000-0000-0000502E0000}"/>
    <cellStyle name="Normal 16 5 2 2 2 4" xfId="13407" xr:uid="{00000000-0005-0000-0000-0000512E0000}"/>
    <cellStyle name="Normal 16 5 2 2 2 4 2" xfId="13408" xr:uid="{00000000-0005-0000-0000-0000522E0000}"/>
    <cellStyle name="Normal 16 5 2 2 2 4 3" xfId="13409" xr:uid="{00000000-0005-0000-0000-0000532E0000}"/>
    <cellStyle name="Normal 16 5 2 2 2 4 4" xfId="13410" xr:uid="{00000000-0005-0000-0000-0000542E0000}"/>
    <cellStyle name="Normal 16 5 2 2 2 5" xfId="13411" xr:uid="{00000000-0005-0000-0000-0000552E0000}"/>
    <cellStyle name="Normal 16 5 2 2 2 5 2" xfId="13412" xr:uid="{00000000-0005-0000-0000-0000562E0000}"/>
    <cellStyle name="Normal 16 5 2 2 2 5 3" xfId="13413" xr:uid="{00000000-0005-0000-0000-0000572E0000}"/>
    <cellStyle name="Normal 16 5 2 2 2 5 4" xfId="13414" xr:uid="{00000000-0005-0000-0000-0000582E0000}"/>
    <cellStyle name="Normal 16 5 2 2 2 6" xfId="13415" xr:uid="{00000000-0005-0000-0000-0000592E0000}"/>
    <cellStyle name="Normal 16 5 2 2 2 6 2" xfId="13416" xr:uid="{00000000-0005-0000-0000-00005A2E0000}"/>
    <cellStyle name="Normal 16 5 2 2 2 6 3" xfId="13417" xr:uid="{00000000-0005-0000-0000-00005B2E0000}"/>
    <cellStyle name="Normal 16 5 2 2 2 7" xfId="13418" xr:uid="{00000000-0005-0000-0000-00005C2E0000}"/>
    <cellStyle name="Normal 16 5 2 2 2 8" xfId="13419" xr:uid="{00000000-0005-0000-0000-00005D2E0000}"/>
    <cellStyle name="Normal 16 5 2 2 2 9" xfId="13420" xr:uid="{00000000-0005-0000-0000-00005E2E0000}"/>
    <cellStyle name="Normal 16 5 2 2 3" xfId="13421" xr:uid="{00000000-0005-0000-0000-00005F2E0000}"/>
    <cellStyle name="Normal 16 5 2 2 3 2" xfId="13422" xr:uid="{00000000-0005-0000-0000-0000602E0000}"/>
    <cellStyle name="Normal 16 5 2 2 3 2 2" xfId="13423" xr:uid="{00000000-0005-0000-0000-0000612E0000}"/>
    <cellStyle name="Normal 16 5 2 2 3 2 3" xfId="13424" xr:uid="{00000000-0005-0000-0000-0000622E0000}"/>
    <cellStyle name="Normal 16 5 2 2 3 2 4" xfId="13425" xr:uid="{00000000-0005-0000-0000-0000632E0000}"/>
    <cellStyle name="Normal 16 5 2 2 3 3" xfId="13426" xr:uid="{00000000-0005-0000-0000-0000642E0000}"/>
    <cellStyle name="Normal 16 5 2 2 3 3 2" xfId="13427" xr:uid="{00000000-0005-0000-0000-0000652E0000}"/>
    <cellStyle name="Normal 16 5 2 2 3 3 3" xfId="13428" xr:uid="{00000000-0005-0000-0000-0000662E0000}"/>
    <cellStyle name="Normal 16 5 2 2 3 4" xfId="13429" xr:uid="{00000000-0005-0000-0000-0000672E0000}"/>
    <cellStyle name="Normal 16 5 2 2 3 5" xfId="13430" xr:uid="{00000000-0005-0000-0000-0000682E0000}"/>
    <cellStyle name="Normal 16 5 2 2 3 6" xfId="13431" xr:uid="{00000000-0005-0000-0000-0000692E0000}"/>
    <cellStyle name="Normal 16 5 2 2 4" xfId="13432" xr:uid="{00000000-0005-0000-0000-00006A2E0000}"/>
    <cellStyle name="Normal 16 5 2 2 4 2" xfId="13433" xr:uid="{00000000-0005-0000-0000-00006B2E0000}"/>
    <cellStyle name="Normal 16 5 2 2 4 3" xfId="13434" xr:uid="{00000000-0005-0000-0000-00006C2E0000}"/>
    <cellStyle name="Normal 16 5 2 2 4 4" xfId="13435" xr:uid="{00000000-0005-0000-0000-00006D2E0000}"/>
    <cellStyle name="Normal 16 5 2 2 5" xfId="13436" xr:uid="{00000000-0005-0000-0000-00006E2E0000}"/>
    <cellStyle name="Normal 16 5 2 2 5 2" xfId="13437" xr:uid="{00000000-0005-0000-0000-00006F2E0000}"/>
    <cellStyle name="Normal 16 5 2 2 5 3" xfId="13438" xr:uid="{00000000-0005-0000-0000-0000702E0000}"/>
    <cellStyle name="Normal 16 5 2 2 5 4" xfId="13439" xr:uid="{00000000-0005-0000-0000-0000712E0000}"/>
    <cellStyle name="Normal 16 5 2 2 6" xfId="13440" xr:uid="{00000000-0005-0000-0000-0000722E0000}"/>
    <cellStyle name="Normal 16 5 2 2 6 2" xfId="13441" xr:uid="{00000000-0005-0000-0000-0000732E0000}"/>
    <cellStyle name="Normal 16 5 2 2 6 3" xfId="13442" xr:uid="{00000000-0005-0000-0000-0000742E0000}"/>
    <cellStyle name="Normal 16 5 2 2 6 4" xfId="13443" xr:uid="{00000000-0005-0000-0000-0000752E0000}"/>
    <cellStyle name="Normal 16 5 2 2 7" xfId="13444" xr:uid="{00000000-0005-0000-0000-0000762E0000}"/>
    <cellStyle name="Normal 16 5 2 2 7 2" xfId="13445" xr:uid="{00000000-0005-0000-0000-0000772E0000}"/>
    <cellStyle name="Normal 16 5 2 2 7 3" xfId="13446" xr:uid="{00000000-0005-0000-0000-0000782E0000}"/>
    <cellStyle name="Normal 16 5 2 2 8" xfId="13447" xr:uid="{00000000-0005-0000-0000-0000792E0000}"/>
    <cellStyle name="Normal 16 5 2 2 9" xfId="13448" xr:uid="{00000000-0005-0000-0000-00007A2E0000}"/>
    <cellStyle name="Normal 16 5 2 3" xfId="1388" xr:uid="{00000000-0005-0000-0000-00007B2E0000}"/>
    <cellStyle name="Normal 16 5 2 3 2" xfId="13449" xr:uid="{00000000-0005-0000-0000-00007C2E0000}"/>
    <cellStyle name="Normal 16 5 2 3 2 2" xfId="13450" xr:uid="{00000000-0005-0000-0000-00007D2E0000}"/>
    <cellStyle name="Normal 16 5 2 3 2 2 2" xfId="13451" xr:uid="{00000000-0005-0000-0000-00007E2E0000}"/>
    <cellStyle name="Normal 16 5 2 3 2 2 3" xfId="13452" xr:uid="{00000000-0005-0000-0000-00007F2E0000}"/>
    <cellStyle name="Normal 16 5 2 3 2 2 4" xfId="13453" xr:uid="{00000000-0005-0000-0000-0000802E0000}"/>
    <cellStyle name="Normal 16 5 2 3 2 3" xfId="13454" xr:uid="{00000000-0005-0000-0000-0000812E0000}"/>
    <cellStyle name="Normal 16 5 2 3 2 3 2" xfId="13455" xr:uid="{00000000-0005-0000-0000-0000822E0000}"/>
    <cellStyle name="Normal 16 5 2 3 2 3 3" xfId="13456" xr:uid="{00000000-0005-0000-0000-0000832E0000}"/>
    <cellStyle name="Normal 16 5 2 3 2 4" xfId="13457" xr:uid="{00000000-0005-0000-0000-0000842E0000}"/>
    <cellStyle name="Normal 16 5 2 3 2 5" xfId="13458" xr:uid="{00000000-0005-0000-0000-0000852E0000}"/>
    <cellStyle name="Normal 16 5 2 3 2 6" xfId="13459" xr:uid="{00000000-0005-0000-0000-0000862E0000}"/>
    <cellStyle name="Normal 16 5 2 3 3" xfId="13460" xr:uid="{00000000-0005-0000-0000-0000872E0000}"/>
    <cellStyle name="Normal 16 5 2 3 3 2" xfId="13461" xr:uid="{00000000-0005-0000-0000-0000882E0000}"/>
    <cellStyle name="Normal 16 5 2 3 3 3" xfId="13462" xr:uid="{00000000-0005-0000-0000-0000892E0000}"/>
    <cellStyle name="Normal 16 5 2 3 3 4" xfId="13463" xr:uid="{00000000-0005-0000-0000-00008A2E0000}"/>
    <cellStyle name="Normal 16 5 2 3 4" xfId="13464" xr:uid="{00000000-0005-0000-0000-00008B2E0000}"/>
    <cellStyle name="Normal 16 5 2 3 4 2" xfId="13465" xr:uid="{00000000-0005-0000-0000-00008C2E0000}"/>
    <cellStyle name="Normal 16 5 2 3 4 3" xfId="13466" xr:uid="{00000000-0005-0000-0000-00008D2E0000}"/>
    <cellStyle name="Normal 16 5 2 3 4 4" xfId="13467" xr:uid="{00000000-0005-0000-0000-00008E2E0000}"/>
    <cellStyle name="Normal 16 5 2 3 5" xfId="13468" xr:uid="{00000000-0005-0000-0000-00008F2E0000}"/>
    <cellStyle name="Normal 16 5 2 3 5 2" xfId="13469" xr:uid="{00000000-0005-0000-0000-0000902E0000}"/>
    <cellStyle name="Normal 16 5 2 3 5 3" xfId="13470" xr:uid="{00000000-0005-0000-0000-0000912E0000}"/>
    <cellStyle name="Normal 16 5 2 3 5 4" xfId="13471" xr:uid="{00000000-0005-0000-0000-0000922E0000}"/>
    <cellStyle name="Normal 16 5 2 3 6" xfId="13472" xr:uid="{00000000-0005-0000-0000-0000932E0000}"/>
    <cellStyle name="Normal 16 5 2 3 6 2" xfId="13473" xr:uid="{00000000-0005-0000-0000-0000942E0000}"/>
    <cellStyle name="Normal 16 5 2 3 6 3" xfId="13474" xr:uid="{00000000-0005-0000-0000-0000952E0000}"/>
    <cellStyle name="Normal 16 5 2 3 7" xfId="13475" xr:uid="{00000000-0005-0000-0000-0000962E0000}"/>
    <cellStyle name="Normal 16 5 2 3 8" xfId="13476" xr:uid="{00000000-0005-0000-0000-0000972E0000}"/>
    <cellStyle name="Normal 16 5 2 3 9" xfId="13477" xr:uid="{00000000-0005-0000-0000-0000982E0000}"/>
    <cellStyle name="Normal 16 5 2 4" xfId="13478" xr:uid="{00000000-0005-0000-0000-0000992E0000}"/>
    <cellStyle name="Normal 16 5 2 4 2" xfId="13479" xr:uid="{00000000-0005-0000-0000-00009A2E0000}"/>
    <cellStyle name="Normal 16 5 2 4 2 2" xfId="13480" xr:uid="{00000000-0005-0000-0000-00009B2E0000}"/>
    <cellStyle name="Normal 16 5 2 4 2 3" xfId="13481" xr:uid="{00000000-0005-0000-0000-00009C2E0000}"/>
    <cellStyle name="Normal 16 5 2 4 2 4" xfId="13482" xr:uid="{00000000-0005-0000-0000-00009D2E0000}"/>
    <cellStyle name="Normal 16 5 2 4 3" xfId="13483" xr:uid="{00000000-0005-0000-0000-00009E2E0000}"/>
    <cellStyle name="Normal 16 5 2 4 3 2" xfId="13484" xr:uid="{00000000-0005-0000-0000-00009F2E0000}"/>
    <cellStyle name="Normal 16 5 2 4 3 3" xfId="13485" xr:uid="{00000000-0005-0000-0000-0000A02E0000}"/>
    <cellStyle name="Normal 16 5 2 4 4" xfId="13486" xr:uid="{00000000-0005-0000-0000-0000A12E0000}"/>
    <cellStyle name="Normal 16 5 2 4 5" xfId="13487" xr:uid="{00000000-0005-0000-0000-0000A22E0000}"/>
    <cellStyle name="Normal 16 5 2 4 6" xfId="13488" xr:uid="{00000000-0005-0000-0000-0000A32E0000}"/>
    <cellStyle name="Normal 16 5 2 5" xfId="13489" xr:uid="{00000000-0005-0000-0000-0000A42E0000}"/>
    <cellStyle name="Normal 16 5 2 5 2" xfId="13490" xr:uid="{00000000-0005-0000-0000-0000A52E0000}"/>
    <cellStyle name="Normal 16 5 2 5 3" xfId="13491" xr:uid="{00000000-0005-0000-0000-0000A62E0000}"/>
    <cellStyle name="Normal 16 5 2 5 4" xfId="13492" xr:uid="{00000000-0005-0000-0000-0000A72E0000}"/>
    <cellStyle name="Normal 16 5 2 6" xfId="13493" xr:uid="{00000000-0005-0000-0000-0000A82E0000}"/>
    <cellStyle name="Normal 16 5 2 6 2" xfId="13494" xr:uid="{00000000-0005-0000-0000-0000A92E0000}"/>
    <cellStyle name="Normal 16 5 2 6 3" xfId="13495" xr:uid="{00000000-0005-0000-0000-0000AA2E0000}"/>
    <cellStyle name="Normal 16 5 2 6 4" xfId="13496" xr:uid="{00000000-0005-0000-0000-0000AB2E0000}"/>
    <cellStyle name="Normal 16 5 2 7" xfId="13497" xr:uid="{00000000-0005-0000-0000-0000AC2E0000}"/>
    <cellStyle name="Normal 16 5 2 7 2" xfId="13498" xr:uid="{00000000-0005-0000-0000-0000AD2E0000}"/>
    <cellStyle name="Normal 16 5 2 7 3" xfId="13499" xr:uid="{00000000-0005-0000-0000-0000AE2E0000}"/>
    <cellStyle name="Normal 16 5 2 7 4" xfId="13500" xr:uid="{00000000-0005-0000-0000-0000AF2E0000}"/>
    <cellStyle name="Normal 16 5 2 8" xfId="13501" xr:uid="{00000000-0005-0000-0000-0000B02E0000}"/>
    <cellStyle name="Normal 16 5 2 8 2" xfId="13502" xr:uid="{00000000-0005-0000-0000-0000B12E0000}"/>
    <cellStyle name="Normal 16 5 2 8 3" xfId="13503" xr:uid="{00000000-0005-0000-0000-0000B22E0000}"/>
    <cellStyle name="Normal 16 5 2 9" xfId="13504" xr:uid="{00000000-0005-0000-0000-0000B32E0000}"/>
    <cellStyle name="Normal 16 5 3" xfId="828" xr:uid="{00000000-0005-0000-0000-0000B42E0000}"/>
    <cellStyle name="Normal 16 5 3 10" xfId="13505" xr:uid="{00000000-0005-0000-0000-0000B52E0000}"/>
    <cellStyle name="Normal 16 5 3 2" xfId="1390" xr:uid="{00000000-0005-0000-0000-0000B62E0000}"/>
    <cellStyle name="Normal 16 5 3 2 2" xfId="13506" xr:uid="{00000000-0005-0000-0000-0000B72E0000}"/>
    <cellStyle name="Normal 16 5 3 2 2 2" xfId="13507" xr:uid="{00000000-0005-0000-0000-0000B82E0000}"/>
    <cellStyle name="Normal 16 5 3 2 2 2 2" xfId="13508" xr:uid="{00000000-0005-0000-0000-0000B92E0000}"/>
    <cellStyle name="Normal 16 5 3 2 2 2 3" xfId="13509" xr:uid="{00000000-0005-0000-0000-0000BA2E0000}"/>
    <cellStyle name="Normal 16 5 3 2 2 2 4" xfId="13510" xr:uid="{00000000-0005-0000-0000-0000BB2E0000}"/>
    <cellStyle name="Normal 16 5 3 2 2 3" xfId="13511" xr:uid="{00000000-0005-0000-0000-0000BC2E0000}"/>
    <cellStyle name="Normal 16 5 3 2 2 3 2" xfId="13512" xr:uid="{00000000-0005-0000-0000-0000BD2E0000}"/>
    <cellStyle name="Normal 16 5 3 2 2 3 3" xfId="13513" xr:uid="{00000000-0005-0000-0000-0000BE2E0000}"/>
    <cellStyle name="Normal 16 5 3 2 2 4" xfId="13514" xr:uid="{00000000-0005-0000-0000-0000BF2E0000}"/>
    <cellStyle name="Normal 16 5 3 2 2 5" xfId="13515" xr:uid="{00000000-0005-0000-0000-0000C02E0000}"/>
    <cellStyle name="Normal 16 5 3 2 2 6" xfId="13516" xr:uid="{00000000-0005-0000-0000-0000C12E0000}"/>
    <cellStyle name="Normal 16 5 3 2 3" xfId="13517" xr:uid="{00000000-0005-0000-0000-0000C22E0000}"/>
    <cellStyle name="Normal 16 5 3 2 3 2" xfId="13518" xr:uid="{00000000-0005-0000-0000-0000C32E0000}"/>
    <cellStyle name="Normal 16 5 3 2 3 3" xfId="13519" xr:uid="{00000000-0005-0000-0000-0000C42E0000}"/>
    <cellStyle name="Normal 16 5 3 2 3 4" xfId="13520" xr:uid="{00000000-0005-0000-0000-0000C52E0000}"/>
    <cellStyle name="Normal 16 5 3 2 4" xfId="13521" xr:uid="{00000000-0005-0000-0000-0000C62E0000}"/>
    <cellStyle name="Normal 16 5 3 2 4 2" xfId="13522" xr:uid="{00000000-0005-0000-0000-0000C72E0000}"/>
    <cellStyle name="Normal 16 5 3 2 4 3" xfId="13523" xr:uid="{00000000-0005-0000-0000-0000C82E0000}"/>
    <cellStyle name="Normal 16 5 3 2 4 4" xfId="13524" xr:uid="{00000000-0005-0000-0000-0000C92E0000}"/>
    <cellStyle name="Normal 16 5 3 2 5" xfId="13525" xr:uid="{00000000-0005-0000-0000-0000CA2E0000}"/>
    <cellStyle name="Normal 16 5 3 2 5 2" xfId="13526" xr:uid="{00000000-0005-0000-0000-0000CB2E0000}"/>
    <cellStyle name="Normal 16 5 3 2 5 3" xfId="13527" xr:uid="{00000000-0005-0000-0000-0000CC2E0000}"/>
    <cellStyle name="Normal 16 5 3 2 5 4" xfId="13528" xr:uid="{00000000-0005-0000-0000-0000CD2E0000}"/>
    <cellStyle name="Normal 16 5 3 2 6" xfId="13529" xr:uid="{00000000-0005-0000-0000-0000CE2E0000}"/>
    <cellStyle name="Normal 16 5 3 2 6 2" xfId="13530" xr:uid="{00000000-0005-0000-0000-0000CF2E0000}"/>
    <cellStyle name="Normal 16 5 3 2 6 3" xfId="13531" xr:uid="{00000000-0005-0000-0000-0000D02E0000}"/>
    <cellStyle name="Normal 16 5 3 2 7" xfId="13532" xr:uid="{00000000-0005-0000-0000-0000D12E0000}"/>
    <cellStyle name="Normal 16 5 3 2 8" xfId="13533" xr:uid="{00000000-0005-0000-0000-0000D22E0000}"/>
    <cellStyle name="Normal 16 5 3 2 9" xfId="13534" xr:uid="{00000000-0005-0000-0000-0000D32E0000}"/>
    <cellStyle name="Normal 16 5 3 3" xfId="13535" xr:uid="{00000000-0005-0000-0000-0000D42E0000}"/>
    <cellStyle name="Normal 16 5 3 3 2" xfId="13536" xr:uid="{00000000-0005-0000-0000-0000D52E0000}"/>
    <cellStyle name="Normal 16 5 3 3 2 2" xfId="13537" xr:uid="{00000000-0005-0000-0000-0000D62E0000}"/>
    <cellStyle name="Normal 16 5 3 3 2 3" xfId="13538" xr:uid="{00000000-0005-0000-0000-0000D72E0000}"/>
    <cellStyle name="Normal 16 5 3 3 2 4" xfId="13539" xr:uid="{00000000-0005-0000-0000-0000D82E0000}"/>
    <cellStyle name="Normal 16 5 3 3 3" xfId="13540" xr:uid="{00000000-0005-0000-0000-0000D92E0000}"/>
    <cellStyle name="Normal 16 5 3 3 3 2" xfId="13541" xr:uid="{00000000-0005-0000-0000-0000DA2E0000}"/>
    <cellStyle name="Normal 16 5 3 3 3 3" xfId="13542" xr:uid="{00000000-0005-0000-0000-0000DB2E0000}"/>
    <cellStyle name="Normal 16 5 3 3 4" xfId="13543" xr:uid="{00000000-0005-0000-0000-0000DC2E0000}"/>
    <cellStyle name="Normal 16 5 3 3 5" xfId="13544" xr:uid="{00000000-0005-0000-0000-0000DD2E0000}"/>
    <cellStyle name="Normal 16 5 3 3 6" xfId="13545" xr:uid="{00000000-0005-0000-0000-0000DE2E0000}"/>
    <cellStyle name="Normal 16 5 3 4" xfId="13546" xr:uid="{00000000-0005-0000-0000-0000DF2E0000}"/>
    <cellStyle name="Normal 16 5 3 4 2" xfId="13547" xr:uid="{00000000-0005-0000-0000-0000E02E0000}"/>
    <cellStyle name="Normal 16 5 3 4 3" xfId="13548" xr:uid="{00000000-0005-0000-0000-0000E12E0000}"/>
    <cellStyle name="Normal 16 5 3 4 4" xfId="13549" xr:uid="{00000000-0005-0000-0000-0000E22E0000}"/>
    <cellStyle name="Normal 16 5 3 5" xfId="13550" xr:uid="{00000000-0005-0000-0000-0000E32E0000}"/>
    <cellStyle name="Normal 16 5 3 5 2" xfId="13551" xr:uid="{00000000-0005-0000-0000-0000E42E0000}"/>
    <cellStyle name="Normal 16 5 3 5 3" xfId="13552" xr:uid="{00000000-0005-0000-0000-0000E52E0000}"/>
    <cellStyle name="Normal 16 5 3 5 4" xfId="13553" xr:uid="{00000000-0005-0000-0000-0000E62E0000}"/>
    <cellStyle name="Normal 16 5 3 6" xfId="13554" xr:uid="{00000000-0005-0000-0000-0000E72E0000}"/>
    <cellStyle name="Normal 16 5 3 6 2" xfId="13555" xr:uid="{00000000-0005-0000-0000-0000E82E0000}"/>
    <cellStyle name="Normal 16 5 3 6 3" xfId="13556" xr:uid="{00000000-0005-0000-0000-0000E92E0000}"/>
    <cellStyle name="Normal 16 5 3 6 4" xfId="13557" xr:uid="{00000000-0005-0000-0000-0000EA2E0000}"/>
    <cellStyle name="Normal 16 5 3 7" xfId="13558" xr:uid="{00000000-0005-0000-0000-0000EB2E0000}"/>
    <cellStyle name="Normal 16 5 3 7 2" xfId="13559" xr:uid="{00000000-0005-0000-0000-0000EC2E0000}"/>
    <cellStyle name="Normal 16 5 3 7 3" xfId="13560" xr:uid="{00000000-0005-0000-0000-0000ED2E0000}"/>
    <cellStyle name="Normal 16 5 3 8" xfId="13561" xr:uid="{00000000-0005-0000-0000-0000EE2E0000}"/>
    <cellStyle name="Normal 16 5 3 9" xfId="13562" xr:uid="{00000000-0005-0000-0000-0000EF2E0000}"/>
    <cellStyle name="Normal 16 5 4" xfId="1387" xr:uid="{00000000-0005-0000-0000-0000F02E0000}"/>
    <cellStyle name="Normal 16 5 4 2" xfId="13563" xr:uid="{00000000-0005-0000-0000-0000F12E0000}"/>
    <cellStyle name="Normal 16 5 4 2 2" xfId="13564" xr:uid="{00000000-0005-0000-0000-0000F22E0000}"/>
    <cellStyle name="Normal 16 5 4 2 2 2" xfId="13565" xr:uid="{00000000-0005-0000-0000-0000F32E0000}"/>
    <cellStyle name="Normal 16 5 4 2 2 3" xfId="13566" xr:uid="{00000000-0005-0000-0000-0000F42E0000}"/>
    <cellStyle name="Normal 16 5 4 2 2 4" xfId="13567" xr:uid="{00000000-0005-0000-0000-0000F52E0000}"/>
    <cellStyle name="Normal 16 5 4 2 3" xfId="13568" xr:uid="{00000000-0005-0000-0000-0000F62E0000}"/>
    <cellStyle name="Normal 16 5 4 2 3 2" xfId="13569" xr:uid="{00000000-0005-0000-0000-0000F72E0000}"/>
    <cellStyle name="Normal 16 5 4 2 3 3" xfId="13570" xr:uid="{00000000-0005-0000-0000-0000F82E0000}"/>
    <cellStyle name="Normal 16 5 4 2 4" xfId="13571" xr:uid="{00000000-0005-0000-0000-0000F92E0000}"/>
    <cellStyle name="Normal 16 5 4 2 5" xfId="13572" xr:uid="{00000000-0005-0000-0000-0000FA2E0000}"/>
    <cellStyle name="Normal 16 5 4 2 6" xfId="13573" xr:uid="{00000000-0005-0000-0000-0000FB2E0000}"/>
    <cellStyle name="Normal 16 5 4 3" xfId="13574" xr:uid="{00000000-0005-0000-0000-0000FC2E0000}"/>
    <cellStyle name="Normal 16 5 4 3 2" xfId="13575" xr:uid="{00000000-0005-0000-0000-0000FD2E0000}"/>
    <cellStyle name="Normal 16 5 4 3 3" xfId="13576" xr:uid="{00000000-0005-0000-0000-0000FE2E0000}"/>
    <cellStyle name="Normal 16 5 4 3 4" xfId="13577" xr:uid="{00000000-0005-0000-0000-0000FF2E0000}"/>
    <cellStyle name="Normal 16 5 4 4" xfId="13578" xr:uid="{00000000-0005-0000-0000-0000002F0000}"/>
    <cellStyle name="Normal 16 5 4 4 2" xfId="13579" xr:uid="{00000000-0005-0000-0000-0000012F0000}"/>
    <cellStyle name="Normal 16 5 4 4 3" xfId="13580" xr:uid="{00000000-0005-0000-0000-0000022F0000}"/>
    <cellStyle name="Normal 16 5 4 4 4" xfId="13581" xr:uid="{00000000-0005-0000-0000-0000032F0000}"/>
    <cellStyle name="Normal 16 5 4 5" xfId="13582" xr:uid="{00000000-0005-0000-0000-0000042F0000}"/>
    <cellStyle name="Normal 16 5 4 5 2" xfId="13583" xr:uid="{00000000-0005-0000-0000-0000052F0000}"/>
    <cellStyle name="Normal 16 5 4 5 3" xfId="13584" xr:uid="{00000000-0005-0000-0000-0000062F0000}"/>
    <cellStyle name="Normal 16 5 4 5 4" xfId="13585" xr:uid="{00000000-0005-0000-0000-0000072F0000}"/>
    <cellStyle name="Normal 16 5 4 6" xfId="13586" xr:uid="{00000000-0005-0000-0000-0000082F0000}"/>
    <cellStyle name="Normal 16 5 4 6 2" xfId="13587" xr:uid="{00000000-0005-0000-0000-0000092F0000}"/>
    <cellStyle name="Normal 16 5 4 6 3" xfId="13588" xr:uid="{00000000-0005-0000-0000-00000A2F0000}"/>
    <cellStyle name="Normal 16 5 4 7" xfId="13589" xr:uid="{00000000-0005-0000-0000-00000B2F0000}"/>
    <cellStyle name="Normal 16 5 4 8" xfId="13590" xr:uid="{00000000-0005-0000-0000-00000C2F0000}"/>
    <cellStyle name="Normal 16 5 4 9" xfId="13591" xr:uid="{00000000-0005-0000-0000-00000D2F0000}"/>
    <cellStyle name="Normal 16 5 5" xfId="13592" xr:uid="{00000000-0005-0000-0000-00000E2F0000}"/>
    <cellStyle name="Normal 16 5 5 2" xfId="13593" xr:uid="{00000000-0005-0000-0000-00000F2F0000}"/>
    <cellStyle name="Normal 16 5 5 2 2" xfId="13594" xr:uid="{00000000-0005-0000-0000-0000102F0000}"/>
    <cellStyle name="Normal 16 5 5 2 2 2" xfId="13595" xr:uid="{00000000-0005-0000-0000-0000112F0000}"/>
    <cellStyle name="Normal 16 5 5 2 2 3" xfId="13596" xr:uid="{00000000-0005-0000-0000-0000122F0000}"/>
    <cellStyle name="Normal 16 5 5 2 2 4" xfId="13597" xr:uid="{00000000-0005-0000-0000-0000132F0000}"/>
    <cellStyle name="Normal 16 5 5 2 3" xfId="13598" xr:uid="{00000000-0005-0000-0000-0000142F0000}"/>
    <cellStyle name="Normal 16 5 5 2 3 2" xfId="13599" xr:uid="{00000000-0005-0000-0000-0000152F0000}"/>
    <cellStyle name="Normal 16 5 5 2 3 3" xfId="13600" xr:uid="{00000000-0005-0000-0000-0000162F0000}"/>
    <cellStyle name="Normal 16 5 5 2 4" xfId="13601" xr:uid="{00000000-0005-0000-0000-0000172F0000}"/>
    <cellStyle name="Normal 16 5 5 2 5" xfId="13602" xr:uid="{00000000-0005-0000-0000-0000182F0000}"/>
    <cellStyle name="Normal 16 5 5 2 6" xfId="13603" xr:uid="{00000000-0005-0000-0000-0000192F0000}"/>
    <cellStyle name="Normal 16 5 5 3" xfId="13604" xr:uid="{00000000-0005-0000-0000-00001A2F0000}"/>
    <cellStyle name="Normal 16 5 5 3 2" xfId="13605" xr:uid="{00000000-0005-0000-0000-00001B2F0000}"/>
    <cellStyle name="Normal 16 5 5 3 3" xfId="13606" xr:uid="{00000000-0005-0000-0000-00001C2F0000}"/>
    <cellStyle name="Normal 16 5 5 3 4" xfId="13607" xr:uid="{00000000-0005-0000-0000-00001D2F0000}"/>
    <cellStyle name="Normal 16 5 5 4" xfId="13608" xr:uid="{00000000-0005-0000-0000-00001E2F0000}"/>
    <cellStyle name="Normal 16 5 5 4 2" xfId="13609" xr:uid="{00000000-0005-0000-0000-00001F2F0000}"/>
    <cellStyle name="Normal 16 5 5 4 3" xfId="13610" xr:uid="{00000000-0005-0000-0000-0000202F0000}"/>
    <cellStyle name="Normal 16 5 5 4 4" xfId="13611" xr:uid="{00000000-0005-0000-0000-0000212F0000}"/>
    <cellStyle name="Normal 16 5 5 5" xfId="13612" xr:uid="{00000000-0005-0000-0000-0000222F0000}"/>
    <cellStyle name="Normal 16 5 5 5 2" xfId="13613" xr:uid="{00000000-0005-0000-0000-0000232F0000}"/>
    <cellStyle name="Normal 16 5 5 5 3" xfId="13614" xr:uid="{00000000-0005-0000-0000-0000242F0000}"/>
    <cellStyle name="Normal 16 5 5 5 4" xfId="13615" xr:uid="{00000000-0005-0000-0000-0000252F0000}"/>
    <cellStyle name="Normal 16 5 5 6" xfId="13616" xr:uid="{00000000-0005-0000-0000-0000262F0000}"/>
    <cellStyle name="Normal 16 5 5 6 2" xfId="13617" xr:uid="{00000000-0005-0000-0000-0000272F0000}"/>
    <cellStyle name="Normal 16 5 5 6 3" xfId="13618" xr:uid="{00000000-0005-0000-0000-0000282F0000}"/>
    <cellStyle name="Normal 16 5 5 7" xfId="13619" xr:uid="{00000000-0005-0000-0000-0000292F0000}"/>
    <cellStyle name="Normal 16 5 5 8" xfId="13620" xr:uid="{00000000-0005-0000-0000-00002A2F0000}"/>
    <cellStyle name="Normal 16 5 5 9" xfId="13621" xr:uid="{00000000-0005-0000-0000-00002B2F0000}"/>
    <cellStyle name="Normal 16 5 6" xfId="13622" xr:uid="{00000000-0005-0000-0000-00002C2F0000}"/>
    <cellStyle name="Normal 16 5 6 2" xfId="13623" xr:uid="{00000000-0005-0000-0000-00002D2F0000}"/>
    <cellStyle name="Normal 16 5 6 2 2" xfId="13624" xr:uid="{00000000-0005-0000-0000-00002E2F0000}"/>
    <cellStyle name="Normal 16 5 6 2 2 2" xfId="13625" xr:uid="{00000000-0005-0000-0000-00002F2F0000}"/>
    <cellStyle name="Normal 16 5 6 2 2 3" xfId="13626" xr:uid="{00000000-0005-0000-0000-0000302F0000}"/>
    <cellStyle name="Normal 16 5 6 2 2 4" xfId="13627" xr:uid="{00000000-0005-0000-0000-0000312F0000}"/>
    <cellStyle name="Normal 16 5 6 2 3" xfId="13628" xr:uid="{00000000-0005-0000-0000-0000322F0000}"/>
    <cellStyle name="Normal 16 5 6 2 3 2" xfId="13629" xr:uid="{00000000-0005-0000-0000-0000332F0000}"/>
    <cellStyle name="Normal 16 5 6 2 3 3" xfId="13630" xr:uid="{00000000-0005-0000-0000-0000342F0000}"/>
    <cellStyle name="Normal 16 5 6 2 4" xfId="13631" xr:uid="{00000000-0005-0000-0000-0000352F0000}"/>
    <cellStyle name="Normal 16 5 6 2 5" xfId="13632" xr:uid="{00000000-0005-0000-0000-0000362F0000}"/>
    <cellStyle name="Normal 16 5 6 2 6" xfId="13633" xr:uid="{00000000-0005-0000-0000-0000372F0000}"/>
    <cellStyle name="Normal 16 5 6 3" xfId="13634" xr:uid="{00000000-0005-0000-0000-0000382F0000}"/>
    <cellStyle name="Normal 16 5 6 3 2" xfId="13635" xr:uid="{00000000-0005-0000-0000-0000392F0000}"/>
    <cellStyle name="Normal 16 5 6 3 3" xfId="13636" xr:uid="{00000000-0005-0000-0000-00003A2F0000}"/>
    <cellStyle name="Normal 16 5 6 3 4" xfId="13637" xr:uid="{00000000-0005-0000-0000-00003B2F0000}"/>
    <cellStyle name="Normal 16 5 6 4" xfId="13638" xr:uid="{00000000-0005-0000-0000-00003C2F0000}"/>
    <cellStyle name="Normal 16 5 6 4 2" xfId="13639" xr:uid="{00000000-0005-0000-0000-00003D2F0000}"/>
    <cellStyle name="Normal 16 5 6 4 3" xfId="13640" xr:uid="{00000000-0005-0000-0000-00003E2F0000}"/>
    <cellStyle name="Normal 16 5 6 4 4" xfId="13641" xr:uid="{00000000-0005-0000-0000-00003F2F0000}"/>
    <cellStyle name="Normal 16 5 6 5" xfId="13642" xr:uid="{00000000-0005-0000-0000-0000402F0000}"/>
    <cellStyle name="Normal 16 5 6 5 2" xfId="13643" xr:uid="{00000000-0005-0000-0000-0000412F0000}"/>
    <cellStyle name="Normal 16 5 6 5 3" xfId="13644" xr:uid="{00000000-0005-0000-0000-0000422F0000}"/>
    <cellStyle name="Normal 16 5 6 6" xfId="13645" xr:uid="{00000000-0005-0000-0000-0000432F0000}"/>
    <cellStyle name="Normal 16 5 6 7" xfId="13646" xr:uid="{00000000-0005-0000-0000-0000442F0000}"/>
    <cellStyle name="Normal 16 5 6 8" xfId="13647" xr:uid="{00000000-0005-0000-0000-0000452F0000}"/>
    <cellStyle name="Normal 16 5 7" xfId="13648" xr:uid="{00000000-0005-0000-0000-0000462F0000}"/>
    <cellStyle name="Normal 16 5 7 2" xfId="13649" xr:uid="{00000000-0005-0000-0000-0000472F0000}"/>
    <cellStyle name="Normal 16 5 7 2 2" xfId="13650" xr:uid="{00000000-0005-0000-0000-0000482F0000}"/>
    <cellStyle name="Normal 16 5 7 2 3" xfId="13651" xr:uid="{00000000-0005-0000-0000-0000492F0000}"/>
    <cellStyle name="Normal 16 5 7 2 4" xfId="13652" xr:uid="{00000000-0005-0000-0000-00004A2F0000}"/>
    <cellStyle name="Normal 16 5 7 3" xfId="13653" xr:uid="{00000000-0005-0000-0000-00004B2F0000}"/>
    <cellStyle name="Normal 16 5 7 3 2" xfId="13654" xr:uid="{00000000-0005-0000-0000-00004C2F0000}"/>
    <cellStyle name="Normal 16 5 7 3 3" xfId="13655" xr:uid="{00000000-0005-0000-0000-00004D2F0000}"/>
    <cellStyle name="Normal 16 5 7 4" xfId="13656" xr:uid="{00000000-0005-0000-0000-00004E2F0000}"/>
    <cellStyle name="Normal 16 5 7 5" xfId="13657" xr:uid="{00000000-0005-0000-0000-00004F2F0000}"/>
    <cellStyle name="Normal 16 5 7 6" xfId="13658" xr:uid="{00000000-0005-0000-0000-0000502F0000}"/>
    <cellStyle name="Normal 16 5 8" xfId="13659" xr:uid="{00000000-0005-0000-0000-0000512F0000}"/>
    <cellStyle name="Normal 16 5 8 2" xfId="13660" xr:uid="{00000000-0005-0000-0000-0000522F0000}"/>
    <cellStyle name="Normal 16 5 8 3" xfId="13661" xr:uid="{00000000-0005-0000-0000-0000532F0000}"/>
    <cellStyle name="Normal 16 5 8 4" xfId="13662" xr:uid="{00000000-0005-0000-0000-0000542F0000}"/>
    <cellStyle name="Normal 16 5 9" xfId="13663" xr:uid="{00000000-0005-0000-0000-0000552F0000}"/>
    <cellStyle name="Normal 16 5 9 2" xfId="13664" xr:uid="{00000000-0005-0000-0000-0000562F0000}"/>
    <cellStyle name="Normal 16 5 9 3" xfId="13665" xr:uid="{00000000-0005-0000-0000-0000572F0000}"/>
    <cellStyle name="Normal 16 5 9 4" xfId="13666" xr:uid="{00000000-0005-0000-0000-0000582F0000}"/>
    <cellStyle name="Normal 16 6" xfId="367" xr:uid="{00000000-0005-0000-0000-0000592F0000}"/>
    <cellStyle name="Normal 16 6 10" xfId="13667" xr:uid="{00000000-0005-0000-0000-00005A2F0000}"/>
    <cellStyle name="Normal 16 6 11" xfId="13668" xr:uid="{00000000-0005-0000-0000-00005B2F0000}"/>
    <cellStyle name="Normal 16 6 2" xfId="938" xr:uid="{00000000-0005-0000-0000-00005C2F0000}"/>
    <cellStyle name="Normal 16 6 2 10" xfId="13669" xr:uid="{00000000-0005-0000-0000-00005D2F0000}"/>
    <cellStyle name="Normal 16 6 2 2" xfId="1392" xr:uid="{00000000-0005-0000-0000-00005E2F0000}"/>
    <cellStyle name="Normal 16 6 2 2 2" xfId="13670" xr:uid="{00000000-0005-0000-0000-00005F2F0000}"/>
    <cellStyle name="Normal 16 6 2 2 2 2" xfId="13671" xr:uid="{00000000-0005-0000-0000-0000602F0000}"/>
    <cellStyle name="Normal 16 6 2 2 2 2 2" xfId="13672" xr:uid="{00000000-0005-0000-0000-0000612F0000}"/>
    <cellStyle name="Normal 16 6 2 2 2 2 3" xfId="13673" xr:uid="{00000000-0005-0000-0000-0000622F0000}"/>
    <cellStyle name="Normal 16 6 2 2 2 2 4" xfId="13674" xr:uid="{00000000-0005-0000-0000-0000632F0000}"/>
    <cellStyle name="Normal 16 6 2 2 2 3" xfId="13675" xr:uid="{00000000-0005-0000-0000-0000642F0000}"/>
    <cellStyle name="Normal 16 6 2 2 2 3 2" xfId="13676" xr:uid="{00000000-0005-0000-0000-0000652F0000}"/>
    <cellStyle name="Normal 16 6 2 2 2 3 3" xfId="13677" xr:uid="{00000000-0005-0000-0000-0000662F0000}"/>
    <cellStyle name="Normal 16 6 2 2 2 4" xfId="13678" xr:uid="{00000000-0005-0000-0000-0000672F0000}"/>
    <cellStyle name="Normal 16 6 2 2 2 5" xfId="13679" xr:uid="{00000000-0005-0000-0000-0000682F0000}"/>
    <cellStyle name="Normal 16 6 2 2 2 6" xfId="13680" xr:uid="{00000000-0005-0000-0000-0000692F0000}"/>
    <cellStyle name="Normal 16 6 2 2 3" xfId="13681" xr:uid="{00000000-0005-0000-0000-00006A2F0000}"/>
    <cellStyle name="Normal 16 6 2 2 3 2" xfId="13682" xr:uid="{00000000-0005-0000-0000-00006B2F0000}"/>
    <cellStyle name="Normal 16 6 2 2 3 3" xfId="13683" xr:uid="{00000000-0005-0000-0000-00006C2F0000}"/>
    <cellStyle name="Normal 16 6 2 2 3 4" xfId="13684" xr:uid="{00000000-0005-0000-0000-00006D2F0000}"/>
    <cellStyle name="Normal 16 6 2 2 4" xfId="13685" xr:uid="{00000000-0005-0000-0000-00006E2F0000}"/>
    <cellStyle name="Normal 16 6 2 2 4 2" xfId="13686" xr:uid="{00000000-0005-0000-0000-00006F2F0000}"/>
    <cellStyle name="Normal 16 6 2 2 4 3" xfId="13687" xr:uid="{00000000-0005-0000-0000-0000702F0000}"/>
    <cellStyle name="Normal 16 6 2 2 4 4" xfId="13688" xr:uid="{00000000-0005-0000-0000-0000712F0000}"/>
    <cellStyle name="Normal 16 6 2 2 5" xfId="13689" xr:uid="{00000000-0005-0000-0000-0000722F0000}"/>
    <cellStyle name="Normal 16 6 2 2 5 2" xfId="13690" xr:uid="{00000000-0005-0000-0000-0000732F0000}"/>
    <cellStyle name="Normal 16 6 2 2 5 3" xfId="13691" xr:uid="{00000000-0005-0000-0000-0000742F0000}"/>
    <cellStyle name="Normal 16 6 2 2 5 4" xfId="13692" xr:uid="{00000000-0005-0000-0000-0000752F0000}"/>
    <cellStyle name="Normal 16 6 2 2 6" xfId="13693" xr:uid="{00000000-0005-0000-0000-0000762F0000}"/>
    <cellStyle name="Normal 16 6 2 2 6 2" xfId="13694" xr:uid="{00000000-0005-0000-0000-0000772F0000}"/>
    <cellStyle name="Normal 16 6 2 2 6 3" xfId="13695" xr:uid="{00000000-0005-0000-0000-0000782F0000}"/>
    <cellStyle name="Normal 16 6 2 2 7" xfId="13696" xr:uid="{00000000-0005-0000-0000-0000792F0000}"/>
    <cellStyle name="Normal 16 6 2 2 8" xfId="13697" xr:uid="{00000000-0005-0000-0000-00007A2F0000}"/>
    <cellStyle name="Normal 16 6 2 2 9" xfId="13698" xr:uid="{00000000-0005-0000-0000-00007B2F0000}"/>
    <cellStyle name="Normal 16 6 2 3" xfId="13699" xr:uid="{00000000-0005-0000-0000-00007C2F0000}"/>
    <cellStyle name="Normal 16 6 2 3 2" xfId="13700" xr:uid="{00000000-0005-0000-0000-00007D2F0000}"/>
    <cellStyle name="Normal 16 6 2 3 2 2" xfId="13701" xr:uid="{00000000-0005-0000-0000-00007E2F0000}"/>
    <cellStyle name="Normal 16 6 2 3 2 3" xfId="13702" xr:uid="{00000000-0005-0000-0000-00007F2F0000}"/>
    <cellStyle name="Normal 16 6 2 3 2 4" xfId="13703" xr:uid="{00000000-0005-0000-0000-0000802F0000}"/>
    <cellStyle name="Normal 16 6 2 3 3" xfId="13704" xr:uid="{00000000-0005-0000-0000-0000812F0000}"/>
    <cellStyle name="Normal 16 6 2 3 3 2" xfId="13705" xr:uid="{00000000-0005-0000-0000-0000822F0000}"/>
    <cellStyle name="Normal 16 6 2 3 3 3" xfId="13706" xr:uid="{00000000-0005-0000-0000-0000832F0000}"/>
    <cellStyle name="Normal 16 6 2 3 4" xfId="13707" xr:uid="{00000000-0005-0000-0000-0000842F0000}"/>
    <cellStyle name="Normal 16 6 2 3 5" xfId="13708" xr:uid="{00000000-0005-0000-0000-0000852F0000}"/>
    <cellStyle name="Normal 16 6 2 3 6" xfId="13709" xr:uid="{00000000-0005-0000-0000-0000862F0000}"/>
    <cellStyle name="Normal 16 6 2 4" xfId="13710" xr:uid="{00000000-0005-0000-0000-0000872F0000}"/>
    <cellStyle name="Normal 16 6 2 4 2" xfId="13711" xr:uid="{00000000-0005-0000-0000-0000882F0000}"/>
    <cellStyle name="Normal 16 6 2 4 3" xfId="13712" xr:uid="{00000000-0005-0000-0000-0000892F0000}"/>
    <cellStyle name="Normal 16 6 2 4 4" xfId="13713" xr:uid="{00000000-0005-0000-0000-00008A2F0000}"/>
    <cellStyle name="Normal 16 6 2 5" xfId="13714" xr:uid="{00000000-0005-0000-0000-00008B2F0000}"/>
    <cellStyle name="Normal 16 6 2 5 2" xfId="13715" xr:uid="{00000000-0005-0000-0000-00008C2F0000}"/>
    <cellStyle name="Normal 16 6 2 5 3" xfId="13716" xr:uid="{00000000-0005-0000-0000-00008D2F0000}"/>
    <cellStyle name="Normal 16 6 2 5 4" xfId="13717" xr:uid="{00000000-0005-0000-0000-00008E2F0000}"/>
    <cellStyle name="Normal 16 6 2 6" xfId="13718" xr:uid="{00000000-0005-0000-0000-00008F2F0000}"/>
    <cellStyle name="Normal 16 6 2 6 2" xfId="13719" xr:uid="{00000000-0005-0000-0000-0000902F0000}"/>
    <cellStyle name="Normal 16 6 2 6 3" xfId="13720" xr:uid="{00000000-0005-0000-0000-0000912F0000}"/>
    <cellStyle name="Normal 16 6 2 6 4" xfId="13721" xr:uid="{00000000-0005-0000-0000-0000922F0000}"/>
    <cellStyle name="Normal 16 6 2 7" xfId="13722" xr:uid="{00000000-0005-0000-0000-0000932F0000}"/>
    <cellStyle name="Normal 16 6 2 7 2" xfId="13723" xr:uid="{00000000-0005-0000-0000-0000942F0000}"/>
    <cellStyle name="Normal 16 6 2 7 3" xfId="13724" xr:uid="{00000000-0005-0000-0000-0000952F0000}"/>
    <cellStyle name="Normal 16 6 2 8" xfId="13725" xr:uid="{00000000-0005-0000-0000-0000962F0000}"/>
    <cellStyle name="Normal 16 6 2 9" xfId="13726" xr:uid="{00000000-0005-0000-0000-0000972F0000}"/>
    <cellStyle name="Normal 16 6 3" xfId="1391" xr:uid="{00000000-0005-0000-0000-0000982F0000}"/>
    <cellStyle name="Normal 16 6 3 2" xfId="13727" xr:uid="{00000000-0005-0000-0000-0000992F0000}"/>
    <cellStyle name="Normal 16 6 3 2 2" xfId="13728" xr:uid="{00000000-0005-0000-0000-00009A2F0000}"/>
    <cellStyle name="Normal 16 6 3 2 2 2" xfId="13729" xr:uid="{00000000-0005-0000-0000-00009B2F0000}"/>
    <cellStyle name="Normal 16 6 3 2 2 3" xfId="13730" xr:uid="{00000000-0005-0000-0000-00009C2F0000}"/>
    <cellStyle name="Normal 16 6 3 2 2 4" xfId="13731" xr:uid="{00000000-0005-0000-0000-00009D2F0000}"/>
    <cellStyle name="Normal 16 6 3 2 3" xfId="13732" xr:uid="{00000000-0005-0000-0000-00009E2F0000}"/>
    <cellStyle name="Normal 16 6 3 2 3 2" xfId="13733" xr:uid="{00000000-0005-0000-0000-00009F2F0000}"/>
    <cellStyle name="Normal 16 6 3 2 3 3" xfId="13734" xr:uid="{00000000-0005-0000-0000-0000A02F0000}"/>
    <cellStyle name="Normal 16 6 3 2 4" xfId="13735" xr:uid="{00000000-0005-0000-0000-0000A12F0000}"/>
    <cellStyle name="Normal 16 6 3 2 5" xfId="13736" xr:uid="{00000000-0005-0000-0000-0000A22F0000}"/>
    <cellStyle name="Normal 16 6 3 2 6" xfId="13737" xr:uid="{00000000-0005-0000-0000-0000A32F0000}"/>
    <cellStyle name="Normal 16 6 3 3" xfId="13738" xr:uid="{00000000-0005-0000-0000-0000A42F0000}"/>
    <cellStyle name="Normal 16 6 3 3 2" xfId="13739" xr:uid="{00000000-0005-0000-0000-0000A52F0000}"/>
    <cellStyle name="Normal 16 6 3 3 3" xfId="13740" xr:uid="{00000000-0005-0000-0000-0000A62F0000}"/>
    <cellStyle name="Normal 16 6 3 3 4" xfId="13741" xr:uid="{00000000-0005-0000-0000-0000A72F0000}"/>
    <cellStyle name="Normal 16 6 3 4" xfId="13742" xr:uid="{00000000-0005-0000-0000-0000A82F0000}"/>
    <cellStyle name="Normal 16 6 3 4 2" xfId="13743" xr:uid="{00000000-0005-0000-0000-0000A92F0000}"/>
    <cellStyle name="Normal 16 6 3 4 3" xfId="13744" xr:uid="{00000000-0005-0000-0000-0000AA2F0000}"/>
    <cellStyle name="Normal 16 6 3 4 4" xfId="13745" xr:uid="{00000000-0005-0000-0000-0000AB2F0000}"/>
    <cellStyle name="Normal 16 6 3 5" xfId="13746" xr:uid="{00000000-0005-0000-0000-0000AC2F0000}"/>
    <cellStyle name="Normal 16 6 3 5 2" xfId="13747" xr:uid="{00000000-0005-0000-0000-0000AD2F0000}"/>
    <cellStyle name="Normal 16 6 3 5 3" xfId="13748" xr:uid="{00000000-0005-0000-0000-0000AE2F0000}"/>
    <cellStyle name="Normal 16 6 3 5 4" xfId="13749" xr:uid="{00000000-0005-0000-0000-0000AF2F0000}"/>
    <cellStyle name="Normal 16 6 3 6" xfId="13750" xr:uid="{00000000-0005-0000-0000-0000B02F0000}"/>
    <cellStyle name="Normal 16 6 3 6 2" xfId="13751" xr:uid="{00000000-0005-0000-0000-0000B12F0000}"/>
    <cellStyle name="Normal 16 6 3 6 3" xfId="13752" xr:uid="{00000000-0005-0000-0000-0000B22F0000}"/>
    <cellStyle name="Normal 16 6 3 7" xfId="13753" xr:uid="{00000000-0005-0000-0000-0000B32F0000}"/>
    <cellStyle name="Normal 16 6 3 8" xfId="13754" xr:uid="{00000000-0005-0000-0000-0000B42F0000}"/>
    <cellStyle name="Normal 16 6 3 9" xfId="13755" xr:uid="{00000000-0005-0000-0000-0000B52F0000}"/>
    <cellStyle name="Normal 16 6 4" xfId="13756" xr:uid="{00000000-0005-0000-0000-0000B62F0000}"/>
    <cellStyle name="Normal 16 6 4 2" xfId="13757" xr:uid="{00000000-0005-0000-0000-0000B72F0000}"/>
    <cellStyle name="Normal 16 6 4 2 2" xfId="13758" xr:uid="{00000000-0005-0000-0000-0000B82F0000}"/>
    <cellStyle name="Normal 16 6 4 2 3" xfId="13759" xr:uid="{00000000-0005-0000-0000-0000B92F0000}"/>
    <cellStyle name="Normal 16 6 4 2 4" xfId="13760" xr:uid="{00000000-0005-0000-0000-0000BA2F0000}"/>
    <cellStyle name="Normal 16 6 4 3" xfId="13761" xr:uid="{00000000-0005-0000-0000-0000BB2F0000}"/>
    <cellStyle name="Normal 16 6 4 3 2" xfId="13762" xr:uid="{00000000-0005-0000-0000-0000BC2F0000}"/>
    <cellStyle name="Normal 16 6 4 3 3" xfId="13763" xr:uid="{00000000-0005-0000-0000-0000BD2F0000}"/>
    <cellStyle name="Normal 16 6 4 4" xfId="13764" xr:uid="{00000000-0005-0000-0000-0000BE2F0000}"/>
    <cellStyle name="Normal 16 6 4 5" xfId="13765" xr:uid="{00000000-0005-0000-0000-0000BF2F0000}"/>
    <cellStyle name="Normal 16 6 4 6" xfId="13766" xr:uid="{00000000-0005-0000-0000-0000C02F0000}"/>
    <cellStyle name="Normal 16 6 5" xfId="13767" xr:uid="{00000000-0005-0000-0000-0000C12F0000}"/>
    <cellStyle name="Normal 16 6 5 2" xfId="13768" xr:uid="{00000000-0005-0000-0000-0000C22F0000}"/>
    <cellStyle name="Normal 16 6 5 3" xfId="13769" xr:uid="{00000000-0005-0000-0000-0000C32F0000}"/>
    <cellStyle name="Normal 16 6 5 4" xfId="13770" xr:uid="{00000000-0005-0000-0000-0000C42F0000}"/>
    <cellStyle name="Normal 16 6 6" xfId="13771" xr:uid="{00000000-0005-0000-0000-0000C52F0000}"/>
    <cellStyle name="Normal 16 6 6 2" xfId="13772" xr:uid="{00000000-0005-0000-0000-0000C62F0000}"/>
    <cellStyle name="Normal 16 6 6 3" xfId="13773" xr:uid="{00000000-0005-0000-0000-0000C72F0000}"/>
    <cellStyle name="Normal 16 6 6 4" xfId="13774" xr:uid="{00000000-0005-0000-0000-0000C82F0000}"/>
    <cellStyle name="Normal 16 6 7" xfId="13775" xr:uid="{00000000-0005-0000-0000-0000C92F0000}"/>
    <cellStyle name="Normal 16 6 7 2" xfId="13776" xr:uid="{00000000-0005-0000-0000-0000CA2F0000}"/>
    <cellStyle name="Normal 16 6 7 3" xfId="13777" xr:uid="{00000000-0005-0000-0000-0000CB2F0000}"/>
    <cellStyle name="Normal 16 6 7 4" xfId="13778" xr:uid="{00000000-0005-0000-0000-0000CC2F0000}"/>
    <cellStyle name="Normal 16 6 8" xfId="13779" xr:uid="{00000000-0005-0000-0000-0000CD2F0000}"/>
    <cellStyle name="Normal 16 6 8 2" xfId="13780" xr:uid="{00000000-0005-0000-0000-0000CE2F0000}"/>
    <cellStyle name="Normal 16 6 8 3" xfId="13781" xr:uid="{00000000-0005-0000-0000-0000CF2F0000}"/>
    <cellStyle name="Normal 16 6 9" xfId="13782" xr:uid="{00000000-0005-0000-0000-0000D02F0000}"/>
    <cellStyle name="Normal 16 7" xfId="585" xr:uid="{00000000-0005-0000-0000-0000D12F0000}"/>
    <cellStyle name="Normal 16 7 10" xfId="13783" xr:uid="{00000000-0005-0000-0000-0000D22F0000}"/>
    <cellStyle name="Normal 16 7 11" xfId="13784" xr:uid="{00000000-0005-0000-0000-0000D32F0000}"/>
    <cellStyle name="Normal 16 7 2" xfId="1051" xr:uid="{00000000-0005-0000-0000-0000D42F0000}"/>
    <cellStyle name="Normal 16 7 2 10" xfId="13785" xr:uid="{00000000-0005-0000-0000-0000D52F0000}"/>
    <cellStyle name="Normal 16 7 2 2" xfId="1394" xr:uid="{00000000-0005-0000-0000-0000D62F0000}"/>
    <cellStyle name="Normal 16 7 2 2 2" xfId="13786" xr:uid="{00000000-0005-0000-0000-0000D72F0000}"/>
    <cellStyle name="Normal 16 7 2 2 2 2" xfId="13787" xr:uid="{00000000-0005-0000-0000-0000D82F0000}"/>
    <cellStyle name="Normal 16 7 2 2 2 2 2" xfId="13788" xr:uid="{00000000-0005-0000-0000-0000D92F0000}"/>
    <cellStyle name="Normal 16 7 2 2 2 2 3" xfId="13789" xr:uid="{00000000-0005-0000-0000-0000DA2F0000}"/>
    <cellStyle name="Normal 16 7 2 2 2 2 4" xfId="13790" xr:uid="{00000000-0005-0000-0000-0000DB2F0000}"/>
    <cellStyle name="Normal 16 7 2 2 2 3" xfId="13791" xr:uid="{00000000-0005-0000-0000-0000DC2F0000}"/>
    <cellStyle name="Normal 16 7 2 2 2 3 2" xfId="13792" xr:uid="{00000000-0005-0000-0000-0000DD2F0000}"/>
    <cellStyle name="Normal 16 7 2 2 2 3 3" xfId="13793" xr:uid="{00000000-0005-0000-0000-0000DE2F0000}"/>
    <cellStyle name="Normal 16 7 2 2 2 4" xfId="13794" xr:uid="{00000000-0005-0000-0000-0000DF2F0000}"/>
    <cellStyle name="Normal 16 7 2 2 2 5" xfId="13795" xr:uid="{00000000-0005-0000-0000-0000E02F0000}"/>
    <cellStyle name="Normal 16 7 2 2 2 6" xfId="13796" xr:uid="{00000000-0005-0000-0000-0000E12F0000}"/>
    <cellStyle name="Normal 16 7 2 2 3" xfId="13797" xr:uid="{00000000-0005-0000-0000-0000E22F0000}"/>
    <cellStyle name="Normal 16 7 2 2 3 2" xfId="13798" xr:uid="{00000000-0005-0000-0000-0000E32F0000}"/>
    <cellStyle name="Normal 16 7 2 2 3 3" xfId="13799" xr:uid="{00000000-0005-0000-0000-0000E42F0000}"/>
    <cellStyle name="Normal 16 7 2 2 3 4" xfId="13800" xr:uid="{00000000-0005-0000-0000-0000E52F0000}"/>
    <cellStyle name="Normal 16 7 2 2 4" xfId="13801" xr:uid="{00000000-0005-0000-0000-0000E62F0000}"/>
    <cellStyle name="Normal 16 7 2 2 4 2" xfId="13802" xr:uid="{00000000-0005-0000-0000-0000E72F0000}"/>
    <cellStyle name="Normal 16 7 2 2 4 3" xfId="13803" xr:uid="{00000000-0005-0000-0000-0000E82F0000}"/>
    <cellStyle name="Normal 16 7 2 2 4 4" xfId="13804" xr:uid="{00000000-0005-0000-0000-0000E92F0000}"/>
    <cellStyle name="Normal 16 7 2 2 5" xfId="13805" xr:uid="{00000000-0005-0000-0000-0000EA2F0000}"/>
    <cellStyle name="Normal 16 7 2 2 5 2" xfId="13806" xr:uid="{00000000-0005-0000-0000-0000EB2F0000}"/>
    <cellStyle name="Normal 16 7 2 2 5 3" xfId="13807" xr:uid="{00000000-0005-0000-0000-0000EC2F0000}"/>
    <cellStyle name="Normal 16 7 2 2 5 4" xfId="13808" xr:uid="{00000000-0005-0000-0000-0000ED2F0000}"/>
    <cellStyle name="Normal 16 7 2 2 6" xfId="13809" xr:uid="{00000000-0005-0000-0000-0000EE2F0000}"/>
    <cellStyle name="Normal 16 7 2 2 6 2" xfId="13810" xr:uid="{00000000-0005-0000-0000-0000EF2F0000}"/>
    <cellStyle name="Normal 16 7 2 2 6 3" xfId="13811" xr:uid="{00000000-0005-0000-0000-0000F02F0000}"/>
    <cellStyle name="Normal 16 7 2 2 7" xfId="13812" xr:uid="{00000000-0005-0000-0000-0000F12F0000}"/>
    <cellStyle name="Normal 16 7 2 2 8" xfId="13813" xr:uid="{00000000-0005-0000-0000-0000F22F0000}"/>
    <cellStyle name="Normal 16 7 2 2 9" xfId="13814" xr:uid="{00000000-0005-0000-0000-0000F32F0000}"/>
    <cellStyle name="Normal 16 7 2 3" xfId="13815" xr:uid="{00000000-0005-0000-0000-0000F42F0000}"/>
    <cellStyle name="Normal 16 7 2 3 2" xfId="13816" xr:uid="{00000000-0005-0000-0000-0000F52F0000}"/>
    <cellStyle name="Normal 16 7 2 3 2 2" xfId="13817" xr:uid="{00000000-0005-0000-0000-0000F62F0000}"/>
    <cellStyle name="Normal 16 7 2 3 2 3" xfId="13818" xr:uid="{00000000-0005-0000-0000-0000F72F0000}"/>
    <cellStyle name="Normal 16 7 2 3 2 4" xfId="13819" xr:uid="{00000000-0005-0000-0000-0000F82F0000}"/>
    <cellStyle name="Normal 16 7 2 3 3" xfId="13820" xr:uid="{00000000-0005-0000-0000-0000F92F0000}"/>
    <cellStyle name="Normal 16 7 2 3 3 2" xfId="13821" xr:uid="{00000000-0005-0000-0000-0000FA2F0000}"/>
    <cellStyle name="Normal 16 7 2 3 3 3" xfId="13822" xr:uid="{00000000-0005-0000-0000-0000FB2F0000}"/>
    <cellStyle name="Normal 16 7 2 3 4" xfId="13823" xr:uid="{00000000-0005-0000-0000-0000FC2F0000}"/>
    <cellStyle name="Normal 16 7 2 3 5" xfId="13824" xr:uid="{00000000-0005-0000-0000-0000FD2F0000}"/>
    <cellStyle name="Normal 16 7 2 3 6" xfId="13825" xr:uid="{00000000-0005-0000-0000-0000FE2F0000}"/>
    <cellStyle name="Normal 16 7 2 4" xfId="13826" xr:uid="{00000000-0005-0000-0000-0000FF2F0000}"/>
    <cellStyle name="Normal 16 7 2 4 2" xfId="13827" xr:uid="{00000000-0005-0000-0000-000000300000}"/>
    <cellStyle name="Normal 16 7 2 4 3" xfId="13828" xr:uid="{00000000-0005-0000-0000-000001300000}"/>
    <cellStyle name="Normal 16 7 2 4 4" xfId="13829" xr:uid="{00000000-0005-0000-0000-000002300000}"/>
    <cellStyle name="Normal 16 7 2 5" xfId="13830" xr:uid="{00000000-0005-0000-0000-000003300000}"/>
    <cellStyle name="Normal 16 7 2 5 2" xfId="13831" xr:uid="{00000000-0005-0000-0000-000004300000}"/>
    <cellStyle name="Normal 16 7 2 5 3" xfId="13832" xr:uid="{00000000-0005-0000-0000-000005300000}"/>
    <cellStyle name="Normal 16 7 2 5 4" xfId="13833" xr:uid="{00000000-0005-0000-0000-000006300000}"/>
    <cellStyle name="Normal 16 7 2 6" xfId="13834" xr:uid="{00000000-0005-0000-0000-000007300000}"/>
    <cellStyle name="Normal 16 7 2 6 2" xfId="13835" xr:uid="{00000000-0005-0000-0000-000008300000}"/>
    <cellStyle name="Normal 16 7 2 6 3" xfId="13836" xr:uid="{00000000-0005-0000-0000-000009300000}"/>
    <cellStyle name="Normal 16 7 2 6 4" xfId="13837" xr:uid="{00000000-0005-0000-0000-00000A300000}"/>
    <cellStyle name="Normal 16 7 2 7" xfId="13838" xr:uid="{00000000-0005-0000-0000-00000B300000}"/>
    <cellStyle name="Normal 16 7 2 7 2" xfId="13839" xr:uid="{00000000-0005-0000-0000-00000C300000}"/>
    <cellStyle name="Normal 16 7 2 7 3" xfId="13840" xr:uid="{00000000-0005-0000-0000-00000D300000}"/>
    <cellStyle name="Normal 16 7 2 8" xfId="13841" xr:uid="{00000000-0005-0000-0000-00000E300000}"/>
    <cellStyle name="Normal 16 7 2 9" xfId="13842" xr:uid="{00000000-0005-0000-0000-00000F300000}"/>
    <cellStyle name="Normal 16 7 3" xfId="1393" xr:uid="{00000000-0005-0000-0000-000010300000}"/>
    <cellStyle name="Normal 16 7 3 2" xfId="13843" xr:uid="{00000000-0005-0000-0000-000011300000}"/>
    <cellStyle name="Normal 16 7 3 2 2" xfId="13844" xr:uid="{00000000-0005-0000-0000-000012300000}"/>
    <cellStyle name="Normal 16 7 3 2 2 2" xfId="13845" xr:uid="{00000000-0005-0000-0000-000013300000}"/>
    <cellStyle name="Normal 16 7 3 2 2 3" xfId="13846" xr:uid="{00000000-0005-0000-0000-000014300000}"/>
    <cellStyle name="Normal 16 7 3 2 2 4" xfId="13847" xr:uid="{00000000-0005-0000-0000-000015300000}"/>
    <cellStyle name="Normal 16 7 3 2 3" xfId="13848" xr:uid="{00000000-0005-0000-0000-000016300000}"/>
    <cellStyle name="Normal 16 7 3 2 3 2" xfId="13849" xr:uid="{00000000-0005-0000-0000-000017300000}"/>
    <cellStyle name="Normal 16 7 3 2 3 3" xfId="13850" xr:uid="{00000000-0005-0000-0000-000018300000}"/>
    <cellStyle name="Normal 16 7 3 2 4" xfId="13851" xr:uid="{00000000-0005-0000-0000-000019300000}"/>
    <cellStyle name="Normal 16 7 3 2 5" xfId="13852" xr:uid="{00000000-0005-0000-0000-00001A300000}"/>
    <cellStyle name="Normal 16 7 3 2 6" xfId="13853" xr:uid="{00000000-0005-0000-0000-00001B300000}"/>
    <cellStyle name="Normal 16 7 3 3" xfId="13854" xr:uid="{00000000-0005-0000-0000-00001C300000}"/>
    <cellStyle name="Normal 16 7 3 3 2" xfId="13855" xr:uid="{00000000-0005-0000-0000-00001D300000}"/>
    <cellStyle name="Normal 16 7 3 3 3" xfId="13856" xr:uid="{00000000-0005-0000-0000-00001E300000}"/>
    <cellStyle name="Normal 16 7 3 3 4" xfId="13857" xr:uid="{00000000-0005-0000-0000-00001F300000}"/>
    <cellStyle name="Normal 16 7 3 4" xfId="13858" xr:uid="{00000000-0005-0000-0000-000020300000}"/>
    <cellStyle name="Normal 16 7 3 4 2" xfId="13859" xr:uid="{00000000-0005-0000-0000-000021300000}"/>
    <cellStyle name="Normal 16 7 3 4 3" xfId="13860" xr:uid="{00000000-0005-0000-0000-000022300000}"/>
    <cellStyle name="Normal 16 7 3 4 4" xfId="13861" xr:uid="{00000000-0005-0000-0000-000023300000}"/>
    <cellStyle name="Normal 16 7 3 5" xfId="13862" xr:uid="{00000000-0005-0000-0000-000024300000}"/>
    <cellStyle name="Normal 16 7 3 5 2" xfId="13863" xr:uid="{00000000-0005-0000-0000-000025300000}"/>
    <cellStyle name="Normal 16 7 3 5 3" xfId="13864" xr:uid="{00000000-0005-0000-0000-000026300000}"/>
    <cellStyle name="Normal 16 7 3 5 4" xfId="13865" xr:uid="{00000000-0005-0000-0000-000027300000}"/>
    <cellStyle name="Normal 16 7 3 6" xfId="13866" xr:uid="{00000000-0005-0000-0000-000028300000}"/>
    <cellStyle name="Normal 16 7 3 6 2" xfId="13867" xr:uid="{00000000-0005-0000-0000-000029300000}"/>
    <cellStyle name="Normal 16 7 3 6 3" xfId="13868" xr:uid="{00000000-0005-0000-0000-00002A300000}"/>
    <cellStyle name="Normal 16 7 3 7" xfId="13869" xr:uid="{00000000-0005-0000-0000-00002B300000}"/>
    <cellStyle name="Normal 16 7 3 8" xfId="13870" xr:uid="{00000000-0005-0000-0000-00002C300000}"/>
    <cellStyle name="Normal 16 7 3 9" xfId="13871" xr:uid="{00000000-0005-0000-0000-00002D300000}"/>
    <cellStyle name="Normal 16 7 4" xfId="13872" xr:uid="{00000000-0005-0000-0000-00002E300000}"/>
    <cellStyle name="Normal 16 7 4 2" xfId="13873" xr:uid="{00000000-0005-0000-0000-00002F300000}"/>
    <cellStyle name="Normal 16 7 4 2 2" xfId="13874" xr:uid="{00000000-0005-0000-0000-000030300000}"/>
    <cellStyle name="Normal 16 7 4 2 3" xfId="13875" xr:uid="{00000000-0005-0000-0000-000031300000}"/>
    <cellStyle name="Normal 16 7 4 2 4" xfId="13876" xr:uid="{00000000-0005-0000-0000-000032300000}"/>
    <cellStyle name="Normal 16 7 4 3" xfId="13877" xr:uid="{00000000-0005-0000-0000-000033300000}"/>
    <cellStyle name="Normal 16 7 4 3 2" xfId="13878" xr:uid="{00000000-0005-0000-0000-000034300000}"/>
    <cellStyle name="Normal 16 7 4 3 3" xfId="13879" xr:uid="{00000000-0005-0000-0000-000035300000}"/>
    <cellStyle name="Normal 16 7 4 4" xfId="13880" xr:uid="{00000000-0005-0000-0000-000036300000}"/>
    <cellStyle name="Normal 16 7 4 5" xfId="13881" xr:uid="{00000000-0005-0000-0000-000037300000}"/>
    <cellStyle name="Normal 16 7 4 6" xfId="13882" xr:uid="{00000000-0005-0000-0000-000038300000}"/>
    <cellStyle name="Normal 16 7 5" xfId="13883" xr:uid="{00000000-0005-0000-0000-000039300000}"/>
    <cellStyle name="Normal 16 7 5 2" xfId="13884" xr:uid="{00000000-0005-0000-0000-00003A300000}"/>
    <cellStyle name="Normal 16 7 5 3" xfId="13885" xr:uid="{00000000-0005-0000-0000-00003B300000}"/>
    <cellStyle name="Normal 16 7 5 4" xfId="13886" xr:uid="{00000000-0005-0000-0000-00003C300000}"/>
    <cellStyle name="Normal 16 7 6" xfId="13887" xr:uid="{00000000-0005-0000-0000-00003D300000}"/>
    <cellStyle name="Normal 16 7 6 2" xfId="13888" xr:uid="{00000000-0005-0000-0000-00003E300000}"/>
    <cellStyle name="Normal 16 7 6 3" xfId="13889" xr:uid="{00000000-0005-0000-0000-00003F300000}"/>
    <cellStyle name="Normal 16 7 6 4" xfId="13890" xr:uid="{00000000-0005-0000-0000-000040300000}"/>
    <cellStyle name="Normal 16 7 7" xfId="13891" xr:uid="{00000000-0005-0000-0000-000041300000}"/>
    <cellStyle name="Normal 16 7 7 2" xfId="13892" xr:uid="{00000000-0005-0000-0000-000042300000}"/>
    <cellStyle name="Normal 16 7 7 3" xfId="13893" xr:uid="{00000000-0005-0000-0000-000043300000}"/>
    <cellStyle name="Normal 16 7 7 4" xfId="13894" xr:uid="{00000000-0005-0000-0000-000044300000}"/>
    <cellStyle name="Normal 16 7 8" xfId="13895" xr:uid="{00000000-0005-0000-0000-000045300000}"/>
    <cellStyle name="Normal 16 7 8 2" xfId="13896" xr:uid="{00000000-0005-0000-0000-000046300000}"/>
    <cellStyle name="Normal 16 7 8 3" xfId="13897" xr:uid="{00000000-0005-0000-0000-000047300000}"/>
    <cellStyle name="Normal 16 7 9" xfId="13898" xr:uid="{00000000-0005-0000-0000-000048300000}"/>
    <cellStyle name="Normal 16 8" xfId="251" xr:uid="{00000000-0005-0000-0000-000049300000}"/>
    <cellStyle name="Normal 16 8 10" xfId="13899" xr:uid="{00000000-0005-0000-0000-00004A300000}"/>
    <cellStyle name="Normal 16 8 11" xfId="13900" xr:uid="{00000000-0005-0000-0000-00004B300000}"/>
    <cellStyle name="Normal 16 8 2" xfId="880" xr:uid="{00000000-0005-0000-0000-00004C300000}"/>
    <cellStyle name="Normal 16 8 2 10" xfId="13901" xr:uid="{00000000-0005-0000-0000-00004D300000}"/>
    <cellStyle name="Normal 16 8 2 2" xfId="1396" xr:uid="{00000000-0005-0000-0000-00004E300000}"/>
    <cellStyle name="Normal 16 8 2 2 2" xfId="13902" xr:uid="{00000000-0005-0000-0000-00004F300000}"/>
    <cellStyle name="Normal 16 8 2 2 2 2" xfId="13903" xr:uid="{00000000-0005-0000-0000-000050300000}"/>
    <cellStyle name="Normal 16 8 2 2 2 2 2" xfId="13904" xr:uid="{00000000-0005-0000-0000-000051300000}"/>
    <cellStyle name="Normal 16 8 2 2 2 2 3" xfId="13905" xr:uid="{00000000-0005-0000-0000-000052300000}"/>
    <cellStyle name="Normal 16 8 2 2 2 2 4" xfId="13906" xr:uid="{00000000-0005-0000-0000-000053300000}"/>
    <cellStyle name="Normal 16 8 2 2 2 3" xfId="13907" xr:uid="{00000000-0005-0000-0000-000054300000}"/>
    <cellStyle name="Normal 16 8 2 2 2 3 2" xfId="13908" xr:uid="{00000000-0005-0000-0000-000055300000}"/>
    <cellStyle name="Normal 16 8 2 2 2 3 3" xfId="13909" xr:uid="{00000000-0005-0000-0000-000056300000}"/>
    <cellStyle name="Normal 16 8 2 2 2 4" xfId="13910" xr:uid="{00000000-0005-0000-0000-000057300000}"/>
    <cellStyle name="Normal 16 8 2 2 2 5" xfId="13911" xr:uid="{00000000-0005-0000-0000-000058300000}"/>
    <cellStyle name="Normal 16 8 2 2 2 6" xfId="13912" xr:uid="{00000000-0005-0000-0000-000059300000}"/>
    <cellStyle name="Normal 16 8 2 2 3" xfId="13913" xr:uid="{00000000-0005-0000-0000-00005A300000}"/>
    <cellStyle name="Normal 16 8 2 2 3 2" xfId="13914" xr:uid="{00000000-0005-0000-0000-00005B300000}"/>
    <cellStyle name="Normal 16 8 2 2 3 3" xfId="13915" xr:uid="{00000000-0005-0000-0000-00005C300000}"/>
    <cellStyle name="Normal 16 8 2 2 3 4" xfId="13916" xr:uid="{00000000-0005-0000-0000-00005D300000}"/>
    <cellStyle name="Normal 16 8 2 2 4" xfId="13917" xr:uid="{00000000-0005-0000-0000-00005E300000}"/>
    <cellStyle name="Normal 16 8 2 2 4 2" xfId="13918" xr:uid="{00000000-0005-0000-0000-00005F300000}"/>
    <cellStyle name="Normal 16 8 2 2 4 3" xfId="13919" xr:uid="{00000000-0005-0000-0000-000060300000}"/>
    <cellStyle name="Normal 16 8 2 2 4 4" xfId="13920" xr:uid="{00000000-0005-0000-0000-000061300000}"/>
    <cellStyle name="Normal 16 8 2 2 5" xfId="13921" xr:uid="{00000000-0005-0000-0000-000062300000}"/>
    <cellStyle name="Normal 16 8 2 2 5 2" xfId="13922" xr:uid="{00000000-0005-0000-0000-000063300000}"/>
    <cellStyle name="Normal 16 8 2 2 5 3" xfId="13923" xr:uid="{00000000-0005-0000-0000-000064300000}"/>
    <cellStyle name="Normal 16 8 2 2 5 4" xfId="13924" xr:uid="{00000000-0005-0000-0000-000065300000}"/>
    <cellStyle name="Normal 16 8 2 2 6" xfId="13925" xr:uid="{00000000-0005-0000-0000-000066300000}"/>
    <cellStyle name="Normal 16 8 2 2 6 2" xfId="13926" xr:uid="{00000000-0005-0000-0000-000067300000}"/>
    <cellStyle name="Normal 16 8 2 2 6 3" xfId="13927" xr:uid="{00000000-0005-0000-0000-000068300000}"/>
    <cellStyle name="Normal 16 8 2 2 7" xfId="13928" xr:uid="{00000000-0005-0000-0000-000069300000}"/>
    <cellStyle name="Normal 16 8 2 2 8" xfId="13929" xr:uid="{00000000-0005-0000-0000-00006A300000}"/>
    <cellStyle name="Normal 16 8 2 2 9" xfId="13930" xr:uid="{00000000-0005-0000-0000-00006B300000}"/>
    <cellStyle name="Normal 16 8 2 3" xfId="13931" xr:uid="{00000000-0005-0000-0000-00006C300000}"/>
    <cellStyle name="Normal 16 8 2 3 2" xfId="13932" xr:uid="{00000000-0005-0000-0000-00006D300000}"/>
    <cellStyle name="Normal 16 8 2 3 2 2" xfId="13933" xr:uid="{00000000-0005-0000-0000-00006E300000}"/>
    <cellStyle name="Normal 16 8 2 3 2 3" xfId="13934" xr:uid="{00000000-0005-0000-0000-00006F300000}"/>
    <cellStyle name="Normal 16 8 2 3 2 4" xfId="13935" xr:uid="{00000000-0005-0000-0000-000070300000}"/>
    <cellStyle name="Normal 16 8 2 3 3" xfId="13936" xr:uid="{00000000-0005-0000-0000-000071300000}"/>
    <cellStyle name="Normal 16 8 2 3 3 2" xfId="13937" xr:uid="{00000000-0005-0000-0000-000072300000}"/>
    <cellStyle name="Normal 16 8 2 3 3 3" xfId="13938" xr:uid="{00000000-0005-0000-0000-000073300000}"/>
    <cellStyle name="Normal 16 8 2 3 4" xfId="13939" xr:uid="{00000000-0005-0000-0000-000074300000}"/>
    <cellStyle name="Normal 16 8 2 3 5" xfId="13940" xr:uid="{00000000-0005-0000-0000-000075300000}"/>
    <cellStyle name="Normal 16 8 2 3 6" xfId="13941" xr:uid="{00000000-0005-0000-0000-000076300000}"/>
    <cellStyle name="Normal 16 8 2 4" xfId="13942" xr:uid="{00000000-0005-0000-0000-000077300000}"/>
    <cellStyle name="Normal 16 8 2 4 2" xfId="13943" xr:uid="{00000000-0005-0000-0000-000078300000}"/>
    <cellStyle name="Normal 16 8 2 4 3" xfId="13944" xr:uid="{00000000-0005-0000-0000-000079300000}"/>
    <cellStyle name="Normal 16 8 2 4 4" xfId="13945" xr:uid="{00000000-0005-0000-0000-00007A300000}"/>
    <cellStyle name="Normal 16 8 2 5" xfId="13946" xr:uid="{00000000-0005-0000-0000-00007B300000}"/>
    <cellStyle name="Normal 16 8 2 5 2" xfId="13947" xr:uid="{00000000-0005-0000-0000-00007C300000}"/>
    <cellStyle name="Normal 16 8 2 5 3" xfId="13948" xr:uid="{00000000-0005-0000-0000-00007D300000}"/>
    <cellStyle name="Normal 16 8 2 5 4" xfId="13949" xr:uid="{00000000-0005-0000-0000-00007E300000}"/>
    <cellStyle name="Normal 16 8 2 6" xfId="13950" xr:uid="{00000000-0005-0000-0000-00007F300000}"/>
    <cellStyle name="Normal 16 8 2 6 2" xfId="13951" xr:uid="{00000000-0005-0000-0000-000080300000}"/>
    <cellStyle name="Normal 16 8 2 6 3" xfId="13952" xr:uid="{00000000-0005-0000-0000-000081300000}"/>
    <cellStyle name="Normal 16 8 2 6 4" xfId="13953" xr:uid="{00000000-0005-0000-0000-000082300000}"/>
    <cellStyle name="Normal 16 8 2 7" xfId="13954" xr:uid="{00000000-0005-0000-0000-000083300000}"/>
    <cellStyle name="Normal 16 8 2 7 2" xfId="13955" xr:uid="{00000000-0005-0000-0000-000084300000}"/>
    <cellStyle name="Normal 16 8 2 7 3" xfId="13956" xr:uid="{00000000-0005-0000-0000-000085300000}"/>
    <cellStyle name="Normal 16 8 2 8" xfId="13957" xr:uid="{00000000-0005-0000-0000-000086300000}"/>
    <cellStyle name="Normal 16 8 2 9" xfId="13958" xr:uid="{00000000-0005-0000-0000-000087300000}"/>
    <cellStyle name="Normal 16 8 3" xfId="1395" xr:uid="{00000000-0005-0000-0000-000088300000}"/>
    <cellStyle name="Normal 16 8 3 2" xfId="13959" xr:uid="{00000000-0005-0000-0000-000089300000}"/>
    <cellStyle name="Normal 16 8 3 2 2" xfId="13960" xr:uid="{00000000-0005-0000-0000-00008A300000}"/>
    <cellStyle name="Normal 16 8 3 2 2 2" xfId="13961" xr:uid="{00000000-0005-0000-0000-00008B300000}"/>
    <cellStyle name="Normal 16 8 3 2 2 3" xfId="13962" xr:uid="{00000000-0005-0000-0000-00008C300000}"/>
    <cellStyle name="Normal 16 8 3 2 2 4" xfId="13963" xr:uid="{00000000-0005-0000-0000-00008D300000}"/>
    <cellStyle name="Normal 16 8 3 2 3" xfId="13964" xr:uid="{00000000-0005-0000-0000-00008E300000}"/>
    <cellStyle name="Normal 16 8 3 2 3 2" xfId="13965" xr:uid="{00000000-0005-0000-0000-00008F300000}"/>
    <cellStyle name="Normal 16 8 3 2 3 3" xfId="13966" xr:uid="{00000000-0005-0000-0000-000090300000}"/>
    <cellStyle name="Normal 16 8 3 2 4" xfId="13967" xr:uid="{00000000-0005-0000-0000-000091300000}"/>
    <cellStyle name="Normal 16 8 3 2 5" xfId="13968" xr:uid="{00000000-0005-0000-0000-000092300000}"/>
    <cellStyle name="Normal 16 8 3 2 6" xfId="13969" xr:uid="{00000000-0005-0000-0000-000093300000}"/>
    <cellStyle name="Normal 16 8 3 3" xfId="13970" xr:uid="{00000000-0005-0000-0000-000094300000}"/>
    <cellStyle name="Normal 16 8 3 3 2" xfId="13971" xr:uid="{00000000-0005-0000-0000-000095300000}"/>
    <cellStyle name="Normal 16 8 3 3 3" xfId="13972" xr:uid="{00000000-0005-0000-0000-000096300000}"/>
    <cellStyle name="Normal 16 8 3 3 4" xfId="13973" xr:uid="{00000000-0005-0000-0000-000097300000}"/>
    <cellStyle name="Normal 16 8 3 4" xfId="13974" xr:uid="{00000000-0005-0000-0000-000098300000}"/>
    <cellStyle name="Normal 16 8 3 4 2" xfId="13975" xr:uid="{00000000-0005-0000-0000-000099300000}"/>
    <cellStyle name="Normal 16 8 3 4 3" xfId="13976" xr:uid="{00000000-0005-0000-0000-00009A300000}"/>
    <cellStyle name="Normal 16 8 3 4 4" xfId="13977" xr:uid="{00000000-0005-0000-0000-00009B300000}"/>
    <cellStyle name="Normal 16 8 3 5" xfId="13978" xr:uid="{00000000-0005-0000-0000-00009C300000}"/>
    <cellStyle name="Normal 16 8 3 5 2" xfId="13979" xr:uid="{00000000-0005-0000-0000-00009D300000}"/>
    <cellStyle name="Normal 16 8 3 5 3" xfId="13980" xr:uid="{00000000-0005-0000-0000-00009E300000}"/>
    <cellStyle name="Normal 16 8 3 5 4" xfId="13981" xr:uid="{00000000-0005-0000-0000-00009F300000}"/>
    <cellStyle name="Normal 16 8 3 6" xfId="13982" xr:uid="{00000000-0005-0000-0000-0000A0300000}"/>
    <cellStyle name="Normal 16 8 3 6 2" xfId="13983" xr:uid="{00000000-0005-0000-0000-0000A1300000}"/>
    <cellStyle name="Normal 16 8 3 6 3" xfId="13984" xr:uid="{00000000-0005-0000-0000-0000A2300000}"/>
    <cellStyle name="Normal 16 8 3 7" xfId="13985" xr:uid="{00000000-0005-0000-0000-0000A3300000}"/>
    <cellStyle name="Normal 16 8 3 8" xfId="13986" xr:uid="{00000000-0005-0000-0000-0000A4300000}"/>
    <cellStyle name="Normal 16 8 3 9" xfId="13987" xr:uid="{00000000-0005-0000-0000-0000A5300000}"/>
    <cellStyle name="Normal 16 8 4" xfId="13988" xr:uid="{00000000-0005-0000-0000-0000A6300000}"/>
    <cellStyle name="Normal 16 8 4 2" xfId="13989" xr:uid="{00000000-0005-0000-0000-0000A7300000}"/>
    <cellStyle name="Normal 16 8 4 2 2" xfId="13990" xr:uid="{00000000-0005-0000-0000-0000A8300000}"/>
    <cellStyle name="Normal 16 8 4 2 3" xfId="13991" xr:uid="{00000000-0005-0000-0000-0000A9300000}"/>
    <cellStyle name="Normal 16 8 4 2 4" xfId="13992" xr:uid="{00000000-0005-0000-0000-0000AA300000}"/>
    <cellStyle name="Normal 16 8 4 3" xfId="13993" xr:uid="{00000000-0005-0000-0000-0000AB300000}"/>
    <cellStyle name="Normal 16 8 4 3 2" xfId="13994" xr:uid="{00000000-0005-0000-0000-0000AC300000}"/>
    <cellStyle name="Normal 16 8 4 3 3" xfId="13995" xr:uid="{00000000-0005-0000-0000-0000AD300000}"/>
    <cellStyle name="Normal 16 8 4 4" xfId="13996" xr:uid="{00000000-0005-0000-0000-0000AE300000}"/>
    <cellStyle name="Normal 16 8 4 5" xfId="13997" xr:uid="{00000000-0005-0000-0000-0000AF300000}"/>
    <cellStyle name="Normal 16 8 4 6" xfId="13998" xr:uid="{00000000-0005-0000-0000-0000B0300000}"/>
    <cellStyle name="Normal 16 8 5" xfId="13999" xr:uid="{00000000-0005-0000-0000-0000B1300000}"/>
    <cellStyle name="Normal 16 8 5 2" xfId="14000" xr:uid="{00000000-0005-0000-0000-0000B2300000}"/>
    <cellStyle name="Normal 16 8 5 3" xfId="14001" xr:uid="{00000000-0005-0000-0000-0000B3300000}"/>
    <cellStyle name="Normal 16 8 5 4" xfId="14002" xr:uid="{00000000-0005-0000-0000-0000B4300000}"/>
    <cellStyle name="Normal 16 8 6" xfId="14003" xr:uid="{00000000-0005-0000-0000-0000B5300000}"/>
    <cellStyle name="Normal 16 8 6 2" xfId="14004" xr:uid="{00000000-0005-0000-0000-0000B6300000}"/>
    <cellStyle name="Normal 16 8 6 3" xfId="14005" xr:uid="{00000000-0005-0000-0000-0000B7300000}"/>
    <cellStyle name="Normal 16 8 6 4" xfId="14006" xr:uid="{00000000-0005-0000-0000-0000B8300000}"/>
    <cellStyle name="Normal 16 8 7" xfId="14007" xr:uid="{00000000-0005-0000-0000-0000B9300000}"/>
    <cellStyle name="Normal 16 8 7 2" xfId="14008" xr:uid="{00000000-0005-0000-0000-0000BA300000}"/>
    <cellStyle name="Normal 16 8 7 3" xfId="14009" xr:uid="{00000000-0005-0000-0000-0000BB300000}"/>
    <cellStyle name="Normal 16 8 7 4" xfId="14010" xr:uid="{00000000-0005-0000-0000-0000BC300000}"/>
    <cellStyle name="Normal 16 8 8" xfId="14011" xr:uid="{00000000-0005-0000-0000-0000BD300000}"/>
    <cellStyle name="Normal 16 8 8 2" xfId="14012" xr:uid="{00000000-0005-0000-0000-0000BE300000}"/>
    <cellStyle name="Normal 16 8 8 3" xfId="14013" xr:uid="{00000000-0005-0000-0000-0000BF300000}"/>
    <cellStyle name="Normal 16 8 9" xfId="14014" xr:uid="{00000000-0005-0000-0000-0000C0300000}"/>
    <cellStyle name="Normal 16 9" xfId="734" xr:uid="{00000000-0005-0000-0000-0000C1300000}"/>
    <cellStyle name="Normal 16 9 10" xfId="14015" xr:uid="{00000000-0005-0000-0000-0000C2300000}"/>
    <cellStyle name="Normal 16 9 2" xfId="1397" xr:uid="{00000000-0005-0000-0000-0000C3300000}"/>
    <cellStyle name="Normal 16 9 2 2" xfId="14016" xr:uid="{00000000-0005-0000-0000-0000C4300000}"/>
    <cellStyle name="Normal 16 9 2 2 2" xfId="14017" xr:uid="{00000000-0005-0000-0000-0000C5300000}"/>
    <cellStyle name="Normal 16 9 2 2 2 2" xfId="14018" xr:uid="{00000000-0005-0000-0000-0000C6300000}"/>
    <cellStyle name="Normal 16 9 2 2 2 3" xfId="14019" xr:uid="{00000000-0005-0000-0000-0000C7300000}"/>
    <cellStyle name="Normal 16 9 2 2 2 4" xfId="14020" xr:uid="{00000000-0005-0000-0000-0000C8300000}"/>
    <cellStyle name="Normal 16 9 2 2 3" xfId="14021" xr:uid="{00000000-0005-0000-0000-0000C9300000}"/>
    <cellStyle name="Normal 16 9 2 2 3 2" xfId="14022" xr:uid="{00000000-0005-0000-0000-0000CA300000}"/>
    <cellStyle name="Normal 16 9 2 2 3 3" xfId="14023" xr:uid="{00000000-0005-0000-0000-0000CB300000}"/>
    <cellStyle name="Normal 16 9 2 2 4" xfId="14024" xr:uid="{00000000-0005-0000-0000-0000CC300000}"/>
    <cellStyle name="Normal 16 9 2 2 5" xfId="14025" xr:uid="{00000000-0005-0000-0000-0000CD300000}"/>
    <cellStyle name="Normal 16 9 2 2 6" xfId="14026" xr:uid="{00000000-0005-0000-0000-0000CE300000}"/>
    <cellStyle name="Normal 16 9 2 3" xfId="14027" xr:uid="{00000000-0005-0000-0000-0000CF300000}"/>
    <cellStyle name="Normal 16 9 2 3 2" xfId="14028" xr:uid="{00000000-0005-0000-0000-0000D0300000}"/>
    <cellStyle name="Normal 16 9 2 3 3" xfId="14029" xr:uid="{00000000-0005-0000-0000-0000D1300000}"/>
    <cellStyle name="Normal 16 9 2 3 4" xfId="14030" xr:uid="{00000000-0005-0000-0000-0000D2300000}"/>
    <cellStyle name="Normal 16 9 2 4" xfId="14031" xr:uid="{00000000-0005-0000-0000-0000D3300000}"/>
    <cellStyle name="Normal 16 9 2 4 2" xfId="14032" xr:uid="{00000000-0005-0000-0000-0000D4300000}"/>
    <cellStyle name="Normal 16 9 2 4 3" xfId="14033" xr:uid="{00000000-0005-0000-0000-0000D5300000}"/>
    <cellStyle name="Normal 16 9 2 4 4" xfId="14034" xr:uid="{00000000-0005-0000-0000-0000D6300000}"/>
    <cellStyle name="Normal 16 9 2 5" xfId="14035" xr:uid="{00000000-0005-0000-0000-0000D7300000}"/>
    <cellStyle name="Normal 16 9 2 5 2" xfId="14036" xr:uid="{00000000-0005-0000-0000-0000D8300000}"/>
    <cellStyle name="Normal 16 9 2 5 3" xfId="14037" xr:uid="{00000000-0005-0000-0000-0000D9300000}"/>
    <cellStyle name="Normal 16 9 2 5 4" xfId="14038" xr:uid="{00000000-0005-0000-0000-0000DA300000}"/>
    <cellStyle name="Normal 16 9 2 6" xfId="14039" xr:uid="{00000000-0005-0000-0000-0000DB300000}"/>
    <cellStyle name="Normal 16 9 2 6 2" xfId="14040" xr:uid="{00000000-0005-0000-0000-0000DC300000}"/>
    <cellStyle name="Normal 16 9 2 6 3" xfId="14041" xr:uid="{00000000-0005-0000-0000-0000DD300000}"/>
    <cellStyle name="Normal 16 9 2 7" xfId="14042" xr:uid="{00000000-0005-0000-0000-0000DE300000}"/>
    <cellStyle name="Normal 16 9 2 8" xfId="14043" xr:uid="{00000000-0005-0000-0000-0000DF300000}"/>
    <cellStyle name="Normal 16 9 2 9" xfId="14044" xr:uid="{00000000-0005-0000-0000-0000E0300000}"/>
    <cellStyle name="Normal 16 9 3" xfId="14045" xr:uid="{00000000-0005-0000-0000-0000E1300000}"/>
    <cellStyle name="Normal 16 9 3 2" xfId="14046" xr:uid="{00000000-0005-0000-0000-0000E2300000}"/>
    <cellStyle name="Normal 16 9 3 2 2" xfId="14047" xr:uid="{00000000-0005-0000-0000-0000E3300000}"/>
    <cellStyle name="Normal 16 9 3 2 3" xfId="14048" xr:uid="{00000000-0005-0000-0000-0000E4300000}"/>
    <cellStyle name="Normal 16 9 3 2 4" xfId="14049" xr:uid="{00000000-0005-0000-0000-0000E5300000}"/>
    <cellStyle name="Normal 16 9 3 3" xfId="14050" xr:uid="{00000000-0005-0000-0000-0000E6300000}"/>
    <cellStyle name="Normal 16 9 3 3 2" xfId="14051" xr:uid="{00000000-0005-0000-0000-0000E7300000}"/>
    <cellStyle name="Normal 16 9 3 3 3" xfId="14052" xr:uid="{00000000-0005-0000-0000-0000E8300000}"/>
    <cellStyle name="Normal 16 9 3 4" xfId="14053" xr:uid="{00000000-0005-0000-0000-0000E9300000}"/>
    <cellStyle name="Normal 16 9 3 5" xfId="14054" xr:uid="{00000000-0005-0000-0000-0000EA300000}"/>
    <cellStyle name="Normal 16 9 3 6" xfId="14055" xr:uid="{00000000-0005-0000-0000-0000EB300000}"/>
    <cellStyle name="Normal 16 9 4" xfId="14056" xr:uid="{00000000-0005-0000-0000-0000EC300000}"/>
    <cellStyle name="Normal 16 9 4 2" xfId="14057" xr:uid="{00000000-0005-0000-0000-0000ED300000}"/>
    <cellStyle name="Normal 16 9 4 3" xfId="14058" xr:uid="{00000000-0005-0000-0000-0000EE300000}"/>
    <cellStyle name="Normal 16 9 4 4" xfId="14059" xr:uid="{00000000-0005-0000-0000-0000EF300000}"/>
    <cellStyle name="Normal 16 9 5" xfId="14060" xr:uid="{00000000-0005-0000-0000-0000F0300000}"/>
    <cellStyle name="Normal 16 9 5 2" xfId="14061" xr:uid="{00000000-0005-0000-0000-0000F1300000}"/>
    <cellStyle name="Normal 16 9 5 3" xfId="14062" xr:uid="{00000000-0005-0000-0000-0000F2300000}"/>
    <cellStyle name="Normal 16 9 5 4" xfId="14063" xr:uid="{00000000-0005-0000-0000-0000F3300000}"/>
    <cellStyle name="Normal 16 9 6" xfId="14064" xr:uid="{00000000-0005-0000-0000-0000F4300000}"/>
    <cellStyle name="Normal 16 9 6 2" xfId="14065" xr:uid="{00000000-0005-0000-0000-0000F5300000}"/>
    <cellStyle name="Normal 16 9 6 3" xfId="14066" xr:uid="{00000000-0005-0000-0000-0000F6300000}"/>
    <cellStyle name="Normal 16 9 6 4" xfId="14067" xr:uid="{00000000-0005-0000-0000-0000F7300000}"/>
    <cellStyle name="Normal 16 9 7" xfId="14068" xr:uid="{00000000-0005-0000-0000-0000F8300000}"/>
    <cellStyle name="Normal 16 9 7 2" xfId="14069" xr:uid="{00000000-0005-0000-0000-0000F9300000}"/>
    <cellStyle name="Normal 16 9 7 3" xfId="14070" xr:uid="{00000000-0005-0000-0000-0000FA300000}"/>
    <cellStyle name="Normal 16 9 8" xfId="14071" xr:uid="{00000000-0005-0000-0000-0000FB300000}"/>
    <cellStyle name="Normal 16 9 9" xfId="14072" xr:uid="{00000000-0005-0000-0000-0000FC300000}"/>
    <cellStyle name="Normal 160" xfId="14073" xr:uid="{00000000-0005-0000-0000-0000FD300000}"/>
    <cellStyle name="Normal 161" xfId="14074" xr:uid="{00000000-0005-0000-0000-0000FE300000}"/>
    <cellStyle name="Normal 162" xfId="14075" xr:uid="{00000000-0005-0000-0000-0000FF300000}"/>
    <cellStyle name="Normal 163" xfId="14076" xr:uid="{00000000-0005-0000-0000-000000310000}"/>
    <cellStyle name="Normal 164" xfId="14077" xr:uid="{00000000-0005-0000-0000-000001310000}"/>
    <cellStyle name="Normal 165" xfId="14078" xr:uid="{00000000-0005-0000-0000-000002310000}"/>
    <cellStyle name="Normal 166" xfId="14079" xr:uid="{00000000-0005-0000-0000-000003310000}"/>
    <cellStyle name="Normal 167" xfId="14080" xr:uid="{00000000-0005-0000-0000-000004310000}"/>
    <cellStyle name="Normal 168" xfId="14081" xr:uid="{00000000-0005-0000-0000-000005310000}"/>
    <cellStyle name="Normal 169" xfId="14082" xr:uid="{00000000-0005-0000-0000-000006310000}"/>
    <cellStyle name="Normal 17" xfId="52" xr:uid="{00000000-0005-0000-0000-000007310000}"/>
    <cellStyle name="Normal 17 2" xfId="429" xr:uid="{00000000-0005-0000-0000-000008310000}"/>
    <cellStyle name="Normal 17 2 2" xfId="980" xr:uid="{00000000-0005-0000-0000-000009310000}"/>
    <cellStyle name="Normal 17 3" xfId="333" xr:uid="{00000000-0005-0000-0000-00000A310000}"/>
    <cellStyle name="Normal 17 4" xfId="217" xr:uid="{00000000-0005-0000-0000-00000B310000}"/>
    <cellStyle name="Normal 170" xfId="14083" xr:uid="{00000000-0005-0000-0000-00000C310000}"/>
    <cellStyle name="Normal 171" xfId="14084" xr:uid="{00000000-0005-0000-0000-00000D310000}"/>
    <cellStyle name="Normal 172" xfId="14085" xr:uid="{00000000-0005-0000-0000-00000E310000}"/>
    <cellStyle name="Normal 173" xfId="14086" xr:uid="{00000000-0005-0000-0000-00000F310000}"/>
    <cellStyle name="Normal 174" xfId="14087" xr:uid="{00000000-0005-0000-0000-000010310000}"/>
    <cellStyle name="Normal 174 2" xfId="14088" xr:uid="{00000000-0005-0000-0000-000011310000}"/>
    <cellStyle name="Normal 174 2 2" xfId="14089" xr:uid="{00000000-0005-0000-0000-000012310000}"/>
    <cellStyle name="Normal 174 2 2 2" xfId="14090" xr:uid="{00000000-0005-0000-0000-000013310000}"/>
    <cellStyle name="Normal 174 2 2 3" xfId="14091" xr:uid="{00000000-0005-0000-0000-000014310000}"/>
    <cellStyle name="Normal 174 2 3" xfId="14092" xr:uid="{00000000-0005-0000-0000-000015310000}"/>
    <cellStyle name="Normal 174 2 4" xfId="14093" xr:uid="{00000000-0005-0000-0000-000016310000}"/>
    <cellStyle name="Normal 174 2 5" xfId="14094" xr:uid="{00000000-0005-0000-0000-000017310000}"/>
    <cellStyle name="Normal 174 3" xfId="14095" xr:uid="{00000000-0005-0000-0000-000018310000}"/>
    <cellStyle name="Normal 174 3 2" xfId="14096" xr:uid="{00000000-0005-0000-0000-000019310000}"/>
    <cellStyle name="Normal 174 3 3" xfId="14097" xr:uid="{00000000-0005-0000-0000-00001A310000}"/>
    <cellStyle name="Normal 174 4" xfId="14098" xr:uid="{00000000-0005-0000-0000-00001B310000}"/>
    <cellStyle name="Normal 174 5" xfId="14099" xr:uid="{00000000-0005-0000-0000-00001C310000}"/>
    <cellStyle name="Normal 174 6" xfId="14100" xr:uid="{00000000-0005-0000-0000-00001D310000}"/>
    <cellStyle name="Normal 175" xfId="14101" xr:uid="{00000000-0005-0000-0000-00001E310000}"/>
    <cellStyle name="Normal 175 2" xfId="14102" xr:uid="{00000000-0005-0000-0000-00001F310000}"/>
    <cellStyle name="Normal 175 2 2" xfId="14103" xr:uid="{00000000-0005-0000-0000-000020310000}"/>
    <cellStyle name="Normal 175 2 2 2" xfId="14104" xr:uid="{00000000-0005-0000-0000-000021310000}"/>
    <cellStyle name="Normal 175 2 2 3" xfId="14105" xr:uid="{00000000-0005-0000-0000-000022310000}"/>
    <cellStyle name="Normal 175 2 3" xfId="14106" xr:uid="{00000000-0005-0000-0000-000023310000}"/>
    <cellStyle name="Normal 175 2 4" xfId="14107" xr:uid="{00000000-0005-0000-0000-000024310000}"/>
    <cellStyle name="Normal 175 2 5" xfId="14108" xr:uid="{00000000-0005-0000-0000-000025310000}"/>
    <cellStyle name="Normal 175 3" xfId="14109" xr:uid="{00000000-0005-0000-0000-000026310000}"/>
    <cellStyle name="Normal 175 3 2" xfId="14110" xr:uid="{00000000-0005-0000-0000-000027310000}"/>
    <cellStyle name="Normal 175 3 3" xfId="14111" xr:uid="{00000000-0005-0000-0000-000028310000}"/>
    <cellStyle name="Normal 175 4" xfId="14112" xr:uid="{00000000-0005-0000-0000-000029310000}"/>
    <cellStyle name="Normal 175 5" xfId="14113" xr:uid="{00000000-0005-0000-0000-00002A310000}"/>
    <cellStyle name="Normal 175 6" xfId="14114" xr:uid="{00000000-0005-0000-0000-00002B310000}"/>
    <cellStyle name="Normal 176" xfId="14115" xr:uid="{00000000-0005-0000-0000-00002C310000}"/>
    <cellStyle name="Normal 176 2" xfId="14116" xr:uid="{00000000-0005-0000-0000-00002D310000}"/>
    <cellStyle name="Normal 176 2 2" xfId="14117" xr:uid="{00000000-0005-0000-0000-00002E310000}"/>
    <cellStyle name="Normal 176 2 2 2" xfId="14118" xr:uid="{00000000-0005-0000-0000-00002F310000}"/>
    <cellStyle name="Normal 176 2 2 3" xfId="14119" xr:uid="{00000000-0005-0000-0000-000030310000}"/>
    <cellStyle name="Normal 176 2 3" xfId="14120" xr:uid="{00000000-0005-0000-0000-000031310000}"/>
    <cellStyle name="Normal 176 2 4" xfId="14121" xr:uid="{00000000-0005-0000-0000-000032310000}"/>
    <cellStyle name="Normal 176 2 5" xfId="14122" xr:uid="{00000000-0005-0000-0000-000033310000}"/>
    <cellStyle name="Normal 176 3" xfId="14123" xr:uid="{00000000-0005-0000-0000-000034310000}"/>
    <cellStyle name="Normal 176 3 2" xfId="14124" xr:uid="{00000000-0005-0000-0000-000035310000}"/>
    <cellStyle name="Normal 176 3 3" xfId="14125" xr:uid="{00000000-0005-0000-0000-000036310000}"/>
    <cellStyle name="Normal 176 4" xfId="14126" xr:uid="{00000000-0005-0000-0000-000037310000}"/>
    <cellStyle name="Normal 176 5" xfId="14127" xr:uid="{00000000-0005-0000-0000-000038310000}"/>
    <cellStyle name="Normal 176 6" xfId="14128" xr:uid="{00000000-0005-0000-0000-000039310000}"/>
    <cellStyle name="Normal 177" xfId="14129" xr:uid="{00000000-0005-0000-0000-00003A310000}"/>
    <cellStyle name="Normal 177 2" xfId="14130" xr:uid="{00000000-0005-0000-0000-00003B310000}"/>
    <cellStyle name="Normal 177 2 2" xfId="14131" xr:uid="{00000000-0005-0000-0000-00003C310000}"/>
    <cellStyle name="Normal 177 2 2 2" xfId="14132" xr:uid="{00000000-0005-0000-0000-00003D310000}"/>
    <cellStyle name="Normal 177 2 2 3" xfId="14133" xr:uid="{00000000-0005-0000-0000-00003E310000}"/>
    <cellStyle name="Normal 177 2 3" xfId="14134" xr:uid="{00000000-0005-0000-0000-00003F310000}"/>
    <cellStyle name="Normal 177 2 4" xfId="14135" xr:uid="{00000000-0005-0000-0000-000040310000}"/>
    <cellStyle name="Normal 177 2 5" xfId="14136" xr:uid="{00000000-0005-0000-0000-000041310000}"/>
    <cellStyle name="Normal 177 3" xfId="14137" xr:uid="{00000000-0005-0000-0000-000042310000}"/>
    <cellStyle name="Normal 177 3 2" xfId="14138" xr:uid="{00000000-0005-0000-0000-000043310000}"/>
    <cellStyle name="Normal 177 3 3" xfId="14139" xr:uid="{00000000-0005-0000-0000-000044310000}"/>
    <cellStyle name="Normal 177 4" xfId="14140" xr:uid="{00000000-0005-0000-0000-000045310000}"/>
    <cellStyle name="Normal 177 5" xfId="14141" xr:uid="{00000000-0005-0000-0000-000046310000}"/>
    <cellStyle name="Normal 177 6" xfId="14142" xr:uid="{00000000-0005-0000-0000-000047310000}"/>
    <cellStyle name="Normal 178" xfId="14143" xr:uid="{00000000-0005-0000-0000-000048310000}"/>
    <cellStyle name="Normal 178 2" xfId="14144" xr:uid="{00000000-0005-0000-0000-000049310000}"/>
    <cellStyle name="Normal 178 2 2" xfId="14145" xr:uid="{00000000-0005-0000-0000-00004A310000}"/>
    <cellStyle name="Normal 178 2 2 2" xfId="14146" xr:uid="{00000000-0005-0000-0000-00004B310000}"/>
    <cellStyle name="Normal 178 2 2 3" xfId="14147" xr:uid="{00000000-0005-0000-0000-00004C310000}"/>
    <cellStyle name="Normal 178 2 3" xfId="14148" xr:uid="{00000000-0005-0000-0000-00004D310000}"/>
    <cellStyle name="Normal 178 2 4" xfId="14149" xr:uid="{00000000-0005-0000-0000-00004E310000}"/>
    <cellStyle name="Normal 178 2 5" xfId="14150" xr:uid="{00000000-0005-0000-0000-00004F310000}"/>
    <cellStyle name="Normal 178 3" xfId="14151" xr:uid="{00000000-0005-0000-0000-000050310000}"/>
    <cellStyle name="Normal 178 3 2" xfId="14152" xr:uid="{00000000-0005-0000-0000-000051310000}"/>
    <cellStyle name="Normal 178 3 3" xfId="14153" xr:uid="{00000000-0005-0000-0000-000052310000}"/>
    <cellStyle name="Normal 178 4" xfId="14154" xr:uid="{00000000-0005-0000-0000-000053310000}"/>
    <cellStyle name="Normal 178 5" xfId="14155" xr:uid="{00000000-0005-0000-0000-000054310000}"/>
    <cellStyle name="Normal 178 6" xfId="14156" xr:uid="{00000000-0005-0000-0000-000055310000}"/>
    <cellStyle name="Normal 179" xfId="1956" xr:uid="{00000000-0005-0000-0000-000056310000}"/>
    <cellStyle name="Normal 179 2" xfId="14157" xr:uid="{00000000-0005-0000-0000-000057310000}"/>
    <cellStyle name="Normal 18" xfId="62" xr:uid="{00000000-0005-0000-0000-000058310000}"/>
    <cellStyle name="Normal 18 2" xfId="430" xr:uid="{00000000-0005-0000-0000-000059310000}"/>
    <cellStyle name="Normal 18 2 2" xfId="981" xr:uid="{00000000-0005-0000-0000-00005A310000}"/>
    <cellStyle name="Normal 18 3" xfId="343" xr:uid="{00000000-0005-0000-0000-00005B310000}"/>
    <cellStyle name="Normal 18 4" xfId="227" xr:uid="{00000000-0005-0000-0000-00005C310000}"/>
    <cellStyle name="Normal 180" xfId="54134" xr:uid="{00000000-0005-0000-0000-00005D310000}"/>
    <cellStyle name="Normal 181" xfId="54135" xr:uid="{00000000-0005-0000-0000-00005E310000}"/>
    <cellStyle name="Normal 182" xfId="54137" xr:uid="{00000000-0005-0000-0000-00005F310000}"/>
    <cellStyle name="Normal 183" xfId="54139" xr:uid="{00000000-0005-0000-0000-000060310000}"/>
    <cellStyle name="Normal 19" xfId="43" xr:uid="{00000000-0005-0000-0000-000061310000}"/>
    <cellStyle name="Normal 19 2" xfId="431" xr:uid="{00000000-0005-0000-0000-000062310000}"/>
    <cellStyle name="Normal 19 2 2" xfId="982" xr:uid="{00000000-0005-0000-0000-000063310000}"/>
    <cellStyle name="Normal 19 3" xfId="324" xr:uid="{00000000-0005-0000-0000-000064310000}"/>
    <cellStyle name="Normal 19 4" xfId="208" xr:uid="{00000000-0005-0000-0000-000065310000}"/>
    <cellStyle name="Normal 2" xfId="11" xr:uid="{00000000-0005-0000-0000-000066310000}"/>
    <cellStyle name="Normal 2 2" xfId="115" xr:uid="{00000000-0005-0000-0000-000067310000}"/>
    <cellStyle name="Normal 2 2 2" xfId="174" xr:uid="{00000000-0005-0000-0000-000068310000}"/>
    <cellStyle name="Normal 2 2 2 2" xfId="759" xr:uid="{00000000-0005-0000-0000-000069310000}"/>
    <cellStyle name="Normal 2 2 2 3" xfId="14158" xr:uid="{00000000-0005-0000-0000-00006A310000}"/>
    <cellStyle name="Normal 2 2 2 3 2" xfId="14159" xr:uid="{00000000-0005-0000-0000-00006B310000}"/>
    <cellStyle name="Normal 2 2 2 3 2 2" xfId="14160" xr:uid="{00000000-0005-0000-0000-00006C310000}"/>
    <cellStyle name="Normal 2 2 2 3 2 2 2" xfId="14161" xr:uid="{00000000-0005-0000-0000-00006D310000}"/>
    <cellStyle name="Normal 2 2 2 3 2 2 3" xfId="14162" xr:uid="{00000000-0005-0000-0000-00006E310000}"/>
    <cellStyle name="Normal 2 2 2 3 2 3" xfId="14163" xr:uid="{00000000-0005-0000-0000-00006F310000}"/>
    <cellStyle name="Normal 2 2 2 3 2 4" xfId="14164" xr:uid="{00000000-0005-0000-0000-000070310000}"/>
    <cellStyle name="Normal 2 2 2 3 2 5" xfId="14165" xr:uid="{00000000-0005-0000-0000-000071310000}"/>
    <cellStyle name="Normal 2 2 2 3 3" xfId="14166" xr:uid="{00000000-0005-0000-0000-000072310000}"/>
    <cellStyle name="Normal 2 2 2 3 3 2" xfId="14167" xr:uid="{00000000-0005-0000-0000-000073310000}"/>
    <cellStyle name="Normal 2 2 2 3 3 3" xfId="14168" xr:uid="{00000000-0005-0000-0000-000074310000}"/>
    <cellStyle name="Normal 2 2 2 3 4" xfId="14169" xr:uid="{00000000-0005-0000-0000-000075310000}"/>
    <cellStyle name="Normal 2 2 2 3 5" xfId="14170" xr:uid="{00000000-0005-0000-0000-000076310000}"/>
    <cellStyle name="Normal 2 2 2 3 6" xfId="14171" xr:uid="{00000000-0005-0000-0000-000077310000}"/>
    <cellStyle name="Normal 2 2 3" xfId="14172" xr:uid="{00000000-0005-0000-0000-000078310000}"/>
    <cellStyle name="Normal 2 2 3 2" xfId="14173" xr:uid="{00000000-0005-0000-0000-000079310000}"/>
    <cellStyle name="Normal 2 2 3 2 2" xfId="14174" xr:uid="{00000000-0005-0000-0000-00007A310000}"/>
    <cellStyle name="Normal 2 2 3 2 2 2" xfId="14175" xr:uid="{00000000-0005-0000-0000-00007B310000}"/>
    <cellStyle name="Normal 2 2 3 2 2 3" xfId="14176" xr:uid="{00000000-0005-0000-0000-00007C310000}"/>
    <cellStyle name="Normal 2 2 3 2 2 4" xfId="14177" xr:uid="{00000000-0005-0000-0000-00007D310000}"/>
    <cellStyle name="Normal 2 2 3 2 3" xfId="14178" xr:uid="{00000000-0005-0000-0000-00007E310000}"/>
    <cellStyle name="Normal 2 2 3 2 3 2" xfId="14179" xr:uid="{00000000-0005-0000-0000-00007F310000}"/>
    <cellStyle name="Normal 2 2 3 2 3 3" xfId="14180" xr:uid="{00000000-0005-0000-0000-000080310000}"/>
    <cellStyle name="Normal 2 2 3 2 4" xfId="14181" xr:uid="{00000000-0005-0000-0000-000081310000}"/>
    <cellStyle name="Normal 2 2 3 2 5" xfId="14182" xr:uid="{00000000-0005-0000-0000-000082310000}"/>
    <cellStyle name="Normal 2 2 3 2 6" xfId="14183" xr:uid="{00000000-0005-0000-0000-000083310000}"/>
    <cellStyle name="Normal 2 2 3 3" xfId="14184" xr:uid="{00000000-0005-0000-0000-000084310000}"/>
    <cellStyle name="Normal 2 2 3 3 2" xfId="14185" xr:uid="{00000000-0005-0000-0000-000085310000}"/>
    <cellStyle name="Normal 2 2 3 3 3" xfId="14186" xr:uid="{00000000-0005-0000-0000-000086310000}"/>
    <cellStyle name="Normal 2 2 3 3 4" xfId="14187" xr:uid="{00000000-0005-0000-0000-000087310000}"/>
    <cellStyle name="Normal 2 2 3 4" xfId="14188" xr:uid="{00000000-0005-0000-0000-000088310000}"/>
    <cellStyle name="Normal 2 2 3 4 2" xfId="14189" xr:uid="{00000000-0005-0000-0000-000089310000}"/>
    <cellStyle name="Normal 2 2 3 4 3" xfId="14190" xr:uid="{00000000-0005-0000-0000-00008A310000}"/>
    <cellStyle name="Normal 2 2 3 4 4" xfId="14191" xr:uid="{00000000-0005-0000-0000-00008B310000}"/>
    <cellStyle name="Normal 2 2 3 5" xfId="14192" xr:uid="{00000000-0005-0000-0000-00008C310000}"/>
    <cellStyle name="Normal 2 2 3 5 2" xfId="14193" xr:uid="{00000000-0005-0000-0000-00008D310000}"/>
    <cellStyle name="Normal 2 2 3 5 3" xfId="14194" xr:uid="{00000000-0005-0000-0000-00008E310000}"/>
    <cellStyle name="Normal 2 2 3 5 4" xfId="14195" xr:uid="{00000000-0005-0000-0000-00008F310000}"/>
    <cellStyle name="Normal 2 2 3 6" xfId="14196" xr:uid="{00000000-0005-0000-0000-000090310000}"/>
    <cellStyle name="Normal 2 2 3 6 2" xfId="14197" xr:uid="{00000000-0005-0000-0000-000091310000}"/>
    <cellStyle name="Normal 2 2 3 6 3" xfId="14198" xr:uid="{00000000-0005-0000-0000-000092310000}"/>
    <cellStyle name="Normal 2 2 3 7" xfId="14199" xr:uid="{00000000-0005-0000-0000-000093310000}"/>
    <cellStyle name="Normal 2 2 3 8" xfId="14200" xr:uid="{00000000-0005-0000-0000-000094310000}"/>
    <cellStyle name="Normal 2 2 3 9" xfId="14201" xr:uid="{00000000-0005-0000-0000-000095310000}"/>
    <cellStyle name="Normal 2 2 4" xfId="14202" xr:uid="{00000000-0005-0000-0000-000096310000}"/>
    <cellStyle name="Normal 2 2 4 2" xfId="14203" xr:uid="{00000000-0005-0000-0000-000097310000}"/>
    <cellStyle name="Normal 2 2 4 2 2" xfId="14204" xr:uid="{00000000-0005-0000-0000-000098310000}"/>
    <cellStyle name="Normal 2 2 4 2 2 2" xfId="14205" xr:uid="{00000000-0005-0000-0000-000099310000}"/>
    <cellStyle name="Normal 2 2 4 2 2 3" xfId="14206" xr:uid="{00000000-0005-0000-0000-00009A310000}"/>
    <cellStyle name="Normal 2 2 4 2 3" xfId="14207" xr:uid="{00000000-0005-0000-0000-00009B310000}"/>
    <cellStyle name="Normal 2 2 4 2 4" xfId="14208" xr:uid="{00000000-0005-0000-0000-00009C310000}"/>
    <cellStyle name="Normal 2 2 4 2 5" xfId="14209" xr:uid="{00000000-0005-0000-0000-00009D310000}"/>
    <cellStyle name="Normal 2 2 4 3" xfId="14210" xr:uid="{00000000-0005-0000-0000-00009E310000}"/>
    <cellStyle name="Normal 2 2 4 3 2" xfId="14211" xr:uid="{00000000-0005-0000-0000-00009F310000}"/>
    <cellStyle name="Normal 2 2 4 3 3" xfId="14212" xr:uid="{00000000-0005-0000-0000-0000A0310000}"/>
    <cellStyle name="Normal 2 2 4 4" xfId="14213" xr:uid="{00000000-0005-0000-0000-0000A1310000}"/>
    <cellStyle name="Normal 2 2 4 5" xfId="14214" xr:uid="{00000000-0005-0000-0000-0000A2310000}"/>
    <cellStyle name="Normal 2 2 4 6" xfId="14215" xr:uid="{00000000-0005-0000-0000-0000A3310000}"/>
    <cellStyle name="Normal 2 3" xfId="727" xr:uid="{00000000-0005-0000-0000-0000A4310000}"/>
    <cellStyle name="Normal 2 3 2" xfId="14216" xr:uid="{00000000-0005-0000-0000-0000A5310000}"/>
    <cellStyle name="Normal 2 3 2 2" xfId="14217" xr:uid="{00000000-0005-0000-0000-0000A6310000}"/>
    <cellStyle name="Normal 2 3 2 2 2" xfId="14218" xr:uid="{00000000-0005-0000-0000-0000A7310000}"/>
    <cellStyle name="Normal 2 3 2 2 2 2" xfId="14219" xr:uid="{00000000-0005-0000-0000-0000A8310000}"/>
    <cellStyle name="Normal 2 3 2 2 2 3" xfId="14220" xr:uid="{00000000-0005-0000-0000-0000A9310000}"/>
    <cellStyle name="Normal 2 3 2 2 3" xfId="14221" xr:uid="{00000000-0005-0000-0000-0000AA310000}"/>
    <cellStyle name="Normal 2 3 2 2 4" xfId="14222" xr:uid="{00000000-0005-0000-0000-0000AB310000}"/>
    <cellStyle name="Normal 2 3 2 2 5" xfId="14223" xr:uid="{00000000-0005-0000-0000-0000AC310000}"/>
    <cellStyle name="Normal 2 3 2 3" xfId="14224" xr:uid="{00000000-0005-0000-0000-0000AD310000}"/>
    <cellStyle name="Normal 2 3 2 3 2" xfId="14225" xr:uid="{00000000-0005-0000-0000-0000AE310000}"/>
    <cellStyle name="Normal 2 3 2 3 3" xfId="14226" xr:uid="{00000000-0005-0000-0000-0000AF310000}"/>
    <cellStyle name="Normal 2 3 2 4" xfId="14227" xr:uid="{00000000-0005-0000-0000-0000B0310000}"/>
    <cellStyle name="Normal 2 3 2 5" xfId="14228" xr:uid="{00000000-0005-0000-0000-0000B1310000}"/>
    <cellStyle name="Normal 2 3 2 6" xfId="14229" xr:uid="{00000000-0005-0000-0000-0000B2310000}"/>
    <cellStyle name="Normal 2 4" xfId="14230" xr:uid="{00000000-0005-0000-0000-0000B3310000}"/>
    <cellStyle name="Normal 2 4 2" xfId="14231" xr:uid="{00000000-0005-0000-0000-0000B4310000}"/>
    <cellStyle name="Normal 2 4 2 2" xfId="14232" xr:uid="{00000000-0005-0000-0000-0000B5310000}"/>
    <cellStyle name="Normal 2 4 2 2 2" xfId="14233" xr:uid="{00000000-0005-0000-0000-0000B6310000}"/>
    <cellStyle name="Normal 2 4 2 2 2 2" xfId="14234" xr:uid="{00000000-0005-0000-0000-0000B7310000}"/>
    <cellStyle name="Normal 2 4 2 2 2 3" xfId="14235" xr:uid="{00000000-0005-0000-0000-0000B8310000}"/>
    <cellStyle name="Normal 2 4 2 2 3" xfId="14236" xr:uid="{00000000-0005-0000-0000-0000B9310000}"/>
    <cellStyle name="Normal 2 4 2 2 4" xfId="14237" xr:uid="{00000000-0005-0000-0000-0000BA310000}"/>
    <cellStyle name="Normal 2 4 2 2 5" xfId="14238" xr:uid="{00000000-0005-0000-0000-0000BB310000}"/>
    <cellStyle name="Normal 2 4 2 3" xfId="14239" xr:uid="{00000000-0005-0000-0000-0000BC310000}"/>
    <cellStyle name="Normal 2 4 2 3 2" xfId="14240" xr:uid="{00000000-0005-0000-0000-0000BD310000}"/>
    <cellStyle name="Normal 2 4 2 3 3" xfId="14241" xr:uid="{00000000-0005-0000-0000-0000BE310000}"/>
    <cellStyle name="Normal 2 4 2 3 4" xfId="14242" xr:uid="{00000000-0005-0000-0000-0000BF310000}"/>
    <cellStyle name="Normal 2 4 2 4" xfId="14243" xr:uid="{00000000-0005-0000-0000-0000C0310000}"/>
    <cellStyle name="Normal 2 4 2 4 2" xfId="14244" xr:uid="{00000000-0005-0000-0000-0000C1310000}"/>
    <cellStyle name="Normal 2 4 2 4 3" xfId="14245" xr:uid="{00000000-0005-0000-0000-0000C2310000}"/>
    <cellStyle name="Normal 2 4 2 5" xfId="14246" xr:uid="{00000000-0005-0000-0000-0000C3310000}"/>
    <cellStyle name="Normal 2 4 2 6" xfId="14247" xr:uid="{00000000-0005-0000-0000-0000C4310000}"/>
    <cellStyle name="Normal 2 4 2 7" xfId="14248" xr:uid="{00000000-0005-0000-0000-0000C5310000}"/>
    <cellStyle name="Normal 2 4 3" xfId="14249" xr:uid="{00000000-0005-0000-0000-0000C6310000}"/>
    <cellStyle name="Normal 2 4 3 2" xfId="14250" xr:uid="{00000000-0005-0000-0000-0000C7310000}"/>
    <cellStyle name="Normal 2 4 3 2 2" xfId="14251" xr:uid="{00000000-0005-0000-0000-0000C8310000}"/>
    <cellStyle name="Normal 2 4 3 2 3" xfId="14252" xr:uid="{00000000-0005-0000-0000-0000C9310000}"/>
    <cellStyle name="Normal 2 4 3 2 4" xfId="14253" xr:uid="{00000000-0005-0000-0000-0000CA310000}"/>
    <cellStyle name="Normal 2 4 3 3" xfId="14254" xr:uid="{00000000-0005-0000-0000-0000CB310000}"/>
    <cellStyle name="Normal 2 4 3 3 2" xfId="14255" xr:uid="{00000000-0005-0000-0000-0000CC310000}"/>
    <cellStyle name="Normal 2 4 3 3 3" xfId="14256" xr:uid="{00000000-0005-0000-0000-0000CD310000}"/>
    <cellStyle name="Normal 2 4 3 4" xfId="14257" xr:uid="{00000000-0005-0000-0000-0000CE310000}"/>
    <cellStyle name="Normal 2 4 3 5" xfId="14258" xr:uid="{00000000-0005-0000-0000-0000CF310000}"/>
    <cellStyle name="Normal 2 4 3 6" xfId="14259" xr:uid="{00000000-0005-0000-0000-0000D0310000}"/>
    <cellStyle name="Normal 2 4 4" xfId="14260" xr:uid="{00000000-0005-0000-0000-0000D1310000}"/>
    <cellStyle name="Normal 2 4 4 2" xfId="14261" xr:uid="{00000000-0005-0000-0000-0000D2310000}"/>
    <cellStyle name="Normal 2 4 4 3" xfId="14262" xr:uid="{00000000-0005-0000-0000-0000D3310000}"/>
    <cellStyle name="Normal 2 4 4 4" xfId="14263" xr:uid="{00000000-0005-0000-0000-0000D4310000}"/>
    <cellStyle name="Normal 2 4 5" xfId="14264" xr:uid="{00000000-0005-0000-0000-0000D5310000}"/>
    <cellStyle name="Normal 2 4 5 2" xfId="14265" xr:uid="{00000000-0005-0000-0000-0000D6310000}"/>
    <cellStyle name="Normal 2 4 5 3" xfId="14266" xr:uid="{00000000-0005-0000-0000-0000D7310000}"/>
    <cellStyle name="Normal 2 4 5 4" xfId="14267" xr:uid="{00000000-0005-0000-0000-0000D8310000}"/>
    <cellStyle name="Normal 2 4 6" xfId="14268" xr:uid="{00000000-0005-0000-0000-0000D9310000}"/>
    <cellStyle name="Normal 2 4 6 2" xfId="14269" xr:uid="{00000000-0005-0000-0000-0000DA310000}"/>
    <cellStyle name="Normal 2 4 6 3" xfId="14270" xr:uid="{00000000-0005-0000-0000-0000DB310000}"/>
    <cellStyle name="Normal 2 4 7" xfId="14271" xr:uid="{00000000-0005-0000-0000-0000DC310000}"/>
    <cellStyle name="Normal 2 4 8" xfId="14272" xr:uid="{00000000-0005-0000-0000-0000DD310000}"/>
    <cellStyle name="Normal 2 4 9" xfId="14273" xr:uid="{00000000-0005-0000-0000-0000DE310000}"/>
    <cellStyle name="Normal 20" xfId="48" xr:uid="{00000000-0005-0000-0000-0000DF310000}"/>
    <cellStyle name="Normal 20 2" xfId="432" xr:uid="{00000000-0005-0000-0000-0000E0310000}"/>
    <cellStyle name="Normal 20 2 2" xfId="983" xr:uid="{00000000-0005-0000-0000-0000E1310000}"/>
    <cellStyle name="Normal 20 3" xfId="329" xr:uid="{00000000-0005-0000-0000-0000E2310000}"/>
    <cellStyle name="Normal 20 4" xfId="213" xr:uid="{00000000-0005-0000-0000-0000E3310000}"/>
    <cellStyle name="Normal 21" xfId="57" xr:uid="{00000000-0005-0000-0000-0000E4310000}"/>
    <cellStyle name="Normal 21 2" xfId="433" xr:uid="{00000000-0005-0000-0000-0000E5310000}"/>
    <cellStyle name="Normal 21 2 2" xfId="984" xr:uid="{00000000-0005-0000-0000-0000E6310000}"/>
    <cellStyle name="Normal 21 3" xfId="338" xr:uid="{00000000-0005-0000-0000-0000E7310000}"/>
    <cellStyle name="Normal 21 4" xfId="222" xr:uid="{00000000-0005-0000-0000-0000E8310000}"/>
    <cellStyle name="Normal 22" xfId="39" xr:uid="{00000000-0005-0000-0000-0000E9310000}"/>
    <cellStyle name="Normal 22 2" xfId="434" xr:uid="{00000000-0005-0000-0000-0000EA310000}"/>
    <cellStyle name="Normal 22 2 2" xfId="985" xr:uid="{00000000-0005-0000-0000-0000EB310000}"/>
    <cellStyle name="Normal 22 3" xfId="320" xr:uid="{00000000-0005-0000-0000-0000EC310000}"/>
    <cellStyle name="Normal 22 4" xfId="204" xr:uid="{00000000-0005-0000-0000-0000ED310000}"/>
    <cellStyle name="Normal 23" xfId="35" xr:uid="{00000000-0005-0000-0000-0000EE310000}"/>
    <cellStyle name="Normal 23 2" xfId="435" xr:uid="{00000000-0005-0000-0000-0000EF310000}"/>
    <cellStyle name="Normal 23 2 2" xfId="986" xr:uid="{00000000-0005-0000-0000-0000F0310000}"/>
    <cellStyle name="Normal 23 3" xfId="316" xr:uid="{00000000-0005-0000-0000-0000F1310000}"/>
    <cellStyle name="Normal 23 4" xfId="200" xr:uid="{00000000-0005-0000-0000-0000F2310000}"/>
    <cellStyle name="Normal 24" xfId="37" xr:uid="{00000000-0005-0000-0000-0000F3310000}"/>
    <cellStyle name="Normal 24 2" xfId="436" xr:uid="{00000000-0005-0000-0000-0000F4310000}"/>
    <cellStyle name="Normal 24 2 2" xfId="987" xr:uid="{00000000-0005-0000-0000-0000F5310000}"/>
    <cellStyle name="Normal 24 3" xfId="318" xr:uid="{00000000-0005-0000-0000-0000F6310000}"/>
    <cellStyle name="Normal 24 4" xfId="202" xr:uid="{00000000-0005-0000-0000-0000F7310000}"/>
    <cellStyle name="Normal 25" xfId="66" xr:uid="{00000000-0005-0000-0000-0000F8310000}"/>
    <cellStyle name="Normal 25 2" xfId="437" xr:uid="{00000000-0005-0000-0000-0000F9310000}"/>
    <cellStyle name="Normal 25 2 2" xfId="988" xr:uid="{00000000-0005-0000-0000-0000FA310000}"/>
    <cellStyle name="Normal 25 3" xfId="347" xr:uid="{00000000-0005-0000-0000-0000FB310000}"/>
    <cellStyle name="Normal 25 4" xfId="231" xr:uid="{00000000-0005-0000-0000-0000FC310000}"/>
    <cellStyle name="Normal 26" xfId="77" xr:uid="{00000000-0005-0000-0000-0000FD310000}"/>
    <cellStyle name="Normal 26 2" xfId="438" xr:uid="{00000000-0005-0000-0000-0000FE310000}"/>
    <cellStyle name="Normal 26 2 2" xfId="989" xr:uid="{00000000-0005-0000-0000-0000FF310000}"/>
    <cellStyle name="Normal 26 3" xfId="358" xr:uid="{00000000-0005-0000-0000-000000320000}"/>
    <cellStyle name="Normal 26 4" xfId="242" xr:uid="{00000000-0005-0000-0000-000001320000}"/>
    <cellStyle name="Normal 27" xfId="71" xr:uid="{00000000-0005-0000-0000-000002320000}"/>
    <cellStyle name="Normal 27 2" xfId="439" xr:uid="{00000000-0005-0000-0000-000003320000}"/>
    <cellStyle name="Normal 27 2 2" xfId="990" xr:uid="{00000000-0005-0000-0000-000004320000}"/>
    <cellStyle name="Normal 27 3" xfId="352" xr:uid="{00000000-0005-0000-0000-000005320000}"/>
    <cellStyle name="Normal 27 4" xfId="236" xr:uid="{00000000-0005-0000-0000-000006320000}"/>
    <cellStyle name="Normal 28" xfId="68" xr:uid="{00000000-0005-0000-0000-000007320000}"/>
    <cellStyle name="Normal 28 2" xfId="440" xr:uid="{00000000-0005-0000-0000-000008320000}"/>
    <cellStyle name="Normal 28 2 2" xfId="991" xr:uid="{00000000-0005-0000-0000-000009320000}"/>
    <cellStyle name="Normal 28 3" xfId="349" xr:uid="{00000000-0005-0000-0000-00000A320000}"/>
    <cellStyle name="Normal 28 4" xfId="233" xr:uid="{00000000-0005-0000-0000-00000B320000}"/>
    <cellStyle name="Normal 29" xfId="59" xr:uid="{00000000-0005-0000-0000-00000C320000}"/>
    <cellStyle name="Normal 29 2" xfId="441" xr:uid="{00000000-0005-0000-0000-00000D320000}"/>
    <cellStyle name="Normal 29 2 2" xfId="992" xr:uid="{00000000-0005-0000-0000-00000E320000}"/>
    <cellStyle name="Normal 29 3" xfId="340" xr:uid="{00000000-0005-0000-0000-00000F320000}"/>
    <cellStyle name="Normal 29 4" xfId="224" xr:uid="{00000000-0005-0000-0000-000010320000}"/>
    <cellStyle name="Normal 3" xfId="12" xr:uid="{00000000-0005-0000-0000-000011320000}"/>
    <cellStyle name="Normal 3 2" xfId="116" xr:uid="{00000000-0005-0000-0000-000012320000}"/>
    <cellStyle name="Normal 3 2 2" xfId="443" xr:uid="{00000000-0005-0000-0000-000013320000}"/>
    <cellStyle name="Normal 3 2 2 2" xfId="994" xr:uid="{00000000-0005-0000-0000-000014320000}"/>
    <cellStyle name="Normal 3 2 3" xfId="370" xr:uid="{00000000-0005-0000-0000-000015320000}"/>
    <cellStyle name="Normal 3 2 4" xfId="254" xr:uid="{00000000-0005-0000-0000-000016320000}"/>
    <cellStyle name="Normal 3 3" xfId="117" xr:uid="{00000000-0005-0000-0000-000017320000}"/>
    <cellStyle name="Normal 3 4" xfId="442" xr:uid="{00000000-0005-0000-0000-000018320000}"/>
    <cellStyle name="Normal 3 4 2" xfId="993" xr:uid="{00000000-0005-0000-0000-000019320000}"/>
    <cellStyle name="Normal 3 5" xfId="54138" xr:uid="{00000000-0005-0000-0000-00001A320000}"/>
    <cellStyle name="Normal 30" xfId="33" xr:uid="{00000000-0005-0000-0000-00001B320000}"/>
    <cellStyle name="Normal 30 2" xfId="444" xr:uid="{00000000-0005-0000-0000-00001C320000}"/>
    <cellStyle name="Normal 30 2 2" xfId="995" xr:uid="{00000000-0005-0000-0000-00001D320000}"/>
    <cellStyle name="Normal 30 3" xfId="314" xr:uid="{00000000-0005-0000-0000-00001E320000}"/>
    <cellStyle name="Normal 30 4" xfId="198" xr:uid="{00000000-0005-0000-0000-00001F320000}"/>
    <cellStyle name="Normal 31" xfId="64" xr:uid="{00000000-0005-0000-0000-000020320000}"/>
    <cellStyle name="Normal 31 2" xfId="445" xr:uid="{00000000-0005-0000-0000-000021320000}"/>
    <cellStyle name="Normal 31 2 2" xfId="996" xr:uid="{00000000-0005-0000-0000-000022320000}"/>
    <cellStyle name="Normal 31 3" xfId="345" xr:uid="{00000000-0005-0000-0000-000023320000}"/>
    <cellStyle name="Normal 31 4" xfId="229" xr:uid="{00000000-0005-0000-0000-000024320000}"/>
    <cellStyle name="Normal 32" xfId="41" xr:uid="{00000000-0005-0000-0000-000025320000}"/>
    <cellStyle name="Normal 32 2" xfId="446" xr:uid="{00000000-0005-0000-0000-000026320000}"/>
    <cellStyle name="Normal 32 2 2" xfId="997" xr:uid="{00000000-0005-0000-0000-000027320000}"/>
    <cellStyle name="Normal 32 3" xfId="322" xr:uid="{00000000-0005-0000-0000-000028320000}"/>
    <cellStyle name="Normal 32 4" xfId="206" xr:uid="{00000000-0005-0000-0000-000029320000}"/>
    <cellStyle name="Normal 33" xfId="50" xr:uid="{00000000-0005-0000-0000-00002A320000}"/>
    <cellStyle name="Normal 33 2" xfId="447" xr:uid="{00000000-0005-0000-0000-00002B320000}"/>
    <cellStyle name="Normal 33 2 2" xfId="998" xr:uid="{00000000-0005-0000-0000-00002C320000}"/>
    <cellStyle name="Normal 33 3" xfId="331" xr:uid="{00000000-0005-0000-0000-00002D320000}"/>
    <cellStyle name="Normal 33 4" xfId="215" xr:uid="{00000000-0005-0000-0000-00002E320000}"/>
    <cellStyle name="Normal 34" xfId="75" xr:uid="{00000000-0005-0000-0000-00002F320000}"/>
    <cellStyle name="Normal 34 2" xfId="448" xr:uid="{00000000-0005-0000-0000-000030320000}"/>
    <cellStyle name="Normal 34 2 2" xfId="999" xr:uid="{00000000-0005-0000-0000-000031320000}"/>
    <cellStyle name="Normal 34 3" xfId="356" xr:uid="{00000000-0005-0000-0000-000032320000}"/>
    <cellStyle name="Normal 34 4" xfId="240" xr:uid="{00000000-0005-0000-0000-000033320000}"/>
    <cellStyle name="Normal 35" xfId="60" xr:uid="{00000000-0005-0000-0000-000034320000}"/>
    <cellStyle name="Normal 35 2" xfId="449" xr:uid="{00000000-0005-0000-0000-000035320000}"/>
    <cellStyle name="Normal 35 2 2" xfId="1000" xr:uid="{00000000-0005-0000-0000-000036320000}"/>
    <cellStyle name="Normal 35 3" xfId="341" xr:uid="{00000000-0005-0000-0000-000037320000}"/>
    <cellStyle name="Normal 35 4" xfId="225" xr:uid="{00000000-0005-0000-0000-000038320000}"/>
    <cellStyle name="Normal 36" xfId="46" xr:uid="{00000000-0005-0000-0000-000039320000}"/>
    <cellStyle name="Normal 36 2" xfId="450" xr:uid="{00000000-0005-0000-0000-00003A320000}"/>
    <cellStyle name="Normal 36 2 2" xfId="1001" xr:uid="{00000000-0005-0000-0000-00003B320000}"/>
    <cellStyle name="Normal 36 3" xfId="327" xr:uid="{00000000-0005-0000-0000-00003C320000}"/>
    <cellStyle name="Normal 36 4" xfId="211" xr:uid="{00000000-0005-0000-0000-00003D320000}"/>
    <cellStyle name="Normal 37" xfId="118" xr:uid="{00000000-0005-0000-0000-00003E320000}"/>
    <cellStyle name="Normal 37 10" xfId="14274" xr:uid="{00000000-0005-0000-0000-00003F320000}"/>
    <cellStyle name="Normal 37 10 2" xfId="14275" xr:uid="{00000000-0005-0000-0000-000040320000}"/>
    <cellStyle name="Normal 37 10 2 2" xfId="14276" xr:uid="{00000000-0005-0000-0000-000041320000}"/>
    <cellStyle name="Normal 37 10 2 2 2" xfId="14277" xr:uid="{00000000-0005-0000-0000-000042320000}"/>
    <cellStyle name="Normal 37 10 2 2 3" xfId="14278" xr:uid="{00000000-0005-0000-0000-000043320000}"/>
    <cellStyle name="Normal 37 10 2 2 4" xfId="14279" xr:uid="{00000000-0005-0000-0000-000044320000}"/>
    <cellStyle name="Normal 37 10 2 3" xfId="14280" xr:uid="{00000000-0005-0000-0000-000045320000}"/>
    <cellStyle name="Normal 37 10 2 3 2" xfId="14281" xr:uid="{00000000-0005-0000-0000-000046320000}"/>
    <cellStyle name="Normal 37 10 2 3 3" xfId="14282" xr:uid="{00000000-0005-0000-0000-000047320000}"/>
    <cellStyle name="Normal 37 10 2 4" xfId="14283" xr:uid="{00000000-0005-0000-0000-000048320000}"/>
    <cellStyle name="Normal 37 10 2 5" xfId="14284" xr:uid="{00000000-0005-0000-0000-000049320000}"/>
    <cellStyle name="Normal 37 10 2 6" xfId="14285" xr:uid="{00000000-0005-0000-0000-00004A320000}"/>
    <cellStyle name="Normal 37 10 3" xfId="14286" xr:uid="{00000000-0005-0000-0000-00004B320000}"/>
    <cellStyle name="Normal 37 10 3 2" xfId="14287" xr:uid="{00000000-0005-0000-0000-00004C320000}"/>
    <cellStyle name="Normal 37 10 3 3" xfId="14288" xr:uid="{00000000-0005-0000-0000-00004D320000}"/>
    <cellStyle name="Normal 37 10 3 4" xfId="14289" xr:uid="{00000000-0005-0000-0000-00004E320000}"/>
    <cellStyle name="Normal 37 10 4" xfId="14290" xr:uid="{00000000-0005-0000-0000-00004F320000}"/>
    <cellStyle name="Normal 37 10 4 2" xfId="14291" xr:uid="{00000000-0005-0000-0000-000050320000}"/>
    <cellStyle name="Normal 37 10 4 3" xfId="14292" xr:uid="{00000000-0005-0000-0000-000051320000}"/>
    <cellStyle name="Normal 37 10 4 4" xfId="14293" xr:uid="{00000000-0005-0000-0000-000052320000}"/>
    <cellStyle name="Normal 37 10 5" xfId="14294" xr:uid="{00000000-0005-0000-0000-000053320000}"/>
    <cellStyle name="Normal 37 10 5 2" xfId="14295" xr:uid="{00000000-0005-0000-0000-000054320000}"/>
    <cellStyle name="Normal 37 10 5 3" xfId="14296" xr:uid="{00000000-0005-0000-0000-000055320000}"/>
    <cellStyle name="Normal 37 10 5 4" xfId="14297" xr:uid="{00000000-0005-0000-0000-000056320000}"/>
    <cellStyle name="Normal 37 10 6" xfId="14298" xr:uid="{00000000-0005-0000-0000-000057320000}"/>
    <cellStyle name="Normal 37 10 6 2" xfId="14299" xr:uid="{00000000-0005-0000-0000-000058320000}"/>
    <cellStyle name="Normal 37 10 6 3" xfId="14300" xr:uid="{00000000-0005-0000-0000-000059320000}"/>
    <cellStyle name="Normal 37 10 7" xfId="14301" xr:uid="{00000000-0005-0000-0000-00005A320000}"/>
    <cellStyle name="Normal 37 10 8" xfId="14302" xr:uid="{00000000-0005-0000-0000-00005B320000}"/>
    <cellStyle name="Normal 37 10 9" xfId="14303" xr:uid="{00000000-0005-0000-0000-00005C320000}"/>
    <cellStyle name="Normal 37 11" xfId="14304" xr:uid="{00000000-0005-0000-0000-00005D320000}"/>
    <cellStyle name="Normal 37 11 2" xfId="14305" xr:uid="{00000000-0005-0000-0000-00005E320000}"/>
    <cellStyle name="Normal 37 11 2 2" xfId="14306" xr:uid="{00000000-0005-0000-0000-00005F320000}"/>
    <cellStyle name="Normal 37 11 2 2 2" xfId="14307" xr:uid="{00000000-0005-0000-0000-000060320000}"/>
    <cellStyle name="Normal 37 11 2 2 3" xfId="14308" xr:uid="{00000000-0005-0000-0000-000061320000}"/>
    <cellStyle name="Normal 37 11 2 2 4" xfId="14309" xr:uid="{00000000-0005-0000-0000-000062320000}"/>
    <cellStyle name="Normal 37 11 2 3" xfId="14310" xr:uid="{00000000-0005-0000-0000-000063320000}"/>
    <cellStyle name="Normal 37 11 2 3 2" xfId="14311" xr:uid="{00000000-0005-0000-0000-000064320000}"/>
    <cellStyle name="Normal 37 11 2 3 3" xfId="14312" xr:uid="{00000000-0005-0000-0000-000065320000}"/>
    <cellStyle name="Normal 37 11 2 4" xfId="14313" xr:uid="{00000000-0005-0000-0000-000066320000}"/>
    <cellStyle name="Normal 37 11 2 5" xfId="14314" xr:uid="{00000000-0005-0000-0000-000067320000}"/>
    <cellStyle name="Normal 37 11 2 6" xfId="14315" xr:uid="{00000000-0005-0000-0000-000068320000}"/>
    <cellStyle name="Normal 37 11 3" xfId="14316" xr:uid="{00000000-0005-0000-0000-000069320000}"/>
    <cellStyle name="Normal 37 11 3 2" xfId="14317" xr:uid="{00000000-0005-0000-0000-00006A320000}"/>
    <cellStyle name="Normal 37 11 3 3" xfId="14318" xr:uid="{00000000-0005-0000-0000-00006B320000}"/>
    <cellStyle name="Normal 37 11 3 4" xfId="14319" xr:uid="{00000000-0005-0000-0000-00006C320000}"/>
    <cellStyle name="Normal 37 11 4" xfId="14320" xr:uid="{00000000-0005-0000-0000-00006D320000}"/>
    <cellStyle name="Normal 37 11 4 2" xfId="14321" xr:uid="{00000000-0005-0000-0000-00006E320000}"/>
    <cellStyle name="Normal 37 11 4 3" xfId="14322" xr:uid="{00000000-0005-0000-0000-00006F320000}"/>
    <cellStyle name="Normal 37 11 4 4" xfId="14323" xr:uid="{00000000-0005-0000-0000-000070320000}"/>
    <cellStyle name="Normal 37 11 5" xfId="14324" xr:uid="{00000000-0005-0000-0000-000071320000}"/>
    <cellStyle name="Normal 37 11 5 2" xfId="14325" xr:uid="{00000000-0005-0000-0000-000072320000}"/>
    <cellStyle name="Normal 37 11 5 3" xfId="14326" xr:uid="{00000000-0005-0000-0000-000073320000}"/>
    <cellStyle name="Normal 37 11 5 4" xfId="14327" xr:uid="{00000000-0005-0000-0000-000074320000}"/>
    <cellStyle name="Normal 37 11 6" xfId="14328" xr:uid="{00000000-0005-0000-0000-000075320000}"/>
    <cellStyle name="Normal 37 11 6 2" xfId="14329" xr:uid="{00000000-0005-0000-0000-000076320000}"/>
    <cellStyle name="Normal 37 11 6 3" xfId="14330" xr:uid="{00000000-0005-0000-0000-000077320000}"/>
    <cellStyle name="Normal 37 11 7" xfId="14331" xr:uid="{00000000-0005-0000-0000-000078320000}"/>
    <cellStyle name="Normal 37 11 8" xfId="14332" xr:uid="{00000000-0005-0000-0000-000079320000}"/>
    <cellStyle name="Normal 37 11 9" xfId="14333" xr:uid="{00000000-0005-0000-0000-00007A320000}"/>
    <cellStyle name="Normal 37 12" xfId="14334" xr:uid="{00000000-0005-0000-0000-00007B320000}"/>
    <cellStyle name="Normal 37 12 2" xfId="14335" xr:uid="{00000000-0005-0000-0000-00007C320000}"/>
    <cellStyle name="Normal 37 12 2 2" xfId="14336" xr:uid="{00000000-0005-0000-0000-00007D320000}"/>
    <cellStyle name="Normal 37 12 2 2 2" xfId="14337" xr:uid="{00000000-0005-0000-0000-00007E320000}"/>
    <cellStyle name="Normal 37 12 2 2 3" xfId="14338" xr:uid="{00000000-0005-0000-0000-00007F320000}"/>
    <cellStyle name="Normal 37 12 2 2 4" xfId="14339" xr:uid="{00000000-0005-0000-0000-000080320000}"/>
    <cellStyle name="Normal 37 12 2 3" xfId="14340" xr:uid="{00000000-0005-0000-0000-000081320000}"/>
    <cellStyle name="Normal 37 12 2 3 2" xfId="14341" xr:uid="{00000000-0005-0000-0000-000082320000}"/>
    <cellStyle name="Normal 37 12 2 3 3" xfId="14342" xr:uid="{00000000-0005-0000-0000-000083320000}"/>
    <cellStyle name="Normal 37 12 2 4" xfId="14343" xr:uid="{00000000-0005-0000-0000-000084320000}"/>
    <cellStyle name="Normal 37 12 2 5" xfId="14344" xr:uid="{00000000-0005-0000-0000-000085320000}"/>
    <cellStyle name="Normal 37 12 2 6" xfId="14345" xr:uid="{00000000-0005-0000-0000-000086320000}"/>
    <cellStyle name="Normal 37 12 3" xfId="14346" xr:uid="{00000000-0005-0000-0000-000087320000}"/>
    <cellStyle name="Normal 37 12 3 2" xfId="14347" xr:uid="{00000000-0005-0000-0000-000088320000}"/>
    <cellStyle name="Normal 37 12 3 3" xfId="14348" xr:uid="{00000000-0005-0000-0000-000089320000}"/>
    <cellStyle name="Normal 37 12 3 4" xfId="14349" xr:uid="{00000000-0005-0000-0000-00008A320000}"/>
    <cellStyle name="Normal 37 12 4" xfId="14350" xr:uid="{00000000-0005-0000-0000-00008B320000}"/>
    <cellStyle name="Normal 37 12 4 2" xfId="14351" xr:uid="{00000000-0005-0000-0000-00008C320000}"/>
    <cellStyle name="Normal 37 12 4 3" xfId="14352" xr:uid="{00000000-0005-0000-0000-00008D320000}"/>
    <cellStyle name="Normal 37 12 4 4" xfId="14353" xr:uid="{00000000-0005-0000-0000-00008E320000}"/>
    <cellStyle name="Normal 37 12 5" xfId="14354" xr:uid="{00000000-0005-0000-0000-00008F320000}"/>
    <cellStyle name="Normal 37 12 5 2" xfId="14355" xr:uid="{00000000-0005-0000-0000-000090320000}"/>
    <cellStyle name="Normal 37 12 5 3" xfId="14356" xr:uid="{00000000-0005-0000-0000-000091320000}"/>
    <cellStyle name="Normal 37 12 6" xfId="14357" xr:uid="{00000000-0005-0000-0000-000092320000}"/>
    <cellStyle name="Normal 37 12 7" xfId="14358" xr:uid="{00000000-0005-0000-0000-000093320000}"/>
    <cellStyle name="Normal 37 12 8" xfId="14359" xr:uid="{00000000-0005-0000-0000-000094320000}"/>
    <cellStyle name="Normal 37 13" xfId="14360" xr:uid="{00000000-0005-0000-0000-000095320000}"/>
    <cellStyle name="Normal 37 13 2" xfId="14361" xr:uid="{00000000-0005-0000-0000-000096320000}"/>
    <cellStyle name="Normal 37 13 2 2" xfId="14362" xr:uid="{00000000-0005-0000-0000-000097320000}"/>
    <cellStyle name="Normal 37 13 2 3" xfId="14363" xr:uid="{00000000-0005-0000-0000-000098320000}"/>
    <cellStyle name="Normal 37 13 2 4" xfId="14364" xr:uid="{00000000-0005-0000-0000-000099320000}"/>
    <cellStyle name="Normal 37 13 3" xfId="14365" xr:uid="{00000000-0005-0000-0000-00009A320000}"/>
    <cellStyle name="Normal 37 13 3 2" xfId="14366" xr:uid="{00000000-0005-0000-0000-00009B320000}"/>
    <cellStyle name="Normal 37 13 3 3" xfId="14367" xr:uid="{00000000-0005-0000-0000-00009C320000}"/>
    <cellStyle name="Normal 37 13 3 4" xfId="14368" xr:uid="{00000000-0005-0000-0000-00009D320000}"/>
    <cellStyle name="Normal 37 13 4" xfId="14369" xr:uid="{00000000-0005-0000-0000-00009E320000}"/>
    <cellStyle name="Normal 37 13 4 2" xfId="14370" xr:uid="{00000000-0005-0000-0000-00009F320000}"/>
    <cellStyle name="Normal 37 13 4 3" xfId="14371" xr:uid="{00000000-0005-0000-0000-0000A0320000}"/>
    <cellStyle name="Normal 37 13 5" xfId="14372" xr:uid="{00000000-0005-0000-0000-0000A1320000}"/>
    <cellStyle name="Normal 37 13 6" xfId="14373" xr:uid="{00000000-0005-0000-0000-0000A2320000}"/>
    <cellStyle name="Normal 37 13 7" xfId="14374" xr:uid="{00000000-0005-0000-0000-0000A3320000}"/>
    <cellStyle name="Normal 37 14" xfId="14375" xr:uid="{00000000-0005-0000-0000-0000A4320000}"/>
    <cellStyle name="Normal 37 14 2" xfId="14376" xr:uid="{00000000-0005-0000-0000-0000A5320000}"/>
    <cellStyle name="Normal 37 14 3" xfId="14377" xr:uid="{00000000-0005-0000-0000-0000A6320000}"/>
    <cellStyle name="Normal 37 14 4" xfId="14378" xr:uid="{00000000-0005-0000-0000-0000A7320000}"/>
    <cellStyle name="Normal 37 15" xfId="14379" xr:uid="{00000000-0005-0000-0000-0000A8320000}"/>
    <cellStyle name="Normal 37 15 2" xfId="14380" xr:uid="{00000000-0005-0000-0000-0000A9320000}"/>
    <cellStyle name="Normal 37 15 3" xfId="14381" xr:uid="{00000000-0005-0000-0000-0000AA320000}"/>
    <cellStyle name="Normal 37 15 4" xfId="14382" xr:uid="{00000000-0005-0000-0000-0000AB320000}"/>
    <cellStyle name="Normal 37 16" xfId="14383" xr:uid="{00000000-0005-0000-0000-0000AC320000}"/>
    <cellStyle name="Normal 37 16 2" xfId="14384" xr:uid="{00000000-0005-0000-0000-0000AD320000}"/>
    <cellStyle name="Normal 37 16 3" xfId="14385" xr:uid="{00000000-0005-0000-0000-0000AE320000}"/>
    <cellStyle name="Normal 37 16 4" xfId="14386" xr:uid="{00000000-0005-0000-0000-0000AF320000}"/>
    <cellStyle name="Normal 37 17" xfId="14387" xr:uid="{00000000-0005-0000-0000-0000B0320000}"/>
    <cellStyle name="Normal 37 17 2" xfId="14388" xr:uid="{00000000-0005-0000-0000-0000B1320000}"/>
    <cellStyle name="Normal 37 17 3" xfId="14389" xr:uid="{00000000-0005-0000-0000-0000B2320000}"/>
    <cellStyle name="Normal 37 18" xfId="14390" xr:uid="{00000000-0005-0000-0000-0000B3320000}"/>
    <cellStyle name="Normal 37 19" xfId="14391" xr:uid="{00000000-0005-0000-0000-0000B4320000}"/>
    <cellStyle name="Normal 37 2" xfId="119" xr:uid="{00000000-0005-0000-0000-0000B5320000}"/>
    <cellStyle name="Normal 37 2 10" xfId="14392" xr:uid="{00000000-0005-0000-0000-0000B6320000}"/>
    <cellStyle name="Normal 37 2 10 2" xfId="14393" xr:uid="{00000000-0005-0000-0000-0000B7320000}"/>
    <cellStyle name="Normal 37 2 10 2 2" xfId="14394" xr:uid="{00000000-0005-0000-0000-0000B8320000}"/>
    <cellStyle name="Normal 37 2 10 2 2 2" xfId="14395" xr:uid="{00000000-0005-0000-0000-0000B9320000}"/>
    <cellStyle name="Normal 37 2 10 2 2 3" xfId="14396" xr:uid="{00000000-0005-0000-0000-0000BA320000}"/>
    <cellStyle name="Normal 37 2 10 2 2 4" xfId="14397" xr:uid="{00000000-0005-0000-0000-0000BB320000}"/>
    <cellStyle name="Normal 37 2 10 2 3" xfId="14398" xr:uid="{00000000-0005-0000-0000-0000BC320000}"/>
    <cellStyle name="Normal 37 2 10 2 3 2" xfId="14399" xr:uid="{00000000-0005-0000-0000-0000BD320000}"/>
    <cellStyle name="Normal 37 2 10 2 3 3" xfId="14400" xr:uid="{00000000-0005-0000-0000-0000BE320000}"/>
    <cellStyle name="Normal 37 2 10 2 4" xfId="14401" xr:uid="{00000000-0005-0000-0000-0000BF320000}"/>
    <cellStyle name="Normal 37 2 10 2 5" xfId="14402" xr:uid="{00000000-0005-0000-0000-0000C0320000}"/>
    <cellStyle name="Normal 37 2 10 2 6" xfId="14403" xr:uid="{00000000-0005-0000-0000-0000C1320000}"/>
    <cellStyle name="Normal 37 2 10 3" xfId="14404" xr:uid="{00000000-0005-0000-0000-0000C2320000}"/>
    <cellStyle name="Normal 37 2 10 3 2" xfId="14405" xr:uid="{00000000-0005-0000-0000-0000C3320000}"/>
    <cellStyle name="Normal 37 2 10 3 3" xfId="14406" xr:uid="{00000000-0005-0000-0000-0000C4320000}"/>
    <cellStyle name="Normal 37 2 10 3 4" xfId="14407" xr:uid="{00000000-0005-0000-0000-0000C5320000}"/>
    <cellStyle name="Normal 37 2 10 4" xfId="14408" xr:uid="{00000000-0005-0000-0000-0000C6320000}"/>
    <cellStyle name="Normal 37 2 10 4 2" xfId="14409" xr:uid="{00000000-0005-0000-0000-0000C7320000}"/>
    <cellStyle name="Normal 37 2 10 4 3" xfId="14410" xr:uid="{00000000-0005-0000-0000-0000C8320000}"/>
    <cellStyle name="Normal 37 2 10 4 4" xfId="14411" xr:uid="{00000000-0005-0000-0000-0000C9320000}"/>
    <cellStyle name="Normal 37 2 10 5" xfId="14412" xr:uid="{00000000-0005-0000-0000-0000CA320000}"/>
    <cellStyle name="Normal 37 2 10 5 2" xfId="14413" xr:uid="{00000000-0005-0000-0000-0000CB320000}"/>
    <cellStyle name="Normal 37 2 10 5 3" xfId="14414" xr:uid="{00000000-0005-0000-0000-0000CC320000}"/>
    <cellStyle name="Normal 37 2 10 5 4" xfId="14415" xr:uid="{00000000-0005-0000-0000-0000CD320000}"/>
    <cellStyle name="Normal 37 2 10 6" xfId="14416" xr:uid="{00000000-0005-0000-0000-0000CE320000}"/>
    <cellStyle name="Normal 37 2 10 6 2" xfId="14417" xr:uid="{00000000-0005-0000-0000-0000CF320000}"/>
    <cellStyle name="Normal 37 2 10 6 3" xfId="14418" xr:uid="{00000000-0005-0000-0000-0000D0320000}"/>
    <cellStyle name="Normal 37 2 10 7" xfId="14419" xr:uid="{00000000-0005-0000-0000-0000D1320000}"/>
    <cellStyle name="Normal 37 2 10 8" xfId="14420" xr:uid="{00000000-0005-0000-0000-0000D2320000}"/>
    <cellStyle name="Normal 37 2 10 9" xfId="14421" xr:uid="{00000000-0005-0000-0000-0000D3320000}"/>
    <cellStyle name="Normal 37 2 11" xfId="14422" xr:uid="{00000000-0005-0000-0000-0000D4320000}"/>
    <cellStyle name="Normal 37 2 11 2" xfId="14423" xr:uid="{00000000-0005-0000-0000-0000D5320000}"/>
    <cellStyle name="Normal 37 2 11 2 2" xfId="14424" xr:uid="{00000000-0005-0000-0000-0000D6320000}"/>
    <cellStyle name="Normal 37 2 11 2 2 2" xfId="14425" xr:uid="{00000000-0005-0000-0000-0000D7320000}"/>
    <cellStyle name="Normal 37 2 11 2 2 3" xfId="14426" xr:uid="{00000000-0005-0000-0000-0000D8320000}"/>
    <cellStyle name="Normal 37 2 11 2 2 4" xfId="14427" xr:uid="{00000000-0005-0000-0000-0000D9320000}"/>
    <cellStyle name="Normal 37 2 11 2 3" xfId="14428" xr:uid="{00000000-0005-0000-0000-0000DA320000}"/>
    <cellStyle name="Normal 37 2 11 2 3 2" xfId="14429" xr:uid="{00000000-0005-0000-0000-0000DB320000}"/>
    <cellStyle name="Normal 37 2 11 2 3 3" xfId="14430" xr:uid="{00000000-0005-0000-0000-0000DC320000}"/>
    <cellStyle name="Normal 37 2 11 2 4" xfId="14431" xr:uid="{00000000-0005-0000-0000-0000DD320000}"/>
    <cellStyle name="Normal 37 2 11 2 5" xfId="14432" xr:uid="{00000000-0005-0000-0000-0000DE320000}"/>
    <cellStyle name="Normal 37 2 11 2 6" xfId="14433" xr:uid="{00000000-0005-0000-0000-0000DF320000}"/>
    <cellStyle name="Normal 37 2 11 3" xfId="14434" xr:uid="{00000000-0005-0000-0000-0000E0320000}"/>
    <cellStyle name="Normal 37 2 11 3 2" xfId="14435" xr:uid="{00000000-0005-0000-0000-0000E1320000}"/>
    <cellStyle name="Normal 37 2 11 3 3" xfId="14436" xr:uid="{00000000-0005-0000-0000-0000E2320000}"/>
    <cellStyle name="Normal 37 2 11 3 4" xfId="14437" xr:uid="{00000000-0005-0000-0000-0000E3320000}"/>
    <cellStyle name="Normal 37 2 11 4" xfId="14438" xr:uid="{00000000-0005-0000-0000-0000E4320000}"/>
    <cellStyle name="Normal 37 2 11 4 2" xfId="14439" xr:uid="{00000000-0005-0000-0000-0000E5320000}"/>
    <cellStyle name="Normal 37 2 11 4 3" xfId="14440" xr:uid="{00000000-0005-0000-0000-0000E6320000}"/>
    <cellStyle name="Normal 37 2 11 4 4" xfId="14441" xr:uid="{00000000-0005-0000-0000-0000E7320000}"/>
    <cellStyle name="Normal 37 2 11 5" xfId="14442" xr:uid="{00000000-0005-0000-0000-0000E8320000}"/>
    <cellStyle name="Normal 37 2 11 5 2" xfId="14443" xr:uid="{00000000-0005-0000-0000-0000E9320000}"/>
    <cellStyle name="Normal 37 2 11 5 3" xfId="14444" xr:uid="{00000000-0005-0000-0000-0000EA320000}"/>
    <cellStyle name="Normal 37 2 11 6" xfId="14445" xr:uid="{00000000-0005-0000-0000-0000EB320000}"/>
    <cellStyle name="Normal 37 2 11 7" xfId="14446" xr:uid="{00000000-0005-0000-0000-0000EC320000}"/>
    <cellStyle name="Normal 37 2 11 8" xfId="14447" xr:uid="{00000000-0005-0000-0000-0000ED320000}"/>
    <cellStyle name="Normal 37 2 12" xfId="14448" xr:uid="{00000000-0005-0000-0000-0000EE320000}"/>
    <cellStyle name="Normal 37 2 12 2" xfId="14449" xr:uid="{00000000-0005-0000-0000-0000EF320000}"/>
    <cellStyle name="Normal 37 2 12 2 2" xfId="14450" xr:uid="{00000000-0005-0000-0000-0000F0320000}"/>
    <cellStyle name="Normal 37 2 12 2 3" xfId="14451" xr:uid="{00000000-0005-0000-0000-0000F1320000}"/>
    <cellStyle name="Normal 37 2 12 2 4" xfId="14452" xr:uid="{00000000-0005-0000-0000-0000F2320000}"/>
    <cellStyle name="Normal 37 2 12 3" xfId="14453" xr:uid="{00000000-0005-0000-0000-0000F3320000}"/>
    <cellStyle name="Normal 37 2 12 3 2" xfId="14454" xr:uid="{00000000-0005-0000-0000-0000F4320000}"/>
    <cellStyle name="Normal 37 2 12 3 3" xfId="14455" xr:uid="{00000000-0005-0000-0000-0000F5320000}"/>
    <cellStyle name="Normal 37 2 12 3 4" xfId="14456" xr:uid="{00000000-0005-0000-0000-0000F6320000}"/>
    <cellStyle name="Normal 37 2 12 4" xfId="14457" xr:uid="{00000000-0005-0000-0000-0000F7320000}"/>
    <cellStyle name="Normal 37 2 12 4 2" xfId="14458" xr:uid="{00000000-0005-0000-0000-0000F8320000}"/>
    <cellStyle name="Normal 37 2 12 4 3" xfId="14459" xr:uid="{00000000-0005-0000-0000-0000F9320000}"/>
    <cellStyle name="Normal 37 2 12 5" xfId="14460" xr:uid="{00000000-0005-0000-0000-0000FA320000}"/>
    <cellStyle name="Normal 37 2 12 6" xfId="14461" xr:uid="{00000000-0005-0000-0000-0000FB320000}"/>
    <cellStyle name="Normal 37 2 12 7" xfId="14462" xr:uid="{00000000-0005-0000-0000-0000FC320000}"/>
    <cellStyle name="Normal 37 2 13" xfId="14463" xr:uid="{00000000-0005-0000-0000-0000FD320000}"/>
    <cellStyle name="Normal 37 2 13 2" xfId="14464" xr:uid="{00000000-0005-0000-0000-0000FE320000}"/>
    <cellStyle name="Normal 37 2 13 3" xfId="14465" xr:uid="{00000000-0005-0000-0000-0000FF320000}"/>
    <cellStyle name="Normal 37 2 13 4" xfId="14466" xr:uid="{00000000-0005-0000-0000-000000330000}"/>
    <cellStyle name="Normal 37 2 14" xfId="14467" xr:uid="{00000000-0005-0000-0000-000001330000}"/>
    <cellStyle name="Normal 37 2 14 2" xfId="14468" xr:uid="{00000000-0005-0000-0000-000002330000}"/>
    <cellStyle name="Normal 37 2 14 3" xfId="14469" xr:uid="{00000000-0005-0000-0000-000003330000}"/>
    <cellStyle name="Normal 37 2 14 4" xfId="14470" xr:uid="{00000000-0005-0000-0000-000004330000}"/>
    <cellStyle name="Normal 37 2 15" xfId="14471" xr:uid="{00000000-0005-0000-0000-000005330000}"/>
    <cellStyle name="Normal 37 2 15 2" xfId="14472" xr:uid="{00000000-0005-0000-0000-000006330000}"/>
    <cellStyle name="Normal 37 2 15 3" xfId="14473" xr:uid="{00000000-0005-0000-0000-000007330000}"/>
    <cellStyle name="Normal 37 2 15 4" xfId="14474" xr:uid="{00000000-0005-0000-0000-000008330000}"/>
    <cellStyle name="Normal 37 2 16" xfId="14475" xr:uid="{00000000-0005-0000-0000-000009330000}"/>
    <cellStyle name="Normal 37 2 16 2" xfId="14476" xr:uid="{00000000-0005-0000-0000-00000A330000}"/>
    <cellStyle name="Normal 37 2 16 3" xfId="14477" xr:uid="{00000000-0005-0000-0000-00000B330000}"/>
    <cellStyle name="Normal 37 2 17" xfId="14478" xr:uid="{00000000-0005-0000-0000-00000C330000}"/>
    <cellStyle name="Normal 37 2 18" xfId="14479" xr:uid="{00000000-0005-0000-0000-00000D330000}"/>
    <cellStyle name="Normal 37 2 19" xfId="14480" xr:uid="{00000000-0005-0000-0000-00000E330000}"/>
    <cellStyle name="Normal 37 2 2" xfId="452" xr:uid="{00000000-0005-0000-0000-00000F330000}"/>
    <cellStyle name="Normal 37 2 2 10" xfId="14481" xr:uid="{00000000-0005-0000-0000-000010330000}"/>
    <cellStyle name="Normal 37 2 2 10 2" xfId="14482" xr:uid="{00000000-0005-0000-0000-000011330000}"/>
    <cellStyle name="Normal 37 2 2 10 3" xfId="14483" xr:uid="{00000000-0005-0000-0000-000012330000}"/>
    <cellStyle name="Normal 37 2 2 10 4" xfId="14484" xr:uid="{00000000-0005-0000-0000-000013330000}"/>
    <cellStyle name="Normal 37 2 2 11" xfId="14485" xr:uid="{00000000-0005-0000-0000-000014330000}"/>
    <cellStyle name="Normal 37 2 2 11 2" xfId="14486" xr:uid="{00000000-0005-0000-0000-000015330000}"/>
    <cellStyle name="Normal 37 2 2 11 3" xfId="14487" xr:uid="{00000000-0005-0000-0000-000016330000}"/>
    <cellStyle name="Normal 37 2 2 12" xfId="14488" xr:uid="{00000000-0005-0000-0000-000017330000}"/>
    <cellStyle name="Normal 37 2 2 13" xfId="14489" xr:uid="{00000000-0005-0000-0000-000018330000}"/>
    <cellStyle name="Normal 37 2 2 14" xfId="14490" xr:uid="{00000000-0005-0000-0000-000019330000}"/>
    <cellStyle name="Normal 37 2 2 2" xfId="635" xr:uid="{00000000-0005-0000-0000-00001A330000}"/>
    <cellStyle name="Normal 37 2 2 2 10" xfId="14491" xr:uid="{00000000-0005-0000-0000-00001B330000}"/>
    <cellStyle name="Normal 37 2 2 2 11" xfId="14492" xr:uid="{00000000-0005-0000-0000-00001C330000}"/>
    <cellStyle name="Normal 37 2 2 2 2" xfId="1101" xr:uid="{00000000-0005-0000-0000-00001D330000}"/>
    <cellStyle name="Normal 37 2 2 2 2 10" xfId="14493" xr:uid="{00000000-0005-0000-0000-00001E330000}"/>
    <cellStyle name="Normal 37 2 2 2 2 2" xfId="1400" xr:uid="{00000000-0005-0000-0000-00001F330000}"/>
    <cellStyle name="Normal 37 2 2 2 2 2 2" xfId="14494" xr:uid="{00000000-0005-0000-0000-000020330000}"/>
    <cellStyle name="Normal 37 2 2 2 2 2 2 2" xfId="14495" xr:uid="{00000000-0005-0000-0000-000021330000}"/>
    <cellStyle name="Normal 37 2 2 2 2 2 2 2 2" xfId="14496" xr:uid="{00000000-0005-0000-0000-000022330000}"/>
    <cellStyle name="Normal 37 2 2 2 2 2 2 2 3" xfId="14497" xr:uid="{00000000-0005-0000-0000-000023330000}"/>
    <cellStyle name="Normal 37 2 2 2 2 2 2 2 4" xfId="14498" xr:uid="{00000000-0005-0000-0000-000024330000}"/>
    <cellStyle name="Normal 37 2 2 2 2 2 2 3" xfId="14499" xr:uid="{00000000-0005-0000-0000-000025330000}"/>
    <cellStyle name="Normal 37 2 2 2 2 2 2 3 2" xfId="14500" xr:uid="{00000000-0005-0000-0000-000026330000}"/>
    <cellStyle name="Normal 37 2 2 2 2 2 2 3 3" xfId="14501" xr:uid="{00000000-0005-0000-0000-000027330000}"/>
    <cellStyle name="Normal 37 2 2 2 2 2 2 4" xfId="14502" xr:uid="{00000000-0005-0000-0000-000028330000}"/>
    <cellStyle name="Normal 37 2 2 2 2 2 2 5" xfId="14503" xr:uid="{00000000-0005-0000-0000-000029330000}"/>
    <cellStyle name="Normal 37 2 2 2 2 2 2 6" xfId="14504" xr:uid="{00000000-0005-0000-0000-00002A330000}"/>
    <cellStyle name="Normal 37 2 2 2 2 2 3" xfId="14505" xr:uid="{00000000-0005-0000-0000-00002B330000}"/>
    <cellStyle name="Normal 37 2 2 2 2 2 3 2" xfId="14506" xr:uid="{00000000-0005-0000-0000-00002C330000}"/>
    <cellStyle name="Normal 37 2 2 2 2 2 3 3" xfId="14507" xr:uid="{00000000-0005-0000-0000-00002D330000}"/>
    <cellStyle name="Normal 37 2 2 2 2 2 3 4" xfId="14508" xr:uid="{00000000-0005-0000-0000-00002E330000}"/>
    <cellStyle name="Normal 37 2 2 2 2 2 4" xfId="14509" xr:uid="{00000000-0005-0000-0000-00002F330000}"/>
    <cellStyle name="Normal 37 2 2 2 2 2 4 2" xfId="14510" xr:uid="{00000000-0005-0000-0000-000030330000}"/>
    <cellStyle name="Normal 37 2 2 2 2 2 4 3" xfId="14511" xr:uid="{00000000-0005-0000-0000-000031330000}"/>
    <cellStyle name="Normal 37 2 2 2 2 2 4 4" xfId="14512" xr:uid="{00000000-0005-0000-0000-000032330000}"/>
    <cellStyle name="Normal 37 2 2 2 2 2 5" xfId="14513" xr:uid="{00000000-0005-0000-0000-000033330000}"/>
    <cellStyle name="Normal 37 2 2 2 2 2 5 2" xfId="14514" xr:uid="{00000000-0005-0000-0000-000034330000}"/>
    <cellStyle name="Normal 37 2 2 2 2 2 5 3" xfId="14515" xr:uid="{00000000-0005-0000-0000-000035330000}"/>
    <cellStyle name="Normal 37 2 2 2 2 2 5 4" xfId="14516" xr:uid="{00000000-0005-0000-0000-000036330000}"/>
    <cellStyle name="Normal 37 2 2 2 2 2 6" xfId="14517" xr:uid="{00000000-0005-0000-0000-000037330000}"/>
    <cellStyle name="Normal 37 2 2 2 2 2 6 2" xfId="14518" xr:uid="{00000000-0005-0000-0000-000038330000}"/>
    <cellStyle name="Normal 37 2 2 2 2 2 6 3" xfId="14519" xr:uid="{00000000-0005-0000-0000-000039330000}"/>
    <cellStyle name="Normal 37 2 2 2 2 2 7" xfId="14520" xr:uid="{00000000-0005-0000-0000-00003A330000}"/>
    <cellStyle name="Normal 37 2 2 2 2 2 8" xfId="14521" xr:uid="{00000000-0005-0000-0000-00003B330000}"/>
    <cellStyle name="Normal 37 2 2 2 2 2 9" xfId="14522" xr:uid="{00000000-0005-0000-0000-00003C330000}"/>
    <cellStyle name="Normal 37 2 2 2 2 3" xfId="14523" xr:uid="{00000000-0005-0000-0000-00003D330000}"/>
    <cellStyle name="Normal 37 2 2 2 2 3 2" xfId="14524" xr:uid="{00000000-0005-0000-0000-00003E330000}"/>
    <cellStyle name="Normal 37 2 2 2 2 3 2 2" xfId="14525" xr:uid="{00000000-0005-0000-0000-00003F330000}"/>
    <cellStyle name="Normal 37 2 2 2 2 3 2 3" xfId="14526" xr:uid="{00000000-0005-0000-0000-000040330000}"/>
    <cellStyle name="Normal 37 2 2 2 2 3 2 4" xfId="14527" xr:uid="{00000000-0005-0000-0000-000041330000}"/>
    <cellStyle name="Normal 37 2 2 2 2 3 3" xfId="14528" xr:uid="{00000000-0005-0000-0000-000042330000}"/>
    <cellStyle name="Normal 37 2 2 2 2 3 3 2" xfId="14529" xr:uid="{00000000-0005-0000-0000-000043330000}"/>
    <cellStyle name="Normal 37 2 2 2 2 3 3 3" xfId="14530" xr:uid="{00000000-0005-0000-0000-000044330000}"/>
    <cellStyle name="Normal 37 2 2 2 2 3 4" xfId="14531" xr:uid="{00000000-0005-0000-0000-000045330000}"/>
    <cellStyle name="Normal 37 2 2 2 2 3 5" xfId="14532" xr:uid="{00000000-0005-0000-0000-000046330000}"/>
    <cellStyle name="Normal 37 2 2 2 2 3 6" xfId="14533" xr:uid="{00000000-0005-0000-0000-000047330000}"/>
    <cellStyle name="Normal 37 2 2 2 2 4" xfId="14534" xr:uid="{00000000-0005-0000-0000-000048330000}"/>
    <cellStyle name="Normal 37 2 2 2 2 4 2" xfId="14535" xr:uid="{00000000-0005-0000-0000-000049330000}"/>
    <cellStyle name="Normal 37 2 2 2 2 4 3" xfId="14536" xr:uid="{00000000-0005-0000-0000-00004A330000}"/>
    <cellStyle name="Normal 37 2 2 2 2 4 4" xfId="14537" xr:uid="{00000000-0005-0000-0000-00004B330000}"/>
    <cellStyle name="Normal 37 2 2 2 2 5" xfId="14538" xr:uid="{00000000-0005-0000-0000-00004C330000}"/>
    <cellStyle name="Normal 37 2 2 2 2 5 2" xfId="14539" xr:uid="{00000000-0005-0000-0000-00004D330000}"/>
    <cellStyle name="Normal 37 2 2 2 2 5 3" xfId="14540" xr:uid="{00000000-0005-0000-0000-00004E330000}"/>
    <cellStyle name="Normal 37 2 2 2 2 5 4" xfId="14541" xr:uid="{00000000-0005-0000-0000-00004F330000}"/>
    <cellStyle name="Normal 37 2 2 2 2 6" xfId="14542" xr:uid="{00000000-0005-0000-0000-000050330000}"/>
    <cellStyle name="Normal 37 2 2 2 2 6 2" xfId="14543" xr:uid="{00000000-0005-0000-0000-000051330000}"/>
    <cellStyle name="Normal 37 2 2 2 2 6 3" xfId="14544" xr:uid="{00000000-0005-0000-0000-000052330000}"/>
    <cellStyle name="Normal 37 2 2 2 2 6 4" xfId="14545" xr:uid="{00000000-0005-0000-0000-000053330000}"/>
    <cellStyle name="Normal 37 2 2 2 2 7" xfId="14546" xr:uid="{00000000-0005-0000-0000-000054330000}"/>
    <cellStyle name="Normal 37 2 2 2 2 7 2" xfId="14547" xr:uid="{00000000-0005-0000-0000-000055330000}"/>
    <cellStyle name="Normal 37 2 2 2 2 7 3" xfId="14548" xr:uid="{00000000-0005-0000-0000-000056330000}"/>
    <cellStyle name="Normal 37 2 2 2 2 8" xfId="14549" xr:uid="{00000000-0005-0000-0000-000057330000}"/>
    <cellStyle name="Normal 37 2 2 2 2 9" xfId="14550" xr:uid="{00000000-0005-0000-0000-000058330000}"/>
    <cellStyle name="Normal 37 2 2 2 3" xfId="1399" xr:uid="{00000000-0005-0000-0000-000059330000}"/>
    <cellStyle name="Normal 37 2 2 2 3 2" xfId="14551" xr:uid="{00000000-0005-0000-0000-00005A330000}"/>
    <cellStyle name="Normal 37 2 2 2 3 2 2" xfId="14552" xr:uid="{00000000-0005-0000-0000-00005B330000}"/>
    <cellStyle name="Normal 37 2 2 2 3 2 2 2" xfId="14553" xr:uid="{00000000-0005-0000-0000-00005C330000}"/>
    <cellStyle name="Normal 37 2 2 2 3 2 2 3" xfId="14554" xr:uid="{00000000-0005-0000-0000-00005D330000}"/>
    <cellStyle name="Normal 37 2 2 2 3 2 2 4" xfId="14555" xr:uid="{00000000-0005-0000-0000-00005E330000}"/>
    <cellStyle name="Normal 37 2 2 2 3 2 3" xfId="14556" xr:uid="{00000000-0005-0000-0000-00005F330000}"/>
    <cellStyle name="Normal 37 2 2 2 3 2 3 2" xfId="14557" xr:uid="{00000000-0005-0000-0000-000060330000}"/>
    <cellStyle name="Normal 37 2 2 2 3 2 3 3" xfId="14558" xr:uid="{00000000-0005-0000-0000-000061330000}"/>
    <cellStyle name="Normal 37 2 2 2 3 2 4" xfId="14559" xr:uid="{00000000-0005-0000-0000-000062330000}"/>
    <cellStyle name="Normal 37 2 2 2 3 2 5" xfId="14560" xr:uid="{00000000-0005-0000-0000-000063330000}"/>
    <cellStyle name="Normal 37 2 2 2 3 2 6" xfId="14561" xr:uid="{00000000-0005-0000-0000-000064330000}"/>
    <cellStyle name="Normal 37 2 2 2 3 3" xfId="14562" xr:uid="{00000000-0005-0000-0000-000065330000}"/>
    <cellStyle name="Normal 37 2 2 2 3 3 2" xfId="14563" xr:uid="{00000000-0005-0000-0000-000066330000}"/>
    <cellStyle name="Normal 37 2 2 2 3 3 3" xfId="14564" xr:uid="{00000000-0005-0000-0000-000067330000}"/>
    <cellStyle name="Normal 37 2 2 2 3 3 4" xfId="14565" xr:uid="{00000000-0005-0000-0000-000068330000}"/>
    <cellStyle name="Normal 37 2 2 2 3 4" xfId="14566" xr:uid="{00000000-0005-0000-0000-000069330000}"/>
    <cellStyle name="Normal 37 2 2 2 3 4 2" xfId="14567" xr:uid="{00000000-0005-0000-0000-00006A330000}"/>
    <cellStyle name="Normal 37 2 2 2 3 4 3" xfId="14568" xr:uid="{00000000-0005-0000-0000-00006B330000}"/>
    <cellStyle name="Normal 37 2 2 2 3 4 4" xfId="14569" xr:uid="{00000000-0005-0000-0000-00006C330000}"/>
    <cellStyle name="Normal 37 2 2 2 3 5" xfId="14570" xr:uid="{00000000-0005-0000-0000-00006D330000}"/>
    <cellStyle name="Normal 37 2 2 2 3 5 2" xfId="14571" xr:uid="{00000000-0005-0000-0000-00006E330000}"/>
    <cellStyle name="Normal 37 2 2 2 3 5 3" xfId="14572" xr:uid="{00000000-0005-0000-0000-00006F330000}"/>
    <cellStyle name="Normal 37 2 2 2 3 5 4" xfId="14573" xr:uid="{00000000-0005-0000-0000-000070330000}"/>
    <cellStyle name="Normal 37 2 2 2 3 6" xfId="14574" xr:uid="{00000000-0005-0000-0000-000071330000}"/>
    <cellStyle name="Normal 37 2 2 2 3 6 2" xfId="14575" xr:uid="{00000000-0005-0000-0000-000072330000}"/>
    <cellStyle name="Normal 37 2 2 2 3 6 3" xfId="14576" xr:uid="{00000000-0005-0000-0000-000073330000}"/>
    <cellStyle name="Normal 37 2 2 2 3 7" xfId="14577" xr:uid="{00000000-0005-0000-0000-000074330000}"/>
    <cellStyle name="Normal 37 2 2 2 3 8" xfId="14578" xr:uid="{00000000-0005-0000-0000-000075330000}"/>
    <cellStyle name="Normal 37 2 2 2 3 9" xfId="14579" xr:uid="{00000000-0005-0000-0000-000076330000}"/>
    <cellStyle name="Normal 37 2 2 2 4" xfId="14580" xr:uid="{00000000-0005-0000-0000-000077330000}"/>
    <cellStyle name="Normal 37 2 2 2 4 2" xfId="14581" xr:uid="{00000000-0005-0000-0000-000078330000}"/>
    <cellStyle name="Normal 37 2 2 2 4 2 2" xfId="14582" xr:uid="{00000000-0005-0000-0000-000079330000}"/>
    <cellStyle name="Normal 37 2 2 2 4 2 3" xfId="14583" xr:uid="{00000000-0005-0000-0000-00007A330000}"/>
    <cellStyle name="Normal 37 2 2 2 4 2 4" xfId="14584" xr:uid="{00000000-0005-0000-0000-00007B330000}"/>
    <cellStyle name="Normal 37 2 2 2 4 3" xfId="14585" xr:uid="{00000000-0005-0000-0000-00007C330000}"/>
    <cellStyle name="Normal 37 2 2 2 4 3 2" xfId="14586" xr:uid="{00000000-0005-0000-0000-00007D330000}"/>
    <cellStyle name="Normal 37 2 2 2 4 3 3" xfId="14587" xr:uid="{00000000-0005-0000-0000-00007E330000}"/>
    <cellStyle name="Normal 37 2 2 2 4 4" xfId="14588" xr:uid="{00000000-0005-0000-0000-00007F330000}"/>
    <cellStyle name="Normal 37 2 2 2 4 5" xfId="14589" xr:uid="{00000000-0005-0000-0000-000080330000}"/>
    <cellStyle name="Normal 37 2 2 2 4 6" xfId="14590" xr:uid="{00000000-0005-0000-0000-000081330000}"/>
    <cellStyle name="Normal 37 2 2 2 5" xfId="14591" xr:uid="{00000000-0005-0000-0000-000082330000}"/>
    <cellStyle name="Normal 37 2 2 2 5 2" xfId="14592" xr:uid="{00000000-0005-0000-0000-000083330000}"/>
    <cellStyle name="Normal 37 2 2 2 5 3" xfId="14593" xr:uid="{00000000-0005-0000-0000-000084330000}"/>
    <cellStyle name="Normal 37 2 2 2 5 4" xfId="14594" xr:uid="{00000000-0005-0000-0000-000085330000}"/>
    <cellStyle name="Normal 37 2 2 2 6" xfId="14595" xr:uid="{00000000-0005-0000-0000-000086330000}"/>
    <cellStyle name="Normal 37 2 2 2 6 2" xfId="14596" xr:uid="{00000000-0005-0000-0000-000087330000}"/>
    <cellStyle name="Normal 37 2 2 2 6 3" xfId="14597" xr:uid="{00000000-0005-0000-0000-000088330000}"/>
    <cellStyle name="Normal 37 2 2 2 6 4" xfId="14598" xr:uid="{00000000-0005-0000-0000-000089330000}"/>
    <cellStyle name="Normal 37 2 2 2 7" xfId="14599" xr:uid="{00000000-0005-0000-0000-00008A330000}"/>
    <cellStyle name="Normal 37 2 2 2 7 2" xfId="14600" xr:uid="{00000000-0005-0000-0000-00008B330000}"/>
    <cellStyle name="Normal 37 2 2 2 7 3" xfId="14601" xr:uid="{00000000-0005-0000-0000-00008C330000}"/>
    <cellStyle name="Normal 37 2 2 2 7 4" xfId="14602" xr:uid="{00000000-0005-0000-0000-00008D330000}"/>
    <cellStyle name="Normal 37 2 2 2 8" xfId="14603" xr:uid="{00000000-0005-0000-0000-00008E330000}"/>
    <cellStyle name="Normal 37 2 2 2 8 2" xfId="14604" xr:uid="{00000000-0005-0000-0000-00008F330000}"/>
    <cellStyle name="Normal 37 2 2 2 8 3" xfId="14605" xr:uid="{00000000-0005-0000-0000-000090330000}"/>
    <cellStyle name="Normal 37 2 2 2 9" xfId="14606" xr:uid="{00000000-0005-0000-0000-000091330000}"/>
    <cellStyle name="Normal 37 2 2 3" xfId="787" xr:uid="{00000000-0005-0000-0000-000092330000}"/>
    <cellStyle name="Normal 37 2 2 3 10" xfId="14607" xr:uid="{00000000-0005-0000-0000-000093330000}"/>
    <cellStyle name="Normal 37 2 2 3 2" xfId="1401" xr:uid="{00000000-0005-0000-0000-000094330000}"/>
    <cellStyle name="Normal 37 2 2 3 2 2" xfId="14608" xr:uid="{00000000-0005-0000-0000-000095330000}"/>
    <cellStyle name="Normal 37 2 2 3 2 2 2" xfId="14609" xr:uid="{00000000-0005-0000-0000-000096330000}"/>
    <cellStyle name="Normal 37 2 2 3 2 2 2 2" xfId="14610" xr:uid="{00000000-0005-0000-0000-000097330000}"/>
    <cellStyle name="Normal 37 2 2 3 2 2 2 3" xfId="14611" xr:uid="{00000000-0005-0000-0000-000098330000}"/>
    <cellStyle name="Normal 37 2 2 3 2 2 2 4" xfId="14612" xr:uid="{00000000-0005-0000-0000-000099330000}"/>
    <cellStyle name="Normal 37 2 2 3 2 2 3" xfId="14613" xr:uid="{00000000-0005-0000-0000-00009A330000}"/>
    <cellStyle name="Normal 37 2 2 3 2 2 3 2" xfId="14614" xr:uid="{00000000-0005-0000-0000-00009B330000}"/>
    <cellStyle name="Normal 37 2 2 3 2 2 3 3" xfId="14615" xr:uid="{00000000-0005-0000-0000-00009C330000}"/>
    <cellStyle name="Normal 37 2 2 3 2 2 4" xfId="14616" xr:uid="{00000000-0005-0000-0000-00009D330000}"/>
    <cellStyle name="Normal 37 2 2 3 2 2 5" xfId="14617" xr:uid="{00000000-0005-0000-0000-00009E330000}"/>
    <cellStyle name="Normal 37 2 2 3 2 2 6" xfId="14618" xr:uid="{00000000-0005-0000-0000-00009F330000}"/>
    <cellStyle name="Normal 37 2 2 3 2 3" xfId="14619" xr:uid="{00000000-0005-0000-0000-0000A0330000}"/>
    <cellStyle name="Normal 37 2 2 3 2 3 2" xfId="14620" xr:uid="{00000000-0005-0000-0000-0000A1330000}"/>
    <cellStyle name="Normal 37 2 2 3 2 3 3" xfId="14621" xr:uid="{00000000-0005-0000-0000-0000A2330000}"/>
    <cellStyle name="Normal 37 2 2 3 2 3 4" xfId="14622" xr:uid="{00000000-0005-0000-0000-0000A3330000}"/>
    <cellStyle name="Normal 37 2 2 3 2 4" xfId="14623" xr:uid="{00000000-0005-0000-0000-0000A4330000}"/>
    <cellStyle name="Normal 37 2 2 3 2 4 2" xfId="14624" xr:uid="{00000000-0005-0000-0000-0000A5330000}"/>
    <cellStyle name="Normal 37 2 2 3 2 4 3" xfId="14625" xr:uid="{00000000-0005-0000-0000-0000A6330000}"/>
    <cellStyle name="Normal 37 2 2 3 2 4 4" xfId="14626" xr:uid="{00000000-0005-0000-0000-0000A7330000}"/>
    <cellStyle name="Normal 37 2 2 3 2 5" xfId="14627" xr:uid="{00000000-0005-0000-0000-0000A8330000}"/>
    <cellStyle name="Normal 37 2 2 3 2 5 2" xfId="14628" xr:uid="{00000000-0005-0000-0000-0000A9330000}"/>
    <cellStyle name="Normal 37 2 2 3 2 5 3" xfId="14629" xr:uid="{00000000-0005-0000-0000-0000AA330000}"/>
    <cellStyle name="Normal 37 2 2 3 2 5 4" xfId="14630" xr:uid="{00000000-0005-0000-0000-0000AB330000}"/>
    <cellStyle name="Normal 37 2 2 3 2 6" xfId="14631" xr:uid="{00000000-0005-0000-0000-0000AC330000}"/>
    <cellStyle name="Normal 37 2 2 3 2 6 2" xfId="14632" xr:uid="{00000000-0005-0000-0000-0000AD330000}"/>
    <cellStyle name="Normal 37 2 2 3 2 6 3" xfId="14633" xr:uid="{00000000-0005-0000-0000-0000AE330000}"/>
    <cellStyle name="Normal 37 2 2 3 2 7" xfId="14634" xr:uid="{00000000-0005-0000-0000-0000AF330000}"/>
    <cellStyle name="Normal 37 2 2 3 2 8" xfId="14635" xr:uid="{00000000-0005-0000-0000-0000B0330000}"/>
    <cellStyle name="Normal 37 2 2 3 2 9" xfId="14636" xr:uid="{00000000-0005-0000-0000-0000B1330000}"/>
    <cellStyle name="Normal 37 2 2 3 3" xfId="14637" xr:uid="{00000000-0005-0000-0000-0000B2330000}"/>
    <cellStyle name="Normal 37 2 2 3 3 2" xfId="14638" xr:uid="{00000000-0005-0000-0000-0000B3330000}"/>
    <cellStyle name="Normal 37 2 2 3 3 2 2" xfId="14639" xr:uid="{00000000-0005-0000-0000-0000B4330000}"/>
    <cellStyle name="Normal 37 2 2 3 3 2 3" xfId="14640" xr:uid="{00000000-0005-0000-0000-0000B5330000}"/>
    <cellStyle name="Normal 37 2 2 3 3 2 4" xfId="14641" xr:uid="{00000000-0005-0000-0000-0000B6330000}"/>
    <cellStyle name="Normal 37 2 2 3 3 3" xfId="14642" xr:uid="{00000000-0005-0000-0000-0000B7330000}"/>
    <cellStyle name="Normal 37 2 2 3 3 3 2" xfId="14643" xr:uid="{00000000-0005-0000-0000-0000B8330000}"/>
    <cellStyle name="Normal 37 2 2 3 3 3 3" xfId="14644" xr:uid="{00000000-0005-0000-0000-0000B9330000}"/>
    <cellStyle name="Normal 37 2 2 3 3 4" xfId="14645" xr:uid="{00000000-0005-0000-0000-0000BA330000}"/>
    <cellStyle name="Normal 37 2 2 3 3 5" xfId="14646" xr:uid="{00000000-0005-0000-0000-0000BB330000}"/>
    <cellStyle name="Normal 37 2 2 3 3 6" xfId="14647" xr:uid="{00000000-0005-0000-0000-0000BC330000}"/>
    <cellStyle name="Normal 37 2 2 3 4" xfId="14648" xr:uid="{00000000-0005-0000-0000-0000BD330000}"/>
    <cellStyle name="Normal 37 2 2 3 4 2" xfId="14649" xr:uid="{00000000-0005-0000-0000-0000BE330000}"/>
    <cellStyle name="Normal 37 2 2 3 4 3" xfId="14650" xr:uid="{00000000-0005-0000-0000-0000BF330000}"/>
    <cellStyle name="Normal 37 2 2 3 4 4" xfId="14651" xr:uid="{00000000-0005-0000-0000-0000C0330000}"/>
    <cellStyle name="Normal 37 2 2 3 5" xfId="14652" xr:uid="{00000000-0005-0000-0000-0000C1330000}"/>
    <cellStyle name="Normal 37 2 2 3 5 2" xfId="14653" xr:uid="{00000000-0005-0000-0000-0000C2330000}"/>
    <cellStyle name="Normal 37 2 2 3 5 3" xfId="14654" xr:uid="{00000000-0005-0000-0000-0000C3330000}"/>
    <cellStyle name="Normal 37 2 2 3 5 4" xfId="14655" xr:uid="{00000000-0005-0000-0000-0000C4330000}"/>
    <cellStyle name="Normal 37 2 2 3 6" xfId="14656" xr:uid="{00000000-0005-0000-0000-0000C5330000}"/>
    <cellStyle name="Normal 37 2 2 3 6 2" xfId="14657" xr:uid="{00000000-0005-0000-0000-0000C6330000}"/>
    <cellStyle name="Normal 37 2 2 3 6 3" xfId="14658" xr:uid="{00000000-0005-0000-0000-0000C7330000}"/>
    <cellStyle name="Normal 37 2 2 3 6 4" xfId="14659" xr:uid="{00000000-0005-0000-0000-0000C8330000}"/>
    <cellStyle name="Normal 37 2 2 3 7" xfId="14660" xr:uid="{00000000-0005-0000-0000-0000C9330000}"/>
    <cellStyle name="Normal 37 2 2 3 7 2" xfId="14661" xr:uid="{00000000-0005-0000-0000-0000CA330000}"/>
    <cellStyle name="Normal 37 2 2 3 7 3" xfId="14662" xr:uid="{00000000-0005-0000-0000-0000CB330000}"/>
    <cellStyle name="Normal 37 2 2 3 8" xfId="14663" xr:uid="{00000000-0005-0000-0000-0000CC330000}"/>
    <cellStyle name="Normal 37 2 2 3 9" xfId="14664" xr:uid="{00000000-0005-0000-0000-0000CD330000}"/>
    <cellStyle name="Normal 37 2 2 4" xfId="1398" xr:uid="{00000000-0005-0000-0000-0000CE330000}"/>
    <cellStyle name="Normal 37 2 2 4 2" xfId="14665" xr:uid="{00000000-0005-0000-0000-0000CF330000}"/>
    <cellStyle name="Normal 37 2 2 4 2 2" xfId="14666" xr:uid="{00000000-0005-0000-0000-0000D0330000}"/>
    <cellStyle name="Normal 37 2 2 4 2 2 2" xfId="14667" xr:uid="{00000000-0005-0000-0000-0000D1330000}"/>
    <cellStyle name="Normal 37 2 2 4 2 2 3" xfId="14668" xr:uid="{00000000-0005-0000-0000-0000D2330000}"/>
    <cellStyle name="Normal 37 2 2 4 2 2 4" xfId="14669" xr:uid="{00000000-0005-0000-0000-0000D3330000}"/>
    <cellStyle name="Normal 37 2 2 4 2 3" xfId="14670" xr:uid="{00000000-0005-0000-0000-0000D4330000}"/>
    <cellStyle name="Normal 37 2 2 4 2 3 2" xfId="14671" xr:uid="{00000000-0005-0000-0000-0000D5330000}"/>
    <cellStyle name="Normal 37 2 2 4 2 3 3" xfId="14672" xr:uid="{00000000-0005-0000-0000-0000D6330000}"/>
    <cellStyle name="Normal 37 2 2 4 2 4" xfId="14673" xr:uid="{00000000-0005-0000-0000-0000D7330000}"/>
    <cellStyle name="Normal 37 2 2 4 2 5" xfId="14674" xr:uid="{00000000-0005-0000-0000-0000D8330000}"/>
    <cellStyle name="Normal 37 2 2 4 2 6" xfId="14675" xr:uid="{00000000-0005-0000-0000-0000D9330000}"/>
    <cellStyle name="Normal 37 2 2 4 3" xfId="14676" xr:uid="{00000000-0005-0000-0000-0000DA330000}"/>
    <cellStyle name="Normal 37 2 2 4 3 2" xfId="14677" xr:uid="{00000000-0005-0000-0000-0000DB330000}"/>
    <cellStyle name="Normal 37 2 2 4 3 3" xfId="14678" xr:uid="{00000000-0005-0000-0000-0000DC330000}"/>
    <cellStyle name="Normal 37 2 2 4 3 4" xfId="14679" xr:uid="{00000000-0005-0000-0000-0000DD330000}"/>
    <cellStyle name="Normal 37 2 2 4 4" xfId="14680" xr:uid="{00000000-0005-0000-0000-0000DE330000}"/>
    <cellStyle name="Normal 37 2 2 4 4 2" xfId="14681" xr:uid="{00000000-0005-0000-0000-0000DF330000}"/>
    <cellStyle name="Normal 37 2 2 4 4 3" xfId="14682" xr:uid="{00000000-0005-0000-0000-0000E0330000}"/>
    <cellStyle name="Normal 37 2 2 4 4 4" xfId="14683" xr:uid="{00000000-0005-0000-0000-0000E1330000}"/>
    <cellStyle name="Normal 37 2 2 4 5" xfId="14684" xr:uid="{00000000-0005-0000-0000-0000E2330000}"/>
    <cellStyle name="Normal 37 2 2 4 5 2" xfId="14685" xr:uid="{00000000-0005-0000-0000-0000E3330000}"/>
    <cellStyle name="Normal 37 2 2 4 5 3" xfId="14686" xr:uid="{00000000-0005-0000-0000-0000E4330000}"/>
    <cellStyle name="Normal 37 2 2 4 5 4" xfId="14687" xr:uid="{00000000-0005-0000-0000-0000E5330000}"/>
    <cellStyle name="Normal 37 2 2 4 6" xfId="14688" xr:uid="{00000000-0005-0000-0000-0000E6330000}"/>
    <cellStyle name="Normal 37 2 2 4 6 2" xfId="14689" xr:uid="{00000000-0005-0000-0000-0000E7330000}"/>
    <cellStyle name="Normal 37 2 2 4 6 3" xfId="14690" xr:uid="{00000000-0005-0000-0000-0000E8330000}"/>
    <cellStyle name="Normal 37 2 2 4 7" xfId="14691" xr:uid="{00000000-0005-0000-0000-0000E9330000}"/>
    <cellStyle name="Normal 37 2 2 4 8" xfId="14692" xr:uid="{00000000-0005-0000-0000-0000EA330000}"/>
    <cellStyle name="Normal 37 2 2 4 9" xfId="14693" xr:uid="{00000000-0005-0000-0000-0000EB330000}"/>
    <cellStyle name="Normal 37 2 2 5" xfId="14694" xr:uid="{00000000-0005-0000-0000-0000EC330000}"/>
    <cellStyle name="Normal 37 2 2 5 2" xfId="14695" xr:uid="{00000000-0005-0000-0000-0000ED330000}"/>
    <cellStyle name="Normal 37 2 2 5 2 2" xfId="14696" xr:uid="{00000000-0005-0000-0000-0000EE330000}"/>
    <cellStyle name="Normal 37 2 2 5 2 2 2" xfId="14697" xr:uid="{00000000-0005-0000-0000-0000EF330000}"/>
    <cellStyle name="Normal 37 2 2 5 2 2 3" xfId="14698" xr:uid="{00000000-0005-0000-0000-0000F0330000}"/>
    <cellStyle name="Normal 37 2 2 5 2 2 4" xfId="14699" xr:uid="{00000000-0005-0000-0000-0000F1330000}"/>
    <cellStyle name="Normal 37 2 2 5 2 3" xfId="14700" xr:uid="{00000000-0005-0000-0000-0000F2330000}"/>
    <cellStyle name="Normal 37 2 2 5 2 3 2" xfId="14701" xr:uid="{00000000-0005-0000-0000-0000F3330000}"/>
    <cellStyle name="Normal 37 2 2 5 2 3 3" xfId="14702" xr:uid="{00000000-0005-0000-0000-0000F4330000}"/>
    <cellStyle name="Normal 37 2 2 5 2 4" xfId="14703" xr:uid="{00000000-0005-0000-0000-0000F5330000}"/>
    <cellStyle name="Normal 37 2 2 5 2 5" xfId="14704" xr:uid="{00000000-0005-0000-0000-0000F6330000}"/>
    <cellStyle name="Normal 37 2 2 5 2 6" xfId="14705" xr:uid="{00000000-0005-0000-0000-0000F7330000}"/>
    <cellStyle name="Normal 37 2 2 5 3" xfId="14706" xr:uid="{00000000-0005-0000-0000-0000F8330000}"/>
    <cellStyle name="Normal 37 2 2 5 3 2" xfId="14707" xr:uid="{00000000-0005-0000-0000-0000F9330000}"/>
    <cellStyle name="Normal 37 2 2 5 3 3" xfId="14708" xr:uid="{00000000-0005-0000-0000-0000FA330000}"/>
    <cellStyle name="Normal 37 2 2 5 3 4" xfId="14709" xr:uid="{00000000-0005-0000-0000-0000FB330000}"/>
    <cellStyle name="Normal 37 2 2 5 4" xfId="14710" xr:uid="{00000000-0005-0000-0000-0000FC330000}"/>
    <cellStyle name="Normal 37 2 2 5 4 2" xfId="14711" xr:uid="{00000000-0005-0000-0000-0000FD330000}"/>
    <cellStyle name="Normal 37 2 2 5 4 3" xfId="14712" xr:uid="{00000000-0005-0000-0000-0000FE330000}"/>
    <cellStyle name="Normal 37 2 2 5 4 4" xfId="14713" xr:uid="{00000000-0005-0000-0000-0000FF330000}"/>
    <cellStyle name="Normal 37 2 2 5 5" xfId="14714" xr:uid="{00000000-0005-0000-0000-000000340000}"/>
    <cellStyle name="Normal 37 2 2 5 5 2" xfId="14715" xr:uid="{00000000-0005-0000-0000-000001340000}"/>
    <cellStyle name="Normal 37 2 2 5 5 3" xfId="14716" xr:uid="{00000000-0005-0000-0000-000002340000}"/>
    <cellStyle name="Normal 37 2 2 5 5 4" xfId="14717" xr:uid="{00000000-0005-0000-0000-000003340000}"/>
    <cellStyle name="Normal 37 2 2 5 6" xfId="14718" xr:uid="{00000000-0005-0000-0000-000004340000}"/>
    <cellStyle name="Normal 37 2 2 5 6 2" xfId="14719" xr:uid="{00000000-0005-0000-0000-000005340000}"/>
    <cellStyle name="Normal 37 2 2 5 6 3" xfId="14720" xr:uid="{00000000-0005-0000-0000-000006340000}"/>
    <cellStyle name="Normal 37 2 2 5 7" xfId="14721" xr:uid="{00000000-0005-0000-0000-000007340000}"/>
    <cellStyle name="Normal 37 2 2 5 8" xfId="14722" xr:uid="{00000000-0005-0000-0000-000008340000}"/>
    <cellStyle name="Normal 37 2 2 5 9" xfId="14723" xr:uid="{00000000-0005-0000-0000-000009340000}"/>
    <cellStyle name="Normal 37 2 2 6" xfId="14724" xr:uid="{00000000-0005-0000-0000-00000A340000}"/>
    <cellStyle name="Normal 37 2 2 6 2" xfId="14725" xr:uid="{00000000-0005-0000-0000-00000B340000}"/>
    <cellStyle name="Normal 37 2 2 6 2 2" xfId="14726" xr:uid="{00000000-0005-0000-0000-00000C340000}"/>
    <cellStyle name="Normal 37 2 2 6 2 2 2" xfId="14727" xr:uid="{00000000-0005-0000-0000-00000D340000}"/>
    <cellStyle name="Normal 37 2 2 6 2 2 3" xfId="14728" xr:uid="{00000000-0005-0000-0000-00000E340000}"/>
    <cellStyle name="Normal 37 2 2 6 2 2 4" xfId="14729" xr:uid="{00000000-0005-0000-0000-00000F340000}"/>
    <cellStyle name="Normal 37 2 2 6 2 3" xfId="14730" xr:uid="{00000000-0005-0000-0000-000010340000}"/>
    <cellStyle name="Normal 37 2 2 6 2 3 2" xfId="14731" xr:uid="{00000000-0005-0000-0000-000011340000}"/>
    <cellStyle name="Normal 37 2 2 6 2 3 3" xfId="14732" xr:uid="{00000000-0005-0000-0000-000012340000}"/>
    <cellStyle name="Normal 37 2 2 6 2 4" xfId="14733" xr:uid="{00000000-0005-0000-0000-000013340000}"/>
    <cellStyle name="Normal 37 2 2 6 2 5" xfId="14734" xr:uid="{00000000-0005-0000-0000-000014340000}"/>
    <cellStyle name="Normal 37 2 2 6 2 6" xfId="14735" xr:uid="{00000000-0005-0000-0000-000015340000}"/>
    <cellStyle name="Normal 37 2 2 6 3" xfId="14736" xr:uid="{00000000-0005-0000-0000-000016340000}"/>
    <cellStyle name="Normal 37 2 2 6 3 2" xfId="14737" xr:uid="{00000000-0005-0000-0000-000017340000}"/>
    <cellStyle name="Normal 37 2 2 6 3 3" xfId="14738" xr:uid="{00000000-0005-0000-0000-000018340000}"/>
    <cellStyle name="Normal 37 2 2 6 3 4" xfId="14739" xr:uid="{00000000-0005-0000-0000-000019340000}"/>
    <cellStyle name="Normal 37 2 2 6 4" xfId="14740" xr:uid="{00000000-0005-0000-0000-00001A340000}"/>
    <cellStyle name="Normal 37 2 2 6 4 2" xfId="14741" xr:uid="{00000000-0005-0000-0000-00001B340000}"/>
    <cellStyle name="Normal 37 2 2 6 4 3" xfId="14742" xr:uid="{00000000-0005-0000-0000-00001C340000}"/>
    <cellStyle name="Normal 37 2 2 6 4 4" xfId="14743" xr:uid="{00000000-0005-0000-0000-00001D340000}"/>
    <cellStyle name="Normal 37 2 2 6 5" xfId="14744" xr:uid="{00000000-0005-0000-0000-00001E340000}"/>
    <cellStyle name="Normal 37 2 2 6 5 2" xfId="14745" xr:uid="{00000000-0005-0000-0000-00001F340000}"/>
    <cellStyle name="Normal 37 2 2 6 5 3" xfId="14746" xr:uid="{00000000-0005-0000-0000-000020340000}"/>
    <cellStyle name="Normal 37 2 2 6 6" xfId="14747" xr:uid="{00000000-0005-0000-0000-000021340000}"/>
    <cellStyle name="Normal 37 2 2 6 7" xfId="14748" xr:uid="{00000000-0005-0000-0000-000022340000}"/>
    <cellStyle name="Normal 37 2 2 6 8" xfId="14749" xr:uid="{00000000-0005-0000-0000-000023340000}"/>
    <cellStyle name="Normal 37 2 2 7" xfId="14750" xr:uid="{00000000-0005-0000-0000-000024340000}"/>
    <cellStyle name="Normal 37 2 2 7 2" xfId="14751" xr:uid="{00000000-0005-0000-0000-000025340000}"/>
    <cellStyle name="Normal 37 2 2 7 2 2" xfId="14752" xr:uid="{00000000-0005-0000-0000-000026340000}"/>
    <cellStyle name="Normal 37 2 2 7 2 3" xfId="14753" xr:uid="{00000000-0005-0000-0000-000027340000}"/>
    <cellStyle name="Normal 37 2 2 7 2 4" xfId="14754" xr:uid="{00000000-0005-0000-0000-000028340000}"/>
    <cellStyle name="Normal 37 2 2 7 3" xfId="14755" xr:uid="{00000000-0005-0000-0000-000029340000}"/>
    <cellStyle name="Normal 37 2 2 7 3 2" xfId="14756" xr:uid="{00000000-0005-0000-0000-00002A340000}"/>
    <cellStyle name="Normal 37 2 2 7 3 3" xfId="14757" xr:uid="{00000000-0005-0000-0000-00002B340000}"/>
    <cellStyle name="Normal 37 2 2 7 4" xfId="14758" xr:uid="{00000000-0005-0000-0000-00002C340000}"/>
    <cellStyle name="Normal 37 2 2 7 5" xfId="14759" xr:uid="{00000000-0005-0000-0000-00002D340000}"/>
    <cellStyle name="Normal 37 2 2 7 6" xfId="14760" xr:uid="{00000000-0005-0000-0000-00002E340000}"/>
    <cellStyle name="Normal 37 2 2 8" xfId="14761" xr:uid="{00000000-0005-0000-0000-00002F340000}"/>
    <cellStyle name="Normal 37 2 2 8 2" xfId="14762" xr:uid="{00000000-0005-0000-0000-000030340000}"/>
    <cellStyle name="Normal 37 2 2 8 3" xfId="14763" xr:uid="{00000000-0005-0000-0000-000031340000}"/>
    <cellStyle name="Normal 37 2 2 8 4" xfId="14764" xr:uid="{00000000-0005-0000-0000-000032340000}"/>
    <cellStyle name="Normal 37 2 2 9" xfId="14765" xr:uid="{00000000-0005-0000-0000-000033340000}"/>
    <cellStyle name="Normal 37 2 2 9 2" xfId="14766" xr:uid="{00000000-0005-0000-0000-000034340000}"/>
    <cellStyle name="Normal 37 2 2 9 3" xfId="14767" xr:uid="{00000000-0005-0000-0000-000035340000}"/>
    <cellStyle name="Normal 37 2 2 9 4" xfId="14768" xr:uid="{00000000-0005-0000-0000-000036340000}"/>
    <cellStyle name="Normal 37 2 3" xfId="537" xr:uid="{00000000-0005-0000-0000-000037340000}"/>
    <cellStyle name="Normal 37 2 3 10" xfId="14769" xr:uid="{00000000-0005-0000-0000-000038340000}"/>
    <cellStyle name="Normal 37 2 3 10 2" xfId="14770" xr:uid="{00000000-0005-0000-0000-000039340000}"/>
    <cellStyle name="Normal 37 2 3 10 3" xfId="14771" xr:uid="{00000000-0005-0000-0000-00003A340000}"/>
    <cellStyle name="Normal 37 2 3 10 4" xfId="14772" xr:uid="{00000000-0005-0000-0000-00003B340000}"/>
    <cellStyle name="Normal 37 2 3 11" xfId="14773" xr:uid="{00000000-0005-0000-0000-00003C340000}"/>
    <cellStyle name="Normal 37 2 3 11 2" xfId="14774" xr:uid="{00000000-0005-0000-0000-00003D340000}"/>
    <cellStyle name="Normal 37 2 3 11 3" xfId="14775" xr:uid="{00000000-0005-0000-0000-00003E340000}"/>
    <cellStyle name="Normal 37 2 3 12" xfId="14776" xr:uid="{00000000-0005-0000-0000-00003F340000}"/>
    <cellStyle name="Normal 37 2 3 13" xfId="14777" xr:uid="{00000000-0005-0000-0000-000040340000}"/>
    <cellStyle name="Normal 37 2 3 14" xfId="14778" xr:uid="{00000000-0005-0000-0000-000041340000}"/>
    <cellStyle name="Normal 37 2 3 2" xfId="679" xr:uid="{00000000-0005-0000-0000-000042340000}"/>
    <cellStyle name="Normal 37 2 3 2 10" xfId="14779" xr:uid="{00000000-0005-0000-0000-000043340000}"/>
    <cellStyle name="Normal 37 2 3 2 11" xfId="14780" xr:uid="{00000000-0005-0000-0000-000044340000}"/>
    <cellStyle name="Normal 37 2 3 2 2" xfId="1144" xr:uid="{00000000-0005-0000-0000-000045340000}"/>
    <cellStyle name="Normal 37 2 3 2 2 10" xfId="14781" xr:uid="{00000000-0005-0000-0000-000046340000}"/>
    <cellStyle name="Normal 37 2 3 2 2 2" xfId="1404" xr:uid="{00000000-0005-0000-0000-000047340000}"/>
    <cellStyle name="Normal 37 2 3 2 2 2 2" xfId="14782" xr:uid="{00000000-0005-0000-0000-000048340000}"/>
    <cellStyle name="Normal 37 2 3 2 2 2 2 2" xfId="14783" xr:uid="{00000000-0005-0000-0000-000049340000}"/>
    <cellStyle name="Normal 37 2 3 2 2 2 2 2 2" xfId="14784" xr:uid="{00000000-0005-0000-0000-00004A340000}"/>
    <cellStyle name="Normal 37 2 3 2 2 2 2 2 3" xfId="14785" xr:uid="{00000000-0005-0000-0000-00004B340000}"/>
    <cellStyle name="Normal 37 2 3 2 2 2 2 2 4" xfId="14786" xr:uid="{00000000-0005-0000-0000-00004C340000}"/>
    <cellStyle name="Normal 37 2 3 2 2 2 2 3" xfId="14787" xr:uid="{00000000-0005-0000-0000-00004D340000}"/>
    <cellStyle name="Normal 37 2 3 2 2 2 2 3 2" xfId="14788" xr:uid="{00000000-0005-0000-0000-00004E340000}"/>
    <cellStyle name="Normal 37 2 3 2 2 2 2 3 3" xfId="14789" xr:uid="{00000000-0005-0000-0000-00004F340000}"/>
    <cellStyle name="Normal 37 2 3 2 2 2 2 4" xfId="14790" xr:uid="{00000000-0005-0000-0000-000050340000}"/>
    <cellStyle name="Normal 37 2 3 2 2 2 2 5" xfId="14791" xr:uid="{00000000-0005-0000-0000-000051340000}"/>
    <cellStyle name="Normal 37 2 3 2 2 2 2 6" xfId="14792" xr:uid="{00000000-0005-0000-0000-000052340000}"/>
    <cellStyle name="Normal 37 2 3 2 2 2 3" xfId="14793" xr:uid="{00000000-0005-0000-0000-000053340000}"/>
    <cellStyle name="Normal 37 2 3 2 2 2 3 2" xfId="14794" xr:uid="{00000000-0005-0000-0000-000054340000}"/>
    <cellStyle name="Normal 37 2 3 2 2 2 3 3" xfId="14795" xr:uid="{00000000-0005-0000-0000-000055340000}"/>
    <cellStyle name="Normal 37 2 3 2 2 2 3 4" xfId="14796" xr:uid="{00000000-0005-0000-0000-000056340000}"/>
    <cellStyle name="Normal 37 2 3 2 2 2 4" xfId="14797" xr:uid="{00000000-0005-0000-0000-000057340000}"/>
    <cellStyle name="Normal 37 2 3 2 2 2 4 2" xfId="14798" xr:uid="{00000000-0005-0000-0000-000058340000}"/>
    <cellStyle name="Normal 37 2 3 2 2 2 4 3" xfId="14799" xr:uid="{00000000-0005-0000-0000-000059340000}"/>
    <cellStyle name="Normal 37 2 3 2 2 2 4 4" xfId="14800" xr:uid="{00000000-0005-0000-0000-00005A340000}"/>
    <cellStyle name="Normal 37 2 3 2 2 2 5" xfId="14801" xr:uid="{00000000-0005-0000-0000-00005B340000}"/>
    <cellStyle name="Normal 37 2 3 2 2 2 5 2" xfId="14802" xr:uid="{00000000-0005-0000-0000-00005C340000}"/>
    <cellStyle name="Normal 37 2 3 2 2 2 5 3" xfId="14803" xr:uid="{00000000-0005-0000-0000-00005D340000}"/>
    <cellStyle name="Normal 37 2 3 2 2 2 5 4" xfId="14804" xr:uid="{00000000-0005-0000-0000-00005E340000}"/>
    <cellStyle name="Normal 37 2 3 2 2 2 6" xfId="14805" xr:uid="{00000000-0005-0000-0000-00005F340000}"/>
    <cellStyle name="Normal 37 2 3 2 2 2 6 2" xfId="14806" xr:uid="{00000000-0005-0000-0000-000060340000}"/>
    <cellStyle name="Normal 37 2 3 2 2 2 6 3" xfId="14807" xr:uid="{00000000-0005-0000-0000-000061340000}"/>
    <cellStyle name="Normal 37 2 3 2 2 2 7" xfId="14808" xr:uid="{00000000-0005-0000-0000-000062340000}"/>
    <cellStyle name="Normal 37 2 3 2 2 2 8" xfId="14809" xr:uid="{00000000-0005-0000-0000-000063340000}"/>
    <cellStyle name="Normal 37 2 3 2 2 2 9" xfId="14810" xr:uid="{00000000-0005-0000-0000-000064340000}"/>
    <cellStyle name="Normal 37 2 3 2 2 3" xfId="14811" xr:uid="{00000000-0005-0000-0000-000065340000}"/>
    <cellStyle name="Normal 37 2 3 2 2 3 2" xfId="14812" xr:uid="{00000000-0005-0000-0000-000066340000}"/>
    <cellStyle name="Normal 37 2 3 2 2 3 2 2" xfId="14813" xr:uid="{00000000-0005-0000-0000-000067340000}"/>
    <cellStyle name="Normal 37 2 3 2 2 3 2 3" xfId="14814" xr:uid="{00000000-0005-0000-0000-000068340000}"/>
    <cellStyle name="Normal 37 2 3 2 2 3 2 4" xfId="14815" xr:uid="{00000000-0005-0000-0000-000069340000}"/>
    <cellStyle name="Normal 37 2 3 2 2 3 3" xfId="14816" xr:uid="{00000000-0005-0000-0000-00006A340000}"/>
    <cellStyle name="Normal 37 2 3 2 2 3 3 2" xfId="14817" xr:uid="{00000000-0005-0000-0000-00006B340000}"/>
    <cellStyle name="Normal 37 2 3 2 2 3 3 3" xfId="14818" xr:uid="{00000000-0005-0000-0000-00006C340000}"/>
    <cellStyle name="Normal 37 2 3 2 2 3 4" xfId="14819" xr:uid="{00000000-0005-0000-0000-00006D340000}"/>
    <cellStyle name="Normal 37 2 3 2 2 3 5" xfId="14820" xr:uid="{00000000-0005-0000-0000-00006E340000}"/>
    <cellStyle name="Normal 37 2 3 2 2 3 6" xfId="14821" xr:uid="{00000000-0005-0000-0000-00006F340000}"/>
    <cellStyle name="Normal 37 2 3 2 2 4" xfId="14822" xr:uid="{00000000-0005-0000-0000-000070340000}"/>
    <cellStyle name="Normal 37 2 3 2 2 4 2" xfId="14823" xr:uid="{00000000-0005-0000-0000-000071340000}"/>
    <cellStyle name="Normal 37 2 3 2 2 4 3" xfId="14824" xr:uid="{00000000-0005-0000-0000-000072340000}"/>
    <cellStyle name="Normal 37 2 3 2 2 4 4" xfId="14825" xr:uid="{00000000-0005-0000-0000-000073340000}"/>
    <cellStyle name="Normal 37 2 3 2 2 5" xfId="14826" xr:uid="{00000000-0005-0000-0000-000074340000}"/>
    <cellStyle name="Normal 37 2 3 2 2 5 2" xfId="14827" xr:uid="{00000000-0005-0000-0000-000075340000}"/>
    <cellStyle name="Normal 37 2 3 2 2 5 3" xfId="14828" xr:uid="{00000000-0005-0000-0000-000076340000}"/>
    <cellStyle name="Normal 37 2 3 2 2 5 4" xfId="14829" xr:uid="{00000000-0005-0000-0000-000077340000}"/>
    <cellStyle name="Normal 37 2 3 2 2 6" xfId="14830" xr:uid="{00000000-0005-0000-0000-000078340000}"/>
    <cellStyle name="Normal 37 2 3 2 2 6 2" xfId="14831" xr:uid="{00000000-0005-0000-0000-000079340000}"/>
    <cellStyle name="Normal 37 2 3 2 2 6 3" xfId="14832" xr:uid="{00000000-0005-0000-0000-00007A340000}"/>
    <cellStyle name="Normal 37 2 3 2 2 6 4" xfId="14833" xr:uid="{00000000-0005-0000-0000-00007B340000}"/>
    <cellStyle name="Normal 37 2 3 2 2 7" xfId="14834" xr:uid="{00000000-0005-0000-0000-00007C340000}"/>
    <cellStyle name="Normal 37 2 3 2 2 7 2" xfId="14835" xr:uid="{00000000-0005-0000-0000-00007D340000}"/>
    <cellStyle name="Normal 37 2 3 2 2 7 3" xfId="14836" xr:uid="{00000000-0005-0000-0000-00007E340000}"/>
    <cellStyle name="Normal 37 2 3 2 2 8" xfId="14837" xr:uid="{00000000-0005-0000-0000-00007F340000}"/>
    <cellStyle name="Normal 37 2 3 2 2 9" xfId="14838" xr:uid="{00000000-0005-0000-0000-000080340000}"/>
    <cellStyle name="Normal 37 2 3 2 3" xfId="1403" xr:uid="{00000000-0005-0000-0000-000081340000}"/>
    <cellStyle name="Normal 37 2 3 2 3 2" xfId="14839" xr:uid="{00000000-0005-0000-0000-000082340000}"/>
    <cellStyle name="Normal 37 2 3 2 3 2 2" xfId="14840" xr:uid="{00000000-0005-0000-0000-000083340000}"/>
    <cellStyle name="Normal 37 2 3 2 3 2 2 2" xfId="14841" xr:uid="{00000000-0005-0000-0000-000084340000}"/>
    <cellStyle name="Normal 37 2 3 2 3 2 2 3" xfId="14842" xr:uid="{00000000-0005-0000-0000-000085340000}"/>
    <cellStyle name="Normal 37 2 3 2 3 2 2 4" xfId="14843" xr:uid="{00000000-0005-0000-0000-000086340000}"/>
    <cellStyle name="Normal 37 2 3 2 3 2 3" xfId="14844" xr:uid="{00000000-0005-0000-0000-000087340000}"/>
    <cellStyle name="Normal 37 2 3 2 3 2 3 2" xfId="14845" xr:uid="{00000000-0005-0000-0000-000088340000}"/>
    <cellStyle name="Normal 37 2 3 2 3 2 3 3" xfId="14846" xr:uid="{00000000-0005-0000-0000-000089340000}"/>
    <cellStyle name="Normal 37 2 3 2 3 2 4" xfId="14847" xr:uid="{00000000-0005-0000-0000-00008A340000}"/>
    <cellStyle name="Normal 37 2 3 2 3 2 5" xfId="14848" xr:uid="{00000000-0005-0000-0000-00008B340000}"/>
    <cellStyle name="Normal 37 2 3 2 3 2 6" xfId="14849" xr:uid="{00000000-0005-0000-0000-00008C340000}"/>
    <cellStyle name="Normal 37 2 3 2 3 3" xfId="14850" xr:uid="{00000000-0005-0000-0000-00008D340000}"/>
    <cellStyle name="Normal 37 2 3 2 3 3 2" xfId="14851" xr:uid="{00000000-0005-0000-0000-00008E340000}"/>
    <cellStyle name="Normal 37 2 3 2 3 3 3" xfId="14852" xr:uid="{00000000-0005-0000-0000-00008F340000}"/>
    <cellStyle name="Normal 37 2 3 2 3 3 4" xfId="14853" xr:uid="{00000000-0005-0000-0000-000090340000}"/>
    <cellStyle name="Normal 37 2 3 2 3 4" xfId="14854" xr:uid="{00000000-0005-0000-0000-000091340000}"/>
    <cellStyle name="Normal 37 2 3 2 3 4 2" xfId="14855" xr:uid="{00000000-0005-0000-0000-000092340000}"/>
    <cellStyle name="Normal 37 2 3 2 3 4 3" xfId="14856" xr:uid="{00000000-0005-0000-0000-000093340000}"/>
    <cellStyle name="Normal 37 2 3 2 3 4 4" xfId="14857" xr:uid="{00000000-0005-0000-0000-000094340000}"/>
    <cellStyle name="Normal 37 2 3 2 3 5" xfId="14858" xr:uid="{00000000-0005-0000-0000-000095340000}"/>
    <cellStyle name="Normal 37 2 3 2 3 5 2" xfId="14859" xr:uid="{00000000-0005-0000-0000-000096340000}"/>
    <cellStyle name="Normal 37 2 3 2 3 5 3" xfId="14860" xr:uid="{00000000-0005-0000-0000-000097340000}"/>
    <cellStyle name="Normal 37 2 3 2 3 5 4" xfId="14861" xr:uid="{00000000-0005-0000-0000-000098340000}"/>
    <cellStyle name="Normal 37 2 3 2 3 6" xfId="14862" xr:uid="{00000000-0005-0000-0000-000099340000}"/>
    <cellStyle name="Normal 37 2 3 2 3 6 2" xfId="14863" xr:uid="{00000000-0005-0000-0000-00009A340000}"/>
    <cellStyle name="Normal 37 2 3 2 3 6 3" xfId="14864" xr:uid="{00000000-0005-0000-0000-00009B340000}"/>
    <cellStyle name="Normal 37 2 3 2 3 7" xfId="14865" xr:uid="{00000000-0005-0000-0000-00009C340000}"/>
    <cellStyle name="Normal 37 2 3 2 3 8" xfId="14866" xr:uid="{00000000-0005-0000-0000-00009D340000}"/>
    <cellStyle name="Normal 37 2 3 2 3 9" xfId="14867" xr:uid="{00000000-0005-0000-0000-00009E340000}"/>
    <cellStyle name="Normal 37 2 3 2 4" xfId="14868" xr:uid="{00000000-0005-0000-0000-00009F340000}"/>
    <cellStyle name="Normal 37 2 3 2 4 2" xfId="14869" xr:uid="{00000000-0005-0000-0000-0000A0340000}"/>
    <cellStyle name="Normal 37 2 3 2 4 2 2" xfId="14870" xr:uid="{00000000-0005-0000-0000-0000A1340000}"/>
    <cellStyle name="Normal 37 2 3 2 4 2 3" xfId="14871" xr:uid="{00000000-0005-0000-0000-0000A2340000}"/>
    <cellStyle name="Normal 37 2 3 2 4 2 4" xfId="14872" xr:uid="{00000000-0005-0000-0000-0000A3340000}"/>
    <cellStyle name="Normal 37 2 3 2 4 3" xfId="14873" xr:uid="{00000000-0005-0000-0000-0000A4340000}"/>
    <cellStyle name="Normal 37 2 3 2 4 3 2" xfId="14874" xr:uid="{00000000-0005-0000-0000-0000A5340000}"/>
    <cellStyle name="Normal 37 2 3 2 4 3 3" xfId="14875" xr:uid="{00000000-0005-0000-0000-0000A6340000}"/>
    <cellStyle name="Normal 37 2 3 2 4 4" xfId="14876" xr:uid="{00000000-0005-0000-0000-0000A7340000}"/>
    <cellStyle name="Normal 37 2 3 2 4 5" xfId="14877" xr:uid="{00000000-0005-0000-0000-0000A8340000}"/>
    <cellStyle name="Normal 37 2 3 2 4 6" xfId="14878" xr:uid="{00000000-0005-0000-0000-0000A9340000}"/>
    <cellStyle name="Normal 37 2 3 2 5" xfId="14879" xr:uid="{00000000-0005-0000-0000-0000AA340000}"/>
    <cellStyle name="Normal 37 2 3 2 5 2" xfId="14880" xr:uid="{00000000-0005-0000-0000-0000AB340000}"/>
    <cellStyle name="Normal 37 2 3 2 5 3" xfId="14881" xr:uid="{00000000-0005-0000-0000-0000AC340000}"/>
    <cellStyle name="Normal 37 2 3 2 5 4" xfId="14882" xr:uid="{00000000-0005-0000-0000-0000AD340000}"/>
    <cellStyle name="Normal 37 2 3 2 6" xfId="14883" xr:uid="{00000000-0005-0000-0000-0000AE340000}"/>
    <cellStyle name="Normal 37 2 3 2 6 2" xfId="14884" xr:uid="{00000000-0005-0000-0000-0000AF340000}"/>
    <cellStyle name="Normal 37 2 3 2 6 3" xfId="14885" xr:uid="{00000000-0005-0000-0000-0000B0340000}"/>
    <cellStyle name="Normal 37 2 3 2 6 4" xfId="14886" xr:uid="{00000000-0005-0000-0000-0000B1340000}"/>
    <cellStyle name="Normal 37 2 3 2 7" xfId="14887" xr:uid="{00000000-0005-0000-0000-0000B2340000}"/>
    <cellStyle name="Normal 37 2 3 2 7 2" xfId="14888" xr:uid="{00000000-0005-0000-0000-0000B3340000}"/>
    <cellStyle name="Normal 37 2 3 2 7 3" xfId="14889" xr:uid="{00000000-0005-0000-0000-0000B4340000}"/>
    <cellStyle name="Normal 37 2 3 2 7 4" xfId="14890" xr:uid="{00000000-0005-0000-0000-0000B5340000}"/>
    <cellStyle name="Normal 37 2 3 2 8" xfId="14891" xr:uid="{00000000-0005-0000-0000-0000B6340000}"/>
    <cellStyle name="Normal 37 2 3 2 8 2" xfId="14892" xr:uid="{00000000-0005-0000-0000-0000B7340000}"/>
    <cellStyle name="Normal 37 2 3 2 8 3" xfId="14893" xr:uid="{00000000-0005-0000-0000-0000B8340000}"/>
    <cellStyle name="Normal 37 2 3 2 9" xfId="14894" xr:uid="{00000000-0005-0000-0000-0000B9340000}"/>
    <cellStyle name="Normal 37 2 3 3" xfId="832" xr:uid="{00000000-0005-0000-0000-0000BA340000}"/>
    <cellStyle name="Normal 37 2 3 3 10" xfId="14895" xr:uid="{00000000-0005-0000-0000-0000BB340000}"/>
    <cellStyle name="Normal 37 2 3 3 2" xfId="1405" xr:uid="{00000000-0005-0000-0000-0000BC340000}"/>
    <cellStyle name="Normal 37 2 3 3 2 2" xfId="14896" xr:uid="{00000000-0005-0000-0000-0000BD340000}"/>
    <cellStyle name="Normal 37 2 3 3 2 2 2" xfId="14897" xr:uid="{00000000-0005-0000-0000-0000BE340000}"/>
    <cellStyle name="Normal 37 2 3 3 2 2 2 2" xfId="14898" xr:uid="{00000000-0005-0000-0000-0000BF340000}"/>
    <cellStyle name="Normal 37 2 3 3 2 2 2 3" xfId="14899" xr:uid="{00000000-0005-0000-0000-0000C0340000}"/>
    <cellStyle name="Normal 37 2 3 3 2 2 2 4" xfId="14900" xr:uid="{00000000-0005-0000-0000-0000C1340000}"/>
    <cellStyle name="Normal 37 2 3 3 2 2 3" xfId="14901" xr:uid="{00000000-0005-0000-0000-0000C2340000}"/>
    <cellStyle name="Normal 37 2 3 3 2 2 3 2" xfId="14902" xr:uid="{00000000-0005-0000-0000-0000C3340000}"/>
    <cellStyle name="Normal 37 2 3 3 2 2 3 3" xfId="14903" xr:uid="{00000000-0005-0000-0000-0000C4340000}"/>
    <cellStyle name="Normal 37 2 3 3 2 2 4" xfId="14904" xr:uid="{00000000-0005-0000-0000-0000C5340000}"/>
    <cellStyle name="Normal 37 2 3 3 2 2 5" xfId="14905" xr:uid="{00000000-0005-0000-0000-0000C6340000}"/>
    <cellStyle name="Normal 37 2 3 3 2 2 6" xfId="14906" xr:uid="{00000000-0005-0000-0000-0000C7340000}"/>
    <cellStyle name="Normal 37 2 3 3 2 3" xfId="14907" xr:uid="{00000000-0005-0000-0000-0000C8340000}"/>
    <cellStyle name="Normal 37 2 3 3 2 3 2" xfId="14908" xr:uid="{00000000-0005-0000-0000-0000C9340000}"/>
    <cellStyle name="Normal 37 2 3 3 2 3 3" xfId="14909" xr:uid="{00000000-0005-0000-0000-0000CA340000}"/>
    <cellStyle name="Normal 37 2 3 3 2 3 4" xfId="14910" xr:uid="{00000000-0005-0000-0000-0000CB340000}"/>
    <cellStyle name="Normal 37 2 3 3 2 4" xfId="14911" xr:uid="{00000000-0005-0000-0000-0000CC340000}"/>
    <cellStyle name="Normal 37 2 3 3 2 4 2" xfId="14912" xr:uid="{00000000-0005-0000-0000-0000CD340000}"/>
    <cellStyle name="Normal 37 2 3 3 2 4 3" xfId="14913" xr:uid="{00000000-0005-0000-0000-0000CE340000}"/>
    <cellStyle name="Normal 37 2 3 3 2 4 4" xfId="14914" xr:uid="{00000000-0005-0000-0000-0000CF340000}"/>
    <cellStyle name="Normal 37 2 3 3 2 5" xfId="14915" xr:uid="{00000000-0005-0000-0000-0000D0340000}"/>
    <cellStyle name="Normal 37 2 3 3 2 5 2" xfId="14916" xr:uid="{00000000-0005-0000-0000-0000D1340000}"/>
    <cellStyle name="Normal 37 2 3 3 2 5 3" xfId="14917" xr:uid="{00000000-0005-0000-0000-0000D2340000}"/>
    <cellStyle name="Normal 37 2 3 3 2 5 4" xfId="14918" xr:uid="{00000000-0005-0000-0000-0000D3340000}"/>
    <cellStyle name="Normal 37 2 3 3 2 6" xfId="14919" xr:uid="{00000000-0005-0000-0000-0000D4340000}"/>
    <cellStyle name="Normal 37 2 3 3 2 6 2" xfId="14920" xr:uid="{00000000-0005-0000-0000-0000D5340000}"/>
    <cellStyle name="Normal 37 2 3 3 2 6 3" xfId="14921" xr:uid="{00000000-0005-0000-0000-0000D6340000}"/>
    <cellStyle name="Normal 37 2 3 3 2 7" xfId="14922" xr:uid="{00000000-0005-0000-0000-0000D7340000}"/>
    <cellStyle name="Normal 37 2 3 3 2 8" xfId="14923" xr:uid="{00000000-0005-0000-0000-0000D8340000}"/>
    <cellStyle name="Normal 37 2 3 3 2 9" xfId="14924" xr:uid="{00000000-0005-0000-0000-0000D9340000}"/>
    <cellStyle name="Normal 37 2 3 3 3" xfId="14925" xr:uid="{00000000-0005-0000-0000-0000DA340000}"/>
    <cellStyle name="Normal 37 2 3 3 3 2" xfId="14926" xr:uid="{00000000-0005-0000-0000-0000DB340000}"/>
    <cellStyle name="Normal 37 2 3 3 3 2 2" xfId="14927" xr:uid="{00000000-0005-0000-0000-0000DC340000}"/>
    <cellStyle name="Normal 37 2 3 3 3 2 3" xfId="14928" xr:uid="{00000000-0005-0000-0000-0000DD340000}"/>
    <cellStyle name="Normal 37 2 3 3 3 2 4" xfId="14929" xr:uid="{00000000-0005-0000-0000-0000DE340000}"/>
    <cellStyle name="Normal 37 2 3 3 3 3" xfId="14930" xr:uid="{00000000-0005-0000-0000-0000DF340000}"/>
    <cellStyle name="Normal 37 2 3 3 3 3 2" xfId="14931" xr:uid="{00000000-0005-0000-0000-0000E0340000}"/>
    <cellStyle name="Normal 37 2 3 3 3 3 3" xfId="14932" xr:uid="{00000000-0005-0000-0000-0000E1340000}"/>
    <cellStyle name="Normal 37 2 3 3 3 4" xfId="14933" xr:uid="{00000000-0005-0000-0000-0000E2340000}"/>
    <cellStyle name="Normal 37 2 3 3 3 5" xfId="14934" xr:uid="{00000000-0005-0000-0000-0000E3340000}"/>
    <cellStyle name="Normal 37 2 3 3 3 6" xfId="14935" xr:uid="{00000000-0005-0000-0000-0000E4340000}"/>
    <cellStyle name="Normal 37 2 3 3 4" xfId="14936" xr:uid="{00000000-0005-0000-0000-0000E5340000}"/>
    <cellStyle name="Normal 37 2 3 3 4 2" xfId="14937" xr:uid="{00000000-0005-0000-0000-0000E6340000}"/>
    <cellStyle name="Normal 37 2 3 3 4 3" xfId="14938" xr:uid="{00000000-0005-0000-0000-0000E7340000}"/>
    <cellStyle name="Normal 37 2 3 3 4 4" xfId="14939" xr:uid="{00000000-0005-0000-0000-0000E8340000}"/>
    <cellStyle name="Normal 37 2 3 3 5" xfId="14940" xr:uid="{00000000-0005-0000-0000-0000E9340000}"/>
    <cellStyle name="Normal 37 2 3 3 5 2" xfId="14941" xr:uid="{00000000-0005-0000-0000-0000EA340000}"/>
    <cellStyle name="Normal 37 2 3 3 5 3" xfId="14942" xr:uid="{00000000-0005-0000-0000-0000EB340000}"/>
    <cellStyle name="Normal 37 2 3 3 5 4" xfId="14943" xr:uid="{00000000-0005-0000-0000-0000EC340000}"/>
    <cellStyle name="Normal 37 2 3 3 6" xfId="14944" xr:uid="{00000000-0005-0000-0000-0000ED340000}"/>
    <cellStyle name="Normal 37 2 3 3 6 2" xfId="14945" xr:uid="{00000000-0005-0000-0000-0000EE340000}"/>
    <cellStyle name="Normal 37 2 3 3 6 3" xfId="14946" xr:uid="{00000000-0005-0000-0000-0000EF340000}"/>
    <cellStyle name="Normal 37 2 3 3 6 4" xfId="14947" xr:uid="{00000000-0005-0000-0000-0000F0340000}"/>
    <cellStyle name="Normal 37 2 3 3 7" xfId="14948" xr:uid="{00000000-0005-0000-0000-0000F1340000}"/>
    <cellStyle name="Normal 37 2 3 3 7 2" xfId="14949" xr:uid="{00000000-0005-0000-0000-0000F2340000}"/>
    <cellStyle name="Normal 37 2 3 3 7 3" xfId="14950" xr:uid="{00000000-0005-0000-0000-0000F3340000}"/>
    <cellStyle name="Normal 37 2 3 3 8" xfId="14951" xr:uid="{00000000-0005-0000-0000-0000F4340000}"/>
    <cellStyle name="Normal 37 2 3 3 9" xfId="14952" xr:uid="{00000000-0005-0000-0000-0000F5340000}"/>
    <cellStyle name="Normal 37 2 3 4" xfId="1402" xr:uid="{00000000-0005-0000-0000-0000F6340000}"/>
    <cellStyle name="Normal 37 2 3 4 2" xfId="14953" xr:uid="{00000000-0005-0000-0000-0000F7340000}"/>
    <cellStyle name="Normal 37 2 3 4 2 2" xfId="14954" xr:uid="{00000000-0005-0000-0000-0000F8340000}"/>
    <cellStyle name="Normal 37 2 3 4 2 2 2" xfId="14955" xr:uid="{00000000-0005-0000-0000-0000F9340000}"/>
    <cellStyle name="Normal 37 2 3 4 2 2 3" xfId="14956" xr:uid="{00000000-0005-0000-0000-0000FA340000}"/>
    <cellStyle name="Normal 37 2 3 4 2 2 4" xfId="14957" xr:uid="{00000000-0005-0000-0000-0000FB340000}"/>
    <cellStyle name="Normal 37 2 3 4 2 3" xfId="14958" xr:uid="{00000000-0005-0000-0000-0000FC340000}"/>
    <cellStyle name="Normal 37 2 3 4 2 3 2" xfId="14959" xr:uid="{00000000-0005-0000-0000-0000FD340000}"/>
    <cellStyle name="Normal 37 2 3 4 2 3 3" xfId="14960" xr:uid="{00000000-0005-0000-0000-0000FE340000}"/>
    <cellStyle name="Normal 37 2 3 4 2 4" xfId="14961" xr:uid="{00000000-0005-0000-0000-0000FF340000}"/>
    <cellStyle name="Normal 37 2 3 4 2 5" xfId="14962" xr:uid="{00000000-0005-0000-0000-000000350000}"/>
    <cellStyle name="Normal 37 2 3 4 2 6" xfId="14963" xr:uid="{00000000-0005-0000-0000-000001350000}"/>
    <cellStyle name="Normal 37 2 3 4 3" xfId="14964" xr:uid="{00000000-0005-0000-0000-000002350000}"/>
    <cellStyle name="Normal 37 2 3 4 3 2" xfId="14965" xr:uid="{00000000-0005-0000-0000-000003350000}"/>
    <cellStyle name="Normal 37 2 3 4 3 3" xfId="14966" xr:uid="{00000000-0005-0000-0000-000004350000}"/>
    <cellStyle name="Normal 37 2 3 4 3 4" xfId="14967" xr:uid="{00000000-0005-0000-0000-000005350000}"/>
    <cellStyle name="Normal 37 2 3 4 4" xfId="14968" xr:uid="{00000000-0005-0000-0000-000006350000}"/>
    <cellStyle name="Normal 37 2 3 4 4 2" xfId="14969" xr:uid="{00000000-0005-0000-0000-000007350000}"/>
    <cellStyle name="Normal 37 2 3 4 4 3" xfId="14970" xr:uid="{00000000-0005-0000-0000-000008350000}"/>
    <cellStyle name="Normal 37 2 3 4 4 4" xfId="14971" xr:uid="{00000000-0005-0000-0000-000009350000}"/>
    <cellStyle name="Normal 37 2 3 4 5" xfId="14972" xr:uid="{00000000-0005-0000-0000-00000A350000}"/>
    <cellStyle name="Normal 37 2 3 4 5 2" xfId="14973" xr:uid="{00000000-0005-0000-0000-00000B350000}"/>
    <cellStyle name="Normal 37 2 3 4 5 3" xfId="14974" xr:uid="{00000000-0005-0000-0000-00000C350000}"/>
    <cellStyle name="Normal 37 2 3 4 5 4" xfId="14975" xr:uid="{00000000-0005-0000-0000-00000D350000}"/>
    <cellStyle name="Normal 37 2 3 4 6" xfId="14976" xr:uid="{00000000-0005-0000-0000-00000E350000}"/>
    <cellStyle name="Normal 37 2 3 4 6 2" xfId="14977" xr:uid="{00000000-0005-0000-0000-00000F350000}"/>
    <cellStyle name="Normal 37 2 3 4 6 3" xfId="14978" xr:uid="{00000000-0005-0000-0000-000010350000}"/>
    <cellStyle name="Normal 37 2 3 4 7" xfId="14979" xr:uid="{00000000-0005-0000-0000-000011350000}"/>
    <cellStyle name="Normal 37 2 3 4 8" xfId="14980" xr:uid="{00000000-0005-0000-0000-000012350000}"/>
    <cellStyle name="Normal 37 2 3 4 9" xfId="14981" xr:uid="{00000000-0005-0000-0000-000013350000}"/>
    <cellStyle name="Normal 37 2 3 5" xfId="14982" xr:uid="{00000000-0005-0000-0000-000014350000}"/>
    <cellStyle name="Normal 37 2 3 5 2" xfId="14983" xr:uid="{00000000-0005-0000-0000-000015350000}"/>
    <cellStyle name="Normal 37 2 3 5 2 2" xfId="14984" xr:uid="{00000000-0005-0000-0000-000016350000}"/>
    <cellStyle name="Normal 37 2 3 5 2 2 2" xfId="14985" xr:uid="{00000000-0005-0000-0000-000017350000}"/>
    <cellStyle name="Normal 37 2 3 5 2 2 3" xfId="14986" xr:uid="{00000000-0005-0000-0000-000018350000}"/>
    <cellStyle name="Normal 37 2 3 5 2 2 4" xfId="14987" xr:uid="{00000000-0005-0000-0000-000019350000}"/>
    <cellStyle name="Normal 37 2 3 5 2 3" xfId="14988" xr:uid="{00000000-0005-0000-0000-00001A350000}"/>
    <cellStyle name="Normal 37 2 3 5 2 3 2" xfId="14989" xr:uid="{00000000-0005-0000-0000-00001B350000}"/>
    <cellStyle name="Normal 37 2 3 5 2 3 3" xfId="14990" xr:uid="{00000000-0005-0000-0000-00001C350000}"/>
    <cellStyle name="Normal 37 2 3 5 2 4" xfId="14991" xr:uid="{00000000-0005-0000-0000-00001D350000}"/>
    <cellStyle name="Normal 37 2 3 5 2 5" xfId="14992" xr:uid="{00000000-0005-0000-0000-00001E350000}"/>
    <cellStyle name="Normal 37 2 3 5 2 6" xfId="14993" xr:uid="{00000000-0005-0000-0000-00001F350000}"/>
    <cellStyle name="Normal 37 2 3 5 3" xfId="14994" xr:uid="{00000000-0005-0000-0000-000020350000}"/>
    <cellStyle name="Normal 37 2 3 5 3 2" xfId="14995" xr:uid="{00000000-0005-0000-0000-000021350000}"/>
    <cellStyle name="Normal 37 2 3 5 3 3" xfId="14996" xr:uid="{00000000-0005-0000-0000-000022350000}"/>
    <cellStyle name="Normal 37 2 3 5 3 4" xfId="14997" xr:uid="{00000000-0005-0000-0000-000023350000}"/>
    <cellStyle name="Normal 37 2 3 5 4" xfId="14998" xr:uid="{00000000-0005-0000-0000-000024350000}"/>
    <cellStyle name="Normal 37 2 3 5 4 2" xfId="14999" xr:uid="{00000000-0005-0000-0000-000025350000}"/>
    <cellStyle name="Normal 37 2 3 5 4 3" xfId="15000" xr:uid="{00000000-0005-0000-0000-000026350000}"/>
    <cellStyle name="Normal 37 2 3 5 4 4" xfId="15001" xr:uid="{00000000-0005-0000-0000-000027350000}"/>
    <cellStyle name="Normal 37 2 3 5 5" xfId="15002" xr:uid="{00000000-0005-0000-0000-000028350000}"/>
    <cellStyle name="Normal 37 2 3 5 5 2" xfId="15003" xr:uid="{00000000-0005-0000-0000-000029350000}"/>
    <cellStyle name="Normal 37 2 3 5 5 3" xfId="15004" xr:uid="{00000000-0005-0000-0000-00002A350000}"/>
    <cellStyle name="Normal 37 2 3 5 5 4" xfId="15005" xr:uid="{00000000-0005-0000-0000-00002B350000}"/>
    <cellStyle name="Normal 37 2 3 5 6" xfId="15006" xr:uid="{00000000-0005-0000-0000-00002C350000}"/>
    <cellStyle name="Normal 37 2 3 5 6 2" xfId="15007" xr:uid="{00000000-0005-0000-0000-00002D350000}"/>
    <cellStyle name="Normal 37 2 3 5 6 3" xfId="15008" xr:uid="{00000000-0005-0000-0000-00002E350000}"/>
    <cellStyle name="Normal 37 2 3 5 7" xfId="15009" xr:uid="{00000000-0005-0000-0000-00002F350000}"/>
    <cellStyle name="Normal 37 2 3 5 8" xfId="15010" xr:uid="{00000000-0005-0000-0000-000030350000}"/>
    <cellStyle name="Normal 37 2 3 5 9" xfId="15011" xr:uid="{00000000-0005-0000-0000-000031350000}"/>
    <cellStyle name="Normal 37 2 3 6" xfId="15012" xr:uid="{00000000-0005-0000-0000-000032350000}"/>
    <cellStyle name="Normal 37 2 3 6 2" xfId="15013" xr:uid="{00000000-0005-0000-0000-000033350000}"/>
    <cellStyle name="Normal 37 2 3 6 2 2" xfId="15014" xr:uid="{00000000-0005-0000-0000-000034350000}"/>
    <cellStyle name="Normal 37 2 3 6 2 2 2" xfId="15015" xr:uid="{00000000-0005-0000-0000-000035350000}"/>
    <cellStyle name="Normal 37 2 3 6 2 2 3" xfId="15016" xr:uid="{00000000-0005-0000-0000-000036350000}"/>
    <cellStyle name="Normal 37 2 3 6 2 2 4" xfId="15017" xr:uid="{00000000-0005-0000-0000-000037350000}"/>
    <cellStyle name="Normal 37 2 3 6 2 3" xfId="15018" xr:uid="{00000000-0005-0000-0000-000038350000}"/>
    <cellStyle name="Normal 37 2 3 6 2 3 2" xfId="15019" xr:uid="{00000000-0005-0000-0000-000039350000}"/>
    <cellStyle name="Normal 37 2 3 6 2 3 3" xfId="15020" xr:uid="{00000000-0005-0000-0000-00003A350000}"/>
    <cellStyle name="Normal 37 2 3 6 2 4" xfId="15021" xr:uid="{00000000-0005-0000-0000-00003B350000}"/>
    <cellStyle name="Normal 37 2 3 6 2 5" xfId="15022" xr:uid="{00000000-0005-0000-0000-00003C350000}"/>
    <cellStyle name="Normal 37 2 3 6 2 6" xfId="15023" xr:uid="{00000000-0005-0000-0000-00003D350000}"/>
    <cellStyle name="Normal 37 2 3 6 3" xfId="15024" xr:uid="{00000000-0005-0000-0000-00003E350000}"/>
    <cellStyle name="Normal 37 2 3 6 3 2" xfId="15025" xr:uid="{00000000-0005-0000-0000-00003F350000}"/>
    <cellStyle name="Normal 37 2 3 6 3 3" xfId="15026" xr:uid="{00000000-0005-0000-0000-000040350000}"/>
    <cellStyle name="Normal 37 2 3 6 3 4" xfId="15027" xr:uid="{00000000-0005-0000-0000-000041350000}"/>
    <cellStyle name="Normal 37 2 3 6 4" xfId="15028" xr:uid="{00000000-0005-0000-0000-000042350000}"/>
    <cellStyle name="Normal 37 2 3 6 4 2" xfId="15029" xr:uid="{00000000-0005-0000-0000-000043350000}"/>
    <cellStyle name="Normal 37 2 3 6 4 3" xfId="15030" xr:uid="{00000000-0005-0000-0000-000044350000}"/>
    <cellStyle name="Normal 37 2 3 6 4 4" xfId="15031" xr:uid="{00000000-0005-0000-0000-000045350000}"/>
    <cellStyle name="Normal 37 2 3 6 5" xfId="15032" xr:uid="{00000000-0005-0000-0000-000046350000}"/>
    <cellStyle name="Normal 37 2 3 6 5 2" xfId="15033" xr:uid="{00000000-0005-0000-0000-000047350000}"/>
    <cellStyle name="Normal 37 2 3 6 5 3" xfId="15034" xr:uid="{00000000-0005-0000-0000-000048350000}"/>
    <cellStyle name="Normal 37 2 3 6 6" xfId="15035" xr:uid="{00000000-0005-0000-0000-000049350000}"/>
    <cellStyle name="Normal 37 2 3 6 7" xfId="15036" xr:uid="{00000000-0005-0000-0000-00004A350000}"/>
    <cellStyle name="Normal 37 2 3 6 8" xfId="15037" xr:uid="{00000000-0005-0000-0000-00004B350000}"/>
    <cellStyle name="Normal 37 2 3 7" xfId="15038" xr:uid="{00000000-0005-0000-0000-00004C350000}"/>
    <cellStyle name="Normal 37 2 3 7 2" xfId="15039" xr:uid="{00000000-0005-0000-0000-00004D350000}"/>
    <cellStyle name="Normal 37 2 3 7 2 2" xfId="15040" xr:uid="{00000000-0005-0000-0000-00004E350000}"/>
    <cellStyle name="Normal 37 2 3 7 2 3" xfId="15041" xr:uid="{00000000-0005-0000-0000-00004F350000}"/>
    <cellStyle name="Normal 37 2 3 7 2 4" xfId="15042" xr:uid="{00000000-0005-0000-0000-000050350000}"/>
    <cellStyle name="Normal 37 2 3 7 3" xfId="15043" xr:uid="{00000000-0005-0000-0000-000051350000}"/>
    <cellStyle name="Normal 37 2 3 7 3 2" xfId="15044" xr:uid="{00000000-0005-0000-0000-000052350000}"/>
    <cellStyle name="Normal 37 2 3 7 3 3" xfId="15045" xr:uid="{00000000-0005-0000-0000-000053350000}"/>
    <cellStyle name="Normal 37 2 3 7 4" xfId="15046" xr:uid="{00000000-0005-0000-0000-000054350000}"/>
    <cellStyle name="Normal 37 2 3 7 5" xfId="15047" xr:uid="{00000000-0005-0000-0000-000055350000}"/>
    <cellStyle name="Normal 37 2 3 7 6" xfId="15048" xr:uid="{00000000-0005-0000-0000-000056350000}"/>
    <cellStyle name="Normal 37 2 3 8" xfId="15049" xr:uid="{00000000-0005-0000-0000-000057350000}"/>
    <cellStyle name="Normal 37 2 3 8 2" xfId="15050" xr:uid="{00000000-0005-0000-0000-000058350000}"/>
    <cellStyle name="Normal 37 2 3 8 3" xfId="15051" xr:uid="{00000000-0005-0000-0000-000059350000}"/>
    <cellStyle name="Normal 37 2 3 8 4" xfId="15052" xr:uid="{00000000-0005-0000-0000-00005A350000}"/>
    <cellStyle name="Normal 37 2 3 9" xfId="15053" xr:uid="{00000000-0005-0000-0000-00005B350000}"/>
    <cellStyle name="Normal 37 2 3 9 2" xfId="15054" xr:uid="{00000000-0005-0000-0000-00005C350000}"/>
    <cellStyle name="Normal 37 2 3 9 3" xfId="15055" xr:uid="{00000000-0005-0000-0000-00005D350000}"/>
    <cellStyle name="Normal 37 2 3 9 4" xfId="15056" xr:uid="{00000000-0005-0000-0000-00005E350000}"/>
    <cellStyle name="Normal 37 2 4" xfId="372" xr:uid="{00000000-0005-0000-0000-00005F350000}"/>
    <cellStyle name="Normal 37 2 4 10" xfId="15057" xr:uid="{00000000-0005-0000-0000-000060350000}"/>
    <cellStyle name="Normal 37 2 4 11" xfId="15058" xr:uid="{00000000-0005-0000-0000-000061350000}"/>
    <cellStyle name="Normal 37 2 4 2" xfId="942" xr:uid="{00000000-0005-0000-0000-000062350000}"/>
    <cellStyle name="Normal 37 2 4 2 10" xfId="15059" xr:uid="{00000000-0005-0000-0000-000063350000}"/>
    <cellStyle name="Normal 37 2 4 2 2" xfId="1407" xr:uid="{00000000-0005-0000-0000-000064350000}"/>
    <cellStyle name="Normal 37 2 4 2 2 2" xfId="15060" xr:uid="{00000000-0005-0000-0000-000065350000}"/>
    <cellStyle name="Normal 37 2 4 2 2 2 2" xfId="15061" xr:uid="{00000000-0005-0000-0000-000066350000}"/>
    <cellStyle name="Normal 37 2 4 2 2 2 2 2" xfId="15062" xr:uid="{00000000-0005-0000-0000-000067350000}"/>
    <cellStyle name="Normal 37 2 4 2 2 2 2 3" xfId="15063" xr:uid="{00000000-0005-0000-0000-000068350000}"/>
    <cellStyle name="Normal 37 2 4 2 2 2 2 4" xfId="15064" xr:uid="{00000000-0005-0000-0000-000069350000}"/>
    <cellStyle name="Normal 37 2 4 2 2 2 3" xfId="15065" xr:uid="{00000000-0005-0000-0000-00006A350000}"/>
    <cellStyle name="Normal 37 2 4 2 2 2 3 2" xfId="15066" xr:uid="{00000000-0005-0000-0000-00006B350000}"/>
    <cellStyle name="Normal 37 2 4 2 2 2 3 3" xfId="15067" xr:uid="{00000000-0005-0000-0000-00006C350000}"/>
    <cellStyle name="Normal 37 2 4 2 2 2 4" xfId="15068" xr:uid="{00000000-0005-0000-0000-00006D350000}"/>
    <cellStyle name="Normal 37 2 4 2 2 2 5" xfId="15069" xr:uid="{00000000-0005-0000-0000-00006E350000}"/>
    <cellStyle name="Normal 37 2 4 2 2 2 6" xfId="15070" xr:uid="{00000000-0005-0000-0000-00006F350000}"/>
    <cellStyle name="Normal 37 2 4 2 2 3" xfId="15071" xr:uid="{00000000-0005-0000-0000-000070350000}"/>
    <cellStyle name="Normal 37 2 4 2 2 3 2" xfId="15072" xr:uid="{00000000-0005-0000-0000-000071350000}"/>
    <cellStyle name="Normal 37 2 4 2 2 3 3" xfId="15073" xr:uid="{00000000-0005-0000-0000-000072350000}"/>
    <cellStyle name="Normal 37 2 4 2 2 3 4" xfId="15074" xr:uid="{00000000-0005-0000-0000-000073350000}"/>
    <cellStyle name="Normal 37 2 4 2 2 4" xfId="15075" xr:uid="{00000000-0005-0000-0000-000074350000}"/>
    <cellStyle name="Normal 37 2 4 2 2 4 2" xfId="15076" xr:uid="{00000000-0005-0000-0000-000075350000}"/>
    <cellStyle name="Normal 37 2 4 2 2 4 3" xfId="15077" xr:uid="{00000000-0005-0000-0000-000076350000}"/>
    <cellStyle name="Normal 37 2 4 2 2 4 4" xfId="15078" xr:uid="{00000000-0005-0000-0000-000077350000}"/>
    <cellStyle name="Normal 37 2 4 2 2 5" xfId="15079" xr:uid="{00000000-0005-0000-0000-000078350000}"/>
    <cellStyle name="Normal 37 2 4 2 2 5 2" xfId="15080" xr:uid="{00000000-0005-0000-0000-000079350000}"/>
    <cellStyle name="Normal 37 2 4 2 2 5 3" xfId="15081" xr:uid="{00000000-0005-0000-0000-00007A350000}"/>
    <cellStyle name="Normal 37 2 4 2 2 5 4" xfId="15082" xr:uid="{00000000-0005-0000-0000-00007B350000}"/>
    <cellStyle name="Normal 37 2 4 2 2 6" xfId="15083" xr:uid="{00000000-0005-0000-0000-00007C350000}"/>
    <cellStyle name="Normal 37 2 4 2 2 6 2" xfId="15084" xr:uid="{00000000-0005-0000-0000-00007D350000}"/>
    <cellStyle name="Normal 37 2 4 2 2 6 3" xfId="15085" xr:uid="{00000000-0005-0000-0000-00007E350000}"/>
    <cellStyle name="Normal 37 2 4 2 2 7" xfId="15086" xr:uid="{00000000-0005-0000-0000-00007F350000}"/>
    <cellStyle name="Normal 37 2 4 2 2 8" xfId="15087" xr:uid="{00000000-0005-0000-0000-000080350000}"/>
    <cellStyle name="Normal 37 2 4 2 2 9" xfId="15088" xr:uid="{00000000-0005-0000-0000-000081350000}"/>
    <cellStyle name="Normal 37 2 4 2 3" xfId="15089" xr:uid="{00000000-0005-0000-0000-000082350000}"/>
    <cellStyle name="Normal 37 2 4 2 3 2" xfId="15090" xr:uid="{00000000-0005-0000-0000-000083350000}"/>
    <cellStyle name="Normal 37 2 4 2 3 2 2" xfId="15091" xr:uid="{00000000-0005-0000-0000-000084350000}"/>
    <cellStyle name="Normal 37 2 4 2 3 2 3" xfId="15092" xr:uid="{00000000-0005-0000-0000-000085350000}"/>
    <cellStyle name="Normal 37 2 4 2 3 2 4" xfId="15093" xr:uid="{00000000-0005-0000-0000-000086350000}"/>
    <cellStyle name="Normal 37 2 4 2 3 3" xfId="15094" xr:uid="{00000000-0005-0000-0000-000087350000}"/>
    <cellStyle name="Normal 37 2 4 2 3 3 2" xfId="15095" xr:uid="{00000000-0005-0000-0000-000088350000}"/>
    <cellStyle name="Normal 37 2 4 2 3 3 3" xfId="15096" xr:uid="{00000000-0005-0000-0000-000089350000}"/>
    <cellStyle name="Normal 37 2 4 2 3 4" xfId="15097" xr:uid="{00000000-0005-0000-0000-00008A350000}"/>
    <cellStyle name="Normal 37 2 4 2 3 5" xfId="15098" xr:uid="{00000000-0005-0000-0000-00008B350000}"/>
    <cellStyle name="Normal 37 2 4 2 3 6" xfId="15099" xr:uid="{00000000-0005-0000-0000-00008C350000}"/>
    <cellStyle name="Normal 37 2 4 2 4" xfId="15100" xr:uid="{00000000-0005-0000-0000-00008D350000}"/>
    <cellStyle name="Normal 37 2 4 2 4 2" xfId="15101" xr:uid="{00000000-0005-0000-0000-00008E350000}"/>
    <cellStyle name="Normal 37 2 4 2 4 3" xfId="15102" xr:uid="{00000000-0005-0000-0000-00008F350000}"/>
    <cellStyle name="Normal 37 2 4 2 4 4" xfId="15103" xr:uid="{00000000-0005-0000-0000-000090350000}"/>
    <cellStyle name="Normal 37 2 4 2 5" xfId="15104" xr:uid="{00000000-0005-0000-0000-000091350000}"/>
    <cellStyle name="Normal 37 2 4 2 5 2" xfId="15105" xr:uid="{00000000-0005-0000-0000-000092350000}"/>
    <cellStyle name="Normal 37 2 4 2 5 3" xfId="15106" xr:uid="{00000000-0005-0000-0000-000093350000}"/>
    <cellStyle name="Normal 37 2 4 2 5 4" xfId="15107" xr:uid="{00000000-0005-0000-0000-000094350000}"/>
    <cellStyle name="Normal 37 2 4 2 6" xfId="15108" xr:uid="{00000000-0005-0000-0000-000095350000}"/>
    <cellStyle name="Normal 37 2 4 2 6 2" xfId="15109" xr:uid="{00000000-0005-0000-0000-000096350000}"/>
    <cellStyle name="Normal 37 2 4 2 6 3" xfId="15110" xr:uid="{00000000-0005-0000-0000-000097350000}"/>
    <cellStyle name="Normal 37 2 4 2 6 4" xfId="15111" xr:uid="{00000000-0005-0000-0000-000098350000}"/>
    <cellStyle name="Normal 37 2 4 2 7" xfId="15112" xr:uid="{00000000-0005-0000-0000-000099350000}"/>
    <cellStyle name="Normal 37 2 4 2 7 2" xfId="15113" xr:uid="{00000000-0005-0000-0000-00009A350000}"/>
    <cellStyle name="Normal 37 2 4 2 7 3" xfId="15114" xr:uid="{00000000-0005-0000-0000-00009B350000}"/>
    <cellStyle name="Normal 37 2 4 2 8" xfId="15115" xr:uid="{00000000-0005-0000-0000-00009C350000}"/>
    <cellStyle name="Normal 37 2 4 2 9" xfId="15116" xr:uid="{00000000-0005-0000-0000-00009D350000}"/>
    <cellStyle name="Normal 37 2 4 3" xfId="1406" xr:uid="{00000000-0005-0000-0000-00009E350000}"/>
    <cellStyle name="Normal 37 2 4 3 2" xfId="15117" xr:uid="{00000000-0005-0000-0000-00009F350000}"/>
    <cellStyle name="Normal 37 2 4 3 2 2" xfId="15118" xr:uid="{00000000-0005-0000-0000-0000A0350000}"/>
    <cellStyle name="Normal 37 2 4 3 2 2 2" xfId="15119" xr:uid="{00000000-0005-0000-0000-0000A1350000}"/>
    <cellStyle name="Normal 37 2 4 3 2 2 3" xfId="15120" xr:uid="{00000000-0005-0000-0000-0000A2350000}"/>
    <cellStyle name="Normal 37 2 4 3 2 2 4" xfId="15121" xr:uid="{00000000-0005-0000-0000-0000A3350000}"/>
    <cellStyle name="Normal 37 2 4 3 2 3" xfId="15122" xr:uid="{00000000-0005-0000-0000-0000A4350000}"/>
    <cellStyle name="Normal 37 2 4 3 2 3 2" xfId="15123" xr:uid="{00000000-0005-0000-0000-0000A5350000}"/>
    <cellStyle name="Normal 37 2 4 3 2 3 3" xfId="15124" xr:uid="{00000000-0005-0000-0000-0000A6350000}"/>
    <cellStyle name="Normal 37 2 4 3 2 4" xfId="15125" xr:uid="{00000000-0005-0000-0000-0000A7350000}"/>
    <cellStyle name="Normal 37 2 4 3 2 5" xfId="15126" xr:uid="{00000000-0005-0000-0000-0000A8350000}"/>
    <cellStyle name="Normal 37 2 4 3 2 6" xfId="15127" xr:uid="{00000000-0005-0000-0000-0000A9350000}"/>
    <cellStyle name="Normal 37 2 4 3 3" xfId="15128" xr:uid="{00000000-0005-0000-0000-0000AA350000}"/>
    <cellStyle name="Normal 37 2 4 3 3 2" xfId="15129" xr:uid="{00000000-0005-0000-0000-0000AB350000}"/>
    <cellStyle name="Normal 37 2 4 3 3 3" xfId="15130" xr:uid="{00000000-0005-0000-0000-0000AC350000}"/>
    <cellStyle name="Normal 37 2 4 3 3 4" xfId="15131" xr:uid="{00000000-0005-0000-0000-0000AD350000}"/>
    <cellStyle name="Normal 37 2 4 3 4" xfId="15132" xr:uid="{00000000-0005-0000-0000-0000AE350000}"/>
    <cellStyle name="Normal 37 2 4 3 4 2" xfId="15133" xr:uid="{00000000-0005-0000-0000-0000AF350000}"/>
    <cellStyle name="Normal 37 2 4 3 4 3" xfId="15134" xr:uid="{00000000-0005-0000-0000-0000B0350000}"/>
    <cellStyle name="Normal 37 2 4 3 4 4" xfId="15135" xr:uid="{00000000-0005-0000-0000-0000B1350000}"/>
    <cellStyle name="Normal 37 2 4 3 5" xfId="15136" xr:uid="{00000000-0005-0000-0000-0000B2350000}"/>
    <cellStyle name="Normal 37 2 4 3 5 2" xfId="15137" xr:uid="{00000000-0005-0000-0000-0000B3350000}"/>
    <cellStyle name="Normal 37 2 4 3 5 3" xfId="15138" xr:uid="{00000000-0005-0000-0000-0000B4350000}"/>
    <cellStyle name="Normal 37 2 4 3 5 4" xfId="15139" xr:uid="{00000000-0005-0000-0000-0000B5350000}"/>
    <cellStyle name="Normal 37 2 4 3 6" xfId="15140" xr:uid="{00000000-0005-0000-0000-0000B6350000}"/>
    <cellStyle name="Normal 37 2 4 3 6 2" xfId="15141" xr:uid="{00000000-0005-0000-0000-0000B7350000}"/>
    <cellStyle name="Normal 37 2 4 3 6 3" xfId="15142" xr:uid="{00000000-0005-0000-0000-0000B8350000}"/>
    <cellStyle name="Normal 37 2 4 3 7" xfId="15143" xr:uid="{00000000-0005-0000-0000-0000B9350000}"/>
    <cellStyle name="Normal 37 2 4 3 8" xfId="15144" xr:uid="{00000000-0005-0000-0000-0000BA350000}"/>
    <cellStyle name="Normal 37 2 4 3 9" xfId="15145" xr:uid="{00000000-0005-0000-0000-0000BB350000}"/>
    <cellStyle name="Normal 37 2 4 4" xfId="15146" xr:uid="{00000000-0005-0000-0000-0000BC350000}"/>
    <cellStyle name="Normal 37 2 4 4 2" xfId="15147" xr:uid="{00000000-0005-0000-0000-0000BD350000}"/>
    <cellStyle name="Normal 37 2 4 4 2 2" xfId="15148" xr:uid="{00000000-0005-0000-0000-0000BE350000}"/>
    <cellStyle name="Normal 37 2 4 4 2 3" xfId="15149" xr:uid="{00000000-0005-0000-0000-0000BF350000}"/>
    <cellStyle name="Normal 37 2 4 4 2 4" xfId="15150" xr:uid="{00000000-0005-0000-0000-0000C0350000}"/>
    <cellStyle name="Normal 37 2 4 4 3" xfId="15151" xr:uid="{00000000-0005-0000-0000-0000C1350000}"/>
    <cellStyle name="Normal 37 2 4 4 3 2" xfId="15152" xr:uid="{00000000-0005-0000-0000-0000C2350000}"/>
    <cellStyle name="Normal 37 2 4 4 3 3" xfId="15153" xr:uid="{00000000-0005-0000-0000-0000C3350000}"/>
    <cellStyle name="Normal 37 2 4 4 4" xfId="15154" xr:uid="{00000000-0005-0000-0000-0000C4350000}"/>
    <cellStyle name="Normal 37 2 4 4 5" xfId="15155" xr:uid="{00000000-0005-0000-0000-0000C5350000}"/>
    <cellStyle name="Normal 37 2 4 4 6" xfId="15156" xr:uid="{00000000-0005-0000-0000-0000C6350000}"/>
    <cellStyle name="Normal 37 2 4 5" xfId="15157" xr:uid="{00000000-0005-0000-0000-0000C7350000}"/>
    <cellStyle name="Normal 37 2 4 5 2" xfId="15158" xr:uid="{00000000-0005-0000-0000-0000C8350000}"/>
    <cellStyle name="Normal 37 2 4 5 3" xfId="15159" xr:uid="{00000000-0005-0000-0000-0000C9350000}"/>
    <cellStyle name="Normal 37 2 4 5 4" xfId="15160" xr:uid="{00000000-0005-0000-0000-0000CA350000}"/>
    <cellStyle name="Normal 37 2 4 6" xfId="15161" xr:uid="{00000000-0005-0000-0000-0000CB350000}"/>
    <cellStyle name="Normal 37 2 4 6 2" xfId="15162" xr:uid="{00000000-0005-0000-0000-0000CC350000}"/>
    <cellStyle name="Normal 37 2 4 6 3" xfId="15163" xr:uid="{00000000-0005-0000-0000-0000CD350000}"/>
    <cellStyle name="Normal 37 2 4 6 4" xfId="15164" xr:uid="{00000000-0005-0000-0000-0000CE350000}"/>
    <cellStyle name="Normal 37 2 4 7" xfId="15165" xr:uid="{00000000-0005-0000-0000-0000CF350000}"/>
    <cellStyle name="Normal 37 2 4 7 2" xfId="15166" xr:uid="{00000000-0005-0000-0000-0000D0350000}"/>
    <cellStyle name="Normal 37 2 4 7 3" xfId="15167" xr:uid="{00000000-0005-0000-0000-0000D1350000}"/>
    <cellStyle name="Normal 37 2 4 7 4" xfId="15168" xr:uid="{00000000-0005-0000-0000-0000D2350000}"/>
    <cellStyle name="Normal 37 2 4 8" xfId="15169" xr:uid="{00000000-0005-0000-0000-0000D3350000}"/>
    <cellStyle name="Normal 37 2 4 8 2" xfId="15170" xr:uid="{00000000-0005-0000-0000-0000D4350000}"/>
    <cellStyle name="Normal 37 2 4 8 3" xfId="15171" xr:uid="{00000000-0005-0000-0000-0000D5350000}"/>
    <cellStyle name="Normal 37 2 4 9" xfId="15172" xr:uid="{00000000-0005-0000-0000-0000D6350000}"/>
    <cellStyle name="Normal 37 2 5" xfId="589" xr:uid="{00000000-0005-0000-0000-0000D7350000}"/>
    <cellStyle name="Normal 37 2 5 10" xfId="15173" xr:uid="{00000000-0005-0000-0000-0000D8350000}"/>
    <cellStyle name="Normal 37 2 5 11" xfId="15174" xr:uid="{00000000-0005-0000-0000-0000D9350000}"/>
    <cellStyle name="Normal 37 2 5 2" xfId="1055" xr:uid="{00000000-0005-0000-0000-0000DA350000}"/>
    <cellStyle name="Normal 37 2 5 2 10" xfId="15175" xr:uid="{00000000-0005-0000-0000-0000DB350000}"/>
    <cellStyle name="Normal 37 2 5 2 2" xfId="1409" xr:uid="{00000000-0005-0000-0000-0000DC350000}"/>
    <cellStyle name="Normal 37 2 5 2 2 2" xfId="15176" xr:uid="{00000000-0005-0000-0000-0000DD350000}"/>
    <cellStyle name="Normal 37 2 5 2 2 2 2" xfId="15177" xr:uid="{00000000-0005-0000-0000-0000DE350000}"/>
    <cellStyle name="Normal 37 2 5 2 2 2 2 2" xfId="15178" xr:uid="{00000000-0005-0000-0000-0000DF350000}"/>
    <cellStyle name="Normal 37 2 5 2 2 2 2 3" xfId="15179" xr:uid="{00000000-0005-0000-0000-0000E0350000}"/>
    <cellStyle name="Normal 37 2 5 2 2 2 2 4" xfId="15180" xr:uid="{00000000-0005-0000-0000-0000E1350000}"/>
    <cellStyle name="Normal 37 2 5 2 2 2 3" xfId="15181" xr:uid="{00000000-0005-0000-0000-0000E2350000}"/>
    <cellStyle name="Normal 37 2 5 2 2 2 3 2" xfId="15182" xr:uid="{00000000-0005-0000-0000-0000E3350000}"/>
    <cellStyle name="Normal 37 2 5 2 2 2 3 3" xfId="15183" xr:uid="{00000000-0005-0000-0000-0000E4350000}"/>
    <cellStyle name="Normal 37 2 5 2 2 2 4" xfId="15184" xr:uid="{00000000-0005-0000-0000-0000E5350000}"/>
    <cellStyle name="Normal 37 2 5 2 2 2 5" xfId="15185" xr:uid="{00000000-0005-0000-0000-0000E6350000}"/>
    <cellStyle name="Normal 37 2 5 2 2 2 6" xfId="15186" xr:uid="{00000000-0005-0000-0000-0000E7350000}"/>
    <cellStyle name="Normal 37 2 5 2 2 3" xfId="15187" xr:uid="{00000000-0005-0000-0000-0000E8350000}"/>
    <cellStyle name="Normal 37 2 5 2 2 3 2" xfId="15188" xr:uid="{00000000-0005-0000-0000-0000E9350000}"/>
    <cellStyle name="Normal 37 2 5 2 2 3 3" xfId="15189" xr:uid="{00000000-0005-0000-0000-0000EA350000}"/>
    <cellStyle name="Normal 37 2 5 2 2 3 4" xfId="15190" xr:uid="{00000000-0005-0000-0000-0000EB350000}"/>
    <cellStyle name="Normal 37 2 5 2 2 4" xfId="15191" xr:uid="{00000000-0005-0000-0000-0000EC350000}"/>
    <cellStyle name="Normal 37 2 5 2 2 4 2" xfId="15192" xr:uid="{00000000-0005-0000-0000-0000ED350000}"/>
    <cellStyle name="Normal 37 2 5 2 2 4 3" xfId="15193" xr:uid="{00000000-0005-0000-0000-0000EE350000}"/>
    <cellStyle name="Normal 37 2 5 2 2 4 4" xfId="15194" xr:uid="{00000000-0005-0000-0000-0000EF350000}"/>
    <cellStyle name="Normal 37 2 5 2 2 5" xfId="15195" xr:uid="{00000000-0005-0000-0000-0000F0350000}"/>
    <cellStyle name="Normal 37 2 5 2 2 5 2" xfId="15196" xr:uid="{00000000-0005-0000-0000-0000F1350000}"/>
    <cellStyle name="Normal 37 2 5 2 2 5 3" xfId="15197" xr:uid="{00000000-0005-0000-0000-0000F2350000}"/>
    <cellStyle name="Normal 37 2 5 2 2 5 4" xfId="15198" xr:uid="{00000000-0005-0000-0000-0000F3350000}"/>
    <cellStyle name="Normal 37 2 5 2 2 6" xfId="15199" xr:uid="{00000000-0005-0000-0000-0000F4350000}"/>
    <cellStyle name="Normal 37 2 5 2 2 6 2" xfId="15200" xr:uid="{00000000-0005-0000-0000-0000F5350000}"/>
    <cellStyle name="Normal 37 2 5 2 2 6 3" xfId="15201" xr:uid="{00000000-0005-0000-0000-0000F6350000}"/>
    <cellStyle name="Normal 37 2 5 2 2 7" xfId="15202" xr:uid="{00000000-0005-0000-0000-0000F7350000}"/>
    <cellStyle name="Normal 37 2 5 2 2 8" xfId="15203" xr:uid="{00000000-0005-0000-0000-0000F8350000}"/>
    <cellStyle name="Normal 37 2 5 2 2 9" xfId="15204" xr:uid="{00000000-0005-0000-0000-0000F9350000}"/>
    <cellStyle name="Normal 37 2 5 2 3" xfId="15205" xr:uid="{00000000-0005-0000-0000-0000FA350000}"/>
    <cellStyle name="Normal 37 2 5 2 3 2" xfId="15206" xr:uid="{00000000-0005-0000-0000-0000FB350000}"/>
    <cellStyle name="Normal 37 2 5 2 3 2 2" xfId="15207" xr:uid="{00000000-0005-0000-0000-0000FC350000}"/>
    <cellStyle name="Normal 37 2 5 2 3 2 3" xfId="15208" xr:uid="{00000000-0005-0000-0000-0000FD350000}"/>
    <cellStyle name="Normal 37 2 5 2 3 2 4" xfId="15209" xr:uid="{00000000-0005-0000-0000-0000FE350000}"/>
    <cellStyle name="Normal 37 2 5 2 3 3" xfId="15210" xr:uid="{00000000-0005-0000-0000-0000FF350000}"/>
    <cellStyle name="Normal 37 2 5 2 3 3 2" xfId="15211" xr:uid="{00000000-0005-0000-0000-000000360000}"/>
    <cellStyle name="Normal 37 2 5 2 3 3 3" xfId="15212" xr:uid="{00000000-0005-0000-0000-000001360000}"/>
    <cellStyle name="Normal 37 2 5 2 3 4" xfId="15213" xr:uid="{00000000-0005-0000-0000-000002360000}"/>
    <cellStyle name="Normal 37 2 5 2 3 5" xfId="15214" xr:uid="{00000000-0005-0000-0000-000003360000}"/>
    <cellStyle name="Normal 37 2 5 2 3 6" xfId="15215" xr:uid="{00000000-0005-0000-0000-000004360000}"/>
    <cellStyle name="Normal 37 2 5 2 4" xfId="15216" xr:uid="{00000000-0005-0000-0000-000005360000}"/>
    <cellStyle name="Normal 37 2 5 2 4 2" xfId="15217" xr:uid="{00000000-0005-0000-0000-000006360000}"/>
    <cellStyle name="Normal 37 2 5 2 4 3" xfId="15218" xr:uid="{00000000-0005-0000-0000-000007360000}"/>
    <cellStyle name="Normal 37 2 5 2 4 4" xfId="15219" xr:uid="{00000000-0005-0000-0000-000008360000}"/>
    <cellStyle name="Normal 37 2 5 2 5" xfId="15220" xr:uid="{00000000-0005-0000-0000-000009360000}"/>
    <cellStyle name="Normal 37 2 5 2 5 2" xfId="15221" xr:uid="{00000000-0005-0000-0000-00000A360000}"/>
    <cellStyle name="Normal 37 2 5 2 5 3" xfId="15222" xr:uid="{00000000-0005-0000-0000-00000B360000}"/>
    <cellStyle name="Normal 37 2 5 2 5 4" xfId="15223" xr:uid="{00000000-0005-0000-0000-00000C360000}"/>
    <cellStyle name="Normal 37 2 5 2 6" xfId="15224" xr:uid="{00000000-0005-0000-0000-00000D360000}"/>
    <cellStyle name="Normal 37 2 5 2 6 2" xfId="15225" xr:uid="{00000000-0005-0000-0000-00000E360000}"/>
    <cellStyle name="Normal 37 2 5 2 6 3" xfId="15226" xr:uid="{00000000-0005-0000-0000-00000F360000}"/>
    <cellStyle name="Normal 37 2 5 2 6 4" xfId="15227" xr:uid="{00000000-0005-0000-0000-000010360000}"/>
    <cellStyle name="Normal 37 2 5 2 7" xfId="15228" xr:uid="{00000000-0005-0000-0000-000011360000}"/>
    <cellStyle name="Normal 37 2 5 2 7 2" xfId="15229" xr:uid="{00000000-0005-0000-0000-000012360000}"/>
    <cellStyle name="Normal 37 2 5 2 7 3" xfId="15230" xr:uid="{00000000-0005-0000-0000-000013360000}"/>
    <cellStyle name="Normal 37 2 5 2 8" xfId="15231" xr:uid="{00000000-0005-0000-0000-000014360000}"/>
    <cellStyle name="Normal 37 2 5 2 9" xfId="15232" xr:uid="{00000000-0005-0000-0000-000015360000}"/>
    <cellStyle name="Normal 37 2 5 3" xfId="1408" xr:uid="{00000000-0005-0000-0000-000016360000}"/>
    <cellStyle name="Normal 37 2 5 3 2" xfId="15233" xr:uid="{00000000-0005-0000-0000-000017360000}"/>
    <cellStyle name="Normal 37 2 5 3 2 2" xfId="15234" xr:uid="{00000000-0005-0000-0000-000018360000}"/>
    <cellStyle name="Normal 37 2 5 3 2 2 2" xfId="15235" xr:uid="{00000000-0005-0000-0000-000019360000}"/>
    <cellStyle name="Normal 37 2 5 3 2 2 3" xfId="15236" xr:uid="{00000000-0005-0000-0000-00001A360000}"/>
    <cellStyle name="Normal 37 2 5 3 2 2 4" xfId="15237" xr:uid="{00000000-0005-0000-0000-00001B360000}"/>
    <cellStyle name="Normal 37 2 5 3 2 3" xfId="15238" xr:uid="{00000000-0005-0000-0000-00001C360000}"/>
    <cellStyle name="Normal 37 2 5 3 2 3 2" xfId="15239" xr:uid="{00000000-0005-0000-0000-00001D360000}"/>
    <cellStyle name="Normal 37 2 5 3 2 3 3" xfId="15240" xr:uid="{00000000-0005-0000-0000-00001E360000}"/>
    <cellStyle name="Normal 37 2 5 3 2 4" xfId="15241" xr:uid="{00000000-0005-0000-0000-00001F360000}"/>
    <cellStyle name="Normal 37 2 5 3 2 5" xfId="15242" xr:uid="{00000000-0005-0000-0000-000020360000}"/>
    <cellStyle name="Normal 37 2 5 3 2 6" xfId="15243" xr:uid="{00000000-0005-0000-0000-000021360000}"/>
    <cellStyle name="Normal 37 2 5 3 3" xfId="15244" xr:uid="{00000000-0005-0000-0000-000022360000}"/>
    <cellStyle name="Normal 37 2 5 3 3 2" xfId="15245" xr:uid="{00000000-0005-0000-0000-000023360000}"/>
    <cellStyle name="Normal 37 2 5 3 3 3" xfId="15246" xr:uid="{00000000-0005-0000-0000-000024360000}"/>
    <cellStyle name="Normal 37 2 5 3 3 4" xfId="15247" xr:uid="{00000000-0005-0000-0000-000025360000}"/>
    <cellStyle name="Normal 37 2 5 3 4" xfId="15248" xr:uid="{00000000-0005-0000-0000-000026360000}"/>
    <cellStyle name="Normal 37 2 5 3 4 2" xfId="15249" xr:uid="{00000000-0005-0000-0000-000027360000}"/>
    <cellStyle name="Normal 37 2 5 3 4 3" xfId="15250" xr:uid="{00000000-0005-0000-0000-000028360000}"/>
    <cellStyle name="Normal 37 2 5 3 4 4" xfId="15251" xr:uid="{00000000-0005-0000-0000-000029360000}"/>
    <cellStyle name="Normal 37 2 5 3 5" xfId="15252" xr:uid="{00000000-0005-0000-0000-00002A360000}"/>
    <cellStyle name="Normal 37 2 5 3 5 2" xfId="15253" xr:uid="{00000000-0005-0000-0000-00002B360000}"/>
    <cellStyle name="Normal 37 2 5 3 5 3" xfId="15254" xr:uid="{00000000-0005-0000-0000-00002C360000}"/>
    <cellStyle name="Normal 37 2 5 3 5 4" xfId="15255" xr:uid="{00000000-0005-0000-0000-00002D360000}"/>
    <cellStyle name="Normal 37 2 5 3 6" xfId="15256" xr:uid="{00000000-0005-0000-0000-00002E360000}"/>
    <cellStyle name="Normal 37 2 5 3 6 2" xfId="15257" xr:uid="{00000000-0005-0000-0000-00002F360000}"/>
    <cellStyle name="Normal 37 2 5 3 6 3" xfId="15258" xr:uid="{00000000-0005-0000-0000-000030360000}"/>
    <cellStyle name="Normal 37 2 5 3 7" xfId="15259" xr:uid="{00000000-0005-0000-0000-000031360000}"/>
    <cellStyle name="Normal 37 2 5 3 8" xfId="15260" xr:uid="{00000000-0005-0000-0000-000032360000}"/>
    <cellStyle name="Normal 37 2 5 3 9" xfId="15261" xr:uid="{00000000-0005-0000-0000-000033360000}"/>
    <cellStyle name="Normal 37 2 5 4" xfId="15262" xr:uid="{00000000-0005-0000-0000-000034360000}"/>
    <cellStyle name="Normal 37 2 5 4 2" xfId="15263" xr:uid="{00000000-0005-0000-0000-000035360000}"/>
    <cellStyle name="Normal 37 2 5 4 2 2" xfId="15264" xr:uid="{00000000-0005-0000-0000-000036360000}"/>
    <cellStyle name="Normal 37 2 5 4 2 3" xfId="15265" xr:uid="{00000000-0005-0000-0000-000037360000}"/>
    <cellStyle name="Normal 37 2 5 4 2 4" xfId="15266" xr:uid="{00000000-0005-0000-0000-000038360000}"/>
    <cellStyle name="Normal 37 2 5 4 3" xfId="15267" xr:uid="{00000000-0005-0000-0000-000039360000}"/>
    <cellStyle name="Normal 37 2 5 4 3 2" xfId="15268" xr:uid="{00000000-0005-0000-0000-00003A360000}"/>
    <cellStyle name="Normal 37 2 5 4 3 3" xfId="15269" xr:uid="{00000000-0005-0000-0000-00003B360000}"/>
    <cellStyle name="Normal 37 2 5 4 4" xfId="15270" xr:uid="{00000000-0005-0000-0000-00003C360000}"/>
    <cellStyle name="Normal 37 2 5 4 5" xfId="15271" xr:uid="{00000000-0005-0000-0000-00003D360000}"/>
    <cellStyle name="Normal 37 2 5 4 6" xfId="15272" xr:uid="{00000000-0005-0000-0000-00003E360000}"/>
    <cellStyle name="Normal 37 2 5 5" xfId="15273" xr:uid="{00000000-0005-0000-0000-00003F360000}"/>
    <cellStyle name="Normal 37 2 5 5 2" xfId="15274" xr:uid="{00000000-0005-0000-0000-000040360000}"/>
    <cellStyle name="Normal 37 2 5 5 3" xfId="15275" xr:uid="{00000000-0005-0000-0000-000041360000}"/>
    <cellStyle name="Normal 37 2 5 5 4" xfId="15276" xr:uid="{00000000-0005-0000-0000-000042360000}"/>
    <cellStyle name="Normal 37 2 5 6" xfId="15277" xr:uid="{00000000-0005-0000-0000-000043360000}"/>
    <cellStyle name="Normal 37 2 5 6 2" xfId="15278" xr:uid="{00000000-0005-0000-0000-000044360000}"/>
    <cellStyle name="Normal 37 2 5 6 3" xfId="15279" xr:uid="{00000000-0005-0000-0000-000045360000}"/>
    <cellStyle name="Normal 37 2 5 6 4" xfId="15280" xr:uid="{00000000-0005-0000-0000-000046360000}"/>
    <cellStyle name="Normal 37 2 5 7" xfId="15281" xr:uid="{00000000-0005-0000-0000-000047360000}"/>
    <cellStyle name="Normal 37 2 5 7 2" xfId="15282" xr:uid="{00000000-0005-0000-0000-000048360000}"/>
    <cellStyle name="Normal 37 2 5 7 3" xfId="15283" xr:uid="{00000000-0005-0000-0000-000049360000}"/>
    <cellStyle name="Normal 37 2 5 7 4" xfId="15284" xr:uid="{00000000-0005-0000-0000-00004A360000}"/>
    <cellStyle name="Normal 37 2 5 8" xfId="15285" xr:uid="{00000000-0005-0000-0000-00004B360000}"/>
    <cellStyle name="Normal 37 2 5 8 2" xfId="15286" xr:uid="{00000000-0005-0000-0000-00004C360000}"/>
    <cellStyle name="Normal 37 2 5 8 3" xfId="15287" xr:uid="{00000000-0005-0000-0000-00004D360000}"/>
    <cellStyle name="Normal 37 2 5 9" xfId="15288" xr:uid="{00000000-0005-0000-0000-00004E360000}"/>
    <cellStyle name="Normal 37 2 6" xfId="256" xr:uid="{00000000-0005-0000-0000-00004F360000}"/>
    <cellStyle name="Normal 37 2 6 10" xfId="15289" xr:uid="{00000000-0005-0000-0000-000050360000}"/>
    <cellStyle name="Normal 37 2 6 11" xfId="15290" xr:uid="{00000000-0005-0000-0000-000051360000}"/>
    <cellStyle name="Normal 37 2 6 2" xfId="884" xr:uid="{00000000-0005-0000-0000-000052360000}"/>
    <cellStyle name="Normal 37 2 6 2 10" xfId="15291" xr:uid="{00000000-0005-0000-0000-000053360000}"/>
    <cellStyle name="Normal 37 2 6 2 2" xfId="1411" xr:uid="{00000000-0005-0000-0000-000054360000}"/>
    <cellStyle name="Normal 37 2 6 2 2 2" xfId="15292" xr:uid="{00000000-0005-0000-0000-000055360000}"/>
    <cellStyle name="Normal 37 2 6 2 2 2 2" xfId="15293" xr:uid="{00000000-0005-0000-0000-000056360000}"/>
    <cellStyle name="Normal 37 2 6 2 2 2 2 2" xfId="15294" xr:uid="{00000000-0005-0000-0000-000057360000}"/>
    <cellStyle name="Normal 37 2 6 2 2 2 2 3" xfId="15295" xr:uid="{00000000-0005-0000-0000-000058360000}"/>
    <cellStyle name="Normal 37 2 6 2 2 2 2 4" xfId="15296" xr:uid="{00000000-0005-0000-0000-000059360000}"/>
    <cellStyle name="Normal 37 2 6 2 2 2 3" xfId="15297" xr:uid="{00000000-0005-0000-0000-00005A360000}"/>
    <cellStyle name="Normal 37 2 6 2 2 2 3 2" xfId="15298" xr:uid="{00000000-0005-0000-0000-00005B360000}"/>
    <cellStyle name="Normal 37 2 6 2 2 2 3 3" xfId="15299" xr:uid="{00000000-0005-0000-0000-00005C360000}"/>
    <cellStyle name="Normal 37 2 6 2 2 2 4" xfId="15300" xr:uid="{00000000-0005-0000-0000-00005D360000}"/>
    <cellStyle name="Normal 37 2 6 2 2 2 5" xfId="15301" xr:uid="{00000000-0005-0000-0000-00005E360000}"/>
    <cellStyle name="Normal 37 2 6 2 2 2 6" xfId="15302" xr:uid="{00000000-0005-0000-0000-00005F360000}"/>
    <cellStyle name="Normal 37 2 6 2 2 3" xfId="15303" xr:uid="{00000000-0005-0000-0000-000060360000}"/>
    <cellStyle name="Normal 37 2 6 2 2 3 2" xfId="15304" xr:uid="{00000000-0005-0000-0000-000061360000}"/>
    <cellStyle name="Normal 37 2 6 2 2 3 3" xfId="15305" xr:uid="{00000000-0005-0000-0000-000062360000}"/>
    <cellStyle name="Normal 37 2 6 2 2 3 4" xfId="15306" xr:uid="{00000000-0005-0000-0000-000063360000}"/>
    <cellStyle name="Normal 37 2 6 2 2 4" xfId="15307" xr:uid="{00000000-0005-0000-0000-000064360000}"/>
    <cellStyle name="Normal 37 2 6 2 2 4 2" xfId="15308" xr:uid="{00000000-0005-0000-0000-000065360000}"/>
    <cellStyle name="Normal 37 2 6 2 2 4 3" xfId="15309" xr:uid="{00000000-0005-0000-0000-000066360000}"/>
    <cellStyle name="Normal 37 2 6 2 2 4 4" xfId="15310" xr:uid="{00000000-0005-0000-0000-000067360000}"/>
    <cellStyle name="Normal 37 2 6 2 2 5" xfId="15311" xr:uid="{00000000-0005-0000-0000-000068360000}"/>
    <cellStyle name="Normal 37 2 6 2 2 5 2" xfId="15312" xr:uid="{00000000-0005-0000-0000-000069360000}"/>
    <cellStyle name="Normal 37 2 6 2 2 5 3" xfId="15313" xr:uid="{00000000-0005-0000-0000-00006A360000}"/>
    <cellStyle name="Normal 37 2 6 2 2 5 4" xfId="15314" xr:uid="{00000000-0005-0000-0000-00006B360000}"/>
    <cellStyle name="Normal 37 2 6 2 2 6" xfId="15315" xr:uid="{00000000-0005-0000-0000-00006C360000}"/>
    <cellStyle name="Normal 37 2 6 2 2 6 2" xfId="15316" xr:uid="{00000000-0005-0000-0000-00006D360000}"/>
    <cellStyle name="Normal 37 2 6 2 2 6 3" xfId="15317" xr:uid="{00000000-0005-0000-0000-00006E360000}"/>
    <cellStyle name="Normal 37 2 6 2 2 7" xfId="15318" xr:uid="{00000000-0005-0000-0000-00006F360000}"/>
    <cellStyle name="Normal 37 2 6 2 2 8" xfId="15319" xr:uid="{00000000-0005-0000-0000-000070360000}"/>
    <cellStyle name="Normal 37 2 6 2 2 9" xfId="15320" xr:uid="{00000000-0005-0000-0000-000071360000}"/>
    <cellStyle name="Normal 37 2 6 2 3" xfId="15321" xr:uid="{00000000-0005-0000-0000-000072360000}"/>
    <cellStyle name="Normal 37 2 6 2 3 2" xfId="15322" xr:uid="{00000000-0005-0000-0000-000073360000}"/>
    <cellStyle name="Normal 37 2 6 2 3 2 2" xfId="15323" xr:uid="{00000000-0005-0000-0000-000074360000}"/>
    <cellStyle name="Normal 37 2 6 2 3 2 3" xfId="15324" xr:uid="{00000000-0005-0000-0000-000075360000}"/>
    <cellStyle name="Normal 37 2 6 2 3 2 4" xfId="15325" xr:uid="{00000000-0005-0000-0000-000076360000}"/>
    <cellStyle name="Normal 37 2 6 2 3 3" xfId="15326" xr:uid="{00000000-0005-0000-0000-000077360000}"/>
    <cellStyle name="Normal 37 2 6 2 3 3 2" xfId="15327" xr:uid="{00000000-0005-0000-0000-000078360000}"/>
    <cellStyle name="Normal 37 2 6 2 3 3 3" xfId="15328" xr:uid="{00000000-0005-0000-0000-000079360000}"/>
    <cellStyle name="Normal 37 2 6 2 3 4" xfId="15329" xr:uid="{00000000-0005-0000-0000-00007A360000}"/>
    <cellStyle name="Normal 37 2 6 2 3 5" xfId="15330" xr:uid="{00000000-0005-0000-0000-00007B360000}"/>
    <cellStyle name="Normal 37 2 6 2 3 6" xfId="15331" xr:uid="{00000000-0005-0000-0000-00007C360000}"/>
    <cellStyle name="Normal 37 2 6 2 4" xfId="15332" xr:uid="{00000000-0005-0000-0000-00007D360000}"/>
    <cellStyle name="Normal 37 2 6 2 4 2" xfId="15333" xr:uid="{00000000-0005-0000-0000-00007E360000}"/>
    <cellStyle name="Normal 37 2 6 2 4 3" xfId="15334" xr:uid="{00000000-0005-0000-0000-00007F360000}"/>
    <cellStyle name="Normal 37 2 6 2 4 4" xfId="15335" xr:uid="{00000000-0005-0000-0000-000080360000}"/>
    <cellStyle name="Normal 37 2 6 2 5" xfId="15336" xr:uid="{00000000-0005-0000-0000-000081360000}"/>
    <cellStyle name="Normal 37 2 6 2 5 2" xfId="15337" xr:uid="{00000000-0005-0000-0000-000082360000}"/>
    <cellStyle name="Normal 37 2 6 2 5 3" xfId="15338" xr:uid="{00000000-0005-0000-0000-000083360000}"/>
    <cellStyle name="Normal 37 2 6 2 5 4" xfId="15339" xr:uid="{00000000-0005-0000-0000-000084360000}"/>
    <cellStyle name="Normal 37 2 6 2 6" xfId="15340" xr:uid="{00000000-0005-0000-0000-000085360000}"/>
    <cellStyle name="Normal 37 2 6 2 6 2" xfId="15341" xr:uid="{00000000-0005-0000-0000-000086360000}"/>
    <cellStyle name="Normal 37 2 6 2 6 3" xfId="15342" xr:uid="{00000000-0005-0000-0000-000087360000}"/>
    <cellStyle name="Normal 37 2 6 2 6 4" xfId="15343" xr:uid="{00000000-0005-0000-0000-000088360000}"/>
    <cellStyle name="Normal 37 2 6 2 7" xfId="15344" xr:uid="{00000000-0005-0000-0000-000089360000}"/>
    <cellStyle name="Normal 37 2 6 2 7 2" xfId="15345" xr:uid="{00000000-0005-0000-0000-00008A360000}"/>
    <cellStyle name="Normal 37 2 6 2 7 3" xfId="15346" xr:uid="{00000000-0005-0000-0000-00008B360000}"/>
    <cellStyle name="Normal 37 2 6 2 8" xfId="15347" xr:uid="{00000000-0005-0000-0000-00008C360000}"/>
    <cellStyle name="Normal 37 2 6 2 9" xfId="15348" xr:uid="{00000000-0005-0000-0000-00008D360000}"/>
    <cellStyle name="Normal 37 2 6 3" xfId="1410" xr:uid="{00000000-0005-0000-0000-00008E360000}"/>
    <cellStyle name="Normal 37 2 6 3 2" xfId="15349" xr:uid="{00000000-0005-0000-0000-00008F360000}"/>
    <cellStyle name="Normal 37 2 6 3 2 2" xfId="15350" xr:uid="{00000000-0005-0000-0000-000090360000}"/>
    <cellStyle name="Normal 37 2 6 3 2 2 2" xfId="15351" xr:uid="{00000000-0005-0000-0000-000091360000}"/>
    <cellStyle name="Normal 37 2 6 3 2 2 3" xfId="15352" xr:uid="{00000000-0005-0000-0000-000092360000}"/>
    <cellStyle name="Normal 37 2 6 3 2 2 4" xfId="15353" xr:uid="{00000000-0005-0000-0000-000093360000}"/>
    <cellStyle name="Normal 37 2 6 3 2 3" xfId="15354" xr:uid="{00000000-0005-0000-0000-000094360000}"/>
    <cellStyle name="Normal 37 2 6 3 2 3 2" xfId="15355" xr:uid="{00000000-0005-0000-0000-000095360000}"/>
    <cellStyle name="Normal 37 2 6 3 2 3 3" xfId="15356" xr:uid="{00000000-0005-0000-0000-000096360000}"/>
    <cellStyle name="Normal 37 2 6 3 2 4" xfId="15357" xr:uid="{00000000-0005-0000-0000-000097360000}"/>
    <cellStyle name="Normal 37 2 6 3 2 5" xfId="15358" xr:uid="{00000000-0005-0000-0000-000098360000}"/>
    <cellStyle name="Normal 37 2 6 3 2 6" xfId="15359" xr:uid="{00000000-0005-0000-0000-000099360000}"/>
    <cellStyle name="Normal 37 2 6 3 3" xfId="15360" xr:uid="{00000000-0005-0000-0000-00009A360000}"/>
    <cellStyle name="Normal 37 2 6 3 3 2" xfId="15361" xr:uid="{00000000-0005-0000-0000-00009B360000}"/>
    <cellStyle name="Normal 37 2 6 3 3 3" xfId="15362" xr:uid="{00000000-0005-0000-0000-00009C360000}"/>
    <cellStyle name="Normal 37 2 6 3 3 4" xfId="15363" xr:uid="{00000000-0005-0000-0000-00009D360000}"/>
    <cellStyle name="Normal 37 2 6 3 4" xfId="15364" xr:uid="{00000000-0005-0000-0000-00009E360000}"/>
    <cellStyle name="Normal 37 2 6 3 4 2" xfId="15365" xr:uid="{00000000-0005-0000-0000-00009F360000}"/>
    <cellStyle name="Normal 37 2 6 3 4 3" xfId="15366" xr:uid="{00000000-0005-0000-0000-0000A0360000}"/>
    <cellStyle name="Normal 37 2 6 3 4 4" xfId="15367" xr:uid="{00000000-0005-0000-0000-0000A1360000}"/>
    <cellStyle name="Normal 37 2 6 3 5" xfId="15368" xr:uid="{00000000-0005-0000-0000-0000A2360000}"/>
    <cellStyle name="Normal 37 2 6 3 5 2" xfId="15369" xr:uid="{00000000-0005-0000-0000-0000A3360000}"/>
    <cellStyle name="Normal 37 2 6 3 5 3" xfId="15370" xr:uid="{00000000-0005-0000-0000-0000A4360000}"/>
    <cellStyle name="Normal 37 2 6 3 5 4" xfId="15371" xr:uid="{00000000-0005-0000-0000-0000A5360000}"/>
    <cellStyle name="Normal 37 2 6 3 6" xfId="15372" xr:uid="{00000000-0005-0000-0000-0000A6360000}"/>
    <cellStyle name="Normal 37 2 6 3 6 2" xfId="15373" xr:uid="{00000000-0005-0000-0000-0000A7360000}"/>
    <cellStyle name="Normal 37 2 6 3 6 3" xfId="15374" xr:uid="{00000000-0005-0000-0000-0000A8360000}"/>
    <cellStyle name="Normal 37 2 6 3 7" xfId="15375" xr:uid="{00000000-0005-0000-0000-0000A9360000}"/>
    <cellStyle name="Normal 37 2 6 3 8" xfId="15376" xr:uid="{00000000-0005-0000-0000-0000AA360000}"/>
    <cellStyle name="Normal 37 2 6 3 9" xfId="15377" xr:uid="{00000000-0005-0000-0000-0000AB360000}"/>
    <cellStyle name="Normal 37 2 6 4" xfId="15378" xr:uid="{00000000-0005-0000-0000-0000AC360000}"/>
    <cellStyle name="Normal 37 2 6 4 2" xfId="15379" xr:uid="{00000000-0005-0000-0000-0000AD360000}"/>
    <cellStyle name="Normal 37 2 6 4 2 2" xfId="15380" xr:uid="{00000000-0005-0000-0000-0000AE360000}"/>
    <cellStyle name="Normal 37 2 6 4 2 3" xfId="15381" xr:uid="{00000000-0005-0000-0000-0000AF360000}"/>
    <cellStyle name="Normal 37 2 6 4 2 4" xfId="15382" xr:uid="{00000000-0005-0000-0000-0000B0360000}"/>
    <cellStyle name="Normal 37 2 6 4 3" xfId="15383" xr:uid="{00000000-0005-0000-0000-0000B1360000}"/>
    <cellStyle name="Normal 37 2 6 4 3 2" xfId="15384" xr:uid="{00000000-0005-0000-0000-0000B2360000}"/>
    <cellStyle name="Normal 37 2 6 4 3 3" xfId="15385" xr:uid="{00000000-0005-0000-0000-0000B3360000}"/>
    <cellStyle name="Normal 37 2 6 4 4" xfId="15386" xr:uid="{00000000-0005-0000-0000-0000B4360000}"/>
    <cellStyle name="Normal 37 2 6 4 5" xfId="15387" xr:uid="{00000000-0005-0000-0000-0000B5360000}"/>
    <cellStyle name="Normal 37 2 6 4 6" xfId="15388" xr:uid="{00000000-0005-0000-0000-0000B6360000}"/>
    <cellStyle name="Normal 37 2 6 5" xfId="15389" xr:uid="{00000000-0005-0000-0000-0000B7360000}"/>
    <cellStyle name="Normal 37 2 6 5 2" xfId="15390" xr:uid="{00000000-0005-0000-0000-0000B8360000}"/>
    <cellStyle name="Normal 37 2 6 5 3" xfId="15391" xr:uid="{00000000-0005-0000-0000-0000B9360000}"/>
    <cellStyle name="Normal 37 2 6 5 4" xfId="15392" xr:uid="{00000000-0005-0000-0000-0000BA360000}"/>
    <cellStyle name="Normal 37 2 6 6" xfId="15393" xr:uid="{00000000-0005-0000-0000-0000BB360000}"/>
    <cellStyle name="Normal 37 2 6 6 2" xfId="15394" xr:uid="{00000000-0005-0000-0000-0000BC360000}"/>
    <cellStyle name="Normal 37 2 6 6 3" xfId="15395" xr:uid="{00000000-0005-0000-0000-0000BD360000}"/>
    <cellStyle name="Normal 37 2 6 6 4" xfId="15396" xr:uid="{00000000-0005-0000-0000-0000BE360000}"/>
    <cellStyle name="Normal 37 2 6 7" xfId="15397" xr:uid="{00000000-0005-0000-0000-0000BF360000}"/>
    <cellStyle name="Normal 37 2 6 7 2" xfId="15398" xr:uid="{00000000-0005-0000-0000-0000C0360000}"/>
    <cellStyle name="Normal 37 2 6 7 3" xfId="15399" xr:uid="{00000000-0005-0000-0000-0000C1360000}"/>
    <cellStyle name="Normal 37 2 6 7 4" xfId="15400" xr:uid="{00000000-0005-0000-0000-0000C2360000}"/>
    <cellStyle name="Normal 37 2 6 8" xfId="15401" xr:uid="{00000000-0005-0000-0000-0000C3360000}"/>
    <cellStyle name="Normal 37 2 6 8 2" xfId="15402" xr:uid="{00000000-0005-0000-0000-0000C4360000}"/>
    <cellStyle name="Normal 37 2 6 8 3" xfId="15403" xr:uid="{00000000-0005-0000-0000-0000C5360000}"/>
    <cellStyle name="Normal 37 2 6 9" xfId="15404" xr:uid="{00000000-0005-0000-0000-0000C6360000}"/>
    <cellStyle name="Normal 37 2 7" xfId="738" xr:uid="{00000000-0005-0000-0000-0000C7360000}"/>
    <cellStyle name="Normal 37 2 7 10" xfId="15405" xr:uid="{00000000-0005-0000-0000-0000C8360000}"/>
    <cellStyle name="Normal 37 2 7 2" xfId="1412" xr:uid="{00000000-0005-0000-0000-0000C9360000}"/>
    <cellStyle name="Normal 37 2 7 2 2" xfId="15406" xr:uid="{00000000-0005-0000-0000-0000CA360000}"/>
    <cellStyle name="Normal 37 2 7 2 2 2" xfId="15407" xr:uid="{00000000-0005-0000-0000-0000CB360000}"/>
    <cellStyle name="Normal 37 2 7 2 2 2 2" xfId="15408" xr:uid="{00000000-0005-0000-0000-0000CC360000}"/>
    <cellStyle name="Normal 37 2 7 2 2 2 3" xfId="15409" xr:uid="{00000000-0005-0000-0000-0000CD360000}"/>
    <cellStyle name="Normal 37 2 7 2 2 2 4" xfId="15410" xr:uid="{00000000-0005-0000-0000-0000CE360000}"/>
    <cellStyle name="Normal 37 2 7 2 2 3" xfId="15411" xr:uid="{00000000-0005-0000-0000-0000CF360000}"/>
    <cellStyle name="Normal 37 2 7 2 2 3 2" xfId="15412" xr:uid="{00000000-0005-0000-0000-0000D0360000}"/>
    <cellStyle name="Normal 37 2 7 2 2 3 3" xfId="15413" xr:uid="{00000000-0005-0000-0000-0000D1360000}"/>
    <cellStyle name="Normal 37 2 7 2 2 4" xfId="15414" xr:uid="{00000000-0005-0000-0000-0000D2360000}"/>
    <cellStyle name="Normal 37 2 7 2 2 5" xfId="15415" xr:uid="{00000000-0005-0000-0000-0000D3360000}"/>
    <cellStyle name="Normal 37 2 7 2 2 6" xfId="15416" xr:uid="{00000000-0005-0000-0000-0000D4360000}"/>
    <cellStyle name="Normal 37 2 7 2 3" xfId="15417" xr:uid="{00000000-0005-0000-0000-0000D5360000}"/>
    <cellStyle name="Normal 37 2 7 2 3 2" xfId="15418" xr:uid="{00000000-0005-0000-0000-0000D6360000}"/>
    <cellStyle name="Normal 37 2 7 2 3 3" xfId="15419" xr:uid="{00000000-0005-0000-0000-0000D7360000}"/>
    <cellStyle name="Normal 37 2 7 2 3 4" xfId="15420" xr:uid="{00000000-0005-0000-0000-0000D8360000}"/>
    <cellStyle name="Normal 37 2 7 2 4" xfId="15421" xr:uid="{00000000-0005-0000-0000-0000D9360000}"/>
    <cellStyle name="Normal 37 2 7 2 4 2" xfId="15422" xr:uid="{00000000-0005-0000-0000-0000DA360000}"/>
    <cellStyle name="Normal 37 2 7 2 4 3" xfId="15423" xr:uid="{00000000-0005-0000-0000-0000DB360000}"/>
    <cellStyle name="Normal 37 2 7 2 4 4" xfId="15424" xr:uid="{00000000-0005-0000-0000-0000DC360000}"/>
    <cellStyle name="Normal 37 2 7 2 5" xfId="15425" xr:uid="{00000000-0005-0000-0000-0000DD360000}"/>
    <cellStyle name="Normal 37 2 7 2 5 2" xfId="15426" xr:uid="{00000000-0005-0000-0000-0000DE360000}"/>
    <cellStyle name="Normal 37 2 7 2 5 3" xfId="15427" xr:uid="{00000000-0005-0000-0000-0000DF360000}"/>
    <cellStyle name="Normal 37 2 7 2 5 4" xfId="15428" xr:uid="{00000000-0005-0000-0000-0000E0360000}"/>
    <cellStyle name="Normal 37 2 7 2 6" xfId="15429" xr:uid="{00000000-0005-0000-0000-0000E1360000}"/>
    <cellStyle name="Normal 37 2 7 2 6 2" xfId="15430" xr:uid="{00000000-0005-0000-0000-0000E2360000}"/>
    <cellStyle name="Normal 37 2 7 2 6 3" xfId="15431" xr:uid="{00000000-0005-0000-0000-0000E3360000}"/>
    <cellStyle name="Normal 37 2 7 2 7" xfId="15432" xr:uid="{00000000-0005-0000-0000-0000E4360000}"/>
    <cellStyle name="Normal 37 2 7 2 8" xfId="15433" xr:uid="{00000000-0005-0000-0000-0000E5360000}"/>
    <cellStyle name="Normal 37 2 7 2 9" xfId="15434" xr:uid="{00000000-0005-0000-0000-0000E6360000}"/>
    <cellStyle name="Normal 37 2 7 3" xfId="15435" xr:uid="{00000000-0005-0000-0000-0000E7360000}"/>
    <cellStyle name="Normal 37 2 7 3 2" xfId="15436" xr:uid="{00000000-0005-0000-0000-0000E8360000}"/>
    <cellStyle name="Normal 37 2 7 3 2 2" xfId="15437" xr:uid="{00000000-0005-0000-0000-0000E9360000}"/>
    <cellStyle name="Normal 37 2 7 3 2 3" xfId="15438" xr:uid="{00000000-0005-0000-0000-0000EA360000}"/>
    <cellStyle name="Normal 37 2 7 3 2 4" xfId="15439" xr:uid="{00000000-0005-0000-0000-0000EB360000}"/>
    <cellStyle name="Normal 37 2 7 3 3" xfId="15440" xr:uid="{00000000-0005-0000-0000-0000EC360000}"/>
    <cellStyle name="Normal 37 2 7 3 3 2" xfId="15441" xr:uid="{00000000-0005-0000-0000-0000ED360000}"/>
    <cellStyle name="Normal 37 2 7 3 3 3" xfId="15442" xr:uid="{00000000-0005-0000-0000-0000EE360000}"/>
    <cellStyle name="Normal 37 2 7 3 4" xfId="15443" xr:uid="{00000000-0005-0000-0000-0000EF360000}"/>
    <cellStyle name="Normal 37 2 7 3 5" xfId="15444" xr:uid="{00000000-0005-0000-0000-0000F0360000}"/>
    <cellStyle name="Normal 37 2 7 3 6" xfId="15445" xr:uid="{00000000-0005-0000-0000-0000F1360000}"/>
    <cellStyle name="Normal 37 2 7 4" xfId="15446" xr:uid="{00000000-0005-0000-0000-0000F2360000}"/>
    <cellStyle name="Normal 37 2 7 4 2" xfId="15447" xr:uid="{00000000-0005-0000-0000-0000F3360000}"/>
    <cellStyle name="Normal 37 2 7 4 3" xfId="15448" xr:uid="{00000000-0005-0000-0000-0000F4360000}"/>
    <cellStyle name="Normal 37 2 7 4 4" xfId="15449" xr:uid="{00000000-0005-0000-0000-0000F5360000}"/>
    <cellStyle name="Normal 37 2 7 5" xfId="15450" xr:uid="{00000000-0005-0000-0000-0000F6360000}"/>
    <cellStyle name="Normal 37 2 7 5 2" xfId="15451" xr:uid="{00000000-0005-0000-0000-0000F7360000}"/>
    <cellStyle name="Normal 37 2 7 5 3" xfId="15452" xr:uid="{00000000-0005-0000-0000-0000F8360000}"/>
    <cellStyle name="Normal 37 2 7 5 4" xfId="15453" xr:uid="{00000000-0005-0000-0000-0000F9360000}"/>
    <cellStyle name="Normal 37 2 7 6" xfId="15454" xr:uid="{00000000-0005-0000-0000-0000FA360000}"/>
    <cellStyle name="Normal 37 2 7 6 2" xfId="15455" xr:uid="{00000000-0005-0000-0000-0000FB360000}"/>
    <cellStyle name="Normal 37 2 7 6 3" xfId="15456" xr:uid="{00000000-0005-0000-0000-0000FC360000}"/>
    <cellStyle name="Normal 37 2 7 6 4" xfId="15457" xr:uid="{00000000-0005-0000-0000-0000FD360000}"/>
    <cellStyle name="Normal 37 2 7 7" xfId="15458" xr:uid="{00000000-0005-0000-0000-0000FE360000}"/>
    <cellStyle name="Normal 37 2 7 7 2" xfId="15459" xr:uid="{00000000-0005-0000-0000-0000FF360000}"/>
    <cellStyle name="Normal 37 2 7 7 3" xfId="15460" xr:uid="{00000000-0005-0000-0000-000000370000}"/>
    <cellStyle name="Normal 37 2 7 8" xfId="15461" xr:uid="{00000000-0005-0000-0000-000001370000}"/>
    <cellStyle name="Normal 37 2 7 9" xfId="15462" xr:uid="{00000000-0005-0000-0000-000002370000}"/>
    <cellStyle name="Normal 37 2 8" xfId="1205" xr:uid="{00000000-0005-0000-0000-000003370000}"/>
    <cellStyle name="Normal 37 2 8 2" xfId="15463" xr:uid="{00000000-0005-0000-0000-000004370000}"/>
    <cellStyle name="Normal 37 2 8 2 2" xfId="15464" xr:uid="{00000000-0005-0000-0000-000005370000}"/>
    <cellStyle name="Normal 37 2 8 2 2 2" xfId="15465" xr:uid="{00000000-0005-0000-0000-000006370000}"/>
    <cellStyle name="Normal 37 2 8 2 2 3" xfId="15466" xr:uid="{00000000-0005-0000-0000-000007370000}"/>
    <cellStyle name="Normal 37 2 8 2 2 4" xfId="15467" xr:uid="{00000000-0005-0000-0000-000008370000}"/>
    <cellStyle name="Normal 37 2 8 2 3" xfId="15468" xr:uid="{00000000-0005-0000-0000-000009370000}"/>
    <cellStyle name="Normal 37 2 8 2 3 2" xfId="15469" xr:uid="{00000000-0005-0000-0000-00000A370000}"/>
    <cellStyle name="Normal 37 2 8 2 3 3" xfId="15470" xr:uid="{00000000-0005-0000-0000-00000B370000}"/>
    <cellStyle name="Normal 37 2 8 2 4" xfId="15471" xr:uid="{00000000-0005-0000-0000-00000C370000}"/>
    <cellStyle name="Normal 37 2 8 2 5" xfId="15472" xr:uid="{00000000-0005-0000-0000-00000D370000}"/>
    <cellStyle name="Normal 37 2 8 2 6" xfId="15473" xr:uid="{00000000-0005-0000-0000-00000E370000}"/>
    <cellStyle name="Normal 37 2 8 3" xfId="15474" xr:uid="{00000000-0005-0000-0000-00000F370000}"/>
    <cellStyle name="Normal 37 2 8 3 2" xfId="15475" xr:uid="{00000000-0005-0000-0000-000010370000}"/>
    <cellStyle name="Normal 37 2 8 3 3" xfId="15476" xr:uid="{00000000-0005-0000-0000-000011370000}"/>
    <cellStyle name="Normal 37 2 8 3 4" xfId="15477" xr:uid="{00000000-0005-0000-0000-000012370000}"/>
    <cellStyle name="Normal 37 2 8 4" xfId="15478" xr:uid="{00000000-0005-0000-0000-000013370000}"/>
    <cellStyle name="Normal 37 2 8 4 2" xfId="15479" xr:uid="{00000000-0005-0000-0000-000014370000}"/>
    <cellStyle name="Normal 37 2 8 4 3" xfId="15480" xr:uid="{00000000-0005-0000-0000-000015370000}"/>
    <cellStyle name="Normal 37 2 8 4 4" xfId="15481" xr:uid="{00000000-0005-0000-0000-000016370000}"/>
    <cellStyle name="Normal 37 2 8 5" xfId="15482" xr:uid="{00000000-0005-0000-0000-000017370000}"/>
    <cellStyle name="Normal 37 2 8 5 2" xfId="15483" xr:uid="{00000000-0005-0000-0000-000018370000}"/>
    <cellStyle name="Normal 37 2 8 5 3" xfId="15484" xr:uid="{00000000-0005-0000-0000-000019370000}"/>
    <cellStyle name="Normal 37 2 8 5 4" xfId="15485" xr:uid="{00000000-0005-0000-0000-00001A370000}"/>
    <cellStyle name="Normal 37 2 8 6" xfId="15486" xr:uid="{00000000-0005-0000-0000-00001B370000}"/>
    <cellStyle name="Normal 37 2 8 6 2" xfId="15487" xr:uid="{00000000-0005-0000-0000-00001C370000}"/>
    <cellStyle name="Normal 37 2 8 6 3" xfId="15488" xr:uid="{00000000-0005-0000-0000-00001D370000}"/>
    <cellStyle name="Normal 37 2 8 7" xfId="15489" xr:uid="{00000000-0005-0000-0000-00001E370000}"/>
    <cellStyle name="Normal 37 2 8 8" xfId="15490" xr:uid="{00000000-0005-0000-0000-00001F370000}"/>
    <cellStyle name="Normal 37 2 8 9" xfId="15491" xr:uid="{00000000-0005-0000-0000-000020370000}"/>
    <cellStyle name="Normal 37 2 9" xfId="15492" xr:uid="{00000000-0005-0000-0000-000021370000}"/>
    <cellStyle name="Normal 37 2 9 2" xfId="15493" xr:uid="{00000000-0005-0000-0000-000022370000}"/>
    <cellStyle name="Normal 37 2 9 2 2" xfId="15494" xr:uid="{00000000-0005-0000-0000-000023370000}"/>
    <cellStyle name="Normal 37 2 9 2 2 2" xfId="15495" xr:uid="{00000000-0005-0000-0000-000024370000}"/>
    <cellStyle name="Normal 37 2 9 2 2 3" xfId="15496" xr:uid="{00000000-0005-0000-0000-000025370000}"/>
    <cellStyle name="Normal 37 2 9 2 2 4" xfId="15497" xr:uid="{00000000-0005-0000-0000-000026370000}"/>
    <cellStyle name="Normal 37 2 9 2 3" xfId="15498" xr:uid="{00000000-0005-0000-0000-000027370000}"/>
    <cellStyle name="Normal 37 2 9 2 3 2" xfId="15499" xr:uid="{00000000-0005-0000-0000-000028370000}"/>
    <cellStyle name="Normal 37 2 9 2 3 3" xfId="15500" xr:uid="{00000000-0005-0000-0000-000029370000}"/>
    <cellStyle name="Normal 37 2 9 2 4" xfId="15501" xr:uid="{00000000-0005-0000-0000-00002A370000}"/>
    <cellStyle name="Normal 37 2 9 2 5" xfId="15502" xr:uid="{00000000-0005-0000-0000-00002B370000}"/>
    <cellStyle name="Normal 37 2 9 2 6" xfId="15503" xr:uid="{00000000-0005-0000-0000-00002C370000}"/>
    <cellStyle name="Normal 37 2 9 3" xfId="15504" xr:uid="{00000000-0005-0000-0000-00002D370000}"/>
    <cellStyle name="Normal 37 2 9 3 2" xfId="15505" xr:uid="{00000000-0005-0000-0000-00002E370000}"/>
    <cellStyle name="Normal 37 2 9 3 3" xfId="15506" xr:uid="{00000000-0005-0000-0000-00002F370000}"/>
    <cellStyle name="Normal 37 2 9 3 4" xfId="15507" xr:uid="{00000000-0005-0000-0000-000030370000}"/>
    <cellStyle name="Normal 37 2 9 4" xfId="15508" xr:uid="{00000000-0005-0000-0000-000031370000}"/>
    <cellStyle name="Normal 37 2 9 4 2" xfId="15509" xr:uid="{00000000-0005-0000-0000-000032370000}"/>
    <cellStyle name="Normal 37 2 9 4 3" xfId="15510" xr:uid="{00000000-0005-0000-0000-000033370000}"/>
    <cellStyle name="Normal 37 2 9 4 4" xfId="15511" xr:uid="{00000000-0005-0000-0000-000034370000}"/>
    <cellStyle name="Normal 37 2 9 5" xfId="15512" xr:uid="{00000000-0005-0000-0000-000035370000}"/>
    <cellStyle name="Normal 37 2 9 5 2" xfId="15513" xr:uid="{00000000-0005-0000-0000-000036370000}"/>
    <cellStyle name="Normal 37 2 9 5 3" xfId="15514" xr:uid="{00000000-0005-0000-0000-000037370000}"/>
    <cellStyle name="Normal 37 2 9 5 4" xfId="15515" xr:uid="{00000000-0005-0000-0000-000038370000}"/>
    <cellStyle name="Normal 37 2 9 6" xfId="15516" xr:uid="{00000000-0005-0000-0000-000039370000}"/>
    <cellStyle name="Normal 37 2 9 6 2" xfId="15517" xr:uid="{00000000-0005-0000-0000-00003A370000}"/>
    <cellStyle name="Normal 37 2 9 6 3" xfId="15518" xr:uid="{00000000-0005-0000-0000-00003B370000}"/>
    <cellStyle name="Normal 37 2 9 7" xfId="15519" xr:uid="{00000000-0005-0000-0000-00003C370000}"/>
    <cellStyle name="Normal 37 2 9 8" xfId="15520" xr:uid="{00000000-0005-0000-0000-00003D370000}"/>
    <cellStyle name="Normal 37 2 9 9" xfId="15521" xr:uid="{00000000-0005-0000-0000-00003E370000}"/>
    <cellStyle name="Normal 37 20" xfId="15522" xr:uid="{00000000-0005-0000-0000-00003F370000}"/>
    <cellStyle name="Normal 37 3" xfId="451" xr:uid="{00000000-0005-0000-0000-000040370000}"/>
    <cellStyle name="Normal 37 3 10" xfId="15523" xr:uid="{00000000-0005-0000-0000-000041370000}"/>
    <cellStyle name="Normal 37 3 10 2" xfId="15524" xr:uid="{00000000-0005-0000-0000-000042370000}"/>
    <cellStyle name="Normal 37 3 10 3" xfId="15525" xr:uid="{00000000-0005-0000-0000-000043370000}"/>
    <cellStyle name="Normal 37 3 10 4" xfId="15526" xr:uid="{00000000-0005-0000-0000-000044370000}"/>
    <cellStyle name="Normal 37 3 11" xfId="15527" xr:uid="{00000000-0005-0000-0000-000045370000}"/>
    <cellStyle name="Normal 37 3 11 2" xfId="15528" xr:uid="{00000000-0005-0000-0000-000046370000}"/>
    <cellStyle name="Normal 37 3 11 3" xfId="15529" xr:uid="{00000000-0005-0000-0000-000047370000}"/>
    <cellStyle name="Normal 37 3 12" xfId="15530" xr:uid="{00000000-0005-0000-0000-000048370000}"/>
    <cellStyle name="Normal 37 3 13" xfId="15531" xr:uid="{00000000-0005-0000-0000-000049370000}"/>
    <cellStyle name="Normal 37 3 14" xfId="15532" xr:uid="{00000000-0005-0000-0000-00004A370000}"/>
    <cellStyle name="Normal 37 3 2" xfId="634" xr:uid="{00000000-0005-0000-0000-00004B370000}"/>
    <cellStyle name="Normal 37 3 2 10" xfId="15533" xr:uid="{00000000-0005-0000-0000-00004C370000}"/>
    <cellStyle name="Normal 37 3 2 11" xfId="15534" xr:uid="{00000000-0005-0000-0000-00004D370000}"/>
    <cellStyle name="Normal 37 3 2 2" xfId="1100" xr:uid="{00000000-0005-0000-0000-00004E370000}"/>
    <cellStyle name="Normal 37 3 2 2 10" xfId="15535" xr:uid="{00000000-0005-0000-0000-00004F370000}"/>
    <cellStyle name="Normal 37 3 2 2 2" xfId="1415" xr:uid="{00000000-0005-0000-0000-000050370000}"/>
    <cellStyle name="Normal 37 3 2 2 2 2" xfId="15536" xr:uid="{00000000-0005-0000-0000-000051370000}"/>
    <cellStyle name="Normal 37 3 2 2 2 2 2" xfId="15537" xr:uid="{00000000-0005-0000-0000-000052370000}"/>
    <cellStyle name="Normal 37 3 2 2 2 2 2 2" xfId="15538" xr:uid="{00000000-0005-0000-0000-000053370000}"/>
    <cellStyle name="Normal 37 3 2 2 2 2 2 3" xfId="15539" xr:uid="{00000000-0005-0000-0000-000054370000}"/>
    <cellStyle name="Normal 37 3 2 2 2 2 2 4" xfId="15540" xr:uid="{00000000-0005-0000-0000-000055370000}"/>
    <cellStyle name="Normal 37 3 2 2 2 2 3" xfId="15541" xr:uid="{00000000-0005-0000-0000-000056370000}"/>
    <cellStyle name="Normal 37 3 2 2 2 2 3 2" xfId="15542" xr:uid="{00000000-0005-0000-0000-000057370000}"/>
    <cellStyle name="Normal 37 3 2 2 2 2 3 3" xfId="15543" xr:uid="{00000000-0005-0000-0000-000058370000}"/>
    <cellStyle name="Normal 37 3 2 2 2 2 4" xfId="15544" xr:uid="{00000000-0005-0000-0000-000059370000}"/>
    <cellStyle name="Normal 37 3 2 2 2 2 5" xfId="15545" xr:uid="{00000000-0005-0000-0000-00005A370000}"/>
    <cellStyle name="Normal 37 3 2 2 2 2 6" xfId="15546" xr:uid="{00000000-0005-0000-0000-00005B370000}"/>
    <cellStyle name="Normal 37 3 2 2 2 3" xfId="15547" xr:uid="{00000000-0005-0000-0000-00005C370000}"/>
    <cellStyle name="Normal 37 3 2 2 2 3 2" xfId="15548" xr:uid="{00000000-0005-0000-0000-00005D370000}"/>
    <cellStyle name="Normal 37 3 2 2 2 3 3" xfId="15549" xr:uid="{00000000-0005-0000-0000-00005E370000}"/>
    <cellStyle name="Normal 37 3 2 2 2 3 4" xfId="15550" xr:uid="{00000000-0005-0000-0000-00005F370000}"/>
    <cellStyle name="Normal 37 3 2 2 2 4" xfId="15551" xr:uid="{00000000-0005-0000-0000-000060370000}"/>
    <cellStyle name="Normal 37 3 2 2 2 4 2" xfId="15552" xr:uid="{00000000-0005-0000-0000-000061370000}"/>
    <cellStyle name="Normal 37 3 2 2 2 4 3" xfId="15553" xr:uid="{00000000-0005-0000-0000-000062370000}"/>
    <cellStyle name="Normal 37 3 2 2 2 4 4" xfId="15554" xr:uid="{00000000-0005-0000-0000-000063370000}"/>
    <cellStyle name="Normal 37 3 2 2 2 5" xfId="15555" xr:uid="{00000000-0005-0000-0000-000064370000}"/>
    <cellStyle name="Normal 37 3 2 2 2 5 2" xfId="15556" xr:uid="{00000000-0005-0000-0000-000065370000}"/>
    <cellStyle name="Normal 37 3 2 2 2 5 3" xfId="15557" xr:uid="{00000000-0005-0000-0000-000066370000}"/>
    <cellStyle name="Normal 37 3 2 2 2 5 4" xfId="15558" xr:uid="{00000000-0005-0000-0000-000067370000}"/>
    <cellStyle name="Normal 37 3 2 2 2 6" xfId="15559" xr:uid="{00000000-0005-0000-0000-000068370000}"/>
    <cellStyle name="Normal 37 3 2 2 2 6 2" xfId="15560" xr:uid="{00000000-0005-0000-0000-000069370000}"/>
    <cellStyle name="Normal 37 3 2 2 2 6 3" xfId="15561" xr:uid="{00000000-0005-0000-0000-00006A370000}"/>
    <cellStyle name="Normal 37 3 2 2 2 7" xfId="15562" xr:uid="{00000000-0005-0000-0000-00006B370000}"/>
    <cellStyle name="Normal 37 3 2 2 2 8" xfId="15563" xr:uid="{00000000-0005-0000-0000-00006C370000}"/>
    <cellStyle name="Normal 37 3 2 2 2 9" xfId="15564" xr:uid="{00000000-0005-0000-0000-00006D370000}"/>
    <cellStyle name="Normal 37 3 2 2 3" xfId="15565" xr:uid="{00000000-0005-0000-0000-00006E370000}"/>
    <cellStyle name="Normal 37 3 2 2 3 2" xfId="15566" xr:uid="{00000000-0005-0000-0000-00006F370000}"/>
    <cellStyle name="Normal 37 3 2 2 3 2 2" xfId="15567" xr:uid="{00000000-0005-0000-0000-000070370000}"/>
    <cellStyle name="Normal 37 3 2 2 3 2 3" xfId="15568" xr:uid="{00000000-0005-0000-0000-000071370000}"/>
    <cellStyle name="Normal 37 3 2 2 3 2 4" xfId="15569" xr:uid="{00000000-0005-0000-0000-000072370000}"/>
    <cellStyle name="Normal 37 3 2 2 3 3" xfId="15570" xr:uid="{00000000-0005-0000-0000-000073370000}"/>
    <cellStyle name="Normal 37 3 2 2 3 3 2" xfId="15571" xr:uid="{00000000-0005-0000-0000-000074370000}"/>
    <cellStyle name="Normal 37 3 2 2 3 3 3" xfId="15572" xr:uid="{00000000-0005-0000-0000-000075370000}"/>
    <cellStyle name="Normal 37 3 2 2 3 4" xfId="15573" xr:uid="{00000000-0005-0000-0000-000076370000}"/>
    <cellStyle name="Normal 37 3 2 2 3 5" xfId="15574" xr:uid="{00000000-0005-0000-0000-000077370000}"/>
    <cellStyle name="Normal 37 3 2 2 3 6" xfId="15575" xr:uid="{00000000-0005-0000-0000-000078370000}"/>
    <cellStyle name="Normal 37 3 2 2 4" xfId="15576" xr:uid="{00000000-0005-0000-0000-000079370000}"/>
    <cellStyle name="Normal 37 3 2 2 4 2" xfId="15577" xr:uid="{00000000-0005-0000-0000-00007A370000}"/>
    <cellStyle name="Normal 37 3 2 2 4 3" xfId="15578" xr:uid="{00000000-0005-0000-0000-00007B370000}"/>
    <cellStyle name="Normal 37 3 2 2 4 4" xfId="15579" xr:uid="{00000000-0005-0000-0000-00007C370000}"/>
    <cellStyle name="Normal 37 3 2 2 5" xfId="15580" xr:uid="{00000000-0005-0000-0000-00007D370000}"/>
    <cellStyle name="Normal 37 3 2 2 5 2" xfId="15581" xr:uid="{00000000-0005-0000-0000-00007E370000}"/>
    <cellStyle name="Normal 37 3 2 2 5 3" xfId="15582" xr:uid="{00000000-0005-0000-0000-00007F370000}"/>
    <cellStyle name="Normal 37 3 2 2 5 4" xfId="15583" xr:uid="{00000000-0005-0000-0000-000080370000}"/>
    <cellStyle name="Normal 37 3 2 2 6" xfId="15584" xr:uid="{00000000-0005-0000-0000-000081370000}"/>
    <cellStyle name="Normal 37 3 2 2 6 2" xfId="15585" xr:uid="{00000000-0005-0000-0000-000082370000}"/>
    <cellStyle name="Normal 37 3 2 2 6 3" xfId="15586" xr:uid="{00000000-0005-0000-0000-000083370000}"/>
    <cellStyle name="Normal 37 3 2 2 6 4" xfId="15587" xr:uid="{00000000-0005-0000-0000-000084370000}"/>
    <cellStyle name="Normal 37 3 2 2 7" xfId="15588" xr:uid="{00000000-0005-0000-0000-000085370000}"/>
    <cellStyle name="Normal 37 3 2 2 7 2" xfId="15589" xr:uid="{00000000-0005-0000-0000-000086370000}"/>
    <cellStyle name="Normal 37 3 2 2 7 3" xfId="15590" xr:uid="{00000000-0005-0000-0000-000087370000}"/>
    <cellStyle name="Normal 37 3 2 2 8" xfId="15591" xr:uid="{00000000-0005-0000-0000-000088370000}"/>
    <cellStyle name="Normal 37 3 2 2 9" xfId="15592" xr:uid="{00000000-0005-0000-0000-000089370000}"/>
    <cellStyle name="Normal 37 3 2 3" xfId="1414" xr:uid="{00000000-0005-0000-0000-00008A370000}"/>
    <cellStyle name="Normal 37 3 2 3 2" xfId="15593" xr:uid="{00000000-0005-0000-0000-00008B370000}"/>
    <cellStyle name="Normal 37 3 2 3 2 2" xfId="15594" xr:uid="{00000000-0005-0000-0000-00008C370000}"/>
    <cellStyle name="Normal 37 3 2 3 2 2 2" xfId="15595" xr:uid="{00000000-0005-0000-0000-00008D370000}"/>
    <cellStyle name="Normal 37 3 2 3 2 2 3" xfId="15596" xr:uid="{00000000-0005-0000-0000-00008E370000}"/>
    <cellStyle name="Normal 37 3 2 3 2 2 4" xfId="15597" xr:uid="{00000000-0005-0000-0000-00008F370000}"/>
    <cellStyle name="Normal 37 3 2 3 2 3" xfId="15598" xr:uid="{00000000-0005-0000-0000-000090370000}"/>
    <cellStyle name="Normal 37 3 2 3 2 3 2" xfId="15599" xr:uid="{00000000-0005-0000-0000-000091370000}"/>
    <cellStyle name="Normal 37 3 2 3 2 3 3" xfId="15600" xr:uid="{00000000-0005-0000-0000-000092370000}"/>
    <cellStyle name="Normal 37 3 2 3 2 4" xfId="15601" xr:uid="{00000000-0005-0000-0000-000093370000}"/>
    <cellStyle name="Normal 37 3 2 3 2 5" xfId="15602" xr:uid="{00000000-0005-0000-0000-000094370000}"/>
    <cellStyle name="Normal 37 3 2 3 2 6" xfId="15603" xr:uid="{00000000-0005-0000-0000-000095370000}"/>
    <cellStyle name="Normal 37 3 2 3 3" xfId="15604" xr:uid="{00000000-0005-0000-0000-000096370000}"/>
    <cellStyle name="Normal 37 3 2 3 3 2" xfId="15605" xr:uid="{00000000-0005-0000-0000-000097370000}"/>
    <cellStyle name="Normal 37 3 2 3 3 3" xfId="15606" xr:uid="{00000000-0005-0000-0000-000098370000}"/>
    <cellStyle name="Normal 37 3 2 3 3 4" xfId="15607" xr:uid="{00000000-0005-0000-0000-000099370000}"/>
    <cellStyle name="Normal 37 3 2 3 4" xfId="15608" xr:uid="{00000000-0005-0000-0000-00009A370000}"/>
    <cellStyle name="Normal 37 3 2 3 4 2" xfId="15609" xr:uid="{00000000-0005-0000-0000-00009B370000}"/>
    <cellStyle name="Normal 37 3 2 3 4 3" xfId="15610" xr:uid="{00000000-0005-0000-0000-00009C370000}"/>
    <cellStyle name="Normal 37 3 2 3 4 4" xfId="15611" xr:uid="{00000000-0005-0000-0000-00009D370000}"/>
    <cellStyle name="Normal 37 3 2 3 5" xfId="15612" xr:uid="{00000000-0005-0000-0000-00009E370000}"/>
    <cellStyle name="Normal 37 3 2 3 5 2" xfId="15613" xr:uid="{00000000-0005-0000-0000-00009F370000}"/>
    <cellStyle name="Normal 37 3 2 3 5 3" xfId="15614" xr:uid="{00000000-0005-0000-0000-0000A0370000}"/>
    <cellStyle name="Normal 37 3 2 3 5 4" xfId="15615" xr:uid="{00000000-0005-0000-0000-0000A1370000}"/>
    <cellStyle name="Normal 37 3 2 3 6" xfId="15616" xr:uid="{00000000-0005-0000-0000-0000A2370000}"/>
    <cellStyle name="Normal 37 3 2 3 6 2" xfId="15617" xr:uid="{00000000-0005-0000-0000-0000A3370000}"/>
    <cellStyle name="Normal 37 3 2 3 6 3" xfId="15618" xr:uid="{00000000-0005-0000-0000-0000A4370000}"/>
    <cellStyle name="Normal 37 3 2 3 7" xfId="15619" xr:uid="{00000000-0005-0000-0000-0000A5370000}"/>
    <cellStyle name="Normal 37 3 2 3 8" xfId="15620" xr:uid="{00000000-0005-0000-0000-0000A6370000}"/>
    <cellStyle name="Normal 37 3 2 3 9" xfId="15621" xr:uid="{00000000-0005-0000-0000-0000A7370000}"/>
    <cellStyle name="Normal 37 3 2 4" xfId="15622" xr:uid="{00000000-0005-0000-0000-0000A8370000}"/>
    <cellStyle name="Normal 37 3 2 4 2" xfId="15623" xr:uid="{00000000-0005-0000-0000-0000A9370000}"/>
    <cellStyle name="Normal 37 3 2 4 2 2" xfId="15624" xr:uid="{00000000-0005-0000-0000-0000AA370000}"/>
    <cellStyle name="Normal 37 3 2 4 2 3" xfId="15625" xr:uid="{00000000-0005-0000-0000-0000AB370000}"/>
    <cellStyle name="Normal 37 3 2 4 2 4" xfId="15626" xr:uid="{00000000-0005-0000-0000-0000AC370000}"/>
    <cellStyle name="Normal 37 3 2 4 3" xfId="15627" xr:uid="{00000000-0005-0000-0000-0000AD370000}"/>
    <cellStyle name="Normal 37 3 2 4 3 2" xfId="15628" xr:uid="{00000000-0005-0000-0000-0000AE370000}"/>
    <cellStyle name="Normal 37 3 2 4 3 3" xfId="15629" xr:uid="{00000000-0005-0000-0000-0000AF370000}"/>
    <cellStyle name="Normal 37 3 2 4 4" xfId="15630" xr:uid="{00000000-0005-0000-0000-0000B0370000}"/>
    <cellStyle name="Normal 37 3 2 4 5" xfId="15631" xr:uid="{00000000-0005-0000-0000-0000B1370000}"/>
    <cellStyle name="Normal 37 3 2 4 6" xfId="15632" xr:uid="{00000000-0005-0000-0000-0000B2370000}"/>
    <cellStyle name="Normal 37 3 2 5" xfId="15633" xr:uid="{00000000-0005-0000-0000-0000B3370000}"/>
    <cellStyle name="Normal 37 3 2 5 2" xfId="15634" xr:uid="{00000000-0005-0000-0000-0000B4370000}"/>
    <cellStyle name="Normal 37 3 2 5 3" xfId="15635" xr:uid="{00000000-0005-0000-0000-0000B5370000}"/>
    <cellStyle name="Normal 37 3 2 5 4" xfId="15636" xr:uid="{00000000-0005-0000-0000-0000B6370000}"/>
    <cellStyle name="Normal 37 3 2 6" xfId="15637" xr:uid="{00000000-0005-0000-0000-0000B7370000}"/>
    <cellStyle name="Normal 37 3 2 6 2" xfId="15638" xr:uid="{00000000-0005-0000-0000-0000B8370000}"/>
    <cellStyle name="Normal 37 3 2 6 3" xfId="15639" xr:uid="{00000000-0005-0000-0000-0000B9370000}"/>
    <cellStyle name="Normal 37 3 2 6 4" xfId="15640" xr:uid="{00000000-0005-0000-0000-0000BA370000}"/>
    <cellStyle name="Normal 37 3 2 7" xfId="15641" xr:uid="{00000000-0005-0000-0000-0000BB370000}"/>
    <cellStyle name="Normal 37 3 2 7 2" xfId="15642" xr:uid="{00000000-0005-0000-0000-0000BC370000}"/>
    <cellStyle name="Normal 37 3 2 7 3" xfId="15643" xr:uid="{00000000-0005-0000-0000-0000BD370000}"/>
    <cellStyle name="Normal 37 3 2 7 4" xfId="15644" xr:uid="{00000000-0005-0000-0000-0000BE370000}"/>
    <cellStyle name="Normal 37 3 2 8" xfId="15645" xr:uid="{00000000-0005-0000-0000-0000BF370000}"/>
    <cellStyle name="Normal 37 3 2 8 2" xfId="15646" xr:uid="{00000000-0005-0000-0000-0000C0370000}"/>
    <cellStyle name="Normal 37 3 2 8 3" xfId="15647" xr:uid="{00000000-0005-0000-0000-0000C1370000}"/>
    <cellStyle name="Normal 37 3 2 9" xfId="15648" xr:uid="{00000000-0005-0000-0000-0000C2370000}"/>
    <cellStyle name="Normal 37 3 3" xfId="786" xr:uid="{00000000-0005-0000-0000-0000C3370000}"/>
    <cellStyle name="Normal 37 3 3 10" xfId="15649" xr:uid="{00000000-0005-0000-0000-0000C4370000}"/>
    <cellStyle name="Normal 37 3 3 2" xfId="1416" xr:uid="{00000000-0005-0000-0000-0000C5370000}"/>
    <cellStyle name="Normal 37 3 3 2 2" xfId="15650" xr:uid="{00000000-0005-0000-0000-0000C6370000}"/>
    <cellStyle name="Normal 37 3 3 2 2 2" xfId="15651" xr:uid="{00000000-0005-0000-0000-0000C7370000}"/>
    <cellStyle name="Normal 37 3 3 2 2 2 2" xfId="15652" xr:uid="{00000000-0005-0000-0000-0000C8370000}"/>
    <cellStyle name="Normal 37 3 3 2 2 2 3" xfId="15653" xr:uid="{00000000-0005-0000-0000-0000C9370000}"/>
    <cellStyle name="Normal 37 3 3 2 2 2 4" xfId="15654" xr:uid="{00000000-0005-0000-0000-0000CA370000}"/>
    <cellStyle name="Normal 37 3 3 2 2 3" xfId="15655" xr:uid="{00000000-0005-0000-0000-0000CB370000}"/>
    <cellStyle name="Normal 37 3 3 2 2 3 2" xfId="15656" xr:uid="{00000000-0005-0000-0000-0000CC370000}"/>
    <cellStyle name="Normal 37 3 3 2 2 3 3" xfId="15657" xr:uid="{00000000-0005-0000-0000-0000CD370000}"/>
    <cellStyle name="Normal 37 3 3 2 2 4" xfId="15658" xr:uid="{00000000-0005-0000-0000-0000CE370000}"/>
    <cellStyle name="Normal 37 3 3 2 2 5" xfId="15659" xr:uid="{00000000-0005-0000-0000-0000CF370000}"/>
    <cellStyle name="Normal 37 3 3 2 2 6" xfId="15660" xr:uid="{00000000-0005-0000-0000-0000D0370000}"/>
    <cellStyle name="Normal 37 3 3 2 3" xfId="15661" xr:uid="{00000000-0005-0000-0000-0000D1370000}"/>
    <cellStyle name="Normal 37 3 3 2 3 2" xfId="15662" xr:uid="{00000000-0005-0000-0000-0000D2370000}"/>
    <cellStyle name="Normal 37 3 3 2 3 3" xfId="15663" xr:uid="{00000000-0005-0000-0000-0000D3370000}"/>
    <cellStyle name="Normal 37 3 3 2 3 4" xfId="15664" xr:uid="{00000000-0005-0000-0000-0000D4370000}"/>
    <cellStyle name="Normal 37 3 3 2 4" xfId="15665" xr:uid="{00000000-0005-0000-0000-0000D5370000}"/>
    <cellStyle name="Normal 37 3 3 2 4 2" xfId="15666" xr:uid="{00000000-0005-0000-0000-0000D6370000}"/>
    <cellStyle name="Normal 37 3 3 2 4 3" xfId="15667" xr:uid="{00000000-0005-0000-0000-0000D7370000}"/>
    <cellStyle name="Normal 37 3 3 2 4 4" xfId="15668" xr:uid="{00000000-0005-0000-0000-0000D8370000}"/>
    <cellStyle name="Normal 37 3 3 2 5" xfId="15669" xr:uid="{00000000-0005-0000-0000-0000D9370000}"/>
    <cellStyle name="Normal 37 3 3 2 5 2" xfId="15670" xr:uid="{00000000-0005-0000-0000-0000DA370000}"/>
    <cellStyle name="Normal 37 3 3 2 5 3" xfId="15671" xr:uid="{00000000-0005-0000-0000-0000DB370000}"/>
    <cellStyle name="Normal 37 3 3 2 5 4" xfId="15672" xr:uid="{00000000-0005-0000-0000-0000DC370000}"/>
    <cellStyle name="Normal 37 3 3 2 6" xfId="15673" xr:uid="{00000000-0005-0000-0000-0000DD370000}"/>
    <cellStyle name="Normal 37 3 3 2 6 2" xfId="15674" xr:uid="{00000000-0005-0000-0000-0000DE370000}"/>
    <cellStyle name="Normal 37 3 3 2 6 3" xfId="15675" xr:uid="{00000000-0005-0000-0000-0000DF370000}"/>
    <cellStyle name="Normal 37 3 3 2 7" xfId="15676" xr:uid="{00000000-0005-0000-0000-0000E0370000}"/>
    <cellStyle name="Normal 37 3 3 2 8" xfId="15677" xr:uid="{00000000-0005-0000-0000-0000E1370000}"/>
    <cellStyle name="Normal 37 3 3 2 9" xfId="15678" xr:uid="{00000000-0005-0000-0000-0000E2370000}"/>
    <cellStyle name="Normal 37 3 3 3" xfId="15679" xr:uid="{00000000-0005-0000-0000-0000E3370000}"/>
    <cellStyle name="Normal 37 3 3 3 2" xfId="15680" xr:uid="{00000000-0005-0000-0000-0000E4370000}"/>
    <cellStyle name="Normal 37 3 3 3 2 2" xfId="15681" xr:uid="{00000000-0005-0000-0000-0000E5370000}"/>
    <cellStyle name="Normal 37 3 3 3 2 3" xfId="15682" xr:uid="{00000000-0005-0000-0000-0000E6370000}"/>
    <cellStyle name="Normal 37 3 3 3 2 4" xfId="15683" xr:uid="{00000000-0005-0000-0000-0000E7370000}"/>
    <cellStyle name="Normal 37 3 3 3 3" xfId="15684" xr:uid="{00000000-0005-0000-0000-0000E8370000}"/>
    <cellStyle name="Normal 37 3 3 3 3 2" xfId="15685" xr:uid="{00000000-0005-0000-0000-0000E9370000}"/>
    <cellStyle name="Normal 37 3 3 3 3 3" xfId="15686" xr:uid="{00000000-0005-0000-0000-0000EA370000}"/>
    <cellStyle name="Normal 37 3 3 3 4" xfId="15687" xr:uid="{00000000-0005-0000-0000-0000EB370000}"/>
    <cellStyle name="Normal 37 3 3 3 5" xfId="15688" xr:uid="{00000000-0005-0000-0000-0000EC370000}"/>
    <cellStyle name="Normal 37 3 3 3 6" xfId="15689" xr:uid="{00000000-0005-0000-0000-0000ED370000}"/>
    <cellStyle name="Normal 37 3 3 4" xfId="15690" xr:uid="{00000000-0005-0000-0000-0000EE370000}"/>
    <cellStyle name="Normal 37 3 3 4 2" xfId="15691" xr:uid="{00000000-0005-0000-0000-0000EF370000}"/>
    <cellStyle name="Normal 37 3 3 4 3" xfId="15692" xr:uid="{00000000-0005-0000-0000-0000F0370000}"/>
    <cellStyle name="Normal 37 3 3 4 4" xfId="15693" xr:uid="{00000000-0005-0000-0000-0000F1370000}"/>
    <cellStyle name="Normal 37 3 3 5" xfId="15694" xr:uid="{00000000-0005-0000-0000-0000F2370000}"/>
    <cellStyle name="Normal 37 3 3 5 2" xfId="15695" xr:uid="{00000000-0005-0000-0000-0000F3370000}"/>
    <cellStyle name="Normal 37 3 3 5 3" xfId="15696" xr:uid="{00000000-0005-0000-0000-0000F4370000}"/>
    <cellStyle name="Normal 37 3 3 5 4" xfId="15697" xr:uid="{00000000-0005-0000-0000-0000F5370000}"/>
    <cellStyle name="Normal 37 3 3 6" xfId="15698" xr:uid="{00000000-0005-0000-0000-0000F6370000}"/>
    <cellStyle name="Normal 37 3 3 6 2" xfId="15699" xr:uid="{00000000-0005-0000-0000-0000F7370000}"/>
    <cellStyle name="Normal 37 3 3 6 3" xfId="15700" xr:uid="{00000000-0005-0000-0000-0000F8370000}"/>
    <cellStyle name="Normal 37 3 3 6 4" xfId="15701" xr:uid="{00000000-0005-0000-0000-0000F9370000}"/>
    <cellStyle name="Normal 37 3 3 7" xfId="15702" xr:uid="{00000000-0005-0000-0000-0000FA370000}"/>
    <cellStyle name="Normal 37 3 3 7 2" xfId="15703" xr:uid="{00000000-0005-0000-0000-0000FB370000}"/>
    <cellStyle name="Normal 37 3 3 7 3" xfId="15704" xr:uid="{00000000-0005-0000-0000-0000FC370000}"/>
    <cellStyle name="Normal 37 3 3 8" xfId="15705" xr:uid="{00000000-0005-0000-0000-0000FD370000}"/>
    <cellStyle name="Normal 37 3 3 9" xfId="15706" xr:uid="{00000000-0005-0000-0000-0000FE370000}"/>
    <cellStyle name="Normal 37 3 4" xfId="1413" xr:uid="{00000000-0005-0000-0000-0000FF370000}"/>
    <cellStyle name="Normal 37 3 4 2" xfId="15707" xr:uid="{00000000-0005-0000-0000-000000380000}"/>
    <cellStyle name="Normal 37 3 4 2 2" xfId="15708" xr:uid="{00000000-0005-0000-0000-000001380000}"/>
    <cellStyle name="Normal 37 3 4 2 2 2" xfId="15709" xr:uid="{00000000-0005-0000-0000-000002380000}"/>
    <cellStyle name="Normal 37 3 4 2 2 3" xfId="15710" xr:uid="{00000000-0005-0000-0000-000003380000}"/>
    <cellStyle name="Normal 37 3 4 2 2 4" xfId="15711" xr:uid="{00000000-0005-0000-0000-000004380000}"/>
    <cellStyle name="Normal 37 3 4 2 3" xfId="15712" xr:uid="{00000000-0005-0000-0000-000005380000}"/>
    <cellStyle name="Normal 37 3 4 2 3 2" xfId="15713" xr:uid="{00000000-0005-0000-0000-000006380000}"/>
    <cellStyle name="Normal 37 3 4 2 3 3" xfId="15714" xr:uid="{00000000-0005-0000-0000-000007380000}"/>
    <cellStyle name="Normal 37 3 4 2 4" xfId="15715" xr:uid="{00000000-0005-0000-0000-000008380000}"/>
    <cellStyle name="Normal 37 3 4 2 5" xfId="15716" xr:uid="{00000000-0005-0000-0000-000009380000}"/>
    <cellStyle name="Normal 37 3 4 2 6" xfId="15717" xr:uid="{00000000-0005-0000-0000-00000A380000}"/>
    <cellStyle name="Normal 37 3 4 3" xfId="15718" xr:uid="{00000000-0005-0000-0000-00000B380000}"/>
    <cellStyle name="Normal 37 3 4 3 2" xfId="15719" xr:uid="{00000000-0005-0000-0000-00000C380000}"/>
    <cellStyle name="Normal 37 3 4 3 3" xfId="15720" xr:uid="{00000000-0005-0000-0000-00000D380000}"/>
    <cellStyle name="Normal 37 3 4 3 4" xfId="15721" xr:uid="{00000000-0005-0000-0000-00000E380000}"/>
    <cellStyle name="Normal 37 3 4 4" xfId="15722" xr:uid="{00000000-0005-0000-0000-00000F380000}"/>
    <cellStyle name="Normal 37 3 4 4 2" xfId="15723" xr:uid="{00000000-0005-0000-0000-000010380000}"/>
    <cellStyle name="Normal 37 3 4 4 3" xfId="15724" xr:uid="{00000000-0005-0000-0000-000011380000}"/>
    <cellStyle name="Normal 37 3 4 4 4" xfId="15725" xr:uid="{00000000-0005-0000-0000-000012380000}"/>
    <cellStyle name="Normal 37 3 4 5" xfId="15726" xr:uid="{00000000-0005-0000-0000-000013380000}"/>
    <cellStyle name="Normal 37 3 4 5 2" xfId="15727" xr:uid="{00000000-0005-0000-0000-000014380000}"/>
    <cellStyle name="Normal 37 3 4 5 3" xfId="15728" xr:uid="{00000000-0005-0000-0000-000015380000}"/>
    <cellStyle name="Normal 37 3 4 5 4" xfId="15729" xr:uid="{00000000-0005-0000-0000-000016380000}"/>
    <cellStyle name="Normal 37 3 4 6" xfId="15730" xr:uid="{00000000-0005-0000-0000-000017380000}"/>
    <cellStyle name="Normal 37 3 4 6 2" xfId="15731" xr:uid="{00000000-0005-0000-0000-000018380000}"/>
    <cellStyle name="Normal 37 3 4 6 3" xfId="15732" xr:uid="{00000000-0005-0000-0000-000019380000}"/>
    <cellStyle name="Normal 37 3 4 7" xfId="15733" xr:uid="{00000000-0005-0000-0000-00001A380000}"/>
    <cellStyle name="Normal 37 3 4 8" xfId="15734" xr:uid="{00000000-0005-0000-0000-00001B380000}"/>
    <cellStyle name="Normal 37 3 4 9" xfId="15735" xr:uid="{00000000-0005-0000-0000-00001C380000}"/>
    <cellStyle name="Normal 37 3 5" xfId="15736" xr:uid="{00000000-0005-0000-0000-00001D380000}"/>
    <cellStyle name="Normal 37 3 5 2" xfId="15737" xr:uid="{00000000-0005-0000-0000-00001E380000}"/>
    <cellStyle name="Normal 37 3 5 2 2" xfId="15738" xr:uid="{00000000-0005-0000-0000-00001F380000}"/>
    <cellStyle name="Normal 37 3 5 2 2 2" xfId="15739" xr:uid="{00000000-0005-0000-0000-000020380000}"/>
    <cellStyle name="Normal 37 3 5 2 2 3" xfId="15740" xr:uid="{00000000-0005-0000-0000-000021380000}"/>
    <cellStyle name="Normal 37 3 5 2 2 4" xfId="15741" xr:uid="{00000000-0005-0000-0000-000022380000}"/>
    <cellStyle name="Normal 37 3 5 2 3" xfId="15742" xr:uid="{00000000-0005-0000-0000-000023380000}"/>
    <cellStyle name="Normal 37 3 5 2 3 2" xfId="15743" xr:uid="{00000000-0005-0000-0000-000024380000}"/>
    <cellStyle name="Normal 37 3 5 2 3 3" xfId="15744" xr:uid="{00000000-0005-0000-0000-000025380000}"/>
    <cellStyle name="Normal 37 3 5 2 4" xfId="15745" xr:uid="{00000000-0005-0000-0000-000026380000}"/>
    <cellStyle name="Normal 37 3 5 2 5" xfId="15746" xr:uid="{00000000-0005-0000-0000-000027380000}"/>
    <cellStyle name="Normal 37 3 5 2 6" xfId="15747" xr:uid="{00000000-0005-0000-0000-000028380000}"/>
    <cellStyle name="Normal 37 3 5 3" xfId="15748" xr:uid="{00000000-0005-0000-0000-000029380000}"/>
    <cellStyle name="Normal 37 3 5 3 2" xfId="15749" xr:uid="{00000000-0005-0000-0000-00002A380000}"/>
    <cellStyle name="Normal 37 3 5 3 3" xfId="15750" xr:uid="{00000000-0005-0000-0000-00002B380000}"/>
    <cellStyle name="Normal 37 3 5 3 4" xfId="15751" xr:uid="{00000000-0005-0000-0000-00002C380000}"/>
    <cellStyle name="Normal 37 3 5 4" xfId="15752" xr:uid="{00000000-0005-0000-0000-00002D380000}"/>
    <cellStyle name="Normal 37 3 5 4 2" xfId="15753" xr:uid="{00000000-0005-0000-0000-00002E380000}"/>
    <cellStyle name="Normal 37 3 5 4 3" xfId="15754" xr:uid="{00000000-0005-0000-0000-00002F380000}"/>
    <cellStyle name="Normal 37 3 5 4 4" xfId="15755" xr:uid="{00000000-0005-0000-0000-000030380000}"/>
    <cellStyle name="Normal 37 3 5 5" xfId="15756" xr:uid="{00000000-0005-0000-0000-000031380000}"/>
    <cellStyle name="Normal 37 3 5 5 2" xfId="15757" xr:uid="{00000000-0005-0000-0000-000032380000}"/>
    <cellStyle name="Normal 37 3 5 5 3" xfId="15758" xr:uid="{00000000-0005-0000-0000-000033380000}"/>
    <cellStyle name="Normal 37 3 5 5 4" xfId="15759" xr:uid="{00000000-0005-0000-0000-000034380000}"/>
    <cellStyle name="Normal 37 3 5 6" xfId="15760" xr:uid="{00000000-0005-0000-0000-000035380000}"/>
    <cellStyle name="Normal 37 3 5 6 2" xfId="15761" xr:uid="{00000000-0005-0000-0000-000036380000}"/>
    <cellStyle name="Normal 37 3 5 6 3" xfId="15762" xr:uid="{00000000-0005-0000-0000-000037380000}"/>
    <cellStyle name="Normal 37 3 5 7" xfId="15763" xr:uid="{00000000-0005-0000-0000-000038380000}"/>
    <cellStyle name="Normal 37 3 5 8" xfId="15764" xr:uid="{00000000-0005-0000-0000-000039380000}"/>
    <cellStyle name="Normal 37 3 5 9" xfId="15765" xr:uid="{00000000-0005-0000-0000-00003A380000}"/>
    <cellStyle name="Normal 37 3 6" xfId="15766" xr:uid="{00000000-0005-0000-0000-00003B380000}"/>
    <cellStyle name="Normal 37 3 6 2" xfId="15767" xr:uid="{00000000-0005-0000-0000-00003C380000}"/>
    <cellStyle name="Normal 37 3 6 2 2" xfId="15768" xr:uid="{00000000-0005-0000-0000-00003D380000}"/>
    <cellStyle name="Normal 37 3 6 2 2 2" xfId="15769" xr:uid="{00000000-0005-0000-0000-00003E380000}"/>
    <cellStyle name="Normal 37 3 6 2 2 3" xfId="15770" xr:uid="{00000000-0005-0000-0000-00003F380000}"/>
    <cellStyle name="Normal 37 3 6 2 2 4" xfId="15771" xr:uid="{00000000-0005-0000-0000-000040380000}"/>
    <cellStyle name="Normal 37 3 6 2 3" xfId="15772" xr:uid="{00000000-0005-0000-0000-000041380000}"/>
    <cellStyle name="Normal 37 3 6 2 3 2" xfId="15773" xr:uid="{00000000-0005-0000-0000-000042380000}"/>
    <cellStyle name="Normal 37 3 6 2 3 3" xfId="15774" xr:uid="{00000000-0005-0000-0000-000043380000}"/>
    <cellStyle name="Normal 37 3 6 2 4" xfId="15775" xr:uid="{00000000-0005-0000-0000-000044380000}"/>
    <cellStyle name="Normal 37 3 6 2 5" xfId="15776" xr:uid="{00000000-0005-0000-0000-000045380000}"/>
    <cellStyle name="Normal 37 3 6 2 6" xfId="15777" xr:uid="{00000000-0005-0000-0000-000046380000}"/>
    <cellStyle name="Normal 37 3 6 3" xfId="15778" xr:uid="{00000000-0005-0000-0000-000047380000}"/>
    <cellStyle name="Normal 37 3 6 3 2" xfId="15779" xr:uid="{00000000-0005-0000-0000-000048380000}"/>
    <cellStyle name="Normal 37 3 6 3 3" xfId="15780" xr:uid="{00000000-0005-0000-0000-000049380000}"/>
    <cellStyle name="Normal 37 3 6 3 4" xfId="15781" xr:uid="{00000000-0005-0000-0000-00004A380000}"/>
    <cellStyle name="Normal 37 3 6 4" xfId="15782" xr:uid="{00000000-0005-0000-0000-00004B380000}"/>
    <cellStyle name="Normal 37 3 6 4 2" xfId="15783" xr:uid="{00000000-0005-0000-0000-00004C380000}"/>
    <cellStyle name="Normal 37 3 6 4 3" xfId="15784" xr:uid="{00000000-0005-0000-0000-00004D380000}"/>
    <cellStyle name="Normal 37 3 6 4 4" xfId="15785" xr:uid="{00000000-0005-0000-0000-00004E380000}"/>
    <cellStyle name="Normal 37 3 6 5" xfId="15786" xr:uid="{00000000-0005-0000-0000-00004F380000}"/>
    <cellStyle name="Normal 37 3 6 5 2" xfId="15787" xr:uid="{00000000-0005-0000-0000-000050380000}"/>
    <cellStyle name="Normal 37 3 6 5 3" xfId="15788" xr:uid="{00000000-0005-0000-0000-000051380000}"/>
    <cellStyle name="Normal 37 3 6 6" xfId="15789" xr:uid="{00000000-0005-0000-0000-000052380000}"/>
    <cellStyle name="Normal 37 3 6 7" xfId="15790" xr:uid="{00000000-0005-0000-0000-000053380000}"/>
    <cellStyle name="Normal 37 3 6 8" xfId="15791" xr:uid="{00000000-0005-0000-0000-000054380000}"/>
    <cellStyle name="Normal 37 3 7" xfId="15792" xr:uid="{00000000-0005-0000-0000-000055380000}"/>
    <cellStyle name="Normal 37 3 7 2" xfId="15793" xr:uid="{00000000-0005-0000-0000-000056380000}"/>
    <cellStyle name="Normal 37 3 7 2 2" xfId="15794" xr:uid="{00000000-0005-0000-0000-000057380000}"/>
    <cellStyle name="Normal 37 3 7 2 3" xfId="15795" xr:uid="{00000000-0005-0000-0000-000058380000}"/>
    <cellStyle name="Normal 37 3 7 2 4" xfId="15796" xr:uid="{00000000-0005-0000-0000-000059380000}"/>
    <cellStyle name="Normal 37 3 7 3" xfId="15797" xr:uid="{00000000-0005-0000-0000-00005A380000}"/>
    <cellStyle name="Normal 37 3 7 3 2" xfId="15798" xr:uid="{00000000-0005-0000-0000-00005B380000}"/>
    <cellStyle name="Normal 37 3 7 3 3" xfId="15799" xr:uid="{00000000-0005-0000-0000-00005C380000}"/>
    <cellStyle name="Normal 37 3 7 4" xfId="15800" xr:uid="{00000000-0005-0000-0000-00005D380000}"/>
    <cellStyle name="Normal 37 3 7 5" xfId="15801" xr:uid="{00000000-0005-0000-0000-00005E380000}"/>
    <cellStyle name="Normal 37 3 7 6" xfId="15802" xr:uid="{00000000-0005-0000-0000-00005F380000}"/>
    <cellStyle name="Normal 37 3 8" xfId="15803" xr:uid="{00000000-0005-0000-0000-000060380000}"/>
    <cellStyle name="Normal 37 3 8 2" xfId="15804" xr:uid="{00000000-0005-0000-0000-000061380000}"/>
    <cellStyle name="Normal 37 3 8 3" xfId="15805" xr:uid="{00000000-0005-0000-0000-000062380000}"/>
    <cellStyle name="Normal 37 3 8 4" xfId="15806" xr:uid="{00000000-0005-0000-0000-000063380000}"/>
    <cellStyle name="Normal 37 3 9" xfId="15807" xr:uid="{00000000-0005-0000-0000-000064380000}"/>
    <cellStyle name="Normal 37 3 9 2" xfId="15808" xr:uid="{00000000-0005-0000-0000-000065380000}"/>
    <cellStyle name="Normal 37 3 9 3" xfId="15809" xr:uid="{00000000-0005-0000-0000-000066380000}"/>
    <cellStyle name="Normal 37 3 9 4" xfId="15810" xr:uid="{00000000-0005-0000-0000-000067380000}"/>
    <cellStyle name="Normal 37 4" xfId="536" xr:uid="{00000000-0005-0000-0000-000068380000}"/>
    <cellStyle name="Normal 37 4 10" xfId="15811" xr:uid="{00000000-0005-0000-0000-000069380000}"/>
    <cellStyle name="Normal 37 4 10 2" xfId="15812" xr:uid="{00000000-0005-0000-0000-00006A380000}"/>
    <cellStyle name="Normal 37 4 10 3" xfId="15813" xr:uid="{00000000-0005-0000-0000-00006B380000}"/>
    <cellStyle name="Normal 37 4 10 4" xfId="15814" xr:uid="{00000000-0005-0000-0000-00006C380000}"/>
    <cellStyle name="Normal 37 4 11" xfId="15815" xr:uid="{00000000-0005-0000-0000-00006D380000}"/>
    <cellStyle name="Normal 37 4 11 2" xfId="15816" xr:uid="{00000000-0005-0000-0000-00006E380000}"/>
    <cellStyle name="Normal 37 4 11 3" xfId="15817" xr:uid="{00000000-0005-0000-0000-00006F380000}"/>
    <cellStyle name="Normal 37 4 12" xfId="15818" xr:uid="{00000000-0005-0000-0000-000070380000}"/>
    <cellStyle name="Normal 37 4 13" xfId="15819" xr:uid="{00000000-0005-0000-0000-000071380000}"/>
    <cellStyle name="Normal 37 4 14" xfId="15820" xr:uid="{00000000-0005-0000-0000-000072380000}"/>
    <cellStyle name="Normal 37 4 2" xfId="678" xr:uid="{00000000-0005-0000-0000-000073380000}"/>
    <cellStyle name="Normal 37 4 2 10" xfId="15821" xr:uid="{00000000-0005-0000-0000-000074380000}"/>
    <cellStyle name="Normal 37 4 2 11" xfId="15822" xr:uid="{00000000-0005-0000-0000-000075380000}"/>
    <cellStyle name="Normal 37 4 2 2" xfId="1143" xr:uid="{00000000-0005-0000-0000-000076380000}"/>
    <cellStyle name="Normal 37 4 2 2 10" xfId="15823" xr:uid="{00000000-0005-0000-0000-000077380000}"/>
    <cellStyle name="Normal 37 4 2 2 2" xfId="1419" xr:uid="{00000000-0005-0000-0000-000078380000}"/>
    <cellStyle name="Normal 37 4 2 2 2 2" xfId="15824" xr:uid="{00000000-0005-0000-0000-000079380000}"/>
    <cellStyle name="Normal 37 4 2 2 2 2 2" xfId="15825" xr:uid="{00000000-0005-0000-0000-00007A380000}"/>
    <cellStyle name="Normal 37 4 2 2 2 2 2 2" xfId="15826" xr:uid="{00000000-0005-0000-0000-00007B380000}"/>
    <cellStyle name="Normal 37 4 2 2 2 2 2 3" xfId="15827" xr:uid="{00000000-0005-0000-0000-00007C380000}"/>
    <cellStyle name="Normal 37 4 2 2 2 2 2 4" xfId="15828" xr:uid="{00000000-0005-0000-0000-00007D380000}"/>
    <cellStyle name="Normal 37 4 2 2 2 2 3" xfId="15829" xr:uid="{00000000-0005-0000-0000-00007E380000}"/>
    <cellStyle name="Normal 37 4 2 2 2 2 3 2" xfId="15830" xr:uid="{00000000-0005-0000-0000-00007F380000}"/>
    <cellStyle name="Normal 37 4 2 2 2 2 3 3" xfId="15831" xr:uid="{00000000-0005-0000-0000-000080380000}"/>
    <cellStyle name="Normal 37 4 2 2 2 2 4" xfId="15832" xr:uid="{00000000-0005-0000-0000-000081380000}"/>
    <cellStyle name="Normal 37 4 2 2 2 2 5" xfId="15833" xr:uid="{00000000-0005-0000-0000-000082380000}"/>
    <cellStyle name="Normal 37 4 2 2 2 2 6" xfId="15834" xr:uid="{00000000-0005-0000-0000-000083380000}"/>
    <cellStyle name="Normal 37 4 2 2 2 3" xfId="15835" xr:uid="{00000000-0005-0000-0000-000084380000}"/>
    <cellStyle name="Normal 37 4 2 2 2 3 2" xfId="15836" xr:uid="{00000000-0005-0000-0000-000085380000}"/>
    <cellStyle name="Normal 37 4 2 2 2 3 3" xfId="15837" xr:uid="{00000000-0005-0000-0000-000086380000}"/>
    <cellStyle name="Normal 37 4 2 2 2 3 4" xfId="15838" xr:uid="{00000000-0005-0000-0000-000087380000}"/>
    <cellStyle name="Normal 37 4 2 2 2 4" xfId="15839" xr:uid="{00000000-0005-0000-0000-000088380000}"/>
    <cellStyle name="Normal 37 4 2 2 2 4 2" xfId="15840" xr:uid="{00000000-0005-0000-0000-000089380000}"/>
    <cellStyle name="Normal 37 4 2 2 2 4 3" xfId="15841" xr:uid="{00000000-0005-0000-0000-00008A380000}"/>
    <cellStyle name="Normal 37 4 2 2 2 4 4" xfId="15842" xr:uid="{00000000-0005-0000-0000-00008B380000}"/>
    <cellStyle name="Normal 37 4 2 2 2 5" xfId="15843" xr:uid="{00000000-0005-0000-0000-00008C380000}"/>
    <cellStyle name="Normal 37 4 2 2 2 5 2" xfId="15844" xr:uid="{00000000-0005-0000-0000-00008D380000}"/>
    <cellStyle name="Normal 37 4 2 2 2 5 3" xfId="15845" xr:uid="{00000000-0005-0000-0000-00008E380000}"/>
    <cellStyle name="Normal 37 4 2 2 2 5 4" xfId="15846" xr:uid="{00000000-0005-0000-0000-00008F380000}"/>
    <cellStyle name="Normal 37 4 2 2 2 6" xfId="15847" xr:uid="{00000000-0005-0000-0000-000090380000}"/>
    <cellStyle name="Normal 37 4 2 2 2 6 2" xfId="15848" xr:uid="{00000000-0005-0000-0000-000091380000}"/>
    <cellStyle name="Normal 37 4 2 2 2 6 3" xfId="15849" xr:uid="{00000000-0005-0000-0000-000092380000}"/>
    <cellStyle name="Normal 37 4 2 2 2 7" xfId="15850" xr:uid="{00000000-0005-0000-0000-000093380000}"/>
    <cellStyle name="Normal 37 4 2 2 2 8" xfId="15851" xr:uid="{00000000-0005-0000-0000-000094380000}"/>
    <cellStyle name="Normal 37 4 2 2 2 9" xfId="15852" xr:uid="{00000000-0005-0000-0000-000095380000}"/>
    <cellStyle name="Normal 37 4 2 2 3" xfId="15853" xr:uid="{00000000-0005-0000-0000-000096380000}"/>
    <cellStyle name="Normal 37 4 2 2 3 2" xfId="15854" xr:uid="{00000000-0005-0000-0000-000097380000}"/>
    <cellStyle name="Normal 37 4 2 2 3 2 2" xfId="15855" xr:uid="{00000000-0005-0000-0000-000098380000}"/>
    <cellStyle name="Normal 37 4 2 2 3 2 3" xfId="15856" xr:uid="{00000000-0005-0000-0000-000099380000}"/>
    <cellStyle name="Normal 37 4 2 2 3 2 4" xfId="15857" xr:uid="{00000000-0005-0000-0000-00009A380000}"/>
    <cellStyle name="Normal 37 4 2 2 3 3" xfId="15858" xr:uid="{00000000-0005-0000-0000-00009B380000}"/>
    <cellStyle name="Normal 37 4 2 2 3 3 2" xfId="15859" xr:uid="{00000000-0005-0000-0000-00009C380000}"/>
    <cellStyle name="Normal 37 4 2 2 3 3 3" xfId="15860" xr:uid="{00000000-0005-0000-0000-00009D380000}"/>
    <cellStyle name="Normal 37 4 2 2 3 4" xfId="15861" xr:uid="{00000000-0005-0000-0000-00009E380000}"/>
    <cellStyle name="Normal 37 4 2 2 3 5" xfId="15862" xr:uid="{00000000-0005-0000-0000-00009F380000}"/>
    <cellStyle name="Normal 37 4 2 2 3 6" xfId="15863" xr:uid="{00000000-0005-0000-0000-0000A0380000}"/>
    <cellStyle name="Normal 37 4 2 2 4" xfId="15864" xr:uid="{00000000-0005-0000-0000-0000A1380000}"/>
    <cellStyle name="Normal 37 4 2 2 4 2" xfId="15865" xr:uid="{00000000-0005-0000-0000-0000A2380000}"/>
    <cellStyle name="Normal 37 4 2 2 4 3" xfId="15866" xr:uid="{00000000-0005-0000-0000-0000A3380000}"/>
    <cellStyle name="Normal 37 4 2 2 4 4" xfId="15867" xr:uid="{00000000-0005-0000-0000-0000A4380000}"/>
    <cellStyle name="Normal 37 4 2 2 5" xfId="15868" xr:uid="{00000000-0005-0000-0000-0000A5380000}"/>
    <cellStyle name="Normal 37 4 2 2 5 2" xfId="15869" xr:uid="{00000000-0005-0000-0000-0000A6380000}"/>
    <cellStyle name="Normal 37 4 2 2 5 3" xfId="15870" xr:uid="{00000000-0005-0000-0000-0000A7380000}"/>
    <cellStyle name="Normal 37 4 2 2 5 4" xfId="15871" xr:uid="{00000000-0005-0000-0000-0000A8380000}"/>
    <cellStyle name="Normal 37 4 2 2 6" xfId="15872" xr:uid="{00000000-0005-0000-0000-0000A9380000}"/>
    <cellStyle name="Normal 37 4 2 2 6 2" xfId="15873" xr:uid="{00000000-0005-0000-0000-0000AA380000}"/>
    <cellStyle name="Normal 37 4 2 2 6 3" xfId="15874" xr:uid="{00000000-0005-0000-0000-0000AB380000}"/>
    <cellStyle name="Normal 37 4 2 2 6 4" xfId="15875" xr:uid="{00000000-0005-0000-0000-0000AC380000}"/>
    <cellStyle name="Normal 37 4 2 2 7" xfId="15876" xr:uid="{00000000-0005-0000-0000-0000AD380000}"/>
    <cellStyle name="Normal 37 4 2 2 7 2" xfId="15877" xr:uid="{00000000-0005-0000-0000-0000AE380000}"/>
    <cellStyle name="Normal 37 4 2 2 7 3" xfId="15878" xr:uid="{00000000-0005-0000-0000-0000AF380000}"/>
    <cellStyle name="Normal 37 4 2 2 8" xfId="15879" xr:uid="{00000000-0005-0000-0000-0000B0380000}"/>
    <cellStyle name="Normal 37 4 2 2 9" xfId="15880" xr:uid="{00000000-0005-0000-0000-0000B1380000}"/>
    <cellStyle name="Normal 37 4 2 3" xfId="1418" xr:uid="{00000000-0005-0000-0000-0000B2380000}"/>
    <cellStyle name="Normal 37 4 2 3 2" xfId="15881" xr:uid="{00000000-0005-0000-0000-0000B3380000}"/>
    <cellStyle name="Normal 37 4 2 3 2 2" xfId="15882" xr:uid="{00000000-0005-0000-0000-0000B4380000}"/>
    <cellStyle name="Normal 37 4 2 3 2 2 2" xfId="15883" xr:uid="{00000000-0005-0000-0000-0000B5380000}"/>
    <cellStyle name="Normal 37 4 2 3 2 2 3" xfId="15884" xr:uid="{00000000-0005-0000-0000-0000B6380000}"/>
    <cellStyle name="Normal 37 4 2 3 2 2 4" xfId="15885" xr:uid="{00000000-0005-0000-0000-0000B7380000}"/>
    <cellStyle name="Normal 37 4 2 3 2 3" xfId="15886" xr:uid="{00000000-0005-0000-0000-0000B8380000}"/>
    <cellStyle name="Normal 37 4 2 3 2 3 2" xfId="15887" xr:uid="{00000000-0005-0000-0000-0000B9380000}"/>
    <cellStyle name="Normal 37 4 2 3 2 3 3" xfId="15888" xr:uid="{00000000-0005-0000-0000-0000BA380000}"/>
    <cellStyle name="Normal 37 4 2 3 2 4" xfId="15889" xr:uid="{00000000-0005-0000-0000-0000BB380000}"/>
    <cellStyle name="Normal 37 4 2 3 2 5" xfId="15890" xr:uid="{00000000-0005-0000-0000-0000BC380000}"/>
    <cellStyle name="Normal 37 4 2 3 2 6" xfId="15891" xr:uid="{00000000-0005-0000-0000-0000BD380000}"/>
    <cellStyle name="Normal 37 4 2 3 3" xfId="15892" xr:uid="{00000000-0005-0000-0000-0000BE380000}"/>
    <cellStyle name="Normal 37 4 2 3 3 2" xfId="15893" xr:uid="{00000000-0005-0000-0000-0000BF380000}"/>
    <cellStyle name="Normal 37 4 2 3 3 3" xfId="15894" xr:uid="{00000000-0005-0000-0000-0000C0380000}"/>
    <cellStyle name="Normal 37 4 2 3 3 4" xfId="15895" xr:uid="{00000000-0005-0000-0000-0000C1380000}"/>
    <cellStyle name="Normal 37 4 2 3 4" xfId="15896" xr:uid="{00000000-0005-0000-0000-0000C2380000}"/>
    <cellStyle name="Normal 37 4 2 3 4 2" xfId="15897" xr:uid="{00000000-0005-0000-0000-0000C3380000}"/>
    <cellStyle name="Normal 37 4 2 3 4 3" xfId="15898" xr:uid="{00000000-0005-0000-0000-0000C4380000}"/>
    <cellStyle name="Normal 37 4 2 3 4 4" xfId="15899" xr:uid="{00000000-0005-0000-0000-0000C5380000}"/>
    <cellStyle name="Normal 37 4 2 3 5" xfId="15900" xr:uid="{00000000-0005-0000-0000-0000C6380000}"/>
    <cellStyle name="Normal 37 4 2 3 5 2" xfId="15901" xr:uid="{00000000-0005-0000-0000-0000C7380000}"/>
    <cellStyle name="Normal 37 4 2 3 5 3" xfId="15902" xr:uid="{00000000-0005-0000-0000-0000C8380000}"/>
    <cellStyle name="Normal 37 4 2 3 5 4" xfId="15903" xr:uid="{00000000-0005-0000-0000-0000C9380000}"/>
    <cellStyle name="Normal 37 4 2 3 6" xfId="15904" xr:uid="{00000000-0005-0000-0000-0000CA380000}"/>
    <cellStyle name="Normal 37 4 2 3 6 2" xfId="15905" xr:uid="{00000000-0005-0000-0000-0000CB380000}"/>
    <cellStyle name="Normal 37 4 2 3 6 3" xfId="15906" xr:uid="{00000000-0005-0000-0000-0000CC380000}"/>
    <cellStyle name="Normal 37 4 2 3 7" xfId="15907" xr:uid="{00000000-0005-0000-0000-0000CD380000}"/>
    <cellStyle name="Normal 37 4 2 3 8" xfId="15908" xr:uid="{00000000-0005-0000-0000-0000CE380000}"/>
    <cellStyle name="Normal 37 4 2 3 9" xfId="15909" xr:uid="{00000000-0005-0000-0000-0000CF380000}"/>
    <cellStyle name="Normal 37 4 2 4" xfId="15910" xr:uid="{00000000-0005-0000-0000-0000D0380000}"/>
    <cellStyle name="Normal 37 4 2 4 2" xfId="15911" xr:uid="{00000000-0005-0000-0000-0000D1380000}"/>
    <cellStyle name="Normal 37 4 2 4 2 2" xfId="15912" xr:uid="{00000000-0005-0000-0000-0000D2380000}"/>
    <cellStyle name="Normal 37 4 2 4 2 3" xfId="15913" xr:uid="{00000000-0005-0000-0000-0000D3380000}"/>
    <cellStyle name="Normal 37 4 2 4 2 4" xfId="15914" xr:uid="{00000000-0005-0000-0000-0000D4380000}"/>
    <cellStyle name="Normal 37 4 2 4 3" xfId="15915" xr:uid="{00000000-0005-0000-0000-0000D5380000}"/>
    <cellStyle name="Normal 37 4 2 4 3 2" xfId="15916" xr:uid="{00000000-0005-0000-0000-0000D6380000}"/>
    <cellStyle name="Normal 37 4 2 4 3 3" xfId="15917" xr:uid="{00000000-0005-0000-0000-0000D7380000}"/>
    <cellStyle name="Normal 37 4 2 4 4" xfId="15918" xr:uid="{00000000-0005-0000-0000-0000D8380000}"/>
    <cellStyle name="Normal 37 4 2 4 5" xfId="15919" xr:uid="{00000000-0005-0000-0000-0000D9380000}"/>
    <cellStyle name="Normal 37 4 2 4 6" xfId="15920" xr:uid="{00000000-0005-0000-0000-0000DA380000}"/>
    <cellStyle name="Normal 37 4 2 5" xfId="15921" xr:uid="{00000000-0005-0000-0000-0000DB380000}"/>
    <cellStyle name="Normal 37 4 2 5 2" xfId="15922" xr:uid="{00000000-0005-0000-0000-0000DC380000}"/>
    <cellStyle name="Normal 37 4 2 5 3" xfId="15923" xr:uid="{00000000-0005-0000-0000-0000DD380000}"/>
    <cellStyle name="Normal 37 4 2 5 4" xfId="15924" xr:uid="{00000000-0005-0000-0000-0000DE380000}"/>
    <cellStyle name="Normal 37 4 2 6" xfId="15925" xr:uid="{00000000-0005-0000-0000-0000DF380000}"/>
    <cellStyle name="Normal 37 4 2 6 2" xfId="15926" xr:uid="{00000000-0005-0000-0000-0000E0380000}"/>
    <cellStyle name="Normal 37 4 2 6 3" xfId="15927" xr:uid="{00000000-0005-0000-0000-0000E1380000}"/>
    <cellStyle name="Normal 37 4 2 6 4" xfId="15928" xr:uid="{00000000-0005-0000-0000-0000E2380000}"/>
    <cellStyle name="Normal 37 4 2 7" xfId="15929" xr:uid="{00000000-0005-0000-0000-0000E3380000}"/>
    <cellStyle name="Normal 37 4 2 7 2" xfId="15930" xr:uid="{00000000-0005-0000-0000-0000E4380000}"/>
    <cellStyle name="Normal 37 4 2 7 3" xfId="15931" xr:uid="{00000000-0005-0000-0000-0000E5380000}"/>
    <cellStyle name="Normal 37 4 2 7 4" xfId="15932" xr:uid="{00000000-0005-0000-0000-0000E6380000}"/>
    <cellStyle name="Normal 37 4 2 8" xfId="15933" xr:uid="{00000000-0005-0000-0000-0000E7380000}"/>
    <cellStyle name="Normal 37 4 2 8 2" xfId="15934" xr:uid="{00000000-0005-0000-0000-0000E8380000}"/>
    <cellStyle name="Normal 37 4 2 8 3" xfId="15935" xr:uid="{00000000-0005-0000-0000-0000E9380000}"/>
    <cellStyle name="Normal 37 4 2 9" xfId="15936" xr:uid="{00000000-0005-0000-0000-0000EA380000}"/>
    <cellStyle name="Normal 37 4 3" xfId="831" xr:uid="{00000000-0005-0000-0000-0000EB380000}"/>
    <cellStyle name="Normal 37 4 3 10" xfId="15937" xr:uid="{00000000-0005-0000-0000-0000EC380000}"/>
    <cellStyle name="Normal 37 4 3 2" xfId="1420" xr:uid="{00000000-0005-0000-0000-0000ED380000}"/>
    <cellStyle name="Normal 37 4 3 2 2" xfId="15938" xr:uid="{00000000-0005-0000-0000-0000EE380000}"/>
    <cellStyle name="Normal 37 4 3 2 2 2" xfId="15939" xr:uid="{00000000-0005-0000-0000-0000EF380000}"/>
    <cellStyle name="Normal 37 4 3 2 2 2 2" xfId="15940" xr:uid="{00000000-0005-0000-0000-0000F0380000}"/>
    <cellStyle name="Normal 37 4 3 2 2 2 3" xfId="15941" xr:uid="{00000000-0005-0000-0000-0000F1380000}"/>
    <cellStyle name="Normal 37 4 3 2 2 2 4" xfId="15942" xr:uid="{00000000-0005-0000-0000-0000F2380000}"/>
    <cellStyle name="Normal 37 4 3 2 2 3" xfId="15943" xr:uid="{00000000-0005-0000-0000-0000F3380000}"/>
    <cellStyle name="Normal 37 4 3 2 2 3 2" xfId="15944" xr:uid="{00000000-0005-0000-0000-0000F4380000}"/>
    <cellStyle name="Normal 37 4 3 2 2 3 3" xfId="15945" xr:uid="{00000000-0005-0000-0000-0000F5380000}"/>
    <cellStyle name="Normal 37 4 3 2 2 4" xfId="15946" xr:uid="{00000000-0005-0000-0000-0000F6380000}"/>
    <cellStyle name="Normal 37 4 3 2 2 5" xfId="15947" xr:uid="{00000000-0005-0000-0000-0000F7380000}"/>
    <cellStyle name="Normal 37 4 3 2 2 6" xfId="15948" xr:uid="{00000000-0005-0000-0000-0000F8380000}"/>
    <cellStyle name="Normal 37 4 3 2 3" xfId="15949" xr:uid="{00000000-0005-0000-0000-0000F9380000}"/>
    <cellStyle name="Normal 37 4 3 2 3 2" xfId="15950" xr:uid="{00000000-0005-0000-0000-0000FA380000}"/>
    <cellStyle name="Normal 37 4 3 2 3 3" xfId="15951" xr:uid="{00000000-0005-0000-0000-0000FB380000}"/>
    <cellStyle name="Normal 37 4 3 2 3 4" xfId="15952" xr:uid="{00000000-0005-0000-0000-0000FC380000}"/>
    <cellStyle name="Normal 37 4 3 2 4" xfId="15953" xr:uid="{00000000-0005-0000-0000-0000FD380000}"/>
    <cellStyle name="Normal 37 4 3 2 4 2" xfId="15954" xr:uid="{00000000-0005-0000-0000-0000FE380000}"/>
    <cellStyle name="Normal 37 4 3 2 4 3" xfId="15955" xr:uid="{00000000-0005-0000-0000-0000FF380000}"/>
    <cellStyle name="Normal 37 4 3 2 4 4" xfId="15956" xr:uid="{00000000-0005-0000-0000-000000390000}"/>
    <cellStyle name="Normal 37 4 3 2 5" xfId="15957" xr:uid="{00000000-0005-0000-0000-000001390000}"/>
    <cellStyle name="Normal 37 4 3 2 5 2" xfId="15958" xr:uid="{00000000-0005-0000-0000-000002390000}"/>
    <cellStyle name="Normal 37 4 3 2 5 3" xfId="15959" xr:uid="{00000000-0005-0000-0000-000003390000}"/>
    <cellStyle name="Normal 37 4 3 2 5 4" xfId="15960" xr:uid="{00000000-0005-0000-0000-000004390000}"/>
    <cellStyle name="Normal 37 4 3 2 6" xfId="15961" xr:uid="{00000000-0005-0000-0000-000005390000}"/>
    <cellStyle name="Normal 37 4 3 2 6 2" xfId="15962" xr:uid="{00000000-0005-0000-0000-000006390000}"/>
    <cellStyle name="Normal 37 4 3 2 6 3" xfId="15963" xr:uid="{00000000-0005-0000-0000-000007390000}"/>
    <cellStyle name="Normal 37 4 3 2 7" xfId="15964" xr:uid="{00000000-0005-0000-0000-000008390000}"/>
    <cellStyle name="Normal 37 4 3 2 8" xfId="15965" xr:uid="{00000000-0005-0000-0000-000009390000}"/>
    <cellStyle name="Normal 37 4 3 2 9" xfId="15966" xr:uid="{00000000-0005-0000-0000-00000A390000}"/>
    <cellStyle name="Normal 37 4 3 3" xfId="15967" xr:uid="{00000000-0005-0000-0000-00000B390000}"/>
    <cellStyle name="Normal 37 4 3 3 2" xfId="15968" xr:uid="{00000000-0005-0000-0000-00000C390000}"/>
    <cellStyle name="Normal 37 4 3 3 2 2" xfId="15969" xr:uid="{00000000-0005-0000-0000-00000D390000}"/>
    <cellStyle name="Normal 37 4 3 3 2 3" xfId="15970" xr:uid="{00000000-0005-0000-0000-00000E390000}"/>
    <cellStyle name="Normal 37 4 3 3 2 4" xfId="15971" xr:uid="{00000000-0005-0000-0000-00000F390000}"/>
    <cellStyle name="Normal 37 4 3 3 3" xfId="15972" xr:uid="{00000000-0005-0000-0000-000010390000}"/>
    <cellStyle name="Normal 37 4 3 3 3 2" xfId="15973" xr:uid="{00000000-0005-0000-0000-000011390000}"/>
    <cellStyle name="Normal 37 4 3 3 3 3" xfId="15974" xr:uid="{00000000-0005-0000-0000-000012390000}"/>
    <cellStyle name="Normal 37 4 3 3 4" xfId="15975" xr:uid="{00000000-0005-0000-0000-000013390000}"/>
    <cellStyle name="Normal 37 4 3 3 5" xfId="15976" xr:uid="{00000000-0005-0000-0000-000014390000}"/>
    <cellStyle name="Normal 37 4 3 3 6" xfId="15977" xr:uid="{00000000-0005-0000-0000-000015390000}"/>
    <cellStyle name="Normal 37 4 3 4" xfId="15978" xr:uid="{00000000-0005-0000-0000-000016390000}"/>
    <cellStyle name="Normal 37 4 3 4 2" xfId="15979" xr:uid="{00000000-0005-0000-0000-000017390000}"/>
    <cellStyle name="Normal 37 4 3 4 3" xfId="15980" xr:uid="{00000000-0005-0000-0000-000018390000}"/>
    <cellStyle name="Normal 37 4 3 4 4" xfId="15981" xr:uid="{00000000-0005-0000-0000-000019390000}"/>
    <cellStyle name="Normal 37 4 3 5" xfId="15982" xr:uid="{00000000-0005-0000-0000-00001A390000}"/>
    <cellStyle name="Normal 37 4 3 5 2" xfId="15983" xr:uid="{00000000-0005-0000-0000-00001B390000}"/>
    <cellStyle name="Normal 37 4 3 5 3" xfId="15984" xr:uid="{00000000-0005-0000-0000-00001C390000}"/>
    <cellStyle name="Normal 37 4 3 5 4" xfId="15985" xr:uid="{00000000-0005-0000-0000-00001D390000}"/>
    <cellStyle name="Normal 37 4 3 6" xfId="15986" xr:uid="{00000000-0005-0000-0000-00001E390000}"/>
    <cellStyle name="Normal 37 4 3 6 2" xfId="15987" xr:uid="{00000000-0005-0000-0000-00001F390000}"/>
    <cellStyle name="Normal 37 4 3 6 3" xfId="15988" xr:uid="{00000000-0005-0000-0000-000020390000}"/>
    <cellStyle name="Normal 37 4 3 6 4" xfId="15989" xr:uid="{00000000-0005-0000-0000-000021390000}"/>
    <cellStyle name="Normal 37 4 3 7" xfId="15990" xr:uid="{00000000-0005-0000-0000-000022390000}"/>
    <cellStyle name="Normal 37 4 3 7 2" xfId="15991" xr:uid="{00000000-0005-0000-0000-000023390000}"/>
    <cellStyle name="Normal 37 4 3 7 3" xfId="15992" xr:uid="{00000000-0005-0000-0000-000024390000}"/>
    <cellStyle name="Normal 37 4 3 8" xfId="15993" xr:uid="{00000000-0005-0000-0000-000025390000}"/>
    <cellStyle name="Normal 37 4 3 9" xfId="15994" xr:uid="{00000000-0005-0000-0000-000026390000}"/>
    <cellStyle name="Normal 37 4 4" xfId="1417" xr:uid="{00000000-0005-0000-0000-000027390000}"/>
    <cellStyle name="Normal 37 4 4 2" xfId="15995" xr:uid="{00000000-0005-0000-0000-000028390000}"/>
    <cellStyle name="Normal 37 4 4 2 2" xfId="15996" xr:uid="{00000000-0005-0000-0000-000029390000}"/>
    <cellStyle name="Normal 37 4 4 2 2 2" xfId="15997" xr:uid="{00000000-0005-0000-0000-00002A390000}"/>
    <cellStyle name="Normal 37 4 4 2 2 3" xfId="15998" xr:uid="{00000000-0005-0000-0000-00002B390000}"/>
    <cellStyle name="Normal 37 4 4 2 2 4" xfId="15999" xr:uid="{00000000-0005-0000-0000-00002C390000}"/>
    <cellStyle name="Normal 37 4 4 2 3" xfId="16000" xr:uid="{00000000-0005-0000-0000-00002D390000}"/>
    <cellStyle name="Normal 37 4 4 2 3 2" xfId="16001" xr:uid="{00000000-0005-0000-0000-00002E390000}"/>
    <cellStyle name="Normal 37 4 4 2 3 3" xfId="16002" xr:uid="{00000000-0005-0000-0000-00002F390000}"/>
    <cellStyle name="Normal 37 4 4 2 4" xfId="16003" xr:uid="{00000000-0005-0000-0000-000030390000}"/>
    <cellStyle name="Normal 37 4 4 2 5" xfId="16004" xr:uid="{00000000-0005-0000-0000-000031390000}"/>
    <cellStyle name="Normal 37 4 4 2 6" xfId="16005" xr:uid="{00000000-0005-0000-0000-000032390000}"/>
    <cellStyle name="Normal 37 4 4 3" xfId="16006" xr:uid="{00000000-0005-0000-0000-000033390000}"/>
    <cellStyle name="Normal 37 4 4 3 2" xfId="16007" xr:uid="{00000000-0005-0000-0000-000034390000}"/>
    <cellStyle name="Normal 37 4 4 3 3" xfId="16008" xr:uid="{00000000-0005-0000-0000-000035390000}"/>
    <cellStyle name="Normal 37 4 4 3 4" xfId="16009" xr:uid="{00000000-0005-0000-0000-000036390000}"/>
    <cellStyle name="Normal 37 4 4 4" xfId="16010" xr:uid="{00000000-0005-0000-0000-000037390000}"/>
    <cellStyle name="Normal 37 4 4 4 2" xfId="16011" xr:uid="{00000000-0005-0000-0000-000038390000}"/>
    <cellStyle name="Normal 37 4 4 4 3" xfId="16012" xr:uid="{00000000-0005-0000-0000-000039390000}"/>
    <cellStyle name="Normal 37 4 4 4 4" xfId="16013" xr:uid="{00000000-0005-0000-0000-00003A390000}"/>
    <cellStyle name="Normal 37 4 4 5" xfId="16014" xr:uid="{00000000-0005-0000-0000-00003B390000}"/>
    <cellStyle name="Normal 37 4 4 5 2" xfId="16015" xr:uid="{00000000-0005-0000-0000-00003C390000}"/>
    <cellStyle name="Normal 37 4 4 5 3" xfId="16016" xr:uid="{00000000-0005-0000-0000-00003D390000}"/>
    <cellStyle name="Normal 37 4 4 5 4" xfId="16017" xr:uid="{00000000-0005-0000-0000-00003E390000}"/>
    <cellStyle name="Normal 37 4 4 6" xfId="16018" xr:uid="{00000000-0005-0000-0000-00003F390000}"/>
    <cellStyle name="Normal 37 4 4 6 2" xfId="16019" xr:uid="{00000000-0005-0000-0000-000040390000}"/>
    <cellStyle name="Normal 37 4 4 6 3" xfId="16020" xr:uid="{00000000-0005-0000-0000-000041390000}"/>
    <cellStyle name="Normal 37 4 4 7" xfId="16021" xr:uid="{00000000-0005-0000-0000-000042390000}"/>
    <cellStyle name="Normal 37 4 4 8" xfId="16022" xr:uid="{00000000-0005-0000-0000-000043390000}"/>
    <cellStyle name="Normal 37 4 4 9" xfId="16023" xr:uid="{00000000-0005-0000-0000-000044390000}"/>
    <cellStyle name="Normal 37 4 5" xfId="16024" xr:uid="{00000000-0005-0000-0000-000045390000}"/>
    <cellStyle name="Normal 37 4 5 2" xfId="16025" xr:uid="{00000000-0005-0000-0000-000046390000}"/>
    <cellStyle name="Normal 37 4 5 2 2" xfId="16026" xr:uid="{00000000-0005-0000-0000-000047390000}"/>
    <cellStyle name="Normal 37 4 5 2 2 2" xfId="16027" xr:uid="{00000000-0005-0000-0000-000048390000}"/>
    <cellStyle name="Normal 37 4 5 2 2 3" xfId="16028" xr:uid="{00000000-0005-0000-0000-000049390000}"/>
    <cellStyle name="Normal 37 4 5 2 2 4" xfId="16029" xr:uid="{00000000-0005-0000-0000-00004A390000}"/>
    <cellStyle name="Normal 37 4 5 2 3" xfId="16030" xr:uid="{00000000-0005-0000-0000-00004B390000}"/>
    <cellStyle name="Normal 37 4 5 2 3 2" xfId="16031" xr:uid="{00000000-0005-0000-0000-00004C390000}"/>
    <cellStyle name="Normal 37 4 5 2 3 3" xfId="16032" xr:uid="{00000000-0005-0000-0000-00004D390000}"/>
    <cellStyle name="Normal 37 4 5 2 4" xfId="16033" xr:uid="{00000000-0005-0000-0000-00004E390000}"/>
    <cellStyle name="Normal 37 4 5 2 5" xfId="16034" xr:uid="{00000000-0005-0000-0000-00004F390000}"/>
    <cellStyle name="Normal 37 4 5 2 6" xfId="16035" xr:uid="{00000000-0005-0000-0000-000050390000}"/>
    <cellStyle name="Normal 37 4 5 3" xfId="16036" xr:uid="{00000000-0005-0000-0000-000051390000}"/>
    <cellStyle name="Normal 37 4 5 3 2" xfId="16037" xr:uid="{00000000-0005-0000-0000-000052390000}"/>
    <cellStyle name="Normal 37 4 5 3 3" xfId="16038" xr:uid="{00000000-0005-0000-0000-000053390000}"/>
    <cellStyle name="Normal 37 4 5 3 4" xfId="16039" xr:uid="{00000000-0005-0000-0000-000054390000}"/>
    <cellStyle name="Normal 37 4 5 4" xfId="16040" xr:uid="{00000000-0005-0000-0000-000055390000}"/>
    <cellStyle name="Normal 37 4 5 4 2" xfId="16041" xr:uid="{00000000-0005-0000-0000-000056390000}"/>
    <cellStyle name="Normal 37 4 5 4 3" xfId="16042" xr:uid="{00000000-0005-0000-0000-000057390000}"/>
    <cellStyle name="Normal 37 4 5 4 4" xfId="16043" xr:uid="{00000000-0005-0000-0000-000058390000}"/>
    <cellStyle name="Normal 37 4 5 5" xfId="16044" xr:uid="{00000000-0005-0000-0000-000059390000}"/>
    <cellStyle name="Normal 37 4 5 5 2" xfId="16045" xr:uid="{00000000-0005-0000-0000-00005A390000}"/>
    <cellStyle name="Normal 37 4 5 5 3" xfId="16046" xr:uid="{00000000-0005-0000-0000-00005B390000}"/>
    <cellStyle name="Normal 37 4 5 5 4" xfId="16047" xr:uid="{00000000-0005-0000-0000-00005C390000}"/>
    <cellStyle name="Normal 37 4 5 6" xfId="16048" xr:uid="{00000000-0005-0000-0000-00005D390000}"/>
    <cellStyle name="Normal 37 4 5 6 2" xfId="16049" xr:uid="{00000000-0005-0000-0000-00005E390000}"/>
    <cellStyle name="Normal 37 4 5 6 3" xfId="16050" xr:uid="{00000000-0005-0000-0000-00005F390000}"/>
    <cellStyle name="Normal 37 4 5 7" xfId="16051" xr:uid="{00000000-0005-0000-0000-000060390000}"/>
    <cellStyle name="Normal 37 4 5 8" xfId="16052" xr:uid="{00000000-0005-0000-0000-000061390000}"/>
    <cellStyle name="Normal 37 4 5 9" xfId="16053" xr:uid="{00000000-0005-0000-0000-000062390000}"/>
    <cellStyle name="Normal 37 4 6" xfId="16054" xr:uid="{00000000-0005-0000-0000-000063390000}"/>
    <cellStyle name="Normal 37 4 6 2" xfId="16055" xr:uid="{00000000-0005-0000-0000-000064390000}"/>
    <cellStyle name="Normal 37 4 6 2 2" xfId="16056" xr:uid="{00000000-0005-0000-0000-000065390000}"/>
    <cellStyle name="Normal 37 4 6 2 2 2" xfId="16057" xr:uid="{00000000-0005-0000-0000-000066390000}"/>
    <cellStyle name="Normal 37 4 6 2 2 3" xfId="16058" xr:uid="{00000000-0005-0000-0000-000067390000}"/>
    <cellStyle name="Normal 37 4 6 2 2 4" xfId="16059" xr:uid="{00000000-0005-0000-0000-000068390000}"/>
    <cellStyle name="Normal 37 4 6 2 3" xfId="16060" xr:uid="{00000000-0005-0000-0000-000069390000}"/>
    <cellStyle name="Normal 37 4 6 2 3 2" xfId="16061" xr:uid="{00000000-0005-0000-0000-00006A390000}"/>
    <cellStyle name="Normal 37 4 6 2 3 3" xfId="16062" xr:uid="{00000000-0005-0000-0000-00006B390000}"/>
    <cellStyle name="Normal 37 4 6 2 4" xfId="16063" xr:uid="{00000000-0005-0000-0000-00006C390000}"/>
    <cellStyle name="Normal 37 4 6 2 5" xfId="16064" xr:uid="{00000000-0005-0000-0000-00006D390000}"/>
    <cellStyle name="Normal 37 4 6 2 6" xfId="16065" xr:uid="{00000000-0005-0000-0000-00006E390000}"/>
    <cellStyle name="Normal 37 4 6 3" xfId="16066" xr:uid="{00000000-0005-0000-0000-00006F390000}"/>
    <cellStyle name="Normal 37 4 6 3 2" xfId="16067" xr:uid="{00000000-0005-0000-0000-000070390000}"/>
    <cellStyle name="Normal 37 4 6 3 3" xfId="16068" xr:uid="{00000000-0005-0000-0000-000071390000}"/>
    <cellStyle name="Normal 37 4 6 3 4" xfId="16069" xr:uid="{00000000-0005-0000-0000-000072390000}"/>
    <cellStyle name="Normal 37 4 6 4" xfId="16070" xr:uid="{00000000-0005-0000-0000-000073390000}"/>
    <cellStyle name="Normal 37 4 6 4 2" xfId="16071" xr:uid="{00000000-0005-0000-0000-000074390000}"/>
    <cellStyle name="Normal 37 4 6 4 3" xfId="16072" xr:uid="{00000000-0005-0000-0000-000075390000}"/>
    <cellStyle name="Normal 37 4 6 4 4" xfId="16073" xr:uid="{00000000-0005-0000-0000-000076390000}"/>
    <cellStyle name="Normal 37 4 6 5" xfId="16074" xr:uid="{00000000-0005-0000-0000-000077390000}"/>
    <cellStyle name="Normal 37 4 6 5 2" xfId="16075" xr:uid="{00000000-0005-0000-0000-000078390000}"/>
    <cellStyle name="Normal 37 4 6 5 3" xfId="16076" xr:uid="{00000000-0005-0000-0000-000079390000}"/>
    <cellStyle name="Normal 37 4 6 6" xfId="16077" xr:uid="{00000000-0005-0000-0000-00007A390000}"/>
    <cellStyle name="Normal 37 4 6 7" xfId="16078" xr:uid="{00000000-0005-0000-0000-00007B390000}"/>
    <cellStyle name="Normal 37 4 6 8" xfId="16079" xr:uid="{00000000-0005-0000-0000-00007C390000}"/>
    <cellStyle name="Normal 37 4 7" xfId="16080" xr:uid="{00000000-0005-0000-0000-00007D390000}"/>
    <cellStyle name="Normal 37 4 7 2" xfId="16081" xr:uid="{00000000-0005-0000-0000-00007E390000}"/>
    <cellStyle name="Normal 37 4 7 2 2" xfId="16082" xr:uid="{00000000-0005-0000-0000-00007F390000}"/>
    <cellStyle name="Normal 37 4 7 2 3" xfId="16083" xr:uid="{00000000-0005-0000-0000-000080390000}"/>
    <cellStyle name="Normal 37 4 7 2 4" xfId="16084" xr:uid="{00000000-0005-0000-0000-000081390000}"/>
    <cellStyle name="Normal 37 4 7 3" xfId="16085" xr:uid="{00000000-0005-0000-0000-000082390000}"/>
    <cellStyle name="Normal 37 4 7 3 2" xfId="16086" xr:uid="{00000000-0005-0000-0000-000083390000}"/>
    <cellStyle name="Normal 37 4 7 3 3" xfId="16087" xr:uid="{00000000-0005-0000-0000-000084390000}"/>
    <cellStyle name="Normal 37 4 7 4" xfId="16088" xr:uid="{00000000-0005-0000-0000-000085390000}"/>
    <cellStyle name="Normal 37 4 7 5" xfId="16089" xr:uid="{00000000-0005-0000-0000-000086390000}"/>
    <cellStyle name="Normal 37 4 7 6" xfId="16090" xr:uid="{00000000-0005-0000-0000-000087390000}"/>
    <cellStyle name="Normal 37 4 8" xfId="16091" xr:uid="{00000000-0005-0000-0000-000088390000}"/>
    <cellStyle name="Normal 37 4 8 2" xfId="16092" xr:uid="{00000000-0005-0000-0000-000089390000}"/>
    <cellStyle name="Normal 37 4 8 3" xfId="16093" xr:uid="{00000000-0005-0000-0000-00008A390000}"/>
    <cellStyle name="Normal 37 4 8 4" xfId="16094" xr:uid="{00000000-0005-0000-0000-00008B390000}"/>
    <cellStyle name="Normal 37 4 9" xfId="16095" xr:uid="{00000000-0005-0000-0000-00008C390000}"/>
    <cellStyle name="Normal 37 4 9 2" xfId="16096" xr:uid="{00000000-0005-0000-0000-00008D390000}"/>
    <cellStyle name="Normal 37 4 9 3" xfId="16097" xr:uid="{00000000-0005-0000-0000-00008E390000}"/>
    <cellStyle name="Normal 37 4 9 4" xfId="16098" xr:uid="{00000000-0005-0000-0000-00008F390000}"/>
    <cellStyle name="Normal 37 5" xfId="371" xr:uid="{00000000-0005-0000-0000-000090390000}"/>
    <cellStyle name="Normal 37 5 10" xfId="16099" xr:uid="{00000000-0005-0000-0000-000091390000}"/>
    <cellStyle name="Normal 37 5 11" xfId="16100" xr:uid="{00000000-0005-0000-0000-000092390000}"/>
    <cellStyle name="Normal 37 5 2" xfId="941" xr:uid="{00000000-0005-0000-0000-000093390000}"/>
    <cellStyle name="Normal 37 5 2 10" xfId="16101" xr:uid="{00000000-0005-0000-0000-000094390000}"/>
    <cellStyle name="Normal 37 5 2 2" xfId="1422" xr:uid="{00000000-0005-0000-0000-000095390000}"/>
    <cellStyle name="Normal 37 5 2 2 2" xfId="16102" xr:uid="{00000000-0005-0000-0000-000096390000}"/>
    <cellStyle name="Normal 37 5 2 2 2 2" xfId="16103" xr:uid="{00000000-0005-0000-0000-000097390000}"/>
    <cellStyle name="Normal 37 5 2 2 2 2 2" xfId="16104" xr:uid="{00000000-0005-0000-0000-000098390000}"/>
    <cellStyle name="Normal 37 5 2 2 2 2 3" xfId="16105" xr:uid="{00000000-0005-0000-0000-000099390000}"/>
    <cellStyle name="Normal 37 5 2 2 2 2 4" xfId="16106" xr:uid="{00000000-0005-0000-0000-00009A390000}"/>
    <cellStyle name="Normal 37 5 2 2 2 3" xfId="16107" xr:uid="{00000000-0005-0000-0000-00009B390000}"/>
    <cellStyle name="Normal 37 5 2 2 2 3 2" xfId="16108" xr:uid="{00000000-0005-0000-0000-00009C390000}"/>
    <cellStyle name="Normal 37 5 2 2 2 3 3" xfId="16109" xr:uid="{00000000-0005-0000-0000-00009D390000}"/>
    <cellStyle name="Normal 37 5 2 2 2 4" xfId="16110" xr:uid="{00000000-0005-0000-0000-00009E390000}"/>
    <cellStyle name="Normal 37 5 2 2 2 5" xfId="16111" xr:uid="{00000000-0005-0000-0000-00009F390000}"/>
    <cellStyle name="Normal 37 5 2 2 2 6" xfId="16112" xr:uid="{00000000-0005-0000-0000-0000A0390000}"/>
    <cellStyle name="Normal 37 5 2 2 3" xfId="16113" xr:uid="{00000000-0005-0000-0000-0000A1390000}"/>
    <cellStyle name="Normal 37 5 2 2 3 2" xfId="16114" xr:uid="{00000000-0005-0000-0000-0000A2390000}"/>
    <cellStyle name="Normal 37 5 2 2 3 3" xfId="16115" xr:uid="{00000000-0005-0000-0000-0000A3390000}"/>
    <cellStyle name="Normal 37 5 2 2 3 4" xfId="16116" xr:uid="{00000000-0005-0000-0000-0000A4390000}"/>
    <cellStyle name="Normal 37 5 2 2 4" xfId="16117" xr:uid="{00000000-0005-0000-0000-0000A5390000}"/>
    <cellStyle name="Normal 37 5 2 2 4 2" xfId="16118" xr:uid="{00000000-0005-0000-0000-0000A6390000}"/>
    <cellStyle name="Normal 37 5 2 2 4 3" xfId="16119" xr:uid="{00000000-0005-0000-0000-0000A7390000}"/>
    <cellStyle name="Normal 37 5 2 2 4 4" xfId="16120" xr:uid="{00000000-0005-0000-0000-0000A8390000}"/>
    <cellStyle name="Normal 37 5 2 2 5" xfId="16121" xr:uid="{00000000-0005-0000-0000-0000A9390000}"/>
    <cellStyle name="Normal 37 5 2 2 5 2" xfId="16122" xr:uid="{00000000-0005-0000-0000-0000AA390000}"/>
    <cellStyle name="Normal 37 5 2 2 5 3" xfId="16123" xr:uid="{00000000-0005-0000-0000-0000AB390000}"/>
    <cellStyle name="Normal 37 5 2 2 5 4" xfId="16124" xr:uid="{00000000-0005-0000-0000-0000AC390000}"/>
    <cellStyle name="Normal 37 5 2 2 6" xfId="16125" xr:uid="{00000000-0005-0000-0000-0000AD390000}"/>
    <cellStyle name="Normal 37 5 2 2 6 2" xfId="16126" xr:uid="{00000000-0005-0000-0000-0000AE390000}"/>
    <cellStyle name="Normal 37 5 2 2 6 3" xfId="16127" xr:uid="{00000000-0005-0000-0000-0000AF390000}"/>
    <cellStyle name="Normal 37 5 2 2 7" xfId="16128" xr:uid="{00000000-0005-0000-0000-0000B0390000}"/>
    <cellStyle name="Normal 37 5 2 2 8" xfId="16129" xr:uid="{00000000-0005-0000-0000-0000B1390000}"/>
    <cellStyle name="Normal 37 5 2 2 9" xfId="16130" xr:uid="{00000000-0005-0000-0000-0000B2390000}"/>
    <cellStyle name="Normal 37 5 2 3" xfId="16131" xr:uid="{00000000-0005-0000-0000-0000B3390000}"/>
    <cellStyle name="Normal 37 5 2 3 2" xfId="16132" xr:uid="{00000000-0005-0000-0000-0000B4390000}"/>
    <cellStyle name="Normal 37 5 2 3 2 2" xfId="16133" xr:uid="{00000000-0005-0000-0000-0000B5390000}"/>
    <cellStyle name="Normal 37 5 2 3 2 3" xfId="16134" xr:uid="{00000000-0005-0000-0000-0000B6390000}"/>
    <cellStyle name="Normal 37 5 2 3 2 4" xfId="16135" xr:uid="{00000000-0005-0000-0000-0000B7390000}"/>
    <cellStyle name="Normal 37 5 2 3 3" xfId="16136" xr:uid="{00000000-0005-0000-0000-0000B8390000}"/>
    <cellStyle name="Normal 37 5 2 3 3 2" xfId="16137" xr:uid="{00000000-0005-0000-0000-0000B9390000}"/>
    <cellStyle name="Normal 37 5 2 3 3 3" xfId="16138" xr:uid="{00000000-0005-0000-0000-0000BA390000}"/>
    <cellStyle name="Normal 37 5 2 3 4" xfId="16139" xr:uid="{00000000-0005-0000-0000-0000BB390000}"/>
    <cellStyle name="Normal 37 5 2 3 5" xfId="16140" xr:uid="{00000000-0005-0000-0000-0000BC390000}"/>
    <cellStyle name="Normal 37 5 2 3 6" xfId="16141" xr:uid="{00000000-0005-0000-0000-0000BD390000}"/>
    <cellStyle name="Normal 37 5 2 4" xfId="16142" xr:uid="{00000000-0005-0000-0000-0000BE390000}"/>
    <cellStyle name="Normal 37 5 2 4 2" xfId="16143" xr:uid="{00000000-0005-0000-0000-0000BF390000}"/>
    <cellStyle name="Normal 37 5 2 4 3" xfId="16144" xr:uid="{00000000-0005-0000-0000-0000C0390000}"/>
    <cellStyle name="Normal 37 5 2 4 4" xfId="16145" xr:uid="{00000000-0005-0000-0000-0000C1390000}"/>
    <cellStyle name="Normal 37 5 2 5" xfId="16146" xr:uid="{00000000-0005-0000-0000-0000C2390000}"/>
    <cellStyle name="Normal 37 5 2 5 2" xfId="16147" xr:uid="{00000000-0005-0000-0000-0000C3390000}"/>
    <cellStyle name="Normal 37 5 2 5 3" xfId="16148" xr:uid="{00000000-0005-0000-0000-0000C4390000}"/>
    <cellStyle name="Normal 37 5 2 5 4" xfId="16149" xr:uid="{00000000-0005-0000-0000-0000C5390000}"/>
    <cellStyle name="Normal 37 5 2 6" xfId="16150" xr:uid="{00000000-0005-0000-0000-0000C6390000}"/>
    <cellStyle name="Normal 37 5 2 6 2" xfId="16151" xr:uid="{00000000-0005-0000-0000-0000C7390000}"/>
    <cellStyle name="Normal 37 5 2 6 3" xfId="16152" xr:uid="{00000000-0005-0000-0000-0000C8390000}"/>
    <cellStyle name="Normal 37 5 2 6 4" xfId="16153" xr:uid="{00000000-0005-0000-0000-0000C9390000}"/>
    <cellStyle name="Normal 37 5 2 7" xfId="16154" xr:uid="{00000000-0005-0000-0000-0000CA390000}"/>
    <cellStyle name="Normal 37 5 2 7 2" xfId="16155" xr:uid="{00000000-0005-0000-0000-0000CB390000}"/>
    <cellStyle name="Normal 37 5 2 7 3" xfId="16156" xr:uid="{00000000-0005-0000-0000-0000CC390000}"/>
    <cellStyle name="Normal 37 5 2 8" xfId="16157" xr:uid="{00000000-0005-0000-0000-0000CD390000}"/>
    <cellStyle name="Normal 37 5 2 9" xfId="16158" xr:uid="{00000000-0005-0000-0000-0000CE390000}"/>
    <cellStyle name="Normal 37 5 3" xfId="1421" xr:uid="{00000000-0005-0000-0000-0000CF390000}"/>
    <cellStyle name="Normal 37 5 3 2" xfId="16159" xr:uid="{00000000-0005-0000-0000-0000D0390000}"/>
    <cellStyle name="Normal 37 5 3 2 2" xfId="16160" xr:uid="{00000000-0005-0000-0000-0000D1390000}"/>
    <cellStyle name="Normal 37 5 3 2 2 2" xfId="16161" xr:uid="{00000000-0005-0000-0000-0000D2390000}"/>
    <cellStyle name="Normal 37 5 3 2 2 3" xfId="16162" xr:uid="{00000000-0005-0000-0000-0000D3390000}"/>
    <cellStyle name="Normal 37 5 3 2 2 4" xfId="16163" xr:uid="{00000000-0005-0000-0000-0000D4390000}"/>
    <cellStyle name="Normal 37 5 3 2 3" xfId="16164" xr:uid="{00000000-0005-0000-0000-0000D5390000}"/>
    <cellStyle name="Normal 37 5 3 2 3 2" xfId="16165" xr:uid="{00000000-0005-0000-0000-0000D6390000}"/>
    <cellStyle name="Normal 37 5 3 2 3 3" xfId="16166" xr:uid="{00000000-0005-0000-0000-0000D7390000}"/>
    <cellStyle name="Normal 37 5 3 2 4" xfId="16167" xr:uid="{00000000-0005-0000-0000-0000D8390000}"/>
    <cellStyle name="Normal 37 5 3 2 5" xfId="16168" xr:uid="{00000000-0005-0000-0000-0000D9390000}"/>
    <cellStyle name="Normal 37 5 3 2 6" xfId="16169" xr:uid="{00000000-0005-0000-0000-0000DA390000}"/>
    <cellStyle name="Normal 37 5 3 3" xfId="16170" xr:uid="{00000000-0005-0000-0000-0000DB390000}"/>
    <cellStyle name="Normal 37 5 3 3 2" xfId="16171" xr:uid="{00000000-0005-0000-0000-0000DC390000}"/>
    <cellStyle name="Normal 37 5 3 3 3" xfId="16172" xr:uid="{00000000-0005-0000-0000-0000DD390000}"/>
    <cellStyle name="Normal 37 5 3 3 4" xfId="16173" xr:uid="{00000000-0005-0000-0000-0000DE390000}"/>
    <cellStyle name="Normal 37 5 3 4" xfId="16174" xr:uid="{00000000-0005-0000-0000-0000DF390000}"/>
    <cellStyle name="Normal 37 5 3 4 2" xfId="16175" xr:uid="{00000000-0005-0000-0000-0000E0390000}"/>
    <cellStyle name="Normal 37 5 3 4 3" xfId="16176" xr:uid="{00000000-0005-0000-0000-0000E1390000}"/>
    <cellStyle name="Normal 37 5 3 4 4" xfId="16177" xr:uid="{00000000-0005-0000-0000-0000E2390000}"/>
    <cellStyle name="Normal 37 5 3 5" xfId="16178" xr:uid="{00000000-0005-0000-0000-0000E3390000}"/>
    <cellStyle name="Normal 37 5 3 5 2" xfId="16179" xr:uid="{00000000-0005-0000-0000-0000E4390000}"/>
    <cellStyle name="Normal 37 5 3 5 3" xfId="16180" xr:uid="{00000000-0005-0000-0000-0000E5390000}"/>
    <cellStyle name="Normal 37 5 3 5 4" xfId="16181" xr:uid="{00000000-0005-0000-0000-0000E6390000}"/>
    <cellStyle name="Normal 37 5 3 6" xfId="16182" xr:uid="{00000000-0005-0000-0000-0000E7390000}"/>
    <cellStyle name="Normal 37 5 3 6 2" xfId="16183" xr:uid="{00000000-0005-0000-0000-0000E8390000}"/>
    <cellStyle name="Normal 37 5 3 6 3" xfId="16184" xr:uid="{00000000-0005-0000-0000-0000E9390000}"/>
    <cellStyle name="Normal 37 5 3 7" xfId="16185" xr:uid="{00000000-0005-0000-0000-0000EA390000}"/>
    <cellStyle name="Normal 37 5 3 8" xfId="16186" xr:uid="{00000000-0005-0000-0000-0000EB390000}"/>
    <cellStyle name="Normal 37 5 3 9" xfId="16187" xr:uid="{00000000-0005-0000-0000-0000EC390000}"/>
    <cellStyle name="Normal 37 5 4" xfId="16188" xr:uid="{00000000-0005-0000-0000-0000ED390000}"/>
    <cellStyle name="Normal 37 5 4 2" xfId="16189" xr:uid="{00000000-0005-0000-0000-0000EE390000}"/>
    <cellStyle name="Normal 37 5 4 2 2" xfId="16190" xr:uid="{00000000-0005-0000-0000-0000EF390000}"/>
    <cellStyle name="Normal 37 5 4 2 3" xfId="16191" xr:uid="{00000000-0005-0000-0000-0000F0390000}"/>
    <cellStyle name="Normal 37 5 4 2 4" xfId="16192" xr:uid="{00000000-0005-0000-0000-0000F1390000}"/>
    <cellStyle name="Normal 37 5 4 3" xfId="16193" xr:uid="{00000000-0005-0000-0000-0000F2390000}"/>
    <cellStyle name="Normal 37 5 4 3 2" xfId="16194" xr:uid="{00000000-0005-0000-0000-0000F3390000}"/>
    <cellStyle name="Normal 37 5 4 3 3" xfId="16195" xr:uid="{00000000-0005-0000-0000-0000F4390000}"/>
    <cellStyle name="Normal 37 5 4 4" xfId="16196" xr:uid="{00000000-0005-0000-0000-0000F5390000}"/>
    <cellStyle name="Normal 37 5 4 5" xfId="16197" xr:uid="{00000000-0005-0000-0000-0000F6390000}"/>
    <cellStyle name="Normal 37 5 4 6" xfId="16198" xr:uid="{00000000-0005-0000-0000-0000F7390000}"/>
    <cellStyle name="Normal 37 5 5" xfId="16199" xr:uid="{00000000-0005-0000-0000-0000F8390000}"/>
    <cellStyle name="Normal 37 5 5 2" xfId="16200" xr:uid="{00000000-0005-0000-0000-0000F9390000}"/>
    <cellStyle name="Normal 37 5 5 3" xfId="16201" xr:uid="{00000000-0005-0000-0000-0000FA390000}"/>
    <cellStyle name="Normal 37 5 5 4" xfId="16202" xr:uid="{00000000-0005-0000-0000-0000FB390000}"/>
    <cellStyle name="Normal 37 5 6" xfId="16203" xr:uid="{00000000-0005-0000-0000-0000FC390000}"/>
    <cellStyle name="Normal 37 5 6 2" xfId="16204" xr:uid="{00000000-0005-0000-0000-0000FD390000}"/>
    <cellStyle name="Normal 37 5 6 3" xfId="16205" xr:uid="{00000000-0005-0000-0000-0000FE390000}"/>
    <cellStyle name="Normal 37 5 6 4" xfId="16206" xr:uid="{00000000-0005-0000-0000-0000FF390000}"/>
    <cellStyle name="Normal 37 5 7" xfId="16207" xr:uid="{00000000-0005-0000-0000-0000003A0000}"/>
    <cellStyle name="Normal 37 5 7 2" xfId="16208" xr:uid="{00000000-0005-0000-0000-0000013A0000}"/>
    <cellStyle name="Normal 37 5 7 3" xfId="16209" xr:uid="{00000000-0005-0000-0000-0000023A0000}"/>
    <cellStyle name="Normal 37 5 7 4" xfId="16210" xr:uid="{00000000-0005-0000-0000-0000033A0000}"/>
    <cellStyle name="Normal 37 5 8" xfId="16211" xr:uid="{00000000-0005-0000-0000-0000043A0000}"/>
    <cellStyle name="Normal 37 5 8 2" xfId="16212" xr:uid="{00000000-0005-0000-0000-0000053A0000}"/>
    <cellStyle name="Normal 37 5 8 3" xfId="16213" xr:uid="{00000000-0005-0000-0000-0000063A0000}"/>
    <cellStyle name="Normal 37 5 9" xfId="16214" xr:uid="{00000000-0005-0000-0000-0000073A0000}"/>
    <cellStyle name="Normal 37 6" xfId="588" xr:uid="{00000000-0005-0000-0000-0000083A0000}"/>
    <cellStyle name="Normal 37 6 10" xfId="16215" xr:uid="{00000000-0005-0000-0000-0000093A0000}"/>
    <cellStyle name="Normal 37 6 11" xfId="16216" xr:uid="{00000000-0005-0000-0000-00000A3A0000}"/>
    <cellStyle name="Normal 37 6 2" xfId="1054" xr:uid="{00000000-0005-0000-0000-00000B3A0000}"/>
    <cellStyle name="Normal 37 6 2 10" xfId="16217" xr:uid="{00000000-0005-0000-0000-00000C3A0000}"/>
    <cellStyle name="Normal 37 6 2 2" xfId="1424" xr:uid="{00000000-0005-0000-0000-00000D3A0000}"/>
    <cellStyle name="Normal 37 6 2 2 2" xfId="16218" xr:uid="{00000000-0005-0000-0000-00000E3A0000}"/>
    <cellStyle name="Normal 37 6 2 2 2 2" xfId="16219" xr:uid="{00000000-0005-0000-0000-00000F3A0000}"/>
    <cellStyle name="Normal 37 6 2 2 2 2 2" xfId="16220" xr:uid="{00000000-0005-0000-0000-0000103A0000}"/>
    <cellStyle name="Normal 37 6 2 2 2 2 3" xfId="16221" xr:uid="{00000000-0005-0000-0000-0000113A0000}"/>
    <cellStyle name="Normal 37 6 2 2 2 2 4" xfId="16222" xr:uid="{00000000-0005-0000-0000-0000123A0000}"/>
    <cellStyle name="Normal 37 6 2 2 2 3" xfId="16223" xr:uid="{00000000-0005-0000-0000-0000133A0000}"/>
    <cellStyle name="Normal 37 6 2 2 2 3 2" xfId="16224" xr:uid="{00000000-0005-0000-0000-0000143A0000}"/>
    <cellStyle name="Normal 37 6 2 2 2 3 3" xfId="16225" xr:uid="{00000000-0005-0000-0000-0000153A0000}"/>
    <cellStyle name="Normal 37 6 2 2 2 4" xfId="16226" xr:uid="{00000000-0005-0000-0000-0000163A0000}"/>
    <cellStyle name="Normal 37 6 2 2 2 5" xfId="16227" xr:uid="{00000000-0005-0000-0000-0000173A0000}"/>
    <cellStyle name="Normal 37 6 2 2 2 6" xfId="16228" xr:uid="{00000000-0005-0000-0000-0000183A0000}"/>
    <cellStyle name="Normal 37 6 2 2 3" xfId="16229" xr:uid="{00000000-0005-0000-0000-0000193A0000}"/>
    <cellStyle name="Normal 37 6 2 2 3 2" xfId="16230" xr:uid="{00000000-0005-0000-0000-00001A3A0000}"/>
    <cellStyle name="Normal 37 6 2 2 3 3" xfId="16231" xr:uid="{00000000-0005-0000-0000-00001B3A0000}"/>
    <cellStyle name="Normal 37 6 2 2 3 4" xfId="16232" xr:uid="{00000000-0005-0000-0000-00001C3A0000}"/>
    <cellStyle name="Normal 37 6 2 2 4" xfId="16233" xr:uid="{00000000-0005-0000-0000-00001D3A0000}"/>
    <cellStyle name="Normal 37 6 2 2 4 2" xfId="16234" xr:uid="{00000000-0005-0000-0000-00001E3A0000}"/>
    <cellStyle name="Normal 37 6 2 2 4 3" xfId="16235" xr:uid="{00000000-0005-0000-0000-00001F3A0000}"/>
    <cellStyle name="Normal 37 6 2 2 4 4" xfId="16236" xr:uid="{00000000-0005-0000-0000-0000203A0000}"/>
    <cellStyle name="Normal 37 6 2 2 5" xfId="16237" xr:uid="{00000000-0005-0000-0000-0000213A0000}"/>
    <cellStyle name="Normal 37 6 2 2 5 2" xfId="16238" xr:uid="{00000000-0005-0000-0000-0000223A0000}"/>
    <cellStyle name="Normal 37 6 2 2 5 3" xfId="16239" xr:uid="{00000000-0005-0000-0000-0000233A0000}"/>
    <cellStyle name="Normal 37 6 2 2 5 4" xfId="16240" xr:uid="{00000000-0005-0000-0000-0000243A0000}"/>
    <cellStyle name="Normal 37 6 2 2 6" xfId="16241" xr:uid="{00000000-0005-0000-0000-0000253A0000}"/>
    <cellStyle name="Normal 37 6 2 2 6 2" xfId="16242" xr:uid="{00000000-0005-0000-0000-0000263A0000}"/>
    <cellStyle name="Normal 37 6 2 2 6 3" xfId="16243" xr:uid="{00000000-0005-0000-0000-0000273A0000}"/>
    <cellStyle name="Normal 37 6 2 2 7" xfId="16244" xr:uid="{00000000-0005-0000-0000-0000283A0000}"/>
    <cellStyle name="Normal 37 6 2 2 8" xfId="16245" xr:uid="{00000000-0005-0000-0000-0000293A0000}"/>
    <cellStyle name="Normal 37 6 2 2 9" xfId="16246" xr:uid="{00000000-0005-0000-0000-00002A3A0000}"/>
    <cellStyle name="Normal 37 6 2 3" xfId="16247" xr:uid="{00000000-0005-0000-0000-00002B3A0000}"/>
    <cellStyle name="Normal 37 6 2 3 2" xfId="16248" xr:uid="{00000000-0005-0000-0000-00002C3A0000}"/>
    <cellStyle name="Normal 37 6 2 3 2 2" xfId="16249" xr:uid="{00000000-0005-0000-0000-00002D3A0000}"/>
    <cellStyle name="Normal 37 6 2 3 2 3" xfId="16250" xr:uid="{00000000-0005-0000-0000-00002E3A0000}"/>
    <cellStyle name="Normal 37 6 2 3 2 4" xfId="16251" xr:uid="{00000000-0005-0000-0000-00002F3A0000}"/>
    <cellStyle name="Normal 37 6 2 3 3" xfId="16252" xr:uid="{00000000-0005-0000-0000-0000303A0000}"/>
    <cellStyle name="Normal 37 6 2 3 3 2" xfId="16253" xr:uid="{00000000-0005-0000-0000-0000313A0000}"/>
    <cellStyle name="Normal 37 6 2 3 3 3" xfId="16254" xr:uid="{00000000-0005-0000-0000-0000323A0000}"/>
    <cellStyle name="Normal 37 6 2 3 4" xfId="16255" xr:uid="{00000000-0005-0000-0000-0000333A0000}"/>
    <cellStyle name="Normal 37 6 2 3 5" xfId="16256" xr:uid="{00000000-0005-0000-0000-0000343A0000}"/>
    <cellStyle name="Normal 37 6 2 3 6" xfId="16257" xr:uid="{00000000-0005-0000-0000-0000353A0000}"/>
    <cellStyle name="Normal 37 6 2 4" xfId="16258" xr:uid="{00000000-0005-0000-0000-0000363A0000}"/>
    <cellStyle name="Normal 37 6 2 4 2" xfId="16259" xr:uid="{00000000-0005-0000-0000-0000373A0000}"/>
    <cellStyle name="Normal 37 6 2 4 3" xfId="16260" xr:uid="{00000000-0005-0000-0000-0000383A0000}"/>
    <cellStyle name="Normal 37 6 2 4 4" xfId="16261" xr:uid="{00000000-0005-0000-0000-0000393A0000}"/>
    <cellStyle name="Normal 37 6 2 5" xfId="16262" xr:uid="{00000000-0005-0000-0000-00003A3A0000}"/>
    <cellStyle name="Normal 37 6 2 5 2" xfId="16263" xr:uid="{00000000-0005-0000-0000-00003B3A0000}"/>
    <cellStyle name="Normal 37 6 2 5 3" xfId="16264" xr:uid="{00000000-0005-0000-0000-00003C3A0000}"/>
    <cellStyle name="Normal 37 6 2 5 4" xfId="16265" xr:uid="{00000000-0005-0000-0000-00003D3A0000}"/>
    <cellStyle name="Normal 37 6 2 6" xfId="16266" xr:uid="{00000000-0005-0000-0000-00003E3A0000}"/>
    <cellStyle name="Normal 37 6 2 6 2" xfId="16267" xr:uid="{00000000-0005-0000-0000-00003F3A0000}"/>
    <cellStyle name="Normal 37 6 2 6 3" xfId="16268" xr:uid="{00000000-0005-0000-0000-0000403A0000}"/>
    <cellStyle name="Normal 37 6 2 6 4" xfId="16269" xr:uid="{00000000-0005-0000-0000-0000413A0000}"/>
    <cellStyle name="Normal 37 6 2 7" xfId="16270" xr:uid="{00000000-0005-0000-0000-0000423A0000}"/>
    <cellStyle name="Normal 37 6 2 7 2" xfId="16271" xr:uid="{00000000-0005-0000-0000-0000433A0000}"/>
    <cellStyle name="Normal 37 6 2 7 3" xfId="16272" xr:uid="{00000000-0005-0000-0000-0000443A0000}"/>
    <cellStyle name="Normal 37 6 2 8" xfId="16273" xr:uid="{00000000-0005-0000-0000-0000453A0000}"/>
    <cellStyle name="Normal 37 6 2 9" xfId="16274" xr:uid="{00000000-0005-0000-0000-0000463A0000}"/>
    <cellStyle name="Normal 37 6 3" xfId="1423" xr:uid="{00000000-0005-0000-0000-0000473A0000}"/>
    <cellStyle name="Normal 37 6 3 2" xfId="16275" xr:uid="{00000000-0005-0000-0000-0000483A0000}"/>
    <cellStyle name="Normal 37 6 3 2 2" xfId="16276" xr:uid="{00000000-0005-0000-0000-0000493A0000}"/>
    <cellStyle name="Normal 37 6 3 2 2 2" xfId="16277" xr:uid="{00000000-0005-0000-0000-00004A3A0000}"/>
    <cellStyle name="Normal 37 6 3 2 2 3" xfId="16278" xr:uid="{00000000-0005-0000-0000-00004B3A0000}"/>
    <cellStyle name="Normal 37 6 3 2 2 4" xfId="16279" xr:uid="{00000000-0005-0000-0000-00004C3A0000}"/>
    <cellStyle name="Normal 37 6 3 2 3" xfId="16280" xr:uid="{00000000-0005-0000-0000-00004D3A0000}"/>
    <cellStyle name="Normal 37 6 3 2 3 2" xfId="16281" xr:uid="{00000000-0005-0000-0000-00004E3A0000}"/>
    <cellStyle name="Normal 37 6 3 2 3 3" xfId="16282" xr:uid="{00000000-0005-0000-0000-00004F3A0000}"/>
    <cellStyle name="Normal 37 6 3 2 4" xfId="16283" xr:uid="{00000000-0005-0000-0000-0000503A0000}"/>
    <cellStyle name="Normal 37 6 3 2 5" xfId="16284" xr:uid="{00000000-0005-0000-0000-0000513A0000}"/>
    <cellStyle name="Normal 37 6 3 2 6" xfId="16285" xr:uid="{00000000-0005-0000-0000-0000523A0000}"/>
    <cellStyle name="Normal 37 6 3 3" xfId="16286" xr:uid="{00000000-0005-0000-0000-0000533A0000}"/>
    <cellStyle name="Normal 37 6 3 3 2" xfId="16287" xr:uid="{00000000-0005-0000-0000-0000543A0000}"/>
    <cellStyle name="Normal 37 6 3 3 3" xfId="16288" xr:uid="{00000000-0005-0000-0000-0000553A0000}"/>
    <cellStyle name="Normal 37 6 3 3 4" xfId="16289" xr:uid="{00000000-0005-0000-0000-0000563A0000}"/>
    <cellStyle name="Normal 37 6 3 4" xfId="16290" xr:uid="{00000000-0005-0000-0000-0000573A0000}"/>
    <cellStyle name="Normal 37 6 3 4 2" xfId="16291" xr:uid="{00000000-0005-0000-0000-0000583A0000}"/>
    <cellStyle name="Normal 37 6 3 4 3" xfId="16292" xr:uid="{00000000-0005-0000-0000-0000593A0000}"/>
    <cellStyle name="Normal 37 6 3 4 4" xfId="16293" xr:uid="{00000000-0005-0000-0000-00005A3A0000}"/>
    <cellStyle name="Normal 37 6 3 5" xfId="16294" xr:uid="{00000000-0005-0000-0000-00005B3A0000}"/>
    <cellStyle name="Normal 37 6 3 5 2" xfId="16295" xr:uid="{00000000-0005-0000-0000-00005C3A0000}"/>
    <cellStyle name="Normal 37 6 3 5 3" xfId="16296" xr:uid="{00000000-0005-0000-0000-00005D3A0000}"/>
    <cellStyle name="Normal 37 6 3 5 4" xfId="16297" xr:uid="{00000000-0005-0000-0000-00005E3A0000}"/>
    <cellStyle name="Normal 37 6 3 6" xfId="16298" xr:uid="{00000000-0005-0000-0000-00005F3A0000}"/>
    <cellStyle name="Normal 37 6 3 6 2" xfId="16299" xr:uid="{00000000-0005-0000-0000-0000603A0000}"/>
    <cellStyle name="Normal 37 6 3 6 3" xfId="16300" xr:uid="{00000000-0005-0000-0000-0000613A0000}"/>
    <cellStyle name="Normal 37 6 3 7" xfId="16301" xr:uid="{00000000-0005-0000-0000-0000623A0000}"/>
    <cellStyle name="Normal 37 6 3 8" xfId="16302" xr:uid="{00000000-0005-0000-0000-0000633A0000}"/>
    <cellStyle name="Normal 37 6 3 9" xfId="16303" xr:uid="{00000000-0005-0000-0000-0000643A0000}"/>
    <cellStyle name="Normal 37 6 4" xfId="16304" xr:uid="{00000000-0005-0000-0000-0000653A0000}"/>
    <cellStyle name="Normal 37 6 4 2" xfId="16305" xr:uid="{00000000-0005-0000-0000-0000663A0000}"/>
    <cellStyle name="Normal 37 6 4 2 2" xfId="16306" xr:uid="{00000000-0005-0000-0000-0000673A0000}"/>
    <cellStyle name="Normal 37 6 4 2 3" xfId="16307" xr:uid="{00000000-0005-0000-0000-0000683A0000}"/>
    <cellStyle name="Normal 37 6 4 2 4" xfId="16308" xr:uid="{00000000-0005-0000-0000-0000693A0000}"/>
    <cellStyle name="Normal 37 6 4 3" xfId="16309" xr:uid="{00000000-0005-0000-0000-00006A3A0000}"/>
    <cellStyle name="Normal 37 6 4 3 2" xfId="16310" xr:uid="{00000000-0005-0000-0000-00006B3A0000}"/>
    <cellStyle name="Normal 37 6 4 3 3" xfId="16311" xr:uid="{00000000-0005-0000-0000-00006C3A0000}"/>
    <cellStyle name="Normal 37 6 4 4" xfId="16312" xr:uid="{00000000-0005-0000-0000-00006D3A0000}"/>
    <cellStyle name="Normal 37 6 4 5" xfId="16313" xr:uid="{00000000-0005-0000-0000-00006E3A0000}"/>
    <cellStyle name="Normal 37 6 4 6" xfId="16314" xr:uid="{00000000-0005-0000-0000-00006F3A0000}"/>
    <cellStyle name="Normal 37 6 5" xfId="16315" xr:uid="{00000000-0005-0000-0000-0000703A0000}"/>
    <cellStyle name="Normal 37 6 5 2" xfId="16316" xr:uid="{00000000-0005-0000-0000-0000713A0000}"/>
    <cellStyle name="Normal 37 6 5 3" xfId="16317" xr:uid="{00000000-0005-0000-0000-0000723A0000}"/>
    <cellStyle name="Normal 37 6 5 4" xfId="16318" xr:uid="{00000000-0005-0000-0000-0000733A0000}"/>
    <cellStyle name="Normal 37 6 6" xfId="16319" xr:uid="{00000000-0005-0000-0000-0000743A0000}"/>
    <cellStyle name="Normal 37 6 6 2" xfId="16320" xr:uid="{00000000-0005-0000-0000-0000753A0000}"/>
    <cellStyle name="Normal 37 6 6 3" xfId="16321" xr:uid="{00000000-0005-0000-0000-0000763A0000}"/>
    <cellStyle name="Normal 37 6 6 4" xfId="16322" xr:uid="{00000000-0005-0000-0000-0000773A0000}"/>
    <cellStyle name="Normal 37 6 7" xfId="16323" xr:uid="{00000000-0005-0000-0000-0000783A0000}"/>
    <cellStyle name="Normal 37 6 7 2" xfId="16324" xr:uid="{00000000-0005-0000-0000-0000793A0000}"/>
    <cellStyle name="Normal 37 6 7 3" xfId="16325" xr:uid="{00000000-0005-0000-0000-00007A3A0000}"/>
    <cellStyle name="Normal 37 6 7 4" xfId="16326" xr:uid="{00000000-0005-0000-0000-00007B3A0000}"/>
    <cellStyle name="Normal 37 6 8" xfId="16327" xr:uid="{00000000-0005-0000-0000-00007C3A0000}"/>
    <cellStyle name="Normal 37 6 8 2" xfId="16328" xr:uid="{00000000-0005-0000-0000-00007D3A0000}"/>
    <cellStyle name="Normal 37 6 8 3" xfId="16329" xr:uid="{00000000-0005-0000-0000-00007E3A0000}"/>
    <cellStyle name="Normal 37 6 9" xfId="16330" xr:uid="{00000000-0005-0000-0000-00007F3A0000}"/>
    <cellStyle name="Normal 37 7" xfId="255" xr:uid="{00000000-0005-0000-0000-0000803A0000}"/>
    <cellStyle name="Normal 37 7 10" xfId="16331" xr:uid="{00000000-0005-0000-0000-0000813A0000}"/>
    <cellStyle name="Normal 37 7 11" xfId="16332" xr:uid="{00000000-0005-0000-0000-0000823A0000}"/>
    <cellStyle name="Normal 37 7 2" xfId="883" xr:uid="{00000000-0005-0000-0000-0000833A0000}"/>
    <cellStyle name="Normal 37 7 2 10" xfId="16333" xr:uid="{00000000-0005-0000-0000-0000843A0000}"/>
    <cellStyle name="Normal 37 7 2 2" xfId="1426" xr:uid="{00000000-0005-0000-0000-0000853A0000}"/>
    <cellStyle name="Normal 37 7 2 2 2" xfId="16334" xr:uid="{00000000-0005-0000-0000-0000863A0000}"/>
    <cellStyle name="Normal 37 7 2 2 2 2" xfId="16335" xr:uid="{00000000-0005-0000-0000-0000873A0000}"/>
    <cellStyle name="Normal 37 7 2 2 2 2 2" xfId="16336" xr:uid="{00000000-0005-0000-0000-0000883A0000}"/>
    <cellStyle name="Normal 37 7 2 2 2 2 3" xfId="16337" xr:uid="{00000000-0005-0000-0000-0000893A0000}"/>
    <cellStyle name="Normal 37 7 2 2 2 2 4" xfId="16338" xr:uid="{00000000-0005-0000-0000-00008A3A0000}"/>
    <cellStyle name="Normal 37 7 2 2 2 3" xfId="16339" xr:uid="{00000000-0005-0000-0000-00008B3A0000}"/>
    <cellStyle name="Normal 37 7 2 2 2 3 2" xfId="16340" xr:uid="{00000000-0005-0000-0000-00008C3A0000}"/>
    <cellStyle name="Normal 37 7 2 2 2 3 3" xfId="16341" xr:uid="{00000000-0005-0000-0000-00008D3A0000}"/>
    <cellStyle name="Normal 37 7 2 2 2 4" xfId="16342" xr:uid="{00000000-0005-0000-0000-00008E3A0000}"/>
    <cellStyle name="Normal 37 7 2 2 2 5" xfId="16343" xr:uid="{00000000-0005-0000-0000-00008F3A0000}"/>
    <cellStyle name="Normal 37 7 2 2 2 6" xfId="16344" xr:uid="{00000000-0005-0000-0000-0000903A0000}"/>
    <cellStyle name="Normal 37 7 2 2 3" xfId="16345" xr:uid="{00000000-0005-0000-0000-0000913A0000}"/>
    <cellStyle name="Normal 37 7 2 2 3 2" xfId="16346" xr:uid="{00000000-0005-0000-0000-0000923A0000}"/>
    <cellStyle name="Normal 37 7 2 2 3 3" xfId="16347" xr:uid="{00000000-0005-0000-0000-0000933A0000}"/>
    <cellStyle name="Normal 37 7 2 2 3 4" xfId="16348" xr:uid="{00000000-0005-0000-0000-0000943A0000}"/>
    <cellStyle name="Normal 37 7 2 2 4" xfId="16349" xr:uid="{00000000-0005-0000-0000-0000953A0000}"/>
    <cellStyle name="Normal 37 7 2 2 4 2" xfId="16350" xr:uid="{00000000-0005-0000-0000-0000963A0000}"/>
    <cellStyle name="Normal 37 7 2 2 4 3" xfId="16351" xr:uid="{00000000-0005-0000-0000-0000973A0000}"/>
    <cellStyle name="Normal 37 7 2 2 4 4" xfId="16352" xr:uid="{00000000-0005-0000-0000-0000983A0000}"/>
    <cellStyle name="Normal 37 7 2 2 5" xfId="16353" xr:uid="{00000000-0005-0000-0000-0000993A0000}"/>
    <cellStyle name="Normal 37 7 2 2 5 2" xfId="16354" xr:uid="{00000000-0005-0000-0000-00009A3A0000}"/>
    <cellStyle name="Normal 37 7 2 2 5 3" xfId="16355" xr:uid="{00000000-0005-0000-0000-00009B3A0000}"/>
    <cellStyle name="Normal 37 7 2 2 5 4" xfId="16356" xr:uid="{00000000-0005-0000-0000-00009C3A0000}"/>
    <cellStyle name="Normal 37 7 2 2 6" xfId="16357" xr:uid="{00000000-0005-0000-0000-00009D3A0000}"/>
    <cellStyle name="Normal 37 7 2 2 6 2" xfId="16358" xr:uid="{00000000-0005-0000-0000-00009E3A0000}"/>
    <cellStyle name="Normal 37 7 2 2 6 3" xfId="16359" xr:uid="{00000000-0005-0000-0000-00009F3A0000}"/>
    <cellStyle name="Normal 37 7 2 2 7" xfId="16360" xr:uid="{00000000-0005-0000-0000-0000A03A0000}"/>
    <cellStyle name="Normal 37 7 2 2 8" xfId="16361" xr:uid="{00000000-0005-0000-0000-0000A13A0000}"/>
    <cellStyle name="Normal 37 7 2 2 9" xfId="16362" xr:uid="{00000000-0005-0000-0000-0000A23A0000}"/>
    <cellStyle name="Normal 37 7 2 3" xfId="16363" xr:uid="{00000000-0005-0000-0000-0000A33A0000}"/>
    <cellStyle name="Normal 37 7 2 3 2" xfId="16364" xr:uid="{00000000-0005-0000-0000-0000A43A0000}"/>
    <cellStyle name="Normal 37 7 2 3 2 2" xfId="16365" xr:uid="{00000000-0005-0000-0000-0000A53A0000}"/>
    <cellStyle name="Normal 37 7 2 3 2 3" xfId="16366" xr:uid="{00000000-0005-0000-0000-0000A63A0000}"/>
    <cellStyle name="Normal 37 7 2 3 2 4" xfId="16367" xr:uid="{00000000-0005-0000-0000-0000A73A0000}"/>
    <cellStyle name="Normal 37 7 2 3 3" xfId="16368" xr:uid="{00000000-0005-0000-0000-0000A83A0000}"/>
    <cellStyle name="Normal 37 7 2 3 3 2" xfId="16369" xr:uid="{00000000-0005-0000-0000-0000A93A0000}"/>
    <cellStyle name="Normal 37 7 2 3 3 3" xfId="16370" xr:uid="{00000000-0005-0000-0000-0000AA3A0000}"/>
    <cellStyle name="Normal 37 7 2 3 4" xfId="16371" xr:uid="{00000000-0005-0000-0000-0000AB3A0000}"/>
    <cellStyle name="Normal 37 7 2 3 5" xfId="16372" xr:uid="{00000000-0005-0000-0000-0000AC3A0000}"/>
    <cellStyle name="Normal 37 7 2 3 6" xfId="16373" xr:uid="{00000000-0005-0000-0000-0000AD3A0000}"/>
    <cellStyle name="Normal 37 7 2 4" xfId="16374" xr:uid="{00000000-0005-0000-0000-0000AE3A0000}"/>
    <cellStyle name="Normal 37 7 2 4 2" xfId="16375" xr:uid="{00000000-0005-0000-0000-0000AF3A0000}"/>
    <cellStyle name="Normal 37 7 2 4 3" xfId="16376" xr:uid="{00000000-0005-0000-0000-0000B03A0000}"/>
    <cellStyle name="Normal 37 7 2 4 4" xfId="16377" xr:uid="{00000000-0005-0000-0000-0000B13A0000}"/>
    <cellStyle name="Normal 37 7 2 5" xfId="16378" xr:uid="{00000000-0005-0000-0000-0000B23A0000}"/>
    <cellStyle name="Normal 37 7 2 5 2" xfId="16379" xr:uid="{00000000-0005-0000-0000-0000B33A0000}"/>
    <cellStyle name="Normal 37 7 2 5 3" xfId="16380" xr:uid="{00000000-0005-0000-0000-0000B43A0000}"/>
    <cellStyle name="Normal 37 7 2 5 4" xfId="16381" xr:uid="{00000000-0005-0000-0000-0000B53A0000}"/>
    <cellStyle name="Normal 37 7 2 6" xfId="16382" xr:uid="{00000000-0005-0000-0000-0000B63A0000}"/>
    <cellStyle name="Normal 37 7 2 6 2" xfId="16383" xr:uid="{00000000-0005-0000-0000-0000B73A0000}"/>
    <cellStyle name="Normal 37 7 2 6 3" xfId="16384" xr:uid="{00000000-0005-0000-0000-0000B83A0000}"/>
    <cellStyle name="Normal 37 7 2 6 4" xfId="16385" xr:uid="{00000000-0005-0000-0000-0000B93A0000}"/>
    <cellStyle name="Normal 37 7 2 7" xfId="16386" xr:uid="{00000000-0005-0000-0000-0000BA3A0000}"/>
    <cellStyle name="Normal 37 7 2 7 2" xfId="16387" xr:uid="{00000000-0005-0000-0000-0000BB3A0000}"/>
    <cellStyle name="Normal 37 7 2 7 3" xfId="16388" xr:uid="{00000000-0005-0000-0000-0000BC3A0000}"/>
    <cellStyle name="Normal 37 7 2 8" xfId="16389" xr:uid="{00000000-0005-0000-0000-0000BD3A0000}"/>
    <cellStyle name="Normal 37 7 2 9" xfId="16390" xr:uid="{00000000-0005-0000-0000-0000BE3A0000}"/>
    <cellStyle name="Normal 37 7 3" xfId="1425" xr:uid="{00000000-0005-0000-0000-0000BF3A0000}"/>
    <cellStyle name="Normal 37 7 3 2" xfId="16391" xr:uid="{00000000-0005-0000-0000-0000C03A0000}"/>
    <cellStyle name="Normal 37 7 3 2 2" xfId="16392" xr:uid="{00000000-0005-0000-0000-0000C13A0000}"/>
    <cellStyle name="Normal 37 7 3 2 2 2" xfId="16393" xr:uid="{00000000-0005-0000-0000-0000C23A0000}"/>
    <cellStyle name="Normal 37 7 3 2 2 3" xfId="16394" xr:uid="{00000000-0005-0000-0000-0000C33A0000}"/>
    <cellStyle name="Normal 37 7 3 2 2 4" xfId="16395" xr:uid="{00000000-0005-0000-0000-0000C43A0000}"/>
    <cellStyle name="Normal 37 7 3 2 3" xfId="16396" xr:uid="{00000000-0005-0000-0000-0000C53A0000}"/>
    <cellStyle name="Normal 37 7 3 2 3 2" xfId="16397" xr:uid="{00000000-0005-0000-0000-0000C63A0000}"/>
    <cellStyle name="Normal 37 7 3 2 3 3" xfId="16398" xr:uid="{00000000-0005-0000-0000-0000C73A0000}"/>
    <cellStyle name="Normal 37 7 3 2 4" xfId="16399" xr:uid="{00000000-0005-0000-0000-0000C83A0000}"/>
    <cellStyle name="Normal 37 7 3 2 5" xfId="16400" xr:uid="{00000000-0005-0000-0000-0000C93A0000}"/>
    <cellStyle name="Normal 37 7 3 2 6" xfId="16401" xr:uid="{00000000-0005-0000-0000-0000CA3A0000}"/>
    <cellStyle name="Normal 37 7 3 3" xfId="16402" xr:uid="{00000000-0005-0000-0000-0000CB3A0000}"/>
    <cellStyle name="Normal 37 7 3 3 2" xfId="16403" xr:uid="{00000000-0005-0000-0000-0000CC3A0000}"/>
    <cellStyle name="Normal 37 7 3 3 3" xfId="16404" xr:uid="{00000000-0005-0000-0000-0000CD3A0000}"/>
    <cellStyle name="Normal 37 7 3 3 4" xfId="16405" xr:uid="{00000000-0005-0000-0000-0000CE3A0000}"/>
    <cellStyle name="Normal 37 7 3 4" xfId="16406" xr:uid="{00000000-0005-0000-0000-0000CF3A0000}"/>
    <cellStyle name="Normal 37 7 3 4 2" xfId="16407" xr:uid="{00000000-0005-0000-0000-0000D03A0000}"/>
    <cellStyle name="Normal 37 7 3 4 3" xfId="16408" xr:uid="{00000000-0005-0000-0000-0000D13A0000}"/>
    <cellStyle name="Normal 37 7 3 4 4" xfId="16409" xr:uid="{00000000-0005-0000-0000-0000D23A0000}"/>
    <cellStyle name="Normal 37 7 3 5" xfId="16410" xr:uid="{00000000-0005-0000-0000-0000D33A0000}"/>
    <cellStyle name="Normal 37 7 3 5 2" xfId="16411" xr:uid="{00000000-0005-0000-0000-0000D43A0000}"/>
    <cellStyle name="Normal 37 7 3 5 3" xfId="16412" xr:uid="{00000000-0005-0000-0000-0000D53A0000}"/>
    <cellStyle name="Normal 37 7 3 5 4" xfId="16413" xr:uid="{00000000-0005-0000-0000-0000D63A0000}"/>
    <cellStyle name="Normal 37 7 3 6" xfId="16414" xr:uid="{00000000-0005-0000-0000-0000D73A0000}"/>
    <cellStyle name="Normal 37 7 3 6 2" xfId="16415" xr:uid="{00000000-0005-0000-0000-0000D83A0000}"/>
    <cellStyle name="Normal 37 7 3 6 3" xfId="16416" xr:uid="{00000000-0005-0000-0000-0000D93A0000}"/>
    <cellStyle name="Normal 37 7 3 7" xfId="16417" xr:uid="{00000000-0005-0000-0000-0000DA3A0000}"/>
    <cellStyle name="Normal 37 7 3 8" xfId="16418" xr:uid="{00000000-0005-0000-0000-0000DB3A0000}"/>
    <cellStyle name="Normal 37 7 3 9" xfId="16419" xr:uid="{00000000-0005-0000-0000-0000DC3A0000}"/>
    <cellStyle name="Normal 37 7 4" xfId="16420" xr:uid="{00000000-0005-0000-0000-0000DD3A0000}"/>
    <cellStyle name="Normal 37 7 4 2" xfId="16421" xr:uid="{00000000-0005-0000-0000-0000DE3A0000}"/>
    <cellStyle name="Normal 37 7 4 2 2" xfId="16422" xr:uid="{00000000-0005-0000-0000-0000DF3A0000}"/>
    <cellStyle name="Normal 37 7 4 2 3" xfId="16423" xr:uid="{00000000-0005-0000-0000-0000E03A0000}"/>
    <cellStyle name="Normal 37 7 4 2 4" xfId="16424" xr:uid="{00000000-0005-0000-0000-0000E13A0000}"/>
    <cellStyle name="Normal 37 7 4 3" xfId="16425" xr:uid="{00000000-0005-0000-0000-0000E23A0000}"/>
    <cellStyle name="Normal 37 7 4 3 2" xfId="16426" xr:uid="{00000000-0005-0000-0000-0000E33A0000}"/>
    <cellStyle name="Normal 37 7 4 3 3" xfId="16427" xr:uid="{00000000-0005-0000-0000-0000E43A0000}"/>
    <cellStyle name="Normal 37 7 4 4" xfId="16428" xr:uid="{00000000-0005-0000-0000-0000E53A0000}"/>
    <cellStyle name="Normal 37 7 4 5" xfId="16429" xr:uid="{00000000-0005-0000-0000-0000E63A0000}"/>
    <cellStyle name="Normal 37 7 4 6" xfId="16430" xr:uid="{00000000-0005-0000-0000-0000E73A0000}"/>
    <cellStyle name="Normal 37 7 5" xfId="16431" xr:uid="{00000000-0005-0000-0000-0000E83A0000}"/>
    <cellStyle name="Normal 37 7 5 2" xfId="16432" xr:uid="{00000000-0005-0000-0000-0000E93A0000}"/>
    <cellStyle name="Normal 37 7 5 3" xfId="16433" xr:uid="{00000000-0005-0000-0000-0000EA3A0000}"/>
    <cellStyle name="Normal 37 7 5 4" xfId="16434" xr:uid="{00000000-0005-0000-0000-0000EB3A0000}"/>
    <cellStyle name="Normal 37 7 6" xfId="16435" xr:uid="{00000000-0005-0000-0000-0000EC3A0000}"/>
    <cellStyle name="Normal 37 7 6 2" xfId="16436" xr:uid="{00000000-0005-0000-0000-0000ED3A0000}"/>
    <cellStyle name="Normal 37 7 6 3" xfId="16437" xr:uid="{00000000-0005-0000-0000-0000EE3A0000}"/>
    <cellStyle name="Normal 37 7 6 4" xfId="16438" xr:uid="{00000000-0005-0000-0000-0000EF3A0000}"/>
    <cellStyle name="Normal 37 7 7" xfId="16439" xr:uid="{00000000-0005-0000-0000-0000F03A0000}"/>
    <cellStyle name="Normal 37 7 7 2" xfId="16440" xr:uid="{00000000-0005-0000-0000-0000F13A0000}"/>
    <cellStyle name="Normal 37 7 7 3" xfId="16441" xr:uid="{00000000-0005-0000-0000-0000F23A0000}"/>
    <cellStyle name="Normal 37 7 7 4" xfId="16442" xr:uid="{00000000-0005-0000-0000-0000F33A0000}"/>
    <cellStyle name="Normal 37 7 8" xfId="16443" xr:uid="{00000000-0005-0000-0000-0000F43A0000}"/>
    <cellStyle name="Normal 37 7 8 2" xfId="16444" xr:uid="{00000000-0005-0000-0000-0000F53A0000}"/>
    <cellStyle name="Normal 37 7 8 3" xfId="16445" xr:uid="{00000000-0005-0000-0000-0000F63A0000}"/>
    <cellStyle name="Normal 37 7 9" xfId="16446" xr:uid="{00000000-0005-0000-0000-0000F73A0000}"/>
    <cellStyle name="Normal 37 8" xfId="737" xr:uid="{00000000-0005-0000-0000-0000F83A0000}"/>
    <cellStyle name="Normal 37 8 10" xfId="16447" xr:uid="{00000000-0005-0000-0000-0000F93A0000}"/>
    <cellStyle name="Normal 37 8 2" xfId="1427" xr:uid="{00000000-0005-0000-0000-0000FA3A0000}"/>
    <cellStyle name="Normal 37 8 2 2" xfId="16448" xr:uid="{00000000-0005-0000-0000-0000FB3A0000}"/>
    <cellStyle name="Normal 37 8 2 2 2" xfId="16449" xr:uid="{00000000-0005-0000-0000-0000FC3A0000}"/>
    <cellStyle name="Normal 37 8 2 2 2 2" xfId="16450" xr:uid="{00000000-0005-0000-0000-0000FD3A0000}"/>
    <cellStyle name="Normal 37 8 2 2 2 3" xfId="16451" xr:uid="{00000000-0005-0000-0000-0000FE3A0000}"/>
    <cellStyle name="Normal 37 8 2 2 2 4" xfId="16452" xr:uid="{00000000-0005-0000-0000-0000FF3A0000}"/>
    <cellStyle name="Normal 37 8 2 2 3" xfId="16453" xr:uid="{00000000-0005-0000-0000-0000003B0000}"/>
    <cellStyle name="Normal 37 8 2 2 3 2" xfId="16454" xr:uid="{00000000-0005-0000-0000-0000013B0000}"/>
    <cellStyle name="Normal 37 8 2 2 3 3" xfId="16455" xr:uid="{00000000-0005-0000-0000-0000023B0000}"/>
    <cellStyle name="Normal 37 8 2 2 4" xfId="16456" xr:uid="{00000000-0005-0000-0000-0000033B0000}"/>
    <cellStyle name="Normal 37 8 2 2 5" xfId="16457" xr:uid="{00000000-0005-0000-0000-0000043B0000}"/>
    <cellStyle name="Normal 37 8 2 2 6" xfId="16458" xr:uid="{00000000-0005-0000-0000-0000053B0000}"/>
    <cellStyle name="Normal 37 8 2 3" xfId="16459" xr:uid="{00000000-0005-0000-0000-0000063B0000}"/>
    <cellStyle name="Normal 37 8 2 3 2" xfId="16460" xr:uid="{00000000-0005-0000-0000-0000073B0000}"/>
    <cellStyle name="Normal 37 8 2 3 3" xfId="16461" xr:uid="{00000000-0005-0000-0000-0000083B0000}"/>
    <cellStyle name="Normal 37 8 2 3 4" xfId="16462" xr:uid="{00000000-0005-0000-0000-0000093B0000}"/>
    <cellStyle name="Normal 37 8 2 4" xfId="16463" xr:uid="{00000000-0005-0000-0000-00000A3B0000}"/>
    <cellStyle name="Normal 37 8 2 4 2" xfId="16464" xr:uid="{00000000-0005-0000-0000-00000B3B0000}"/>
    <cellStyle name="Normal 37 8 2 4 3" xfId="16465" xr:uid="{00000000-0005-0000-0000-00000C3B0000}"/>
    <cellStyle name="Normal 37 8 2 4 4" xfId="16466" xr:uid="{00000000-0005-0000-0000-00000D3B0000}"/>
    <cellStyle name="Normal 37 8 2 5" xfId="16467" xr:uid="{00000000-0005-0000-0000-00000E3B0000}"/>
    <cellStyle name="Normal 37 8 2 5 2" xfId="16468" xr:uid="{00000000-0005-0000-0000-00000F3B0000}"/>
    <cellStyle name="Normal 37 8 2 5 3" xfId="16469" xr:uid="{00000000-0005-0000-0000-0000103B0000}"/>
    <cellStyle name="Normal 37 8 2 5 4" xfId="16470" xr:uid="{00000000-0005-0000-0000-0000113B0000}"/>
    <cellStyle name="Normal 37 8 2 6" xfId="16471" xr:uid="{00000000-0005-0000-0000-0000123B0000}"/>
    <cellStyle name="Normal 37 8 2 6 2" xfId="16472" xr:uid="{00000000-0005-0000-0000-0000133B0000}"/>
    <cellStyle name="Normal 37 8 2 6 3" xfId="16473" xr:uid="{00000000-0005-0000-0000-0000143B0000}"/>
    <cellStyle name="Normal 37 8 2 7" xfId="16474" xr:uid="{00000000-0005-0000-0000-0000153B0000}"/>
    <cellStyle name="Normal 37 8 2 8" xfId="16475" xr:uid="{00000000-0005-0000-0000-0000163B0000}"/>
    <cellStyle name="Normal 37 8 2 9" xfId="16476" xr:uid="{00000000-0005-0000-0000-0000173B0000}"/>
    <cellStyle name="Normal 37 8 3" xfId="16477" xr:uid="{00000000-0005-0000-0000-0000183B0000}"/>
    <cellStyle name="Normal 37 8 3 2" xfId="16478" xr:uid="{00000000-0005-0000-0000-0000193B0000}"/>
    <cellStyle name="Normal 37 8 3 2 2" xfId="16479" xr:uid="{00000000-0005-0000-0000-00001A3B0000}"/>
    <cellStyle name="Normal 37 8 3 2 3" xfId="16480" xr:uid="{00000000-0005-0000-0000-00001B3B0000}"/>
    <cellStyle name="Normal 37 8 3 2 4" xfId="16481" xr:uid="{00000000-0005-0000-0000-00001C3B0000}"/>
    <cellStyle name="Normal 37 8 3 3" xfId="16482" xr:uid="{00000000-0005-0000-0000-00001D3B0000}"/>
    <cellStyle name="Normal 37 8 3 3 2" xfId="16483" xr:uid="{00000000-0005-0000-0000-00001E3B0000}"/>
    <cellStyle name="Normal 37 8 3 3 3" xfId="16484" xr:uid="{00000000-0005-0000-0000-00001F3B0000}"/>
    <cellStyle name="Normal 37 8 3 4" xfId="16485" xr:uid="{00000000-0005-0000-0000-0000203B0000}"/>
    <cellStyle name="Normal 37 8 3 5" xfId="16486" xr:uid="{00000000-0005-0000-0000-0000213B0000}"/>
    <cellStyle name="Normal 37 8 3 6" xfId="16487" xr:uid="{00000000-0005-0000-0000-0000223B0000}"/>
    <cellStyle name="Normal 37 8 4" xfId="16488" xr:uid="{00000000-0005-0000-0000-0000233B0000}"/>
    <cellStyle name="Normal 37 8 4 2" xfId="16489" xr:uid="{00000000-0005-0000-0000-0000243B0000}"/>
    <cellStyle name="Normal 37 8 4 3" xfId="16490" xr:uid="{00000000-0005-0000-0000-0000253B0000}"/>
    <cellStyle name="Normal 37 8 4 4" xfId="16491" xr:uid="{00000000-0005-0000-0000-0000263B0000}"/>
    <cellStyle name="Normal 37 8 5" xfId="16492" xr:uid="{00000000-0005-0000-0000-0000273B0000}"/>
    <cellStyle name="Normal 37 8 5 2" xfId="16493" xr:uid="{00000000-0005-0000-0000-0000283B0000}"/>
    <cellStyle name="Normal 37 8 5 3" xfId="16494" xr:uid="{00000000-0005-0000-0000-0000293B0000}"/>
    <cellStyle name="Normal 37 8 5 4" xfId="16495" xr:uid="{00000000-0005-0000-0000-00002A3B0000}"/>
    <cellStyle name="Normal 37 8 6" xfId="16496" xr:uid="{00000000-0005-0000-0000-00002B3B0000}"/>
    <cellStyle name="Normal 37 8 6 2" xfId="16497" xr:uid="{00000000-0005-0000-0000-00002C3B0000}"/>
    <cellStyle name="Normal 37 8 6 3" xfId="16498" xr:uid="{00000000-0005-0000-0000-00002D3B0000}"/>
    <cellStyle name="Normal 37 8 6 4" xfId="16499" xr:uid="{00000000-0005-0000-0000-00002E3B0000}"/>
    <cellStyle name="Normal 37 8 7" xfId="16500" xr:uid="{00000000-0005-0000-0000-00002F3B0000}"/>
    <cellStyle name="Normal 37 8 7 2" xfId="16501" xr:uid="{00000000-0005-0000-0000-0000303B0000}"/>
    <cellStyle name="Normal 37 8 7 3" xfId="16502" xr:uid="{00000000-0005-0000-0000-0000313B0000}"/>
    <cellStyle name="Normal 37 8 8" xfId="16503" xr:uid="{00000000-0005-0000-0000-0000323B0000}"/>
    <cellStyle name="Normal 37 8 9" xfId="16504" xr:uid="{00000000-0005-0000-0000-0000333B0000}"/>
    <cellStyle name="Normal 37 9" xfId="1204" xr:uid="{00000000-0005-0000-0000-0000343B0000}"/>
    <cellStyle name="Normal 37 9 2" xfId="16505" xr:uid="{00000000-0005-0000-0000-0000353B0000}"/>
    <cellStyle name="Normal 37 9 2 2" xfId="16506" xr:uid="{00000000-0005-0000-0000-0000363B0000}"/>
    <cellStyle name="Normal 37 9 2 2 2" xfId="16507" xr:uid="{00000000-0005-0000-0000-0000373B0000}"/>
    <cellStyle name="Normal 37 9 2 2 3" xfId="16508" xr:uid="{00000000-0005-0000-0000-0000383B0000}"/>
    <cellStyle name="Normal 37 9 2 2 4" xfId="16509" xr:uid="{00000000-0005-0000-0000-0000393B0000}"/>
    <cellStyle name="Normal 37 9 2 3" xfId="16510" xr:uid="{00000000-0005-0000-0000-00003A3B0000}"/>
    <cellStyle name="Normal 37 9 2 3 2" xfId="16511" xr:uid="{00000000-0005-0000-0000-00003B3B0000}"/>
    <cellStyle name="Normal 37 9 2 3 3" xfId="16512" xr:uid="{00000000-0005-0000-0000-00003C3B0000}"/>
    <cellStyle name="Normal 37 9 2 4" xfId="16513" xr:uid="{00000000-0005-0000-0000-00003D3B0000}"/>
    <cellStyle name="Normal 37 9 2 5" xfId="16514" xr:uid="{00000000-0005-0000-0000-00003E3B0000}"/>
    <cellStyle name="Normal 37 9 2 6" xfId="16515" xr:uid="{00000000-0005-0000-0000-00003F3B0000}"/>
    <cellStyle name="Normal 37 9 3" xfId="16516" xr:uid="{00000000-0005-0000-0000-0000403B0000}"/>
    <cellStyle name="Normal 37 9 3 2" xfId="16517" xr:uid="{00000000-0005-0000-0000-0000413B0000}"/>
    <cellStyle name="Normal 37 9 3 3" xfId="16518" xr:uid="{00000000-0005-0000-0000-0000423B0000}"/>
    <cellStyle name="Normal 37 9 3 4" xfId="16519" xr:uid="{00000000-0005-0000-0000-0000433B0000}"/>
    <cellStyle name="Normal 37 9 4" xfId="16520" xr:uid="{00000000-0005-0000-0000-0000443B0000}"/>
    <cellStyle name="Normal 37 9 4 2" xfId="16521" xr:uid="{00000000-0005-0000-0000-0000453B0000}"/>
    <cellStyle name="Normal 37 9 4 3" xfId="16522" xr:uid="{00000000-0005-0000-0000-0000463B0000}"/>
    <cellStyle name="Normal 37 9 4 4" xfId="16523" xr:uid="{00000000-0005-0000-0000-0000473B0000}"/>
    <cellStyle name="Normal 37 9 5" xfId="16524" xr:uid="{00000000-0005-0000-0000-0000483B0000}"/>
    <cellStyle name="Normal 37 9 5 2" xfId="16525" xr:uid="{00000000-0005-0000-0000-0000493B0000}"/>
    <cellStyle name="Normal 37 9 5 3" xfId="16526" xr:uid="{00000000-0005-0000-0000-00004A3B0000}"/>
    <cellStyle name="Normal 37 9 5 4" xfId="16527" xr:uid="{00000000-0005-0000-0000-00004B3B0000}"/>
    <cellStyle name="Normal 37 9 6" xfId="16528" xr:uid="{00000000-0005-0000-0000-00004C3B0000}"/>
    <cellStyle name="Normal 37 9 6 2" xfId="16529" xr:uid="{00000000-0005-0000-0000-00004D3B0000}"/>
    <cellStyle name="Normal 37 9 6 3" xfId="16530" xr:uid="{00000000-0005-0000-0000-00004E3B0000}"/>
    <cellStyle name="Normal 37 9 7" xfId="16531" xr:uid="{00000000-0005-0000-0000-00004F3B0000}"/>
    <cellStyle name="Normal 37 9 8" xfId="16532" xr:uid="{00000000-0005-0000-0000-0000503B0000}"/>
    <cellStyle name="Normal 37 9 9" xfId="16533" xr:uid="{00000000-0005-0000-0000-0000513B0000}"/>
    <cellStyle name="Normal 38" xfId="120" xr:uid="{00000000-0005-0000-0000-0000523B0000}"/>
    <cellStyle name="Normal 38 10" xfId="16534" xr:uid="{00000000-0005-0000-0000-0000533B0000}"/>
    <cellStyle name="Normal 38 10 2" xfId="16535" xr:uid="{00000000-0005-0000-0000-0000543B0000}"/>
    <cellStyle name="Normal 38 10 2 2" xfId="16536" xr:uid="{00000000-0005-0000-0000-0000553B0000}"/>
    <cellStyle name="Normal 38 10 2 2 2" xfId="16537" xr:uid="{00000000-0005-0000-0000-0000563B0000}"/>
    <cellStyle name="Normal 38 10 2 2 3" xfId="16538" xr:uid="{00000000-0005-0000-0000-0000573B0000}"/>
    <cellStyle name="Normal 38 10 2 2 4" xfId="16539" xr:uid="{00000000-0005-0000-0000-0000583B0000}"/>
    <cellStyle name="Normal 38 10 2 3" xfId="16540" xr:uid="{00000000-0005-0000-0000-0000593B0000}"/>
    <cellStyle name="Normal 38 10 2 3 2" xfId="16541" xr:uid="{00000000-0005-0000-0000-00005A3B0000}"/>
    <cellStyle name="Normal 38 10 2 3 3" xfId="16542" xr:uid="{00000000-0005-0000-0000-00005B3B0000}"/>
    <cellStyle name="Normal 38 10 2 4" xfId="16543" xr:uid="{00000000-0005-0000-0000-00005C3B0000}"/>
    <cellStyle name="Normal 38 10 2 5" xfId="16544" xr:uid="{00000000-0005-0000-0000-00005D3B0000}"/>
    <cellStyle name="Normal 38 10 2 6" xfId="16545" xr:uid="{00000000-0005-0000-0000-00005E3B0000}"/>
    <cellStyle name="Normal 38 10 3" xfId="16546" xr:uid="{00000000-0005-0000-0000-00005F3B0000}"/>
    <cellStyle name="Normal 38 10 3 2" xfId="16547" xr:uid="{00000000-0005-0000-0000-0000603B0000}"/>
    <cellStyle name="Normal 38 10 3 3" xfId="16548" xr:uid="{00000000-0005-0000-0000-0000613B0000}"/>
    <cellStyle name="Normal 38 10 3 4" xfId="16549" xr:uid="{00000000-0005-0000-0000-0000623B0000}"/>
    <cellStyle name="Normal 38 10 4" xfId="16550" xr:uid="{00000000-0005-0000-0000-0000633B0000}"/>
    <cellStyle name="Normal 38 10 4 2" xfId="16551" xr:uid="{00000000-0005-0000-0000-0000643B0000}"/>
    <cellStyle name="Normal 38 10 4 3" xfId="16552" xr:uid="{00000000-0005-0000-0000-0000653B0000}"/>
    <cellStyle name="Normal 38 10 4 4" xfId="16553" xr:uid="{00000000-0005-0000-0000-0000663B0000}"/>
    <cellStyle name="Normal 38 10 5" xfId="16554" xr:uid="{00000000-0005-0000-0000-0000673B0000}"/>
    <cellStyle name="Normal 38 10 5 2" xfId="16555" xr:uid="{00000000-0005-0000-0000-0000683B0000}"/>
    <cellStyle name="Normal 38 10 5 3" xfId="16556" xr:uid="{00000000-0005-0000-0000-0000693B0000}"/>
    <cellStyle name="Normal 38 10 5 4" xfId="16557" xr:uid="{00000000-0005-0000-0000-00006A3B0000}"/>
    <cellStyle name="Normal 38 10 6" xfId="16558" xr:uid="{00000000-0005-0000-0000-00006B3B0000}"/>
    <cellStyle name="Normal 38 10 6 2" xfId="16559" xr:uid="{00000000-0005-0000-0000-00006C3B0000}"/>
    <cellStyle name="Normal 38 10 6 3" xfId="16560" xr:uid="{00000000-0005-0000-0000-00006D3B0000}"/>
    <cellStyle name="Normal 38 10 7" xfId="16561" xr:uid="{00000000-0005-0000-0000-00006E3B0000}"/>
    <cellStyle name="Normal 38 10 8" xfId="16562" xr:uid="{00000000-0005-0000-0000-00006F3B0000}"/>
    <cellStyle name="Normal 38 10 9" xfId="16563" xr:uid="{00000000-0005-0000-0000-0000703B0000}"/>
    <cellStyle name="Normal 38 11" xfId="16564" xr:uid="{00000000-0005-0000-0000-0000713B0000}"/>
    <cellStyle name="Normal 38 11 2" xfId="16565" xr:uid="{00000000-0005-0000-0000-0000723B0000}"/>
    <cellStyle name="Normal 38 11 2 2" xfId="16566" xr:uid="{00000000-0005-0000-0000-0000733B0000}"/>
    <cellStyle name="Normal 38 11 2 2 2" xfId="16567" xr:uid="{00000000-0005-0000-0000-0000743B0000}"/>
    <cellStyle name="Normal 38 11 2 2 3" xfId="16568" xr:uid="{00000000-0005-0000-0000-0000753B0000}"/>
    <cellStyle name="Normal 38 11 2 2 4" xfId="16569" xr:uid="{00000000-0005-0000-0000-0000763B0000}"/>
    <cellStyle name="Normal 38 11 2 3" xfId="16570" xr:uid="{00000000-0005-0000-0000-0000773B0000}"/>
    <cellStyle name="Normal 38 11 2 3 2" xfId="16571" xr:uid="{00000000-0005-0000-0000-0000783B0000}"/>
    <cellStyle name="Normal 38 11 2 3 3" xfId="16572" xr:uid="{00000000-0005-0000-0000-0000793B0000}"/>
    <cellStyle name="Normal 38 11 2 4" xfId="16573" xr:uid="{00000000-0005-0000-0000-00007A3B0000}"/>
    <cellStyle name="Normal 38 11 2 5" xfId="16574" xr:uid="{00000000-0005-0000-0000-00007B3B0000}"/>
    <cellStyle name="Normal 38 11 2 6" xfId="16575" xr:uid="{00000000-0005-0000-0000-00007C3B0000}"/>
    <cellStyle name="Normal 38 11 3" xfId="16576" xr:uid="{00000000-0005-0000-0000-00007D3B0000}"/>
    <cellStyle name="Normal 38 11 3 2" xfId="16577" xr:uid="{00000000-0005-0000-0000-00007E3B0000}"/>
    <cellStyle name="Normal 38 11 3 3" xfId="16578" xr:uid="{00000000-0005-0000-0000-00007F3B0000}"/>
    <cellStyle name="Normal 38 11 3 4" xfId="16579" xr:uid="{00000000-0005-0000-0000-0000803B0000}"/>
    <cellStyle name="Normal 38 11 4" xfId="16580" xr:uid="{00000000-0005-0000-0000-0000813B0000}"/>
    <cellStyle name="Normal 38 11 4 2" xfId="16581" xr:uid="{00000000-0005-0000-0000-0000823B0000}"/>
    <cellStyle name="Normal 38 11 4 3" xfId="16582" xr:uid="{00000000-0005-0000-0000-0000833B0000}"/>
    <cellStyle name="Normal 38 11 4 4" xfId="16583" xr:uid="{00000000-0005-0000-0000-0000843B0000}"/>
    <cellStyle name="Normal 38 11 5" xfId="16584" xr:uid="{00000000-0005-0000-0000-0000853B0000}"/>
    <cellStyle name="Normal 38 11 5 2" xfId="16585" xr:uid="{00000000-0005-0000-0000-0000863B0000}"/>
    <cellStyle name="Normal 38 11 5 3" xfId="16586" xr:uid="{00000000-0005-0000-0000-0000873B0000}"/>
    <cellStyle name="Normal 38 11 6" xfId="16587" xr:uid="{00000000-0005-0000-0000-0000883B0000}"/>
    <cellStyle name="Normal 38 11 7" xfId="16588" xr:uid="{00000000-0005-0000-0000-0000893B0000}"/>
    <cellStyle name="Normal 38 11 8" xfId="16589" xr:uid="{00000000-0005-0000-0000-00008A3B0000}"/>
    <cellStyle name="Normal 38 12" xfId="16590" xr:uid="{00000000-0005-0000-0000-00008B3B0000}"/>
    <cellStyle name="Normal 38 12 2" xfId="16591" xr:uid="{00000000-0005-0000-0000-00008C3B0000}"/>
    <cellStyle name="Normal 38 12 2 2" xfId="16592" xr:uid="{00000000-0005-0000-0000-00008D3B0000}"/>
    <cellStyle name="Normal 38 12 2 3" xfId="16593" xr:uid="{00000000-0005-0000-0000-00008E3B0000}"/>
    <cellStyle name="Normal 38 12 2 4" xfId="16594" xr:uid="{00000000-0005-0000-0000-00008F3B0000}"/>
    <cellStyle name="Normal 38 12 3" xfId="16595" xr:uid="{00000000-0005-0000-0000-0000903B0000}"/>
    <cellStyle name="Normal 38 12 3 2" xfId="16596" xr:uid="{00000000-0005-0000-0000-0000913B0000}"/>
    <cellStyle name="Normal 38 12 3 3" xfId="16597" xr:uid="{00000000-0005-0000-0000-0000923B0000}"/>
    <cellStyle name="Normal 38 12 3 4" xfId="16598" xr:uid="{00000000-0005-0000-0000-0000933B0000}"/>
    <cellStyle name="Normal 38 12 4" xfId="16599" xr:uid="{00000000-0005-0000-0000-0000943B0000}"/>
    <cellStyle name="Normal 38 12 4 2" xfId="16600" xr:uid="{00000000-0005-0000-0000-0000953B0000}"/>
    <cellStyle name="Normal 38 12 4 3" xfId="16601" xr:uid="{00000000-0005-0000-0000-0000963B0000}"/>
    <cellStyle name="Normal 38 12 5" xfId="16602" xr:uid="{00000000-0005-0000-0000-0000973B0000}"/>
    <cellStyle name="Normal 38 12 6" xfId="16603" xr:uid="{00000000-0005-0000-0000-0000983B0000}"/>
    <cellStyle name="Normal 38 12 7" xfId="16604" xr:uid="{00000000-0005-0000-0000-0000993B0000}"/>
    <cellStyle name="Normal 38 13" xfId="16605" xr:uid="{00000000-0005-0000-0000-00009A3B0000}"/>
    <cellStyle name="Normal 38 13 2" xfId="16606" xr:uid="{00000000-0005-0000-0000-00009B3B0000}"/>
    <cellStyle name="Normal 38 13 3" xfId="16607" xr:uid="{00000000-0005-0000-0000-00009C3B0000}"/>
    <cellStyle name="Normal 38 13 4" xfId="16608" xr:uid="{00000000-0005-0000-0000-00009D3B0000}"/>
    <cellStyle name="Normal 38 14" xfId="16609" xr:uid="{00000000-0005-0000-0000-00009E3B0000}"/>
    <cellStyle name="Normal 38 14 2" xfId="16610" xr:uid="{00000000-0005-0000-0000-00009F3B0000}"/>
    <cellStyle name="Normal 38 14 3" xfId="16611" xr:uid="{00000000-0005-0000-0000-0000A03B0000}"/>
    <cellStyle name="Normal 38 14 4" xfId="16612" xr:uid="{00000000-0005-0000-0000-0000A13B0000}"/>
    <cellStyle name="Normal 38 15" xfId="16613" xr:uid="{00000000-0005-0000-0000-0000A23B0000}"/>
    <cellStyle name="Normal 38 15 2" xfId="16614" xr:uid="{00000000-0005-0000-0000-0000A33B0000}"/>
    <cellStyle name="Normal 38 15 3" xfId="16615" xr:uid="{00000000-0005-0000-0000-0000A43B0000}"/>
    <cellStyle name="Normal 38 15 4" xfId="16616" xr:uid="{00000000-0005-0000-0000-0000A53B0000}"/>
    <cellStyle name="Normal 38 16" xfId="16617" xr:uid="{00000000-0005-0000-0000-0000A63B0000}"/>
    <cellStyle name="Normal 38 16 2" xfId="16618" xr:uid="{00000000-0005-0000-0000-0000A73B0000}"/>
    <cellStyle name="Normal 38 16 3" xfId="16619" xr:uid="{00000000-0005-0000-0000-0000A83B0000}"/>
    <cellStyle name="Normal 38 17" xfId="16620" xr:uid="{00000000-0005-0000-0000-0000A93B0000}"/>
    <cellStyle name="Normal 38 18" xfId="16621" xr:uid="{00000000-0005-0000-0000-0000AA3B0000}"/>
    <cellStyle name="Normal 38 19" xfId="16622" xr:uid="{00000000-0005-0000-0000-0000AB3B0000}"/>
    <cellStyle name="Normal 38 2" xfId="453" xr:uid="{00000000-0005-0000-0000-0000AC3B0000}"/>
    <cellStyle name="Normal 38 2 10" xfId="16623" xr:uid="{00000000-0005-0000-0000-0000AD3B0000}"/>
    <cellStyle name="Normal 38 2 10 2" xfId="16624" xr:uid="{00000000-0005-0000-0000-0000AE3B0000}"/>
    <cellStyle name="Normal 38 2 10 3" xfId="16625" xr:uid="{00000000-0005-0000-0000-0000AF3B0000}"/>
    <cellStyle name="Normal 38 2 10 4" xfId="16626" xr:uid="{00000000-0005-0000-0000-0000B03B0000}"/>
    <cellStyle name="Normal 38 2 11" xfId="16627" xr:uid="{00000000-0005-0000-0000-0000B13B0000}"/>
    <cellStyle name="Normal 38 2 11 2" xfId="16628" xr:uid="{00000000-0005-0000-0000-0000B23B0000}"/>
    <cellStyle name="Normal 38 2 11 3" xfId="16629" xr:uid="{00000000-0005-0000-0000-0000B33B0000}"/>
    <cellStyle name="Normal 38 2 12" xfId="16630" xr:uid="{00000000-0005-0000-0000-0000B43B0000}"/>
    <cellStyle name="Normal 38 2 13" xfId="16631" xr:uid="{00000000-0005-0000-0000-0000B53B0000}"/>
    <cellStyle name="Normal 38 2 14" xfId="16632" xr:uid="{00000000-0005-0000-0000-0000B63B0000}"/>
    <cellStyle name="Normal 38 2 2" xfId="636" xr:uid="{00000000-0005-0000-0000-0000B73B0000}"/>
    <cellStyle name="Normal 38 2 2 10" xfId="16633" xr:uid="{00000000-0005-0000-0000-0000B83B0000}"/>
    <cellStyle name="Normal 38 2 2 11" xfId="16634" xr:uid="{00000000-0005-0000-0000-0000B93B0000}"/>
    <cellStyle name="Normal 38 2 2 2" xfId="1102" xr:uid="{00000000-0005-0000-0000-0000BA3B0000}"/>
    <cellStyle name="Normal 38 2 2 2 10" xfId="16635" xr:uid="{00000000-0005-0000-0000-0000BB3B0000}"/>
    <cellStyle name="Normal 38 2 2 2 2" xfId="1430" xr:uid="{00000000-0005-0000-0000-0000BC3B0000}"/>
    <cellStyle name="Normal 38 2 2 2 2 2" xfId="16636" xr:uid="{00000000-0005-0000-0000-0000BD3B0000}"/>
    <cellStyle name="Normal 38 2 2 2 2 2 2" xfId="16637" xr:uid="{00000000-0005-0000-0000-0000BE3B0000}"/>
    <cellStyle name="Normal 38 2 2 2 2 2 2 2" xfId="16638" xr:uid="{00000000-0005-0000-0000-0000BF3B0000}"/>
    <cellStyle name="Normal 38 2 2 2 2 2 2 3" xfId="16639" xr:uid="{00000000-0005-0000-0000-0000C03B0000}"/>
    <cellStyle name="Normal 38 2 2 2 2 2 2 4" xfId="16640" xr:uid="{00000000-0005-0000-0000-0000C13B0000}"/>
    <cellStyle name="Normal 38 2 2 2 2 2 3" xfId="16641" xr:uid="{00000000-0005-0000-0000-0000C23B0000}"/>
    <cellStyle name="Normal 38 2 2 2 2 2 3 2" xfId="16642" xr:uid="{00000000-0005-0000-0000-0000C33B0000}"/>
    <cellStyle name="Normal 38 2 2 2 2 2 3 3" xfId="16643" xr:uid="{00000000-0005-0000-0000-0000C43B0000}"/>
    <cellStyle name="Normal 38 2 2 2 2 2 4" xfId="16644" xr:uid="{00000000-0005-0000-0000-0000C53B0000}"/>
    <cellStyle name="Normal 38 2 2 2 2 2 5" xfId="16645" xr:uid="{00000000-0005-0000-0000-0000C63B0000}"/>
    <cellStyle name="Normal 38 2 2 2 2 2 6" xfId="16646" xr:uid="{00000000-0005-0000-0000-0000C73B0000}"/>
    <cellStyle name="Normal 38 2 2 2 2 3" xfId="16647" xr:uid="{00000000-0005-0000-0000-0000C83B0000}"/>
    <cellStyle name="Normal 38 2 2 2 2 3 2" xfId="16648" xr:uid="{00000000-0005-0000-0000-0000C93B0000}"/>
    <cellStyle name="Normal 38 2 2 2 2 3 3" xfId="16649" xr:uid="{00000000-0005-0000-0000-0000CA3B0000}"/>
    <cellStyle name="Normal 38 2 2 2 2 3 4" xfId="16650" xr:uid="{00000000-0005-0000-0000-0000CB3B0000}"/>
    <cellStyle name="Normal 38 2 2 2 2 4" xfId="16651" xr:uid="{00000000-0005-0000-0000-0000CC3B0000}"/>
    <cellStyle name="Normal 38 2 2 2 2 4 2" xfId="16652" xr:uid="{00000000-0005-0000-0000-0000CD3B0000}"/>
    <cellStyle name="Normal 38 2 2 2 2 4 3" xfId="16653" xr:uid="{00000000-0005-0000-0000-0000CE3B0000}"/>
    <cellStyle name="Normal 38 2 2 2 2 4 4" xfId="16654" xr:uid="{00000000-0005-0000-0000-0000CF3B0000}"/>
    <cellStyle name="Normal 38 2 2 2 2 5" xfId="16655" xr:uid="{00000000-0005-0000-0000-0000D03B0000}"/>
    <cellStyle name="Normal 38 2 2 2 2 5 2" xfId="16656" xr:uid="{00000000-0005-0000-0000-0000D13B0000}"/>
    <cellStyle name="Normal 38 2 2 2 2 5 3" xfId="16657" xr:uid="{00000000-0005-0000-0000-0000D23B0000}"/>
    <cellStyle name="Normal 38 2 2 2 2 5 4" xfId="16658" xr:uid="{00000000-0005-0000-0000-0000D33B0000}"/>
    <cellStyle name="Normal 38 2 2 2 2 6" xfId="16659" xr:uid="{00000000-0005-0000-0000-0000D43B0000}"/>
    <cellStyle name="Normal 38 2 2 2 2 6 2" xfId="16660" xr:uid="{00000000-0005-0000-0000-0000D53B0000}"/>
    <cellStyle name="Normal 38 2 2 2 2 6 3" xfId="16661" xr:uid="{00000000-0005-0000-0000-0000D63B0000}"/>
    <cellStyle name="Normal 38 2 2 2 2 7" xfId="16662" xr:uid="{00000000-0005-0000-0000-0000D73B0000}"/>
    <cellStyle name="Normal 38 2 2 2 2 8" xfId="16663" xr:uid="{00000000-0005-0000-0000-0000D83B0000}"/>
    <cellStyle name="Normal 38 2 2 2 2 9" xfId="16664" xr:uid="{00000000-0005-0000-0000-0000D93B0000}"/>
    <cellStyle name="Normal 38 2 2 2 3" xfId="16665" xr:uid="{00000000-0005-0000-0000-0000DA3B0000}"/>
    <cellStyle name="Normal 38 2 2 2 3 2" xfId="16666" xr:uid="{00000000-0005-0000-0000-0000DB3B0000}"/>
    <cellStyle name="Normal 38 2 2 2 3 2 2" xfId="16667" xr:uid="{00000000-0005-0000-0000-0000DC3B0000}"/>
    <cellStyle name="Normal 38 2 2 2 3 2 3" xfId="16668" xr:uid="{00000000-0005-0000-0000-0000DD3B0000}"/>
    <cellStyle name="Normal 38 2 2 2 3 2 4" xfId="16669" xr:uid="{00000000-0005-0000-0000-0000DE3B0000}"/>
    <cellStyle name="Normal 38 2 2 2 3 3" xfId="16670" xr:uid="{00000000-0005-0000-0000-0000DF3B0000}"/>
    <cellStyle name="Normal 38 2 2 2 3 3 2" xfId="16671" xr:uid="{00000000-0005-0000-0000-0000E03B0000}"/>
    <cellStyle name="Normal 38 2 2 2 3 3 3" xfId="16672" xr:uid="{00000000-0005-0000-0000-0000E13B0000}"/>
    <cellStyle name="Normal 38 2 2 2 3 4" xfId="16673" xr:uid="{00000000-0005-0000-0000-0000E23B0000}"/>
    <cellStyle name="Normal 38 2 2 2 3 5" xfId="16674" xr:uid="{00000000-0005-0000-0000-0000E33B0000}"/>
    <cellStyle name="Normal 38 2 2 2 3 6" xfId="16675" xr:uid="{00000000-0005-0000-0000-0000E43B0000}"/>
    <cellStyle name="Normal 38 2 2 2 4" xfId="16676" xr:uid="{00000000-0005-0000-0000-0000E53B0000}"/>
    <cellStyle name="Normal 38 2 2 2 4 2" xfId="16677" xr:uid="{00000000-0005-0000-0000-0000E63B0000}"/>
    <cellStyle name="Normal 38 2 2 2 4 3" xfId="16678" xr:uid="{00000000-0005-0000-0000-0000E73B0000}"/>
    <cellStyle name="Normal 38 2 2 2 4 4" xfId="16679" xr:uid="{00000000-0005-0000-0000-0000E83B0000}"/>
    <cellStyle name="Normal 38 2 2 2 5" xfId="16680" xr:uid="{00000000-0005-0000-0000-0000E93B0000}"/>
    <cellStyle name="Normal 38 2 2 2 5 2" xfId="16681" xr:uid="{00000000-0005-0000-0000-0000EA3B0000}"/>
    <cellStyle name="Normal 38 2 2 2 5 3" xfId="16682" xr:uid="{00000000-0005-0000-0000-0000EB3B0000}"/>
    <cellStyle name="Normal 38 2 2 2 5 4" xfId="16683" xr:uid="{00000000-0005-0000-0000-0000EC3B0000}"/>
    <cellStyle name="Normal 38 2 2 2 6" xfId="16684" xr:uid="{00000000-0005-0000-0000-0000ED3B0000}"/>
    <cellStyle name="Normal 38 2 2 2 6 2" xfId="16685" xr:uid="{00000000-0005-0000-0000-0000EE3B0000}"/>
    <cellStyle name="Normal 38 2 2 2 6 3" xfId="16686" xr:uid="{00000000-0005-0000-0000-0000EF3B0000}"/>
    <cellStyle name="Normal 38 2 2 2 6 4" xfId="16687" xr:uid="{00000000-0005-0000-0000-0000F03B0000}"/>
    <cellStyle name="Normal 38 2 2 2 7" xfId="16688" xr:uid="{00000000-0005-0000-0000-0000F13B0000}"/>
    <cellStyle name="Normal 38 2 2 2 7 2" xfId="16689" xr:uid="{00000000-0005-0000-0000-0000F23B0000}"/>
    <cellStyle name="Normal 38 2 2 2 7 3" xfId="16690" xr:uid="{00000000-0005-0000-0000-0000F33B0000}"/>
    <cellStyle name="Normal 38 2 2 2 8" xfId="16691" xr:uid="{00000000-0005-0000-0000-0000F43B0000}"/>
    <cellStyle name="Normal 38 2 2 2 9" xfId="16692" xr:uid="{00000000-0005-0000-0000-0000F53B0000}"/>
    <cellStyle name="Normal 38 2 2 3" xfId="1429" xr:uid="{00000000-0005-0000-0000-0000F63B0000}"/>
    <cellStyle name="Normal 38 2 2 3 2" xfId="16693" xr:uid="{00000000-0005-0000-0000-0000F73B0000}"/>
    <cellStyle name="Normal 38 2 2 3 2 2" xfId="16694" xr:uid="{00000000-0005-0000-0000-0000F83B0000}"/>
    <cellStyle name="Normal 38 2 2 3 2 2 2" xfId="16695" xr:uid="{00000000-0005-0000-0000-0000F93B0000}"/>
    <cellStyle name="Normal 38 2 2 3 2 2 3" xfId="16696" xr:uid="{00000000-0005-0000-0000-0000FA3B0000}"/>
    <cellStyle name="Normal 38 2 2 3 2 2 4" xfId="16697" xr:uid="{00000000-0005-0000-0000-0000FB3B0000}"/>
    <cellStyle name="Normal 38 2 2 3 2 3" xfId="16698" xr:uid="{00000000-0005-0000-0000-0000FC3B0000}"/>
    <cellStyle name="Normal 38 2 2 3 2 3 2" xfId="16699" xr:uid="{00000000-0005-0000-0000-0000FD3B0000}"/>
    <cellStyle name="Normal 38 2 2 3 2 3 3" xfId="16700" xr:uid="{00000000-0005-0000-0000-0000FE3B0000}"/>
    <cellStyle name="Normal 38 2 2 3 2 4" xfId="16701" xr:uid="{00000000-0005-0000-0000-0000FF3B0000}"/>
    <cellStyle name="Normal 38 2 2 3 2 5" xfId="16702" xr:uid="{00000000-0005-0000-0000-0000003C0000}"/>
    <cellStyle name="Normal 38 2 2 3 2 6" xfId="16703" xr:uid="{00000000-0005-0000-0000-0000013C0000}"/>
    <cellStyle name="Normal 38 2 2 3 3" xfId="16704" xr:uid="{00000000-0005-0000-0000-0000023C0000}"/>
    <cellStyle name="Normal 38 2 2 3 3 2" xfId="16705" xr:uid="{00000000-0005-0000-0000-0000033C0000}"/>
    <cellStyle name="Normal 38 2 2 3 3 3" xfId="16706" xr:uid="{00000000-0005-0000-0000-0000043C0000}"/>
    <cellStyle name="Normal 38 2 2 3 3 4" xfId="16707" xr:uid="{00000000-0005-0000-0000-0000053C0000}"/>
    <cellStyle name="Normal 38 2 2 3 4" xfId="16708" xr:uid="{00000000-0005-0000-0000-0000063C0000}"/>
    <cellStyle name="Normal 38 2 2 3 4 2" xfId="16709" xr:uid="{00000000-0005-0000-0000-0000073C0000}"/>
    <cellStyle name="Normal 38 2 2 3 4 3" xfId="16710" xr:uid="{00000000-0005-0000-0000-0000083C0000}"/>
    <cellStyle name="Normal 38 2 2 3 4 4" xfId="16711" xr:uid="{00000000-0005-0000-0000-0000093C0000}"/>
    <cellStyle name="Normal 38 2 2 3 5" xfId="16712" xr:uid="{00000000-0005-0000-0000-00000A3C0000}"/>
    <cellStyle name="Normal 38 2 2 3 5 2" xfId="16713" xr:uid="{00000000-0005-0000-0000-00000B3C0000}"/>
    <cellStyle name="Normal 38 2 2 3 5 3" xfId="16714" xr:uid="{00000000-0005-0000-0000-00000C3C0000}"/>
    <cellStyle name="Normal 38 2 2 3 5 4" xfId="16715" xr:uid="{00000000-0005-0000-0000-00000D3C0000}"/>
    <cellStyle name="Normal 38 2 2 3 6" xfId="16716" xr:uid="{00000000-0005-0000-0000-00000E3C0000}"/>
    <cellStyle name="Normal 38 2 2 3 6 2" xfId="16717" xr:uid="{00000000-0005-0000-0000-00000F3C0000}"/>
    <cellStyle name="Normal 38 2 2 3 6 3" xfId="16718" xr:uid="{00000000-0005-0000-0000-0000103C0000}"/>
    <cellStyle name="Normal 38 2 2 3 7" xfId="16719" xr:uid="{00000000-0005-0000-0000-0000113C0000}"/>
    <cellStyle name="Normal 38 2 2 3 8" xfId="16720" xr:uid="{00000000-0005-0000-0000-0000123C0000}"/>
    <cellStyle name="Normal 38 2 2 3 9" xfId="16721" xr:uid="{00000000-0005-0000-0000-0000133C0000}"/>
    <cellStyle name="Normal 38 2 2 4" xfId="16722" xr:uid="{00000000-0005-0000-0000-0000143C0000}"/>
    <cellStyle name="Normal 38 2 2 4 2" xfId="16723" xr:uid="{00000000-0005-0000-0000-0000153C0000}"/>
    <cellStyle name="Normal 38 2 2 4 2 2" xfId="16724" xr:uid="{00000000-0005-0000-0000-0000163C0000}"/>
    <cellStyle name="Normal 38 2 2 4 2 3" xfId="16725" xr:uid="{00000000-0005-0000-0000-0000173C0000}"/>
    <cellStyle name="Normal 38 2 2 4 2 4" xfId="16726" xr:uid="{00000000-0005-0000-0000-0000183C0000}"/>
    <cellStyle name="Normal 38 2 2 4 3" xfId="16727" xr:uid="{00000000-0005-0000-0000-0000193C0000}"/>
    <cellStyle name="Normal 38 2 2 4 3 2" xfId="16728" xr:uid="{00000000-0005-0000-0000-00001A3C0000}"/>
    <cellStyle name="Normal 38 2 2 4 3 3" xfId="16729" xr:uid="{00000000-0005-0000-0000-00001B3C0000}"/>
    <cellStyle name="Normal 38 2 2 4 4" xfId="16730" xr:uid="{00000000-0005-0000-0000-00001C3C0000}"/>
    <cellStyle name="Normal 38 2 2 4 5" xfId="16731" xr:uid="{00000000-0005-0000-0000-00001D3C0000}"/>
    <cellStyle name="Normal 38 2 2 4 6" xfId="16732" xr:uid="{00000000-0005-0000-0000-00001E3C0000}"/>
    <cellStyle name="Normal 38 2 2 5" xfId="16733" xr:uid="{00000000-0005-0000-0000-00001F3C0000}"/>
    <cellStyle name="Normal 38 2 2 5 2" xfId="16734" xr:uid="{00000000-0005-0000-0000-0000203C0000}"/>
    <cellStyle name="Normal 38 2 2 5 3" xfId="16735" xr:uid="{00000000-0005-0000-0000-0000213C0000}"/>
    <cellStyle name="Normal 38 2 2 5 4" xfId="16736" xr:uid="{00000000-0005-0000-0000-0000223C0000}"/>
    <cellStyle name="Normal 38 2 2 6" xfId="16737" xr:uid="{00000000-0005-0000-0000-0000233C0000}"/>
    <cellStyle name="Normal 38 2 2 6 2" xfId="16738" xr:uid="{00000000-0005-0000-0000-0000243C0000}"/>
    <cellStyle name="Normal 38 2 2 6 3" xfId="16739" xr:uid="{00000000-0005-0000-0000-0000253C0000}"/>
    <cellStyle name="Normal 38 2 2 6 4" xfId="16740" xr:uid="{00000000-0005-0000-0000-0000263C0000}"/>
    <cellStyle name="Normal 38 2 2 7" xfId="16741" xr:uid="{00000000-0005-0000-0000-0000273C0000}"/>
    <cellStyle name="Normal 38 2 2 7 2" xfId="16742" xr:uid="{00000000-0005-0000-0000-0000283C0000}"/>
    <cellStyle name="Normal 38 2 2 7 3" xfId="16743" xr:uid="{00000000-0005-0000-0000-0000293C0000}"/>
    <cellStyle name="Normal 38 2 2 7 4" xfId="16744" xr:uid="{00000000-0005-0000-0000-00002A3C0000}"/>
    <cellStyle name="Normal 38 2 2 8" xfId="16745" xr:uid="{00000000-0005-0000-0000-00002B3C0000}"/>
    <cellStyle name="Normal 38 2 2 8 2" xfId="16746" xr:uid="{00000000-0005-0000-0000-00002C3C0000}"/>
    <cellStyle name="Normal 38 2 2 8 3" xfId="16747" xr:uid="{00000000-0005-0000-0000-00002D3C0000}"/>
    <cellStyle name="Normal 38 2 2 9" xfId="16748" xr:uid="{00000000-0005-0000-0000-00002E3C0000}"/>
    <cellStyle name="Normal 38 2 3" xfId="788" xr:uid="{00000000-0005-0000-0000-00002F3C0000}"/>
    <cellStyle name="Normal 38 2 3 10" xfId="16749" xr:uid="{00000000-0005-0000-0000-0000303C0000}"/>
    <cellStyle name="Normal 38 2 3 2" xfId="1431" xr:uid="{00000000-0005-0000-0000-0000313C0000}"/>
    <cellStyle name="Normal 38 2 3 2 2" xfId="16750" xr:uid="{00000000-0005-0000-0000-0000323C0000}"/>
    <cellStyle name="Normal 38 2 3 2 2 2" xfId="16751" xr:uid="{00000000-0005-0000-0000-0000333C0000}"/>
    <cellStyle name="Normal 38 2 3 2 2 2 2" xfId="16752" xr:uid="{00000000-0005-0000-0000-0000343C0000}"/>
    <cellStyle name="Normal 38 2 3 2 2 2 3" xfId="16753" xr:uid="{00000000-0005-0000-0000-0000353C0000}"/>
    <cellStyle name="Normal 38 2 3 2 2 2 4" xfId="16754" xr:uid="{00000000-0005-0000-0000-0000363C0000}"/>
    <cellStyle name="Normal 38 2 3 2 2 3" xfId="16755" xr:uid="{00000000-0005-0000-0000-0000373C0000}"/>
    <cellStyle name="Normal 38 2 3 2 2 3 2" xfId="16756" xr:uid="{00000000-0005-0000-0000-0000383C0000}"/>
    <cellStyle name="Normal 38 2 3 2 2 3 3" xfId="16757" xr:uid="{00000000-0005-0000-0000-0000393C0000}"/>
    <cellStyle name="Normal 38 2 3 2 2 4" xfId="16758" xr:uid="{00000000-0005-0000-0000-00003A3C0000}"/>
    <cellStyle name="Normal 38 2 3 2 2 5" xfId="16759" xr:uid="{00000000-0005-0000-0000-00003B3C0000}"/>
    <cellStyle name="Normal 38 2 3 2 2 6" xfId="16760" xr:uid="{00000000-0005-0000-0000-00003C3C0000}"/>
    <cellStyle name="Normal 38 2 3 2 3" xfId="16761" xr:uid="{00000000-0005-0000-0000-00003D3C0000}"/>
    <cellStyle name="Normal 38 2 3 2 3 2" xfId="16762" xr:uid="{00000000-0005-0000-0000-00003E3C0000}"/>
    <cellStyle name="Normal 38 2 3 2 3 3" xfId="16763" xr:uid="{00000000-0005-0000-0000-00003F3C0000}"/>
    <cellStyle name="Normal 38 2 3 2 3 4" xfId="16764" xr:uid="{00000000-0005-0000-0000-0000403C0000}"/>
    <cellStyle name="Normal 38 2 3 2 4" xfId="16765" xr:uid="{00000000-0005-0000-0000-0000413C0000}"/>
    <cellStyle name="Normal 38 2 3 2 4 2" xfId="16766" xr:uid="{00000000-0005-0000-0000-0000423C0000}"/>
    <cellStyle name="Normal 38 2 3 2 4 3" xfId="16767" xr:uid="{00000000-0005-0000-0000-0000433C0000}"/>
    <cellStyle name="Normal 38 2 3 2 4 4" xfId="16768" xr:uid="{00000000-0005-0000-0000-0000443C0000}"/>
    <cellStyle name="Normal 38 2 3 2 5" xfId="16769" xr:uid="{00000000-0005-0000-0000-0000453C0000}"/>
    <cellStyle name="Normal 38 2 3 2 5 2" xfId="16770" xr:uid="{00000000-0005-0000-0000-0000463C0000}"/>
    <cellStyle name="Normal 38 2 3 2 5 3" xfId="16771" xr:uid="{00000000-0005-0000-0000-0000473C0000}"/>
    <cellStyle name="Normal 38 2 3 2 5 4" xfId="16772" xr:uid="{00000000-0005-0000-0000-0000483C0000}"/>
    <cellStyle name="Normal 38 2 3 2 6" xfId="16773" xr:uid="{00000000-0005-0000-0000-0000493C0000}"/>
    <cellStyle name="Normal 38 2 3 2 6 2" xfId="16774" xr:uid="{00000000-0005-0000-0000-00004A3C0000}"/>
    <cellStyle name="Normal 38 2 3 2 6 3" xfId="16775" xr:uid="{00000000-0005-0000-0000-00004B3C0000}"/>
    <cellStyle name="Normal 38 2 3 2 7" xfId="16776" xr:uid="{00000000-0005-0000-0000-00004C3C0000}"/>
    <cellStyle name="Normal 38 2 3 2 8" xfId="16777" xr:uid="{00000000-0005-0000-0000-00004D3C0000}"/>
    <cellStyle name="Normal 38 2 3 2 9" xfId="16778" xr:uid="{00000000-0005-0000-0000-00004E3C0000}"/>
    <cellStyle name="Normal 38 2 3 3" xfId="16779" xr:uid="{00000000-0005-0000-0000-00004F3C0000}"/>
    <cellStyle name="Normal 38 2 3 3 2" xfId="16780" xr:uid="{00000000-0005-0000-0000-0000503C0000}"/>
    <cellStyle name="Normal 38 2 3 3 2 2" xfId="16781" xr:uid="{00000000-0005-0000-0000-0000513C0000}"/>
    <cellStyle name="Normal 38 2 3 3 2 3" xfId="16782" xr:uid="{00000000-0005-0000-0000-0000523C0000}"/>
    <cellStyle name="Normal 38 2 3 3 2 4" xfId="16783" xr:uid="{00000000-0005-0000-0000-0000533C0000}"/>
    <cellStyle name="Normal 38 2 3 3 3" xfId="16784" xr:uid="{00000000-0005-0000-0000-0000543C0000}"/>
    <cellStyle name="Normal 38 2 3 3 3 2" xfId="16785" xr:uid="{00000000-0005-0000-0000-0000553C0000}"/>
    <cellStyle name="Normal 38 2 3 3 3 3" xfId="16786" xr:uid="{00000000-0005-0000-0000-0000563C0000}"/>
    <cellStyle name="Normal 38 2 3 3 4" xfId="16787" xr:uid="{00000000-0005-0000-0000-0000573C0000}"/>
    <cellStyle name="Normal 38 2 3 3 5" xfId="16788" xr:uid="{00000000-0005-0000-0000-0000583C0000}"/>
    <cellStyle name="Normal 38 2 3 3 6" xfId="16789" xr:uid="{00000000-0005-0000-0000-0000593C0000}"/>
    <cellStyle name="Normal 38 2 3 4" xfId="16790" xr:uid="{00000000-0005-0000-0000-00005A3C0000}"/>
    <cellStyle name="Normal 38 2 3 4 2" xfId="16791" xr:uid="{00000000-0005-0000-0000-00005B3C0000}"/>
    <cellStyle name="Normal 38 2 3 4 3" xfId="16792" xr:uid="{00000000-0005-0000-0000-00005C3C0000}"/>
    <cellStyle name="Normal 38 2 3 4 4" xfId="16793" xr:uid="{00000000-0005-0000-0000-00005D3C0000}"/>
    <cellStyle name="Normal 38 2 3 5" xfId="16794" xr:uid="{00000000-0005-0000-0000-00005E3C0000}"/>
    <cellStyle name="Normal 38 2 3 5 2" xfId="16795" xr:uid="{00000000-0005-0000-0000-00005F3C0000}"/>
    <cellStyle name="Normal 38 2 3 5 3" xfId="16796" xr:uid="{00000000-0005-0000-0000-0000603C0000}"/>
    <cellStyle name="Normal 38 2 3 5 4" xfId="16797" xr:uid="{00000000-0005-0000-0000-0000613C0000}"/>
    <cellStyle name="Normal 38 2 3 6" xfId="16798" xr:uid="{00000000-0005-0000-0000-0000623C0000}"/>
    <cellStyle name="Normal 38 2 3 6 2" xfId="16799" xr:uid="{00000000-0005-0000-0000-0000633C0000}"/>
    <cellStyle name="Normal 38 2 3 6 3" xfId="16800" xr:uid="{00000000-0005-0000-0000-0000643C0000}"/>
    <cellStyle name="Normal 38 2 3 6 4" xfId="16801" xr:uid="{00000000-0005-0000-0000-0000653C0000}"/>
    <cellStyle name="Normal 38 2 3 7" xfId="16802" xr:uid="{00000000-0005-0000-0000-0000663C0000}"/>
    <cellStyle name="Normal 38 2 3 7 2" xfId="16803" xr:uid="{00000000-0005-0000-0000-0000673C0000}"/>
    <cellStyle name="Normal 38 2 3 7 3" xfId="16804" xr:uid="{00000000-0005-0000-0000-0000683C0000}"/>
    <cellStyle name="Normal 38 2 3 8" xfId="16805" xr:uid="{00000000-0005-0000-0000-0000693C0000}"/>
    <cellStyle name="Normal 38 2 3 9" xfId="16806" xr:uid="{00000000-0005-0000-0000-00006A3C0000}"/>
    <cellStyle name="Normal 38 2 4" xfId="1428" xr:uid="{00000000-0005-0000-0000-00006B3C0000}"/>
    <cellStyle name="Normal 38 2 4 2" xfId="16807" xr:uid="{00000000-0005-0000-0000-00006C3C0000}"/>
    <cellStyle name="Normal 38 2 4 2 2" xfId="16808" xr:uid="{00000000-0005-0000-0000-00006D3C0000}"/>
    <cellStyle name="Normal 38 2 4 2 2 2" xfId="16809" xr:uid="{00000000-0005-0000-0000-00006E3C0000}"/>
    <cellStyle name="Normal 38 2 4 2 2 3" xfId="16810" xr:uid="{00000000-0005-0000-0000-00006F3C0000}"/>
    <cellStyle name="Normal 38 2 4 2 2 4" xfId="16811" xr:uid="{00000000-0005-0000-0000-0000703C0000}"/>
    <cellStyle name="Normal 38 2 4 2 3" xfId="16812" xr:uid="{00000000-0005-0000-0000-0000713C0000}"/>
    <cellStyle name="Normal 38 2 4 2 3 2" xfId="16813" xr:uid="{00000000-0005-0000-0000-0000723C0000}"/>
    <cellStyle name="Normal 38 2 4 2 3 3" xfId="16814" xr:uid="{00000000-0005-0000-0000-0000733C0000}"/>
    <cellStyle name="Normal 38 2 4 2 4" xfId="16815" xr:uid="{00000000-0005-0000-0000-0000743C0000}"/>
    <cellStyle name="Normal 38 2 4 2 5" xfId="16816" xr:uid="{00000000-0005-0000-0000-0000753C0000}"/>
    <cellStyle name="Normal 38 2 4 2 6" xfId="16817" xr:uid="{00000000-0005-0000-0000-0000763C0000}"/>
    <cellStyle name="Normal 38 2 4 3" xfId="16818" xr:uid="{00000000-0005-0000-0000-0000773C0000}"/>
    <cellStyle name="Normal 38 2 4 3 2" xfId="16819" xr:uid="{00000000-0005-0000-0000-0000783C0000}"/>
    <cellStyle name="Normal 38 2 4 3 3" xfId="16820" xr:uid="{00000000-0005-0000-0000-0000793C0000}"/>
    <cellStyle name="Normal 38 2 4 3 4" xfId="16821" xr:uid="{00000000-0005-0000-0000-00007A3C0000}"/>
    <cellStyle name="Normal 38 2 4 4" xfId="16822" xr:uid="{00000000-0005-0000-0000-00007B3C0000}"/>
    <cellStyle name="Normal 38 2 4 4 2" xfId="16823" xr:uid="{00000000-0005-0000-0000-00007C3C0000}"/>
    <cellStyle name="Normal 38 2 4 4 3" xfId="16824" xr:uid="{00000000-0005-0000-0000-00007D3C0000}"/>
    <cellStyle name="Normal 38 2 4 4 4" xfId="16825" xr:uid="{00000000-0005-0000-0000-00007E3C0000}"/>
    <cellStyle name="Normal 38 2 4 5" xfId="16826" xr:uid="{00000000-0005-0000-0000-00007F3C0000}"/>
    <cellStyle name="Normal 38 2 4 5 2" xfId="16827" xr:uid="{00000000-0005-0000-0000-0000803C0000}"/>
    <cellStyle name="Normal 38 2 4 5 3" xfId="16828" xr:uid="{00000000-0005-0000-0000-0000813C0000}"/>
    <cellStyle name="Normal 38 2 4 5 4" xfId="16829" xr:uid="{00000000-0005-0000-0000-0000823C0000}"/>
    <cellStyle name="Normal 38 2 4 6" xfId="16830" xr:uid="{00000000-0005-0000-0000-0000833C0000}"/>
    <cellStyle name="Normal 38 2 4 6 2" xfId="16831" xr:uid="{00000000-0005-0000-0000-0000843C0000}"/>
    <cellStyle name="Normal 38 2 4 6 3" xfId="16832" xr:uid="{00000000-0005-0000-0000-0000853C0000}"/>
    <cellStyle name="Normal 38 2 4 7" xfId="16833" xr:uid="{00000000-0005-0000-0000-0000863C0000}"/>
    <cellStyle name="Normal 38 2 4 8" xfId="16834" xr:uid="{00000000-0005-0000-0000-0000873C0000}"/>
    <cellStyle name="Normal 38 2 4 9" xfId="16835" xr:uid="{00000000-0005-0000-0000-0000883C0000}"/>
    <cellStyle name="Normal 38 2 5" xfId="16836" xr:uid="{00000000-0005-0000-0000-0000893C0000}"/>
    <cellStyle name="Normal 38 2 5 2" xfId="16837" xr:uid="{00000000-0005-0000-0000-00008A3C0000}"/>
    <cellStyle name="Normal 38 2 5 2 2" xfId="16838" xr:uid="{00000000-0005-0000-0000-00008B3C0000}"/>
    <cellStyle name="Normal 38 2 5 2 2 2" xfId="16839" xr:uid="{00000000-0005-0000-0000-00008C3C0000}"/>
    <cellStyle name="Normal 38 2 5 2 2 3" xfId="16840" xr:uid="{00000000-0005-0000-0000-00008D3C0000}"/>
    <cellStyle name="Normal 38 2 5 2 2 4" xfId="16841" xr:uid="{00000000-0005-0000-0000-00008E3C0000}"/>
    <cellStyle name="Normal 38 2 5 2 3" xfId="16842" xr:uid="{00000000-0005-0000-0000-00008F3C0000}"/>
    <cellStyle name="Normal 38 2 5 2 3 2" xfId="16843" xr:uid="{00000000-0005-0000-0000-0000903C0000}"/>
    <cellStyle name="Normal 38 2 5 2 3 3" xfId="16844" xr:uid="{00000000-0005-0000-0000-0000913C0000}"/>
    <cellStyle name="Normal 38 2 5 2 4" xfId="16845" xr:uid="{00000000-0005-0000-0000-0000923C0000}"/>
    <cellStyle name="Normal 38 2 5 2 5" xfId="16846" xr:uid="{00000000-0005-0000-0000-0000933C0000}"/>
    <cellStyle name="Normal 38 2 5 2 6" xfId="16847" xr:uid="{00000000-0005-0000-0000-0000943C0000}"/>
    <cellStyle name="Normal 38 2 5 3" xfId="16848" xr:uid="{00000000-0005-0000-0000-0000953C0000}"/>
    <cellStyle name="Normal 38 2 5 3 2" xfId="16849" xr:uid="{00000000-0005-0000-0000-0000963C0000}"/>
    <cellStyle name="Normal 38 2 5 3 3" xfId="16850" xr:uid="{00000000-0005-0000-0000-0000973C0000}"/>
    <cellStyle name="Normal 38 2 5 3 4" xfId="16851" xr:uid="{00000000-0005-0000-0000-0000983C0000}"/>
    <cellStyle name="Normal 38 2 5 4" xfId="16852" xr:uid="{00000000-0005-0000-0000-0000993C0000}"/>
    <cellStyle name="Normal 38 2 5 4 2" xfId="16853" xr:uid="{00000000-0005-0000-0000-00009A3C0000}"/>
    <cellStyle name="Normal 38 2 5 4 3" xfId="16854" xr:uid="{00000000-0005-0000-0000-00009B3C0000}"/>
    <cellStyle name="Normal 38 2 5 4 4" xfId="16855" xr:uid="{00000000-0005-0000-0000-00009C3C0000}"/>
    <cellStyle name="Normal 38 2 5 5" xfId="16856" xr:uid="{00000000-0005-0000-0000-00009D3C0000}"/>
    <cellStyle name="Normal 38 2 5 5 2" xfId="16857" xr:uid="{00000000-0005-0000-0000-00009E3C0000}"/>
    <cellStyle name="Normal 38 2 5 5 3" xfId="16858" xr:uid="{00000000-0005-0000-0000-00009F3C0000}"/>
    <cellStyle name="Normal 38 2 5 5 4" xfId="16859" xr:uid="{00000000-0005-0000-0000-0000A03C0000}"/>
    <cellStyle name="Normal 38 2 5 6" xfId="16860" xr:uid="{00000000-0005-0000-0000-0000A13C0000}"/>
    <cellStyle name="Normal 38 2 5 6 2" xfId="16861" xr:uid="{00000000-0005-0000-0000-0000A23C0000}"/>
    <cellStyle name="Normal 38 2 5 6 3" xfId="16862" xr:uid="{00000000-0005-0000-0000-0000A33C0000}"/>
    <cellStyle name="Normal 38 2 5 7" xfId="16863" xr:uid="{00000000-0005-0000-0000-0000A43C0000}"/>
    <cellStyle name="Normal 38 2 5 8" xfId="16864" xr:uid="{00000000-0005-0000-0000-0000A53C0000}"/>
    <cellStyle name="Normal 38 2 5 9" xfId="16865" xr:uid="{00000000-0005-0000-0000-0000A63C0000}"/>
    <cellStyle name="Normal 38 2 6" xfId="16866" xr:uid="{00000000-0005-0000-0000-0000A73C0000}"/>
    <cellStyle name="Normal 38 2 6 2" xfId="16867" xr:uid="{00000000-0005-0000-0000-0000A83C0000}"/>
    <cellStyle name="Normal 38 2 6 2 2" xfId="16868" xr:uid="{00000000-0005-0000-0000-0000A93C0000}"/>
    <cellStyle name="Normal 38 2 6 2 2 2" xfId="16869" xr:uid="{00000000-0005-0000-0000-0000AA3C0000}"/>
    <cellStyle name="Normal 38 2 6 2 2 3" xfId="16870" xr:uid="{00000000-0005-0000-0000-0000AB3C0000}"/>
    <cellStyle name="Normal 38 2 6 2 2 4" xfId="16871" xr:uid="{00000000-0005-0000-0000-0000AC3C0000}"/>
    <cellStyle name="Normal 38 2 6 2 3" xfId="16872" xr:uid="{00000000-0005-0000-0000-0000AD3C0000}"/>
    <cellStyle name="Normal 38 2 6 2 3 2" xfId="16873" xr:uid="{00000000-0005-0000-0000-0000AE3C0000}"/>
    <cellStyle name="Normal 38 2 6 2 3 3" xfId="16874" xr:uid="{00000000-0005-0000-0000-0000AF3C0000}"/>
    <cellStyle name="Normal 38 2 6 2 4" xfId="16875" xr:uid="{00000000-0005-0000-0000-0000B03C0000}"/>
    <cellStyle name="Normal 38 2 6 2 5" xfId="16876" xr:uid="{00000000-0005-0000-0000-0000B13C0000}"/>
    <cellStyle name="Normal 38 2 6 2 6" xfId="16877" xr:uid="{00000000-0005-0000-0000-0000B23C0000}"/>
    <cellStyle name="Normal 38 2 6 3" xfId="16878" xr:uid="{00000000-0005-0000-0000-0000B33C0000}"/>
    <cellStyle name="Normal 38 2 6 3 2" xfId="16879" xr:uid="{00000000-0005-0000-0000-0000B43C0000}"/>
    <cellStyle name="Normal 38 2 6 3 3" xfId="16880" xr:uid="{00000000-0005-0000-0000-0000B53C0000}"/>
    <cellStyle name="Normal 38 2 6 3 4" xfId="16881" xr:uid="{00000000-0005-0000-0000-0000B63C0000}"/>
    <cellStyle name="Normal 38 2 6 4" xfId="16882" xr:uid="{00000000-0005-0000-0000-0000B73C0000}"/>
    <cellStyle name="Normal 38 2 6 4 2" xfId="16883" xr:uid="{00000000-0005-0000-0000-0000B83C0000}"/>
    <cellStyle name="Normal 38 2 6 4 3" xfId="16884" xr:uid="{00000000-0005-0000-0000-0000B93C0000}"/>
    <cellStyle name="Normal 38 2 6 4 4" xfId="16885" xr:uid="{00000000-0005-0000-0000-0000BA3C0000}"/>
    <cellStyle name="Normal 38 2 6 5" xfId="16886" xr:uid="{00000000-0005-0000-0000-0000BB3C0000}"/>
    <cellStyle name="Normal 38 2 6 5 2" xfId="16887" xr:uid="{00000000-0005-0000-0000-0000BC3C0000}"/>
    <cellStyle name="Normal 38 2 6 5 3" xfId="16888" xr:uid="{00000000-0005-0000-0000-0000BD3C0000}"/>
    <cellStyle name="Normal 38 2 6 6" xfId="16889" xr:uid="{00000000-0005-0000-0000-0000BE3C0000}"/>
    <cellStyle name="Normal 38 2 6 7" xfId="16890" xr:uid="{00000000-0005-0000-0000-0000BF3C0000}"/>
    <cellStyle name="Normal 38 2 6 8" xfId="16891" xr:uid="{00000000-0005-0000-0000-0000C03C0000}"/>
    <cellStyle name="Normal 38 2 7" xfId="16892" xr:uid="{00000000-0005-0000-0000-0000C13C0000}"/>
    <cellStyle name="Normal 38 2 7 2" xfId="16893" xr:uid="{00000000-0005-0000-0000-0000C23C0000}"/>
    <cellStyle name="Normal 38 2 7 2 2" xfId="16894" xr:uid="{00000000-0005-0000-0000-0000C33C0000}"/>
    <cellStyle name="Normal 38 2 7 2 3" xfId="16895" xr:uid="{00000000-0005-0000-0000-0000C43C0000}"/>
    <cellStyle name="Normal 38 2 7 2 4" xfId="16896" xr:uid="{00000000-0005-0000-0000-0000C53C0000}"/>
    <cellStyle name="Normal 38 2 7 3" xfId="16897" xr:uid="{00000000-0005-0000-0000-0000C63C0000}"/>
    <cellStyle name="Normal 38 2 7 3 2" xfId="16898" xr:uid="{00000000-0005-0000-0000-0000C73C0000}"/>
    <cellStyle name="Normal 38 2 7 3 3" xfId="16899" xr:uid="{00000000-0005-0000-0000-0000C83C0000}"/>
    <cellStyle name="Normal 38 2 7 4" xfId="16900" xr:uid="{00000000-0005-0000-0000-0000C93C0000}"/>
    <cellStyle name="Normal 38 2 7 5" xfId="16901" xr:uid="{00000000-0005-0000-0000-0000CA3C0000}"/>
    <cellStyle name="Normal 38 2 7 6" xfId="16902" xr:uid="{00000000-0005-0000-0000-0000CB3C0000}"/>
    <cellStyle name="Normal 38 2 8" xfId="16903" xr:uid="{00000000-0005-0000-0000-0000CC3C0000}"/>
    <cellStyle name="Normal 38 2 8 2" xfId="16904" xr:uid="{00000000-0005-0000-0000-0000CD3C0000}"/>
    <cellStyle name="Normal 38 2 8 3" xfId="16905" xr:uid="{00000000-0005-0000-0000-0000CE3C0000}"/>
    <cellStyle name="Normal 38 2 8 4" xfId="16906" xr:uid="{00000000-0005-0000-0000-0000CF3C0000}"/>
    <cellStyle name="Normal 38 2 9" xfId="16907" xr:uid="{00000000-0005-0000-0000-0000D03C0000}"/>
    <cellStyle name="Normal 38 2 9 2" xfId="16908" xr:uid="{00000000-0005-0000-0000-0000D13C0000}"/>
    <cellStyle name="Normal 38 2 9 3" xfId="16909" xr:uid="{00000000-0005-0000-0000-0000D23C0000}"/>
    <cellStyle name="Normal 38 2 9 4" xfId="16910" xr:uid="{00000000-0005-0000-0000-0000D33C0000}"/>
    <cellStyle name="Normal 38 3" xfId="538" xr:uid="{00000000-0005-0000-0000-0000D43C0000}"/>
    <cellStyle name="Normal 38 3 10" xfId="16911" xr:uid="{00000000-0005-0000-0000-0000D53C0000}"/>
    <cellStyle name="Normal 38 3 10 2" xfId="16912" xr:uid="{00000000-0005-0000-0000-0000D63C0000}"/>
    <cellStyle name="Normal 38 3 10 3" xfId="16913" xr:uid="{00000000-0005-0000-0000-0000D73C0000}"/>
    <cellStyle name="Normal 38 3 10 4" xfId="16914" xr:uid="{00000000-0005-0000-0000-0000D83C0000}"/>
    <cellStyle name="Normal 38 3 11" xfId="16915" xr:uid="{00000000-0005-0000-0000-0000D93C0000}"/>
    <cellStyle name="Normal 38 3 11 2" xfId="16916" xr:uid="{00000000-0005-0000-0000-0000DA3C0000}"/>
    <cellStyle name="Normal 38 3 11 3" xfId="16917" xr:uid="{00000000-0005-0000-0000-0000DB3C0000}"/>
    <cellStyle name="Normal 38 3 12" xfId="16918" xr:uid="{00000000-0005-0000-0000-0000DC3C0000}"/>
    <cellStyle name="Normal 38 3 13" xfId="16919" xr:uid="{00000000-0005-0000-0000-0000DD3C0000}"/>
    <cellStyle name="Normal 38 3 14" xfId="16920" xr:uid="{00000000-0005-0000-0000-0000DE3C0000}"/>
    <cellStyle name="Normal 38 3 2" xfId="680" xr:uid="{00000000-0005-0000-0000-0000DF3C0000}"/>
    <cellStyle name="Normal 38 3 2 10" xfId="16921" xr:uid="{00000000-0005-0000-0000-0000E03C0000}"/>
    <cellStyle name="Normal 38 3 2 11" xfId="16922" xr:uid="{00000000-0005-0000-0000-0000E13C0000}"/>
    <cellStyle name="Normal 38 3 2 2" xfId="1145" xr:uid="{00000000-0005-0000-0000-0000E23C0000}"/>
    <cellStyle name="Normal 38 3 2 2 10" xfId="16923" xr:uid="{00000000-0005-0000-0000-0000E33C0000}"/>
    <cellStyle name="Normal 38 3 2 2 2" xfId="1434" xr:uid="{00000000-0005-0000-0000-0000E43C0000}"/>
    <cellStyle name="Normal 38 3 2 2 2 2" xfId="16924" xr:uid="{00000000-0005-0000-0000-0000E53C0000}"/>
    <cellStyle name="Normal 38 3 2 2 2 2 2" xfId="16925" xr:uid="{00000000-0005-0000-0000-0000E63C0000}"/>
    <cellStyle name="Normal 38 3 2 2 2 2 2 2" xfId="16926" xr:uid="{00000000-0005-0000-0000-0000E73C0000}"/>
    <cellStyle name="Normal 38 3 2 2 2 2 2 3" xfId="16927" xr:uid="{00000000-0005-0000-0000-0000E83C0000}"/>
    <cellStyle name="Normal 38 3 2 2 2 2 2 4" xfId="16928" xr:uid="{00000000-0005-0000-0000-0000E93C0000}"/>
    <cellStyle name="Normal 38 3 2 2 2 2 3" xfId="16929" xr:uid="{00000000-0005-0000-0000-0000EA3C0000}"/>
    <cellStyle name="Normal 38 3 2 2 2 2 3 2" xfId="16930" xr:uid="{00000000-0005-0000-0000-0000EB3C0000}"/>
    <cellStyle name="Normal 38 3 2 2 2 2 3 3" xfId="16931" xr:uid="{00000000-0005-0000-0000-0000EC3C0000}"/>
    <cellStyle name="Normal 38 3 2 2 2 2 4" xfId="16932" xr:uid="{00000000-0005-0000-0000-0000ED3C0000}"/>
    <cellStyle name="Normal 38 3 2 2 2 2 5" xfId="16933" xr:uid="{00000000-0005-0000-0000-0000EE3C0000}"/>
    <cellStyle name="Normal 38 3 2 2 2 2 6" xfId="16934" xr:uid="{00000000-0005-0000-0000-0000EF3C0000}"/>
    <cellStyle name="Normal 38 3 2 2 2 3" xfId="16935" xr:uid="{00000000-0005-0000-0000-0000F03C0000}"/>
    <cellStyle name="Normal 38 3 2 2 2 3 2" xfId="16936" xr:uid="{00000000-0005-0000-0000-0000F13C0000}"/>
    <cellStyle name="Normal 38 3 2 2 2 3 3" xfId="16937" xr:uid="{00000000-0005-0000-0000-0000F23C0000}"/>
    <cellStyle name="Normal 38 3 2 2 2 3 4" xfId="16938" xr:uid="{00000000-0005-0000-0000-0000F33C0000}"/>
    <cellStyle name="Normal 38 3 2 2 2 4" xfId="16939" xr:uid="{00000000-0005-0000-0000-0000F43C0000}"/>
    <cellStyle name="Normal 38 3 2 2 2 4 2" xfId="16940" xr:uid="{00000000-0005-0000-0000-0000F53C0000}"/>
    <cellStyle name="Normal 38 3 2 2 2 4 3" xfId="16941" xr:uid="{00000000-0005-0000-0000-0000F63C0000}"/>
    <cellStyle name="Normal 38 3 2 2 2 4 4" xfId="16942" xr:uid="{00000000-0005-0000-0000-0000F73C0000}"/>
    <cellStyle name="Normal 38 3 2 2 2 5" xfId="16943" xr:uid="{00000000-0005-0000-0000-0000F83C0000}"/>
    <cellStyle name="Normal 38 3 2 2 2 5 2" xfId="16944" xr:uid="{00000000-0005-0000-0000-0000F93C0000}"/>
    <cellStyle name="Normal 38 3 2 2 2 5 3" xfId="16945" xr:uid="{00000000-0005-0000-0000-0000FA3C0000}"/>
    <cellStyle name="Normal 38 3 2 2 2 5 4" xfId="16946" xr:uid="{00000000-0005-0000-0000-0000FB3C0000}"/>
    <cellStyle name="Normal 38 3 2 2 2 6" xfId="16947" xr:uid="{00000000-0005-0000-0000-0000FC3C0000}"/>
    <cellStyle name="Normal 38 3 2 2 2 6 2" xfId="16948" xr:uid="{00000000-0005-0000-0000-0000FD3C0000}"/>
    <cellStyle name="Normal 38 3 2 2 2 6 3" xfId="16949" xr:uid="{00000000-0005-0000-0000-0000FE3C0000}"/>
    <cellStyle name="Normal 38 3 2 2 2 7" xfId="16950" xr:uid="{00000000-0005-0000-0000-0000FF3C0000}"/>
    <cellStyle name="Normal 38 3 2 2 2 8" xfId="16951" xr:uid="{00000000-0005-0000-0000-0000003D0000}"/>
    <cellStyle name="Normal 38 3 2 2 2 9" xfId="16952" xr:uid="{00000000-0005-0000-0000-0000013D0000}"/>
    <cellStyle name="Normal 38 3 2 2 3" xfId="16953" xr:uid="{00000000-0005-0000-0000-0000023D0000}"/>
    <cellStyle name="Normal 38 3 2 2 3 2" xfId="16954" xr:uid="{00000000-0005-0000-0000-0000033D0000}"/>
    <cellStyle name="Normal 38 3 2 2 3 2 2" xfId="16955" xr:uid="{00000000-0005-0000-0000-0000043D0000}"/>
    <cellStyle name="Normal 38 3 2 2 3 2 3" xfId="16956" xr:uid="{00000000-0005-0000-0000-0000053D0000}"/>
    <cellStyle name="Normal 38 3 2 2 3 2 4" xfId="16957" xr:uid="{00000000-0005-0000-0000-0000063D0000}"/>
    <cellStyle name="Normal 38 3 2 2 3 3" xfId="16958" xr:uid="{00000000-0005-0000-0000-0000073D0000}"/>
    <cellStyle name="Normal 38 3 2 2 3 3 2" xfId="16959" xr:uid="{00000000-0005-0000-0000-0000083D0000}"/>
    <cellStyle name="Normal 38 3 2 2 3 3 3" xfId="16960" xr:uid="{00000000-0005-0000-0000-0000093D0000}"/>
    <cellStyle name="Normal 38 3 2 2 3 4" xfId="16961" xr:uid="{00000000-0005-0000-0000-00000A3D0000}"/>
    <cellStyle name="Normal 38 3 2 2 3 5" xfId="16962" xr:uid="{00000000-0005-0000-0000-00000B3D0000}"/>
    <cellStyle name="Normal 38 3 2 2 3 6" xfId="16963" xr:uid="{00000000-0005-0000-0000-00000C3D0000}"/>
    <cellStyle name="Normal 38 3 2 2 4" xfId="16964" xr:uid="{00000000-0005-0000-0000-00000D3D0000}"/>
    <cellStyle name="Normal 38 3 2 2 4 2" xfId="16965" xr:uid="{00000000-0005-0000-0000-00000E3D0000}"/>
    <cellStyle name="Normal 38 3 2 2 4 3" xfId="16966" xr:uid="{00000000-0005-0000-0000-00000F3D0000}"/>
    <cellStyle name="Normal 38 3 2 2 4 4" xfId="16967" xr:uid="{00000000-0005-0000-0000-0000103D0000}"/>
    <cellStyle name="Normal 38 3 2 2 5" xfId="16968" xr:uid="{00000000-0005-0000-0000-0000113D0000}"/>
    <cellStyle name="Normal 38 3 2 2 5 2" xfId="16969" xr:uid="{00000000-0005-0000-0000-0000123D0000}"/>
    <cellStyle name="Normal 38 3 2 2 5 3" xfId="16970" xr:uid="{00000000-0005-0000-0000-0000133D0000}"/>
    <cellStyle name="Normal 38 3 2 2 5 4" xfId="16971" xr:uid="{00000000-0005-0000-0000-0000143D0000}"/>
    <cellStyle name="Normal 38 3 2 2 6" xfId="16972" xr:uid="{00000000-0005-0000-0000-0000153D0000}"/>
    <cellStyle name="Normal 38 3 2 2 6 2" xfId="16973" xr:uid="{00000000-0005-0000-0000-0000163D0000}"/>
    <cellStyle name="Normal 38 3 2 2 6 3" xfId="16974" xr:uid="{00000000-0005-0000-0000-0000173D0000}"/>
    <cellStyle name="Normal 38 3 2 2 6 4" xfId="16975" xr:uid="{00000000-0005-0000-0000-0000183D0000}"/>
    <cellStyle name="Normal 38 3 2 2 7" xfId="16976" xr:uid="{00000000-0005-0000-0000-0000193D0000}"/>
    <cellStyle name="Normal 38 3 2 2 7 2" xfId="16977" xr:uid="{00000000-0005-0000-0000-00001A3D0000}"/>
    <cellStyle name="Normal 38 3 2 2 7 3" xfId="16978" xr:uid="{00000000-0005-0000-0000-00001B3D0000}"/>
    <cellStyle name="Normal 38 3 2 2 8" xfId="16979" xr:uid="{00000000-0005-0000-0000-00001C3D0000}"/>
    <cellStyle name="Normal 38 3 2 2 9" xfId="16980" xr:uid="{00000000-0005-0000-0000-00001D3D0000}"/>
    <cellStyle name="Normal 38 3 2 3" xfId="1433" xr:uid="{00000000-0005-0000-0000-00001E3D0000}"/>
    <cellStyle name="Normal 38 3 2 3 2" xfId="16981" xr:uid="{00000000-0005-0000-0000-00001F3D0000}"/>
    <cellStyle name="Normal 38 3 2 3 2 2" xfId="16982" xr:uid="{00000000-0005-0000-0000-0000203D0000}"/>
    <cellStyle name="Normal 38 3 2 3 2 2 2" xfId="16983" xr:uid="{00000000-0005-0000-0000-0000213D0000}"/>
    <cellStyle name="Normal 38 3 2 3 2 2 3" xfId="16984" xr:uid="{00000000-0005-0000-0000-0000223D0000}"/>
    <cellStyle name="Normal 38 3 2 3 2 2 4" xfId="16985" xr:uid="{00000000-0005-0000-0000-0000233D0000}"/>
    <cellStyle name="Normal 38 3 2 3 2 3" xfId="16986" xr:uid="{00000000-0005-0000-0000-0000243D0000}"/>
    <cellStyle name="Normal 38 3 2 3 2 3 2" xfId="16987" xr:uid="{00000000-0005-0000-0000-0000253D0000}"/>
    <cellStyle name="Normal 38 3 2 3 2 3 3" xfId="16988" xr:uid="{00000000-0005-0000-0000-0000263D0000}"/>
    <cellStyle name="Normal 38 3 2 3 2 4" xfId="16989" xr:uid="{00000000-0005-0000-0000-0000273D0000}"/>
    <cellStyle name="Normal 38 3 2 3 2 5" xfId="16990" xr:uid="{00000000-0005-0000-0000-0000283D0000}"/>
    <cellStyle name="Normal 38 3 2 3 2 6" xfId="16991" xr:uid="{00000000-0005-0000-0000-0000293D0000}"/>
    <cellStyle name="Normal 38 3 2 3 3" xfId="16992" xr:uid="{00000000-0005-0000-0000-00002A3D0000}"/>
    <cellStyle name="Normal 38 3 2 3 3 2" xfId="16993" xr:uid="{00000000-0005-0000-0000-00002B3D0000}"/>
    <cellStyle name="Normal 38 3 2 3 3 3" xfId="16994" xr:uid="{00000000-0005-0000-0000-00002C3D0000}"/>
    <cellStyle name="Normal 38 3 2 3 3 4" xfId="16995" xr:uid="{00000000-0005-0000-0000-00002D3D0000}"/>
    <cellStyle name="Normal 38 3 2 3 4" xfId="16996" xr:uid="{00000000-0005-0000-0000-00002E3D0000}"/>
    <cellStyle name="Normal 38 3 2 3 4 2" xfId="16997" xr:uid="{00000000-0005-0000-0000-00002F3D0000}"/>
    <cellStyle name="Normal 38 3 2 3 4 3" xfId="16998" xr:uid="{00000000-0005-0000-0000-0000303D0000}"/>
    <cellStyle name="Normal 38 3 2 3 4 4" xfId="16999" xr:uid="{00000000-0005-0000-0000-0000313D0000}"/>
    <cellStyle name="Normal 38 3 2 3 5" xfId="17000" xr:uid="{00000000-0005-0000-0000-0000323D0000}"/>
    <cellStyle name="Normal 38 3 2 3 5 2" xfId="17001" xr:uid="{00000000-0005-0000-0000-0000333D0000}"/>
    <cellStyle name="Normal 38 3 2 3 5 3" xfId="17002" xr:uid="{00000000-0005-0000-0000-0000343D0000}"/>
    <cellStyle name="Normal 38 3 2 3 5 4" xfId="17003" xr:uid="{00000000-0005-0000-0000-0000353D0000}"/>
    <cellStyle name="Normal 38 3 2 3 6" xfId="17004" xr:uid="{00000000-0005-0000-0000-0000363D0000}"/>
    <cellStyle name="Normal 38 3 2 3 6 2" xfId="17005" xr:uid="{00000000-0005-0000-0000-0000373D0000}"/>
    <cellStyle name="Normal 38 3 2 3 6 3" xfId="17006" xr:uid="{00000000-0005-0000-0000-0000383D0000}"/>
    <cellStyle name="Normal 38 3 2 3 7" xfId="17007" xr:uid="{00000000-0005-0000-0000-0000393D0000}"/>
    <cellStyle name="Normal 38 3 2 3 8" xfId="17008" xr:uid="{00000000-0005-0000-0000-00003A3D0000}"/>
    <cellStyle name="Normal 38 3 2 3 9" xfId="17009" xr:uid="{00000000-0005-0000-0000-00003B3D0000}"/>
    <cellStyle name="Normal 38 3 2 4" xfId="17010" xr:uid="{00000000-0005-0000-0000-00003C3D0000}"/>
    <cellStyle name="Normal 38 3 2 4 2" xfId="17011" xr:uid="{00000000-0005-0000-0000-00003D3D0000}"/>
    <cellStyle name="Normal 38 3 2 4 2 2" xfId="17012" xr:uid="{00000000-0005-0000-0000-00003E3D0000}"/>
    <cellStyle name="Normal 38 3 2 4 2 3" xfId="17013" xr:uid="{00000000-0005-0000-0000-00003F3D0000}"/>
    <cellStyle name="Normal 38 3 2 4 2 4" xfId="17014" xr:uid="{00000000-0005-0000-0000-0000403D0000}"/>
    <cellStyle name="Normal 38 3 2 4 3" xfId="17015" xr:uid="{00000000-0005-0000-0000-0000413D0000}"/>
    <cellStyle name="Normal 38 3 2 4 3 2" xfId="17016" xr:uid="{00000000-0005-0000-0000-0000423D0000}"/>
    <cellStyle name="Normal 38 3 2 4 3 3" xfId="17017" xr:uid="{00000000-0005-0000-0000-0000433D0000}"/>
    <cellStyle name="Normal 38 3 2 4 4" xfId="17018" xr:uid="{00000000-0005-0000-0000-0000443D0000}"/>
    <cellStyle name="Normal 38 3 2 4 5" xfId="17019" xr:uid="{00000000-0005-0000-0000-0000453D0000}"/>
    <cellStyle name="Normal 38 3 2 4 6" xfId="17020" xr:uid="{00000000-0005-0000-0000-0000463D0000}"/>
    <cellStyle name="Normal 38 3 2 5" xfId="17021" xr:uid="{00000000-0005-0000-0000-0000473D0000}"/>
    <cellStyle name="Normal 38 3 2 5 2" xfId="17022" xr:uid="{00000000-0005-0000-0000-0000483D0000}"/>
    <cellStyle name="Normal 38 3 2 5 3" xfId="17023" xr:uid="{00000000-0005-0000-0000-0000493D0000}"/>
    <cellStyle name="Normal 38 3 2 5 4" xfId="17024" xr:uid="{00000000-0005-0000-0000-00004A3D0000}"/>
    <cellStyle name="Normal 38 3 2 6" xfId="17025" xr:uid="{00000000-0005-0000-0000-00004B3D0000}"/>
    <cellStyle name="Normal 38 3 2 6 2" xfId="17026" xr:uid="{00000000-0005-0000-0000-00004C3D0000}"/>
    <cellStyle name="Normal 38 3 2 6 3" xfId="17027" xr:uid="{00000000-0005-0000-0000-00004D3D0000}"/>
    <cellStyle name="Normal 38 3 2 6 4" xfId="17028" xr:uid="{00000000-0005-0000-0000-00004E3D0000}"/>
    <cellStyle name="Normal 38 3 2 7" xfId="17029" xr:uid="{00000000-0005-0000-0000-00004F3D0000}"/>
    <cellStyle name="Normal 38 3 2 7 2" xfId="17030" xr:uid="{00000000-0005-0000-0000-0000503D0000}"/>
    <cellStyle name="Normal 38 3 2 7 3" xfId="17031" xr:uid="{00000000-0005-0000-0000-0000513D0000}"/>
    <cellStyle name="Normal 38 3 2 7 4" xfId="17032" xr:uid="{00000000-0005-0000-0000-0000523D0000}"/>
    <cellStyle name="Normal 38 3 2 8" xfId="17033" xr:uid="{00000000-0005-0000-0000-0000533D0000}"/>
    <cellStyle name="Normal 38 3 2 8 2" xfId="17034" xr:uid="{00000000-0005-0000-0000-0000543D0000}"/>
    <cellStyle name="Normal 38 3 2 8 3" xfId="17035" xr:uid="{00000000-0005-0000-0000-0000553D0000}"/>
    <cellStyle name="Normal 38 3 2 9" xfId="17036" xr:uid="{00000000-0005-0000-0000-0000563D0000}"/>
    <cellStyle name="Normal 38 3 3" xfId="833" xr:uid="{00000000-0005-0000-0000-0000573D0000}"/>
    <cellStyle name="Normal 38 3 3 10" xfId="17037" xr:uid="{00000000-0005-0000-0000-0000583D0000}"/>
    <cellStyle name="Normal 38 3 3 2" xfId="1435" xr:uid="{00000000-0005-0000-0000-0000593D0000}"/>
    <cellStyle name="Normal 38 3 3 2 2" xfId="17038" xr:uid="{00000000-0005-0000-0000-00005A3D0000}"/>
    <cellStyle name="Normal 38 3 3 2 2 2" xfId="17039" xr:uid="{00000000-0005-0000-0000-00005B3D0000}"/>
    <cellStyle name="Normal 38 3 3 2 2 2 2" xfId="17040" xr:uid="{00000000-0005-0000-0000-00005C3D0000}"/>
    <cellStyle name="Normal 38 3 3 2 2 2 3" xfId="17041" xr:uid="{00000000-0005-0000-0000-00005D3D0000}"/>
    <cellStyle name="Normal 38 3 3 2 2 2 4" xfId="17042" xr:uid="{00000000-0005-0000-0000-00005E3D0000}"/>
    <cellStyle name="Normal 38 3 3 2 2 3" xfId="17043" xr:uid="{00000000-0005-0000-0000-00005F3D0000}"/>
    <cellStyle name="Normal 38 3 3 2 2 3 2" xfId="17044" xr:uid="{00000000-0005-0000-0000-0000603D0000}"/>
    <cellStyle name="Normal 38 3 3 2 2 3 3" xfId="17045" xr:uid="{00000000-0005-0000-0000-0000613D0000}"/>
    <cellStyle name="Normal 38 3 3 2 2 4" xfId="17046" xr:uid="{00000000-0005-0000-0000-0000623D0000}"/>
    <cellStyle name="Normal 38 3 3 2 2 5" xfId="17047" xr:uid="{00000000-0005-0000-0000-0000633D0000}"/>
    <cellStyle name="Normal 38 3 3 2 2 6" xfId="17048" xr:uid="{00000000-0005-0000-0000-0000643D0000}"/>
    <cellStyle name="Normal 38 3 3 2 3" xfId="17049" xr:uid="{00000000-0005-0000-0000-0000653D0000}"/>
    <cellStyle name="Normal 38 3 3 2 3 2" xfId="17050" xr:uid="{00000000-0005-0000-0000-0000663D0000}"/>
    <cellStyle name="Normal 38 3 3 2 3 3" xfId="17051" xr:uid="{00000000-0005-0000-0000-0000673D0000}"/>
    <cellStyle name="Normal 38 3 3 2 3 4" xfId="17052" xr:uid="{00000000-0005-0000-0000-0000683D0000}"/>
    <cellStyle name="Normal 38 3 3 2 4" xfId="17053" xr:uid="{00000000-0005-0000-0000-0000693D0000}"/>
    <cellStyle name="Normal 38 3 3 2 4 2" xfId="17054" xr:uid="{00000000-0005-0000-0000-00006A3D0000}"/>
    <cellStyle name="Normal 38 3 3 2 4 3" xfId="17055" xr:uid="{00000000-0005-0000-0000-00006B3D0000}"/>
    <cellStyle name="Normal 38 3 3 2 4 4" xfId="17056" xr:uid="{00000000-0005-0000-0000-00006C3D0000}"/>
    <cellStyle name="Normal 38 3 3 2 5" xfId="17057" xr:uid="{00000000-0005-0000-0000-00006D3D0000}"/>
    <cellStyle name="Normal 38 3 3 2 5 2" xfId="17058" xr:uid="{00000000-0005-0000-0000-00006E3D0000}"/>
    <cellStyle name="Normal 38 3 3 2 5 3" xfId="17059" xr:uid="{00000000-0005-0000-0000-00006F3D0000}"/>
    <cellStyle name="Normal 38 3 3 2 5 4" xfId="17060" xr:uid="{00000000-0005-0000-0000-0000703D0000}"/>
    <cellStyle name="Normal 38 3 3 2 6" xfId="17061" xr:uid="{00000000-0005-0000-0000-0000713D0000}"/>
    <cellStyle name="Normal 38 3 3 2 6 2" xfId="17062" xr:uid="{00000000-0005-0000-0000-0000723D0000}"/>
    <cellStyle name="Normal 38 3 3 2 6 3" xfId="17063" xr:uid="{00000000-0005-0000-0000-0000733D0000}"/>
    <cellStyle name="Normal 38 3 3 2 7" xfId="17064" xr:uid="{00000000-0005-0000-0000-0000743D0000}"/>
    <cellStyle name="Normal 38 3 3 2 8" xfId="17065" xr:uid="{00000000-0005-0000-0000-0000753D0000}"/>
    <cellStyle name="Normal 38 3 3 2 9" xfId="17066" xr:uid="{00000000-0005-0000-0000-0000763D0000}"/>
    <cellStyle name="Normal 38 3 3 3" xfId="17067" xr:uid="{00000000-0005-0000-0000-0000773D0000}"/>
    <cellStyle name="Normal 38 3 3 3 2" xfId="17068" xr:uid="{00000000-0005-0000-0000-0000783D0000}"/>
    <cellStyle name="Normal 38 3 3 3 2 2" xfId="17069" xr:uid="{00000000-0005-0000-0000-0000793D0000}"/>
    <cellStyle name="Normal 38 3 3 3 2 3" xfId="17070" xr:uid="{00000000-0005-0000-0000-00007A3D0000}"/>
    <cellStyle name="Normal 38 3 3 3 2 4" xfId="17071" xr:uid="{00000000-0005-0000-0000-00007B3D0000}"/>
    <cellStyle name="Normal 38 3 3 3 3" xfId="17072" xr:uid="{00000000-0005-0000-0000-00007C3D0000}"/>
    <cellStyle name="Normal 38 3 3 3 3 2" xfId="17073" xr:uid="{00000000-0005-0000-0000-00007D3D0000}"/>
    <cellStyle name="Normal 38 3 3 3 3 3" xfId="17074" xr:uid="{00000000-0005-0000-0000-00007E3D0000}"/>
    <cellStyle name="Normal 38 3 3 3 4" xfId="17075" xr:uid="{00000000-0005-0000-0000-00007F3D0000}"/>
    <cellStyle name="Normal 38 3 3 3 5" xfId="17076" xr:uid="{00000000-0005-0000-0000-0000803D0000}"/>
    <cellStyle name="Normal 38 3 3 3 6" xfId="17077" xr:uid="{00000000-0005-0000-0000-0000813D0000}"/>
    <cellStyle name="Normal 38 3 3 4" xfId="17078" xr:uid="{00000000-0005-0000-0000-0000823D0000}"/>
    <cellStyle name="Normal 38 3 3 4 2" xfId="17079" xr:uid="{00000000-0005-0000-0000-0000833D0000}"/>
    <cellStyle name="Normal 38 3 3 4 3" xfId="17080" xr:uid="{00000000-0005-0000-0000-0000843D0000}"/>
    <cellStyle name="Normal 38 3 3 4 4" xfId="17081" xr:uid="{00000000-0005-0000-0000-0000853D0000}"/>
    <cellStyle name="Normal 38 3 3 5" xfId="17082" xr:uid="{00000000-0005-0000-0000-0000863D0000}"/>
    <cellStyle name="Normal 38 3 3 5 2" xfId="17083" xr:uid="{00000000-0005-0000-0000-0000873D0000}"/>
    <cellStyle name="Normal 38 3 3 5 3" xfId="17084" xr:uid="{00000000-0005-0000-0000-0000883D0000}"/>
    <cellStyle name="Normal 38 3 3 5 4" xfId="17085" xr:uid="{00000000-0005-0000-0000-0000893D0000}"/>
    <cellStyle name="Normal 38 3 3 6" xfId="17086" xr:uid="{00000000-0005-0000-0000-00008A3D0000}"/>
    <cellStyle name="Normal 38 3 3 6 2" xfId="17087" xr:uid="{00000000-0005-0000-0000-00008B3D0000}"/>
    <cellStyle name="Normal 38 3 3 6 3" xfId="17088" xr:uid="{00000000-0005-0000-0000-00008C3D0000}"/>
    <cellStyle name="Normal 38 3 3 6 4" xfId="17089" xr:uid="{00000000-0005-0000-0000-00008D3D0000}"/>
    <cellStyle name="Normal 38 3 3 7" xfId="17090" xr:uid="{00000000-0005-0000-0000-00008E3D0000}"/>
    <cellStyle name="Normal 38 3 3 7 2" xfId="17091" xr:uid="{00000000-0005-0000-0000-00008F3D0000}"/>
    <cellStyle name="Normal 38 3 3 7 3" xfId="17092" xr:uid="{00000000-0005-0000-0000-0000903D0000}"/>
    <cellStyle name="Normal 38 3 3 8" xfId="17093" xr:uid="{00000000-0005-0000-0000-0000913D0000}"/>
    <cellStyle name="Normal 38 3 3 9" xfId="17094" xr:uid="{00000000-0005-0000-0000-0000923D0000}"/>
    <cellStyle name="Normal 38 3 4" xfId="1432" xr:uid="{00000000-0005-0000-0000-0000933D0000}"/>
    <cellStyle name="Normal 38 3 4 2" xfId="17095" xr:uid="{00000000-0005-0000-0000-0000943D0000}"/>
    <cellStyle name="Normal 38 3 4 2 2" xfId="17096" xr:uid="{00000000-0005-0000-0000-0000953D0000}"/>
    <cellStyle name="Normal 38 3 4 2 2 2" xfId="17097" xr:uid="{00000000-0005-0000-0000-0000963D0000}"/>
    <cellStyle name="Normal 38 3 4 2 2 3" xfId="17098" xr:uid="{00000000-0005-0000-0000-0000973D0000}"/>
    <cellStyle name="Normal 38 3 4 2 2 4" xfId="17099" xr:uid="{00000000-0005-0000-0000-0000983D0000}"/>
    <cellStyle name="Normal 38 3 4 2 3" xfId="17100" xr:uid="{00000000-0005-0000-0000-0000993D0000}"/>
    <cellStyle name="Normal 38 3 4 2 3 2" xfId="17101" xr:uid="{00000000-0005-0000-0000-00009A3D0000}"/>
    <cellStyle name="Normal 38 3 4 2 3 3" xfId="17102" xr:uid="{00000000-0005-0000-0000-00009B3D0000}"/>
    <cellStyle name="Normal 38 3 4 2 4" xfId="17103" xr:uid="{00000000-0005-0000-0000-00009C3D0000}"/>
    <cellStyle name="Normal 38 3 4 2 5" xfId="17104" xr:uid="{00000000-0005-0000-0000-00009D3D0000}"/>
    <cellStyle name="Normal 38 3 4 2 6" xfId="17105" xr:uid="{00000000-0005-0000-0000-00009E3D0000}"/>
    <cellStyle name="Normal 38 3 4 3" xfId="17106" xr:uid="{00000000-0005-0000-0000-00009F3D0000}"/>
    <cellStyle name="Normal 38 3 4 3 2" xfId="17107" xr:uid="{00000000-0005-0000-0000-0000A03D0000}"/>
    <cellStyle name="Normal 38 3 4 3 3" xfId="17108" xr:uid="{00000000-0005-0000-0000-0000A13D0000}"/>
    <cellStyle name="Normal 38 3 4 3 4" xfId="17109" xr:uid="{00000000-0005-0000-0000-0000A23D0000}"/>
    <cellStyle name="Normal 38 3 4 4" xfId="17110" xr:uid="{00000000-0005-0000-0000-0000A33D0000}"/>
    <cellStyle name="Normal 38 3 4 4 2" xfId="17111" xr:uid="{00000000-0005-0000-0000-0000A43D0000}"/>
    <cellStyle name="Normal 38 3 4 4 3" xfId="17112" xr:uid="{00000000-0005-0000-0000-0000A53D0000}"/>
    <cellStyle name="Normal 38 3 4 4 4" xfId="17113" xr:uid="{00000000-0005-0000-0000-0000A63D0000}"/>
    <cellStyle name="Normal 38 3 4 5" xfId="17114" xr:uid="{00000000-0005-0000-0000-0000A73D0000}"/>
    <cellStyle name="Normal 38 3 4 5 2" xfId="17115" xr:uid="{00000000-0005-0000-0000-0000A83D0000}"/>
    <cellStyle name="Normal 38 3 4 5 3" xfId="17116" xr:uid="{00000000-0005-0000-0000-0000A93D0000}"/>
    <cellStyle name="Normal 38 3 4 5 4" xfId="17117" xr:uid="{00000000-0005-0000-0000-0000AA3D0000}"/>
    <cellStyle name="Normal 38 3 4 6" xfId="17118" xr:uid="{00000000-0005-0000-0000-0000AB3D0000}"/>
    <cellStyle name="Normal 38 3 4 6 2" xfId="17119" xr:uid="{00000000-0005-0000-0000-0000AC3D0000}"/>
    <cellStyle name="Normal 38 3 4 6 3" xfId="17120" xr:uid="{00000000-0005-0000-0000-0000AD3D0000}"/>
    <cellStyle name="Normal 38 3 4 7" xfId="17121" xr:uid="{00000000-0005-0000-0000-0000AE3D0000}"/>
    <cellStyle name="Normal 38 3 4 8" xfId="17122" xr:uid="{00000000-0005-0000-0000-0000AF3D0000}"/>
    <cellStyle name="Normal 38 3 4 9" xfId="17123" xr:uid="{00000000-0005-0000-0000-0000B03D0000}"/>
    <cellStyle name="Normal 38 3 5" xfId="17124" xr:uid="{00000000-0005-0000-0000-0000B13D0000}"/>
    <cellStyle name="Normal 38 3 5 2" xfId="17125" xr:uid="{00000000-0005-0000-0000-0000B23D0000}"/>
    <cellStyle name="Normal 38 3 5 2 2" xfId="17126" xr:uid="{00000000-0005-0000-0000-0000B33D0000}"/>
    <cellStyle name="Normal 38 3 5 2 2 2" xfId="17127" xr:uid="{00000000-0005-0000-0000-0000B43D0000}"/>
    <cellStyle name="Normal 38 3 5 2 2 3" xfId="17128" xr:uid="{00000000-0005-0000-0000-0000B53D0000}"/>
    <cellStyle name="Normal 38 3 5 2 2 4" xfId="17129" xr:uid="{00000000-0005-0000-0000-0000B63D0000}"/>
    <cellStyle name="Normal 38 3 5 2 3" xfId="17130" xr:uid="{00000000-0005-0000-0000-0000B73D0000}"/>
    <cellStyle name="Normal 38 3 5 2 3 2" xfId="17131" xr:uid="{00000000-0005-0000-0000-0000B83D0000}"/>
    <cellStyle name="Normal 38 3 5 2 3 3" xfId="17132" xr:uid="{00000000-0005-0000-0000-0000B93D0000}"/>
    <cellStyle name="Normal 38 3 5 2 4" xfId="17133" xr:uid="{00000000-0005-0000-0000-0000BA3D0000}"/>
    <cellStyle name="Normal 38 3 5 2 5" xfId="17134" xr:uid="{00000000-0005-0000-0000-0000BB3D0000}"/>
    <cellStyle name="Normal 38 3 5 2 6" xfId="17135" xr:uid="{00000000-0005-0000-0000-0000BC3D0000}"/>
    <cellStyle name="Normal 38 3 5 3" xfId="17136" xr:uid="{00000000-0005-0000-0000-0000BD3D0000}"/>
    <cellStyle name="Normal 38 3 5 3 2" xfId="17137" xr:uid="{00000000-0005-0000-0000-0000BE3D0000}"/>
    <cellStyle name="Normal 38 3 5 3 3" xfId="17138" xr:uid="{00000000-0005-0000-0000-0000BF3D0000}"/>
    <cellStyle name="Normal 38 3 5 3 4" xfId="17139" xr:uid="{00000000-0005-0000-0000-0000C03D0000}"/>
    <cellStyle name="Normal 38 3 5 4" xfId="17140" xr:uid="{00000000-0005-0000-0000-0000C13D0000}"/>
    <cellStyle name="Normal 38 3 5 4 2" xfId="17141" xr:uid="{00000000-0005-0000-0000-0000C23D0000}"/>
    <cellStyle name="Normal 38 3 5 4 3" xfId="17142" xr:uid="{00000000-0005-0000-0000-0000C33D0000}"/>
    <cellStyle name="Normal 38 3 5 4 4" xfId="17143" xr:uid="{00000000-0005-0000-0000-0000C43D0000}"/>
    <cellStyle name="Normal 38 3 5 5" xfId="17144" xr:uid="{00000000-0005-0000-0000-0000C53D0000}"/>
    <cellStyle name="Normal 38 3 5 5 2" xfId="17145" xr:uid="{00000000-0005-0000-0000-0000C63D0000}"/>
    <cellStyle name="Normal 38 3 5 5 3" xfId="17146" xr:uid="{00000000-0005-0000-0000-0000C73D0000}"/>
    <cellStyle name="Normal 38 3 5 5 4" xfId="17147" xr:uid="{00000000-0005-0000-0000-0000C83D0000}"/>
    <cellStyle name="Normal 38 3 5 6" xfId="17148" xr:uid="{00000000-0005-0000-0000-0000C93D0000}"/>
    <cellStyle name="Normal 38 3 5 6 2" xfId="17149" xr:uid="{00000000-0005-0000-0000-0000CA3D0000}"/>
    <cellStyle name="Normal 38 3 5 6 3" xfId="17150" xr:uid="{00000000-0005-0000-0000-0000CB3D0000}"/>
    <cellStyle name="Normal 38 3 5 7" xfId="17151" xr:uid="{00000000-0005-0000-0000-0000CC3D0000}"/>
    <cellStyle name="Normal 38 3 5 8" xfId="17152" xr:uid="{00000000-0005-0000-0000-0000CD3D0000}"/>
    <cellStyle name="Normal 38 3 5 9" xfId="17153" xr:uid="{00000000-0005-0000-0000-0000CE3D0000}"/>
    <cellStyle name="Normal 38 3 6" xfId="17154" xr:uid="{00000000-0005-0000-0000-0000CF3D0000}"/>
    <cellStyle name="Normal 38 3 6 2" xfId="17155" xr:uid="{00000000-0005-0000-0000-0000D03D0000}"/>
    <cellStyle name="Normal 38 3 6 2 2" xfId="17156" xr:uid="{00000000-0005-0000-0000-0000D13D0000}"/>
    <cellStyle name="Normal 38 3 6 2 2 2" xfId="17157" xr:uid="{00000000-0005-0000-0000-0000D23D0000}"/>
    <cellStyle name="Normal 38 3 6 2 2 3" xfId="17158" xr:uid="{00000000-0005-0000-0000-0000D33D0000}"/>
    <cellStyle name="Normal 38 3 6 2 2 4" xfId="17159" xr:uid="{00000000-0005-0000-0000-0000D43D0000}"/>
    <cellStyle name="Normal 38 3 6 2 3" xfId="17160" xr:uid="{00000000-0005-0000-0000-0000D53D0000}"/>
    <cellStyle name="Normal 38 3 6 2 3 2" xfId="17161" xr:uid="{00000000-0005-0000-0000-0000D63D0000}"/>
    <cellStyle name="Normal 38 3 6 2 3 3" xfId="17162" xr:uid="{00000000-0005-0000-0000-0000D73D0000}"/>
    <cellStyle name="Normal 38 3 6 2 4" xfId="17163" xr:uid="{00000000-0005-0000-0000-0000D83D0000}"/>
    <cellStyle name="Normal 38 3 6 2 5" xfId="17164" xr:uid="{00000000-0005-0000-0000-0000D93D0000}"/>
    <cellStyle name="Normal 38 3 6 2 6" xfId="17165" xr:uid="{00000000-0005-0000-0000-0000DA3D0000}"/>
    <cellStyle name="Normal 38 3 6 3" xfId="17166" xr:uid="{00000000-0005-0000-0000-0000DB3D0000}"/>
    <cellStyle name="Normal 38 3 6 3 2" xfId="17167" xr:uid="{00000000-0005-0000-0000-0000DC3D0000}"/>
    <cellStyle name="Normal 38 3 6 3 3" xfId="17168" xr:uid="{00000000-0005-0000-0000-0000DD3D0000}"/>
    <cellStyle name="Normal 38 3 6 3 4" xfId="17169" xr:uid="{00000000-0005-0000-0000-0000DE3D0000}"/>
    <cellStyle name="Normal 38 3 6 4" xfId="17170" xr:uid="{00000000-0005-0000-0000-0000DF3D0000}"/>
    <cellStyle name="Normal 38 3 6 4 2" xfId="17171" xr:uid="{00000000-0005-0000-0000-0000E03D0000}"/>
    <cellStyle name="Normal 38 3 6 4 3" xfId="17172" xr:uid="{00000000-0005-0000-0000-0000E13D0000}"/>
    <cellStyle name="Normal 38 3 6 4 4" xfId="17173" xr:uid="{00000000-0005-0000-0000-0000E23D0000}"/>
    <cellStyle name="Normal 38 3 6 5" xfId="17174" xr:uid="{00000000-0005-0000-0000-0000E33D0000}"/>
    <cellStyle name="Normal 38 3 6 5 2" xfId="17175" xr:uid="{00000000-0005-0000-0000-0000E43D0000}"/>
    <cellStyle name="Normal 38 3 6 5 3" xfId="17176" xr:uid="{00000000-0005-0000-0000-0000E53D0000}"/>
    <cellStyle name="Normal 38 3 6 6" xfId="17177" xr:uid="{00000000-0005-0000-0000-0000E63D0000}"/>
    <cellStyle name="Normal 38 3 6 7" xfId="17178" xr:uid="{00000000-0005-0000-0000-0000E73D0000}"/>
    <cellStyle name="Normal 38 3 6 8" xfId="17179" xr:uid="{00000000-0005-0000-0000-0000E83D0000}"/>
    <cellStyle name="Normal 38 3 7" xfId="17180" xr:uid="{00000000-0005-0000-0000-0000E93D0000}"/>
    <cellStyle name="Normal 38 3 7 2" xfId="17181" xr:uid="{00000000-0005-0000-0000-0000EA3D0000}"/>
    <cellStyle name="Normal 38 3 7 2 2" xfId="17182" xr:uid="{00000000-0005-0000-0000-0000EB3D0000}"/>
    <cellStyle name="Normal 38 3 7 2 3" xfId="17183" xr:uid="{00000000-0005-0000-0000-0000EC3D0000}"/>
    <cellStyle name="Normal 38 3 7 2 4" xfId="17184" xr:uid="{00000000-0005-0000-0000-0000ED3D0000}"/>
    <cellStyle name="Normal 38 3 7 3" xfId="17185" xr:uid="{00000000-0005-0000-0000-0000EE3D0000}"/>
    <cellStyle name="Normal 38 3 7 3 2" xfId="17186" xr:uid="{00000000-0005-0000-0000-0000EF3D0000}"/>
    <cellStyle name="Normal 38 3 7 3 3" xfId="17187" xr:uid="{00000000-0005-0000-0000-0000F03D0000}"/>
    <cellStyle name="Normal 38 3 7 4" xfId="17188" xr:uid="{00000000-0005-0000-0000-0000F13D0000}"/>
    <cellStyle name="Normal 38 3 7 5" xfId="17189" xr:uid="{00000000-0005-0000-0000-0000F23D0000}"/>
    <cellStyle name="Normal 38 3 7 6" xfId="17190" xr:uid="{00000000-0005-0000-0000-0000F33D0000}"/>
    <cellStyle name="Normal 38 3 8" xfId="17191" xr:uid="{00000000-0005-0000-0000-0000F43D0000}"/>
    <cellStyle name="Normal 38 3 8 2" xfId="17192" xr:uid="{00000000-0005-0000-0000-0000F53D0000}"/>
    <cellStyle name="Normal 38 3 8 3" xfId="17193" xr:uid="{00000000-0005-0000-0000-0000F63D0000}"/>
    <cellStyle name="Normal 38 3 8 4" xfId="17194" xr:uid="{00000000-0005-0000-0000-0000F73D0000}"/>
    <cellStyle name="Normal 38 3 9" xfId="17195" xr:uid="{00000000-0005-0000-0000-0000F83D0000}"/>
    <cellStyle name="Normal 38 3 9 2" xfId="17196" xr:uid="{00000000-0005-0000-0000-0000F93D0000}"/>
    <cellStyle name="Normal 38 3 9 3" xfId="17197" xr:uid="{00000000-0005-0000-0000-0000FA3D0000}"/>
    <cellStyle name="Normal 38 3 9 4" xfId="17198" xr:uid="{00000000-0005-0000-0000-0000FB3D0000}"/>
    <cellStyle name="Normal 38 4" xfId="373" xr:uid="{00000000-0005-0000-0000-0000FC3D0000}"/>
    <cellStyle name="Normal 38 4 10" xfId="17199" xr:uid="{00000000-0005-0000-0000-0000FD3D0000}"/>
    <cellStyle name="Normal 38 4 11" xfId="17200" xr:uid="{00000000-0005-0000-0000-0000FE3D0000}"/>
    <cellStyle name="Normal 38 4 2" xfId="943" xr:uid="{00000000-0005-0000-0000-0000FF3D0000}"/>
    <cellStyle name="Normal 38 4 2 10" xfId="17201" xr:uid="{00000000-0005-0000-0000-0000003E0000}"/>
    <cellStyle name="Normal 38 4 2 2" xfId="1437" xr:uid="{00000000-0005-0000-0000-0000013E0000}"/>
    <cellStyle name="Normal 38 4 2 2 2" xfId="17202" xr:uid="{00000000-0005-0000-0000-0000023E0000}"/>
    <cellStyle name="Normal 38 4 2 2 2 2" xfId="17203" xr:uid="{00000000-0005-0000-0000-0000033E0000}"/>
    <cellStyle name="Normal 38 4 2 2 2 2 2" xfId="17204" xr:uid="{00000000-0005-0000-0000-0000043E0000}"/>
    <cellStyle name="Normal 38 4 2 2 2 2 3" xfId="17205" xr:uid="{00000000-0005-0000-0000-0000053E0000}"/>
    <cellStyle name="Normal 38 4 2 2 2 2 4" xfId="17206" xr:uid="{00000000-0005-0000-0000-0000063E0000}"/>
    <cellStyle name="Normal 38 4 2 2 2 3" xfId="17207" xr:uid="{00000000-0005-0000-0000-0000073E0000}"/>
    <cellStyle name="Normal 38 4 2 2 2 3 2" xfId="17208" xr:uid="{00000000-0005-0000-0000-0000083E0000}"/>
    <cellStyle name="Normal 38 4 2 2 2 3 3" xfId="17209" xr:uid="{00000000-0005-0000-0000-0000093E0000}"/>
    <cellStyle name="Normal 38 4 2 2 2 4" xfId="17210" xr:uid="{00000000-0005-0000-0000-00000A3E0000}"/>
    <cellStyle name="Normal 38 4 2 2 2 5" xfId="17211" xr:uid="{00000000-0005-0000-0000-00000B3E0000}"/>
    <cellStyle name="Normal 38 4 2 2 2 6" xfId="17212" xr:uid="{00000000-0005-0000-0000-00000C3E0000}"/>
    <cellStyle name="Normal 38 4 2 2 3" xfId="17213" xr:uid="{00000000-0005-0000-0000-00000D3E0000}"/>
    <cellStyle name="Normal 38 4 2 2 3 2" xfId="17214" xr:uid="{00000000-0005-0000-0000-00000E3E0000}"/>
    <cellStyle name="Normal 38 4 2 2 3 3" xfId="17215" xr:uid="{00000000-0005-0000-0000-00000F3E0000}"/>
    <cellStyle name="Normal 38 4 2 2 3 4" xfId="17216" xr:uid="{00000000-0005-0000-0000-0000103E0000}"/>
    <cellStyle name="Normal 38 4 2 2 4" xfId="17217" xr:uid="{00000000-0005-0000-0000-0000113E0000}"/>
    <cellStyle name="Normal 38 4 2 2 4 2" xfId="17218" xr:uid="{00000000-0005-0000-0000-0000123E0000}"/>
    <cellStyle name="Normal 38 4 2 2 4 3" xfId="17219" xr:uid="{00000000-0005-0000-0000-0000133E0000}"/>
    <cellStyle name="Normal 38 4 2 2 4 4" xfId="17220" xr:uid="{00000000-0005-0000-0000-0000143E0000}"/>
    <cellStyle name="Normal 38 4 2 2 5" xfId="17221" xr:uid="{00000000-0005-0000-0000-0000153E0000}"/>
    <cellStyle name="Normal 38 4 2 2 5 2" xfId="17222" xr:uid="{00000000-0005-0000-0000-0000163E0000}"/>
    <cellStyle name="Normal 38 4 2 2 5 3" xfId="17223" xr:uid="{00000000-0005-0000-0000-0000173E0000}"/>
    <cellStyle name="Normal 38 4 2 2 5 4" xfId="17224" xr:uid="{00000000-0005-0000-0000-0000183E0000}"/>
    <cellStyle name="Normal 38 4 2 2 6" xfId="17225" xr:uid="{00000000-0005-0000-0000-0000193E0000}"/>
    <cellStyle name="Normal 38 4 2 2 6 2" xfId="17226" xr:uid="{00000000-0005-0000-0000-00001A3E0000}"/>
    <cellStyle name="Normal 38 4 2 2 6 3" xfId="17227" xr:uid="{00000000-0005-0000-0000-00001B3E0000}"/>
    <cellStyle name="Normal 38 4 2 2 7" xfId="17228" xr:uid="{00000000-0005-0000-0000-00001C3E0000}"/>
    <cellStyle name="Normal 38 4 2 2 8" xfId="17229" xr:uid="{00000000-0005-0000-0000-00001D3E0000}"/>
    <cellStyle name="Normal 38 4 2 2 9" xfId="17230" xr:uid="{00000000-0005-0000-0000-00001E3E0000}"/>
    <cellStyle name="Normal 38 4 2 3" xfId="17231" xr:uid="{00000000-0005-0000-0000-00001F3E0000}"/>
    <cellStyle name="Normal 38 4 2 3 2" xfId="17232" xr:uid="{00000000-0005-0000-0000-0000203E0000}"/>
    <cellStyle name="Normal 38 4 2 3 2 2" xfId="17233" xr:uid="{00000000-0005-0000-0000-0000213E0000}"/>
    <cellStyle name="Normal 38 4 2 3 2 3" xfId="17234" xr:uid="{00000000-0005-0000-0000-0000223E0000}"/>
    <cellStyle name="Normal 38 4 2 3 2 4" xfId="17235" xr:uid="{00000000-0005-0000-0000-0000233E0000}"/>
    <cellStyle name="Normal 38 4 2 3 3" xfId="17236" xr:uid="{00000000-0005-0000-0000-0000243E0000}"/>
    <cellStyle name="Normal 38 4 2 3 3 2" xfId="17237" xr:uid="{00000000-0005-0000-0000-0000253E0000}"/>
    <cellStyle name="Normal 38 4 2 3 3 3" xfId="17238" xr:uid="{00000000-0005-0000-0000-0000263E0000}"/>
    <cellStyle name="Normal 38 4 2 3 4" xfId="17239" xr:uid="{00000000-0005-0000-0000-0000273E0000}"/>
    <cellStyle name="Normal 38 4 2 3 5" xfId="17240" xr:uid="{00000000-0005-0000-0000-0000283E0000}"/>
    <cellStyle name="Normal 38 4 2 3 6" xfId="17241" xr:uid="{00000000-0005-0000-0000-0000293E0000}"/>
    <cellStyle name="Normal 38 4 2 4" xfId="17242" xr:uid="{00000000-0005-0000-0000-00002A3E0000}"/>
    <cellStyle name="Normal 38 4 2 4 2" xfId="17243" xr:uid="{00000000-0005-0000-0000-00002B3E0000}"/>
    <cellStyle name="Normal 38 4 2 4 3" xfId="17244" xr:uid="{00000000-0005-0000-0000-00002C3E0000}"/>
    <cellStyle name="Normal 38 4 2 4 4" xfId="17245" xr:uid="{00000000-0005-0000-0000-00002D3E0000}"/>
    <cellStyle name="Normal 38 4 2 5" xfId="17246" xr:uid="{00000000-0005-0000-0000-00002E3E0000}"/>
    <cellStyle name="Normal 38 4 2 5 2" xfId="17247" xr:uid="{00000000-0005-0000-0000-00002F3E0000}"/>
    <cellStyle name="Normal 38 4 2 5 3" xfId="17248" xr:uid="{00000000-0005-0000-0000-0000303E0000}"/>
    <cellStyle name="Normal 38 4 2 5 4" xfId="17249" xr:uid="{00000000-0005-0000-0000-0000313E0000}"/>
    <cellStyle name="Normal 38 4 2 6" xfId="17250" xr:uid="{00000000-0005-0000-0000-0000323E0000}"/>
    <cellStyle name="Normal 38 4 2 6 2" xfId="17251" xr:uid="{00000000-0005-0000-0000-0000333E0000}"/>
    <cellStyle name="Normal 38 4 2 6 3" xfId="17252" xr:uid="{00000000-0005-0000-0000-0000343E0000}"/>
    <cellStyle name="Normal 38 4 2 6 4" xfId="17253" xr:uid="{00000000-0005-0000-0000-0000353E0000}"/>
    <cellStyle name="Normal 38 4 2 7" xfId="17254" xr:uid="{00000000-0005-0000-0000-0000363E0000}"/>
    <cellStyle name="Normal 38 4 2 7 2" xfId="17255" xr:uid="{00000000-0005-0000-0000-0000373E0000}"/>
    <cellStyle name="Normal 38 4 2 7 3" xfId="17256" xr:uid="{00000000-0005-0000-0000-0000383E0000}"/>
    <cellStyle name="Normal 38 4 2 8" xfId="17257" xr:uid="{00000000-0005-0000-0000-0000393E0000}"/>
    <cellStyle name="Normal 38 4 2 9" xfId="17258" xr:uid="{00000000-0005-0000-0000-00003A3E0000}"/>
    <cellStyle name="Normal 38 4 3" xfId="1436" xr:uid="{00000000-0005-0000-0000-00003B3E0000}"/>
    <cellStyle name="Normal 38 4 3 2" xfId="17259" xr:uid="{00000000-0005-0000-0000-00003C3E0000}"/>
    <cellStyle name="Normal 38 4 3 2 2" xfId="17260" xr:uid="{00000000-0005-0000-0000-00003D3E0000}"/>
    <cellStyle name="Normal 38 4 3 2 2 2" xfId="17261" xr:uid="{00000000-0005-0000-0000-00003E3E0000}"/>
    <cellStyle name="Normal 38 4 3 2 2 3" xfId="17262" xr:uid="{00000000-0005-0000-0000-00003F3E0000}"/>
    <cellStyle name="Normal 38 4 3 2 2 4" xfId="17263" xr:uid="{00000000-0005-0000-0000-0000403E0000}"/>
    <cellStyle name="Normal 38 4 3 2 3" xfId="17264" xr:uid="{00000000-0005-0000-0000-0000413E0000}"/>
    <cellStyle name="Normal 38 4 3 2 3 2" xfId="17265" xr:uid="{00000000-0005-0000-0000-0000423E0000}"/>
    <cellStyle name="Normal 38 4 3 2 3 3" xfId="17266" xr:uid="{00000000-0005-0000-0000-0000433E0000}"/>
    <cellStyle name="Normal 38 4 3 2 4" xfId="17267" xr:uid="{00000000-0005-0000-0000-0000443E0000}"/>
    <cellStyle name="Normal 38 4 3 2 5" xfId="17268" xr:uid="{00000000-0005-0000-0000-0000453E0000}"/>
    <cellStyle name="Normal 38 4 3 2 6" xfId="17269" xr:uid="{00000000-0005-0000-0000-0000463E0000}"/>
    <cellStyle name="Normal 38 4 3 3" xfId="17270" xr:uid="{00000000-0005-0000-0000-0000473E0000}"/>
    <cellStyle name="Normal 38 4 3 3 2" xfId="17271" xr:uid="{00000000-0005-0000-0000-0000483E0000}"/>
    <cellStyle name="Normal 38 4 3 3 3" xfId="17272" xr:uid="{00000000-0005-0000-0000-0000493E0000}"/>
    <cellStyle name="Normal 38 4 3 3 4" xfId="17273" xr:uid="{00000000-0005-0000-0000-00004A3E0000}"/>
    <cellStyle name="Normal 38 4 3 4" xfId="17274" xr:uid="{00000000-0005-0000-0000-00004B3E0000}"/>
    <cellStyle name="Normal 38 4 3 4 2" xfId="17275" xr:uid="{00000000-0005-0000-0000-00004C3E0000}"/>
    <cellStyle name="Normal 38 4 3 4 3" xfId="17276" xr:uid="{00000000-0005-0000-0000-00004D3E0000}"/>
    <cellStyle name="Normal 38 4 3 4 4" xfId="17277" xr:uid="{00000000-0005-0000-0000-00004E3E0000}"/>
    <cellStyle name="Normal 38 4 3 5" xfId="17278" xr:uid="{00000000-0005-0000-0000-00004F3E0000}"/>
    <cellStyle name="Normal 38 4 3 5 2" xfId="17279" xr:uid="{00000000-0005-0000-0000-0000503E0000}"/>
    <cellStyle name="Normal 38 4 3 5 3" xfId="17280" xr:uid="{00000000-0005-0000-0000-0000513E0000}"/>
    <cellStyle name="Normal 38 4 3 5 4" xfId="17281" xr:uid="{00000000-0005-0000-0000-0000523E0000}"/>
    <cellStyle name="Normal 38 4 3 6" xfId="17282" xr:uid="{00000000-0005-0000-0000-0000533E0000}"/>
    <cellStyle name="Normal 38 4 3 6 2" xfId="17283" xr:uid="{00000000-0005-0000-0000-0000543E0000}"/>
    <cellStyle name="Normal 38 4 3 6 3" xfId="17284" xr:uid="{00000000-0005-0000-0000-0000553E0000}"/>
    <cellStyle name="Normal 38 4 3 7" xfId="17285" xr:uid="{00000000-0005-0000-0000-0000563E0000}"/>
    <cellStyle name="Normal 38 4 3 8" xfId="17286" xr:uid="{00000000-0005-0000-0000-0000573E0000}"/>
    <cellStyle name="Normal 38 4 3 9" xfId="17287" xr:uid="{00000000-0005-0000-0000-0000583E0000}"/>
    <cellStyle name="Normal 38 4 4" xfId="17288" xr:uid="{00000000-0005-0000-0000-0000593E0000}"/>
    <cellStyle name="Normal 38 4 4 2" xfId="17289" xr:uid="{00000000-0005-0000-0000-00005A3E0000}"/>
    <cellStyle name="Normal 38 4 4 2 2" xfId="17290" xr:uid="{00000000-0005-0000-0000-00005B3E0000}"/>
    <cellStyle name="Normal 38 4 4 2 3" xfId="17291" xr:uid="{00000000-0005-0000-0000-00005C3E0000}"/>
    <cellStyle name="Normal 38 4 4 2 4" xfId="17292" xr:uid="{00000000-0005-0000-0000-00005D3E0000}"/>
    <cellStyle name="Normal 38 4 4 3" xfId="17293" xr:uid="{00000000-0005-0000-0000-00005E3E0000}"/>
    <cellStyle name="Normal 38 4 4 3 2" xfId="17294" xr:uid="{00000000-0005-0000-0000-00005F3E0000}"/>
    <cellStyle name="Normal 38 4 4 3 3" xfId="17295" xr:uid="{00000000-0005-0000-0000-0000603E0000}"/>
    <cellStyle name="Normal 38 4 4 4" xfId="17296" xr:uid="{00000000-0005-0000-0000-0000613E0000}"/>
    <cellStyle name="Normal 38 4 4 5" xfId="17297" xr:uid="{00000000-0005-0000-0000-0000623E0000}"/>
    <cellStyle name="Normal 38 4 4 6" xfId="17298" xr:uid="{00000000-0005-0000-0000-0000633E0000}"/>
    <cellStyle name="Normal 38 4 5" xfId="17299" xr:uid="{00000000-0005-0000-0000-0000643E0000}"/>
    <cellStyle name="Normal 38 4 5 2" xfId="17300" xr:uid="{00000000-0005-0000-0000-0000653E0000}"/>
    <cellStyle name="Normal 38 4 5 3" xfId="17301" xr:uid="{00000000-0005-0000-0000-0000663E0000}"/>
    <cellStyle name="Normal 38 4 5 4" xfId="17302" xr:uid="{00000000-0005-0000-0000-0000673E0000}"/>
    <cellStyle name="Normal 38 4 6" xfId="17303" xr:uid="{00000000-0005-0000-0000-0000683E0000}"/>
    <cellStyle name="Normal 38 4 6 2" xfId="17304" xr:uid="{00000000-0005-0000-0000-0000693E0000}"/>
    <cellStyle name="Normal 38 4 6 3" xfId="17305" xr:uid="{00000000-0005-0000-0000-00006A3E0000}"/>
    <cellStyle name="Normal 38 4 6 4" xfId="17306" xr:uid="{00000000-0005-0000-0000-00006B3E0000}"/>
    <cellStyle name="Normal 38 4 7" xfId="17307" xr:uid="{00000000-0005-0000-0000-00006C3E0000}"/>
    <cellStyle name="Normal 38 4 7 2" xfId="17308" xr:uid="{00000000-0005-0000-0000-00006D3E0000}"/>
    <cellStyle name="Normal 38 4 7 3" xfId="17309" xr:uid="{00000000-0005-0000-0000-00006E3E0000}"/>
    <cellStyle name="Normal 38 4 7 4" xfId="17310" xr:uid="{00000000-0005-0000-0000-00006F3E0000}"/>
    <cellStyle name="Normal 38 4 8" xfId="17311" xr:uid="{00000000-0005-0000-0000-0000703E0000}"/>
    <cellStyle name="Normal 38 4 8 2" xfId="17312" xr:uid="{00000000-0005-0000-0000-0000713E0000}"/>
    <cellStyle name="Normal 38 4 8 3" xfId="17313" xr:uid="{00000000-0005-0000-0000-0000723E0000}"/>
    <cellStyle name="Normal 38 4 9" xfId="17314" xr:uid="{00000000-0005-0000-0000-0000733E0000}"/>
    <cellStyle name="Normal 38 5" xfId="590" xr:uid="{00000000-0005-0000-0000-0000743E0000}"/>
    <cellStyle name="Normal 38 5 10" xfId="17315" xr:uid="{00000000-0005-0000-0000-0000753E0000}"/>
    <cellStyle name="Normal 38 5 11" xfId="17316" xr:uid="{00000000-0005-0000-0000-0000763E0000}"/>
    <cellStyle name="Normal 38 5 2" xfId="1056" xr:uid="{00000000-0005-0000-0000-0000773E0000}"/>
    <cellStyle name="Normal 38 5 2 10" xfId="17317" xr:uid="{00000000-0005-0000-0000-0000783E0000}"/>
    <cellStyle name="Normal 38 5 2 2" xfId="1439" xr:uid="{00000000-0005-0000-0000-0000793E0000}"/>
    <cellStyle name="Normal 38 5 2 2 2" xfId="17318" xr:uid="{00000000-0005-0000-0000-00007A3E0000}"/>
    <cellStyle name="Normal 38 5 2 2 2 2" xfId="17319" xr:uid="{00000000-0005-0000-0000-00007B3E0000}"/>
    <cellStyle name="Normal 38 5 2 2 2 2 2" xfId="17320" xr:uid="{00000000-0005-0000-0000-00007C3E0000}"/>
    <cellStyle name="Normal 38 5 2 2 2 2 3" xfId="17321" xr:uid="{00000000-0005-0000-0000-00007D3E0000}"/>
    <cellStyle name="Normal 38 5 2 2 2 2 4" xfId="17322" xr:uid="{00000000-0005-0000-0000-00007E3E0000}"/>
    <cellStyle name="Normal 38 5 2 2 2 3" xfId="17323" xr:uid="{00000000-0005-0000-0000-00007F3E0000}"/>
    <cellStyle name="Normal 38 5 2 2 2 3 2" xfId="17324" xr:uid="{00000000-0005-0000-0000-0000803E0000}"/>
    <cellStyle name="Normal 38 5 2 2 2 3 3" xfId="17325" xr:uid="{00000000-0005-0000-0000-0000813E0000}"/>
    <cellStyle name="Normal 38 5 2 2 2 4" xfId="17326" xr:uid="{00000000-0005-0000-0000-0000823E0000}"/>
    <cellStyle name="Normal 38 5 2 2 2 5" xfId="17327" xr:uid="{00000000-0005-0000-0000-0000833E0000}"/>
    <cellStyle name="Normal 38 5 2 2 2 6" xfId="17328" xr:uid="{00000000-0005-0000-0000-0000843E0000}"/>
    <cellStyle name="Normal 38 5 2 2 3" xfId="17329" xr:uid="{00000000-0005-0000-0000-0000853E0000}"/>
    <cellStyle name="Normal 38 5 2 2 3 2" xfId="17330" xr:uid="{00000000-0005-0000-0000-0000863E0000}"/>
    <cellStyle name="Normal 38 5 2 2 3 3" xfId="17331" xr:uid="{00000000-0005-0000-0000-0000873E0000}"/>
    <cellStyle name="Normal 38 5 2 2 3 4" xfId="17332" xr:uid="{00000000-0005-0000-0000-0000883E0000}"/>
    <cellStyle name="Normal 38 5 2 2 4" xfId="17333" xr:uid="{00000000-0005-0000-0000-0000893E0000}"/>
    <cellStyle name="Normal 38 5 2 2 4 2" xfId="17334" xr:uid="{00000000-0005-0000-0000-00008A3E0000}"/>
    <cellStyle name="Normal 38 5 2 2 4 3" xfId="17335" xr:uid="{00000000-0005-0000-0000-00008B3E0000}"/>
    <cellStyle name="Normal 38 5 2 2 4 4" xfId="17336" xr:uid="{00000000-0005-0000-0000-00008C3E0000}"/>
    <cellStyle name="Normal 38 5 2 2 5" xfId="17337" xr:uid="{00000000-0005-0000-0000-00008D3E0000}"/>
    <cellStyle name="Normal 38 5 2 2 5 2" xfId="17338" xr:uid="{00000000-0005-0000-0000-00008E3E0000}"/>
    <cellStyle name="Normal 38 5 2 2 5 3" xfId="17339" xr:uid="{00000000-0005-0000-0000-00008F3E0000}"/>
    <cellStyle name="Normal 38 5 2 2 5 4" xfId="17340" xr:uid="{00000000-0005-0000-0000-0000903E0000}"/>
    <cellStyle name="Normal 38 5 2 2 6" xfId="17341" xr:uid="{00000000-0005-0000-0000-0000913E0000}"/>
    <cellStyle name="Normal 38 5 2 2 6 2" xfId="17342" xr:uid="{00000000-0005-0000-0000-0000923E0000}"/>
    <cellStyle name="Normal 38 5 2 2 6 3" xfId="17343" xr:uid="{00000000-0005-0000-0000-0000933E0000}"/>
    <cellStyle name="Normal 38 5 2 2 7" xfId="17344" xr:uid="{00000000-0005-0000-0000-0000943E0000}"/>
    <cellStyle name="Normal 38 5 2 2 8" xfId="17345" xr:uid="{00000000-0005-0000-0000-0000953E0000}"/>
    <cellStyle name="Normal 38 5 2 2 9" xfId="17346" xr:uid="{00000000-0005-0000-0000-0000963E0000}"/>
    <cellStyle name="Normal 38 5 2 3" xfId="17347" xr:uid="{00000000-0005-0000-0000-0000973E0000}"/>
    <cellStyle name="Normal 38 5 2 3 2" xfId="17348" xr:uid="{00000000-0005-0000-0000-0000983E0000}"/>
    <cellStyle name="Normal 38 5 2 3 2 2" xfId="17349" xr:uid="{00000000-0005-0000-0000-0000993E0000}"/>
    <cellStyle name="Normal 38 5 2 3 2 3" xfId="17350" xr:uid="{00000000-0005-0000-0000-00009A3E0000}"/>
    <cellStyle name="Normal 38 5 2 3 2 4" xfId="17351" xr:uid="{00000000-0005-0000-0000-00009B3E0000}"/>
    <cellStyle name="Normal 38 5 2 3 3" xfId="17352" xr:uid="{00000000-0005-0000-0000-00009C3E0000}"/>
    <cellStyle name="Normal 38 5 2 3 3 2" xfId="17353" xr:uid="{00000000-0005-0000-0000-00009D3E0000}"/>
    <cellStyle name="Normal 38 5 2 3 3 3" xfId="17354" xr:uid="{00000000-0005-0000-0000-00009E3E0000}"/>
    <cellStyle name="Normal 38 5 2 3 4" xfId="17355" xr:uid="{00000000-0005-0000-0000-00009F3E0000}"/>
    <cellStyle name="Normal 38 5 2 3 5" xfId="17356" xr:uid="{00000000-0005-0000-0000-0000A03E0000}"/>
    <cellStyle name="Normal 38 5 2 3 6" xfId="17357" xr:uid="{00000000-0005-0000-0000-0000A13E0000}"/>
    <cellStyle name="Normal 38 5 2 4" xfId="17358" xr:uid="{00000000-0005-0000-0000-0000A23E0000}"/>
    <cellStyle name="Normal 38 5 2 4 2" xfId="17359" xr:uid="{00000000-0005-0000-0000-0000A33E0000}"/>
    <cellStyle name="Normal 38 5 2 4 3" xfId="17360" xr:uid="{00000000-0005-0000-0000-0000A43E0000}"/>
    <cellStyle name="Normal 38 5 2 4 4" xfId="17361" xr:uid="{00000000-0005-0000-0000-0000A53E0000}"/>
    <cellStyle name="Normal 38 5 2 5" xfId="17362" xr:uid="{00000000-0005-0000-0000-0000A63E0000}"/>
    <cellStyle name="Normal 38 5 2 5 2" xfId="17363" xr:uid="{00000000-0005-0000-0000-0000A73E0000}"/>
    <cellStyle name="Normal 38 5 2 5 3" xfId="17364" xr:uid="{00000000-0005-0000-0000-0000A83E0000}"/>
    <cellStyle name="Normal 38 5 2 5 4" xfId="17365" xr:uid="{00000000-0005-0000-0000-0000A93E0000}"/>
    <cellStyle name="Normal 38 5 2 6" xfId="17366" xr:uid="{00000000-0005-0000-0000-0000AA3E0000}"/>
    <cellStyle name="Normal 38 5 2 6 2" xfId="17367" xr:uid="{00000000-0005-0000-0000-0000AB3E0000}"/>
    <cellStyle name="Normal 38 5 2 6 3" xfId="17368" xr:uid="{00000000-0005-0000-0000-0000AC3E0000}"/>
    <cellStyle name="Normal 38 5 2 6 4" xfId="17369" xr:uid="{00000000-0005-0000-0000-0000AD3E0000}"/>
    <cellStyle name="Normal 38 5 2 7" xfId="17370" xr:uid="{00000000-0005-0000-0000-0000AE3E0000}"/>
    <cellStyle name="Normal 38 5 2 7 2" xfId="17371" xr:uid="{00000000-0005-0000-0000-0000AF3E0000}"/>
    <cellStyle name="Normal 38 5 2 7 3" xfId="17372" xr:uid="{00000000-0005-0000-0000-0000B03E0000}"/>
    <cellStyle name="Normal 38 5 2 8" xfId="17373" xr:uid="{00000000-0005-0000-0000-0000B13E0000}"/>
    <cellStyle name="Normal 38 5 2 9" xfId="17374" xr:uid="{00000000-0005-0000-0000-0000B23E0000}"/>
    <cellStyle name="Normal 38 5 3" xfId="1438" xr:uid="{00000000-0005-0000-0000-0000B33E0000}"/>
    <cellStyle name="Normal 38 5 3 2" xfId="17375" xr:uid="{00000000-0005-0000-0000-0000B43E0000}"/>
    <cellStyle name="Normal 38 5 3 2 2" xfId="17376" xr:uid="{00000000-0005-0000-0000-0000B53E0000}"/>
    <cellStyle name="Normal 38 5 3 2 2 2" xfId="17377" xr:uid="{00000000-0005-0000-0000-0000B63E0000}"/>
    <cellStyle name="Normal 38 5 3 2 2 3" xfId="17378" xr:uid="{00000000-0005-0000-0000-0000B73E0000}"/>
    <cellStyle name="Normal 38 5 3 2 2 4" xfId="17379" xr:uid="{00000000-0005-0000-0000-0000B83E0000}"/>
    <cellStyle name="Normal 38 5 3 2 3" xfId="17380" xr:uid="{00000000-0005-0000-0000-0000B93E0000}"/>
    <cellStyle name="Normal 38 5 3 2 3 2" xfId="17381" xr:uid="{00000000-0005-0000-0000-0000BA3E0000}"/>
    <cellStyle name="Normal 38 5 3 2 3 3" xfId="17382" xr:uid="{00000000-0005-0000-0000-0000BB3E0000}"/>
    <cellStyle name="Normal 38 5 3 2 4" xfId="17383" xr:uid="{00000000-0005-0000-0000-0000BC3E0000}"/>
    <cellStyle name="Normal 38 5 3 2 5" xfId="17384" xr:uid="{00000000-0005-0000-0000-0000BD3E0000}"/>
    <cellStyle name="Normal 38 5 3 2 6" xfId="17385" xr:uid="{00000000-0005-0000-0000-0000BE3E0000}"/>
    <cellStyle name="Normal 38 5 3 3" xfId="17386" xr:uid="{00000000-0005-0000-0000-0000BF3E0000}"/>
    <cellStyle name="Normal 38 5 3 3 2" xfId="17387" xr:uid="{00000000-0005-0000-0000-0000C03E0000}"/>
    <cellStyle name="Normal 38 5 3 3 3" xfId="17388" xr:uid="{00000000-0005-0000-0000-0000C13E0000}"/>
    <cellStyle name="Normal 38 5 3 3 4" xfId="17389" xr:uid="{00000000-0005-0000-0000-0000C23E0000}"/>
    <cellStyle name="Normal 38 5 3 4" xfId="17390" xr:uid="{00000000-0005-0000-0000-0000C33E0000}"/>
    <cellStyle name="Normal 38 5 3 4 2" xfId="17391" xr:uid="{00000000-0005-0000-0000-0000C43E0000}"/>
    <cellStyle name="Normal 38 5 3 4 3" xfId="17392" xr:uid="{00000000-0005-0000-0000-0000C53E0000}"/>
    <cellStyle name="Normal 38 5 3 4 4" xfId="17393" xr:uid="{00000000-0005-0000-0000-0000C63E0000}"/>
    <cellStyle name="Normal 38 5 3 5" xfId="17394" xr:uid="{00000000-0005-0000-0000-0000C73E0000}"/>
    <cellStyle name="Normal 38 5 3 5 2" xfId="17395" xr:uid="{00000000-0005-0000-0000-0000C83E0000}"/>
    <cellStyle name="Normal 38 5 3 5 3" xfId="17396" xr:uid="{00000000-0005-0000-0000-0000C93E0000}"/>
    <cellStyle name="Normal 38 5 3 5 4" xfId="17397" xr:uid="{00000000-0005-0000-0000-0000CA3E0000}"/>
    <cellStyle name="Normal 38 5 3 6" xfId="17398" xr:uid="{00000000-0005-0000-0000-0000CB3E0000}"/>
    <cellStyle name="Normal 38 5 3 6 2" xfId="17399" xr:uid="{00000000-0005-0000-0000-0000CC3E0000}"/>
    <cellStyle name="Normal 38 5 3 6 3" xfId="17400" xr:uid="{00000000-0005-0000-0000-0000CD3E0000}"/>
    <cellStyle name="Normal 38 5 3 7" xfId="17401" xr:uid="{00000000-0005-0000-0000-0000CE3E0000}"/>
    <cellStyle name="Normal 38 5 3 8" xfId="17402" xr:uid="{00000000-0005-0000-0000-0000CF3E0000}"/>
    <cellStyle name="Normal 38 5 3 9" xfId="17403" xr:uid="{00000000-0005-0000-0000-0000D03E0000}"/>
    <cellStyle name="Normal 38 5 4" xfId="17404" xr:uid="{00000000-0005-0000-0000-0000D13E0000}"/>
    <cellStyle name="Normal 38 5 4 2" xfId="17405" xr:uid="{00000000-0005-0000-0000-0000D23E0000}"/>
    <cellStyle name="Normal 38 5 4 2 2" xfId="17406" xr:uid="{00000000-0005-0000-0000-0000D33E0000}"/>
    <cellStyle name="Normal 38 5 4 2 3" xfId="17407" xr:uid="{00000000-0005-0000-0000-0000D43E0000}"/>
    <cellStyle name="Normal 38 5 4 2 4" xfId="17408" xr:uid="{00000000-0005-0000-0000-0000D53E0000}"/>
    <cellStyle name="Normal 38 5 4 3" xfId="17409" xr:uid="{00000000-0005-0000-0000-0000D63E0000}"/>
    <cellStyle name="Normal 38 5 4 3 2" xfId="17410" xr:uid="{00000000-0005-0000-0000-0000D73E0000}"/>
    <cellStyle name="Normal 38 5 4 3 3" xfId="17411" xr:uid="{00000000-0005-0000-0000-0000D83E0000}"/>
    <cellStyle name="Normal 38 5 4 4" xfId="17412" xr:uid="{00000000-0005-0000-0000-0000D93E0000}"/>
    <cellStyle name="Normal 38 5 4 5" xfId="17413" xr:uid="{00000000-0005-0000-0000-0000DA3E0000}"/>
    <cellStyle name="Normal 38 5 4 6" xfId="17414" xr:uid="{00000000-0005-0000-0000-0000DB3E0000}"/>
    <cellStyle name="Normal 38 5 5" xfId="17415" xr:uid="{00000000-0005-0000-0000-0000DC3E0000}"/>
    <cellStyle name="Normal 38 5 5 2" xfId="17416" xr:uid="{00000000-0005-0000-0000-0000DD3E0000}"/>
    <cellStyle name="Normal 38 5 5 3" xfId="17417" xr:uid="{00000000-0005-0000-0000-0000DE3E0000}"/>
    <cellStyle name="Normal 38 5 5 4" xfId="17418" xr:uid="{00000000-0005-0000-0000-0000DF3E0000}"/>
    <cellStyle name="Normal 38 5 6" xfId="17419" xr:uid="{00000000-0005-0000-0000-0000E03E0000}"/>
    <cellStyle name="Normal 38 5 6 2" xfId="17420" xr:uid="{00000000-0005-0000-0000-0000E13E0000}"/>
    <cellStyle name="Normal 38 5 6 3" xfId="17421" xr:uid="{00000000-0005-0000-0000-0000E23E0000}"/>
    <cellStyle name="Normal 38 5 6 4" xfId="17422" xr:uid="{00000000-0005-0000-0000-0000E33E0000}"/>
    <cellStyle name="Normal 38 5 7" xfId="17423" xr:uid="{00000000-0005-0000-0000-0000E43E0000}"/>
    <cellStyle name="Normal 38 5 7 2" xfId="17424" xr:uid="{00000000-0005-0000-0000-0000E53E0000}"/>
    <cellStyle name="Normal 38 5 7 3" xfId="17425" xr:uid="{00000000-0005-0000-0000-0000E63E0000}"/>
    <cellStyle name="Normal 38 5 7 4" xfId="17426" xr:uid="{00000000-0005-0000-0000-0000E73E0000}"/>
    <cellStyle name="Normal 38 5 8" xfId="17427" xr:uid="{00000000-0005-0000-0000-0000E83E0000}"/>
    <cellStyle name="Normal 38 5 8 2" xfId="17428" xr:uid="{00000000-0005-0000-0000-0000E93E0000}"/>
    <cellStyle name="Normal 38 5 8 3" xfId="17429" xr:uid="{00000000-0005-0000-0000-0000EA3E0000}"/>
    <cellStyle name="Normal 38 5 9" xfId="17430" xr:uid="{00000000-0005-0000-0000-0000EB3E0000}"/>
    <cellStyle name="Normal 38 6" xfId="257" xr:uid="{00000000-0005-0000-0000-0000EC3E0000}"/>
    <cellStyle name="Normal 38 6 10" xfId="17431" xr:uid="{00000000-0005-0000-0000-0000ED3E0000}"/>
    <cellStyle name="Normal 38 6 11" xfId="17432" xr:uid="{00000000-0005-0000-0000-0000EE3E0000}"/>
    <cellStyle name="Normal 38 6 2" xfId="885" xr:uid="{00000000-0005-0000-0000-0000EF3E0000}"/>
    <cellStyle name="Normal 38 6 2 10" xfId="17433" xr:uid="{00000000-0005-0000-0000-0000F03E0000}"/>
    <cellStyle name="Normal 38 6 2 2" xfId="1441" xr:uid="{00000000-0005-0000-0000-0000F13E0000}"/>
    <cellStyle name="Normal 38 6 2 2 2" xfId="17434" xr:uid="{00000000-0005-0000-0000-0000F23E0000}"/>
    <cellStyle name="Normal 38 6 2 2 2 2" xfId="17435" xr:uid="{00000000-0005-0000-0000-0000F33E0000}"/>
    <cellStyle name="Normal 38 6 2 2 2 2 2" xfId="17436" xr:uid="{00000000-0005-0000-0000-0000F43E0000}"/>
    <cellStyle name="Normal 38 6 2 2 2 2 3" xfId="17437" xr:uid="{00000000-0005-0000-0000-0000F53E0000}"/>
    <cellStyle name="Normal 38 6 2 2 2 2 4" xfId="17438" xr:uid="{00000000-0005-0000-0000-0000F63E0000}"/>
    <cellStyle name="Normal 38 6 2 2 2 3" xfId="17439" xr:uid="{00000000-0005-0000-0000-0000F73E0000}"/>
    <cellStyle name="Normal 38 6 2 2 2 3 2" xfId="17440" xr:uid="{00000000-0005-0000-0000-0000F83E0000}"/>
    <cellStyle name="Normal 38 6 2 2 2 3 3" xfId="17441" xr:uid="{00000000-0005-0000-0000-0000F93E0000}"/>
    <cellStyle name="Normal 38 6 2 2 2 4" xfId="17442" xr:uid="{00000000-0005-0000-0000-0000FA3E0000}"/>
    <cellStyle name="Normal 38 6 2 2 2 5" xfId="17443" xr:uid="{00000000-0005-0000-0000-0000FB3E0000}"/>
    <cellStyle name="Normal 38 6 2 2 2 6" xfId="17444" xr:uid="{00000000-0005-0000-0000-0000FC3E0000}"/>
    <cellStyle name="Normal 38 6 2 2 3" xfId="17445" xr:uid="{00000000-0005-0000-0000-0000FD3E0000}"/>
    <cellStyle name="Normal 38 6 2 2 3 2" xfId="17446" xr:uid="{00000000-0005-0000-0000-0000FE3E0000}"/>
    <cellStyle name="Normal 38 6 2 2 3 3" xfId="17447" xr:uid="{00000000-0005-0000-0000-0000FF3E0000}"/>
    <cellStyle name="Normal 38 6 2 2 3 4" xfId="17448" xr:uid="{00000000-0005-0000-0000-0000003F0000}"/>
    <cellStyle name="Normal 38 6 2 2 4" xfId="17449" xr:uid="{00000000-0005-0000-0000-0000013F0000}"/>
    <cellStyle name="Normal 38 6 2 2 4 2" xfId="17450" xr:uid="{00000000-0005-0000-0000-0000023F0000}"/>
    <cellStyle name="Normal 38 6 2 2 4 3" xfId="17451" xr:uid="{00000000-0005-0000-0000-0000033F0000}"/>
    <cellStyle name="Normal 38 6 2 2 4 4" xfId="17452" xr:uid="{00000000-0005-0000-0000-0000043F0000}"/>
    <cellStyle name="Normal 38 6 2 2 5" xfId="17453" xr:uid="{00000000-0005-0000-0000-0000053F0000}"/>
    <cellStyle name="Normal 38 6 2 2 5 2" xfId="17454" xr:uid="{00000000-0005-0000-0000-0000063F0000}"/>
    <cellStyle name="Normal 38 6 2 2 5 3" xfId="17455" xr:uid="{00000000-0005-0000-0000-0000073F0000}"/>
    <cellStyle name="Normal 38 6 2 2 5 4" xfId="17456" xr:uid="{00000000-0005-0000-0000-0000083F0000}"/>
    <cellStyle name="Normal 38 6 2 2 6" xfId="17457" xr:uid="{00000000-0005-0000-0000-0000093F0000}"/>
    <cellStyle name="Normal 38 6 2 2 6 2" xfId="17458" xr:uid="{00000000-0005-0000-0000-00000A3F0000}"/>
    <cellStyle name="Normal 38 6 2 2 6 3" xfId="17459" xr:uid="{00000000-0005-0000-0000-00000B3F0000}"/>
    <cellStyle name="Normal 38 6 2 2 7" xfId="17460" xr:uid="{00000000-0005-0000-0000-00000C3F0000}"/>
    <cellStyle name="Normal 38 6 2 2 8" xfId="17461" xr:uid="{00000000-0005-0000-0000-00000D3F0000}"/>
    <cellStyle name="Normal 38 6 2 2 9" xfId="17462" xr:uid="{00000000-0005-0000-0000-00000E3F0000}"/>
    <cellStyle name="Normal 38 6 2 3" xfId="17463" xr:uid="{00000000-0005-0000-0000-00000F3F0000}"/>
    <cellStyle name="Normal 38 6 2 3 2" xfId="17464" xr:uid="{00000000-0005-0000-0000-0000103F0000}"/>
    <cellStyle name="Normal 38 6 2 3 2 2" xfId="17465" xr:uid="{00000000-0005-0000-0000-0000113F0000}"/>
    <cellStyle name="Normal 38 6 2 3 2 3" xfId="17466" xr:uid="{00000000-0005-0000-0000-0000123F0000}"/>
    <cellStyle name="Normal 38 6 2 3 2 4" xfId="17467" xr:uid="{00000000-0005-0000-0000-0000133F0000}"/>
    <cellStyle name="Normal 38 6 2 3 3" xfId="17468" xr:uid="{00000000-0005-0000-0000-0000143F0000}"/>
    <cellStyle name="Normal 38 6 2 3 3 2" xfId="17469" xr:uid="{00000000-0005-0000-0000-0000153F0000}"/>
    <cellStyle name="Normal 38 6 2 3 3 3" xfId="17470" xr:uid="{00000000-0005-0000-0000-0000163F0000}"/>
    <cellStyle name="Normal 38 6 2 3 4" xfId="17471" xr:uid="{00000000-0005-0000-0000-0000173F0000}"/>
    <cellStyle name="Normal 38 6 2 3 5" xfId="17472" xr:uid="{00000000-0005-0000-0000-0000183F0000}"/>
    <cellStyle name="Normal 38 6 2 3 6" xfId="17473" xr:uid="{00000000-0005-0000-0000-0000193F0000}"/>
    <cellStyle name="Normal 38 6 2 4" xfId="17474" xr:uid="{00000000-0005-0000-0000-00001A3F0000}"/>
    <cellStyle name="Normal 38 6 2 4 2" xfId="17475" xr:uid="{00000000-0005-0000-0000-00001B3F0000}"/>
    <cellStyle name="Normal 38 6 2 4 3" xfId="17476" xr:uid="{00000000-0005-0000-0000-00001C3F0000}"/>
    <cellStyle name="Normal 38 6 2 4 4" xfId="17477" xr:uid="{00000000-0005-0000-0000-00001D3F0000}"/>
    <cellStyle name="Normal 38 6 2 5" xfId="17478" xr:uid="{00000000-0005-0000-0000-00001E3F0000}"/>
    <cellStyle name="Normal 38 6 2 5 2" xfId="17479" xr:uid="{00000000-0005-0000-0000-00001F3F0000}"/>
    <cellStyle name="Normal 38 6 2 5 3" xfId="17480" xr:uid="{00000000-0005-0000-0000-0000203F0000}"/>
    <cellStyle name="Normal 38 6 2 5 4" xfId="17481" xr:uid="{00000000-0005-0000-0000-0000213F0000}"/>
    <cellStyle name="Normal 38 6 2 6" xfId="17482" xr:uid="{00000000-0005-0000-0000-0000223F0000}"/>
    <cellStyle name="Normal 38 6 2 6 2" xfId="17483" xr:uid="{00000000-0005-0000-0000-0000233F0000}"/>
    <cellStyle name="Normal 38 6 2 6 3" xfId="17484" xr:uid="{00000000-0005-0000-0000-0000243F0000}"/>
    <cellStyle name="Normal 38 6 2 6 4" xfId="17485" xr:uid="{00000000-0005-0000-0000-0000253F0000}"/>
    <cellStyle name="Normal 38 6 2 7" xfId="17486" xr:uid="{00000000-0005-0000-0000-0000263F0000}"/>
    <cellStyle name="Normal 38 6 2 7 2" xfId="17487" xr:uid="{00000000-0005-0000-0000-0000273F0000}"/>
    <cellStyle name="Normal 38 6 2 7 3" xfId="17488" xr:uid="{00000000-0005-0000-0000-0000283F0000}"/>
    <cellStyle name="Normal 38 6 2 8" xfId="17489" xr:uid="{00000000-0005-0000-0000-0000293F0000}"/>
    <cellStyle name="Normal 38 6 2 9" xfId="17490" xr:uid="{00000000-0005-0000-0000-00002A3F0000}"/>
    <cellStyle name="Normal 38 6 3" xfId="1440" xr:uid="{00000000-0005-0000-0000-00002B3F0000}"/>
    <cellStyle name="Normal 38 6 3 2" xfId="17491" xr:uid="{00000000-0005-0000-0000-00002C3F0000}"/>
    <cellStyle name="Normal 38 6 3 2 2" xfId="17492" xr:uid="{00000000-0005-0000-0000-00002D3F0000}"/>
    <cellStyle name="Normal 38 6 3 2 2 2" xfId="17493" xr:uid="{00000000-0005-0000-0000-00002E3F0000}"/>
    <cellStyle name="Normal 38 6 3 2 2 3" xfId="17494" xr:uid="{00000000-0005-0000-0000-00002F3F0000}"/>
    <cellStyle name="Normal 38 6 3 2 2 4" xfId="17495" xr:uid="{00000000-0005-0000-0000-0000303F0000}"/>
    <cellStyle name="Normal 38 6 3 2 3" xfId="17496" xr:uid="{00000000-0005-0000-0000-0000313F0000}"/>
    <cellStyle name="Normal 38 6 3 2 3 2" xfId="17497" xr:uid="{00000000-0005-0000-0000-0000323F0000}"/>
    <cellStyle name="Normal 38 6 3 2 3 3" xfId="17498" xr:uid="{00000000-0005-0000-0000-0000333F0000}"/>
    <cellStyle name="Normal 38 6 3 2 4" xfId="17499" xr:uid="{00000000-0005-0000-0000-0000343F0000}"/>
    <cellStyle name="Normal 38 6 3 2 5" xfId="17500" xr:uid="{00000000-0005-0000-0000-0000353F0000}"/>
    <cellStyle name="Normal 38 6 3 2 6" xfId="17501" xr:uid="{00000000-0005-0000-0000-0000363F0000}"/>
    <cellStyle name="Normal 38 6 3 3" xfId="17502" xr:uid="{00000000-0005-0000-0000-0000373F0000}"/>
    <cellStyle name="Normal 38 6 3 3 2" xfId="17503" xr:uid="{00000000-0005-0000-0000-0000383F0000}"/>
    <cellStyle name="Normal 38 6 3 3 3" xfId="17504" xr:uid="{00000000-0005-0000-0000-0000393F0000}"/>
    <cellStyle name="Normal 38 6 3 3 4" xfId="17505" xr:uid="{00000000-0005-0000-0000-00003A3F0000}"/>
    <cellStyle name="Normal 38 6 3 4" xfId="17506" xr:uid="{00000000-0005-0000-0000-00003B3F0000}"/>
    <cellStyle name="Normal 38 6 3 4 2" xfId="17507" xr:uid="{00000000-0005-0000-0000-00003C3F0000}"/>
    <cellStyle name="Normal 38 6 3 4 3" xfId="17508" xr:uid="{00000000-0005-0000-0000-00003D3F0000}"/>
    <cellStyle name="Normal 38 6 3 4 4" xfId="17509" xr:uid="{00000000-0005-0000-0000-00003E3F0000}"/>
    <cellStyle name="Normal 38 6 3 5" xfId="17510" xr:uid="{00000000-0005-0000-0000-00003F3F0000}"/>
    <cellStyle name="Normal 38 6 3 5 2" xfId="17511" xr:uid="{00000000-0005-0000-0000-0000403F0000}"/>
    <cellStyle name="Normal 38 6 3 5 3" xfId="17512" xr:uid="{00000000-0005-0000-0000-0000413F0000}"/>
    <cellStyle name="Normal 38 6 3 5 4" xfId="17513" xr:uid="{00000000-0005-0000-0000-0000423F0000}"/>
    <cellStyle name="Normal 38 6 3 6" xfId="17514" xr:uid="{00000000-0005-0000-0000-0000433F0000}"/>
    <cellStyle name="Normal 38 6 3 6 2" xfId="17515" xr:uid="{00000000-0005-0000-0000-0000443F0000}"/>
    <cellStyle name="Normal 38 6 3 6 3" xfId="17516" xr:uid="{00000000-0005-0000-0000-0000453F0000}"/>
    <cellStyle name="Normal 38 6 3 7" xfId="17517" xr:uid="{00000000-0005-0000-0000-0000463F0000}"/>
    <cellStyle name="Normal 38 6 3 8" xfId="17518" xr:uid="{00000000-0005-0000-0000-0000473F0000}"/>
    <cellStyle name="Normal 38 6 3 9" xfId="17519" xr:uid="{00000000-0005-0000-0000-0000483F0000}"/>
    <cellStyle name="Normal 38 6 4" xfId="17520" xr:uid="{00000000-0005-0000-0000-0000493F0000}"/>
    <cellStyle name="Normal 38 6 4 2" xfId="17521" xr:uid="{00000000-0005-0000-0000-00004A3F0000}"/>
    <cellStyle name="Normal 38 6 4 2 2" xfId="17522" xr:uid="{00000000-0005-0000-0000-00004B3F0000}"/>
    <cellStyle name="Normal 38 6 4 2 3" xfId="17523" xr:uid="{00000000-0005-0000-0000-00004C3F0000}"/>
    <cellStyle name="Normal 38 6 4 2 4" xfId="17524" xr:uid="{00000000-0005-0000-0000-00004D3F0000}"/>
    <cellStyle name="Normal 38 6 4 3" xfId="17525" xr:uid="{00000000-0005-0000-0000-00004E3F0000}"/>
    <cellStyle name="Normal 38 6 4 3 2" xfId="17526" xr:uid="{00000000-0005-0000-0000-00004F3F0000}"/>
    <cellStyle name="Normal 38 6 4 3 3" xfId="17527" xr:uid="{00000000-0005-0000-0000-0000503F0000}"/>
    <cellStyle name="Normal 38 6 4 4" xfId="17528" xr:uid="{00000000-0005-0000-0000-0000513F0000}"/>
    <cellStyle name="Normal 38 6 4 5" xfId="17529" xr:uid="{00000000-0005-0000-0000-0000523F0000}"/>
    <cellStyle name="Normal 38 6 4 6" xfId="17530" xr:uid="{00000000-0005-0000-0000-0000533F0000}"/>
    <cellStyle name="Normal 38 6 5" xfId="17531" xr:uid="{00000000-0005-0000-0000-0000543F0000}"/>
    <cellStyle name="Normal 38 6 5 2" xfId="17532" xr:uid="{00000000-0005-0000-0000-0000553F0000}"/>
    <cellStyle name="Normal 38 6 5 3" xfId="17533" xr:uid="{00000000-0005-0000-0000-0000563F0000}"/>
    <cellStyle name="Normal 38 6 5 4" xfId="17534" xr:uid="{00000000-0005-0000-0000-0000573F0000}"/>
    <cellStyle name="Normal 38 6 6" xfId="17535" xr:uid="{00000000-0005-0000-0000-0000583F0000}"/>
    <cellStyle name="Normal 38 6 6 2" xfId="17536" xr:uid="{00000000-0005-0000-0000-0000593F0000}"/>
    <cellStyle name="Normal 38 6 6 3" xfId="17537" xr:uid="{00000000-0005-0000-0000-00005A3F0000}"/>
    <cellStyle name="Normal 38 6 6 4" xfId="17538" xr:uid="{00000000-0005-0000-0000-00005B3F0000}"/>
    <cellStyle name="Normal 38 6 7" xfId="17539" xr:uid="{00000000-0005-0000-0000-00005C3F0000}"/>
    <cellStyle name="Normal 38 6 7 2" xfId="17540" xr:uid="{00000000-0005-0000-0000-00005D3F0000}"/>
    <cellStyle name="Normal 38 6 7 3" xfId="17541" xr:uid="{00000000-0005-0000-0000-00005E3F0000}"/>
    <cellStyle name="Normal 38 6 7 4" xfId="17542" xr:uid="{00000000-0005-0000-0000-00005F3F0000}"/>
    <cellStyle name="Normal 38 6 8" xfId="17543" xr:uid="{00000000-0005-0000-0000-0000603F0000}"/>
    <cellStyle name="Normal 38 6 8 2" xfId="17544" xr:uid="{00000000-0005-0000-0000-0000613F0000}"/>
    <cellStyle name="Normal 38 6 8 3" xfId="17545" xr:uid="{00000000-0005-0000-0000-0000623F0000}"/>
    <cellStyle name="Normal 38 6 9" xfId="17546" xr:uid="{00000000-0005-0000-0000-0000633F0000}"/>
    <cellStyle name="Normal 38 7" xfId="739" xr:uid="{00000000-0005-0000-0000-0000643F0000}"/>
    <cellStyle name="Normal 38 7 10" xfId="17547" xr:uid="{00000000-0005-0000-0000-0000653F0000}"/>
    <cellStyle name="Normal 38 7 2" xfId="1442" xr:uid="{00000000-0005-0000-0000-0000663F0000}"/>
    <cellStyle name="Normal 38 7 2 2" xfId="17548" xr:uid="{00000000-0005-0000-0000-0000673F0000}"/>
    <cellStyle name="Normal 38 7 2 2 2" xfId="17549" xr:uid="{00000000-0005-0000-0000-0000683F0000}"/>
    <cellStyle name="Normal 38 7 2 2 2 2" xfId="17550" xr:uid="{00000000-0005-0000-0000-0000693F0000}"/>
    <cellStyle name="Normal 38 7 2 2 2 3" xfId="17551" xr:uid="{00000000-0005-0000-0000-00006A3F0000}"/>
    <cellStyle name="Normal 38 7 2 2 2 4" xfId="17552" xr:uid="{00000000-0005-0000-0000-00006B3F0000}"/>
    <cellStyle name="Normal 38 7 2 2 3" xfId="17553" xr:uid="{00000000-0005-0000-0000-00006C3F0000}"/>
    <cellStyle name="Normal 38 7 2 2 3 2" xfId="17554" xr:uid="{00000000-0005-0000-0000-00006D3F0000}"/>
    <cellStyle name="Normal 38 7 2 2 3 3" xfId="17555" xr:uid="{00000000-0005-0000-0000-00006E3F0000}"/>
    <cellStyle name="Normal 38 7 2 2 4" xfId="17556" xr:uid="{00000000-0005-0000-0000-00006F3F0000}"/>
    <cellStyle name="Normal 38 7 2 2 5" xfId="17557" xr:uid="{00000000-0005-0000-0000-0000703F0000}"/>
    <cellStyle name="Normal 38 7 2 2 6" xfId="17558" xr:uid="{00000000-0005-0000-0000-0000713F0000}"/>
    <cellStyle name="Normal 38 7 2 3" xfId="17559" xr:uid="{00000000-0005-0000-0000-0000723F0000}"/>
    <cellStyle name="Normal 38 7 2 3 2" xfId="17560" xr:uid="{00000000-0005-0000-0000-0000733F0000}"/>
    <cellStyle name="Normal 38 7 2 3 3" xfId="17561" xr:uid="{00000000-0005-0000-0000-0000743F0000}"/>
    <cellStyle name="Normal 38 7 2 3 4" xfId="17562" xr:uid="{00000000-0005-0000-0000-0000753F0000}"/>
    <cellStyle name="Normal 38 7 2 4" xfId="17563" xr:uid="{00000000-0005-0000-0000-0000763F0000}"/>
    <cellStyle name="Normal 38 7 2 4 2" xfId="17564" xr:uid="{00000000-0005-0000-0000-0000773F0000}"/>
    <cellStyle name="Normal 38 7 2 4 3" xfId="17565" xr:uid="{00000000-0005-0000-0000-0000783F0000}"/>
    <cellStyle name="Normal 38 7 2 4 4" xfId="17566" xr:uid="{00000000-0005-0000-0000-0000793F0000}"/>
    <cellStyle name="Normal 38 7 2 5" xfId="17567" xr:uid="{00000000-0005-0000-0000-00007A3F0000}"/>
    <cellStyle name="Normal 38 7 2 5 2" xfId="17568" xr:uid="{00000000-0005-0000-0000-00007B3F0000}"/>
    <cellStyle name="Normal 38 7 2 5 3" xfId="17569" xr:uid="{00000000-0005-0000-0000-00007C3F0000}"/>
    <cellStyle name="Normal 38 7 2 5 4" xfId="17570" xr:uid="{00000000-0005-0000-0000-00007D3F0000}"/>
    <cellStyle name="Normal 38 7 2 6" xfId="17571" xr:uid="{00000000-0005-0000-0000-00007E3F0000}"/>
    <cellStyle name="Normal 38 7 2 6 2" xfId="17572" xr:uid="{00000000-0005-0000-0000-00007F3F0000}"/>
    <cellStyle name="Normal 38 7 2 6 3" xfId="17573" xr:uid="{00000000-0005-0000-0000-0000803F0000}"/>
    <cellStyle name="Normal 38 7 2 7" xfId="17574" xr:uid="{00000000-0005-0000-0000-0000813F0000}"/>
    <cellStyle name="Normal 38 7 2 8" xfId="17575" xr:uid="{00000000-0005-0000-0000-0000823F0000}"/>
    <cellStyle name="Normal 38 7 2 9" xfId="17576" xr:uid="{00000000-0005-0000-0000-0000833F0000}"/>
    <cellStyle name="Normal 38 7 3" xfId="17577" xr:uid="{00000000-0005-0000-0000-0000843F0000}"/>
    <cellStyle name="Normal 38 7 3 2" xfId="17578" xr:uid="{00000000-0005-0000-0000-0000853F0000}"/>
    <cellStyle name="Normal 38 7 3 2 2" xfId="17579" xr:uid="{00000000-0005-0000-0000-0000863F0000}"/>
    <cellStyle name="Normal 38 7 3 2 3" xfId="17580" xr:uid="{00000000-0005-0000-0000-0000873F0000}"/>
    <cellStyle name="Normal 38 7 3 2 4" xfId="17581" xr:uid="{00000000-0005-0000-0000-0000883F0000}"/>
    <cellStyle name="Normal 38 7 3 3" xfId="17582" xr:uid="{00000000-0005-0000-0000-0000893F0000}"/>
    <cellStyle name="Normal 38 7 3 3 2" xfId="17583" xr:uid="{00000000-0005-0000-0000-00008A3F0000}"/>
    <cellStyle name="Normal 38 7 3 3 3" xfId="17584" xr:uid="{00000000-0005-0000-0000-00008B3F0000}"/>
    <cellStyle name="Normal 38 7 3 4" xfId="17585" xr:uid="{00000000-0005-0000-0000-00008C3F0000}"/>
    <cellStyle name="Normal 38 7 3 5" xfId="17586" xr:uid="{00000000-0005-0000-0000-00008D3F0000}"/>
    <cellStyle name="Normal 38 7 3 6" xfId="17587" xr:uid="{00000000-0005-0000-0000-00008E3F0000}"/>
    <cellStyle name="Normal 38 7 4" xfId="17588" xr:uid="{00000000-0005-0000-0000-00008F3F0000}"/>
    <cellStyle name="Normal 38 7 4 2" xfId="17589" xr:uid="{00000000-0005-0000-0000-0000903F0000}"/>
    <cellStyle name="Normal 38 7 4 3" xfId="17590" xr:uid="{00000000-0005-0000-0000-0000913F0000}"/>
    <cellStyle name="Normal 38 7 4 4" xfId="17591" xr:uid="{00000000-0005-0000-0000-0000923F0000}"/>
    <cellStyle name="Normal 38 7 5" xfId="17592" xr:uid="{00000000-0005-0000-0000-0000933F0000}"/>
    <cellStyle name="Normal 38 7 5 2" xfId="17593" xr:uid="{00000000-0005-0000-0000-0000943F0000}"/>
    <cellStyle name="Normal 38 7 5 3" xfId="17594" xr:uid="{00000000-0005-0000-0000-0000953F0000}"/>
    <cellStyle name="Normal 38 7 5 4" xfId="17595" xr:uid="{00000000-0005-0000-0000-0000963F0000}"/>
    <cellStyle name="Normal 38 7 6" xfId="17596" xr:uid="{00000000-0005-0000-0000-0000973F0000}"/>
    <cellStyle name="Normal 38 7 6 2" xfId="17597" xr:uid="{00000000-0005-0000-0000-0000983F0000}"/>
    <cellStyle name="Normal 38 7 6 3" xfId="17598" xr:uid="{00000000-0005-0000-0000-0000993F0000}"/>
    <cellStyle name="Normal 38 7 6 4" xfId="17599" xr:uid="{00000000-0005-0000-0000-00009A3F0000}"/>
    <cellStyle name="Normal 38 7 7" xfId="17600" xr:uid="{00000000-0005-0000-0000-00009B3F0000}"/>
    <cellStyle name="Normal 38 7 7 2" xfId="17601" xr:uid="{00000000-0005-0000-0000-00009C3F0000}"/>
    <cellStyle name="Normal 38 7 7 3" xfId="17602" xr:uid="{00000000-0005-0000-0000-00009D3F0000}"/>
    <cellStyle name="Normal 38 7 8" xfId="17603" xr:uid="{00000000-0005-0000-0000-00009E3F0000}"/>
    <cellStyle name="Normal 38 7 9" xfId="17604" xr:uid="{00000000-0005-0000-0000-00009F3F0000}"/>
    <cellStyle name="Normal 38 8" xfId="1206" xr:uid="{00000000-0005-0000-0000-0000A03F0000}"/>
    <cellStyle name="Normal 38 8 2" xfId="17605" xr:uid="{00000000-0005-0000-0000-0000A13F0000}"/>
    <cellStyle name="Normal 38 8 2 2" xfId="17606" xr:uid="{00000000-0005-0000-0000-0000A23F0000}"/>
    <cellStyle name="Normal 38 8 2 2 2" xfId="17607" xr:uid="{00000000-0005-0000-0000-0000A33F0000}"/>
    <cellStyle name="Normal 38 8 2 2 3" xfId="17608" xr:uid="{00000000-0005-0000-0000-0000A43F0000}"/>
    <cellStyle name="Normal 38 8 2 2 4" xfId="17609" xr:uid="{00000000-0005-0000-0000-0000A53F0000}"/>
    <cellStyle name="Normal 38 8 2 3" xfId="17610" xr:uid="{00000000-0005-0000-0000-0000A63F0000}"/>
    <cellStyle name="Normal 38 8 2 3 2" xfId="17611" xr:uid="{00000000-0005-0000-0000-0000A73F0000}"/>
    <cellStyle name="Normal 38 8 2 3 3" xfId="17612" xr:uid="{00000000-0005-0000-0000-0000A83F0000}"/>
    <cellStyle name="Normal 38 8 2 4" xfId="17613" xr:uid="{00000000-0005-0000-0000-0000A93F0000}"/>
    <cellStyle name="Normal 38 8 2 5" xfId="17614" xr:uid="{00000000-0005-0000-0000-0000AA3F0000}"/>
    <cellStyle name="Normal 38 8 2 6" xfId="17615" xr:uid="{00000000-0005-0000-0000-0000AB3F0000}"/>
    <cellStyle name="Normal 38 8 3" xfId="17616" xr:uid="{00000000-0005-0000-0000-0000AC3F0000}"/>
    <cellStyle name="Normal 38 8 3 2" xfId="17617" xr:uid="{00000000-0005-0000-0000-0000AD3F0000}"/>
    <cellStyle name="Normal 38 8 3 3" xfId="17618" xr:uid="{00000000-0005-0000-0000-0000AE3F0000}"/>
    <cellStyle name="Normal 38 8 3 4" xfId="17619" xr:uid="{00000000-0005-0000-0000-0000AF3F0000}"/>
    <cellStyle name="Normal 38 8 4" xfId="17620" xr:uid="{00000000-0005-0000-0000-0000B03F0000}"/>
    <cellStyle name="Normal 38 8 4 2" xfId="17621" xr:uid="{00000000-0005-0000-0000-0000B13F0000}"/>
    <cellStyle name="Normal 38 8 4 3" xfId="17622" xr:uid="{00000000-0005-0000-0000-0000B23F0000}"/>
    <cellStyle name="Normal 38 8 4 4" xfId="17623" xr:uid="{00000000-0005-0000-0000-0000B33F0000}"/>
    <cellStyle name="Normal 38 8 5" xfId="17624" xr:uid="{00000000-0005-0000-0000-0000B43F0000}"/>
    <cellStyle name="Normal 38 8 5 2" xfId="17625" xr:uid="{00000000-0005-0000-0000-0000B53F0000}"/>
    <cellStyle name="Normal 38 8 5 3" xfId="17626" xr:uid="{00000000-0005-0000-0000-0000B63F0000}"/>
    <cellStyle name="Normal 38 8 5 4" xfId="17627" xr:uid="{00000000-0005-0000-0000-0000B73F0000}"/>
    <cellStyle name="Normal 38 8 6" xfId="17628" xr:uid="{00000000-0005-0000-0000-0000B83F0000}"/>
    <cellStyle name="Normal 38 8 6 2" xfId="17629" xr:uid="{00000000-0005-0000-0000-0000B93F0000}"/>
    <cellStyle name="Normal 38 8 6 3" xfId="17630" xr:uid="{00000000-0005-0000-0000-0000BA3F0000}"/>
    <cellStyle name="Normal 38 8 7" xfId="17631" xr:uid="{00000000-0005-0000-0000-0000BB3F0000}"/>
    <cellStyle name="Normal 38 8 8" xfId="17632" xr:uid="{00000000-0005-0000-0000-0000BC3F0000}"/>
    <cellStyle name="Normal 38 8 9" xfId="17633" xr:uid="{00000000-0005-0000-0000-0000BD3F0000}"/>
    <cellStyle name="Normal 38 9" xfId="17634" xr:uid="{00000000-0005-0000-0000-0000BE3F0000}"/>
    <cellStyle name="Normal 38 9 2" xfId="17635" xr:uid="{00000000-0005-0000-0000-0000BF3F0000}"/>
    <cellStyle name="Normal 38 9 2 2" xfId="17636" xr:uid="{00000000-0005-0000-0000-0000C03F0000}"/>
    <cellStyle name="Normal 38 9 2 2 2" xfId="17637" xr:uid="{00000000-0005-0000-0000-0000C13F0000}"/>
    <cellStyle name="Normal 38 9 2 2 3" xfId="17638" xr:uid="{00000000-0005-0000-0000-0000C23F0000}"/>
    <cellStyle name="Normal 38 9 2 2 4" xfId="17639" xr:uid="{00000000-0005-0000-0000-0000C33F0000}"/>
    <cellStyle name="Normal 38 9 2 3" xfId="17640" xr:uid="{00000000-0005-0000-0000-0000C43F0000}"/>
    <cellStyle name="Normal 38 9 2 3 2" xfId="17641" xr:uid="{00000000-0005-0000-0000-0000C53F0000}"/>
    <cellStyle name="Normal 38 9 2 3 3" xfId="17642" xr:uid="{00000000-0005-0000-0000-0000C63F0000}"/>
    <cellStyle name="Normal 38 9 2 4" xfId="17643" xr:uid="{00000000-0005-0000-0000-0000C73F0000}"/>
    <cellStyle name="Normal 38 9 2 5" xfId="17644" xr:uid="{00000000-0005-0000-0000-0000C83F0000}"/>
    <cellStyle name="Normal 38 9 2 6" xfId="17645" xr:uid="{00000000-0005-0000-0000-0000C93F0000}"/>
    <cellStyle name="Normal 38 9 3" xfId="17646" xr:uid="{00000000-0005-0000-0000-0000CA3F0000}"/>
    <cellStyle name="Normal 38 9 3 2" xfId="17647" xr:uid="{00000000-0005-0000-0000-0000CB3F0000}"/>
    <cellStyle name="Normal 38 9 3 3" xfId="17648" xr:uid="{00000000-0005-0000-0000-0000CC3F0000}"/>
    <cellStyle name="Normal 38 9 3 4" xfId="17649" xr:uid="{00000000-0005-0000-0000-0000CD3F0000}"/>
    <cellStyle name="Normal 38 9 4" xfId="17650" xr:uid="{00000000-0005-0000-0000-0000CE3F0000}"/>
    <cellStyle name="Normal 38 9 4 2" xfId="17651" xr:uid="{00000000-0005-0000-0000-0000CF3F0000}"/>
    <cellStyle name="Normal 38 9 4 3" xfId="17652" xr:uid="{00000000-0005-0000-0000-0000D03F0000}"/>
    <cellStyle name="Normal 38 9 4 4" xfId="17653" xr:uid="{00000000-0005-0000-0000-0000D13F0000}"/>
    <cellStyle name="Normal 38 9 5" xfId="17654" xr:uid="{00000000-0005-0000-0000-0000D23F0000}"/>
    <cellStyle name="Normal 38 9 5 2" xfId="17655" xr:uid="{00000000-0005-0000-0000-0000D33F0000}"/>
    <cellStyle name="Normal 38 9 5 3" xfId="17656" xr:uid="{00000000-0005-0000-0000-0000D43F0000}"/>
    <cellStyle name="Normal 38 9 5 4" xfId="17657" xr:uid="{00000000-0005-0000-0000-0000D53F0000}"/>
    <cellStyle name="Normal 38 9 6" xfId="17658" xr:uid="{00000000-0005-0000-0000-0000D63F0000}"/>
    <cellStyle name="Normal 38 9 6 2" xfId="17659" xr:uid="{00000000-0005-0000-0000-0000D73F0000}"/>
    <cellStyle name="Normal 38 9 6 3" xfId="17660" xr:uid="{00000000-0005-0000-0000-0000D83F0000}"/>
    <cellStyle name="Normal 38 9 7" xfId="17661" xr:uid="{00000000-0005-0000-0000-0000D93F0000}"/>
    <cellStyle name="Normal 38 9 8" xfId="17662" xr:uid="{00000000-0005-0000-0000-0000DA3F0000}"/>
    <cellStyle name="Normal 38 9 9" xfId="17663" xr:uid="{00000000-0005-0000-0000-0000DB3F0000}"/>
    <cellStyle name="Normal 39" xfId="34" xr:uid="{00000000-0005-0000-0000-0000DC3F0000}"/>
    <cellStyle name="Normal 39 2" xfId="454" xr:uid="{00000000-0005-0000-0000-0000DD3F0000}"/>
    <cellStyle name="Normal 39 2 2" xfId="1002" xr:uid="{00000000-0005-0000-0000-0000DE3F0000}"/>
    <cellStyle name="Normal 39 3" xfId="315" xr:uid="{00000000-0005-0000-0000-0000DF3F0000}"/>
    <cellStyle name="Normal 39 4" xfId="199" xr:uid="{00000000-0005-0000-0000-0000E03F0000}"/>
    <cellStyle name="Normal 39 5" xfId="17664" xr:uid="{00000000-0005-0000-0000-0000E13F0000}"/>
    <cellStyle name="Normal 4" xfId="13" xr:uid="{00000000-0005-0000-0000-0000E23F0000}"/>
    <cellStyle name="Normal 4 2" xfId="176" xr:uid="{00000000-0005-0000-0000-0000E33F0000}"/>
    <cellStyle name="Normal 4 2 2" xfId="916" xr:uid="{00000000-0005-0000-0000-0000E43F0000}"/>
    <cellStyle name="Normal 4 3" xfId="455" xr:uid="{00000000-0005-0000-0000-0000E53F0000}"/>
    <cellStyle name="Normal 4 4" xfId="769" xr:uid="{00000000-0005-0000-0000-0000E63F0000}"/>
    <cellStyle name="Normal 4 5" xfId="17665" xr:uid="{00000000-0005-0000-0000-0000E73F0000}"/>
    <cellStyle name="Normal 40" xfId="36" xr:uid="{00000000-0005-0000-0000-0000E83F0000}"/>
    <cellStyle name="Normal 40 2" xfId="456" xr:uid="{00000000-0005-0000-0000-0000E93F0000}"/>
    <cellStyle name="Normal 40 2 2" xfId="1003" xr:uid="{00000000-0005-0000-0000-0000EA3F0000}"/>
    <cellStyle name="Normal 40 3" xfId="317" xr:uid="{00000000-0005-0000-0000-0000EB3F0000}"/>
    <cellStyle name="Normal 40 4" xfId="201" xr:uid="{00000000-0005-0000-0000-0000EC3F0000}"/>
    <cellStyle name="Normal 40 5" xfId="17666" xr:uid="{00000000-0005-0000-0000-0000ED3F0000}"/>
    <cellStyle name="Normal 41" xfId="38" xr:uid="{00000000-0005-0000-0000-0000EE3F0000}"/>
    <cellStyle name="Normal 41 2" xfId="457" xr:uid="{00000000-0005-0000-0000-0000EF3F0000}"/>
    <cellStyle name="Normal 41 2 2" xfId="1004" xr:uid="{00000000-0005-0000-0000-0000F03F0000}"/>
    <cellStyle name="Normal 41 3" xfId="319" xr:uid="{00000000-0005-0000-0000-0000F13F0000}"/>
    <cellStyle name="Normal 41 4" xfId="203" xr:uid="{00000000-0005-0000-0000-0000F23F0000}"/>
    <cellStyle name="Normal 41 5" xfId="17667" xr:uid="{00000000-0005-0000-0000-0000F33F0000}"/>
    <cellStyle name="Normal 42" xfId="40" xr:uid="{00000000-0005-0000-0000-0000F43F0000}"/>
    <cellStyle name="Normal 42 2" xfId="458" xr:uid="{00000000-0005-0000-0000-0000F53F0000}"/>
    <cellStyle name="Normal 42 2 2" xfId="1005" xr:uid="{00000000-0005-0000-0000-0000F63F0000}"/>
    <cellStyle name="Normal 42 3" xfId="321" xr:uid="{00000000-0005-0000-0000-0000F73F0000}"/>
    <cellStyle name="Normal 42 4" xfId="205" xr:uid="{00000000-0005-0000-0000-0000F83F0000}"/>
    <cellStyle name="Normal 42 5" xfId="17668" xr:uid="{00000000-0005-0000-0000-0000F93F0000}"/>
    <cellStyle name="Normal 43" xfId="42" xr:uid="{00000000-0005-0000-0000-0000FA3F0000}"/>
    <cellStyle name="Normal 43 2" xfId="459" xr:uid="{00000000-0005-0000-0000-0000FB3F0000}"/>
    <cellStyle name="Normal 43 2 2" xfId="1006" xr:uid="{00000000-0005-0000-0000-0000FC3F0000}"/>
    <cellStyle name="Normal 43 3" xfId="323" xr:uid="{00000000-0005-0000-0000-0000FD3F0000}"/>
    <cellStyle name="Normal 43 4" xfId="207" xr:uid="{00000000-0005-0000-0000-0000FE3F0000}"/>
    <cellStyle name="Normal 43 5" xfId="17669" xr:uid="{00000000-0005-0000-0000-0000FF3F0000}"/>
    <cellStyle name="Normal 44" xfId="44" xr:uid="{00000000-0005-0000-0000-000000400000}"/>
    <cellStyle name="Normal 44 2" xfId="460" xr:uid="{00000000-0005-0000-0000-000001400000}"/>
    <cellStyle name="Normal 44 2 2" xfId="1007" xr:uid="{00000000-0005-0000-0000-000002400000}"/>
    <cellStyle name="Normal 44 3" xfId="325" xr:uid="{00000000-0005-0000-0000-000003400000}"/>
    <cellStyle name="Normal 44 4" xfId="209" xr:uid="{00000000-0005-0000-0000-000004400000}"/>
    <cellStyle name="Normal 44 5" xfId="17670" xr:uid="{00000000-0005-0000-0000-000005400000}"/>
    <cellStyle name="Normal 45" xfId="45" xr:uid="{00000000-0005-0000-0000-000006400000}"/>
    <cellStyle name="Normal 45 2" xfId="461" xr:uid="{00000000-0005-0000-0000-000007400000}"/>
    <cellStyle name="Normal 45 2 2" xfId="1008" xr:uid="{00000000-0005-0000-0000-000008400000}"/>
    <cellStyle name="Normal 45 3" xfId="326" xr:uid="{00000000-0005-0000-0000-000009400000}"/>
    <cellStyle name="Normal 45 4" xfId="210" xr:uid="{00000000-0005-0000-0000-00000A400000}"/>
    <cellStyle name="Normal 45 5" xfId="17671" xr:uid="{00000000-0005-0000-0000-00000B400000}"/>
    <cellStyle name="Normal 46" xfId="47" xr:uid="{00000000-0005-0000-0000-00000C400000}"/>
    <cellStyle name="Normal 46 2" xfId="462" xr:uid="{00000000-0005-0000-0000-00000D400000}"/>
    <cellStyle name="Normal 46 2 2" xfId="1009" xr:uid="{00000000-0005-0000-0000-00000E400000}"/>
    <cellStyle name="Normal 46 3" xfId="328" xr:uid="{00000000-0005-0000-0000-00000F400000}"/>
    <cellStyle name="Normal 46 4" xfId="212" xr:uid="{00000000-0005-0000-0000-000010400000}"/>
    <cellStyle name="Normal 46 5" xfId="17672" xr:uid="{00000000-0005-0000-0000-000011400000}"/>
    <cellStyle name="Normal 47" xfId="49" xr:uid="{00000000-0005-0000-0000-000012400000}"/>
    <cellStyle name="Normal 47 2" xfId="463" xr:uid="{00000000-0005-0000-0000-000013400000}"/>
    <cellStyle name="Normal 47 2 2" xfId="1010" xr:uid="{00000000-0005-0000-0000-000014400000}"/>
    <cellStyle name="Normal 47 3" xfId="330" xr:uid="{00000000-0005-0000-0000-000015400000}"/>
    <cellStyle name="Normal 47 4" xfId="214" xr:uid="{00000000-0005-0000-0000-000016400000}"/>
    <cellStyle name="Normal 47 5" xfId="17673" xr:uid="{00000000-0005-0000-0000-000017400000}"/>
    <cellStyle name="Normal 48" xfId="51" xr:uid="{00000000-0005-0000-0000-000018400000}"/>
    <cellStyle name="Normal 48 2" xfId="464" xr:uid="{00000000-0005-0000-0000-000019400000}"/>
    <cellStyle name="Normal 48 2 2" xfId="1011" xr:uid="{00000000-0005-0000-0000-00001A400000}"/>
    <cellStyle name="Normal 48 3" xfId="332" xr:uid="{00000000-0005-0000-0000-00001B400000}"/>
    <cellStyle name="Normal 48 4" xfId="216" xr:uid="{00000000-0005-0000-0000-00001C400000}"/>
    <cellStyle name="Normal 48 5" xfId="17674" xr:uid="{00000000-0005-0000-0000-00001D400000}"/>
    <cellStyle name="Normal 49" xfId="53" xr:uid="{00000000-0005-0000-0000-00001E400000}"/>
    <cellStyle name="Normal 49 2" xfId="465" xr:uid="{00000000-0005-0000-0000-00001F400000}"/>
    <cellStyle name="Normal 49 2 2" xfId="1012" xr:uid="{00000000-0005-0000-0000-000020400000}"/>
    <cellStyle name="Normal 49 3" xfId="334" xr:uid="{00000000-0005-0000-0000-000021400000}"/>
    <cellStyle name="Normal 49 4" xfId="218" xr:uid="{00000000-0005-0000-0000-000022400000}"/>
    <cellStyle name="Normal 49 5" xfId="17675" xr:uid="{00000000-0005-0000-0000-000023400000}"/>
    <cellStyle name="Normal 5" xfId="121" xr:uid="{00000000-0005-0000-0000-000024400000}"/>
    <cellStyle name="Normal 5 10" xfId="740" xr:uid="{00000000-0005-0000-0000-000025400000}"/>
    <cellStyle name="Normal 5 10 10" xfId="17676" xr:uid="{00000000-0005-0000-0000-000026400000}"/>
    <cellStyle name="Normal 5 10 2" xfId="1443" xr:uid="{00000000-0005-0000-0000-000027400000}"/>
    <cellStyle name="Normal 5 10 2 2" xfId="17677" xr:uid="{00000000-0005-0000-0000-000028400000}"/>
    <cellStyle name="Normal 5 10 2 2 2" xfId="17678" xr:uid="{00000000-0005-0000-0000-000029400000}"/>
    <cellStyle name="Normal 5 10 2 2 2 2" xfId="17679" xr:uid="{00000000-0005-0000-0000-00002A400000}"/>
    <cellStyle name="Normal 5 10 2 2 2 3" xfId="17680" xr:uid="{00000000-0005-0000-0000-00002B400000}"/>
    <cellStyle name="Normal 5 10 2 2 2 4" xfId="17681" xr:uid="{00000000-0005-0000-0000-00002C400000}"/>
    <cellStyle name="Normal 5 10 2 2 3" xfId="17682" xr:uid="{00000000-0005-0000-0000-00002D400000}"/>
    <cellStyle name="Normal 5 10 2 2 3 2" xfId="17683" xr:uid="{00000000-0005-0000-0000-00002E400000}"/>
    <cellStyle name="Normal 5 10 2 2 3 3" xfId="17684" xr:uid="{00000000-0005-0000-0000-00002F400000}"/>
    <cellStyle name="Normal 5 10 2 2 4" xfId="17685" xr:uid="{00000000-0005-0000-0000-000030400000}"/>
    <cellStyle name="Normal 5 10 2 2 5" xfId="17686" xr:uid="{00000000-0005-0000-0000-000031400000}"/>
    <cellStyle name="Normal 5 10 2 2 6" xfId="17687" xr:uid="{00000000-0005-0000-0000-000032400000}"/>
    <cellStyle name="Normal 5 10 2 3" xfId="17688" xr:uid="{00000000-0005-0000-0000-000033400000}"/>
    <cellStyle name="Normal 5 10 2 3 2" xfId="17689" xr:uid="{00000000-0005-0000-0000-000034400000}"/>
    <cellStyle name="Normal 5 10 2 3 3" xfId="17690" xr:uid="{00000000-0005-0000-0000-000035400000}"/>
    <cellStyle name="Normal 5 10 2 3 4" xfId="17691" xr:uid="{00000000-0005-0000-0000-000036400000}"/>
    <cellStyle name="Normal 5 10 2 4" xfId="17692" xr:uid="{00000000-0005-0000-0000-000037400000}"/>
    <cellStyle name="Normal 5 10 2 4 2" xfId="17693" xr:uid="{00000000-0005-0000-0000-000038400000}"/>
    <cellStyle name="Normal 5 10 2 4 3" xfId="17694" xr:uid="{00000000-0005-0000-0000-000039400000}"/>
    <cellStyle name="Normal 5 10 2 4 4" xfId="17695" xr:uid="{00000000-0005-0000-0000-00003A400000}"/>
    <cellStyle name="Normal 5 10 2 5" xfId="17696" xr:uid="{00000000-0005-0000-0000-00003B400000}"/>
    <cellStyle name="Normal 5 10 2 5 2" xfId="17697" xr:uid="{00000000-0005-0000-0000-00003C400000}"/>
    <cellStyle name="Normal 5 10 2 5 3" xfId="17698" xr:uid="{00000000-0005-0000-0000-00003D400000}"/>
    <cellStyle name="Normal 5 10 2 5 4" xfId="17699" xr:uid="{00000000-0005-0000-0000-00003E400000}"/>
    <cellStyle name="Normal 5 10 2 6" xfId="17700" xr:uid="{00000000-0005-0000-0000-00003F400000}"/>
    <cellStyle name="Normal 5 10 2 6 2" xfId="17701" xr:uid="{00000000-0005-0000-0000-000040400000}"/>
    <cellStyle name="Normal 5 10 2 6 3" xfId="17702" xr:uid="{00000000-0005-0000-0000-000041400000}"/>
    <cellStyle name="Normal 5 10 2 7" xfId="17703" xr:uid="{00000000-0005-0000-0000-000042400000}"/>
    <cellStyle name="Normal 5 10 2 8" xfId="17704" xr:uid="{00000000-0005-0000-0000-000043400000}"/>
    <cellStyle name="Normal 5 10 2 9" xfId="17705" xr:uid="{00000000-0005-0000-0000-000044400000}"/>
    <cellStyle name="Normal 5 10 3" xfId="17706" xr:uid="{00000000-0005-0000-0000-000045400000}"/>
    <cellStyle name="Normal 5 10 3 2" xfId="17707" xr:uid="{00000000-0005-0000-0000-000046400000}"/>
    <cellStyle name="Normal 5 10 3 2 2" xfId="17708" xr:uid="{00000000-0005-0000-0000-000047400000}"/>
    <cellStyle name="Normal 5 10 3 2 3" xfId="17709" xr:uid="{00000000-0005-0000-0000-000048400000}"/>
    <cellStyle name="Normal 5 10 3 2 4" xfId="17710" xr:uid="{00000000-0005-0000-0000-000049400000}"/>
    <cellStyle name="Normal 5 10 3 3" xfId="17711" xr:uid="{00000000-0005-0000-0000-00004A400000}"/>
    <cellStyle name="Normal 5 10 3 3 2" xfId="17712" xr:uid="{00000000-0005-0000-0000-00004B400000}"/>
    <cellStyle name="Normal 5 10 3 3 3" xfId="17713" xr:uid="{00000000-0005-0000-0000-00004C400000}"/>
    <cellStyle name="Normal 5 10 3 4" xfId="17714" xr:uid="{00000000-0005-0000-0000-00004D400000}"/>
    <cellStyle name="Normal 5 10 3 5" xfId="17715" xr:uid="{00000000-0005-0000-0000-00004E400000}"/>
    <cellStyle name="Normal 5 10 3 6" xfId="17716" xr:uid="{00000000-0005-0000-0000-00004F400000}"/>
    <cellStyle name="Normal 5 10 4" xfId="17717" xr:uid="{00000000-0005-0000-0000-000050400000}"/>
    <cellStyle name="Normal 5 10 4 2" xfId="17718" xr:uid="{00000000-0005-0000-0000-000051400000}"/>
    <cellStyle name="Normal 5 10 4 3" xfId="17719" xr:uid="{00000000-0005-0000-0000-000052400000}"/>
    <cellStyle name="Normal 5 10 4 4" xfId="17720" xr:uid="{00000000-0005-0000-0000-000053400000}"/>
    <cellStyle name="Normal 5 10 5" xfId="17721" xr:uid="{00000000-0005-0000-0000-000054400000}"/>
    <cellStyle name="Normal 5 10 5 2" xfId="17722" xr:uid="{00000000-0005-0000-0000-000055400000}"/>
    <cellStyle name="Normal 5 10 5 3" xfId="17723" xr:uid="{00000000-0005-0000-0000-000056400000}"/>
    <cellStyle name="Normal 5 10 5 4" xfId="17724" xr:uid="{00000000-0005-0000-0000-000057400000}"/>
    <cellStyle name="Normal 5 10 6" xfId="17725" xr:uid="{00000000-0005-0000-0000-000058400000}"/>
    <cellStyle name="Normal 5 10 6 2" xfId="17726" xr:uid="{00000000-0005-0000-0000-000059400000}"/>
    <cellStyle name="Normal 5 10 6 3" xfId="17727" xr:uid="{00000000-0005-0000-0000-00005A400000}"/>
    <cellStyle name="Normal 5 10 6 4" xfId="17728" xr:uid="{00000000-0005-0000-0000-00005B400000}"/>
    <cellStyle name="Normal 5 10 7" xfId="17729" xr:uid="{00000000-0005-0000-0000-00005C400000}"/>
    <cellStyle name="Normal 5 10 7 2" xfId="17730" xr:uid="{00000000-0005-0000-0000-00005D400000}"/>
    <cellStyle name="Normal 5 10 7 3" xfId="17731" xr:uid="{00000000-0005-0000-0000-00005E400000}"/>
    <cellStyle name="Normal 5 10 8" xfId="17732" xr:uid="{00000000-0005-0000-0000-00005F400000}"/>
    <cellStyle name="Normal 5 10 9" xfId="17733" xr:uid="{00000000-0005-0000-0000-000060400000}"/>
    <cellStyle name="Normal 5 11" xfId="1207" xr:uid="{00000000-0005-0000-0000-000061400000}"/>
    <cellStyle name="Normal 5 11 2" xfId="17734" xr:uid="{00000000-0005-0000-0000-000062400000}"/>
    <cellStyle name="Normal 5 11 2 2" xfId="17735" xr:uid="{00000000-0005-0000-0000-000063400000}"/>
    <cellStyle name="Normal 5 11 2 2 2" xfId="17736" xr:uid="{00000000-0005-0000-0000-000064400000}"/>
    <cellStyle name="Normal 5 11 2 2 3" xfId="17737" xr:uid="{00000000-0005-0000-0000-000065400000}"/>
    <cellStyle name="Normal 5 11 2 2 4" xfId="17738" xr:uid="{00000000-0005-0000-0000-000066400000}"/>
    <cellStyle name="Normal 5 11 2 3" xfId="17739" xr:uid="{00000000-0005-0000-0000-000067400000}"/>
    <cellStyle name="Normal 5 11 2 3 2" xfId="17740" xr:uid="{00000000-0005-0000-0000-000068400000}"/>
    <cellStyle name="Normal 5 11 2 3 3" xfId="17741" xr:uid="{00000000-0005-0000-0000-000069400000}"/>
    <cellStyle name="Normal 5 11 2 4" xfId="17742" xr:uid="{00000000-0005-0000-0000-00006A400000}"/>
    <cellStyle name="Normal 5 11 2 5" xfId="17743" xr:uid="{00000000-0005-0000-0000-00006B400000}"/>
    <cellStyle name="Normal 5 11 2 6" xfId="17744" xr:uid="{00000000-0005-0000-0000-00006C400000}"/>
    <cellStyle name="Normal 5 11 3" xfId="17745" xr:uid="{00000000-0005-0000-0000-00006D400000}"/>
    <cellStyle name="Normal 5 11 3 2" xfId="17746" xr:uid="{00000000-0005-0000-0000-00006E400000}"/>
    <cellStyle name="Normal 5 11 3 3" xfId="17747" xr:uid="{00000000-0005-0000-0000-00006F400000}"/>
    <cellStyle name="Normal 5 11 3 4" xfId="17748" xr:uid="{00000000-0005-0000-0000-000070400000}"/>
    <cellStyle name="Normal 5 11 4" xfId="17749" xr:uid="{00000000-0005-0000-0000-000071400000}"/>
    <cellStyle name="Normal 5 11 4 2" xfId="17750" xr:uid="{00000000-0005-0000-0000-000072400000}"/>
    <cellStyle name="Normal 5 11 4 3" xfId="17751" xr:uid="{00000000-0005-0000-0000-000073400000}"/>
    <cellStyle name="Normal 5 11 4 4" xfId="17752" xr:uid="{00000000-0005-0000-0000-000074400000}"/>
    <cellStyle name="Normal 5 11 5" xfId="17753" xr:uid="{00000000-0005-0000-0000-000075400000}"/>
    <cellStyle name="Normal 5 11 5 2" xfId="17754" xr:uid="{00000000-0005-0000-0000-000076400000}"/>
    <cellStyle name="Normal 5 11 5 3" xfId="17755" xr:uid="{00000000-0005-0000-0000-000077400000}"/>
    <cellStyle name="Normal 5 11 5 4" xfId="17756" xr:uid="{00000000-0005-0000-0000-000078400000}"/>
    <cellStyle name="Normal 5 11 6" xfId="17757" xr:uid="{00000000-0005-0000-0000-000079400000}"/>
    <cellStyle name="Normal 5 11 6 2" xfId="17758" xr:uid="{00000000-0005-0000-0000-00007A400000}"/>
    <cellStyle name="Normal 5 11 6 3" xfId="17759" xr:uid="{00000000-0005-0000-0000-00007B400000}"/>
    <cellStyle name="Normal 5 11 7" xfId="17760" xr:uid="{00000000-0005-0000-0000-00007C400000}"/>
    <cellStyle name="Normal 5 11 8" xfId="17761" xr:uid="{00000000-0005-0000-0000-00007D400000}"/>
    <cellStyle name="Normal 5 11 9" xfId="17762" xr:uid="{00000000-0005-0000-0000-00007E400000}"/>
    <cellStyle name="Normal 5 12" xfId="17763" xr:uid="{00000000-0005-0000-0000-00007F400000}"/>
    <cellStyle name="Normal 5 12 2" xfId="17764" xr:uid="{00000000-0005-0000-0000-000080400000}"/>
    <cellStyle name="Normal 5 12 2 2" xfId="17765" xr:uid="{00000000-0005-0000-0000-000081400000}"/>
    <cellStyle name="Normal 5 12 2 2 2" xfId="17766" xr:uid="{00000000-0005-0000-0000-000082400000}"/>
    <cellStyle name="Normal 5 12 2 2 3" xfId="17767" xr:uid="{00000000-0005-0000-0000-000083400000}"/>
    <cellStyle name="Normal 5 12 2 2 4" xfId="17768" xr:uid="{00000000-0005-0000-0000-000084400000}"/>
    <cellStyle name="Normal 5 12 2 3" xfId="17769" xr:uid="{00000000-0005-0000-0000-000085400000}"/>
    <cellStyle name="Normal 5 12 2 3 2" xfId="17770" xr:uid="{00000000-0005-0000-0000-000086400000}"/>
    <cellStyle name="Normal 5 12 2 3 3" xfId="17771" xr:uid="{00000000-0005-0000-0000-000087400000}"/>
    <cellStyle name="Normal 5 12 2 4" xfId="17772" xr:uid="{00000000-0005-0000-0000-000088400000}"/>
    <cellStyle name="Normal 5 12 2 5" xfId="17773" xr:uid="{00000000-0005-0000-0000-000089400000}"/>
    <cellStyle name="Normal 5 12 2 6" xfId="17774" xr:uid="{00000000-0005-0000-0000-00008A400000}"/>
    <cellStyle name="Normal 5 12 3" xfId="17775" xr:uid="{00000000-0005-0000-0000-00008B400000}"/>
    <cellStyle name="Normal 5 12 3 2" xfId="17776" xr:uid="{00000000-0005-0000-0000-00008C400000}"/>
    <cellStyle name="Normal 5 12 3 3" xfId="17777" xr:uid="{00000000-0005-0000-0000-00008D400000}"/>
    <cellStyle name="Normal 5 12 3 4" xfId="17778" xr:uid="{00000000-0005-0000-0000-00008E400000}"/>
    <cellStyle name="Normal 5 12 4" xfId="17779" xr:uid="{00000000-0005-0000-0000-00008F400000}"/>
    <cellStyle name="Normal 5 12 4 2" xfId="17780" xr:uid="{00000000-0005-0000-0000-000090400000}"/>
    <cellStyle name="Normal 5 12 4 3" xfId="17781" xr:uid="{00000000-0005-0000-0000-000091400000}"/>
    <cellStyle name="Normal 5 12 4 4" xfId="17782" xr:uid="{00000000-0005-0000-0000-000092400000}"/>
    <cellStyle name="Normal 5 12 5" xfId="17783" xr:uid="{00000000-0005-0000-0000-000093400000}"/>
    <cellStyle name="Normal 5 12 5 2" xfId="17784" xr:uid="{00000000-0005-0000-0000-000094400000}"/>
    <cellStyle name="Normal 5 12 5 3" xfId="17785" xr:uid="{00000000-0005-0000-0000-000095400000}"/>
    <cellStyle name="Normal 5 12 5 4" xfId="17786" xr:uid="{00000000-0005-0000-0000-000096400000}"/>
    <cellStyle name="Normal 5 12 6" xfId="17787" xr:uid="{00000000-0005-0000-0000-000097400000}"/>
    <cellStyle name="Normal 5 12 6 2" xfId="17788" xr:uid="{00000000-0005-0000-0000-000098400000}"/>
    <cellStyle name="Normal 5 12 6 3" xfId="17789" xr:uid="{00000000-0005-0000-0000-000099400000}"/>
    <cellStyle name="Normal 5 12 7" xfId="17790" xr:uid="{00000000-0005-0000-0000-00009A400000}"/>
    <cellStyle name="Normal 5 12 8" xfId="17791" xr:uid="{00000000-0005-0000-0000-00009B400000}"/>
    <cellStyle name="Normal 5 12 9" xfId="17792" xr:uid="{00000000-0005-0000-0000-00009C400000}"/>
    <cellStyle name="Normal 5 13" xfId="17793" xr:uid="{00000000-0005-0000-0000-00009D400000}"/>
    <cellStyle name="Normal 5 14" xfId="17794" xr:uid="{00000000-0005-0000-0000-00009E400000}"/>
    <cellStyle name="Normal 5 14 2" xfId="17795" xr:uid="{00000000-0005-0000-0000-00009F400000}"/>
    <cellStyle name="Normal 5 14 2 2" xfId="17796" xr:uid="{00000000-0005-0000-0000-0000A0400000}"/>
    <cellStyle name="Normal 5 14 2 2 2" xfId="17797" xr:uid="{00000000-0005-0000-0000-0000A1400000}"/>
    <cellStyle name="Normal 5 14 2 2 3" xfId="17798" xr:uid="{00000000-0005-0000-0000-0000A2400000}"/>
    <cellStyle name="Normal 5 14 2 2 4" xfId="17799" xr:uid="{00000000-0005-0000-0000-0000A3400000}"/>
    <cellStyle name="Normal 5 14 2 3" xfId="17800" xr:uid="{00000000-0005-0000-0000-0000A4400000}"/>
    <cellStyle name="Normal 5 14 2 3 2" xfId="17801" xr:uid="{00000000-0005-0000-0000-0000A5400000}"/>
    <cellStyle name="Normal 5 14 2 3 3" xfId="17802" xr:uid="{00000000-0005-0000-0000-0000A6400000}"/>
    <cellStyle name="Normal 5 14 2 4" xfId="17803" xr:uid="{00000000-0005-0000-0000-0000A7400000}"/>
    <cellStyle name="Normal 5 14 2 5" xfId="17804" xr:uid="{00000000-0005-0000-0000-0000A8400000}"/>
    <cellStyle name="Normal 5 14 2 6" xfId="17805" xr:uid="{00000000-0005-0000-0000-0000A9400000}"/>
    <cellStyle name="Normal 5 14 3" xfId="17806" xr:uid="{00000000-0005-0000-0000-0000AA400000}"/>
    <cellStyle name="Normal 5 14 3 2" xfId="17807" xr:uid="{00000000-0005-0000-0000-0000AB400000}"/>
    <cellStyle name="Normal 5 14 3 3" xfId="17808" xr:uid="{00000000-0005-0000-0000-0000AC400000}"/>
    <cellStyle name="Normal 5 14 3 4" xfId="17809" xr:uid="{00000000-0005-0000-0000-0000AD400000}"/>
    <cellStyle name="Normal 5 14 4" xfId="17810" xr:uid="{00000000-0005-0000-0000-0000AE400000}"/>
    <cellStyle name="Normal 5 14 4 2" xfId="17811" xr:uid="{00000000-0005-0000-0000-0000AF400000}"/>
    <cellStyle name="Normal 5 14 4 3" xfId="17812" xr:uid="{00000000-0005-0000-0000-0000B0400000}"/>
    <cellStyle name="Normal 5 14 4 4" xfId="17813" xr:uid="{00000000-0005-0000-0000-0000B1400000}"/>
    <cellStyle name="Normal 5 14 5" xfId="17814" xr:uid="{00000000-0005-0000-0000-0000B2400000}"/>
    <cellStyle name="Normal 5 14 5 2" xfId="17815" xr:uid="{00000000-0005-0000-0000-0000B3400000}"/>
    <cellStyle name="Normal 5 14 5 3" xfId="17816" xr:uid="{00000000-0005-0000-0000-0000B4400000}"/>
    <cellStyle name="Normal 5 14 5 4" xfId="17817" xr:uid="{00000000-0005-0000-0000-0000B5400000}"/>
    <cellStyle name="Normal 5 14 6" xfId="17818" xr:uid="{00000000-0005-0000-0000-0000B6400000}"/>
    <cellStyle name="Normal 5 14 6 2" xfId="17819" xr:uid="{00000000-0005-0000-0000-0000B7400000}"/>
    <cellStyle name="Normal 5 14 6 3" xfId="17820" xr:uid="{00000000-0005-0000-0000-0000B8400000}"/>
    <cellStyle name="Normal 5 14 7" xfId="17821" xr:uid="{00000000-0005-0000-0000-0000B9400000}"/>
    <cellStyle name="Normal 5 14 8" xfId="17822" xr:uid="{00000000-0005-0000-0000-0000BA400000}"/>
    <cellStyle name="Normal 5 14 9" xfId="17823" xr:uid="{00000000-0005-0000-0000-0000BB400000}"/>
    <cellStyle name="Normal 5 15" xfId="17824" xr:uid="{00000000-0005-0000-0000-0000BC400000}"/>
    <cellStyle name="Normal 5 15 2" xfId="17825" xr:uid="{00000000-0005-0000-0000-0000BD400000}"/>
    <cellStyle name="Normal 5 15 2 2" xfId="17826" xr:uid="{00000000-0005-0000-0000-0000BE400000}"/>
    <cellStyle name="Normal 5 15 2 2 2" xfId="17827" xr:uid="{00000000-0005-0000-0000-0000BF400000}"/>
    <cellStyle name="Normal 5 15 2 2 3" xfId="17828" xr:uid="{00000000-0005-0000-0000-0000C0400000}"/>
    <cellStyle name="Normal 5 15 2 2 4" xfId="17829" xr:uid="{00000000-0005-0000-0000-0000C1400000}"/>
    <cellStyle name="Normal 5 15 2 3" xfId="17830" xr:uid="{00000000-0005-0000-0000-0000C2400000}"/>
    <cellStyle name="Normal 5 15 2 3 2" xfId="17831" xr:uid="{00000000-0005-0000-0000-0000C3400000}"/>
    <cellStyle name="Normal 5 15 2 3 3" xfId="17832" xr:uid="{00000000-0005-0000-0000-0000C4400000}"/>
    <cellStyle name="Normal 5 15 2 4" xfId="17833" xr:uid="{00000000-0005-0000-0000-0000C5400000}"/>
    <cellStyle name="Normal 5 15 2 5" xfId="17834" xr:uid="{00000000-0005-0000-0000-0000C6400000}"/>
    <cellStyle name="Normal 5 15 2 6" xfId="17835" xr:uid="{00000000-0005-0000-0000-0000C7400000}"/>
    <cellStyle name="Normal 5 15 3" xfId="17836" xr:uid="{00000000-0005-0000-0000-0000C8400000}"/>
    <cellStyle name="Normal 5 15 3 2" xfId="17837" xr:uid="{00000000-0005-0000-0000-0000C9400000}"/>
    <cellStyle name="Normal 5 15 3 3" xfId="17838" xr:uid="{00000000-0005-0000-0000-0000CA400000}"/>
    <cellStyle name="Normal 5 15 3 4" xfId="17839" xr:uid="{00000000-0005-0000-0000-0000CB400000}"/>
    <cellStyle name="Normal 5 15 4" xfId="17840" xr:uid="{00000000-0005-0000-0000-0000CC400000}"/>
    <cellStyle name="Normal 5 15 4 2" xfId="17841" xr:uid="{00000000-0005-0000-0000-0000CD400000}"/>
    <cellStyle name="Normal 5 15 4 3" xfId="17842" xr:uid="{00000000-0005-0000-0000-0000CE400000}"/>
    <cellStyle name="Normal 5 15 4 4" xfId="17843" xr:uid="{00000000-0005-0000-0000-0000CF400000}"/>
    <cellStyle name="Normal 5 15 5" xfId="17844" xr:uid="{00000000-0005-0000-0000-0000D0400000}"/>
    <cellStyle name="Normal 5 15 5 2" xfId="17845" xr:uid="{00000000-0005-0000-0000-0000D1400000}"/>
    <cellStyle name="Normal 5 15 5 3" xfId="17846" xr:uid="{00000000-0005-0000-0000-0000D2400000}"/>
    <cellStyle name="Normal 5 15 6" xfId="17847" xr:uid="{00000000-0005-0000-0000-0000D3400000}"/>
    <cellStyle name="Normal 5 15 7" xfId="17848" xr:uid="{00000000-0005-0000-0000-0000D4400000}"/>
    <cellStyle name="Normal 5 15 8" xfId="17849" xr:uid="{00000000-0005-0000-0000-0000D5400000}"/>
    <cellStyle name="Normal 5 16" xfId="17850" xr:uid="{00000000-0005-0000-0000-0000D6400000}"/>
    <cellStyle name="Normal 5 16 2" xfId="17851" xr:uid="{00000000-0005-0000-0000-0000D7400000}"/>
    <cellStyle name="Normal 5 16 2 2" xfId="17852" xr:uid="{00000000-0005-0000-0000-0000D8400000}"/>
    <cellStyle name="Normal 5 16 2 3" xfId="17853" xr:uid="{00000000-0005-0000-0000-0000D9400000}"/>
    <cellStyle name="Normal 5 16 2 4" xfId="17854" xr:uid="{00000000-0005-0000-0000-0000DA400000}"/>
    <cellStyle name="Normal 5 16 3" xfId="17855" xr:uid="{00000000-0005-0000-0000-0000DB400000}"/>
    <cellStyle name="Normal 5 16 3 2" xfId="17856" xr:uid="{00000000-0005-0000-0000-0000DC400000}"/>
    <cellStyle name="Normal 5 16 3 3" xfId="17857" xr:uid="{00000000-0005-0000-0000-0000DD400000}"/>
    <cellStyle name="Normal 5 16 3 4" xfId="17858" xr:uid="{00000000-0005-0000-0000-0000DE400000}"/>
    <cellStyle name="Normal 5 16 4" xfId="17859" xr:uid="{00000000-0005-0000-0000-0000DF400000}"/>
    <cellStyle name="Normal 5 16 4 2" xfId="17860" xr:uid="{00000000-0005-0000-0000-0000E0400000}"/>
    <cellStyle name="Normal 5 16 4 3" xfId="17861" xr:uid="{00000000-0005-0000-0000-0000E1400000}"/>
    <cellStyle name="Normal 5 16 5" xfId="17862" xr:uid="{00000000-0005-0000-0000-0000E2400000}"/>
    <cellStyle name="Normal 5 16 6" xfId="17863" xr:uid="{00000000-0005-0000-0000-0000E3400000}"/>
    <cellStyle name="Normal 5 16 7" xfId="17864" xr:uid="{00000000-0005-0000-0000-0000E4400000}"/>
    <cellStyle name="Normal 5 17" xfId="17865" xr:uid="{00000000-0005-0000-0000-0000E5400000}"/>
    <cellStyle name="Normal 5 17 2" xfId="17866" xr:uid="{00000000-0005-0000-0000-0000E6400000}"/>
    <cellStyle name="Normal 5 17 3" xfId="17867" xr:uid="{00000000-0005-0000-0000-0000E7400000}"/>
    <cellStyle name="Normal 5 17 4" xfId="17868" xr:uid="{00000000-0005-0000-0000-0000E8400000}"/>
    <cellStyle name="Normal 5 18" xfId="17869" xr:uid="{00000000-0005-0000-0000-0000E9400000}"/>
    <cellStyle name="Normal 5 18 2" xfId="17870" xr:uid="{00000000-0005-0000-0000-0000EA400000}"/>
    <cellStyle name="Normal 5 18 3" xfId="17871" xr:uid="{00000000-0005-0000-0000-0000EB400000}"/>
    <cellStyle name="Normal 5 18 4" xfId="17872" xr:uid="{00000000-0005-0000-0000-0000EC400000}"/>
    <cellStyle name="Normal 5 19" xfId="17873" xr:uid="{00000000-0005-0000-0000-0000ED400000}"/>
    <cellStyle name="Normal 5 19 2" xfId="17874" xr:uid="{00000000-0005-0000-0000-0000EE400000}"/>
    <cellStyle name="Normal 5 19 3" xfId="17875" xr:uid="{00000000-0005-0000-0000-0000EF400000}"/>
    <cellStyle name="Normal 5 19 4" xfId="17876" xr:uid="{00000000-0005-0000-0000-0000F0400000}"/>
    <cellStyle name="Normal 5 2" xfId="122" xr:uid="{00000000-0005-0000-0000-0000F1400000}"/>
    <cellStyle name="Normal 5 2 10" xfId="1208" xr:uid="{00000000-0005-0000-0000-0000F2400000}"/>
    <cellStyle name="Normal 5 2 10 2" xfId="17877" xr:uid="{00000000-0005-0000-0000-0000F3400000}"/>
    <cellStyle name="Normal 5 2 10 2 2" xfId="17878" xr:uid="{00000000-0005-0000-0000-0000F4400000}"/>
    <cellStyle name="Normal 5 2 10 2 2 2" xfId="17879" xr:uid="{00000000-0005-0000-0000-0000F5400000}"/>
    <cellStyle name="Normal 5 2 10 2 2 3" xfId="17880" xr:uid="{00000000-0005-0000-0000-0000F6400000}"/>
    <cellStyle name="Normal 5 2 10 2 2 4" xfId="17881" xr:uid="{00000000-0005-0000-0000-0000F7400000}"/>
    <cellStyle name="Normal 5 2 10 2 3" xfId="17882" xr:uid="{00000000-0005-0000-0000-0000F8400000}"/>
    <cellStyle name="Normal 5 2 10 2 3 2" xfId="17883" xr:uid="{00000000-0005-0000-0000-0000F9400000}"/>
    <cellStyle name="Normal 5 2 10 2 3 3" xfId="17884" xr:uid="{00000000-0005-0000-0000-0000FA400000}"/>
    <cellStyle name="Normal 5 2 10 2 4" xfId="17885" xr:uid="{00000000-0005-0000-0000-0000FB400000}"/>
    <cellStyle name="Normal 5 2 10 2 5" xfId="17886" xr:uid="{00000000-0005-0000-0000-0000FC400000}"/>
    <cellStyle name="Normal 5 2 10 2 6" xfId="17887" xr:uid="{00000000-0005-0000-0000-0000FD400000}"/>
    <cellStyle name="Normal 5 2 10 3" xfId="17888" xr:uid="{00000000-0005-0000-0000-0000FE400000}"/>
    <cellStyle name="Normal 5 2 10 3 2" xfId="17889" xr:uid="{00000000-0005-0000-0000-0000FF400000}"/>
    <cellStyle name="Normal 5 2 10 3 3" xfId="17890" xr:uid="{00000000-0005-0000-0000-000000410000}"/>
    <cellStyle name="Normal 5 2 10 3 4" xfId="17891" xr:uid="{00000000-0005-0000-0000-000001410000}"/>
    <cellStyle name="Normal 5 2 10 4" xfId="17892" xr:uid="{00000000-0005-0000-0000-000002410000}"/>
    <cellStyle name="Normal 5 2 10 4 2" xfId="17893" xr:uid="{00000000-0005-0000-0000-000003410000}"/>
    <cellStyle name="Normal 5 2 10 4 3" xfId="17894" xr:uid="{00000000-0005-0000-0000-000004410000}"/>
    <cellStyle name="Normal 5 2 10 4 4" xfId="17895" xr:uid="{00000000-0005-0000-0000-000005410000}"/>
    <cellStyle name="Normal 5 2 10 5" xfId="17896" xr:uid="{00000000-0005-0000-0000-000006410000}"/>
    <cellStyle name="Normal 5 2 10 5 2" xfId="17897" xr:uid="{00000000-0005-0000-0000-000007410000}"/>
    <cellStyle name="Normal 5 2 10 5 3" xfId="17898" xr:uid="{00000000-0005-0000-0000-000008410000}"/>
    <cellStyle name="Normal 5 2 10 5 4" xfId="17899" xr:uid="{00000000-0005-0000-0000-000009410000}"/>
    <cellStyle name="Normal 5 2 10 6" xfId="17900" xr:uid="{00000000-0005-0000-0000-00000A410000}"/>
    <cellStyle name="Normal 5 2 10 6 2" xfId="17901" xr:uid="{00000000-0005-0000-0000-00000B410000}"/>
    <cellStyle name="Normal 5 2 10 6 3" xfId="17902" xr:uid="{00000000-0005-0000-0000-00000C410000}"/>
    <cellStyle name="Normal 5 2 10 7" xfId="17903" xr:uid="{00000000-0005-0000-0000-00000D410000}"/>
    <cellStyle name="Normal 5 2 10 8" xfId="17904" xr:uid="{00000000-0005-0000-0000-00000E410000}"/>
    <cellStyle name="Normal 5 2 10 9" xfId="17905" xr:uid="{00000000-0005-0000-0000-00000F410000}"/>
    <cellStyle name="Normal 5 2 11" xfId="17906" xr:uid="{00000000-0005-0000-0000-000010410000}"/>
    <cellStyle name="Normal 5 2 11 2" xfId="17907" xr:uid="{00000000-0005-0000-0000-000011410000}"/>
    <cellStyle name="Normal 5 2 11 2 2" xfId="17908" xr:uid="{00000000-0005-0000-0000-000012410000}"/>
    <cellStyle name="Normal 5 2 11 2 2 2" xfId="17909" xr:uid="{00000000-0005-0000-0000-000013410000}"/>
    <cellStyle name="Normal 5 2 11 2 2 3" xfId="17910" xr:uid="{00000000-0005-0000-0000-000014410000}"/>
    <cellStyle name="Normal 5 2 11 2 2 4" xfId="17911" xr:uid="{00000000-0005-0000-0000-000015410000}"/>
    <cellStyle name="Normal 5 2 11 2 3" xfId="17912" xr:uid="{00000000-0005-0000-0000-000016410000}"/>
    <cellStyle name="Normal 5 2 11 2 3 2" xfId="17913" xr:uid="{00000000-0005-0000-0000-000017410000}"/>
    <cellStyle name="Normal 5 2 11 2 3 3" xfId="17914" xr:uid="{00000000-0005-0000-0000-000018410000}"/>
    <cellStyle name="Normal 5 2 11 2 4" xfId="17915" xr:uid="{00000000-0005-0000-0000-000019410000}"/>
    <cellStyle name="Normal 5 2 11 2 5" xfId="17916" xr:uid="{00000000-0005-0000-0000-00001A410000}"/>
    <cellStyle name="Normal 5 2 11 2 6" xfId="17917" xr:uid="{00000000-0005-0000-0000-00001B410000}"/>
    <cellStyle name="Normal 5 2 11 3" xfId="17918" xr:uid="{00000000-0005-0000-0000-00001C410000}"/>
    <cellStyle name="Normal 5 2 11 3 2" xfId="17919" xr:uid="{00000000-0005-0000-0000-00001D410000}"/>
    <cellStyle name="Normal 5 2 11 3 3" xfId="17920" xr:uid="{00000000-0005-0000-0000-00001E410000}"/>
    <cellStyle name="Normal 5 2 11 3 4" xfId="17921" xr:uid="{00000000-0005-0000-0000-00001F410000}"/>
    <cellStyle name="Normal 5 2 11 4" xfId="17922" xr:uid="{00000000-0005-0000-0000-000020410000}"/>
    <cellStyle name="Normal 5 2 11 4 2" xfId="17923" xr:uid="{00000000-0005-0000-0000-000021410000}"/>
    <cellStyle name="Normal 5 2 11 4 3" xfId="17924" xr:uid="{00000000-0005-0000-0000-000022410000}"/>
    <cellStyle name="Normal 5 2 11 4 4" xfId="17925" xr:uid="{00000000-0005-0000-0000-000023410000}"/>
    <cellStyle name="Normal 5 2 11 5" xfId="17926" xr:uid="{00000000-0005-0000-0000-000024410000}"/>
    <cellStyle name="Normal 5 2 11 5 2" xfId="17927" xr:uid="{00000000-0005-0000-0000-000025410000}"/>
    <cellStyle name="Normal 5 2 11 5 3" xfId="17928" xr:uid="{00000000-0005-0000-0000-000026410000}"/>
    <cellStyle name="Normal 5 2 11 5 4" xfId="17929" xr:uid="{00000000-0005-0000-0000-000027410000}"/>
    <cellStyle name="Normal 5 2 11 6" xfId="17930" xr:uid="{00000000-0005-0000-0000-000028410000}"/>
    <cellStyle name="Normal 5 2 11 6 2" xfId="17931" xr:uid="{00000000-0005-0000-0000-000029410000}"/>
    <cellStyle name="Normal 5 2 11 6 3" xfId="17932" xr:uid="{00000000-0005-0000-0000-00002A410000}"/>
    <cellStyle name="Normal 5 2 11 7" xfId="17933" xr:uid="{00000000-0005-0000-0000-00002B410000}"/>
    <cellStyle name="Normal 5 2 11 8" xfId="17934" xr:uid="{00000000-0005-0000-0000-00002C410000}"/>
    <cellStyle name="Normal 5 2 11 9" xfId="17935" xr:uid="{00000000-0005-0000-0000-00002D410000}"/>
    <cellStyle name="Normal 5 2 12" xfId="17936" xr:uid="{00000000-0005-0000-0000-00002E410000}"/>
    <cellStyle name="Normal 5 2 12 2" xfId="17937" xr:uid="{00000000-0005-0000-0000-00002F410000}"/>
    <cellStyle name="Normal 5 2 12 2 2" xfId="17938" xr:uid="{00000000-0005-0000-0000-000030410000}"/>
    <cellStyle name="Normal 5 2 12 2 2 2" xfId="17939" xr:uid="{00000000-0005-0000-0000-000031410000}"/>
    <cellStyle name="Normal 5 2 12 2 2 3" xfId="17940" xr:uid="{00000000-0005-0000-0000-000032410000}"/>
    <cellStyle name="Normal 5 2 12 2 2 4" xfId="17941" xr:uid="{00000000-0005-0000-0000-000033410000}"/>
    <cellStyle name="Normal 5 2 12 2 3" xfId="17942" xr:uid="{00000000-0005-0000-0000-000034410000}"/>
    <cellStyle name="Normal 5 2 12 2 3 2" xfId="17943" xr:uid="{00000000-0005-0000-0000-000035410000}"/>
    <cellStyle name="Normal 5 2 12 2 3 3" xfId="17944" xr:uid="{00000000-0005-0000-0000-000036410000}"/>
    <cellStyle name="Normal 5 2 12 2 4" xfId="17945" xr:uid="{00000000-0005-0000-0000-000037410000}"/>
    <cellStyle name="Normal 5 2 12 2 5" xfId="17946" xr:uid="{00000000-0005-0000-0000-000038410000}"/>
    <cellStyle name="Normal 5 2 12 2 6" xfId="17947" xr:uid="{00000000-0005-0000-0000-000039410000}"/>
    <cellStyle name="Normal 5 2 12 3" xfId="17948" xr:uid="{00000000-0005-0000-0000-00003A410000}"/>
    <cellStyle name="Normal 5 2 12 3 2" xfId="17949" xr:uid="{00000000-0005-0000-0000-00003B410000}"/>
    <cellStyle name="Normal 5 2 12 3 3" xfId="17950" xr:uid="{00000000-0005-0000-0000-00003C410000}"/>
    <cellStyle name="Normal 5 2 12 3 4" xfId="17951" xr:uid="{00000000-0005-0000-0000-00003D410000}"/>
    <cellStyle name="Normal 5 2 12 4" xfId="17952" xr:uid="{00000000-0005-0000-0000-00003E410000}"/>
    <cellStyle name="Normal 5 2 12 4 2" xfId="17953" xr:uid="{00000000-0005-0000-0000-00003F410000}"/>
    <cellStyle name="Normal 5 2 12 4 3" xfId="17954" xr:uid="{00000000-0005-0000-0000-000040410000}"/>
    <cellStyle name="Normal 5 2 12 4 4" xfId="17955" xr:uid="{00000000-0005-0000-0000-000041410000}"/>
    <cellStyle name="Normal 5 2 12 5" xfId="17956" xr:uid="{00000000-0005-0000-0000-000042410000}"/>
    <cellStyle name="Normal 5 2 12 5 2" xfId="17957" xr:uid="{00000000-0005-0000-0000-000043410000}"/>
    <cellStyle name="Normal 5 2 12 5 3" xfId="17958" xr:uid="{00000000-0005-0000-0000-000044410000}"/>
    <cellStyle name="Normal 5 2 12 5 4" xfId="17959" xr:uid="{00000000-0005-0000-0000-000045410000}"/>
    <cellStyle name="Normal 5 2 12 6" xfId="17960" xr:uid="{00000000-0005-0000-0000-000046410000}"/>
    <cellStyle name="Normal 5 2 12 6 2" xfId="17961" xr:uid="{00000000-0005-0000-0000-000047410000}"/>
    <cellStyle name="Normal 5 2 12 6 3" xfId="17962" xr:uid="{00000000-0005-0000-0000-000048410000}"/>
    <cellStyle name="Normal 5 2 12 7" xfId="17963" xr:uid="{00000000-0005-0000-0000-000049410000}"/>
    <cellStyle name="Normal 5 2 12 8" xfId="17964" xr:uid="{00000000-0005-0000-0000-00004A410000}"/>
    <cellStyle name="Normal 5 2 12 9" xfId="17965" xr:uid="{00000000-0005-0000-0000-00004B410000}"/>
    <cellStyle name="Normal 5 2 13" xfId="17966" xr:uid="{00000000-0005-0000-0000-00004C410000}"/>
    <cellStyle name="Normal 5 2 13 2" xfId="17967" xr:uid="{00000000-0005-0000-0000-00004D410000}"/>
    <cellStyle name="Normal 5 2 13 2 2" xfId="17968" xr:uid="{00000000-0005-0000-0000-00004E410000}"/>
    <cellStyle name="Normal 5 2 13 2 2 2" xfId="17969" xr:uid="{00000000-0005-0000-0000-00004F410000}"/>
    <cellStyle name="Normal 5 2 13 2 2 3" xfId="17970" xr:uid="{00000000-0005-0000-0000-000050410000}"/>
    <cellStyle name="Normal 5 2 13 2 2 4" xfId="17971" xr:uid="{00000000-0005-0000-0000-000051410000}"/>
    <cellStyle name="Normal 5 2 13 2 3" xfId="17972" xr:uid="{00000000-0005-0000-0000-000052410000}"/>
    <cellStyle name="Normal 5 2 13 2 3 2" xfId="17973" xr:uid="{00000000-0005-0000-0000-000053410000}"/>
    <cellStyle name="Normal 5 2 13 2 3 3" xfId="17974" xr:uid="{00000000-0005-0000-0000-000054410000}"/>
    <cellStyle name="Normal 5 2 13 2 4" xfId="17975" xr:uid="{00000000-0005-0000-0000-000055410000}"/>
    <cellStyle name="Normal 5 2 13 2 5" xfId="17976" xr:uid="{00000000-0005-0000-0000-000056410000}"/>
    <cellStyle name="Normal 5 2 13 2 6" xfId="17977" xr:uid="{00000000-0005-0000-0000-000057410000}"/>
    <cellStyle name="Normal 5 2 13 3" xfId="17978" xr:uid="{00000000-0005-0000-0000-000058410000}"/>
    <cellStyle name="Normal 5 2 13 3 2" xfId="17979" xr:uid="{00000000-0005-0000-0000-000059410000}"/>
    <cellStyle name="Normal 5 2 13 3 3" xfId="17980" xr:uid="{00000000-0005-0000-0000-00005A410000}"/>
    <cellStyle name="Normal 5 2 13 3 4" xfId="17981" xr:uid="{00000000-0005-0000-0000-00005B410000}"/>
    <cellStyle name="Normal 5 2 13 4" xfId="17982" xr:uid="{00000000-0005-0000-0000-00005C410000}"/>
    <cellStyle name="Normal 5 2 13 4 2" xfId="17983" xr:uid="{00000000-0005-0000-0000-00005D410000}"/>
    <cellStyle name="Normal 5 2 13 4 3" xfId="17984" xr:uid="{00000000-0005-0000-0000-00005E410000}"/>
    <cellStyle name="Normal 5 2 13 4 4" xfId="17985" xr:uid="{00000000-0005-0000-0000-00005F410000}"/>
    <cellStyle name="Normal 5 2 13 5" xfId="17986" xr:uid="{00000000-0005-0000-0000-000060410000}"/>
    <cellStyle name="Normal 5 2 13 5 2" xfId="17987" xr:uid="{00000000-0005-0000-0000-000061410000}"/>
    <cellStyle name="Normal 5 2 13 5 3" xfId="17988" xr:uid="{00000000-0005-0000-0000-000062410000}"/>
    <cellStyle name="Normal 5 2 13 6" xfId="17989" xr:uid="{00000000-0005-0000-0000-000063410000}"/>
    <cellStyle name="Normal 5 2 13 7" xfId="17990" xr:uid="{00000000-0005-0000-0000-000064410000}"/>
    <cellStyle name="Normal 5 2 13 8" xfId="17991" xr:uid="{00000000-0005-0000-0000-000065410000}"/>
    <cellStyle name="Normal 5 2 14" xfId="17992" xr:uid="{00000000-0005-0000-0000-000066410000}"/>
    <cellStyle name="Normal 5 2 14 2" xfId="17993" xr:uid="{00000000-0005-0000-0000-000067410000}"/>
    <cellStyle name="Normal 5 2 14 2 2" xfId="17994" xr:uid="{00000000-0005-0000-0000-000068410000}"/>
    <cellStyle name="Normal 5 2 14 2 3" xfId="17995" xr:uid="{00000000-0005-0000-0000-000069410000}"/>
    <cellStyle name="Normal 5 2 14 2 4" xfId="17996" xr:uid="{00000000-0005-0000-0000-00006A410000}"/>
    <cellStyle name="Normal 5 2 14 3" xfId="17997" xr:uid="{00000000-0005-0000-0000-00006B410000}"/>
    <cellStyle name="Normal 5 2 14 4" xfId="17998" xr:uid="{00000000-0005-0000-0000-00006C410000}"/>
    <cellStyle name="Normal 5 2 14 4 2" xfId="17999" xr:uid="{00000000-0005-0000-0000-00006D410000}"/>
    <cellStyle name="Normal 5 2 14 4 3" xfId="18000" xr:uid="{00000000-0005-0000-0000-00006E410000}"/>
    <cellStyle name="Normal 5 2 15" xfId="18001" xr:uid="{00000000-0005-0000-0000-00006F410000}"/>
    <cellStyle name="Normal 5 2 15 2" xfId="18002" xr:uid="{00000000-0005-0000-0000-000070410000}"/>
    <cellStyle name="Normal 5 2 15 2 2" xfId="18003" xr:uid="{00000000-0005-0000-0000-000071410000}"/>
    <cellStyle name="Normal 5 2 15 2 3" xfId="18004" xr:uid="{00000000-0005-0000-0000-000072410000}"/>
    <cellStyle name="Normal 5 2 15 2 4" xfId="18005" xr:uid="{00000000-0005-0000-0000-000073410000}"/>
    <cellStyle name="Normal 5 2 15 3" xfId="18006" xr:uid="{00000000-0005-0000-0000-000074410000}"/>
    <cellStyle name="Normal 5 2 15 3 2" xfId="18007" xr:uid="{00000000-0005-0000-0000-000075410000}"/>
    <cellStyle name="Normal 5 2 15 3 3" xfId="18008" xr:uid="{00000000-0005-0000-0000-000076410000}"/>
    <cellStyle name="Normal 5 2 15 4" xfId="18009" xr:uid="{00000000-0005-0000-0000-000077410000}"/>
    <cellStyle name="Normal 5 2 15 5" xfId="18010" xr:uid="{00000000-0005-0000-0000-000078410000}"/>
    <cellStyle name="Normal 5 2 15 6" xfId="18011" xr:uid="{00000000-0005-0000-0000-000079410000}"/>
    <cellStyle name="Normal 5 2 16" xfId="18012" xr:uid="{00000000-0005-0000-0000-00007A410000}"/>
    <cellStyle name="Normal 5 2 16 2" xfId="18013" xr:uid="{00000000-0005-0000-0000-00007B410000}"/>
    <cellStyle name="Normal 5 2 16 3" xfId="18014" xr:uid="{00000000-0005-0000-0000-00007C410000}"/>
    <cellStyle name="Normal 5 2 16 4" xfId="18015" xr:uid="{00000000-0005-0000-0000-00007D410000}"/>
    <cellStyle name="Normal 5 2 17" xfId="18016" xr:uid="{00000000-0005-0000-0000-00007E410000}"/>
    <cellStyle name="Normal 5 2 17 2" xfId="18017" xr:uid="{00000000-0005-0000-0000-00007F410000}"/>
    <cellStyle name="Normal 5 2 17 3" xfId="18018" xr:uid="{00000000-0005-0000-0000-000080410000}"/>
    <cellStyle name="Normal 5 2 17 4" xfId="18019" xr:uid="{00000000-0005-0000-0000-000081410000}"/>
    <cellStyle name="Normal 5 2 18" xfId="18020" xr:uid="{00000000-0005-0000-0000-000082410000}"/>
    <cellStyle name="Normal 5 2 18 2" xfId="18021" xr:uid="{00000000-0005-0000-0000-000083410000}"/>
    <cellStyle name="Normal 5 2 18 3" xfId="18022" xr:uid="{00000000-0005-0000-0000-000084410000}"/>
    <cellStyle name="Normal 5 2 19" xfId="18023" xr:uid="{00000000-0005-0000-0000-000085410000}"/>
    <cellStyle name="Normal 5 2 2" xfId="123" xr:uid="{00000000-0005-0000-0000-000086410000}"/>
    <cellStyle name="Normal 5 2 2 10" xfId="18024" xr:uid="{00000000-0005-0000-0000-000087410000}"/>
    <cellStyle name="Normal 5 2 2 10 2" xfId="18025" xr:uid="{00000000-0005-0000-0000-000088410000}"/>
    <cellStyle name="Normal 5 2 2 10 2 2" xfId="18026" xr:uid="{00000000-0005-0000-0000-000089410000}"/>
    <cellStyle name="Normal 5 2 2 10 2 2 2" xfId="18027" xr:uid="{00000000-0005-0000-0000-00008A410000}"/>
    <cellStyle name="Normal 5 2 2 10 2 2 3" xfId="18028" xr:uid="{00000000-0005-0000-0000-00008B410000}"/>
    <cellStyle name="Normal 5 2 2 10 2 2 4" xfId="18029" xr:uid="{00000000-0005-0000-0000-00008C410000}"/>
    <cellStyle name="Normal 5 2 2 10 2 3" xfId="18030" xr:uid="{00000000-0005-0000-0000-00008D410000}"/>
    <cellStyle name="Normal 5 2 2 10 2 3 2" xfId="18031" xr:uid="{00000000-0005-0000-0000-00008E410000}"/>
    <cellStyle name="Normal 5 2 2 10 2 3 3" xfId="18032" xr:uid="{00000000-0005-0000-0000-00008F410000}"/>
    <cellStyle name="Normal 5 2 2 10 2 4" xfId="18033" xr:uid="{00000000-0005-0000-0000-000090410000}"/>
    <cellStyle name="Normal 5 2 2 10 2 5" xfId="18034" xr:uid="{00000000-0005-0000-0000-000091410000}"/>
    <cellStyle name="Normal 5 2 2 10 2 6" xfId="18035" xr:uid="{00000000-0005-0000-0000-000092410000}"/>
    <cellStyle name="Normal 5 2 2 10 3" xfId="18036" xr:uid="{00000000-0005-0000-0000-000093410000}"/>
    <cellStyle name="Normal 5 2 2 10 3 2" xfId="18037" xr:uid="{00000000-0005-0000-0000-000094410000}"/>
    <cellStyle name="Normal 5 2 2 10 3 3" xfId="18038" xr:uid="{00000000-0005-0000-0000-000095410000}"/>
    <cellStyle name="Normal 5 2 2 10 3 4" xfId="18039" xr:uid="{00000000-0005-0000-0000-000096410000}"/>
    <cellStyle name="Normal 5 2 2 10 4" xfId="18040" xr:uid="{00000000-0005-0000-0000-000097410000}"/>
    <cellStyle name="Normal 5 2 2 10 4 2" xfId="18041" xr:uid="{00000000-0005-0000-0000-000098410000}"/>
    <cellStyle name="Normal 5 2 2 10 4 3" xfId="18042" xr:uid="{00000000-0005-0000-0000-000099410000}"/>
    <cellStyle name="Normal 5 2 2 10 4 4" xfId="18043" xr:uid="{00000000-0005-0000-0000-00009A410000}"/>
    <cellStyle name="Normal 5 2 2 10 5" xfId="18044" xr:uid="{00000000-0005-0000-0000-00009B410000}"/>
    <cellStyle name="Normal 5 2 2 10 5 2" xfId="18045" xr:uid="{00000000-0005-0000-0000-00009C410000}"/>
    <cellStyle name="Normal 5 2 2 10 5 3" xfId="18046" xr:uid="{00000000-0005-0000-0000-00009D410000}"/>
    <cellStyle name="Normal 5 2 2 10 5 4" xfId="18047" xr:uid="{00000000-0005-0000-0000-00009E410000}"/>
    <cellStyle name="Normal 5 2 2 10 6" xfId="18048" xr:uid="{00000000-0005-0000-0000-00009F410000}"/>
    <cellStyle name="Normal 5 2 2 10 6 2" xfId="18049" xr:uid="{00000000-0005-0000-0000-0000A0410000}"/>
    <cellStyle name="Normal 5 2 2 10 6 3" xfId="18050" xr:uid="{00000000-0005-0000-0000-0000A1410000}"/>
    <cellStyle name="Normal 5 2 2 10 7" xfId="18051" xr:uid="{00000000-0005-0000-0000-0000A2410000}"/>
    <cellStyle name="Normal 5 2 2 10 8" xfId="18052" xr:uid="{00000000-0005-0000-0000-0000A3410000}"/>
    <cellStyle name="Normal 5 2 2 10 9" xfId="18053" xr:uid="{00000000-0005-0000-0000-0000A4410000}"/>
    <cellStyle name="Normal 5 2 2 11" xfId="18054" xr:uid="{00000000-0005-0000-0000-0000A5410000}"/>
    <cellStyle name="Normal 5 2 2 11 2" xfId="18055" xr:uid="{00000000-0005-0000-0000-0000A6410000}"/>
    <cellStyle name="Normal 5 2 2 11 2 2" xfId="18056" xr:uid="{00000000-0005-0000-0000-0000A7410000}"/>
    <cellStyle name="Normal 5 2 2 11 2 2 2" xfId="18057" xr:uid="{00000000-0005-0000-0000-0000A8410000}"/>
    <cellStyle name="Normal 5 2 2 11 2 2 3" xfId="18058" xr:uid="{00000000-0005-0000-0000-0000A9410000}"/>
    <cellStyle name="Normal 5 2 2 11 2 2 4" xfId="18059" xr:uid="{00000000-0005-0000-0000-0000AA410000}"/>
    <cellStyle name="Normal 5 2 2 11 2 3" xfId="18060" xr:uid="{00000000-0005-0000-0000-0000AB410000}"/>
    <cellStyle name="Normal 5 2 2 11 2 3 2" xfId="18061" xr:uid="{00000000-0005-0000-0000-0000AC410000}"/>
    <cellStyle name="Normal 5 2 2 11 2 3 3" xfId="18062" xr:uid="{00000000-0005-0000-0000-0000AD410000}"/>
    <cellStyle name="Normal 5 2 2 11 2 4" xfId="18063" xr:uid="{00000000-0005-0000-0000-0000AE410000}"/>
    <cellStyle name="Normal 5 2 2 11 2 5" xfId="18064" xr:uid="{00000000-0005-0000-0000-0000AF410000}"/>
    <cellStyle name="Normal 5 2 2 11 2 6" xfId="18065" xr:uid="{00000000-0005-0000-0000-0000B0410000}"/>
    <cellStyle name="Normal 5 2 2 11 3" xfId="18066" xr:uid="{00000000-0005-0000-0000-0000B1410000}"/>
    <cellStyle name="Normal 5 2 2 11 3 2" xfId="18067" xr:uid="{00000000-0005-0000-0000-0000B2410000}"/>
    <cellStyle name="Normal 5 2 2 11 3 3" xfId="18068" xr:uid="{00000000-0005-0000-0000-0000B3410000}"/>
    <cellStyle name="Normal 5 2 2 11 3 4" xfId="18069" xr:uid="{00000000-0005-0000-0000-0000B4410000}"/>
    <cellStyle name="Normal 5 2 2 11 4" xfId="18070" xr:uid="{00000000-0005-0000-0000-0000B5410000}"/>
    <cellStyle name="Normal 5 2 2 11 4 2" xfId="18071" xr:uid="{00000000-0005-0000-0000-0000B6410000}"/>
    <cellStyle name="Normal 5 2 2 11 4 3" xfId="18072" xr:uid="{00000000-0005-0000-0000-0000B7410000}"/>
    <cellStyle name="Normal 5 2 2 11 4 4" xfId="18073" xr:uid="{00000000-0005-0000-0000-0000B8410000}"/>
    <cellStyle name="Normal 5 2 2 11 5" xfId="18074" xr:uid="{00000000-0005-0000-0000-0000B9410000}"/>
    <cellStyle name="Normal 5 2 2 11 5 2" xfId="18075" xr:uid="{00000000-0005-0000-0000-0000BA410000}"/>
    <cellStyle name="Normal 5 2 2 11 5 3" xfId="18076" xr:uid="{00000000-0005-0000-0000-0000BB410000}"/>
    <cellStyle name="Normal 5 2 2 11 6" xfId="18077" xr:uid="{00000000-0005-0000-0000-0000BC410000}"/>
    <cellStyle name="Normal 5 2 2 11 7" xfId="18078" xr:uid="{00000000-0005-0000-0000-0000BD410000}"/>
    <cellStyle name="Normal 5 2 2 11 8" xfId="18079" xr:uid="{00000000-0005-0000-0000-0000BE410000}"/>
    <cellStyle name="Normal 5 2 2 12" xfId="18080" xr:uid="{00000000-0005-0000-0000-0000BF410000}"/>
    <cellStyle name="Normal 5 2 2 12 2" xfId="18081" xr:uid="{00000000-0005-0000-0000-0000C0410000}"/>
    <cellStyle name="Normal 5 2 2 12 2 2" xfId="18082" xr:uid="{00000000-0005-0000-0000-0000C1410000}"/>
    <cellStyle name="Normal 5 2 2 12 2 3" xfId="18083" xr:uid="{00000000-0005-0000-0000-0000C2410000}"/>
    <cellStyle name="Normal 5 2 2 12 2 4" xfId="18084" xr:uid="{00000000-0005-0000-0000-0000C3410000}"/>
    <cellStyle name="Normal 5 2 2 12 3" xfId="18085" xr:uid="{00000000-0005-0000-0000-0000C4410000}"/>
    <cellStyle name="Normal 5 2 2 12 3 2" xfId="18086" xr:uid="{00000000-0005-0000-0000-0000C5410000}"/>
    <cellStyle name="Normal 5 2 2 12 3 3" xfId="18087" xr:uid="{00000000-0005-0000-0000-0000C6410000}"/>
    <cellStyle name="Normal 5 2 2 12 3 4" xfId="18088" xr:uid="{00000000-0005-0000-0000-0000C7410000}"/>
    <cellStyle name="Normal 5 2 2 12 4" xfId="18089" xr:uid="{00000000-0005-0000-0000-0000C8410000}"/>
    <cellStyle name="Normal 5 2 2 12 4 2" xfId="18090" xr:uid="{00000000-0005-0000-0000-0000C9410000}"/>
    <cellStyle name="Normal 5 2 2 12 4 3" xfId="18091" xr:uid="{00000000-0005-0000-0000-0000CA410000}"/>
    <cellStyle name="Normal 5 2 2 12 5" xfId="18092" xr:uid="{00000000-0005-0000-0000-0000CB410000}"/>
    <cellStyle name="Normal 5 2 2 12 6" xfId="18093" xr:uid="{00000000-0005-0000-0000-0000CC410000}"/>
    <cellStyle name="Normal 5 2 2 12 7" xfId="18094" xr:uid="{00000000-0005-0000-0000-0000CD410000}"/>
    <cellStyle name="Normal 5 2 2 13" xfId="18095" xr:uid="{00000000-0005-0000-0000-0000CE410000}"/>
    <cellStyle name="Normal 5 2 2 13 2" xfId="18096" xr:uid="{00000000-0005-0000-0000-0000CF410000}"/>
    <cellStyle name="Normal 5 2 2 13 3" xfId="18097" xr:uid="{00000000-0005-0000-0000-0000D0410000}"/>
    <cellStyle name="Normal 5 2 2 13 4" xfId="18098" xr:uid="{00000000-0005-0000-0000-0000D1410000}"/>
    <cellStyle name="Normal 5 2 2 14" xfId="18099" xr:uid="{00000000-0005-0000-0000-0000D2410000}"/>
    <cellStyle name="Normal 5 2 2 14 2" xfId="18100" xr:uid="{00000000-0005-0000-0000-0000D3410000}"/>
    <cellStyle name="Normal 5 2 2 14 3" xfId="18101" xr:uid="{00000000-0005-0000-0000-0000D4410000}"/>
    <cellStyle name="Normal 5 2 2 14 4" xfId="18102" xr:uid="{00000000-0005-0000-0000-0000D5410000}"/>
    <cellStyle name="Normal 5 2 2 15" xfId="18103" xr:uid="{00000000-0005-0000-0000-0000D6410000}"/>
    <cellStyle name="Normal 5 2 2 15 2" xfId="18104" xr:uid="{00000000-0005-0000-0000-0000D7410000}"/>
    <cellStyle name="Normal 5 2 2 15 3" xfId="18105" xr:uid="{00000000-0005-0000-0000-0000D8410000}"/>
    <cellStyle name="Normal 5 2 2 15 4" xfId="18106" xr:uid="{00000000-0005-0000-0000-0000D9410000}"/>
    <cellStyle name="Normal 5 2 2 16" xfId="18107" xr:uid="{00000000-0005-0000-0000-0000DA410000}"/>
    <cellStyle name="Normal 5 2 2 16 2" xfId="18108" xr:uid="{00000000-0005-0000-0000-0000DB410000}"/>
    <cellStyle name="Normal 5 2 2 16 3" xfId="18109" xr:uid="{00000000-0005-0000-0000-0000DC410000}"/>
    <cellStyle name="Normal 5 2 2 17" xfId="18110" xr:uid="{00000000-0005-0000-0000-0000DD410000}"/>
    <cellStyle name="Normal 5 2 2 18" xfId="18111" xr:uid="{00000000-0005-0000-0000-0000DE410000}"/>
    <cellStyle name="Normal 5 2 2 19" xfId="18112" xr:uid="{00000000-0005-0000-0000-0000DF410000}"/>
    <cellStyle name="Normal 5 2 2 2" xfId="468" xr:uid="{00000000-0005-0000-0000-0000E0410000}"/>
    <cellStyle name="Normal 5 2 2 2 10" xfId="18113" xr:uid="{00000000-0005-0000-0000-0000E1410000}"/>
    <cellStyle name="Normal 5 2 2 2 10 2" xfId="18114" xr:uid="{00000000-0005-0000-0000-0000E2410000}"/>
    <cellStyle name="Normal 5 2 2 2 10 3" xfId="18115" xr:uid="{00000000-0005-0000-0000-0000E3410000}"/>
    <cellStyle name="Normal 5 2 2 2 10 4" xfId="18116" xr:uid="{00000000-0005-0000-0000-0000E4410000}"/>
    <cellStyle name="Normal 5 2 2 2 11" xfId="18117" xr:uid="{00000000-0005-0000-0000-0000E5410000}"/>
    <cellStyle name="Normal 5 2 2 2 11 2" xfId="18118" xr:uid="{00000000-0005-0000-0000-0000E6410000}"/>
    <cellStyle name="Normal 5 2 2 2 11 3" xfId="18119" xr:uid="{00000000-0005-0000-0000-0000E7410000}"/>
    <cellStyle name="Normal 5 2 2 2 12" xfId="18120" xr:uid="{00000000-0005-0000-0000-0000E8410000}"/>
    <cellStyle name="Normal 5 2 2 2 13" xfId="18121" xr:uid="{00000000-0005-0000-0000-0000E9410000}"/>
    <cellStyle name="Normal 5 2 2 2 14" xfId="18122" xr:uid="{00000000-0005-0000-0000-0000EA410000}"/>
    <cellStyle name="Normal 5 2 2 2 2" xfId="639" xr:uid="{00000000-0005-0000-0000-0000EB410000}"/>
    <cellStyle name="Normal 5 2 2 2 2 10" xfId="18123" xr:uid="{00000000-0005-0000-0000-0000EC410000}"/>
    <cellStyle name="Normal 5 2 2 2 2 11" xfId="18124" xr:uid="{00000000-0005-0000-0000-0000ED410000}"/>
    <cellStyle name="Normal 5 2 2 2 2 2" xfId="1105" xr:uid="{00000000-0005-0000-0000-0000EE410000}"/>
    <cellStyle name="Normal 5 2 2 2 2 2 10" xfId="18125" xr:uid="{00000000-0005-0000-0000-0000EF410000}"/>
    <cellStyle name="Normal 5 2 2 2 2 2 2" xfId="1446" xr:uid="{00000000-0005-0000-0000-0000F0410000}"/>
    <cellStyle name="Normal 5 2 2 2 2 2 2 2" xfId="18126" xr:uid="{00000000-0005-0000-0000-0000F1410000}"/>
    <cellStyle name="Normal 5 2 2 2 2 2 2 2 2" xfId="18127" xr:uid="{00000000-0005-0000-0000-0000F2410000}"/>
    <cellStyle name="Normal 5 2 2 2 2 2 2 2 2 2" xfId="18128" xr:uid="{00000000-0005-0000-0000-0000F3410000}"/>
    <cellStyle name="Normal 5 2 2 2 2 2 2 2 2 3" xfId="18129" xr:uid="{00000000-0005-0000-0000-0000F4410000}"/>
    <cellStyle name="Normal 5 2 2 2 2 2 2 2 2 4" xfId="18130" xr:uid="{00000000-0005-0000-0000-0000F5410000}"/>
    <cellStyle name="Normal 5 2 2 2 2 2 2 2 3" xfId="18131" xr:uid="{00000000-0005-0000-0000-0000F6410000}"/>
    <cellStyle name="Normal 5 2 2 2 2 2 2 2 3 2" xfId="18132" xr:uid="{00000000-0005-0000-0000-0000F7410000}"/>
    <cellStyle name="Normal 5 2 2 2 2 2 2 2 3 3" xfId="18133" xr:uid="{00000000-0005-0000-0000-0000F8410000}"/>
    <cellStyle name="Normal 5 2 2 2 2 2 2 2 4" xfId="18134" xr:uid="{00000000-0005-0000-0000-0000F9410000}"/>
    <cellStyle name="Normal 5 2 2 2 2 2 2 2 5" xfId="18135" xr:uid="{00000000-0005-0000-0000-0000FA410000}"/>
    <cellStyle name="Normal 5 2 2 2 2 2 2 2 6" xfId="18136" xr:uid="{00000000-0005-0000-0000-0000FB410000}"/>
    <cellStyle name="Normal 5 2 2 2 2 2 2 3" xfId="18137" xr:uid="{00000000-0005-0000-0000-0000FC410000}"/>
    <cellStyle name="Normal 5 2 2 2 2 2 2 3 2" xfId="18138" xr:uid="{00000000-0005-0000-0000-0000FD410000}"/>
    <cellStyle name="Normal 5 2 2 2 2 2 2 3 3" xfId="18139" xr:uid="{00000000-0005-0000-0000-0000FE410000}"/>
    <cellStyle name="Normal 5 2 2 2 2 2 2 3 4" xfId="18140" xr:uid="{00000000-0005-0000-0000-0000FF410000}"/>
    <cellStyle name="Normal 5 2 2 2 2 2 2 4" xfId="18141" xr:uid="{00000000-0005-0000-0000-000000420000}"/>
    <cellStyle name="Normal 5 2 2 2 2 2 2 4 2" xfId="18142" xr:uid="{00000000-0005-0000-0000-000001420000}"/>
    <cellStyle name="Normal 5 2 2 2 2 2 2 4 3" xfId="18143" xr:uid="{00000000-0005-0000-0000-000002420000}"/>
    <cellStyle name="Normal 5 2 2 2 2 2 2 4 4" xfId="18144" xr:uid="{00000000-0005-0000-0000-000003420000}"/>
    <cellStyle name="Normal 5 2 2 2 2 2 2 5" xfId="18145" xr:uid="{00000000-0005-0000-0000-000004420000}"/>
    <cellStyle name="Normal 5 2 2 2 2 2 2 5 2" xfId="18146" xr:uid="{00000000-0005-0000-0000-000005420000}"/>
    <cellStyle name="Normal 5 2 2 2 2 2 2 5 3" xfId="18147" xr:uid="{00000000-0005-0000-0000-000006420000}"/>
    <cellStyle name="Normal 5 2 2 2 2 2 2 5 4" xfId="18148" xr:uid="{00000000-0005-0000-0000-000007420000}"/>
    <cellStyle name="Normal 5 2 2 2 2 2 2 6" xfId="18149" xr:uid="{00000000-0005-0000-0000-000008420000}"/>
    <cellStyle name="Normal 5 2 2 2 2 2 2 6 2" xfId="18150" xr:uid="{00000000-0005-0000-0000-000009420000}"/>
    <cellStyle name="Normal 5 2 2 2 2 2 2 6 3" xfId="18151" xr:uid="{00000000-0005-0000-0000-00000A420000}"/>
    <cellStyle name="Normal 5 2 2 2 2 2 2 7" xfId="18152" xr:uid="{00000000-0005-0000-0000-00000B420000}"/>
    <cellStyle name="Normal 5 2 2 2 2 2 2 8" xfId="18153" xr:uid="{00000000-0005-0000-0000-00000C420000}"/>
    <cellStyle name="Normal 5 2 2 2 2 2 2 9" xfId="18154" xr:uid="{00000000-0005-0000-0000-00000D420000}"/>
    <cellStyle name="Normal 5 2 2 2 2 2 3" xfId="18155" xr:uid="{00000000-0005-0000-0000-00000E420000}"/>
    <cellStyle name="Normal 5 2 2 2 2 2 3 2" xfId="18156" xr:uid="{00000000-0005-0000-0000-00000F420000}"/>
    <cellStyle name="Normal 5 2 2 2 2 2 3 2 2" xfId="18157" xr:uid="{00000000-0005-0000-0000-000010420000}"/>
    <cellStyle name="Normal 5 2 2 2 2 2 3 2 3" xfId="18158" xr:uid="{00000000-0005-0000-0000-000011420000}"/>
    <cellStyle name="Normal 5 2 2 2 2 2 3 2 4" xfId="18159" xr:uid="{00000000-0005-0000-0000-000012420000}"/>
    <cellStyle name="Normal 5 2 2 2 2 2 3 3" xfId="18160" xr:uid="{00000000-0005-0000-0000-000013420000}"/>
    <cellStyle name="Normal 5 2 2 2 2 2 3 3 2" xfId="18161" xr:uid="{00000000-0005-0000-0000-000014420000}"/>
    <cellStyle name="Normal 5 2 2 2 2 2 3 3 3" xfId="18162" xr:uid="{00000000-0005-0000-0000-000015420000}"/>
    <cellStyle name="Normal 5 2 2 2 2 2 3 4" xfId="18163" xr:uid="{00000000-0005-0000-0000-000016420000}"/>
    <cellStyle name="Normal 5 2 2 2 2 2 3 5" xfId="18164" xr:uid="{00000000-0005-0000-0000-000017420000}"/>
    <cellStyle name="Normal 5 2 2 2 2 2 3 6" xfId="18165" xr:uid="{00000000-0005-0000-0000-000018420000}"/>
    <cellStyle name="Normal 5 2 2 2 2 2 4" xfId="18166" xr:uid="{00000000-0005-0000-0000-000019420000}"/>
    <cellStyle name="Normal 5 2 2 2 2 2 4 2" xfId="18167" xr:uid="{00000000-0005-0000-0000-00001A420000}"/>
    <cellStyle name="Normal 5 2 2 2 2 2 4 3" xfId="18168" xr:uid="{00000000-0005-0000-0000-00001B420000}"/>
    <cellStyle name="Normal 5 2 2 2 2 2 4 4" xfId="18169" xr:uid="{00000000-0005-0000-0000-00001C420000}"/>
    <cellStyle name="Normal 5 2 2 2 2 2 5" xfId="18170" xr:uid="{00000000-0005-0000-0000-00001D420000}"/>
    <cellStyle name="Normal 5 2 2 2 2 2 5 2" xfId="18171" xr:uid="{00000000-0005-0000-0000-00001E420000}"/>
    <cellStyle name="Normal 5 2 2 2 2 2 5 3" xfId="18172" xr:uid="{00000000-0005-0000-0000-00001F420000}"/>
    <cellStyle name="Normal 5 2 2 2 2 2 5 4" xfId="18173" xr:uid="{00000000-0005-0000-0000-000020420000}"/>
    <cellStyle name="Normal 5 2 2 2 2 2 6" xfId="18174" xr:uid="{00000000-0005-0000-0000-000021420000}"/>
    <cellStyle name="Normal 5 2 2 2 2 2 6 2" xfId="18175" xr:uid="{00000000-0005-0000-0000-000022420000}"/>
    <cellStyle name="Normal 5 2 2 2 2 2 6 3" xfId="18176" xr:uid="{00000000-0005-0000-0000-000023420000}"/>
    <cellStyle name="Normal 5 2 2 2 2 2 6 4" xfId="18177" xr:uid="{00000000-0005-0000-0000-000024420000}"/>
    <cellStyle name="Normal 5 2 2 2 2 2 7" xfId="18178" xr:uid="{00000000-0005-0000-0000-000025420000}"/>
    <cellStyle name="Normal 5 2 2 2 2 2 7 2" xfId="18179" xr:uid="{00000000-0005-0000-0000-000026420000}"/>
    <cellStyle name="Normal 5 2 2 2 2 2 7 3" xfId="18180" xr:uid="{00000000-0005-0000-0000-000027420000}"/>
    <cellStyle name="Normal 5 2 2 2 2 2 8" xfId="18181" xr:uid="{00000000-0005-0000-0000-000028420000}"/>
    <cellStyle name="Normal 5 2 2 2 2 2 9" xfId="18182" xr:uid="{00000000-0005-0000-0000-000029420000}"/>
    <cellStyle name="Normal 5 2 2 2 2 3" xfId="1445" xr:uid="{00000000-0005-0000-0000-00002A420000}"/>
    <cellStyle name="Normal 5 2 2 2 2 3 2" xfId="18183" xr:uid="{00000000-0005-0000-0000-00002B420000}"/>
    <cellStyle name="Normal 5 2 2 2 2 3 2 2" xfId="18184" xr:uid="{00000000-0005-0000-0000-00002C420000}"/>
    <cellStyle name="Normal 5 2 2 2 2 3 2 2 2" xfId="18185" xr:uid="{00000000-0005-0000-0000-00002D420000}"/>
    <cellStyle name="Normal 5 2 2 2 2 3 2 2 3" xfId="18186" xr:uid="{00000000-0005-0000-0000-00002E420000}"/>
    <cellStyle name="Normal 5 2 2 2 2 3 2 2 4" xfId="18187" xr:uid="{00000000-0005-0000-0000-00002F420000}"/>
    <cellStyle name="Normal 5 2 2 2 2 3 2 3" xfId="18188" xr:uid="{00000000-0005-0000-0000-000030420000}"/>
    <cellStyle name="Normal 5 2 2 2 2 3 2 3 2" xfId="18189" xr:uid="{00000000-0005-0000-0000-000031420000}"/>
    <cellStyle name="Normal 5 2 2 2 2 3 2 3 3" xfId="18190" xr:uid="{00000000-0005-0000-0000-000032420000}"/>
    <cellStyle name="Normal 5 2 2 2 2 3 2 4" xfId="18191" xr:uid="{00000000-0005-0000-0000-000033420000}"/>
    <cellStyle name="Normal 5 2 2 2 2 3 2 5" xfId="18192" xr:uid="{00000000-0005-0000-0000-000034420000}"/>
    <cellStyle name="Normal 5 2 2 2 2 3 2 6" xfId="18193" xr:uid="{00000000-0005-0000-0000-000035420000}"/>
    <cellStyle name="Normal 5 2 2 2 2 3 3" xfId="18194" xr:uid="{00000000-0005-0000-0000-000036420000}"/>
    <cellStyle name="Normal 5 2 2 2 2 3 3 2" xfId="18195" xr:uid="{00000000-0005-0000-0000-000037420000}"/>
    <cellStyle name="Normal 5 2 2 2 2 3 3 3" xfId="18196" xr:uid="{00000000-0005-0000-0000-000038420000}"/>
    <cellStyle name="Normal 5 2 2 2 2 3 3 4" xfId="18197" xr:uid="{00000000-0005-0000-0000-000039420000}"/>
    <cellStyle name="Normal 5 2 2 2 2 3 4" xfId="18198" xr:uid="{00000000-0005-0000-0000-00003A420000}"/>
    <cellStyle name="Normal 5 2 2 2 2 3 4 2" xfId="18199" xr:uid="{00000000-0005-0000-0000-00003B420000}"/>
    <cellStyle name="Normal 5 2 2 2 2 3 4 3" xfId="18200" xr:uid="{00000000-0005-0000-0000-00003C420000}"/>
    <cellStyle name="Normal 5 2 2 2 2 3 4 4" xfId="18201" xr:uid="{00000000-0005-0000-0000-00003D420000}"/>
    <cellStyle name="Normal 5 2 2 2 2 3 5" xfId="18202" xr:uid="{00000000-0005-0000-0000-00003E420000}"/>
    <cellStyle name="Normal 5 2 2 2 2 3 5 2" xfId="18203" xr:uid="{00000000-0005-0000-0000-00003F420000}"/>
    <cellStyle name="Normal 5 2 2 2 2 3 5 3" xfId="18204" xr:uid="{00000000-0005-0000-0000-000040420000}"/>
    <cellStyle name="Normal 5 2 2 2 2 3 5 4" xfId="18205" xr:uid="{00000000-0005-0000-0000-000041420000}"/>
    <cellStyle name="Normal 5 2 2 2 2 3 6" xfId="18206" xr:uid="{00000000-0005-0000-0000-000042420000}"/>
    <cellStyle name="Normal 5 2 2 2 2 3 6 2" xfId="18207" xr:uid="{00000000-0005-0000-0000-000043420000}"/>
    <cellStyle name="Normal 5 2 2 2 2 3 6 3" xfId="18208" xr:uid="{00000000-0005-0000-0000-000044420000}"/>
    <cellStyle name="Normal 5 2 2 2 2 3 7" xfId="18209" xr:uid="{00000000-0005-0000-0000-000045420000}"/>
    <cellStyle name="Normal 5 2 2 2 2 3 8" xfId="18210" xr:uid="{00000000-0005-0000-0000-000046420000}"/>
    <cellStyle name="Normal 5 2 2 2 2 3 9" xfId="18211" xr:uid="{00000000-0005-0000-0000-000047420000}"/>
    <cellStyle name="Normal 5 2 2 2 2 4" xfId="18212" xr:uid="{00000000-0005-0000-0000-000048420000}"/>
    <cellStyle name="Normal 5 2 2 2 2 4 2" xfId="18213" xr:uid="{00000000-0005-0000-0000-000049420000}"/>
    <cellStyle name="Normal 5 2 2 2 2 4 2 2" xfId="18214" xr:uid="{00000000-0005-0000-0000-00004A420000}"/>
    <cellStyle name="Normal 5 2 2 2 2 4 2 3" xfId="18215" xr:uid="{00000000-0005-0000-0000-00004B420000}"/>
    <cellStyle name="Normal 5 2 2 2 2 4 2 4" xfId="18216" xr:uid="{00000000-0005-0000-0000-00004C420000}"/>
    <cellStyle name="Normal 5 2 2 2 2 4 3" xfId="18217" xr:uid="{00000000-0005-0000-0000-00004D420000}"/>
    <cellStyle name="Normal 5 2 2 2 2 4 3 2" xfId="18218" xr:uid="{00000000-0005-0000-0000-00004E420000}"/>
    <cellStyle name="Normal 5 2 2 2 2 4 3 3" xfId="18219" xr:uid="{00000000-0005-0000-0000-00004F420000}"/>
    <cellStyle name="Normal 5 2 2 2 2 4 4" xfId="18220" xr:uid="{00000000-0005-0000-0000-000050420000}"/>
    <cellStyle name="Normal 5 2 2 2 2 4 5" xfId="18221" xr:uid="{00000000-0005-0000-0000-000051420000}"/>
    <cellStyle name="Normal 5 2 2 2 2 4 6" xfId="18222" xr:uid="{00000000-0005-0000-0000-000052420000}"/>
    <cellStyle name="Normal 5 2 2 2 2 5" xfId="18223" xr:uid="{00000000-0005-0000-0000-000053420000}"/>
    <cellStyle name="Normal 5 2 2 2 2 5 2" xfId="18224" xr:uid="{00000000-0005-0000-0000-000054420000}"/>
    <cellStyle name="Normal 5 2 2 2 2 5 3" xfId="18225" xr:uid="{00000000-0005-0000-0000-000055420000}"/>
    <cellStyle name="Normal 5 2 2 2 2 5 4" xfId="18226" xr:uid="{00000000-0005-0000-0000-000056420000}"/>
    <cellStyle name="Normal 5 2 2 2 2 6" xfId="18227" xr:uid="{00000000-0005-0000-0000-000057420000}"/>
    <cellStyle name="Normal 5 2 2 2 2 6 2" xfId="18228" xr:uid="{00000000-0005-0000-0000-000058420000}"/>
    <cellStyle name="Normal 5 2 2 2 2 6 3" xfId="18229" xr:uid="{00000000-0005-0000-0000-000059420000}"/>
    <cellStyle name="Normal 5 2 2 2 2 6 4" xfId="18230" xr:uid="{00000000-0005-0000-0000-00005A420000}"/>
    <cellStyle name="Normal 5 2 2 2 2 7" xfId="18231" xr:uid="{00000000-0005-0000-0000-00005B420000}"/>
    <cellStyle name="Normal 5 2 2 2 2 7 2" xfId="18232" xr:uid="{00000000-0005-0000-0000-00005C420000}"/>
    <cellStyle name="Normal 5 2 2 2 2 7 3" xfId="18233" xr:uid="{00000000-0005-0000-0000-00005D420000}"/>
    <cellStyle name="Normal 5 2 2 2 2 7 4" xfId="18234" xr:uid="{00000000-0005-0000-0000-00005E420000}"/>
    <cellStyle name="Normal 5 2 2 2 2 8" xfId="18235" xr:uid="{00000000-0005-0000-0000-00005F420000}"/>
    <cellStyle name="Normal 5 2 2 2 2 8 2" xfId="18236" xr:uid="{00000000-0005-0000-0000-000060420000}"/>
    <cellStyle name="Normal 5 2 2 2 2 8 3" xfId="18237" xr:uid="{00000000-0005-0000-0000-000061420000}"/>
    <cellStyle name="Normal 5 2 2 2 2 9" xfId="18238" xr:uid="{00000000-0005-0000-0000-000062420000}"/>
    <cellStyle name="Normal 5 2 2 2 3" xfId="792" xr:uid="{00000000-0005-0000-0000-000063420000}"/>
    <cellStyle name="Normal 5 2 2 2 3 10" xfId="18239" xr:uid="{00000000-0005-0000-0000-000064420000}"/>
    <cellStyle name="Normal 5 2 2 2 3 2" xfId="1447" xr:uid="{00000000-0005-0000-0000-000065420000}"/>
    <cellStyle name="Normal 5 2 2 2 3 2 2" xfId="18240" xr:uid="{00000000-0005-0000-0000-000066420000}"/>
    <cellStyle name="Normal 5 2 2 2 3 2 2 2" xfId="18241" xr:uid="{00000000-0005-0000-0000-000067420000}"/>
    <cellStyle name="Normal 5 2 2 2 3 2 2 2 2" xfId="18242" xr:uid="{00000000-0005-0000-0000-000068420000}"/>
    <cellStyle name="Normal 5 2 2 2 3 2 2 2 3" xfId="18243" xr:uid="{00000000-0005-0000-0000-000069420000}"/>
    <cellStyle name="Normal 5 2 2 2 3 2 2 2 4" xfId="18244" xr:uid="{00000000-0005-0000-0000-00006A420000}"/>
    <cellStyle name="Normal 5 2 2 2 3 2 2 3" xfId="18245" xr:uid="{00000000-0005-0000-0000-00006B420000}"/>
    <cellStyle name="Normal 5 2 2 2 3 2 2 3 2" xfId="18246" xr:uid="{00000000-0005-0000-0000-00006C420000}"/>
    <cellStyle name="Normal 5 2 2 2 3 2 2 3 3" xfId="18247" xr:uid="{00000000-0005-0000-0000-00006D420000}"/>
    <cellStyle name="Normal 5 2 2 2 3 2 2 4" xfId="18248" xr:uid="{00000000-0005-0000-0000-00006E420000}"/>
    <cellStyle name="Normal 5 2 2 2 3 2 2 5" xfId="18249" xr:uid="{00000000-0005-0000-0000-00006F420000}"/>
    <cellStyle name="Normal 5 2 2 2 3 2 2 6" xfId="18250" xr:uid="{00000000-0005-0000-0000-000070420000}"/>
    <cellStyle name="Normal 5 2 2 2 3 2 3" xfId="18251" xr:uid="{00000000-0005-0000-0000-000071420000}"/>
    <cellStyle name="Normal 5 2 2 2 3 2 3 2" xfId="18252" xr:uid="{00000000-0005-0000-0000-000072420000}"/>
    <cellStyle name="Normal 5 2 2 2 3 2 3 3" xfId="18253" xr:uid="{00000000-0005-0000-0000-000073420000}"/>
    <cellStyle name="Normal 5 2 2 2 3 2 3 4" xfId="18254" xr:uid="{00000000-0005-0000-0000-000074420000}"/>
    <cellStyle name="Normal 5 2 2 2 3 2 4" xfId="18255" xr:uid="{00000000-0005-0000-0000-000075420000}"/>
    <cellStyle name="Normal 5 2 2 2 3 2 4 2" xfId="18256" xr:uid="{00000000-0005-0000-0000-000076420000}"/>
    <cellStyle name="Normal 5 2 2 2 3 2 4 3" xfId="18257" xr:uid="{00000000-0005-0000-0000-000077420000}"/>
    <cellStyle name="Normal 5 2 2 2 3 2 4 4" xfId="18258" xr:uid="{00000000-0005-0000-0000-000078420000}"/>
    <cellStyle name="Normal 5 2 2 2 3 2 5" xfId="18259" xr:uid="{00000000-0005-0000-0000-000079420000}"/>
    <cellStyle name="Normal 5 2 2 2 3 2 5 2" xfId="18260" xr:uid="{00000000-0005-0000-0000-00007A420000}"/>
    <cellStyle name="Normal 5 2 2 2 3 2 5 3" xfId="18261" xr:uid="{00000000-0005-0000-0000-00007B420000}"/>
    <cellStyle name="Normal 5 2 2 2 3 2 5 4" xfId="18262" xr:uid="{00000000-0005-0000-0000-00007C420000}"/>
    <cellStyle name="Normal 5 2 2 2 3 2 6" xfId="18263" xr:uid="{00000000-0005-0000-0000-00007D420000}"/>
    <cellStyle name="Normal 5 2 2 2 3 2 6 2" xfId="18264" xr:uid="{00000000-0005-0000-0000-00007E420000}"/>
    <cellStyle name="Normal 5 2 2 2 3 2 6 3" xfId="18265" xr:uid="{00000000-0005-0000-0000-00007F420000}"/>
    <cellStyle name="Normal 5 2 2 2 3 2 7" xfId="18266" xr:uid="{00000000-0005-0000-0000-000080420000}"/>
    <cellStyle name="Normal 5 2 2 2 3 2 8" xfId="18267" xr:uid="{00000000-0005-0000-0000-000081420000}"/>
    <cellStyle name="Normal 5 2 2 2 3 2 9" xfId="18268" xr:uid="{00000000-0005-0000-0000-000082420000}"/>
    <cellStyle name="Normal 5 2 2 2 3 3" xfId="18269" xr:uid="{00000000-0005-0000-0000-000083420000}"/>
    <cellStyle name="Normal 5 2 2 2 3 3 2" xfId="18270" xr:uid="{00000000-0005-0000-0000-000084420000}"/>
    <cellStyle name="Normal 5 2 2 2 3 3 2 2" xfId="18271" xr:uid="{00000000-0005-0000-0000-000085420000}"/>
    <cellStyle name="Normal 5 2 2 2 3 3 2 3" xfId="18272" xr:uid="{00000000-0005-0000-0000-000086420000}"/>
    <cellStyle name="Normal 5 2 2 2 3 3 2 4" xfId="18273" xr:uid="{00000000-0005-0000-0000-000087420000}"/>
    <cellStyle name="Normal 5 2 2 2 3 3 3" xfId="18274" xr:uid="{00000000-0005-0000-0000-000088420000}"/>
    <cellStyle name="Normal 5 2 2 2 3 3 3 2" xfId="18275" xr:uid="{00000000-0005-0000-0000-000089420000}"/>
    <cellStyle name="Normal 5 2 2 2 3 3 3 3" xfId="18276" xr:uid="{00000000-0005-0000-0000-00008A420000}"/>
    <cellStyle name="Normal 5 2 2 2 3 3 4" xfId="18277" xr:uid="{00000000-0005-0000-0000-00008B420000}"/>
    <cellStyle name="Normal 5 2 2 2 3 3 5" xfId="18278" xr:uid="{00000000-0005-0000-0000-00008C420000}"/>
    <cellStyle name="Normal 5 2 2 2 3 3 6" xfId="18279" xr:uid="{00000000-0005-0000-0000-00008D420000}"/>
    <cellStyle name="Normal 5 2 2 2 3 4" xfId="18280" xr:uid="{00000000-0005-0000-0000-00008E420000}"/>
    <cellStyle name="Normal 5 2 2 2 3 4 2" xfId="18281" xr:uid="{00000000-0005-0000-0000-00008F420000}"/>
    <cellStyle name="Normal 5 2 2 2 3 4 3" xfId="18282" xr:uid="{00000000-0005-0000-0000-000090420000}"/>
    <cellStyle name="Normal 5 2 2 2 3 4 4" xfId="18283" xr:uid="{00000000-0005-0000-0000-000091420000}"/>
    <cellStyle name="Normal 5 2 2 2 3 5" xfId="18284" xr:uid="{00000000-0005-0000-0000-000092420000}"/>
    <cellStyle name="Normal 5 2 2 2 3 5 2" xfId="18285" xr:uid="{00000000-0005-0000-0000-000093420000}"/>
    <cellStyle name="Normal 5 2 2 2 3 5 3" xfId="18286" xr:uid="{00000000-0005-0000-0000-000094420000}"/>
    <cellStyle name="Normal 5 2 2 2 3 5 4" xfId="18287" xr:uid="{00000000-0005-0000-0000-000095420000}"/>
    <cellStyle name="Normal 5 2 2 2 3 6" xfId="18288" xr:uid="{00000000-0005-0000-0000-000096420000}"/>
    <cellStyle name="Normal 5 2 2 2 3 6 2" xfId="18289" xr:uid="{00000000-0005-0000-0000-000097420000}"/>
    <cellStyle name="Normal 5 2 2 2 3 6 3" xfId="18290" xr:uid="{00000000-0005-0000-0000-000098420000}"/>
    <cellStyle name="Normal 5 2 2 2 3 6 4" xfId="18291" xr:uid="{00000000-0005-0000-0000-000099420000}"/>
    <cellStyle name="Normal 5 2 2 2 3 7" xfId="18292" xr:uid="{00000000-0005-0000-0000-00009A420000}"/>
    <cellStyle name="Normal 5 2 2 2 3 7 2" xfId="18293" xr:uid="{00000000-0005-0000-0000-00009B420000}"/>
    <cellStyle name="Normal 5 2 2 2 3 7 3" xfId="18294" xr:uid="{00000000-0005-0000-0000-00009C420000}"/>
    <cellStyle name="Normal 5 2 2 2 3 8" xfId="18295" xr:uid="{00000000-0005-0000-0000-00009D420000}"/>
    <cellStyle name="Normal 5 2 2 2 3 9" xfId="18296" xr:uid="{00000000-0005-0000-0000-00009E420000}"/>
    <cellStyle name="Normal 5 2 2 2 4" xfId="1444" xr:uid="{00000000-0005-0000-0000-00009F420000}"/>
    <cellStyle name="Normal 5 2 2 2 4 2" xfId="18297" xr:uid="{00000000-0005-0000-0000-0000A0420000}"/>
    <cellStyle name="Normal 5 2 2 2 4 2 2" xfId="18298" xr:uid="{00000000-0005-0000-0000-0000A1420000}"/>
    <cellStyle name="Normal 5 2 2 2 4 2 2 2" xfId="18299" xr:uid="{00000000-0005-0000-0000-0000A2420000}"/>
    <cellStyle name="Normal 5 2 2 2 4 2 2 3" xfId="18300" xr:uid="{00000000-0005-0000-0000-0000A3420000}"/>
    <cellStyle name="Normal 5 2 2 2 4 2 2 4" xfId="18301" xr:uid="{00000000-0005-0000-0000-0000A4420000}"/>
    <cellStyle name="Normal 5 2 2 2 4 2 3" xfId="18302" xr:uid="{00000000-0005-0000-0000-0000A5420000}"/>
    <cellStyle name="Normal 5 2 2 2 4 2 3 2" xfId="18303" xr:uid="{00000000-0005-0000-0000-0000A6420000}"/>
    <cellStyle name="Normal 5 2 2 2 4 2 3 3" xfId="18304" xr:uid="{00000000-0005-0000-0000-0000A7420000}"/>
    <cellStyle name="Normal 5 2 2 2 4 2 4" xfId="18305" xr:uid="{00000000-0005-0000-0000-0000A8420000}"/>
    <cellStyle name="Normal 5 2 2 2 4 2 5" xfId="18306" xr:uid="{00000000-0005-0000-0000-0000A9420000}"/>
    <cellStyle name="Normal 5 2 2 2 4 2 6" xfId="18307" xr:uid="{00000000-0005-0000-0000-0000AA420000}"/>
    <cellStyle name="Normal 5 2 2 2 4 3" xfId="18308" xr:uid="{00000000-0005-0000-0000-0000AB420000}"/>
    <cellStyle name="Normal 5 2 2 2 4 3 2" xfId="18309" xr:uid="{00000000-0005-0000-0000-0000AC420000}"/>
    <cellStyle name="Normal 5 2 2 2 4 3 3" xfId="18310" xr:uid="{00000000-0005-0000-0000-0000AD420000}"/>
    <cellStyle name="Normal 5 2 2 2 4 3 4" xfId="18311" xr:uid="{00000000-0005-0000-0000-0000AE420000}"/>
    <cellStyle name="Normal 5 2 2 2 4 4" xfId="18312" xr:uid="{00000000-0005-0000-0000-0000AF420000}"/>
    <cellStyle name="Normal 5 2 2 2 4 4 2" xfId="18313" xr:uid="{00000000-0005-0000-0000-0000B0420000}"/>
    <cellStyle name="Normal 5 2 2 2 4 4 3" xfId="18314" xr:uid="{00000000-0005-0000-0000-0000B1420000}"/>
    <cellStyle name="Normal 5 2 2 2 4 4 4" xfId="18315" xr:uid="{00000000-0005-0000-0000-0000B2420000}"/>
    <cellStyle name="Normal 5 2 2 2 4 5" xfId="18316" xr:uid="{00000000-0005-0000-0000-0000B3420000}"/>
    <cellStyle name="Normal 5 2 2 2 4 5 2" xfId="18317" xr:uid="{00000000-0005-0000-0000-0000B4420000}"/>
    <cellStyle name="Normal 5 2 2 2 4 5 3" xfId="18318" xr:uid="{00000000-0005-0000-0000-0000B5420000}"/>
    <cellStyle name="Normal 5 2 2 2 4 5 4" xfId="18319" xr:uid="{00000000-0005-0000-0000-0000B6420000}"/>
    <cellStyle name="Normal 5 2 2 2 4 6" xfId="18320" xr:uid="{00000000-0005-0000-0000-0000B7420000}"/>
    <cellStyle name="Normal 5 2 2 2 4 6 2" xfId="18321" xr:uid="{00000000-0005-0000-0000-0000B8420000}"/>
    <cellStyle name="Normal 5 2 2 2 4 6 3" xfId="18322" xr:uid="{00000000-0005-0000-0000-0000B9420000}"/>
    <cellStyle name="Normal 5 2 2 2 4 7" xfId="18323" xr:uid="{00000000-0005-0000-0000-0000BA420000}"/>
    <cellStyle name="Normal 5 2 2 2 4 8" xfId="18324" xr:uid="{00000000-0005-0000-0000-0000BB420000}"/>
    <cellStyle name="Normal 5 2 2 2 4 9" xfId="18325" xr:uid="{00000000-0005-0000-0000-0000BC420000}"/>
    <cellStyle name="Normal 5 2 2 2 5" xfId="18326" xr:uid="{00000000-0005-0000-0000-0000BD420000}"/>
    <cellStyle name="Normal 5 2 2 2 5 2" xfId="18327" xr:uid="{00000000-0005-0000-0000-0000BE420000}"/>
    <cellStyle name="Normal 5 2 2 2 5 2 2" xfId="18328" xr:uid="{00000000-0005-0000-0000-0000BF420000}"/>
    <cellStyle name="Normal 5 2 2 2 5 2 2 2" xfId="18329" xr:uid="{00000000-0005-0000-0000-0000C0420000}"/>
    <cellStyle name="Normal 5 2 2 2 5 2 2 3" xfId="18330" xr:uid="{00000000-0005-0000-0000-0000C1420000}"/>
    <cellStyle name="Normal 5 2 2 2 5 2 2 4" xfId="18331" xr:uid="{00000000-0005-0000-0000-0000C2420000}"/>
    <cellStyle name="Normal 5 2 2 2 5 2 3" xfId="18332" xr:uid="{00000000-0005-0000-0000-0000C3420000}"/>
    <cellStyle name="Normal 5 2 2 2 5 2 3 2" xfId="18333" xr:uid="{00000000-0005-0000-0000-0000C4420000}"/>
    <cellStyle name="Normal 5 2 2 2 5 2 3 3" xfId="18334" xr:uid="{00000000-0005-0000-0000-0000C5420000}"/>
    <cellStyle name="Normal 5 2 2 2 5 2 4" xfId="18335" xr:uid="{00000000-0005-0000-0000-0000C6420000}"/>
    <cellStyle name="Normal 5 2 2 2 5 2 5" xfId="18336" xr:uid="{00000000-0005-0000-0000-0000C7420000}"/>
    <cellStyle name="Normal 5 2 2 2 5 2 6" xfId="18337" xr:uid="{00000000-0005-0000-0000-0000C8420000}"/>
    <cellStyle name="Normal 5 2 2 2 5 3" xfId="18338" xr:uid="{00000000-0005-0000-0000-0000C9420000}"/>
    <cellStyle name="Normal 5 2 2 2 5 3 2" xfId="18339" xr:uid="{00000000-0005-0000-0000-0000CA420000}"/>
    <cellStyle name="Normal 5 2 2 2 5 3 3" xfId="18340" xr:uid="{00000000-0005-0000-0000-0000CB420000}"/>
    <cellStyle name="Normal 5 2 2 2 5 3 4" xfId="18341" xr:uid="{00000000-0005-0000-0000-0000CC420000}"/>
    <cellStyle name="Normal 5 2 2 2 5 4" xfId="18342" xr:uid="{00000000-0005-0000-0000-0000CD420000}"/>
    <cellStyle name="Normal 5 2 2 2 5 4 2" xfId="18343" xr:uid="{00000000-0005-0000-0000-0000CE420000}"/>
    <cellStyle name="Normal 5 2 2 2 5 4 3" xfId="18344" xr:uid="{00000000-0005-0000-0000-0000CF420000}"/>
    <cellStyle name="Normal 5 2 2 2 5 4 4" xfId="18345" xr:uid="{00000000-0005-0000-0000-0000D0420000}"/>
    <cellStyle name="Normal 5 2 2 2 5 5" xfId="18346" xr:uid="{00000000-0005-0000-0000-0000D1420000}"/>
    <cellStyle name="Normal 5 2 2 2 5 5 2" xfId="18347" xr:uid="{00000000-0005-0000-0000-0000D2420000}"/>
    <cellStyle name="Normal 5 2 2 2 5 5 3" xfId="18348" xr:uid="{00000000-0005-0000-0000-0000D3420000}"/>
    <cellStyle name="Normal 5 2 2 2 5 5 4" xfId="18349" xr:uid="{00000000-0005-0000-0000-0000D4420000}"/>
    <cellStyle name="Normal 5 2 2 2 5 6" xfId="18350" xr:uid="{00000000-0005-0000-0000-0000D5420000}"/>
    <cellStyle name="Normal 5 2 2 2 5 6 2" xfId="18351" xr:uid="{00000000-0005-0000-0000-0000D6420000}"/>
    <cellStyle name="Normal 5 2 2 2 5 6 3" xfId="18352" xr:uid="{00000000-0005-0000-0000-0000D7420000}"/>
    <cellStyle name="Normal 5 2 2 2 5 7" xfId="18353" xr:uid="{00000000-0005-0000-0000-0000D8420000}"/>
    <cellStyle name="Normal 5 2 2 2 5 8" xfId="18354" xr:uid="{00000000-0005-0000-0000-0000D9420000}"/>
    <cellStyle name="Normal 5 2 2 2 5 9" xfId="18355" xr:uid="{00000000-0005-0000-0000-0000DA420000}"/>
    <cellStyle name="Normal 5 2 2 2 6" xfId="18356" xr:uid="{00000000-0005-0000-0000-0000DB420000}"/>
    <cellStyle name="Normal 5 2 2 2 6 2" xfId="18357" xr:uid="{00000000-0005-0000-0000-0000DC420000}"/>
    <cellStyle name="Normal 5 2 2 2 6 2 2" xfId="18358" xr:uid="{00000000-0005-0000-0000-0000DD420000}"/>
    <cellStyle name="Normal 5 2 2 2 6 2 2 2" xfId="18359" xr:uid="{00000000-0005-0000-0000-0000DE420000}"/>
    <cellStyle name="Normal 5 2 2 2 6 2 2 3" xfId="18360" xr:uid="{00000000-0005-0000-0000-0000DF420000}"/>
    <cellStyle name="Normal 5 2 2 2 6 2 2 4" xfId="18361" xr:uid="{00000000-0005-0000-0000-0000E0420000}"/>
    <cellStyle name="Normal 5 2 2 2 6 2 3" xfId="18362" xr:uid="{00000000-0005-0000-0000-0000E1420000}"/>
    <cellStyle name="Normal 5 2 2 2 6 2 3 2" xfId="18363" xr:uid="{00000000-0005-0000-0000-0000E2420000}"/>
    <cellStyle name="Normal 5 2 2 2 6 2 3 3" xfId="18364" xr:uid="{00000000-0005-0000-0000-0000E3420000}"/>
    <cellStyle name="Normal 5 2 2 2 6 2 4" xfId="18365" xr:uid="{00000000-0005-0000-0000-0000E4420000}"/>
    <cellStyle name="Normal 5 2 2 2 6 2 5" xfId="18366" xr:uid="{00000000-0005-0000-0000-0000E5420000}"/>
    <cellStyle name="Normal 5 2 2 2 6 2 6" xfId="18367" xr:uid="{00000000-0005-0000-0000-0000E6420000}"/>
    <cellStyle name="Normal 5 2 2 2 6 3" xfId="18368" xr:uid="{00000000-0005-0000-0000-0000E7420000}"/>
    <cellStyle name="Normal 5 2 2 2 6 3 2" xfId="18369" xr:uid="{00000000-0005-0000-0000-0000E8420000}"/>
    <cellStyle name="Normal 5 2 2 2 6 3 3" xfId="18370" xr:uid="{00000000-0005-0000-0000-0000E9420000}"/>
    <cellStyle name="Normal 5 2 2 2 6 3 4" xfId="18371" xr:uid="{00000000-0005-0000-0000-0000EA420000}"/>
    <cellStyle name="Normal 5 2 2 2 6 4" xfId="18372" xr:uid="{00000000-0005-0000-0000-0000EB420000}"/>
    <cellStyle name="Normal 5 2 2 2 6 4 2" xfId="18373" xr:uid="{00000000-0005-0000-0000-0000EC420000}"/>
    <cellStyle name="Normal 5 2 2 2 6 4 3" xfId="18374" xr:uid="{00000000-0005-0000-0000-0000ED420000}"/>
    <cellStyle name="Normal 5 2 2 2 6 4 4" xfId="18375" xr:uid="{00000000-0005-0000-0000-0000EE420000}"/>
    <cellStyle name="Normal 5 2 2 2 6 5" xfId="18376" xr:uid="{00000000-0005-0000-0000-0000EF420000}"/>
    <cellStyle name="Normal 5 2 2 2 6 5 2" xfId="18377" xr:uid="{00000000-0005-0000-0000-0000F0420000}"/>
    <cellStyle name="Normal 5 2 2 2 6 5 3" xfId="18378" xr:uid="{00000000-0005-0000-0000-0000F1420000}"/>
    <cellStyle name="Normal 5 2 2 2 6 6" xfId="18379" xr:uid="{00000000-0005-0000-0000-0000F2420000}"/>
    <cellStyle name="Normal 5 2 2 2 6 7" xfId="18380" xr:uid="{00000000-0005-0000-0000-0000F3420000}"/>
    <cellStyle name="Normal 5 2 2 2 6 8" xfId="18381" xr:uid="{00000000-0005-0000-0000-0000F4420000}"/>
    <cellStyle name="Normal 5 2 2 2 7" xfId="18382" xr:uid="{00000000-0005-0000-0000-0000F5420000}"/>
    <cellStyle name="Normal 5 2 2 2 7 2" xfId="18383" xr:uid="{00000000-0005-0000-0000-0000F6420000}"/>
    <cellStyle name="Normal 5 2 2 2 7 2 2" xfId="18384" xr:uid="{00000000-0005-0000-0000-0000F7420000}"/>
    <cellStyle name="Normal 5 2 2 2 7 2 3" xfId="18385" xr:uid="{00000000-0005-0000-0000-0000F8420000}"/>
    <cellStyle name="Normal 5 2 2 2 7 2 4" xfId="18386" xr:uid="{00000000-0005-0000-0000-0000F9420000}"/>
    <cellStyle name="Normal 5 2 2 2 7 3" xfId="18387" xr:uid="{00000000-0005-0000-0000-0000FA420000}"/>
    <cellStyle name="Normal 5 2 2 2 7 3 2" xfId="18388" xr:uid="{00000000-0005-0000-0000-0000FB420000}"/>
    <cellStyle name="Normal 5 2 2 2 7 3 3" xfId="18389" xr:uid="{00000000-0005-0000-0000-0000FC420000}"/>
    <cellStyle name="Normal 5 2 2 2 7 4" xfId="18390" xr:uid="{00000000-0005-0000-0000-0000FD420000}"/>
    <cellStyle name="Normal 5 2 2 2 7 5" xfId="18391" xr:uid="{00000000-0005-0000-0000-0000FE420000}"/>
    <cellStyle name="Normal 5 2 2 2 7 6" xfId="18392" xr:uid="{00000000-0005-0000-0000-0000FF420000}"/>
    <cellStyle name="Normal 5 2 2 2 8" xfId="18393" xr:uid="{00000000-0005-0000-0000-000000430000}"/>
    <cellStyle name="Normal 5 2 2 2 8 2" xfId="18394" xr:uid="{00000000-0005-0000-0000-000001430000}"/>
    <cellStyle name="Normal 5 2 2 2 8 3" xfId="18395" xr:uid="{00000000-0005-0000-0000-000002430000}"/>
    <cellStyle name="Normal 5 2 2 2 8 4" xfId="18396" xr:uid="{00000000-0005-0000-0000-000003430000}"/>
    <cellStyle name="Normal 5 2 2 2 9" xfId="18397" xr:uid="{00000000-0005-0000-0000-000004430000}"/>
    <cellStyle name="Normal 5 2 2 2 9 2" xfId="18398" xr:uid="{00000000-0005-0000-0000-000005430000}"/>
    <cellStyle name="Normal 5 2 2 2 9 3" xfId="18399" xr:uid="{00000000-0005-0000-0000-000006430000}"/>
    <cellStyle name="Normal 5 2 2 2 9 4" xfId="18400" xr:uid="{00000000-0005-0000-0000-000007430000}"/>
    <cellStyle name="Normal 5 2 2 3" xfId="542" xr:uid="{00000000-0005-0000-0000-000008430000}"/>
    <cellStyle name="Normal 5 2 2 3 10" xfId="18401" xr:uid="{00000000-0005-0000-0000-000009430000}"/>
    <cellStyle name="Normal 5 2 2 3 10 2" xfId="18402" xr:uid="{00000000-0005-0000-0000-00000A430000}"/>
    <cellStyle name="Normal 5 2 2 3 10 3" xfId="18403" xr:uid="{00000000-0005-0000-0000-00000B430000}"/>
    <cellStyle name="Normal 5 2 2 3 10 4" xfId="18404" xr:uid="{00000000-0005-0000-0000-00000C430000}"/>
    <cellStyle name="Normal 5 2 2 3 11" xfId="18405" xr:uid="{00000000-0005-0000-0000-00000D430000}"/>
    <cellStyle name="Normal 5 2 2 3 11 2" xfId="18406" xr:uid="{00000000-0005-0000-0000-00000E430000}"/>
    <cellStyle name="Normal 5 2 2 3 11 3" xfId="18407" xr:uid="{00000000-0005-0000-0000-00000F430000}"/>
    <cellStyle name="Normal 5 2 2 3 12" xfId="18408" xr:uid="{00000000-0005-0000-0000-000010430000}"/>
    <cellStyle name="Normal 5 2 2 3 13" xfId="18409" xr:uid="{00000000-0005-0000-0000-000011430000}"/>
    <cellStyle name="Normal 5 2 2 3 14" xfId="18410" xr:uid="{00000000-0005-0000-0000-000012430000}"/>
    <cellStyle name="Normal 5 2 2 3 2" xfId="683" xr:uid="{00000000-0005-0000-0000-000013430000}"/>
    <cellStyle name="Normal 5 2 2 3 2 10" xfId="18411" xr:uid="{00000000-0005-0000-0000-000014430000}"/>
    <cellStyle name="Normal 5 2 2 3 2 11" xfId="18412" xr:uid="{00000000-0005-0000-0000-000015430000}"/>
    <cellStyle name="Normal 5 2 2 3 2 2" xfId="1148" xr:uid="{00000000-0005-0000-0000-000016430000}"/>
    <cellStyle name="Normal 5 2 2 3 2 2 10" xfId="18413" xr:uid="{00000000-0005-0000-0000-000017430000}"/>
    <cellStyle name="Normal 5 2 2 3 2 2 2" xfId="1450" xr:uid="{00000000-0005-0000-0000-000018430000}"/>
    <cellStyle name="Normal 5 2 2 3 2 2 2 2" xfId="18414" xr:uid="{00000000-0005-0000-0000-000019430000}"/>
    <cellStyle name="Normal 5 2 2 3 2 2 2 2 2" xfId="18415" xr:uid="{00000000-0005-0000-0000-00001A430000}"/>
    <cellStyle name="Normal 5 2 2 3 2 2 2 2 2 2" xfId="18416" xr:uid="{00000000-0005-0000-0000-00001B430000}"/>
    <cellStyle name="Normal 5 2 2 3 2 2 2 2 2 3" xfId="18417" xr:uid="{00000000-0005-0000-0000-00001C430000}"/>
    <cellStyle name="Normal 5 2 2 3 2 2 2 2 2 4" xfId="18418" xr:uid="{00000000-0005-0000-0000-00001D430000}"/>
    <cellStyle name="Normal 5 2 2 3 2 2 2 2 3" xfId="18419" xr:uid="{00000000-0005-0000-0000-00001E430000}"/>
    <cellStyle name="Normal 5 2 2 3 2 2 2 2 3 2" xfId="18420" xr:uid="{00000000-0005-0000-0000-00001F430000}"/>
    <cellStyle name="Normal 5 2 2 3 2 2 2 2 3 3" xfId="18421" xr:uid="{00000000-0005-0000-0000-000020430000}"/>
    <cellStyle name="Normal 5 2 2 3 2 2 2 2 4" xfId="18422" xr:uid="{00000000-0005-0000-0000-000021430000}"/>
    <cellStyle name="Normal 5 2 2 3 2 2 2 2 5" xfId="18423" xr:uid="{00000000-0005-0000-0000-000022430000}"/>
    <cellStyle name="Normal 5 2 2 3 2 2 2 2 6" xfId="18424" xr:uid="{00000000-0005-0000-0000-000023430000}"/>
    <cellStyle name="Normal 5 2 2 3 2 2 2 3" xfId="18425" xr:uid="{00000000-0005-0000-0000-000024430000}"/>
    <cellStyle name="Normal 5 2 2 3 2 2 2 3 2" xfId="18426" xr:uid="{00000000-0005-0000-0000-000025430000}"/>
    <cellStyle name="Normal 5 2 2 3 2 2 2 3 3" xfId="18427" xr:uid="{00000000-0005-0000-0000-000026430000}"/>
    <cellStyle name="Normal 5 2 2 3 2 2 2 3 4" xfId="18428" xr:uid="{00000000-0005-0000-0000-000027430000}"/>
    <cellStyle name="Normal 5 2 2 3 2 2 2 4" xfId="18429" xr:uid="{00000000-0005-0000-0000-000028430000}"/>
    <cellStyle name="Normal 5 2 2 3 2 2 2 4 2" xfId="18430" xr:uid="{00000000-0005-0000-0000-000029430000}"/>
    <cellStyle name="Normal 5 2 2 3 2 2 2 4 3" xfId="18431" xr:uid="{00000000-0005-0000-0000-00002A430000}"/>
    <cellStyle name="Normal 5 2 2 3 2 2 2 4 4" xfId="18432" xr:uid="{00000000-0005-0000-0000-00002B430000}"/>
    <cellStyle name="Normal 5 2 2 3 2 2 2 5" xfId="18433" xr:uid="{00000000-0005-0000-0000-00002C430000}"/>
    <cellStyle name="Normal 5 2 2 3 2 2 2 5 2" xfId="18434" xr:uid="{00000000-0005-0000-0000-00002D430000}"/>
    <cellStyle name="Normal 5 2 2 3 2 2 2 5 3" xfId="18435" xr:uid="{00000000-0005-0000-0000-00002E430000}"/>
    <cellStyle name="Normal 5 2 2 3 2 2 2 5 4" xfId="18436" xr:uid="{00000000-0005-0000-0000-00002F430000}"/>
    <cellStyle name="Normal 5 2 2 3 2 2 2 6" xfId="18437" xr:uid="{00000000-0005-0000-0000-000030430000}"/>
    <cellStyle name="Normal 5 2 2 3 2 2 2 6 2" xfId="18438" xr:uid="{00000000-0005-0000-0000-000031430000}"/>
    <cellStyle name="Normal 5 2 2 3 2 2 2 6 3" xfId="18439" xr:uid="{00000000-0005-0000-0000-000032430000}"/>
    <cellStyle name="Normal 5 2 2 3 2 2 2 7" xfId="18440" xr:uid="{00000000-0005-0000-0000-000033430000}"/>
    <cellStyle name="Normal 5 2 2 3 2 2 2 8" xfId="18441" xr:uid="{00000000-0005-0000-0000-000034430000}"/>
    <cellStyle name="Normal 5 2 2 3 2 2 2 9" xfId="18442" xr:uid="{00000000-0005-0000-0000-000035430000}"/>
    <cellStyle name="Normal 5 2 2 3 2 2 3" xfId="18443" xr:uid="{00000000-0005-0000-0000-000036430000}"/>
    <cellStyle name="Normal 5 2 2 3 2 2 3 2" xfId="18444" xr:uid="{00000000-0005-0000-0000-000037430000}"/>
    <cellStyle name="Normal 5 2 2 3 2 2 3 2 2" xfId="18445" xr:uid="{00000000-0005-0000-0000-000038430000}"/>
    <cellStyle name="Normal 5 2 2 3 2 2 3 2 3" xfId="18446" xr:uid="{00000000-0005-0000-0000-000039430000}"/>
    <cellStyle name="Normal 5 2 2 3 2 2 3 2 4" xfId="18447" xr:uid="{00000000-0005-0000-0000-00003A430000}"/>
    <cellStyle name="Normal 5 2 2 3 2 2 3 3" xfId="18448" xr:uid="{00000000-0005-0000-0000-00003B430000}"/>
    <cellStyle name="Normal 5 2 2 3 2 2 3 3 2" xfId="18449" xr:uid="{00000000-0005-0000-0000-00003C430000}"/>
    <cellStyle name="Normal 5 2 2 3 2 2 3 3 3" xfId="18450" xr:uid="{00000000-0005-0000-0000-00003D430000}"/>
    <cellStyle name="Normal 5 2 2 3 2 2 3 4" xfId="18451" xr:uid="{00000000-0005-0000-0000-00003E430000}"/>
    <cellStyle name="Normal 5 2 2 3 2 2 3 5" xfId="18452" xr:uid="{00000000-0005-0000-0000-00003F430000}"/>
    <cellStyle name="Normal 5 2 2 3 2 2 3 6" xfId="18453" xr:uid="{00000000-0005-0000-0000-000040430000}"/>
    <cellStyle name="Normal 5 2 2 3 2 2 4" xfId="18454" xr:uid="{00000000-0005-0000-0000-000041430000}"/>
    <cellStyle name="Normal 5 2 2 3 2 2 4 2" xfId="18455" xr:uid="{00000000-0005-0000-0000-000042430000}"/>
    <cellStyle name="Normal 5 2 2 3 2 2 4 3" xfId="18456" xr:uid="{00000000-0005-0000-0000-000043430000}"/>
    <cellStyle name="Normal 5 2 2 3 2 2 4 4" xfId="18457" xr:uid="{00000000-0005-0000-0000-000044430000}"/>
    <cellStyle name="Normal 5 2 2 3 2 2 5" xfId="18458" xr:uid="{00000000-0005-0000-0000-000045430000}"/>
    <cellStyle name="Normal 5 2 2 3 2 2 5 2" xfId="18459" xr:uid="{00000000-0005-0000-0000-000046430000}"/>
    <cellStyle name="Normal 5 2 2 3 2 2 5 3" xfId="18460" xr:uid="{00000000-0005-0000-0000-000047430000}"/>
    <cellStyle name="Normal 5 2 2 3 2 2 5 4" xfId="18461" xr:uid="{00000000-0005-0000-0000-000048430000}"/>
    <cellStyle name="Normal 5 2 2 3 2 2 6" xfId="18462" xr:uid="{00000000-0005-0000-0000-000049430000}"/>
    <cellStyle name="Normal 5 2 2 3 2 2 6 2" xfId="18463" xr:uid="{00000000-0005-0000-0000-00004A430000}"/>
    <cellStyle name="Normal 5 2 2 3 2 2 6 3" xfId="18464" xr:uid="{00000000-0005-0000-0000-00004B430000}"/>
    <cellStyle name="Normal 5 2 2 3 2 2 6 4" xfId="18465" xr:uid="{00000000-0005-0000-0000-00004C430000}"/>
    <cellStyle name="Normal 5 2 2 3 2 2 7" xfId="18466" xr:uid="{00000000-0005-0000-0000-00004D430000}"/>
    <cellStyle name="Normal 5 2 2 3 2 2 7 2" xfId="18467" xr:uid="{00000000-0005-0000-0000-00004E430000}"/>
    <cellStyle name="Normal 5 2 2 3 2 2 7 3" xfId="18468" xr:uid="{00000000-0005-0000-0000-00004F430000}"/>
    <cellStyle name="Normal 5 2 2 3 2 2 8" xfId="18469" xr:uid="{00000000-0005-0000-0000-000050430000}"/>
    <cellStyle name="Normal 5 2 2 3 2 2 9" xfId="18470" xr:uid="{00000000-0005-0000-0000-000051430000}"/>
    <cellStyle name="Normal 5 2 2 3 2 3" xfId="1449" xr:uid="{00000000-0005-0000-0000-000052430000}"/>
    <cellStyle name="Normal 5 2 2 3 2 3 2" xfId="18471" xr:uid="{00000000-0005-0000-0000-000053430000}"/>
    <cellStyle name="Normal 5 2 2 3 2 3 2 2" xfId="18472" xr:uid="{00000000-0005-0000-0000-000054430000}"/>
    <cellStyle name="Normal 5 2 2 3 2 3 2 2 2" xfId="18473" xr:uid="{00000000-0005-0000-0000-000055430000}"/>
    <cellStyle name="Normal 5 2 2 3 2 3 2 2 3" xfId="18474" xr:uid="{00000000-0005-0000-0000-000056430000}"/>
    <cellStyle name="Normal 5 2 2 3 2 3 2 2 4" xfId="18475" xr:uid="{00000000-0005-0000-0000-000057430000}"/>
    <cellStyle name="Normal 5 2 2 3 2 3 2 3" xfId="18476" xr:uid="{00000000-0005-0000-0000-000058430000}"/>
    <cellStyle name="Normal 5 2 2 3 2 3 2 3 2" xfId="18477" xr:uid="{00000000-0005-0000-0000-000059430000}"/>
    <cellStyle name="Normal 5 2 2 3 2 3 2 3 3" xfId="18478" xr:uid="{00000000-0005-0000-0000-00005A430000}"/>
    <cellStyle name="Normal 5 2 2 3 2 3 2 4" xfId="18479" xr:uid="{00000000-0005-0000-0000-00005B430000}"/>
    <cellStyle name="Normal 5 2 2 3 2 3 2 5" xfId="18480" xr:uid="{00000000-0005-0000-0000-00005C430000}"/>
    <cellStyle name="Normal 5 2 2 3 2 3 2 6" xfId="18481" xr:uid="{00000000-0005-0000-0000-00005D430000}"/>
    <cellStyle name="Normal 5 2 2 3 2 3 3" xfId="18482" xr:uid="{00000000-0005-0000-0000-00005E430000}"/>
    <cellStyle name="Normal 5 2 2 3 2 3 3 2" xfId="18483" xr:uid="{00000000-0005-0000-0000-00005F430000}"/>
    <cellStyle name="Normal 5 2 2 3 2 3 3 3" xfId="18484" xr:uid="{00000000-0005-0000-0000-000060430000}"/>
    <cellStyle name="Normal 5 2 2 3 2 3 3 4" xfId="18485" xr:uid="{00000000-0005-0000-0000-000061430000}"/>
    <cellStyle name="Normal 5 2 2 3 2 3 4" xfId="18486" xr:uid="{00000000-0005-0000-0000-000062430000}"/>
    <cellStyle name="Normal 5 2 2 3 2 3 4 2" xfId="18487" xr:uid="{00000000-0005-0000-0000-000063430000}"/>
    <cellStyle name="Normal 5 2 2 3 2 3 4 3" xfId="18488" xr:uid="{00000000-0005-0000-0000-000064430000}"/>
    <cellStyle name="Normal 5 2 2 3 2 3 4 4" xfId="18489" xr:uid="{00000000-0005-0000-0000-000065430000}"/>
    <cellStyle name="Normal 5 2 2 3 2 3 5" xfId="18490" xr:uid="{00000000-0005-0000-0000-000066430000}"/>
    <cellStyle name="Normal 5 2 2 3 2 3 5 2" xfId="18491" xr:uid="{00000000-0005-0000-0000-000067430000}"/>
    <cellStyle name="Normal 5 2 2 3 2 3 5 3" xfId="18492" xr:uid="{00000000-0005-0000-0000-000068430000}"/>
    <cellStyle name="Normal 5 2 2 3 2 3 5 4" xfId="18493" xr:uid="{00000000-0005-0000-0000-000069430000}"/>
    <cellStyle name="Normal 5 2 2 3 2 3 6" xfId="18494" xr:uid="{00000000-0005-0000-0000-00006A430000}"/>
    <cellStyle name="Normal 5 2 2 3 2 3 6 2" xfId="18495" xr:uid="{00000000-0005-0000-0000-00006B430000}"/>
    <cellStyle name="Normal 5 2 2 3 2 3 6 3" xfId="18496" xr:uid="{00000000-0005-0000-0000-00006C430000}"/>
    <cellStyle name="Normal 5 2 2 3 2 3 7" xfId="18497" xr:uid="{00000000-0005-0000-0000-00006D430000}"/>
    <cellStyle name="Normal 5 2 2 3 2 3 8" xfId="18498" xr:uid="{00000000-0005-0000-0000-00006E430000}"/>
    <cellStyle name="Normal 5 2 2 3 2 3 9" xfId="18499" xr:uid="{00000000-0005-0000-0000-00006F430000}"/>
    <cellStyle name="Normal 5 2 2 3 2 4" xfId="18500" xr:uid="{00000000-0005-0000-0000-000070430000}"/>
    <cellStyle name="Normal 5 2 2 3 2 4 2" xfId="18501" xr:uid="{00000000-0005-0000-0000-000071430000}"/>
    <cellStyle name="Normal 5 2 2 3 2 4 2 2" xfId="18502" xr:uid="{00000000-0005-0000-0000-000072430000}"/>
    <cellStyle name="Normal 5 2 2 3 2 4 2 3" xfId="18503" xr:uid="{00000000-0005-0000-0000-000073430000}"/>
    <cellStyle name="Normal 5 2 2 3 2 4 2 4" xfId="18504" xr:uid="{00000000-0005-0000-0000-000074430000}"/>
    <cellStyle name="Normal 5 2 2 3 2 4 3" xfId="18505" xr:uid="{00000000-0005-0000-0000-000075430000}"/>
    <cellStyle name="Normal 5 2 2 3 2 4 3 2" xfId="18506" xr:uid="{00000000-0005-0000-0000-000076430000}"/>
    <cellStyle name="Normal 5 2 2 3 2 4 3 3" xfId="18507" xr:uid="{00000000-0005-0000-0000-000077430000}"/>
    <cellStyle name="Normal 5 2 2 3 2 4 4" xfId="18508" xr:uid="{00000000-0005-0000-0000-000078430000}"/>
    <cellStyle name="Normal 5 2 2 3 2 4 5" xfId="18509" xr:uid="{00000000-0005-0000-0000-000079430000}"/>
    <cellStyle name="Normal 5 2 2 3 2 4 6" xfId="18510" xr:uid="{00000000-0005-0000-0000-00007A430000}"/>
    <cellStyle name="Normal 5 2 2 3 2 5" xfId="18511" xr:uid="{00000000-0005-0000-0000-00007B430000}"/>
    <cellStyle name="Normal 5 2 2 3 2 5 2" xfId="18512" xr:uid="{00000000-0005-0000-0000-00007C430000}"/>
    <cellStyle name="Normal 5 2 2 3 2 5 3" xfId="18513" xr:uid="{00000000-0005-0000-0000-00007D430000}"/>
    <cellStyle name="Normal 5 2 2 3 2 5 4" xfId="18514" xr:uid="{00000000-0005-0000-0000-00007E430000}"/>
    <cellStyle name="Normal 5 2 2 3 2 6" xfId="18515" xr:uid="{00000000-0005-0000-0000-00007F430000}"/>
    <cellStyle name="Normal 5 2 2 3 2 6 2" xfId="18516" xr:uid="{00000000-0005-0000-0000-000080430000}"/>
    <cellStyle name="Normal 5 2 2 3 2 6 3" xfId="18517" xr:uid="{00000000-0005-0000-0000-000081430000}"/>
    <cellStyle name="Normal 5 2 2 3 2 6 4" xfId="18518" xr:uid="{00000000-0005-0000-0000-000082430000}"/>
    <cellStyle name="Normal 5 2 2 3 2 7" xfId="18519" xr:uid="{00000000-0005-0000-0000-000083430000}"/>
    <cellStyle name="Normal 5 2 2 3 2 7 2" xfId="18520" xr:uid="{00000000-0005-0000-0000-000084430000}"/>
    <cellStyle name="Normal 5 2 2 3 2 7 3" xfId="18521" xr:uid="{00000000-0005-0000-0000-000085430000}"/>
    <cellStyle name="Normal 5 2 2 3 2 7 4" xfId="18522" xr:uid="{00000000-0005-0000-0000-000086430000}"/>
    <cellStyle name="Normal 5 2 2 3 2 8" xfId="18523" xr:uid="{00000000-0005-0000-0000-000087430000}"/>
    <cellStyle name="Normal 5 2 2 3 2 8 2" xfId="18524" xr:uid="{00000000-0005-0000-0000-000088430000}"/>
    <cellStyle name="Normal 5 2 2 3 2 8 3" xfId="18525" xr:uid="{00000000-0005-0000-0000-000089430000}"/>
    <cellStyle name="Normal 5 2 2 3 2 9" xfId="18526" xr:uid="{00000000-0005-0000-0000-00008A430000}"/>
    <cellStyle name="Normal 5 2 2 3 3" xfId="836" xr:uid="{00000000-0005-0000-0000-00008B430000}"/>
    <cellStyle name="Normal 5 2 2 3 3 10" xfId="18527" xr:uid="{00000000-0005-0000-0000-00008C430000}"/>
    <cellStyle name="Normal 5 2 2 3 3 2" xfId="1451" xr:uid="{00000000-0005-0000-0000-00008D430000}"/>
    <cellStyle name="Normal 5 2 2 3 3 2 2" xfId="18528" xr:uid="{00000000-0005-0000-0000-00008E430000}"/>
    <cellStyle name="Normal 5 2 2 3 3 2 2 2" xfId="18529" xr:uid="{00000000-0005-0000-0000-00008F430000}"/>
    <cellStyle name="Normal 5 2 2 3 3 2 2 2 2" xfId="18530" xr:uid="{00000000-0005-0000-0000-000090430000}"/>
    <cellStyle name="Normal 5 2 2 3 3 2 2 2 3" xfId="18531" xr:uid="{00000000-0005-0000-0000-000091430000}"/>
    <cellStyle name="Normal 5 2 2 3 3 2 2 2 4" xfId="18532" xr:uid="{00000000-0005-0000-0000-000092430000}"/>
    <cellStyle name="Normal 5 2 2 3 3 2 2 3" xfId="18533" xr:uid="{00000000-0005-0000-0000-000093430000}"/>
    <cellStyle name="Normal 5 2 2 3 3 2 2 3 2" xfId="18534" xr:uid="{00000000-0005-0000-0000-000094430000}"/>
    <cellStyle name="Normal 5 2 2 3 3 2 2 3 3" xfId="18535" xr:uid="{00000000-0005-0000-0000-000095430000}"/>
    <cellStyle name="Normal 5 2 2 3 3 2 2 4" xfId="18536" xr:uid="{00000000-0005-0000-0000-000096430000}"/>
    <cellStyle name="Normal 5 2 2 3 3 2 2 5" xfId="18537" xr:uid="{00000000-0005-0000-0000-000097430000}"/>
    <cellStyle name="Normal 5 2 2 3 3 2 2 6" xfId="18538" xr:uid="{00000000-0005-0000-0000-000098430000}"/>
    <cellStyle name="Normal 5 2 2 3 3 2 3" xfId="18539" xr:uid="{00000000-0005-0000-0000-000099430000}"/>
    <cellStyle name="Normal 5 2 2 3 3 2 3 2" xfId="18540" xr:uid="{00000000-0005-0000-0000-00009A430000}"/>
    <cellStyle name="Normal 5 2 2 3 3 2 3 3" xfId="18541" xr:uid="{00000000-0005-0000-0000-00009B430000}"/>
    <cellStyle name="Normal 5 2 2 3 3 2 3 4" xfId="18542" xr:uid="{00000000-0005-0000-0000-00009C430000}"/>
    <cellStyle name="Normal 5 2 2 3 3 2 4" xfId="18543" xr:uid="{00000000-0005-0000-0000-00009D430000}"/>
    <cellStyle name="Normal 5 2 2 3 3 2 4 2" xfId="18544" xr:uid="{00000000-0005-0000-0000-00009E430000}"/>
    <cellStyle name="Normal 5 2 2 3 3 2 4 3" xfId="18545" xr:uid="{00000000-0005-0000-0000-00009F430000}"/>
    <cellStyle name="Normal 5 2 2 3 3 2 4 4" xfId="18546" xr:uid="{00000000-0005-0000-0000-0000A0430000}"/>
    <cellStyle name="Normal 5 2 2 3 3 2 5" xfId="18547" xr:uid="{00000000-0005-0000-0000-0000A1430000}"/>
    <cellStyle name="Normal 5 2 2 3 3 2 5 2" xfId="18548" xr:uid="{00000000-0005-0000-0000-0000A2430000}"/>
    <cellStyle name="Normal 5 2 2 3 3 2 5 3" xfId="18549" xr:uid="{00000000-0005-0000-0000-0000A3430000}"/>
    <cellStyle name="Normal 5 2 2 3 3 2 5 4" xfId="18550" xr:uid="{00000000-0005-0000-0000-0000A4430000}"/>
    <cellStyle name="Normal 5 2 2 3 3 2 6" xfId="18551" xr:uid="{00000000-0005-0000-0000-0000A5430000}"/>
    <cellStyle name="Normal 5 2 2 3 3 2 6 2" xfId="18552" xr:uid="{00000000-0005-0000-0000-0000A6430000}"/>
    <cellStyle name="Normal 5 2 2 3 3 2 6 3" xfId="18553" xr:uid="{00000000-0005-0000-0000-0000A7430000}"/>
    <cellStyle name="Normal 5 2 2 3 3 2 7" xfId="18554" xr:uid="{00000000-0005-0000-0000-0000A8430000}"/>
    <cellStyle name="Normal 5 2 2 3 3 2 8" xfId="18555" xr:uid="{00000000-0005-0000-0000-0000A9430000}"/>
    <cellStyle name="Normal 5 2 2 3 3 2 9" xfId="18556" xr:uid="{00000000-0005-0000-0000-0000AA430000}"/>
    <cellStyle name="Normal 5 2 2 3 3 3" xfId="18557" xr:uid="{00000000-0005-0000-0000-0000AB430000}"/>
    <cellStyle name="Normal 5 2 2 3 3 3 2" xfId="18558" xr:uid="{00000000-0005-0000-0000-0000AC430000}"/>
    <cellStyle name="Normal 5 2 2 3 3 3 2 2" xfId="18559" xr:uid="{00000000-0005-0000-0000-0000AD430000}"/>
    <cellStyle name="Normal 5 2 2 3 3 3 2 3" xfId="18560" xr:uid="{00000000-0005-0000-0000-0000AE430000}"/>
    <cellStyle name="Normal 5 2 2 3 3 3 2 4" xfId="18561" xr:uid="{00000000-0005-0000-0000-0000AF430000}"/>
    <cellStyle name="Normal 5 2 2 3 3 3 3" xfId="18562" xr:uid="{00000000-0005-0000-0000-0000B0430000}"/>
    <cellStyle name="Normal 5 2 2 3 3 3 3 2" xfId="18563" xr:uid="{00000000-0005-0000-0000-0000B1430000}"/>
    <cellStyle name="Normal 5 2 2 3 3 3 3 3" xfId="18564" xr:uid="{00000000-0005-0000-0000-0000B2430000}"/>
    <cellStyle name="Normal 5 2 2 3 3 3 4" xfId="18565" xr:uid="{00000000-0005-0000-0000-0000B3430000}"/>
    <cellStyle name="Normal 5 2 2 3 3 3 5" xfId="18566" xr:uid="{00000000-0005-0000-0000-0000B4430000}"/>
    <cellStyle name="Normal 5 2 2 3 3 3 6" xfId="18567" xr:uid="{00000000-0005-0000-0000-0000B5430000}"/>
    <cellStyle name="Normal 5 2 2 3 3 4" xfId="18568" xr:uid="{00000000-0005-0000-0000-0000B6430000}"/>
    <cellStyle name="Normal 5 2 2 3 3 4 2" xfId="18569" xr:uid="{00000000-0005-0000-0000-0000B7430000}"/>
    <cellStyle name="Normal 5 2 2 3 3 4 3" xfId="18570" xr:uid="{00000000-0005-0000-0000-0000B8430000}"/>
    <cellStyle name="Normal 5 2 2 3 3 4 4" xfId="18571" xr:uid="{00000000-0005-0000-0000-0000B9430000}"/>
    <cellStyle name="Normal 5 2 2 3 3 5" xfId="18572" xr:uid="{00000000-0005-0000-0000-0000BA430000}"/>
    <cellStyle name="Normal 5 2 2 3 3 5 2" xfId="18573" xr:uid="{00000000-0005-0000-0000-0000BB430000}"/>
    <cellStyle name="Normal 5 2 2 3 3 5 3" xfId="18574" xr:uid="{00000000-0005-0000-0000-0000BC430000}"/>
    <cellStyle name="Normal 5 2 2 3 3 5 4" xfId="18575" xr:uid="{00000000-0005-0000-0000-0000BD430000}"/>
    <cellStyle name="Normal 5 2 2 3 3 6" xfId="18576" xr:uid="{00000000-0005-0000-0000-0000BE430000}"/>
    <cellStyle name="Normal 5 2 2 3 3 6 2" xfId="18577" xr:uid="{00000000-0005-0000-0000-0000BF430000}"/>
    <cellStyle name="Normal 5 2 2 3 3 6 3" xfId="18578" xr:uid="{00000000-0005-0000-0000-0000C0430000}"/>
    <cellStyle name="Normal 5 2 2 3 3 6 4" xfId="18579" xr:uid="{00000000-0005-0000-0000-0000C1430000}"/>
    <cellStyle name="Normal 5 2 2 3 3 7" xfId="18580" xr:uid="{00000000-0005-0000-0000-0000C2430000}"/>
    <cellStyle name="Normal 5 2 2 3 3 7 2" xfId="18581" xr:uid="{00000000-0005-0000-0000-0000C3430000}"/>
    <cellStyle name="Normal 5 2 2 3 3 7 3" xfId="18582" xr:uid="{00000000-0005-0000-0000-0000C4430000}"/>
    <cellStyle name="Normal 5 2 2 3 3 8" xfId="18583" xr:uid="{00000000-0005-0000-0000-0000C5430000}"/>
    <cellStyle name="Normal 5 2 2 3 3 9" xfId="18584" xr:uid="{00000000-0005-0000-0000-0000C6430000}"/>
    <cellStyle name="Normal 5 2 2 3 4" xfId="1448" xr:uid="{00000000-0005-0000-0000-0000C7430000}"/>
    <cellStyle name="Normal 5 2 2 3 4 2" xfId="18585" xr:uid="{00000000-0005-0000-0000-0000C8430000}"/>
    <cellStyle name="Normal 5 2 2 3 4 2 2" xfId="18586" xr:uid="{00000000-0005-0000-0000-0000C9430000}"/>
    <cellStyle name="Normal 5 2 2 3 4 2 2 2" xfId="18587" xr:uid="{00000000-0005-0000-0000-0000CA430000}"/>
    <cellStyle name="Normal 5 2 2 3 4 2 2 3" xfId="18588" xr:uid="{00000000-0005-0000-0000-0000CB430000}"/>
    <cellStyle name="Normal 5 2 2 3 4 2 2 4" xfId="18589" xr:uid="{00000000-0005-0000-0000-0000CC430000}"/>
    <cellStyle name="Normal 5 2 2 3 4 2 3" xfId="18590" xr:uid="{00000000-0005-0000-0000-0000CD430000}"/>
    <cellStyle name="Normal 5 2 2 3 4 2 3 2" xfId="18591" xr:uid="{00000000-0005-0000-0000-0000CE430000}"/>
    <cellStyle name="Normal 5 2 2 3 4 2 3 3" xfId="18592" xr:uid="{00000000-0005-0000-0000-0000CF430000}"/>
    <cellStyle name="Normal 5 2 2 3 4 2 4" xfId="18593" xr:uid="{00000000-0005-0000-0000-0000D0430000}"/>
    <cellStyle name="Normal 5 2 2 3 4 2 5" xfId="18594" xr:uid="{00000000-0005-0000-0000-0000D1430000}"/>
    <cellStyle name="Normal 5 2 2 3 4 2 6" xfId="18595" xr:uid="{00000000-0005-0000-0000-0000D2430000}"/>
    <cellStyle name="Normal 5 2 2 3 4 3" xfId="18596" xr:uid="{00000000-0005-0000-0000-0000D3430000}"/>
    <cellStyle name="Normal 5 2 2 3 4 3 2" xfId="18597" xr:uid="{00000000-0005-0000-0000-0000D4430000}"/>
    <cellStyle name="Normal 5 2 2 3 4 3 3" xfId="18598" xr:uid="{00000000-0005-0000-0000-0000D5430000}"/>
    <cellStyle name="Normal 5 2 2 3 4 3 4" xfId="18599" xr:uid="{00000000-0005-0000-0000-0000D6430000}"/>
    <cellStyle name="Normal 5 2 2 3 4 4" xfId="18600" xr:uid="{00000000-0005-0000-0000-0000D7430000}"/>
    <cellStyle name="Normal 5 2 2 3 4 4 2" xfId="18601" xr:uid="{00000000-0005-0000-0000-0000D8430000}"/>
    <cellStyle name="Normal 5 2 2 3 4 4 3" xfId="18602" xr:uid="{00000000-0005-0000-0000-0000D9430000}"/>
    <cellStyle name="Normal 5 2 2 3 4 4 4" xfId="18603" xr:uid="{00000000-0005-0000-0000-0000DA430000}"/>
    <cellStyle name="Normal 5 2 2 3 4 5" xfId="18604" xr:uid="{00000000-0005-0000-0000-0000DB430000}"/>
    <cellStyle name="Normal 5 2 2 3 4 5 2" xfId="18605" xr:uid="{00000000-0005-0000-0000-0000DC430000}"/>
    <cellStyle name="Normal 5 2 2 3 4 5 3" xfId="18606" xr:uid="{00000000-0005-0000-0000-0000DD430000}"/>
    <cellStyle name="Normal 5 2 2 3 4 5 4" xfId="18607" xr:uid="{00000000-0005-0000-0000-0000DE430000}"/>
    <cellStyle name="Normal 5 2 2 3 4 6" xfId="18608" xr:uid="{00000000-0005-0000-0000-0000DF430000}"/>
    <cellStyle name="Normal 5 2 2 3 4 6 2" xfId="18609" xr:uid="{00000000-0005-0000-0000-0000E0430000}"/>
    <cellStyle name="Normal 5 2 2 3 4 6 3" xfId="18610" xr:uid="{00000000-0005-0000-0000-0000E1430000}"/>
    <cellStyle name="Normal 5 2 2 3 4 7" xfId="18611" xr:uid="{00000000-0005-0000-0000-0000E2430000}"/>
    <cellStyle name="Normal 5 2 2 3 4 8" xfId="18612" xr:uid="{00000000-0005-0000-0000-0000E3430000}"/>
    <cellStyle name="Normal 5 2 2 3 4 9" xfId="18613" xr:uid="{00000000-0005-0000-0000-0000E4430000}"/>
    <cellStyle name="Normal 5 2 2 3 5" xfId="18614" xr:uid="{00000000-0005-0000-0000-0000E5430000}"/>
    <cellStyle name="Normal 5 2 2 3 5 2" xfId="18615" xr:uid="{00000000-0005-0000-0000-0000E6430000}"/>
    <cellStyle name="Normal 5 2 2 3 5 2 2" xfId="18616" xr:uid="{00000000-0005-0000-0000-0000E7430000}"/>
    <cellStyle name="Normal 5 2 2 3 5 2 2 2" xfId="18617" xr:uid="{00000000-0005-0000-0000-0000E8430000}"/>
    <cellStyle name="Normal 5 2 2 3 5 2 2 3" xfId="18618" xr:uid="{00000000-0005-0000-0000-0000E9430000}"/>
    <cellStyle name="Normal 5 2 2 3 5 2 2 4" xfId="18619" xr:uid="{00000000-0005-0000-0000-0000EA430000}"/>
    <cellStyle name="Normal 5 2 2 3 5 2 3" xfId="18620" xr:uid="{00000000-0005-0000-0000-0000EB430000}"/>
    <cellStyle name="Normal 5 2 2 3 5 2 3 2" xfId="18621" xr:uid="{00000000-0005-0000-0000-0000EC430000}"/>
    <cellStyle name="Normal 5 2 2 3 5 2 3 3" xfId="18622" xr:uid="{00000000-0005-0000-0000-0000ED430000}"/>
    <cellStyle name="Normal 5 2 2 3 5 2 4" xfId="18623" xr:uid="{00000000-0005-0000-0000-0000EE430000}"/>
    <cellStyle name="Normal 5 2 2 3 5 2 5" xfId="18624" xr:uid="{00000000-0005-0000-0000-0000EF430000}"/>
    <cellStyle name="Normal 5 2 2 3 5 2 6" xfId="18625" xr:uid="{00000000-0005-0000-0000-0000F0430000}"/>
    <cellStyle name="Normal 5 2 2 3 5 3" xfId="18626" xr:uid="{00000000-0005-0000-0000-0000F1430000}"/>
    <cellStyle name="Normal 5 2 2 3 5 3 2" xfId="18627" xr:uid="{00000000-0005-0000-0000-0000F2430000}"/>
    <cellStyle name="Normal 5 2 2 3 5 3 3" xfId="18628" xr:uid="{00000000-0005-0000-0000-0000F3430000}"/>
    <cellStyle name="Normal 5 2 2 3 5 3 4" xfId="18629" xr:uid="{00000000-0005-0000-0000-0000F4430000}"/>
    <cellStyle name="Normal 5 2 2 3 5 4" xfId="18630" xr:uid="{00000000-0005-0000-0000-0000F5430000}"/>
    <cellStyle name="Normal 5 2 2 3 5 4 2" xfId="18631" xr:uid="{00000000-0005-0000-0000-0000F6430000}"/>
    <cellStyle name="Normal 5 2 2 3 5 4 3" xfId="18632" xr:uid="{00000000-0005-0000-0000-0000F7430000}"/>
    <cellStyle name="Normal 5 2 2 3 5 4 4" xfId="18633" xr:uid="{00000000-0005-0000-0000-0000F8430000}"/>
    <cellStyle name="Normal 5 2 2 3 5 5" xfId="18634" xr:uid="{00000000-0005-0000-0000-0000F9430000}"/>
    <cellStyle name="Normal 5 2 2 3 5 5 2" xfId="18635" xr:uid="{00000000-0005-0000-0000-0000FA430000}"/>
    <cellStyle name="Normal 5 2 2 3 5 5 3" xfId="18636" xr:uid="{00000000-0005-0000-0000-0000FB430000}"/>
    <cellStyle name="Normal 5 2 2 3 5 5 4" xfId="18637" xr:uid="{00000000-0005-0000-0000-0000FC430000}"/>
    <cellStyle name="Normal 5 2 2 3 5 6" xfId="18638" xr:uid="{00000000-0005-0000-0000-0000FD430000}"/>
    <cellStyle name="Normal 5 2 2 3 5 6 2" xfId="18639" xr:uid="{00000000-0005-0000-0000-0000FE430000}"/>
    <cellStyle name="Normal 5 2 2 3 5 6 3" xfId="18640" xr:uid="{00000000-0005-0000-0000-0000FF430000}"/>
    <cellStyle name="Normal 5 2 2 3 5 7" xfId="18641" xr:uid="{00000000-0005-0000-0000-000000440000}"/>
    <cellStyle name="Normal 5 2 2 3 5 8" xfId="18642" xr:uid="{00000000-0005-0000-0000-000001440000}"/>
    <cellStyle name="Normal 5 2 2 3 5 9" xfId="18643" xr:uid="{00000000-0005-0000-0000-000002440000}"/>
    <cellStyle name="Normal 5 2 2 3 6" xfId="18644" xr:uid="{00000000-0005-0000-0000-000003440000}"/>
    <cellStyle name="Normal 5 2 2 3 6 2" xfId="18645" xr:uid="{00000000-0005-0000-0000-000004440000}"/>
    <cellStyle name="Normal 5 2 2 3 6 2 2" xfId="18646" xr:uid="{00000000-0005-0000-0000-000005440000}"/>
    <cellStyle name="Normal 5 2 2 3 6 2 2 2" xfId="18647" xr:uid="{00000000-0005-0000-0000-000006440000}"/>
    <cellStyle name="Normal 5 2 2 3 6 2 2 3" xfId="18648" xr:uid="{00000000-0005-0000-0000-000007440000}"/>
    <cellStyle name="Normal 5 2 2 3 6 2 2 4" xfId="18649" xr:uid="{00000000-0005-0000-0000-000008440000}"/>
    <cellStyle name="Normal 5 2 2 3 6 2 3" xfId="18650" xr:uid="{00000000-0005-0000-0000-000009440000}"/>
    <cellStyle name="Normal 5 2 2 3 6 2 3 2" xfId="18651" xr:uid="{00000000-0005-0000-0000-00000A440000}"/>
    <cellStyle name="Normal 5 2 2 3 6 2 3 3" xfId="18652" xr:uid="{00000000-0005-0000-0000-00000B440000}"/>
    <cellStyle name="Normal 5 2 2 3 6 2 4" xfId="18653" xr:uid="{00000000-0005-0000-0000-00000C440000}"/>
    <cellStyle name="Normal 5 2 2 3 6 2 5" xfId="18654" xr:uid="{00000000-0005-0000-0000-00000D440000}"/>
    <cellStyle name="Normal 5 2 2 3 6 2 6" xfId="18655" xr:uid="{00000000-0005-0000-0000-00000E440000}"/>
    <cellStyle name="Normal 5 2 2 3 6 3" xfId="18656" xr:uid="{00000000-0005-0000-0000-00000F440000}"/>
    <cellStyle name="Normal 5 2 2 3 6 3 2" xfId="18657" xr:uid="{00000000-0005-0000-0000-000010440000}"/>
    <cellStyle name="Normal 5 2 2 3 6 3 3" xfId="18658" xr:uid="{00000000-0005-0000-0000-000011440000}"/>
    <cellStyle name="Normal 5 2 2 3 6 3 4" xfId="18659" xr:uid="{00000000-0005-0000-0000-000012440000}"/>
    <cellStyle name="Normal 5 2 2 3 6 4" xfId="18660" xr:uid="{00000000-0005-0000-0000-000013440000}"/>
    <cellStyle name="Normal 5 2 2 3 6 4 2" xfId="18661" xr:uid="{00000000-0005-0000-0000-000014440000}"/>
    <cellStyle name="Normal 5 2 2 3 6 4 3" xfId="18662" xr:uid="{00000000-0005-0000-0000-000015440000}"/>
    <cellStyle name="Normal 5 2 2 3 6 4 4" xfId="18663" xr:uid="{00000000-0005-0000-0000-000016440000}"/>
    <cellStyle name="Normal 5 2 2 3 6 5" xfId="18664" xr:uid="{00000000-0005-0000-0000-000017440000}"/>
    <cellStyle name="Normal 5 2 2 3 6 5 2" xfId="18665" xr:uid="{00000000-0005-0000-0000-000018440000}"/>
    <cellStyle name="Normal 5 2 2 3 6 5 3" xfId="18666" xr:uid="{00000000-0005-0000-0000-000019440000}"/>
    <cellStyle name="Normal 5 2 2 3 6 6" xfId="18667" xr:uid="{00000000-0005-0000-0000-00001A440000}"/>
    <cellStyle name="Normal 5 2 2 3 6 7" xfId="18668" xr:uid="{00000000-0005-0000-0000-00001B440000}"/>
    <cellStyle name="Normal 5 2 2 3 6 8" xfId="18669" xr:uid="{00000000-0005-0000-0000-00001C440000}"/>
    <cellStyle name="Normal 5 2 2 3 7" xfId="18670" xr:uid="{00000000-0005-0000-0000-00001D440000}"/>
    <cellStyle name="Normal 5 2 2 3 7 2" xfId="18671" xr:uid="{00000000-0005-0000-0000-00001E440000}"/>
    <cellStyle name="Normal 5 2 2 3 7 2 2" xfId="18672" xr:uid="{00000000-0005-0000-0000-00001F440000}"/>
    <cellStyle name="Normal 5 2 2 3 7 2 3" xfId="18673" xr:uid="{00000000-0005-0000-0000-000020440000}"/>
    <cellStyle name="Normal 5 2 2 3 7 2 4" xfId="18674" xr:uid="{00000000-0005-0000-0000-000021440000}"/>
    <cellStyle name="Normal 5 2 2 3 7 3" xfId="18675" xr:uid="{00000000-0005-0000-0000-000022440000}"/>
    <cellStyle name="Normal 5 2 2 3 7 3 2" xfId="18676" xr:uid="{00000000-0005-0000-0000-000023440000}"/>
    <cellStyle name="Normal 5 2 2 3 7 3 3" xfId="18677" xr:uid="{00000000-0005-0000-0000-000024440000}"/>
    <cellStyle name="Normal 5 2 2 3 7 4" xfId="18678" xr:uid="{00000000-0005-0000-0000-000025440000}"/>
    <cellStyle name="Normal 5 2 2 3 7 5" xfId="18679" xr:uid="{00000000-0005-0000-0000-000026440000}"/>
    <cellStyle name="Normal 5 2 2 3 7 6" xfId="18680" xr:uid="{00000000-0005-0000-0000-000027440000}"/>
    <cellStyle name="Normal 5 2 2 3 8" xfId="18681" xr:uid="{00000000-0005-0000-0000-000028440000}"/>
    <cellStyle name="Normal 5 2 2 3 8 2" xfId="18682" xr:uid="{00000000-0005-0000-0000-000029440000}"/>
    <cellStyle name="Normal 5 2 2 3 8 3" xfId="18683" xr:uid="{00000000-0005-0000-0000-00002A440000}"/>
    <cellStyle name="Normal 5 2 2 3 8 4" xfId="18684" xr:uid="{00000000-0005-0000-0000-00002B440000}"/>
    <cellStyle name="Normal 5 2 2 3 9" xfId="18685" xr:uid="{00000000-0005-0000-0000-00002C440000}"/>
    <cellStyle name="Normal 5 2 2 3 9 2" xfId="18686" xr:uid="{00000000-0005-0000-0000-00002D440000}"/>
    <cellStyle name="Normal 5 2 2 3 9 3" xfId="18687" xr:uid="{00000000-0005-0000-0000-00002E440000}"/>
    <cellStyle name="Normal 5 2 2 3 9 4" xfId="18688" xr:uid="{00000000-0005-0000-0000-00002F440000}"/>
    <cellStyle name="Normal 5 2 2 4" xfId="376" xr:uid="{00000000-0005-0000-0000-000030440000}"/>
    <cellStyle name="Normal 5 2 2 4 10" xfId="18689" xr:uid="{00000000-0005-0000-0000-000031440000}"/>
    <cellStyle name="Normal 5 2 2 4 11" xfId="18690" xr:uid="{00000000-0005-0000-0000-000032440000}"/>
    <cellStyle name="Normal 5 2 2 4 2" xfId="946" xr:uid="{00000000-0005-0000-0000-000033440000}"/>
    <cellStyle name="Normal 5 2 2 4 2 10" xfId="18691" xr:uid="{00000000-0005-0000-0000-000034440000}"/>
    <cellStyle name="Normal 5 2 2 4 2 2" xfId="1453" xr:uid="{00000000-0005-0000-0000-000035440000}"/>
    <cellStyle name="Normal 5 2 2 4 2 2 2" xfId="18692" xr:uid="{00000000-0005-0000-0000-000036440000}"/>
    <cellStyle name="Normal 5 2 2 4 2 2 2 2" xfId="18693" xr:uid="{00000000-0005-0000-0000-000037440000}"/>
    <cellStyle name="Normal 5 2 2 4 2 2 2 2 2" xfId="18694" xr:uid="{00000000-0005-0000-0000-000038440000}"/>
    <cellStyle name="Normal 5 2 2 4 2 2 2 2 3" xfId="18695" xr:uid="{00000000-0005-0000-0000-000039440000}"/>
    <cellStyle name="Normal 5 2 2 4 2 2 2 2 4" xfId="18696" xr:uid="{00000000-0005-0000-0000-00003A440000}"/>
    <cellStyle name="Normal 5 2 2 4 2 2 2 3" xfId="18697" xr:uid="{00000000-0005-0000-0000-00003B440000}"/>
    <cellStyle name="Normal 5 2 2 4 2 2 2 3 2" xfId="18698" xr:uid="{00000000-0005-0000-0000-00003C440000}"/>
    <cellStyle name="Normal 5 2 2 4 2 2 2 3 3" xfId="18699" xr:uid="{00000000-0005-0000-0000-00003D440000}"/>
    <cellStyle name="Normal 5 2 2 4 2 2 2 4" xfId="18700" xr:uid="{00000000-0005-0000-0000-00003E440000}"/>
    <cellStyle name="Normal 5 2 2 4 2 2 2 5" xfId="18701" xr:uid="{00000000-0005-0000-0000-00003F440000}"/>
    <cellStyle name="Normal 5 2 2 4 2 2 2 6" xfId="18702" xr:uid="{00000000-0005-0000-0000-000040440000}"/>
    <cellStyle name="Normal 5 2 2 4 2 2 3" xfId="18703" xr:uid="{00000000-0005-0000-0000-000041440000}"/>
    <cellStyle name="Normal 5 2 2 4 2 2 3 2" xfId="18704" xr:uid="{00000000-0005-0000-0000-000042440000}"/>
    <cellStyle name="Normal 5 2 2 4 2 2 3 3" xfId="18705" xr:uid="{00000000-0005-0000-0000-000043440000}"/>
    <cellStyle name="Normal 5 2 2 4 2 2 3 4" xfId="18706" xr:uid="{00000000-0005-0000-0000-000044440000}"/>
    <cellStyle name="Normal 5 2 2 4 2 2 4" xfId="18707" xr:uid="{00000000-0005-0000-0000-000045440000}"/>
    <cellStyle name="Normal 5 2 2 4 2 2 4 2" xfId="18708" xr:uid="{00000000-0005-0000-0000-000046440000}"/>
    <cellStyle name="Normal 5 2 2 4 2 2 4 3" xfId="18709" xr:uid="{00000000-0005-0000-0000-000047440000}"/>
    <cellStyle name="Normal 5 2 2 4 2 2 4 4" xfId="18710" xr:uid="{00000000-0005-0000-0000-000048440000}"/>
    <cellStyle name="Normal 5 2 2 4 2 2 5" xfId="18711" xr:uid="{00000000-0005-0000-0000-000049440000}"/>
    <cellStyle name="Normal 5 2 2 4 2 2 5 2" xfId="18712" xr:uid="{00000000-0005-0000-0000-00004A440000}"/>
    <cellStyle name="Normal 5 2 2 4 2 2 5 3" xfId="18713" xr:uid="{00000000-0005-0000-0000-00004B440000}"/>
    <cellStyle name="Normal 5 2 2 4 2 2 5 4" xfId="18714" xr:uid="{00000000-0005-0000-0000-00004C440000}"/>
    <cellStyle name="Normal 5 2 2 4 2 2 6" xfId="18715" xr:uid="{00000000-0005-0000-0000-00004D440000}"/>
    <cellStyle name="Normal 5 2 2 4 2 2 6 2" xfId="18716" xr:uid="{00000000-0005-0000-0000-00004E440000}"/>
    <cellStyle name="Normal 5 2 2 4 2 2 6 3" xfId="18717" xr:uid="{00000000-0005-0000-0000-00004F440000}"/>
    <cellStyle name="Normal 5 2 2 4 2 2 7" xfId="18718" xr:uid="{00000000-0005-0000-0000-000050440000}"/>
    <cellStyle name="Normal 5 2 2 4 2 2 8" xfId="18719" xr:uid="{00000000-0005-0000-0000-000051440000}"/>
    <cellStyle name="Normal 5 2 2 4 2 2 9" xfId="18720" xr:uid="{00000000-0005-0000-0000-000052440000}"/>
    <cellStyle name="Normal 5 2 2 4 2 3" xfId="18721" xr:uid="{00000000-0005-0000-0000-000053440000}"/>
    <cellStyle name="Normal 5 2 2 4 2 3 2" xfId="18722" xr:uid="{00000000-0005-0000-0000-000054440000}"/>
    <cellStyle name="Normal 5 2 2 4 2 3 2 2" xfId="18723" xr:uid="{00000000-0005-0000-0000-000055440000}"/>
    <cellStyle name="Normal 5 2 2 4 2 3 2 3" xfId="18724" xr:uid="{00000000-0005-0000-0000-000056440000}"/>
    <cellStyle name="Normal 5 2 2 4 2 3 2 4" xfId="18725" xr:uid="{00000000-0005-0000-0000-000057440000}"/>
    <cellStyle name="Normal 5 2 2 4 2 3 3" xfId="18726" xr:uid="{00000000-0005-0000-0000-000058440000}"/>
    <cellStyle name="Normal 5 2 2 4 2 3 3 2" xfId="18727" xr:uid="{00000000-0005-0000-0000-000059440000}"/>
    <cellStyle name="Normal 5 2 2 4 2 3 3 3" xfId="18728" xr:uid="{00000000-0005-0000-0000-00005A440000}"/>
    <cellStyle name="Normal 5 2 2 4 2 3 4" xfId="18729" xr:uid="{00000000-0005-0000-0000-00005B440000}"/>
    <cellStyle name="Normal 5 2 2 4 2 3 5" xfId="18730" xr:uid="{00000000-0005-0000-0000-00005C440000}"/>
    <cellStyle name="Normal 5 2 2 4 2 3 6" xfId="18731" xr:uid="{00000000-0005-0000-0000-00005D440000}"/>
    <cellStyle name="Normal 5 2 2 4 2 4" xfId="18732" xr:uid="{00000000-0005-0000-0000-00005E440000}"/>
    <cellStyle name="Normal 5 2 2 4 2 4 2" xfId="18733" xr:uid="{00000000-0005-0000-0000-00005F440000}"/>
    <cellStyle name="Normal 5 2 2 4 2 4 3" xfId="18734" xr:uid="{00000000-0005-0000-0000-000060440000}"/>
    <cellStyle name="Normal 5 2 2 4 2 4 4" xfId="18735" xr:uid="{00000000-0005-0000-0000-000061440000}"/>
    <cellStyle name="Normal 5 2 2 4 2 5" xfId="18736" xr:uid="{00000000-0005-0000-0000-000062440000}"/>
    <cellStyle name="Normal 5 2 2 4 2 5 2" xfId="18737" xr:uid="{00000000-0005-0000-0000-000063440000}"/>
    <cellStyle name="Normal 5 2 2 4 2 5 3" xfId="18738" xr:uid="{00000000-0005-0000-0000-000064440000}"/>
    <cellStyle name="Normal 5 2 2 4 2 5 4" xfId="18739" xr:uid="{00000000-0005-0000-0000-000065440000}"/>
    <cellStyle name="Normal 5 2 2 4 2 6" xfId="18740" xr:uid="{00000000-0005-0000-0000-000066440000}"/>
    <cellStyle name="Normal 5 2 2 4 2 6 2" xfId="18741" xr:uid="{00000000-0005-0000-0000-000067440000}"/>
    <cellStyle name="Normal 5 2 2 4 2 6 3" xfId="18742" xr:uid="{00000000-0005-0000-0000-000068440000}"/>
    <cellStyle name="Normal 5 2 2 4 2 6 4" xfId="18743" xr:uid="{00000000-0005-0000-0000-000069440000}"/>
    <cellStyle name="Normal 5 2 2 4 2 7" xfId="18744" xr:uid="{00000000-0005-0000-0000-00006A440000}"/>
    <cellStyle name="Normal 5 2 2 4 2 7 2" xfId="18745" xr:uid="{00000000-0005-0000-0000-00006B440000}"/>
    <cellStyle name="Normal 5 2 2 4 2 7 3" xfId="18746" xr:uid="{00000000-0005-0000-0000-00006C440000}"/>
    <cellStyle name="Normal 5 2 2 4 2 8" xfId="18747" xr:uid="{00000000-0005-0000-0000-00006D440000}"/>
    <cellStyle name="Normal 5 2 2 4 2 9" xfId="18748" xr:uid="{00000000-0005-0000-0000-00006E440000}"/>
    <cellStyle name="Normal 5 2 2 4 3" xfId="1452" xr:uid="{00000000-0005-0000-0000-00006F440000}"/>
    <cellStyle name="Normal 5 2 2 4 3 2" xfId="18749" xr:uid="{00000000-0005-0000-0000-000070440000}"/>
    <cellStyle name="Normal 5 2 2 4 3 2 2" xfId="18750" xr:uid="{00000000-0005-0000-0000-000071440000}"/>
    <cellStyle name="Normal 5 2 2 4 3 2 2 2" xfId="18751" xr:uid="{00000000-0005-0000-0000-000072440000}"/>
    <cellStyle name="Normal 5 2 2 4 3 2 2 3" xfId="18752" xr:uid="{00000000-0005-0000-0000-000073440000}"/>
    <cellStyle name="Normal 5 2 2 4 3 2 2 4" xfId="18753" xr:uid="{00000000-0005-0000-0000-000074440000}"/>
    <cellStyle name="Normal 5 2 2 4 3 2 3" xfId="18754" xr:uid="{00000000-0005-0000-0000-000075440000}"/>
    <cellStyle name="Normal 5 2 2 4 3 2 3 2" xfId="18755" xr:uid="{00000000-0005-0000-0000-000076440000}"/>
    <cellStyle name="Normal 5 2 2 4 3 2 3 3" xfId="18756" xr:uid="{00000000-0005-0000-0000-000077440000}"/>
    <cellStyle name="Normal 5 2 2 4 3 2 4" xfId="18757" xr:uid="{00000000-0005-0000-0000-000078440000}"/>
    <cellStyle name="Normal 5 2 2 4 3 2 5" xfId="18758" xr:uid="{00000000-0005-0000-0000-000079440000}"/>
    <cellStyle name="Normal 5 2 2 4 3 2 6" xfId="18759" xr:uid="{00000000-0005-0000-0000-00007A440000}"/>
    <cellStyle name="Normal 5 2 2 4 3 3" xfId="18760" xr:uid="{00000000-0005-0000-0000-00007B440000}"/>
    <cellStyle name="Normal 5 2 2 4 3 3 2" xfId="18761" xr:uid="{00000000-0005-0000-0000-00007C440000}"/>
    <cellStyle name="Normal 5 2 2 4 3 3 3" xfId="18762" xr:uid="{00000000-0005-0000-0000-00007D440000}"/>
    <cellStyle name="Normal 5 2 2 4 3 3 4" xfId="18763" xr:uid="{00000000-0005-0000-0000-00007E440000}"/>
    <cellStyle name="Normal 5 2 2 4 3 4" xfId="18764" xr:uid="{00000000-0005-0000-0000-00007F440000}"/>
    <cellStyle name="Normal 5 2 2 4 3 4 2" xfId="18765" xr:uid="{00000000-0005-0000-0000-000080440000}"/>
    <cellStyle name="Normal 5 2 2 4 3 4 3" xfId="18766" xr:uid="{00000000-0005-0000-0000-000081440000}"/>
    <cellStyle name="Normal 5 2 2 4 3 4 4" xfId="18767" xr:uid="{00000000-0005-0000-0000-000082440000}"/>
    <cellStyle name="Normal 5 2 2 4 3 5" xfId="18768" xr:uid="{00000000-0005-0000-0000-000083440000}"/>
    <cellStyle name="Normal 5 2 2 4 3 5 2" xfId="18769" xr:uid="{00000000-0005-0000-0000-000084440000}"/>
    <cellStyle name="Normal 5 2 2 4 3 5 3" xfId="18770" xr:uid="{00000000-0005-0000-0000-000085440000}"/>
    <cellStyle name="Normal 5 2 2 4 3 5 4" xfId="18771" xr:uid="{00000000-0005-0000-0000-000086440000}"/>
    <cellStyle name="Normal 5 2 2 4 3 6" xfId="18772" xr:uid="{00000000-0005-0000-0000-000087440000}"/>
    <cellStyle name="Normal 5 2 2 4 3 6 2" xfId="18773" xr:uid="{00000000-0005-0000-0000-000088440000}"/>
    <cellStyle name="Normal 5 2 2 4 3 6 3" xfId="18774" xr:uid="{00000000-0005-0000-0000-000089440000}"/>
    <cellStyle name="Normal 5 2 2 4 3 7" xfId="18775" xr:uid="{00000000-0005-0000-0000-00008A440000}"/>
    <cellStyle name="Normal 5 2 2 4 3 8" xfId="18776" xr:uid="{00000000-0005-0000-0000-00008B440000}"/>
    <cellStyle name="Normal 5 2 2 4 3 9" xfId="18777" xr:uid="{00000000-0005-0000-0000-00008C440000}"/>
    <cellStyle name="Normal 5 2 2 4 4" xfId="18778" xr:uid="{00000000-0005-0000-0000-00008D440000}"/>
    <cellStyle name="Normal 5 2 2 4 4 2" xfId="18779" xr:uid="{00000000-0005-0000-0000-00008E440000}"/>
    <cellStyle name="Normal 5 2 2 4 4 2 2" xfId="18780" xr:uid="{00000000-0005-0000-0000-00008F440000}"/>
    <cellStyle name="Normal 5 2 2 4 4 2 3" xfId="18781" xr:uid="{00000000-0005-0000-0000-000090440000}"/>
    <cellStyle name="Normal 5 2 2 4 4 2 4" xfId="18782" xr:uid="{00000000-0005-0000-0000-000091440000}"/>
    <cellStyle name="Normal 5 2 2 4 4 3" xfId="18783" xr:uid="{00000000-0005-0000-0000-000092440000}"/>
    <cellStyle name="Normal 5 2 2 4 4 3 2" xfId="18784" xr:uid="{00000000-0005-0000-0000-000093440000}"/>
    <cellStyle name="Normal 5 2 2 4 4 3 3" xfId="18785" xr:uid="{00000000-0005-0000-0000-000094440000}"/>
    <cellStyle name="Normal 5 2 2 4 4 4" xfId="18786" xr:uid="{00000000-0005-0000-0000-000095440000}"/>
    <cellStyle name="Normal 5 2 2 4 4 5" xfId="18787" xr:uid="{00000000-0005-0000-0000-000096440000}"/>
    <cellStyle name="Normal 5 2 2 4 4 6" xfId="18788" xr:uid="{00000000-0005-0000-0000-000097440000}"/>
    <cellStyle name="Normal 5 2 2 4 5" xfId="18789" xr:uid="{00000000-0005-0000-0000-000098440000}"/>
    <cellStyle name="Normal 5 2 2 4 5 2" xfId="18790" xr:uid="{00000000-0005-0000-0000-000099440000}"/>
    <cellStyle name="Normal 5 2 2 4 5 3" xfId="18791" xr:uid="{00000000-0005-0000-0000-00009A440000}"/>
    <cellStyle name="Normal 5 2 2 4 5 4" xfId="18792" xr:uid="{00000000-0005-0000-0000-00009B440000}"/>
    <cellStyle name="Normal 5 2 2 4 6" xfId="18793" xr:uid="{00000000-0005-0000-0000-00009C440000}"/>
    <cellStyle name="Normal 5 2 2 4 6 2" xfId="18794" xr:uid="{00000000-0005-0000-0000-00009D440000}"/>
    <cellStyle name="Normal 5 2 2 4 6 3" xfId="18795" xr:uid="{00000000-0005-0000-0000-00009E440000}"/>
    <cellStyle name="Normal 5 2 2 4 6 4" xfId="18796" xr:uid="{00000000-0005-0000-0000-00009F440000}"/>
    <cellStyle name="Normal 5 2 2 4 7" xfId="18797" xr:uid="{00000000-0005-0000-0000-0000A0440000}"/>
    <cellStyle name="Normal 5 2 2 4 7 2" xfId="18798" xr:uid="{00000000-0005-0000-0000-0000A1440000}"/>
    <cellStyle name="Normal 5 2 2 4 7 3" xfId="18799" xr:uid="{00000000-0005-0000-0000-0000A2440000}"/>
    <cellStyle name="Normal 5 2 2 4 7 4" xfId="18800" xr:uid="{00000000-0005-0000-0000-0000A3440000}"/>
    <cellStyle name="Normal 5 2 2 4 8" xfId="18801" xr:uid="{00000000-0005-0000-0000-0000A4440000}"/>
    <cellStyle name="Normal 5 2 2 4 8 2" xfId="18802" xr:uid="{00000000-0005-0000-0000-0000A5440000}"/>
    <cellStyle name="Normal 5 2 2 4 8 3" xfId="18803" xr:uid="{00000000-0005-0000-0000-0000A6440000}"/>
    <cellStyle name="Normal 5 2 2 4 9" xfId="18804" xr:uid="{00000000-0005-0000-0000-0000A7440000}"/>
    <cellStyle name="Normal 5 2 2 5" xfId="593" xr:uid="{00000000-0005-0000-0000-0000A8440000}"/>
    <cellStyle name="Normal 5 2 2 5 10" xfId="18805" xr:uid="{00000000-0005-0000-0000-0000A9440000}"/>
    <cellStyle name="Normal 5 2 2 5 11" xfId="18806" xr:uid="{00000000-0005-0000-0000-0000AA440000}"/>
    <cellStyle name="Normal 5 2 2 5 2" xfId="1059" xr:uid="{00000000-0005-0000-0000-0000AB440000}"/>
    <cellStyle name="Normal 5 2 2 5 2 10" xfId="18807" xr:uid="{00000000-0005-0000-0000-0000AC440000}"/>
    <cellStyle name="Normal 5 2 2 5 2 2" xfId="1455" xr:uid="{00000000-0005-0000-0000-0000AD440000}"/>
    <cellStyle name="Normal 5 2 2 5 2 2 2" xfId="18808" xr:uid="{00000000-0005-0000-0000-0000AE440000}"/>
    <cellStyle name="Normal 5 2 2 5 2 2 2 2" xfId="18809" xr:uid="{00000000-0005-0000-0000-0000AF440000}"/>
    <cellStyle name="Normal 5 2 2 5 2 2 2 2 2" xfId="18810" xr:uid="{00000000-0005-0000-0000-0000B0440000}"/>
    <cellStyle name="Normal 5 2 2 5 2 2 2 2 3" xfId="18811" xr:uid="{00000000-0005-0000-0000-0000B1440000}"/>
    <cellStyle name="Normal 5 2 2 5 2 2 2 2 4" xfId="18812" xr:uid="{00000000-0005-0000-0000-0000B2440000}"/>
    <cellStyle name="Normal 5 2 2 5 2 2 2 3" xfId="18813" xr:uid="{00000000-0005-0000-0000-0000B3440000}"/>
    <cellStyle name="Normal 5 2 2 5 2 2 2 3 2" xfId="18814" xr:uid="{00000000-0005-0000-0000-0000B4440000}"/>
    <cellStyle name="Normal 5 2 2 5 2 2 2 3 3" xfId="18815" xr:uid="{00000000-0005-0000-0000-0000B5440000}"/>
    <cellStyle name="Normal 5 2 2 5 2 2 2 4" xfId="18816" xr:uid="{00000000-0005-0000-0000-0000B6440000}"/>
    <cellStyle name="Normal 5 2 2 5 2 2 2 5" xfId="18817" xr:uid="{00000000-0005-0000-0000-0000B7440000}"/>
    <cellStyle name="Normal 5 2 2 5 2 2 2 6" xfId="18818" xr:uid="{00000000-0005-0000-0000-0000B8440000}"/>
    <cellStyle name="Normal 5 2 2 5 2 2 3" xfId="18819" xr:uid="{00000000-0005-0000-0000-0000B9440000}"/>
    <cellStyle name="Normal 5 2 2 5 2 2 3 2" xfId="18820" xr:uid="{00000000-0005-0000-0000-0000BA440000}"/>
    <cellStyle name="Normal 5 2 2 5 2 2 3 3" xfId="18821" xr:uid="{00000000-0005-0000-0000-0000BB440000}"/>
    <cellStyle name="Normal 5 2 2 5 2 2 3 4" xfId="18822" xr:uid="{00000000-0005-0000-0000-0000BC440000}"/>
    <cellStyle name="Normal 5 2 2 5 2 2 4" xfId="18823" xr:uid="{00000000-0005-0000-0000-0000BD440000}"/>
    <cellStyle name="Normal 5 2 2 5 2 2 4 2" xfId="18824" xr:uid="{00000000-0005-0000-0000-0000BE440000}"/>
    <cellStyle name="Normal 5 2 2 5 2 2 4 3" xfId="18825" xr:uid="{00000000-0005-0000-0000-0000BF440000}"/>
    <cellStyle name="Normal 5 2 2 5 2 2 4 4" xfId="18826" xr:uid="{00000000-0005-0000-0000-0000C0440000}"/>
    <cellStyle name="Normal 5 2 2 5 2 2 5" xfId="18827" xr:uid="{00000000-0005-0000-0000-0000C1440000}"/>
    <cellStyle name="Normal 5 2 2 5 2 2 5 2" xfId="18828" xr:uid="{00000000-0005-0000-0000-0000C2440000}"/>
    <cellStyle name="Normal 5 2 2 5 2 2 5 3" xfId="18829" xr:uid="{00000000-0005-0000-0000-0000C3440000}"/>
    <cellStyle name="Normal 5 2 2 5 2 2 5 4" xfId="18830" xr:uid="{00000000-0005-0000-0000-0000C4440000}"/>
    <cellStyle name="Normal 5 2 2 5 2 2 6" xfId="18831" xr:uid="{00000000-0005-0000-0000-0000C5440000}"/>
    <cellStyle name="Normal 5 2 2 5 2 2 6 2" xfId="18832" xr:uid="{00000000-0005-0000-0000-0000C6440000}"/>
    <cellStyle name="Normal 5 2 2 5 2 2 6 3" xfId="18833" xr:uid="{00000000-0005-0000-0000-0000C7440000}"/>
    <cellStyle name="Normal 5 2 2 5 2 2 7" xfId="18834" xr:uid="{00000000-0005-0000-0000-0000C8440000}"/>
    <cellStyle name="Normal 5 2 2 5 2 2 8" xfId="18835" xr:uid="{00000000-0005-0000-0000-0000C9440000}"/>
    <cellStyle name="Normal 5 2 2 5 2 2 9" xfId="18836" xr:uid="{00000000-0005-0000-0000-0000CA440000}"/>
    <cellStyle name="Normal 5 2 2 5 2 3" xfId="18837" xr:uid="{00000000-0005-0000-0000-0000CB440000}"/>
    <cellStyle name="Normal 5 2 2 5 2 3 2" xfId="18838" xr:uid="{00000000-0005-0000-0000-0000CC440000}"/>
    <cellStyle name="Normal 5 2 2 5 2 3 2 2" xfId="18839" xr:uid="{00000000-0005-0000-0000-0000CD440000}"/>
    <cellStyle name="Normal 5 2 2 5 2 3 2 3" xfId="18840" xr:uid="{00000000-0005-0000-0000-0000CE440000}"/>
    <cellStyle name="Normal 5 2 2 5 2 3 2 4" xfId="18841" xr:uid="{00000000-0005-0000-0000-0000CF440000}"/>
    <cellStyle name="Normal 5 2 2 5 2 3 3" xfId="18842" xr:uid="{00000000-0005-0000-0000-0000D0440000}"/>
    <cellStyle name="Normal 5 2 2 5 2 3 3 2" xfId="18843" xr:uid="{00000000-0005-0000-0000-0000D1440000}"/>
    <cellStyle name="Normal 5 2 2 5 2 3 3 3" xfId="18844" xr:uid="{00000000-0005-0000-0000-0000D2440000}"/>
    <cellStyle name="Normal 5 2 2 5 2 3 4" xfId="18845" xr:uid="{00000000-0005-0000-0000-0000D3440000}"/>
    <cellStyle name="Normal 5 2 2 5 2 3 5" xfId="18846" xr:uid="{00000000-0005-0000-0000-0000D4440000}"/>
    <cellStyle name="Normal 5 2 2 5 2 3 6" xfId="18847" xr:uid="{00000000-0005-0000-0000-0000D5440000}"/>
    <cellStyle name="Normal 5 2 2 5 2 4" xfId="18848" xr:uid="{00000000-0005-0000-0000-0000D6440000}"/>
    <cellStyle name="Normal 5 2 2 5 2 4 2" xfId="18849" xr:uid="{00000000-0005-0000-0000-0000D7440000}"/>
    <cellStyle name="Normal 5 2 2 5 2 4 3" xfId="18850" xr:uid="{00000000-0005-0000-0000-0000D8440000}"/>
    <cellStyle name="Normal 5 2 2 5 2 4 4" xfId="18851" xr:uid="{00000000-0005-0000-0000-0000D9440000}"/>
    <cellStyle name="Normal 5 2 2 5 2 5" xfId="18852" xr:uid="{00000000-0005-0000-0000-0000DA440000}"/>
    <cellStyle name="Normal 5 2 2 5 2 5 2" xfId="18853" xr:uid="{00000000-0005-0000-0000-0000DB440000}"/>
    <cellStyle name="Normal 5 2 2 5 2 5 3" xfId="18854" xr:uid="{00000000-0005-0000-0000-0000DC440000}"/>
    <cellStyle name="Normal 5 2 2 5 2 5 4" xfId="18855" xr:uid="{00000000-0005-0000-0000-0000DD440000}"/>
    <cellStyle name="Normal 5 2 2 5 2 6" xfId="18856" xr:uid="{00000000-0005-0000-0000-0000DE440000}"/>
    <cellStyle name="Normal 5 2 2 5 2 6 2" xfId="18857" xr:uid="{00000000-0005-0000-0000-0000DF440000}"/>
    <cellStyle name="Normal 5 2 2 5 2 6 3" xfId="18858" xr:uid="{00000000-0005-0000-0000-0000E0440000}"/>
    <cellStyle name="Normal 5 2 2 5 2 6 4" xfId="18859" xr:uid="{00000000-0005-0000-0000-0000E1440000}"/>
    <cellStyle name="Normal 5 2 2 5 2 7" xfId="18860" xr:uid="{00000000-0005-0000-0000-0000E2440000}"/>
    <cellStyle name="Normal 5 2 2 5 2 7 2" xfId="18861" xr:uid="{00000000-0005-0000-0000-0000E3440000}"/>
    <cellStyle name="Normal 5 2 2 5 2 7 3" xfId="18862" xr:uid="{00000000-0005-0000-0000-0000E4440000}"/>
    <cellStyle name="Normal 5 2 2 5 2 8" xfId="18863" xr:uid="{00000000-0005-0000-0000-0000E5440000}"/>
    <cellStyle name="Normal 5 2 2 5 2 9" xfId="18864" xr:uid="{00000000-0005-0000-0000-0000E6440000}"/>
    <cellStyle name="Normal 5 2 2 5 3" xfId="1454" xr:uid="{00000000-0005-0000-0000-0000E7440000}"/>
    <cellStyle name="Normal 5 2 2 5 3 2" xfId="18865" xr:uid="{00000000-0005-0000-0000-0000E8440000}"/>
    <cellStyle name="Normal 5 2 2 5 3 2 2" xfId="18866" xr:uid="{00000000-0005-0000-0000-0000E9440000}"/>
    <cellStyle name="Normal 5 2 2 5 3 2 2 2" xfId="18867" xr:uid="{00000000-0005-0000-0000-0000EA440000}"/>
    <cellStyle name="Normal 5 2 2 5 3 2 2 3" xfId="18868" xr:uid="{00000000-0005-0000-0000-0000EB440000}"/>
    <cellStyle name="Normal 5 2 2 5 3 2 2 4" xfId="18869" xr:uid="{00000000-0005-0000-0000-0000EC440000}"/>
    <cellStyle name="Normal 5 2 2 5 3 2 3" xfId="18870" xr:uid="{00000000-0005-0000-0000-0000ED440000}"/>
    <cellStyle name="Normal 5 2 2 5 3 2 3 2" xfId="18871" xr:uid="{00000000-0005-0000-0000-0000EE440000}"/>
    <cellStyle name="Normal 5 2 2 5 3 2 3 3" xfId="18872" xr:uid="{00000000-0005-0000-0000-0000EF440000}"/>
    <cellStyle name="Normal 5 2 2 5 3 2 4" xfId="18873" xr:uid="{00000000-0005-0000-0000-0000F0440000}"/>
    <cellStyle name="Normal 5 2 2 5 3 2 5" xfId="18874" xr:uid="{00000000-0005-0000-0000-0000F1440000}"/>
    <cellStyle name="Normal 5 2 2 5 3 2 6" xfId="18875" xr:uid="{00000000-0005-0000-0000-0000F2440000}"/>
    <cellStyle name="Normal 5 2 2 5 3 3" xfId="18876" xr:uid="{00000000-0005-0000-0000-0000F3440000}"/>
    <cellStyle name="Normal 5 2 2 5 3 3 2" xfId="18877" xr:uid="{00000000-0005-0000-0000-0000F4440000}"/>
    <cellStyle name="Normal 5 2 2 5 3 3 3" xfId="18878" xr:uid="{00000000-0005-0000-0000-0000F5440000}"/>
    <cellStyle name="Normal 5 2 2 5 3 3 4" xfId="18879" xr:uid="{00000000-0005-0000-0000-0000F6440000}"/>
    <cellStyle name="Normal 5 2 2 5 3 4" xfId="18880" xr:uid="{00000000-0005-0000-0000-0000F7440000}"/>
    <cellStyle name="Normal 5 2 2 5 3 4 2" xfId="18881" xr:uid="{00000000-0005-0000-0000-0000F8440000}"/>
    <cellStyle name="Normal 5 2 2 5 3 4 3" xfId="18882" xr:uid="{00000000-0005-0000-0000-0000F9440000}"/>
    <cellStyle name="Normal 5 2 2 5 3 4 4" xfId="18883" xr:uid="{00000000-0005-0000-0000-0000FA440000}"/>
    <cellStyle name="Normal 5 2 2 5 3 5" xfId="18884" xr:uid="{00000000-0005-0000-0000-0000FB440000}"/>
    <cellStyle name="Normal 5 2 2 5 3 5 2" xfId="18885" xr:uid="{00000000-0005-0000-0000-0000FC440000}"/>
    <cellStyle name="Normal 5 2 2 5 3 5 3" xfId="18886" xr:uid="{00000000-0005-0000-0000-0000FD440000}"/>
    <cellStyle name="Normal 5 2 2 5 3 5 4" xfId="18887" xr:uid="{00000000-0005-0000-0000-0000FE440000}"/>
    <cellStyle name="Normal 5 2 2 5 3 6" xfId="18888" xr:uid="{00000000-0005-0000-0000-0000FF440000}"/>
    <cellStyle name="Normal 5 2 2 5 3 6 2" xfId="18889" xr:uid="{00000000-0005-0000-0000-000000450000}"/>
    <cellStyle name="Normal 5 2 2 5 3 6 3" xfId="18890" xr:uid="{00000000-0005-0000-0000-000001450000}"/>
    <cellStyle name="Normal 5 2 2 5 3 7" xfId="18891" xr:uid="{00000000-0005-0000-0000-000002450000}"/>
    <cellStyle name="Normal 5 2 2 5 3 8" xfId="18892" xr:uid="{00000000-0005-0000-0000-000003450000}"/>
    <cellStyle name="Normal 5 2 2 5 3 9" xfId="18893" xr:uid="{00000000-0005-0000-0000-000004450000}"/>
    <cellStyle name="Normal 5 2 2 5 4" xfId="18894" xr:uid="{00000000-0005-0000-0000-000005450000}"/>
    <cellStyle name="Normal 5 2 2 5 4 2" xfId="18895" xr:uid="{00000000-0005-0000-0000-000006450000}"/>
    <cellStyle name="Normal 5 2 2 5 4 2 2" xfId="18896" xr:uid="{00000000-0005-0000-0000-000007450000}"/>
    <cellStyle name="Normal 5 2 2 5 4 2 3" xfId="18897" xr:uid="{00000000-0005-0000-0000-000008450000}"/>
    <cellStyle name="Normal 5 2 2 5 4 2 4" xfId="18898" xr:uid="{00000000-0005-0000-0000-000009450000}"/>
    <cellStyle name="Normal 5 2 2 5 4 3" xfId="18899" xr:uid="{00000000-0005-0000-0000-00000A450000}"/>
    <cellStyle name="Normal 5 2 2 5 4 3 2" xfId="18900" xr:uid="{00000000-0005-0000-0000-00000B450000}"/>
    <cellStyle name="Normal 5 2 2 5 4 3 3" xfId="18901" xr:uid="{00000000-0005-0000-0000-00000C450000}"/>
    <cellStyle name="Normal 5 2 2 5 4 4" xfId="18902" xr:uid="{00000000-0005-0000-0000-00000D450000}"/>
    <cellStyle name="Normal 5 2 2 5 4 5" xfId="18903" xr:uid="{00000000-0005-0000-0000-00000E450000}"/>
    <cellStyle name="Normal 5 2 2 5 4 6" xfId="18904" xr:uid="{00000000-0005-0000-0000-00000F450000}"/>
    <cellStyle name="Normal 5 2 2 5 5" xfId="18905" xr:uid="{00000000-0005-0000-0000-000010450000}"/>
    <cellStyle name="Normal 5 2 2 5 5 2" xfId="18906" xr:uid="{00000000-0005-0000-0000-000011450000}"/>
    <cellStyle name="Normal 5 2 2 5 5 3" xfId="18907" xr:uid="{00000000-0005-0000-0000-000012450000}"/>
    <cellStyle name="Normal 5 2 2 5 5 4" xfId="18908" xr:uid="{00000000-0005-0000-0000-000013450000}"/>
    <cellStyle name="Normal 5 2 2 5 6" xfId="18909" xr:uid="{00000000-0005-0000-0000-000014450000}"/>
    <cellStyle name="Normal 5 2 2 5 6 2" xfId="18910" xr:uid="{00000000-0005-0000-0000-000015450000}"/>
    <cellStyle name="Normal 5 2 2 5 6 3" xfId="18911" xr:uid="{00000000-0005-0000-0000-000016450000}"/>
    <cellStyle name="Normal 5 2 2 5 6 4" xfId="18912" xr:uid="{00000000-0005-0000-0000-000017450000}"/>
    <cellStyle name="Normal 5 2 2 5 7" xfId="18913" xr:uid="{00000000-0005-0000-0000-000018450000}"/>
    <cellStyle name="Normal 5 2 2 5 7 2" xfId="18914" xr:uid="{00000000-0005-0000-0000-000019450000}"/>
    <cellStyle name="Normal 5 2 2 5 7 3" xfId="18915" xr:uid="{00000000-0005-0000-0000-00001A450000}"/>
    <cellStyle name="Normal 5 2 2 5 7 4" xfId="18916" xr:uid="{00000000-0005-0000-0000-00001B450000}"/>
    <cellStyle name="Normal 5 2 2 5 8" xfId="18917" xr:uid="{00000000-0005-0000-0000-00001C450000}"/>
    <cellStyle name="Normal 5 2 2 5 8 2" xfId="18918" xr:uid="{00000000-0005-0000-0000-00001D450000}"/>
    <cellStyle name="Normal 5 2 2 5 8 3" xfId="18919" xr:uid="{00000000-0005-0000-0000-00001E450000}"/>
    <cellStyle name="Normal 5 2 2 5 9" xfId="18920" xr:uid="{00000000-0005-0000-0000-00001F450000}"/>
    <cellStyle name="Normal 5 2 2 6" xfId="260" xr:uid="{00000000-0005-0000-0000-000020450000}"/>
    <cellStyle name="Normal 5 2 2 6 10" xfId="18921" xr:uid="{00000000-0005-0000-0000-000021450000}"/>
    <cellStyle name="Normal 5 2 2 6 11" xfId="18922" xr:uid="{00000000-0005-0000-0000-000022450000}"/>
    <cellStyle name="Normal 5 2 2 6 2" xfId="888" xr:uid="{00000000-0005-0000-0000-000023450000}"/>
    <cellStyle name="Normal 5 2 2 6 2 10" xfId="18923" xr:uid="{00000000-0005-0000-0000-000024450000}"/>
    <cellStyle name="Normal 5 2 2 6 2 2" xfId="1457" xr:uid="{00000000-0005-0000-0000-000025450000}"/>
    <cellStyle name="Normal 5 2 2 6 2 2 2" xfId="18924" xr:uid="{00000000-0005-0000-0000-000026450000}"/>
    <cellStyle name="Normal 5 2 2 6 2 2 2 2" xfId="18925" xr:uid="{00000000-0005-0000-0000-000027450000}"/>
    <cellStyle name="Normal 5 2 2 6 2 2 2 2 2" xfId="18926" xr:uid="{00000000-0005-0000-0000-000028450000}"/>
    <cellStyle name="Normal 5 2 2 6 2 2 2 2 3" xfId="18927" xr:uid="{00000000-0005-0000-0000-000029450000}"/>
    <cellStyle name="Normal 5 2 2 6 2 2 2 2 4" xfId="18928" xr:uid="{00000000-0005-0000-0000-00002A450000}"/>
    <cellStyle name="Normal 5 2 2 6 2 2 2 3" xfId="18929" xr:uid="{00000000-0005-0000-0000-00002B450000}"/>
    <cellStyle name="Normal 5 2 2 6 2 2 2 3 2" xfId="18930" xr:uid="{00000000-0005-0000-0000-00002C450000}"/>
    <cellStyle name="Normal 5 2 2 6 2 2 2 3 3" xfId="18931" xr:uid="{00000000-0005-0000-0000-00002D450000}"/>
    <cellStyle name="Normal 5 2 2 6 2 2 2 4" xfId="18932" xr:uid="{00000000-0005-0000-0000-00002E450000}"/>
    <cellStyle name="Normal 5 2 2 6 2 2 2 5" xfId="18933" xr:uid="{00000000-0005-0000-0000-00002F450000}"/>
    <cellStyle name="Normal 5 2 2 6 2 2 2 6" xfId="18934" xr:uid="{00000000-0005-0000-0000-000030450000}"/>
    <cellStyle name="Normal 5 2 2 6 2 2 3" xfId="18935" xr:uid="{00000000-0005-0000-0000-000031450000}"/>
    <cellStyle name="Normal 5 2 2 6 2 2 3 2" xfId="18936" xr:uid="{00000000-0005-0000-0000-000032450000}"/>
    <cellStyle name="Normal 5 2 2 6 2 2 3 3" xfId="18937" xr:uid="{00000000-0005-0000-0000-000033450000}"/>
    <cellStyle name="Normal 5 2 2 6 2 2 3 4" xfId="18938" xr:uid="{00000000-0005-0000-0000-000034450000}"/>
    <cellStyle name="Normal 5 2 2 6 2 2 4" xfId="18939" xr:uid="{00000000-0005-0000-0000-000035450000}"/>
    <cellStyle name="Normal 5 2 2 6 2 2 4 2" xfId="18940" xr:uid="{00000000-0005-0000-0000-000036450000}"/>
    <cellStyle name="Normal 5 2 2 6 2 2 4 3" xfId="18941" xr:uid="{00000000-0005-0000-0000-000037450000}"/>
    <cellStyle name="Normal 5 2 2 6 2 2 4 4" xfId="18942" xr:uid="{00000000-0005-0000-0000-000038450000}"/>
    <cellStyle name="Normal 5 2 2 6 2 2 5" xfId="18943" xr:uid="{00000000-0005-0000-0000-000039450000}"/>
    <cellStyle name="Normal 5 2 2 6 2 2 5 2" xfId="18944" xr:uid="{00000000-0005-0000-0000-00003A450000}"/>
    <cellStyle name="Normal 5 2 2 6 2 2 5 3" xfId="18945" xr:uid="{00000000-0005-0000-0000-00003B450000}"/>
    <cellStyle name="Normal 5 2 2 6 2 2 5 4" xfId="18946" xr:uid="{00000000-0005-0000-0000-00003C450000}"/>
    <cellStyle name="Normal 5 2 2 6 2 2 6" xfId="18947" xr:uid="{00000000-0005-0000-0000-00003D450000}"/>
    <cellStyle name="Normal 5 2 2 6 2 2 6 2" xfId="18948" xr:uid="{00000000-0005-0000-0000-00003E450000}"/>
    <cellStyle name="Normal 5 2 2 6 2 2 6 3" xfId="18949" xr:uid="{00000000-0005-0000-0000-00003F450000}"/>
    <cellStyle name="Normal 5 2 2 6 2 2 7" xfId="18950" xr:uid="{00000000-0005-0000-0000-000040450000}"/>
    <cellStyle name="Normal 5 2 2 6 2 2 8" xfId="18951" xr:uid="{00000000-0005-0000-0000-000041450000}"/>
    <cellStyle name="Normal 5 2 2 6 2 2 9" xfId="18952" xr:uid="{00000000-0005-0000-0000-000042450000}"/>
    <cellStyle name="Normal 5 2 2 6 2 3" xfId="18953" xr:uid="{00000000-0005-0000-0000-000043450000}"/>
    <cellStyle name="Normal 5 2 2 6 2 3 2" xfId="18954" xr:uid="{00000000-0005-0000-0000-000044450000}"/>
    <cellStyle name="Normal 5 2 2 6 2 3 2 2" xfId="18955" xr:uid="{00000000-0005-0000-0000-000045450000}"/>
    <cellStyle name="Normal 5 2 2 6 2 3 2 3" xfId="18956" xr:uid="{00000000-0005-0000-0000-000046450000}"/>
    <cellStyle name="Normal 5 2 2 6 2 3 2 4" xfId="18957" xr:uid="{00000000-0005-0000-0000-000047450000}"/>
    <cellStyle name="Normal 5 2 2 6 2 3 3" xfId="18958" xr:uid="{00000000-0005-0000-0000-000048450000}"/>
    <cellStyle name="Normal 5 2 2 6 2 3 3 2" xfId="18959" xr:uid="{00000000-0005-0000-0000-000049450000}"/>
    <cellStyle name="Normal 5 2 2 6 2 3 3 3" xfId="18960" xr:uid="{00000000-0005-0000-0000-00004A450000}"/>
    <cellStyle name="Normal 5 2 2 6 2 3 4" xfId="18961" xr:uid="{00000000-0005-0000-0000-00004B450000}"/>
    <cellStyle name="Normal 5 2 2 6 2 3 5" xfId="18962" xr:uid="{00000000-0005-0000-0000-00004C450000}"/>
    <cellStyle name="Normal 5 2 2 6 2 3 6" xfId="18963" xr:uid="{00000000-0005-0000-0000-00004D450000}"/>
    <cellStyle name="Normal 5 2 2 6 2 4" xfId="18964" xr:uid="{00000000-0005-0000-0000-00004E450000}"/>
    <cellStyle name="Normal 5 2 2 6 2 4 2" xfId="18965" xr:uid="{00000000-0005-0000-0000-00004F450000}"/>
    <cellStyle name="Normal 5 2 2 6 2 4 3" xfId="18966" xr:uid="{00000000-0005-0000-0000-000050450000}"/>
    <cellStyle name="Normal 5 2 2 6 2 4 4" xfId="18967" xr:uid="{00000000-0005-0000-0000-000051450000}"/>
    <cellStyle name="Normal 5 2 2 6 2 5" xfId="18968" xr:uid="{00000000-0005-0000-0000-000052450000}"/>
    <cellStyle name="Normal 5 2 2 6 2 5 2" xfId="18969" xr:uid="{00000000-0005-0000-0000-000053450000}"/>
    <cellStyle name="Normal 5 2 2 6 2 5 3" xfId="18970" xr:uid="{00000000-0005-0000-0000-000054450000}"/>
    <cellStyle name="Normal 5 2 2 6 2 5 4" xfId="18971" xr:uid="{00000000-0005-0000-0000-000055450000}"/>
    <cellStyle name="Normal 5 2 2 6 2 6" xfId="18972" xr:uid="{00000000-0005-0000-0000-000056450000}"/>
    <cellStyle name="Normal 5 2 2 6 2 6 2" xfId="18973" xr:uid="{00000000-0005-0000-0000-000057450000}"/>
    <cellStyle name="Normal 5 2 2 6 2 6 3" xfId="18974" xr:uid="{00000000-0005-0000-0000-000058450000}"/>
    <cellStyle name="Normal 5 2 2 6 2 6 4" xfId="18975" xr:uid="{00000000-0005-0000-0000-000059450000}"/>
    <cellStyle name="Normal 5 2 2 6 2 7" xfId="18976" xr:uid="{00000000-0005-0000-0000-00005A450000}"/>
    <cellStyle name="Normal 5 2 2 6 2 7 2" xfId="18977" xr:uid="{00000000-0005-0000-0000-00005B450000}"/>
    <cellStyle name="Normal 5 2 2 6 2 7 3" xfId="18978" xr:uid="{00000000-0005-0000-0000-00005C450000}"/>
    <cellStyle name="Normal 5 2 2 6 2 8" xfId="18979" xr:uid="{00000000-0005-0000-0000-00005D450000}"/>
    <cellStyle name="Normal 5 2 2 6 2 9" xfId="18980" xr:uid="{00000000-0005-0000-0000-00005E450000}"/>
    <cellStyle name="Normal 5 2 2 6 3" xfId="1456" xr:uid="{00000000-0005-0000-0000-00005F450000}"/>
    <cellStyle name="Normal 5 2 2 6 3 2" xfId="18981" xr:uid="{00000000-0005-0000-0000-000060450000}"/>
    <cellStyle name="Normal 5 2 2 6 3 2 2" xfId="18982" xr:uid="{00000000-0005-0000-0000-000061450000}"/>
    <cellStyle name="Normal 5 2 2 6 3 2 2 2" xfId="18983" xr:uid="{00000000-0005-0000-0000-000062450000}"/>
    <cellStyle name="Normal 5 2 2 6 3 2 2 3" xfId="18984" xr:uid="{00000000-0005-0000-0000-000063450000}"/>
    <cellStyle name="Normal 5 2 2 6 3 2 2 4" xfId="18985" xr:uid="{00000000-0005-0000-0000-000064450000}"/>
    <cellStyle name="Normal 5 2 2 6 3 2 3" xfId="18986" xr:uid="{00000000-0005-0000-0000-000065450000}"/>
    <cellStyle name="Normal 5 2 2 6 3 2 3 2" xfId="18987" xr:uid="{00000000-0005-0000-0000-000066450000}"/>
    <cellStyle name="Normal 5 2 2 6 3 2 3 3" xfId="18988" xr:uid="{00000000-0005-0000-0000-000067450000}"/>
    <cellStyle name="Normal 5 2 2 6 3 2 4" xfId="18989" xr:uid="{00000000-0005-0000-0000-000068450000}"/>
    <cellStyle name="Normal 5 2 2 6 3 2 5" xfId="18990" xr:uid="{00000000-0005-0000-0000-000069450000}"/>
    <cellStyle name="Normal 5 2 2 6 3 2 6" xfId="18991" xr:uid="{00000000-0005-0000-0000-00006A450000}"/>
    <cellStyle name="Normal 5 2 2 6 3 3" xfId="18992" xr:uid="{00000000-0005-0000-0000-00006B450000}"/>
    <cellStyle name="Normal 5 2 2 6 3 3 2" xfId="18993" xr:uid="{00000000-0005-0000-0000-00006C450000}"/>
    <cellStyle name="Normal 5 2 2 6 3 3 3" xfId="18994" xr:uid="{00000000-0005-0000-0000-00006D450000}"/>
    <cellStyle name="Normal 5 2 2 6 3 3 4" xfId="18995" xr:uid="{00000000-0005-0000-0000-00006E450000}"/>
    <cellStyle name="Normal 5 2 2 6 3 4" xfId="18996" xr:uid="{00000000-0005-0000-0000-00006F450000}"/>
    <cellStyle name="Normal 5 2 2 6 3 4 2" xfId="18997" xr:uid="{00000000-0005-0000-0000-000070450000}"/>
    <cellStyle name="Normal 5 2 2 6 3 4 3" xfId="18998" xr:uid="{00000000-0005-0000-0000-000071450000}"/>
    <cellStyle name="Normal 5 2 2 6 3 4 4" xfId="18999" xr:uid="{00000000-0005-0000-0000-000072450000}"/>
    <cellStyle name="Normal 5 2 2 6 3 5" xfId="19000" xr:uid="{00000000-0005-0000-0000-000073450000}"/>
    <cellStyle name="Normal 5 2 2 6 3 5 2" xfId="19001" xr:uid="{00000000-0005-0000-0000-000074450000}"/>
    <cellStyle name="Normal 5 2 2 6 3 5 3" xfId="19002" xr:uid="{00000000-0005-0000-0000-000075450000}"/>
    <cellStyle name="Normal 5 2 2 6 3 5 4" xfId="19003" xr:uid="{00000000-0005-0000-0000-000076450000}"/>
    <cellStyle name="Normal 5 2 2 6 3 6" xfId="19004" xr:uid="{00000000-0005-0000-0000-000077450000}"/>
    <cellStyle name="Normal 5 2 2 6 3 6 2" xfId="19005" xr:uid="{00000000-0005-0000-0000-000078450000}"/>
    <cellStyle name="Normal 5 2 2 6 3 6 3" xfId="19006" xr:uid="{00000000-0005-0000-0000-000079450000}"/>
    <cellStyle name="Normal 5 2 2 6 3 7" xfId="19007" xr:uid="{00000000-0005-0000-0000-00007A450000}"/>
    <cellStyle name="Normal 5 2 2 6 3 8" xfId="19008" xr:uid="{00000000-0005-0000-0000-00007B450000}"/>
    <cellStyle name="Normal 5 2 2 6 3 9" xfId="19009" xr:uid="{00000000-0005-0000-0000-00007C450000}"/>
    <cellStyle name="Normal 5 2 2 6 4" xfId="19010" xr:uid="{00000000-0005-0000-0000-00007D450000}"/>
    <cellStyle name="Normal 5 2 2 6 4 2" xfId="19011" xr:uid="{00000000-0005-0000-0000-00007E450000}"/>
    <cellStyle name="Normal 5 2 2 6 4 2 2" xfId="19012" xr:uid="{00000000-0005-0000-0000-00007F450000}"/>
    <cellStyle name="Normal 5 2 2 6 4 2 3" xfId="19013" xr:uid="{00000000-0005-0000-0000-000080450000}"/>
    <cellStyle name="Normal 5 2 2 6 4 2 4" xfId="19014" xr:uid="{00000000-0005-0000-0000-000081450000}"/>
    <cellStyle name="Normal 5 2 2 6 4 3" xfId="19015" xr:uid="{00000000-0005-0000-0000-000082450000}"/>
    <cellStyle name="Normal 5 2 2 6 4 3 2" xfId="19016" xr:uid="{00000000-0005-0000-0000-000083450000}"/>
    <cellStyle name="Normal 5 2 2 6 4 3 3" xfId="19017" xr:uid="{00000000-0005-0000-0000-000084450000}"/>
    <cellStyle name="Normal 5 2 2 6 4 4" xfId="19018" xr:uid="{00000000-0005-0000-0000-000085450000}"/>
    <cellStyle name="Normal 5 2 2 6 4 5" xfId="19019" xr:uid="{00000000-0005-0000-0000-000086450000}"/>
    <cellStyle name="Normal 5 2 2 6 4 6" xfId="19020" xr:uid="{00000000-0005-0000-0000-000087450000}"/>
    <cellStyle name="Normal 5 2 2 6 5" xfId="19021" xr:uid="{00000000-0005-0000-0000-000088450000}"/>
    <cellStyle name="Normal 5 2 2 6 5 2" xfId="19022" xr:uid="{00000000-0005-0000-0000-000089450000}"/>
    <cellStyle name="Normal 5 2 2 6 5 3" xfId="19023" xr:uid="{00000000-0005-0000-0000-00008A450000}"/>
    <cellStyle name="Normal 5 2 2 6 5 4" xfId="19024" xr:uid="{00000000-0005-0000-0000-00008B450000}"/>
    <cellStyle name="Normal 5 2 2 6 6" xfId="19025" xr:uid="{00000000-0005-0000-0000-00008C450000}"/>
    <cellStyle name="Normal 5 2 2 6 6 2" xfId="19026" xr:uid="{00000000-0005-0000-0000-00008D450000}"/>
    <cellStyle name="Normal 5 2 2 6 6 3" xfId="19027" xr:uid="{00000000-0005-0000-0000-00008E450000}"/>
    <cellStyle name="Normal 5 2 2 6 6 4" xfId="19028" xr:uid="{00000000-0005-0000-0000-00008F450000}"/>
    <cellStyle name="Normal 5 2 2 6 7" xfId="19029" xr:uid="{00000000-0005-0000-0000-000090450000}"/>
    <cellStyle name="Normal 5 2 2 6 7 2" xfId="19030" xr:uid="{00000000-0005-0000-0000-000091450000}"/>
    <cellStyle name="Normal 5 2 2 6 7 3" xfId="19031" xr:uid="{00000000-0005-0000-0000-000092450000}"/>
    <cellStyle name="Normal 5 2 2 6 7 4" xfId="19032" xr:uid="{00000000-0005-0000-0000-000093450000}"/>
    <cellStyle name="Normal 5 2 2 6 8" xfId="19033" xr:uid="{00000000-0005-0000-0000-000094450000}"/>
    <cellStyle name="Normal 5 2 2 6 8 2" xfId="19034" xr:uid="{00000000-0005-0000-0000-000095450000}"/>
    <cellStyle name="Normal 5 2 2 6 8 3" xfId="19035" xr:uid="{00000000-0005-0000-0000-000096450000}"/>
    <cellStyle name="Normal 5 2 2 6 9" xfId="19036" xr:uid="{00000000-0005-0000-0000-000097450000}"/>
    <cellStyle name="Normal 5 2 2 7" xfId="742" xr:uid="{00000000-0005-0000-0000-000098450000}"/>
    <cellStyle name="Normal 5 2 2 7 10" xfId="19037" xr:uid="{00000000-0005-0000-0000-000099450000}"/>
    <cellStyle name="Normal 5 2 2 7 2" xfId="1458" xr:uid="{00000000-0005-0000-0000-00009A450000}"/>
    <cellStyle name="Normal 5 2 2 7 2 2" xfId="19038" xr:uid="{00000000-0005-0000-0000-00009B450000}"/>
    <cellStyle name="Normal 5 2 2 7 2 2 2" xfId="19039" xr:uid="{00000000-0005-0000-0000-00009C450000}"/>
    <cellStyle name="Normal 5 2 2 7 2 2 2 2" xfId="19040" xr:uid="{00000000-0005-0000-0000-00009D450000}"/>
    <cellStyle name="Normal 5 2 2 7 2 2 2 3" xfId="19041" xr:uid="{00000000-0005-0000-0000-00009E450000}"/>
    <cellStyle name="Normal 5 2 2 7 2 2 2 4" xfId="19042" xr:uid="{00000000-0005-0000-0000-00009F450000}"/>
    <cellStyle name="Normal 5 2 2 7 2 2 3" xfId="19043" xr:uid="{00000000-0005-0000-0000-0000A0450000}"/>
    <cellStyle name="Normal 5 2 2 7 2 2 3 2" xfId="19044" xr:uid="{00000000-0005-0000-0000-0000A1450000}"/>
    <cellStyle name="Normal 5 2 2 7 2 2 3 3" xfId="19045" xr:uid="{00000000-0005-0000-0000-0000A2450000}"/>
    <cellStyle name="Normal 5 2 2 7 2 2 4" xfId="19046" xr:uid="{00000000-0005-0000-0000-0000A3450000}"/>
    <cellStyle name="Normal 5 2 2 7 2 2 5" xfId="19047" xr:uid="{00000000-0005-0000-0000-0000A4450000}"/>
    <cellStyle name="Normal 5 2 2 7 2 2 6" xfId="19048" xr:uid="{00000000-0005-0000-0000-0000A5450000}"/>
    <cellStyle name="Normal 5 2 2 7 2 3" xfId="19049" xr:uid="{00000000-0005-0000-0000-0000A6450000}"/>
    <cellStyle name="Normal 5 2 2 7 2 3 2" xfId="19050" xr:uid="{00000000-0005-0000-0000-0000A7450000}"/>
    <cellStyle name="Normal 5 2 2 7 2 3 3" xfId="19051" xr:uid="{00000000-0005-0000-0000-0000A8450000}"/>
    <cellStyle name="Normal 5 2 2 7 2 3 4" xfId="19052" xr:uid="{00000000-0005-0000-0000-0000A9450000}"/>
    <cellStyle name="Normal 5 2 2 7 2 4" xfId="19053" xr:uid="{00000000-0005-0000-0000-0000AA450000}"/>
    <cellStyle name="Normal 5 2 2 7 2 4 2" xfId="19054" xr:uid="{00000000-0005-0000-0000-0000AB450000}"/>
    <cellStyle name="Normal 5 2 2 7 2 4 3" xfId="19055" xr:uid="{00000000-0005-0000-0000-0000AC450000}"/>
    <cellStyle name="Normal 5 2 2 7 2 4 4" xfId="19056" xr:uid="{00000000-0005-0000-0000-0000AD450000}"/>
    <cellStyle name="Normal 5 2 2 7 2 5" xfId="19057" xr:uid="{00000000-0005-0000-0000-0000AE450000}"/>
    <cellStyle name="Normal 5 2 2 7 2 5 2" xfId="19058" xr:uid="{00000000-0005-0000-0000-0000AF450000}"/>
    <cellStyle name="Normal 5 2 2 7 2 5 3" xfId="19059" xr:uid="{00000000-0005-0000-0000-0000B0450000}"/>
    <cellStyle name="Normal 5 2 2 7 2 5 4" xfId="19060" xr:uid="{00000000-0005-0000-0000-0000B1450000}"/>
    <cellStyle name="Normal 5 2 2 7 2 6" xfId="19061" xr:uid="{00000000-0005-0000-0000-0000B2450000}"/>
    <cellStyle name="Normal 5 2 2 7 2 6 2" xfId="19062" xr:uid="{00000000-0005-0000-0000-0000B3450000}"/>
    <cellStyle name="Normal 5 2 2 7 2 6 3" xfId="19063" xr:uid="{00000000-0005-0000-0000-0000B4450000}"/>
    <cellStyle name="Normal 5 2 2 7 2 7" xfId="19064" xr:uid="{00000000-0005-0000-0000-0000B5450000}"/>
    <cellStyle name="Normal 5 2 2 7 2 8" xfId="19065" xr:uid="{00000000-0005-0000-0000-0000B6450000}"/>
    <cellStyle name="Normal 5 2 2 7 2 9" xfId="19066" xr:uid="{00000000-0005-0000-0000-0000B7450000}"/>
    <cellStyle name="Normal 5 2 2 7 3" xfId="19067" xr:uid="{00000000-0005-0000-0000-0000B8450000}"/>
    <cellStyle name="Normal 5 2 2 7 3 2" xfId="19068" xr:uid="{00000000-0005-0000-0000-0000B9450000}"/>
    <cellStyle name="Normal 5 2 2 7 3 2 2" xfId="19069" xr:uid="{00000000-0005-0000-0000-0000BA450000}"/>
    <cellStyle name="Normal 5 2 2 7 3 2 3" xfId="19070" xr:uid="{00000000-0005-0000-0000-0000BB450000}"/>
    <cellStyle name="Normal 5 2 2 7 3 2 4" xfId="19071" xr:uid="{00000000-0005-0000-0000-0000BC450000}"/>
    <cellStyle name="Normal 5 2 2 7 3 3" xfId="19072" xr:uid="{00000000-0005-0000-0000-0000BD450000}"/>
    <cellStyle name="Normal 5 2 2 7 3 3 2" xfId="19073" xr:uid="{00000000-0005-0000-0000-0000BE450000}"/>
    <cellStyle name="Normal 5 2 2 7 3 3 3" xfId="19074" xr:uid="{00000000-0005-0000-0000-0000BF450000}"/>
    <cellStyle name="Normal 5 2 2 7 3 4" xfId="19075" xr:uid="{00000000-0005-0000-0000-0000C0450000}"/>
    <cellStyle name="Normal 5 2 2 7 3 5" xfId="19076" xr:uid="{00000000-0005-0000-0000-0000C1450000}"/>
    <cellStyle name="Normal 5 2 2 7 3 6" xfId="19077" xr:uid="{00000000-0005-0000-0000-0000C2450000}"/>
    <cellStyle name="Normal 5 2 2 7 4" xfId="19078" xr:uid="{00000000-0005-0000-0000-0000C3450000}"/>
    <cellStyle name="Normal 5 2 2 7 4 2" xfId="19079" xr:uid="{00000000-0005-0000-0000-0000C4450000}"/>
    <cellStyle name="Normal 5 2 2 7 4 3" xfId="19080" xr:uid="{00000000-0005-0000-0000-0000C5450000}"/>
    <cellStyle name="Normal 5 2 2 7 4 4" xfId="19081" xr:uid="{00000000-0005-0000-0000-0000C6450000}"/>
    <cellStyle name="Normal 5 2 2 7 5" xfId="19082" xr:uid="{00000000-0005-0000-0000-0000C7450000}"/>
    <cellStyle name="Normal 5 2 2 7 5 2" xfId="19083" xr:uid="{00000000-0005-0000-0000-0000C8450000}"/>
    <cellStyle name="Normal 5 2 2 7 5 3" xfId="19084" xr:uid="{00000000-0005-0000-0000-0000C9450000}"/>
    <cellStyle name="Normal 5 2 2 7 5 4" xfId="19085" xr:uid="{00000000-0005-0000-0000-0000CA450000}"/>
    <cellStyle name="Normal 5 2 2 7 6" xfId="19086" xr:uid="{00000000-0005-0000-0000-0000CB450000}"/>
    <cellStyle name="Normal 5 2 2 7 6 2" xfId="19087" xr:uid="{00000000-0005-0000-0000-0000CC450000}"/>
    <cellStyle name="Normal 5 2 2 7 6 3" xfId="19088" xr:uid="{00000000-0005-0000-0000-0000CD450000}"/>
    <cellStyle name="Normal 5 2 2 7 6 4" xfId="19089" xr:uid="{00000000-0005-0000-0000-0000CE450000}"/>
    <cellStyle name="Normal 5 2 2 7 7" xfId="19090" xr:uid="{00000000-0005-0000-0000-0000CF450000}"/>
    <cellStyle name="Normal 5 2 2 7 7 2" xfId="19091" xr:uid="{00000000-0005-0000-0000-0000D0450000}"/>
    <cellStyle name="Normal 5 2 2 7 7 3" xfId="19092" xr:uid="{00000000-0005-0000-0000-0000D1450000}"/>
    <cellStyle name="Normal 5 2 2 7 8" xfId="19093" xr:uid="{00000000-0005-0000-0000-0000D2450000}"/>
    <cellStyle name="Normal 5 2 2 7 9" xfId="19094" xr:uid="{00000000-0005-0000-0000-0000D3450000}"/>
    <cellStyle name="Normal 5 2 2 8" xfId="1209" xr:uid="{00000000-0005-0000-0000-0000D4450000}"/>
    <cellStyle name="Normal 5 2 2 8 2" xfId="19095" xr:uid="{00000000-0005-0000-0000-0000D5450000}"/>
    <cellStyle name="Normal 5 2 2 8 2 2" xfId="19096" xr:uid="{00000000-0005-0000-0000-0000D6450000}"/>
    <cellStyle name="Normal 5 2 2 8 2 2 2" xfId="19097" xr:uid="{00000000-0005-0000-0000-0000D7450000}"/>
    <cellStyle name="Normal 5 2 2 8 2 2 3" xfId="19098" xr:uid="{00000000-0005-0000-0000-0000D8450000}"/>
    <cellStyle name="Normal 5 2 2 8 2 2 4" xfId="19099" xr:uid="{00000000-0005-0000-0000-0000D9450000}"/>
    <cellStyle name="Normal 5 2 2 8 2 3" xfId="19100" xr:uid="{00000000-0005-0000-0000-0000DA450000}"/>
    <cellStyle name="Normal 5 2 2 8 2 3 2" xfId="19101" xr:uid="{00000000-0005-0000-0000-0000DB450000}"/>
    <cellStyle name="Normal 5 2 2 8 2 3 3" xfId="19102" xr:uid="{00000000-0005-0000-0000-0000DC450000}"/>
    <cellStyle name="Normal 5 2 2 8 2 4" xfId="19103" xr:uid="{00000000-0005-0000-0000-0000DD450000}"/>
    <cellStyle name="Normal 5 2 2 8 2 5" xfId="19104" xr:uid="{00000000-0005-0000-0000-0000DE450000}"/>
    <cellStyle name="Normal 5 2 2 8 2 6" xfId="19105" xr:uid="{00000000-0005-0000-0000-0000DF450000}"/>
    <cellStyle name="Normal 5 2 2 8 3" xfId="19106" xr:uid="{00000000-0005-0000-0000-0000E0450000}"/>
    <cellStyle name="Normal 5 2 2 8 3 2" xfId="19107" xr:uid="{00000000-0005-0000-0000-0000E1450000}"/>
    <cellStyle name="Normal 5 2 2 8 3 3" xfId="19108" xr:uid="{00000000-0005-0000-0000-0000E2450000}"/>
    <cellStyle name="Normal 5 2 2 8 3 4" xfId="19109" xr:uid="{00000000-0005-0000-0000-0000E3450000}"/>
    <cellStyle name="Normal 5 2 2 8 4" xfId="19110" xr:uid="{00000000-0005-0000-0000-0000E4450000}"/>
    <cellStyle name="Normal 5 2 2 8 4 2" xfId="19111" xr:uid="{00000000-0005-0000-0000-0000E5450000}"/>
    <cellStyle name="Normal 5 2 2 8 4 3" xfId="19112" xr:uid="{00000000-0005-0000-0000-0000E6450000}"/>
    <cellStyle name="Normal 5 2 2 8 4 4" xfId="19113" xr:uid="{00000000-0005-0000-0000-0000E7450000}"/>
    <cellStyle name="Normal 5 2 2 8 5" xfId="19114" xr:uid="{00000000-0005-0000-0000-0000E8450000}"/>
    <cellStyle name="Normal 5 2 2 8 5 2" xfId="19115" xr:uid="{00000000-0005-0000-0000-0000E9450000}"/>
    <cellStyle name="Normal 5 2 2 8 5 3" xfId="19116" xr:uid="{00000000-0005-0000-0000-0000EA450000}"/>
    <cellStyle name="Normal 5 2 2 8 5 4" xfId="19117" xr:uid="{00000000-0005-0000-0000-0000EB450000}"/>
    <cellStyle name="Normal 5 2 2 8 6" xfId="19118" xr:uid="{00000000-0005-0000-0000-0000EC450000}"/>
    <cellStyle name="Normal 5 2 2 8 6 2" xfId="19119" xr:uid="{00000000-0005-0000-0000-0000ED450000}"/>
    <cellStyle name="Normal 5 2 2 8 6 3" xfId="19120" xr:uid="{00000000-0005-0000-0000-0000EE450000}"/>
    <cellStyle name="Normal 5 2 2 8 7" xfId="19121" xr:uid="{00000000-0005-0000-0000-0000EF450000}"/>
    <cellStyle name="Normal 5 2 2 8 8" xfId="19122" xr:uid="{00000000-0005-0000-0000-0000F0450000}"/>
    <cellStyle name="Normal 5 2 2 8 9" xfId="19123" xr:uid="{00000000-0005-0000-0000-0000F1450000}"/>
    <cellStyle name="Normal 5 2 2 9" xfId="19124" xr:uid="{00000000-0005-0000-0000-0000F2450000}"/>
    <cellStyle name="Normal 5 2 2 9 2" xfId="19125" xr:uid="{00000000-0005-0000-0000-0000F3450000}"/>
    <cellStyle name="Normal 5 2 2 9 2 2" xfId="19126" xr:uid="{00000000-0005-0000-0000-0000F4450000}"/>
    <cellStyle name="Normal 5 2 2 9 2 2 2" xfId="19127" xr:uid="{00000000-0005-0000-0000-0000F5450000}"/>
    <cellStyle name="Normal 5 2 2 9 2 2 3" xfId="19128" xr:uid="{00000000-0005-0000-0000-0000F6450000}"/>
    <cellStyle name="Normal 5 2 2 9 2 2 4" xfId="19129" xr:uid="{00000000-0005-0000-0000-0000F7450000}"/>
    <cellStyle name="Normal 5 2 2 9 2 3" xfId="19130" xr:uid="{00000000-0005-0000-0000-0000F8450000}"/>
    <cellStyle name="Normal 5 2 2 9 2 3 2" xfId="19131" xr:uid="{00000000-0005-0000-0000-0000F9450000}"/>
    <cellStyle name="Normal 5 2 2 9 2 3 3" xfId="19132" xr:uid="{00000000-0005-0000-0000-0000FA450000}"/>
    <cellStyle name="Normal 5 2 2 9 2 4" xfId="19133" xr:uid="{00000000-0005-0000-0000-0000FB450000}"/>
    <cellStyle name="Normal 5 2 2 9 2 5" xfId="19134" xr:uid="{00000000-0005-0000-0000-0000FC450000}"/>
    <cellStyle name="Normal 5 2 2 9 2 6" xfId="19135" xr:uid="{00000000-0005-0000-0000-0000FD450000}"/>
    <cellStyle name="Normal 5 2 2 9 3" xfId="19136" xr:uid="{00000000-0005-0000-0000-0000FE450000}"/>
    <cellStyle name="Normal 5 2 2 9 3 2" xfId="19137" xr:uid="{00000000-0005-0000-0000-0000FF450000}"/>
    <cellStyle name="Normal 5 2 2 9 3 3" xfId="19138" xr:uid="{00000000-0005-0000-0000-000000460000}"/>
    <cellStyle name="Normal 5 2 2 9 3 4" xfId="19139" xr:uid="{00000000-0005-0000-0000-000001460000}"/>
    <cellStyle name="Normal 5 2 2 9 4" xfId="19140" xr:uid="{00000000-0005-0000-0000-000002460000}"/>
    <cellStyle name="Normal 5 2 2 9 4 2" xfId="19141" xr:uid="{00000000-0005-0000-0000-000003460000}"/>
    <cellStyle name="Normal 5 2 2 9 4 3" xfId="19142" xr:uid="{00000000-0005-0000-0000-000004460000}"/>
    <cellStyle name="Normal 5 2 2 9 4 4" xfId="19143" xr:uid="{00000000-0005-0000-0000-000005460000}"/>
    <cellStyle name="Normal 5 2 2 9 5" xfId="19144" xr:uid="{00000000-0005-0000-0000-000006460000}"/>
    <cellStyle name="Normal 5 2 2 9 5 2" xfId="19145" xr:uid="{00000000-0005-0000-0000-000007460000}"/>
    <cellStyle name="Normal 5 2 2 9 5 3" xfId="19146" xr:uid="{00000000-0005-0000-0000-000008460000}"/>
    <cellStyle name="Normal 5 2 2 9 5 4" xfId="19147" xr:uid="{00000000-0005-0000-0000-000009460000}"/>
    <cellStyle name="Normal 5 2 2 9 6" xfId="19148" xr:uid="{00000000-0005-0000-0000-00000A460000}"/>
    <cellStyle name="Normal 5 2 2 9 6 2" xfId="19149" xr:uid="{00000000-0005-0000-0000-00000B460000}"/>
    <cellStyle name="Normal 5 2 2 9 6 3" xfId="19150" xr:uid="{00000000-0005-0000-0000-00000C460000}"/>
    <cellStyle name="Normal 5 2 2 9 7" xfId="19151" xr:uid="{00000000-0005-0000-0000-00000D460000}"/>
    <cellStyle name="Normal 5 2 2 9 8" xfId="19152" xr:uid="{00000000-0005-0000-0000-00000E460000}"/>
    <cellStyle name="Normal 5 2 2 9 9" xfId="19153" xr:uid="{00000000-0005-0000-0000-00000F460000}"/>
    <cellStyle name="Normal 5 2 20" xfId="19154" xr:uid="{00000000-0005-0000-0000-000010460000}"/>
    <cellStyle name="Normal 5 2 21" xfId="19155" xr:uid="{00000000-0005-0000-0000-000011460000}"/>
    <cellStyle name="Normal 5 2 3" xfId="124" xr:uid="{00000000-0005-0000-0000-000012460000}"/>
    <cellStyle name="Normal 5 2 3 10" xfId="19156" xr:uid="{00000000-0005-0000-0000-000013460000}"/>
    <cellStyle name="Normal 5 2 3 10 2" xfId="19157" xr:uid="{00000000-0005-0000-0000-000014460000}"/>
    <cellStyle name="Normal 5 2 3 10 2 2" xfId="19158" xr:uid="{00000000-0005-0000-0000-000015460000}"/>
    <cellStyle name="Normal 5 2 3 10 2 2 2" xfId="19159" xr:uid="{00000000-0005-0000-0000-000016460000}"/>
    <cellStyle name="Normal 5 2 3 10 2 2 3" xfId="19160" xr:uid="{00000000-0005-0000-0000-000017460000}"/>
    <cellStyle name="Normal 5 2 3 10 2 2 4" xfId="19161" xr:uid="{00000000-0005-0000-0000-000018460000}"/>
    <cellStyle name="Normal 5 2 3 10 2 3" xfId="19162" xr:uid="{00000000-0005-0000-0000-000019460000}"/>
    <cellStyle name="Normal 5 2 3 10 2 3 2" xfId="19163" xr:uid="{00000000-0005-0000-0000-00001A460000}"/>
    <cellStyle name="Normal 5 2 3 10 2 3 3" xfId="19164" xr:uid="{00000000-0005-0000-0000-00001B460000}"/>
    <cellStyle name="Normal 5 2 3 10 2 4" xfId="19165" xr:uid="{00000000-0005-0000-0000-00001C460000}"/>
    <cellStyle name="Normal 5 2 3 10 2 5" xfId="19166" xr:uid="{00000000-0005-0000-0000-00001D460000}"/>
    <cellStyle name="Normal 5 2 3 10 2 6" xfId="19167" xr:uid="{00000000-0005-0000-0000-00001E460000}"/>
    <cellStyle name="Normal 5 2 3 10 3" xfId="19168" xr:uid="{00000000-0005-0000-0000-00001F460000}"/>
    <cellStyle name="Normal 5 2 3 10 3 2" xfId="19169" xr:uid="{00000000-0005-0000-0000-000020460000}"/>
    <cellStyle name="Normal 5 2 3 10 3 3" xfId="19170" xr:uid="{00000000-0005-0000-0000-000021460000}"/>
    <cellStyle name="Normal 5 2 3 10 3 4" xfId="19171" xr:uid="{00000000-0005-0000-0000-000022460000}"/>
    <cellStyle name="Normal 5 2 3 10 4" xfId="19172" xr:uid="{00000000-0005-0000-0000-000023460000}"/>
    <cellStyle name="Normal 5 2 3 10 4 2" xfId="19173" xr:uid="{00000000-0005-0000-0000-000024460000}"/>
    <cellStyle name="Normal 5 2 3 10 4 3" xfId="19174" xr:uid="{00000000-0005-0000-0000-000025460000}"/>
    <cellStyle name="Normal 5 2 3 10 4 4" xfId="19175" xr:uid="{00000000-0005-0000-0000-000026460000}"/>
    <cellStyle name="Normal 5 2 3 10 5" xfId="19176" xr:uid="{00000000-0005-0000-0000-000027460000}"/>
    <cellStyle name="Normal 5 2 3 10 5 2" xfId="19177" xr:uid="{00000000-0005-0000-0000-000028460000}"/>
    <cellStyle name="Normal 5 2 3 10 5 3" xfId="19178" xr:uid="{00000000-0005-0000-0000-000029460000}"/>
    <cellStyle name="Normal 5 2 3 10 5 4" xfId="19179" xr:uid="{00000000-0005-0000-0000-00002A460000}"/>
    <cellStyle name="Normal 5 2 3 10 6" xfId="19180" xr:uid="{00000000-0005-0000-0000-00002B460000}"/>
    <cellStyle name="Normal 5 2 3 10 6 2" xfId="19181" xr:uid="{00000000-0005-0000-0000-00002C460000}"/>
    <cellStyle name="Normal 5 2 3 10 6 3" xfId="19182" xr:uid="{00000000-0005-0000-0000-00002D460000}"/>
    <cellStyle name="Normal 5 2 3 10 7" xfId="19183" xr:uid="{00000000-0005-0000-0000-00002E460000}"/>
    <cellStyle name="Normal 5 2 3 10 8" xfId="19184" xr:uid="{00000000-0005-0000-0000-00002F460000}"/>
    <cellStyle name="Normal 5 2 3 10 9" xfId="19185" xr:uid="{00000000-0005-0000-0000-000030460000}"/>
    <cellStyle name="Normal 5 2 3 11" xfId="19186" xr:uid="{00000000-0005-0000-0000-000031460000}"/>
    <cellStyle name="Normal 5 2 3 11 2" xfId="19187" xr:uid="{00000000-0005-0000-0000-000032460000}"/>
    <cellStyle name="Normal 5 2 3 11 2 2" xfId="19188" xr:uid="{00000000-0005-0000-0000-000033460000}"/>
    <cellStyle name="Normal 5 2 3 11 2 2 2" xfId="19189" xr:uid="{00000000-0005-0000-0000-000034460000}"/>
    <cellStyle name="Normal 5 2 3 11 2 2 3" xfId="19190" xr:uid="{00000000-0005-0000-0000-000035460000}"/>
    <cellStyle name="Normal 5 2 3 11 2 2 4" xfId="19191" xr:uid="{00000000-0005-0000-0000-000036460000}"/>
    <cellStyle name="Normal 5 2 3 11 2 3" xfId="19192" xr:uid="{00000000-0005-0000-0000-000037460000}"/>
    <cellStyle name="Normal 5 2 3 11 2 3 2" xfId="19193" xr:uid="{00000000-0005-0000-0000-000038460000}"/>
    <cellStyle name="Normal 5 2 3 11 2 3 3" xfId="19194" xr:uid="{00000000-0005-0000-0000-000039460000}"/>
    <cellStyle name="Normal 5 2 3 11 2 4" xfId="19195" xr:uid="{00000000-0005-0000-0000-00003A460000}"/>
    <cellStyle name="Normal 5 2 3 11 2 5" xfId="19196" xr:uid="{00000000-0005-0000-0000-00003B460000}"/>
    <cellStyle name="Normal 5 2 3 11 2 6" xfId="19197" xr:uid="{00000000-0005-0000-0000-00003C460000}"/>
    <cellStyle name="Normal 5 2 3 11 3" xfId="19198" xr:uid="{00000000-0005-0000-0000-00003D460000}"/>
    <cellStyle name="Normal 5 2 3 11 3 2" xfId="19199" xr:uid="{00000000-0005-0000-0000-00003E460000}"/>
    <cellStyle name="Normal 5 2 3 11 3 3" xfId="19200" xr:uid="{00000000-0005-0000-0000-00003F460000}"/>
    <cellStyle name="Normal 5 2 3 11 3 4" xfId="19201" xr:uid="{00000000-0005-0000-0000-000040460000}"/>
    <cellStyle name="Normal 5 2 3 11 4" xfId="19202" xr:uid="{00000000-0005-0000-0000-000041460000}"/>
    <cellStyle name="Normal 5 2 3 11 4 2" xfId="19203" xr:uid="{00000000-0005-0000-0000-000042460000}"/>
    <cellStyle name="Normal 5 2 3 11 4 3" xfId="19204" xr:uid="{00000000-0005-0000-0000-000043460000}"/>
    <cellStyle name="Normal 5 2 3 11 4 4" xfId="19205" xr:uid="{00000000-0005-0000-0000-000044460000}"/>
    <cellStyle name="Normal 5 2 3 11 5" xfId="19206" xr:uid="{00000000-0005-0000-0000-000045460000}"/>
    <cellStyle name="Normal 5 2 3 11 5 2" xfId="19207" xr:uid="{00000000-0005-0000-0000-000046460000}"/>
    <cellStyle name="Normal 5 2 3 11 5 3" xfId="19208" xr:uid="{00000000-0005-0000-0000-000047460000}"/>
    <cellStyle name="Normal 5 2 3 11 6" xfId="19209" xr:uid="{00000000-0005-0000-0000-000048460000}"/>
    <cellStyle name="Normal 5 2 3 11 7" xfId="19210" xr:uid="{00000000-0005-0000-0000-000049460000}"/>
    <cellStyle name="Normal 5 2 3 11 8" xfId="19211" xr:uid="{00000000-0005-0000-0000-00004A460000}"/>
    <cellStyle name="Normal 5 2 3 12" xfId="19212" xr:uid="{00000000-0005-0000-0000-00004B460000}"/>
    <cellStyle name="Normal 5 2 3 12 2" xfId="19213" xr:uid="{00000000-0005-0000-0000-00004C460000}"/>
    <cellStyle name="Normal 5 2 3 12 2 2" xfId="19214" xr:uid="{00000000-0005-0000-0000-00004D460000}"/>
    <cellStyle name="Normal 5 2 3 12 2 3" xfId="19215" xr:uid="{00000000-0005-0000-0000-00004E460000}"/>
    <cellStyle name="Normal 5 2 3 12 2 4" xfId="19216" xr:uid="{00000000-0005-0000-0000-00004F460000}"/>
    <cellStyle name="Normal 5 2 3 12 3" xfId="19217" xr:uid="{00000000-0005-0000-0000-000050460000}"/>
    <cellStyle name="Normal 5 2 3 12 3 2" xfId="19218" xr:uid="{00000000-0005-0000-0000-000051460000}"/>
    <cellStyle name="Normal 5 2 3 12 3 3" xfId="19219" xr:uid="{00000000-0005-0000-0000-000052460000}"/>
    <cellStyle name="Normal 5 2 3 12 3 4" xfId="19220" xr:uid="{00000000-0005-0000-0000-000053460000}"/>
    <cellStyle name="Normal 5 2 3 12 4" xfId="19221" xr:uid="{00000000-0005-0000-0000-000054460000}"/>
    <cellStyle name="Normal 5 2 3 12 4 2" xfId="19222" xr:uid="{00000000-0005-0000-0000-000055460000}"/>
    <cellStyle name="Normal 5 2 3 12 4 3" xfId="19223" xr:uid="{00000000-0005-0000-0000-000056460000}"/>
    <cellStyle name="Normal 5 2 3 12 5" xfId="19224" xr:uid="{00000000-0005-0000-0000-000057460000}"/>
    <cellStyle name="Normal 5 2 3 12 6" xfId="19225" xr:uid="{00000000-0005-0000-0000-000058460000}"/>
    <cellStyle name="Normal 5 2 3 12 7" xfId="19226" xr:uid="{00000000-0005-0000-0000-000059460000}"/>
    <cellStyle name="Normal 5 2 3 13" xfId="19227" xr:uid="{00000000-0005-0000-0000-00005A460000}"/>
    <cellStyle name="Normal 5 2 3 13 2" xfId="19228" xr:uid="{00000000-0005-0000-0000-00005B460000}"/>
    <cellStyle name="Normal 5 2 3 13 3" xfId="19229" xr:uid="{00000000-0005-0000-0000-00005C460000}"/>
    <cellStyle name="Normal 5 2 3 13 4" xfId="19230" xr:uid="{00000000-0005-0000-0000-00005D460000}"/>
    <cellStyle name="Normal 5 2 3 14" xfId="19231" xr:uid="{00000000-0005-0000-0000-00005E460000}"/>
    <cellStyle name="Normal 5 2 3 14 2" xfId="19232" xr:uid="{00000000-0005-0000-0000-00005F460000}"/>
    <cellStyle name="Normal 5 2 3 14 3" xfId="19233" xr:uid="{00000000-0005-0000-0000-000060460000}"/>
    <cellStyle name="Normal 5 2 3 14 4" xfId="19234" xr:uid="{00000000-0005-0000-0000-000061460000}"/>
    <cellStyle name="Normal 5 2 3 15" xfId="19235" xr:uid="{00000000-0005-0000-0000-000062460000}"/>
    <cellStyle name="Normal 5 2 3 15 2" xfId="19236" xr:uid="{00000000-0005-0000-0000-000063460000}"/>
    <cellStyle name="Normal 5 2 3 15 3" xfId="19237" xr:uid="{00000000-0005-0000-0000-000064460000}"/>
    <cellStyle name="Normal 5 2 3 15 4" xfId="19238" xr:uid="{00000000-0005-0000-0000-000065460000}"/>
    <cellStyle name="Normal 5 2 3 16" xfId="19239" xr:uid="{00000000-0005-0000-0000-000066460000}"/>
    <cellStyle name="Normal 5 2 3 16 2" xfId="19240" xr:uid="{00000000-0005-0000-0000-000067460000}"/>
    <cellStyle name="Normal 5 2 3 16 3" xfId="19241" xr:uid="{00000000-0005-0000-0000-000068460000}"/>
    <cellStyle name="Normal 5 2 3 17" xfId="19242" xr:uid="{00000000-0005-0000-0000-000069460000}"/>
    <cellStyle name="Normal 5 2 3 18" xfId="19243" xr:uid="{00000000-0005-0000-0000-00006A460000}"/>
    <cellStyle name="Normal 5 2 3 19" xfId="19244" xr:uid="{00000000-0005-0000-0000-00006B460000}"/>
    <cellStyle name="Normal 5 2 3 2" xfId="469" xr:uid="{00000000-0005-0000-0000-00006C460000}"/>
    <cellStyle name="Normal 5 2 3 2 10" xfId="19245" xr:uid="{00000000-0005-0000-0000-00006D460000}"/>
    <cellStyle name="Normal 5 2 3 2 10 2" xfId="19246" xr:uid="{00000000-0005-0000-0000-00006E460000}"/>
    <cellStyle name="Normal 5 2 3 2 10 3" xfId="19247" xr:uid="{00000000-0005-0000-0000-00006F460000}"/>
    <cellStyle name="Normal 5 2 3 2 10 4" xfId="19248" xr:uid="{00000000-0005-0000-0000-000070460000}"/>
    <cellStyle name="Normal 5 2 3 2 11" xfId="19249" xr:uid="{00000000-0005-0000-0000-000071460000}"/>
    <cellStyle name="Normal 5 2 3 2 11 2" xfId="19250" xr:uid="{00000000-0005-0000-0000-000072460000}"/>
    <cellStyle name="Normal 5 2 3 2 11 3" xfId="19251" xr:uid="{00000000-0005-0000-0000-000073460000}"/>
    <cellStyle name="Normal 5 2 3 2 12" xfId="19252" xr:uid="{00000000-0005-0000-0000-000074460000}"/>
    <cellStyle name="Normal 5 2 3 2 13" xfId="19253" xr:uid="{00000000-0005-0000-0000-000075460000}"/>
    <cellStyle name="Normal 5 2 3 2 14" xfId="19254" xr:uid="{00000000-0005-0000-0000-000076460000}"/>
    <cellStyle name="Normal 5 2 3 2 2" xfId="640" xr:uid="{00000000-0005-0000-0000-000077460000}"/>
    <cellStyle name="Normal 5 2 3 2 2 10" xfId="19255" xr:uid="{00000000-0005-0000-0000-000078460000}"/>
    <cellStyle name="Normal 5 2 3 2 2 11" xfId="19256" xr:uid="{00000000-0005-0000-0000-000079460000}"/>
    <cellStyle name="Normal 5 2 3 2 2 2" xfId="1106" xr:uid="{00000000-0005-0000-0000-00007A460000}"/>
    <cellStyle name="Normal 5 2 3 2 2 2 10" xfId="19257" xr:uid="{00000000-0005-0000-0000-00007B460000}"/>
    <cellStyle name="Normal 5 2 3 2 2 2 2" xfId="1461" xr:uid="{00000000-0005-0000-0000-00007C460000}"/>
    <cellStyle name="Normal 5 2 3 2 2 2 2 2" xfId="19258" xr:uid="{00000000-0005-0000-0000-00007D460000}"/>
    <cellStyle name="Normal 5 2 3 2 2 2 2 2 2" xfId="19259" xr:uid="{00000000-0005-0000-0000-00007E460000}"/>
    <cellStyle name="Normal 5 2 3 2 2 2 2 2 2 2" xfId="19260" xr:uid="{00000000-0005-0000-0000-00007F460000}"/>
    <cellStyle name="Normal 5 2 3 2 2 2 2 2 2 3" xfId="19261" xr:uid="{00000000-0005-0000-0000-000080460000}"/>
    <cellStyle name="Normal 5 2 3 2 2 2 2 2 2 4" xfId="19262" xr:uid="{00000000-0005-0000-0000-000081460000}"/>
    <cellStyle name="Normal 5 2 3 2 2 2 2 2 3" xfId="19263" xr:uid="{00000000-0005-0000-0000-000082460000}"/>
    <cellStyle name="Normal 5 2 3 2 2 2 2 2 3 2" xfId="19264" xr:uid="{00000000-0005-0000-0000-000083460000}"/>
    <cellStyle name="Normal 5 2 3 2 2 2 2 2 3 3" xfId="19265" xr:uid="{00000000-0005-0000-0000-000084460000}"/>
    <cellStyle name="Normal 5 2 3 2 2 2 2 2 4" xfId="19266" xr:uid="{00000000-0005-0000-0000-000085460000}"/>
    <cellStyle name="Normal 5 2 3 2 2 2 2 2 5" xfId="19267" xr:uid="{00000000-0005-0000-0000-000086460000}"/>
    <cellStyle name="Normal 5 2 3 2 2 2 2 2 6" xfId="19268" xr:uid="{00000000-0005-0000-0000-000087460000}"/>
    <cellStyle name="Normal 5 2 3 2 2 2 2 3" xfId="19269" xr:uid="{00000000-0005-0000-0000-000088460000}"/>
    <cellStyle name="Normal 5 2 3 2 2 2 2 3 2" xfId="19270" xr:uid="{00000000-0005-0000-0000-000089460000}"/>
    <cellStyle name="Normal 5 2 3 2 2 2 2 3 3" xfId="19271" xr:uid="{00000000-0005-0000-0000-00008A460000}"/>
    <cellStyle name="Normal 5 2 3 2 2 2 2 3 4" xfId="19272" xr:uid="{00000000-0005-0000-0000-00008B460000}"/>
    <cellStyle name="Normal 5 2 3 2 2 2 2 4" xfId="19273" xr:uid="{00000000-0005-0000-0000-00008C460000}"/>
    <cellStyle name="Normal 5 2 3 2 2 2 2 4 2" xfId="19274" xr:uid="{00000000-0005-0000-0000-00008D460000}"/>
    <cellStyle name="Normal 5 2 3 2 2 2 2 4 3" xfId="19275" xr:uid="{00000000-0005-0000-0000-00008E460000}"/>
    <cellStyle name="Normal 5 2 3 2 2 2 2 4 4" xfId="19276" xr:uid="{00000000-0005-0000-0000-00008F460000}"/>
    <cellStyle name="Normal 5 2 3 2 2 2 2 5" xfId="19277" xr:uid="{00000000-0005-0000-0000-000090460000}"/>
    <cellStyle name="Normal 5 2 3 2 2 2 2 5 2" xfId="19278" xr:uid="{00000000-0005-0000-0000-000091460000}"/>
    <cellStyle name="Normal 5 2 3 2 2 2 2 5 3" xfId="19279" xr:uid="{00000000-0005-0000-0000-000092460000}"/>
    <cellStyle name="Normal 5 2 3 2 2 2 2 5 4" xfId="19280" xr:uid="{00000000-0005-0000-0000-000093460000}"/>
    <cellStyle name="Normal 5 2 3 2 2 2 2 6" xfId="19281" xr:uid="{00000000-0005-0000-0000-000094460000}"/>
    <cellStyle name="Normal 5 2 3 2 2 2 2 6 2" xfId="19282" xr:uid="{00000000-0005-0000-0000-000095460000}"/>
    <cellStyle name="Normal 5 2 3 2 2 2 2 6 3" xfId="19283" xr:uid="{00000000-0005-0000-0000-000096460000}"/>
    <cellStyle name="Normal 5 2 3 2 2 2 2 7" xfId="19284" xr:uid="{00000000-0005-0000-0000-000097460000}"/>
    <cellStyle name="Normal 5 2 3 2 2 2 2 8" xfId="19285" xr:uid="{00000000-0005-0000-0000-000098460000}"/>
    <cellStyle name="Normal 5 2 3 2 2 2 2 9" xfId="19286" xr:uid="{00000000-0005-0000-0000-000099460000}"/>
    <cellStyle name="Normal 5 2 3 2 2 2 3" xfId="19287" xr:uid="{00000000-0005-0000-0000-00009A460000}"/>
    <cellStyle name="Normal 5 2 3 2 2 2 3 2" xfId="19288" xr:uid="{00000000-0005-0000-0000-00009B460000}"/>
    <cellStyle name="Normal 5 2 3 2 2 2 3 2 2" xfId="19289" xr:uid="{00000000-0005-0000-0000-00009C460000}"/>
    <cellStyle name="Normal 5 2 3 2 2 2 3 2 3" xfId="19290" xr:uid="{00000000-0005-0000-0000-00009D460000}"/>
    <cellStyle name="Normal 5 2 3 2 2 2 3 2 4" xfId="19291" xr:uid="{00000000-0005-0000-0000-00009E460000}"/>
    <cellStyle name="Normal 5 2 3 2 2 2 3 3" xfId="19292" xr:uid="{00000000-0005-0000-0000-00009F460000}"/>
    <cellStyle name="Normal 5 2 3 2 2 2 3 3 2" xfId="19293" xr:uid="{00000000-0005-0000-0000-0000A0460000}"/>
    <cellStyle name="Normal 5 2 3 2 2 2 3 3 3" xfId="19294" xr:uid="{00000000-0005-0000-0000-0000A1460000}"/>
    <cellStyle name="Normal 5 2 3 2 2 2 3 4" xfId="19295" xr:uid="{00000000-0005-0000-0000-0000A2460000}"/>
    <cellStyle name="Normal 5 2 3 2 2 2 3 5" xfId="19296" xr:uid="{00000000-0005-0000-0000-0000A3460000}"/>
    <cellStyle name="Normal 5 2 3 2 2 2 3 6" xfId="19297" xr:uid="{00000000-0005-0000-0000-0000A4460000}"/>
    <cellStyle name="Normal 5 2 3 2 2 2 4" xfId="19298" xr:uid="{00000000-0005-0000-0000-0000A5460000}"/>
    <cellStyle name="Normal 5 2 3 2 2 2 4 2" xfId="19299" xr:uid="{00000000-0005-0000-0000-0000A6460000}"/>
    <cellStyle name="Normal 5 2 3 2 2 2 4 3" xfId="19300" xr:uid="{00000000-0005-0000-0000-0000A7460000}"/>
    <cellStyle name="Normal 5 2 3 2 2 2 4 4" xfId="19301" xr:uid="{00000000-0005-0000-0000-0000A8460000}"/>
    <cellStyle name="Normal 5 2 3 2 2 2 5" xfId="19302" xr:uid="{00000000-0005-0000-0000-0000A9460000}"/>
    <cellStyle name="Normal 5 2 3 2 2 2 5 2" xfId="19303" xr:uid="{00000000-0005-0000-0000-0000AA460000}"/>
    <cellStyle name="Normal 5 2 3 2 2 2 5 3" xfId="19304" xr:uid="{00000000-0005-0000-0000-0000AB460000}"/>
    <cellStyle name="Normal 5 2 3 2 2 2 5 4" xfId="19305" xr:uid="{00000000-0005-0000-0000-0000AC460000}"/>
    <cellStyle name="Normal 5 2 3 2 2 2 6" xfId="19306" xr:uid="{00000000-0005-0000-0000-0000AD460000}"/>
    <cellStyle name="Normal 5 2 3 2 2 2 6 2" xfId="19307" xr:uid="{00000000-0005-0000-0000-0000AE460000}"/>
    <cellStyle name="Normal 5 2 3 2 2 2 6 3" xfId="19308" xr:uid="{00000000-0005-0000-0000-0000AF460000}"/>
    <cellStyle name="Normal 5 2 3 2 2 2 6 4" xfId="19309" xr:uid="{00000000-0005-0000-0000-0000B0460000}"/>
    <cellStyle name="Normal 5 2 3 2 2 2 7" xfId="19310" xr:uid="{00000000-0005-0000-0000-0000B1460000}"/>
    <cellStyle name="Normal 5 2 3 2 2 2 7 2" xfId="19311" xr:uid="{00000000-0005-0000-0000-0000B2460000}"/>
    <cellStyle name="Normal 5 2 3 2 2 2 7 3" xfId="19312" xr:uid="{00000000-0005-0000-0000-0000B3460000}"/>
    <cellStyle name="Normal 5 2 3 2 2 2 8" xfId="19313" xr:uid="{00000000-0005-0000-0000-0000B4460000}"/>
    <cellStyle name="Normal 5 2 3 2 2 2 9" xfId="19314" xr:uid="{00000000-0005-0000-0000-0000B5460000}"/>
    <cellStyle name="Normal 5 2 3 2 2 3" xfId="1460" xr:uid="{00000000-0005-0000-0000-0000B6460000}"/>
    <cellStyle name="Normal 5 2 3 2 2 3 2" xfId="19315" xr:uid="{00000000-0005-0000-0000-0000B7460000}"/>
    <cellStyle name="Normal 5 2 3 2 2 3 2 2" xfId="19316" xr:uid="{00000000-0005-0000-0000-0000B8460000}"/>
    <cellStyle name="Normal 5 2 3 2 2 3 2 2 2" xfId="19317" xr:uid="{00000000-0005-0000-0000-0000B9460000}"/>
    <cellStyle name="Normal 5 2 3 2 2 3 2 2 3" xfId="19318" xr:uid="{00000000-0005-0000-0000-0000BA460000}"/>
    <cellStyle name="Normal 5 2 3 2 2 3 2 2 4" xfId="19319" xr:uid="{00000000-0005-0000-0000-0000BB460000}"/>
    <cellStyle name="Normal 5 2 3 2 2 3 2 3" xfId="19320" xr:uid="{00000000-0005-0000-0000-0000BC460000}"/>
    <cellStyle name="Normal 5 2 3 2 2 3 2 3 2" xfId="19321" xr:uid="{00000000-0005-0000-0000-0000BD460000}"/>
    <cellStyle name="Normal 5 2 3 2 2 3 2 3 3" xfId="19322" xr:uid="{00000000-0005-0000-0000-0000BE460000}"/>
    <cellStyle name="Normal 5 2 3 2 2 3 2 4" xfId="19323" xr:uid="{00000000-0005-0000-0000-0000BF460000}"/>
    <cellStyle name="Normal 5 2 3 2 2 3 2 5" xfId="19324" xr:uid="{00000000-0005-0000-0000-0000C0460000}"/>
    <cellStyle name="Normal 5 2 3 2 2 3 2 6" xfId="19325" xr:uid="{00000000-0005-0000-0000-0000C1460000}"/>
    <cellStyle name="Normal 5 2 3 2 2 3 3" xfId="19326" xr:uid="{00000000-0005-0000-0000-0000C2460000}"/>
    <cellStyle name="Normal 5 2 3 2 2 3 3 2" xfId="19327" xr:uid="{00000000-0005-0000-0000-0000C3460000}"/>
    <cellStyle name="Normal 5 2 3 2 2 3 3 3" xfId="19328" xr:uid="{00000000-0005-0000-0000-0000C4460000}"/>
    <cellStyle name="Normal 5 2 3 2 2 3 3 4" xfId="19329" xr:uid="{00000000-0005-0000-0000-0000C5460000}"/>
    <cellStyle name="Normal 5 2 3 2 2 3 4" xfId="19330" xr:uid="{00000000-0005-0000-0000-0000C6460000}"/>
    <cellStyle name="Normal 5 2 3 2 2 3 4 2" xfId="19331" xr:uid="{00000000-0005-0000-0000-0000C7460000}"/>
    <cellStyle name="Normal 5 2 3 2 2 3 4 3" xfId="19332" xr:uid="{00000000-0005-0000-0000-0000C8460000}"/>
    <cellStyle name="Normal 5 2 3 2 2 3 4 4" xfId="19333" xr:uid="{00000000-0005-0000-0000-0000C9460000}"/>
    <cellStyle name="Normal 5 2 3 2 2 3 5" xfId="19334" xr:uid="{00000000-0005-0000-0000-0000CA460000}"/>
    <cellStyle name="Normal 5 2 3 2 2 3 5 2" xfId="19335" xr:uid="{00000000-0005-0000-0000-0000CB460000}"/>
    <cellStyle name="Normal 5 2 3 2 2 3 5 3" xfId="19336" xr:uid="{00000000-0005-0000-0000-0000CC460000}"/>
    <cellStyle name="Normal 5 2 3 2 2 3 5 4" xfId="19337" xr:uid="{00000000-0005-0000-0000-0000CD460000}"/>
    <cellStyle name="Normal 5 2 3 2 2 3 6" xfId="19338" xr:uid="{00000000-0005-0000-0000-0000CE460000}"/>
    <cellStyle name="Normal 5 2 3 2 2 3 6 2" xfId="19339" xr:uid="{00000000-0005-0000-0000-0000CF460000}"/>
    <cellStyle name="Normal 5 2 3 2 2 3 6 3" xfId="19340" xr:uid="{00000000-0005-0000-0000-0000D0460000}"/>
    <cellStyle name="Normal 5 2 3 2 2 3 7" xfId="19341" xr:uid="{00000000-0005-0000-0000-0000D1460000}"/>
    <cellStyle name="Normal 5 2 3 2 2 3 8" xfId="19342" xr:uid="{00000000-0005-0000-0000-0000D2460000}"/>
    <cellStyle name="Normal 5 2 3 2 2 3 9" xfId="19343" xr:uid="{00000000-0005-0000-0000-0000D3460000}"/>
    <cellStyle name="Normal 5 2 3 2 2 4" xfId="19344" xr:uid="{00000000-0005-0000-0000-0000D4460000}"/>
    <cellStyle name="Normal 5 2 3 2 2 4 2" xfId="19345" xr:uid="{00000000-0005-0000-0000-0000D5460000}"/>
    <cellStyle name="Normal 5 2 3 2 2 4 2 2" xfId="19346" xr:uid="{00000000-0005-0000-0000-0000D6460000}"/>
    <cellStyle name="Normal 5 2 3 2 2 4 2 3" xfId="19347" xr:uid="{00000000-0005-0000-0000-0000D7460000}"/>
    <cellStyle name="Normal 5 2 3 2 2 4 2 4" xfId="19348" xr:uid="{00000000-0005-0000-0000-0000D8460000}"/>
    <cellStyle name="Normal 5 2 3 2 2 4 3" xfId="19349" xr:uid="{00000000-0005-0000-0000-0000D9460000}"/>
    <cellStyle name="Normal 5 2 3 2 2 4 3 2" xfId="19350" xr:uid="{00000000-0005-0000-0000-0000DA460000}"/>
    <cellStyle name="Normal 5 2 3 2 2 4 3 3" xfId="19351" xr:uid="{00000000-0005-0000-0000-0000DB460000}"/>
    <cellStyle name="Normal 5 2 3 2 2 4 4" xfId="19352" xr:uid="{00000000-0005-0000-0000-0000DC460000}"/>
    <cellStyle name="Normal 5 2 3 2 2 4 5" xfId="19353" xr:uid="{00000000-0005-0000-0000-0000DD460000}"/>
    <cellStyle name="Normal 5 2 3 2 2 4 6" xfId="19354" xr:uid="{00000000-0005-0000-0000-0000DE460000}"/>
    <cellStyle name="Normal 5 2 3 2 2 5" xfId="19355" xr:uid="{00000000-0005-0000-0000-0000DF460000}"/>
    <cellStyle name="Normal 5 2 3 2 2 5 2" xfId="19356" xr:uid="{00000000-0005-0000-0000-0000E0460000}"/>
    <cellStyle name="Normal 5 2 3 2 2 5 3" xfId="19357" xr:uid="{00000000-0005-0000-0000-0000E1460000}"/>
    <cellStyle name="Normal 5 2 3 2 2 5 4" xfId="19358" xr:uid="{00000000-0005-0000-0000-0000E2460000}"/>
    <cellStyle name="Normal 5 2 3 2 2 6" xfId="19359" xr:uid="{00000000-0005-0000-0000-0000E3460000}"/>
    <cellStyle name="Normal 5 2 3 2 2 6 2" xfId="19360" xr:uid="{00000000-0005-0000-0000-0000E4460000}"/>
    <cellStyle name="Normal 5 2 3 2 2 6 3" xfId="19361" xr:uid="{00000000-0005-0000-0000-0000E5460000}"/>
    <cellStyle name="Normal 5 2 3 2 2 6 4" xfId="19362" xr:uid="{00000000-0005-0000-0000-0000E6460000}"/>
    <cellStyle name="Normal 5 2 3 2 2 7" xfId="19363" xr:uid="{00000000-0005-0000-0000-0000E7460000}"/>
    <cellStyle name="Normal 5 2 3 2 2 7 2" xfId="19364" xr:uid="{00000000-0005-0000-0000-0000E8460000}"/>
    <cellStyle name="Normal 5 2 3 2 2 7 3" xfId="19365" xr:uid="{00000000-0005-0000-0000-0000E9460000}"/>
    <cellStyle name="Normal 5 2 3 2 2 7 4" xfId="19366" xr:uid="{00000000-0005-0000-0000-0000EA460000}"/>
    <cellStyle name="Normal 5 2 3 2 2 8" xfId="19367" xr:uid="{00000000-0005-0000-0000-0000EB460000}"/>
    <cellStyle name="Normal 5 2 3 2 2 8 2" xfId="19368" xr:uid="{00000000-0005-0000-0000-0000EC460000}"/>
    <cellStyle name="Normal 5 2 3 2 2 8 3" xfId="19369" xr:uid="{00000000-0005-0000-0000-0000ED460000}"/>
    <cellStyle name="Normal 5 2 3 2 2 9" xfId="19370" xr:uid="{00000000-0005-0000-0000-0000EE460000}"/>
    <cellStyle name="Normal 5 2 3 2 3" xfId="793" xr:uid="{00000000-0005-0000-0000-0000EF460000}"/>
    <cellStyle name="Normal 5 2 3 2 3 10" xfId="19371" xr:uid="{00000000-0005-0000-0000-0000F0460000}"/>
    <cellStyle name="Normal 5 2 3 2 3 2" xfId="1462" xr:uid="{00000000-0005-0000-0000-0000F1460000}"/>
    <cellStyle name="Normal 5 2 3 2 3 2 2" xfId="19372" xr:uid="{00000000-0005-0000-0000-0000F2460000}"/>
    <cellStyle name="Normal 5 2 3 2 3 2 2 2" xfId="19373" xr:uid="{00000000-0005-0000-0000-0000F3460000}"/>
    <cellStyle name="Normal 5 2 3 2 3 2 2 2 2" xfId="19374" xr:uid="{00000000-0005-0000-0000-0000F4460000}"/>
    <cellStyle name="Normal 5 2 3 2 3 2 2 2 3" xfId="19375" xr:uid="{00000000-0005-0000-0000-0000F5460000}"/>
    <cellStyle name="Normal 5 2 3 2 3 2 2 2 4" xfId="19376" xr:uid="{00000000-0005-0000-0000-0000F6460000}"/>
    <cellStyle name="Normal 5 2 3 2 3 2 2 3" xfId="19377" xr:uid="{00000000-0005-0000-0000-0000F7460000}"/>
    <cellStyle name="Normal 5 2 3 2 3 2 2 3 2" xfId="19378" xr:uid="{00000000-0005-0000-0000-0000F8460000}"/>
    <cellStyle name="Normal 5 2 3 2 3 2 2 3 3" xfId="19379" xr:uid="{00000000-0005-0000-0000-0000F9460000}"/>
    <cellStyle name="Normal 5 2 3 2 3 2 2 4" xfId="19380" xr:uid="{00000000-0005-0000-0000-0000FA460000}"/>
    <cellStyle name="Normal 5 2 3 2 3 2 2 5" xfId="19381" xr:uid="{00000000-0005-0000-0000-0000FB460000}"/>
    <cellStyle name="Normal 5 2 3 2 3 2 2 6" xfId="19382" xr:uid="{00000000-0005-0000-0000-0000FC460000}"/>
    <cellStyle name="Normal 5 2 3 2 3 2 3" xfId="19383" xr:uid="{00000000-0005-0000-0000-0000FD460000}"/>
    <cellStyle name="Normal 5 2 3 2 3 2 3 2" xfId="19384" xr:uid="{00000000-0005-0000-0000-0000FE460000}"/>
    <cellStyle name="Normal 5 2 3 2 3 2 3 3" xfId="19385" xr:uid="{00000000-0005-0000-0000-0000FF460000}"/>
    <cellStyle name="Normal 5 2 3 2 3 2 3 4" xfId="19386" xr:uid="{00000000-0005-0000-0000-000000470000}"/>
    <cellStyle name="Normal 5 2 3 2 3 2 4" xfId="19387" xr:uid="{00000000-0005-0000-0000-000001470000}"/>
    <cellStyle name="Normal 5 2 3 2 3 2 4 2" xfId="19388" xr:uid="{00000000-0005-0000-0000-000002470000}"/>
    <cellStyle name="Normal 5 2 3 2 3 2 4 3" xfId="19389" xr:uid="{00000000-0005-0000-0000-000003470000}"/>
    <cellStyle name="Normal 5 2 3 2 3 2 4 4" xfId="19390" xr:uid="{00000000-0005-0000-0000-000004470000}"/>
    <cellStyle name="Normal 5 2 3 2 3 2 5" xfId="19391" xr:uid="{00000000-0005-0000-0000-000005470000}"/>
    <cellStyle name="Normal 5 2 3 2 3 2 5 2" xfId="19392" xr:uid="{00000000-0005-0000-0000-000006470000}"/>
    <cellStyle name="Normal 5 2 3 2 3 2 5 3" xfId="19393" xr:uid="{00000000-0005-0000-0000-000007470000}"/>
    <cellStyle name="Normal 5 2 3 2 3 2 5 4" xfId="19394" xr:uid="{00000000-0005-0000-0000-000008470000}"/>
    <cellStyle name="Normal 5 2 3 2 3 2 6" xfId="19395" xr:uid="{00000000-0005-0000-0000-000009470000}"/>
    <cellStyle name="Normal 5 2 3 2 3 2 6 2" xfId="19396" xr:uid="{00000000-0005-0000-0000-00000A470000}"/>
    <cellStyle name="Normal 5 2 3 2 3 2 6 3" xfId="19397" xr:uid="{00000000-0005-0000-0000-00000B470000}"/>
    <cellStyle name="Normal 5 2 3 2 3 2 7" xfId="19398" xr:uid="{00000000-0005-0000-0000-00000C470000}"/>
    <cellStyle name="Normal 5 2 3 2 3 2 8" xfId="19399" xr:uid="{00000000-0005-0000-0000-00000D470000}"/>
    <cellStyle name="Normal 5 2 3 2 3 2 9" xfId="19400" xr:uid="{00000000-0005-0000-0000-00000E470000}"/>
    <cellStyle name="Normal 5 2 3 2 3 3" xfId="19401" xr:uid="{00000000-0005-0000-0000-00000F470000}"/>
    <cellStyle name="Normal 5 2 3 2 3 3 2" xfId="19402" xr:uid="{00000000-0005-0000-0000-000010470000}"/>
    <cellStyle name="Normal 5 2 3 2 3 3 2 2" xfId="19403" xr:uid="{00000000-0005-0000-0000-000011470000}"/>
    <cellStyle name="Normal 5 2 3 2 3 3 2 3" xfId="19404" xr:uid="{00000000-0005-0000-0000-000012470000}"/>
    <cellStyle name="Normal 5 2 3 2 3 3 2 4" xfId="19405" xr:uid="{00000000-0005-0000-0000-000013470000}"/>
    <cellStyle name="Normal 5 2 3 2 3 3 3" xfId="19406" xr:uid="{00000000-0005-0000-0000-000014470000}"/>
    <cellStyle name="Normal 5 2 3 2 3 3 3 2" xfId="19407" xr:uid="{00000000-0005-0000-0000-000015470000}"/>
    <cellStyle name="Normal 5 2 3 2 3 3 3 3" xfId="19408" xr:uid="{00000000-0005-0000-0000-000016470000}"/>
    <cellStyle name="Normal 5 2 3 2 3 3 4" xfId="19409" xr:uid="{00000000-0005-0000-0000-000017470000}"/>
    <cellStyle name="Normal 5 2 3 2 3 3 5" xfId="19410" xr:uid="{00000000-0005-0000-0000-000018470000}"/>
    <cellStyle name="Normal 5 2 3 2 3 3 6" xfId="19411" xr:uid="{00000000-0005-0000-0000-000019470000}"/>
    <cellStyle name="Normal 5 2 3 2 3 4" xfId="19412" xr:uid="{00000000-0005-0000-0000-00001A470000}"/>
    <cellStyle name="Normal 5 2 3 2 3 4 2" xfId="19413" xr:uid="{00000000-0005-0000-0000-00001B470000}"/>
    <cellStyle name="Normal 5 2 3 2 3 4 3" xfId="19414" xr:uid="{00000000-0005-0000-0000-00001C470000}"/>
    <cellStyle name="Normal 5 2 3 2 3 4 4" xfId="19415" xr:uid="{00000000-0005-0000-0000-00001D470000}"/>
    <cellStyle name="Normal 5 2 3 2 3 5" xfId="19416" xr:uid="{00000000-0005-0000-0000-00001E470000}"/>
    <cellStyle name="Normal 5 2 3 2 3 5 2" xfId="19417" xr:uid="{00000000-0005-0000-0000-00001F470000}"/>
    <cellStyle name="Normal 5 2 3 2 3 5 3" xfId="19418" xr:uid="{00000000-0005-0000-0000-000020470000}"/>
    <cellStyle name="Normal 5 2 3 2 3 5 4" xfId="19419" xr:uid="{00000000-0005-0000-0000-000021470000}"/>
    <cellStyle name="Normal 5 2 3 2 3 6" xfId="19420" xr:uid="{00000000-0005-0000-0000-000022470000}"/>
    <cellStyle name="Normal 5 2 3 2 3 6 2" xfId="19421" xr:uid="{00000000-0005-0000-0000-000023470000}"/>
    <cellStyle name="Normal 5 2 3 2 3 6 3" xfId="19422" xr:uid="{00000000-0005-0000-0000-000024470000}"/>
    <cellStyle name="Normal 5 2 3 2 3 6 4" xfId="19423" xr:uid="{00000000-0005-0000-0000-000025470000}"/>
    <cellStyle name="Normal 5 2 3 2 3 7" xfId="19424" xr:uid="{00000000-0005-0000-0000-000026470000}"/>
    <cellStyle name="Normal 5 2 3 2 3 7 2" xfId="19425" xr:uid="{00000000-0005-0000-0000-000027470000}"/>
    <cellStyle name="Normal 5 2 3 2 3 7 3" xfId="19426" xr:uid="{00000000-0005-0000-0000-000028470000}"/>
    <cellStyle name="Normal 5 2 3 2 3 8" xfId="19427" xr:uid="{00000000-0005-0000-0000-000029470000}"/>
    <cellStyle name="Normal 5 2 3 2 3 9" xfId="19428" xr:uid="{00000000-0005-0000-0000-00002A470000}"/>
    <cellStyle name="Normal 5 2 3 2 4" xfId="1459" xr:uid="{00000000-0005-0000-0000-00002B470000}"/>
    <cellStyle name="Normal 5 2 3 2 4 2" xfId="19429" xr:uid="{00000000-0005-0000-0000-00002C470000}"/>
    <cellStyle name="Normal 5 2 3 2 4 2 2" xfId="19430" xr:uid="{00000000-0005-0000-0000-00002D470000}"/>
    <cellStyle name="Normal 5 2 3 2 4 2 2 2" xfId="19431" xr:uid="{00000000-0005-0000-0000-00002E470000}"/>
    <cellStyle name="Normal 5 2 3 2 4 2 2 3" xfId="19432" xr:uid="{00000000-0005-0000-0000-00002F470000}"/>
    <cellStyle name="Normal 5 2 3 2 4 2 2 4" xfId="19433" xr:uid="{00000000-0005-0000-0000-000030470000}"/>
    <cellStyle name="Normal 5 2 3 2 4 2 3" xfId="19434" xr:uid="{00000000-0005-0000-0000-000031470000}"/>
    <cellStyle name="Normal 5 2 3 2 4 2 3 2" xfId="19435" xr:uid="{00000000-0005-0000-0000-000032470000}"/>
    <cellStyle name="Normal 5 2 3 2 4 2 3 3" xfId="19436" xr:uid="{00000000-0005-0000-0000-000033470000}"/>
    <cellStyle name="Normal 5 2 3 2 4 2 4" xfId="19437" xr:uid="{00000000-0005-0000-0000-000034470000}"/>
    <cellStyle name="Normal 5 2 3 2 4 2 5" xfId="19438" xr:uid="{00000000-0005-0000-0000-000035470000}"/>
    <cellStyle name="Normal 5 2 3 2 4 2 6" xfId="19439" xr:uid="{00000000-0005-0000-0000-000036470000}"/>
    <cellStyle name="Normal 5 2 3 2 4 3" xfId="19440" xr:uid="{00000000-0005-0000-0000-000037470000}"/>
    <cellStyle name="Normal 5 2 3 2 4 3 2" xfId="19441" xr:uid="{00000000-0005-0000-0000-000038470000}"/>
    <cellStyle name="Normal 5 2 3 2 4 3 3" xfId="19442" xr:uid="{00000000-0005-0000-0000-000039470000}"/>
    <cellStyle name="Normal 5 2 3 2 4 3 4" xfId="19443" xr:uid="{00000000-0005-0000-0000-00003A470000}"/>
    <cellStyle name="Normal 5 2 3 2 4 4" xfId="19444" xr:uid="{00000000-0005-0000-0000-00003B470000}"/>
    <cellStyle name="Normal 5 2 3 2 4 4 2" xfId="19445" xr:uid="{00000000-0005-0000-0000-00003C470000}"/>
    <cellStyle name="Normal 5 2 3 2 4 4 3" xfId="19446" xr:uid="{00000000-0005-0000-0000-00003D470000}"/>
    <cellStyle name="Normal 5 2 3 2 4 4 4" xfId="19447" xr:uid="{00000000-0005-0000-0000-00003E470000}"/>
    <cellStyle name="Normal 5 2 3 2 4 5" xfId="19448" xr:uid="{00000000-0005-0000-0000-00003F470000}"/>
    <cellStyle name="Normal 5 2 3 2 4 5 2" xfId="19449" xr:uid="{00000000-0005-0000-0000-000040470000}"/>
    <cellStyle name="Normal 5 2 3 2 4 5 3" xfId="19450" xr:uid="{00000000-0005-0000-0000-000041470000}"/>
    <cellStyle name="Normal 5 2 3 2 4 5 4" xfId="19451" xr:uid="{00000000-0005-0000-0000-000042470000}"/>
    <cellStyle name="Normal 5 2 3 2 4 6" xfId="19452" xr:uid="{00000000-0005-0000-0000-000043470000}"/>
    <cellStyle name="Normal 5 2 3 2 4 6 2" xfId="19453" xr:uid="{00000000-0005-0000-0000-000044470000}"/>
    <cellStyle name="Normal 5 2 3 2 4 6 3" xfId="19454" xr:uid="{00000000-0005-0000-0000-000045470000}"/>
    <cellStyle name="Normal 5 2 3 2 4 7" xfId="19455" xr:uid="{00000000-0005-0000-0000-000046470000}"/>
    <cellStyle name="Normal 5 2 3 2 4 8" xfId="19456" xr:uid="{00000000-0005-0000-0000-000047470000}"/>
    <cellStyle name="Normal 5 2 3 2 4 9" xfId="19457" xr:uid="{00000000-0005-0000-0000-000048470000}"/>
    <cellStyle name="Normal 5 2 3 2 5" xfId="19458" xr:uid="{00000000-0005-0000-0000-000049470000}"/>
    <cellStyle name="Normal 5 2 3 2 5 2" xfId="19459" xr:uid="{00000000-0005-0000-0000-00004A470000}"/>
    <cellStyle name="Normal 5 2 3 2 5 2 2" xfId="19460" xr:uid="{00000000-0005-0000-0000-00004B470000}"/>
    <cellStyle name="Normal 5 2 3 2 5 2 2 2" xfId="19461" xr:uid="{00000000-0005-0000-0000-00004C470000}"/>
    <cellStyle name="Normal 5 2 3 2 5 2 2 3" xfId="19462" xr:uid="{00000000-0005-0000-0000-00004D470000}"/>
    <cellStyle name="Normal 5 2 3 2 5 2 2 4" xfId="19463" xr:uid="{00000000-0005-0000-0000-00004E470000}"/>
    <cellStyle name="Normal 5 2 3 2 5 2 3" xfId="19464" xr:uid="{00000000-0005-0000-0000-00004F470000}"/>
    <cellStyle name="Normal 5 2 3 2 5 2 3 2" xfId="19465" xr:uid="{00000000-0005-0000-0000-000050470000}"/>
    <cellStyle name="Normal 5 2 3 2 5 2 3 3" xfId="19466" xr:uid="{00000000-0005-0000-0000-000051470000}"/>
    <cellStyle name="Normal 5 2 3 2 5 2 4" xfId="19467" xr:uid="{00000000-0005-0000-0000-000052470000}"/>
    <cellStyle name="Normal 5 2 3 2 5 2 5" xfId="19468" xr:uid="{00000000-0005-0000-0000-000053470000}"/>
    <cellStyle name="Normal 5 2 3 2 5 2 6" xfId="19469" xr:uid="{00000000-0005-0000-0000-000054470000}"/>
    <cellStyle name="Normal 5 2 3 2 5 3" xfId="19470" xr:uid="{00000000-0005-0000-0000-000055470000}"/>
    <cellStyle name="Normal 5 2 3 2 5 3 2" xfId="19471" xr:uid="{00000000-0005-0000-0000-000056470000}"/>
    <cellStyle name="Normal 5 2 3 2 5 3 3" xfId="19472" xr:uid="{00000000-0005-0000-0000-000057470000}"/>
    <cellStyle name="Normal 5 2 3 2 5 3 4" xfId="19473" xr:uid="{00000000-0005-0000-0000-000058470000}"/>
    <cellStyle name="Normal 5 2 3 2 5 4" xfId="19474" xr:uid="{00000000-0005-0000-0000-000059470000}"/>
    <cellStyle name="Normal 5 2 3 2 5 4 2" xfId="19475" xr:uid="{00000000-0005-0000-0000-00005A470000}"/>
    <cellStyle name="Normal 5 2 3 2 5 4 3" xfId="19476" xr:uid="{00000000-0005-0000-0000-00005B470000}"/>
    <cellStyle name="Normal 5 2 3 2 5 4 4" xfId="19477" xr:uid="{00000000-0005-0000-0000-00005C470000}"/>
    <cellStyle name="Normal 5 2 3 2 5 5" xfId="19478" xr:uid="{00000000-0005-0000-0000-00005D470000}"/>
    <cellStyle name="Normal 5 2 3 2 5 5 2" xfId="19479" xr:uid="{00000000-0005-0000-0000-00005E470000}"/>
    <cellStyle name="Normal 5 2 3 2 5 5 3" xfId="19480" xr:uid="{00000000-0005-0000-0000-00005F470000}"/>
    <cellStyle name="Normal 5 2 3 2 5 5 4" xfId="19481" xr:uid="{00000000-0005-0000-0000-000060470000}"/>
    <cellStyle name="Normal 5 2 3 2 5 6" xfId="19482" xr:uid="{00000000-0005-0000-0000-000061470000}"/>
    <cellStyle name="Normal 5 2 3 2 5 6 2" xfId="19483" xr:uid="{00000000-0005-0000-0000-000062470000}"/>
    <cellStyle name="Normal 5 2 3 2 5 6 3" xfId="19484" xr:uid="{00000000-0005-0000-0000-000063470000}"/>
    <cellStyle name="Normal 5 2 3 2 5 7" xfId="19485" xr:uid="{00000000-0005-0000-0000-000064470000}"/>
    <cellStyle name="Normal 5 2 3 2 5 8" xfId="19486" xr:uid="{00000000-0005-0000-0000-000065470000}"/>
    <cellStyle name="Normal 5 2 3 2 5 9" xfId="19487" xr:uid="{00000000-0005-0000-0000-000066470000}"/>
    <cellStyle name="Normal 5 2 3 2 6" xfId="19488" xr:uid="{00000000-0005-0000-0000-000067470000}"/>
    <cellStyle name="Normal 5 2 3 2 6 2" xfId="19489" xr:uid="{00000000-0005-0000-0000-000068470000}"/>
    <cellStyle name="Normal 5 2 3 2 6 2 2" xfId="19490" xr:uid="{00000000-0005-0000-0000-000069470000}"/>
    <cellStyle name="Normal 5 2 3 2 6 2 2 2" xfId="19491" xr:uid="{00000000-0005-0000-0000-00006A470000}"/>
    <cellStyle name="Normal 5 2 3 2 6 2 2 3" xfId="19492" xr:uid="{00000000-0005-0000-0000-00006B470000}"/>
    <cellStyle name="Normal 5 2 3 2 6 2 2 4" xfId="19493" xr:uid="{00000000-0005-0000-0000-00006C470000}"/>
    <cellStyle name="Normal 5 2 3 2 6 2 3" xfId="19494" xr:uid="{00000000-0005-0000-0000-00006D470000}"/>
    <cellStyle name="Normal 5 2 3 2 6 2 3 2" xfId="19495" xr:uid="{00000000-0005-0000-0000-00006E470000}"/>
    <cellStyle name="Normal 5 2 3 2 6 2 3 3" xfId="19496" xr:uid="{00000000-0005-0000-0000-00006F470000}"/>
    <cellStyle name="Normal 5 2 3 2 6 2 4" xfId="19497" xr:uid="{00000000-0005-0000-0000-000070470000}"/>
    <cellStyle name="Normal 5 2 3 2 6 2 5" xfId="19498" xr:uid="{00000000-0005-0000-0000-000071470000}"/>
    <cellStyle name="Normal 5 2 3 2 6 2 6" xfId="19499" xr:uid="{00000000-0005-0000-0000-000072470000}"/>
    <cellStyle name="Normal 5 2 3 2 6 3" xfId="19500" xr:uid="{00000000-0005-0000-0000-000073470000}"/>
    <cellStyle name="Normal 5 2 3 2 6 3 2" xfId="19501" xr:uid="{00000000-0005-0000-0000-000074470000}"/>
    <cellStyle name="Normal 5 2 3 2 6 3 3" xfId="19502" xr:uid="{00000000-0005-0000-0000-000075470000}"/>
    <cellStyle name="Normal 5 2 3 2 6 3 4" xfId="19503" xr:uid="{00000000-0005-0000-0000-000076470000}"/>
    <cellStyle name="Normal 5 2 3 2 6 4" xfId="19504" xr:uid="{00000000-0005-0000-0000-000077470000}"/>
    <cellStyle name="Normal 5 2 3 2 6 4 2" xfId="19505" xr:uid="{00000000-0005-0000-0000-000078470000}"/>
    <cellStyle name="Normal 5 2 3 2 6 4 3" xfId="19506" xr:uid="{00000000-0005-0000-0000-000079470000}"/>
    <cellStyle name="Normal 5 2 3 2 6 4 4" xfId="19507" xr:uid="{00000000-0005-0000-0000-00007A470000}"/>
    <cellStyle name="Normal 5 2 3 2 6 5" xfId="19508" xr:uid="{00000000-0005-0000-0000-00007B470000}"/>
    <cellStyle name="Normal 5 2 3 2 6 5 2" xfId="19509" xr:uid="{00000000-0005-0000-0000-00007C470000}"/>
    <cellStyle name="Normal 5 2 3 2 6 5 3" xfId="19510" xr:uid="{00000000-0005-0000-0000-00007D470000}"/>
    <cellStyle name="Normal 5 2 3 2 6 6" xfId="19511" xr:uid="{00000000-0005-0000-0000-00007E470000}"/>
    <cellStyle name="Normal 5 2 3 2 6 7" xfId="19512" xr:uid="{00000000-0005-0000-0000-00007F470000}"/>
    <cellStyle name="Normal 5 2 3 2 6 8" xfId="19513" xr:uid="{00000000-0005-0000-0000-000080470000}"/>
    <cellStyle name="Normal 5 2 3 2 7" xfId="19514" xr:uid="{00000000-0005-0000-0000-000081470000}"/>
    <cellStyle name="Normal 5 2 3 2 7 2" xfId="19515" xr:uid="{00000000-0005-0000-0000-000082470000}"/>
    <cellStyle name="Normal 5 2 3 2 7 2 2" xfId="19516" xr:uid="{00000000-0005-0000-0000-000083470000}"/>
    <cellStyle name="Normal 5 2 3 2 7 2 3" xfId="19517" xr:uid="{00000000-0005-0000-0000-000084470000}"/>
    <cellStyle name="Normal 5 2 3 2 7 2 4" xfId="19518" xr:uid="{00000000-0005-0000-0000-000085470000}"/>
    <cellStyle name="Normal 5 2 3 2 7 3" xfId="19519" xr:uid="{00000000-0005-0000-0000-000086470000}"/>
    <cellStyle name="Normal 5 2 3 2 7 3 2" xfId="19520" xr:uid="{00000000-0005-0000-0000-000087470000}"/>
    <cellStyle name="Normal 5 2 3 2 7 3 3" xfId="19521" xr:uid="{00000000-0005-0000-0000-000088470000}"/>
    <cellStyle name="Normal 5 2 3 2 7 4" xfId="19522" xr:uid="{00000000-0005-0000-0000-000089470000}"/>
    <cellStyle name="Normal 5 2 3 2 7 5" xfId="19523" xr:uid="{00000000-0005-0000-0000-00008A470000}"/>
    <cellStyle name="Normal 5 2 3 2 7 6" xfId="19524" xr:uid="{00000000-0005-0000-0000-00008B470000}"/>
    <cellStyle name="Normal 5 2 3 2 8" xfId="19525" xr:uid="{00000000-0005-0000-0000-00008C470000}"/>
    <cellStyle name="Normal 5 2 3 2 8 2" xfId="19526" xr:uid="{00000000-0005-0000-0000-00008D470000}"/>
    <cellStyle name="Normal 5 2 3 2 8 3" xfId="19527" xr:uid="{00000000-0005-0000-0000-00008E470000}"/>
    <cellStyle name="Normal 5 2 3 2 8 4" xfId="19528" xr:uid="{00000000-0005-0000-0000-00008F470000}"/>
    <cellStyle name="Normal 5 2 3 2 9" xfId="19529" xr:uid="{00000000-0005-0000-0000-000090470000}"/>
    <cellStyle name="Normal 5 2 3 2 9 2" xfId="19530" xr:uid="{00000000-0005-0000-0000-000091470000}"/>
    <cellStyle name="Normal 5 2 3 2 9 3" xfId="19531" xr:uid="{00000000-0005-0000-0000-000092470000}"/>
    <cellStyle name="Normal 5 2 3 2 9 4" xfId="19532" xr:uid="{00000000-0005-0000-0000-000093470000}"/>
    <cellStyle name="Normal 5 2 3 3" xfId="543" xr:uid="{00000000-0005-0000-0000-000094470000}"/>
    <cellStyle name="Normal 5 2 3 3 10" xfId="19533" xr:uid="{00000000-0005-0000-0000-000095470000}"/>
    <cellStyle name="Normal 5 2 3 3 10 2" xfId="19534" xr:uid="{00000000-0005-0000-0000-000096470000}"/>
    <cellStyle name="Normal 5 2 3 3 10 3" xfId="19535" xr:uid="{00000000-0005-0000-0000-000097470000}"/>
    <cellStyle name="Normal 5 2 3 3 10 4" xfId="19536" xr:uid="{00000000-0005-0000-0000-000098470000}"/>
    <cellStyle name="Normal 5 2 3 3 11" xfId="19537" xr:uid="{00000000-0005-0000-0000-000099470000}"/>
    <cellStyle name="Normal 5 2 3 3 11 2" xfId="19538" xr:uid="{00000000-0005-0000-0000-00009A470000}"/>
    <cellStyle name="Normal 5 2 3 3 11 3" xfId="19539" xr:uid="{00000000-0005-0000-0000-00009B470000}"/>
    <cellStyle name="Normal 5 2 3 3 12" xfId="19540" xr:uid="{00000000-0005-0000-0000-00009C470000}"/>
    <cellStyle name="Normal 5 2 3 3 13" xfId="19541" xr:uid="{00000000-0005-0000-0000-00009D470000}"/>
    <cellStyle name="Normal 5 2 3 3 14" xfId="19542" xr:uid="{00000000-0005-0000-0000-00009E470000}"/>
    <cellStyle name="Normal 5 2 3 3 2" xfId="684" xr:uid="{00000000-0005-0000-0000-00009F470000}"/>
    <cellStyle name="Normal 5 2 3 3 2 10" xfId="19543" xr:uid="{00000000-0005-0000-0000-0000A0470000}"/>
    <cellStyle name="Normal 5 2 3 3 2 11" xfId="19544" xr:uid="{00000000-0005-0000-0000-0000A1470000}"/>
    <cellStyle name="Normal 5 2 3 3 2 2" xfId="1149" xr:uid="{00000000-0005-0000-0000-0000A2470000}"/>
    <cellStyle name="Normal 5 2 3 3 2 2 10" xfId="19545" xr:uid="{00000000-0005-0000-0000-0000A3470000}"/>
    <cellStyle name="Normal 5 2 3 3 2 2 2" xfId="1465" xr:uid="{00000000-0005-0000-0000-0000A4470000}"/>
    <cellStyle name="Normal 5 2 3 3 2 2 2 2" xfId="19546" xr:uid="{00000000-0005-0000-0000-0000A5470000}"/>
    <cellStyle name="Normal 5 2 3 3 2 2 2 2 2" xfId="19547" xr:uid="{00000000-0005-0000-0000-0000A6470000}"/>
    <cellStyle name="Normal 5 2 3 3 2 2 2 2 2 2" xfId="19548" xr:uid="{00000000-0005-0000-0000-0000A7470000}"/>
    <cellStyle name="Normal 5 2 3 3 2 2 2 2 2 3" xfId="19549" xr:uid="{00000000-0005-0000-0000-0000A8470000}"/>
    <cellStyle name="Normal 5 2 3 3 2 2 2 2 2 4" xfId="19550" xr:uid="{00000000-0005-0000-0000-0000A9470000}"/>
    <cellStyle name="Normal 5 2 3 3 2 2 2 2 3" xfId="19551" xr:uid="{00000000-0005-0000-0000-0000AA470000}"/>
    <cellStyle name="Normal 5 2 3 3 2 2 2 2 3 2" xfId="19552" xr:uid="{00000000-0005-0000-0000-0000AB470000}"/>
    <cellStyle name="Normal 5 2 3 3 2 2 2 2 3 3" xfId="19553" xr:uid="{00000000-0005-0000-0000-0000AC470000}"/>
    <cellStyle name="Normal 5 2 3 3 2 2 2 2 4" xfId="19554" xr:uid="{00000000-0005-0000-0000-0000AD470000}"/>
    <cellStyle name="Normal 5 2 3 3 2 2 2 2 5" xfId="19555" xr:uid="{00000000-0005-0000-0000-0000AE470000}"/>
    <cellStyle name="Normal 5 2 3 3 2 2 2 2 6" xfId="19556" xr:uid="{00000000-0005-0000-0000-0000AF470000}"/>
    <cellStyle name="Normal 5 2 3 3 2 2 2 3" xfId="19557" xr:uid="{00000000-0005-0000-0000-0000B0470000}"/>
    <cellStyle name="Normal 5 2 3 3 2 2 2 3 2" xfId="19558" xr:uid="{00000000-0005-0000-0000-0000B1470000}"/>
    <cellStyle name="Normal 5 2 3 3 2 2 2 3 3" xfId="19559" xr:uid="{00000000-0005-0000-0000-0000B2470000}"/>
    <cellStyle name="Normal 5 2 3 3 2 2 2 3 4" xfId="19560" xr:uid="{00000000-0005-0000-0000-0000B3470000}"/>
    <cellStyle name="Normal 5 2 3 3 2 2 2 4" xfId="19561" xr:uid="{00000000-0005-0000-0000-0000B4470000}"/>
    <cellStyle name="Normal 5 2 3 3 2 2 2 4 2" xfId="19562" xr:uid="{00000000-0005-0000-0000-0000B5470000}"/>
    <cellStyle name="Normal 5 2 3 3 2 2 2 4 3" xfId="19563" xr:uid="{00000000-0005-0000-0000-0000B6470000}"/>
    <cellStyle name="Normal 5 2 3 3 2 2 2 4 4" xfId="19564" xr:uid="{00000000-0005-0000-0000-0000B7470000}"/>
    <cellStyle name="Normal 5 2 3 3 2 2 2 5" xfId="19565" xr:uid="{00000000-0005-0000-0000-0000B8470000}"/>
    <cellStyle name="Normal 5 2 3 3 2 2 2 5 2" xfId="19566" xr:uid="{00000000-0005-0000-0000-0000B9470000}"/>
    <cellStyle name="Normal 5 2 3 3 2 2 2 5 3" xfId="19567" xr:uid="{00000000-0005-0000-0000-0000BA470000}"/>
    <cellStyle name="Normal 5 2 3 3 2 2 2 5 4" xfId="19568" xr:uid="{00000000-0005-0000-0000-0000BB470000}"/>
    <cellStyle name="Normal 5 2 3 3 2 2 2 6" xfId="19569" xr:uid="{00000000-0005-0000-0000-0000BC470000}"/>
    <cellStyle name="Normal 5 2 3 3 2 2 2 6 2" xfId="19570" xr:uid="{00000000-0005-0000-0000-0000BD470000}"/>
    <cellStyle name="Normal 5 2 3 3 2 2 2 6 3" xfId="19571" xr:uid="{00000000-0005-0000-0000-0000BE470000}"/>
    <cellStyle name="Normal 5 2 3 3 2 2 2 7" xfId="19572" xr:uid="{00000000-0005-0000-0000-0000BF470000}"/>
    <cellStyle name="Normal 5 2 3 3 2 2 2 8" xfId="19573" xr:uid="{00000000-0005-0000-0000-0000C0470000}"/>
    <cellStyle name="Normal 5 2 3 3 2 2 2 9" xfId="19574" xr:uid="{00000000-0005-0000-0000-0000C1470000}"/>
    <cellStyle name="Normal 5 2 3 3 2 2 3" xfId="19575" xr:uid="{00000000-0005-0000-0000-0000C2470000}"/>
    <cellStyle name="Normal 5 2 3 3 2 2 3 2" xfId="19576" xr:uid="{00000000-0005-0000-0000-0000C3470000}"/>
    <cellStyle name="Normal 5 2 3 3 2 2 3 2 2" xfId="19577" xr:uid="{00000000-0005-0000-0000-0000C4470000}"/>
    <cellStyle name="Normal 5 2 3 3 2 2 3 2 3" xfId="19578" xr:uid="{00000000-0005-0000-0000-0000C5470000}"/>
    <cellStyle name="Normal 5 2 3 3 2 2 3 2 4" xfId="19579" xr:uid="{00000000-0005-0000-0000-0000C6470000}"/>
    <cellStyle name="Normal 5 2 3 3 2 2 3 3" xfId="19580" xr:uid="{00000000-0005-0000-0000-0000C7470000}"/>
    <cellStyle name="Normal 5 2 3 3 2 2 3 3 2" xfId="19581" xr:uid="{00000000-0005-0000-0000-0000C8470000}"/>
    <cellStyle name="Normal 5 2 3 3 2 2 3 3 3" xfId="19582" xr:uid="{00000000-0005-0000-0000-0000C9470000}"/>
    <cellStyle name="Normal 5 2 3 3 2 2 3 4" xfId="19583" xr:uid="{00000000-0005-0000-0000-0000CA470000}"/>
    <cellStyle name="Normal 5 2 3 3 2 2 3 5" xfId="19584" xr:uid="{00000000-0005-0000-0000-0000CB470000}"/>
    <cellStyle name="Normal 5 2 3 3 2 2 3 6" xfId="19585" xr:uid="{00000000-0005-0000-0000-0000CC470000}"/>
    <cellStyle name="Normal 5 2 3 3 2 2 4" xfId="19586" xr:uid="{00000000-0005-0000-0000-0000CD470000}"/>
    <cellStyle name="Normal 5 2 3 3 2 2 4 2" xfId="19587" xr:uid="{00000000-0005-0000-0000-0000CE470000}"/>
    <cellStyle name="Normal 5 2 3 3 2 2 4 3" xfId="19588" xr:uid="{00000000-0005-0000-0000-0000CF470000}"/>
    <cellStyle name="Normal 5 2 3 3 2 2 4 4" xfId="19589" xr:uid="{00000000-0005-0000-0000-0000D0470000}"/>
    <cellStyle name="Normal 5 2 3 3 2 2 5" xfId="19590" xr:uid="{00000000-0005-0000-0000-0000D1470000}"/>
    <cellStyle name="Normal 5 2 3 3 2 2 5 2" xfId="19591" xr:uid="{00000000-0005-0000-0000-0000D2470000}"/>
    <cellStyle name="Normal 5 2 3 3 2 2 5 3" xfId="19592" xr:uid="{00000000-0005-0000-0000-0000D3470000}"/>
    <cellStyle name="Normal 5 2 3 3 2 2 5 4" xfId="19593" xr:uid="{00000000-0005-0000-0000-0000D4470000}"/>
    <cellStyle name="Normal 5 2 3 3 2 2 6" xfId="19594" xr:uid="{00000000-0005-0000-0000-0000D5470000}"/>
    <cellStyle name="Normal 5 2 3 3 2 2 6 2" xfId="19595" xr:uid="{00000000-0005-0000-0000-0000D6470000}"/>
    <cellStyle name="Normal 5 2 3 3 2 2 6 3" xfId="19596" xr:uid="{00000000-0005-0000-0000-0000D7470000}"/>
    <cellStyle name="Normal 5 2 3 3 2 2 6 4" xfId="19597" xr:uid="{00000000-0005-0000-0000-0000D8470000}"/>
    <cellStyle name="Normal 5 2 3 3 2 2 7" xfId="19598" xr:uid="{00000000-0005-0000-0000-0000D9470000}"/>
    <cellStyle name="Normal 5 2 3 3 2 2 7 2" xfId="19599" xr:uid="{00000000-0005-0000-0000-0000DA470000}"/>
    <cellStyle name="Normal 5 2 3 3 2 2 7 3" xfId="19600" xr:uid="{00000000-0005-0000-0000-0000DB470000}"/>
    <cellStyle name="Normal 5 2 3 3 2 2 8" xfId="19601" xr:uid="{00000000-0005-0000-0000-0000DC470000}"/>
    <cellStyle name="Normal 5 2 3 3 2 2 9" xfId="19602" xr:uid="{00000000-0005-0000-0000-0000DD470000}"/>
    <cellStyle name="Normal 5 2 3 3 2 3" xfId="1464" xr:uid="{00000000-0005-0000-0000-0000DE470000}"/>
    <cellStyle name="Normal 5 2 3 3 2 3 2" xfId="19603" xr:uid="{00000000-0005-0000-0000-0000DF470000}"/>
    <cellStyle name="Normal 5 2 3 3 2 3 2 2" xfId="19604" xr:uid="{00000000-0005-0000-0000-0000E0470000}"/>
    <cellStyle name="Normal 5 2 3 3 2 3 2 2 2" xfId="19605" xr:uid="{00000000-0005-0000-0000-0000E1470000}"/>
    <cellStyle name="Normal 5 2 3 3 2 3 2 2 3" xfId="19606" xr:uid="{00000000-0005-0000-0000-0000E2470000}"/>
    <cellStyle name="Normal 5 2 3 3 2 3 2 2 4" xfId="19607" xr:uid="{00000000-0005-0000-0000-0000E3470000}"/>
    <cellStyle name="Normal 5 2 3 3 2 3 2 3" xfId="19608" xr:uid="{00000000-0005-0000-0000-0000E4470000}"/>
    <cellStyle name="Normal 5 2 3 3 2 3 2 3 2" xfId="19609" xr:uid="{00000000-0005-0000-0000-0000E5470000}"/>
    <cellStyle name="Normal 5 2 3 3 2 3 2 3 3" xfId="19610" xr:uid="{00000000-0005-0000-0000-0000E6470000}"/>
    <cellStyle name="Normal 5 2 3 3 2 3 2 4" xfId="19611" xr:uid="{00000000-0005-0000-0000-0000E7470000}"/>
    <cellStyle name="Normal 5 2 3 3 2 3 2 5" xfId="19612" xr:uid="{00000000-0005-0000-0000-0000E8470000}"/>
    <cellStyle name="Normal 5 2 3 3 2 3 2 6" xfId="19613" xr:uid="{00000000-0005-0000-0000-0000E9470000}"/>
    <cellStyle name="Normal 5 2 3 3 2 3 3" xfId="19614" xr:uid="{00000000-0005-0000-0000-0000EA470000}"/>
    <cellStyle name="Normal 5 2 3 3 2 3 3 2" xfId="19615" xr:uid="{00000000-0005-0000-0000-0000EB470000}"/>
    <cellStyle name="Normal 5 2 3 3 2 3 3 3" xfId="19616" xr:uid="{00000000-0005-0000-0000-0000EC470000}"/>
    <cellStyle name="Normal 5 2 3 3 2 3 3 4" xfId="19617" xr:uid="{00000000-0005-0000-0000-0000ED470000}"/>
    <cellStyle name="Normal 5 2 3 3 2 3 4" xfId="19618" xr:uid="{00000000-0005-0000-0000-0000EE470000}"/>
    <cellStyle name="Normal 5 2 3 3 2 3 4 2" xfId="19619" xr:uid="{00000000-0005-0000-0000-0000EF470000}"/>
    <cellStyle name="Normal 5 2 3 3 2 3 4 3" xfId="19620" xr:uid="{00000000-0005-0000-0000-0000F0470000}"/>
    <cellStyle name="Normal 5 2 3 3 2 3 4 4" xfId="19621" xr:uid="{00000000-0005-0000-0000-0000F1470000}"/>
    <cellStyle name="Normal 5 2 3 3 2 3 5" xfId="19622" xr:uid="{00000000-0005-0000-0000-0000F2470000}"/>
    <cellStyle name="Normal 5 2 3 3 2 3 5 2" xfId="19623" xr:uid="{00000000-0005-0000-0000-0000F3470000}"/>
    <cellStyle name="Normal 5 2 3 3 2 3 5 3" xfId="19624" xr:uid="{00000000-0005-0000-0000-0000F4470000}"/>
    <cellStyle name="Normal 5 2 3 3 2 3 5 4" xfId="19625" xr:uid="{00000000-0005-0000-0000-0000F5470000}"/>
    <cellStyle name="Normal 5 2 3 3 2 3 6" xfId="19626" xr:uid="{00000000-0005-0000-0000-0000F6470000}"/>
    <cellStyle name="Normal 5 2 3 3 2 3 6 2" xfId="19627" xr:uid="{00000000-0005-0000-0000-0000F7470000}"/>
    <cellStyle name="Normal 5 2 3 3 2 3 6 3" xfId="19628" xr:uid="{00000000-0005-0000-0000-0000F8470000}"/>
    <cellStyle name="Normal 5 2 3 3 2 3 7" xfId="19629" xr:uid="{00000000-0005-0000-0000-0000F9470000}"/>
    <cellStyle name="Normal 5 2 3 3 2 3 8" xfId="19630" xr:uid="{00000000-0005-0000-0000-0000FA470000}"/>
    <cellStyle name="Normal 5 2 3 3 2 3 9" xfId="19631" xr:uid="{00000000-0005-0000-0000-0000FB470000}"/>
    <cellStyle name="Normal 5 2 3 3 2 4" xfId="19632" xr:uid="{00000000-0005-0000-0000-0000FC470000}"/>
    <cellStyle name="Normal 5 2 3 3 2 4 2" xfId="19633" xr:uid="{00000000-0005-0000-0000-0000FD470000}"/>
    <cellStyle name="Normal 5 2 3 3 2 4 2 2" xfId="19634" xr:uid="{00000000-0005-0000-0000-0000FE470000}"/>
    <cellStyle name="Normal 5 2 3 3 2 4 2 3" xfId="19635" xr:uid="{00000000-0005-0000-0000-0000FF470000}"/>
    <cellStyle name="Normal 5 2 3 3 2 4 2 4" xfId="19636" xr:uid="{00000000-0005-0000-0000-000000480000}"/>
    <cellStyle name="Normal 5 2 3 3 2 4 3" xfId="19637" xr:uid="{00000000-0005-0000-0000-000001480000}"/>
    <cellStyle name="Normal 5 2 3 3 2 4 3 2" xfId="19638" xr:uid="{00000000-0005-0000-0000-000002480000}"/>
    <cellStyle name="Normal 5 2 3 3 2 4 3 3" xfId="19639" xr:uid="{00000000-0005-0000-0000-000003480000}"/>
    <cellStyle name="Normal 5 2 3 3 2 4 4" xfId="19640" xr:uid="{00000000-0005-0000-0000-000004480000}"/>
    <cellStyle name="Normal 5 2 3 3 2 4 5" xfId="19641" xr:uid="{00000000-0005-0000-0000-000005480000}"/>
    <cellStyle name="Normal 5 2 3 3 2 4 6" xfId="19642" xr:uid="{00000000-0005-0000-0000-000006480000}"/>
    <cellStyle name="Normal 5 2 3 3 2 5" xfId="19643" xr:uid="{00000000-0005-0000-0000-000007480000}"/>
    <cellStyle name="Normal 5 2 3 3 2 5 2" xfId="19644" xr:uid="{00000000-0005-0000-0000-000008480000}"/>
    <cellStyle name="Normal 5 2 3 3 2 5 3" xfId="19645" xr:uid="{00000000-0005-0000-0000-000009480000}"/>
    <cellStyle name="Normal 5 2 3 3 2 5 4" xfId="19646" xr:uid="{00000000-0005-0000-0000-00000A480000}"/>
    <cellStyle name="Normal 5 2 3 3 2 6" xfId="19647" xr:uid="{00000000-0005-0000-0000-00000B480000}"/>
    <cellStyle name="Normal 5 2 3 3 2 6 2" xfId="19648" xr:uid="{00000000-0005-0000-0000-00000C480000}"/>
    <cellStyle name="Normal 5 2 3 3 2 6 3" xfId="19649" xr:uid="{00000000-0005-0000-0000-00000D480000}"/>
    <cellStyle name="Normal 5 2 3 3 2 6 4" xfId="19650" xr:uid="{00000000-0005-0000-0000-00000E480000}"/>
    <cellStyle name="Normal 5 2 3 3 2 7" xfId="19651" xr:uid="{00000000-0005-0000-0000-00000F480000}"/>
    <cellStyle name="Normal 5 2 3 3 2 7 2" xfId="19652" xr:uid="{00000000-0005-0000-0000-000010480000}"/>
    <cellStyle name="Normal 5 2 3 3 2 7 3" xfId="19653" xr:uid="{00000000-0005-0000-0000-000011480000}"/>
    <cellStyle name="Normal 5 2 3 3 2 7 4" xfId="19654" xr:uid="{00000000-0005-0000-0000-000012480000}"/>
    <cellStyle name="Normal 5 2 3 3 2 8" xfId="19655" xr:uid="{00000000-0005-0000-0000-000013480000}"/>
    <cellStyle name="Normal 5 2 3 3 2 8 2" xfId="19656" xr:uid="{00000000-0005-0000-0000-000014480000}"/>
    <cellStyle name="Normal 5 2 3 3 2 8 3" xfId="19657" xr:uid="{00000000-0005-0000-0000-000015480000}"/>
    <cellStyle name="Normal 5 2 3 3 2 9" xfId="19658" xr:uid="{00000000-0005-0000-0000-000016480000}"/>
    <cellStyle name="Normal 5 2 3 3 3" xfId="837" xr:uid="{00000000-0005-0000-0000-000017480000}"/>
    <cellStyle name="Normal 5 2 3 3 3 10" xfId="19659" xr:uid="{00000000-0005-0000-0000-000018480000}"/>
    <cellStyle name="Normal 5 2 3 3 3 2" xfId="1466" xr:uid="{00000000-0005-0000-0000-000019480000}"/>
    <cellStyle name="Normal 5 2 3 3 3 2 2" xfId="19660" xr:uid="{00000000-0005-0000-0000-00001A480000}"/>
    <cellStyle name="Normal 5 2 3 3 3 2 2 2" xfId="19661" xr:uid="{00000000-0005-0000-0000-00001B480000}"/>
    <cellStyle name="Normal 5 2 3 3 3 2 2 2 2" xfId="19662" xr:uid="{00000000-0005-0000-0000-00001C480000}"/>
    <cellStyle name="Normal 5 2 3 3 3 2 2 2 3" xfId="19663" xr:uid="{00000000-0005-0000-0000-00001D480000}"/>
    <cellStyle name="Normal 5 2 3 3 3 2 2 2 4" xfId="19664" xr:uid="{00000000-0005-0000-0000-00001E480000}"/>
    <cellStyle name="Normal 5 2 3 3 3 2 2 3" xfId="19665" xr:uid="{00000000-0005-0000-0000-00001F480000}"/>
    <cellStyle name="Normal 5 2 3 3 3 2 2 3 2" xfId="19666" xr:uid="{00000000-0005-0000-0000-000020480000}"/>
    <cellStyle name="Normal 5 2 3 3 3 2 2 3 3" xfId="19667" xr:uid="{00000000-0005-0000-0000-000021480000}"/>
    <cellStyle name="Normal 5 2 3 3 3 2 2 4" xfId="19668" xr:uid="{00000000-0005-0000-0000-000022480000}"/>
    <cellStyle name="Normal 5 2 3 3 3 2 2 5" xfId="19669" xr:uid="{00000000-0005-0000-0000-000023480000}"/>
    <cellStyle name="Normal 5 2 3 3 3 2 2 6" xfId="19670" xr:uid="{00000000-0005-0000-0000-000024480000}"/>
    <cellStyle name="Normal 5 2 3 3 3 2 3" xfId="19671" xr:uid="{00000000-0005-0000-0000-000025480000}"/>
    <cellStyle name="Normal 5 2 3 3 3 2 3 2" xfId="19672" xr:uid="{00000000-0005-0000-0000-000026480000}"/>
    <cellStyle name="Normal 5 2 3 3 3 2 3 3" xfId="19673" xr:uid="{00000000-0005-0000-0000-000027480000}"/>
    <cellStyle name="Normal 5 2 3 3 3 2 3 4" xfId="19674" xr:uid="{00000000-0005-0000-0000-000028480000}"/>
    <cellStyle name="Normal 5 2 3 3 3 2 4" xfId="19675" xr:uid="{00000000-0005-0000-0000-000029480000}"/>
    <cellStyle name="Normal 5 2 3 3 3 2 4 2" xfId="19676" xr:uid="{00000000-0005-0000-0000-00002A480000}"/>
    <cellStyle name="Normal 5 2 3 3 3 2 4 3" xfId="19677" xr:uid="{00000000-0005-0000-0000-00002B480000}"/>
    <cellStyle name="Normal 5 2 3 3 3 2 4 4" xfId="19678" xr:uid="{00000000-0005-0000-0000-00002C480000}"/>
    <cellStyle name="Normal 5 2 3 3 3 2 5" xfId="19679" xr:uid="{00000000-0005-0000-0000-00002D480000}"/>
    <cellStyle name="Normal 5 2 3 3 3 2 5 2" xfId="19680" xr:uid="{00000000-0005-0000-0000-00002E480000}"/>
    <cellStyle name="Normal 5 2 3 3 3 2 5 3" xfId="19681" xr:uid="{00000000-0005-0000-0000-00002F480000}"/>
    <cellStyle name="Normal 5 2 3 3 3 2 5 4" xfId="19682" xr:uid="{00000000-0005-0000-0000-000030480000}"/>
    <cellStyle name="Normal 5 2 3 3 3 2 6" xfId="19683" xr:uid="{00000000-0005-0000-0000-000031480000}"/>
    <cellStyle name="Normal 5 2 3 3 3 2 6 2" xfId="19684" xr:uid="{00000000-0005-0000-0000-000032480000}"/>
    <cellStyle name="Normal 5 2 3 3 3 2 6 3" xfId="19685" xr:uid="{00000000-0005-0000-0000-000033480000}"/>
    <cellStyle name="Normal 5 2 3 3 3 2 7" xfId="19686" xr:uid="{00000000-0005-0000-0000-000034480000}"/>
    <cellStyle name="Normal 5 2 3 3 3 2 8" xfId="19687" xr:uid="{00000000-0005-0000-0000-000035480000}"/>
    <cellStyle name="Normal 5 2 3 3 3 2 9" xfId="19688" xr:uid="{00000000-0005-0000-0000-000036480000}"/>
    <cellStyle name="Normal 5 2 3 3 3 3" xfId="19689" xr:uid="{00000000-0005-0000-0000-000037480000}"/>
    <cellStyle name="Normal 5 2 3 3 3 3 2" xfId="19690" xr:uid="{00000000-0005-0000-0000-000038480000}"/>
    <cellStyle name="Normal 5 2 3 3 3 3 2 2" xfId="19691" xr:uid="{00000000-0005-0000-0000-000039480000}"/>
    <cellStyle name="Normal 5 2 3 3 3 3 2 3" xfId="19692" xr:uid="{00000000-0005-0000-0000-00003A480000}"/>
    <cellStyle name="Normal 5 2 3 3 3 3 2 4" xfId="19693" xr:uid="{00000000-0005-0000-0000-00003B480000}"/>
    <cellStyle name="Normal 5 2 3 3 3 3 3" xfId="19694" xr:uid="{00000000-0005-0000-0000-00003C480000}"/>
    <cellStyle name="Normal 5 2 3 3 3 3 3 2" xfId="19695" xr:uid="{00000000-0005-0000-0000-00003D480000}"/>
    <cellStyle name="Normal 5 2 3 3 3 3 3 3" xfId="19696" xr:uid="{00000000-0005-0000-0000-00003E480000}"/>
    <cellStyle name="Normal 5 2 3 3 3 3 4" xfId="19697" xr:uid="{00000000-0005-0000-0000-00003F480000}"/>
    <cellStyle name="Normal 5 2 3 3 3 3 5" xfId="19698" xr:uid="{00000000-0005-0000-0000-000040480000}"/>
    <cellStyle name="Normal 5 2 3 3 3 3 6" xfId="19699" xr:uid="{00000000-0005-0000-0000-000041480000}"/>
    <cellStyle name="Normal 5 2 3 3 3 4" xfId="19700" xr:uid="{00000000-0005-0000-0000-000042480000}"/>
    <cellStyle name="Normal 5 2 3 3 3 4 2" xfId="19701" xr:uid="{00000000-0005-0000-0000-000043480000}"/>
    <cellStyle name="Normal 5 2 3 3 3 4 3" xfId="19702" xr:uid="{00000000-0005-0000-0000-000044480000}"/>
    <cellStyle name="Normal 5 2 3 3 3 4 4" xfId="19703" xr:uid="{00000000-0005-0000-0000-000045480000}"/>
    <cellStyle name="Normal 5 2 3 3 3 5" xfId="19704" xr:uid="{00000000-0005-0000-0000-000046480000}"/>
    <cellStyle name="Normal 5 2 3 3 3 5 2" xfId="19705" xr:uid="{00000000-0005-0000-0000-000047480000}"/>
    <cellStyle name="Normal 5 2 3 3 3 5 3" xfId="19706" xr:uid="{00000000-0005-0000-0000-000048480000}"/>
    <cellStyle name="Normal 5 2 3 3 3 5 4" xfId="19707" xr:uid="{00000000-0005-0000-0000-000049480000}"/>
    <cellStyle name="Normal 5 2 3 3 3 6" xfId="19708" xr:uid="{00000000-0005-0000-0000-00004A480000}"/>
    <cellStyle name="Normal 5 2 3 3 3 6 2" xfId="19709" xr:uid="{00000000-0005-0000-0000-00004B480000}"/>
    <cellStyle name="Normal 5 2 3 3 3 6 3" xfId="19710" xr:uid="{00000000-0005-0000-0000-00004C480000}"/>
    <cellStyle name="Normal 5 2 3 3 3 6 4" xfId="19711" xr:uid="{00000000-0005-0000-0000-00004D480000}"/>
    <cellStyle name="Normal 5 2 3 3 3 7" xfId="19712" xr:uid="{00000000-0005-0000-0000-00004E480000}"/>
    <cellStyle name="Normal 5 2 3 3 3 7 2" xfId="19713" xr:uid="{00000000-0005-0000-0000-00004F480000}"/>
    <cellStyle name="Normal 5 2 3 3 3 7 3" xfId="19714" xr:uid="{00000000-0005-0000-0000-000050480000}"/>
    <cellStyle name="Normal 5 2 3 3 3 8" xfId="19715" xr:uid="{00000000-0005-0000-0000-000051480000}"/>
    <cellStyle name="Normal 5 2 3 3 3 9" xfId="19716" xr:uid="{00000000-0005-0000-0000-000052480000}"/>
    <cellStyle name="Normal 5 2 3 3 4" xfId="1463" xr:uid="{00000000-0005-0000-0000-000053480000}"/>
    <cellStyle name="Normal 5 2 3 3 4 2" xfId="19717" xr:uid="{00000000-0005-0000-0000-000054480000}"/>
    <cellStyle name="Normal 5 2 3 3 4 2 2" xfId="19718" xr:uid="{00000000-0005-0000-0000-000055480000}"/>
    <cellStyle name="Normal 5 2 3 3 4 2 2 2" xfId="19719" xr:uid="{00000000-0005-0000-0000-000056480000}"/>
    <cellStyle name="Normal 5 2 3 3 4 2 2 3" xfId="19720" xr:uid="{00000000-0005-0000-0000-000057480000}"/>
    <cellStyle name="Normal 5 2 3 3 4 2 2 4" xfId="19721" xr:uid="{00000000-0005-0000-0000-000058480000}"/>
    <cellStyle name="Normal 5 2 3 3 4 2 3" xfId="19722" xr:uid="{00000000-0005-0000-0000-000059480000}"/>
    <cellStyle name="Normal 5 2 3 3 4 2 3 2" xfId="19723" xr:uid="{00000000-0005-0000-0000-00005A480000}"/>
    <cellStyle name="Normal 5 2 3 3 4 2 3 3" xfId="19724" xr:uid="{00000000-0005-0000-0000-00005B480000}"/>
    <cellStyle name="Normal 5 2 3 3 4 2 4" xfId="19725" xr:uid="{00000000-0005-0000-0000-00005C480000}"/>
    <cellStyle name="Normal 5 2 3 3 4 2 5" xfId="19726" xr:uid="{00000000-0005-0000-0000-00005D480000}"/>
    <cellStyle name="Normal 5 2 3 3 4 2 6" xfId="19727" xr:uid="{00000000-0005-0000-0000-00005E480000}"/>
    <cellStyle name="Normal 5 2 3 3 4 3" xfId="19728" xr:uid="{00000000-0005-0000-0000-00005F480000}"/>
    <cellStyle name="Normal 5 2 3 3 4 3 2" xfId="19729" xr:uid="{00000000-0005-0000-0000-000060480000}"/>
    <cellStyle name="Normal 5 2 3 3 4 3 3" xfId="19730" xr:uid="{00000000-0005-0000-0000-000061480000}"/>
    <cellStyle name="Normal 5 2 3 3 4 3 4" xfId="19731" xr:uid="{00000000-0005-0000-0000-000062480000}"/>
    <cellStyle name="Normal 5 2 3 3 4 4" xfId="19732" xr:uid="{00000000-0005-0000-0000-000063480000}"/>
    <cellStyle name="Normal 5 2 3 3 4 4 2" xfId="19733" xr:uid="{00000000-0005-0000-0000-000064480000}"/>
    <cellStyle name="Normal 5 2 3 3 4 4 3" xfId="19734" xr:uid="{00000000-0005-0000-0000-000065480000}"/>
    <cellStyle name="Normal 5 2 3 3 4 4 4" xfId="19735" xr:uid="{00000000-0005-0000-0000-000066480000}"/>
    <cellStyle name="Normal 5 2 3 3 4 5" xfId="19736" xr:uid="{00000000-0005-0000-0000-000067480000}"/>
    <cellStyle name="Normal 5 2 3 3 4 5 2" xfId="19737" xr:uid="{00000000-0005-0000-0000-000068480000}"/>
    <cellStyle name="Normal 5 2 3 3 4 5 3" xfId="19738" xr:uid="{00000000-0005-0000-0000-000069480000}"/>
    <cellStyle name="Normal 5 2 3 3 4 5 4" xfId="19739" xr:uid="{00000000-0005-0000-0000-00006A480000}"/>
    <cellStyle name="Normal 5 2 3 3 4 6" xfId="19740" xr:uid="{00000000-0005-0000-0000-00006B480000}"/>
    <cellStyle name="Normal 5 2 3 3 4 6 2" xfId="19741" xr:uid="{00000000-0005-0000-0000-00006C480000}"/>
    <cellStyle name="Normal 5 2 3 3 4 6 3" xfId="19742" xr:uid="{00000000-0005-0000-0000-00006D480000}"/>
    <cellStyle name="Normal 5 2 3 3 4 7" xfId="19743" xr:uid="{00000000-0005-0000-0000-00006E480000}"/>
    <cellStyle name="Normal 5 2 3 3 4 8" xfId="19744" xr:uid="{00000000-0005-0000-0000-00006F480000}"/>
    <cellStyle name="Normal 5 2 3 3 4 9" xfId="19745" xr:uid="{00000000-0005-0000-0000-000070480000}"/>
    <cellStyle name="Normal 5 2 3 3 5" xfId="19746" xr:uid="{00000000-0005-0000-0000-000071480000}"/>
    <cellStyle name="Normal 5 2 3 3 5 2" xfId="19747" xr:uid="{00000000-0005-0000-0000-000072480000}"/>
    <cellStyle name="Normal 5 2 3 3 5 2 2" xfId="19748" xr:uid="{00000000-0005-0000-0000-000073480000}"/>
    <cellStyle name="Normal 5 2 3 3 5 2 2 2" xfId="19749" xr:uid="{00000000-0005-0000-0000-000074480000}"/>
    <cellStyle name="Normal 5 2 3 3 5 2 2 3" xfId="19750" xr:uid="{00000000-0005-0000-0000-000075480000}"/>
    <cellStyle name="Normal 5 2 3 3 5 2 2 4" xfId="19751" xr:uid="{00000000-0005-0000-0000-000076480000}"/>
    <cellStyle name="Normal 5 2 3 3 5 2 3" xfId="19752" xr:uid="{00000000-0005-0000-0000-000077480000}"/>
    <cellStyle name="Normal 5 2 3 3 5 2 3 2" xfId="19753" xr:uid="{00000000-0005-0000-0000-000078480000}"/>
    <cellStyle name="Normal 5 2 3 3 5 2 3 3" xfId="19754" xr:uid="{00000000-0005-0000-0000-000079480000}"/>
    <cellStyle name="Normal 5 2 3 3 5 2 4" xfId="19755" xr:uid="{00000000-0005-0000-0000-00007A480000}"/>
    <cellStyle name="Normal 5 2 3 3 5 2 5" xfId="19756" xr:uid="{00000000-0005-0000-0000-00007B480000}"/>
    <cellStyle name="Normal 5 2 3 3 5 2 6" xfId="19757" xr:uid="{00000000-0005-0000-0000-00007C480000}"/>
    <cellStyle name="Normal 5 2 3 3 5 3" xfId="19758" xr:uid="{00000000-0005-0000-0000-00007D480000}"/>
    <cellStyle name="Normal 5 2 3 3 5 3 2" xfId="19759" xr:uid="{00000000-0005-0000-0000-00007E480000}"/>
    <cellStyle name="Normal 5 2 3 3 5 3 3" xfId="19760" xr:uid="{00000000-0005-0000-0000-00007F480000}"/>
    <cellStyle name="Normal 5 2 3 3 5 3 4" xfId="19761" xr:uid="{00000000-0005-0000-0000-000080480000}"/>
    <cellStyle name="Normal 5 2 3 3 5 4" xfId="19762" xr:uid="{00000000-0005-0000-0000-000081480000}"/>
    <cellStyle name="Normal 5 2 3 3 5 4 2" xfId="19763" xr:uid="{00000000-0005-0000-0000-000082480000}"/>
    <cellStyle name="Normal 5 2 3 3 5 4 3" xfId="19764" xr:uid="{00000000-0005-0000-0000-000083480000}"/>
    <cellStyle name="Normal 5 2 3 3 5 4 4" xfId="19765" xr:uid="{00000000-0005-0000-0000-000084480000}"/>
    <cellStyle name="Normal 5 2 3 3 5 5" xfId="19766" xr:uid="{00000000-0005-0000-0000-000085480000}"/>
    <cellStyle name="Normal 5 2 3 3 5 5 2" xfId="19767" xr:uid="{00000000-0005-0000-0000-000086480000}"/>
    <cellStyle name="Normal 5 2 3 3 5 5 3" xfId="19768" xr:uid="{00000000-0005-0000-0000-000087480000}"/>
    <cellStyle name="Normal 5 2 3 3 5 5 4" xfId="19769" xr:uid="{00000000-0005-0000-0000-000088480000}"/>
    <cellStyle name="Normal 5 2 3 3 5 6" xfId="19770" xr:uid="{00000000-0005-0000-0000-000089480000}"/>
    <cellStyle name="Normal 5 2 3 3 5 6 2" xfId="19771" xr:uid="{00000000-0005-0000-0000-00008A480000}"/>
    <cellStyle name="Normal 5 2 3 3 5 6 3" xfId="19772" xr:uid="{00000000-0005-0000-0000-00008B480000}"/>
    <cellStyle name="Normal 5 2 3 3 5 7" xfId="19773" xr:uid="{00000000-0005-0000-0000-00008C480000}"/>
    <cellStyle name="Normal 5 2 3 3 5 8" xfId="19774" xr:uid="{00000000-0005-0000-0000-00008D480000}"/>
    <cellStyle name="Normal 5 2 3 3 5 9" xfId="19775" xr:uid="{00000000-0005-0000-0000-00008E480000}"/>
    <cellStyle name="Normal 5 2 3 3 6" xfId="19776" xr:uid="{00000000-0005-0000-0000-00008F480000}"/>
    <cellStyle name="Normal 5 2 3 3 6 2" xfId="19777" xr:uid="{00000000-0005-0000-0000-000090480000}"/>
    <cellStyle name="Normal 5 2 3 3 6 2 2" xfId="19778" xr:uid="{00000000-0005-0000-0000-000091480000}"/>
    <cellStyle name="Normal 5 2 3 3 6 2 2 2" xfId="19779" xr:uid="{00000000-0005-0000-0000-000092480000}"/>
    <cellStyle name="Normal 5 2 3 3 6 2 2 3" xfId="19780" xr:uid="{00000000-0005-0000-0000-000093480000}"/>
    <cellStyle name="Normal 5 2 3 3 6 2 2 4" xfId="19781" xr:uid="{00000000-0005-0000-0000-000094480000}"/>
    <cellStyle name="Normal 5 2 3 3 6 2 3" xfId="19782" xr:uid="{00000000-0005-0000-0000-000095480000}"/>
    <cellStyle name="Normal 5 2 3 3 6 2 3 2" xfId="19783" xr:uid="{00000000-0005-0000-0000-000096480000}"/>
    <cellStyle name="Normal 5 2 3 3 6 2 3 3" xfId="19784" xr:uid="{00000000-0005-0000-0000-000097480000}"/>
    <cellStyle name="Normal 5 2 3 3 6 2 4" xfId="19785" xr:uid="{00000000-0005-0000-0000-000098480000}"/>
    <cellStyle name="Normal 5 2 3 3 6 2 5" xfId="19786" xr:uid="{00000000-0005-0000-0000-000099480000}"/>
    <cellStyle name="Normal 5 2 3 3 6 2 6" xfId="19787" xr:uid="{00000000-0005-0000-0000-00009A480000}"/>
    <cellStyle name="Normal 5 2 3 3 6 3" xfId="19788" xr:uid="{00000000-0005-0000-0000-00009B480000}"/>
    <cellStyle name="Normal 5 2 3 3 6 3 2" xfId="19789" xr:uid="{00000000-0005-0000-0000-00009C480000}"/>
    <cellStyle name="Normal 5 2 3 3 6 3 3" xfId="19790" xr:uid="{00000000-0005-0000-0000-00009D480000}"/>
    <cellStyle name="Normal 5 2 3 3 6 3 4" xfId="19791" xr:uid="{00000000-0005-0000-0000-00009E480000}"/>
    <cellStyle name="Normal 5 2 3 3 6 4" xfId="19792" xr:uid="{00000000-0005-0000-0000-00009F480000}"/>
    <cellStyle name="Normal 5 2 3 3 6 4 2" xfId="19793" xr:uid="{00000000-0005-0000-0000-0000A0480000}"/>
    <cellStyle name="Normal 5 2 3 3 6 4 3" xfId="19794" xr:uid="{00000000-0005-0000-0000-0000A1480000}"/>
    <cellStyle name="Normal 5 2 3 3 6 4 4" xfId="19795" xr:uid="{00000000-0005-0000-0000-0000A2480000}"/>
    <cellStyle name="Normal 5 2 3 3 6 5" xfId="19796" xr:uid="{00000000-0005-0000-0000-0000A3480000}"/>
    <cellStyle name="Normal 5 2 3 3 6 5 2" xfId="19797" xr:uid="{00000000-0005-0000-0000-0000A4480000}"/>
    <cellStyle name="Normal 5 2 3 3 6 5 3" xfId="19798" xr:uid="{00000000-0005-0000-0000-0000A5480000}"/>
    <cellStyle name="Normal 5 2 3 3 6 6" xfId="19799" xr:uid="{00000000-0005-0000-0000-0000A6480000}"/>
    <cellStyle name="Normal 5 2 3 3 6 7" xfId="19800" xr:uid="{00000000-0005-0000-0000-0000A7480000}"/>
    <cellStyle name="Normal 5 2 3 3 6 8" xfId="19801" xr:uid="{00000000-0005-0000-0000-0000A8480000}"/>
    <cellStyle name="Normal 5 2 3 3 7" xfId="19802" xr:uid="{00000000-0005-0000-0000-0000A9480000}"/>
    <cellStyle name="Normal 5 2 3 3 7 2" xfId="19803" xr:uid="{00000000-0005-0000-0000-0000AA480000}"/>
    <cellStyle name="Normal 5 2 3 3 7 2 2" xfId="19804" xr:uid="{00000000-0005-0000-0000-0000AB480000}"/>
    <cellStyle name="Normal 5 2 3 3 7 2 3" xfId="19805" xr:uid="{00000000-0005-0000-0000-0000AC480000}"/>
    <cellStyle name="Normal 5 2 3 3 7 2 4" xfId="19806" xr:uid="{00000000-0005-0000-0000-0000AD480000}"/>
    <cellStyle name="Normal 5 2 3 3 7 3" xfId="19807" xr:uid="{00000000-0005-0000-0000-0000AE480000}"/>
    <cellStyle name="Normal 5 2 3 3 7 3 2" xfId="19808" xr:uid="{00000000-0005-0000-0000-0000AF480000}"/>
    <cellStyle name="Normal 5 2 3 3 7 3 3" xfId="19809" xr:uid="{00000000-0005-0000-0000-0000B0480000}"/>
    <cellStyle name="Normal 5 2 3 3 7 4" xfId="19810" xr:uid="{00000000-0005-0000-0000-0000B1480000}"/>
    <cellStyle name="Normal 5 2 3 3 7 5" xfId="19811" xr:uid="{00000000-0005-0000-0000-0000B2480000}"/>
    <cellStyle name="Normal 5 2 3 3 7 6" xfId="19812" xr:uid="{00000000-0005-0000-0000-0000B3480000}"/>
    <cellStyle name="Normal 5 2 3 3 8" xfId="19813" xr:uid="{00000000-0005-0000-0000-0000B4480000}"/>
    <cellStyle name="Normal 5 2 3 3 8 2" xfId="19814" xr:uid="{00000000-0005-0000-0000-0000B5480000}"/>
    <cellStyle name="Normal 5 2 3 3 8 3" xfId="19815" xr:uid="{00000000-0005-0000-0000-0000B6480000}"/>
    <cellStyle name="Normal 5 2 3 3 8 4" xfId="19816" xr:uid="{00000000-0005-0000-0000-0000B7480000}"/>
    <cellStyle name="Normal 5 2 3 3 9" xfId="19817" xr:uid="{00000000-0005-0000-0000-0000B8480000}"/>
    <cellStyle name="Normal 5 2 3 3 9 2" xfId="19818" xr:uid="{00000000-0005-0000-0000-0000B9480000}"/>
    <cellStyle name="Normal 5 2 3 3 9 3" xfId="19819" xr:uid="{00000000-0005-0000-0000-0000BA480000}"/>
    <cellStyle name="Normal 5 2 3 3 9 4" xfId="19820" xr:uid="{00000000-0005-0000-0000-0000BB480000}"/>
    <cellStyle name="Normal 5 2 3 4" xfId="377" xr:uid="{00000000-0005-0000-0000-0000BC480000}"/>
    <cellStyle name="Normal 5 2 3 4 10" xfId="19821" xr:uid="{00000000-0005-0000-0000-0000BD480000}"/>
    <cellStyle name="Normal 5 2 3 4 11" xfId="19822" xr:uid="{00000000-0005-0000-0000-0000BE480000}"/>
    <cellStyle name="Normal 5 2 3 4 2" xfId="947" xr:uid="{00000000-0005-0000-0000-0000BF480000}"/>
    <cellStyle name="Normal 5 2 3 4 2 10" xfId="19823" xr:uid="{00000000-0005-0000-0000-0000C0480000}"/>
    <cellStyle name="Normal 5 2 3 4 2 2" xfId="1468" xr:uid="{00000000-0005-0000-0000-0000C1480000}"/>
    <cellStyle name="Normal 5 2 3 4 2 2 2" xfId="19824" xr:uid="{00000000-0005-0000-0000-0000C2480000}"/>
    <cellStyle name="Normal 5 2 3 4 2 2 2 2" xfId="19825" xr:uid="{00000000-0005-0000-0000-0000C3480000}"/>
    <cellStyle name="Normal 5 2 3 4 2 2 2 2 2" xfId="19826" xr:uid="{00000000-0005-0000-0000-0000C4480000}"/>
    <cellStyle name="Normal 5 2 3 4 2 2 2 2 3" xfId="19827" xr:uid="{00000000-0005-0000-0000-0000C5480000}"/>
    <cellStyle name="Normal 5 2 3 4 2 2 2 2 4" xfId="19828" xr:uid="{00000000-0005-0000-0000-0000C6480000}"/>
    <cellStyle name="Normal 5 2 3 4 2 2 2 3" xfId="19829" xr:uid="{00000000-0005-0000-0000-0000C7480000}"/>
    <cellStyle name="Normal 5 2 3 4 2 2 2 3 2" xfId="19830" xr:uid="{00000000-0005-0000-0000-0000C8480000}"/>
    <cellStyle name="Normal 5 2 3 4 2 2 2 3 3" xfId="19831" xr:uid="{00000000-0005-0000-0000-0000C9480000}"/>
    <cellStyle name="Normal 5 2 3 4 2 2 2 4" xfId="19832" xr:uid="{00000000-0005-0000-0000-0000CA480000}"/>
    <cellStyle name="Normal 5 2 3 4 2 2 2 5" xfId="19833" xr:uid="{00000000-0005-0000-0000-0000CB480000}"/>
    <cellStyle name="Normal 5 2 3 4 2 2 2 6" xfId="19834" xr:uid="{00000000-0005-0000-0000-0000CC480000}"/>
    <cellStyle name="Normal 5 2 3 4 2 2 3" xfId="19835" xr:uid="{00000000-0005-0000-0000-0000CD480000}"/>
    <cellStyle name="Normal 5 2 3 4 2 2 3 2" xfId="19836" xr:uid="{00000000-0005-0000-0000-0000CE480000}"/>
    <cellStyle name="Normal 5 2 3 4 2 2 3 3" xfId="19837" xr:uid="{00000000-0005-0000-0000-0000CF480000}"/>
    <cellStyle name="Normal 5 2 3 4 2 2 3 4" xfId="19838" xr:uid="{00000000-0005-0000-0000-0000D0480000}"/>
    <cellStyle name="Normal 5 2 3 4 2 2 4" xfId="19839" xr:uid="{00000000-0005-0000-0000-0000D1480000}"/>
    <cellStyle name="Normal 5 2 3 4 2 2 4 2" xfId="19840" xr:uid="{00000000-0005-0000-0000-0000D2480000}"/>
    <cellStyle name="Normal 5 2 3 4 2 2 4 3" xfId="19841" xr:uid="{00000000-0005-0000-0000-0000D3480000}"/>
    <cellStyle name="Normal 5 2 3 4 2 2 4 4" xfId="19842" xr:uid="{00000000-0005-0000-0000-0000D4480000}"/>
    <cellStyle name="Normal 5 2 3 4 2 2 5" xfId="19843" xr:uid="{00000000-0005-0000-0000-0000D5480000}"/>
    <cellStyle name="Normal 5 2 3 4 2 2 5 2" xfId="19844" xr:uid="{00000000-0005-0000-0000-0000D6480000}"/>
    <cellStyle name="Normal 5 2 3 4 2 2 5 3" xfId="19845" xr:uid="{00000000-0005-0000-0000-0000D7480000}"/>
    <cellStyle name="Normal 5 2 3 4 2 2 5 4" xfId="19846" xr:uid="{00000000-0005-0000-0000-0000D8480000}"/>
    <cellStyle name="Normal 5 2 3 4 2 2 6" xfId="19847" xr:uid="{00000000-0005-0000-0000-0000D9480000}"/>
    <cellStyle name="Normal 5 2 3 4 2 2 6 2" xfId="19848" xr:uid="{00000000-0005-0000-0000-0000DA480000}"/>
    <cellStyle name="Normal 5 2 3 4 2 2 6 3" xfId="19849" xr:uid="{00000000-0005-0000-0000-0000DB480000}"/>
    <cellStyle name="Normal 5 2 3 4 2 2 7" xfId="19850" xr:uid="{00000000-0005-0000-0000-0000DC480000}"/>
    <cellStyle name="Normal 5 2 3 4 2 2 8" xfId="19851" xr:uid="{00000000-0005-0000-0000-0000DD480000}"/>
    <cellStyle name="Normal 5 2 3 4 2 2 9" xfId="19852" xr:uid="{00000000-0005-0000-0000-0000DE480000}"/>
    <cellStyle name="Normal 5 2 3 4 2 3" xfId="19853" xr:uid="{00000000-0005-0000-0000-0000DF480000}"/>
    <cellStyle name="Normal 5 2 3 4 2 3 2" xfId="19854" xr:uid="{00000000-0005-0000-0000-0000E0480000}"/>
    <cellStyle name="Normal 5 2 3 4 2 3 2 2" xfId="19855" xr:uid="{00000000-0005-0000-0000-0000E1480000}"/>
    <cellStyle name="Normal 5 2 3 4 2 3 2 3" xfId="19856" xr:uid="{00000000-0005-0000-0000-0000E2480000}"/>
    <cellStyle name="Normal 5 2 3 4 2 3 2 4" xfId="19857" xr:uid="{00000000-0005-0000-0000-0000E3480000}"/>
    <cellStyle name="Normal 5 2 3 4 2 3 3" xfId="19858" xr:uid="{00000000-0005-0000-0000-0000E4480000}"/>
    <cellStyle name="Normal 5 2 3 4 2 3 3 2" xfId="19859" xr:uid="{00000000-0005-0000-0000-0000E5480000}"/>
    <cellStyle name="Normal 5 2 3 4 2 3 3 3" xfId="19860" xr:uid="{00000000-0005-0000-0000-0000E6480000}"/>
    <cellStyle name="Normal 5 2 3 4 2 3 4" xfId="19861" xr:uid="{00000000-0005-0000-0000-0000E7480000}"/>
    <cellStyle name="Normal 5 2 3 4 2 3 5" xfId="19862" xr:uid="{00000000-0005-0000-0000-0000E8480000}"/>
    <cellStyle name="Normal 5 2 3 4 2 3 6" xfId="19863" xr:uid="{00000000-0005-0000-0000-0000E9480000}"/>
    <cellStyle name="Normal 5 2 3 4 2 4" xfId="19864" xr:uid="{00000000-0005-0000-0000-0000EA480000}"/>
    <cellStyle name="Normal 5 2 3 4 2 4 2" xfId="19865" xr:uid="{00000000-0005-0000-0000-0000EB480000}"/>
    <cellStyle name="Normal 5 2 3 4 2 4 3" xfId="19866" xr:uid="{00000000-0005-0000-0000-0000EC480000}"/>
    <cellStyle name="Normal 5 2 3 4 2 4 4" xfId="19867" xr:uid="{00000000-0005-0000-0000-0000ED480000}"/>
    <cellStyle name="Normal 5 2 3 4 2 5" xfId="19868" xr:uid="{00000000-0005-0000-0000-0000EE480000}"/>
    <cellStyle name="Normal 5 2 3 4 2 5 2" xfId="19869" xr:uid="{00000000-0005-0000-0000-0000EF480000}"/>
    <cellStyle name="Normal 5 2 3 4 2 5 3" xfId="19870" xr:uid="{00000000-0005-0000-0000-0000F0480000}"/>
    <cellStyle name="Normal 5 2 3 4 2 5 4" xfId="19871" xr:uid="{00000000-0005-0000-0000-0000F1480000}"/>
    <cellStyle name="Normal 5 2 3 4 2 6" xfId="19872" xr:uid="{00000000-0005-0000-0000-0000F2480000}"/>
    <cellStyle name="Normal 5 2 3 4 2 6 2" xfId="19873" xr:uid="{00000000-0005-0000-0000-0000F3480000}"/>
    <cellStyle name="Normal 5 2 3 4 2 6 3" xfId="19874" xr:uid="{00000000-0005-0000-0000-0000F4480000}"/>
    <cellStyle name="Normal 5 2 3 4 2 6 4" xfId="19875" xr:uid="{00000000-0005-0000-0000-0000F5480000}"/>
    <cellStyle name="Normal 5 2 3 4 2 7" xfId="19876" xr:uid="{00000000-0005-0000-0000-0000F6480000}"/>
    <cellStyle name="Normal 5 2 3 4 2 7 2" xfId="19877" xr:uid="{00000000-0005-0000-0000-0000F7480000}"/>
    <cellStyle name="Normal 5 2 3 4 2 7 3" xfId="19878" xr:uid="{00000000-0005-0000-0000-0000F8480000}"/>
    <cellStyle name="Normal 5 2 3 4 2 8" xfId="19879" xr:uid="{00000000-0005-0000-0000-0000F9480000}"/>
    <cellStyle name="Normal 5 2 3 4 2 9" xfId="19880" xr:uid="{00000000-0005-0000-0000-0000FA480000}"/>
    <cellStyle name="Normal 5 2 3 4 3" xfId="1467" xr:uid="{00000000-0005-0000-0000-0000FB480000}"/>
    <cellStyle name="Normal 5 2 3 4 3 2" xfId="19881" xr:uid="{00000000-0005-0000-0000-0000FC480000}"/>
    <cellStyle name="Normal 5 2 3 4 3 2 2" xfId="19882" xr:uid="{00000000-0005-0000-0000-0000FD480000}"/>
    <cellStyle name="Normal 5 2 3 4 3 2 2 2" xfId="19883" xr:uid="{00000000-0005-0000-0000-0000FE480000}"/>
    <cellStyle name="Normal 5 2 3 4 3 2 2 3" xfId="19884" xr:uid="{00000000-0005-0000-0000-0000FF480000}"/>
    <cellStyle name="Normal 5 2 3 4 3 2 2 4" xfId="19885" xr:uid="{00000000-0005-0000-0000-000000490000}"/>
    <cellStyle name="Normal 5 2 3 4 3 2 3" xfId="19886" xr:uid="{00000000-0005-0000-0000-000001490000}"/>
    <cellStyle name="Normal 5 2 3 4 3 2 3 2" xfId="19887" xr:uid="{00000000-0005-0000-0000-000002490000}"/>
    <cellStyle name="Normal 5 2 3 4 3 2 3 3" xfId="19888" xr:uid="{00000000-0005-0000-0000-000003490000}"/>
    <cellStyle name="Normal 5 2 3 4 3 2 4" xfId="19889" xr:uid="{00000000-0005-0000-0000-000004490000}"/>
    <cellStyle name="Normal 5 2 3 4 3 2 5" xfId="19890" xr:uid="{00000000-0005-0000-0000-000005490000}"/>
    <cellStyle name="Normal 5 2 3 4 3 2 6" xfId="19891" xr:uid="{00000000-0005-0000-0000-000006490000}"/>
    <cellStyle name="Normal 5 2 3 4 3 3" xfId="19892" xr:uid="{00000000-0005-0000-0000-000007490000}"/>
    <cellStyle name="Normal 5 2 3 4 3 3 2" xfId="19893" xr:uid="{00000000-0005-0000-0000-000008490000}"/>
    <cellStyle name="Normal 5 2 3 4 3 3 3" xfId="19894" xr:uid="{00000000-0005-0000-0000-000009490000}"/>
    <cellStyle name="Normal 5 2 3 4 3 3 4" xfId="19895" xr:uid="{00000000-0005-0000-0000-00000A490000}"/>
    <cellStyle name="Normal 5 2 3 4 3 4" xfId="19896" xr:uid="{00000000-0005-0000-0000-00000B490000}"/>
    <cellStyle name="Normal 5 2 3 4 3 4 2" xfId="19897" xr:uid="{00000000-0005-0000-0000-00000C490000}"/>
    <cellStyle name="Normal 5 2 3 4 3 4 3" xfId="19898" xr:uid="{00000000-0005-0000-0000-00000D490000}"/>
    <cellStyle name="Normal 5 2 3 4 3 4 4" xfId="19899" xr:uid="{00000000-0005-0000-0000-00000E490000}"/>
    <cellStyle name="Normal 5 2 3 4 3 5" xfId="19900" xr:uid="{00000000-0005-0000-0000-00000F490000}"/>
    <cellStyle name="Normal 5 2 3 4 3 5 2" xfId="19901" xr:uid="{00000000-0005-0000-0000-000010490000}"/>
    <cellStyle name="Normal 5 2 3 4 3 5 3" xfId="19902" xr:uid="{00000000-0005-0000-0000-000011490000}"/>
    <cellStyle name="Normal 5 2 3 4 3 5 4" xfId="19903" xr:uid="{00000000-0005-0000-0000-000012490000}"/>
    <cellStyle name="Normal 5 2 3 4 3 6" xfId="19904" xr:uid="{00000000-0005-0000-0000-000013490000}"/>
    <cellStyle name="Normal 5 2 3 4 3 6 2" xfId="19905" xr:uid="{00000000-0005-0000-0000-000014490000}"/>
    <cellStyle name="Normal 5 2 3 4 3 6 3" xfId="19906" xr:uid="{00000000-0005-0000-0000-000015490000}"/>
    <cellStyle name="Normal 5 2 3 4 3 7" xfId="19907" xr:uid="{00000000-0005-0000-0000-000016490000}"/>
    <cellStyle name="Normal 5 2 3 4 3 8" xfId="19908" xr:uid="{00000000-0005-0000-0000-000017490000}"/>
    <cellStyle name="Normal 5 2 3 4 3 9" xfId="19909" xr:uid="{00000000-0005-0000-0000-000018490000}"/>
    <cellStyle name="Normal 5 2 3 4 4" xfId="19910" xr:uid="{00000000-0005-0000-0000-000019490000}"/>
    <cellStyle name="Normal 5 2 3 4 4 2" xfId="19911" xr:uid="{00000000-0005-0000-0000-00001A490000}"/>
    <cellStyle name="Normal 5 2 3 4 4 2 2" xfId="19912" xr:uid="{00000000-0005-0000-0000-00001B490000}"/>
    <cellStyle name="Normal 5 2 3 4 4 2 3" xfId="19913" xr:uid="{00000000-0005-0000-0000-00001C490000}"/>
    <cellStyle name="Normal 5 2 3 4 4 2 4" xfId="19914" xr:uid="{00000000-0005-0000-0000-00001D490000}"/>
    <cellStyle name="Normal 5 2 3 4 4 3" xfId="19915" xr:uid="{00000000-0005-0000-0000-00001E490000}"/>
    <cellStyle name="Normal 5 2 3 4 4 3 2" xfId="19916" xr:uid="{00000000-0005-0000-0000-00001F490000}"/>
    <cellStyle name="Normal 5 2 3 4 4 3 3" xfId="19917" xr:uid="{00000000-0005-0000-0000-000020490000}"/>
    <cellStyle name="Normal 5 2 3 4 4 4" xfId="19918" xr:uid="{00000000-0005-0000-0000-000021490000}"/>
    <cellStyle name="Normal 5 2 3 4 4 5" xfId="19919" xr:uid="{00000000-0005-0000-0000-000022490000}"/>
    <cellStyle name="Normal 5 2 3 4 4 6" xfId="19920" xr:uid="{00000000-0005-0000-0000-000023490000}"/>
    <cellStyle name="Normal 5 2 3 4 5" xfId="19921" xr:uid="{00000000-0005-0000-0000-000024490000}"/>
    <cellStyle name="Normal 5 2 3 4 5 2" xfId="19922" xr:uid="{00000000-0005-0000-0000-000025490000}"/>
    <cellStyle name="Normal 5 2 3 4 5 3" xfId="19923" xr:uid="{00000000-0005-0000-0000-000026490000}"/>
    <cellStyle name="Normal 5 2 3 4 5 4" xfId="19924" xr:uid="{00000000-0005-0000-0000-000027490000}"/>
    <cellStyle name="Normal 5 2 3 4 6" xfId="19925" xr:uid="{00000000-0005-0000-0000-000028490000}"/>
    <cellStyle name="Normal 5 2 3 4 6 2" xfId="19926" xr:uid="{00000000-0005-0000-0000-000029490000}"/>
    <cellStyle name="Normal 5 2 3 4 6 3" xfId="19927" xr:uid="{00000000-0005-0000-0000-00002A490000}"/>
    <cellStyle name="Normal 5 2 3 4 6 4" xfId="19928" xr:uid="{00000000-0005-0000-0000-00002B490000}"/>
    <cellStyle name="Normal 5 2 3 4 7" xfId="19929" xr:uid="{00000000-0005-0000-0000-00002C490000}"/>
    <cellStyle name="Normal 5 2 3 4 7 2" xfId="19930" xr:uid="{00000000-0005-0000-0000-00002D490000}"/>
    <cellStyle name="Normal 5 2 3 4 7 3" xfId="19931" xr:uid="{00000000-0005-0000-0000-00002E490000}"/>
    <cellStyle name="Normal 5 2 3 4 7 4" xfId="19932" xr:uid="{00000000-0005-0000-0000-00002F490000}"/>
    <cellStyle name="Normal 5 2 3 4 8" xfId="19933" xr:uid="{00000000-0005-0000-0000-000030490000}"/>
    <cellStyle name="Normal 5 2 3 4 8 2" xfId="19934" xr:uid="{00000000-0005-0000-0000-000031490000}"/>
    <cellStyle name="Normal 5 2 3 4 8 3" xfId="19935" xr:uid="{00000000-0005-0000-0000-000032490000}"/>
    <cellStyle name="Normal 5 2 3 4 9" xfId="19936" xr:uid="{00000000-0005-0000-0000-000033490000}"/>
    <cellStyle name="Normal 5 2 3 5" xfId="594" xr:uid="{00000000-0005-0000-0000-000034490000}"/>
    <cellStyle name="Normal 5 2 3 5 10" xfId="19937" xr:uid="{00000000-0005-0000-0000-000035490000}"/>
    <cellStyle name="Normal 5 2 3 5 11" xfId="19938" xr:uid="{00000000-0005-0000-0000-000036490000}"/>
    <cellStyle name="Normal 5 2 3 5 2" xfId="1060" xr:uid="{00000000-0005-0000-0000-000037490000}"/>
    <cellStyle name="Normal 5 2 3 5 2 10" xfId="19939" xr:uid="{00000000-0005-0000-0000-000038490000}"/>
    <cellStyle name="Normal 5 2 3 5 2 2" xfId="1470" xr:uid="{00000000-0005-0000-0000-000039490000}"/>
    <cellStyle name="Normal 5 2 3 5 2 2 2" xfId="19940" xr:uid="{00000000-0005-0000-0000-00003A490000}"/>
    <cellStyle name="Normal 5 2 3 5 2 2 2 2" xfId="19941" xr:uid="{00000000-0005-0000-0000-00003B490000}"/>
    <cellStyle name="Normal 5 2 3 5 2 2 2 2 2" xfId="19942" xr:uid="{00000000-0005-0000-0000-00003C490000}"/>
    <cellStyle name="Normal 5 2 3 5 2 2 2 2 3" xfId="19943" xr:uid="{00000000-0005-0000-0000-00003D490000}"/>
    <cellStyle name="Normal 5 2 3 5 2 2 2 2 4" xfId="19944" xr:uid="{00000000-0005-0000-0000-00003E490000}"/>
    <cellStyle name="Normal 5 2 3 5 2 2 2 3" xfId="19945" xr:uid="{00000000-0005-0000-0000-00003F490000}"/>
    <cellStyle name="Normal 5 2 3 5 2 2 2 3 2" xfId="19946" xr:uid="{00000000-0005-0000-0000-000040490000}"/>
    <cellStyle name="Normal 5 2 3 5 2 2 2 3 3" xfId="19947" xr:uid="{00000000-0005-0000-0000-000041490000}"/>
    <cellStyle name="Normal 5 2 3 5 2 2 2 4" xfId="19948" xr:uid="{00000000-0005-0000-0000-000042490000}"/>
    <cellStyle name="Normal 5 2 3 5 2 2 2 5" xfId="19949" xr:uid="{00000000-0005-0000-0000-000043490000}"/>
    <cellStyle name="Normal 5 2 3 5 2 2 2 6" xfId="19950" xr:uid="{00000000-0005-0000-0000-000044490000}"/>
    <cellStyle name="Normal 5 2 3 5 2 2 3" xfId="19951" xr:uid="{00000000-0005-0000-0000-000045490000}"/>
    <cellStyle name="Normal 5 2 3 5 2 2 3 2" xfId="19952" xr:uid="{00000000-0005-0000-0000-000046490000}"/>
    <cellStyle name="Normal 5 2 3 5 2 2 3 3" xfId="19953" xr:uid="{00000000-0005-0000-0000-000047490000}"/>
    <cellStyle name="Normal 5 2 3 5 2 2 3 4" xfId="19954" xr:uid="{00000000-0005-0000-0000-000048490000}"/>
    <cellStyle name="Normal 5 2 3 5 2 2 4" xfId="19955" xr:uid="{00000000-0005-0000-0000-000049490000}"/>
    <cellStyle name="Normal 5 2 3 5 2 2 4 2" xfId="19956" xr:uid="{00000000-0005-0000-0000-00004A490000}"/>
    <cellStyle name="Normal 5 2 3 5 2 2 4 3" xfId="19957" xr:uid="{00000000-0005-0000-0000-00004B490000}"/>
    <cellStyle name="Normal 5 2 3 5 2 2 4 4" xfId="19958" xr:uid="{00000000-0005-0000-0000-00004C490000}"/>
    <cellStyle name="Normal 5 2 3 5 2 2 5" xfId="19959" xr:uid="{00000000-0005-0000-0000-00004D490000}"/>
    <cellStyle name="Normal 5 2 3 5 2 2 5 2" xfId="19960" xr:uid="{00000000-0005-0000-0000-00004E490000}"/>
    <cellStyle name="Normal 5 2 3 5 2 2 5 3" xfId="19961" xr:uid="{00000000-0005-0000-0000-00004F490000}"/>
    <cellStyle name="Normal 5 2 3 5 2 2 5 4" xfId="19962" xr:uid="{00000000-0005-0000-0000-000050490000}"/>
    <cellStyle name="Normal 5 2 3 5 2 2 6" xfId="19963" xr:uid="{00000000-0005-0000-0000-000051490000}"/>
    <cellStyle name="Normal 5 2 3 5 2 2 6 2" xfId="19964" xr:uid="{00000000-0005-0000-0000-000052490000}"/>
    <cellStyle name="Normal 5 2 3 5 2 2 6 3" xfId="19965" xr:uid="{00000000-0005-0000-0000-000053490000}"/>
    <cellStyle name="Normal 5 2 3 5 2 2 7" xfId="19966" xr:uid="{00000000-0005-0000-0000-000054490000}"/>
    <cellStyle name="Normal 5 2 3 5 2 2 8" xfId="19967" xr:uid="{00000000-0005-0000-0000-000055490000}"/>
    <cellStyle name="Normal 5 2 3 5 2 2 9" xfId="19968" xr:uid="{00000000-0005-0000-0000-000056490000}"/>
    <cellStyle name="Normal 5 2 3 5 2 3" xfId="19969" xr:uid="{00000000-0005-0000-0000-000057490000}"/>
    <cellStyle name="Normal 5 2 3 5 2 3 2" xfId="19970" xr:uid="{00000000-0005-0000-0000-000058490000}"/>
    <cellStyle name="Normal 5 2 3 5 2 3 2 2" xfId="19971" xr:uid="{00000000-0005-0000-0000-000059490000}"/>
    <cellStyle name="Normal 5 2 3 5 2 3 2 3" xfId="19972" xr:uid="{00000000-0005-0000-0000-00005A490000}"/>
    <cellStyle name="Normal 5 2 3 5 2 3 2 4" xfId="19973" xr:uid="{00000000-0005-0000-0000-00005B490000}"/>
    <cellStyle name="Normal 5 2 3 5 2 3 3" xfId="19974" xr:uid="{00000000-0005-0000-0000-00005C490000}"/>
    <cellStyle name="Normal 5 2 3 5 2 3 3 2" xfId="19975" xr:uid="{00000000-0005-0000-0000-00005D490000}"/>
    <cellStyle name="Normal 5 2 3 5 2 3 3 3" xfId="19976" xr:uid="{00000000-0005-0000-0000-00005E490000}"/>
    <cellStyle name="Normal 5 2 3 5 2 3 4" xfId="19977" xr:uid="{00000000-0005-0000-0000-00005F490000}"/>
    <cellStyle name="Normal 5 2 3 5 2 3 5" xfId="19978" xr:uid="{00000000-0005-0000-0000-000060490000}"/>
    <cellStyle name="Normal 5 2 3 5 2 3 6" xfId="19979" xr:uid="{00000000-0005-0000-0000-000061490000}"/>
    <cellStyle name="Normal 5 2 3 5 2 4" xfId="19980" xr:uid="{00000000-0005-0000-0000-000062490000}"/>
    <cellStyle name="Normal 5 2 3 5 2 4 2" xfId="19981" xr:uid="{00000000-0005-0000-0000-000063490000}"/>
    <cellStyle name="Normal 5 2 3 5 2 4 3" xfId="19982" xr:uid="{00000000-0005-0000-0000-000064490000}"/>
    <cellStyle name="Normal 5 2 3 5 2 4 4" xfId="19983" xr:uid="{00000000-0005-0000-0000-000065490000}"/>
    <cellStyle name="Normal 5 2 3 5 2 5" xfId="19984" xr:uid="{00000000-0005-0000-0000-000066490000}"/>
    <cellStyle name="Normal 5 2 3 5 2 5 2" xfId="19985" xr:uid="{00000000-0005-0000-0000-000067490000}"/>
    <cellStyle name="Normal 5 2 3 5 2 5 3" xfId="19986" xr:uid="{00000000-0005-0000-0000-000068490000}"/>
    <cellStyle name="Normal 5 2 3 5 2 5 4" xfId="19987" xr:uid="{00000000-0005-0000-0000-000069490000}"/>
    <cellStyle name="Normal 5 2 3 5 2 6" xfId="19988" xr:uid="{00000000-0005-0000-0000-00006A490000}"/>
    <cellStyle name="Normal 5 2 3 5 2 6 2" xfId="19989" xr:uid="{00000000-0005-0000-0000-00006B490000}"/>
    <cellStyle name="Normal 5 2 3 5 2 6 3" xfId="19990" xr:uid="{00000000-0005-0000-0000-00006C490000}"/>
    <cellStyle name="Normal 5 2 3 5 2 6 4" xfId="19991" xr:uid="{00000000-0005-0000-0000-00006D490000}"/>
    <cellStyle name="Normal 5 2 3 5 2 7" xfId="19992" xr:uid="{00000000-0005-0000-0000-00006E490000}"/>
    <cellStyle name="Normal 5 2 3 5 2 7 2" xfId="19993" xr:uid="{00000000-0005-0000-0000-00006F490000}"/>
    <cellStyle name="Normal 5 2 3 5 2 7 3" xfId="19994" xr:uid="{00000000-0005-0000-0000-000070490000}"/>
    <cellStyle name="Normal 5 2 3 5 2 8" xfId="19995" xr:uid="{00000000-0005-0000-0000-000071490000}"/>
    <cellStyle name="Normal 5 2 3 5 2 9" xfId="19996" xr:uid="{00000000-0005-0000-0000-000072490000}"/>
    <cellStyle name="Normal 5 2 3 5 3" xfId="1469" xr:uid="{00000000-0005-0000-0000-000073490000}"/>
    <cellStyle name="Normal 5 2 3 5 3 2" xfId="19997" xr:uid="{00000000-0005-0000-0000-000074490000}"/>
    <cellStyle name="Normal 5 2 3 5 3 2 2" xfId="19998" xr:uid="{00000000-0005-0000-0000-000075490000}"/>
    <cellStyle name="Normal 5 2 3 5 3 2 2 2" xfId="19999" xr:uid="{00000000-0005-0000-0000-000076490000}"/>
    <cellStyle name="Normal 5 2 3 5 3 2 2 3" xfId="20000" xr:uid="{00000000-0005-0000-0000-000077490000}"/>
    <cellStyle name="Normal 5 2 3 5 3 2 2 4" xfId="20001" xr:uid="{00000000-0005-0000-0000-000078490000}"/>
    <cellStyle name="Normal 5 2 3 5 3 2 3" xfId="20002" xr:uid="{00000000-0005-0000-0000-000079490000}"/>
    <cellStyle name="Normal 5 2 3 5 3 2 3 2" xfId="20003" xr:uid="{00000000-0005-0000-0000-00007A490000}"/>
    <cellStyle name="Normal 5 2 3 5 3 2 3 3" xfId="20004" xr:uid="{00000000-0005-0000-0000-00007B490000}"/>
    <cellStyle name="Normal 5 2 3 5 3 2 4" xfId="20005" xr:uid="{00000000-0005-0000-0000-00007C490000}"/>
    <cellStyle name="Normal 5 2 3 5 3 2 5" xfId="20006" xr:uid="{00000000-0005-0000-0000-00007D490000}"/>
    <cellStyle name="Normal 5 2 3 5 3 2 6" xfId="20007" xr:uid="{00000000-0005-0000-0000-00007E490000}"/>
    <cellStyle name="Normal 5 2 3 5 3 3" xfId="20008" xr:uid="{00000000-0005-0000-0000-00007F490000}"/>
    <cellStyle name="Normal 5 2 3 5 3 3 2" xfId="20009" xr:uid="{00000000-0005-0000-0000-000080490000}"/>
    <cellStyle name="Normal 5 2 3 5 3 3 3" xfId="20010" xr:uid="{00000000-0005-0000-0000-000081490000}"/>
    <cellStyle name="Normal 5 2 3 5 3 3 4" xfId="20011" xr:uid="{00000000-0005-0000-0000-000082490000}"/>
    <cellStyle name="Normal 5 2 3 5 3 4" xfId="20012" xr:uid="{00000000-0005-0000-0000-000083490000}"/>
    <cellStyle name="Normal 5 2 3 5 3 4 2" xfId="20013" xr:uid="{00000000-0005-0000-0000-000084490000}"/>
    <cellStyle name="Normal 5 2 3 5 3 4 3" xfId="20014" xr:uid="{00000000-0005-0000-0000-000085490000}"/>
    <cellStyle name="Normal 5 2 3 5 3 4 4" xfId="20015" xr:uid="{00000000-0005-0000-0000-000086490000}"/>
    <cellStyle name="Normal 5 2 3 5 3 5" xfId="20016" xr:uid="{00000000-0005-0000-0000-000087490000}"/>
    <cellStyle name="Normal 5 2 3 5 3 5 2" xfId="20017" xr:uid="{00000000-0005-0000-0000-000088490000}"/>
    <cellStyle name="Normal 5 2 3 5 3 5 3" xfId="20018" xr:uid="{00000000-0005-0000-0000-000089490000}"/>
    <cellStyle name="Normal 5 2 3 5 3 5 4" xfId="20019" xr:uid="{00000000-0005-0000-0000-00008A490000}"/>
    <cellStyle name="Normal 5 2 3 5 3 6" xfId="20020" xr:uid="{00000000-0005-0000-0000-00008B490000}"/>
    <cellStyle name="Normal 5 2 3 5 3 6 2" xfId="20021" xr:uid="{00000000-0005-0000-0000-00008C490000}"/>
    <cellStyle name="Normal 5 2 3 5 3 6 3" xfId="20022" xr:uid="{00000000-0005-0000-0000-00008D490000}"/>
    <cellStyle name="Normal 5 2 3 5 3 7" xfId="20023" xr:uid="{00000000-0005-0000-0000-00008E490000}"/>
    <cellStyle name="Normal 5 2 3 5 3 8" xfId="20024" xr:uid="{00000000-0005-0000-0000-00008F490000}"/>
    <cellStyle name="Normal 5 2 3 5 3 9" xfId="20025" xr:uid="{00000000-0005-0000-0000-000090490000}"/>
    <cellStyle name="Normal 5 2 3 5 4" xfId="20026" xr:uid="{00000000-0005-0000-0000-000091490000}"/>
    <cellStyle name="Normal 5 2 3 5 4 2" xfId="20027" xr:uid="{00000000-0005-0000-0000-000092490000}"/>
    <cellStyle name="Normal 5 2 3 5 4 2 2" xfId="20028" xr:uid="{00000000-0005-0000-0000-000093490000}"/>
    <cellStyle name="Normal 5 2 3 5 4 2 3" xfId="20029" xr:uid="{00000000-0005-0000-0000-000094490000}"/>
    <cellStyle name="Normal 5 2 3 5 4 2 4" xfId="20030" xr:uid="{00000000-0005-0000-0000-000095490000}"/>
    <cellStyle name="Normal 5 2 3 5 4 3" xfId="20031" xr:uid="{00000000-0005-0000-0000-000096490000}"/>
    <cellStyle name="Normal 5 2 3 5 4 3 2" xfId="20032" xr:uid="{00000000-0005-0000-0000-000097490000}"/>
    <cellStyle name="Normal 5 2 3 5 4 3 3" xfId="20033" xr:uid="{00000000-0005-0000-0000-000098490000}"/>
    <cellStyle name="Normal 5 2 3 5 4 4" xfId="20034" xr:uid="{00000000-0005-0000-0000-000099490000}"/>
    <cellStyle name="Normal 5 2 3 5 4 5" xfId="20035" xr:uid="{00000000-0005-0000-0000-00009A490000}"/>
    <cellStyle name="Normal 5 2 3 5 4 6" xfId="20036" xr:uid="{00000000-0005-0000-0000-00009B490000}"/>
    <cellStyle name="Normal 5 2 3 5 5" xfId="20037" xr:uid="{00000000-0005-0000-0000-00009C490000}"/>
    <cellStyle name="Normal 5 2 3 5 5 2" xfId="20038" xr:uid="{00000000-0005-0000-0000-00009D490000}"/>
    <cellStyle name="Normal 5 2 3 5 5 3" xfId="20039" xr:uid="{00000000-0005-0000-0000-00009E490000}"/>
    <cellStyle name="Normal 5 2 3 5 5 4" xfId="20040" xr:uid="{00000000-0005-0000-0000-00009F490000}"/>
    <cellStyle name="Normal 5 2 3 5 6" xfId="20041" xr:uid="{00000000-0005-0000-0000-0000A0490000}"/>
    <cellStyle name="Normal 5 2 3 5 6 2" xfId="20042" xr:uid="{00000000-0005-0000-0000-0000A1490000}"/>
    <cellStyle name="Normal 5 2 3 5 6 3" xfId="20043" xr:uid="{00000000-0005-0000-0000-0000A2490000}"/>
    <cellStyle name="Normal 5 2 3 5 6 4" xfId="20044" xr:uid="{00000000-0005-0000-0000-0000A3490000}"/>
    <cellStyle name="Normal 5 2 3 5 7" xfId="20045" xr:uid="{00000000-0005-0000-0000-0000A4490000}"/>
    <cellStyle name="Normal 5 2 3 5 7 2" xfId="20046" xr:uid="{00000000-0005-0000-0000-0000A5490000}"/>
    <cellStyle name="Normal 5 2 3 5 7 3" xfId="20047" xr:uid="{00000000-0005-0000-0000-0000A6490000}"/>
    <cellStyle name="Normal 5 2 3 5 7 4" xfId="20048" xr:uid="{00000000-0005-0000-0000-0000A7490000}"/>
    <cellStyle name="Normal 5 2 3 5 8" xfId="20049" xr:uid="{00000000-0005-0000-0000-0000A8490000}"/>
    <cellStyle name="Normal 5 2 3 5 8 2" xfId="20050" xr:uid="{00000000-0005-0000-0000-0000A9490000}"/>
    <cellStyle name="Normal 5 2 3 5 8 3" xfId="20051" xr:uid="{00000000-0005-0000-0000-0000AA490000}"/>
    <cellStyle name="Normal 5 2 3 5 9" xfId="20052" xr:uid="{00000000-0005-0000-0000-0000AB490000}"/>
    <cellStyle name="Normal 5 2 3 6" xfId="261" xr:uid="{00000000-0005-0000-0000-0000AC490000}"/>
    <cellStyle name="Normal 5 2 3 6 10" xfId="20053" xr:uid="{00000000-0005-0000-0000-0000AD490000}"/>
    <cellStyle name="Normal 5 2 3 6 11" xfId="20054" xr:uid="{00000000-0005-0000-0000-0000AE490000}"/>
    <cellStyle name="Normal 5 2 3 6 2" xfId="889" xr:uid="{00000000-0005-0000-0000-0000AF490000}"/>
    <cellStyle name="Normal 5 2 3 6 2 10" xfId="20055" xr:uid="{00000000-0005-0000-0000-0000B0490000}"/>
    <cellStyle name="Normal 5 2 3 6 2 2" xfId="1472" xr:uid="{00000000-0005-0000-0000-0000B1490000}"/>
    <cellStyle name="Normal 5 2 3 6 2 2 2" xfId="20056" xr:uid="{00000000-0005-0000-0000-0000B2490000}"/>
    <cellStyle name="Normal 5 2 3 6 2 2 2 2" xfId="20057" xr:uid="{00000000-0005-0000-0000-0000B3490000}"/>
    <cellStyle name="Normal 5 2 3 6 2 2 2 2 2" xfId="20058" xr:uid="{00000000-0005-0000-0000-0000B4490000}"/>
    <cellStyle name="Normal 5 2 3 6 2 2 2 2 3" xfId="20059" xr:uid="{00000000-0005-0000-0000-0000B5490000}"/>
    <cellStyle name="Normal 5 2 3 6 2 2 2 2 4" xfId="20060" xr:uid="{00000000-0005-0000-0000-0000B6490000}"/>
    <cellStyle name="Normal 5 2 3 6 2 2 2 3" xfId="20061" xr:uid="{00000000-0005-0000-0000-0000B7490000}"/>
    <cellStyle name="Normal 5 2 3 6 2 2 2 3 2" xfId="20062" xr:uid="{00000000-0005-0000-0000-0000B8490000}"/>
    <cellStyle name="Normal 5 2 3 6 2 2 2 3 3" xfId="20063" xr:uid="{00000000-0005-0000-0000-0000B9490000}"/>
    <cellStyle name="Normal 5 2 3 6 2 2 2 4" xfId="20064" xr:uid="{00000000-0005-0000-0000-0000BA490000}"/>
    <cellStyle name="Normal 5 2 3 6 2 2 2 5" xfId="20065" xr:uid="{00000000-0005-0000-0000-0000BB490000}"/>
    <cellStyle name="Normal 5 2 3 6 2 2 2 6" xfId="20066" xr:uid="{00000000-0005-0000-0000-0000BC490000}"/>
    <cellStyle name="Normal 5 2 3 6 2 2 3" xfId="20067" xr:uid="{00000000-0005-0000-0000-0000BD490000}"/>
    <cellStyle name="Normal 5 2 3 6 2 2 3 2" xfId="20068" xr:uid="{00000000-0005-0000-0000-0000BE490000}"/>
    <cellStyle name="Normal 5 2 3 6 2 2 3 3" xfId="20069" xr:uid="{00000000-0005-0000-0000-0000BF490000}"/>
    <cellStyle name="Normal 5 2 3 6 2 2 3 4" xfId="20070" xr:uid="{00000000-0005-0000-0000-0000C0490000}"/>
    <cellStyle name="Normal 5 2 3 6 2 2 4" xfId="20071" xr:uid="{00000000-0005-0000-0000-0000C1490000}"/>
    <cellStyle name="Normal 5 2 3 6 2 2 4 2" xfId="20072" xr:uid="{00000000-0005-0000-0000-0000C2490000}"/>
    <cellStyle name="Normal 5 2 3 6 2 2 4 3" xfId="20073" xr:uid="{00000000-0005-0000-0000-0000C3490000}"/>
    <cellStyle name="Normal 5 2 3 6 2 2 4 4" xfId="20074" xr:uid="{00000000-0005-0000-0000-0000C4490000}"/>
    <cellStyle name="Normal 5 2 3 6 2 2 5" xfId="20075" xr:uid="{00000000-0005-0000-0000-0000C5490000}"/>
    <cellStyle name="Normal 5 2 3 6 2 2 5 2" xfId="20076" xr:uid="{00000000-0005-0000-0000-0000C6490000}"/>
    <cellStyle name="Normal 5 2 3 6 2 2 5 3" xfId="20077" xr:uid="{00000000-0005-0000-0000-0000C7490000}"/>
    <cellStyle name="Normal 5 2 3 6 2 2 5 4" xfId="20078" xr:uid="{00000000-0005-0000-0000-0000C8490000}"/>
    <cellStyle name="Normal 5 2 3 6 2 2 6" xfId="20079" xr:uid="{00000000-0005-0000-0000-0000C9490000}"/>
    <cellStyle name="Normal 5 2 3 6 2 2 6 2" xfId="20080" xr:uid="{00000000-0005-0000-0000-0000CA490000}"/>
    <cellStyle name="Normal 5 2 3 6 2 2 6 3" xfId="20081" xr:uid="{00000000-0005-0000-0000-0000CB490000}"/>
    <cellStyle name="Normal 5 2 3 6 2 2 7" xfId="20082" xr:uid="{00000000-0005-0000-0000-0000CC490000}"/>
    <cellStyle name="Normal 5 2 3 6 2 2 8" xfId="20083" xr:uid="{00000000-0005-0000-0000-0000CD490000}"/>
    <cellStyle name="Normal 5 2 3 6 2 2 9" xfId="20084" xr:uid="{00000000-0005-0000-0000-0000CE490000}"/>
    <cellStyle name="Normal 5 2 3 6 2 3" xfId="20085" xr:uid="{00000000-0005-0000-0000-0000CF490000}"/>
    <cellStyle name="Normal 5 2 3 6 2 3 2" xfId="20086" xr:uid="{00000000-0005-0000-0000-0000D0490000}"/>
    <cellStyle name="Normal 5 2 3 6 2 3 2 2" xfId="20087" xr:uid="{00000000-0005-0000-0000-0000D1490000}"/>
    <cellStyle name="Normal 5 2 3 6 2 3 2 3" xfId="20088" xr:uid="{00000000-0005-0000-0000-0000D2490000}"/>
    <cellStyle name="Normal 5 2 3 6 2 3 2 4" xfId="20089" xr:uid="{00000000-0005-0000-0000-0000D3490000}"/>
    <cellStyle name="Normal 5 2 3 6 2 3 3" xfId="20090" xr:uid="{00000000-0005-0000-0000-0000D4490000}"/>
    <cellStyle name="Normal 5 2 3 6 2 3 3 2" xfId="20091" xr:uid="{00000000-0005-0000-0000-0000D5490000}"/>
    <cellStyle name="Normal 5 2 3 6 2 3 3 3" xfId="20092" xr:uid="{00000000-0005-0000-0000-0000D6490000}"/>
    <cellStyle name="Normal 5 2 3 6 2 3 4" xfId="20093" xr:uid="{00000000-0005-0000-0000-0000D7490000}"/>
    <cellStyle name="Normal 5 2 3 6 2 3 5" xfId="20094" xr:uid="{00000000-0005-0000-0000-0000D8490000}"/>
    <cellStyle name="Normal 5 2 3 6 2 3 6" xfId="20095" xr:uid="{00000000-0005-0000-0000-0000D9490000}"/>
    <cellStyle name="Normal 5 2 3 6 2 4" xfId="20096" xr:uid="{00000000-0005-0000-0000-0000DA490000}"/>
    <cellStyle name="Normal 5 2 3 6 2 4 2" xfId="20097" xr:uid="{00000000-0005-0000-0000-0000DB490000}"/>
    <cellStyle name="Normal 5 2 3 6 2 4 3" xfId="20098" xr:uid="{00000000-0005-0000-0000-0000DC490000}"/>
    <cellStyle name="Normal 5 2 3 6 2 4 4" xfId="20099" xr:uid="{00000000-0005-0000-0000-0000DD490000}"/>
    <cellStyle name="Normal 5 2 3 6 2 5" xfId="20100" xr:uid="{00000000-0005-0000-0000-0000DE490000}"/>
    <cellStyle name="Normal 5 2 3 6 2 5 2" xfId="20101" xr:uid="{00000000-0005-0000-0000-0000DF490000}"/>
    <cellStyle name="Normal 5 2 3 6 2 5 3" xfId="20102" xr:uid="{00000000-0005-0000-0000-0000E0490000}"/>
    <cellStyle name="Normal 5 2 3 6 2 5 4" xfId="20103" xr:uid="{00000000-0005-0000-0000-0000E1490000}"/>
    <cellStyle name="Normal 5 2 3 6 2 6" xfId="20104" xr:uid="{00000000-0005-0000-0000-0000E2490000}"/>
    <cellStyle name="Normal 5 2 3 6 2 6 2" xfId="20105" xr:uid="{00000000-0005-0000-0000-0000E3490000}"/>
    <cellStyle name="Normal 5 2 3 6 2 6 3" xfId="20106" xr:uid="{00000000-0005-0000-0000-0000E4490000}"/>
    <cellStyle name="Normal 5 2 3 6 2 6 4" xfId="20107" xr:uid="{00000000-0005-0000-0000-0000E5490000}"/>
    <cellStyle name="Normal 5 2 3 6 2 7" xfId="20108" xr:uid="{00000000-0005-0000-0000-0000E6490000}"/>
    <cellStyle name="Normal 5 2 3 6 2 7 2" xfId="20109" xr:uid="{00000000-0005-0000-0000-0000E7490000}"/>
    <cellStyle name="Normal 5 2 3 6 2 7 3" xfId="20110" xr:uid="{00000000-0005-0000-0000-0000E8490000}"/>
    <cellStyle name="Normal 5 2 3 6 2 8" xfId="20111" xr:uid="{00000000-0005-0000-0000-0000E9490000}"/>
    <cellStyle name="Normal 5 2 3 6 2 9" xfId="20112" xr:uid="{00000000-0005-0000-0000-0000EA490000}"/>
    <cellStyle name="Normal 5 2 3 6 3" xfId="1471" xr:uid="{00000000-0005-0000-0000-0000EB490000}"/>
    <cellStyle name="Normal 5 2 3 6 3 2" xfId="20113" xr:uid="{00000000-0005-0000-0000-0000EC490000}"/>
    <cellStyle name="Normal 5 2 3 6 3 2 2" xfId="20114" xr:uid="{00000000-0005-0000-0000-0000ED490000}"/>
    <cellStyle name="Normal 5 2 3 6 3 2 2 2" xfId="20115" xr:uid="{00000000-0005-0000-0000-0000EE490000}"/>
    <cellStyle name="Normal 5 2 3 6 3 2 2 3" xfId="20116" xr:uid="{00000000-0005-0000-0000-0000EF490000}"/>
    <cellStyle name="Normal 5 2 3 6 3 2 2 4" xfId="20117" xr:uid="{00000000-0005-0000-0000-0000F0490000}"/>
    <cellStyle name="Normal 5 2 3 6 3 2 3" xfId="20118" xr:uid="{00000000-0005-0000-0000-0000F1490000}"/>
    <cellStyle name="Normal 5 2 3 6 3 2 3 2" xfId="20119" xr:uid="{00000000-0005-0000-0000-0000F2490000}"/>
    <cellStyle name="Normal 5 2 3 6 3 2 3 3" xfId="20120" xr:uid="{00000000-0005-0000-0000-0000F3490000}"/>
    <cellStyle name="Normal 5 2 3 6 3 2 4" xfId="20121" xr:uid="{00000000-0005-0000-0000-0000F4490000}"/>
    <cellStyle name="Normal 5 2 3 6 3 2 5" xfId="20122" xr:uid="{00000000-0005-0000-0000-0000F5490000}"/>
    <cellStyle name="Normal 5 2 3 6 3 2 6" xfId="20123" xr:uid="{00000000-0005-0000-0000-0000F6490000}"/>
    <cellStyle name="Normal 5 2 3 6 3 3" xfId="20124" xr:uid="{00000000-0005-0000-0000-0000F7490000}"/>
    <cellStyle name="Normal 5 2 3 6 3 3 2" xfId="20125" xr:uid="{00000000-0005-0000-0000-0000F8490000}"/>
    <cellStyle name="Normal 5 2 3 6 3 3 3" xfId="20126" xr:uid="{00000000-0005-0000-0000-0000F9490000}"/>
    <cellStyle name="Normal 5 2 3 6 3 3 4" xfId="20127" xr:uid="{00000000-0005-0000-0000-0000FA490000}"/>
    <cellStyle name="Normal 5 2 3 6 3 4" xfId="20128" xr:uid="{00000000-0005-0000-0000-0000FB490000}"/>
    <cellStyle name="Normal 5 2 3 6 3 4 2" xfId="20129" xr:uid="{00000000-0005-0000-0000-0000FC490000}"/>
    <cellStyle name="Normal 5 2 3 6 3 4 3" xfId="20130" xr:uid="{00000000-0005-0000-0000-0000FD490000}"/>
    <cellStyle name="Normal 5 2 3 6 3 4 4" xfId="20131" xr:uid="{00000000-0005-0000-0000-0000FE490000}"/>
    <cellStyle name="Normal 5 2 3 6 3 5" xfId="20132" xr:uid="{00000000-0005-0000-0000-0000FF490000}"/>
    <cellStyle name="Normal 5 2 3 6 3 5 2" xfId="20133" xr:uid="{00000000-0005-0000-0000-0000004A0000}"/>
    <cellStyle name="Normal 5 2 3 6 3 5 3" xfId="20134" xr:uid="{00000000-0005-0000-0000-0000014A0000}"/>
    <cellStyle name="Normal 5 2 3 6 3 5 4" xfId="20135" xr:uid="{00000000-0005-0000-0000-0000024A0000}"/>
    <cellStyle name="Normal 5 2 3 6 3 6" xfId="20136" xr:uid="{00000000-0005-0000-0000-0000034A0000}"/>
    <cellStyle name="Normal 5 2 3 6 3 6 2" xfId="20137" xr:uid="{00000000-0005-0000-0000-0000044A0000}"/>
    <cellStyle name="Normal 5 2 3 6 3 6 3" xfId="20138" xr:uid="{00000000-0005-0000-0000-0000054A0000}"/>
    <cellStyle name="Normal 5 2 3 6 3 7" xfId="20139" xr:uid="{00000000-0005-0000-0000-0000064A0000}"/>
    <cellStyle name="Normal 5 2 3 6 3 8" xfId="20140" xr:uid="{00000000-0005-0000-0000-0000074A0000}"/>
    <cellStyle name="Normal 5 2 3 6 3 9" xfId="20141" xr:uid="{00000000-0005-0000-0000-0000084A0000}"/>
    <cellStyle name="Normal 5 2 3 6 4" xfId="20142" xr:uid="{00000000-0005-0000-0000-0000094A0000}"/>
    <cellStyle name="Normal 5 2 3 6 4 2" xfId="20143" xr:uid="{00000000-0005-0000-0000-00000A4A0000}"/>
    <cellStyle name="Normal 5 2 3 6 4 2 2" xfId="20144" xr:uid="{00000000-0005-0000-0000-00000B4A0000}"/>
    <cellStyle name="Normal 5 2 3 6 4 2 3" xfId="20145" xr:uid="{00000000-0005-0000-0000-00000C4A0000}"/>
    <cellStyle name="Normal 5 2 3 6 4 2 4" xfId="20146" xr:uid="{00000000-0005-0000-0000-00000D4A0000}"/>
    <cellStyle name="Normal 5 2 3 6 4 3" xfId="20147" xr:uid="{00000000-0005-0000-0000-00000E4A0000}"/>
    <cellStyle name="Normal 5 2 3 6 4 3 2" xfId="20148" xr:uid="{00000000-0005-0000-0000-00000F4A0000}"/>
    <cellStyle name="Normal 5 2 3 6 4 3 3" xfId="20149" xr:uid="{00000000-0005-0000-0000-0000104A0000}"/>
    <cellStyle name="Normal 5 2 3 6 4 4" xfId="20150" xr:uid="{00000000-0005-0000-0000-0000114A0000}"/>
    <cellStyle name="Normal 5 2 3 6 4 5" xfId="20151" xr:uid="{00000000-0005-0000-0000-0000124A0000}"/>
    <cellStyle name="Normal 5 2 3 6 4 6" xfId="20152" xr:uid="{00000000-0005-0000-0000-0000134A0000}"/>
    <cellStyle name="Normal 5 2 3 6 5" xfId="20153" xr:uid="{00000000-0005-0000-0000-0000144A0000}"/>
    <cellStyle name="Normal 5 2 3 6 5 2" xfId="20154" xr:uid="{00000000-0005-0000-0000-0000154A0000}"/>
    <cellStyle name="Normal 5 2 3 6 5 3" xfId="20155" xr:uid="{00000000-0005-0000-0000-0000164A0000}"/>
    <cellStyle name="Normal 5 2 3 6 5 4" xfId="20156" xr:uid="{00000000-0005-0000-0000-0000174A0000}"/>
    <cellStyle name="Normal 5 2 3 6 6" xfId="20157" xr:uid="{00000000-0005-0000-0000-0000184A0000}"/>
    <cellStyle name="Normal 5 2 3 6 6 2" xfId="20158" xr:uid="{00000000-0005-0000-0000-0000194A0000}"/>
    <cellStyle name="Normal 5 2 3 6 6 3" xfId="20159" xr:uid="{00000000-0005-0000-0000-00001A4A0000}"/>
    <cellStyle name="Normal 5 2 3 6 6 4" xfId="20160" xr:uid="{00000000-0005-0000-0000-00001B4A0000}"/>
    <cellStyle name="Normal 5 2 3 6 7" xfId="20161" xr:uid="{00000000-0005-0000-0000-00001C4A0000}"/>
    <cellStyle name="Normal 5 2 3 6 7 2" xfId="20162" xr:uid="{00000000-0005-0000-0000-00001D4A0000}"/>
    <cellStyle name="Normal 5 2 3 6 7 3" xfId="20163" xr:uid="{00000000-0005-0000-0000-00001E4A0000}"/>
    <cellStyle name="Normal 5 2 3 6 7 4" xfId="20164" xr:uid="{00000000-0005-0000-0000-00001F4A0000}"/>
    <cellStyle name="Normal 5 2 3 6 8" xfId="20165" xr:uid="{00000000-0005-0000-0000-0000204A0000}"/>
    <cellStyle name="Normal 5 2 3 6 8 2" xfId="20166" xr:uid="{00000000-0005-0000-0000-0000214A0000}"/>
    <cellStyle name="Normal 5 2 3 6 8 3" xfId="20167" xr:uid="{00000000-0005-0000-0000-0000224A0000}"/>
    <cellStyle name="Normal 5 2 3 6 9" xfId="20168" xr:uid="{00000000-0005-0000-0000-0000234A0000}"/>
    <cellStyle name="Normal 5 2 3 7" xfId="743" xr:uid="{00000000-0005-0000-0000-0000244A0000}"/>
    <cellStyle name="Normal 5 2 3 7 10" xfId="20169" xr:uid="{00000000-0005-0000-0000-0000254A0000}"/>
    <cellStyle name="Normal 5 2 3 7 2" xfId="1473" xr:uid="{00000000-0005-0000-0000-0000264A0000}"/>
    <cellStyle name="Normal 5 2 3 7 2 2" xfId="20170" xr:uid="{00000000-0005-0000-0000-0000274A0000}"/>
    <cellStyle name="Normal 5 2 3 7 2 2 2" xfId="20171" xr:uid="{00000000-0005-0000-0000-0000284A0000}"/>
    <cellStyle name="Normal 5 2 3 7 2 2 2 2" xfId="20172" xr:uid="{00000000-0005-0000-0000-0000294A0000}"/>
    <cellStyle name="Normal 5 2 3 7 2 2 2 3" xfId="20173" xr:uid="{00000000-0005-0000-0000-00002A4A0000}"/>
    <cellStyle name="Normal 5 2 3 7 2 2 2 4" xfId="20174" xr:uid="{00000000-0005-0000-0000-00002B4A0000}"/>
    <cellStyle name="Normal 5 2 3 7 2 2 3" xfId="20175" xr:uid="{00000000-0005-0000-0000-00002C4A0000}"/>
    <cellStyle name="Normal 5 2 3 7 2 2 3 2" xfId="20176" xr:uid="{00000000-0005-0000-0000-00002D4A0000}"/>
    <cellStyle name="Normal 5 2 3 7 2 2 3 3" xfId="20177" xr:uid="{00000000-0005-0000-0000-00002E4A0000}"/>
    <cellStyle name="Normal 5 2 3 7 2 2 4" xfId="20178" xr:uid="{00000000-0005-0000-0000-00002F4A0000}"/>
    <cellStyle name="Normal 5 2 3 7 2 2 5" xfId="20179" xr:uid="{00000000-0005-0000-0000-0000304A0000}"/>
    <cellStyle name="Normal 5 2 3 7 2 2 6" xfId="20180" xr:uid="{00000000-0005-0000-0000-0000314A0000}"/>
    <cellStyle name="Normal 5 2 3 7 2 3" xfId="20181" xr:uid="{00000000-0005-0000-0000-0000324A0000}"/>
    <cellStyle name="Normal 5 2 3 7 2 3 2" xfId="20182" xr:uid="{00000000-0005-0000-0000-0000334A0000}"/>
    <cellStyle name="Normal 5 2 3 7 2 3 3" xfId="20183" xr:uid="{00000000-0005-0000-0000-0000344A0000}"/>
    <cellStyle name="Normal 5 2 3 7 2 3 4" xfId="20184" xr:uid="{00000000-0005-0000-0000-0000354A0000}"/>
    <cellStyle name="Normal 5 2 3 7 2 4" xfId="20185" xr:uid="{00000000-0005-0000-0000-0000364A0000}"/>
    <cellStyle name="Normal 5 2 3 7 2 4 2" xfId="20186" xr:uid="{00000000-0005-0000-0000-0000374A0000}"/>
    <cellStyle name="Normal 5 2 3 7 2 4 3" xfId="20187" xr:uid="{00000000-0005-0000-0000-0000384A0000}"/>
    <cellStyle name="Normal 5 2 3 7 2 4 4" xfId="20188" xr:uid="{00000000-0005-0000-0000-0000394A0000}"/>
    <cellStyle name="Normal 5 2 3 7 2 5" xfId="20189" xr:uid="{00000000-0005-0000-0000-00003A4A0000}"/>
    <cellStyle name="Normal 5 2 3 7 2 5 2" xfId="20190" xr:uid="{00000000-0005-0000-0000-00003B4A0000}"/>
    <cellStyle name="Normal 5 2 3 7 2 5 3" xfId="20191" xr:uid="{00000000-0005-0000-0000-00003C4A0000}"/>
    <cellStyle name="Normal 5 2 3 7 2 5 4" xfId="20192" xr:uid="{00000000-0005-0000-0000-00003D4A0000}"/>
    <cellStyle name="Normal 5 2 3 7 2 6" xfId="20193" xr:uid="{00000000-0005-0000-0000-00003E4A0000}"/>
    <cellStyle name="Normal 5 2 3 7 2 6 2" xfId="20194" xr:uid="{00000000-0005-0000-0000-00003F4A0000}"/>
    <cellStyle name="Normal 5 2 3 7 2 6 3" xfId="20195" xr:uid="{00000000-0005-0000-0000-0000404A0000}"/>
    <cellStyle name="Normal 5 2 3 7 2 7" xfId="20196" xr:uid="{00000000-0005-0000-0000-0000414A0000}"/>
    <cellStyle name="Normal 5 2 3 7 2 8" xfId="20197" xr:uid="{00000000-0005-0000-0000-0000424A0000}"/>
    <cellStyle name="Normal 5 2 3 7 2 9" xfId="20198" xr:uid="{00000000-0005-0000-0000-0000434A0000}"/>
    <cellStyle name="Normal 5 2 3 7 3" xfId="20199" xr:uid="{00000000-0005-0000-0000-0000444A0000}"/>
    <cellStyle name="Normal 5 2 3 7 3 2" xfId="20200" xr:uid="{00000000-0005-0000-0000-0000454A0000}"/>
    <cellStyle name="Normal 5 2 3 7 3 2 2" xfId="20201" xr:uid="{00000000-0005-0000-0000-0000464A0000}"/>
    <cellStyle name="Normal 5 2 3 7 3 2 3" xfId="20202" xr:uid="{00000000-0005-0000-0000-0000474A0000}"/>
    <cellStyle name="Normal 5 2 3 7 3 2 4" xfId="20203" xr:uid="{00000000-0005-0000-0000-0000484A0000}"/>
    <cellStyle name="Normal 5 2 3 7 3 3" xfId="20204" xr:uid="{00000000-0005-0000-0000-0000494A0000}"/>
    <cellStyle name="Normal 5 2 3 7 3 3 2" xfId="20205" xr:uid="{00000000-0005-0000-0000-00004A4A0000}"/>
    <cellStyle name="Normal 5 2 3 7 3 3 3" xfId="20206" xr:uid="{00000000-0005-0000-0000-00004B4A0000}"/>
    <cellStyle name="Normal 5 2 3 7 3 4" xfId="20207" xr:uid="{00000000-0005-0000-0000-00004C4A0000}"/>
    <cellStyle name="Normal 5 2 3 7 3 5" xfId="20208" xr:uid="{00000000-0005-0000-0000-00004D4A0000}"/>
    <cellStyle name="Normal 5 2 3 7 3 6" xfId="20209" xr:uid="{00000000-0005-0000-0000-00004E4A0000}"/>
    <cellStyle name="Normal 5 2 3 7 4" xfId="20210" xr:uid="{00000000-0005-0000-0000-00004F4A0000}"/>
    <cellStyle name="Normal 5 2 3 7 4 2" xfId="20211" xr:uid="{00000000-0005-0000-0000-0000504A0000}"/>
    <cellStyle name="Normal 5 2 3 7 4 3" xfId="20212" xr:uid="{00000000-0005-0000-0000-0000514A0000}"/>
    <cellStyle name="Normal 5 2 3 7 4 4" xfId="20213" xr:uid="{00000000-0005-0000-0000-0000524A0000}"/>
    <cellStyle name="Normal 5 2 3 7 5" xfId="20214" xr:uid="{00000000-0005-0000-0000-0000534A0000}"/>
    <cellStyle name="Normal 5 2 3 7 5 2" xfId="20215" xr:uid="{00000000-0005-0000-0000-0000544A0000}"/>
    <cellStyle name="Normal 5 2 3 7 5 3" xfId="20216" xr:uid="{00000000-0005-0000-0000-0000554A0000}"/>
    <cellStyle name="Normal 5 2 3 7 5 4" xfId="20217" xr:uid="{00000000-0005-0000-0000-0000564A0000}"/>
    <cellStyle name="Normal 5 2 3 7 6" xfId="20218" xr:uid="{00000000-0005-0000-0000-0000574A0000}"/>
    <cellStyle name="Normal 5 2 3 7 6 2" xfId="20219" xr:uid="{00000000-0005-0000-0000-0000584A0000}"/>
    <cellStyle name="Normal 5 2 3 7 6 3" xfId="20220" xr:uid="{00000000-0005-0000-0000-0000594A0000}"/>
    <cellStyle name="Normal 5 2 3 7 6 4" xfId="20221" xr:uid="{00000000-0005-0000-0000-00005A4A0000}"/>
    <cellStyle name="Normal 5 2 3 7 7" xfId="20222" xr:uid="{00000000-0005-0000-0000-00005B4A0000}"/>
    <cellStyle name="Normal 5 2 3 7 7 2" xfId="20223" xr:uid="{00000000-0005-0000-0000-00005C4A0000}"/>
    <cellStyle name="Normal 5 2 3 7 7 3" xfId="20224" xr:uid="{00000000-0005-0000-0000-00005D4A0000}"/>
    <cellStyle name="Normal 5 2 3 7 8" xfId="20225" xr:uid="{00000000-0005-0000-0000-00005E4A0000}"/>
    <cellStyle name="Normal 5 2 3 7 9" xfId="20226" xr:uid="{00000000-0005-0000-0000-00005F4A0000}"/>
    <cellStyle name="Normal 5 2 3 8" xfId="1210" xr:uid="{00000000-0005-0000-0000-0000604A0000}"/>
    <cellStyle name="Normal 5 2 3 8 2" xfId="20227" xr:uid="{00000000-0005-0000-0000-0000614A0000}"/>
    <cellStyle name="Normal 5 2 3 8 2 2" xfId="20228" xr:uid="{00000000-0005-0000-0000-0000624A0000}"/>
    <cellStyle name="Normal 5 2 3 8 2 2 2" xfId="20229" xr:uid="{00000000-0005-0000-0000-0000634A0000}"/>
    <cellStyle name="Normal 5 2 3 8 2 2 3" xfId="20230" xr:uid="{00000000-0005-0000-0000-0000644A0000}"/>
    <cellStyle name="Normal 5 2 3 8 2 2 4" xfId="20231" xr:uid="{00000000-0005-0000-0000-0000654A0000}"/>
    <cellStyle name="Normal 5 2 3 8 2 3" xfId="20232" xr:uid="{00000000-0005-0000-0000-0000664A0000}"/>
    <cellStyle name="Normal 5 2 3 8 2 3 2" xfId="20233" xr:uid="{00000000-0005-0000-0000-0000674A0000}"/>
    <cellStyle name="Normal 5 2 3 8 2 3 3" xfId="20234" xr:uid="{00000000-0005-0000-0000-0000684A0000}"/>
    <cellStyle name="Normal 5 2 3 8 2 4" xfId="20235" xr:uid="{00000000-0005-0000-0000-0000694A0000}"/>
    <cellStyle name="Normal 5 2 3 8 2 5" xfId="20236" xr:uid="{00000000-0005-0000-0000-00006A4A0000}"/>
    <cellStyle name="Normal 5 2 3 8 2 6" xfId="20237" xr:uid="{00000000-0005-0000-0000-00006B4A0000}"/>
    <cellStyle name="Normal 5 2 3 8 3" xfId="20238" xr:uid="{00000000-0005-0000-0000-00006C4A0000}"/>
    <cellStyle name="Normal 5 2 3 8 3 2" xfId="20239" xr:uid="{00000000-0005-0000-0000-00006D4A0000}"/>
    <cellStyle name="Normal 5 2 3 8 3 3" xfId="20240" xr:uid="{00000000-0005-0000-0000-00006E4A0000}"/>
    <cellStyle name="Normal 5 2 3 8 3 4" xfId="20241" xr:uid="{00000000-0005-0000-0000-00006F4A0000}"/>
    <cellStyle name="Normal 5 2 3 8 4" xfId="20242" xr:uid="{00000000-0005-0000-0000-0000704A0000}"/>
    <cellStyle name="Normal 5 2 3 8 4 2" xfId="20243" xr:uid="{00000000-0005-0000-0000-0000714A0000}"/>
    <cellStyle name="Normal 5 2 3 8 4 3" xfId="20244" xr:uid="{00000000-0005-0000-0000-0000724A0000}"/>
    <cellStyle name="Normal 5 2 3 8 4 4" xfId="20245" xr:uid="{00000000-0005-0000-0000-0000734A0000}"/>
    <cellStyle name="Normal 5 2 3 8 5" xfId="20246" xr:uid="{00000000-0005-0000-0000-0000744A0000}"/>
    <cellStyle name="Normal 5 2 3 8 5 2" xfId="20247" xr:uid="{00000000-0005-0000-0000-0000754A0000}"/>
    <cellStyle name="Normal 5 2 3 8 5 3" xfId="20248" xr:uid="{00000000-0005-0000-0000-0000764A0000}"/>
    <cellStyle name="Normal 5 2 3 8 5 4" xfId="20249" xr:uid="{00000000-0005-0000-0000-0000774A0000}"/>
    <cellStyle name="Normal 5 2 3 8 6" xfId="20250" xr:uid="{00000000-0005-0000-0000-0000784A0000}"/>
    <cellStyle name="Normal 5 2 3 8 6 2" xfId="20251" xr:uid="{00000000-0005-0000-0000-0000794A0000}"/>
    <cellStyle name="Normal 5 2 3 8 6 3" xfId="20252" xr:uid="{00000000-0005-0000-0000-00007A4A0000}"/>
    <cellStyle name="Normal 5 2 3 8 7" xfId="20253" xr:uid="{00000000-0005-0000-0000-00007B4A0000}"/>
    <cellStyle name="Normal 5 2 3 8 8" xfId="20254" xr:uid="{00000000-0005-0000-0000-00007C4A0000}"/>
    <cellStyle name="Normal 5 2 3 8 9" xfId="20255" xr:uid="{00000000-0005-0000-0000-00007D4A0000}"/>
    <cellStyle name="Normal 5 2 3 9" xfId="20256" xr:uid="{00000000-0005-0000-0000-00007E4A0000}"/>
    <cellStyle name="Normal 5 2 3 9 2" xfId="20257" xr:uid="{00000000-0005-0000-0000-00007F4A0000}"/>
    <cellStyle name="Normal 5 2 3 9 2 2" xfId="20258" xr:uid="{00000000-0005-0000-0000-0000804A0000}"/>
    <cellStyle name="Normal 5 2 3 9 2 2 2" xfId="20259" xr:uid="{00000000-0005-0000-0000-0000814A0000}"/>
    <cellStyle name="Normal 5 2 3 9 2 2 3" xfId="20260" xr:uid="{00000000-0005-0000-0000-0000824A0000}"/>
    <cellStyle name="Normal 5 2 3 9 2 2 4" xfId="20261" xr:uid="{00000000-0005-0000-0000-0000834A0000}"/>
    <cellStyle name="Normal 5 2 3 9 2 3" xfId="20262" xr:uid="{00000000-0005-0000-0000-0000844A0000}"/>
    <cellStyle name="Normal 5 2 3 9 2 3 2" xfId="20263" xr:uid="{00000000-0005-0000-0000-0000854A0000}"/>
    <cellStyle name="Normal 5 2 3 9 2 3 3" xfId="20264" xr:uid="{00000000-0005-0000-0000-0000864A0000}"/>
    <cellStyle name="Normal 5 2 3 9 2 4" xfId="20265" xr:uid="{00000000-0005-0000-0000-0000874A0000}"/>
    <cellStyle name="Normal 5 2 3 9 2 5" xfId="20266" xr:uid="{00000000-0005-0000-0000-0000884A0000}"/>
    <cellStyle name="Normal 5 2 3 9 2 6" xfId="20267" xr:uid="{00000000-0005-0000-0000-0000894A0000}"/>
    <cellStyle name="Normal 5 2 3 9 3" xfId="20268" xr:uid="{00000000-0005-0000-0000-00008A4A0000}"/>
    <cellStyle name="Normal 5 2 3 9 3 2" xfId="20269" xr:uid="{00000000-0005-0000-0000-00008B4A0000}"/>
    <cellStyle name="Normal 5 2 3 9 3 3" xfId="20270" xr:uid="{00000000-0005-0000-0000-00008C4A0000}"/>
    <cellStyle name="Normal 5 2 3 9 3 4" xfId="20271" xr:uid="{00000000-0005-0000-0000-00008D4A0000}"/>
    <cellStyle name="Normal 5 2 3 9 4" xfId="20272" xr:uid="{00000000-0005-0000-0000-00008E4A0000}"/>
    <cellStyle name="Normal 5 2 3 9 4 2" xfId="20273" xr:uid="{00000000-0005-0000-0000-00008F4A0000}"/>
    <cellStyle name="Normal 5 2 3 9 4 3" xfId="20274" xr:uid="{00000000-0005-0000-0000-0000904A0000}"/>
    <cellStyle name="Normal 5 2 3 9 4 4" xfId="20275" xr:uid="{00000000-0005-0000-0000-0000914A0000}"/>
    <cellStyle name="Normal 5 2 3 9 5" xfId="20276" xr:uid="{00000000-0005-0000-0000-0000924A0000}"/>
    <cellStyle name="Normal 5 2 3 9 5 2" xfId="20277" xr:uid="{00000000-0005-0000-0000-0000934A0000}"/>
    <cellStyle name="Normal 5 2 3 9 5 3" xfId="20278" xr:uid="{00000000-0005-0000-0000-0000944A0000}"/>
    <cellStyle name="Normal 5 2 3 9 5 4" xfId="20279" xr:uid="{00000000-0005-0000-0000-0000954A0000}"/>
    <cellStyle name="Normal 5 2 3 9 6" xfId="20280" xr:uid="{00000000-0005-0000-0000-0000964A0000}"/>
    <cellStyle name="Normal 5 2 3 9 6 2" xfId="20281" xr:uid="{00000000-0005-0000-0000-0000974A0000}"/>
    <cellStyle name="Normal 5 2 3 9 6 3" xfId="20282" xr:uid="{00000000-0005-0000-0000-0000984A0000}"/>
    <cellStyle name="Normal 5 2 3 9 7" xfId="20283" xr:uid="{00000000-0005-0000-0000-0000994A0000}"/>
    <cellStyle name="Normal 5 2 3 9 8" xfId="20284" xr:uid="{00000000-0005-0000-0000-00009A4A0000}"/>
    <cellStyle name="Normal 5 2 3 9 9" xfId="20285" xr:uid="{00000000-0005-0000-0000-00009B4A0000}"/>
    <cellStyle name="Normal 5 2 4" xfId="467" xr:uid="{00000000-0005-0000-0000-00009C4A0000}"/>
    <cellStyle name="Normal 5 2 4 10" xfId="20286" xr:uid="{00000000-0005-0000-0000-00009D4A0000}"/>
    <cellStyle name="Normal 5 2 4 10 2" xfId="20287" xr:uid="{00000000-0005-0000-0000-00009E4A0000}"/>
    <cellStyle name="Normal 5 2 4 10 3" xfId="20288" xr:uid="{00000000-0005-0000-0000-00009F4A0000}"/>
    <cellStyle name="Normal 5 2 4 10 4" xfId="20289" xr:uid="{00000000-0005-0000-0000-0000A04A0000}"/>
    <cellStyle name="Normal 5 2 4 11" xfId="20290" xr:uid="{00000000-0005-0000-0000-0000A14A0000}"/>
    <cellStyle name="Normal 5 2 4 11 2" xfId="20291" xr:uid="{00000000-0005-0000-0000-0000A24A0000}"/>
    <cellStyle name="Normal 5 2 4 11 3" xfId="20292" xr:uid="{00000000-0005-0000-0000-0000A34A0000}"/>
    <cellStyle name="Normal 5 2 4 12" xfId="20293" xr:uid="{00000000-0005-0000-0000-0000A44A0000}"/>
    <cellStyle name="Normal 5 2 4 13" xfId="20294" xr:uid="{00000000-0005-0000-0000-0000A54A0000}"/>
    <cellStyle name="Normal 5 2 4 14" xfId="20295" xr:uid="{00000000-0005-0000-0000-0000A64A0000}"/>
    <cellStyle name="Normal 5 2 4 2" xfId="638" xr:uid="{00000000-0005-0000-0000-0000A74A0000}"/>
    <cellStyle name="Normal 5 2 4 2 10" xfId="20296" xr:uid="{00000000-0005-0000-0000-0000A84A0000}"/>
    <cellStyle name="Normal 5 2 4 2 11" xfId="20297" xr:uid="{00000000-0005-0000-0000-0000A94A0000}"/>
    <cellStyle name="Normal 5 2 4 2 2" xfId="1104" xr:uid="{00000000-0005-0000-0000-0000AA4A0000}"/>
    <cellStyle name="Normal 5 2 4 2 2 10" xfId="20298" xr:uid="{00000000-0005-0000-0000-0000AB4A0000}"/>
    <cellStyle name="Normal 5 2 4 2 2 2" xfId="1476" xr:uid="{00000000-0005-0000-0000-0000AC4A0000}"/>
    <cellStyle name="Normal 5 2 4 2 2 2 2" xfId="20299" xr:uid="{00000000-0005-0000-0000-0000AD4A0000}"/>
    <cellStyle name="Normal 5 2 4 2 2 2 2 2" xfId="20300" xr:uid="{00000000-0005-0000-0000-0000AE4A0000}"/>
    <cellStyle name="Normal 5 2 4 2 2 2 2 2 2" xfId="20301" xr:uid="{00000000-0005-0000-0000-0000AF4A0000}"/>
    <cellStyle name="Normal 5 2 4 2 2 2 2 2 3" xfId="20302" xr:uid="{00000000-0005-0000-0000-0000B04A0000}"/>
    <cellStyle name="Normal 5 2 4 2 2 2 2 2 4" xfId="20303" xr:uid="{00000000-0005-0000-0000-0000B14A0000}"/>
    <cellStyle name="Normal 5 2 4 2 2 2 2 3" xfId="20304" xr:uid="{00000000-0005-0000-0000-0000B24A0000}"/>
    <cellStyle name="Normal 5 2 4 2 2 2 2 3 2" xfId="20305" xr:uid="{00000000-0005-0000-0000-0000B34A0000}"/>
    <cellStyle name="Normal 5 2 4 2 2 2 2 3 3" xfId="20306" xr:uid="{00000000-0005-0000-0000-0000B44A0000}"/>
    <cellStyle name="Normal 5 2 4 2 2 2 2 4" xfId="20307" xr:uid="{00000000-0005-0000-0000-0000B54A0000}"/>
    <cellStyle name="Normal 5 2 4 2 2 2 2 5" xfId="20308" xr:uid="{00000000-0005-0000-0000-0000B64A0000}"/>
    <cellStyle name="Normal 5 2 4 2 2 2 2 6" xfId="20309" xr:uid="{00000000-0005-0000-0000-0000B74A0000}"/>
    <cellStyle name="Normal 5 2 4 2 2 2 3" xfId="20310" xr:uid="{00000000-0005-0000-0000-0000B84A0000}"/>
    <cellStyle name="Normal 5 2 4 2 2 2 3 2" xfId="20311" xr:uid="{00000000-0005-0000-0000-0000B94A0000}"/>
    <cellStyle name="Normal 5 2 4 2 2 2 3 3" xfId="20312" xr:uid="{00000000-0005-0000-0000-0000BA4A0000}"/>
    <cellStyle name="Normal 5 2 4 2 2 2 3 4" xfId="20313" xr:uid="{00000000-0005-0000-0000-0000BB4A0000}"/>
    <cellStyle name="Normal 5 2 4 2 2 2 4" xfId="20314" xr:uid="{00000000-0005-0000-0000-0000BC4A0000}"/>
    <cellStyle name="Normal 5 2 4 2 2 2 4 2" xfId="20315" xr:uid="{00000000-0005-0000-0000-0000BD4A0000}"/>
    <cellStyle name="Normal 5 2 4 2 2 2 4 3" xfId="20316" xr:uid="{00000000-0005-0000-0000-0000BE4A0000}"/>
    <cellStyle name="Normal 5 2 4 2 2 2 4 4" xfId="20317" xr:uid="{00000000-0005-0000-0000-0000BF4A0000}"/>
    <cellStyle name="Normal 5 2 4 2 2 2 5" xfId="20318" xr:uid="{00000000-0005-0000-0000-0000C04A0000}"/>
    <cellStyle name="Normal 5 2 4 2 2 2 5 2" xfId="20319" xr:uid="{00000000-0005-0000-0000-0000C14A0000}"/>
    <cellStyle name="Normal 5 2 4 2 2 2 5 3" xfId="20320" xr:uid="{00000000-0005-0000-0000-0000C24A0000}"/>
    <cellStyle name="Normal 5 2 4 2 2 2 5 4" xfId="20321" xr:uid="{00000000-0005-0000-0000-0000C34A0000}"/>
    <cellStyle name="Normal 5 2 4 2 2 2 6" xfId="20322" xr:uid="{00000000-0005-0000-0000-0000C44A0000}"/>
    <cellStyle name="Normal 5 2 4 2 2 2 6 2" xfId="20323" xr:uid="{00000000-0005-0000-0000-0000C54A0000}"/>
    <cellStyle name="Normal 5 2 4 2 2 2 6 3" xfId="20324" xr:uid="{00000000-0005-0000-0000-0000C64A0000}"/>
    <cellStyle name="Normal 5 2 4 2 2 2 7" xfId="20325" xr:uid="{00000000-0005-0000-0000-0000C74A0000}"/>
    <cellStyle name="Normal 5 2 4 2 2 2 8" xfId="20326" xr:uid="{00000000-0005-0000-0000-0000C84A0000}"/>
    <cellStyle name="Normal 5 2 4 2 2 2 9" xfId="20327" xr:uid="{00000000-0005-0000-0000-0000C94A0000}"/>
    <cellStyle name="Normal 5 2 4 2 2 3" xfId="20328" xr:uid="{00000000-0005-0000-0000-0000CA4A0000}"/>
    <cellStyle name="Normal 5 2 4 2 2 3 2" xfId="20329" xr:uid="{00000000-0005-0000-0000-0000CB4A0000}"/>
    <cellStyle name="Normal 5 2 4 2 2 3 2 2" xfId="20330" xr:uid="{00000000-0005-0000-0000-0000CC4A0000}"/>
    <cellStyle name="Normal 5 2 4 2 2 3 2 3" xfId="20331" xr:uid="{00000000-0005-0000-0000-0000CD4A0000}"/>
    <cellStyle name="Normal 5 2 4 2 2 3 2 4" xfId="20332" xr:uid="{00000000-0005-0000-0000-0000CE4A0000}"/>
    <cellStyle name="Normal 5 2 4 2 2 3 3" xfId="20333" xr:uid="{00000000-0005-0000-0000-0000CF4A0000}"/>
    <cellStyle name="Normal 5 2 4 2 2 3 3 2" xfId="20334" xr:uid="{00000000-0005-0000-0000-0000D04A0000}"/>
    <cellStyle name="Normal 5 2 4 2 2 3 3 3" xfId="20335" xr:uid="{00000000-0005-0000-0000-0000D14A0000}"/>
    <cellStyle name="Normal 5 2 4 2 2 3 4" xfId="20336" xr:uid="{00000000-0005-0000-0000-0000D24A0000}"/>
    <cellStyle name="Normal 5 2 4 2 2 3 5" xfId="20337" xr:uid="{00000000-0005-0000-0000-0000D34A0000}"/>
    <cellStyle name="Normal 5 2 4 2 2 3 6" xfId="20338" xr:uid="{00000000-0005-0000-0000-0000D44A0000}"/>
    <cellStyle name="Normal 5 2 4 2 2 4" xfId="20339" xr:uid="{00000000-0005-0000-0000-0000D54A0000}"/>
    <cellStyle name="Normal 5 2 4 2 2 4 2" xfId="20340" xr:uid="{00000000-0005-0000-0000-0000D64A0000}"/>
    <cellStyle name="Normal 5 2 4 2 2 4 3" xfId="20341" xr:uid="{00000000-0005-0000-0000-0000D74A0000}"/>
    <cellStyle name="Normal 5 2 4 2 2 4 4" xfId="20342" xr:uid="{00000000-0005-0000-0000-0000D84A0000}"/>
    <cellStyle name="Normal 5 2 4 2 2 5" xfId="20343" xr:uid="{00000000-0005-0000-0000-0000D94A0000}"/>
    <cellStyle name="Normal 5 2 4 2 2 5 2" xfId="20344" xr:uid="{00000000-0005-0000-0000-0000DA4A0000}"/>
    <cellStyle name="Normal 5 2 4 2 2 5 3" xfId="20345" xr:uid="{00000000-0005-0000-0000-0000DB4A0000}"/>
    <cellStyle name="Normal 5 2 4 2 2 5 4" xfId="20346" xr:uid="{00000000-0005-0000-0000-0000DC4A0000}"/>
    <cellStyle name="Normal 5 2 4 2 2 6" xfId="20347" xr:uid="{00000000-0005-0000-0000-0000DD4A0000}"/>
    <cellStyle name="Normal 5 2 4 2 2 6 2" xfId="20348" xr:uid="{00000000-0005-0000-0000-0000DE4A0000}"/>
    <cellStyle name="Normal 5 2 4 2 2 6 3" xfId="20349" xr:uid="{00000000-0005-0000-0000-0000DF4A0000}"/>
    <cellStyle name="Normal 5 2 4 2 2 6 4" xfId="20350" xr:uid="{00000000-0005-0000-0000-0000E04A0000}"/>
    <cellStyle name="Normal 5 2 4 2 2 7" xfId="20351" xr:uid="{00000000-0005-0000-0000-0000E14A0000}"/>
    <cellStyle name="Normal 5 2 4 2 2 7 2" xfId="20352" xr:uid="{00000000-0005-0000-0000-0000E24A0000}"/>
    <cellStyle name="Normal 5 2 4 2 2 7 3" xfId="20353" xr:uid="{00000000-0005-0000-0000-0000E34A0000}"/>
    <cellStyle name="Normal 5 2 4 2 2 8" xfId="20354" xr:uid="{00000000-0005-0000-0000-0000E44A0000}"/>
    <cellStyle name="Normal 5 2 4 2 2 9" xfId="20355" xr:uid="{00000000-0005-0000-0000-0000E54A0000}"/>
    <cellStyle name="Normal 5 2 4 2 3" xfId="1475" xr:uid="{00000000-0005-0000-0000-0000E64A0000}"/>
    <cellStyle name="Normal 5 2 4 2 3 2" xfId="20356" xr:uid="{00000000-0005-0000-0000-0000E74A0000}"/>
    <cellStyle name="Normal 5 2 4 2 3 2 2" xfId="20357" xr:uid="{00000000-0005-0000-0000-0000E84A0000}"/>
    <cellStyle name="Normal 5 2 4 2 3 2 2 2" xfId="20358" xr:uid="{00000000-0005-0000-0000-0000E94A0000}"/>
    <cellStyle name="Normal 5 2 4 2 3 2 2 3" xfId="20359" xr:uid="{00000000-0005-0000-0000-0000EA4A0000}"/>
    <cellStyle name="Normal 5 2 4 2 3 2 2 4" xfId="20360" xr:uid="{00000000-0005-0000-0000-0000EB4A0000}"/>
    <cellStyle name="Normal 5 2 4 2 3 2 3" xfId="20361" xr:uid="{00000000-0005-0000-0000-0000EC4A0000}"/>
    <cellStyle name="Normal 5 2 4 2 3 2 3 2" xfId="20362" xr:uid="{00000000-0005-0000-0000-0000ED4A0000}"/>
    <cellStyle name="Normal 5 2 4 2 3 2 3 3" xfId="20363" xr:uid="{00000000-0005-0000-0000-0000EE4A0000}"/>
    <cellStyle name="Normal 5 2 4 2 3 2 4" xfId="20364" xr:uid="{00000000-0005-0000-0000-0000EF4A0000}"/>
    <cellStyle name="Normal 5 2 4 2 3 2 5" xfId="20365" xr:uid="{00000000-0005-0000-0000-0000F04A0000}"/>
    <cellStyle name="Normal 5 2 4 2 3 2 6" xfId="20366" xr:uid="{00000000-0005-0000-0000-0000F14A0000}"/>
    <cellStyle name="Normal 5 2 4 2 3 3" xfId="20367" xr:uid="{00000000-0005-0000-0000-0000F24A0000}"/>
    <cellStyle name="Normal 5 2 4 2 3 3 2" xfId="20368" xr:uid="{00000000-0005-0000-0000-0000F34A0000}"/>
    <cellStyle name="Normal 5 2 4 2 3 3 3" xfId="20369" xr:uid="{00000000-0005-0000-0000-0000F44A0000}"/>
    <cellStyle name="Normal 5 2 4 2 3 3 4" xfId="20370" xr:uid="{00000000-0005-0000-0000-0000F54A0000}"/>
    <cellStyle name="Normal 5 2 4 2 3 4" xfId="20371" xr:uid="{00000000-0005-0000-0000-0000F64A0000}"/>
    <cellStyle name="Normal 5 2 4 2 3 4 2" xfId="20372" xr:uid="{00000000-0005-0000-0000-0000F74A0000}"/>
    <cellStyle name="Normal 5 2 4 2 3 4 3" xfId="20373" xr:uid="{00000000-0005-0000-0000-0000F84A0000}"/>
    <cellStyle name="Normal 5 2 4 2 3 4 4" xfId="20374" xr:uid="{00000000-0005-0000-0000-0000F94A0000}"/>
    <cellStyle name="Normal 5 2 4 2 3 5" xfId="20375" xr:uid="{00000000-0005-0000-0000-0000FA4A0000}"/>
    <cellStyle name="Normal 5 2 4 2 3 5 2" xfId="20376" xr:uid="{00000000-0005-0000-0000-0000FB4A0000}"/>
    <cellStyle name="Normal 5 2 4 2 3 5 3" xfId="20377" xr:uid="{00000000-0005-0000-0000-0000FC4A0000}"/>
    <cellStyle name="Normal 5 2 4 2 3 5 4" xfId="20378" xr:uid="{00000000-0005-0000-0000-0000FD4A0000}"/>
    <cellStyle name="Normal 5 2 4 2 3 6" xfId="20379" xr:uid="{00000000-0005-0000-0000-0000FE4A0000}"/>
    <cellStyle name="Normal 5 2 4 2 3 6 2" xfId="20380" xr:uid="{00000000-0005-0000-0000-0000FF4A0000}"/>
    <cellStyle name="Normal 5 2 4 2 3 6 3" xfId="20381" xr:uid="{00000000-0005-0000-0000-0000004B0000}"/>
    <cellStyle name="Normal 5 2 4 2 3 7" xfId="20382" xr:uid="{00000000-0005-0000-0000-0000014B0000}"/>
    <cellStyle name="Normal 5 2 4 2 3 8" xfId="20383" xr:uid="{00000000-0005-0000-0000-0000024B0000}"/>
    <cellStyle name="Normal 5 2 4 2 3 9" xfId="20384" xr:uid="{00000000-0005-0000-0000-0000034B0000}"/>
    <cellStyle name="Normal 5 2 4 2 4" xfId="20385" xr:uid="{00000000-0005-0000-0000-0000044B0000}"/>
    <cellStyle name="Normal 5 2 4 2 4 2" xfId="20386" xr:uid="{00000000-0005-0000-0000-0000054B0000}"/>
    <cellStyle name="Normal 5 2 4 2 4 2 2" xfId="20387" xr:uid="{00000000-0005-0000-0000-0000064B0000}"/>
    <cellStyle name="Normal 5 2 4 2 4 2 3" xfId="20388" xr:uid="{00000000-0005-0000-0000-0000074B0000}"/>
    <cellStyle name="Normal 5 2 4 2 4 2 4" xfId="20389" xr:uid="{00000000-0005-0000-0000-0000084B0000}"/>
    <cellStyle name="Normal 5 2 4 2 4 3" xfId="20390" xr:uid="{00000000-0005-0000-0000-0000094B0000}"/>
    <cellStyle name="Normal 5 2 4 2 4 3 2" xfId="20391" xr:uid="{00000000-0005-0000-0000-00000A4B0000}"/>
    <cellStyle name="Normal 5 2 4 2 4 3 3" xfId="20392" xr:uid="{00000000-0005-0000-0000-00000B4B0000}"/>
    <cellStyle name="Normal 5 2 4 2 4 4" xfId="20393" xr:uid="{00000000-0005-0000-0000-00000C4B0000}"/>
    <cellStyle name="Normal 5 2 4 2 4 5" xfId="20394" xr:uid="{00000000-0005-0000-0000-00000D4B0000}"/>
    <cellStyle name="Normal 5 2 4 2 4 6" xfId="20395" xr:uid="{00000000-0005-0000-0000-00000E4B0000}"/>
    <cellStyle name="Normal 5 2 4 2 5" xfId="20396" xr:uid="{00000000-0005-0000-0000-00000F4B0000}"/>
    <cellStyle name="Normal 5 2 4 2 5 2" xfId="20397" xr:uid="{00000000-0005-0000-0000-0000104B0000}"/>
    <cellStyle name="Normal 5 2 4 2 5 3" xfId="20398" xr:uid="{00000000-0005-0000-0000-0000114B0000}"/>
    <cellStyle name="Normal 5 2 4 2 5 4" xfId="20399" xr:uid="{00000000-0005-0000-0000-0000124B0000}"/>
    <cellStyle name="Normal 5 2 4 2 6" xfId="20400" xr:uid="{00000000-0005-0000-0000-0000134B0000}"/>
    <cellStyle name="Normal 5 2 4 2 6 2" xfId="20401" xr:uid="{00000000-0005-0000-0000-0000144B0000}"/>
    <cellStyle name="Normal 5 2 4 2 6 3" xfId="20402" xr:uid="{00000000-0005-0000-0000-0000154B0000}"/>
    <cellStyle name="Normal 5 2 4 2 6 4" xfId="20403" xr:uid="{00000000-0005-0000-0000-0000164B0000}"/>
    <cellStyle name="Normal 5 2 4 2 7" xfId="20404" xr:uid="{00000000-0005-0000-0000-0000174B0000}"/>
    <cellStyle name="Normal 5 2 4 2 7 2" xfId="20405" xr:uid="{00000000-0005-0000-0000-0000184B0000}"/>
    <cellStyle name="Normal 5 2 4 2 7 3" xfId="20406" xr:uid="{00000000-0005-0000-0000-0000194B0000}"/>
    <cellStyle name="Normal 5 2 4 2 7 4" xfId="20407" xr:uid="{00000000-0005-0000-0000-00001A4B0000}"/>
    <cellStyle name="Normal 5 2 4 2 8" xfId="20408" xr:uid="{00000000-0005-0000-0000-00001B4B0000}"/>
    <cellStyle name="Normal 5 2 4 2 8 2" xfId="20409" xr:uid="{00000000-0005-0000-0000-00001C4B0000}"/>
    <cellStyle name="Normal 5 2 4 2 8 3" xfId="20410" xr:uid="{00000000-0005-0000-0000-00001D4B0000}"/>
    <cellStyle name="Normal 5 2 4 2 9" xfId="20411" xr:uid="{00000000-0005-0000-0000-00001E4B0000}"/>
    <cellStyle name="Normal 5 2 4 3" xfId="791" xr:uid="{00000000-0005-0000-0000-00001F4B0000}"/>
    <cellStyle name="Normal 5 2 4 3 10" xfId="20412" xr:uid="{00000000-0005-0000-0000-0000204B0000}"/>
    <cellStyle name="Normal 5 2 4 3 2" xfId="1477" xr:uid="{00000000-0005-0000-0000-0000214B0000}"/>
    <cellStyle name="Normal 5 2 4 3 2 2" xfId="20413" xr:uid="{00000000-0005-0000-0000-0000224B0000}"/>
    <cellStyle name="Normal 5 2 4 3 2 2 2" xfId="20414" xr:uid="{00000000-0005-0000-0000-0000234B0000}"/>
    <cellStyle name="Normal 5 2 4 3 2 2 2 2" xfId="20415" xr:uid="{00000000-0005-0000-0000-0000244B0000}"/>
    <cellStyle name="Normal 5 2 4 3 2 2 2 3" xfId="20416" xr:uid="{00000000-0005-0000-0000-0000254B0000}"/>
    <cellStyle name="Normal 5 2 4 3 2 2 2 4" xfId="20417" xr:uid="{00000000-0005-0000-0000-0000264B0000}"/>
    <cellStyle name="Normal 5 2 4 3 2 2 3" xfId="20418" xr:uid="{00000000-0005-0000-0000-0000274B0000}"/>
    <cellStyle name="Normal 5 2 4 3 2 2 3 2" xfId="20419" xr:uid="{00000000-0005-0000-0000-0000284B0000}"/>
    <cellStyle name="Normal 5 2 4 3 2 2 3 3" xfId="20420" xr:uid="{00000000-0005-0000-0000-0000294B0000}"/>
    <cellStyle name="Normal 5 2 4 3 2 2 4" xfId="20421" xr:uid="{00000000-0005-0000-0000-00002A4B0000}"/>
    <cellStyle name="Normal 5 2 4 3 2 2 5" xfId="20422" xr:uid="{00000000-0005-0000-0000-00002B4B0000}"/>
    <cellStyle name="Normal 5 2 4 3 2 2 6" xfId="20423" xr:uid="{00000000-0005-0000-0000-00002C4B0000}"/>
    <cellStyle name="Normal 5 2 4 3 2 3" xfId="20424" xr:uid="{00000000-0005-0000-0000-00002D4B0000}"/>
    <cellStyle name="Normal 5 2 4 3 2 3 2" xfId="20425" xr:uid="{00000000-0005-0000-0000-00002E4B0000}"/>
    <cellStyle name="Normal 5 2 4 3 2 3 3" xfId="20426" xr:uid="{00000000-0005-0000-0000-00002F4B0000}"/>
    <cellStyle name="Normal 5 2 4 3 2 3 4" xfId="20427" xr:uid="{00000000-0005-0000-0000-0000304B0000}"/>
    <cellStyle name="Normal 5 2 4 3 2 4" xfId="20428" xr:uid="{00000000-0005-0000-0000-0000314B0000}"/>
    <cellStyle name="Normal 5 2 4 3 2 4 2" xfId="20429" xr:uid="{00000000-0005-0000-0000-0000324B0000}"/>
    <cellStyle name="Normal 5 2 4 3 2 4 3" xfId="20430" xr:uid="{00000000-0005-0000-0000-0000334B0000}"/>
    <cellStyle name="Normal 5 2 4 3 2 4 4" xfId="20431" xr:uid="{00000000-0005-0000-0000-0000344B0000}"/>
    <cellStyle name="Normal 5 2 4 3 2 5" xfId="20432" xr:uid="{00000000-0005-0000-0000-0000354B0000}"/>
    <cellStyle name="Normal 5 2 4 3 2 5 2" xfId="20433" xr:uid="{00000000-0005-0000-0000-0000364B0000}"/>
    <cellStyle name="Normal 5 2 4 3 2 5 3" xfId="20434" xr:uid="{00000000-0005-0000-0000-0000374B0000}"/>
    <cellStyle name="Normal 5 2 4 3 2 5 4" xfId="20435" xr:uid="{00000000-0005-0000-0000-0000384B0000}"/>
    <cellStyle name="Normal 5 2 4 3 2 6" xfId="20436" xr:uid="{00000000-0005-0000-0000-0000394B0000}"/>
    <cellStyle name="Normal 5 2 4 3 2 6 2" xfId="20437" xr:uid="{00000000-0005-0000-0000-00003A4B0000}"/>
    <cellStyle name="Normal 5 2 4 3 2 6 3" xfId="20438" xr:uid="{00000000-0005-0000-0000-00003B4B0000}"/>
    <cellStyle name="Normal 5 2 4 3 2 7" xfId="20439" xr:uid="{00000000-0005-0000-0000-00003C4B0000}"/>
    <cellStyle name="Normal 5 2 4 3 2 8" xfId="20440" xr:uid="{00000000-0005-0000-0000-00003D4B0000}"/>
    <cellStyle name="Normal 5 2 4 3 2 9" xfId="20441" xr:uid="{00000000-0005-0000-0000-00003E4B0000}"/>
    <cellStyle name="Normal 5 2 4 3 3" xfId="20442" xr:uid="{00000000-0005-0000-0000-00003F4B0000}"/>
    <cellStyle name="Normal 5 2 4 3 3 2" xfId="20443" xr:uid="{00000000-0005-0000-0000-0000404B0000}"/>
    <cellStyle name="Normal 5 2 4 3 3 2 2" xfId="20444" xr:uid="{00000000-0005-0000-0000-0000414B0000}"/>
    <cellStyle name="Normal 5 2 4 3 3 2 3" xfId="20445" xr:uid="{00000000-0005-0000-0000-0000424B0000}"/>
    <cellStyle name="Normal 5 2 4 3 3 2 4" xfId="20446" xr:uid="{00000000-0005-0000-0000-0000434B0000}"/>
    <cellStyle name="Normal 5 2 4 3 3 3" xfId="20447" xr:uid="{00000000-0005-0000-0000-0000444B0000}"/>
    <cellStyle name="Normal 5 2 4 3 3 3 2" xfId="20448" xr:uid="{00000000-0005-0000-0000-0000454B0000}"/>
    <cellStyle name="Normal 5 2 4 3 3 3 3" xfId="20449" xr:uid="{00000000-0005-0000-0000-0000464B0000}"/>
    <cellStyle name="Normal 5 2 4 3 3 4" xfId="20450" xr:uid="{00000000-0005-0000-0000-0000474B0000}"/>
    <cellStyle name="Normal 5 2 4 3 3 5" xfId="20451" xr:uid="{00000000-0005-0000-0000-0000484B0000}"/>
    <cellStyle name="Normal 5 2 4 3 3 6" xfId="20452" xr:uid="{00000000-0005-0000-0000-0000494B0000}"/>
    <cellStyle name="Normal 5 2 4 3 4" xfId="20453" xr:uid="{00000000-0005-0000-0000-00004A4B0000}"/>
    <cellStyle name="Normal 5 2 4 3 4 2" xfId="20454" xr:uid="{00000000-0005-0000-0000-00004B4B0000}"/>
    <cellStyle name="Normal 5 2 4 3 4 3" xfId="20455" xr:uid="{00000000-0005-0000-0000-00004C4B0000}"/>
    <cellStyle name="Normal 5 2 4 3 4 4" xfId="20456" xr:uid="{00000000-0005-0000-0000-00004D4B0000}"/>
    <cellStyle name="Normal 5 2 4 3 5" xfId="20457" xr:uid="{00000000-0005-0000-0000-00004E4B0000}"/>
    <cellStyle name="Normal 5 2 4 3 5 2" xfId="20458" xr:uid="{00000000-0005-0000-0000-00004F4B0000}"/>
    <cellStyle name="Normal 5 2 4 3 5 3" xfId="20459" xr:uid="{00000000-0005-0000-0000-0000504B0000}"/>
    <cellStyle name="Normal 5 2 4 3 5 4" xfId="20460" xr:uid="{00000000-0005-0000-0000-0000514B0000}"/>
    <cellStyle name="Normal 5 2 4 3 6" xfId="20461" xr:uid="{00000000-0005-0000-0000-0000524B0000}"/>
    <cellStyle name="Normal 5 2 4 3 6 2" xfId="20462" xr:uid="{00000000-0005-0000-0000-0000534B0000}"/>
    <cellStyle name="Normal 5 2 4 3 6 3" xfId="20463" xr:uid="{00000000-0005-0000-0000-0000544B0000}"/>
    <cellStyle name="Normal 5 2 4 3 6 4" xfId="20464" xr:uid="{00000000-0005-0000-0000-0000554B0000}"/>
    <cellStyle name="Normal 5 2 4 3 7" xfId="20465" xr:uid="{00000000-0005-0000-0000-0000564B0000}"/>
    <cellStyle name="Normal 5 2 4 3 7 2" xfId="20466" xr:uid="{00000000-0005-0000-0000-0000574B0000}"/>
    <cellStyle name="Normal 5 2 4 3 7 3" xfId="20467" xr:uid="{00000000-0005-0000-0000-0000584B0000}"/>
    <cellStyle name="Normal 5 2 4 3 8" xfId="20468" xr:uid="{00000000-0005-0000-0000-0000594B0000}"/>
    <cellStyle name="Normal 5 2 4 3 9" xfId="20469" xr:uid="{00000000-0005-0000-0000-00005A4B0000}"/>
    <cellStyle name="Normal 5 2 4 4" xfId="1474" xr:uid="{00000000-0005-0000-0000-00005B4B0000}"/>
    <cellStyle name="Normal 5 2 4 4 2" xfId="20470" xr:uid="{00000000-0005-0000-0000-00005C4B0000}"/>
    <cellStyle name="Normal 5 2 4 4 2 2" xfId="20471" xr:uid="{00000000-0005-0000-0000-00005D4B0000}"/>
    <cellStyle name="Normal 5 2 4 4 2 2 2" xfId="20472" xr:uid="{00000000-0005-0000-0000-00005E4B0000}"/>
    <cellStyle name="Normal 5 2 4 4 2 2 3" xfId="20473" xr:uid="{00000000-0005-0000-0000-00005F4B0000}"/>
    <cellStyle name="Normal 5 2 4 4 2 2 4" xfId="20474" xr:uid="{00000000-0005-0000-0000-0000604B0000}"/>
    <cellStyle name="Normal 5 2 4 4 2 3" xfId="20475" xr:uid="{00000000-0005-0000-0000-0000614B0000}"/>
    <cellStyle name="Normal 5 2 4 4 2 3 2" xfId="20476" xr:uid="{00000000-0005-0000-0000-0000624B0000}"/>
    <cellStyle name="Normal 5 2 4 4 2 3 3" xfId="20477" xr:uid="{00000000-0005-0000-0000-0000634B0000}"/>
    <cellStyle name="Normal 5 2 4 4 2 4" xfId="20478" xr:uid="{00000000-0005-0000-0000-0000644B0000}"/>
    <cellStyle name="Normal 5 2 4 4 2 5" xfId="20479" xr:uid="{00000000-0005-0000-0000-0000654B0000}"/>
    <cellStyle name="Normal 5 2 4 4 2 6" xfId="20480" xr:uid="{00000000-0005-0000-0000-0000664B0000}"/>
    <cellStyle name="Normal 5 2 4 4 3" xfId="20481" xr:uid="{00000000-0005-0000-0000-0000674B0000}"/>
    <cellStyle name="Normal 5 2 4 4 3 2" xfId="20482" xr:uid="{00000000-0005-0000-0000-0000684B0000}"/>
    <cellStyle name="Normal 5 2 4 4 3 3" xfId="20483" xr:uid="{00000000-0005-0000-0000-0000694B0000}"/>
    <cellStyle name="Normal 5 2 4 4 3 4" xfId="20484" xr:uid="{00000000-0005-0000-0000-00006A4B0000}"/>
    <cellStyle name="Normal 5 2 4 4 4" xfId="20485" xr:uid="{00000000-0005-0000-0000-00006B4B0000}"/>
    <cellStyle name="Normal 5 2 4 4 4 2" xfId="20486" xr:uid="{00000000-0005-0000-0000-00006C4B0000}"/>
    <cellStyle name="Normal 5 2 4 4 4 3" xfId="20487" xr:uid="{00000000-0005-0000-0000-00006D4B0000}"/>
    <cellStyle name="Normal 5 2 4 4 4 4" xfId="20488" xr:uid="{00000000-0005-0000-0000-00006E4B0000}"/>
    <cellStyle name="Normal 5 2 4 4 5" xfId="20489" xr:uid="{00000000-0005-0000-0000-00006F4B0000}"/>
    <cellStyle name="Normal 5 2 4 4 5 2" xfId="20490" xr:uid="{00000000-0005-0000-0000-0000704B0000}"/>
    <cellStyle name="Normal 5 2 4 4 5 3" xfId="20491" xr:uid="{00000000-0005-0000-0000-0000714B0000}"/>
    <cellStyle name="Normal 5 2 4 4 5 4" xfId="20492" xr:uid="{00000000-0005-0000-0000-0000724B0000}"/>
    <cellStyle name="Normal 5 2 4 4 6" xfId="20493" xr:uid="{00000000-0005-0000-0000-0000734B0000}"/>
    <cellStyle name="Normal 5 2 4 4 6 2" xfId="20494" xr:uid="{00000000-0005-0000-0000-0000744B0000}"/>
    <cellStyle name="Normal 5 2 4 4 6 3" xfId="20495" xr:uid="{00000000-0005-0000-0000-0000754B0000}"/>
    <cellStyle name="Normal 5 2 4 4 7" xfId="20496" xr:uid="{00000000-0005-0000-0000-0000764B0000}"/>
    <cellStyle name="Normal 5 2 4 4 8" xfId="20497" xr:uid="{00000000-0005-0000-0000-0000774B0000}"/>
    <cellStyle name="Normal 5 2 4 4 9" xfId="20498" xr:uid="{00000000-0005-0000-0000-0000784B0000}"/>
    <cellStyle name="Normal 5 2 4 5" xfId="20499" xr:uid="{00000000-0005-0000-0000-0000794B0000}"/>
    <cellStyle name="Normal 5 2 4 5 2" xfId="20500" xr:uid="{00000000-0005-0000-0000-00007A4B0000}"/>
    <cellStyle name="Normal 5 2 4 5 2 2" xfId="20501" xr:uid="{00000000-0005-0000-0000-00007B4B0000}"/>
    <cellStyle name="Normal 5 2 4 5 2 2 2" xfId="20502" xr:uid="{00000000-0005-0000-0000-00007C4B0000}"/>
    <cellStyle name="Normal 5 2 4 5 2 2 3" xfId="20503" xr:uid="{00000000-0005-0000-0000-00007D4B0000}"/>
    <cellStyle name="Normal 5 2 4 5 2 2 4" xfId="20504" xr:uid="{00000000-0005-0000-0000-00007E4B0000}"/>
    <cellStyle name="Normal 5 2 4 5 2 3" xfId="20505" xr:uid="{00000000-0005-0000-0000-00007F4B0000}"/>
    <cellStyle name="Normal 5 2 4 5 2 3 2" xfId="20506" xr:uid="{00000000-0005-0000-0000-0000804B0000}"/>
    <cellStyle name="Normal 5 2 4 5 2 3 3" xfId="20507" xr:uid="{00000000-0005-0000-0000-0000814B0000}"/>
    <cellStyle name="Normal 5 2 4 5 2 4" xfId="20508" xr:uid="{00000000-0005-0000-0000-0000824B0000}"/>
    <cellStyle name="Normal 5 2 4 5 2 5" xfId="20509" xr:uid="{00000000-0005-0000-0000-0000834B0000}"/>
    <cellStyle name="Normal 5 2 4 5 2 6" xfId="20510" xr:uid="{00000000-0005-0000-0000-0000844B0000}"/>
    <cellStyle name="Normal 5 2 4 5 3" xfId="20511" xr:uid="{00000000-0005-0000-0000-0000854B0000}"/>
    <cellStyle name="Normal 5 2 4 5 3 2" xfId="20512" xr:uid="{00000000-0005-0000-0000-0000864B0000}"/>
    <cellStyle name="Normal 5 2 4 5 3 3" xfId="20513" xr:uid="{00000000-0005-0000-0000-0000874B0000}"/>
    <cellStyle name="Normal 5 2 4 5 3 4" xfId="20514" xr:uid="{00000000-0005-0000-0000-0000884B0000}"/>
    <cellStyle name="Normal 5 2 4 5 4" xfId="20515" xr:uid="{00000000-0005-0000-0000-0000894B0000}"/>
    <cellStyle name="Normal 5 2 4 5 4 2" xfId="20516" xr:uid="{00000000-0005-0000-0000-00008A4B0000}"/>
    <cellStyle name="Normal 5 2 4 5 4 3" xfId="20517" xr:uid="{00000000-0005-0000-0000-00008B4B0000}"/>
    <cellStyle name="Normal 5 2 4 5 4 4" xfId="20518" xr:uid="{00000000-0005-0000-0000-00008C4B0000}"/>
    <cellStyle name="Normal 5 2 4 5 5" xfId="20519" xr:uid="{00000000-0005-0000-0000-00008D4B0000}"/>
    <cellStyle name="Normal 5 2 4 5 5 2" xfId="20520" xr:uid="{00000000-0005-0000-0000-00008E4B0000}"/>
    <cellStyle name="Normal 5 2 4 5 5 3" xfId="20521" xr:uid="{00000000-0005-0000-0000-00008F4B0000}"/>
    <cellStyle name="Normal 5 2 4 5 5 4" xfId="20522" xr:uid="{00000000-0005-0000-0000-0000904B0000}"/>
    <cellStyle name="Normal 5 2 4 5 6" xfId="20523" xr:uid="{00000000-0005-0000-0000-0000914B0000}"/>
    <cellStyle name="Normal 5 2 4 5 6 2" xfId="20524" xr:uid="{00000000-0005-0000-0000-0000924B0000}"/>
    <cellStyle name="Normal 5 2 4 5 6 3" xfId="20525" xr:uid="{00000000-0005-0000-0000-0000934B0000}"/>
    <cellStyle name="Normal 5 2 4 5 7" xfId="20526" xr:uid="{00000000-0005-0000-0000-0000944B0000}"/>
    <cellStyle name="Normal 5 2 4 5 8" xfId="20527" xr:uid="{00000000-0005-0000-0000-0000954B0000}"/>
    <cellStyle name="Normal 5 2 4 5 9" xfId="20528" xr:uid="{00000000-0005-0000-0000-0000964B0000}"/>
    <cellStyle name="Normal 5 2 4 6" xfId="20529" xr:uid="{00000000-0005-0000-0000-0000974B0000}"/>
    <cellStyle name="Normal 5 2 4 6 2" xfId="20530" xr:uid="{00000000-0005-0000-0000-0000984B0000}"/>
    <cellStyle name="Normal 5 2 4 6 2 2" xfId="20531" xr:uid="{00000000-0005-0000-0000-0000994B0000}"/>
    <cellStyle name="Normal 5 2 4 6 2 2 2" xfId="20532" xr:uid="{00000000-0005-0000-0000-00009A4B0000}"/>
    <cellStyle name="Normal 5 2 4 6 2 2 3" xfId="20533" xr:uid="{00000000-0005-0000-0000-00009B4B0000}"/>
    <cellStyle name="Normal 5 2 4 6 2 2 4" xfId="20534" xr:uid="{00000000-0005-0000-0000-00009C4B0000}"/>
    <cellStyle name="Normal 5 2 4 6 2 3" xfId="20535" xr:uid="{00000000-0005-0000-0000-00009D4B0000}"/>
    <cellStyle name="Normal 5 2 4 6 2 3 2" xfId="20536" xr:uid="{00000000-0005-0000-0000-00009E4B0000}"/>
    <cellStyle name="Normal 5 2 4 6 2 3 3" xfId="20537" xr:uid="{00000000-0005-0000-0000-00009F4B0000}"/>
    <cellStyle name="Normal 5 2 4 6 2 4" xfId="20538" xr:uid="{00000000-0005-0000-0000-0000A04B0000}"/>
    <cellStyle name="Normal 5 2 4 6 2 5" xfId="20539" xr:uid="{00000000-0005-0000-0000-0000A14B0000}"/>
    <cellStyle name="Normal 5 2 4 6 2 6" xfId="20540" xr:uid="{00000000-0005-0000-0000-0000A24B0000}"/>
    <cellStyle name="Normal 5 2 4 6 3" xfId="20541" xr:uid="{00000000-0005-0000-0000-0000A34B0000}"/>
    <cellStyle name="Normal 5 2 4 6 3 2" xfId="20542" xr:uid="{00000000-0005-0000-0000-0000A44B0000}"/>
    <cellStyle name="Normal 5 2 4 6 3 3" xfId="20543" xr:uid="{00000000-0005-0000-0000-0000A54B0000}"/>
    <cellStyle name="Normal 5 2 4 6 3 4" xfId="20544" xr:uid="{00000000-0005-0000-0000-0000A64B0000}"/>
    <cellStyle name="Normal 5 2 4 6 4" xfId="20545" xr:uid="{00000000-0005-0000-0000-0000A74B0000}"/>
    <cellStyle name="Normal 5 2 4 6 4 2" xfId="20546" xr:uid="{00000000-0005-0000-0000-0000A84B0000}"/>
    <cellStyle name="Normal 5 2 4 6 4 3" xfId="20547" xr:uid="{00000000-0005-0000-0000-0000A94B0000}"/>
    <cellStyle name="Normal 5 2 4 6 4 4" xfId="20548" xr:uid="{00000000-0005-0000-0000-0000AA4B0000}"/>
    <cellStyle name="Normal 5 2 4 6 5" xfId="20549" xr:uid="{00000000-0005-0000-0000-0000AB4B0000}"/>
    <cellStyle name="Normal 5 2 4 6 5 2" xfId="20550" xr:uid="{00000000-0005-0000-0000-0000AC4B0000}"/>
    <cellStyle name="Normal 5 2 4 6 5 3" xfId="20551" xr:uid="{00000000-0005-0000-0000-0000AD4B0000}"/>
    <cellStyle name="Normal 5 2 4 6 6" xfId="20552" xr:uid="{00000000-0005-0000-0000-0000AE4B0000}"/>
    <cellStyle name="Normal 5 2 4 6 7" xfId="20553" xr:uid="{00000000-0005-0000-0000-0000AF4B0000}"/>
    <cellStyle name="Normal 5 2 4 6 8" xfId="20554" xr:uid="{00000000-0005-0000-0000-0000B04B0000}"/>
    <cellStyle name="Normal 5 2 4 7" xfId="20555" xr:uid="{00000000-0005-0000-0000-0000B14B0000}"/>
    <cellStyle name="Normal 5 2 4 7 2" xfId="20556" xr:uid="{00000000-0005-0000-0000-0000B24B0000}"/>
    <cellStyle name="Normal 5 2 4 7 2 2" xfId="20557" xr:uid="{00000000-0005-0000-0000-0000B34B0000}"/>
    <cellStyle name="Normal 5 2 4 7 2 3" xfId="20558" xr:uid="{00000000-0005-0000-0000-0000B44B0000}"/>
    <cellStyle name="Normal 5 2 4 7 2 4" xfId="20559" xr:uid="{00000000-0005-0000-0000-0000B54B0000}"/>
    <cellStyle name="Normal 5 2 4 7 3" xfId="20560" xr:uid="{00000000-0005-0000-0000-0000B64B0000}"/>
    <cellStyle name="Normal 5 2 4 7 3 2" xfId="20561" xr:uid="{00000000-0005-0000-0000-0000B74B0000}"/>
    <cellStyle name="Normal 5 2 4 7 3 3" xfId="20562" xr:uid="{00000000-0005-0000-0000-0000B84B0000}"/>
    <cellStyle name="Normal 5 2 4 7 4" xfId="20563" xr:uid="{00000000-0005-0000-0000-0000B94B0000}"/>
    <cellStyle name="Normal 5 2 4 7 5" xfId="20564" xr:uid="{00000000-0005-0000-0000-0000BA4B0000}"/>
    <cellStyle name="Normal 5 2 4 7 6" xfId="20565" xr:uid="{00000000-0005-0000-0000-0000BB4B0000}"/>
    <cellStyle name="Normal 5 2 4 8" xfId="20566" xr:uid="{00000000-0005-0000-0000-0000BC4B0000}"/>
    <cellStyle name="Normal 5 2 4 8 2" xfId="20567" xr:uid="{00000000-0005-0000-0000-0000BD4B0000}"/>
    <cellStyle name="Normal 5 2 4 8 3" xfId="20568" xr:uid="{00000000-0005-0000-0000-0000BE4B0000}"/>
    <cellStyle name="Normal 5 2 4 8 4" xfId="20569" xr:uid="{00000000-0005-0000-0000-0000BF4B0000}"/>
    <cellStyle name="Normal 5 2 4 9" xfId="20570" xr:uid="{00000000-0005-0000-0000-0000C04B0000}"/>
    <cellStyle name="Normal 5 2 4 9 2" xfId="20571" xr:uid="{00000000-0005-0000-0000-0000C14B0000}"/>
    <cellStyle name="Normal 5 2 4 9 3" xfId="20572" xr:uid="{00000000-0005-0000-0000-0000C24B0000}"/>
    <cellStyle name="Normal 5 2 4 9 4" xfId="20573" xr:uid="{00000000-0005-0000-0000-0000C34B0000}"/>
    <cellStyle name="Normal 5 2 5" xfId="541" xr:uid="{00000000-0005-0000-0000-0000C44B0000}"/>
    <cellStyle name="Normal 5 2 5 10" xfId="20574" xr:uid="{00000000-0005-0000-0000-0000C54B0000}"/>
    <cellStyle name="Normal 5 2 5 10 2" xfId="20575" xr:uid="{00000000-0005-0000-0000-0000C64B0000}"/>
    <cellStyle name="Normal 5 2 5 10 3" xfId="20576" xr:uid="{00000000-0005-0000-0000-0000C74B0000}"/>
    <cellStyle name="Normal 5 2 5 10 4" xfId="20577" xr:uid="{00000000-0005-0000-0000-0000C84B0000}"/>
    <cellStyle name="Normal 5 2 5 11" xfId="20578" xr:uid="{00000000-0005-0000-0000-0000C94B0000}"/>
    <cellStyle name="Normal 5 2 5 11 2" xfId="20579" xr:uid="{00000000-0005-0000-0000-0000CA4B0000}"/>
    <cellStyle name="Normal 5 2 5 11 3" xfId="20580" xr:uid="{00000000-0005-0000-0000-0000CB4B0000}"/>
    <cellStyle name="Normal 5 2 5 12" xfId="20581" xr:uid="{00000000-0005-0000-0000-0000CC4B0000}"/>
    <cellStyle name="Normal 5 2 5 13" xfId="20582" xr:uid="{00000000-0005-0000-0000-0000CD4B0000}"/>
    <cellStyle name="Normal 5 2 5 14" xfId="20583" xr:uid="{00000000-0005-0000-0000-0000CE4B0000}"/>
    <cellStyle name="Normal 5 2 5 2" xfId="682" xr:uid="{00000000-0005-0000-0000-0000CF4B0000}"/>
    <cellStyle name="Normal 5 2 5 2 10" xfId="20584" xr:uid="{00000000-0005-0000-0000-0000D04B0000}"/>
    <cellStyle name="Normal 5 2 5 2 11" xfId="20585" xr:uid="{00000000-0005-0000-0000-0000D14B0000}"/>
    <cellStyle name="Normal 5 2 5 2 2" xfId="1147" xr:uid="{00000000-0005-0000-0000-0000D24B0000}"/>
    <cellStyle name="Normal 5 2 5 2 2 10" xfId="20586" xr:uid="{00000000-0005-0000-0000-0000D34B0000}"/>
    <cellStyle name="Normal 5 2 5 2 2 2" xfId="1480" xr:uid="{00000000-0005-0000-0000-0000D44B0000}"/>
    <cellStyle name="Normal 5 2 5 2 2 2 2" xfId="20587" xr:uid="{00000000-0005-0000-0000-0000D54B0000}"/>
    <cellStyle name="Normal 5 2 5 2 2 2 2 2" xfId="20588" xr:uid="{00000000-0005-0000-0000-0000D64B0000}"/>
    <cellStyle name="Normal 5 2 5 2 2 2 2 2 2" xfId="20589" xr:uid="{00000000-0005-0000-0000-0000D74B0000}"/>
    <cellStyle name="Normal 5 2 5 2 2 2 2 2 3" xfId="20590" xr:uid="{00000000-0005-0000-0000-0000D84B0000}"/>
    <cellStyle name="Normal 5 2 5 2 2 2 2 2 4" xfId="20591" xr:uid="{00000000-0005-0000-0000-0000D94B0000}"/>
    <cellStyle name="Normal 5 2 5 2 2 2 2 3" xfId="20592" xr:uid="{00000000-0005-0000-0000-0000DA4B0000}"/>
    <cellStyle name="Normal 5 2 5 2 2 2 2 3 2" xfId="20593" xr:uid="{00000000-0005-0000-0000-0000DB4B0000}"/>
    <cellStyle name="Normal 5 2 5 2 2 2 2 3 3" xfId="20594" xr:uid="{00000000-0005-0000-0000-0000DC4B0000}"/>
    <cellStyle name="Normal 5 2 5 2 2 2 2 4" xfId="20595" xr:uid="{00000000-0005-0000-0000-0000DD4B0000}"/>
    <cellStyle name="Normal 5 2 5 2 2 2 2 5" xfId="20596" xr:uid="{00000000-0005-0000-0000-0000DE4B0000}"/>
    <cellStyle name="Normal 5 2 5 2 2 2 2 6" xfId="20597" xr:uid="{00000000-0005-0000-0000-0000DF4B0000}"/>
    <cellStyle name="Normal 5 2 5 2 2 2 3" xfId="20598" xr:uid="{00000000-0005-0000-0000-0000E04B0000}"/>
    <cellStyle name="Normal 5 2 5 2 2 2 3 2" xfId="20599" xr:uid="{00000000-0005-0000-0000-0000E14B0000}"/>
    <cellStyle name="Normal 5 2 5 2 2 2 3 3" xfId="20600" xr:uid="{00000000-0005-0000-0000-0000E24B0000}"/>
    <cellStyle name="Normal 5 2 5 2 2 2 3 4" xfId="20601" xr:uid="{00000000-0005-0000-0000-0000E34B0000}"/>
    <cellStyle name="Normal 5 2 5 2 2 2 4" xfId="20602" xr:uid="{00000000-0005-0000-0000-0000E44B0000}"/>
    <cellStyle name="Normal 5 2 5 2 2 2 4 2" xfId="20603" xr:uid="{00000000-0005-0000-0000-0000E54B0000}"/>
    <cellStyle name="Normal 5 2 5 2 2 2 4 3" xfId="20604" xr:uid="{00000000-0005-0000-0000-0000E64B0000}"/>
    <cellStyle name="Normal 5 2 5 2 2 2 4 4" xfId="20605" xr:uid="{00000000-0005-0000-0000-0000E74B0000}"/>
    <cellStyle name="Normal 5 2 5 2 2 2 5" xfId="20606" xr:uid="{00000000-0005-0000-0000-0000E84B0000}"/>
    <cellStyle name="Normal 5 2 5 2 2 2 5 2" xfId="20607" xr:uid="{00000000-0005-0000-0000-0000E94B0000}"/>
    <cellStyle name="Normal 5 2 5 2 2 2 5 3" xfId="20608" xr:uid="{00000000-0005-0000-0000-0000EA4B0000}"/>
    <cellStyle name="Normal 5 2 5 2 2 2 5 4" xfId="20609" xr:uid="{00000000-0005-0000-0000-0000EB4B0000}"/>
    <cellStyle name="Normal 5 2 5 2 2 2 6" xfId="20610" xr:uid="{00000000-0005-0000-0000-0000EC4B0000}"/>
    <cellStyle name="Normal 5 2 5 2 2 2 6 2" xfId="20611" xr:uid="{00000000-0005-0000-0000-0000ED4B0000}"/>
    <cellStyle name="Normal 5 2 5 2 2 2 6 3" xfId="20612" xr:uid="{00000000-0005-0000-0000-0000EE4B0000}"/>
    <cellStyle name="Normal 5 2 5 2 2 2 7" xfId="20613" xr:uid="{00000000-0005-0000-0000-0000EF4B0000}"/>
    <cellStyle name="Normal 5 2 5 2 2 2 8" xfId="20614" xr:uid="{00000000-0005-0000-0000-0000F04B0000}"/>
    <cellStyle name="Normal 5 2 5 2 2 2 9" xfId="20615" xr:uid="{00000000-0005-0000-0000-0000F14B0000}"/>
    <cellStyle name="Normal 5 2 5 2 2 3" xfId="20616" xr:uid="{00000000-0005-0000-0000-0000F24B0000}"/>
    <cellStyle name="Normal 5 2 5 2 2 3 2" xfId="20617" xr:uid="{00000000-0005-0000-0000-0000F34B0000}"/>
    <cellStyle name="Normal 5 2 5 2 2 3 2 2" xfId="20618" xr:uid="{00000000-0005-0000-0000-0000F44B0000}"/>
    <cellStyle name="Normal 5 2 5 2 2 3 2 3" xfId="20619" xr:uid="{00000000-0005-0000-0000-0000F54B0000}"/>
    <cellStyle name="Normal 5 2 5 2 2 3 2 4" xfId="20620" xr:uid="{00000000-0005-0000-0000-0000F64B0000}"/>
    <cellStyle name="Normal 5 2 5 2 2 3 3" xfId="20621" xr:uid="{00000000-0005-0000-0000-0000F74B0000}"/>
    <cellStyle name="Normal 5 2 5 2 2 3 3 2" xfId="20622" xr:uid="{00000000-0005-0000-0000-0000F84B0000}"/>
    <cellStyle name="Normal 5 2 5 2 2 3 3 3" xfId="20623" xr:uid="{00000000-0005-0000-0000-0000F94B0000}"/>
    <cellStyle name="Normal 5 2 5 2 2 3 4" xfId="20624" xr:uid="{00000000-0005-0000-0000-0000FA4B0000}"/>
    <cellStyle name="Normal 5 2 5 2 2 3 5" xfId="20625" xr:uid="{00000000-0005-0000-0000-0000FB4B0000}"/>
    <cellStyle name="Normal 5 2 5 2 2 3 6" xfId="20626" xr:uid="{00000000-0005-0000-0000-0000FC4B0000}"/>
    <cellStyle name="Normal 5 2 5 2 2 4" xfId="20627" xr:uid="{00000000-0005-0000-0000-0000FD4B0000}"/>
    <cellStyle name="Normal 5 2 5 2 2 4 2" xfId="20628" xr:uid="{00000000-0005-0000-0000-0000FE4B0000}"/>
    <cellStyle name="Normal 5 2 5 2 2 4 3" xfId="20629" xr:uid="{00000000-0005-0000-0000-0000FF4B0000}"/>
    <cellStyle name="Normal 5 2 5 2 2 4 4" xfId="20630" xr:uid="{00000000-0005-0000-0000-0000004C0000}"/>
    <cellStyle name="Normal 5 2 5 2 2 5" xfId="20631" xr:uid="{00000000-0005-0000-0000-0000014C0000}"/>
    <cellStyle name="Normal 5 2 5 2 2 5 2" xfId="20632" xr:uid="{00000000-0005-0000-0000-0000024C0000}"/>
    <cellStyle name="Normal 5 2 5 2 2 5 3" xfId="20633" xr:uid="{00000000-0005-0000-0000-0000034C0000}"/>
    <cellStyle name="Normal 5 2 5 2 2 5 4" xfId="20634" xr:uid="{00000000-0005-0000-0000-0000044C0000}"/>
    <cellStyle name="Normal 5 2 5 2 2 6" xfId="20635" xr:uid="{00000000-0005-0000-0000-0000054C0000}"/>
    <cellStyle name="Normal 5 2 5 2 2 6 2" xfId="20636" xr:uid="{00000000-0005-0000-0000-0000064C0000}"/>
    <cellStyle name="Normal 5 2 5 2 2 6 3" xfId="20637" xr:uid="{00000000-0005-0000-0000-0000074C0000}"/>
    <cellStyle name="Normal 5 2 5 2 2 6 4" xfId="20638" xr:uid="{00000000-0005-0000-0000-0000084C0000}"/>
    <cellStyle name="Normal 5 2 5 2 2 7" xfId="20639" xr:uid="{00000000-0005-0000-0000-0000094C0000}"/>
    <cellStyle name="Normal 5 2 5 2 2 7 2" xfId="20640" xr:uid="{00000000-0005-0000-0000-00000A4C0000}"/>
    <cellStyle name="Normal 5 2 5 2 2 7 3" xfId="20641" xr:uid="{00000000-0005-0000-0000-00000B4C0000}"/>
    <cellStyle name="Normal 5 2 5 2 2 8" xfId="20642" xr:uid="{00000000-0005-0000-0000-00000C4C0000}"/>
    <cellStyle name="Normal 5 2 5 2 2 9" xfId="20643" xr:uid="{00000000-0005-0000-0000-00000D4C0000}"/>
    <cellStyle name="Normal 5 2 5 2 3" xfId="1479" xr:uid="{00000000-0005-0000-0000-00000E4C0000}"/>
    <cellStyle name="Normal 5 2 5 2 3 2" xfId="20644" xr:uid="{00000000-0005-0000-0000-00000F4C0000}"/>
    <cellStyle name="Normal 5 2 5 2 3 2 2" xfId="20645" xr:uid="{00000000-0005-0000-0000-0000104C0000}"/>
    <cellStyle name="Normal 5 2 5 2 3 2 2 2" xfId="20646" xr:uid="{00000000-0005-0000-0000-0000114C0000}"/>
    <cellStyle name="Normal 5 2 5 2 3 2 2 3" xfId="20647" xr:uid="{00000000-0005-0000-0000-0000124C0000}"/>
    <cellStyle name="Normal 5 2 5 2 3 2 2 4" xfId="20648" xr:uid="{00000000-0005-0000-0000-0000134C0000}"/>
    <cellStyle name="Normal 5 2 5 2 3 2 3" xfId="20649" xr:uid="{00000000-0005-0000-0000-0000144C0000}"/>
    <cellStyle name="Normal 5 2 5 2 3 2 3 2" xfId="20650" xr:uid="{00000000-0005-0000-0000-0000154C0000}"/>
    <cellStyle name="Normal 5 2 5 2 3 2 3 3" xfId="20651" xr:uid="{00000000-0005-0000-0000-0000164C0000}"/>
    <cellStyle name="Normal 5 2 5 2 3 2 4" xfId="20652" xr:uid="{00000000-0005-0000-0000-0000174C0000}"/>
    <cellStyle name="Normal 5 2 5 2 3 2 5" xfId="20653" xr:uid="{00000000-0005-0000-0000-0000184C0000}"/>
    <cellStyle name="Normal 5 2 5 2 3 2 6" xfId="20654" xr:uid="{00000000-0005-0000-0000-0000194C0000}"/>
    <cellStyle name="Normal 5 2 5 2 3 3" xfId="20655" xr:uid="{00000000-0005-0000-0000-00001A4C0000}"/>
    <cellStyle name="Normal 5 2 5 2 3 3 2" xfId="20656" xr:uid="{00000000-0005-0000-0000-00001B4C0000}"/>
    <cellStyle name="Normal 5 2 5 2 3 3 3" xfId="20657" xr:uid="{00000000-0005-0000-0000-00001C4C0000}"/>
    <cellStyle name="Normal 5 2 5 2 3 3 4" xfId="20658" xr:uid="{00000000-0005-0000-0000-00001D4C0000}"/>
    <cellStyle name="Normal 5 2 5 2 3 4" xfId="20659" xr:uid="{00000000-0005-0000-0000-00001E4C0000}"/>
    <cellStyle name="Normal 5 2 5 2 3 4 2" xfId="20660" xr:uid="{00000000-0005-0000-0000-00001F4C0000}"/>
    <cellStyle name="Normal 5 2 5 2 3 4 3" xfId="20661" xr:uid="{00000000-0005-0000-0000-0000204C0000}"/>
    <cellStyle name="Normal 5 2 5 2 3 4 4" xfId="20662" xr:uid="{00000000-0005-0000-0000-0000214C0000}"/>
    <cellStyle name="Normal 5 2 5 2 3 5" xfId="20663" xr:uid="{00000000-0005-0000-0000-0000224C0000}"/>
    <cellStyle name="Normal 5 2 5 2 3 5 2" xfId="20664" xr:uid="{00000000-0005-0000-0000-0000234C0000}"/>
    <cellStyle name="Normal 5 2 5 2 3 5 3" xfId="20665" xr:uid="{00000000-0005-0000-0000-0000244C0000}"/>
    <cellStyle name="Normal 5 2 5 2 3 5 4" xfId="20666" xr:uid="{00000000-0005-0000-0000-0000254C0000}"/>
    <cellStyle name="Normal 5 2 5 2 3 6" xfId="20667" xr:uid="{00000000-0005-0000-0000-0000264C0000}"/>
    <cellStyle name="Normal 5 2 5 2 3 6 2" xfId="20668" xr:uid="{00000000-0005-0000-0000-0000274C0000}"/>
    <cellStyle name="Normal 5 2 5 2 3 6 3" xfId="20669" xr:uid="{00000000-0005-0000-0000-0000284C0000}"/>
    <cellStyle name="Normal 5 2 5 2 3 7" xfId="20670" xr:uid="{00000000-0005-0000-0000-0000294C0000}"/>
    <cellStyle name="Normal 5 2 5 2 3 8" xfId="20671" xr:uid="{00000000-0005-0000-0000-00002A4C0000}"/>
    <cellStyle name="Normal 5 2 5 2 3 9" xfId="20672" xr:uid="{00000000-0005-0000-0000-00002B4C0000}"/>
    <cellStyle name="Normal 5 2 5 2 4" xfId="20673" xr:uid="{00000000-0005-0000-0000-00002C4C0000}"/>
    <cellStyle name="Normal 5 2 5 2 4 2" xfId="20674" xr:uid="{00000000-0005-0000-0000-00002D4C0000}"/>
    <cellStyle name="Normal 5 2 5 2 4 2 2" xfId="20675" xr:uid="{00000000-0005-0000-0000-00002E4C0000}"/>
    <cellStyle name="Normal 5 2 5 2 4 2 3" xfId="20676" xr:uid="{00000000-0005-0000-0000-00002F4C0000}"/>
    <cellStyle name="Normal 5 2 5 2 4 2 4" xfId="20677" xr:uid="{00000000-0005-0000-0000-0000304C0000}"/>
    <cellStyle name="Normal 5 2 5 2 4 3" xfId="20678" xr:uid="{00000000-0005-0000-0000-0000314C0000}"/>
    <cellStyle name="Normal 5 2 5 2 4 3 2" xfId="20679" xr:uid="{00000000-0005-0000-0000-0000324C0000}"/>
    <cellStyle name="Normal 5 2 5 2 4 3 3" xfId="20680" xr:uid="{00000000-0005-0000-0000-0000334C0000}"/>
    <cellStyle name="Normal 5 2 5 2 4 4" xfId="20681" xr:uid="{00000000-0005-0000-0000-0000344C0000}"/>
    <cellStyle name="Normal 5 2 5 2 4 5" xfId="20682" xr:uid="{00000000-0005-0000-0000-0000354C0000}"/>
    <cellStyle name="Normal 5 2 5 2 4 6" xfId="20683" xr:uid="{00000000-0005-0000-0000-0000364C0000}"/>
    <cellStyle name="Normal 5 2 5 2 5" xfId="20684" xr:uid="{00000000-0005-0000-0000-0000374C0000}"/>
    <cellStyle name="Normal 5 2 5 2 5 2" xfId="20685" xr:uid="{00000000-0005-0000-0000-0000384C0000}"/>
    <cellStyle name="Normal 5 2 5 2 5 3" xfId="20686" xr:uid="{00000000-0005-0000-0000-0000394C0000}"/>
    <cellStyle name="Normal 5 2 5 2 5 4" xfId="20687" xr:uid="{00000000-0005-0000-0000-00003A4C0000}"/>
    <cellStyle name="Normal 5 2 5 2 6" xfId="20688" xr:uid="{00000000-0005-0000-0000-00003B4C0000}"/>
    <cellStyle name="Normal 5 2 5 2 6 2" xfId="20689" xr:uid="{00000000-0005-0000-0000-00003C4C0000}"/>
    <cellStyle name="Normal 5 2 5 2 6 3" xfId="20690" xr:uid="{00000000-0005-0000-0000-00003D4C0000}"/>
    <cellStyle name="Normal 5 2 5 2 6 4" xfId="20691" xr:uid="{00000000-0005-0000-0000-00003E4C0000}"/>
    <cellStyle name="Normal 5 2 5 2 7" xfId="20692" xr:uid="{00000000-0005-0000-0000-00003F4C0000}"/>
    <cellStyle name="Normal 5 2 5 2 7 2" xfId="20693" xr:uid="{00000000-0005-0000-0000-0000404C0000}"/>
    <cellStyle name="Normal 5 2 5 2 7 3" xfId="20694" xr:uid="{00000000-0005-0000-0000-0000414C0000}"/>
    <cellStyle name="Normal 5 2 5 2 7 4" xfId="20695" xr:uid="{00000000-0005-0000-0000-0000424C0000}"/>
    <cellStyle name="Normal 5 2 5 2 8" xfId="20696" xr:uid="{00000000-0005-0000-0000-0000434C0000}"/>
    <cellStyle name="Normal 5 2 5 2 8 2" xfId="20697" xr:uid="{00000000-0005-0000-0000-0000444C0000}"/>
    <cellStyle name="Normal 5 2 5 2 8 3" xfId="20698" xr:uid="{00000000-0005-0000-0000-0000454C0000}"/>
    <cellStyle name="Normal 5 2 5 2 9" xfId="20699" xr:uid="{00000000-0005-0000-0000-0000464C0000}"/>
    <cellStyle name="Normal 5 2 5 3" xfId="835" xr:uid="{00000000-0005-0000-0000-0000474C0000}"/>
    <cellStyle name="Normal 5 2 5 3 10" xfId="20700" xr:uid="{00000000-0005-0000-0000-0000484C0000}"/>
    <cellStyle name="Normal 5 2 5 3 2" xfId="1481" xr:uid="{00000000-0005-0000-0000-0000494C0000}"/>
    <cellStyle name="Normal 5 2 5 3 2 2" xfId="20701" xr:uid="{00000000-0005-0000-0000-00004A4C0000}"/>
    <cellStyle name="Normal 5 2 5 3 2 2 2" xfId="20702" xr:uid="{00000000-0005-0000-0000-00004B4C0000}"/>
    <cellStyle name="Normal 5 2 5 3 2 2 2 2" xfId="20703" xr:uid="{00000000-0005-0000-0000-00004C4C0000}"/>
    <cellStyle name="Normal 5 2 5 3 2 2 2 3" xfId="20704" xr:uid="{00000000-0005-0000-0000-00004D4C0000}"/>
    <cellStyle name="Normal 5 2 5 3 2 2 2 4" xfId="20705" xr:uid="{00000000-0005-0000-0000-00004E4C0000}"/>
    <cellStyle name="Normal 5 2 5 3 2 2 3" xfId="20706" xr:uid="{00000000-0005-0000-0000-00004F4C0000}"/>
    <cellStyle name="Normal 5 2 5 3 2 2 3 2" xfId="20707" xr:uid="{00000000-0005-0000-0000-0000504C0000}"/>
    <cellStyle name="Normal 5 2 5 3 2 2 3 3" xfId="20708" xr:uid="{00000000-0005-0000-0000-0000514C0000}"/>
    <cellStyle name="Normal 5 2 5 3 2 2 4" xfId="20709" xr:uid="{00000000-0005-0000-0000-0000524C0000}"/>
    <cellStyle name="Normal 5 2 5 3 2 2 5" xfId="20710" xr:uid="{00000000-0005-0000-0000-0000534C0000}"/>
    <cellStyle name="Normal 5 2 5 3 2 2 6" xfId="20711" xr:uid="{00000000-0005-0000-0000-0000544C0000}"/>
    <cellStyle name="Normal 5 2 5 3 2 3" xfId="20712" xr:uid="{00000000-0005-0000-0000-0000554C0000}"/>
    <cellStyle name="Normal 5 2 5 3 2 3 2" xfId="20713" xr:uid="{00000000-0005-0000-0000-0000564C0000}"/>
    <cellStyle name="Normal 5 2 5 3 2 3 3" xfId="20714" xr:uid="{00000000-0005-0000-0000-0000574C0000}"/>
    <cellStyle name="Normal 5 2 5 3 2 3 4" xfId="20715" xr:uid="{00000000-0005-0000-0000-0000584C0000}"/>
    <cellStyle name="Normal 5 2 5 3 2 4" xfId="20716" xr:uid="{00000000-0005-0000-0000-0000594C0000}"/>
    <cellStyle name="Normal 5 2 5 3 2 4 2" xfId="20717" xr:uid="{00000000-0005-0000-0000-00005A4C0000}"/>
    <cellStyle name="Normal 5 2 5 3 2 4 3" xfId="20718" xr:uid="{00000000-0005-0000-0000-00005B4C0000}"/>
    <cellStyle name="Normal 5 2 5 3 2 4 4" xfId="20719" xr:uid="{00000000-0005-0000-0000-00005C4C0000}"/>
    <cellStyle name="Normal 5 2 5 3 2 5" xfId="20720" xr:uid="{00000000-0005-0000-0000-00005D4C0000}"/>
    <cellStyle name="Normal 5 2 5 3 2 5 2" xfId="20721" xr:uid="{00000000-0005-0000-0000-00005E4C0000}"/>
    <cellStyle name="Normal 5 2 5 3 2 5 3" xfId="20722" xr:uid="{00000000-0005-0000-0000-00005F4C0000}"/>
    <cellStyle name="Normal 5 2 5 3 2 5 4" xfId="20723" xr:uid="{00000000-0005-0000-0000-0000604C0000}"/>
    <cellStyle name="Normal 5 2 5 3 2 6" xfId="20724" xr:uid="{00000000-0005-0000-0000-0000614C0000}"/>
    <cellStyle name="Normal 5 2 5 3 2 6 2" xfId="20725" xr:uid="{00000000-0005-0000-0000-0000624C0000}"/>
    <cellStyle name="Normal 5 2 5 3 2 6 3" xfId="20726" xr:uid="{00000000-0005-0000-0000-0000634C0000}"/>
    <cellStyle name="Normal 5 2 5 3 2 7" xfId="20727" xr:uid="{00000000-0005-0000-0000-0000644C0000}"/>
    <cellStyle name="Normal 5 2 5 3 2 8" xfId="20728" xr:uid="{00000000-0005-0000-0000-0000654C0000}"/>
    <cellStyle name="Normal 5 2 5 3 2 9" xfId="20729" xr:uid="{00000000-0005-0000-0000-0000664C0000}"/>
    <cellStyle name="Normal 5 2 5 3 3" xfId="20730" xr:uid="{00000000-0005-0000-0000-0000674C0000}"/>
    <cellStyle name="Normal 5 2 5 3 3 2" xfId="20731" xr:uid="{00000000-0005-0000-0000-0000684C0000}"/>
    <cellStyle name="Normal 5 2 5 3 3 2 2" xfId="20732" xr:uid="{00000000-0005-0000-0000-0000694C0000}"/>
    <cellStyle name="Normal 5 2 5 3 3 2 3" xfId="20733" xr:uid="{00000000-0005-0000-0000-00006A4C0000}"/>
    <cellStyle name="Normal 5 2 5 3 3 2 4" xfId="20734" xr:uid="{00000000-0005-0000-0000-00006B4C0000}"/>
    <cellStyle name="Normal 5 2 5 3 3 3" xfId="20735" xr:uid="{00000000-0005-0000-0000-00006C4C0000}"/>
    <cellStyle name="Normal 5 2 5 3 3 3 2" xfId="20736" xr:uid="{00000000-0005-0000-0000-00006D4C0000}"/>
    <cellStyle name="Normal 5 2 5 3 3 3 3" xfId="20737" xr:uid="{00000000-0005-0000-0000-00006E4C0000}"/>
    <cellStyle name="Normal 5 2 5 3 3 4" xfId="20738" xr:uid="{00000000-0005-0000-0000-00006F4C0000}"/>
    <cellStyle name="Normal 5 2 5 3 3 5" xfId="20739" xr:uid="{00000000-0005-0000-0000-0000704C0000}"/>
    <cellStyle name="Normal 5 2 5 3 3 6" xfId="20740" xr:uid="{00000000-0005-0000-0000-0000714C0000}"/>
    <cellStyle name="Normal 5 2 5 3 4" xfId="20741" xr:uid="{00000000-0005-0000-0000-0000724C0000}"/>
    <cellStyle name="Normal 5 2 5 3 4 2" xfId="20742" xr:uid="{00000000-0005-0000-0000-0000734C0000}"/>
    <cellStyle name="Normal 5 2 5 3 4 3" xfId="20743" xr:uid="{00000000-0005-0000-0000-0000744C0000}"/>
    <cellStyle name="Normal 5 2 5 3 4 4" xfId="20744" xr:uid="{00000000-0005-0000-0000-0000754C0000}"/>
    <cellStyle name="Normal 5 2 5 3 5" xfId="20745" xr:uid="{00000000-0005-0000-0000-0000764C0000}"/>
    <cellStyle name="Normal 5 2 5 3 5 2" xfId="20746" xr:uid="{00000000-0005-0000-0000-0000774C0000}"/>
    <cellStyle name="Normal 5 2 5 3 5 3" xfId="20747" xr:uid="{00000000-0005-0000-0000-0000784C0000}"/>
    <cellStyle name="Normal 5 2 5 3 5 4" xfId="20748" xr:uid="{00000000-0005-0000-0000-0000794C0000}"/>
    <cellStyle name="Normal 5 2 5 3 6" xfId="20749" xr:uid="{00000000-0005-0000-0000-00007A4C0000}"/>
    <cellStyle name="Normal 5 2 5 3 6 2" xfId="20750" xr:uid="{00000000-0005-0000-0000-00007B4C0000}"/>
    <cellStyle name="Normal 5 2 5 3 6 3" xfId="20751" xr:uid="{00000000-0005-0000-0000-00007C4C0000}"/>
    <cellStyle name="Normal 5 2 5 3 6 4" xfId="20752" xr:uid="{00000000-0005-0000-0000-00007D4C0000}"/>
    <cellStyle name="Normal 5 2 5 3 7" xfId="20753" xr:uid="{00000000-0005-0000-0000-00007E4C0000}"/>
    <cellStyle name="Normal 5 2 5 3 7 2" xfId="20754" xr:uid="{00000000-0005-0000-0000-00007F4C0000}"/>
    <cellStyle name="Normal 5 2 5 3 7 3" xfId="20755" xr:uid="{00000000-0005-0000-0000-0000804C0000}"/>
    <cellStyle name="Normal 5 2 5 3 8" xfId="20756" xr:uid="{00000000-0005-0000-0000-0000814C0000}"/>
    <cellStyle name="Normal 5 2 5 3 9" xfId="20757" xr:uid="{00000000-0005-0000-0000-0000824C0000}"/>
    <cellStyle name="Normal 5 2 5 4" xfId="1478" xr:uid="{00000000-0005-0000-0000-0000834C0000}"/>
    <cellStyle name="Normal 5 2 5 4 2" xfId="20758" xr:uid="{00000000-0005-0000-0000-0000844C0000}"/>
    <cellStyle name="Normal 5 2 5 4 2 2" xfId="20759" xr:uid="{00000000-0005-0000-0000-0000854C0000}"/>
    <cellStyle name="Normal 5 2 5 4 2 2 2" xfId="20760" xr:uid="{00000000-0005-0000-0000-0000864C0000}"/>
    <cellStyle name="Normal 5 2 5 4 2 2 3" xfId="20761" xr:uid="{00000000-0005-0000-0000-0000874C0000}"/>
    <cellStyle name="Normal 5 2 5 4 2 2 4" xfId="20762" xr:uid="{00000000-0005-0000-0000-0000884C0000}"/>
    <cellStyle name="Normal 5 2 5 4 2 3" xfId="20763" xr:uid="{00000000-0005-0000-0000-0000894C0000}"/>
    <cellStyle name="Normal 5 2 5 4 2 3 2" xfId="20764" xr:uid="{00000000-0005-0000-0000-00008A4C0000}"/>
    <cellStyle name="Normal 5 2 5 4 2 3 3" xfId="20765" xr:uid="{00000000-0005-0000-0000-00008B4C0000}"/>
    <cellStyle name="Normal 5 2 5 4 2 4" xfId="20766" xr:uid="{00000000-0005-0000-0000-00008C4C0000}"/>
    <cellStyle name="Normal 5 2 5 4 2 5" xfId="20767" xr:uid="{00000000-0005-0000-0000-00008D4C0000}"/>
    <cellStyle name="Normal 5 2 5 4 2 6" xfId="20768" xr:uid="{00000000-0005-0000-0000-00008E4C0000}"/>
    <cellStyle name="Normal 5 2 5 4 3" xfId="20769" xr:uid="{00000000-0005-0000-0000-00008F4C0000}"/>
    <cellStyle name="Normal 5 2 5 4 3 2" xfId="20770" xr:uid="{00000000-0005-0000-0000-0000904C0000}"/>
    <cellStyle name="Normal 5 2 5 4 3 3" xfId="20771" xr:uid="{00000000-0005-0000-0000-0000914C0000}"/>
    <cellStyle name="Normal 5 2 5 4 3 4" xfId="20772" xr:uid="{00000000-0005-0000-0000-0000924C0000}"/>
    <cellStyle name="Normal 5 2 5 4 4" xfId="20773" xr:uid="{00000000-0005-0000-0000-0000934C0000}"/>
    <cellStyle name="Normal 5 2 5 4 4 2" xfId="20774" xr:uid="{00000000-0005-0000-0000-0000944C0000}"/>
    <cellStyle name="Normal 5 2 5 4 4 3" xfId="20775" xr:uid="{00000000-0005-0000-0000-0000954C0000}"/>
    <cellStyle name="Normal 5 2 5 4 4 4" xfId="20776" xr:uid="{00000000-0005-0000-0000-0000964C0000}"/>
    <cellStyle name="Normal 5 2 5 4 5" xfId="20777" xr:uid="{00000000-0005-0000-0000-0000974C0000}"/>
    <cellStyle name="Normal 5 2 5 4 5 2" xfId="20778" xr:uid="{00000000-0005-0000-0000-0000984C0000}"/>
    <cellStyle name="Normal 5 2 5 4 5 3" xfId="20779" xr:uid="{00000000-0005-0000-0000-0000994C0000}"/>
    <cellStyle name="Normal 5 2 5 4 5 4" xfId="20780" xr:uid="{00000000-0005-0000-0000-00009A4C0000}"/>
    <cellStyle name="Normal 5 2 5 4 6" xfId="20781" xr:uid="{00000000-0005-0000-0000-00009B4C0000}"/>
    <cellStyle name="Normal 5 2 5 4 6 2" xfId="20782" xr:uid="{00000000-0005-0000-0000-00009C4C0000}"/>
    <cellStyle name="Normal 5 2 5 4 6 3" xfId="20783" xr:uid="{00000000-0005-0000-0000-00009D4C0000}"/>
    <cellStyle name="Normal 5 2 5 4 7" xfId="20784" xr:uid="{00000000-0005-0000-0000-00009E4C0000}"/>
    <cellStyle name="Normal 5 2 5 4 8" xfId="20785" xr:uid="{00000000-0005-0000-0000-00009F4C0000}"/>
    <cellStyle name="Normal 5 2 5 4 9" xfId="20786" xr:uid="{00000000-0005-0000-0000-0000A04C0000}"/>
    <cellStyle name="Normal 5 2 5 5" xfId="20787" xr:uid="{00000000-0005-0000-0000-0000A14C0000}"/>
    <cellStyle name="Normal 5 2 5 5 2" xfId="20788" xr:uid="{00000000-0005-0000-0000-0000A24C0000}"/>
    <cellStyle name="Normal 5 2 5 5 2 2" xfId="20789" xr:uid="{00000000-0005-0000-0000-0000A34C0000}"/>
    <cellStyle name="Normal 5 2 5 5 2 2 2" xfId="20790" xr:uid="{00000000-0005-0000-0000-0000A44C0000}"/>
    <cellStyle name="Normal 5 2 5 5 2 2 3" xfId="20791" xr:uid="{00000000-0005-0000-0000-0000A54C0000}"/>
    <cellStyle name="Normal 5 2 5 5 2 2 4" xfId="20792" xr:uid="{00000000-0005-0000-0000-0000A64C0000}"/>
    <cellStyle name="Normal 5 2 5 5 2 3" xfId="20793" xr:uid="{00000000-0005-0000-0000-0000A74C0000}"/>
    <cellStyle name="Normal 5 2 5 5 2 3 2" xfId="20794" xr:uid="{00000000-0005-0000-0000-0000A84C0000}"/>
    <cellStyle name="Normal 5 2 5 5 2 3 3" xfId="20795" xr:uid="{00000000-0005-0000-0000-0000A94C0000}"/>
    <cellStyle name="Normal 5 2 5 5 2 4" xfId="20796" xr:uid="{00000000-0005-0000-0000-0000AA4C0000}"/>
    <cellStyle name="Normal 5 2 5 5 2 5" xfId="20797" xr:uid="{00000000-0005-0000-0000-0000AB4C0000}"/>
    <cellStyle name="Normal 5 2 5 5 2 6" xfId="20798" xr:uid="{00000000-0005-0000-0000-0000AC4C0000}"/>
    <cellStyle name="Normal 5 2 5 5 3" xfId="20799" xr:uid="{00000000-0005-0000-0000-0000AD4C0000}"/>
    <cellStyle name="Normal 5 2 5 5 3 2" xfId="20800" xr:uid="{00000000-0005-0000-0000-0000AE4C0000}"/>
    <cellStyle name="Normal 5 2 5 5 3 3" xfId="20801" xr:uid="{00000000-0005-0000-0000-0000AF4C0000}"/>
    <cellStyle name="Normal 5 2 5 5 3 4" xfId="20802" xr:uid="{00000000-0005-0000-0000-0000B04C0000}"/>
    <cellStyle name="Normal 5 2 5 5 4" xfId="20803" xr:uid="{00000000-0005-0000-0000-0000B14C0000}"/>
    <cellStyle name="Normal 5 2 5 5 4 2" xfId="20804" xr:uid="{00000000-0005-0000-0000-0000B24C0000}"/>
    <cellStyle name="Normal 5 2 5 5 4 3" xfId="20805" xr:uid="{00000000-0005-0000-0000-0000B34C0000}"/>
    <cellStyle name="Normal 5 2 5 5 4 4" xfId="20806" xr:uid="{00000000-0005-0000-0000-0000B44C0000}"/>
    <cellStyle name="Normal 5 2 5 5 5" xfId="20807" xr:uid="{00000000-0005-0000-0000-0000B54C0000}"/>
    <cellStyle name="Normal 5 2 5 5 5 2" xfId="20808" xr:uid="{00000000-0005-0000-0000-0000B64C0000}"/>
    <cellStyle name="Normal 5 2 5 5 5 3" xfId="20809" xr:uid="{00000000-0005-0000-0000-0000B74C0000}"/>
    <cellStyle name="Normal 5 2 5 5 5 4" xfId="20810" xr:uid="{00000000-0005-0000-0000-0000B84C0000}"/>
    <cellStyle name="Normal 5 2 5 5 6" xfId="20811" xr:uid="{00000000-0005-0000-0000-0000B94C0000}"/>
    <cellStyle name="Normal 5 2 5 5 6 2" xfId="20812" xr:uid="{00000000-0005-0000-0000-0000BA4C0000}"/>
    <cellStyle name="Normal 5 2 5 5 6 3" xfId="20813" xr:uid="{00000000-0005-0000-0000-0000BB4C0000}"/>
    <cellStyle name="Normal 5 2 5 5 7" xfId="20814" xr:uid="{00000000-0005-0000-0000-0000BC4C0000}"/>
    <cellStyle name="Normal 5 2 5 5 8" xfId="20815" xr:uid="{00000000-0005-0000-0000-0000BD4C0000}"/>
    <cellStyle name="Normal 5 2 5 5 9" xfId="20816" xr:uid="{00000000-0005-0000-0000-0000BE4C0000}"/>
    <cellStyle name="Normal 5 2 5 6" xfId="20817" xr:uid="{00000000-0005-0000-0000-0000BF4C0000}"/>
    <cellStyle name="Normal 5 2 5 6 2" xfId="20818" xr:uid="{00000000-0005-0000-0000-0000C04C0000}"/>
    <cellStyle name="Normal 5 2 5 6 2 2" xfId="20819" xr:uid="{00000000-0005-0000-0000-0000C14C0000}"/>
    <cellStyle name="Normal 5 2 5 6 2 2 2" xfId="20820" xr:uid="{00000000-0005-0000-0000-0000C24C0000}"/>
    <cellStyle name="Normal 5 2 5 6 2 2 3" xfId="20821" xr:uid="{00000000-0005-0000-0000-0000C34C0000}"/>
    <cellStyle name="Normal 5 2 5 6 2 2 4" xfId="20822" xr:uid="{00000000-0005-0000-0000-0000C44C0000}"/>
    <cellStyle name="Normal 5 2 5 6 2 3" xfId="20823" xr:uid="{00000000-0005-0000-0000-0000C54C0000}"/>
    <cellStyle name="Normal 5 2 5 6 2 3 2" xfId="20824" xr:uid="{00000000-0005-0000-0000-0000C64C0000}"/>
    <cellStyle name="Normal 5 2 5 6 2 3 3" xfId="20825" xr:uid="{00000000-0005-0000-0000-0000C74C0000}"/>
    <cellStyle name="Normal 5 2 5 6 2 4" xfId="20826" xr:uid="{00000000-0005-0000-0000-0000C84C0000}"/>
    <cellStyle name="Normal 5 2 5 6 2 5" xfId="20827" xr:uid="{00000000-0005-0000-0000-0000C94C0000}"/>
    <cellStyle name="Normal 5 2 5 6 2 6" xfId="20828" xr:uid="{00000000-0005-0000-0000-0000CA4C0000}"/>
    <cellStyle name="Normal 5 2 5 6 3" xfId="20829" xr:uid="{00000000-0005-0000-0000-0000CB4C0000}"/>
    <cellStyle name="Normal 5 2 5 6 3 2" xfId="20830" xr:uid="{00000000-0005-0000-0000-0000CC4C0000}"/>
    <cellStyle name="Normal 5 2 5 6 3 3" xfId="20831" xr:uid="{00000000-0005-0000-0000-0000CD4C0000}"/>
    <cellStyle name="Normal 5 2 5 6 3 4" xfId="20832" xr:uid="{00000000-0005-0000-0000-0000CE4C0000}"/>
    <cellStyle name="Normal 5 2 5 6 4" xfId="20833" xr:uid="{00000000-0005-0000-0000-0000CF4C0000}"/>
    <cellStyle name="Normal 5 2 5 6 4 2" xfId="20834" xr:uid="{00000000-0005-0000-0000-0000D04C0000}"/>
    <cellStyle name="Normal 5 2 5 6 4 3" xfId="20835" xr:uid="{00000000-0005-0000-0000-0000D14C0000}"/>
    <cellStyle name="Normal 5 2 5 6 4 4" xfId="20836" xr:uid="{00000000-0005-0000-0000-0000D24C0000}"/>
    <cellStyle name="Normal 5 2 5 6 5" xfId="20837" xr:uid="{00000000-0005-0000-0000-0000D34C0000}"/>
    <cellStyle name="Normal 5 2 5 6 5 2" xfId="20838" xr:uid="{00000000-0005-0000-0000-0000D44C0000}"/>
    <cellStyle name="Normal 5 2 5 6 5 3" xfId="20839" xr:uid="{00000000-0005-0000-0000-0000D54C0000}"/>
    <cellStyle name="Normal 5 2 5 6 6" xfId="20840" xr:uid="{00000000-0005-0000-0000-0000D64C0000}"/>
    <cellStyle name="Normal 5 2 5 6 7" xfId="20841" xr:uid="{00000000-0005-0000-0000-0000D74C0000}"/>
    <cellStyle name="Normal 5 2 5 6 8" xfId="20842" xr:uid="{00000000-0005-0000-0000-0000D84C0000}"/>
    <cellStyle name="Normal 5 2 5 7" xfId="20843" xr:uid="{00000000-0005-0000-0000-0000D94C0000}"/>
    <cellStyle name="Normal 5 2 5 7 2" xfId="20844" xr:uid="{00000000-0005-0000-0000-0000DA4C0000}"/>
    <cellStyle name="Normal 5 2 5 7 2 2" xfId="20845" xr:uid="{00000000-0005-0000-0000-0000DB4C0000}"/>
    <cellStyle name="Normal 5 2 5 7 2 3" xfId="20846" xr:uid="{00000000-0005-0000-0000-0000DC4C0000}"/>
    <cellStyle name="Normal 5 2 5 7 2 4" xfId="20847" xr:uid="{00000000-0005-0000-0000-0000DD4C0000}"/>
    <cellStyle name="Normal 5 2 5 7 3" xfId="20848" xr:uid="{00000000-0005-0000-0000-0000DE4C0000}"/>
    <cellStyle name="Normal 5 2 5 7 3 2" xfId="20849" xr:uid="{00000000-0005-0000-0000-0000DF4C0000}"/>
    <cellStyle name="Normal 5 2 5 7 3 3" xfId="20850" xr:uid="{00000000-0005-0000-0000-0000E04C0000}"/>
    <cellStyle name="Normal 5 2 5 7 4" xfId="20851" xr:uid="{00000000-0005-0000-0000-0000E14C0000}"/>
    <cellStyle name="Normal 5 2 5 7 5" xfId="20852" xr:uid="{00000000-0005-0000-0000-0000E24C0000}"/>
    <cellStyle name="Normal 5 2 5 7 6" xfId="20853" xr:uid="{00000000-0005-0000-0000-0000E34C0000}"/>
    <cellStyle name="Normal 5 2 5 8" xfId="20854" xr:uid="{00000000-0005-0000-0000-0000E44C0000}"/>
    <cellStyle name="Normal 5 2 5 8 2" xfId="20855" xr:uid="{00000000-0005-0000-0000-0000E54C0000}"/>
    <cellStyle name="Normal 5 2 5 8 3" xfId="20856" xr:uid="{00000000-0005-0000-0000-0000E64C0000}"/>
    <cellStyle name="Normal 5 2 5 8 4" xfId="20857" xr:uid="{00000000-0005-0000-0000-0000E74C0000}"/>
    <cellStyle name="Normal 5 2 5 9" xfId="20858" xr:uid="{00000000-0005-0000-0000-0000E84C0000}"/>
    <cellStyle name="Normal 5 2 5 9 2" xfId="20859" xr:uid="{00000000-0005-0000-0000-0000E94C0000}"/>
    <cellStyle name="Normal 5 2 5 9 3" xfId="20860" xr:uid="{00000000-0005-0000-0000-0000EA4C0000}"/>
    <cellStyle name="Normal 5 2 5 9 4" xfId="20861" xr:uid="{00000000-0005-0000-0000-0000EB4C0000}"/>
    <cellStyle name="Normal 5 2 6" xfId="375" xr:uid="{00000000-0005-0000-0000-0000EC4C0000}"/>
    <cellStyle name="Normal 5 2 6 10" xfId="20862" xr:uid="{00000000-0005-0000-0000-0000ED4C0000}"/>
    <cellStyle name="Normal 5 2 6 11" xfId="20863" xr:uid="{00000000-0005-0000-0000-0000EE4C0000}"/>
    <cellStyle name="Normal 5 2 6 2" xfId="945" xr:uid="{00000000-0005-0000-0000-0000EF4C0000}"/>
    <cellStyle name="Normal 5 2 6 2 10" xfId="20864" xr:uid="{00000000-0005-0000-0000-0000F04C0000}"/>
    <cellStyle name="Normal 5 2 6 2 2" xfId="1483" xr:uid="{00000000-0005-0000-0000-0000F14C0000}"/>
    <cellStyle name="Normal 5 2 6 2 2 2" xfId="20865" xr:uid="{00000000-0005-0000-0000-0000F24C0000}"/>
    <cellStyle name="Normal 5 2 6 2 2 2 2" xfId="20866" xr:uid="{00000000-0005-0000-0000-0000F34C0000}"/>
    <cellStyle name="Normal 5 2 6 2 2 2 2 2" xfId="20867" xr:uid="{00000000-0005-0000-0000-0000F44C0000}"/>
    <cellStyle name="Normal 5 2 6 2 2 2 2 3" xfId="20868" xr:uid="{00000000-0005-0000-0000-0000F54C0000}"/>
    <cellStyle name="Normal 5 2 6 2 2 2 2 4" xfId="20869" xr:uid="{00000000-0005-0000-0000-0000F64C0000}"/>
    <cellStyle name="Normal 5 2 6 2 2 2 3" xfId="20870" xr:uid="{00000000-0005-0000-0000-0000F74C0000}"/>
    <cellStyle name="Normal 5 2 6 2 2 2 3 2" xfId="20871" xr:uid="{00000000-0005-0000-0000-0000F84C0000}"/>
    <cellStyle name="Normal 5 2 6 2 2 2 3 3" xfId="20872" xr:uid="{00000000-0005-0000-0000-0000F94C0000}"/>
    <cellStyle name="Normal 5 2 6 2 2 2 4" xfId="20873" xr:uid="{00000000-0005-0000-0000-0000FA4C0000}"/>
    <cellStyle name="Normal 5 2 6 2 2 2 5" xfId="20874" xr:uid="{00000000-0005-0000-0000-0000FB4C0000}"/>
    <cellStyle name="Normal 5 2 6 2 2 2 6" xfId="20875" xr:uid="{00000000-0005-0000-0000-0000FC4C0000}"/>
    <cellStyle name="Normal 5 2 6 2 2 3" xfId="20876" xr:uid="{00000000-0005-0000-0000-0000FD4C0000}"/>
    <cellStyle name="Normal 5 2 6 2 2 3 2" xfId="20877" xr:uid="{00000000-0005-0000-0000-0000FE4C0000}"/>
    <cellStyle name="Normal 5 2 6 2 2 3 3" xfId="20878" xr:uid="{00000000-0005-0000-0000-0000FF4C0000}"/>
    <cellStyle name="Normal 5 2 6 2 2 3 4" xfId="20879" xr:uid="{00000000-0005-0000-0000-0000004D0000}"/>
    <cellStyle name="Normal 5 2 6 2 2 4" xfId="20880" xr:uid="{00000000-0005-0000-0000-0000014D0000}"/>
    <cellStyle name="Normal 5 2 6 2 2 4 2" xfId="20881" xr:uid="{00000000-0005-0000-0000-0000024D0000}"/>
    <cellStyle name="Normal 5 2 6 2 2 4 3" xfId="20882" xr:uid="{00000000-0005-0000-0000-0000034D0000}"/>
    <cellStyle name="Normal 5 2 6 2 2 4 4" xfId="20883" xr:uid="{00000000-0005-0000-0000-0000044D0000}"/>
    <cellStyle name="Normal 5 2 6 2 2 5" xfId="20884" xr:uid="{00000000-0005-0000-0000-0000054D0000}"/>
    <cellStyle name="Normal 5 2 6 2 2 5 2" xfId="20885" xr:uid="{00000000-0005-0000-0000-0000064D0000}"/>
    <cellStyle name="Normal 5 2 6 2 2 5 3" xfId="20886" xr:uid="{00000000-0005-0000-0000-0000074D0000}"/>
    <cellStyle name="Normal 5 2 6 2 2 5 4" xfId="20887" xr:uid="{00000000-0005-0000-0000-0000084D0000}"/>
    <cellStyle name="Normal 5 2 6 2 2 6" xfId="20888" xr:uid="{00000000-0005-0000-0000-0000094D0000}"/>
    <cellStyle name="Normal 5 2 6 2 2 6 2" xfId="20889" xr:uid="{00000000-0005-0000-0000-00000A4D0000}"/>
    <cellStyle name="Normal 5 2 6 2 2 6 3" xfId="20890" xr:uid="{00000000-0005-0000-0000-00000B4D0000}"/>
    <cellStyle name="Normal 5 2 6 2 2 7" xfId="20891" xr:uid="{00000000-0005-0000-0000-00000C4D0000}"/>
    <cellStyle name="Normal 5 2 6 2 2 8" xfId="20892" xr:uid="{00000000-0005-0000-0000-00000D4D0000}"/>
    <cellStyle name="Normal 5 2 6 2 2 9" xfId="20893" xr:uid="{00000000-0005-0000-0000-00000E4D0000}"/>
    <cellStyle name="Normal 5 2 6 2 3" xfId="20894" xr:uid="{00000000-0005-0000-0000-00000F4D0000}"/>
    <cellStyle name="Normal 5 2 6 2 3 2" xfId="20895" xr:uid="{00000000-0005-0000-0000-0000104D0000}"/>
    <cellStyle name="Normal 5 2 6 2 3 2 2" xfId="20896" xr:uid="{00000000-0005-0000-0000-0000114D0000}"/>
    <cellStyle name="Normal 5 2 6 2 3 2 3" xfId="20897" xr:uid="{00000000-0005-0000-0000-0000124D0000}"/>
    <cellStyle name="Normal 5 2 6 2 3 2 4" xfId="20898" xr:uid="{00000000-0005-0000-0000-0000134D0000}"/>
    <cellStyle name="Normal 5 2 6 2 3 3" xfId="20899" xr:uid="{00000000-0005-0000-0000-0000144D0000}"/>
    <cellStyle name="Normal 5 2 6 2 3 3 2" xfId="20900" xr:uid="{00000000-0005-0000-0000-0000154D0000}"/>
    <cellStyle name="Normal 5 2 6 2 3 3 3" xfId="20901" xr:uid="{00000000-0005-0000-0000-0000164D0000}"/>
    <cellStyle name="Normal 5 2 6 2 3 4" xfId="20902" xr:uid="{00000000-0005-0000-0000-0000174D0000}"/>
    <cellStyle name="Normal 5 2 6 2 3 5" xfId="20903" xr:uid="{00000000-0005-0000-0000-0000184D0000}"/>
    <cellStyle name="Normal 5 2 6 2 3 6" xfId="20904" xr:uid="{00000000-0005-0000-0000-0000194D0000}"/>
    <cellStyle name="Normal 5 2 6 2 4" xfId="20905" xr:uid="{00000000-0005-0000-0000-00001A4D0000}"/>
    <cellStyle name="Normal 5 2 6 2 4 2" xfId="20906" xr:uid="{00000000-0005-0000-0000-00001B4D0000}"/>
    <cellStyle name="Normal 5 2 6 2 4 3" xfId="20907" xr:uid="{00000000-0005-0000-0000-00001C4D0000}"/>
    <cellStyle name="Normal 5 2 6 2 4 4" xfId="20908" xr:uid="{00000000-0005-0000-0000-00001D4D0000}"/>
    <cellStyle name="Normal 5 2 6 2 5" xfId="20909" xr:uid="{00000000-0005-0000-0000-00001E4D0000}"/>
    <cellStyle name="Normal 5 2 6 2 5 2" xfId="20910" xr:uid="{00000000-0005-0000-0000-00001F4D0000}"/>
    <cellStyle name="Normal 5 2 6 2 5 3" xfId="20911" xr:uid="{00000000-0005-0000-0000-0000204D0000}"/>
    <cellStyle name="Normal 5 2 6 2 5 4" xfId="20912" xr:uid="{00000000-0005-0000-0000-0000214D0000}"/>
    <cellStyle name="Normal 5 2 6 2 6" xfId="20913" xr:uid="{00000000-0005-0000-0000-0000224D0000}"/>
    <cellStyle name="Normal 5 2 6 2 6 2" xfId="20914" xr:uid="{00000000-0005-0000-0000-0000234D0000}"/>
    <cellStyle name="Normal 5 2 6 2 6 3" xfId="20915" xr:uid="{00000000-0005-0000-0000-0000244D0000}"/>
    <cellStyle name="Normal 5 2 6 2 6 4" xfId="20916" xr:uid="{00000000-0005-0000-0000-0000254D0000}"/>
    <cellStyle name="Normal 5 2 6 2 7" xfId="20917" xr:uid="{00000000-0005-0000-0000-0000264D0000}"/>
    <cellStyle name="Normal 5 2 6 2 7 2" xfId="20918" xr:uid="{00000000-0005-0000-0000-0000274D0000}"/>
    <cellStyle name="Normal 5 2 6 2 7 3" xfId="20919" xr:uid="{00000000-0005-0000-0000-0000284D0000}"/>
    <cellStyle name="Normal 5 2 6 2 8" xfId="20920" xr:uid="{00000000-0005-0000-0000-0000294D0000}"/>
    <cellStyle name="Normal 5 2 6 2 9" xfId="20921" xr:uid="{00000000-0005-0000-0000-00002A4D0000}"/>
    <cellStyle name="Normal 5 2 6 3" xfId="1482" xr:uid="{00000000-0005-0000-0000-00002B4D0000}"/>
    <cellStyle name="Normal 5 2 6 3 2" xfId="20922" xr:uid="{00000000-0005-0000-0000-00002C4D0000}"/>
    <cellStyle name="Normal 5 2 6 3 2 2" xfId="20923" xr:uid="{00000000-0005-0000-0000-00002D4D0000}"/>
    <cellStyle name="Normal 5 2 6 3 2 2 2" xfId="20924" xr:uid="{00000000-0005-0000-0000-00002E4D0000}"/>
    <cellStyle name="Normal 5 2 6 3 2 2 3" xfId="20925" xr:uid="{00000000-0005-0000-0000-00002F4D0000}"/>
    <cellStyle name="Normal 5 2 6 3 2 2 4" xfId="20926" xr:uid="{00000000-0005-0000-0000-0000304D0000}"/>
    <cellStyle name="Normal 5 2 6 3 2 3" xfId="20927" xr:uid="{00000000-0005-0000-0000-0000314D0000}"/>
    <cellStyle name="Normal 5 2 6 3 2 3 2" xfId="20928" xr:uid="{00000000-0005-0000-0000-0000324D0000}"/>
    <cellStyle name="Normal 5 2 6 3 2 3 3" xfId="20929" xr:uid="{00000000-0005-0000-0000-0000334D0000}"/>
    <cellStyle name="Normal 5 2 6 3 2 4" xfId="20930" xr:uid="{00000000-0005-0000-0000-0000344D0000}"/>
    <cellStyle name="Normal 5 2 6 3 2 5" xfId="20931" xr:uid="{00000000-0005-0000-0000-0000354D0000}"/>
    <cellStyle name="Normal 5 2 6 3 2 6" xfId="20932" xr:uid="{00000000-0005-0000-0000-0000364D0000}"/>
    <cellStyle name="Normal 5 2 6 3 3" xfId="20933" xr:uid="{00000000-0005-0000-0000-0000374D0000}"/>
    <cellStyle name="Normal 5 2 6 3 3 2" xfId="20934" xr:uid="{00000000-0005-0000-0000-0000384D0000}"/>
    <cellStyle name="Normal 5 2 6 3 3 3" xfId="20935" xr:uid="{00000000-0005-0000-0000-0000394D0000}"/>
    <cellStyle name="Normal 5 2 6 3 3 4" xfId="20936" xr:uid="{00000000-0005-0000-0000-00003A4D0000}"/>
    <cellStyle name="Normal 5 2 6 3 4" xfId="20937" xr:uid="{00000000-0005-0000-0000-00003B4D0000}"/>
    <cellStyle name="Normal 5 2 6 3 4 2" xfId="20938" xr:uid="{00000000-0005-0000-0000-00003C4D0000}"/>
    <cellStyle name="Normal 5 2 6 3 4 3" xfId="20939" xr:uid="{00000000-0005-0000-0000-00003D4D0000}"/>
    <cellStyle name="Normal 5 2 6 3 4 4" xfId="20940" xr:uid="{00000000-0005-0000-0000-00003E4D0000}"/>
    <cellStyle name="Normal 5 2 6 3 5" xfId="20941" xr:uid="{00000000-0005-0000-0000-00003F4D0000}"/>
    <cellStyle name="Normal 5 2 6 3 5 2" xfId="20942" xr:uid="{00000000-0005-0000-0000-0000404D0000}"/>
    <cellStyle name="Normal 5 2 6 3 5 3" xfId="20943" xr:uid="{00000000-0005-0000-0000-0000414D0000}"/>
    <cellStyle name="Normal 5 2 6 3 5 4" xfId="20944" xr:uid="{00000000-0005-0000-0000-0000424D0000}"/>
    <cellStyle name="Normal 5 2 6 3 6" xfId="20945" xr:uid="{00000000-0005-0000-0000-0000434D0000}"/>
    <cellStyle name="Normal 5 2 6 3 6 2" xfId="20946" xr:uid="{00000000-0005-0000-0000-0000444D0000}"/>
    <cellStyle name="Normal 5 2 6 3 6 3" xfId="20947" xr:uid="{00000000-0005-0000-0000-0000454D0000}"/>
    <cellStyle name="Normal 5 2 6 3 7" xfId="20948" xr:uid="{00000000-0005-0000-0000-0000464D0000}"/>
    <cellStyle name="Normal 5 2 6 3 8" xfId="20949" xr:uid="{00000000-0005-0000-0000-0000474D0000}"/>
    <cellStyle name="Normal 5 2 6 3 9" xfId="20950" xr:uid="{00000000-0005-0000-0000-0000484D0000}"/>
    <cellStyle name="Normal 5 2 6 4" xfId="20951" xr:uid="{00000000-0005-0000-0000-0000494D0000}"/>
    <cellStyle name="Normal 5 2 6 4 2" xfId="20952" xr:uid="{00000000-0005-0000-0000-00004A4D0000}"/>
    <cellStyle name="Normal 5 2 6 4 2 2" xfId="20953" xr:uid="{00000000-0005-0000-0000-00004B4D0000}"/>
    <cellStyle name="Normal 5 2 6 4 2 3" xfId="20954" xr:uid="{00000000-0005-0000-0000-00004C4D0000}"/>
    <cellStyle name="Normal 5 2 6 4 2 4" xfId="20955" xr:uid="{00000000-0005-0000-0000-00004D4D0000}"/>
    <cellStyle name="Normal 5 2 6 4 3" xfId="20956" xr:uid="{00000000-0005-0000-0000-00004E4D0000}"/>
    <cellStyle name="Normal 5 2 6 4 3 2" xfId="20957" xr:uid="{00000000-0005-0000-0000-00004F4D0000}"/>
    <cellStyle name="Normal 5 2 6 4 3 3" xfId="20958" xr:uid="{00000000-0005-0000-0000-0000504D0000}"/>
    <cellStyle name="Normal 5 2 6 4 4" xfId="20959" xr:uid="{00000000-0005-0000-0000-0000514D0000}"/>
    <cellStyle name="Normal 5 2 6 4 5" xfId="20960" xr:uid="{00000000-0005-0000-0000-0000524D0000}"/>
    <cellStyle name="Normal 5 2 6 4 6" xfId="20961" xr:uid="{00000000-0005-0000-0000-0000534D0000}"/>
    <cellStyle name="Normal 5 2 6 5" xfId="20962" xr:uid="{00000000-0005-0000-0000-0000544D0000}"/>
    <cellStyle name="Normal 5 2 6 5 2" xfId="20963" xr:uid="{00000000-0005-0000-0000-0000554D0000}"/>
    <cellStyle name="Normal 5 2 6 5 3" xfId="20964" xr:uid="{00000000-0005-0000-0000-0000564D0000}"/>
    <cellStyle name="Normal 5 2 6 5 4" xfId="20965" xr:uid="{00000000-0005-0000-0000-0000574D0000}"/>
    <cellStyle name="Normal 5 2 6 6" xfId="20966" xr:uid="{00000000-0005-0000-0000-0000584D0000}"/>
    <cellStyle name="Normal 5 2 6 6 2" xfId="20967" xr:uid="{00000000-0005-0000-0000-0000594D0000}"/>
    <cellStyle name="Normal 5 2 6 6 3" xfId="20968" xr:uid="{00000000-0005-0000-0000-00005A4D0000}"/>
    <cellStyle name="Normal 5 2 6 6 4" xfId="20969" xr:uid="{00000000-0005-0000-0000-00005B4D0000}"/>
    <cellStyle name="Normal 5 2 6 7" xfId="20970" xr:uid="{00000000-0005-0000-0000-00005C4D0000}"/>
    <cellStyle name="Normal 5 2 6 7 2" xfId="20971" xr:uid="{00000000-0005-0000-0000-00005D4D0000}"/>
    <cellStyle name="Normal 5 2 6 7 3" xfId="20972" xr:uid="{00000000-0005-0000-0000-00005E4D0000}"/>
    <cellStyle name="Normal 5 2 6 7 4" xfId="20973" xr:uid="{00000000-0005-0000-0000-00005F4D0000}"/>
    <cellStyle name="Normal 5 2 6 8" xfId="20974" xr:uid="{00000000-0005-0000-0000-0000604D0000}"/>
    <cellStyle name="Normal 5 2 6 8 2" xfId="20975" xr:uid="{00000000-0005-0000-0000-0000614D0000}"/>
    <cellStyle name="Normal 5 2 6 8 3" xfId="20976" xr:uid="{00000000-0005-0000-0000-0000624D0000}"/>
    <cellStyle name="Normal 5 2 6 9" xfId="20977" xr:uid="{00000000-0005-0000-0000-0000634D0000}"/>
    <cellStyle name="Normal 5 2 7" xfId="592" xr:uid="{00000000-0005-0000-0000-0000644D0000}"/>
    <cellStyle name="Normal 5 2 7 10" xfId="20978" xr:uid="{00000000-0005-0000-0000-0000654D0000}"/>
    <cellStyle name="Normal 5 2 7 11" xfId="20979" xr:uid="{00000000-0005-0000-0000-0000664D0000}"/>
    <cellStyle name="Normal 5 2 7 2" xfId="1058" xr:uid="{00000000-0005-0000-0000-0000674D0000}"/>
    <cellStyle name="Normal 5 2 7 2 10" xfId="20980" xr:uid="{00000000-0005-0000-0000-0000684D0000}"/>
    <cellStyle name="Normal 5 2 7 2 2" xfId="1485" xr:uid="{00000000-0005-0000-0000-0000694D0000}"/>
    <cellStyle name="Normal 5 2 7 2 2 2" xfId="20981" xr:uid="{00000000-0005-0000-0000-00006A4D0000}"/>
    <cellStyle name="Normal 5 2 7 2 2 2 2" xfId="20982" xr:uid="{00000000-0005-0000-0000-00006B4D0000}"/>
    <cellStyle name="Normal 5 2 7 2 2 2 2 2" xfId="20983" xr:uid="{00000000-0005-0000-0000-00006C4D0000}"/>
    <cellStyle name="Normal 5 2 7 2 2 2 2 3" xfId="20984" xr:uid="{00000000-0005-0000-0000-00006D4D0000}"/>
    <cellStyle name="Normal 5 2 7 2 2 2 2 4" xfId="20985" xr:uid="{00000000-0005-0000-0000-00006E4D0000}"/>
    <cellStyle name="Normal 5 2 7 2 2 2 3" xfId="20986" xr:uid="{00000000-0005-0000-0000-00006F4D0000}"/>
    <cellStyle name="Normal 5 2 7 2 2 2 3 2" xfId="20987" xr:uid="{00000000-0005-0000-0000-0000704D0000}"/>
    <cellStyle name="Normal 5 2 7 2 2 2 3 3" xfId="20988" xr:uid="{00000000-0005-0000-0000-0000714D0000}"/>
    <cellStyle name="Normal 5 2 7 2 2 2 4" xfId="20989" xr:uid="{00000000-0005-0000-0000-0000724D0000}"/>
    <cellStyle name="Normal 5 2 7 2 2 2 5" xfId="20990" xr:uid="{00000000-0005-0000-0000-0000734D0000}"/>
    <cellStyle name="Normal 5 2 7 2 2 2 6" xfId="20991" xr:uid="{00000000-0005-0000-0000-0000744D0000}"/>
    <cellStyle name="Normal 5 2 7 2 2 3" xfId="20992" xr:uid="{00000000-0005-0000-0000-0000754D0000}"/>
    <cellStyle name="Normal 5 2 7 2 2 3 2" xfId="20993" xr:uid="{00000000-0005-0000-0000-0000764D0000}"/>
    <cellStyle name="Normal 5 2 7 2 2 3 3" xfId="20994" xr:uid="{00000000-0005-0000-0000-0000774D0000}"/>
    <cellStyle name="Normal 5 2 7 2 2 3 4" xfId="20995" xr:uid="{00000000-0005-0000-0000-0000784D0000}"/>
    <cellStyle name="Normal 5 2 7 2 2 4" xfId="20996" xr:uid="{00000000-0005-0000-0000-0000794D0000}"/>
    <cellStyle name="Normal 5 2 7 2 2 4 2" xfId="20997" xr:uid="{00000000-0005-0000-0000-00007A4D0000}"/>
    <cellStyle name="Normal 5 2 7 2 2 4 3" xfId="20998" xr:uid="{00000000-0005-0000-0000-00007B4D0000}"/>
    <cellStyle name="Normal 5 2 7 2 2 4 4" xfId="20999" xr:uid="{00000000-0005-0000-0000-00007C4D0000}"/>
    <cellStyle name="Normal 5 2 7 2 2 5" xfId="21000" xr:uid="{00000000-0005-0000-0000-00007D4D0000}"/>
    <cellStyle name="Normal 5 2 7 2 2 5 2" xfId="21001" xr:uid="{00000000-0005-0000-0000-00007E4D0000}"/>
    <cellStyle name="Normal 5 2 7 2 2 5 3" xfId="21002" xr:uid="{00000000-0005-0000-0000-00007F4D0000}"/>
    <cellStyle name="Normal 5 2 7 2 2 5 4" xfId="21003" xr:uid="{00000000-0005-0000-0000-0000804D0000}"/>
    <cellStyle name="Normal 5 2 7 2 2 6" xfId="21004" xr:uid="{00000000-0005-0000-0000-0000814D0000}"/>
    <cellStyle name="Normal 5 2 7 2 2 6 2" xfId="21005" xr:uid="{00000000-0005-0000-0000-0000824D0000}"/>
    <cellStyle name="Normal 5 2 7 2 2 6 3" xfId="21006" xr:uid="{00000000-0005-0000-0000-0000834D0000}"/>
    <cellStyle name="Normal 5 2 7 2 2 7" xfId="21007" xr:uid="{00000000-0005-0000-0000-0000844D0000}"/>
    <cellStyle name="Normal 5 2 7 2 2 8" xfId="21008" xr:uid="{00000000-0005-0000-0000-0000854D0000}"/>
    <cellStyle name="Normal 5 2 7 2 2 9" xfId="21009" xr:uid="{00000000-0005-0000-0000-0000864D0000}"/>
    <cellStyle name="Normal 5 2 7 2 3" xfId="21010" xr:uid="{00000000-0005-0000-0000-0000874D0000}"/>
    <cellStyle name="Normal 5 2 7 2 3 2" xfId="21011" xr:uid="{00000000-0005-0000-0000-0000884D0000}"/>
    <cellStyle name="Normal 5 2 7 2 3 2 2" xfId="21012" xr:uid="{00000000-0005-0000-0000-0000894D0000}"/>
    <cellStyle name="Normal 5 2 7 2 3 2 3" xfId="21013" xr:uid="{00000000-0005-0000-0000-00008A4D0000}"/>
    <cellStyle name="Normal 5 2 7 2 3 2 4" xfId="21014" xr:uid="{00000000-0005-0000-0000-00008B4D0000}"/>
    <cellStyle name="Normal 5 2 7 2 3 3" xfId="21015" xr:uid="{00000000-0005-0000-0000-00008C4D0000}"/>
    <cellStyle name="Normal 5 2 7 2 3 3 2" xfId="21016" xr:uid="{00000000-0005-0000-0000-00008D4D0000}"/>
    <cellStyle name="Normal 5 2 7 2 3 3 3" xfId="21017" xr:uid="{00000000-0005-0000-0000-00008E4D0000}"/>
    <cellStyle name="Normal 5 2 7 2 3 4" xfId="21018" xr:uid="{00000000-0005-0000-0000-00008F4D0000}"/>
    <cellStyle name="Normal 5 2 7 2 3 5" xfId="21019" xr:uid="{00000000-0005-0000-0000-0000904D0000}"/>
    <cellStyle name="Normal 5 2 7 2 3 6" xfId="21020" xr:uid="{00000000-0005-0000-0000-0000914D0000}"/>
    <cellStyle name="Normal 5 2 7 2 4" xfId="21021" xr:uid="{00000000-0005-0000-0000-0000924D0000}"/>
    <cellStyle name="Normal 5 2 7 2 4 2" xfId="21022" xr:uid="{00000000-0005-0000-0000-0000934D0000}"/>
    <cellStyle name="Normal 5 2 7 2 4 3" xfId="21023" xr:uid="{00000000-0005-0000-0000-0000944D0000}"/>
    <cellStyle name="Normal 5 2 7 2 4 4" xfId="21024" xr:uid="{00000000-0005-0000-0000-0000954D0000}"/>
    <cellStyle name="Normal 5 2 7 2 5" xfId="21025" xr:uid="{00000000-0005-0000-0000-0000964D0000}"/>
    <cellStyle name="Normal 5 2 7 2 5 2" xfId="21026" xr:uid="{00000000-0005-0000-0000-0000974D0000}"/>
    <cellStyle name="Normal 5 2 7 2 5 3" xfId="21027" xr:uid="{00000000-0005-0000-0000-0000984D0000}"/>
    <cellStyle name="Normal 5 2 7 2 5 4" xfId="21028" xr:uid="{00000000-0005-0000-0000-0000994D0000}"/>
    <cellStyle name="Normal 5 2 7 2 6" xfId="21029" xr:uid="{00000000-0005-0000-0000-00009A4D0000}"/>
    <cellStyle name="Normal 5 2 7 2 6 2" xfId="21030" xr:uid="{00000000-0005-0000-0000-00009B4D0000}"/>
    <cellStyle name="Normal 5 2 7 2 6 3" xfId="21031" xr:uid="{00000000-0005-0000-0000-00009C4D0000}"/>
    <cellStyle name="Normal 5 2 7 2 6 4" xfId="21032" xr:uid="{00000000-0005-0000-0000-00009D4D0000}"/>
    <cellStyle name="Normal 5 2 7 2 7" xfId="21033" xr:uid="{00000000-0005-0000-0000-00009E4D0000}"/>
    <cellStyle name="Normal 5 2 7 2 7 2" xfId="21034" xr:uid="{00000000-0005-0000-0000-00009F4D0000}"/>
    <cellStyle name="Normal 5 2 7 2 7 3" xfId="21035" xr:uid="{00000000-0005-0000-0000-0000A04D0000}"/>
    <cellStyle name="Normal 5 2 7 2 8" xfId="21036" xr:uid="{00000000-0005-0000-0000-0000A14D0000}"/>
    <cellStyle name="Normal 5 2 7 2 9" xfId="21037" xr:uid="{00000000-0005-0000-0000-0000A24D0000}"/>
    <cellStyle name="Normal 5 2 7 3" xfId="1484" xr:uid="{00000000-0005-0000-0000-0000A34D0000}"/>
    <cellStyle name="Normal 5 2 7 3 2" xfId="21038" xr:uid="{00000000-0005-0000-0000-0000A44D0000}"/>
    <cellStyle name="Normal 5 2 7 3 2 2" xfId="21039" xr:uid="{00000000-0005-0000-0000-0000A54D0000}"/>
    <cellStyle name="Normal 5 2 7 3 2 2 2" xfId="21040" xr:uid="{00000000-0005-0000-0000-0000A64D0000}"/>
    <cellStyle name="Normal 5 2 7 3 2 2 3" xfId="21041" xr:uid="{00000000-0005-0000-0000-0000A74D0000}"/>
    <cellStyle name="Normal 5 2 7 3 2 2 4" xfId="21042" xr:uid="{00000000-0005-0000-0000-0000A84D0000}"/>
    <cellStyle name="Normal 5 2 7 3 2 3" xfId="21043" xr:uid="{00000000-0005-0000-0000-0000A94D0000}"/>
    <cellStyle name="Normal 5 2 7 3 2 3 2" xfId="21044" xr:uid="{00000000-0005-0000-0000-0000AA4D0000}"/>
    <cellStyle name="Normal 5 2 7 3 2 3 3" xfId="21045" xr:uid="{00000000-0005-0000-0000-0000AB4D0000}"/>
    <cellStyle name="Normal 5 2 7 3 2 4" xfId="21046" xr:uid="{00000000-0005-0000-0000-0000AC4D0000}"/>
    <cellStyle name="Normal 5 2 7 3 2 5" xfId="21047" xr:uid="{00000000-0005-0000-0000-0000AD4D0000}"/>
    <cellStyle name="Normal 5 2 7 3 2 6" xfId="21048" xr:uid="{00000000-0005-0000-0000-0000AE4D0000}"/>
    <cellStyle name="Normal 5 2 7 3 3" xfId="21049" xr:uid="{00000000-0005-0000-0000-0000AF4D0000}"/>
    <cellStyle name="Normal 5 2 7 3 3 2" xfId="21050" xr:uid="{00000000-0005-0000-0000-0000B04D0000}"/>
    <cellStyle name="Normal 5 2 7 3 3 3" xfId="21051" xr:uid="{00000000-0005-0000-0000-0000B14D0000}"/>
    <cellStyle name="Normal 5 2 7 3 3 4" xfId="21052" xr:uid="{00000000-0005-0000-0000-0000B24D0000}"/>
    <cellStyle name="Normal 5 2 7 3 4" xfId="21053" xr:uid="{00000000-0005-0000-0000-0000B34D0000}"/>
    <cellStyle name="Normal 5 2 7 3 4 2" xfId="21054" xr:uid="{00000000-0005-0000-0000-0000B44D0000}"/>
    <cellStyle name="Normal 5 2 7 3 4 3" xfId="21055" xr:uid="{00000000-0005-0000-0000-0000B54D0000}"/>
    <cellStyle name="Normal 5 2 7 3 4 4" xfId="21056" xr:uid="{00000000-0005-0000-0000-0000B64D0000}"/>
    <cellStyle name="Normal 5 2 7 3 5" xfId="21057" xr:uid="{00000000-0005-0000-0000-0000B74D0000}"/>
    <cellStyle name="Normal 5 2 7 3 5 2" xfId="21058" xr:uid="{00000000-0005-0000-0000-0000B84D0000}"/>
    <cellStyle name="Normal 5 2 7 3 5 3" xfId="21059" xr:uid="{00000000-0005-0000-0000-0000B94D0000}"/>
    <cellStyle name="Normal 5 2 7 3 5 4" xfId="21060" xr:uid="{00000000-0005-0000-0000-0000BA4D0000}"/>
    <cellStyle name="Normal 5 2 7 3 6" xfId="21061" xr:uid="{00000000-0005-0000-0000-0000BB4D0000}"/>
    <cellStyle name="Normal 5 2 7 3 6 2" xfId="21062" xr:uid="{00000000-0005-0000-0000-0000BC4D0000}"/>
    <cellStyle name="Normal 5 2 7 3 6 3" xfId="21063" xr:uid="{00000000-0005-0000-0000-0000BD4D0000}"/>
    <cellStyle name="Normal 5 2 7 3 7" xfId="21064" xr:uid="{00000000-0005-0000-0000-0000BE4D0000}"/>
    <cellStyle name="Normal 5 2 7 3 8" xfId="21065" xr:uid="{00000000-0005-0000-0000-0000BF4D0000}"/>
    <cellStyle name="Normal 5 2 7 3 9" xfId="21066" xr:uid="{00000000-0005-0000-0000-0000C04D0000}"/>
    <cellStyle name="Normal 5 2 7 4" xfId="21067" xr:uid="{00000000-0005-0000-0000-0000C14D0000}"/>
    <cellStyle name="Normal 5 2 7 4 2" xfId="21068" xr:uid="{00000000-0005-0000-0000-0000C24D0000}"/>
    <cellStyle name="Normal 5 2 7 4 2 2" xfId="21069" xr:uid="{00000000-0005-0000-0000-0000C34D0000}"/>
    <cellStyle name="Normal 5 2 7 4 2 3" xfId="21070" xr:uid="{00000000-0005-0000-0000-0000C44D0000}"/>
    <cellStyle name="Normal 5 2 7 4 2 4" xfId="21071" xr:uid="{00000000-0005-0000-0000-0000C54D0000}"/>
    <cellStyle name="Normal 5 2 7 4 3" xfId="21072" xr:uid="{00000000-0005-0000-0000-0000C64D0000}"/>
    <cellStyle name="Normal 5 2 7 4 3 2" xfId="21073" xr:uid="{00000000-0005-0000-0000-0000C74D0000}"/>
    <cellStyle name="Normal 5 2 7 4 3 3" xfId="21074" xr:uid="{00000000-0005-0000-0000-0000C84D0000}"/>
    <cellStyle name="Normal 5 2 7 4 4" xfId="21075" xr:uid="{00000000-0005-0000-0000-0000C94D0000}"/>
    <cellStyle name="Normal 5 2 7 4 5" xfId="21076" xr:uid="{00000000-0005-0000-0000-0000CA4D0000}"/>
    <cellStyle name="Normal 5 2 7 4 6" xfId="21077" xr:uid="{00000000-0005-0000-0000-0000CB4D0000}"/>
    <cellStyle name="Normal 5 2 7 5" xfId="21078" xr:uid="{00000000-0005-0000-0000-0000CC4D0000}"/>
    <cellStyle name="Normal 5 2 7 5 2" xfId="21079" xr:uid="{00000000-0005-0000-0000-0000CD4D0000}"/>
    <cellStyle name="Normal 5 2 7 5 3" xfId="21080" xr:uid="{00000000-0005-0000-0000-0000CE4D0000}"/>
    <cellStyle name="Normal 5 2 7 5 4" xfId="21081" xr:uid="{00000000-0005-0000-0000-0000CF4D0000}"/>
    <cellStyle name="Normal 5 2 7 6" xfId="21082" xr:uid="{00000000-0005-0000-0000-0000D04D0000}"/>
    <cellStyle name="Normal 5 2 7 6 2" xfId="21083" xr:uid="{00000000-0005-0000-0000-0000D14D0000}"/>
    <cellStyle name="Normal 5 2 7 6 3" xfId="21084" xr:uid="{00000000-0005-0000-0000-0000D24D0000}"/>
    <cellStyle name="Normal 5 2 7 6 4" xfId="21085" xr:uid="{00000000-0005-0000-0000-0000D34D0000}"/>
    <cellStyle name="Normal 5 2 7 7" xfId="21086" xr:uid="{00000000-0005-0000-0000-0000D44D0000}"/>
    <cellStyle name="Normal 5 2 7 7 2" xfId="21087" xr:uid="{00000000-0005-0000-0000-0000D54D0000}"/>
    <cellStyle name="Normal 5 2 7 7 3" xfId="21088" xr:uid="{00000000-0005-0000-0000-0000D64D0000}"/>
    <cellStyle name="Normal 5 2 7 7 4" xfId="21089" xr:uid="{00000000-0005-0000-0000-0000D74D0000}"/>
    <cellStyle name="Normal 5 2 7 8" xfId="21090" xr:uid="{00000000-0005-0000-0000-0000D84D0000}"/>
    <cellStyle name="Normal 5 2 7 8 2" xfId="21091" xr:uid="{00000000-0005-0000-0000-0000D94D0000}"/>
    <cellStyle name="Normal 5 2 7 8 3" xfId="21092" xr:uid="{00000000-0005-0000-0000-0000DA4D0000}"/>
    <cellStyle name="Normal 5 2 7 9" xfId="21093" xr:uid="{00000000-0005-0000-0000-0000DB4D0000}"/>
    <cellStyle name="Normal 5 2 8" xfId="259" xr:uid="{00000000-0005-0000-0000-0000DC4D0000}"/>
    <cellStyle name="Normal 5 2 8 10" xfId="21094" xr:uid="{00000000-0005-0000-0000-0000DD4D0000}"/>
    <cellStyle name="Normal 5 2 8 11" xfId="21095" xr:uid="{00000000-0005-0000-0000-0000DE4D0000}"/>
    <cellStyle name="Normal 5 2 8 2" xfId="887" xr:uid="{00000000-0005-0000-0000-0000DF4D0000}"/>
    <cellStyle name="Normal 5 2 8 2 10" xfId="21096" xr:uid="{00000000-0005-0000-0000-0000E04D0000}"/>
    <cellStyle name="Normal 5 2 8 2 2" xfId="1487" xr:uid="{00000000-0005-0000-0000-0000E14D0000}"/>
    <cellStyle name="Normal 5 2 8 2 2 2" xfId="21097" xr:uid="{00000000-0005-0000-0000-0000E24D0000}"/>
    <cellStyle name="Normal 5 2 8 2 2 2 2" xfId="21098" xr:uid="{00000000-0005-0000-0000-0000E34D0000}"/>
    <cellStyle name="Normal 5 2 8 2 2 2 2 2" xfId="21099" xr:uid="{00000000-0005-0000-0000-0000E44D0000}"/>
    <cellStyle name="Normal 5 2 8 2 2 2 2 3" xfId="21100" xr:uid="{00000000-0005-0000-0000-0000E54D0000}"/>
    <cellStyle name="Normal 5 2 8 2 2 2 2 4" xfId="21101" xr:uid="{00000000-0005-0000-0000-0000E64D0000}"/>
    <cellStyle name="Normal 5 2 8 2 2 2 3" xfId="21102" xr:uid="{00000000-0005-0000-0000-0000E74D0000}"/>
    <cellStyle name="Normal 5 2 8 2 2 2 3 2" xfId="21103" xr:uid="{00000000-0005-0000-0000-0000E84D0000}"/>
    <cellStyle name="Normal 5 2 8 2 2 2 3 3" xfId="21104" xr:uid="{00000000-0005-0000-0000-0000E94D0000}"/>
    <cellStyle name="Normal 5 2 8 2 2 2 4" xfId="21105" xr:uid="{00000000-0005-0000-0000-0000EA4D0000}"/>
    <cellStyle name="Normal 5 2 8 2 2 2 5" xfId="21106" xr:uid="{00000000-0005-0000-0000-0000EB4D0000}"/>
    <cellStyle name="Normal 5 2 8 2 2 2 6" xfId="21107" xr:uid="{00000000-0005-0000-0000-0000EC4D0000}"/>
    <cellStyle name="Normal 5 2 8 2 2 3" xfId="21108" xr:uid="{00000000-0005-0000-0000-0000ED4D0000}"/>
    <cellStyle name="Normal 5 2 8 2 2 3 2" xfId="21109" xr:uid="{00000000-0005-0000-0000-0000EE4D0000}"/>
    <cellStyle name="Normal 5 2 8 2 2 3 3" xfId="21110" xr:uid="{00000000-0005-0000-0000-0000EF4D0000}"/>
    <cellStyle name="Normal 5 2 8 2 2 3 4" xfId="21111" xr:uid="{00000000-0005-0000-0000-0000F04D0000}"/>
    <cellStyle name="Normal 5 2 8 2 2 4" xfId="21112" xr:uid="{00000000-0005-0000-0000-0000F14D0000}"/>
    <cellStyle name="Normal 5 2 8 2 2 4 2" xfId="21113" xr:uid="{00000000-0005-0000-0000-0000F24D0000}"/>
    <cellStyle name="Normal 5 2 8 2 2 4 3" xfId="21114" xr:uid="{00000000-0005-0000-0000-0000F34D0000}"/>
    <cellStyle name="Normal 5 2 8 2 2 4 4" xfId="21115" xr:uid="{00000000-0005-0000-0000-0000F44D0000}"/>
    <cellStyle name="Normal 5 2 8 2 2 5" xfId="21116" xr:uid="{00000000-0005-0000-0000-0000F54D0000}"/>
    <cellStyle name="Normal 5 2 8 2 2 5 2" xfId="21117" xr:uid="{00000000-0005-0000-0000-0000F64D0000}"/>
    <cellStyle name="Normal 5 2 8 2 2 5 3" xfId="21118" xr:uid="{00000000-0005-0000-0000-0000F74D0000}"/>
    <cellStyle name="Normal 5 2 8 2 2 5 4" xfId="21119" xr:uid="{00000000-0005-0000-0000-0000F84D0000}"/>
    <cellStyle name="Normal 5 2 8 2 2 6" xfId="21120" xr:uid="{00000000-0005-0000-0000-0000F94D0000}"/>
    <cellStyle name="Normal 5 2 8 2 2 6 2" xfId="21121" xr:uid="{00000000-0005-0000-0000-0000FA4D0000}"/>
    <cellStyle name="Normal 5 2 8 2 2 6 3" xfId="21122" xr:uid="{00000000-0005-0000-0000-0000FB4D0000}"/>
    <cellStyle name="Normal 5 2 8 2 2 7" xfId="21123" xr:uid="{00000000-0005-0000-0000-0000FC4D0000}"/>
    <cellStyle name="Normal 5 2 8 2 2 8" xfId="21124" xr:uid="{00000000-0005-0000-0000-0000FD4D0000}"/>
    <cellStyle name="Normal 5 2 8 2 2 9" xfId="21125" xr:uid="{00000000-0005-0000-0000-0000FE4D0000}"/>
    <cellStyle name="Normal 5 2 8 2 3" xfId="21126" xr:uid="{00000000-0005-0000-0000-0000FF4D0000}"/>
    <cellStyle name="Normal 5 2 8 2 3 2" xfId="21127" xr:uid="{00000000-0005-0000-0000-0000004E0000}"/>
    <cellStyle name="Normal 5 2 8 2 3 2 2" xfId="21128" xr:uid="{00000000-0005-0000-0000-0000014E0000}"/>
    <cellStyle name="Normal 5 2 8 2 3 2 3" xfId="21129" xr:uid="{00000000-0005-0000-0000-0000024E0000}"/>
    <cellStyle name="Normal 5 2 8 2 3 2 4" xfId="21130" xr:uid="{00000000-0005-0000-0000-0000034E0000}"/>
    <cellStyle name="Normal 5 2 8 2 3 3" xfId="21131" xr:uid="{00000000-0005-0000-0000-0000044E0000}"/>
    <cellStyle name="Normal 5 2 8 2 3 3 2" xfId="21132" xr:uid="{00000000-0005-0000-0000-0000054E0000}"/>
    <cellStyle name="Normal 5 2 8 2 3 3 3" xfId="21133" xr:uid="{00000000-0005-0000-0000-0000064E0000}"/>
    <cellStyle name="Normal 5 2 8 2 3 4" xfId="21134" xr:uid="{00000000-0005-0000-0000-0000074E0000}"/>
    <cellStyle name="Normal 5 2 8 2 3 5" xfId="21135" xr:uid="{00000000-0005-0000-0000-0000084E0000}"/>
    <cellStyle name="Normal 5 2 8 2 3 6" xfId="21136" xr:uid="{00000000-0005-0000-0000-0000094E0000}"/>
    <cellStyle name="Normal 5 2 8 2 4" xfId="21137" xr:uid="{00000000-0005-0000-0000-00000A4E0000}"/>
    <cellStyle name="Normal 5 2 8 2 4 2" xfId="21138" xr:uid="{00000000-0005-0000-0000-00000B4E0000}"/>
    <cellStyle name="Normal 5 2 8 2 4 3" xfId="21139" xr:uid="{00000000-0005-0000-0000-00000C4E0000}"/>
    <cellStyle name="Normal 5 2 8 2 4 4" xfId="21140" xr:uid="{00000000-0005-0000-0000-00000D4E0000}"/>
    <cellStyle name="Normal 5 2 8 2 5" xfId="21141" xr:uid="{00000000-0005-0000-0000-00000E4E0000}"/>
    <cellStyle name="Normal 5 2 8 2 5 2" xfId="21142" xr:uid="{00000000-0005-0000-0000-00000F4E0000}"/>
    <cellStyle name="Normal 5 2 8 2 5 3" xfId="21143" xr:uid="{00000000-0005-0000-0000-0000104E0000}"/>
    <cellStyle name="Normal 5 2 8 2 5 4" xfId="21144" xr:uid="{00000000-0005-0000-0000-0000114E0000}"/>
    <cellStyle name="Normal 5 2 8 2 6" xfId="21145" xr:uid="{00000000-0005-0000-0000-0000124E0000}"/>
    <cellStyle name="Normal 5 2 8 2 6 2" xfId="21146" xr:uid="{00000000-0005-0000-0000-0000134E0000}"/>
    <cellStyle name="Normal 5 2 8 2 6 3" xfId="21147" xr:uid="{00000000-0005-0000-0000-0000144E0000}"/>
    <cellStyle name="Normal 5 2 8 2 6 4" xfId="21148" xr:uid="{00000000-0005-0000-0000-0000154E0000}"/>
    <cellStyle name="Normal 5 2 8 2 7" xfId="21149" xr:uid="{00000000-0005-0000-0000-0000164E0000}"/>
    <cellStyle name="Normal 5 2 8 2 7 2" xfId="21150" xr:uid="{00000000-0005-0000-0000-0000174E0000}"/>
    <cellStyle name="Normal 5 2 8 2 7 3" xfId="21151" xr:uid="{00000000-0005-0000-0000-0000184E0000}"/>
    <cellStyle name="Normal 5 2 8 2 8" xfId="21152" xr:uid="{00000000-0005-0000-0000-0000194E0000}"/>
    <cellStyle name="Normal 5 2 8 2 9" xfId="21153" xr:uid="{00000000-0005-0000-0000-00001A4E0000}"/>
    <cellStyle name="Normal 5 2 8 3" xfId="1486" xr:uid="{00000000-0005-0000-0000-00001B4E0000}"/>
    <cellStyle name="Normal 5 2 8 3 2" xfId="21154" xr:uid="{00000000-0005-0000-0000-00001C4E0000}"/>
    <cellStyle name="Normal 5 2 8 3 2 2" xfId="21155" xr:uid="{00000000-0005-0000-0000-00001D4E0000}"/>
    <cellStyle name="Normal 5 2 8 3 2 2 2" xfId="21156" xr:uid="{00000000-0005-0000-0000-00001E4E0000}"/>
    <cellStyle name="Normal 5 2 8 3 2 2 3" xfId="21157" xr:uid="{00000000-0005-0000-0000-00001F4E0000}"/>
    <cellStyle name="Normal 5 2 8 3 2 2 4" xfId="21158" xr:uid="{00000000-0005-0000-0000-0000204E0000}"/>
    <cellStyle name="Normal 5 2 8 3 2 3" xfId="21159" xr:uid="{00000000-0005-0000-0000-0000214E0000}"/>
    <cellStyle name="Normal 5 2 8 3 2 3 2" xfId="21160" xr:uid="{00000000-0005-0000-0000-0000224E0000}"/>
    <cellStyle name="Normal 5 2 8 3 2 3 3" xfId="21161" xr:uid="{00000000-0005-0000-0000-0000234E0000}"/>
    <cellStyle name="Normal 5 2 8 3 2 4" xfId="21162" xr:uid="{00000000-0005-0000-0000-0000244E0000}"/>
    <cellStyle name="Normal 5 2 8 3 2 5" xfId="21163" xr:uid="{00000000-0005-0000-0000-0000254E0000}"/>
    <cellStyle name="Normal 5 2 8 3 2 6" xfId="21164" xr:uid="{00000000-0005-0000-0000-0000264E0000}"/>
    <cellStyle name="Normal 5 2 8 3 3" xfId="21165" xr:uid="{00000000-0005-0000-0000-0000274E0000}"/>
    <cellStyle name="Normal 5 2 8 3 3 2" xfId="21166" xr:uid="{00000000-0005-0000-0000-0000284E0000}"/>
    <cellStyle name="Normal 5 2 8 3 3 3" xfId="21167" xr:uid="{00000000-0005-0000-0000-0000294E0000}"/>
    <cellStyle name="Normal 5 2 8 3 3 4" xfId="21168" xr:uid="{00000000-0005-0000-0000-00002A4E0000}"/>
    <cellStyle name="Normal 5 2 8 3 4" xfId="21169" xr:uid="{00000000-0005-0000-0000-00002B4E0000}"/>
    <cellStyle name="Normal 5 2 8 3 4 2" xfId="21170" xr:uid="{00000000-0005-0000-0000-00002C4E0000}"/>
    <cellStyle name="Normal 5 2 8 3 4 3" xfId="21171" xr:uid="{00000000-0005-0000-0000-00002D4E0000}"/>
    <cellStyle name="Normal 5 2 8 3 4 4" xfId="21172" xr:uid="{00000000-0005-0000-0000-00002E4E0000}"/>
    <cellStyle name="Normal 5 2 8 3 5" xfId="21173" xr:uid="{00000000-0005-0000-0000-00002F4E0000}"/>
    <cellStyle name="Normal 5 2 8 3 5 2" xfId="21174" xr:uid="{00000000-0005-0000-0000-0000304E0000}"/>
    <cellStyle name="Normal 5 2 8 3 5 3" xfId="21175" xr:uid="{00000000-0005-0000-0000-0000314E0000}"/>
    <cellStyle name="Normal 5 2 8 3 5 4" xfId="21176" xr:uid="{00000000-0005-0000-0000-0000324E0000}"/>
    <cellStyle name="Normal 5 2 8 3 6" xfId="21177" xr:uid="{00000000-0005-0000-0000-0000334E0000}"/>
    <cellStyle name="Normal 5 2 8 3 6 2" xfId="21178" xr:uid="{00000000-0005-0000-0000-0000344E0000}"/>
    <cellStyle name="Normal 5 2 8 3 6 3" xfId="21179" xr:uid="{00000000-0005-0000-0000-0000354E0000}"/>
    <cellStyle name="Normal 5 2 8 3 7" xfId="21180" xr:uid="{00000000-0005-0000-0000-0000364E0000}"/>
    <cellStyle name="Normal 5 2 8 3 8" xfId="21181" xr:uid="{00000000-0005-0000-0000-0000374E0000}"/>
    <cellStyle name="Normal 5 2 8 3 9" xfId="21182" xr:uid="{00000000-0005-0000-0000-0000384E0000}"/>
    <cellStyle name="Normal 5 2 8 4" xfId="21183" xr:uid="{00000000-0005-0000-0000-0000394E0000}"/>
    <cellStyle name="Normal 5 2 8 4 2" xfId="21184" xr:uid="{00000000-0005-0000-0000-00003A4E0000}"/>
    <cellStyle name="Normal 5 2 8 4 2 2" xfId="21185" xr:uid="{00000000-0005-0000-0000-00003B4E0000}"/>
    <cellStyle name="Normal 5 2 8 4 2 3" xfId="21186" xr:uid="{00000000-0005-0000-0000-00003C4E0000}"/>
    <cellStyle name="Normal 5 2 8 4 2 4" xfId="21187" xr:uid="{00000000-0005-0000-0000-00003D4E0000}"/>
    <cellStyle name="Normal 5 2 8 4 3" xfId="21188" xr:uid="{00000000-0005-0000-0000-00003E4E0000}"/>
    <cellStyle name="Normal 5 2 8 4 3 2" xfId="21189" xr:uid="{00000000-0005-0000-0000-00003F4E0000}"/>
    <cellStyle name="Normal 5 2 8 4 3 3" xfId="21190" xr:uid="{00000000-0005-0000-0000-0000404E0000}"/>
    <cellStyle name="Normal 5 2 8 4 4" xfId="21191" xr:uid="{00000000-0005-0000-0000-0000414E0000}"/>
    <cellStyle name="Normal 5 2 8 4 5" xfId="21192" xr:uid="{00000000-0005-0000-0000-0000424E0000}"/>
    <cellStyle name="Normal 5 2 8 4 6" xfId="21193" xr:uid="{00000000-0005-0000-0000-0000434E0000}"/>
    <cellStyle name="Normal 5 2 8 5" xfId="21194" xr:uid="{00000000-0005-0000-0000-0000444E0000}"/>
    <cellStyle name="Normal 5 2 8 5 2" xfId="21195" xr:uid="{00000000-0005-0000-0000-0000454E0000}"/>
    <cellStyle name="Normal 5 2 8 5 3" xfId="21196" xr:uid="{00000000-0005-0000-0000-0000464E0000}"/>
    <cellStyle name="Normal 5 2 8 5 4" xfId="21197" xr:uid="{00000000-0005-0000-0000-0000474E0000}"/>
    <cellStyle name="Normal 5 2 8 6" xfId="21198" xr:uid="{00000000-0005-0000-0000-0000484E0000}"/>
    <cellStyle name="Normal 5 2 8 6 2" xfId="21199" xr:uid="{00000000-0005-0000-0000-0000494E0000}"/>
    <cellStyle name="Normal 5 2 8 6 3" xfId="21200" xr:uid="{00000000-0005-0000-0000-00004A4E0000}"/>
    <cellStyle name="Normal 5 2 8 6 4" xfId="21201" xr:uid="{00000000-0005-0000-0000-00004B4E0000}"/>
    <cellStyle name="Normal 5 2 8 7" xfId="21202" xr:uid="{00000000-0005-0000-0000-00004C4E0000}"/>
    <cellStyle name="Normal 5 2 8 7 2" xfId="21203" xr:uid="{00000000-0005-0000-0000-00004D4E0000}"/>
    <cellStyle name="Normal 5 2 8 7 3" xfId="21204" xr:uid="{00000000-0005-0000-0000-00004E4E0000}"/>
    <cellStyle name="Normal 5 2 8 7 4" xfId="21205" xr:uid="{00000000-0005-0000-0000-00004F4E0000}"/>
    <cellStyle name="Normal 5 2 8 8" xfId="21206" xr:uid="{00000000-0005-0000-0000-0000504E0000}"/>
    <cellStyle name="Normal 5 2 8 8 2" xfId="21207" xr:uid="{00000000-0005-0000-0000-0000514E0000}"/>
    <cellStyle name="Normal 5 2 8 8 3" xfId="21208" xr:uid="{00000000-0005-0000-0000-0000524E0000}"/>
    <cellStyle name="Normal 5 2 8 9" xfId="21209" xr:uid="{00000000-0005-0000-0000-0000534E0000}"/>
    <cellStyle name="Normal 5 2 9" xfId="741" xr:uid="{00000000-0005-0000-0000-0000544E0000}"/>
    <cellStyle name="Normal 5 2 9 10" xfId="21210" xr:uid="{00000000-0005-0000-0000-0000554E0000}"/>
    <cellStyle name="Normal 5 2 9 2" xfId="1488" xr:uid="{00000000-0005-0000-0000-0000564E0000}"/>
    <cellStyle name="Normal 5 2 9 2 2" xfId="21211" xr:uid="{00000000-0005-0000-0000-0000574E0000}"/>
    <cellStyle name="Normal 5 2 9 2 2 2" xfId="21212" xr:uid="{00000000-0005-0000-0000-0000584E0000}"/>
    <cellStyle name="Normal 5 2 9 2 2 2 2" xfId="21213" xr:uid="{00000000-0005-0000-0000-0000594E0000}"/>
    <cellStyle name="Normal 5 2 9 2 2 2 3" xfId="21214" xr:uid="{00000000-0005-0000-0000-00005A4E0000}"/>
    <cellStyle name="Normal 5 2 9 2 2 2 4" xfId="21215" xr:uid="{00000000-0005-0000-0000-00005B4E0000}"/>
    <cellStyle name="Normal 5 2 9 2 2 3" xfId="21216" xr:uid="{00000000-0005-0000-0000-00005C4E0000}"/>
    <cellStyle name="Normal 5 2 9 2 2 3 2" xfId="21217" xr:uid="{00000000-0005-0000-0000-00005D4E0000}"/>
    <cellStyle name="Normal 5 2 9 2 2 3 3" xfId="21218" xr:uid="{00000000-0005-0000-0000-00005E4E0000}"/>
    <cellStyle name="Normal 5 2 9 2 2 4" xfId="21219" xr:uid="{00000000-0005-0000-0000-00005F4E0000}"/>
    <cellStyle name="Normal 5 2 9 2 2 5" xfId="21220" xr:uid="{00000000-0005-0000-0000-0000604E0000}"/>
    <cellStyle name="Normal 5 2 9 2 2 6" xfId="21221" xr:uid="{00000000-0005-0000-0000-0000614E0000}"/>
    <cellStyle name="Normal 5 2 9 2 3" xfId="21222" xr:uid="{00000000-0005-0000-0000-0000624E0000}"/>
    <cellStyle name="Normal 5 2 9 2 3 2" xfId="21223" xr:uid="{00000000-0005-0000-0000-0000634E0000}"/>
    <cellStyle name="Normal 5 2 9 2 3 3" xfId="21224" xr:uid="{00000000-0005-0000-0000-0000644E0000}"/>
    <cellStyle name="Normal 5 2 9 2 3 4" xfId="21225" xr:uid="{00000000-0005-0000-0000-0000654E0000}"/>
    <cellStyle name="Normal 5 2 9 2 4" xfId="21226" xr:uid="{00000000-0005-0000-0000-0000664E0000}"/>
    <cellStyle name="Normal 5 2 9 2 4 2" xfId="21227" xr:uid="{00000000-0005-0000-0000-0000674E0000}"/>
    <cellStyle name="Normal 5 2 9 2 4 3" xfId="21228" xr:uid="{00000000-0005-0000-0000-0000684E0000}"/>
    <cellStyle name="Normal 5 2 9 2 4 4" xfId="21229" xr:uid="{00000000-0005-0000-0000-0000694E0000}"/>
    <cellStyle name="Normal 5 2 9 2 5" xfId="21230" xr:uid="{00000000-0005-0000-0000-00006A4E0000}"/>
    <cellStyle name="Normal 5 2 9 2 5 2" xfId="21231" xr:uid="{00000000-0005-0000-0000-00006B4E0000}"/>
    <cellStyle name="Normal 5 2 9 2 5 3" xfId="21232" xr:uid="{00000000-0005-0000-0000-00006C4E0000}"/>
    <cellStyle name="Normal 5 2 9 2 5 4" xfId="21233" xr:uid="{00000000-0005-0000-0000-00006D4E0000}"/>
    <cellStyle name="Normal 5 2 9 2 6" xfId="21234" xr:uid="{00000000-0005-0000-0000-00006E4E0000}"/>
    <cellStyle name="Normal 5 2 9 2 6 2" xfId="21235" xr:uid="{00000000-0005-0000-0000-00006F4E0000}"/>
    <cellStyle name="Normal 5 2 9 2 6 3" xfId="21236" xr:uid="{00000000-0005-0000-0000-0000704E0000}"/>
    <cellStyle name="Normal 5 2 9 2 7" xfId="21237" xr:uid="{00000000-0005-0000-0000-0000714E0000}"/>
    <cellStyle name="Normal 5 2 9 2 8" xfId="21238" xr:uid="{00000000-0005-0000-0000-0000724E0000}"/>
    <cellStyle name="Normal 5 2 9 2 9" xfId="21239" xr:uid="{00000000-0005-0000-0000-0000734E0000}"/>
    <cellStyle name="Normal 5 2 9 3" xfId="21240" xr:uid="{00000000-0005-0000-0000-0000744E0000}"/>
    <cellStyle name="Normal 5 2 9 3 2" xfId="21241" xr:uid="{00000000-0005-0000-0000-0000754E0000}"/>
    <cellStyle name="Normal 5 2 9 3 2 2" xfId="21242" xr:uid="{00000000-0005-0000-0000-0000764E0000}"/>
    <cellStyle name="Normal 5 2 9 3 2 3" xfId="21243" xr:uid="{00000000-0005-0000-0000-0000774E0000}"/>
    <cellStyle name="Normal 5 2 9 3 2 4" xfId="21244" xr:uid="{00000000-0005-0000-0000-0000784E0000}"/>
    <cellStyle name="Normal 5 2 9 3 3" xfId="21245" xr:uid="{00000000-0005-0000-0000-0000794E0000}"/>
    <cellStyle name="Normal 5 2 9 3 3 2" xfId="21246" xr:uid="{00000000-0005-0000-0000-00007A4E0000}"/>
    <cellStyle name="Normal 5 2 9 3 3 3" xfId="21247" xr:uid="{00000000-0005-0000-0000-00007B4E0000}"/>
    <cellStyle name="Normal 5 2 9 3 4" xfId="21248" xr:uid="{00000000-0005-0000-0000-00007C4E0000}"/>
    <cellStyle name="Normal 5 2 9 3 5" xfId="21249" xr:uid="{00000000-0005-0000-0000-00007D4E0000}"/>
    <cellStyle name="Normal 5 2 9 3 6" xfId="21250" xr:uid="{00000000-0005-0000-0000-00007E4E0000}"/>
    <cellStyle name="Normal 5 2 9 4" xfId="21251" xr:uid="{00000000-0005-0000-0000-00007F4E0000}"/>
    <cellStyle name="Normal 5 2 9 4 2" xfId="21252" xr:uid="{00000000-0005-0000-0000-0000804E0000}"/>
    <cellStyle name="Normal 5 2 9 4 3" xfId="21253" xr:uid="{00000000-0005-0000-0000-0000814E0000}"/>
    <cellStyle name="Normal 5 2 9 4 4" xfId="21254" xr:uid="{00000000-0005-0000-0000-0000824E0000}"/>
    <cellStyle name="Normal 5 2 9 5" xfId="21255" xr:uid="{00000000-0005-0000-0000-0000834E0000}"/>
    <cellStyle name="Normal 5 2 9 5 2" xfId="21256" xr:uid="{00000000-0005-0000-0000-0000844E0000}"/>
    <cellStyle name="Normal 5 2 9 5 3" xfId="21257" xr:uid="{00000000-0005-0000-0000-0000854E0000}"/>
    <cellStyle name="Normal 5 2 9 5 4" xfId="21258" xr:uid="{00000000-0005-0000-0000-0000864E0000}"/>
    <cellStyle name="Normal 5 2 9 6" xfId="21259" xr:uid="{00000000-0005-0000-0000-0000874E0000}"/>
    <cellStyle name="Normal 5 2 9 6 2" xfId="21260" xr:uid="{00000000-0005-0000-0000-0000884E0000}"/>
    <cellStyle name="Normal 5 2 9 6 3" xfId="21261" xr:uid="{00000000-0005-0000-0000-0000894E0000}"/>
    <cellStyle name="Normal 5 2 9 6 4" xfId="21262" xr:uid="{00000000-0005-0000-0000-00008A4E0000}"/>
    <cellStyle name="Normal 5 2 9 7" xfId="21263" xr:uid="{00000000-0005-0000-0000-00008B4E0000}"/>
    <cellStyle name="Normal 5 2 9 7 2" xfId="21264" xr:uid="{00000000-0005-0000-0000-00008C4E0000}"/>
    <cellStyle name="Normal 5 2 9 7 3" xfId="21265" xr:uid="{00000000-0005-0000-0000-00008D4E0000}"/>
    <cellStyle name="Normal 5 2 9 8" xfId="21266" xr:uid="{00000000-0005-0000-0000-00008E4E0000}"/>
    <cellStyle name="Normal 5 2 9 9" xfId="21267" xr:uid="{00000000-0005-0000-0000-00008F4E0000}"/>
    <cellStyle name="Normal 5 20" xfId="21268" xr:uid="{00000000-0005-0000-0000-0000904E0000}"/>
    <cellStyle name="Normal 5 20 2" xfId="21269" xr:uid="{00000000-0005-0000-0000-0000914E0000}"/>
    <cellStyle name="Normal 5 20 3" xfId="21270" xr:uid="{00000000-0005-0000-0000-0000924E0000}"/>
    <cellStyle name="Normal 5 21" xfId="21271" xr:uid="{00000000-0005-0000-0000-0000934E0000}"/>
    <cellStyle name="Normal 5 22" xfId="21272" xr:uid="{00000000-0005-0000-0000-0000944E0000}"/>
    <cellStyle name="Normal 5 23" xfId="21273" xr:uid="{00000000-0005-0000-0000-0000954E0000}"/>
    <cellStyle name="Normal 5 3" xfId="125" xr:uid="{00000000-0005-0000-0000-0000964E0000}"/>
    <cellStyle name="Normal 5 3 10" xfId="21274" xr:uid="{00000000-0005-0000-0000-0000974E0000}"/>
    <cellStyle name="Normal 5 3 10 2" xfId="21275" xr:uid="{00000000-0005-0000-0000-0000984E0000}"/>
    <cellStyle name="Normal 5 3 10 2 2" xfId="21276" xr:uid="{00000000-0005-0000-0000-0000994E0000}"/>
    <cellStyle name="Normal 5 3 10 2 2 2" xfId="21277" xr:uid="{00000000-0005-0000-0000-00009A4E0000}"/>
    <cellStyle name="Normal 5 3 10 2 2 3" xfId="21278" xr:uid="{00000000-0005-0000-0000-00009B4E0000}"/>
    <cellStyle name="Normal 5 3 10 2 2 4" xfId="21279" xr:uid="{00000000-0005-0000-0000-00009C4E0000}"/>
    <cellStyle name="Normal 5 3 10 2 3" xfId="21280" xr:uid="{00000000-0005-0000-0000-00009D4E0000}"/>
    <cellStyle name="Normal 5 3 10 2 3 2" xfId="21281" xr:uid="{00000000-0005-0000-0000-00009E4E0000}"/>
    <cellStyle name="Normal 5 3 10 2 3 3" xfId="21282" xr:uid="{00000000-0005-0000-0000-00009F4E0000}"/>
    <cellStyle name="Normal 5 3 10 2 4" xfId="21283" xr:uid="{00000000-0005-0000-0000-0000A04E0000}"/>
    <cellStyle name="Normal 5 3 10 2 5" xfId="21284" xr:uid="{00000000-0005-0000-0000-0000A14E0000}"/>
    <cellStyle name="Normal 5 3 10 2 6" xfId="21285" xr:uid="{00000000-0005-0000-0000-0000A24E0000}"/>
    <cellStyle name="Normal 5 3 10 3" xfId="21286" xr:uid="{00000000-0005-0000-0000-0000A34E0000}"/>
    <cellStyle name="Normal 5 3 10 3 2" xfId="21287" xr:uid="{00000000-0005-0000-0000-0000A44E0000}"/>
    <cellStyle name="Normal 5 3 10 3 3" xfId="21288" xr:uid="{00000000-0005-0000-0000-0000A54E0000}"/>
    <cellStyle name="Normal 5 3 10 3 4" xfId="21289" xr:uid="{00000000-0005-0000-0000-0000A64E0000}"/>
    <cellStyle name="Normal 5 3 10 4" xfId="21290" xr:uid="{00000000-0005-0000-0000-0000A74E0000}"/>
    <cellStyle name="Normal 5 3 10 4 2" xfId="21291" xr:uid="{00000000-0005-0000-0000-0000A84E0000}"/>
    <cellStyle name="Normal 5 3 10 4 3" xfId="21292" xr:uid="{00000000-0005-0000-0000-0000A94E0000}"/>
    <cellStyle name="Normal 5 3 10 4 4" xfId="21293" xr:uid="{00000000-0005-0000-0000-0000AA4E0000}"/>
    <cellStyle name="Normal 5 3 10 5" xfId="21294" xr:uid="{00000000-0005-0000-0000-0000AB4E0000}"/>
    <cellStyle name="Normal 5 3 10 5 2" xfId="21295" xr:uid="{00000000-0005-0000-0000-0000AC4E0000}"/>
    <cellStyle name="Normal 5 3 10 5 3" xfId="21296" xr:uid="{00000000-0005-0000-0000-0000AD4E0000}"/>
    <cellStyle name="Normal 5 3 10 5 4" xfId="21297" xr:uid="{00000000-0005-0000-0000-0000AE4E0000}"/>
    <cellStyle name="Normal 5 3 10 6" xfId="21298" xr:uid="{00000000-0005-0000-0000-0000AF4E0000}"/>
    <cellStyle name="Normal 5 3 10 6 2" xfId="21299" xr:uid="{00000000-0005-0000-0000-0000B04E0000}"/>
    <cellStyle name="Normal 5 3 10 6 3" xfId="21300" xr:uid="{00000000-0005-0000-0000-0000B14E0000}"/>
    <cellStyle name="Normal 5 3 10 7" xfId="21301" xr:uid="{00000000-0005-0000-0000-0000B24E0000}"/>
    <cellStyle name="Normal 5 3 10 8" xfId="21302" xr:uid="{00000000-0005-0000-0000-0000B34E0000}"/>
    <cellStyle name="Normal 5 3 10 9" xfId="21303" xr:uid="{00000000-0005-0000-0000-0000B44E0000}"/>
    <cellStyle name="Normal 5 3 11" xfId="21304" xr:uid="{00000000-0005-0000-0000-0000B54E0000}"/>
    <cellStyle name="Normal 5 3 11 2" xfId="21305" xr:uid="{00000000-0005-0000-0000-0000B64E0000}"/>
    <cellStyle name="Normal 5 3 11 2 2" xfId="21306" xr:uid="{00000000-0005-0000-0000-0000B74E0000}"/>
    <cellStyle name="Normal 5 3 11 2 2 2" xfId="21307" xr:uid="{00000000-0005-0000-0000-0000B84E0000}"/>
    <cellStyle name="Normal 5 3 11 2 2 3" xfId="21308" xr:uid="{00000000-0005-0000-0000-0000B94E0000}"/>
    <cellStyle name="Normal 5 3 11 2 2 4" xfId="21309" xr:uid="{00000000-0005-0000-0000-0000BA4E0000}"/>
    <cellStyle name="Normal 5 3 11 2 3" xfId="21310" xr:uid="{00000000-0005-0000-0000-0000BB4E0000}"/>
    <cellStyle name="Normal 5 3 11 2 3 2" xfId="21311" xr:uid="{00000000-0005-0000-0000-0000BC4E0000}"/>
    <cellStyle name="Normal 5 3 11 2 3 3" xfId="21312" xr:uid="{00000000-0005-0000-0000-0000BD4E0000}"/>
    <cellStyle name="Normal 5 3 11 2 4" xfId="21313" xr:uid="{00000000-0005-0000-0000-0000BE4E0000}"/>
    <cellStyle name="Normal 5 3 11 2 5" xfId="21314" xr:uid="{00000000-0005-0000-0000-0000BF4E0000}"/>
    <cellStyle name="Normal 5 3 11 2 6" xfId="21315" xr:uid="{00000000-0005-0000-0000-0000C04E0000}"/>
    <cellStyle name="Normal 5 3 11 3" xfId="21316" xr:uid="{00000000-0005-0000-0000-0000C14E0000}"/>
    <cellStyle name="Normal 5 3 11 3 2" xfId="21317" xr:uid="{00000000-0005-0000-0000-0000C24E0000}"/>
    <cellStyle name="Normal 5 3 11 3 3" xfId="21318" xr:uid="{00000000-0005-0000-0000-0000C34E0000}"/>
    <cellStyle name="Normal 5 3 11 3 4" xfId="21319" xr:uid="{00000000-0005-0000-0000-0000C44E0000}"/>
    <cellStyle name="Normal 5 3 11 4" xfId="21320" xr:uid="{00000000-0005-0000-0000-0000C54E0000}"/>
    <cellStyle name="Normal 5 3 11 4 2" xfId="21321" xr:uid="{00000000-0005-0000-0000-0000C64E0000}"/>
    <cellStyle name="Normal 5 3 11 4 3" xfId="21322" xr:uid="{00000000-0005-0000-0000-0000C74E0000}"/>
    <cellStyle name="Normal 5 3 11 4 4" xfId="21323" xr:uid="{00000000-0005-0000-0000-0000C84E0000}"/>
    <cellStyle name="Normal 5 3 11 5" xfId="21324" xr:uid="{00000000-0005-0000-0000-0000C94E0000}"/>
    <cellStyle name="Normal 5 3 11 5 2" xfId="21325" xr:uid="{00000000-0005-0000-0000-0000CA4E0000}"/>
    <cellStyle name="Normal 5 3 11 5 3" xfId="21326" xr:uid="{00000000-0005-0000-0000-0000CB4E0000}"/>
    <cellStyle name="Normal 5 3 11 6" xfId="21327" xr:uid="{00000000-0005-0000-0000-0000CC4E0000}"/>
    <cellStyle name="Normal 5 3 11 7" xfId="21328" xr:uid="{00000000-0005-0000-0000-0000CD4E0000}"/>
    <cellStyle name="Normal 5 3 11 8" xfId="21329" xr:uid="{00000000-0005-0000-0000-0000CE4E0000}"/>
    <cellStyle name="Normal 5 3 12" xfId="21330" xr:uid="{00000000-0005-0000-0000-0000CF4E0000}"/>
    <cellStyle name="Normal 5 3 12 2" xfId="21331" xr:uid="{00000000-0005-0000-0000-0000D04E0000}"/>
    <cellStyle name="Normal 5 3 12 2 2" xfId="21332" xr:uid="{00000000-0005-0000-0000-0000D14E0000}"/>
    <cellStyle name="Normal 5 3 12 2 3" xfId="21333" xr:uid="{00000000-0005-0000-0000-0000D24E0000}"/>
    <cellStyle name="Normal 5 3 12 2 4" xfId="21334" xr:uid="{00000000-0005-0000-0000-0000D34E0000}"/>
    <cellStyle name="Normal 5 3 12 3" xfId="21335" xr:uid="{00000000-0005-0000-0000-0000D44E0000}"/>
    <cellStyle name="Normal 5 3 12 3 2" xfId="21336" xr:uid="{00000000-0005-0000-0000-0000D54E0000}"/>
    <cellStyle name="Normal 5 3 12 3 3" xfId="21337" xr:uid="{00000000-0005-0000-0000-0000D64E0000}"/>
    <cellStyle name="Normal 5 3 12 3 4" xfId="21338" xr:uid="{00000000-0005-0000-0000-0000D74E0000}"/>
    <cellStyle name="Normal 5 3 12 4" xfId="21339" xr:uid="{00000000-0005-0000-0000-0000D84E0000}"/>
    <cellStyle name="Normal 5 3 12 4 2" xfId="21340" xr:uid="{00000000-0005-0000-0000-0000D94E0000}"/>
    <cellStyle name="Normal 5 3 12 4 3" xfId="21341" xr:uid="{00000000-0005-0000-0000-0000DA4E0000}"/>
    <cellStyle name="Normal 5 3 12 5" xfId="21342" xr:uid="{00000000-0005-0000-0000-0000DB4E0000}"/>
    <cellStyle name="Normal 5 3 12 6" xfId="21343" xr:uid="{00000000-0005-0000-0000-0000DC4E0000}"/>
    <cellStyle name="Normal 5 3 12 7" xfId="21344" xr:uid="{00000000-0005-0000-0000-0000DD4E0000}"/>
    <cellStyle name="Normal 5 3 13" xfId="21345" xr:uid="{00000000-0005-0000-0000-0000DE4E0000}"/>
    <cellStyle name="Normal 5 3 13 2" xfId="21346" xr:uid="{00000000-0005-0000-0000-0000DF4E0000}"/>
    <cellStyle name="Normal 5 3 13 3" xfId="21347" xr:uid="{00000000-0005-0000-0000-0000E04E0000}"/>
    <cellStyle name="Normal 5 3 13 4" xfId="21348" xr:uid="{00000000-0005-0000-0000-0000E14E0000}"/>
    <cellStyle name="Normal 5 3 14" xfId="21349" xr:uid="{00000000-0005-0000-0000-0000E24E0000}"/>
    <cellStyle name="Normal 5 3 14 2" xfId="21350" xr:uid="{00000000-0005-0000-0000-0000E34E0000}"/>
    <cellStyle name="Normal 5 3 14 3" xfId="21351" xr:uid="{00000000-0005-0000-0000-0000E44E0000}"/>
    <cellStyle name="Normal 5 3 14 4" xfId="21352" xr:uid="{00000000-0005-0000-0000-0000E54E0000}"/>
    <cellStyle name="Normal 5 3 15" xfId="21353" xr:uid="{00000000-0005-0000-0000-0000E64E0000}"/>
    <cellStyle name="Normal 5 3 15 2" xfId="21354" xr:uid="{00000000-0005-0000-0000-0000E74E0000}"/>
    <cellStyle name="Normal 5 3 15 3" xfId="21355" xr:uid="{00000000-0005-0000-0000-0000E84E0000}"/>
    <cellStyle name="Normal 5 3 15 4" xfId="21356" xr:uid="{00000000-0005-0000-0000-0000E94E0000}"/>
    <cellStyle name="Normal 5 3 16" xfId="21357" xr:uid="{00000000-0005-0000-0000-0000EA4E0000}"/>
    <cellStyle name="Normal 5 3 16 2" xfId="21358" xr:uid="{00000000-0005-0000-0000-0000EB4E0000}"/>
    <cellStyle name="Normal 5 3 16 3" xfId="21359" xr:uid="{00000000-0005-0000-0000-0000EC4E0000}"/>
    <cellStyle name="Normal 5 3 17" xfId="21360" xr:uid="{00000000-0005-0000-0000-0000ED4E0000}"/>
    <cellStyle name="Normal 5 3 18" xfId="21361" xr:uid="{00000000-0005-0000-0000-0000EE4E0000}"/>
    <cellStyle name="Normal 5 3 19" xfId="21362" xr:uid="{00000000-0005-0000-0000-0000EF4E0000}"/>
    <cellStyle name="Normal 5 3 2" xfId="470" xr:uid="{00000000-0005-0000-0000-0000F04E0000}"/>
    <cellStyle name="Normal 5 3 2 10" xfId="21363" xr:uid="{00000000-0005-0000-0000-0000F14E0000}"/>
    <cellStyle name="Normal 5 3 2 10 2" xfId="21364" xr:uid="{00000000-0005-0000-0000-0000F24E0000}"/>
    <cellStyle name="Normal 5 3 2 10 3" xfId="21365" xr:uid="{00000000-0005-0000-0000-0000F34E0000}"/>
    <cellStyle name="Normal 5 3 2 10 4" xfId="21366" xr:uid="{00000000-0005-0000-0000-0000F44E0000}"/>
    <cellStyle name="Normal 5 3 2 11" xfId="21367" xr:uid="{00000000-0005-0000-0000-0000F54E0000}"/>
    <cellStyle name="Normal 5 3 2 11 2" xfId="21368" xr:uid="{00000000-0005-0000-0000-0000F64E0000}"/>
    <cellStyle name="Normal 5 3 2 11 3" xfId="21369" xr:uid="{00000000-0005-0000-0000-0000F74E0000}"/>
    <cellStyle name="Normal 5 3 2 12" xfId="21370" xr:uid="{00000000-0005-0000-0000-0000F84E0000}"/>
    <cellStyle name="Normal 5 3 2 13" xfId="21371" xr:uid="{00000000-0005-0000-0000-0000F94E0000}"/>
    <cellStyle name="Normal 5 3 2 14" xfId="21372" xr:uid="{00000000-0005-0000-0000-0000FA4E0000}"/>
    <cellStyle name="Normal 5 3 2 2" xfId="641" xr:uid="{00000000-0005-0000-0000-0000FB4E0000}"/>
    <cellStyle name="Normal 5 3 2 2 10" xfId="21373" xr:uid="{00000000-0005-0000-0000-0000FC4E0000}"/>
    <cellStyle name="Normal 5 3 2 2 11" xfId="21374" xr:uid="{00000000-0005-0000-0000-0000FD4E0000}"/>
    <cellStyle name="Normal 5 3 2 2 2" xfId="1107" xr:uid="{00000000-0005-0000-0000-0000FE4E0000}"/>
    <cellStyle name="Normal 5 3 2 2 2 10" xfId="21375" xr:uid="{00000000-0005-0000-0000-0000FF4E0000}"/>
    <cellStyle name="Normal 5 3 2 2 2 2" xfId="1491" xr:uid="{00000000-0005-0000-0000-0000004F0000}"/>
    <cellStyle name="Normal 5 3 2 2 2 2 2" xfId="21376" xr:uid="{00000000-0005-0000-0000-0000014F0000}"/>
    <cellStyle name="Normal 5 3 2 2 2 2 2 2" xfId="21377" xr:uid="{00000000-0005-0000-0000-0000024F0000}"/>
    <cellStyle name="Normal 5 3 2 2 2 2 2 2 2" xfId="21378" xr:uid="{00000000-0005-0000-0000-0000034F0000}"/>
    <cellStyle name="Normal 5 3 2 2 2 2 2 2 3" xfId="21379" xr:uid="{00000000-0005-0000-0000-0000044F0000}"/>
    <cellStyle name="Normal 5 3 2 2 2 2 2 2 4" xfId="21380" xr:uid="{00000000-0005-0000-0000-0000054F0000}"/>
    <cellStyle name="Normal 5 3 2 2 2 2 2 3" xfId="21381" xr:uid="{00000000-0005-0000-0000-0000064F0000}"/>
    <cellStyle name="Normal 5 3 2 2 2 2 2 3 2" xfId="21382" xr:uid="{00000000-0005-0000-0000-0000074F0000}"/>
    <cellStyle name="Normal 5 3 2 2 2 2 2 3 3" xfId="21383" xr:uid="{00000000-0005-0000-0000-0000084F0000}"/>
    <cellStyle name="Normal 5 3 2 2 2 2 2 4" xfId="21384" xr:uid="{00000000-0005-0000-0000-0000094F0000}"/>
    <cellStyle name="Normal 5 3 2 2 2 2 2 5" xfId="21385" xr:uid="{00000000-0005-0000-0000-00000A4F0000}"/>
    <cellStyle name="Normal 5 3 2 2 2 2 2 6" xfId="21386" xr:uid="{00000000-0005-0000-0000-00000B4F0000}"/>
    <cellStyle name="Normal 5 3 2 2 2 2 3" xfId="21387" xr:uid="{00000000-0005-0000-0000-00000C4F0000}"/>
    <cellStyle name="Normal 5 3 2 2 2 2 3 2" xfId="21388" xr:uid="{00000000-0005-0000-0000-00000D4F0000}"/>
    <cellStyle name="Normal 5 3 2 2 2 2 3 3" xfId="21389" xr:uid="{00000000-0005-0000-0000-00000E4F0000}"/>
    <cellStyle name="Normal 5 3 2 2 2 2 3 4" xfId="21390" xr:uid="{00000000-0005-0000-0000-00000F4F0000}"/>
    <cellStyle name="Normal 5 3 2 2 2 2 4" xfId="21391" xr:uid="{00000000-0005-0000-0000-0000104F0000}"/>
    <cellStyle name="Normal 5 3 2 2 2 2 4 2" xfId="21392" xr:uid="{00000000-0005-0000-0000-0000114F0000}"/>
    <cellStyle name="Normal 5 3 2 2 2 2 4 3" xfId="21393" xr:uid="{00000000-0005-0000-0000-0000124F0000}"/>
    <cellStyle name="Normal 5 3 2 2 2 2 4 4" xfId="21394" xr:uid="{00000000-0005-0000-0000-0000134F0000}"/>
    <cellStyle name="Normal 5 3 2 2 2 2 5" xfId="21395" xr:uid="{00000000-0005-0000-0000-0000144F0000}"/>
    <cellStyle name="Normal 5 3 2 2 2 2 5 2" xfId="21396" xr:uid="{00000000-0005-0000-0000-0000154F0000}"/>
    <cellStyle name="Normal 5 3 2 2 2 2 5 3" xfId="21397" xr:uid="{00000000-0005-0000-0000-0000164F0000}"/>
    <cellStyle name="Normal 5 3 2 2 2 2 5 4" xfId="21398" xr:uid="{00000000-0005-0000-0000-0000174F0000}"/>
    <cellStyle name="Normal 5 3 2 2 2 2 6" xfId="21399" xr:uid="{00000000-0005-0000-0000-0000184F0000}"/>
    <cellStyle name="Normal 5 3 2 2 2 2 6 2" xfId="21400" xr:uid="{00000000-0005-0000-0000-0000194F0000}"/>
    <cellStyle name="Normal 5 3 2 2 2 2 6 3" xfId="21401" xr:uid="{00000000-0005-0000-0000-00001A4F0000}"/>
    <cellStyle name="Normal 5 3 2 2 2 2 7" xfId="21402" xr:uid="{00000000-0005-0000-0000-00001B4F0000}"/>
    <cellStyle name="Normal 5 3 2 2 2 2 8" xfId="21403" xr:uid="{00000000-0005-0000-0000-00001C4F0000}"/>
    <cellStyle name="Normal 5 3 2 2 2 2 9" xfId="21404" xr:uid="{00000000-0005-0000-0000-00001D4F0000}"/>
    <cellStyle name="Normal 5 3 2 2 2 3" xfId="21405" xr:uid="{00000000-0005-0000-0000-00001E4F0000}"/>
    <cellStyle name="Normal 5 3 2 2 2 3 2" xfId="21406" xr:uid="{00000000-0005-0000-0000-00001F4F0000}"/>
    <cellStyle name="Normal 5 3 2 2 2 3 2 2" xfId="21407" xr:uid="{00000000-0005-0000-0000-0000204F0000}"/>
    <cellStyle name="Normal 5 3 2 2 2 3 2 3" xfId="21408" xr:uid="{00000000-0005-0000-0000-0000214F0000}"/>
    <cellStyle name="Normal 5 3 2 2 2 3 2 4" xfId="21409" xr:uid="{00000000-0005-0000-0000-0000224F0000}"/>
    <cellStyle name="Normal 5 3 2 2 2 3 3" xfId="21410" xr:uid="{00000000-0005-0000-0000-0000234F0000}"/>
    <cellStyle name="Normal 5 3 2 2 2 3 3 2" xfId="21411" xr:uid="{00000000-0005-0000-0000-0000244F0000}"/>
    <cellStyle name="Normal 5 3 2 2 2 3 3 3" xfId="21412" xr:uid="{00000000-0005-0000-0000-0000254F0000}"/>
    <cellStyle name="Normal 5 3 2 2 2 3 4" xfId="21413" xr:uid="{00000000-0005-0000-0000-0000264F0000}"/>
    <cellStyle name="Normal 5 3 2 2 2 3 5" xfId="21414" xr:uid="{00000000-0005-0000-0000-0000274F0000}"/>
    <cellStyle name="Normal 5 3 2 2 2 3 6" xfId="21415" xr:uid="{00000000-0005-0000-0000-0000284F0000}"/>
    <cellStyle name="Normal 5 3 2 2 2 4" xfId="21416" xr:uid="{00000000-0005-0000-0000-0000294F0000}"/>
    <cellStyle name="Normal 5 3 2 2 2 4 2" xfId="21417" xr:uid="{00000000-0005-0000-0000-00002A4F0000}"/>
    <cellStyle name="Normal 5 3 2 2 2 4 3" xfId="21418" xr:uid="{00000000-0005-0000-0000-00002B4F0000}"/>
    <cellStyle name="Normal 5 3 2 2 2 4 4" xfId="21419" xr:uid="{00000000-0005-0000-0000-00002C4F0000}"/>
    <cellStyle name="Normal 5 3 2 2 2 5" xfId="21420" xr:uid="{00000000-0005-0000-0000-00002D4F0000}"/>
    <cellStyle name="Normal 5 3 2 2 2 5 2" xfId="21421" xr:uid="{00000000-0005-0000-0000-00002E4F0000}"/>
    <cellStyle name="Normal 5 3 2 2 2 5 3" xfId="21422" xr:uid="{00000000-0005-0000-0000-00002F4F0000}"/>
    <cellStyle name="Normal 5 3 2 2 2 5 4" xfId="21423" xr:uid="{00000000-0005-0000-0000-0000304F0000}"/>
    <cellStyle name="Normal 5 3 2 2 2 6" xfId="21424" xr:uid="{00000000-0005-0000-0000-0000314F0000}"/>
    <cellStyle name="Normal 5 3 2 2 2 6 2" xfId="21425" xr:uid="{00000000-0005-0000-0000-0000324F0000}"/>
    <cellStyle name="Normal 5 3 2 2 2 6 3" xfId="21426" xr:uid="{00000000-0005-0000-0000-0000334F0000}"/>
    <cellStyle name="Normal 5 3 2 2 2 6 4" xfId="21427" xr:uid="{00000000-0005-0000-0000-0000344F0000}"/>
    <cellStyle name="Normal 5 3 2 2 2 7" xfId="21428" xr:uid="{00000000-0005-0000-0000-0000354F0000}"/>
    <cellStyle name="Normal 5 3 2 2 2 7 2" xfId="21429" xr:uid="{00000000-0005-0000-0000-0000364F0000}"/>
    <cellStyle name="Normal 5 3 2 2 2 7 3" xfId="21430" xr:uid="{00000000-0005-0000-0000-0000374F0000}"/>
    <cellStyle name="Normal 5 3 2 2 2 8" xfId="21431" xr:uid="{00000000-0005-0000-0000-0000384F0000}"/>
    <cellStyle name="Normal 5 3 2 2 2 9" xfId="21432" xr:uid="{00000000-0005-0000-0000-0000394F0000}"/>
    <cellStyle name="Normal 5 3 2 2 3" xfId="1490" xr:uid="{00000000-0005-0000-0000-00003A4F0000}"/>
    <cellStyle name="Normal 5 3 2 2 3 2" xfId="21433" xr:uid="{00000000-0005-0000-0000-00003B4F0000}"/>
    <cellStyle name="Normal 5 3 2 2 3 2 2" xfId="21434" xr:uid="{00000000-0005-0000-0000-00003C4F0000}"/>
    <cellStyle name="Normal 5 3 2 2 3 2 2 2" xfId="21435" xr:uid="{00000000-0005-0000-0000-00003D4F0000}"/>
    <cellStyle name="Normal 5 3 2 2 3 2 2 3" xfId="21436" xr:uid="{00000000-0005-0000-0000-00003E4F0000}"/>
    <cellStyle name="Normal 5 3 2 2 3 2 2 4" xfId="21437" xr:uid="{00000000-0005-0000-0000-00003F4F0000}"/>
    <cellStyle name="Normal 5 3 2 2 3 2 3" xfId="21438" xr:uid="{00000000-0005-0000-0000-0000404F0000}"/>
    <cellStyle name="Normal 5 3 2 2 3 2 3 2" xfId="21439" xr:uid="{00000000-0005-0000-0000-0000414F0000}"/>
    <cellStyle name="Normal 5 3 2 2 3 2 3 3" xfId="21440" xr:uid="{00000000-0005-0000-0000-0000424F0000}"/>
    <cellStyle name="Normal 5 3 2 2 3 2 4" xfId="21441" xr:uid="{00000000-0005-0000-0000-0000434F0000}"/>
    <cellStyle name="Normal 5 3 2 2 3 2 5" xfId="21442" xr:uid="{00000000-0005-0000-0000-0000444F0000}"/>
    <cellStyle name="Normal 5 3 2 2 3 2 6" xfId="21443" xr:uid="{00000000-0005-0000-0000-0000454F0000}"/>
    <cellStyle name="Normal 5 3 2 2 3 3" xfId="21444" xr:uid="{00000000-0005-0000-0000-0000464F0000}"/>
    <cellStyle name="Normal 5 3 2 2 3 3 2" xfId="21445" xr:uid="{00000000-0005-0000-0000-0000474F0000}"/>
    <cellStyle name="Normal 5 3 2 2 3 3 3" xfId="21446" xr:uid="{00000000-0005-0000-0000-0000484F0000}"/>
    <cellStyle name="Normal 5 3 2 2 3 3 4" xfId="21447" xr:uid="{00000000-0005-0000-0000-0000494F0000}"/>
    <cellStyle name="Normal 5 3 2 2 3 4" xfId="21448" xr:uid="{00000000-0005-0000-0000-00004A4F0000}"/>
    <cellStyle name="Normal 5 3 2 2 3 4 2" xfId="21449" xr:uid="{00000000-0005-0000-0000-00004B4F0000}"/>
    <cellStyle name="Normal 5 3 2 2 3 4 3" xfId="21450" xr:uid="{00000000-0005-0000-0000-00004C4F0000}"/>
    <cellStyle name="Normal 5 3 2 2 3 4 4" xfId="21451" xr:uid="{00000000-0005-0000-0000-00004D4F0000}"/>
    <cellStyle name="Normal 5 3 2 2 3 5" xfId="21452" xr:uid="{00000000-0005-0000-0000-00004E4F0000}"/>
    <cellStyle name="Normal 5 3 2 2 3 5 2" xfId="21453" xr:uid="{00000000-0005-0000-0000-00004F4F0000}"/>
    <cellStyle name="Normal 5 3 2 2 3 5 3" xfId="21454" xr:uid="{00000000-0005-0000-0000-0000504F0000}"/>
    <cellStyle name="Normal 5 3 2 2 3 5 4" xfId="21455" xr:uid="{00000000-0005-0000-0000-0000514F0000}"/>
    <cellStyle name="Normal 5 3 2 2 3 6" xfId="21456" xr:uid="{00000000-0005-0000-0000-0000524F0000}"/>
    <cellStyle name="Normal 5 3 2 2 3 6 2" xfId="21457" xr:uid="{00000000-0005-0000-0000-0000534F0000}"/>
    <cellStyle name="Normal 5 3 2 2 3 6 3" xfId="21458" xr:uid="{00000000-0005-0000-0000-0000544F0000}"/>
    <cellStyle name="Normal 5 3 2 2 3 7" xfId="21459" xr:uid="{00000000-0005-0000-0000-0000554F0000}"/>
    <cellStyle name="Normal 5 3 2 2 3 8" xfId="21460" xr:uid="{00000000-0005-0000-0000-0000564F0000}"/>
    <cellStyle name="Normal 5 3 2 2 3 9" xfId="21461" xr:uid="{00000000-0005-0000-0000-0000574F0000}"/>
    <cellStyle name="Normal 5 3 2 2 4" xfId="21462" xr:uid="{00000000-0005-0000-0000-0000584F0000}"/>
    <cellStyle name="Normal 5 3 2 2 4 2" xfId="21463" xr:uid="{00000000-0005-0000-0000-0000594F0000}"/>
    <cellStyle name="Normal 5 3 2 2 4 2 2" xfId="21464" xr:uid="{00000000-0005-0000-0000-00005A4F0000}"/>
    <cellStyle name="Normal 5 3 2 2 4 2 3" xfId="21465" xr:uid="{00000000-0005-0000-0000-00005B4F0000}"/>
    <cellStyle name="Normal 5 3 2 2 4 2 4" xfId="21466" xr:uid="{00000000-0005-0000-0000-00005C4F0000}"/>
    <cellStyle name="Normal 5 3 2 2 4 3" xfId="21467" xr:uid="{00000000-0005-0000-0000-00005D4F0000}"/>
    <cellStyle name="Normal 5 3 2 2 4 3 2" xfId="21468" xr:uid="{00000000-0005-0000-0000-00005E4F0000}"/>
    <cellStyle name="Normal 5 3 2 2 4 3 3" xfId="21469" xr:uid="{00000000-0005-0000-0000-00005F4F0000}"/>
    <cellStyle name="Normal 5 3 2 2 4 4" xfId="21470" xr:uid="{00000000-0005-0000-0000-0000604F0000}"/>
    <cellStyle name="Normal 5 3 2 2 4 5" xfId="21471" xr:uid="{00000000-0005-0000-0000-0000614F0000}"/>
    <cellStyle name="Normal 5 3 2 2 4 6" xfId="21472" xr:uid="{00000000-0005-0000-0000-0000624F0000}"/>
    <cellStyle name="Normal 5 3 2 2 5" xfId="21473" xr:uid="{00000000-0005-0000-0000-0000634F0000}"/>
    <cellStyle name="Normal 5 3 2 2 5 2" xfId="21474" xr:uid="{00000000-0005-0000-0000-0000644F0000}"/>
    <cellStyle name="Normal 5 3 2 2 5 3" xfId="21475" xr:uid="{00000000-0005-0000-0000-0000654F0000}"/>
    <cellStyle name="Normal 5 3 2 2 5 4" xfId="21476" xr:uid="{00000000-0005-0000-0000-0000664F0000}"/>
    <cellStyle name="Normal 5 3 2 2 6" xfId="21477" xr:uid="{00000000-0005-0000-0000-0000674F0000}"/>
    <cellStyle name="Normal 5 3 2 2 6 2" xfId="21478" xr:uid="{00000000-0005-0000-0000-0000684F0000}"/>
    <cellStyle name="Normal 5 3 2 2 6 3" xfId="21479" xr:uid="{00000000-0005-0000-0000-0000694F0000}"/>
    <cellStyle name="Normal 5 3 2 2 6 4" xfId="21480" xr:uid="{00000000-0005-0000-0000-00006A4F0000}"/>
    <cellStyle name="Normal 5 3 2 2 7" xfId="21481" xr:uid="{00000000-0005-0000-0000-00006B4F0000}"/>
    <cellStyle name="Normal 5 3 2 2 7 2" xfId="21482" xr:uid="{00000000-0005-0000-0000-00006C4F0000}"/>
    <cellStyle name="Normal 5 3 2 2 7 3" xfId="21483" xr:uid="{00000000-0005-0000-0000-00006D4F0000}"/>
    <cellStyle name="Normal 5 3 2 2 7 4" xfId="21484" xr:uid="{00000000-0005-0000-0000-00006E4F0000}"/>
    <cellStyle name="Normal 5 3 2 2 8" xfId="21485" xr:uid="{00000000-0005-0000-0000-00006F4F0000}"/>
    <cellStyle name="Normal 5 3 2 2 8 2" xfId="21486" xr:uid="{00000000-0005-0000-0000-0000704F0000}"/>
    <cellStyle name="Normal 5 3 2 2 8 3" xfId="21487" xr:uid="{00000000-0005-0000-0000-0000714F0000}"/>
    <cellStyle name="Normal 5 3 2 2 9" xfId="21488" xr:uid="{00000000-0005-0000-0000-0000724F0000}"/>
    <cellStyle name="Normal 5 3 2 3" xfId="794" xr:uid="{00000000-0005-0000-0000-0000734F0000}"/>
    <cellStyle name="Normal 5 3 2 3 10" xfId="21489" xr:uid="{00000000-0005-0000-0000-0000744F0000}"/>
    <cellStyle name="Normal 5 3 2 3 2" xfId="1492" xr:uid="{00000000-0005-0000-0000-0000754F0000}"/>
    <cellStyle name="Normal 5 3 2 3 2 2" xfId="21490" xr:uid="{00000000-0005-0000-0000-0000764F0000}"/>
    <cellStyle name="Normal 5 3 2 3 2 2 2" xfId="21491" xr:uid="{00000000-0005-0000-0000-0000774F0000}"/>
    <cellStyle name="Normal 5 3 2 3 2 2 2 2" xfId="21492" xr:uid="{00000000-0005-0000-0000-0000784F0000}"/>
    <cellStyle name="Normal 5 3 2 3 2 2 2 3" xfId="21493" xr:uid="{00000000-0005-0000-0000-0000794F0000}"/>
    <cellStyle name="Normal 5 3 2 3 2 2 2 4" xfId="21494" xr:uid="{00000000-0005-0000-0000-00007A4F0000}"/>
    <cellStyle name="Normal 5 3 2 3 2 2 3" xfId="21495" xr:uid="{00000000-0005-0000-0000-00007B4F0000}"/>
    <cellStyle name="Normal 5 3 2 3 2 2 3 2" xfId="21496" xr:uid="{00000000-0005-0000-0000-00007C4F0000}"/>
    <cellStyle name="Normal 5 3 2 3 2 2 3 3" xfId="21497" xr:uid="{00000000-0005-0000-0000-00007D4F0000}"/>
    <cellStyle name="Normal 5 3 2 3 2 2 4" xfId="21498" xr:uid="{00000000-0005-0000-0000-00007E4F0000}"/>
    <cellStyle name="Normal 5 3 2 3 2 2 5" xfId="21499" xr:uid="{00000000-0005-0000-0000-00007F4F0000}"/>
    <cellStyle name="Normal 5 3 2 3 2 2 6" xfId="21500" xr:uid="{00000000-0005-0000-0000-0000804F0000}"/>
    <cellStyle name="Normal 5 3 2 3 2 3" xfId="21501" xr:uid="{00000000-0005-0000-0000-0000814F0000}"/>
    <cellStyle name="Normal 5 3 2 3 2 3 2" xfId="21502" xr:uid="{00000000-0005-0000-0000-0000824F0000}"/>
    <cellStyle name="Normal 5 3 2 3 2 3 3" xfId="21503" xr:uid="{00000000-0005-0000-0000-0000834F0000}"/>
    <cellStyle name="Normal 5 3 2 3 2 3 4" xfId="21504" xr:uid="{00000000-0005-0000-0000-0000844F0000}"/>
    <cellStyle name="Normal 5 3 2 3 2 4" xfId="21505" xr:uid="{00000000-0005-0000-0000-0000854F0000}"/>
    <cellStyle name="Normal 5 3 2 3 2 4 2" xfId="21506" xr:uid="{00000000-0005-0000-0000-0000864F0000}"/>
    <cellStyle name="Normal 5 3 2 3 2 4 3" xfId="21507" xr:uid="{00000000-0005-0000-0000-0000874F0000}"/>
    <cellStyle name="Normal 5 3 2 3 2 4 4" xfId="21508" xr:uid="{00000000-0005-0000-0000-0000884F0000}"/>
    <cellStyle name="Normal 5 3 2 3 2 5" xfId="21509" xr:uid="{00000000-0005-0000-0000-0000894F0000}"/>
    <cellStyle name="Normal 5 3 2 3 2 5 2" xfId="21510" xr:uid="{00000000-0005-0000-0000-00008A4F0000}"/>
    <cellStyle name="Normal 5 3 2 3 2 5 3" xfId="21511" xr:uid="{00000000-0005-0000-0000-00008B4F0000}"/>
    <cellStyle name="Normal 5 3 2 3 2 5 4" xfId="21512" xr:uid="{00000000-0005-0000-0000-00008C4F0000}"/>
    <cellStyle name="Normal 5 3 2 3 2 6" xfId="21513" xr:uid="{00000000-0005-0000-0000-00008D4F0000}"/>
    <cellStyle name="Normal 5 3 2 3 2 6 2" xfId="21514" xr:uid="{00000000-0005-0000-0000-00008E4F0000}"/>
    <cellStyle name="Normal 5 3 2 3 2 6 3" xfId="21515" xr:uid="{00000000-0005-0000-0000-00008F4F0000}"/>
    <cellStyle name="Normal 5 3 2 3 2 7" xfId="21516" xr:uid="{00000000-0005-0000-0000-0000904F0000}"/>
    <cellStyle name="Normal 5 3 2 3 2 8" xfId="21517" xr:uid="{00000000-0005-0000-0000-0000914F0000}"/>
    <cellStyle name="Normal 5 3 2 3 2 9" xfId="21518" xr:uid="{00000000-0005-0000-0000-0000924F0000}"/>
    <cellStyle name="Normal 5 3 2 3 3" xfId="21519" xr:uid="{00000000-0005-0000-0000-0000934F0000}"/>
    <cellStyle name="Normal 5 3 2 3 3 2" xfId="21520" xr:uid="{00000000-0005-0000-0000-0000944F0000}"/>
    <cellStyle name="Normal 5 3 2 3 3 2 2" xfId="21521" xr:uid="{00000000-0005-0000-0000-0000954F0000}"/>
    <cellStyle name="Normal 5 3 2 3 3 2 3" xfId="21522" xr:uid="{00000000-0005-0000-0000-0000964F0000}"/>
    <cellStyle name="Normal 5 3 2 3 3 2 4" xfId="21523" xr:uid="{00000000-0005-0000-0000-0000974F0000}"/>
    <cellStyle name="Normal 5 3 2 3 3 3" xfId="21524" xr:uid="{00000000-0005-0000-0000-0000984F0000}"/>
    <cellStyle name="Normal 5 3 2 3 3 3 2" xfId="21525" xr:uid="{00000000-0005-0000-0000-0000994F0000}"/>
    <cellStyle name="Normal 5 3 2 3 3 3 3" xfId="21526" xr:uid="{00000000-0005-0000-0000-00009A4F0000}"/>
    <cellStyle name="Normal 5 3 2 3 3 4" xfId="21527" xr:uid="{00000000-0005-0000-0000-00009B4F0000}"/>
    <cellStyle name="Normal 5 3 2 3 3 5" xfId="21528" xr:uid="{00000000-0005-0000-0000-00009C4F0000}"/>
    <cellStyle name="Normal 5 3 2 3 3 6" xfId="21529" xr:uid="{00000000-0005-0000-0000-00009D4F0000}"/>
    <cellStyle name="Normal 5 3 2 3 4" xfId="21530" xr:uid="{00000000-0005-0000-0000-00009E4F0000}"/>
    <cellStyle name="Normal 5 3 2 3 4 2" xfId="21531" xr:uid="{00000000-0005-0000-0000-00009F4F0000}"/>
    <cellStyle name="Normal 5 3 2 3 4 3" xfId="21532" xr:uid="{00000000-0005-0000-0000-0000A04F0000}"/>
    <cellStyle name="Normal 5 3 2 3 4 4" xfId="21533" xr:uid="{00000000-0005-0000-0000-0000A14F0000}"/>
    <cellStyle name="Normal 5 3 2 3 5" xfId="21534" xr:uid="{00000000-0005-0000-0000-0000A24F0000}"/>
    <cellStyle name="Normal 5 3 2 3 5 2" xfId="21535" xr:uid="{00000000-0005-0000-0000-0000A34F0000}"/>
    <cellStyle name="Normal 5 3 2 3 5 3" xfId="21536" xr:uid="{00000000-0005-0000-0000-0000A44F0000}"/>
    <cellStyle name="Normal 5 3 2 3 5 4" xfId="21537" xr:uid="{00000000-0005-0000-0000-0000A54F0000}"/>
    <cellStyle name="Normal 5 3 2 3 6" xfId="21538" xr:uid="{00000000-0005-0000-0000-0000A64F0000}"/>
    <cellStyle name="Normal 5 3 2 3 6 2" xfId="21539" xr:uid="{00000000-0005-0000-0000-0000A74F0000}"/>
    <cellStyle name="Normal 5 3 2 3 6 3" xfId="21540" xr:uid="{00000000-0005-0000-0000-0000A84F0000}"/>
    <cellStyle name="Normal 5 3 2 3 6 4" xfId="21541" xr:uid="{00000000-0005-0000-0000-0000A94F0000}"/>
    <cellStyle name="Normal 5 3 2 3 7" xfId="21542" xr:uid="{00000000-0005-0000-0000-0000AA4F0000}"/>
    <cellStyle name="Normal 5 3 2 3 7 2" xfId="21543" xr:uid="{00000000-0005-0000-0000-0000AB4F0000}"/>
    <cellStyle name="Normal 5 3 2 3 7 3" xfId="21544" xr:uid="{00000000-0005-0000-0000-0000AC4F0000}"/>
    <cellStyle name="Normal 5 3 2 3 8" xfId="21545" xr:uid="{00000000-0005-0000-0000-0000AD4F0000}"/>
    <cellStyle name="Normal 5 3 2 3 9" xfId="21546" xr:uid="{00000000-0005-0000-0000-0000AE4F0000}"/>
    <cellStyle name="Normal 5 3 2 4" xfId="1489" xr:uid="{00000000-0005-0000-0000-0000AF4F0000}"/>
    <cellStyle name="Normal 5 3 2 4 2" xfId="21547" xr:uid="{00000000-0005-0000-0000-0000B04F0000}"/>
    <cellStyle name="Normal 5 3 2 4 2 2" xfId="21548" xr:uid="{00000000-0005-0000-0000-0000B14F0000}"/>
    <cellStyle name="Normal 5 3 2 4 2 2 2" xfId="21549" xr:uid="{00000000-0005-0000-0000-0000B24F0000}"/>
    <cellStyle name="Normal 5 3 2 4 2 2 3" xfId="21550" xr:uid="{00000000-0005-0000-0000-0000B34F0000}"/>
    <cellStyle name="Normal 5 3 2 4 2 2 4" xfId="21551" xr:uid="{00000000-0005-0000-0000-0000B44F0000}"/>
    <cellStyle name="Normal 5 3 2 4 2 3" xfId="21552" xr:uid="{00000000-0005-0000-0000-0000B54F0000}"/>
    <cellStyle name="Normal 5 3 2 4 2 3 2" xfId="21553" xr:uid="{00000000-0005-0000-0000-0000B64F0000}"/>
    <cellStyle name="Normal 5 3 2 4 2 3 3" xfId="21554" xr:uid="{00000000-0005-0000-0000-0000B74F0000}"/>
    <cellStyle name="Normal 5 3 2 4 2 4" xfId="21555" xr:uid="{00000000-0005-0000-0000-0000B84F0000}"/>
    <cellStyle name="Normal 5 3 2 4 2 5" xfId="21556" xr:uid="{00000000-0005-0000-0000-0000B94F0000}"/>
    <cellStyle name="Normal 5 3 2 4 2 6" xfId="21557" xr:uid="{00000000-0005-0000-0000-0000BA4F0000}"/>
    <cellStyle name="Normal 5 3 2 4 3" xfId="21558" xr:uid="{00000000-0005-0000-0000-0000BB4F0000}"/>
    <cellStyle name="Normal 5 3 2 4 3 2" xfId="21559" xr:uid="{00000000-0005-0000-0000-0000BC4F0000}"/>
    <cellStyle name="Normal 5 3 2 4 3 3" xfId="21560" xr:uid="{00000000-0005-0000-0000-0000BD4F0000}"/>
    <cellStyle name="Normal 5 3 2 4 3 4" xfId="21561" xr:uid="{00000000-0005-0000-0000-0000BE4F0000}"/>
    <cellStyle name="Normal 5 3 2 4 4" xfId="21562" xr:uid="{00000000-0005-0000-0000-0000BF4F0000}"/>
    <cellStyle name="Normal 5 3 2 4 4 2" xfId="21563" xr:uid="{00000000-0005-0000-0000-0000C04F0000}"/>
    <cellStyle name="Normal 5 3 2 4 4 3" xfId="21564" xr:uid="{00000000-0005-0000-0000-0000C14F0000}"/>
    <cellStyle name="Normal 5 3 2 4 4 4" xfId="21565" xr:uid="{00000000-0005-0000-0000-0000C24F0000}"/>
    <cellStyle name="Normal 5 3 2 4 5" xfId="21566" xr:uid="{00000000-0005-0000-0000-0000C34F0000}"/>
    <cellStyle name="Normal 5 3 2 4 5 2" xfId="21567" xr:uid="{00000000-0005-0000-0000-0000C44F0000}"/>
    <cellStyle name="Normal 5 3 2 4 5 3" xfId="21568" xr:uid="{00000000-0005-0000-0000-0000C54F0000}"/>
    <cellStyle name="Normal 5 3 2 4 5 4" xfId="21569" xr:uid="{00000000-0005-0000-0000-0000C64F0000}"/>
    <cellStyle name="Normal 5 3 2 4 6" xfId="21570" xr:uid="{00000000-0005-0000-0000-0000C74F0000}"/>
    <cellStyle name="Normal 5 3 2 4 6 2" xfId="21571" xr:uid="{00000000-0005-0000-0000-0000C84F0000}"/>
    <cellStyle name="Normal 5 3 2 4 6 3" xfId="21572" xr:uid="{00000000-0005-0000-0000-0000C94F0000}"/>
    <cellStyle name="Normal 5 3 2 4 7" xfId="21573" xr:uid="{00000000-0005-0000-0000-0000CA4F0000}"/>
    <cellStyle name="Normal 5 3 2 4 8" xfId="21574" xr:uid="{00000000-0005-0000-0000-0000CB4F0000}"/>
    <cellStyle name="Normal 5 3 2 4 9" xfId="21575" xr:uid="{00000000-0005-0000-0000-0000CC4F0000}"/>
    <cellStyle name="Normal 5 3 2 5" xfId="21576" xr:uid="{00000000-0005-0000-0000-0000CD4F0000}"/>
    <cellStyle name="Normal 5 3 2 5 2" xfId="21577" xr:uid="{00000000-0005-0000-0000-0000CE4F0000}"/>
    <cellStyle name="Normal 5 3 2 5 2 2" xfId="21578" xr:uid="{00000000-0005-0000-0000-0000CF4F0000}"/>
    <cellStyle name="Normal 5 3 2 5 2 2 2" xfId="21579" xr:uid="{00000000-0005-0000-0000-0000D04F0000}"/>
    <cellStyle name="Normal 5 3 2 5 2 2 3" xfId="21580" xr:uid="{00000000-0005-0000-0000-0000D14F0000}"/>
    <cellStyle name="Normal 5 3 2 5 2 2 4" xfId="21581" xr:uid="{00000000-0005-0000-0000-0000D24F0000}"/>
    <cellStyle name="Normal 5 3 2 5 2 3" xfId="21582" xr:uid="{00000000-0005-0000-0000-0000D34F0000}"/>
    <cellStyle name="Normal 5 3 2 5 2 3 2" xfId="21583" xr:uid="{00000000-0005-0000-0000-0000D44F0000}"/>
    <cellStyle name="Normal 5 3 2 5 2 3 3" xfId="21584" xr:uid="{00000000-0005-0000-0000-0000D54F0000}"/>
    <cellStyle name="Normal 5 3 2 5 2 4" xfId="21585" xr:uid="{00000000-0005-0000-0000-0000D64F0000}"/>
    <cellStyle name="Normal 5 3 2 5 2 5" xfId="21586" xr:uid="{00000000-0005-0000-0000-0000D74F0000}"/>
    <cellStyle name="Normal 5 3 2 5 2 6" xfId="21587" xr:uid="{00000000-0005-0000-0000-0000D84F0000}"/>
    <cellStyle name="Normal 5 3 2 5 3" xfId="21588" xr:uid="{00000000-0005-0000-0000-0000D94F0000}"/>
    <cellStyle name="Normal 5 3 2 5 3 2" xfId="21589" xr:uid="{00000000-0005-0000-0000-0000DA4F0000}"/>
    <cellStyle name="Normal 5 3 2 5 3 3" xfId="21590" xr:uid="{00000000-0005-0000-0000-0000DB4F0000}"/>
    <cellStyle name="Normal 5 3 2 5 3 4" xfId="21591" xr:uid="{00000000-0005-0000-0000-0000DC4F0000}"/>
    <cellStyle name="Normal 5 3 2 5 4" xfId="21592" xr:uid="{00000000-0005-0000-0000-0000DD4F0000}"/>
    <cellStyle name="Normal 5 3 2 5 4 2" xfId="21593" xr:uid="{00000000-0005-0000-0000-0000DE4F0000}"/>
    <cellStyle name="Normal 5 3 2 5 4 3" xfId="21594" xr:uid="{00000000-0005-0000-0000-0000DF4F0000}"/>
    <cellStyle name="Normal 5 3 2 5 4 4" xfId="21595" xr:uid="{00000000-0005-0000-0000-0000E04F0000}"/>
    <cellStyle name="Normal 5 3 2 5 5" xfId="21596" xr:uid="{00000000-0005-0000-0000-0000E14F0000}"/>
    <cellStyle name="Normal 5 3 2 5 5 2" xfId="21597" xr:uid="{00000000-0005-0000-0000-0000E24F0000}"/>
    <cellStyle name="Normal 5 3 2 5 5 3" xfId="21598" xr:uid="{00000000-0005-0000-0000-0000E34F0000}"/>
    <cellStyle name="Normal 5 3 2 5 5 4" xfId="21599" xr:uid="{00000000-0005-0000-0000-0000E44F0000}"/>
    <cellStyle name="Normal 5 3 2 5 6" xfId="21600" xr:uid="{00000000-0005-0000-0000-0000E54F0000}"/>
    <cellStyle name="Normal 5 3 2 5 6 2" xfId="21601" xr:uid="{00000000-0005-0000-0000-0000E64F0000}"/>
    <cellStyle name="Normal 5 3 2 5 6 3" xfId="21602" xr:uid="{00000000-0005-0000-0000-0000E74F0000}"/>
    <cellStyle name="Normal 5 3 2 5 7" xfId="21603" xr:uid="{00000000-0005-0000-0000-0000E84F0000}"/>
    <cellStyle name="Normal 5 3 2 5 8" xfId="21604" xr:uid="{00000000-0005-0000-0000-0000E94F0000}"/>
    <cellStyle name="Normal 5 3 2 5 9" xfId="21605" xr:uid="{00000000-0005-0000-0000-0000EA4F0000}"/>
    <cellStyle name="Normal 5 3 2 6" xfId="21606" xr:uid="{00000000-0005-0000-0000-0000EB4F0000}"/>
    <cellStyle name="Normal 5 3 2 6 2" xfId="21607" xr:uid="{00000000-0005-0000-0000-0000EC4F0000}"/>
    <cellStyle name="Normal 5 3 2 6 2 2" xfId="21608" xr:uid="{00000000-0005-0000-0000-0000ED4F0000}"/>
    <cellStyle name="Normal 5 3 2 6 2 2 2" xfId="21609" xr:uid="{00000000-0005-0000-0000-0000EE4F0000}"/>
    <cellStyle name="Normal 5 3 2 6 2 2 3" xfId="21610" xr:uid="{00000000-0005-0000-0000-0000EF4F0000}"/>
    <cellStyle name="Normal 5 3 2 6 2 2 4" xfId="21611" xr:uid="{00000000-0005-0000-0000-0000F04F0000}"/>
    <cellStyle name="Normal 5 3 2 6 2 3" xfId="21612" xr:uid="{00000000-0005-0000-0000-0000F14F0000}"/>
    <cellStyle name="Normal 5 3 2 6 2 3 2" xfId="21613" xr:uid="{00000000-0005-0000-0000-0000F24F0000}"/>
    <cellStyle name="Normal 5 3 2 6 2 3 3" xfId="21614" xr:uid="{00000000-0005-0000-0000-0000F34F0000}"/>
    <cellStyle name="Normal 5 3 2 6 2 4" xfId="21615" xr:uid="{00000000-0005-0000-0000-0000F44F0000}"/>
    <cellStyle name="Normal 5 3 2 6 2 5" xfId="21616" xr:uid="{00000000-0005-0000-0000-0000F54F0000}"/>
    <cellStyle name="Normal 5 3 2 6 2 6" xfId="21617" xr:uid="{00000000-0005-0000-0000-0000F64F0000}"/>
    <cellStyle name="Normal 5 3 2 6 3" xfId="21618" xr:uid="{00000000-0005-0000-0000-0000F74F0000}"/>
    <cellStyle name="Normal 5 3 2 6 3 2" xfId="21619" xr:uid="{00000000-0005-0000-0000-0000F84F0000}"/>
    <cellStyle name="Normal 5 3 2 6 3 3" xfId="21620" xr:uid="{00000000-0005-0000-0000-0000F94F0000}"/>
    <cellStyle name="Normal 5 3 2 6 3 4" xfId="21621" xr:uid="{00000000-0005-0000-0000-0000FA4F0000}"/>
    <cellStyle name="Normal 5 3 2 6 4" xfId="21622" xr:uid="{00000000-0005-0000-0000-0000FB4F0000}"/>
    <cellStyle name="Normal 5 3 2 6 4 2" xfId="21623" xr:uid="{00000000-0005-0000-0000-0000FC4F0000}"/>
    <cellStyle name="Normal 5 3 2 6 4 3" xfId="21624" xr:uid="{00000000-0005-0000-0000-0000FD4F0000}"/>
    <cellStyle name="Normal 5 3 2 6 4 4" xfId="21625" xr:uid="{00000000-0005-0000-0000-0000FE4F0000}"/>
    <cellStyle name="Normal 5 3 2 6 5" xfId="21626" xr:uid="{00000000-0005-0000-0000-0000FF4F0000}"/>
    <cellStyle name="Normal 5 3 2 6 5 2" xfId="21627" xr:uid="{00000000-0005-0000-0000-000000500000}"/>
    <cellStyle name="Normal 5 3 2 6 5 3" xfId="21628" xr:uid="{00000000-0005-0000-0000-000001500000}"/>
    <cellStyle name="Normal 5 3 2 6 6" xfId="21629" xr:uid="{00000000-0005-0000-0000-000002500000}"/>
    <cellStyle name="Normal 5 3 2 6 7" xfId="21630" xr:uid="{00000000-0005-0000-0000-000003500000}"/>
    <cellStyle name="Normal 5 3 2 6 8" xfId="21631" xr:uid="{00000000-0005-0000-0000-000004500000}"/>
    <cellStyle name="Normal 5 3 2 7" xfId="21632" xr:uid="{00000000-0005-0000-0000-000005500000}"/>
    <cellStyle name="Normal 5 3 2 7 2" xfId="21633" xr:uid="{00000000-0005-0000-0000-000006500000}"/>
    <cellStyle name="Normal 5 3 2 7 2 2" xfId="21634" xr:uid="{00000000-0005-0000-0000-000007500000}"/>
    <cellStyle name="Normal 5 3 2 7 2 3" xfId="21635" xr:uid="{00000000-0005-0000-0000-000008500000}"/>
    <cellStyle name="Normal 5 3 2 7 2 4" xfId="21636" xr:uid="{00000000-0005-0000-0000-000009500000}"/>
    <cellStyle name="Normal 5 3 2 7 3" xfId="21637" xr:uid="{00000000-0005-0000-0000-00000A500000}"/>
    <cellStyle name="Normal 5 3 2 7 3 2" xfId="21638" xr:uid="{00000000-0005-0000-0000-00000B500000}"/>
    <cellStyle name="Normal 5 3 2 7 3 3" xfId="21639" xr:uid="{00000000-0005-0000-0000-00000C500000}"/>
    <cellStyle name="Normal 5 3 2 7 4" xfId="21640" xr:uid="{00000000-0005-0000-0000-00000D500000}"/>
    <cellStyle name="Normal 5 3 2 7 5" xfId="21641" xr:uid="{00000000-0005-0000-0000-00000E500000}"/>
    <cellStyle name="Normal 5 3 2 7 6" xfId="21642" xr:uid="{00000000-0005-0000-0000-00000F500000}"/>
    <cellStyle name="Normal 5 3 2 8" xfId="21643" xr:uid="{00000000-0005-0000-0000-000010500000}"/>
    <cellStyle name="Normal 5 3 2 8 2" xfId="21644" xr:uid="{00000000-0005-0000-0000-000011500000}"/>
    <cellStyle name="Normal 5 3 2 8 3" xfId="21645" xr:uid="{00000000-0005-0000-0000-000012500000}"/>
    <cellStyle name="Normal 5 3 2 8 4" xfId="21646" xr:uid="{00000000-0005-0000-0000-000013500000}"/>
    <cellStyle name="Normal 5 3 2 9" xfId="21647" xr:uid="{00000000-0005-0000-0000-000014500000}"/>
    <cellStyle name="Normal 5 3 2 9 2" xfId="21648" xr:uid="{00000000-0005-0000-0000-000015500000}"/>
    <cellStyle name="Normal 5 3 2 9 3" xfId="21649" xr:uid="{00000000-0005-0000-0000-000016500000}"/>
    <cellStyle name="Normal 5 3 2 9 4" xfId="21650" xr:uid="{00000000-0005-0000-0000-000017500000}"/>
    <cellStyle name="Normal 5 3 3" xfId="544" xr:uid="{00000000-0005-0000-0000-000018500000}"/>
    <cellStyle name="Normal 5 3 3 10" xfId="21651" xr:uid="{00000000-0005-0000-0000-000019500000}"/>
    <cellStyle name="Normal 5 3 3 10 2" xfId="21652" xr:uid="{00000000-0005-0000-0000-00001A500000}"/>
    <cellStyle name="Normal 5 3 3 10 3" xfId="21653" xr:uid="{00000000-0005-0000-0000-00001B500000}"/>
    <cellStyle name="Normal 5 3 3 10 4" xfId="21654" xr:uid="{00000000-0005-0000-0000-00001C500000}"/>
    <cellStyle name="Normal 5 3 3 11" xfId="21655" xr:uid="{00000000-0005-0000-0000-00001D500000}"/>
    <cellStyle name="Normal 5 3 3 11 2" xfId="21656" xr:uid="{00000000-0005-0000-0000-00001E500000}"/>
    <cellStyle name="Normal 5 3 3 11 3" xfId="21657" xr:uid="{00000000-0005-0000-0000-00001F500000}"/>
    <cellStyle name="Normal 5 3 3 12" xfId="21658" xr:uid="{00000000-0005-0000-0000-000020500000}"/>
    <cellStyle name="Normal 5 3 3 13" xfId="21659" xr:uid="{00000000-0005-0000-0000-000021500000}"/>
    <cellStyle name="Normal 5 3 3 14" xfId="21660" xr:uid="{00000000-0005-0000-0000-000022500000}"/>
    <cellStyle name="Normal 5 3 3 2" xfId="685" xr:uid="{00000000-0005-0000-0000-000023500000}"/>
    <cellStyle name="Normal 5 3 3 2 10" xfId="21661" xr:uid="{00000000-0005-0000-0000-000024500000}"/>
    <cellStyle name="Normal 5 3 3 2 11" xfId="21662" xr:uid="{00000000-0005-0000-0000-000025500000}"/>
    <cellStyle name="Normal 5 3 3 2 2" xfId="1150" xr:uid="{00000000-0005-0000-0000-000026500000}"/>
    <cellStyle name="Normal 5 3 3 2 2 10" xfId="21663" xr:uid="{00000000-0005-0000-0000-000027500000}"/>
    <cellStyle name="Normal 5 3 3 2 2 2" xfId="1495" xr:uid="{00000000-0005-0000-0000-000028500000}"/>
    <cellStyle name="Normal 5 3 3 2 2 2 2" xfId="21664" xr:uid="{00000000-0005-0000-0000-000029500000}"/>
    <cellStyle name="Normal 5 3 3 2 2 2 2 2" xfId="21665" xr:uid="{00000000-0005-0000-0000-00002A500000}"/>
    <cellStyle name="Normal 5 3 3 2 2 2 2 2 2" xfId="21666" xr:uid="{00000000-0005-0000-0000-00002B500000}"/>
    <cellStyle name="Normal 5 3 3 2 2 2 2 2 3" xfId="21667" xr:uid="{00000000-0005-0000-0000-00002C500000}"/>
    <cellStyle name="Normal 5 3 3 2 2 2 2 2 4" xfId="21668" xr:uid="{00000000-0005-0000-0000-00002D500000}"/>
    <cellStyle name="Normal 5 3 3 2 2 2 2 3" xfId="21669" xr:uid="{00000000-0005-0000-0000-00002E500000}"/>
    <cellStyle name="Normal 5 3 3 2 2 2 2 3 2" xfId="21670" xr:uid="{00000000-0005-0000-0000-00002F500000}"/>
    <cellStyle name="Normal 5 3 3 2 2 2 2 3 3" xfId="21671" xr:uid="{00000000-0005-0000-0000-000030500000}"/>
    <cellStyle name="Normal 5 3 3 2 2 2 2 4" xfId="21672" xr:uid="{00000000-0005-0000-0000-000031500000}"/>
    <cellStyle name="Normal 5 3 3 2 2 2 2 5" xfId="21673" xr:uid="{00000000-0005-0000-0000-000032500000}"/>
    <cellStyle name="Normal 5 3 3 2 2 2 2 6" xfId="21674" xr:uid="{00000000-0005-0000-0000-000033500000}"/>
    <cellStyle name="Normal 5 3 3 2 2 2 3" xfId="21675" xr:uid="{00000000-0005-0000-0000-000034500000}"/>
    <cellStyle name="Normal 5 3 3 2 2 2 3 2" xfId="21676" xr:uid="{00000000-0005-0000-0000-000035500000}"/>
    <cellStyle name="Normal 5 3 3 2 2 2 3 3" xfId="21677" xr:uid="{00000000-0005-0000-0000-000036500000}"/>
    <cellStyle name="Normal 5 3 3 2 2 2 3 4" xfId="21678" xr:uid="{00000000-0005-0000-0000-000037500000}"/>
    <cellStyle name="Normal 5 3 3 2 2 2 4" xfId="21679" xr:uid="{00000000-0005-0000-0000-000038500000}"/>
    <cellStyle name="Normal 5 3 3 2 2 2 4 2" xfId="21680" xr:uid="{00000000-0005-0000-0000-000039500000}"/>
    <cellStyle name="Normal 5 3 3 2 2 2 4 3" xfId="21681" xr:uid="{00000000-0005-0000-0000-00003A500000}"/>
    <cellStyle name="Normal 5 3 3 2 2 2 4 4" xfId="21682" xr:uid="{00000000-0005-0000-0000-00003B500000}"/>
    <cellStyle name="Normal 5 3 3 2 2 2 5" xfId="21683" xr:uid="{00000000-0005-0000-0000-00003C500000}"/>
    <cellStyle name="Normal 5 3 3 2 2 2 5 2" xfId="21684" xr:uid="{00000000-0005-0000-0000-00003D500000}"/>
    <cellStyle name="Normal 5 3 3 2 2 2 5 3" xfId="21685" xr:uid="{00000000-0005-0000-0000-00003E500000}"/>
    <cellStyle name="Normal 5 3 3 2 2 2 5 4" xfId="21686" xr:uid="{00000000-0005-0000-0000-00003F500000}"/>
    <cellStyle name="Normal 5 3 3 2 2 2 6" xfId="21687" xr:uid="{00000000-0005-0000-0000-000040500000}"/>
    <cellStyle name="Normal 5 3 3 2 2 2 6 2" xfId="21688" xr:uid="{00000000-0005-0000-0000-000041500000}"/>
    <cellStyle name="Normal 5 3 3 2 2 2 6 3" xfId="21689" xr:uid="{00000000-0005-0000-0000-000042500000}"/>
    <cellStyle name="Normal 5 3 3 2 2 2 7" xfId="21690" xr:uid="{00000000-0005-0000-0000-000043500000}"/>
    <cellStyle name="Normal 5 3 3 2 2 2 8" xfId="21691" xr:uid="{00000000-0005-0000-0000-000044500000}"/>
    <cellStyle name="Normal 5 3 3 2 2 2 9" xfId="21692" xr:uid="{00000000-0005-0000-0000-000045500000}"/>
    <cellStyle name="Normal 5 3 3 2 2 3" xfId="21693" xr:uid="{00000000-0005-0000-0000-000046500000}"/>
    <cellStyle name="Normal 5 3 3 2 2 3 2" xfId="21694" xr:uid="{00000000-0005-0000-0000-000047500000}"/>
    <cellStyle name="Normal 5 3 3 2 2 3 2 2" xfId="21695" xr:uid="{00000000-0005-0000-0000-000048500000}"/>
    <cellStyle name="Normal 5 3 3 2 2 3 2 3" xfId="21696" xr:uid="{00000000-0005-0000-0000-000049500000}"/>
    <cellStyle name="Normal 5 3 3 2 2 3 2 4" xfId="21697" xr:uid="{00000000-0005-0000-0000-00004A500000}"/>
    <cellStyle name="Normal 5 3 3 2 2 3 3" xfId="21698" xr:uid="{00000000-0005-0000-0000-00004B500000}"/>
    <cellStyle name="Normal 5 3 3 2 2 3 3 2" xfId="21699" xr:uid="{00000000-0005-0000-0000-00004C500000}"/>
    <cellStyle name="Normal 5 3 3 2 2 3 3 3" xfId="21700" xr:uid="{00000000-0005-0000-0000-00004D500000}"/>
    <cellStyle name="Normal 5 3 3 2 2 3 4" xfId="21701" xr:uid="{00000000-0005-0000-0000-00004E500000}"/>
    <cellStyle name="Normal 5 3 3 2 2 3 5" xfId="21702" xr:uid="{00000000-0005-0000-0000-00004F500000}"/>
    <cellStyle name="Normal 5 3 3 2 2 3 6" xfId="21703" xr:uid="{00000000-0005-0000-0000-000050500000}"/>
    <cellStyle name="Normal 5 3 3 2 2 4" xfId="21704" xr:uid="{00000000-0005-0000-0000-000051500000}"/>
    <cellStyle name="Normal 5 3 3 2 2 4 2" xfId="21705" xr:uid="{00000000-0005-0000-0000-000052500000}"/>
    <cellStyle name="Normal 5 3 3 2 2 4 3" xfId="21706" xr:uid="{00000000-0005-0000-0000-000053500000}"/>
    <cellStyle name="Normal 5 3 3 2 2 4 4" xfId="21707" xr:uid="{00000000-0005-0000-0000-000054500000}"/>
    <cellStyle name="Normal 5 3 3 2 2 5" xfId="21708" xr:uid="{00000000-0005-0000-0000-000055500000}"/>
    <cellStyle name="Normal 5 3 3 2 2 5 2" xfId="21709" xr:uid="{00000000-0005-0000-0000-000056500000}"/>
    <cellStyle name="Normal 5 3 3 2 2 5 3" xfId="21710" xr:uid="{00000000-0005-0000-0000-000057500000}"/>
    <cellStyle name="Normal 5 3 3 2 2 5 4" xfId="21711" xr:uid="{00000000-0005-0000-0000-000058500000}"/>
    <cellStyle name="Normal 5 3 3 2 2 6" xfId="21712" xr:uid="{00000000-0005-0000-0000-000059500000}"/>
    <cellStyle name="Normal 5 3 3 2 2 6 2" xfId="21713" xr:uid="{00000000-0005-0000-0000-00005A500000}"/>
    <cellStyle name="Normal 5 3 3 2 2 6 3" xfId="21714" xr:uid="{00000000-0005-0000-0000-00005B500000}"/>
    <cellStyle name="Normal 5 3 3 2 2 6 4" xfId="21715" xr:uid="{00000000-0005-0000-0000-00005C500000}"/>
    <cellStyle name="Normal 5 3 3 2 2 7" xfId="21716" xr:uid="{00000000-0005-0000-0000-00005D500000}"/>
    <cellStyle name="Normal 5 3 3 2 2 7 2" xfId="21717" xr:uid="{00000000-0005-0000-0000-00005E500000}"/>
    <cellStyle name="Normal 5 3 3 2 2 7 3" xfId="21718" xr:uid="{00000000-0005-0000-0000-00005F500000}"/>
    <cellStyle name="Normal 5 3 3 2 2 8" xfId="21719" xr:uid="{00000000-0005-0000-0000-000060500000}"/>
    <cellStyle name="Normal 5 3 3 2 2 9" xfId="21720" xr:uid="{00000000-0005-0000-0000-000061500000}"/>
    <cellStyle name="Normal 5 3 3 2 3" xfId="1494" xr:uid="{00000000-0005-0000-0000-000062500000}"/>
    <cellStyle name="Normal 5 3 3 2 3 2" xfId="21721" xr:uid="{00000000-0005-0000-0000-000063500000}"/>
    <cellStyle name="Normal 5 3 3 2 3 2 2" xfId="21722" xr:uid="{00000000-0005-0000-0000-000064500000}"/>
    <cellStyle name="Normal 5 3 3 2 3 2 2 2" xfId="21723" xr:uid="{00000000-0005-0000-0000-000065500000}"/>
    <cellStyle name="Normal 5 3 3 2 3 2 2 3" xfId="21724" xr:uid="{00000000-0005-0000-0000-000066500000}"/>
    <cellStyle name="Normal 5 3 3 2 3 2 2 4" xfId="21725" xr:uid="{00000000-0005-0000-0000-000067500000}"/>
    <cellStyle name="Normal 5 3 3 2 3 2 3" xfId="21726" xr:uid="{00000000-0005-0000-0000-000068500000}"/>
    <cellStyle name="Normal 5 3 3 2 3 2 3 2" xfId="21727" xr:uid="{00000000-0005-0000-0000-000069500000}"/>
    <cellStyle name="Normal 5 3 3 2 3 2 3 3" xfId="21728" xr:uid="{00000000-0005-0000-0000-00006A500000}"/>
    <cellStyle name="Normal 5 3 3 2 3 2 4" xfId="21729" xr:uid="{00000000-0005-0000-0000-00006B500000}"/>
    <cellStyle name="Normal 5 3 3 2 3 2 5" xfId="21730" xr:uid="{00000000-0005-0000-0000-00006C500000}"/>
    <cellStyle name="Normal 5 3 3 2 3 2 6" xfId="21731" xr:uid="{00000000-0005-0000-0000-00006D500000}"/>
    <cellStyle name="Normal 5 3 3 2 3 3" xfId="21732" xr:uid="{00000000-0005-0000-0000-00006E500000}"/>
    <cellStyle name="Normal 5 3 3 2 3 3 2" xfId="21733" xr:uid="{00000000-0005-0000-0000-00006F500000}"/>
    <cellStyle name="Normal 5 3 3 2 3 3 3" xfId="21734" xr:uid="{00000000-0005-0000-0000-000070500000}"/>
    <cellStyle name="Normal 5 3 3 2 3 3 4" xfId="21735" xr:uid="{00000000-0005-0000-0000-000071500000}"/>
    <cellStyle name="Normal 5 3 3 2 3 4" xfId="21736" xr:uid="{00000000-0005-0000-0000-000072500000}"/>
    <cellStyle name="Normal 5 3 3 2 3 4 2" xfId="21737" xr:uid="{00000000-0005-0000-0000-000073500000}"/>
    <cellStyle name="Normal 5 3 3 2 3 4 3" xfId="21738" xr:uid="{00000000-0005-0000-0000-000074500000}"/>
    <cellStyle name="Normal 5 3 3 2 3 4 4" xfId="21739" xr:uid="{00000000-0005-0000-0000-000075500000}"/>
    <cellStyle name="Normal 5 3 3 2 3 5" xfId="21740" xr:uid="{00000000-0005-0000-0000-000076500000}"/>
    <cellStyle name="Normal 5 3 3 2 3 5 2" xfId="21741" xr:uid="{00000000-0005-0000-0000-000077500000}"/>
    <cellStyle name="Normal 5 3 3 2 3 5 3" xfId="21742" xr:uid="{00000000-0005-0000-0000-000078500000}"/>
    <cellStyle name="Normal 5 3 3 2 3 5 4" xfId="21743" xr:uid="{00000000-0005-0000-0000-000079500000}"/>
    <cellStyle name="Normal 5 3 3 2 3 6" xfId="21744" xr:uid="{00000000-0005-0000-0000-00007A500000}"/>
    <cellStyle name="Normal 5 3 3 2 3 6 2" xfId="21745" xr:uid="{00000000-0005-0000-0000-00007B500000}"/>
    <cellStyle name="Normal 5 3 3 2 3 6 3" xfId="21746" xr:uid="{00000000-0005-0000-0000-00007C500000}"/>
    <cellStyle name="Normal 5 3 3 2 3 7" xfId="21747" xr:uid="{00000000-0005-0000-0000-00007D500000}"/>
    <cellStyle name="Normal 5 3 3 2 3 8" xfId="21748" xr:uid="{00000000-0005-0000-0000-00007E500000}"/>
    <cellStyle name="Normal 5 3 3 2 3 9" xfId="21749" xr:uid="{00000000-0005-0000-0000-00007F500000}"/>
    <cellStyle name="Normal 5 3 3 2 4" xfId="21750" xr:uid="{00000000-0005-0000-0000-000080500000}"/>
    <cellStyle name="Normal 5 3 3 2 4 2" xfId="21751" xr:uid="{00000000-0005-0000-0000-000081500000}"/>
    <cellStyle name="Normal 5 3 3 2 4 2 2" xfId="21752" xr:uid="{00000000-0005-0000-0000-000082500000}"/>
    <cellStyle name="Normal 5 3 3 2 4 2 3" xfId="21753" xr:uid="{00000000-0005-0000-0000-000083500000}"/>
    <cellStyle name="Normal 5 3 3 2 4 2 4" xfId="21754" xr:uid="{00000000-0005-0000-0000-000084500000}"/>
    <cellStyle name="Normal 5 3 3 2 4 3" xfId="21755" xr:uid="{00000000-0005-0000-0000-000085500000}"/>
    <cellStyle name="Normal 5 3 3 2 4 3 2" xfId="21756" xr:uid="{00000000-0005-0000-0000-000086500000}"/>
    <cellStyle name="Normal 5 3 3 2 4 3 3" xfId="21757" xr:uid="{00000000-0005-0000-0000-000087500000}"/>
    <cellStyle name="Normal 5 3 3 2 4 4" xfId="21758" xr:uid="{00000000-0005-0000-0000-000088500000}"/>
    <cellStyle name="Normal 5 3 3 2 4 5" xfId="21759" xr:uid="{00000000-0005-0000-0000-000089500000}"/>
    <cellStyle name="Normal 5 3 3 2 4 6" xfId="21760" xr:uid="{00000000-0005-0000-0000-00008A500000}"/>
    <cellStyle name="Normal 5 3 3 2 5" xfId="21761" xr:uid="{00000000-0005-0000-0000-00008B500000}"/>
    <cellStyle name="Normal 5 3 3 2 5 2" xfId="21762" xr:uid="{00000000-0005-0000-0000-00008C500000}"/>
    <cellStyle name="Normal 5 3 3 2 5 3" xfId="21763" xr:uid="{00000000-0005-0000-0000-00008D500000}"/>
    <cellStyle name="Normal 5 3 3 2 5 4" xfId="21764" xr:uid="{00000000-0005-0000-0000-00008E500000}"/>
    <cellStyle name="Normal 5 3 3 2 6" xfId="21765" xr:uid="{00000000-0005-0000-0000-00008F500000}"/>
    <cellStyle name="Normal 5 3 3 2 6 2" xfId="21766" xr:uid="{00000000-0005-0000-0000-000090500000}"/>
    <cellStyle name="Normal 5 3 3 2 6 3" xfId="21767" xr:uid="{00000000-0005-0000-0000-000091500000}"/>
    <cellStyle name="Normal 5 3 3 2 6 4" xfId="21768" xr:uid="{00000000-0005-0000-0000-000092500000}"/>
    <cellStyle name="Normal 5 3 3 2 7" xfId="21769" xr:uid="{00000000-0005-0000-0000-000093500000}"/>
    <cellStyle name="Normal 5 3 3 2 7 2" xfId="21770" xr:uid="{00000000-0005-0000-0000-000094500000}"/>
    <cellStyle name="Normal 5 3 3 2 7 3" xfId="21771" xr:uid="{00000000-0005-0000-0000-000095500000}"/>
    <cellStyle name="Normal 5 3 3 2 7 4" xfId="21772" xr:uid="{00000000-0005-0000-0000-000096500000}"/>
    <cellStyle name="Normal 5 3 3 2 8" xfId="21773" xr:uid="{00000000-0005-0000-0000-000097500000}"/>
    <cellStyle name="Normal 5 3 3 2 8 2" xfId="21774" xr:uid="{00000000-0005-0000-0000-000098500000}"/>
    <cellStyle name="Normal 5 3 3 2 8 3" xfId="21775" xr:uid="{00000000-0005-0000-0000-000099500000}"/>
    <cellStyle name="Normal 5 3 3 2 9" xfId="21776" xr:uid="{00000000-0005-0000-0000-00009A500000}"/>
    <cellStyle name="Normal 5 3 3 3" xfId="838" xr:uid="{00000000-0005-0000-0000-00009B500000}"/>
    <cellStyle name="Normal 5 3 3 3 10" xfId="21777" xr:uid="{00000000-0005-0000-0000-00009C500000}"/>
    <cellStyle name="Normal 5 3 3 3 2" xfId="1496" xr:uid="{00000000-0005-0000-0000-00009D500000}"/>
    <cellStyle name="Normal 5 3 3 3 2 2" xfId="21778" xr:uid="{00000000-0005-0000-0000-00009E500000}"/>
    <cellStyle name="Normal 5 3 3 3 2 2 2" xfId="21779" xr:uid="{00000000-0005-0000-0000-00009F500000}"/>
    <cellStyle name="Normal 5 3 3 3 2 2 2 2" xfId="21780" xr:uid="{00000000-0005-0000-0000-0000A0500000}"/>
    <cellStyle name="Normal 5 3 3 3 2 2 2 3" xfId="21781" xr:uid="{00000000-0005-0000-0000-0000A1500000}"/>
    <cellStyle name="Normal 5 3 3 3 2 2 2 4" xfId="21782" xr:uid="{00000000-0005-0000-0000-0000A2500000}"/>
    <cellStyle name="Normal 5 3 3 3 2 2 3" xfId="21783" xr:uid="{00000000-0005-0000-0000-0000A3500000}"/>
    <cellStyle name="Normal 5 3 3 3 2 2 3 2" xfId="21784" xr:uid="{00000000-0005-0000-0000-0000A4500000}"/>
    <cellStyle name="Normal 5 3 3 3 2 2 3 3" xfId="21785" xr:uid="{00000000-0005-0000-0000-0000A5500000}"/>
    <cellStyle name="Normal 5 3 3 3 2 2 4" xfId="21786" xr:uid="{00000000-0005-0000-0000-0000A6500000}"/>
    <cellStyle name="Normal 5 3 3 3 2 2 5" xfId="21787" xr:uid="{00000000-0005-0000-0000-0000A7500000}"/>
    <cellStyle name="Normal 5 3 3 3 2 2 6" xfId="21788" xr:uid="{00000000-0005-0000-0000-0000A8500000}"/>
    <cellStyle name="Normal 5 3 3 3 2 3" xfId="21789" xr:uid="{00000000-0005-0000-0000-0000A9500000}"/>
    <cellStyle name="Normal 5 3 3 3 2 3 2" xfId="21790" xr:uid="{00000000-0005-0000-0000-0000AA500000}"/>
    <cellStyle name="Normal 5 3 3 3 2 3 3" xfId="21791" xr:uid="{00000000-0005-0000-0000-0000AB500000}"/>
    <cellStyle name="Normal 5 3 3 3 2 3 4" xfId="21792" xr:uid="{00000000-0005-0000-0000-0000AC500000}"/>
    <cellStyle name="Normal 5 3 3 3 2 4" xfId="21793" xr:uid="{00000000-0005-0000-0000-0000AD500000}"/>
    <cellStyle name="Normal 5 3 3 3 2 4 2" xfId="21794" xr:uid="{00000000-0005-0000-0000-0000AE500000}"/>
    <cellStyle name="Normal 5 3 3 3 2 4 3" xfId="21795" xr:uid="{00000000-0005-0000-0000-0000AF500000}"/>
    <cellStyle name="Normal 5 3 3 3 2 4 4" xfId="21796" xr:uid="{00000000-0005-0000-0000-0000B0500000}"/>
    <cellStyle name="Normal 5 3 3 3 2 5" xfId="21797" xr:uid="{00000000-0005-0000-0000-0000B1500000}"/>
    <cellStyle name="Normal 5 3 3 3 2 5 2" xfId="21798" xr:uid="{00000000-0005-0000-0000-0000B2500000}"/>
    <cellStyle name="Normal 5 3 3 3 2 5 3" xfId="21799" xr:uid="{00000000-0005-0000-0000-0000B3500000}"/>
    <cellStyle name="Normal 5 3 3 3 2 5 4" xfId="21800" xr:uid="{00000000-0005-0000-0000-0000B4500000}"/>
    <cellStyle name="Normal 5 3 3 3 2 6" xfId="21801" xr:uid="{00000000-0005-0000-0000-0000B5500000}"/>
    <cellStyle name="Normal 5 3 3 3 2 6 2" xfId="21802" xr:uid="{00000000-0005-0000-0000-0000B6500000}"/>
    <cellStyle name="Normal 5 3 3 3 2 6 3" xfId="21803" xr:uid="{00000000-0005-0000-0000-0000B7500000}"/>
    <cellStyle name="Normal 5 3 3 3 2 7" xfId="21804" xr:uid="{00000000-0005-0000-0000-0000B8500000}"/>
    <cellStyle name="Normal 5 3 3 3 2 8" xfId="21805" xr:uid="{00000000-0005-0000-0000-0000B9500000}"/>
    <cellStyle name="Normal 5 3 3 3 2 9" xfId="21806" xr:uid="{00000000-0005-0000-0000-0000BA500000}"/>
    <cellStyle name="Normal 5 3 3 3 3" xfId="21807" xr:uid="{00000000-0005-0000-0000-0000BB500000}"/>
    <cellStyle name="Normal 5 3 3 3 3 2" xfId="21808" xr:uid="{00000000-0005-0000-0000-0000BC500000}"/>
    <cellStyle name="Normal 5 3 3 3 3 2 2" xfId="21809" xr:uid="{00000000-0005-0000-0000-0000BD500000}"/>
    <cellStyle name="Normal 5 3 3 3 3 2 3" xfId="21810" xr:uid="{00000000-0005-0000-0000-0000BE500000}"/>
    <cellStyle name="Normal 5 3 3 3 3 2 4" xfId="21811" xr:uid="{00000000-0005-0000-0000-0000BF500000}"/>
    <cellStyle name="Normal 5 3 3 3 3 3" xfId="21812" xr:uid="{00000000-0005-0000-0000-0000C0500000}"/>
    <cellStyle name="Normal 5 3 3 3 3 3 2" xfId="21813" xr:uid="{00000000-0005-0000-0000-0000C1500000}"/>
    <cellStyle name="Normal 5 3 3 3 3 3 3" xfId="21814" xr:uid="{00000000-0005-0000-0000-0000C2500000}"/>
    <cellStyle name="Normal 5 3 3 3 3 4" xfId="21815" xr:uid="{00000000-0005-0000-0000-0000C3500000}"/>
    <cellStyle name="Normal 5 3 3 3 3 5" xfId="21816" xr:uid="{00000000-0005-0000-0000-0000C4500000}"/>
    <cellStyle name="Normal 5 3 3 3 3 6" xfId="21817" xr:uid="{00000000-0005-0000-0000-0000C5500000}"/>
    <cellStyle name="Normal 5 3 3 3 4" xfId="21818" xr:uid="{00000000-0005-0000-0000-0000C6500000}"/>
    <cellStyle name="Normal 5 3 3 3 4 2" xfId="21819" xr:uid="{00000000-0005-0000-0000-0000C7500000}"/>
    <cellStyle name="Normal 5 3 3 3 4 3" xfId="21820" xr:uid="{00000000-0005-0000-0000-0000C8500000}"/>
    <cellStyle name="Normal 5 3 3 3 4 4" xfId="21821" xr:uid="{00000000-0005-0000-0000-0000C9500000}"/>
    <cellStyle name="Normal 5 3 3 3 5" xfId="21822" xr:uid="{00000000-0005-0000-0000-0000CA500000}"/>
    <cellStyle name="Normal 5 3 3 3 5 2" xfId="21823" xr:uid="{00000000-0005-0000-0000-0000CB500000}"/>
    <cellStyle name="Normal 5 3 3 3 5 3" xfId="21824" xr:uid="{00000000-0005-0000-0000-0000CC500000}"/>
    <cellStyle name="Normal 5 3 3 3 5 4" xfId="21825" xr:uid="{00000000-0005-0000-0000-0000CD500000}"/>
    <cellStyle name="Normal 5 3 3 3 6" xfId="21826" xr:uid="{00000000-0005-0000-0000-0000CE500000}"/>
    <cellStyle name="Normal 5 3 3 3 6 2" xfId="21827" xr:uid="{00000000-0005-0000-0000-0000CF500000}"/>
    <cellStyle name="Normal 5 3 3 3 6 3" xfId="21828" xr:uid="{00000000-0005-0000-0000-0000D0500000}"/>
    <cellStyle name="Normal 5 3 3 3 6 4" xfId="21829" xr:uid="{00000000-0005-0000-0000-0000D1500000}"/>
    <cellStyle name="Normal 5 3 3 3 7" xfId="21830" xr:uid="{00000000-0005-0000-0000-0000D2500000}"/>
    <cellStyle name="Normal 5 3 3 3 7 2" xfId="21831" xr:uid="{00000000-0005-0000-0000-0000D3500000}"/>
    <cellStyle name="Normal 5 3 3 3 7 3" xfId="21832" xr:uid="{00000000-0005-0000-0000-0000D4500000}"/>
    <cellStyle name="Normal 5 3 3 3 8" xfId="21833" xr:uid="{00000000-0005-0000-0000-0000D5500000}"/>
    <cellStyle name="Normal 5 3 3 3 9" xfId="21834" xr:uid="{00000000-0005-0000-0000-0000D6500000}"/>
    <cellStyle name="Normal 5 3 3 4" xfId="1493" xr:uid="{00000000-0005-0000-0000-0000D7500000}"/>
    <cellStyle name="Normal 5 3 3 4 2" xfId="21835" xr:uid="{00000000-0005-0000-0000-0000D8500000}"/>
    <cellStyle name="Normal 5 3 3 4 2 2" xfId="21836" xr:uid="{00000000-0005-0000-0000-0000D9500000}"/>
    <cellStyle name="Normal 5 3 3 4 2 2 2" xfId="21837" xr:uid="{00000000-0005-0000-0000-0000DA500000}"/>
    <cellStyle name="Normal 5 3 3 4 2 2 3" xfId="21838" xr:uid="{00000000-0005-0000-0000-0000DB500000}"/>
    <cellStyle name="Normal 5 3 3 4 2 2 4" xfId="21839" xr:uid="{00000000-0005-0000-0000-0000DC500000}"/>
    <cellStyle name="Normal 5 3 3 4 2 3" xfId="21840" xr:uid="{00000000-0005-0000-0000-0000DD500000}"/>
    <cellStyle name="Normal 5 3 3 4 2 3 2" xfId="21841" xr:uid="{00000000-0005-0000-0000-0000DE500000}"/>
    <cellStyle name="Normal 5 3 3 4 2 3 3" xfId="21842" xr:uid="{00000000-0005-0000-0000-0000DF500000}"/>
    <cellStyle name="Normal 5 3 3 4 2 4" xfId="21843" xr:uid="{00000000-0005-0000-0000-0000E0500000}"/>
    <cellStyle name="Normal 5 3 3 4 2 5" xfId="21844" xr:uid="{00000000-0005-0000-0000-0000E1500000}"/>
    <cellStyle name="Normal 5 3 3 4 2 6" xfId="21845" xr:uid="{00000000-0005-0000-0000-0000E2500000}"/>
    <cellStyle name="Normal 5 3 3 4 3" xfId="21846" xr:uid="{00000000-0005-0000-0000-0000E3500000}"/>
    <cellStyle name="Normal 5 3 3 4 3 2" xfId="21847" xr:uid="{00000000-0005-0000-0000-0000E4500000}"/>
    <cellStyle name="Normal 5 3 3 4 3 3" xfId="21848" xr:uid="{00000000-0005-0000-0000-0000E5500000}"/>
    <cellStyle name="Normal 5 3 3 4 3 4" xfId="21849" xr:uid="{00000000-0005-0000-0000-0000E6500000}"/>
    <cellStyle name="Normal 5 3 3 4 4" xfId="21850" xr:uid="{00000000-0005-0000-0000-0000E7500000}"/>
    <cellStyle name="Normal 5 3 3 4 4 2" xfId="21851" xr:uid="{00000000-0005-0000-0000-0000E8500000}"/>
    <cellStyle name="Normal 5 3 3 4 4 3" xfId="21852" xr:uid="{00000000-0005-0000-0000-0000E9500000}"/>
    <cellStyle name="Normal 5 3 3 4 4 4" xfId="21853" xr:uid="{00000000-0005-0000-0000-0000EA500000}"/>
    <cellStyle name="Normal 5 3 3 4 5" xfId="21854" xr:uid="{00000000-0005-0000-0000-0000EB500000}"/>
    <cellStyle name="Normal 5 3 3 4 5 2" xfId="21855" xr:uid="{00000000-0005-0000-0000-0000EC500000}"/>
    <cellStyle name="Normal 5 3 3 4 5 3" xfId="21856" xr:uid="{00000000-0005-0000-0000-0000ED500000}"/>
    <cellStyle name="Normal 5 3 3 4 5 4" xfId="21857" xr:uid="{00000000-0005-0000-0000-0000EE500000}"/>
    <cellStyle name="Normal 5 3 3 4 6" xfId="21858" xr:uid="{00000000-0005-0000-0000-0000EF500000}"/>
    <cellStyle name="Normal 5 3 3 4 6 2" xfId="21859" xr:uid="{00000000-0005-0000-0000-0000F0500000}"/>
    <cellStyle name="Normal 5 3 3 4 6 3" xfId="21860" xr:uid="{00000000-0005-0000-0000-0000F1500000}"/>
    <cellStyle name="Normal 5 3 3 4 7" xfId="21861" xr:uid="{00000000-0005-0000-0000-0000F2500000}"/>
    <cellStyle name="Normal 5 3 3 4 8" xfId="21862" xr:uid="{00000000-0005-0000-0000-0000F3500000}"/>
    <cellStyle name="Normal 5 3 3 4 9" xfId="21863" xr:uid="{00000000-0005-0000-0000-0000F4500000}"/>
    <cellStyle name="Normal 5 3 3 5" xfId="21864" xr:uid="{00000000-0005-0000-0000-0000F5500000}"/>
    <cellStyle name="Normal 5 3 3 5 2" xfId="21865" xr:uid="{00000000-0005-0000-0000-0000F6500000}"/>
    <cellStyle name="Normal 5 3 3 5 2 2" xfId="21866" xr:uid="{00000000-0005-0000-0000-0000F7500000}"/>
    <cellStyle name="Normal 5 3 3 5 2 2 2" xfId="21867" xr:uid="{00000000-0005-0000-0000-0000F8500000}"/>
    <cellStyle name="Normal 5 3 3 5 2 2 3" xfId="21868" xr:uid="{00000000-0005-0000-0000-0000F9500000}"/>
    <cellStyle name="Normal 5 3 3 5 2 2 4" xfId="21869" xr:uid="{00000000-0005-0000-0000-0000FA500000}"/>
    <cellStyle name="Normal 5 3 3 5 2 3" xfId="21870" xr:uid="{00000000-0005-0000-0000-0000FB500000}"/>
    <cellStyle name="Normal 5 3 3 5 2 3 2" xfId="21871" xr:uid="{00000000-0005-0000-0000-0000FC500000}"/>
    <cellStyle name="Normal 5 3 3 5 2 3 3" xfId="21872" xr:uid="{00000000-0005-0000-0000-0000FD500000}"/>
    <cellStyle name="Normal 5 3 3 5 2 4" xfId="21873" xr:uid="{00000000-0005-0000-0000-0000FE500000}"/>
    <cellStyle name="Normal 5 3 3 5 2 5" xfId="21874" xr:uid="{00000000-0005-0000-0000-0000FF500000}"/>
    <cellStyle name="Normal 5 3 3 5 2 6" xfId="21875" xr:uid="{00000000-0005-0000-0000-000000510000}"/>
    <cellStyle name="Normal 5 3 3 5 3" xfId="21876" xr:uid="{00000000-0005-0000-0000-000001510000}"/>
    <cellStyle name="Normal 5 3 3 5 3 2" xfId="21877" xr:uid="{00000000-0005-0000-0000-000002510000}"/>
    <cellStyle name="Normal 5 3 3 5 3 3" xfId="21878" xr:uid="{00000000-0005-0000-0000-000003510000}"/>
    <cellStyle name="Normal 5 3 3 5 3 4" xfId="21879" xr:uid="{00000000-0005-0000-0000-000004510000}"/>
    <cellStyle name="Normal 5 3 3 5 4" xfId="21880" xr:uid="{00000000-0005-0000-0000-000005510000}"/>
    <cellStyle name="Normal 5 3 3 5 4 2" xfId="21881" xr:uid="{00000000-0005-0000-0000-000006510000}"/>
    <cellStyle name="Normal 5 3 3 5 4 3" xfId="21882" xr:uid="{00000000-0005-0000-0000-000007510000}"/>
    <cellStyle name="Normal 5 3 3 5 4 4" xfId="21883" xr:uid="{00000000-0005-0000-0000-000008510000}"/>
    <cellStyle name="Normal 5 3 3 5 5" xfId="21884" xr:uid="{00000000-0005-0000-0000-000009510000}"/>
    <cellStyle name="Normal 5 3 3 5 5 2" xfId="21885" xr:uid="{00000000-0005-0000-0000-00000A510000}"/>
    <cellStyle name="Normal 5 3 3 5 5 3" xfId="21886" xr:uid="{00000000-0005-0000-0000-00000B510000}"/>
    <cellStyle name="Normal 5 3 3 5 5 4" xfId="21887" xr:uid="{00000000-0005-0000-0000-00000C510000}"/>
    <cellStyle name="Normal 5 3 3 5 6" xfId="21888" xr:uid="{00000000-0005-0000-0000-00000D510000}"/>
    <cellStyle name="Normal 5 3 3 5 6 2" xfId="21889" xr:uid="{00000000-0005-0000-0000-00000E510000}"/>
    <cellStyle name="Normal 5 3 3 5 6 3" xfId="21890" xr:uid="{00000000-0005-0000-0000-00000F510000}"/>
    <cellStyle name="Normal 5 3 3 5 7" xfId="21891" xr:uid="{00000000-0005-0000-0000-000010510000}"/>
    <cellStyle name="Normal 5 3 3 5 8" xfId="21892" xr:uid="{00000000-0005-0000-0000-000011510000}"/>
    <cellStyle name="Normal 5 3 3 5 9" xfId="21893" xr:uid="{00000000-0005-0000-0000-000012510000}"/>
    <cellStyle name="Normal 5 3 3 6" xfId="21894" xr:uid="{00000000-0005-0000-0000-000013510000}"/>
    <cellStyle name="Normal 5 3 3 6 2" xfId="21895" xr:uid="{00000000-0005-0000-0000-000014510000}"/>
    <cellStyle name="Normal 5 3 3 6 2 2" xfId="21896" xr:uid="{00000000-0005-0000-0000-000015510000}"/>
    <cellStyle name="Normal 5 3 3 6 2 2 2" xfId="21897" xr:uid="{00000000-0005-0000-0000-000016510000}"/>
    <cellStyle name="Normal 5 3 3 6 2 2 3" xfId="21898" xr:uid="{00000000-0005-0000-0000-000017510000}"/>
    <cellStyle name="Normal 5 3 3 6 2 2 4" xfId="21899" xr:uid="{00000000-0005-0000-0000-000018510000}"/>
    <cellStyle name="Normal 5 3 3 6 2 3" xfId="21900" xr:uid="{00000000-0005-0000-0000-000019510000}"/>
    <cellStyle name="Normal 5 3 3 6 2 3 2" xfId="21901" xr:uid="{00000000-0005-0000-0000-00001A510000}"/>
    <cellStyle name="Normal 5 3 3 6 2 3 3" xfId="21902" xr:uid="{00000000-0005-0000-0000-00001B510000}"/>
    <cellStyle name="Normal 5 3 3 6 2 4" xfId="21903" xr:uid="{00000000-0005-0000-0000-00001C510000}"/>
    <cellStyle name="Normal 5 3 3 6 2 5" xfId="21904" xr:uid="{00000000-0005-0000-0000-00001D510000}"/>
    <cellStyle name="Normal 5 3 3 6 2 6" xfId="21905" xr:uid="{00000000-0005-0000-0000-00001E510000}"/>
    <cellStyle name="Normal 5 3 3 6 3" xfId="21906" xr:uid="{00000000-0005-0000-0000-00001F510000}"/>
    <cellStyle name="Normal 5 3 3 6 3 2" xfId="21907" xr:uid="{00000000-0005-0000-0000-000020510000}"/>
    <cellStyle name="Normal 5 3 3 6 3 3" xfId="21908" xr:uid="{00000000-0005-0000-0000-000021510000}"/>
    <cellStyle name="Normal 5 3 3 6 3 4" xfId="21909" xr:uid="{00000000-0005-0000-0000-000022510000}"/>
    <cellStyle name="Normal 5 3 3 6 4" xfId="21910" xr:uid="{00000000-0005-0000-0000-000023510000}"/>
    <cellStyle name="Normal 5 3 3 6 4 2" xfId="21911" xr:uid="{00000000-0005-0000-0000-000024510000}"/>
    <cellStyle name="Normal 5 3 3 6 4 3" xfId="21912" xr:uid="{00000000-0005-0000-0000-000025510000}"/>
    <cellStyle name="Normal 5 3 3 6 4 4" xfId="21913" xr:uid="{00000000-0005-0000-0000-000026510000}"/>
    <cellStyle name="Normal 5 3 3 6 5" xfId="21914" xr:uid="{00000000-0005-0000-0000-000027510000}"/>
    <cellStyle name="Normal 5 3 3 6 5 2" xfId="21915" xr:uid="{00000000-0005-0000-0000-000028510000}"/>
    <cellStyle name="Normal 5 3 3 6 5 3" xfId="21916" xr:uid="{00000000-0005-0000-0000-000029510000}"/>
    <cellStyle name="Normal 5 3 3 6 6" xfId="21917" xr:uid="{00000000-0005-0000-0000-00002A510000}"/>
    <cellStyle name="Normal 5 3 3 6 7" xfId="21918" xr:uid="{00000000-0005-0000-0000-00002B510000}"/>
    <cellStyle name="Normal 5 3 3 6 8" xfId="21919" xr:uid="{00000000-0005-0000-0000-00002C510000}"/>
    <cellStyle name="Normal 5 3 3 7" xfId="21920" xr:uid="{00000000-0005-0000-0000-00002D510000}"/>
    <cellStyle name="Normal 5 3 3 7 2" xfId="21921" xr:uid="{00000000-0005-0000-0000-00002E510000}"/>
    <cellStyle name="Normal 5 3 3 7 2 2" xfId="21922" xr:uid="{00000000-0005-0000-0000-00002F510000}"/>
    <cellStyle name="Normal 5 3 3 7 2 3" xfId="21923" xr:uid="{00000000-0005-0000-0000-000030510000}"/>
    <cellStyle name="Normal 5 3 3 7 2 4" xfId="21924" xr:uid="{00000000-0005-0000-0000-000031510000}"/>
    <cellStyle name="Normal 5 3 3 7 3" xfId="21925" xr:uid="{00000000-0005-0000-0000-000032510000}"/>
    <cellStyle name="Normal 5 3 3 7 3 2" xfId="21926" xr:uid="{00000000-0005-0000-0000-000033510000}"/>
    <cellStyle name="Normal 5 3 3 7 3 3" xfId="21927" xr:uid="{00000000-0005-0000-0000-000034510000}"/>
    <cellStyle name="Normal 5 3 3 7 4" xfId="21928" xr:uid="{00000000-0005-0000-0000-000035510000}"/>
    <cellStyle name="Normal 5 3 3 7 5" xfId="21929" xr:uid="{00000000-0005-0000-0000-000036510000}"/>
    <cellStyle name="Normal 5 3 3 7 6" xfId="21930" xr:uid="{00000000-0005-0000-0000-000037510000}"/>
    <cellStyle name="Normal 5 3 3 8" xfId="21931" xr:uid="{00000000-0005-0000-0000-000038510000}"/>
    <cellStyle name="Normal 5 3 3 8 2" xfId="21932" xr:uid="{00000000-0005-0000-0000-000039510000}"/>
    <cellStyle name="Normal 5 3 3 8 3" xfId="21933" xr:uid="{00000000-0005-0000-0000-00003A510000}"/>
    <cellStyle name="Normal 5 3 3 8 4" xfId="21934" xr:uid="{00000000-0005-0000-0000-00003B510000}"/>
    <cellStyle name="Normal 5 3 3 9" xfId="21935" xr:uid="{00000000-0005-0000-0000-00003C510000}"/>
    <cellStyle name="Normal 5 3 3 9 2" xfId="21936" xr:uid="{00000000-0005-0000-0000-00003D510000}"/>
    <cellStyle name="Normal 5 3 3 9 3" xfId="21937" xr:uid="{00000000-0005-0000-0000-00003E510000}"/>
    <cellStyle name="Normal 5 3 3 9 4" xfId="21938" xr:uid="{00000000-0005-0000-0000-00003F510000}"/>
    <cellStyle name="Normal 5 3 4" xfId="378" xr:uid="{00000000-0005-0000-0000-000040510000}"/>
    <cellStyle name="Normal 5 3 4 10" xfId="21939" xr:uid="{00000000-0005-0000-0000-000041510000}"/>
    <cellStyle name="Normal 5 3 4 11" xfId="21940" xr:uid="{00000000-0005-0000-0000-000042510000}"/>
    <cellStyle name="Normal 5 3 4 2" xfId="948" xr:uid="{00000000-0005-0000-0000-000043510000}"/>
    <cellStyle name="Normal 5 3 4 2 10" xfId="21941" xr:uid="{00000000-0005-0000-0000-000044510000}"/>
    <cellStyle name="Normal 5 3 4 2 2" xfId="1498" xr:uid="{00000000-0005-0000-0000-000045510000}"/>
    <cellStyle name="Normal 5 3 4 2 2 2" xfId="21942" xr:uid="{00000000-0005-0000-0000-000046510000}"/>
    <cellStyle name="Normal 5 3 4 2 2 2 2" xfId="21943" xr:uid="{00000000-0005-0000-0000-000047510000}"/>
    <cellStyle name="Normal 5 3 4 2 2 2 2 2" xfId="21944" xr:uid="{00000000-0005-0000-0000-000048510000}"/>
    <cellStyle name="Normal 5 3 4 2 2 2 2 3" xfId="21945" xr:uid="{00000000-0005-0000-0000-000049510000}"/>
    <cellStyle name="Normal 5 3 4 2 2 2 2 4" xfId="21946" xr:uid="{00000000-0005-0000-0000-00004A510000}"/>
    <cellStyle name="Normal 5 3 4 2 2 2 3" xfId="21947" xr:uid="{00000000-0005-0000-0000-00004B510000}"/>
    <cellStyle name="Normal 5 3 4 2 2 2 3 2" xfId="21948" xr:uid="{00000000-0005-0000-0000-00004C510000}"/>
    <cellStyle name="Normal 5 3 4 2 2 2 3 3" xfId="21949" xr:uid="{00000000-0005-0000-0000-00004D510000}"/>
    <cellStyle name="Normal 5 3 4 2 2 2 4" xfId="21950" xr:uid="{00000000-0005-0000-0000-00004E510000}"/>
    <cellStyle name="Normal 5 3 4 2 2 2 5" xfId="21951" xr:uid="{00000000-0005-0000-0000-00004F510000}"/>
    <cellStyle name="Normal 5 3 4 2 2 2 6" xfId="21952" xr:uid="{00000000-0005-0000-0000-000050510000}"/>
    <cellStyle name="Normal 5 3 4 2 2 3" xfId="21953" xr:uid="{00000000-0005-0000-0000-000051510000}"/>
    <cellStyle name="Normal 5 3 4 2 2 3 2" xfId="21954" xr:uid="{00000000-0005-0000-0000-000052510000}"/>
    <cellStyle name="Normal 5 3 4 2 2 3 3" xfId="21955" xr:uid="{00000000-0005-0000-0000-000053510000}"/>
    <cellStyle name="Normal 5 3 4 2 2 3 4" xfId="21956" xr:uid="{00000000-0005-0000-0000-000054510000}"/>
    <cellStyle name="Normal 5 3 4 2 2 4" xfId="21957" xr:uid="{00000000-0005-0000-0000-000055510000}"/>
    <cellStyle name="Normal 5 3 4 2 2 4 2" xfId="21958" xr:uid="{00000000-0005-0000-0000-000056510000}"/>
    <cellStyle name="Normal 5 3 4 2 2 4 3" xfId="21959" xr:uid="{00000000-0005-0000-0000-000057510000}"/>
    <cellStyle name="Normal 5 3 4 2 2 4 4" xfId="21960" xr:uid="{00000000-0005-0000-0000-000058510000}"/>
    <cellStyle name="Normal 5 3 4 2 2 5" xfId="21961" xr:uid="{00000000-0005-0000-0000-000059510000}"/>
    <cellStyle name="Normal 5 3 4 2 2 5 2" xfId="21962" xr:uid="{00000000-0005-0000-0000-00005A510000}"/>
    <cellStyle name="Normal 5 3 4 2 2 5 3" xfId="21963" xr:uid="{00000000-0005-0000-0000-00005B510000}"/>
    <cellStyle name="Normal 5 3 4 2 2 5 4" xfId="21964" xr:uid="{00000000-0005-0000-0000-00005C510000}"/>
    <cellStyle name="Normal 5 3 4 2 2 6" xfId="21965" xr:uid="{00000000-0005-0000-0000-00005D510000}"/>
    <cellStyle name="Normal 5 3 4 2 2 6 2" xfId="21966" xr:uid="{00000000-0005-0000-0000-00005E510000}"/>
    <cellStyle name="Normal 5 3 4 2 2 6 3" xfId="21967" xr:uid="{00000000-0005-0000-0000-00005F510000}"/>
    <cellStyle name="Normal 5 3 4 2 2 7" xfId="21968" xr:uid="{00000000-0005-0000-0000-000060510000}"/>
    <cellStyle name="Normal 5 3 4 2 2 8" xfId="21969" xr:uid="{00000000-0005-0000-0000-000061510000}"/>
    <cellStyle name="Normal 5 3 4 2 2 9" xfId="21970" xr:uid="{00000000-0005-0000-0000-000062510000}"/>
    <cellStyle name="Normal 5 3 4 2 3" xfId="21971" xr:uid="{00000000-0005-0000-0000-000063510000}"/>
    <cellStyle name="Normal 5 3 4 2 3 2" xfId="21972" xr:uid="{00000000-0005-0000-0000-000064510000}"/>
    <cellStyle name="Normal 5 3 4 2 3 2 2" xfId="21973" xr:uid="{00000000-0005-0000-0000-000065510000}"/>
    <cellStyle name="Normal 5 3 4 2 3 2 3" xfId="21974" xr:uid="{00000000-0005-0000-0000-000066510000}"/>
    <cellStyle name="Normal 5 3 4 2 3 2 4" xfId="21975" xr:uid="{00000000-0005-0000-0000-000067510000}"/>
    <cellStyle name="Normal 5 3 4 2 3 3" xfId="21976" xr:uid="{00000000-0005-0000-0000-000068510000}"/>
    <cellStyle name="Normal 5 3 4 2 3 3 2" xfId="21977" xr:uid="{00000000-0005-0000-0000-000069510000}"/>
    <cellStyle name="Normal 5 3 4 2 3 3 3" xfId="21978" xr:uid="{00000000-0005-0000-0000-00006A510000}"/>
    <cellStyle name="Normal 5 3 4 2 3 4" xfId="21979" xr:uid="{00000000-0005-0000-0000-00006B510000}"/>
    <cellStyle name="Normal 5 3 4 2 3 5" xfId="21980" xr:uid="{00000000-0005-0000-0000-00006C510000}"/>
    <cellStyle name="Normal 5 3 4 2 3 6" xfId="21981" xr:uid="{00000000-0005-0000-0000-00006D510000}"/>
    <cellStyle name="Normal 5 3 4 2 4" xfId="21982" xr:uid="{00000000-0005-0000-0000-00006E510000}"/>
    <cellStyle name="Normal 5 3 4 2 4 2" xfId="21983" xr:uid="{00000000-0005-0000-0000-00006F510000}"/>
    <cellStyle name="Normal 5 3 4 2 4 3" xfId="21984" xr:uid="{00000000-0005-0000-0000-000070510000}"/>
    <cellStyle name="Normal 5 3 4 2 4 4" xfId="21985" xr:uid="{00000000-0005-0000-0000-000071510000}"/>
    <cellStyle name="Normal 5 3 4 2 5" xfId="21986" xr:uid="{00000000-0005-0000-0000-000072510000}"/>
    <cellStyle name="Normal 5 3 4 2 5 2" xfId="21987" xr:uid="{00000000-0005-0000-0000-000073510000}"/>
    <cellStyle name="Normal 5 3 4 2 5 3" xfId="21988" xr:uid="{00000000-0005-0000-0000-000074510000}"/>
    <cellStyle name="Normal 5 3 4 2 5 4" xfId="21989" xr:uid="{00000000-0005-0000-0000-000075510000}"/>
    <cellStyle name="Normal 5 3 4 2 6" xfId="21990" xr:uid="{00000000-0005-0000-0000-000076510000}"/>
    <cellStyle name="Normal 5 3 4 2 6 2" xfId="21991" xr:uid="{00000000-0005-0000-0000-000077510000}"/>
    <cellStyle name="Normal 5 3 4 2 6 3" xfId="21992" xr:uid="{00000000-0005-0000-0000-000078510000}"/>
    <cellStyle name="Normal 5 3 4 2 6 4" xfId="21993" xr:uid="{00000000-0005-0000-0000-000079510000}"/>
    <cellStyle name="Normal 5 3 4 2 7" xfId="21994" xr:uid="{00000000-0005-0000-0000-00007A510000}"/>
    <cellStyle name="Normal 5 3 4 2 7 2" xfId="21995" xr:uid="{00000000-0005-0000-0000-00007B510000}"/>
    <cellStyle name="Normal 5 3 4 2 7 3" xfId="21996" xr:uid="{00000000-0005-0000-0000-00007C510000}"/>
    <cellStyle name="Normal 5 3 4 2 8" xfId="21997" xr:uid="{00000000-0005-0000-0000-00007D510000}"/>
    <cellStyle name="Normal 5 3 4 2 9" xfId="21998" xr:uid="{00000000-0005-0000-0000-00007E510000}"/>
    <cellStyle name="Normal 5 3 4 3" xfId="1497" xr:uid="{00000000-0005-0000-0000-00007F510000}"/>
    <cellStyle name="Normal 5 3 4 3 2" xfId="21999" xr:uid="{00000000-0005-0000-0000-000080510000}"/>
    <cellStyle name="Normal 5 3 4 3 2 2" xfId="22000" xr:uid="{00000000-0005-0000-0000-000081510000}"/>
    <cellStyle name="Normal 5 3 4 3 2 2 2" xfId="22001" xr:uid="{00000000-0005-0000-0000-000082510000}"/>
    <cellStyle name="Normal 5 3 4 3 2 2 3" xfId="22002" xr:uid="{00000000-0005-0000-0000-000083510000}"/>
    <cellStyle name="Normal 5 3 4 3 2 2 4" xfId="22003" xr:uid="{00000000-0005-0000-0000-000084510000}"/>
    <cellStyle name="Normal 5 3 4 3 2 3" xfId="22004" xr:uid="{00000000-0005-0000-0000-000085510000}"/>
    <cellStyle name="Normal 5 3 4 3 2 3 2" xfId="22005" xr:uid="{00000000-0005-0000-0000-000086510000}"/>
    <cellStyle name="Normal 5 3 4 3 2 3 3" xfId="22006" xr:uid="{00000000-0005-0000-0000-000087510000}"/>
    <cellStyle name="Normal 5 3 4 3 2 4" xfId="22007" xr:uid="{00000000-0005-0000-0000-000088510000}"/>
    <cellStyle name="Normal 5 3 4 3 2 5" xfId="22008" xr:uid="{00000000-0005-0000-0000-000089510000}"/>
    <cellStyle name="Normal 5 3 4 3 2 6" xfId="22009" xr:uid="{00000000-0005-0000-0000-00008A510000}"/>
    <cellStyle name="Normal 5 3 4 3 3" xfId="22010" xr:uid="{00000000-0005-0000-0000-00008B510000}"/>
    <cellStyle name="Normal 5 3 4 3 3 2" xfId="22011" xr:uid="{00000000-0005-0000-0000-00008C510000}"/>
    <cellStyle name="Normal 5 3 4 3 3 3" xfId="22012" xr:uid="{00000000-0005-0000-0000-00008D510000}"/>
    <cellStyle name="Normal 5 3 4 3 3 4" xfId="22013" xr:uid="{00000000-0005-0000-0000-00008E510000}"/>
    <cellStyle name="Normal 5 3 4 3 4" xfId="22014" xr:uid="{00000000-0005-0000-0000-00008F510000}"/>
    <cellStyle name="Normal 5 3 4 3 4 2" xfId="22015" xr:uid="{00000000-0005-0000-0000-000090510000}"/>
    <cellStyle name="Normal 5 3 4 3 4 3" xfId="22016" xr:uid="{00000000-0005-0000-0000-000091510000}"/>
    <cellStyle name="Normal 5 3 4 3 4 4" xfId="22017" xr:uid="{00000000-0005-0000-0000-000092510000}"/>
    <cellStyle name="Normal 5 3 4 3 5" xfId="22018" xr:uid="{00000000-0005-0000-0000-000093510000}"/>
    <cellStyle name="Normal 5 3 4 3 5 2" xfId="22019" xr:uid="{00000000-0005-0000-0000-000094510000}"/>
    <cellStyle name="Normal 5 3 4 3 5 3" xfId="22020" xr:uid="{00000000-0005-0000-0000-000095510000}"/>
    <cellStyle name="Normal 5 3 4 3 5 4" xfId="22021" xr:uid="{00000000-0005-0000-0000-000096510000}"/>
    <cellStyle name="Normal 5 3 4 3 6" xfId="22022" xr:uid="{00000000-0005-0000-0000-000097510000}"/>
    <cellStyle name="Normal 5 3 4 3 6 2" xfId="22023" xr:uid="{00000000-0005-0000-0000-000098510000}"/>
    <cellStyle name="Normal 5 3 4 3 6 3" xfId="22024" xr:uid="{00000000-0005-0000-0000-000099510000}"/>
    <cellStyle name="Normal 5 3 4 3 7" xfId="22025" xr:uid="{00000000-0005-0000-0000-00009A510000}"/>
    <cellStyle name="Normal 5 3 4 3 8" xfId="22026" xr:uid="{00000000-0005-0000-0000-00009B510000}"/>
    <cellStyle name="Normal 5 3 4 3 9" xfId="22027" xr:uid="{00000000-0005-0000-0000-00009C510000}"/>
    <cellStyle name="Normal 5 3 4 4" xfId="22028" xr:uid="{00000000-0005-0000-0000-00009D510000}"/>
    <cellStyle name="Normal 5 3 4 4 2" xfId="22029" xr:uid="{00000000-0005-0000-0000-00009E510000}"/>
    <cellStyle name="Normal 5 3 4 4 2 2" xfId="22030" xr:uid="{00000000-0005-0000-0000-00009F510000}"/>
    <cellStyle name="Normal 5 3 4 4 2 3" xfId="22031" xr:uid="{00000000-0005-0000-0000-0000A0510000}"/>
    <cellStyle name="Normal 5 3 4 4 2 4" xfId="22032" xr:uid="{00000000-0005-0000-0000-0000A1510000}"/>
    <cellStyle name="Normal 5 3 4 4 3" xfId="22033" xr:uid="{00000000-0005-0000-0000-0000A2510000}"/>
    <cellStyle name="Normal 5 3 4 4 3 2" xfId="22034" xr:uid="{00000000-0005-0000-0000-0000A3510000}"/>
    <cellStyle name="Normal 5 3 4 4 3 3" xfId="22035" xr:uid="{00000000-0005-0000-0000-0000A4510000}"/>
    <cellStyle name="Normal 5 3 4 4 4" xfId="22036" xr:uid="{00000000-0005-0000-0000-0000A5510000}"/>
    <cellStyle name="Normal 5 3 4 4 5" xfId="22037" xr:uid="{00000000-0005-0000-0000-0000A6510000}"/>
    <cellStyle name="Normal 5 3 4 4 6" xfId="22038" xr:uid="{00000000-0005-0000-0000-0000A7510000}"/>
    <cellStyle name="Normal 5 3 4 5" xfId="22039" xr:uid="{00000000-0005-0000-0000-0000A8510000}"/>
    <cellStyle name="Normal 5 3 4 5 2" xfId="22040" xr:uid="{00000000-0005-0000-0000-0000A9510000}"/>
    <cellStyle name="Normal 5 3 4 5 3" xfId="22041" xr:uid="{00000000-0005-0000-0000-0000AA510000}"/>
    <cellStyle name="Normal 5 3 4 5 4" xfId="22042" xr:uid="{00000000-0005-0000-0000-0000AB510000}"/>
    <cellStyle name="Normal 5 3 4 6" xfId="22043" xr:uid="{00000000-0005-0000-0000-0000AC510000}"/>
    <cellStyle name="Normal 5 3 4 6 2" xfId="22044" xr:uid="{00000000-0005-0000-0000-0000AD510000}"/>
    <cellStyle name="Normal 5 3 4 6 3" xfId="22045" xr:uid="{00000000-0005-0000-0000-0000AE510000}"/>
    <cellStyle name="Normal 5 3 4 6 4" xfId="22046" xr:uid="{00000000-0005-0000-0000-0000AF510000}"/>
    <cellStyle name="Normal 5 3 4 7" xfId="22047" xr:uid="{00000000-0005-0000-0000-0000B0510000}"/>
    <cellStyle name="Normal 5 3 4 7 2" xfId="22048" xr:uid="{00000000-0005-0000-0000-0000B1510000}"/>
    <cellStyle name="Normal 5 3 4 7 3" xfId="22049" xr:uid="{00000000-0005-0000-0000-0000B2510000}"/>
    <cellStyle name="Normal 5 3 4 7 4" xfId="22050" xr:uid="{00000000-0005-0000-0000-0000B3510000}"/>
    <cellStyle name="Normal 5 3 4 8" xfId="22051" xr:uid="{00000000-0005-0000-0000-0000B4510000}"/>
    <cellStyle name="Normal 5 3 4 8 2" xfId="22052" xr:uid="{00000000-0005-0000-0000-0000B5510000}"/>
    <cellStyle name="Normal 5 3 4 8 3" xfId="22053" xr:uid="{00000000-0005-0000-0000-0000B6510000}"/>
    <cellStyle name="Normal 5 3 4 9" xfId="22054" xr:uid="{00000000-0005-0000-0000-0000B7510000}"/>
    <cellStyle name="Normal 5 3 5" xfId="595" xr:uid="{00000000-0005-0000-0000-0000B8510000}"/>
    <cellStyle name="Normal 5 3 5 10" xfId="22055" xr:uid="{00000000-0005-0000-0000-0000B9510000}"/>
    <cellStyle name="Normal 5 3 5 11" xfId="22056" xr:uid="{00000000-0005-0000-0000-0000BA510000}"/>
    <cellStyle name="Normal 5 3 5 2" xfId="1061" xr:uid="{00000000-0005-0000-0000-0000BB510000}"/>
    <cellStyle name="Normal 5 3 5 2 10" xfId="22057" xr:uid="{00000000-0005-0000-0000-0000BC510000}"/>
    <cellStyle name="Normal 5 3 5 2 2" xfId="1500" xr:uid="{00000000-0005-0000-0000-0000BD510000}"/>
    <cellStyle name="Normal 5 3 5 2 2 2" xfId="22058" xr:uid="{00000000-0005-0000-0000-0000BE510000}"/>
    <cellStyle name="Normal 5 3 5 2 2 2 2" xfId="22059" xr:uid="{00000000-0005-0000-0000-0000BF510000}"/>
    <cellStyle name="Normal 5 3 5 2 2 2 2 2" xfId="22060" xr:uid="{00000000-0005-0000-0000-0000C0510000}"/>
    <cellStyle name="Normal 5 3 5 2 2 2 2 3" xfId="22061" xr:uid="{00000000-0005-0000-0000-0000C1510000}"/>
    <cellStyle name="Normal 5 3 5 2 2 2 2 4" xfId="22062" xr:uid="{00000000-0005-0000-0000-0000C2510000}"/>
    <cellStyle name="Normal 5 3 5 2 2 2 3" xfId="22063" xr:uid="{00000000-0005-0000-0000-0000C3510000}"/>
    <cellStyle name="Normal 5 3 5 2 2 2 3 2" xfId="22064" xr:uid="{00000000-0005-0000-0000-0000C4510000}"/>
    <cellStyle name="Normal 5 3 5 2 2 2 3 3" xfId="22065" xr:uid="{00000000-0005-0000-0000-0000C5510000}"/>
    <cellStyle name="Normal 5 3 5 2 2 2 4" xfId="22066" xr:uid="{00000000-0005-0000-0000-0000C6510000}"/>
    <cellStyle name="Normal 5 3 5 2 2 2 5" xfId="22067" xr:uid="{00000000-0005-0000-0000-0000C7510000}"/>
    <cellStyle name="Normal 5 3 5 2 2 2 6" xfId="22068" xr:uid="{00000000-0005-0000-0000-0000C8510000}"/>
    <cellStyle name="Normal 5 3 5 2 2 3" xfId="22069" xr:uid="{00000000-0005-0000-0000-0000C9510000}"/>
    <cellStyle name="Normal 5 3 5 2 2 3 2" xfId="22070" xr:uid="{00000000-0005-0000-0000-0000CA510000}"/>
    <cellStyle name="Normal 5 3 5 2 2 3 3" xfId="22071" xr:uid="{00000000-0005-0000-0000-0000CB510000}"/>
    <cellStyle name="Normal 5 3 5 2 2 3 4" xfId="22072" xr:uid="{00000000-0005-0000-0000-0000CC510000}"/>
    <cellStyle name="Normal 5 3 5 2 2 4" xfId="22073" xr:uid="{00000000-0005-0000-0000-0000CD510000}"/>
    <cellStyle name="Normal 5 3 5 2 2 4 2" xfId="22074" xr:uid="{00000000-0005-0000-0000-0000CE510000}"/>
    <cellStyle name="Normal 5 3 5 2 2 4 3" xfId="22075" xr:uid="{00000000-0005-0000-0000-0000CF510000}"/>
    <cellStyle name="Normal 5 3 5 2 2 4 4" xfId="22076" xr:uid="{00000000-0005-0000-0000-0000D0510000}"/>
    <cellStyle name="Normal 5 3 5 2 2 5" xfId="22077" xr:uid="{00000000-0005-0000-0000-0000D1510000}"/>
    <cellStyle name="Normal 5 3 5 2 2 5 2" xfId="22078" xr:uid="{00000000-0005-0000-0000-0000D2510000}"/>
    <cellStyle name="Normal 5 3 5 2 2 5 3" xfId="22079" xr:uid="{00000000-0005-0000-0000-0000D3510000}"/>
    <cellStyle name="Normal 5 3 5 2 2 5 4" xfId="22080" xr:uid="{00000000-0005-0000-0000-0000D4510000}"/>
    <cellStyle name="Normal 5 3 5 2 2 6" xfId="22081" xr:uid="{00000000-0005-0000-0000-0000D5510000}"/>
    <cellStyle name="Normal 5 3 5 2 2 6 2" xfId="22082" xr:uid="{00000000-0005-0000-0000-0000D6510000}"/>
    <cellStyle name="Normal 5 3 5 2 2 6 3" xfId="22083" xr:uid="{00000000-0005-0000-0000-0000D7510000}"/>
    <cellStyle name="Normal 5 3 5 2 2 7" xfId="22084" xr:uid="{00000000-0005-0000-0000-0000D8510000}"/>
    <cellStyle name="Normal 5 3 5 2 2 8" xfId="22085" xr:uid="{00000000-0005-0000-0000-0000D9510000}"/>
    <cellStyle name="Normal 5 3 5 2 2 9" xfId="22086" xr:uid="{00000000-0005-0000-0000-0000DA510000}"/>
    <cellStyle name="Normal 5 3 5 2 3" xfId="22087" xr:uid="{00000000-0005-0000-0000-0000DB510000}"/>
    <cellStyle name="Normal 5 3 5 2 3 2" xfId="22088" xr:uid="{00000000-0005-0000-0000-0000DC510000}"/>
    <cellStyle name="Normal 5 3 5 2 3 2 2" xfId="22089" xr:uid="{00000000-0005-0000-0000-0000DD510000}"/>
    <cellStyle name="Normal 5 3 5 2 3 2 3" xfId="22090" xr:uid="{00000000-0005-0000-0000-0000DE510000}"/>
    <cellStyle name="Normal 5 3 5 2 3 2 4" xfId="22091" xr:uid="{00000000-0005-0000-0000-0000DF510000}"/>
    <cellStyle name="Normal 5 3 5 2 3 3" xfId="22092" xr:uid="{00000000-0005-0000-0000-0000E0510000}"/>
    <cellStyle name="Normal 5 3 5 2 3 3 2" xfId="22093" xr:uid="{00000000-0005-0000-0000-0000E1510000}"/>
    <cellStyle name="Normal 5 3 5 2 3 3 3" xfId="22094" xr:uid="{00000000-0005-0000-0000-0000E2510000}"/>
    <cellStyle name="Normal 5 3 5 2 3 4" xfId="22095" xr:uid="{00000000-0005-0000-0000-0000E3510000}"/>
    <cellStyle name="Normal 5 3 5 2 3 5" xfId="22096" xr:uid="{00000000-0005-0000-0000-0000E4510000}"/>
    <cellStyle name="Normal 5 3 5 2 3 6" xfId="22097" xr:uid="{00000000-0005-0000-0000-0000E5510000}"/>
    <cellStyle name="Normal 5 3 5 2 4" xfId="22098" xr:uid="{00000000-0005-0000-0000-0000E6510000}"/>
    <cellStyle name="Normal 5 3 5 2 4 2" xfId="22099" xr:uid="{00000000-0005-0000-0000-0000E7510000}"/>
    <cellStyle name="Normal 5 3 5 2 4 3" xfId="22100" xr:uid="{00000000-0005-0000-0000-0000E8510000}"/>
    <cellStyle name="Normal 5 3 5 2 4 4" xfId="22101" xr:uid="{00000000-0005-0000-0000-0000E9510000}"/>
    <cellStyle name="Normal 5 3 5 2 5" xfId="22102" xr:uid="{00000000-0005-0000-0000-0000EA510000}"/>
    <cellStyle name="Normal 5 3 5 2 5 2" xfId="22103" xr:uid="{00000000-0005-0000-0000-0000EB510000}"/>
    <cellStyle name="Normal 5 3 5 2 5 3" xfId="22104" xr:uid="{00000000-0005-0000-0000-0000EC510000}"/>
    <cellStyle name="Normal 5 3 5 2 5 4" xfId="22105" xr:uid="{00000000-0005-0000-0000-0000ED510000}"/>
    <cellStyle name="Normal 5 3 5 2 6" xfId="22106" xr:uid="{00000000-0005-0000-0000-0000EE510000}"/>
    <cellStyle name="Normal 5 3 5 2 6 2" xfId="22107" xr:uid="{00000000-0005-0000-0000-0000EF510000}"/>
    <cellStyle name="Normal 5 3 5 2 6 3" xfId="22108" xr:uid="{00000000-0005-0000-0000-0000F0510000}"/>
    <cellStyle name="Normal 5 3 5 2 6 4" xfId="22109" xr:uid="{00000000-0005-0000-0000-0000F1510000}"/>
    <cellStyle name="Normal 5 3 5 2 7" xfId="22110" xr:uid="{00000000-0005-0000-0000-0000F2510000}"/>
    <cellStyle name="Normal 5 3 5 2 7 2" xfId="22111" xr:uid="{00000000-0005-0000-0000-0000F3510000}"/>
    <cellStyle name="Normal 5 3 5 2 7 3" xfId="22112" xr:uid="{00000000-0005-0000-0000-0000F4510000}"/>
    <cellStyle name="Normal 5 3 5 2 8" xfId="22113" xr:uid="{00000000-0005-0000-0000-0000F5510000}"/>
    <cellStyle name="Normal 5 3 5 2 9" xfId="22114" xr:uid="{00000000-0005-0000-0000-0000F6510000}"/>
    <cellStyle name="Normal 5 3 5 3" xfId="1499" xr:uid="{00000000-0005-0000-0000-0000F7510000}"/>
    <cellStyle name="Normal 5 3 5 3 2" xfId="22115" xr:uid="{00000000-0005-0000-0000-0000F8510000}"/>
    <cellStyle name="Normal 5 3 5 3 2 2" xfId="22116" xr:uid="{00000000-0005-0000-0000-0000F9510000}"/>
    <cellStyle name="Normal 5 3 5 3 2 2 2" xfId="22117" xr:uid="{00000000-0005-0000-0000-0000FA510000}"/>
    <cellStyle name="Normal 5 3 5 3 2 2 3" xfId="22118" xr:uid="{00000000-0005-0000-0000-0000FB510000}"/>
    <cellStyle name="Normal 5 3 5 3 2 2 4" xfId="22119" xr:uid="{00000000-0005-0000-0000-0000FC510000}"/>
    <cellStyle name="Normal 5 3 5 3 2 3" xfId="22120" xr:uid="{00000000-0005-0000-0000-0000FD510000}"/>
    <cellStyle name="Normal 5 3 5 3 2 3 2" xfId="22121" xr:uid="{00000000-0005-0000-0000-0000FE510000}"/>
    <cellStyle name="Normal 5 3 5 3 2 3 3" xfId="22122" xr:uid="{00000000-0005-0000-0000-0000FF510000}"/>
    <cellStyle name="Normal 5 3 5 3 2 4" xfId="22123" xr:uid="{00000000-0005-0000-0000-000000520000}"/>
    <cellStyle name="Normal 5 3 5 3 2 5" xfId="22124" xr:uid="{00000000-0005-0000-0000-000001520000}"/>
    <cellStyle name="Normal 5 3 5 3 2 6" xfId="22125" xr:uid="{00000000-0005-0000-0000-000002520000}"/>
    <cellStyle name="Normal 5 3 5 3 3" xfId="22126" xr:uid="{00000000-0005-0000-0000-000003520000}"/>
    <cellStyle name="Normal 5 3 5 3 3 2" xfId="22127" xr:uid="{00000000-0005-0000-0000-000004520000}"/>
    <cellStyle name="Normal 5 3 5 3 3 3" xfId="22128" xr:uid="{00000000-0005-0000-0000-000005520000}"/>
    <cellStyle name="Normal 5 3 5 3 3 4" xfId="22129" xr:uid="{00000000-0005-0000-0000-000006520000}"/>
    <cellStyle name="Normal 5 3 5 3 4" xfId="22130" xr:uid="{00000000-0005-0000-0000-000007520000}"/>
    <cellStyle name="Normal 5 3 5 3 4 2" xfId="22131" xr:uid="{00000000-0005-0000-0000-000008520000}"/>
    <cellStyle name="Normal 5 3 5 3 4 3" xfId="22132" xr:uid="{00000000-0005-0000-0000-000009520000}"/>
    <cellStyle name="Normal 5 3 5 3 4 4" xfId="22133" xr:uid="{00000000-0005-0000-0000-00000A520000}"/>
    <cellStyle name="Normal 5 3 5 3 5" xfId="22134" xr:uid="{00000000-0005-0000-0000-00000B520000}"/>
    <cellStyle name="Normal 5 3 5 3 5 2" xfId="22135" xr:uid="{00000000-0005-0000-0000-00000C520000}"/>
    <cellStyle name="Normal 5 3 5 3 5 3" xfId="22136" xr:uid="{00000000-0005-0000-0000-00000D520000}"/>
    <cellStyle name="Normal 5 3 5 3 5 4" xfId="22137" xr:uid="{00000000-0005-0000-0000-00000E520000}"/>
    <cellStyle name="Normal 5 3 5 3 6" xfId="22138" xr:uid="{00000000-0005-0000-0000-00000F520000}"/>
    <cellStyle name="Normal 5 3 5 3 6 2" xfId="22139" xr:uid="{00000000-0005-0000-0000-000010520000}"/>
    <cellStyle name="Normal 5 3 5 3 6 3" xfId="22140" xr:uid="{00000000-0005-0000-0000-000011520000}"/>
    <cellStyle name="Normal 5 3 5 3 7" xfId="22141" xr:uid="{00000000-0005-0000-0000-000012520000}"/>
    <cellStyle name="Normal 5 3 5 3 8" xfId="22142" xr:uid="{00000000-0005-0000-0000-000013520000}"/>
    <cellStyle name="Normal 5 3 5 3 9" xfId="22143" xr:uid="{00000000-0005-0000-0000-000014520000}"/>
    <cellStyle name="Normal 5 3 5 4" xfId="22144" xr:uid="{00000000-0005-0000-0000-000015520000}"/>
    <cellStyle name="Normal 5 3 5 4 2" xfId="22145" xr:uid="{00000000-0005-0000-0000-000016520000}"/>
    <cellStyle name="Normal 5 3 5 4 2 2" xfId="22146" xr:uid="{00000000-0005-0000-0000-000017520000}"/>
    <cellStyle name="Normal 5 3 5 4 2 3" xfId="22147" xr:uid="{00000000-0005-0000-0000-000018520000}"/>
    <cellStyle name="Normal 5 3 5 4 2 4" xfId="22148" xr:uid="{00000000-0005-0000-0000-000019520000}"/>
    <cellStyle name="Normal 5 3 5 4 3" xfId="22149" xr:uid="{00000000-0005-0000-0000-00001A520000}"/>
    <cellStyle name="Normal 5 3 5 4 3 2" xfId="22150" xr:uid="{00000000-0005-0000-0000-00001B520000}"/>
    <cellStyle name="Normal 5 3 5 4 3 3" xfId="22151" xr:uid="{00000000-0005-0000-0000-00001C520000}"/>
    <cellStyle name="Normal 5 3 5 4 4" xfId="22152" xr:uid="{00000000-0005-0000-0000-00001D520000}"/>
    <cellStyle name="Normal 5 3 5 4 5" xfId="22153" xr:uid="{00000000-0005-0000-0000-00001E520000}"/>
    <cellStyle name="Normal 5 3 5 4 6" xfId="22154" xr:uid="{00000000-0005-0000-0000-00001F520000}"/>
    <cellStyle name="Normal 5 3 5 5" xfId="22155" xr:uid="{00000000-0005-0000-0000-000020520000}"/>
    <cellStyle name="Normal 5 3 5 5 2" xfId="22156" xr:uid="{00000000-0005-0000-0000-000021520000}"/>
    <cellStyle name="Normal 5 3 5 5 3" xfId="22157" xr:uid="{00000000-0005-0000-0000-000022520000}"/>
    <cellStyle name="Normal 5 3 5 5 4" xfId="22158" xr:uid="{00000000-0005-0000-0000-000023520000}"/>
    <cellStyle name="Normal 5 3 5 6" xfId="22159" xr:uid="{00000000-0005-0000-0000-000024520000}"/>
    <cellStyle name="Normal 5 3 5 6 2" xfId="22160" xr:uid="{00000000-0005-0000-0000-000025520000}"/>
    <cellStyle name="Normal 5 3 5 6 3" xfId="22161" xr:uid="{00000000-0005-0000-0000-000026520000}"/>
    <cellStyle name="Normal 5 3 5 6 4" xfId="22162" xr:uid="{00000000-0005-0000-0000-000027520000}"/>
    <cellStyle name="Normal 5 3 5 7" xfId="22163" xr:uid="{00000000-0005-0000-0000-000028520000}"/>
    <cellStyle name="Normal 5 3 5 7 2" xfId="22164" xr:uid="{00000000-0005-0000-0000-000029520000}"/>
    <cellStyle name="Normal 5 3 5 7 3" xfId="22165" xr:uid="{00000000-0005-0000-0000-00002A520000}"/>
    <cellStyle name="Normal 5 3 5 7 4" xfId="22166" xr:uid="{00000000-0005-0000-0000-00002B520000}"/>
    <cellStyle name="Normal 5 3 5 8" xfId="22167" xr:uid="{00000000-0005-0000-0000-00002C520000}"/>
    <cellStyle name="Normal 5 3 5 8 2" xfId="22168" xr:uid="{00000000-0005-0000-0000-00002D520000}"/>
    <cellStyle name="Normal 5 3 5 8 3" xfId="22169" xr:uid="{00000000-0005-0000-0000-00002E520000}"/>
    <cellStyle name="Normal 5 3 5 9" xfId="22170" xr:uid="{00000000-0005-0000-0000-00002F520000}"/>
    <cellStyle name="Normal 5 3 6" xfId="262" xr:uid="{00000000-0005-0000-0000-000030520000}"/>
    <cellStyle name="Normal 5 3 6 10" xfId="22171" xr:uid="{00000000-0005-0000-0000-000031520000}"/>
    <cellStyle name="Normal 5 3 6 11" xfId="22172" xr:uid="{00000000-0005-0000-0000-000032520000}"/>
    <cellStyle name="Normal 5 3 6 2" xfId="890" xr:uid="{00000000-0005-0000-0000-000033520000}"/>
    <cellStyle name="Normal 5 3 6 2 10" xfId="22173" xr:uid="{00000000-0005-0000-0000-000034520000}"/>
    <cellStyle name="Normal 5 3 6 2 2" xfId="1502" xr:uid="{00000000-0005-0000-0000-000035520000}"/>
    <cellStyle name="Normal 5 3 6 2 2 2" xfId="22174" xr:uid="{00000000-0005-0000-0000-000036520000}"/>
    <cellStyle name="Normal 5 3 6 2 2 2 2" xfId="22175" xr:uid="{00000000-0005-0000-0000-000037520000}"/>
    <cellStyle name="Normal 5 3 6 2 2 2 2 2" xfId="22176" xr:uid="{00000000-0005-0000-0000-000038520000}"/>
    <cellStyle name="Normal 5 3 6 2 2 2 2 3" xfId="22177" xr:uid="{00000000-0005-0000-0000-000039520000}"/>
    <cellStyle name="Normal 5 3 6 2 2 2 2 4" xfId="22178" xr:uid="{00000000-0005-0000-0000-00003A520000}"/>
    <cellStyle name="Normal 5 3 6 2 2 2 3" xfId="22179" xr:uid="{00000000-0005-0000-0000-00003B520000}"/>
    <cellStyle name="Normal 5 3 6 2 2 2 3 2" xfId="22180" xr:uid="{00000000-0005-0000-0000-00003C520000}"/>
    <cellStyle name="Normal 5 3 6 2 2 2 3 3" xfId="22181" xr:uid="{00000000-0005-0000-0000-00003D520000}"/>
    <cellStyle name="Normal 5 3 6 2 2 2 4" xfId="22182" xr:uid="{00000000-0005-0000-0000-00003E520000}"/>
    <cellStyle name="Normal 5 3 6 2 2 2 5" xfId="22183" xr:uid="{00000000-0005-0000-0000-00003F520000}"/>
    <cellStyle name="Normal 5 3 6 2 2 2 6" xfId="22184" xr:uid="{00000000-0005-0000-0000-000040520000}"/>
    <cellStyle name="Normal 5 3 6 2 2 3" xfId="22185" xr:uid="{00000000-0005-0000-0000-000041520000}"/>
    <cellStyle name="Normal 5 3 6 2 2 3 2" xfId="22186" xr:uid="{00000000-0005-0000-0000-000042520000}"/>
    <cellStyle name="Normal 5 3 6 2 2 3 3" xfId="22187" xr:uid="{00000000-0005-0000-0000-000043520000}"/>
    <cellStyle name="Normal 5 3 6 2 2 3 4" xfId="22188" xr:uid="{00000000-0005-0000-0000-000044520000}"/>
    <cellStyle name="Normal 5 3 6 2 2 4" xfId="22189" xr:uid="{00000000-0005-0000-0000-000045520000}"/>
    <cellStyle name="Normal 5 3 6 2 2 4 2" xfId="22190" xr:uid="{00000000-0005-0000-0000-000046520000}"/>
    <cellStyle name="Normal 5 3 6 2 2 4 3" xfId="22191" xr:uid="{00000000-0005-0000-0000-000047520000}"/>
    <cellStyle name="Normal 5 3 6 2 2 4 4" xfId="22192" xr:uid="{00000000-0005-0000-0000-000048520000}"/>
    <cellStyle name="Normal 5 3 6 2 2 5" xfId="22193" xr:uid="{00000000-0005-0000-0000-000049520000}"/>
    <cellStyle name="Normal 5 3 6 2 2 5 2" xfId="22194" xr:uid="{00000000-0005-0000-0000-00004A520000}"/>
    <cellStyle name="Normal 5 3 6 2 2 5 3" xfId="22195" xr:uid="{00000000-0005-0000-0000-00004B520000}"/>
    <cellStyle name="Normal 5 3 6 2 2 5 4" xfId="22196" xr:uid="{00000000-0005-0000-0000-00004C520000}"/>
    <cellStyle name="Normal 5 3 6 2 2 6" xfId="22197" xr:uid="{00000000-0005-0000-0000-00004D520000}"/>
    <cellStyle name="Normal 5 3 6 2 2 6 2" xfId="22198" xr:uid="{00000000-0005-0000-0000-00004E520000}"/>
    <cellStyle name="Normal 5 3 6 2 2 6 3" xfId="22199" xr:uid="{00000000-0005-0000-0000-00004F520000}"/>
    <cellStyle name="Normal 5 3 6 2 2 7" xfId="22200" xr:uid="{00000000-0005-0000-0000-000050520000}"/>
    <cellStyle name="Normal 5 3 6 2 2 8" xfId="22201" xr:uid="{00000000-0005-0000-0000-000051520000}"/>
    <cellStyle name="Normal 5 3 6 2 2 9" xfId="22202" xr:uid="{00000000-0005-0000-0000-000052520000}"/>
    <cellStyle name="Normal 5 3 6 2 3" xfId="22203" xr:uid="{00000000-0005-0000-0000-000053520000}"/>
    <cellStyle name="Normal 5 3 6 2 3 2" xfId="22204" xr:uid="{00000000-0005-0000-0000-000054520000}"/>
    <cellStyle name="Normal 5 3 6 2 3 2 2" xfId="22205" xr:uid="{00000000-0005-0000-0000-000055520000}"/>
    <cellStyle name="Normal 5 3 6 2 3 2 3" xfId="22206" xr:uid="{00000000-0005-0000-0000-000056520000}"/>
    <cellStyle name="Normal 5 3 6 2 3 2 4" xfId="22207" xr:uid="{00000000-0005-0000-0000-000057520000}"/>
    <cellStyle name="Normal 5 3 6 2 3 3" xfId="22208" xr:uid="{00000000-0005-0000-0000-000058520000}"/>
    <cellStyle name="Normal 5 3 6 2 3 3 2" xfId="22209" xr:uid="{00000000-0005-0000-0000-000059520000}"/>
    <cellStyle name="Normal 5 3 6 2 3 3 3" xfId="22210" xr:uid="{00000000-0005-0000-0000-00005A520000}"/>
    <cellStyle name="Normal 5 3 6 2 3 4" xfId="22211" xr:uid="{00000000-0005-0000-0000-00005B520000}"/>
    <cellStyle name="Normal 5 3 6 2 3 5" xfId="22212" xr:uid="{00000000-0005-0000-0000-00005C520000}"/>
    <cellStyle name="Normal 5 3 6 2 3 6" xfId="22213" xr:uid="{00000000-0005-0000-0000-00005D520000}"/>
    <cellStyle name="Normal 5 3 6 2 4" xfId="22214" xr:uid="{00000000-0005-0000-0000-00005E520000}"/>
    <cellStyle name="Normal 5 3 6 2 4 2" xfId="22215" xr:uid="{00000000-0005-0000-0000-00005F520000}"/>
    <cellStyle name="Normal 5 3 6 2 4 3" xfId="22216" xr:uid="{00000000-0005-0000-0000-000060520000}"/>
    <cellStyle name="Normal 5 3 6 2 4 4" xfId="22217" xr:uid="{00000000-0005-0000-0000-000061520000}"/>
    <cellStyle name="Normal 5 3 6 2 5" xfId="22218" xr:uid="{00000000-0005-0000-0000-000062520000}"/>
    <cellStyle name="Normal 5 3 6 2 5 2" xfId="22219" xr:uid="{00000000-0005-0000-0000-000063520000}"/>
    <cellStyle name="Normal 5 3 6 2 5 3" xfId="22220" xr:uid="{00000000-0005-0000-0000-000064520000}"/>
    <cellStyle name="Normal 5 3 6 2 5 4" xfId="22221" xr:uid="{00000000-0005-0000-0000-000065520000}"/>
    <cellStyle name="Normal 5 3 6 2 6" xfId="22222" xr:uid="{00000000-0005-0000-0000-000066520000}"/>
    <cellStyle name="Normal 5 3 6 2 6 2" xfId="22223" xr:uid="{00000000-0005-0000-0000-000067520000}"/>
    <cellStyle name="Normal 5 3 6 2 6 3" xfId="22224" xr:uid="{00000000-0005-0000-0000-000068520000}"/>
    <cellStyle name="Normal 5 3 6 2 6 4" xfId="22225" xr:uid="{00000000-0005-0000-0000-000069520000}"/>
    <cellStyle name="Normal 5 3 6 2 7" xfId="22226" xr:uid="{00000000-0005-0000-0000-00006A520000}"/>
    <cellStyle name="Normal 5 3 6 2 7 2" xfId="22227" xr:uid="{00000000-0005-0000-0000-00006B520000}"/>
    <cellStyle name="Normal 5 3 6 2 7 3" xfId="22228" xr:uid="{00000000-0005-0000-0000-00006C520000}"/>
    <cellStyle name="Normal 5 3 6 2 8" xfId="22229" xr:uid="{00000000-0005-0000-0000-00006D520000}"/>
    <cellStyle name="Normal 5 3 6 2 9" xfId="22230" xr:uid="{00000000-0005-0000-0000-00006E520000}"/>
    <cellStyle name="Normal 5 3 6 3" xfId="1501" xr:uid="{00000000-0005-0000-0000-00006F520000}"/>
    <cellStyle name="Normal 5 3 6 3 2" xfId="22231" xr:uid="{00000000-0005-0000-0000-000070520000}"/>
    <cellStyle name="Normal 5 3 6 3 2 2" xfId="22232" xr:uid="{00000000-0005-0000-0000-000071520000}"/>
    <cellStyle name="Normal 5 3 6 3 2 2 2" xfId="22233" xr:uid="{00000000-0005-0000-0000-000072520000}"/>
    <cellStyle name="Normal 5 3 6 3 2 2 3" xfId="22234" xr:uid="{00000000-0005-0000-0000-000073520000}"/>
    <cellStyle name="Normal 5 3 6 3 2 2 4" xfId="22235" xr:uid="{00000000-0005-0000-0000-000074520000}"/>
    <cellStyle name="Normal 5 3 6 3 2 3" xfId="22236" xr:uid="{00000000-0005-0000-0000-000075520000}"/>
    <cellStyle name="Normal 5 3 6 3 2 3 2" xfId="22237" xr:uid="{00000000-0005-0000-0000-000076520000}"/>
    <cellStyle name="Normal 5 3 6 3 2 3 3" xfId="22238" xr:uid="{00000000-0005-0000-0000-000077520000}"/>
    <cellStyle name="Normal 5 3 6 3 2 4" xfId="22239" xr:uid="{00000000-0005-0000-0000-000078520000}"/>
    <cellStyle name="Normal 5 3 6 3 2 5" xfId="22240" xr:uid="{00000000-0005-0000-0000-000079520000}"/>
    <cellStyle name="Normal 5 3 6 3 2 6" xfId="22241" xr:uid="{00000000-0005-0000-0000-00007A520000}"/>
    <cellStyle name="Normal 5 3 6 3 3" xfId="22242" xr:uid="{00000000-0005-0000-0000-00007B520000}"/>
    <cellStyle name="Normal 5 3 6 3 3 2" xfId="22243" xr:uid="{00000000-0005-0000-0000-00007C520000}"/>
    <cellStyle name="Normal 5 3 6 3 3 3" xfId="22244" xr:uid="{00000000-0005-0000-0000-00007D520000}"/>
    <cellStyle name="Normal 5 3 6 3 3 4" xfId="22245" xr:uid="{00000000-0005-0000-0000-00007E520000}"/>
    <cellStyle name="Normal 5 3 6 3 4" xfId="22246" xr:uid="{00000000-0005-0000-0000-00007F520000}"/>
    <cellStyle name="Normal 5 3 6 3 4 2" xfId="22247" xr:uid="{00000000-0005-0000-0000-000080520000}"/>
    <cellStyle name="Normal 5 3 6 3 4 3" xfId="22248" xr:uid="{00000000-0005-0000-0000-000081520000}"/>
    <cellStyle name="Normal 5 3 6 3 4 4" xfId="22249" xr:uid="{00000000-0005-0000-0000-000082520000}"/>
    <cellStyle name="Normal 5 3 6 3 5" xfId="22250" xr:uid="{00000000-0005-0000-0000-000083520000}"/>
    <cellStyle name="Normal 5 3 6 3 5 2" xfId="22251" xr:uid="{00000000-0005-0000-0000-000084520000}"/>
    <cellStyle name="Normal 5 3 6 3 5 3" xfId="22252" xr:uid="{00000000-0005-0000-0000-000085520000}"/>
    <cellStyle name="Normal 5 3 6 3 5 4" xfId="22253" xr:uid="{00000000-0005-0000-0000-000086520000}"/>
    <cellStyle name="Normal 5 3 6 3 6" xfId="22254" xr:uid="{00000000-0005-0000-0000-000087520000}"/>
    <cellStyle name="Normal 5 3 6 3 6 2" xfId="22255" xr:uid="{00000000-0005-0000-0000-000088520000}"/>
    <cellStyle name="Normal 5 3 6 3 6 3" xfId="22256" xr:uid="{00000000-0005-0000-0000-000089520000}"/>
    <cellStyle name="Normal 5 3 6 3 7" xfId="22257" xr:uid="{00000000-0005-0000-0000-00008A520000}"/>
    <cellStyle name="Normal 5 3 6 3 8" xfId="22258" xr:uid="{00000000-0005-0000-0000-00008B520000}"/>
    <cellStyle name="Normal 5 3 6 3 9" xfId="22259" xr:uid="{00000000-0005-0000-0000-00008C520000}"/>
    <cellStyle name="Normal 5 3 6 4" xfId="22260" xr:uid="{00000000-0005-0000-0000-00008D520000}"/>
    <cellStyle name="Normal 5 3 6 4 2" xfId="22261" xr:uid="{00000000-0005-0000-0000-00008E520000}"/>
    <cellStyle name="Normal 5 3 6 4 2 2" xfId="22262" xr:uid="{00000000-0005-0000-0000-00008F520000}"/>
    <cellStyle name="Normal 5 3 6 4 2 3" xfId="22263" xr:uid="{00000000-0005-0000-0000-000090520000}"/>
    <cellStyle name="Normal 5 3 6 4 2 4" xfId="22264" xr:uid="{00000000-0005-0000-0000-000091520000}"/>
    <cellStyle name="Normal 5 3 6 4 3" xfId="22265" xr:uid="{00000000-0005-0000-0000-000092520000}"/>
    <cellStyle name="Normal 5 3 6 4 3 2" xfId="22266" xr:uid="{00000000-0005-0000-0000-000093520000}"/>
    <cellStyle name="Normal 5 3 6 4 3 3" xfId="22267" xr:uid="{00000000-0005-0000-0000-000094520000}"/>
    <cellStyle name="Normal 5 3 6 4 4" xfId="22268" xr:uid="{00000000-0005-0000-0000-000095520000}"/>
    <cellStyle name="Normal 5 3 6 4 5" xfId="22269" xr:uid="{00000000-0005-0000-0000-000096520000}"/>
    <cellStyle name="Normal 5 3 6 4 6" xfId="22270" xr:uid="{00000000-0005-0000-0000-000097520000}"/>
    <cellStyle name="Normal 5 3 6 5" xfId="22271" xr:uid="{00000000-0005-0000-0000-000098520000}"/>
    <cellStyle name="Normal 5 3 6 5 2" xfId="22272" xr:uid="{00000000-0005-0000-0000-000099520000}"/>
    <cellStyle name="Normal 5 3 6 5 3" xfId="22273" xr:uid="{00000000-0005-0000-0000-00009A520000}"/>
    <cellStyle name="Normal 5 3 6 5 4" xfId="22274" xr:uid="{00000000-0005-0000-0000-00009B520000}"/>
    <cellStyle name="Normal 5 3 6 6" xfId="22275" xr:uid="{00000000-0005-0000-0000-00009C520000}"/>
    <cellStyle name="Normal 5 3 6 6 2" xfId="22276" xr:uid="{00000000-0005-0000-0000-00009D520000}"/>
    <cellStyle name="Normal 5 3 6 6 3" xfId="22277" xr:uid="{00000000-0005-0000-0000-00009E520000}"/>
    <cellStyle name="Normal 5 3 6 6 4" xfId="22278" xr:uid="{00000000-0005-0000-0000-00009F520000}"/>
    <cellStyle name="Normal 5 3 6 7" xfId="22279" xr:uid="{00000000-0005-0000-0000-0000A0520000}"/>
    <cellStyle name="Normal 5 3 6 7 2" xfId="22280" xr:uid="{00000000-0005-0000-0000-0000A1520000}"/>
    <cellStyle name="Normal 5 3 6 7 3" xfId="22281" xr:uid="{00000000-0005-0000-0000-0000A2520000}"/>
    <cellStyle name="Normal 5 3 6 7 4" xfId="22282" xr:uid="{00000000-0005-0000-0000-0000A3520000}"/>
    <cellStyle name="Normal 5 3 6 8" xfId="22283" xr:uid="{00000000-0005-0000-0000-0000A4520000}"/>
    <cellStyle name="Normal 5 3 6 8 2" xfId="22284" xr:uid="{00000000-0005-0000-0000-0000A5520000}"/>
    <cellStyle name="Normal 5 3 6 8 3" xfId="22285" xr:uid="{00000000-0005-0000-0000-0000A6520000}"/>
    <cellStyle name="Normal 5 3 6 9" xfId="22286" xr:uid="{00000000-0005-0000-0000-0000A7520000}"/>
    <cellStyle name="Normal 5 3 7" xfId="744" xr:uid="{00000000-0005-0000-0000-0000A8520000}"/>
    <cellStyle name="Normal 5 3 7 10" xfId="22287" xr:uid="{00000000-0005-0000-0000-0000A9520000}"/>
    <cellStyle name="Normal 5 3 7 2" xfId="1503" xr:uid="{00000000-0005-0000-0000-0000AA520000}"/>
    <cellStyle name="Normal 5 3 7 2 2" xfId="22288" xr:uid="{00000000-0005-0000-0000-0000AB520000}"/>
    <cellStyle name="Normal 5 3 7 2 2 2" xfId="22289" xr:uid="{00000000-0005-0000-0000-0000AC520000}"/>
    <cellStyle name="Normal 5 3 7 2 2 2 2" xfId="22290" xr:uid="{00000000-0005-0000-0000-0000AD520000}"/>
    <cellStyle name="Normal 5 3 7 2 2 2 3" xfId="22291" xr:uid="{00000000-0005-0000-0000-0000AE520000}"/>
    <cellStyle name="Normal 5 3 7 2 2 2 4" xfId="22292" xr:uid="{00000000-0005-0000-0000-0000AF520000}"/>
    <cellStyle name="Normal 5 3 7 2 2 3" xfId="22293" xr:uid="{00000000-0005-0000-0000-0000B0520000}"/>
    <cellStyle name="Normal 5 3 7 2 2 3 2" xfId="22294" xr:uid="{00000000-0005-0000-0000-0000B1520000}"/>
    <cellStyle name="Normal 5 3 7 2 2 3 3" xfId="22295" xr:uid="{00000000-0005-0000-0000-0000B2520000}"/>
    <cellStyle name="Normal 5 3 7 2 2 4" xfId="22296" xr:uid="{00000000-0005-0000-0000-0000B3520000}"/>
    <cellStyle name="Normal 5 3 7 2 2 5" xfId="22297" xr:uid="{00000000-0005-0000-0000-0000B4520000}"/>
    <cellStyle name="Normal 5 3 7 2 2 6" xfId="22298" xr:uid="{00000000-0005-0000-0000-0000B5520000}"/>
    <cellStyle name="Normal 5 3 7 2 3" xfId="22299" xr:uid="{00000000-0005-0000-0000-0000B6520000}"/>
    <cellStyle name="Normal 5 3 7 2 3 2" xfId="22300" xr:uid="{00000000-0005-0000-0000-0000B7520000}"/>
    <cellStyle name="Normal 5 3 7 2 3 3" xfId="22301" xr:uid="{00000000-0005-0000-0000-0000B8520000}"/>
    <cellStyle name="Normal 5 3 7 2 3 4" xfId="22302" xr:uid="{00000000-0005-0000-0000-0000B9520000}"/>
    <cellStyle name="Normal 5 3 7 2 4" xfId="22303" xr:uid="{00000000-0005-0000-0000-0000BA520000}"/>
    <cellStyle name="Normal 5 3 7 2 4 2" xfId="22304" xr:uid="{00000000-0005-0000-0000-0000BB520000}"/>
    <cellStyle name="Normal 5 3 7 2 4 3" xfId="22305" xr:uid="{00000000-0005-0000-0000-0000BC520000}"/>
    <cellStyle name="Normal 5 3 7 2 4 4" xfId="22306" xr:uid="{00000000-0005-0000-0000-0000BD520000}"/>
    <cellStyle name="Normal 5 3 7 2 5" xfId="22307" xr:uid="{00000000-0005-0000-0000-0000BE520000}"/>
    <cellStyle name="Normal 5 3 7 2 5 2" xfId="22308" xr:uid="{00000000-0005-0000-0000-0000BF520000}"/>
    <cellStyle name="Normal 5 3 7 2 5 3" xfId="22309" xr:uid="{00000000-0005-0000-0000-0000C0520000}"/>
    <cellStyle name="Normal 5 3 7 2 5 4" xfId="22310" xr:uid="{00000000-0005-0000-0000-0000C1520000}"/>
    <cellStyle name="Normal 5 3 7 2 6" xfId="22311" xr:uid="{00000000-0005-0000-0000-0000C2520000}"/>
    <cellStyle name="Normal 5 3 7 2 6 2" xfId="22312" xr:uid="{00000000-0005-0000-0000-0000C3520000}"/>
    <cellStyle name="Normal 5 3 7 2 6 3" xfId="22313" xr:uid="{00000000-0005-0000-0000-0000C4520000}"/>
    <cellStyle name="Normal 5 3 7 2 7" xfId="22314" xr:uid="{00000000-0005-0000-0000-0000C5520000}"/>
    <cellStyle name="Normal 5 3 7 2 8" xfId="22315" xr:uid="{00000000-0005-0000-0000-0000C6520000}"/>
    <cellStyle name="Normal 5 3 7 2 9" xfId="22316" xr:uid="{00000000-0005-0000-0000-0000C7520000}"/>
    <cellStyle name="Normal 5 3 7 3" xfId="22317" xr:uid="{00000000-0005-0000-0000-0000C8520000}"/>
    <cellStyle name="Normal 5 3 7 3 2" xfId="22318" xr:uid="{00000000-0005-0000-0000-0000C9520000}"/>
    <cellStyle name="Normal 5 3 7 3 2 2" xfId="22319" xr:uid="{00000000-0005-0000-0000-0000CA520000}"/>
    <cellStyle name="Normal 5 3 7 3 2 3" xfId="22320" xr:uid="{00000000-0005-0000-0000-0000CB520000}"/>
    <cellStyle name="Normal 5 3 7 3 2 4" xfId="22321" xr:uid="{00000000-0005-0000-0000-0000CC520000}"/>
    <cellStyle name="Normal 5 3 7 3 3" xfId="22322" xr:uid="{00000000-0005-0000-0000-0000CD520000}"/>
    <cellStyle name="Normal 5 3 7 3 3 2" xfId="22323" xr:uid="{00000000-0005-0000-0000-0000CE520000}"/>
    <cellStyle name="Normal 5 3 7 3 3 3" xfId="22324" xr:uid="{00000000-0005-0000-0000-0000CF520000}"/>
    <cellStyle name="Normal 5 3 7 3 4" xfId="22325" xr:uid="{00000000-0005-0000-0000-0000D0520000}"/>
    <cellStyle name="Normal 5 3 7 3 5" xfId="22326" xr:uid="{00000000-0005-0000-0000-0000D1520000}"/>
    <cellStyle name="Normal 5 3 7 3 6" xfId="22327" xr:uid="{00000000-0005-0000-0000-0000D2520000}"/>
    <cellStyle name="Normal 5 3 7 4" xfId="22328" xr:uid="{00000000-0005-0000-0000-0000D3520000}"/>
    <cellStyle name="Normal 5 3 7 4 2" xfId="22329" xr:uid="{00000000-0005-0000-0000-0000D4520000}"/>
    <cellStyle name="Normal 5 3 7 4 3" xfId="22330" xr:uid="{00000000-0005-0000-0000-0000D5520000}"/>
    <cellStyle name="Normal 5 3 7 4 4" xfId="22331" xr:uid="{00000000-0005-0000-0000-0000D6520000}"/>
    <cellStyle name="Normal 5 3 7 5" xfId="22332" xr:uid="{00000000-0005-0000-0000-0000D7520000}"/>
    <cellStyle name="Normal 5 3 7 5 2" xfId="22333" xr:uid="{00000000-0005-0000-0000-0000D8520000}"/>
    <cellStyle name="Normal 5 3 7 5 3" xfId="22334" xr:uid="{00000000-0005-0000-0000-0000D9520000}"/>
    <cellStyle name="Normal 5 3 7 5 4" xfId="22335" xr:uid="{00000000-0005-0000-0000-0000DA520000}"/>
    <cellStyle name="Normal 5 3 7 6" xfId="22336" xr:uid="{00000000-0005-0000-0000-0000DB520000}"/>
    <cellStyle name="Normal 5 3 7 6 2" xfId="22337" xr:uid="{00000000-0005-0000-0000-0000DC520000}"/>
    <cellStyle name="Normal 5 3 7 6 3" xfId="22338" xr:uid="{00000000-0005-0000-0000-0000DD520000}"/>
    <cellStyle name="Normal 5 3 7 6 4" xfId="22339" xr:uid="{00000000-0005-0000-0000-0000DE520000}"/>
    <cellStyle name="Normal 5 3 7 7" xfId="22340" xr:uid="{00000000-0005-0000-0000-0000DF520000}"/>
    <cellStyle name="Normal 5 3 7 7 2" xfId="22341" xr:uid="{00000000-0005-0000-0000-0000E0520000}"/>
    <cellStyle name="Normal 5 3 7 7 3" xfId="22342" xr:uid="{00000000-0005-0000-0000-0000E1520000}"/>
    <cellStyle name="Normal 5 3 7 8" xfId="22343" xr:uid="{00000000-0005-0000-0000-0000E2520000}"/>
    <cellStyle name="Normal 5 3 7 9" xfId="22344" xr:uid="{00000000-0005-0000-0000-0000E3520000}"/>
    <cellStyle name="Normal 5 3 8" xfId="1211" xr:uid="{00000000-0005-0000-0000-0000E4520000}"/>
    <cellStyle name="Normal 5 3 8 2" xfId="22345" xr:uid="{00000000-0005-0000-0000-0000E5520000}"/>
    <cellStyle name="Normal 5 3 8 2 2" xfId="22346" xr:uid="{00000000-0005-0000-0000-0000E6520000}"/>
    <cellStyle name="Normal 5 3 8 2 2 2" xfId="22347" xr:uid="{00000000-0005-0000-0000-0000E7520000}"/>
    <cellStyle name="Normal 5 3 8 2 2 3" xfId="22348" xr:uid="{00000000-0005-0000-0000-0000E8520000}"/>
    <cellStyle name="Normal 5 3 8 2 2 4" xfId="22349" xr:uid="{00000000-0005-0000-0000-0000E9520000}"/>
    <cellStyle name="Normal 5 3 8 2 3" xfId="22350" xr:uid="{00000000-0005-0000-0000-0000EA520000}"/>
    <cellStyle name="Normal 5 3 8 2 3 2" xfId="22351" xr:uid="{00000000-0005-0000-0000-0000EB520000}"/>
    <cellStyle name="Normal 5 3 8 2 3 3" xfId="22352" xr:uid="{00000000-0005-0000-0000-0000EC520000}"/>
    <cellStyle name="Normal 5 3 8 2 4" xfId="22353" xr:uid="{00000000-0005-0000-0000-0000ED520000}"/>
    <cellStyle name="Normal 5 3 8 2 5" xfId="22354" xr:uid="{00000000-0005-0000-0000-0000EE520000}"/>
    <cellStyle name="Normal 5 3 8 2 6" xfId="22355" xr:uid="{00000000-0005-0000-0000-0000EF520000}"/>
    <cellStyle name="Normal 5 3 8 3" xfId="22356" xr:uid="{00000000-0005-0000-0000-0000F0520000}"/>
    <cellStyle name="Normal 5 3 8 3 2" xfId="22357" xr:uid="{00000000-0005-0000-0000-0000F1520000}"/>
    <cellStyle name="Normal 5 3 8 3 3" xfId="22358" xr:uid="{00000000-0005-0000-0000-0000F2520000}"/>
    <cellStyle name="Normal 5 3 8 3 4" xfId="22359" xr:uid="{00000000-0005-0000-0000-0000F3520000}"/>
    <cellStyle name="Normal 5 3 8 4" xfId="22360" xr:uid="{00000000-0005-0000-0000-0000F4520000}"/>
    <cellStyle name="Normal 5 3 8 4 2" xfId="22361" xr:uid="{00000000-0005-0000-0000-0000F5520000}"/>
    <cellStyle name="Normal 5 3 8 4 3" xfId="22362" xr:uid="{00000000-0005-0000-0000-0000F6520000}"/>
    <cellStyle name="Normal 5 3 8 4 4" xfId="22363" xr:uid="{00000000-0005-0000-0000-0000F7520000}"/>
    <cellStyle name="Normal 5 3 8 5" xfId="22364" xr:uid="{00000000-0005-0000-0000-0000F8520000}"/>
    <cellStyle name="Normal 5 3 8 5 2" xfId="22365" xr:uid="{00000000-0005-0000-0000-0000F9520000}"/>
    <cellStyle name="Normal 5 3 8 5 3" xfId="22366" xr:uid="{00000000-0005-0000-0000-0000FA520000}"/>
    <cellStyle name="Normal 5 3 8 5 4" xfId="22367" xr:uid="{00000000-0005-0000-0000-0000FB520000}"/>
    <cellStyle name="Normal 5 3 8 6" xfId="22368" xr:uid="{00000000-0005-0000-0000-0000FC520000}"/>
    <cellStyle name="Normal 5 3 8 6 2" xfId="22369" xr:uid="{00000000-0005-0000-0000-0000FD520000}"/>
    <cellStyle name="Normal 5 3 8 6 3" xfId="22370" xr:uid="{00000000-0005-0000-0000-0000FE520000}"/>
    <cellStyle name="Normal 5 3 8 7" xfId="22371" xr:uid="{00000000-0005-0000-0000-0000FF520000}"/>
    <cellStyle name="Normal 5 3 8 8" xfId="22372" xr:uid="{00000000-0005-0000-0000-000000530000}"/>
    <cellStyle name="Normal 5 3 8 9" xfId="22373" xr:uid="{00000000-0005-0000-0000-000001530000}"/>
    <cellStyle name="Normal 5 3 9" xfId="22374" xr:uid="{00000000-0005-0000-0000-000002530000}"/>
    <cellStyle name="Normal 5 3 9 2" xfId="22375" xr:uid="{00000000-0005-0000-0000-000003530000}"/>
    <cellStyle name="Normal 5 3 9 2 2" xfId="22376" xr:uid="{00000000-0005-0000-0000-000004530000}"/>
    <cellStyle name="Normal 5 3 9 2 2 2" xfId="22377" xr:uid="{00000000-0005-0000-0000-000005530000}"/>
    <cellStyle name="Normal 5 3 9 2 2 3" xfId="22378" xr:uid="{00000000-0005-0000-0000-000006530000}"/>
    <cellStyle name="Normal 5 3 9 2 2 4" xfId="22379" xr:uid="{00000000-0005-0000-0000-000007530000}"/>
    <cellStyle name="Normal 5 3 9 2 3" xfId="22380" xr:uid="{00000000-0005-0000-0000-000008530000}"/>
    <cellStyle name="Normal 5 3 9 2 3 2" xfId="22381" xr:uid="{00000000-0005-0000-0000-000009530000}"/>
    <cellStyle name="Normal 5 3 9 2 3 3" xfId="22382" xr:uid="{00000000-0005-0000-0000-00000A530000}"/>
    <cellStyle name="Normal 5 3 9 2 4" xfId="22383" xr:uid="{00000000-0005-0000-0000-00000B530000}"/>
    <cellStyle name="Normal 5 3 9 2 5" xfId="22384" xr:uid="{00000000-0005-0000-0000-00000C530000}"/>
    <cellStyle name="Normal 5 3 9 2 6" xfId="22385" xr:uid="{00000000-0005-0000-0000-00000D530000}"/>
    <cellStyle name="Normal 5 3 9 3" xfId="22386" xr:uid="{00000000-0005-0000-0000-00000E530000}"/>
    <cellStyle name="Normal 5 3 9 3 2" xfId="22387" xr:uid="{00000000-0005-0000-0000-00000F530000}"/>
    <cellStyle name="Normal 5 3 9 3 3" xfId="22388" xr:uid="{00000000-0005-0000-0000-000010530000}"/>
    <cellStyle name="Normal 5 3 9 3 4" xfId="22389" xr:uid="{00000000-0005-0000-0000-000011530000}"/>
    <cellStyle name="Normal 5 3 9 4" xfId="22390" xr:uid="{00000000-0005-0000-0000-000012530000}"/>
    <cellStyle name="Normal 5 3 9 4 2" xfId="22391" xr:uid="{00000000-0005-0000-0000-000013530000}"/>
    <cellStyle name="Normal 5 3 9 4 3" xfId="22392" xr:uid="{00000000-0005-0000-0000-000014530000}"/>
    <cellStyle name="Normal 5 3 9 4 4" xfId="22393" xr:uid="{00000000-0005-0000-0000-000015530000}"/>
    <cellStyle name="Normal 5 3 9 5" xfId="22394" xr:uid="{00000000-0005-0000-0000-000016530000}"/>
    <cellStyle name="Normal 5 3 9 5 2" xfId="22395" xr:uid="{00000000-0005-0000-0000-000017530000}"/>
    <cellStyle name="Normal 5 3 9 5 3" xfId="22396" xr:uid="{00000000-0005-0000-0000-000018530000}"/>
    <cellStyle name="Normal 5 3 9 5 4" xfId="22397" xr:uid="{00000000-0005-0000-0000-000019530000}"/>
    <cellStyle name="Normal 5 3 9 6" xfId="22398" xr:uid="{00000000-0005-0000-0000-00001A530000}"/>
    <cellStyle name="Normal 5 3 9 6 2" xfId="22399" xr:uid="{00000000-0005-0000-0000-00001B530000}"/>
    <cellStyle name="Normal 5 3 9 6 3" xfId="22400" xr:uid="{00000000-0005-0000-0000-00001C530000}"/>
    <cellStyle name="Normal 5 3 9 7" xfId="22401" xr:uid="{00000000-0005-0000-0000-00001D530000}"/>
    <cellStyle name="Normal 5 3 9 8" xfId="22402" xr:uid="{00000000-0005-0000-0000-00001E530000}"/>
    <cellStyle name="Normal 5 3 9 9" xfId="22403" xr:uid="{00000000-0005-0000-0000-00001F530000}"/>
    <cellStyle name="Normal 5 4" xfId="126" xr:uid="{00000000-0005-0000-0000-000020530000}"/>
    <cellStyle name="Normal 5 4 10" xfId="22404" xr:uid="{00000000-0005-0000-0000-000021530000}"/>
    <cellStyle name="Normal 5 4 10 2" xfId="22405" xr:uid="{00000000-0005-0000-0000-000022530000}"/>
    <cellStyle name="Normal 5 4 10 2 2" xfId="22406" xr:uid="{00000000-0005-0000-0000-000023530000}"/>
    <cellStyle name="Normal 5 4 10 2 2 2" xfId="22407" xr:uid="{00000000-0005-0000-0000-000024530000}"/>
    <cellStyle name="Normal 5 4 10 2 2 3" xfId="22408" xr:uid="{00000000-0005-0000-0000-000025530000}"/>
    <cellStyle name="Normal 5 4 10 2 2 4" xfId="22409" xr:uid="{00000000-0005-0000-0000-000026530000}"/>
    <cellStyle name="Normal 5 4 10 2 3" xfId="22410" xr:uid="{00000000-0005-0000-0000-000027530000}"/>
    <cellStyle name="Normal 5 4 10 2 3 2" xfId="22411" xr:uid="{00000000-0005-0000-0000-000028530000}"/>
    <cellStyle name="Normal 5 4 10 2 3 3" xfId="22412" xr:uid="{00000000-0005-0000-0000-000029530000}"/>
    <cellStyle name="Normal 5 4 10 2 4" xfId="22413" xr:uid="{00000000-0005-0000-0000-00002A530000}"/>
    <cellStyle name="Normal 5 4 10 2 5" xfId="22414" xr:uid="{00000000-0005-0000-0000-00002B530000}"/>
    <cellStyle name="Normal 5 4 10 2 6" xfId="22415" xr:uid="{00000000-0005-0000-0000-00002C530000}"/>
    <cellStyle name="Normal 5 4 10 3" xfId="22416" xr:uid="{00000000-0005-0000-0000-00002D530000}"/>
    <cellStyle name="Normal 5 4 10 3 2" xfId="22417" xr:uid="{00000000-0005-0000-0000-00002E530000}"/>
    <cellStyle name="Normal 5 4 10 3 3" xfId="22418" xr:uid="{00000000-0005-0000-0000-00002F530000}"/>
    <cellStyle name="Normal 5 4 10 3 4" xfId="22419" xr:uid="{00000000-0005-0000-0000-000030530000}"/>
    <cellStyle name="Normal 5 4 10 4" xfId="22420" xr:uid="{00000000-0005-0000-0000-000031530000}"/>
    <cellStyle name="Normal 5 4 10 4 2" xfId="22421" xr:uid="{00000000-0005-0000-0000-000032530000}"/>
    <cellStyle name="Normal 5 4 10 4 3" xfId="22422" xr:uid="{00000000-0005-0000-0000-000033530000}"/>
    <cellStyle name="Normal 5 4 10 4 4" xfId="22423" xr:uid="{00000000-0005-0000-0000-000034530000}"/>
    <cellStyle name="Normal 5 4 10 5" xfId="22424" xr:uid="{00000000-0005-0000-0000-000035530000}"/>
    <cellStyle name="Normal 5 4 10 5 2" xfId="22425" xr:uid="{00000000-0005-0000-0000-000036530000}"/>
    <cellStyle name="Normal 5 4 10 5 3" xfId="22426" xr:uid="{00000000-0005-0000-0000-000037530000}"/>
    <cellStyle name="Normal 5 4 10 5 4" xfId="22427" xr:uid="{00000000-0005-0000-0000-000038530000}"/>
    <cellStyle name="Normal 5 4 10 6" xfId="22428" xr:uid="{00000000-0005-0000-0000-000039530000}"/>
    <cellStyle name="Normal 5 4 10 6 2" xfId="22429" xr:uid="{00000000-0005-0000-0000-00003A530000}"/>
    <cellStyle name="Normal 5 4 10 6 3" xfId="22430" xr:uid="{00000000-0005-0000-0000-00003B530000}"/>
    <cellStyle name="Normal 5 4 10 7" xfId="22431" xr:uid="{00000000-0005-0000-0000-00003C530000}"/>
    <cellStyle name="Normal 5 4 10 8" xfId="22432" xr:uid="{00000000-0005-0000-0000-00003D530000}"/>
    <cellStyle name="Normal 5 4 10 9" xfId="22433" xr:uid="{00000000-0005-0000-0000-00003E530000}"/>
    <cellStyle name="Normal 5 4 11" xfId="22434" xr:uid="{00000000-0005-0000-0000-00003F530000}"/>
    <cellStyle name="Normal 5 4 11 2" xfId="22435" xr:uid="{00000000-0005-0000-0000-000040530000}"/>
    <cellStyle name="Normal 5 4 11 2 2" xfId="22436" xr:uid="{00000000-0005-0000-0000-000041530000}"/>
    <cellStyle name="Normal 5 4 11 2 2 2" xfId="22437" xr:uid="{00000000-0005-0000-0000-000042530000}"/>
    <cellStyle name="Normal 5 4 11 2 2 3" xfId="22438" xr:uid="{00000000-0005-0000-0000-000043530000}"/>
    <cellStyle name="Normal 5 4 11 2 2 4" xfId="22439" xr:uid="{00000000-0005-0000-0000-000044530000}"/>
    <cellStyle name="Normal 5 4 11 2 3" xfId="22440" xr:uid="{00000000-0005-0000-0000-000045530000}"/>
    <cellStyle name="Normal 5 4 11 2 3 2" xfId="22441" xr:uid="{00000000-0005-0000-0000-000046530000}"/>
    <cellStyle name="Normal 5 4 11 2 3 3" xfId="22442" xr:uid="{00000000-0005-0000-0000-000047530000}"/>
    <cellStyle name="Normal 5 4 11 2 4" xfId="22443" xr:uid="{00000000-0005-0000-0000-000048530000}"/>
    <cellStyle name="Normal 5 4 11 2 5" xfId="22444" xr:uid="{00000000-0005-0000-0000-000049530000}"/>
    <cellStyle name="Normal 5 4 11 2 6" xfId="22445" xr:uid="{00000000-0005-0000-0000-00004A530000}"/>
    <cellStyle name="Normal 5 4 11 3" xfId="22446" xr:uid="{00000000-0005-0000-0000-00004B530000}"/>
    <cellStyle name="Normal 5 4 11 3 2" xfId="22447" xr:uid="{00000000-0005-0000-0000-00004C530000}"/>
    <cellStyle name="Normal 5 4 11 3 3" xfId="22448" xr:uid="{00000000-0005-0000-0000-00004D530000}"/>
    <cellStyle name="Normal 5 4 11 3 4" xfId="22449" xr:uid="{00000000-0005-0000-0000-00004E530000}"/>
    <cellStyle name="Normal 5 4 11 4" xfId="22450" xr:uid="{00000000-0005-0000-0000-00004F530000}"/>
    <cellStyle name="Normal 5 4 11 4 2" xfId="22451" xr:uid="{00000000-0005-0000-0000-000050530000}"/>
    <cellStyle name="Normal 5 4 11 4 3" xfId="22452" xr:uid="{00000000-0005-0000-0000-000051530000}"/>
    <cellStyle name="Normal 5 4 11 4 4" xfId="22453" xr:uid="{00000000-0005-0000-0000-000052530000}"/>
    <cellStyle name="Normal 5 4 11 5" xfId="22454" xr:uid="{00000000-0005-0000-0000-000053530000}"/>
    <cellStyle name="Normal 5 4 11 5 2" xfId="22455" xr:uid="{00000000-0005-0000-0000-000054530000}"/>
    <cellStyle name="Normal 5 4 11 5 3" xfId="22456" xr:uid="{00000000-0005-0000-0000-000055530000}"/>
    <cellStyle name="Normal 5 4 11 6" xfId="22457" xr:uid="{00000000-0005-0000-0000-000056530000}"/>
    <cellStyle name="Normal 5 4 11 7" xfId="22458" xr:uid="{00000000-0005-0000-0000-000057530000}"/>
    <cellStyle name="Normal 5 4 11 8" xfId="22459" xr:uid="{00000000-0005-0000-0000-000058530000}"/>
    <cellStyle name="Normal 5 4 12" xfId="22460" xr:uid="{00000000-0005-0000-0000-000059530000}"/>
    <cellStyle name="Normal 5 4 12 2" xfId="22461" xr:uid="{00000000-0005-0000-0000-00005A530000}"/>
    <cellStyle name="Normal 5 4 12 2 2" xfId="22462" xr:uid="{00000000-0005-0000-0000-00005B530000}"/>
    <cellStyle name="Normal 5 4 12 2 3" xfId="22463" xr:uid="{00000000-0005-0000-0000-00005C530000}"/>
    <cellStyle name="Normal 5 4 12 2 4" xfId="22464" xr:uid="{00000000-0005-0000-0000-00005D530000}"/>
    <cellStyle name="Normal 5 4 12 3" xfId="22465" xr:uid="{00000000-0005-0000-0000-00005E530000}"/>
    <cellStyle name="Normal 5 4 12 3 2" xfId="22466" xr:uid="{00000000-0005-0000-0000-00005F530000}"/>
    <cellStyle name="Normal 5 4 12 3 3" xfId="22467" xr:uid="{00000000-0005-0000-0000-000060530000}"/>
    <cellStyle name="Normal 5 4 12 3 4" xfId="22468" xr:uid="{00000000-0005-0000-0000-000061530000}"/>
    <cellStyle name="Normal 5 4 12 4" xfId="22469" xr:uid="{00000000-0005-0000-0000-000062530000}"/>
    <cellStyle name="Normal 5 4 12 4 2" xfId="22470" xr:uid="{00000000-0005-0000-0000-000063530000}"/>
    <cellStyle name="Normal 5 4 12 4 3" xfId="22471" xr:uid="{00000000-0005-0000-0000-000064530000}"/>
    <cellStyle name="Normal 5 4 12 5" xfId="22472" xr:uid="{00000000-0005-0000-0000-000065530000}"/>
    <cellStyle name="Normal 5 4 12 6" xfId="22473" xr:uid="{00000000-0005-0000-0000-000066530000}"/>
    <cellStyle name="Normal 5 4 12 7" xfId="22474" xr:uid="{00000000-0005-0000-0000-000067530000}"/>
    <cellStyle name="Normal 5 4 13" xfId="22475" xr:uid="{00000000-0005-0000-0000-000068530000}"/>
    <cellStyle name="Normal 5 4 13 2" xfId="22476" xr:uid="{00000000-0005-0000-0000-000069530000}"/>
    <cellStyle name="Normal 5 4 13 3" xfId="22477" xr:uid="{00000000-0005-0000-0000-00006A530000}"/>
    <cellStyle name="Normal 5 4 13 4" xfId="22478" xr:uid="{00000000-0005-0000-0000-00006B530000}"/>
    <cellStyle name="Normal 5 4 14" xfId="22479" xr:uid="{00000000-0005-0000-0000-00006C530000}"/>
    <cellStyle name="Normal 5 4 14 2" xfId="22480" xr:uid="{00000000-0005-0000-0000-00006D530000}"/>
    <cellStyle name="Normal 5 4 14 3" xfId="22481" xr:uid="{00000000-0005-0000-0000-00006E530000}"/>
    <cellStyle name="Normal 5 4 14 4" xfId="22482" xr:uid="{00000000-0005-0000-0000-00006F530000}"/>
    <cellStyle name="Normal 5 4 15" xfId="22483" xr:uid="{00000000-0005-0000-0000-000070530000}"/>
    <cellStyle name="Normal 5 4 15 2" xfId="22484" xr:uid="{00000000-0005-0000-0000-000071530000}"/>
    <cellStyle name="Normal 5 4 15 3" xfId="22485" xr:uid="{00000000-0005-0000-0000-000072530000}"/>
    <cellStyle name="Normal 5 4 15 4" xfId="22486" xr:uid="{00000000-0005-0000-0000-000073530000}"/>
    <cellStyle name="Normal 5 4 16" xfId="22487" xr:uid="{00000000-0005-0000-0000-000074530000}"/>
    <cellStyle name="Normal 5 4 16 2" xfId="22488" xr:uid="{00000000-0005-0000-0000-000075530000}"/>
    <cellStyle name="Normal 5 4 16 3" xfId="22489" xr:uid="{00000000-0005-0000-0000-000076530000}"/>
    <cellStyle name="Normal 5 4 17" xfId="22490" xr:uid="{00000000-0005-0000-0000-000077530000}"/>
    <cellStyle name="Normal 5 4 18" xfId="22491" xr:uid="{00000000-0005-0000-0000-000078530000}"/>
    <cellStyle name="Normal 5 4 19" xfId="22492" xr:uid="{00000000-0005-0000-0000-000079530000}"/>
    <cellStyle name="Normal 5 4 2" xfId="471" xr:uid="{00000000-0005-0000-0000-00007A530000}"/>
    <cellStyle name="Normal 5 4 2 10" xfId="22493" xr:uid="{00000000-0005-0000-0000-00007B530000}"/>
    <cellStyle name="Normal 5 4 2 10 2" xfId="22494" xr:uid="{00000000-0005-0000-0000-00007C530000}"/>
    <cellStyle name="Normal 5 4 2 10 3" xfId="22495" xr:uid="{00000000-0005-0000-0000-00007D530000}"/>
    <cellStyle name="Normal 5 4 2 10 4" xfId="22496" xr:uid="{00000000-0005-0000-0000-00007E530000}"/>
    <cellStyle name="Normal 5 4 2 11" xfId="22497" xr:uid="{00000000-0005-0000-0000-00007F530000}"/>
    <cellStyle name="Normal 5 4 2 11 2" xfId="22498" xr:uid="{00000000-0005-0000-0000-000080530000}"/>
    <cellStyle name="Normal 5 4 2 11 3" xfId="22499" xr:uid="{00000000-0005-0000-0000-000081530000}"/>
    <cellStyle name="Normal 5 4 2 12" xfId="22500" xr:uid="{00000000-0005-0000-0000-000082530000}"/>
    <cellStyle name="Normal 5 4 2 13" xfId="22501" xr:uid="{00000000-0005-0000-0000-000083530000}"/>
    <cellStyle name="Normal 5 4 2 14" xfId="22502" xr:uid="{00000000-0005-0000-0000-000084530000}"/>
    <cellStyle name="Normal 5 4 2 2" xfId="642" xr:uid="{00000000-0005-0000-0000-000085530000}"/>
    <cellStyle name="Normal 5 4 2 2 10" xfId="22503" xr:uid="{00000000-0005-0000-0000-000086530000}"/>
    <cellStyle name="Normal 5 4 2 2 11" xfId="22504" xr:uid="{00000000-0005-0000-0000-000087530000}"/>
    <cellStyle name="Normal 5 4 2 2 2" xfId="1108" xr:uid="{00000000-0005-0000-0000-000088530000}"/>
    <cellStyle name="Normal 5 4 2 2 2 10" xfId="22505" xr:uid="{00000000-0005-0000-0000-000089530000}"/>
    <cellStyle name="Normal 5 4 2 2 2 2" xfId="1506" xr:uid="{00000000-0005-0000-0000-00008A530000}"/>
    <cellStyle name="Normal 5 4 2 2 2 2 2" xfId="22506" xr:uid="{00000000-0005-0000-0000-00008B530000}"/>
    <cellStyle name="Normal 5 4 2 2 2 2 2 2" xfId="22507" xr:uid="{00000000-0005-0000-0000-00008C530000}"/>
    <cellStyle name="Normal 5 4 2 2 2 2 2 2 2" xfId="22508" xr:uid="{00000000-0005-0000-0000-00008D530000}"/>
    <cellStyle name="Normal 5 4 2 2 2 2 2 2 3" xfId="22509" xr:uid="{00000000-0005-0000-0000-00008E530000}"/>
    <cellStyle name="Normal 5 4 2 2 2 2 2 2 4" xfId="22510" xr:uid="{00000000-0005-0000-0000-00008F530000}"/>
    <cellStyle name="Normal 5 4 2 2 2 2 2 3" xfId="22511" xr:uid="{00000000-0005-0000-0000-000090530000}"/>
    <cellStyle name="Normal 5 4 2 2 2 2 2 3 2" xfId="22512" xr:uid="{00000000-0005-0000-0000-000091530000}"/>
    <cellStyle name="Normal 5 4 2 2 2 2 2 3 3" xfId="22513" xr:uid="{00000000-0005-0000-0000-000092530000}"/>
    <cellStyle name="Normal 5 4 2 2 2 2 2 4" xfId="22514" xr:uid="{00000000-0005-0000-0000-000093530000}"/>
    <cellStyle name="Normal 5 4 2 2 2 2 2 5" xfId="22515" xr:uid="{00000000-0005-0000-0000-000094530000}"/>
    <cellStyle name="Normal 5 4 2 2 2 2 2 6" xfId="22516" xr:uid="{00000000-0005-0000-0000-000095530000}"/>
    <cellStyle name="Normal 5 4 2 2 2 2 3" xfId="22517" xr:uid="{00000000-0005-0000-0000-000096530000}"/>
    <cellStyle name="Normal 5 4 2 2 2 2 3 2" xfId="22518" xr:uid="{00000000-0005-0000-0000-000097530000}"/>
    <cellStyle name="Normal 5 4 2 2 2 2 3 3" xfId="22519" xr:uid="{00000000-0005-0000-0000-000098530000}"/>
    <cellStyle name="Normal 5 4 2 2 2 2 3 4" xfId="22520" xr:uid="{00000000-0005-0000-0000-000099530000}"/>
    <cellStyle name="Normal 5 4 2 2 2 2 4" xfId="22521" xr:uid="{00000000-0005-0000-0000-00009A530000}"/>
    <cellStyle name="Normal 5 4 2 2 2 2 4 2" xfId="22522" xr:uid="{00000000-0005-0000-0000-00009B530000}"/>
    <cellStyle name="Normal 5 4 2 2 2 2 4 3" xfId="22523" xr:uid="{00000000-0005-0000-0000-00009C530000}"/>
    <cellStyle name="Normal 5 4 2 2 2 2 4 4" xfId="22524" xr:uid="{00000000-0005-0000-0000-00009D530000}"/>
    <cellStyle name="Normal 5 4 2 2 2 2 5" xfId="22525" xr:uid="{00000000-0005-0000-0000-00009E530000}"/>
    <cellStyle name="Normal 5 4 2 2 2 2 5 2" xfId="22526" xr:uid="{00000000-0005-0000-0000-00009F530000}"/>
    <cellStyle name="Normal 5 4 2 2 2 2 5 3" xfId="22527" xr:uid="{00000000-0005-0000-0000-0000A0530000}"/>
    <cellStyle name="Normal 5 4 2 2 2 2 5 4" xfId="22528" xr:uid="{00000000-0005-0000-0000-0000A1530000}"/>
    <cellStyle name="Normal 5 4 2 2 2 2 6" xfId="22529" xr:uid="{00000000-0005-0000-0000-0000A2530000}"/>
    <cellStyle name="Normal 5 4 2 2 2 2 6 2" xfId="22530" xr:uid="{00000000-0005-0000-0000-0000A3530000}"/>
    <cellStyle name="Normal 5 4 2 2 2 2 6 3" xfId="22531" xr:uid="{00000000-0005-0000-0000-0000A4530000}"/>
    <cellStyle name="Normal 5 4 2 2 2 2 7" xfId="22532" xr:uid="{00000000-0005-0000-0000-0000A5530000}"/>
    <cellStyle name="Normal 5 4 2 2 2 2 8" xfId="22533" xr:uid="{00000000-0005-0000-0000-0000A6530000}"/>
    <cellStyle name="Normal 5 4 2 2 2 2 9" xfId="22534" xr:uid="{00000000-0005-0000-0000-0000A7530000}"/>
    <cellStyle name="Normal 5 4 2 2 2 3" xfId="22535" xr:uid="{00000000-0005-0000-0000-0000A8530000}"/>
    <cellStyle name="Normal 5 4 2 2 2 3 2" xfId="22536" xr:uid="{00000000-0005-0000-0000-0000A9530000}"/>
    <cellStyle name="Normal 5 4 2 2 2 3 2 2" xfId="22537" xr:uid="{00000000-0005-0000-0000-0000AA530000}"/>
    <cellStyle name="Normal 5 4 2 2 2 3 2 3" xfId="22538" xr:uid="{00000000-0005-0000-0000-0000AB530000}"/>
    <cellStyle name="Normal 5 4 2 2 2 3 2 4" xfId="22539" xr:uid="{00000000-0005-0000-0000-0000AC530000}"/>
    <cellStyle name="Normal 5 4 2 2 2 3 3" xfId="22540" xr:uid="{00000000-0005-0000-0000-0000AD530000}"/>
    <cellStyle name="Normal 5 4 2 2 2 3 3 2" xfId="22541" xr:uid="{00000000-0005-0000-0000-0000AE530000}"/>
    <cellStyle name="Normal 5 4 2 2 2 3 3 3" xfId="22542" xr:uid="{00000000-0005-0000-0000-0000AF530000}"/>
    <cellStyle name="Normal 5 4 2 2 2 3 4" xfId="22543" xr:uid="{00000000-0005-0000-0000-0000B0530000}"/>
    <cellStyle name="Normal 5 4 2 2 2 3 5" xfId="22544" xr:uid="{00000000-0005-0000-0000-0000B1530000}"/>
    <cellStyle name="Normal 5 4 2 2 2 3 6" xfId="22545" xr:uid="{00000000-0005-0000-0000-0000B2530000}"/>
    <cellStyle name="Normal 5 4 2 2 2 4" xfId="22546" xr:uid="{00000000-0005-0000-0000-0000B3530000}"/>
    <cellStyle name="Normal 5 4 2 2 2 4 2" xfId="22547" xr:uid="{00000000-0005-0000-0000-0000B4530000}"/>
    <cellStyle name="Normal 5 4 2 2 2 4 3" xfId="22548" xr:uid="{00000000-0005-0000-0000-0000B5530000}"/>
    <cellStyle name="Normal 5 4 2 2 2 4 4" xfId="22549" xr:uid="{00000000-0005-0000-0000-0000B6530000}"/>
    <cellStyle name="Normal 5 4 2 2 2 5" xfId="22550" xr:uid="{00000000-0005-0000-0000-0000B7530000}"/>
    <cellStyle name="Normal 5 4 2 2 2 5 2" xfId="22551" xr:uid="{00000000-0005-0000-0000-0000B8530000}"/>
    <cellStyle name="Normal 5 4 2 2 2 5 3" xfId="22552" xr:uid="{00000000-0005-0000-0000-0000B9530000}"/>
    <cellStyle name="Normal 5 4 2 2 2 5 4" xfId="22553" xr:uid="{00000000-0005-0000-0000-0000BA530000}"/>
    <cellStyle name="Normal 5 4 2 2 2 6" xfId="22554" xr:uid="{00000000-0005-0000-0000-0000BB530000}"/>
    <cellStyle name="Normal 5 4 2 2 2 6 2" xfId="22555" xr:uid="{00000000-0005-0000-0000-0000BC530000}"/>
    <cellStyle name="Normal 5 4 2 2 2 6 3" xfId="22556" xr:uid="{00000000-0005-0000-0000-0000BD530000}"/>
    <cellStyle name="Normal 5 4 2 2 2 6 4" xfId="22557" xr:uid="{00000000-0005-0000-0000-0000BE530000}"/>
    <cellStyle name="Normal 5 4 2 2 2 7" xfId="22558" xr:uid="{00000000-0005-0000-0000-0000BF530000}"/>
    <cellStyle name="Normal 5 4 2 2 2 7 2" xfId="22559" xr:uid="{00000000-0005-0000-0000-0000C0530000}"/>
    <cellStyle name="Normal 5 4 2 2 2 7 3" xfId="22560" xr:uid="{00000000-0005-0000-0000-0000C1530000}"/>
    <cellStyle name="Normal 5 4 2 2 2 8" xfId="22561" xr:uid="{00000000-0005-0000-0000-0000C2530000}"/>
    <cellStyle name="Normal 5 4 2 2 2 9" xfId="22562" xr:uid="{00000000-0005-0000-0000-0000C3530000}"/>
    <cellStyle name="Normal 5 4 2 2 3" xfId="1505" xr:uid="{00000000-0005-0000-0000-0000C4530000}"/>
    <cellStyle name="Normal 5 4 2 2 3 2" xfId="22563" xr:uid="{00000000-0005-0000-0000-0000C5530000}"/>
    <cellStyle name="Normal 5 4 2 2 3 2 2" xfId="22564" xr:uid="{00000000-0005-0000-0000-0000C6530000}"/>
    <cellStyle name="Normal 5 4 2 2 3 2 2 2" xfId="22565" xr:uid="{00000000-0005-0000-0000-0000C7530000}"/>
    <cellStyle name="Normal 5 4 2 2 3 2 2 3" xfId="22566" xr:uid="{00000000-0005-0000-0000-0000C8530000}"/>
    <cellStyle name="Normal 5 4 2 2 3 2 2 4" xfId="22567" xr:uid="{00000000-0005-0000-0000-0000C9530000}"/>
    <cellStyle name="Normal 5 4 2 2 3 2 3" xfId="22568" xr:uid="{00000000-0005-0000-0000-0000CA530000}"/>
    <cellStyle name="Normal 5 4 2 2 3 2 3 2" xfId="22569" xr:uid="{00000000-0005-0000-0000-0000CB530000}"/>
    <cellStyle name="Normal 5 4 2 2 3 2 3 3" xfId="22570" xr:uid="{00000000-0005-0000-0000-0000CC530000}"/>
    <cellStyle name="Normal 5 4 2 2 3 2 4" xfId="22571" xr:uid="{00000000-0005-0000-0000-0000CD530000}"/>
    <cellStyle name="Normal 5 4 2 2 3 2 5" xfId="22572" xr:uid="{00000000-0005-0000-0000-0000CE530000}"/>
    <cellStyle name="Normal 5 4 2 2 3 2 6" xfId="22573" xr:uid="{00000000-0005-0000-0000-0000CF530000}"/>
    <cellStyle name="Normal 5 4 2 2 3 3" xfId="22574" xr:uid="{00000000-0005-0000-0000-0000D0530000}"/>
    <cellStyle name="Normal 5 4 2 2 3 3 2" xfId="22575" xr:uid="{00000000-0005-0000-0000-0000D1530000}"/>
    <cellStyle name="Normal 5 4 2 2 3 3 3" xfId="22576" xr:uid="{00000000-0005-0000-0000-0000D2530000}"/>
    <cellStyle name="Normal 5 4 2 2 3 3 4" xfId="22577" xr:uid="{00000000-0005-0000-0000-0000D3530000}"/>
    <cellStyle name="Normal 5 4 2 2 3 4" xfId="22578" xr:uid="{00000000-0005-0000-0000-0000D4530000}"/>
    <cellStyle name="Normal 5 4 2 2 3 4 2" xfId="22579" xr:uid="{00000000-0005-0000-0000-0000D5530000}"/>
    <cellStyle name="Normal 5 4 2 2 3 4 3" xfId="22580" xr:uid="{00000000-0005-0000-0000-0000D6530000}"/>
    <cellStyle name="Normal 5 4 2 2 3 4 4" xfId="22581" xr:uid="{00000000-0005-0000-0000-0000D7530000}"/>
    <cellStyle name="Normal 5 4 2 2 3 5" xfId="22582" xr:uid="{00000000-0005-0000-0000-0000D8530000}"/>
    <cellStyle name="Normal 5 4 2 2 3 5 2" xfId="22583" xr:uid="{00000000-0005-0000-0000-0000D9530000}"/>
    <cellStyle name="Normal 5 4 2 2 3 5 3" xfId="22584" xr:uid="{00000000-0005-0000-0000-0000DA530000}"/>
    <cellStyle name="Normal 5 4 2 2 3 5 4" xfId="22585" xr:uid="{00000000-0005-0000-0000-0000DB530000}"/>
    <cellStyle name="Normal 5 4 2 2 3 6" xfId="22586" xr:uid="{00000000-0005-0000-0000-0000DC530000}"/>
    <cellStyle name="Normal 5 4 2 2 3 6 2" xfId="22587" xr:uid="{00000000-0005-0000-0000-0000DD530000}"/>
    <cellStyle name="Normal 5 4 2 2 3 6 3" xfId="22588" xr:uid="{00000000-0005-0000-0000-0000DE530000}"/>
    <cellStyle name="Normal 5 4 2 2 3 7" xfId="22589" xr:uid="{00000000-0005-0000-0000-0000DF530000}"/>
    <cellStyle name="Normal 5 4 2 2 3 8" xfId="22590" xr:uid="{00000000-0005-0000-0000-0000E0530000}"/>
    <cellStyle name="Normal 5 4 2 2 3 9" xfId="22591" xr:uid="{00000000-0005-0000-0000-0000E1530000}"/>
    <cellStyle name="Normal 5 4 2 2 4" xfId="22592" xr:uid="{00000000-0005-0000-0000-0000E2530000}"/>
    <cellStyle name="Normal 5 4 2 2 4 2" xfId="22593" xr:uid="{00000000-0005-0000-0000-0000E3530000}"/>
    <cellStyle name="Normal 5 4 2 2 4 2 2" xfId="22594" xr:uid="{00000000-0005-0000-0000-0000E4530000}"/>
    <cellStyle name="Normal 5 4 2 2 4 2 3" xfId="22595" xr:uid="{00000000-0005-0000-0000-0000E5530000}"/>
    <cellStyle name="Normal 5 4 2 2 4 2 4" xfId="22596" xr:uid="{00000000-0005-0000-0000-0000E6530000}"/>
    <cellStyle name="Normal 5 4 2 2 4 3" xfId="22597" xr:uid="{00000000-0005-0000-0000-0000E7530000}"/>
    <cellStyle name="Normal 5 4 2 2 4 3 2" xfId="22598" xr:uid="{00000000-0005-0000-0000-0000E8530000}"/>
    <cellStyle name="Normal 5 4 2 2 4 3 3" xfId="22599" xr:uid="{00000000-0005-0000-0000-0000E9530000}"/>
    <cellStyle name="Normal 5 4 2 2 4 4" xfId="22600" xr:uid="{00000000-0005-0000-0000-0000EA530000}"/>
    <cellStyle name="Normal 5 4 2 2 4 5" xfId="22601" xr:uid="{00000000-0005-0000-0000-0000EB530000}"/>
    <cellStyle name="Normal 5 4 2 2 4 6" xfId="22602" xr:uid="{00000000-0005-0000-0000-0000EC530000}"/>
    <cellStyle name="Normal 5 4 2 2 5" xfId="22603" xr:uid="{00000000-0005-0000-0000-0000ED530000}"/>
    <cellStyle name="Normal 5 4 2 2 5 2" xfId="22604" xr:uid="{00000000-0005-0000-0000-0000EE530000}"/>
    <cellStyle name="Normal 5 4 2 2 5 3" xfId="22605" xr:uid="{00000000-0005-0000-0000-0000EF530000}"/>
    <cellStyle name="Normal 5 4 2 2 5 4" xfId="22606" xr:uid="{00000000-0005-0000-0000-0000F0530000}"/>
    <cellStyle name="Normal 5 4 2 2 6" xfId="22607" xr:uid="{00000000-0005-0000-0000-0000F1530000}"/>
    <cellStyle name="Normal 5 4 2 2 6 2" xfId="22608" xr:uid="{00000000-0005-0000-0000-0000F2530000}"/>
    <cellStyle name="Normal 5 4 2 2 6 3" xfId="22609" xr:uid="{00000000-0005-0000-0000-0000F3530000}"/>
    <cellStyle name="Normal 5 4 2 2 6 4" xfId="22610" xr:uid="{00000000-0005-0000-0000-0000F4530000}"/>
    <cellStyle name="Normal 5 4 2 2 7" xfId="22611" xr:uid="{00000000-0005-0000-0000-0000F5530000}"/>
    <cellStyle name="Normal 5 4 2 2 7 2" xfId="22612" xr:uid="{00000000-0005-0000-0000-0000F6530000}"/>
    <cellStyle name="Normal 5 4 2 2 7 3" xfId="22613" xr:uid="{00000000-0005-0000-0000-0000F7530000}"/>
    <cellStyle name="Normal 5 4 2 2 7 4" xfId="22614" xr:uid="{00000000-0005-0000-0000-0000F8530000}"/>
    <cellStyle name="Normal 5 4 2 2 8" xfId="22615" xr:uid="{00000000-0005-0000-0000-0000F9530000}"/>
    <cellStyle name="Normal 5 4 2 2 8 2" xfId="22616" xr:uid="{00000000-0005-0000-0000-0000FA530000}"/>
    <cellStyle name="Normal 5 4 2 2 8 3" xfId="22617" xr:uid="{00000000-0005-0000-0000-0000FB530000}"/>
    <cellStyle name="Normal 5 4 2 2 9" xfId="22618" xr:uid="{00000000-0005-0000-0000-0000FC530000}"/>
    <cellStyle name="Normal 5 4 2 3" xfId="795" xr:uid="{00000000-0005-0000-0000-0000FD530000}"/>
    <cellStyle name="Normal 5 4 2 3 10" xfId="22619" xr:uid="{00000000-0005-0000-0000-0000FE530000}"/>
    <cellStyle name="Normal 5 4 2 3 2" xfId="1507" xr:uid="{00000000-0005-0000-0000-0000FF530000}"/>
    <cellStyle name="Normal 5 4 2 3 2 2" xfId="22620" xr:uid="{00000000-0005-0000-0000-000000540000}"/>
    <cellStyle name="Normal 5 4 2 3 2 2 2" xfId="22621" xr:uid="{00000000-0005-0000-0000-000001540000}"/>
    <cellStyle name="Normal 5 4 2 3 2 2 2 2" xfId="22622" xr:uid="{00000000-0005-0000-0000-000002540000}"/>
    <cellStyle name="Normal 5 4 2 3 2 2 2 3" xfId="22623" xr:uid="{00000000-0005-0000-0000-000003540000}"/>
    <cellStyle name="Normal 5 4 2 3 2 2 2 4" xfId="22624" xr:uid="{00000000-0005-0000-0000-000004540000}"/>
    <cellStyle name="Normal 5 4 2 3 2 2 3" xfId="22625" xr:uid="{00000000-0005-0000-0000-000005540000}"/>
    <cellStyle name="Normal 5 4 2 3 2 2 3 2" xfId="22626" xr:uid="{00000000-0005-0000-0000-000006540000}"/>
    <cellStyle name="Normal 5 4 2 3 2 2 3 3" xfId="22627" xr:uid="{00000000-0005-0000-0000-000007540000}"/>
    <cellStyle name="Normal 5 4 2 3 2 2 4" xfId="22628" xr:uid="{00000000-0005-0000-0000-000008540000}"/>
    <cellStyle name="Normal 5 4 2 3 2 2 5" xfId="22629" xr:uid="{00000000-0005-0000-0000-000009540000}"/>
    <cellStyle name="Normal 5 4 2 3 2 2 6" xfId="22630" xr:uid="{00000000-0005-0000-0000-00000A540000}"/>
    <cellStyle name="Normal 5 4 2 3 2 3" xfId="22631" xr:uid="{00000000-0005-0000-0000-00000B540000}"/>
    <cellStyle name="Normal 5 4 2 3 2 3 2" xfId="22632" xr:uid="{00000000-0005-0000-0000-00000C540000}"/>
    <cellStyle name="Normal 5 4 2 3 2 3 3" xfId="22633" xr:uid="{00000000-0005-0000-0000-00000D540000}"/>
    <cellStyle name="Normal 5 4 2 3 2 3 4" xfId="22634" xr:uid="{00000000-0005-0000-0000-00000E540000}"/>
    <cellStyle name="Normal 5 4 2 3 2 4" xfId="22635" xr:uid="{00000000-0005-0000-0000-00000F540000}"/>
    <cellStyle name="Normal 5 4 2 3 2 4 2" xfId="22636" xr:uid="{00000000-0005-0000-0000-000010540000}"/>
    <cellStyle name="Normal 5 4 2 3 2 4 3" xfId="22637" xr:uid="{00000000-0005-0000-0000-000011540000}"/>
    <cellStyle name="Normal 5 4 2 3 2 4 4" xfId="22638" xr:uid="{00000000-0005-0000-0000-000012540000}"/>
    <cellStyle name="Normal 5 4 2 3 2 5" xfId="22639" xr:uid="{00000000-0005-0000-0000-000013540000}"/>
    <cellStyle name="Normal 5 4 2 3 2 5 2" xfId="22640" xr:uid="{00000000-0005-0000-0000-000014540000}"/>
    <cellStyle name="Normal 5 4 2 3 2 5 3" xfId="22641" xr:uid="{00000000-0005-0000-0000-000015540000}"/>
    <cellStyle name="Normal 5 4 2 3 2 5 4" xfId="22642" xr:uid="{00000000-0005-0000-0000-000016540000}"/>
    <cellStyle name="Normal 5 4 2 3 2 6" xfId="22643" xr:uid="{00000000-0005-0000-0000-000017540000}"/>
    <cellStyle name="Normal 5 4 2 3 2 6 2" xfId="22644" xr:uid="{00000000-0005-0000-0000-000018540000}"/>
    <cellStyle name="Normal 5 4 2 3 2 6 3" xfId="22645" xr:uid="{00000000-0005-0000-0000-000019540000}"/>
    <cellStyle name="Normal 5 4 2 3 2 7" xfId="22646" xr:uid="{00000000-0005-0000-0000-00001A540000}"/>
    <cellStyle name="Normal 5 4 2 3 2 8" xfId="22647" xr:uid="{00000000-0005-0000-0000-00001B540000}"/>
    <cellStyle name="Normal 5 4 2 3 2 9" xfId="22648" xr:uid="{00000000-0005-0000-0000-00001C540000}"/>
    <cellStyle name="Normal 5 4 2 3 3" xfId="22649" xr:uid="{00000000-0005-0000-0000-00001D540000}"/>
    <cellStyle name="Normal 5 4 2 3 3 2" xfId="22650" xr:uid="{00000000-0005-0000-0000-00001E540000}"/>
    <cellStyle name="Normal 5 4 2 3 3 2 2" xfId="22651" xr:uid="{00000000-0005-0000-0000-00001F540000}"/>
    <cellStyle name="Normal 5 4 2 3 3 2 3" xfId="22652" xr:uid="{00000000-0005-0000-0000-000020540000}"/>
    <cellStyle name="Normal 5 4 2 3 3 2 4" xfId="22653" xr:uid="{00000000-0005-0000-0000-000021540000}"/>
    <cellStyle name="Normal 5 4 2 3 3 3" xfId="22654" xr:uid="{00000000-0005-0000-0000-000022540000}"/>
    <cellStyle name="Normal 5 4 2 3 3 3 2" xfId="22655" xr:uid="{00000000-0005-0000-0000-000023540000}"/>
    <cellStyle name="Normal 5 4 2 3 3 3 3" xfId="22656" xr:uid="{00000000-0005-0000-0000-000024540000}"/>
    <cellStyle name="Normal 5 4 2 3 3 4" xfId="22657" xr:uid="{00000000-0005-0000-0000-000025540000}"/>
    <cellStyle name="Normal 5 4 2 3 3 5" xfId="22658" xr:uid="{00000000-0005-0000-0000-000026540000}"/>
    <cellStyle name="Normal 5 4 2 3 3 6" xfId="22659" xr:uid="{00000000-0005-0000-0000-000027540000}"/>
    <cellStyle name="Normal 5 4 2 3 4" xfId="22660" xr:uid="{00000000-0005-0000-0000-000028540000}"/>
    <cellStyle name="Normal 5 4 2 3 4 2" xfId="22661" xr:uid="{00000000-0005-0000-0000-000029540000}"/>
    <cellStyle name="Normal 5 4 2 3 4 3" xfId="22662" xr:uid="{00000000-0005-0000-0000-00002A540000}"/>
    <cellStyle name="Normal 5 4 2 3 4 4" xfId="22663" xr:uid="{00000000-0005-0000-0000-00002B540000}"/>
    <cellStyle name="Normal 5 4 2 3 5" xfId="22664" xr:uid="{00000000-0005-0000-0000-00002C540000}"/>
    <cellStyle name="Normal 5 4 2 3 5 2" xfId="22665" xr:uid="{00000000-0005-0000-0000-00002D540000}"/>
    <cellStyle name="Normal 5 4 2 3 5 3" xfId="22666" xr:uid="{00000000-0005-0000-0000-00002E540000}"/>
    <cellStyle name="Normal 5 4 2 3 5 4" xfId="22667" xr:uid="{00000000-0005-0000-0000-00002F540000}"/>
    <cellStyle name="Normal 5 4 2 3 6" xfId="22668" xr:uid="{00000000-0005-0000-0000-000030540000}"/>
    <cellStyle name="Normal 5 4 2 3 6 2" xfId="22669" xr:uid="{00000000-0005-0000-0000-000031540000}"/>
    <cellStyle name="Normal 5 4 2 3 6 3" xfId="22670" xr:uid="{00000000-0005-0000-0000-000032540000}"/>
    <cellStyle name="Normal 5 4 2 3 6 4" xfId="22671" xr:uid="{00000000-0005-0000-0000-000033540000}"/>
    <cellStyle name="Normal 5 4 2 3 7" xfId="22672" xr:uid="{00000000-0005-0000-0000-000034540000}"/>
    <cellStyle name="Normal 5 4 2 3 7 2" xfId="22673" xr:uid="{00000000-0005-0000-0000-000035540000}"/>
    <cellStyle name="Normal 5 4 2 3 7 3" xfId="22674" xr:uid="{00000000-0005-0000-0000-000036540000}"/>
    <cellStyle name="Normal 5 4 2 3 8" xfId="22675" xr:uid="{00000000-0005-0000-0000-000037540000}"/>
    <cellStyle name="Normal 5 4 2 3 9" xfId="22676" xr:uid="{00000000-0005-0000-0000-000038540000}"/>
    <cellStyle name="Normal 5 4 2 4" xfId="1504" xr:uid="{00000000-0005-0000-0000-000039540000}"/>
    <cellStyle name="Normal 5 4 2 4 2" xfId="22677" xr:uid="{00000000-0005-0000-0000-00003A540000}"/>
    <cellStyle name="Normal 5 4 2 4 2 2" xfId="22678" xr:uid="{00000000-0005-0000-0000-00003B540000}"/>
    <cellStyle name="Normal 5 4 2 4 2 2 2" xfId="22679" xr:uid="{00000000-0005-0000-0000-00003C540000}"/>
    <cellStyle name="Normal 5 4 2 4 2 2 3" xfId="22680" xr:uid="{00000000-0005-0000-0000-00003D540000}"/>
    <cellStyle name="Normal 5 4 2 4 2 2 4" xfId="22681" xr:uid="{00000000-0005-0000-0000-00003E540000}"/>
    <cellStyle name="Normal 5 4 2 4 2 3" xfId="22682" xr:uid="{00000000-0005-0000-0000-00003F540000}"/>
    <cellStyle name="Normal 5 4 2 4 2 3 2" xfId="22683" xr:uid="{00000000-0005-0000-0000-000040540000}"/>
    <cellStyle name="Normal 5 4 2 4 2 3 3" xfId="22684" xr:uid="{00000000-0005-0000-0000-000041540000}"/>
    <cellStyle name="Normal 5 4 2 4 2 4" xfId="22685" xr:uid="{00000000-0005-0000-0000-000042540000}"/>
    <cellStyle name="Normal 5 4 2 4 2 5" xfId="22686" xr:uid="{00000000-0005-0000-0000-000043540000}"/>
    <cellStyle name="Normal 5 4 2 4 2 6" xfId="22687" xr:uid="{00000000-0005-0000-0000-000044540000}"/>
    <cellStyle name="Normal 5 4 2 4 3" xfId="22688" xr:uid="{00000000-0005-0000-0000-000045540000}"/>
    <cellStyle name="Normal 5 4 2 4 3 2" xfId="22689" xr:uid="{00000000-0005-0000-0000-000046540000}"/>
    <cellStyle name="Normal 5 4 2 4 3 3" xfId="22690" xr:uid="{00000000-0005-0000-0000-000047540000}"/>
    <cellStyle name="Normal 5 4 2 4 3 4" xfId="22691" xr:uid="{00000000-0005-0000-0000-000048540000}"/>
    <cellStyle name="Normal 5 4 2 4 4" xfId="22692" xr:uid="{00000000-0005-0000-0000-000049540000}"/>
    <cellStyle name="Normal 5 4 2 4 4 2" xfId="22693" xr:uid="{00000000-0005-0000-0000-00004A540000}"/>
    <cellStyle name="Normal 5 4 2 4 4 3" xfId="22694" xr:uid="{00000000-0005-0000-0000-00004B540000}"/>
    <cellStyle name="Normal 5 4 2 4 4 4" xfId="22695" xr:uid="{00000000-0005-0000-0000-00004C540000}"/>
    <cellStyle name="Normal 5 4 2 4 5" xfId="22696" xr:uid="{00000000-0005-0000-0000-00004D540000}"/>
    <cellStyle name="Normal 5 4 2 4 5 2" xfId="22697" xr:uid="{00000000-0005-0000-0000-00004E540000}"/>
    <cellStyle name="Normal 5 4 2 4 5 3" xfId="22698" xr:uid="{00000000-0005-0000-0000-00004F540000}"/>
    <cellStyle name="Normal 5 4 2 4 5 4" xfId="22699" xr:uid="{00000000-0005-0000-0000-000050540000}"/>
    <cellStyle name="Normal 5 4 2 4 6" xfId="22700" xr:uid="{00000000-0005-0000-0000-000051540000}"/>
    <cellStyle name="Normal 5 4 2 4 6 2" xfId="22701" xr:uid="{00000000-0005-0000-0000-000052540000}"/>
    <cellStyle name="Normal 5 4 2 4 6 3" xfId="22702" xr:uid="{00000000-0005-0000-0000-000053540000}"/>
    <cellStyle name="Normal 5 4 2 4 7" xfId="22703" xr:uid="{00000000-0005-0000-0000-000054540000}"/>
    <cellStyle name="Normal 5 4 2 4 8" xfId="22704" xr:uid="{00000000-0005-0000-0000-000055540000}"/>
    <cellStyle name="Normal 5 4 2 4 9" xfId="22705" xr:uid="{00000000-0005-0000-0000-000056540000}"/>
    <cellStyle name="Normal 5 4 2 5" xfId="22706" xr:uid="{00000000-0005-0000-0000-000057540000}"/>
    <cellStyle name="Normal 5 4 2 5 2" xfId="22707" xr:uid="{00000000-0005-0000-0000-000058540000}"/>
    <cellStyle name="Normal 5 4 2 5 2 2" xfId="22708" xr:uid="{00000000-0005-0000-0000-000059540000}"/>
    <cellStyle name="Normal 5 4 2 5 2 2 2" xfId="22709" xr:uid="{00000000-0005-0000-0000-00005A540000}"/>
    <cellStyle name="Normal 5 4 2 5 2 2 3" xfId="22710" xr:uid="{00000000-0005-0000-0000-00005B540000}"/>
    <cellStyle name="Normal 5 4 2 5 2 2 4" xfId="22711" xr:uid="{00000000-0005-0000-0000-00005C540000}"/>
    <cellStyle name="Normal 5 4 2 5 2 3" xfId="22712" xr:uid="{00000000-0005-0000-0000-00005D540000}"/>
    <cellStyle name="Normal 5 4 2 5 2 3 2" xfId="22713" xr:uid="{00000000-0005-0000-0000-00005E540000}"/>
    <cellStyle name="Normal 5 4 2 5 2 3 3" xfId="22714" xr:uid="{00000000-0005-0000-0000-00005F540000}"/>
    <cellStyle name="Normal 5 4 2 5 2 4" xfId="22715" xr:uid="{00000000-0005-0000-0000-000060540000}"/>
    <cellStyle name="Normal 5 4 2 5 2 5" xfId="22716" xr:uid="{00000000-0005-0000-0000-000061540000}"/>
    <cellStyle name="Normal 5 4 2 5 2 6" xfId="22717" xr:uid="{00000000-0005-0000-0000-000062540000}"/>
    <cellStyle name="Normal 5 4 2 5 3" xfId="22718" xr:uid="{00000000-0005-0000-0000-000063540000}"/>
    <cellStyle name="Normal 5 4 2 5 3 2" xfId="22719" xr:uid="{00000000-0005-0000-0000-000064540000}"/>
    <cellStyle name="Normal 5 4 2 5 3 3" xfId="22720" xr:uid="{00000000-0005-0000-0000-000065540000}"/>
    <cellStyle name="Normal 5 4 2 5 3 4" xfId="22721" xr:uid="{00000000-0005-0000-0000-000066540000}"/>
    <cellStyle name="Normal 5 4 2 5 4" xfId="22722" xr:uid="{00000000-0005-0000-0000-000067540000}"/>
    <cellStyle name="Normal 5 4 2 5 4 2" xfId="22723" xr:uid="{00000000-0005-0000-0000-000068540000}"/>
    <cellStyle name="Normal 5 4 2 5 4 3" xfId="22724" xr:uid="{00000000-0005-0000-0000-000069540000}"/>
    <cellStyle name="Normal 5 4 2 5 4 4" xfId="22725" xr:uid="{00000000-0005-0000-0000-00006A540000}"/>
    <cellStyle name="Normal 5 4 2 5 5" xfId="22726" xr:uid="{00000000-0005-0000-0000-00006B540000}"/>
    <cellStyle name="Normal 5 4 2 5 5 2" xfId="22727" xr:uid="{00000000-0005-0000-0000-00006C540000}"/>
    <cellStyle name="Normal 5 4 2 5 5 3" xfId="22728" xr:uid="{00000000-0005-0000-0000-00006D540000}"/>
    <cellStyle name="Normal 5 4 2 5 5 4" xfId="22729" xr:uid="{00000000-0005-0000-0000-00006E540000}"/>
    <cellStyle name="Normal 5 4 2 5 6" xfId="22730" xr:uid="{00000000-0005-0000-0000-00006F540000}"/>
    <cellStyle name="Normal 5 4 2 5 6 2" xfId="22731" xr:uid="{00000000-0005-0000-0000-000070540000}"/>
    <cellStyle name="Normal 5 4 2 5 6 3" xfId="22732" xr:uid="{00000000-0005-0000-0000-000071540000}"/>
    <cellStyle name="Normal 5 4 2 5 7" xfId="22733" xr:uid="{00000000-0005-0000-0000-000072540000}"/>
    <cellStyle name="Normal 5 4 2 5 8" xfId="22734" xr:uid="{00000000-0005-0000-0000-000073540000}"/>
    <cellStyle name="Normal 5 4 2 5 9" xfId="22735" xr:uid="{00000000-0005-0000-0000-000074540000}"/>
    <cellStyle name="Normal 5 4 2 6" xfId="22736" xr:uid="{00000000-0005-0000-0000-000075540000}"/>
    <cellStyle name="Normal 5 4 2 6 2" xfId="22737" xr:uid="{00000000-0005-0000-0000-000076540000}"/>
    <cellStyle name="Normal 5 4 2 6 2 2" xfId="22738" xr:uid="{00000000-0005-0000-0000-000077540000}"/>
    <cellStyle name="Normal 5 4 2 6 2 2 2" xfId="22739" xr:uid="{00000000-0005-0000-0000-000078540000}"/>
    <cellStyle name="Normal 5 4 2 6 2 2 3" xfId="22740" xr:uid="{00000000-0005-0000-0000-000079540000}"/>
    <cellStyle name="Normal 5 4 2 6 2 2 4" xfId="22741" xr:uid="{00000000-0005-0000-0000-00007A540000}"/>
    <cellStyle name="Normal 5 4 2 6 2 3" xfId="22742" xr:uid="{00000000-0005-0000-0000-00007B540000}"/>
    <cellStyle name="Normal 5 4 2 6 2 3 2" xfId="22743" xr:uid="{00000000-0005-0000-0000-00007C540000}"/>
    <cellStyle name="Normal 5 4 2 6 2 3 3" xfId="22744" xr:uid="{00000000-0005-0000-0000-00007D540000}"/>
    <cellStyle name="Normal 5 4 2 6 2 4" xfId="22745" xr:uid="{00000000-0005-0000-0000-00007E540000}"/>
    <cellStyle name="Normal 5 4 2 6 2 5" xfId="22746" xr:uid="{00000000-0005-0000-0000-00007F540000}"/>
    <cellStyle name="Normal 5 4 2 6 2 6" xfId="22747" xr:uid="{00000000-0005-0000-0000-000080540000}"/>
    <cellStyle name="Normal 5 4 2 6 3" xfId="22748" xr:uid="{00000000-0005-0000-0000-000081540000}"/>
    <cellStyle name="Normal 5 4 2 6 3 2" xfId="22749" xr:uid="{00000000-0005-0000-0000-000082540000}"/>
    <cellStyle name="Normal 5 4 2 6 3 3" xfId="22750" xr:uid="{00000000-0005-0000-0000-000083540000}"/>
    <cellStyle name="Normal 5 4 2 6 3 4" xfId="22751" xr:uid="{00000000-0005-0000-0000-000084540000}"/>
    <cellStyle name="Normal 5 4 2 6 4" xfId="22752" xr:uid="{00000000-0005-0000-0000-000085540000}"/>
    <cellStyle name="Normal 5 4 2 6 4 2" xfId="22753" xr:uid="{00000000-0005-0000-0000-000086540000}"/>
    <cellStyle name="Normal 5 4 2 6 4 3" xfId="22754" xr:uid="{00000000-0005-0000-0000-000087540000}"/>
    <cellStyle name="Normal 5 4 2 6 4 4" xfId="22755" xr:uid="{00000000-0005-0000-0000-000088540000}"/>
    <cellStyle name="Normal 5 4 2 6 5" xfId="22756" xr:uid="{00000000-0005-0000-0000-000089540000}"/>
    <cellStyle name="Normal 5 4 2 6 5 2" xfId="22757" xr:uid="{00000000-0005-0000-0000-00008A540000}"/>
    <cellStyle name="Normal 5 4 2 6 5 3" xfId="22758" xr:uid="{00000000-0005-0000-0000-00008B540000}"/>
    <cellStyle name="Normal 5 4 2 6 6" xfId="22759" xr:uid="{00000000-0005-0000-0000-00008C540000}"/>
    <cellStyle name="Normal 5 4 2 6 7" xfId="22760" xr:uid="{00000000-0005-0000-0000-00008D540000}"/>
    <cellStyle name="Normal 5 4 2 6 8" xfId="22761" xr:uid="{00000000-0005-0000-0000-00008E540000}"/>
    <cellStyle name="Normal 5 4 2 7" xfId="22762" xr:uid="{00000000-0005-0000-0000-00008F540000}"/>
    <cellStyle name="Normal 5 4 2 7 2" xfId="22763" xr:uid="{00000000-0005-0000-0000-000090540000}"/>
    <cellStyle name="Normal 5 4 2 7 2 2" xfId="22764" xr:uid="{00000000-0005-0000-0000-000091540000}"/>
    <cellStyle name="Normal 5 4 2 7 2 3" xfId="22765" xr:uid="{00000000-0005-0000-0000-000092540000}"/>
    <cellStyle name="Normal 5 4 2 7 2 4" xfId="22766" xr:uid="{00000000-0005-0000-0000-000093540000}"/>
    <cellStyle name="Normal 5 4 2 7 3" xfId="22767" xr:uid="{00000000-0005-0000-0000-000094540000}"/>
    <cellStyle name="Normal 5 4 2 7 3 2" xfId="22768" xr:uid="{00000000-0005-0000-0000-000095540000}"/>
    <cellStyle name="Normal 5 4 2 7 3 3" xfId="22769" xr:uid="{00000000-0005-0000-0000-000096540000}"/>
    <cellStyle name="Normal 5 4 2 7 4" xfId="22770" xr:uid="{00000000-0005-0000-0000-000097540000}"/>
    <cellStyle name="Normal 5 4 2 7 5" xfId="22771" xr:uid="{00000000-0005-0000-0000-000098540000}"/>
    <cellStyle name="Normal 5 4 2 7 6" xfId="22772" xr:uid="{00000000-0005-0000-0000-000099540000}"/>
    <cellStyle name="Normal 5 4 2 8" xfId="22773" xr:uid="{00000000-0005-0000-0000-00009A540000}"/>
    <cellStyle name="Normal 5 4 2 8 2" xfId="22774" xr:uid="{00000000-0005-0000-0000-00009B540000}"/>
    <cellStyle name="Normal 5 4 2 8 3" xfId="22775" xr:uid="{00000000-0005-0000-0000-00009C540000}"/>
    <cellStyle name="Normal 5 4 2 8 4" xfId="22776" xr:uid="{00000000-0005-0000-0000-00009D540000}"/>
    <cellStyle name="Normal 5 4 2 9" xfId="22777" xr:uid="{00000000-0005-0000-0000-00009E540000}"/>
    <cellStyle name="Normal 5 4 2 9 2" xfId="22778" xr:uid="{00000000-0005-0000-0000-00009F540000}"/>
    <cellStyle name="Normal 5 4 2 9 3" xfId="22779" xr:uid="{00000000-0005-0000-0000-0000A0540000}"/>
    <cellStyle name="Normal 5 4 2 9 4" xfId="22780" xr:uid="{00000000-0005-0000-0000-0000A1540000}"/>
    <cellStyle name="Normal 5 4 3" xfId="545" xr:uid="{00000000-0005-0000-0000-0000A2540000}"/>
    <cellStyle name="Normal 5 4 3 10" xfId="22781" xr:uid="{00000000-0005-0000-0000-0000A3540000}"/>
    <cellStyle name="Normal 5 4 3 10 2" xfId="22782" xr:uid="{00000000-0005-0000-0000-0000A4540000}"/>
    <cellStyle name="Normal 5 4 3 10 3" xfId="22783" xr:uid="{00000000-0005-0000-0000-0000A5540000}"/>
    <cellStyle name="Normal 5 4 3 10 4" xfId="22784" xr:uid="{00000000-0005-0000-0000-0000A6540000}"/>
    <cellStyle name="Normal 5 4 3 11" xfId="22785" xr:uid="{00000000-0005-0000-0000-0000A7540000}"/>
    <cellStyle name="Normal 5 4 3 11 2" xfId="22786" xr:uid="{00000000-0005-0000-0000-0000A8540000}"/>
    <cellStyle name="Normal 5 4 3 11 3" xfId="22787" xr:uid="{00000000-0005-0000-0000-0000A9540000}"/>
    <cellStyle name="Normal 5 4 3 12" xfId="22788" xr:uid="{00000000-0005-0000-0000-0000AA540000}"/>
    <cellStyle name="Normal 5 4 3 13" xfId="22789" xr:uid="{00000000-0005-0000-0000-0000AB540000}"/>
    <cellStyle name="Normal 5 4 3 14" xfId="22790" xr:uid="{00000000-0005-0000-0000-0000AC540000}"/>
    <cellStyle name="Normal 5 4 3 2" xfId="686" xr:uid="{00000000-0005-0000-0000-0000AD540000}"/>
    <cellStyle name="Normal 5 4 3 2 10" xfId="22791" xr:uid="{00000000-0005-0000-0000-0000AE540000}"/>
    <cellStyle name="Normal 5 4 3 2 11" xfId="22792" xr:uid="{00000000-0005-0000-0000-0000AF540000}"/>
    <cellStyle name="Normal 5 4 3 2 2" xfId="1151" xr:uid="{00000000-0005-0000-0000-0000B0540000}"/>
    <cellStyle name="Normal 5 4 3 2 2 10" xfId="22793" xr:uid="{00000000-0005-0000-0000-0000B1540000}"/>
    <cellStyle name="Normal 5 4 3 2 2 2" xfId="1510" xr:uid="{00000000-0005-0000-0000-0000B2540000}"/>
    <cellStyle name="Normal 5 4 3 2 2 2 2" xfId="22794" xr:uid="{00000000-0005-0000-0000-0000B3540000}"/>
    <cellStyle name="Normal 5 4 3 2 2 2 2 2" xfId="22795" xr:uid="{00000000-0005-0000-0000-0000B4540000}"/>
    <cellStyle name="Normal 5 4 3 2 2 2 2 2 2" xfId="22796" xr:uid="{00000000-0005-0000-0000-0000B5540000}"/>
    <cellStyle name="Normal 5 4 3 2 2 2 2 2 3" xfId="22797" xr:uid="{00000000-0005-0000-0000-0000B6540000}"/>
    <cellStyle name="Normal 5 4 3 2 2 2 2 2 4" xfId="22798" xr:uid="{00000000-0005-0000-0000-0000B7540000}"/>
    <cellStyle name="Normal 5 4 3 2 2 2 2 3" xfId="22799" xr:uid="{00000000-0005-0000-0000-0000B8540000}"/>
    <cellStyle name="Normal 5 4 3 2 2 2 2 3 2" xfId="22800" xr:uid="{00000000-0005-0000-0000-0000B9540000}"/>
    <cellStyle name="Normal 5 4 3 2 2 2 2 3 3" xfId="22801" xr:uid="{00000000-0005-0000-0000-0000BA540000}"/>
    <cellStyle name="Normal 5 4 3 2 2 2 2 4" xfId="22802" xr:uid="{00000000-0005-0000-0000-0000BB540000}"/>
    <cellStyle name="Normal 5 4 3 2 2 2 2 5" xfId="22803" xr:uid="{00000000-0005-0000-0000-0000BC540000}"/>
    <cellStyle name="Normal 5 4 3 2 2 2 2 6" xfId="22804" xr:uid="{00000000-0005-0000-0000-0000BD540000}"/>
    <cellStyle name="Normal 5 4 3 2 2 2 3" xfId="22805" xr:uid="{00000000-0005-0000-0000-0000BE540000}"/>
    <cellStyle name="Normal 5 4 3 2 2 2 3 2" xfId="22806" xr:uid="{00000000-0005-0000-0000-0000BF540000}"/>
    <cellStyle name="Normal 5 4 3 2 2 2 3 3" xfId="22807" xr:uid="{00000000-0005-0000-0000-0000C0540000}"/>
    <cellStyle name="Normal 5 4 3 2 2 2 3 4" xfId="22808" xr:uid="{00000000-0005-0000-0000-0000C1540000}"/>
    <cellStyle name="Normal 5 4 3 2 2 2 4" xfId="22809" xr:uid="{00000000-0005-0000-0000-0000C2540000}"/>
    <cellStyle name="Normal 5 4 3 2 2 2 4 2" xfId="22810" xr:uid="{00000000-0005-0000-0000-0000C3540000}"/>
    <cellStyle name="Normal 5 4 3 2 2 2 4 3" xfId="22811" xr:uid="{00000000-0005-0000-0000-0000C4540000}"/>
    <cellStyle name="Normal 5 4 3 2 2 2 4 4" xfId="22812" xr:uid="{00000000-0005-0000-0000-0000C5540000}"/>
    <cellStyle name="Normal 5 4 3 2 2 2 5" xfId="22813" xr:uid="{00000000-0005-0000-0000-0000C6540000}"/>
    <cellStyle name="Normal 5 4 3 2 2 2 5 2" xfId="22814" xr:uid="{00000000-0005-0000-0000-0000C7540000}"/>
    <cellStyle name="Normal 5 4 3 2 2 2 5 3" xfId="22815" xr:uid="{00000000-0005-0000-0000-0000C8540000}"/>
    <cellStyle name="Normal 5 4 3 2 2 2 5 4" xfId="22816" xr:uid="{00000000-0005-0000-0000-0000C9540000}"/>
    <cellStyle name="Normal 5 4 3 2 2 2 6" xfId="22817" xr:uid="{00000000-0005-0000-0000-0000CA540000}"/>
    <cellStyle name="Normal 5 4 3 2 2 2 6 2" xfId="22818" xr:uid="{00000000-0005-0000-0000-0000CB540000}"/>
    <cellStyle name="Normal 5 4 3 2 2 2 6 3" xfId="22819" xr:uid="{00000000-0005-0000-0000-0000CC540000}"/>
    <cellStyle name="Normal 5 4 3 2 2 2 7" xfId="22820" xr:uid="{00000000-0005-0000-0000-0000CD540000}"/>
    <cellStyle name="Normal 5 4 3 2 2 2 8" xfId="22821" xr:uid="{00000000-0005-0000-0000-0000CE540000}"/>
    <cellStyle name="Normal 5 4 3 2 2 2 9" xfId="22822" xr:uid="{00000000-0005-0000-0000-0000CF540000}"/>
    <cellStyle name="Normal 5 4 3 2 2 3" xfId="22823" xr:uid="{00000000-0005-0000-0000-0000D0540000}"/>
    <cellStyle name="Normal 5 4 3 2 2 3 2" xfId="22824" xr:uid="{00000000-0005-0000-0000-0000D1540000}"/>
    <cellStyle name="Normal 5 4 3 2 2 3 2 2" xfId="22825" xr:uid="{00000000-0005-0000-0000-0000D2540000}"/>
    <cellStyle name="Normal 5 4 3 2 2 3 2 3" xfId="22826" xr:uid="{00000000-0005-0000-0000-0000D3540000}"/>
    <cellStyle name="Normal 5 4 3 2 2 3 2 4" xfId="22827" xr:uid="{00000000-0005-0000-0000-0000D4540000}"/>
    <cellStyle name="Normal 5 4 3 2 2 3 3" xfId="22828" xr:uid="{00000000-0005-0000-0000-0000D5540000}"/>
    <cellStyle name="Normal 5 4 3 2 2 3 3 2" xfId="22829" xr:uid="{00000000-0005-0000-0000-0000D6540000}"/>
    <cellStyle name="Normal 5 4 3 2 2 3 3 3" xfId="22830" xr:uid="{00000000-0005-0000-0000-0000D7540000}"/>
    <cellStyle name="Normal 5 4 3 2 2 3 4" xfId="22831" xr:uid="{00000000-0005-0000-0000-0000D8540000}"/>
    <cellStyle name="Normal 5 4 3 2 2 3 5" xfId="22832" xr:uid="{00000000-0005-0000-0000-0000D9540000}"/>
    <cellStyle name="Normal 5 4 3 2 2 3 6" xfId="22833" xr:uid="{00000000-0005-0000-0000-0000DA540000}"/>
    <cellStyle name="Normal 5 4 3 2 2 4" xfId="22834" xr:uid="{00000000-0005-0000-0000-0000DB540000}"/>
    <cellStyle name="Normal 5 4 3 2 2 4 2" xfId="22835" xr:uid="{00000000-0005-0000-0000-0000DC540000}"/>
    <cellStyle name="Normal 5 4 3 2 2 4 3" xfId="22836" xr:uid="{00000000-0005-0000-0000-0000DD540000}"/>
    <cellStyle name="Normal 5 4 3 2 2 4 4" xfId="22837" xr:uid="{00000000-0005-0000-0000-0000DE540000}"/>
    <cellStyle name="Normal 5 4 3 2 2 5" xfId="22838" xr:uid="{00000000-0005-0000-0000-0000DF540000}"/>
    <cellStyle name="Normal 5 4 3 2 2 5 2" xfId="22839" xr:uid="{00000000-0005-0000-0000-0000E0540000}"/>
    <cellStyle name="Normal 5 4 3 2 2 5 3" xfId="22840" xr:uid="{00000000-0005-0000-0000-0000E1540000}"/>
    <cellStyle name="Normal 5 4 3 2 2 5 4" xfId="22841" xr:uid="{00000000-0005-0000-0000-0000E2540000}"/>
    <cellStyle name="Normal 5 4 3 2 2 6" xfId="22842" xr:uid="{00000000-0005-0000-0000-0000E3540000}"/>
    <cellStyle name="Normal 5 4 3 2 2 6 2" xfId="22843" xr:uid="{00000000-0005-0000-0000-0000E4540000}"/>
    <cellStyle name="Normal 5 4 3 2 2 6 3" xfId="22844" xr:uid="{00000000-0005-0000-0000-0000E5540000}"/>
    <cellStyle name="Normal 5 4 3 2 2 6 4" xfId="22845" xr:uid="{00000000-0005-0000-0000-0000E6540000}"/>
    <cellStyle name="Normal 5 4 3 2 2 7" xfId="22846" xr:uid="{00000000-0005-0000-0000-0000E7540000}"/>
    <cellStyle name="Normal 5 4 3 2 2 7 2" xfId="22847" xr:uid="{00000000-0005-0000-0000-0000E8540000}"/>
    <cellStyle name="Normal 5 4 3 2 2 7 3" xfId="22848" xr:uid="{00000000-0005-0000-0000-0000E9540000}"/>
    <cellStyle name="Normal 5 4 3 2 2 8" xfId="22849" xr:uid="{00000000-0005-0000-0000-0000EA540000}"/>
    <cellStyle name="Normal 5 4 3 2 2 9" xfId="22850" xr:uid="{00000000-0005-0000-0000-0000EB540000}"/>
    <cellStyle name="Normal 5 4 3 2 3" xfId="1509" xr:uid="{00000000-0005-0000-0000-0000EC540000}"/>
    <cellStyle name="Normal 5 4 3 2 3 2" xfId="22851" xr:uid="{00000000-0005-0000-0000-0000ED540000}"/>
    <cellStyle name="Normal 5 4 3 2 3 2 2" xfId="22852" xr:uid="{00000000-0005-0000-0000-0000EE540000}"/>
    <cellStyle name="Normal 5 4 3 2 3 2 2 2" xfId="22853" xr:uid="{00000000-0005-0000-0000-0000EF540000}"/>
    <cellStyle name="Normal 5 4 3 2 3 2 2 3" xfId="22854" xr:uid="{00000000-0005-0000-0000-0000F0540000}"/>
    <cellStyle name="Normal 5 4 3 2 3 2 2 4" xfId="22855" xr:uid="{00000000-0005-0000-0000-0000F1540000}"/>
    <cellStyle name="Normal 5 4 3 2 3 2 3" xfId="22856" xr:uid="{00000000-0005-0000-0000-0000F2540000}"/>
    <cellStyle name="Normal 5 4 3 2 3 2 3 2" xfId="22857" xr:uid="{00000000-0005-0000-0000-0000F3540000}"/>
    <cellStyle name="Normal 5 4 3 2 3 2 3 3" xfId="22858" xr:uid="{00000000-0005-0000-0000-0000F4540000}"/>
    <cellStyle name="Normal 5 4 3 2 3 2 4" xfId="22859" xr:uid="{00000000-0005-0000-0000-0000F5540000}"/>
    <cellStyle name="Normal 5 4 3 2 3 2 5" xfId="22860" xr:uid="{00000000-0005-0000-0000-0000F6540000}"/>
    <cellStyle name="Normal 5 4 3 2 3 2 6" xfId="22861" xr:uid="{00000000-0005-0000-0000-0000F7540000}"/>
    <cellStyle name="Normal 5 4 3 2 3 3" xfId="22862" xr:uid="{00000000-0005-0000-0000-0000F8540000}"/>
    <cellStyle name="Normal 5 4 3 2 3 3 2" xfId="22863" xr:uid="{00000000-0005-0000-0000-0000F9540000}"/>
    <cellStyle name="Normal 5 4 3 2 3 3 3" xfId="22864" xr:uid="{00000000-0005-0000-0000-0000FA540000}"/>
    <cellStyle name="Normal 5 4 3 2 3 3 4" xfId="22865" xr:uid="{00000000-0005-0000-0000-0000FB540000}"/>
    <cellStyle name="Normal 5 4 3 2 3 4" xfId="22866" xr:uid="{00000000-0005-0000-0000-0000FC540000}"/>
    <cellStyle name="Normal 5 4 3 2 3 4 2" xfId="22867" xr:uid="{00000000-0005-0000-0000-0000FD540000}"/>
    <cellStyle name="Normal 5 4 3 2 3 4 3" xfId="22868" xr:uid="{00000000-0005-0000-0000-0000FE540000}"/>
    <cellStyle name="Normal 5 4 3 2 3 4 4" xfId="22869" xr:uid="{00000000-0005-0000-0000-0000FF540000}"/>
    <cellStyle name="Normal 5 4 3 2 3 5" xfId="22870" xr:uid="{00000000-0005-0000-0000-000000550000}"/>
    <cellStyle name="Normal 5 4 3 2 3 5 2" xfId="22871" xr:uid="{00000000-0005-0000-0000-000001550000}"/>
    <cellStyle name="Normal 5 4 3 2 3 5 3" xfId="22872" xr:uid="{00000000-0005-0000-0000-000002550000}"/>
    <cellStyle name="Normal 5 4 3 2 3 5 4" xfId="22873" xr:uid="{00000000-0005-0000-0000-000003550000}"/>
    <cellStyle name="Normal 5 4 3 2 3 6" xfId="22874" xr:uid="{00000000-0005-0000-0000-000004550000}"/>
    <cellStyle name="Normal 5 4 3 2 3 6 2" xfId="22875" xr:uid="{00000000-0005-0000-0000-000005550000}"/>
    <cellStyle name="Normal 5 4 3 2 3 6 3" xfId="22876" xr:uid="{00000000-0005-0000-0000-000006550000}"/>
    <cellStyle name="Normal 5 4 3 2 3 7" xfId="22877" xr:uid="{00000000-0005-0000-0000-000007550000}"/>
    <cellStyle name="Normal 5 4 3 2 3 8" xfId="22878" xr:uid="{00000000-0005-0000-0000-000008550000}"/>
    <cellStyle name="Normal 5 4 3 2 3 9" xfId="22879" xr:uid="{00000000-0005-0000-0000-000009550000}"/>
    <cellStyle name="Normal 5 4 3 2 4" xfId="22880" xr:uid="{00000000-0005-0000-0000-00000A550000}"/>
    <cellStyle name="Normal 5 4 3 2 4 2" xfId="22881" xr:uid="{00000000-0005-0000-0000-00000B550000}"/>
    <cellStyle name="Normal 5 4 3 2 4 2 2" xfId="22882" xr:uid="{00000000-0005-0000-0000-00000C550000}"/>
    <cellStyle name="Normal 5 4 3 2 4 2 3" xfId="22883" xr:uid="{00000000-0005-0000-0000-00000D550000}"/>
    <cellStyle name="Normal 5 4 3 2 4 2 4" xfId="22884" xr:uid="{00000000-0005-0000-0000-00000E550000}"/>
    <cellStyle name="Normal 5 4 3 2 4 3" xfId="22885" xr:uid="{00000000-0005-0000-0000-00000F550000}"/>
    <cellStyle name="Normal 5 4 3 2 4 3 2" xfId="22886" xr:uid="{00000000-0005-0000-0000-000010550000}"/>
    <cellStyle name="Normal 5 4 3 2 4 3 3" xfId="22887" xr:uid="{00000000-0005-0000-0000-000011550000}"/>
    <cellStyle name="Normal 5 4 3 2 4 4" xfId="22888" xr:uid="{00000000-0005-0000-0000-000012550000}"/>
    <cellStyle name="Normal 5 4 3 2 4 5" xfId="22889" xr:uid="{00000000-0005-0000-0000-000013550000}"/>
    <cellStyle name="Normal 5 4 3 2 4 6" xfId="22890" xr:uid="{00000000-0005-0000-0000-000014550000}"/>
    <cellStyle name="Normal 5 4 3 2 5" xfId="22891" xr:uid="{00000000-0005-0000-0000-000015550000}"/>
    <cellStyle name="Normal 5 4 3 2 5 2" xfId="22892" xr:uid="{00000000-0005-0000-0000-000016550000}"/>
    <cellStyle name="Normal 5 4 3 2 5 3" xfId="22893" xr:uid="{00000000-0005-0000-0000-000017550000}"/>
    <cellStyle name="Normal 5 4 3 2 5 4" xfId="22894" xr:uid="{00000000-0005-0000-0000-000018550000}"/>
    <cellStyle name="Normal 5 4 3 2 6" xfId="22895" xr:uid="{00000000-0005-0000-0000-000019550000}"/>
    <cellStyle name="Normal 5 4 3 2 6 2" xfId="22896" xr:uid="{00000000-0005-0000-0000-00001A550000}"/>
    <cellStyle name="Normal 5 4 3 2 6 3" xfId="22897" xr:uid="{00000000-0005-0000-0000-00001B550000}"/>
    <cellStyle name="Normal 5 4 3 2 6 4" xfId="22898" xr:uid="{00000000-0005-0000-0000-00001C550000}"/>
    <cellStyle name="Normal 5 4 3 2 7" xfId="22899" xr:uid="{00000000-0005-0000-0000-00001D550000}"/>
    <cellStyle name="Normal 5 4 3 2 7 2" xfId="22900" xr:uid="{00000000-0005-0000-0000-00001E550000}"/>
    <cellStyle name="Normal 5 4 3 2 7 3" xfId="22901" xr:uid="{00000000-0005-0000-0000-00001F550000}"/>
    <cellStyle name="Normal 5 4 3 2 7 4" xfId="22902" xr:uid="{00000000-0005-0000-0000-000020550000}"/>
    <cellStyle name="Normal 5 4 3 2 8" xfId="22903" xr:uid="{00000000-0005-0000-0000-000021550000}"/>
    <cellStyle name="Normal 5 4 3 2 8 2" xfId="22904" xr:uid="{00000000-0005-0000-0000-000022550000}"/>
    <cellStyle name="Normal 5 4 3 2 8 3" xfId="22905" xr:uid="{00000000-0005-0000-0000-000023550000}"/>
    <cellStyle name="Normal 5 4 3 2 9" xfId="22906" xr:uid="{00000000-0005-0000-0000-000024550000}"/>
    <cellStyle name="Normal 5 4 3 3" xfId="839" xr:uid="{00000000-0005-0000-0000-000025550000}"/>
    <cellStyle name="Normal 5 4 3 3 10" xfId="22907" xr:uid="{00000000-0005-0000-0000-000026550000}"/>
    <cellStyle name="Normal 5 4 3 3 2" xfId="1511" xr:uid="{00000000-0005-0000-0000-000027550000}"/>
    <cellStyle name="Normal 5 4 3 3 2 2" xfId="22908" xr:uid="{00000000-0005-0000-0000-000028550000}"/>
    <cellStyle name="Normal 5 4 3 3 2 2 2" xfId="22909" xr:uid="{00000000-0005-0000-0000-000029550000}"/>
    <cellStyle name="Normal 5 4 3 3 2 2 2 2" xfId="22910" xr:uid="{00000000-0005-0000-0000-00002A550000}"/>
    <cellStyle name="Normal 5 4 3 3 2 2 2 3" xfId="22911" xr:uid="{00000000-0005-0000-0000-00002B550000}"/>
    <cellStyle name="Normal 5 4 3 3 2 2 2 4" xfId="22912" xr:uid="{00000000-0005-0000-0000-00002C550000}"/>
    <cellStyle name="Normal 5 4 3 3 2 2 3" xfId="22913" xr:uid="{00000000-0005-0000-0000-00002D550000}"/>
    <cellStyle name="Normal 5 4 3 3 2 2 3 2" xfId="22914" xr:uid="{00000000-0005-0000-0000-00002E550000}"/>
    <cellStyle name="Normal 5 4 3 3 2 2 3 3" xfId="22915" xr:uid="{00000000-0005-0000-0000-00002F550000}"/>
    <cellStyle name="Normal 5 4 3 3 2 2 4" xfId="22916" xr:uid="{00000000-0005-0000-0000-000030550000}"/>
    <cellStyle name="Normal 5 4 3 3 2 2 5" xfId="22917" xr:uid="{00000000-0005-0000-0000-000031550000}"/>
    <cellStyle name="Normal 5 4 3 3 2 2 6" xfId="22918" xr:uid="{00000000-0005-0000-0000-000032550000}"/>
    <cellStyle name="Normal 5 4 3 3 2 3" xfId="22919" xr:uid="{00000000-0005-0000-0000-000033550000}"/>
    <cellStyle name="Normal 5 4 3 3 2 3 2" xfId="22920" xr:uid="{00000000-0005-0000-0000-000034550000}"/>
    <cellStyle name="Normal 5 4 3 3 2 3 3" xfId="22921" xr:uid="{00000000-0005-0000-0000-000035550000}"/>
    <cellStyle name="Normal 5 4 3 3 2 3 4" xfId="22922" xr:uid="{00000000-0005-0000-0000-000036550000}"/>
    <cellStyle name="Normal 5 4 3 3 2 4" xfId="22923" xr:uid="{00000000-0005-0000-0000-000037550000}"/>
    <cellStyle name="Normal 5 4 3 3 2 4 2" xfId="22924" xr:uid="{00000000-0005-0000-0000-000038550000}"/>
    <cellStyle name="Normal 5 4 3 3 2 4 3" xfId="22925" xr:uid="{00000000-0005-0000-0000-000039550000}"/>
    <cellStyle name="Normal 5 4 3 3 2 4 4" xfId="22926" xr:uid="{00000000-0005-0000-0000-00003A550000}"/>
    <cellStyle name="Normal 5 4 3 3 2 5" xfId="22927" xr:uid="{00000000-0005-0000-0000-00003B550000}"/>
    <cellStyle name="Normal 5 4 3 3 2 5 2" xfId="22928" xr:uid="{00000000-0005-0000-0000-00003C550000}"/>
    <cellStyle name="Normal 5 4 3 3 2 5 3" xfId="22929" xr:uid="{00000000-0005-0000-0000-00003D550000}"/>
    <cellStyle name="Normal 5 4 3 3 2 5 4" xfId="22930" xr:uid="{00000000-0005-0000-0000-00003E550000}"/>
    <cellStyle name="Normal 5 4 3 3 2 6" xfId="22931" xr:uid="{00000000-0005-0000-0000-00003F550000}"/>
    <cellStyle name="Normal 5 4 3 3 2 6 2" xfId="22932" xr:uid="{00000000-0005-0000-0000-000040550000}"/>
    <cellStyle name="Normal 5 4 3 3 2 6 3" xfId="22933" xr:uid="{00000000-0005-0000-0000-000041550000}"/>
    <cellStyle name="Normal 5 4 3 3 2 7" xfId="22934" xr:uid="{00000000-0005-0000-0000-000042550000}"/>
    <cellStyle name="Normal 5 4 3 3 2 8" xfId="22935" xr:uid="{00000000-0005-0000-0000-000043550000}"/>
    <cellStyle name="Normal 5 4 3 3 2 9" xfId="22936" xr:uid="{00000000-0005-0000-0000-000044550000}"/>
    <cellStyle name="Normal 5 4 3 3 3" xfId="22937" xr:uid="{00000000-0005-0000-0000-000045550000}"/>
    <cellStyle name="Normal 5 4 3 3 3 2" xfId="22938" xr:uid="{00000000-0005-0000-0000-000046550000}"/>
    <cellStyle name="Normal 5 4 3 3 3 2 2" xfId="22939" xr:uid="{00000000-0005-0000-0000-000047550000}"/>
    <cellStyle name="Normal 5 4 3 3 3 2 3" xfId="22940" xr:uid="{00000000-0005-0000-0000-000048550000}"/>
    <cellStyle name="Normal 5 4 3 3 3 2 4" xfId="22941" xr:uid="{00000000-0005-0000-0000-000049550000}"/>
    <cellStyle name="Normal 5 4 3 3 3 3" xfId="22942" xr:uid="{00000000-0005-0000-0000-00004A550000}"/>
    <cellStyle name="Normal 5 4 3 3 3 3 2" xfId="22943" xr:uid="{00000000-0005-0000-0000-00004B550000}"/>
    <cellStyle name="Normal 5 4 3 3 3 3 3" xfId="22944" xr:uid="{00000000-0005-0000-0000-00004C550000}"/>
    <cellStyle name="Normal 5 4 3 3 3 4" xfId="22945" xr:uid="{00000000-0005-0000-0000-00004D550000}"/>
    <cellStyle name="Normal 5 4 3 3 3 5" xfId="22946" xr:uid="{00000000-0005-0000-0000-00004E550000}"/>
    <cellStyle name="Normal 5 4 3 3 3 6" xfId="22947" xr:uid="{00000000-0005-0000-0000-00004F550000}"/>
    <cellStyle name="Normal 5 4 3 3 4" xfId="22948" xr:uid="{00000000-0005-0000-0000-000050550000}"/>
    <cellStyle name="Normal 5 4 3 3 4 2" xfId="22949" xr:uid="{00000000-0005-0000-0000-000051550000}"/>
    <cellStyle name="Normal 5 4 3 3 4 3" xfId="22950" xr:uid="{00000000-0005-0000-0000-000052550000}"/>
    <cellStyle name="Normal 5 4 3 3 4 4" xfId="22951" xr:uid="{00000000-0005-0000-0000-000053550000}"/>
    <cellStyle name="Normal 5 4 3 3 5" xfId="22952" xr:uid="{00000000-0005-0000-0000-000054550000}"/>
    <cellStyle name="Normal 5 4 3 3 5 2" xfId="22953" xr:uid="{00000000-0005-0000-0000-000055550000}"/>
    <cellStyle name="Normal 5 4 3 3 5 3" xfId="22954" xr:uid="{00000000-0005-0000-0000-000056550000}"/>
    <cellStyle name="Normal 5 4 3 3 5 4" xfId="22955" xr:uid="{00000000-0005-0000-0000-000057550000}"/>
    <cellStyle name="Normal 5 4 3 3 6" xfId="22956" xr:uid="{00000000-0005-0000-0000-000058550000}"/>
    <cellStyle name="Normal 5 4 3 3 6 2" xfId="22957" xr:uid="{00000000-0005-0000-0000-000059550000}"/>
    <cellStyle name="Normal 5 4 3 3 6 3" xfId="22958" xr:uid="{00000000-0005-0000-0000-00005A550000}"/>
    <cellStyle name="Normal 5 4 3 3 6 4" xfId="22959" xr:uid="{00000000-0005-0000-0000-00005B550000}"/>
    <cellStyle name="Normal 5 4 3 3 7" xfId="22960" xr:uid="{00000000-0005-0000-0000-00005C550000}"/>
    <cellStyle name="Normal 5 4 3 3 7 2" xfId="22961" xr:uid="{00000000-0005-0000-0000-00005D550000}"/>
    <cellStyle name="Normal 5 4 3 3 7 3" xfId="22962" xr:uid="{00000000-0005-0000-0000-00005E550000}"/>
    <cellStyle name="Normal 5 4 3 3 8" xfId="22963" xr:uid="{00000000-0005-0000-0000-00005F550000}"/>
    <cellStyle name="Normal 5 4 3 3 9" xfId="22964" xr:uid="{00000000-0005-0000-0000-000060550000}"/>
    <cellStyle name="Normal 5 4 3 4" xfId="1508" xr:uid="{00000000-0005-0000-0000-000061550000}"/>
    <cellStyle name="Normal 5 4 3 4 2" xfId="22965" xr:uid="{00000000-0005-0000-0000-000062550000}"/>
    <cellStyle name="Normal 5 4 3 4 2 2" xfId="22966" xr:uid="{00000000-0005-0000-0000-000063550000}"/>
    <cellStyle name="Normal 5 4 3 4 2 2 2" xfId="22967" xr:uid="{00000000-0005-0000-0000-000064550000}"/>
    <cellStyle name="Normal 5 4 3 4 2 2 3" xfId="22968" xr:uid="{00000000-0005-0000-0000-000065550000}"/>
    <cellStyle name="Normal 5 4 3 4 2 2 4" xfId="22969" xr:uid="{00000000-0005-0000-0000-000066550000}"/>
    <cellStyle name="Normal 5 4 3 4 2 3" xfId="22970" xr:uid="{00000000-0005-0000-0000-000067550000}"/>
    <cellStyle name="Normal 5 4 3 4 2 3 2" xfId="22971" xr:uid="{00000000-0005-0000-0000-000068550000}"/>
    <cellStyle name="Normal 5 4 3 4 2 3 3" xfId="22972" xr:uid="{00000000-0005-0000-0000-000069550000}"/>
    <cellStyle name="Normal 5 4 3 4 2 4" xfId="22973" xr:uid="{00000000-0005-0000-0000-00006A550000}"/>
    <cellStyle name="Normal 5 4 3 4 2 5" xfId="22974" xr:uid="{00000000-0005-0000-0000-00006B550000}"/>
    <cellStyle name="Normal 5 4 3 4 2 6" xfId="22975" xr:uid="{00000000-0005-0000-0000-00006C550000}"/>
    <cellStyle name="Normal 5 4 3 4 3" xfId="22976" xr:uid="{00000000-0005-0000-0000-00006D550000}"/>
    <cellStyle name="Normal 5 4 3 4 3 2" xfId="22977" xr:uid="{00000000-0005-0000-0000-00006E550000}"/>
    <cellStyle name="Normal 5 4 3 4 3 3" xfId="22978" xr:uid="{00000000-0005-0000-0000-00006F550000}"/>
    <cellStyle name="Normal 5 4 3 4 3 4" xfId="22979" xr:uid="{00000000-0005-0000-0000-000070550000}"/>
    <cellStyle name="Normal 5 4 3 4 4" xfId="22980" xr:uid="{00000000-0005-0000-0000-000071550000}"/>
    <cellStyle name="Normal 5 4 3 4 4 2" xfId="22981" xr:uid="{00000000-0005-0000-0000-000072550000}"/>
    <cellStyle name="Normal 5 4 3 4 4 3" xfId="22982" xr:uid="{00000000-0005-0000-0000-000073550000}"/>
    <cellStyle name="Normal 5 4 3 4 4 4" xfId="22983" xr:uid="{00000000-0005-0000-0000-000074550000}"/>
    <cellStyle name="Normal 5 4 3 4 5" xfId="22984" xr:uid="{00000000-0005-0000-0000-000075550000}"/>
    <cellStyle name="Normal 5 4 3 4 5 2" xfId="22985" xr:uid="{00000000-0005-0000-0000-000076550000}"/>
    <cellStyle name="Normal 5 4 3 4 5 3" xfId="22986" xr:uid="{00000000-0005-0000-0000-000077550000}"/>
    <cellStyle name="Normal 5 4 3 4 5 4" xfId="22987" xr:uid="{00000000-0005-0000-0000-000078550000}"/>
    <cellStyle name="Normal 5 4 3 4 6" xfId="22988" xr:uid="{00000000-0005-0000-0000-000079550000}"/>
    <cellStyle name="Normal 5 4 3 4 6 2" xfId="22989" xr:uid="{00000000-0005-0000-0000-00007A550000}"/>
    <cellStyle name="Normal 5 4 3 4 6 3" xfId="22990" xr:uid="{00000000-0005-0000-0000-00007B550000}"/>
    <cellStyle name="Normal 5 4 3 4 7" xfId="22991" xr:uid="{00000000-0005-0000-0000-00007C550000}"/>
    <cellStyle name="Normal 5 4 3 4 8" xfId="22992" xr:uid="{00000000-0005-0000-0000-00007D550000}"/>
    <cellStyle name="Normal 5 4 3 4 9" xfId="22993" xr:uid="{00000000-0005-0000-0000-00007E550000}"/>
    <cellStyle name="Normal 5 4 3 5" xfId="22994" xr:uid="{00000000-0005-0000-0000-00007F550000}"/>
    <cellStyle name="Normal 5 4 3 5 2" xfId="22995" xr:uid="{00000000-0005-0000-0000-000080550000}"/>
    <cellStyle name="Normal 5 4 3 5 2 2" xfId="22996" xr:uid="{00000000-0005-0000-0000-000081550000}"/>
    <cellStyle name="Normal 5 4 3 5 2 2 2" xfId="22997" xr:uid="{00000000-0005-0000-0000-000082550000}"/>
    <cellStyle name="Normal 5 4 3 5 2 2 3" xfId="22998" xr:uid="{00000000-0005-0000-0000-000083550000}"/>
    <cellStyle name="Normal 5 4 3 5 2 2 4" xfId="22999" xr:uid="{00000000-0005-0000-0000-000084550000}"/>
    <cellStyle name="Normal 5 4 3 5 2 3" xfId="23000" xr:uid="{00000000-0005-0000-0000-000085550000}"/>
    <cellStyle name="Normal 5 4 3 5 2 3 2" xfId="23001" xr:uid="{00000000-0005-0000-0000-000086550000}"/>
    <cellStyle name="Normal 5 4 3 5 2 3 3" xfId="23002" xr:uid="{00000000-0005-0000-0000-000087550000}"/>
    <cellStyle name="Normal 5 4 3 5 2 4" xfId="23003" xr:uid="{00000000-0005-0000-0000-000088550000}"/>
    <cellStyle name="Normal 5 4 3 5 2 5" xfId="23004" xr:uid="{00000000-0005-0000-0000-000089550000}"/>
    <cellStyle name="Normal 5 4 3 5 2 6" xfId="23005" xr:uid="{00000000-0005-0000-0000-00008A550000}"/>
    <cellStyle name="Normal 5 4 3 5 3" xfId="23006" xr:uid="{00000000-0005-0000-0000-00008B550000}"/>
    <cellStyle name="Normal 5 4 3 5 3 2" xfId="23007" xr:uid="{00000000-0005-0000-0000-00008C550000}"/>
    <cellStyle name="Normal 5 4 3 5 3 3" xfId="23008" xr:uid="{00000000-0005-0000-0000-00008D550000}"/>
    <cellStyle name="Normal 5 4 3 5 3 4" xfId="23009" xr:uid="{00000000-0005-0000-0000-00008E550000}"/>
    <cellStyle name="Normal 5 4 3 5 4" xfId="23010" xr:uid="{00000000-0005-0000-0000-00008F550000}"/>
    <cellStyle name="Normal 5 4 3 5 4 2" xfId="23011" xr:uid="{00000000-0005-0000-0000-000090550000}"/>
    <cellStyle name="Normal 5 4 3 5 4 3" xfId="23012" xr:uid="{00000000-0005-0000-0000-000091550000}"/>
    <cellStyle name="Normal 5 4 3 5 4 4" xfId="23013" xr:uid="{00000000-0005-0000-0000-000092550000}"/>
    <cellStyle name="Normal 5 4 3 5 5" xfId="23014" xr:uid="{00000000-0005-0000-0000-000093550000}"/>
    <cellStyle name="Normal 5 4 3 5 5 2" xfId="23015" xr:uid="{00000000-0005-0000-0000-000094550000}"/>
    <cellStyle name="Normal 5 4 3 5 5 3" xfId="23016" xr:uid="{00000000-0005-0000-0000-000095550000}"/>
    <cellStyle name="Normal 5 4 3 5 5 4" xfId="23017" xr:uid="{00000000-0005-0000-0000-000096550000}"/>
    <cellStyle name="Normal 5 4 3 5 6" xfId="23018" xr:uid="{00000000-0005-0000-0000-000097550000}"/>
    <cellStyle name="Normal 5 4 3 5 6 2" xfId="23019" xr:uid="{00000000-0005-0000-0000-000098550000}"/>
    <cellStyle name="Normal 5 4 3 5 6 3" xfId="23020" xr:uid="{00000000-0005-0000-0000-000099550000}"/>
    <cellStyle name="Normal 5 4 3 5 7" xfId="23021" xr:uid="{00000000-0005-0000-0000-00009A550000}"/>
    <cellStyle name="Normal 5 4 3 5 8" xfId="23022" xr:uid="{00000000-0005-0000-0000-00009B550000}"/>
    <cellStyle name="Normal 5 4 3 5 9" xfId="23023" xr:uid="{00000000-0005-0000-0000-00009C550000}"/>
    <cellStyle name="Normal 5 4 3 6" xfId="23024" xr:uid="{00000000-0005-0000-0000-00009D550000}"/>
    <cellStyle name="Normal 5 4 3 6 2" xfId="23025" xr:uid="{00000000-0005-0000-0000-00009E550000}"/>
    <cellStyle name="Normal 5 4 3 6 2 2" xfId="23026" xr:uid="{00000000-0005-0000-0000-00009F550000}"/>
    <cellStyle name="Normal 5 4 3 6 2 2 2" xfId="23027" xr:uid="{00000000-0005-0000-0000-0000A0550000}"/>
    <cellStyle name="Normal 5 4 3 6 2 2 3" xfId="23028" xr:uid="{00000000-0005-0000-0000-0000A1550000}"/>
    <cellStyle name="Normal 5 4 3 6 2 2 4" xfId="23029" xr:uid="{00000000-0005-0000-0000-0000A2550000}"/>
    <cellStyle name="Normal 5 4 3 6 2 3" xfId="23030" xr:uid="{00000000-0005-0000-0000-0000A3550000}"/>
    <cellStyle name="Normal 5 4 3 6 2 3 2" xfId="23031" xr:uid="{00000000-0005-0000-0000-0000A4550000}"/>
    <cellStyle name="Normal 5 4 3 6 2 3 3" xfId="23032" xr:uid="{00000000-0005-0000-0000-0000A5550000}"/>
    <cellStyle name="Normal 5 4 3 6 2 4" xfId="23033" xr:uid="{00000000-0005-0000-0000-0000A6550000}"/>
    <cellStyle name="Normal 5 4 3 6 2 5" xfId="23034" xr:uid="{00000000-0005-0000-0000-0000A7550000}"/>
    <cellStyle name="Normal 5 4 3 6 2 6" xfId="23035" xr:uid="{00000000-0005-0000-0000-0000A8550000}"/>
    <cellStyle name="Normal 5 4 3 6 3" xfId="23036" xr:uid="{00000000-0005-0000-0000-0000A9550000}"/>
    <cellStyle name="Normal 5 4 3 6 3 2" xfId="23037" xr:uid="{00000000-0005-0000-0000-0000AA550000}"/>
    <cellStyle name="Normal 5 4 3 6 3 3" xfId="23038" xr:uid="{00000000-0005-0000-0000-0000AB550000}"/>
    <cellStyle name="Normal 5 4 3 6 3 4" xfId="23039" xr:uid="{00000000-0005-0000-0000-0000AC550000}"/>
    <cellStyle name="Normal 5 4 3 6 4" xfId="23040" xr:uid="{00000000-0005-0000-0000-0000AD550000}"/>
    <cellStyle name="Normal 5 4 3 6 4 2" xfId="23041" xr:uid="{00000000-0005-0000-0000-0000AE550000}"/>
    <cellStyle name="Normal 5 4 3 6 4 3" xfId="23042" xr:uid="{00000000-0005-0000-0000-0000AF550000}"/>
    <cellStyle name="Normal 5 4 3 6 4 4" xfId="23043" xr:uid="{00000000-0005-0000-0000-0000B0550000}"/>
    <cellStyle name="Normal 5 4 3 6 5" xfId="23044" xr:uid="{00000000-0005-0000-0000-0000B1550000}"/>
    <cellStyle name="Normal 5 4 3 6 5 2" xfId="23045" xr:uid="{00000000-0005-0000-0000-0000B2550000}"/>
    <cellStyle name="Normal 5 4 3 6 5 3" xfId="23046" xr:uid="{00000000-0005-0000-0000-0000B3550000}"/>
    <cellStyle name="Normal 5 4 3 6 6" xfId="23047" xr:uid="{00000000-0005-0000-0000-0000B4550000}"/>
    <cellStyle name="Normal 5 4 3 6 7" xfId="23048" xr:uid="{00000000-0005-0000-0000-0000B5550000}"/>
    <cellStyle name="Normal 5 4 3 6 8" xfId="23049" xr:uid="{00000000-0005-0000-0000-0000B6550000}"/>
    <cellStyle name="Normal 5 4 3 7" xfId="23050" xr:uid="{00000000-0005-0000-0000-0000B7550000}"/>
    <cellStyle name="Normal 5 4 3 7 2" xfId="23051" xr:uid="{00000000-0005-0000-0000-0000B8550000}"/>
    <cellStyle name="Normal 5 4 3 7 2 2" xfId="23052" xr:uid="{00000000-0005-0000-0000-0000B9550000}"/>
    <cellStyle name="Normal 5 4 3 7 2 3" xfId="23053" xr:uid="{00000000-0005-0000-0000-0000BA550000}"/>
    <cellStyle name="Normal 5 4 3 7 2 4" xfId="23054" xr:uid="{00000000-0005-0000-0000-0000BB550000}"/>
    <cellStyle name="Normal 5 4 3 7 3" xfId="23055" xr:uid="{00000000-0005-0000-0000-0000BC550000}"/>
    <cellStyle name="Normal 5 4 3 7 3 2" xfId="23056" xr:uid="{00000000-0005-0000-0000-0000BD550000}"/>
    <cellStyle name="Normal 5 4 3 7 3 3" xfId="23057" xr:uid="{00000000-0005-0000-0000-0000BE550000}"/>
    <cellStyle name="Normal 5 4 3 7 4" xfId="23058" xr:uid="{00000000-0005-0000-0000-0000BF550000}"/>
    <cellStyle name="Normal 5 4 3 7 5" xfId="23059" xr:uid="{00000000-0005-0000-0000-0000C0550000}"/>
    <cellStyle name="Normal 5 4 3 7 6" xfId="23060" xr:uid="{00000000-0005-0000-0000-0000C1550000}"/>
    <cellStyle name="Normal 5 4 3 8" xfId="23061" xr:uid="{00000000-0005-0000-0000-0000C2550000}"/>
    <cellStyle name="Normal 5 4 3 8 2" xfId="23062" xr:uid="{00000000-0005-0000-0000-0000C3550000}"/>
    <cellStyle name="Normal 5 4 3 8 3" xfId="23063" xr:uid="{00000000-0005-0000-0000-0000C4550000}"/>
    <cellStyle name="Normal 5 4 3 8 4" xfId="23064" xr:uid="{00000000-0005-0000-0000-0000C5550000}"/>
    <cellStyle name="Normal 5 4 3 9" xfId="23065" xr:uid="{00000000-0005-0000-0000-0000C6550000}"/>
    <cellStyle name="Normal 5 4 3 9 2" xfId="23066" xr:uid="{00000000-0005-0000-0000-0000C7550000}"/>
    <cellStyle name="Normal 5 4 3 9 3" xfId="23067" xr:uid="{00000000-0005-0000-0000-0000C8550000}"/>
    <cellStyle name="Normal 5 4 3 9 4" xfId="23068" xr:uid="{00000000-0005-0000-0000-0000C9550000}"/>
    <cellStyle name="Normal 5 4 4" xfId="379" xr:uid="{00000000-0005-0000-0000-0000CA550000}"/>
    <cellStyle name="Normal 5 4 4 10" xfId="23069" xr:uid="{00000000-0005-0000-0000-0000CB550000}"/>
    <cellStyle name="Normal 5 4 4 11" xfId="23070" xr:uid="{00000000-0005-0000-0000-0000CC550000}"/>
    <cellStyle name="Normal 5 4 4 2" xfId="949" xr:uid="{00000000-0005-0000-0000-0000CD550000}"/>
    <cellStyle name="Normal 5 4 4 2 10" xfId="23071" xr:uid="{00000000-0005-0000-0000-0000CE550000}"/>
    <cellStyle name="Normal 5 4 4 2 2" xfId="1513" xr:uid="{00000000-0005-0000-0000-0000CF550000}"/>
    <cellStyle name="Normal 5 4 4 2 2 2" xfId="23072" xr:uid="{00000000-0005-0000-0000-0000D0550000}"/>
    <cellStyle name="Normal 5 4 4 2 2 2 2" xfId="23073" xr:uid="{00000000-0005-0000-0000-0000D1550000}"/>
    <cellStyle name="Normal 5 4 4 2 2 2 2 2" xfId="23074" xr:uid="{00000000-0005-0000-0000-0000D2550000}"/>
    <cellStyle name="Normal 5 4 4 2 2 2 2 3" xfId="23075" xr:uid="{00000000-0005-0000-0000-0000D3550000}"/>
    <cellStyle name="Normal 5 4 4 2 2 2 2 4" xfId="23076" xr:uid="{00000000-0005-0000-0000-0000D4550000}"/>
    <cellStyle name="Normal 5 4 4 2 2 2 3" xfId="23077" xr:uid="{00000000-0005-0000-0000-0000D5550000}"/>
    <cellStyle name="Normal 5 4 4 2 2 2 3 2" xfId="23078" xr:uid="{00000000-0005-0000-0000-0000D6550000}"/>
    <cellStyle name="Normal 5 4 4 2 2 2 3 3" xfId="23079" xr:uid="{00000000-0005-0000-0000-0000D7550000}"/>
    <cellStyle name="Normal 5 4 4 2 2 2 4" xfId="23080" xr:uid="{00000000-0005-0000-0000-0000D8550000}"/>
    <cellStyle name="Normal 5 4 4 2 2 2 5" xfId="23081" xr:uid="{00000000-0005-0000-0000-0000D9550000}"/>
    <cellStyle name="Normal 5 4 4 2 2 2 6" xfId="23082" xr:uid="{00000000-0005-0000-0000-0000DA550000}"/>
    <cellStyle name="Normal 5 4 4 2 2 3" xfId="23083" xr:uid="{00000000-0005-0000-0000-0000DB550000}"/>
    <cellStyle name="Normal 5 4 4 2 2 3 2" xfId="23084" xr:uid="{00000000-0005-0000-0000-0000DC550000}"/>
    <cellStyle name="Normal 5 4 4 2 2 3 3" xfId="23085" xr:uid="{00000000-0005-0000-0000-0000DD550000}"/>
    <cellStyle name="Normal 5 4 4 2 2 3 4" xfId="23086" xr:uid="{00000000-0005-0000-0000-0000DE550000}"/>
    <cellStyle name="Normal 5 4 4 2 2 4" xfId="23087" xr:uid="{00000000-0005-0000-0000-0000DF550000}"/>
    <cellStyle name="Normal 5 4 4 2 2 4 2" xfId="23088" xr:uid="{00000000-0005-0000-0000-0000E0550000}"/>
    <cellStyle name="Normal 5 4 4 2 2 4 3" xfId="23089" xr:uid="{00000000-0005-0000-0000-0000E1550000}"/>
    <cellStyle name="Normal 5 4 4 2 2 4 4" xfId="23090" xr:uid="{00000000-0005-0000-0000-0000E2550000}"/>
    <cellStyle name="Normal 5 4 4 2 2 5" xfId="23091" xr:uid="{00000000-0005-0000-0000-0000E3550000}"/>
    <cellStyle name="Normal 5 4 4 2 2 5 2" xfId="23092" xr:uid="{00000000-0005-0000-0000-0000E4550000}"/>
    <cellStyle name="Normal 5 4 4 2 2 5 3" xfId="23093" xr:uid="{00000000-0005-0000-0000-0000E5550000}"/>
    <cellStyle name="Normal 5 4 4 2 2 5 4" xfId="23094" xr:uid="{00000000-0005-0000-0000-0000E6550000}"/>
    <cellStyle name="Normal 5 4 4 2 2 6" xfId="23095" xr:uid="{00000000-0005-0000-0000-0000E7550000}"/>
    <cellStyle name="Normal 5 4 4 2 2 6 2" xfId="23096" xr:uid="{00000000-0005-0000-0000-0000E8550000}"/>
    <cellStyle name="Normal 5 4 4 2 2 6 3" xfId="23097" xr:uid="{00000000-0005-0000-0000-0000E9550000}"/>
    <cellStyle name="Normal 5 4 4 2 2 7" xfId="23098" xr:uid="{00000000-0005-0000-0000-0000EA550000}"/>
    <cellStyle name="Normal 5 4 4 2 2 8" xfId="23099" xr:uid="{00000000-0005-0000-0000-0000EB550000}"/>
    <cellStyle name="Normal 5 4 4 2 2 9" xfId="23100" xr:uid="{00000000-0005-0000-0000-0000EC550000}"/>
    <cellStyle name="Normal 5 4 4 2 3" xfId="23101" xr:uid="{00000000-0005-0000-0000-0000ED550000}"/>
    <cellStyle name="Normal 5 4 4 2 3 2" xfId="23102" xr:uid="{00000000-0005-0000-0000-0000EE550000}"/>
    <cellStyle name="Normal 5 4 4 2 3 2 2" xfId="23103" xr:uid="{00000000-0005-0000-0000-0000EF550000}"/>
    <cellStyle name="Normal 5 4 4 2 3 2 3" xfId="23104" xr:uid="{00000000-0005-0000-0000-0000F0550000}"/>
    <cellStyle name="Normal 5 4 4 2 3 2 4" xfId="23105" xr:uid="{00000000-0005-0000-0000-0000F1550000}"/>
    <cellStyle name="Normal 5 4 4 2 3 3" xfId="23106" xr:uid="{00000000-0005-0000-0000-0000F2550000}"/>
    <cellStyle name="Normal 5 4 4 2 3 3 2" xfId="23107" xr:uid="{00000000-0005-0000-0000-0000F3550000}"/>
    <cellStyle name="Normal 5 4 4 2 3 3 3" xfId="23108" xr:uid="{00000000-0005-0000-0000-0000F4550000}"/>
    <cellStyle name="Normal 5 4 4 2 3 4" xfId="23109" xr:uid="{00000000-0005-0000-0000-0000F5550000}"/>
    <cellStyle name="Normal 5 4 4 2 3 5" xfId="23110" xr:uid="{00000000-0005-0000-0000-0000F6550000}"/>
    <cellStyle name="Normal 5 4 4 2 3 6" xfId="23111" xr:uid="{00000000-0005-0000-0000-0000F7550000}"/>
    <cellStyle name="Normal 5 4 4 2 4" xfId="23112" xr:uid="{00000000-0005-0000-0000-0000F8550000}"/>
    <cellStyle name="Normal 5 4 4 2 4 2" xfId="23113" xr:uid="{00000000-0005-0000-0000-0000F9550000}"/>
    <cellStyle name="Normal 5 4 4 2 4 3" xfId="23114" xr:uid="{00000000-0005-0000-0000-0000FA550000}"/>
    <cellStyle name="Normal 5 4 4 2 4 4" xfId="23115" xr:uid="{00000000-0005-0000-0000-0000FB550000}"/>
    <cellStyle name="Normal 5 4 4 2 5" xfId="23116" xr:uid="{00000000-0005-0000-0000-0000FC550000}"/>
    <cellStyle name="Normal 5 4 4 2 5 2" xfId="23117" xr:uid="{00000000-0005-0000-0000-0000FD550000}"/>
    <cellStyle name="Normal 5 4 4 2 5 3" xfId="23118" xr:uid="{00000000-0005-0000-0000-0000FE550000}"/>
    <cellStyle name="Normal 5 4 4 2 5 4" xfId="23119" xr:uid="{00000000-0005-0000-0000-0000FF550000}"/>
    <cellStyle name="Normal 5 4 4 2 6" xfId="23120" xr:uid="{00000000-0005-0000-0000-000000560000}"/>
    <cellStyle name="Normal 5 4 4 2 6 2" xfId="23121" xr:uid="{00000000-0005-0000-0000-000001560000}"/>
    <cellStyle name="Normal 5 4 4 2 6 3" xfId="23122" xr:uid="{00000000-0005-0000-0000-000002560000}"/>
    <cellStyle name="Normal 5 4 4 2 6 4" xfId="23123" xr:uid="{00000000-0005-0000-0000-000003560000}"/>
    <cellStyle name="Normal 5 4 4 2 7" xfId="23124" xr:uid="{00000000-0005-0000-0000-000004560000}"/>
    <cellStyle name="Normal 5 4 4 2 7 2" xfId="23125" xr:uid="{00000000-0005-0000-0000-000005560000}"/>
    <cellStyle name="Normal 5 4 4 2 7 3" xfId="23126" xr:uid="{00000000-0005-0000-0000-000006560000}"/>
    <cellStyle name="Normal 5 4 4 2 8" xfId="23127" xr:uid="{00000000-0005-0000-0000-000007560000}"/>
    <cellStyle name="Normal 5 4 4 2 9" xfId="23128" xr:uid="{00000000-0005-0000-0000-000008560000}"/>
    <cellStyle name="Normal 5 4 4 3" xfId="1512" xr:uid="{00000000-0005-0000-0000-000009560000}"/>
    <cellStyle name="Normal 5 4 4 3 2" xfId="23129" xr:uid="{00000000-0005-0000-0000-00000A560000}"/>
    <cellStyle name="Normal 5 4 4 3 2 2" xfId="23130" xr:uid="{00000000-0005-0000-0000-00000B560000}"/>
    <cellStyle name="Normal 5 4 4 3 2 2 2" xfId="23131" xr:uid="{00000000-0005-0000-0000-00000C560000}"/>
    <cellStyle name="Normal 5 4 4 3 2 2 3" xfId="23132" xr:uid="{00000000-0005-0000-0000-00000D560000}"/>
    <cellStyle name="Normal 5 4 4 3 2 2 4" xfId="23133" xr:uid="{00000000-0005-0000-0000-00000E560000}"/>
    <cellStyle name="Normal 5 4 4 3 2 3" xfId="23134" xr:uid="{00000000-0005-0000-0000-00000F560000}"/>
    <cellStyle name="Normal 5 4 4 3 2 3 2" xfId="23135" xr:uid="{00000000-0005-0000-0000-000010560000}"/>
    <cellStyle name="Normal 5 4 4 3 2 3 3" xfId="23136" xr:uid="{00000000-0005-0000-0000-000011560000}"/>
    <cellStyle name="Normal 5 4 4 3 2 4" xfId="23137" xr:uid="{00000000-0005-0000-0000-000012560000}"/>
    <cellStyle name="Normal 5 4 4 3 2 5" xfId="23138" xr:uid="{00000000-0005-0000-0000-000013560000}"/>
    <cellStyle name="Normal 5 4 4 3 2 6" xfId="23139" xr:uid="{00000000-0005-0000-0000-000014560000}"/>
    <cellStyle name="Normal 5 4 4 3 3" xfId="23140" xr:uid="{00000000-0005-0000-0000-000015560000}"/>
    <cellStyle name="Normal 5 4 4 3 3 2" xfId="23141" xr:uid="{00000000-0005-0000-0000-000016560000}"/>
    <cellStyle name="Normal 5 4 4 3 3 3" xfId="23142" xr:uid="{00000000-0005-0000-0000-000017560000}"/>
    <cellStyle name="Normal 5 4 4 3 3 4" xfId="23143" xr:uid="{00000000-0005-0000-0000-000018560000}"/>
    <cellStyle name="Normal 5 4 4 3 4" xfId="23144" xr:uid="{00000000-0005-0000-0000-000019560000}"/>
    <cellStyle name="Normal 5 4 4 3 4 2" xfId="23145" xr:uid="{00000000-0005-0000-0000-00001A560000}"/>
    <cellStyle name="Normal 5 4 4 3 4 3" xfId="23146" xr:uid="{00000000-0005-0000-0000-00001B560000}"/>
    <cellStyle name="Normal 5 4 4 3 4 4" xfId="23147" xr:uid="{00000000-0005-0000-0000-00001C560000}"/>
    <cellStyle name="Normal 5 4 4 3 5" xfId="23148" xr:uid="{00000000-0005-0000-0000-00001D560000}"/>
    <cellStyle name="Normal 5 4 4 3 5 2" xfId="23149" xr:uid="{00000000-0005-0000-0000-00001E560000}"/>
    <cellStyle name="Normal 5 4 4 3 5 3" xfId="23150" xr:uid="{00000000-0005-0000-0000-00001F560000}"/>
    <cellStyle name="Normal 5 4 4 3 5 4" xfId="23151" xr:uid="{00000000-0005-0000-0000-000020560000}"/>
    <cellStyle name="Normal 5 4 4 3 6" xfId="23152" xr:uid="{00000000-0005-0000-0000-000021560000}"/>
    <cellStyle name="Normal 5 4 4 3 6 2" xfId="23153" xr:uid="{00000000-0005-0000-0000-000022560000}"/>
    <cellStyle name="Normal 5 4 4 3 6 3" xfId="23154" xr:uid="{00000000-0005-0000-0000-000023560000}"/>
    <cellStyle name="Normal 5 4 4 3 7" xfId="23155" xr:uid="{00000000-0005-0000-0000-000024560000}"/>
    <cellStyle name="Normal 5 4 4 3 8" xfId="23156" xr:uid="{00000000-0005-0000-0000-000025560000}"/>
    <cellStyle name="Normal 5 4 4 3 9" xfId="23157" xr:uid="{00000000-0005-0000-0000-000026560000}"/>
    <cellStyle name="Normal 5 4 4 4" xfId="23158" xr:uid="{00000000-0005-0000-0000-000027560000}"/>
    <cellStyle name="Normal 5 4 4 4 2" xfId="23159" xr:uid="{00000000-0005-0000-0000-000028560000}"/>
    <cellStyle name="Normal 5 4 4 4 2 2" xfId="23160" xr:uid="{00000000-0005-0000-0000-000029560000}"/>
    <cellStyle name="Normal 5 4 4 4 2 3" xfId="23161" xr:uid="{00000000-0005-0000-0000-00002A560000}"/>
    <cellStyle name="Normal 5 4 4 4 2 4" xfId="23162" xr:uid="{00000000-0005-0000-0000-00002B560000}"/>
    <cellStyle name="Normal 5 4 4 4 3" xfId="23163" xr:uid="{00000000-0005-0000-0000-00002C560000}"/>
    <cellStyle name="Normal 5 4 4 4 3 2" xfId="23164" xr:uid="{00000000-0005-0000-0000-00002D560000}"/>
    <cellStyle name="Normal 5 4 4 4 3 3" xfId="23165" xr:uid="{00000000-0005-0000-0000-00002E560000}"/>
    <cellStyle name="Normal 5 4 4 4 4" xfId="23166" xr:uid="{00000000-0005-0000-0000-00002F560000}"/>
    <cellStyle name="Normal 5 4 4 4 5" xfId="23167" xr:uid="{00000000-0005-0000-0000-000030560000}"/>
    <cellStyle name="Normal 5 4 4 4 6" xfId="23168" xr:uid="{00000000-0005-0000-0000-000031560000}"/>
    <cellStyle name="Normal 5 4 4 5" xfId="23169" xr:uid="{00000000-0005-0000-0000-000032560000}"/>
    <cellStyle name="Normal 5 4 4 5 2" xfId="23170" xr:uid="{00000000-0005-0000-0000-000033560000}"/>
    <cellStyle name="Normal 5 4 4 5 3" xfId="23171" xr:uid="{00000000-0005-0000-0000-000034560000}"/>
    <cellStyle name="Normal 5 4 4 5 4" xfId="23172" xr:uid="{00000000-0005-0000-0000-000035560000}"/>
    <cellStyle name="Normal 5 4 4 6" xfId="23173" xr:uid="{00000000-0005-0000-0000-000036560000}"/>
    <cellStyle name="Normal 5 4 4 6 2" xfId="23174" xr:uid="{00000000-0005-0000-0000-000037560000}"/>
    <cellStyle name="Normal 5 4 4 6 3" xfId="23175" xr:uid="{00000000-0005-0000-0000-000038560000}"/>
    <cellStyle name="Normal 5 4 4 6 4" xfId="23176" xr:uid="{00000000-0005-0000-0000-000039560000}"/>
    <cellStyle name="Normal 5 4 4 7" xfId="23177" xr:uid="{00000000-0005-0000-0000-00003A560000}"/>
    <cellStyle name="Normal 5 4 4 7 2" xfId="23178" xr:uid="{00000000-0005-0000-0000-00003B560000}"/>
    <cellStyle name="Normal 5 4 4 7 3" xfId="23179" xr:uid="{00000000-0005-0000-0000-00003C560000}"/>
    <cellStyle name="Normal 5 4 4 7 4" xfId="23180" xr:uid="{00000000-0005-0000-0000-00003D560000}"/>
    <cellStyle name="Normal 5 4 4 8" xfId="23181" xr:uid="{00000000-0005-0000-0000-00003E560000}"/>
    <cellStyle name="Normal 5 4 4 8 2" xfId="23182" xr:uid="{00000000-0005-0000-0000-00003F560000}"/>
    <cellStyle name="Normal 5 4 4 8 3" xfId="23183" xr:uid="{00000000-0005-0000-0000-000040560000}"/>
    <cellStyle name="Normal 5 4 4 9" xfId="23184" xr:uid="{00000000-0005-0000-0000-000041560000}"/>
    <cellStyle name="Normal 5 4 5" xfId="596" xr:uid="{00000000-0005-0000-0000-000042560000}"/>
    <cellStyle name="Normal 5 4 5 10" xfId="23185" xr:uid="{00000000-0005-0000-0000-000043560000}"/>
    <cellStyle name="Normal 5 4 5 11" xfId="23186" xr:uid="{00000000-0005-0000-0000-000044560000}"/>
    <cellStyle name="Normal 5 4 5 2" xfId="1062" xr:uid="{00000000-0005-0000-0000-000045560000}"/>
    <cellStyle name="Normal 5 4 5 2 10" xfId="23187" xr:uid="{00000000-0005-0000-0000-000046560000}"/>
    <cellStyle name="Normal 5 4 5 2 2" xfId="1515" xr:uid="{00000000-0005-0000-0000-000047560000}"/>
    <cellStyle name="Normal 5 4 5 2 2 2" xfId="23188" xr:uid="{00000000-0005-0000-0000-000048560000}"/>
    <cellStyle name="Normal 5 4 5 2 2 2 2" xfId="23189" xr:uid="{00000000-0005-0000-0000-000049560000}"/>
    <cellStyle name="Normal 5 4 5 2 2 2 2 2" xfId="23190" xr:uid="{00000000-0005-0000-0000-00004A560000}"/>
    <cellStyle name="Normal 5 4 5 2 2 2 2 3" xfId="23191" xr:uid="{00000000-0005-0000-0000-00004B560000}"/>
    <cellStyle name="Normal 5 4 5 2 2 2 2 4" xfId="23192" xr:uid="{00000000-0005-0000-0000-00004C560000}"/>
    <cellStyle name="Normal 5 4 5 2 2 2 3" xfId="23193" xr:uid="{00000000-0005-0000-0000-00004D560000}"/>
    <cellStyle name="Normal 5 4 5 2 2 2 3 2" xfId="23194" xr:uid="{00000000-0005-0000-0000-00004E560000}"/>
    <cellStyle name="Normal 5 4 5 2 2 2 3 3" xfId="23195" xr:uid="{00000000-0005-0000-0000-00004F560000}"/>
    <cellStyle name="Normal 5 4 5 2 2 2 4" xfId="23196" xr:uid="{00000000-0005-0000-0000-000050560000}"/>
    <cellStyle name="Normal 5 4 5 2 2 2 5" xfId="23197" xr:uid="{00000000-0005-0000-0000-000051560000}"/>
    <cellStyle name="Normal 5 4 5 2 2 2 6" xfId="23198" xr:uid="{00000000-0005-0000-0000-000052560000}"/>
    <cellStyle name="Normal 5 4 5 2 2 3" xfId="23199" xr:uid="{00000000-0005-0000-0000-000053560000}"/>
    <cellStyle name="Normal 5 4 5 2 2 3 2" xfId="23200" xr:uid="{00000000-0005-0000-0000-000054560000}"/>
    <cellStyle name="Normal 5 4 5 2 2 3 3" xfId="23201" xr:uid="{00000000-0005-0000-0000-000055560000}"/>
    <cellStyle name="Normal 5 4 5 2 2 3 4" xfId="23202" xr:uid="{00000000-0005-0000-0000-000056560000}"/>
    <cellStyle name="Normal 5 4 5 2 2 4" xfId="23203" xr:uid="{00000000-0005-0000-0000-000057560000}"/>
    <cellStyle name="Normal 5 4 5 2 2 4 2" xfId="23204" xr:uid="{00000000-0005-0000-0000-000058560000}"/>
    <cellStyle name="Normal 5 4 5 2 2 4 3" xfId="23205" xr:uid="{00000000-0005-0000-0000-000059560000}"/>
    <cellStyle name="Normal 5 4 5 2 2 4 4" xfId="23206" xr:uid="{00000000-0005-0000-0000-00005A560000}"/>
    <cellStyle name="Normal 5 4 5 2 2 5" xfId="23207" xr:uid="{00000000-0005-0000-0000-00005B560000}"/>
    <cellStyle name="Normal 5 4 5 2 2 5 2" xfId="23208" xr:uid="{00000000-0005-0000-0000-00005C560000}"/>
    <cellStyle name="Normal 5 4 5 2 2 5 3" xfId="23209" xr:uid="{00000000-0005-0000-0000-00005D560000}"/>
    <cellStyle name="Normal 5 4 5 2 2 5 4" xfId="23210" xr:uid="{00000000-0005-0000-0000-00005E560000}"/>
    <cellStyle name="Normal 5 4 5 2 2 6" xfId="23211" xr:uid="{00000000-0005-0000-0000-00005F560000}"/>
    <cellStyle name="Normal 5 4 5 2 2 6 2" xfId="23212" xr:uid="{00000000-0005-0000-0000-000060560000}"/>
    <cellStyle name="Normal 5 4 5 2 2 6 3" xfId="23213" xr:uid="{00000000-0005-0000-0000-000061560000}"/>
    <cellStyle name="Normal 5 4 5 2 2 7" xfId="23214" xr:uid="{00000000-0005-0000-0000-000062560000}"/>
    <cellStyle name="Normal 5 4 5 2 2 8" xfId="23215" xr:uid="{00000000-0005-0000-0000-000063560000}"/>
    <cellStyle name="Normal 5 4 5 2 2 9" xfId="23216" xr:uid="{00000000-0005-0000-0000-000064560000}"/>
    <cellStyle name="Normal 5 4 5 2 3" xfId="23217" xr:uid="{00000000-0005-0000-0000-000065560000}"/>
    <cellStyle name="Normal 5 4 5 2 3 2" xfId="23218" xr:uid="{00000000-0005-0000-0000-000066560000}"/>
    <cellStyle name="Normal 5 4 5 2 3 2 2" xfId="23219" xr:uid="{00000000-0005-0000-0000-000067560000}"/>
    <cellStyle name="Normal 5 4 5 2 3 2 3" xfId="23220" xr:uid="{00000000-0005-0000-0000-000068560000}"/>
    <cellStyle name="Normal 5 4 5 2 3 2 4" xfId="23221" xr:uid="{00000000-0005-0000-0000-000069560000}"/>
    <cellStyle name="Normal 5 4 5 2 3 3" xfId="23222" xr:uid="{00000000-0005-0000-0000-00006A560000}"/>
    <cellStyle name="Normal 5 4 5 2 3 3 2" xfId="23223" xr:uid="{00000000-0005-0000-0000-00006B560000}"/>
    <cellStyle name="Normal 5 4 5 2 3 3 3" xfId="23224" xr:uid="{00000000-0005-0000-0000-00006C560000}"/>
    <cellStyle name="Normal 5 4 5 2 3 4" xfId="23225" xr:uid="{00000000-0005-0000-0000-00006D560000}"/>
    <cellStyle name="Normal 5 4 5 2 3 5" xfId="23226" xr:uid="{00000000-0005-0000-0000-00006E560000}"/>
    <cellStyle name="Normal 5 4 5 2 3 6" xfId="23227" xr:uid="{00000000-0005-0000-0000-00006F560000}"/>
    <cellStyle name="Normal 5 4 5 2 4" xfId="23228" xr:uid="{00000000-0005-0000-0000-000070560000}"/>
    <cellStyle name="Normal 5 4 5 2 4 2" xfId="23229" xr:uid="{00000000-0005-0000-0000-000071560000}"/>
    <cellStyle name="Normal 5 4 5 2 4 3" xfId="23230" xr:uid="{00000000-0005-0000-0000-000072560000}"/>
    <cellStyle name="Normal 5 4 5 2 4 4" xfId="23231" xr:uid="{00000000-0005-0000-0000-000073560000}"/>
    <cellStyle name="Normal 5 4 5 2 5" xfId="23232" xr:uid="{00000000-0005-0000-0000-000074560000}"/>
    <cellStyle name="Normal 5 4 5 2 5 2" xfId="23233" xr:uid="{00000000-0005-0000-0000-000075560000}"/>
    <cellStyle name="Normal 5 4 5 2 5 3" xfId="23234" xr:uid="{00000000-0005-0000-0000-000076560000}"/>
    <cellStyle name="Normal 5 4 5 2 5 4" xfId="23235" xr:uid="{00000000-0005-0000-0000-000077560000}"/>
    <cellStyle name="Normal 5 4 5 2 6" xfId="23236" xr:uid="{00000000-0005-0000-0000-000078560000}"/>
    <cellStyle name="Normal 5 4 5 2 6 2" xfId="23237" xr:uid="{00000000-0005-0000-0000-000079560000}"/>
    <cellStyle name="Normal 5 4 5 2 6 3" xfId="23238" xr:uid="{00000000-0005-0000-0000-00007A560000}"/>
    <cellStyle name="Normal 5 4 5 2 6 4" xfId="23239" xr:uid="{00000000-0005-0000-0000-00007B560000}"/>
    <cellStyle name="Normal 5 4 5 2 7" xfId="23240" xr:uid="{00000000-0005-0000-0000-00007C560000}"/>
    <cellStyle name="Normal 5 4 5 2 7 2" xfId="23241" xr:uid="{00000000-0005-0000-0000-00007D560000}"/>
    <cellStyle name="Normal 5 4 5 2 7 3" xfId="23242" xr:uid="{00000000-0005-0000-0000-00007E560000}"/>
    <cellStyle name="Normal 5 4 5 2 8" xfId="23243" xr:uid="{00000000-0005-0000-0000-00007F560000}"/>
    <cellStyle name="Normal 5 4 5 2 9" xfId="23244" xr:uid="{00000000-0005-0000-0000-000080560000}"/>
    <cellStyle name="Normal 5 4 5 3" xfId="1514" xr:uid="{00000000-0005-0000-0000-000081560000}"/>
    <cellStyle name="Normal 5 4 5 3 2" xfId="23245" xr:uid="{00000000-0005-0000-0000-000082560000}"/>
    <cellStyle name="Normal 5 4 5 3 2 2" xfId="23246" xr:uid="{00000000-0005-0000-0000-000083560000}"/>
    <cellStyle name="Normal 5 4 5 3 2 2 2" xfId="23247" xr:uid="{00000000-0005-0000-0000-000084560000}"/>
    <cellStyle name="Normal 5 4 5 3 2 2 3" xfId="23248" xr:uid="{00000000-0005-0000-0000-000085560000}"/>
    <cellStyle name="Normal 5 4 5 3 2 2 4" xfId="23249" xr:uid="{00000000-0005-0000-0000-000086560000}"/>
    <cellStyle name="Normal 5 4 5 3 2 3" xfId="23250" xr:uid="{00000000-0005-0000-0000-000087560000}"/>
    <cellStyle name="Normal 5 4 5 3 2 3 2" xfId="23251" xr:uid="{00000000-0005-0000-0000-000088560000}"/>
    <cellStyle name="Normal 5 4 5 3 2 3 3" xfId="23252" xr:uid="{00000000-0005-0000-0000-000089560000}"/>
    <cellStyle name="Normal 5 4 5 3 2 4" xfId="23253" xr:uid="{00000000-0005-0000-0000-00008A560000}"/>
    <cellStyle name="Normal 5 4 5 3 2 5" xfId="23254" xr:uid="{00000000-0005-0000-0000-00008B560000}"/>
    <cellStyle name="Normal 5 4 5 3 2 6" xfId="23255" xr:uid="{00000000-0005-0000-0000-00008C560000}"/>
    <cellStyle name="Normal 5 4 5 3 3" xfId="23256" xr:uid="{00000000-0005-0000-0000-00008D560000}"/>
    <cellStyle name="Normal 5 4 5 3 3 2" xfId="23257" xr:uid="{00000000-0005-0000-0000-00008E560000}"/>
    <cellStyle name="Normal 5 4 5 3 3 3" xfId="23258" xr:uid="{00000000-0005-0000-0000-00008F560000}"/>
    <cellStyle name="Normal 5 4 5 3 3 4" xfId="23259" xr:uid="{00000000-0005-0000-0000-000090560000}"/>
    <cellStyle name="Normal 5 4 5 3 4" xfId="23260" xr:uid="{00000000-0005-0000-0000-000091560000}"/>
    <cellStyle name="Normal 5 4 5 3 4 2" xfId="23261" xr:uid="{00000000-0005-0000-0000-000092560000}"/>
    <cellStyle name="Normal 5 4 5 3 4 3" xfId="23262" xr:uid="{00000000-0005-0000-0000-000093560000}"/>
    <cellStyle name="Normal 5 4 5 3 4 4" xfId="23263" xr:uid="{00000000-0005-0000-0000-000094560000}"/>
    <cellStyle name="Normal 5 4 5 3 5" xfId="23264" xr:uid="{00000000-0005-0000-0000-000095560000}"/>
    <cellStyle name="Normal 5 4 5 3 5 2" xfId="23265" xr:uid="{00000000-0005-0000-0000-000096560000}"/>
    <cellStyle name="Normal 5 4 5 3 5 3" xfId="23266" xr:uid="{00000000-0005-0000-0000-000097560000}"/>
    <cellStyle name="Normal 5 4 5 3 5 4" xfId="23267" xr:uid="{00000000-0005-0000-0000-000098560000}"/>
    <cellStyle name="Normal 5 4 5 3 6" xfId="23268" xr:uid="{00000000-0005-0000-0000-000099560000}"/>
    <cellStyle name="Normal 5 4 5 3 6 2" xfId="23269" xr:uid="{00000000-0005-0000-0000-00009A560000}"/>
    <cellStyle name="Normal 5 4 5 3 6 3" xfId="23270" xr:uid="{00000000-0005-0000-0000-00009B560000}"/>
    <cellStyle name="Normal 5 4 5 3 7" xfId="23271" xr:uid="{00000000-0005-0000-0000-00009C560000}"/>
    <cellStyle name="Normal 5 4 5 3 8" xfId="23272" xr:uid="{00000000-0005-0000-0000-00009D560000}"/>
    <cellStyle name="Normal 5 4 5 3 9" xfId="23273" xr:uid="{00000000-0005-0000-0000-00009E560000}"/>
    <cellStyle name="Normal 5 4 5 4" xfId="23274" xr:uid="{00000000-0005-0000-0000-00009F560000}"/>
    <cellStyle name="Normal 5 4 5 4 2" xfId="23275" xr:uid="{00000000-0005-0000-0000-0000A0560000}"/>
    <cellStyle name="Normal 5 4 5 4 2 2" xfId="23276" xr:uid="{00000000-0005-0000-0000-0000A1560000}"/>
    <cellStyle name="Normal 5 4 5 4 2 3" xfId="23277" xr:uid="{00000000-0005-0000-0000-0000A2560000}"/>
    <cellStyle name="Normal 5 4 5 4 2 4" xfId="23278" xr:uid="{00000000-0005-0000-0000-0000A3560000}"/>
    <cellStyle name="Normal 5 4 5 4 3" xfId="23279" xr:uid="{00000000-0005-0000-0000-0000A4560000}"/>
    <cellStyle name="Normal 5 4 5 4 3 2" xfId="23280" xr:uid="{00000000-0005-0000-0000-0000A5560000}"/>
    <cellStyle name="Normal 5 4 5 4 3 3" xfId="23281" xr:uid="{00000000-0005-0000-0000-0000A6560000}"/>
    <cellStyle name="Normal 5 4 5 4 4" xfId="23282" xr:uid="{00000000-0005-0000-0000-0000A7560000}"/>
    <cellStyle name="Normal 5 4 5 4 5" xfId="23283" xr:uid="{00000000-0005-0000-0000-0000A8560000}"/>
    <cellStyle name="Normal 5 4 5 4 6" xfId="23284" xr:uid="{00000000-0005-0000-0000-0000A9560000}"/>
    <cellStyle name="Normal 5 4 5 5" xfId="23285" xr:uid="{00000000-0005-0000-0000-0000AA560000}"/>
    <cellStyle name="Normal 5 4 5 5 2" xfId="23286" xr:uid="{00000000-0005-0000-0000-0000AB560000}"/>
    <cellStyle name="Normal 5 4 5 5 3" xfId="23287" xr:uid="{00000000-0005-0000-0000-0000AC560000}"/>
    <cellStyle name="Normal 5 4 5 5 4" xfId="23288" xr:uid="{00000000-0005-0000-0000-0000AD560000}"/>
    <cellStyle name="Normal 5 4 5 6" xfId="23289" xr:uid="{00000000-0005-0000-0000-0000AE560000}"/>
    <cellStyle name="Normal 5 4 5 6 2" xfId="23290" xr:uid="{00000000-0005-0000-0000-0000AF560000}"/>
    <cellStyle name="Normal 5 4 5 6 3" xfId="23291" xr:uid="{00000000-0005-0000-0000-0000B0560000}"/>
    <cellStyle name="Normal 5 4 5 6 4" xfId="23292" xr:uid="{00000000-0005-0000-0000-0000B1560000}"/>
    <cellStyle name="Normal 5 4 5 7" xfId="23293" xr:uid="{00000000-0005-0000-0000-0000B2560000}"/>
    <cellStyle name="Normal 5 4 5 7 2" xfId="23294" xr:uid="{00000000-0005-0000-0000-0000B3560000}"/>
    <cellStyle name="Normal 5 4 5 7 3" xfId="23295" xr:uid="{00000000-0005-0000-0000-0000B4560000}"/>
    <cellStyle name="Normal 5 4 5 7 4" xfId="23296" xr:uid="{00000000-0005-0000-0000-0000B5560000}"/>
    <cellStyle name="Normal 5 4 5 8" xfId="23297" xr:uid="{00000000-0005-0000-0000-0000B6560000}"/>
    <cellStyle name="Normal 5 4 5 8 2" xfId="23298" xr:uid="{00000000-0005-0000-0000-0000B7560000}"/>
    <cellStyle name="Normal 5 4 5 8 3" xfId="23299" xr:uid="{00000000-0005-0000-0000-0000B8560000}"/>
    <cellStyle name="Normal 5 4 5 9" xfId="23300" xr:uid="{00000000-0005-0000-0000-0000B9560000}"/>
    <cellStyle name="Normal 5 4 6" xfId="263" xr:uid="{00000000-0005-0000-0000-0000BA560000}"/>
    <cellStyle name="Normal 5 4 6 10" xfId="23301" xr:uid="{00000000-0005-0000-0000-0000BB560000}"/>
    <cellStyle name="Normal 5 4 6 11" xfId="23302" xr:uid="{00000000-0005-0000-0000-0000BC560000}"/>
    <cellStyle name="Normal 5 4 6 2" xfId="891" xr:uid="{00000000-0005-0000-0000-0000BD560000}"/>
    <cellStyle name="Normal 5 4 6 2 10" xfId="23303" xr:uid="{00000000-0005-0000-0000-0000BE560000}"/>
    <cellStyle name="Normal 5 4 6 2 2" xfId="1517" xr:uid="{00000000-0005-0000-0000-0000BF560000}"/>
    <cellStyle name="Normal 5 4 6 2 2 2" xfId="23304" xr:uid="{00000000-0005-0000-0000-0000C0560000}"/>
    <cellStyle name="Normal 5 4 6 2 2 2 2" xfId="23305" xr:uid="{00000000-0005-0000-0000-0000C1560000}"/>
    <cellStyle name="Normal 5 4 6 2 2 2 2 2" xfId="23306" xr:uid="{00000000-0005-0000-0000-0000C2560000}"/>
    <cellStyle name="Normal 5 4 6 2 2 2 2 3" xfId="23307" xr:uid="{00000000-0005-0000-0000-0000C3560000}"/>
    <cellStyle name="Normal 5 4 6 2 2 2 2 4" xfId="23308" xr:uid="{00000000-0005-0000-0000-0000C4560000}"/>
    <cellStyle name="Normal 5 4 6 2 2 2 3" xfId="23309" xr:uid="{00000000-0005-0000-0000-0000C5560000}"/>
    <cellStyle name="Normal 5 4 6 2 2 2 3 2" xfId="23310" xr:uid="{00000000-0005-0000-0000-0000C6560000}"/>
    <cellStyle name="Normal 5 4 6 2 2 2 3 3" xfId="23311" xr:uid="{00000000-0005-0000-0000-0000C7560000}"/>
    <cellStyle name="Normal 5 4 6 2 2 2 4" xfId="23312" xr:uid="{00000000-0005-0000-0000-0000C8560000}"/>
    <cellStyle name="Normal 5 4 6 2 2 2 5" xfId="23313" xr:uid="{00000000-0005-0000-0000-0000C9560000}"/>
    <cellStyle name="Normal 5 4 6 2 2 2 6" xfId="23314" xr:uid="{00000000-0005-0000-0000-0000CA560000}"/>
    <cellStyle name="Normal 5 4 6 2 2 3" xfId="23315" xr:uid="{00000000-0005-0000-0000-0000CB560000}"/>
    <cellStyle name="Normal 5 4 6 2 2 3 2" xfId="23316" xr:uid="{00000000-0005-0000-0000-0000CC560000}"/>
    <cellStyle name="Normal 5 4 6 2 2 3 3" xfId="23317" xr:uid="{00000000-0005-0000-0000-0000CD560000}"/>
    <cellStyle name="Normal 5 4 6 2 2 3 4" xfId="23318" xr:uid="{00000000-0005-0000-0000-0000CE560000}"/>
    <cellStyle name="Normal 5 4 6 2 2 4" xfId="23319" xr:uid="{00000000-0005-0000-0000-0000CF560000}"/>
    <cellStyle name="Normal 5 4 6 2 2 4 2" xfId="23320" xr:uid="{00000000-0005-0000-0000-0000D0560000}"/>
    <cellStyle name="Normal 5 4 6 2 2 4 3" xfId="23321" xr:uid="{00000000-0005-0000-0000-0000D1560000}"/>
    <cellStyle name="Normal 5 4 6 2 2 4 4" xfId="23322" xr:uid="{00000000-0005-0000-0000-0000D2560000}"/>
    <cellStyle name="Normal 5 4 6 2 2 5" xfId="23323" xr:uid="{00000000-0005-0000-0000-0000D3560000}"/>
    <cellStyle name="Normal 5 4 6 2 2 5 2" xfId="23324" xr:uid="{00000000-0005-0000-0000-0000D4560000}"/>
    <cellStyle name="Normal 5 4 6 2 2 5 3" xfId="23325" xr:uid="{00000000-0005-0000-0000-0000D5560000}"/>
    <cellStyle name="Normal 5 4 6 2 2 5 4" xfId="23326" xr:uid="{00000000-0005-0000-0000-0000D6560000}"/>
    <cellStyle name="Normal 5 4 6 2 2 6" xfId="23327" xr:uid="{00000000-0005-0000-0000-0000D7560000}"/>
    <cellStyle name="Normal 5 4 6 2 2 6 2" xfId="23328" xr:uid="{00000000-0005-0000-0000-0000D8560000}"/>
    <cellStyle name="Normal 5 4 6 2 2 6 3" xfId="23329" xr:uid="{00000000-0005-0000-0000-0000D9560000}"/>
    <cellStyle name="Normal 5 4 6 2 2 7" xfId="23330" xr:uid="{00000000-0005-0000-0000-0000DA560000}"/>
    <cellStyle name="Normal 5 4 6 2 2 8" xfId="23331" xr:uid="{00000000-0005-0000-0000-0000DB560000}"/>
    <cellStyle name="Normal 5 4 6 2 2 9" xfId="23332" xr:uid="{00000000-0005-0000-0000-0000DC560000}"/>
    <cellStyle name="Normal 5 4 6 2 3" xfId="23333" xr:uid="{00000000-0005-0000-0000-0000DD560000}"/>
    <cellStyle name="Normal 5 4 6 2 3 2" xfId="23334" xr:uid="{00000000-0005-0000-0000-0000DE560000}"/>
    <cellStyle name="Normal 5 4 6 2 3 2 2" xfId="23335" xr:uid="{00000000-0005-0000-0000-0000DF560000}"/>
    <cellStyle name="Normal 5 4 6 2 3 2 3" xfId="23336" xr:uid="{00000000-0005-0000-0000-0000E0560000}"/>
    <cellStyle name="Normal 5 4 6 2 3 2 4" xfId="23337" xr:uid="{00000000-0005-0000-0000-0000E1560000}"/>
    <cellStyle name="Normal 5 4 6 2 3 3" xfId="23338" xr:uid="{00000000-0005-0000-0000-0000E2560000}"/>
    <cellStyle name="Normal 5 4 6 2 3 3 2" xfId="23339" xr:uid="{00000000-0005-0000-0000-0000E3560000}"/>
    <cellStyle name="Normal 5 4 6 2 3 3 3" xfId="23340" xr:uid="{00000000-0005-0000-0000-0000E4560000}"/>
    <cellStyle name="Normal 5 4 6 2 3 4" xfId="23341" xr:uid="{00000000-0005-0000-0000-0000E5560000}"/>
    <cellStyle name="Normal 5 4 6 2 3 5" xfId="23342" xr:uid="{00000000-0005-0000-0000-0000E6560000}"/>
    <cellStyle name="Normal 5 4 6 2 3 6" xfId="23343" xr:uid="{00000000-0005-0000-0000-0000E7560000}"/>
    <cellStyle name="Normal 5 4 6 2 4" xfId="23344" xr:uid="{00000000-0005-0000-0000-0000E8560000}"/>
    <cellStyle name="Normal 5 4 6 2 4 2" xfId="23345" xr:uid="{00000000-0005-0000-0000-0000E9560000}"/>
    <cellStyle name="Normal 5 4 6 2 4 3" xfId="23346" xr:uid="{00000000-0005-0000-0000-0000EA560000}"/>
    <cellStyle name="Normal 5 4 6 2 4 4" xfId="23347" xr:uid="{00000000-0005-0000-0000-0000EB560000}"/>
    <cellStyle name="Normal 5 4 6 2 5" xfId="23348" xr:uid="{00000000-0005-0000-0000-0000EC560000}"/>
    <cellStyle name="Normal 5 4 6 2 5 2" xfId="23349" xr:uid="{00000000-0005-0000-0000-0000ED560000}"/>
    <cellStyle name="Normal 5 4 6 2 5 3" xfId="23350" xr:uid="{00000000-0005-0000-0000-0000EE560000}"/>
    <cellStyle name="Normal 5 4 6 2 5 4" xfId="23351" xr:uid="{00000000-0005-0000-0000-0000EF560000}"/>
    <cellStyle name="Normal 5 4 6 2 6" xfId="23352" xr:uid="{00000000-0005-0000-0000-0000F0560000}"/>
    <cellStyle name="Normal 5 4 6 2 6 2" xfId="23353" xr:uid="{00000000-0005-0000-0000-0000F1560000}"/>
    <cellStyle name="Normal 5 4 6 2 6 3" xfId="23354" xr:uid="{00000000-0005-0000-0000-0000F2560000}"/>
    <cellStyle name="Normal 5 4 6 2 6 4" xfId="23355" xr:uid="{00000000-0005-0000-0000-0000F3560000}"/>
    <cellStyle name="Normal 5 4 6 2 7" xfId="23356" xr:uid="{00000000-0005-0000-0000-0000F4560000}"/>
    <cellStyle name="Normal 5 4 6 2 7 2" xfId="23357" xr:uid="{00000000-0005-0000-0000-0000F5560000}"/>
    <cellStyle name="Normal 5 4 6 2 7 3" xfId="23358" xr:uid="{00000000-0005-0000-0000-0000F6560000}"/>
    <cellStyle name="Normal 5 4 6 2 8" xfId="23359" xr:uid="{00000000-0005-0000-0000-0000F7560000}"/>
    <cellStyle name="Normal 5 4 6 2 9" xfId="23360" xr:uid="{00000000-0005-0000-0000-0000F8560000}"/>
    <cellStyle name="Normal 5 4 6 3" xfId="1516" xr:uid="{00000000-0005-0000-0000-0000F9560000}"/>
    <cellStyle name="Normal 5 4 6 3 2" xfId="23361" xr:uid="{00000000-0005-0000-0000-0000FA560000}"/>
    <cellStyle name="Normal 5 4 6 3 2 2" xfId="23362" xr:uid="{00000000-0005-0000-0000-0000FB560000}"/>
    <cellStyle name="Normal 5 4 6 3 2 2 2" xfId="23363" xr:uid="{00000000-0005-0000-0000-0000FC560000}"/>
    <cellStyle name="Normal 5 4 6 3 2 2 3" xfId="23364" xr:uid="{00000000-0005-0000-0000-0000FD560000}"/>
    <cellStyle name="Normal 5 4 6 3 2 2 4" xfId="23365" xr:uid="{00000000-0005-0000-0000-0000FE560000}"/>
    <cellStyle name="Normal 5 4 6 3 2 3" xfId="23366" xr:uid="{00000000-0005-0000-0000-0000FF560000}"/>
    <cellStyle name="Normal 5 4 6 3 2 3 2" xfId="23367" xr:uid="{00000000-0005-0000-0000-000000570000}"/>
    <cellStyle name="Normal 5 4 6 3 2 3 3" xfId="23368" xr:uid="{00000000-0005-0000-0000-000001570000}"/>
    <cellStyle name="Normal 5 4 6 3 2 4" xfId="23369" xr:uid="{00000000-0005-0000-0000-000002570000}"/>
    <cellStyle name="Normal 5 4 6 3 2 5" xfId="23370" xr:uid="{00000000-0005-0000-0000-000003570000}"/>
    <cellStyle name="Normal 5 4 6 3 2 6" xfId="23371" xr:uid="{00000000-0005-0000-0000-000004570000}"/>
    <cellStyle name="Normal 5 4 6 3 3" xfId="23372" xr:uid="{00000000-0005-0000-0000-000005570000}"/>
    <cellStyle name="Normal 5 4 6 3 3 2" xfId="23373" xr:uid="{00000000-0005-0000-0000-000006570000}"/>
    <cellStyle name="Normal 5 4 6 3 3 3" xfId="23374" xr:uid="{00000000-0005-0000-0000-000007570000}"/>
    <cellStyle name="Normal 5 4 6 3 3 4" xfId="23375" xr:uid="{00000000-0005-0000-0000-000008570000}"/>
    <cellStyle name="Normal 5 4 6 3 4" xfId="23376" xr:uid="{00000000-0005-0000-0000-000009570000}"/>
    <cellStyle name="Normal 5 4 6 3 4 2" xfId="23377" xr:uid="{00000000-0005-0000-0000-00000A570000}"/>
    <cellStyle name="Normal 5 4 6 3 4 3" xfId="23378" xr:uid="{00000000-0005-0000-0000-00000B570000}"/>
    <cellStyle name="Normal 5 4 6 3 4 4" xfId="23379" xr:uid="{00000000-0005-0000-0000-00000C570000}"/>
    <cellStyle name="Normal 5 4 6 3 5" xfId="23380" xr:uid="{00000000-0005-0000-0000-00000D570000}"/>
    <cellStyle name="Normal 5 4 6 3 5 2" xfId="23381" xr:uid="{00000000-0005-0000-0000-00000E570000}"/>
    <cellStyle name="Normal 5 4 6 3 5 3" xfId="23382" xr:uid="{00000000-0005-0000-0000-00000F570000}"/>
    <cellStyle name="Normal 5 4 6 3 5 4" xfId="23383" xr:uid="{00000000-0005-0000-0000-000010570000}"/>
    <cellStyle name="Normal 5 4 6 3 6" xfId="23384" xr:uid="{00000000-0005-0000-0000-000011570000}"/>
    <cellStyle name="Normal 5 4 6 3 6 2" xfId="23385" xr:uid="{00000000-0005-0000-0000-000012570000}"/>
    <cellStyle name="Normal 5 4 6 3 6 3" xfId="23386" xr:uid="{00000000-0005-0000-0000-000013570000}"/>
    <cellStyle name="Normal 5 4 6 3 7" xfId="23387" xr:uid="{00000000-0005-0000-0000-000014570000}"/>
    <cellStyle name="Normal 5 4 6 3 8" xfId="23388" xr:uid="{00000000-0005-0000-0000-000015570000}"/>
    <cellStyle name="Normal 5 4 6 3 9" xfId="23389" xr:uid="{00000000-0005-0000-0000-000016570000}"/>
    <cellStyle name="Normal 5 4 6 4" xfId="23390" xr:uid="{00000000-0005-0000-0000-000017570000}"/>
    <cellStyle name="Normal 5 4 6 4 2" xfId="23391" xr:uid="{00000000-0005-0000-0000-000018570000}"/>
    <cellStyle name="Normal 5 4 6 4 2 2" xfId="23392" xr:uid="{00000000-0005-0000-0000-000019570000}"/>
    <cellStyle name="Normal 5 4 6 4 2 3" xfId="23393" xr:uid="{00000000-0005-0000-0000-00001A570000}"/>
    <cellStyle name="Normal 5 4 6 4 2 4" xfId="23394" xr:uid="{00000000-0005-0000-0000-00001B570000}"/>
    <cellStyle name="Normal 5 4 6 4 3" xfId="23395" xr:uid="{00000000-0005-0000-0000-00001C570000}"/>
    <cellStyle name="Normal 5 4 6 4 3 2" xfId="23396" xr:uid="{00000000-0005-0000-0000-00001D570000}"/>
    <cellStyle name="Normal 5 4 6 4 3 3" xfId="23397" xr:uid="{00000000-0005-0000-0000-00001E570000}"/>
    <cellStyle name="Normal 5 4 6 4 4" xfId="23398" xr:uid="{00000000-0005-0000-0000-00001F570000}"/>
    <cellStyle name="Normal 5 4 6 4 5" xfId="23399" xr:uid="{00000000-0005-0000-0000-000020570000}"/>
    <cellStyle name="Normal 5 4 6 4 6" xfId="23400" xr:uid="{00000000-0005-0000-0000-000021570000}"/>
    <cellStyle name="Normal 5 4 6 5" xfId="23401" xr:uid="{00000000-0005-0000-0000-000022570000}"/>
    <cellStyle name="Normal 5 4 6 5 2" xfId="23402" xr:uid="{00000000-0005-0000-0000-000023570000}"/>
    <cellStyle name="Normal 5 4 6 5 3" xfId="23403" xr:uid="{00000000-0005-0000-0000-000024570000}"/>
    <cellStyle name="Normal 5 4 6 5 4" xfId="23404" xr:uid="{00000000-0005-0000-0000-000025570000}"/>
    <cellStyle name="Normal 5 4 6 6" xfId="23405" xr:uid="{00000000-0005-0000-0000-000026570000}"/>
    <cellStyle name="Normal 5 4 6 6 2" xfId="23406" xr:uid="{00000000-0005-0000-0000-000027570000}"/>
    <cellStyle name="Normal 5 4 6 6 3" xfId="23407" xr:uid="{00000000-0005-0000-0000-000028570000}"/>
    <cellStyle name="Normal 5 4 6 6 4" xfId="23408" xr:uid="{00000000-0005-0000-0000-000029570000}"/>
    <cellStyle name="Normal 5 4 6 7" xfId="23409" xr:uid="{00000000-0005-0000-0000-00002A570000}"/>
    <cellStyle name="Normal 5 4 6 7 2" xfId="23410" xr:uid="{00000000-0005-0000-0000-00002B570000}"/>
    <cellStyle name="Normal 5 4 6 7 3" xfId="23411" xr:uid="{00000000-0005-0000-0000-00002C570000}"/>
    <cellStyle name="Normal 5 4 6 7 4" xfId="23412" xr:uid="{00000000-0005-0000-0000-00002D570000}"/>
    <cellStyle name="Normal 5 4 6 8" xfId="23413" xr:uid="{00000000-0005-0000-0000-00002E570000}"/>
    <cellStyle name="Normal 5 4 6 8 2" xfId="23414" xr:uid="{00000000-0005-0000-0000-00002F570000}"/>
    <cellStyle name="Normal 5 4 6 8 3" xfId="23415" xr:uid="{00000000-0005-0000-0000-000030570000}"/>
    <cellStyle name="Normal 5 4 6 9" xfId="23416" xr:uid="{00000000-0005-0000-0000-000031570000}"/>
    <cellStyle name="Normal 5 4 7" xfId="745" xr:uid="{00000000-0005-0000-0000-000032570000}"/>
    <cellStyle name="Normal 5 4 7 10" xfId="23417" xr:uid="{00000000-0005-0000-0000-000033570000}"/>
    <cellStyle name="Normal 5 4 7 2" xfId="1518" xr:uid="{00000000-0005-0000-0000-000034570000}"/>
    <cellStyle name="Normal 5 4 7 2 2" xfId="23418" xr:uid="{00000000-0005-0000-0000-000035570000}"/>
    <cellStyle name="Normal 5 4 7 2 2 2" xfId="23419" xr:uid="{00000000-0005-0000-0000-000036570000}"/>
    <cellStyle name="Normal 5 4 7 2 2 2 2" xfId="23420" xr:uid="{00000000-0005-0000-0000-000037570000}"/>
    <cellStyle name="Normal 5 4 7 2 2 2 3" xfId="23421" xr:uid="{00000000-0005-0000-0000-000038570000}"/>
    <cellStyle name="Normal 5 4 7 2 2 2 4" xfId="23422" xr:uid="{00000000-0005-0000-0000-000039570000}"/>
    <cellStyle name="Normal 5 4 7 2 2 3" xfId="23423" xr:uid="{00000000-0005-0000-0000-00003A570000}"/>
    <cellStyle name="Normal 5 4 7 2 2 3 2" xfId="23424" xr:uid="{00000000-0005-0000-0000-00003B570000}"/>
    <cellStyle name="Normal 5 4 7 2 2 3 3" xfId="23425" xr:uid="{00000000-0005-0000-0000-00003C570000}"/>
    <cellStyle name="Normal 5 4 7 2 2 4" xfId="23426" xr:uid="{00000000-0005-0000-0000-00003D570000}"/>
    <cellStyle name="Normal 5 4 7 2 2 5" xfId="23427" xr:uid="{00000000-0005-0000-0000-00003E570000}"/>
    <cellStyle name="Normal 5 4 7 2 2 6" xfId="23428" xr:uid="{00000000-0005-0000-0000-00003F570000}"/>
    <cellStyle name="Normal 5 4 7 2 3" xfId="23429" xr:uid="{00000000-0005-0000-0000-000040570000}"/>
    <cellStyle name="Normal 5 4 7 2 3 2" xfId="23430" xr:uid="{00000000-0005-0000-0000-000041570000}"/>
    <cellStyle name="Normal 5 4 7 2 3 3" xfId="23431" xr:uid="{00000000-0005-0000-0000-000042570000}"/>
    <cellStyle name="Normal 5 4 7 2 3 4" xfId="23432" xr:uid="{00000000-0005-0000-0000-000043570000}"/>
    <cellStyle name="Normal 5 4 7 2 4" xfId="23433" xr:uid="{00000000-0005-0000-0000-000044570000}"/>
    <cellStyle name="Normal 5 4 7 2 4 2" xfId="23434" xr:uid="{00000000-0005-0000-0000-000045570000}"/>
    <cellStyle name="Normal 5 4 7 2 4 3" xfId="23435" xr:uid="{00000000-0005-0000-0000-000046570000}"/>
    <cellStyle name="Normal 5 4 7 2 4 4" xfId="23436" xr:uid="{00000000-0005-0000-0000-000047570000}"/>
    <cellStyle name="Normal 5 4 7 2 5" xfId="23437" xr:uid="{00000000-0005-0000-0000-000048570000}"/>
    <cellStyle name="Normal 5 4 7 2 5 2" xfId="23438" xr:uid="{00000000-0005-0000-0000-000049570000}"/>
    <cellStyle name="Normal 5 4 7 2 5 3" xfId="23439" xr:uid="{00000000-0005-0000-0000-00004A570000}"/>
    <cellStyle name="Normal 5 4 7 2 5 4" xfId="23440" xr:uid="{00000000-0005-0000-0000-00004B570000}"/>
    <cellStyle name="Normal 5 4 7 2 6" xfId="23441" xr:uid="{00000000-0005-0000-0000-00004C570000}"/>
    <cellStyle name="Normal 5 4 7 2 6 2" xfId="23442" xr:uid="{00000000-0005-0000-0000-00004D570000}"/>
    <cellStyle name="Normal 5 4 7 2 6 3" xfId="23443" xr:uid="{00000000-0005-0000-0000-00004E570000}"/>
    <cellStyle name="Normal 5 4 7 2 7" xfId="23444" xr:uid="{00000000-0005-0000-0000-00004F570000}"/>
    <cellStyle name="Normal 5 4 7 2 8" xfId="23445" xr:uid="{00000000-0005-0000-0000-000050570000}"/>
    <cellStyle name="Normal 5 4 7 2 9" xfId="23446" xr:uid="{00000000-0005-0000-0000-000051570000}"/>
    <cellStyle name="Normal 5 4 7 3" xfId="23447" xr:uid="{00000000-0005-0000-0000-000052570000}"/>
    <cellStyle name="Normal 5 4 7 3 2" xfId="23448" xr:uid="{00000000-0005-0000-0000-000053570000}"/>
    <cellStyle name="Normal 5 4 7 3 2 2" xfId="23449" xr:uid="{00000000-0005-0000-0000-000054570000}"/>
    <cellStyle name="Normal 5 4 7 3 2 3" xfId="23450" xr:uid="{00000000-0005-0000-0000-000055570000}"/>
    <cellStyle name="Normal 5 4 7 3 2 4" xfId="23451" xr:uid="{00000000-0005-0000-0000-000056570000}"/>
    <cellStyle name="Normal 5 4 7 3 3" xfId="23452" xr:uid="{00000000-0005-0000-0000-000057570000}"/>
    <cellStyle name="Normal 5 4 7 3 3 2" xfId="23453" xr:uid="{00000000-0005-0000-0000-000058570000}"/>
    <cellStyle name="Normal 5 4 7 3 3 3" xfId="23454" xr:uid="{00000000-0005-0000-0000-000059570000}"/>
    <cellStyle name="Normal 5 4 7 3 4" xfId="23455" xr:uid="{00000000-0005-0000-0000-00005A570000}"/>
    <cellStyle name="Normal 5 4 7 3 5" xfId="23456" xr:uid="{00000000-0005-0000-0000-00005B570000}"/>
    <cellStyle name="Normal 5 4 7 3 6" xfId="23457" xr:uid="{00000000-0005-0000-0000-00005C570000}"/>
    <cellStyle name="Normal 5 4 7 4" xfId="23458" xr:uid="{00000000-0005-0000-0000-00005D570000}"/>
    <cellStyle name="Normal 5 4 7 4 2" xfId="23459" xr:uid="{00000000-0005-0000-0000-00005E570000}"/>
    <cellStyle name="Normal 5 4 7 4 3" xfId="23460" xr:uid="{00000000-0005-0000-0000-00005F570000}"/>
    <cellStyle name="Normal 5 4 7 4 4" xfId="23461" xr:uid="{00000000-0005-0000-0000-000060570000}"/>
    <cellStyle name="Normal 5 4 7 5" xfId="23462" xr:uid="{00000000-0005-0000-0000-000061570000}"/>
    <cellStyle name="Normal 5 4 7 5 2" xfId="23463" xr:uid="{00000000-0005-0000-0000-000062570000}"/>
    <cellStyle name="Normal 5 4 7 5 3" xfId="23464" xr:uid="{00000000-0005-0000-0000-000063570000}"/>
    <cellStyle name="Normal 5 4 7 5 4" xfId="23465" xr:uid="{00000000-0005-0000-0000-000064570000}"/>
    <cellStyle name="Normal 5 4 7 6" xfId="23466" xr:uid="{00000000-0005-0000-0000-000065570000}"/>
    <cellStyle name="Normal 5 4 7 6 2" xfId="23467" xr:uid="{00000000-0005-0000-0000-000066570000}"/>
    <cellStyle name="Normal 5 4 7 6 3" xfId="23468" xr:uid="{00000000-0005-0000-0000-000067570000}"/>
    <cellStyle name="Normal 5 4 7 6 4" xfId="23469" xr:uid="{00000000-0005-0000-0000-000068570000}"/>
    <cellStyle name="Normal 5 4 7 7" xfId="23470" xr:uid="{00000000-0005-0000-0000-000069570000}"/>
    <cellStyle name="Normal 5 4 7 7 2" xfId="23471" xr:uid="{00000000-0005-0000-0000-00006A570000}"/>
    <cellStyle name="Normal 5 4 7 7 3" xfId="23472" xr:uid="{00000000-0005-0000-0000-00006B570000}"/>
    <cellStyle name="Normal 5 4 7 8" xfId="23473" xr:uid="{00000000-0005-0000-0000-00006C570000}"/>
    <cellStyle name="Normal 5 4 7 9" xfId="23474" xr:uid="{00000000-0005-0000-0000-00006D570000}"/>
    <cellStyle name="Normal 5 4 8" xfId="1212" xr:uid="{00000000-0005-0000-0000-00006E570000}"/>
    <cellStyle name="Normal 5 4 8 2" xfId="23475" xr:uid="{00000000-0005-0000-0000-00006F570000}"/>
    <cellStyle name="Normal 5 4 8 2 2" xfId="23476" xr:uid="{00000000-0005-0000-0000-000070570000}"/>
    <cellStyle name="Normal 5 4 8 2 2 2" xfId="23477" xr:uid="{00000000-0005-0000-0000-000071570000}"/>
    <cellStyle name="Normal 5 4 8 2 2 3" xfId="23478" xr:uid="{00000000-0005-0000-0000-000072570000}"/>
    <cellStyle name="Normal 5 4 8 2 2 4" xfId="23479" xr:uid="{00000000-0005-0000-0000-000073570000}"/>
    <cellStyle name="Normal 5 4 8 2 3" xfId="23480" xr:uid="{00000000-0005-0000-0000-000074570000}"/>
    <cellStyle name="Normal 5 4 8 2 3 2" xfId="23481" xr:uid="{00000000-0005-0000-0000-000075570000}"/>
    <cellStyle name="Normal 5 4 8 2 3 3" xfId="23482" xr:uid="{00000000-0005-0000-0000-000076570000}"/>
    <cellStyle name="Normal 5 4 8 2 4" xfId="23483" xr:uid="{00000000-0005-0000-0000-000077570000}"/>
    <cellStyle name="Normal 5 4 8 2 5" xfId="23484" xr:uid="{00000000-0005-0000-0000-000078570000}"/>
    <cellStyle name="Normal 5 4 8 2 6" xfId="23485" xr:uid="{00000000-0005-0000-0000-000079570000}"/>
    <cellStyle name="Normal 5 4 8 3" xfId="23486" xr:uid="{00000000-0005-0000-0000-00007A570000}"/>
    <cellStyle name="Normal 5 4 8 3 2" xfId="23487" xr:uid="{00000000-0005-0000-0000-00007B570000}"/>
    <cellStyle name="Normal 5 4 8 3 3" xfId="23488" xr:uid="{00000000-0005-0000-0000-00007C570000}"/>
    <cellStyle name="Normal 5 4 8 3 4" xfId="23489" xr:uid="{00000000-0005-0000-0000-00007D570000}"/>
    <cellStyle name="Normal 5 4 8 4" xfId="23490" xr:uid="{00000000-0005-0000-0000-00007E570000}"/>
    <cellStyle name="Normal 5 4 8 4 2" xfId="23491" xr:uid="{00000000-0005-0000-0000-00007F570000}"/>
    <cellStyle name="Normal 5 4 8 4 3" xfId="23492" xr:uid="{00000000-0005-0000-0000-000080570000}"/>
    <cellStyle name="Normal 5 4 8 4 4" xfId="23493" xr:uid="{00000000-0005-0000-0000-000081570000}"/>
    <cellStyle name="Normal 5 4 8 5" xfId="23494" xr:uid="{00000000-0005-0000-0000-000082570000}"/>
    <cellStyle name="Normal 5 4 8 5 2" xfId="23495" xr:uid="{00000000-0005-0000-0000-000083570000}"/>
    <cellStyle name="Normal 5 4 8 5 3" xfId="23496" xr:uid="{00000000-0005-0000-0000-000084570000}"/>
    <cellStyle name="Normal 5 4 8 5 4" xfId="23497" xr:uid="{00000000-0005-0000-0000-000085570000}"/>
    <cellStyle name="Normal 5 4 8 6" xfId="23498" xr:uid="{00000000-0005-0000-0000-000086570000}"/>
    <cellStyle name="Normal 5 4 8 6 2" xfId="23499" xr:uid="{00000000-0005-0000-0000-000087570000}"/>
    <cellStyle name="Normal 5 4 8 6 3" xfId="23500" xr:uid="{00000000-0005-0000-0000-000088570000}"/>
    <cellStyle name="Normal 5 4 8 7" xfId="23501" xr:uid="{00000000-0005-0000-0000-000089570000}"/>
    <cellStyle name="Normal 5 4 8 8" xfId="23502" xr:uid="{00000000-0005-0000-0000-00008A570000}"/>
    <cellStyle name="Normal 5 4 8 9" xfId="23503" xr:uid="{00000000-0005-0000-0000-00008B570000}"/>
    <cellStyle name="Normal 5 4 9" xfId="23504" xr:uid="{00000000-0005-0000-0000-00008C570000}"/>
    <cellStyle name="Normal 5 4 9 2" xfId="23505" xr:uid="{00000000-0005-0000-0000-00008D570000}"/>
    <cellStyle name="Normal 5 4 9 2 2" xfId="23506" xr:uid="{00000000-0005-0000-0000-00008E570000}"/>
    <cellStyle name="Normal 5 4 9 2 2 2" xfId="23507" xr:uid="{00000000-0005-0000-0000-00008F570000}"/>
    <cellStyle name="Normal 5 4 9 2 2 3" xfId="23508" xr:uid="{00000000-0005-0000-0000-000090570000}"/>
    <cellStyle name="Normal 5 4 9 2 2 4" xfId="23509" xr:uid="{00000000-0005-0000-0000-000091570000}"/>
    <cellStyle name="Normal 5 4 9 2 3" xfId="23510" xr:uid="{00000000-0005-0000-0000-000092570000}"/>
    <cellStyle name="Normal 5 4 9 2 3 2" xfId="23511" xr:uid="{00000000-0005-0000-0000-000093570000}"/>
    <cellStyle name="Normal 5 4 9 2 3 3" xfId="23512" xr:uid="{00000000-0005-0000-0000-000094570000}"/>
    <cellStyle name="Normal 5 4 9 2 4" xfId="23513" xr:uid="{00000000-0005-0000-0000-000095570000}"/>
    <cellStyle name="Normal 5 4 9 2 5" xfId="23514" xr:uid="{00000000-0005-0000-0000-000096570000}"/>
    <cellStyle name="Normal 5 4 9 2 6" xfId="23515" xr:uid="{00000000-0005-0000-0000-000097570000}"/>
    <cellStyle name="Normal 5 4 9 3" xfId="23516" xr:uid="{00000000-0005-0000-0000-000098570000}"/>
    <cellStyle name="Normal 5 4 9 3 2" xfId="23517" xr:uid="{00000000-0005-0000-0000-000099570000}"/>
    <cellStyle name="Normal 5 4 9 3 3" xfId="23518" xr:uid="{00000000-0005-0000-0000-00009A570000}"/>
    <cellStyle name="Normal 5 4 9 3 4" xfId="23519" xr:uid="{00000000-0005-0000-0000-00009B570000}"/>
    <cellStyle name="Normal 5 4 9 4" xfId="23520" xr:uid="{00000000-0005-0000-0000-00009C570000}"/>
    <cellStyle name="Normal 5 4 9 4 2" xfId="23521" xr:uid="{00000000-0005-0000-0000-00009D570000}"/>
    <cellStyle name="Normal 5 4 9 4 3" xfId="23522" xr:uid="{00000000-0005-0000-0000-00009E570000}"/>
    <cellStyle name="Normal 5 4 9 4 4" xfId="23523" xr:uid="{00000000-0005-0000-0000-00009F570000}"/>
    <cellStyle name="Normal 5 4 9 5" xfId="23524" xr:uid="{00000000-0005-0000-0000-0000A0570000}"/>
    <cellStyle name="Normal 5 4 9 5 2" xfId="23525" xr:uid="{00000000-0005-0000-0000-0000A1570000}"/>
    <cellStyle name="Normal 5 4 9 5 3" xfId="23526" xr:uid="{00000000-0005-0000-0000-0000A2570000}"/>
    <cellStyle name="Normal 5 4 9 5 4" xfId="23527" xr:uid="{00000000-0005-0000-0000-0000A3570000}"/>
    <cellStyle name="Normal 5 4 9 6" xfId="23528" xr:uid="{00000000-0005-0000-0000-0000A4570000}"/>
    <cellStyle name="Normal 5 4 9 6 2" xfId="23529" xr:uid="{00000000-0005-0000-0000-0000A5570000}"/>
    <cellStyle name="Normal 5 4 9 6 3" xfId="23530" xr:uid="{00000000-0005-0000-0000-0000A6570000}"/>
    <cellStyle name="Normal 5 4 9 7" xfId="23531" xr:uid="{00000000-0005-0000-0000-0000A7570000}"/>
    <cellStyle name="Normal 5 4 9 8" xfId="23532" xr:uid="{00000000-0005-0000-0000-0000A8570000}"/>
    <cellStyle name="Normal 5 4 9 9" xfId="23533" xr:uid="{00000000-0005-0000-0000-0000A9570000}"/>
    <cellStyle name="Normal 5 5" xfId="466" xr:uid="{00000000-0005-0000-0000-0000AA570000}"/>
    <cellStyle name="Normal 5 5 10" xfId="23534" xr:uid="{00000000-0005-0000-0000-0000AB570000}"/>
    <cellStyle name="Normal 5 5 10 2" xfId="23535" xr:uid="{00000000-0005-0000-0000-0000AC570000}"/>
    <cellStyle name="Normal 5 5 10 3" xfId="23536" xr:uid="{00000000-0005-0000-0000-0000AD570000}"/>
    <cellStyle name="Normal 5 5 10 4" xfId="23537" xr:uid="{00000000-0005-0000-0000-0000AE570000}"/>
    <cellStyle name="Normal 5 5 11" xfId="23538" xr:uid="{00000000-0005-0000-0000-0000AF570000}"/>
    <cellStyle name="Normal 5 5 11 2" xfId="23539" xr:uid="{00000000-0005-0000-0000-0000B0570000}"/>
    <cellStyle name="Normal 5 5 11 3" xfId="23540" xr:uid="{00000000-0005-0000-0000-0000B1570000}"/>
    <cellStyle name="Normal 5 5 12" xfId="23541" xr:uid="{00000000-0005-0000-0000-0000B2570000}"/>
    <cellStyle name="Normal 5 5 13" xfId="23542" xr:uid="{00000000-0005-0000-0000-0000B3570000}"/>
    <cellStyle name="Normal 5 5 14" xfId="23543" xr:uid="{00000000-0005-0000-0000-0000B4570000}"/>
    <cellStyle name="Normal 5 5 2" xfId="637" xr:uid="{00000000-0005-0000-0000-0000B5570000}"/>
    <cellStyle name="Normal 5 5 2 10" xfId="23544" xr:uid="{00000000-0005-0000-0000-0000B6570000}"/>
    <cellStyle name="Normal 5 5 2 11" xfId="23545" xr:uid="{00000000-0005-0000-0000-0000B7570000}"/>
    <cellStyle name="Normal 5 5 2 2" xfId="1103" xr:uid="{00000000-0005-0000-0000-0000B8570000}"/>
    <cellStyle name="Normal 5 5 2 2 10" xfId="23546" xr:uid="{00000000-0005-0000-0000-0000B9570000}"/>
    <cellStyle name="Normal 5 5 2 2 2" xfId="1521" xr:uid="{00000000-0005-0000-0000-0000BA570000}"/>
    <cellStyle name="Normal 5 5 2 2 2 2" xfId="23547" xr:uid="{00000000-0005-0000-0000-0000BB570000}"/>
    <cellStyle name="Normal 5 5 2 2 2 2 2" xfId="23548" xr:uid="{00000000-0005-0000-0000-0000BC570000}"/>
    <cellStyle name="Normal 5 5 2 2 2 2 2 2" xfId="23549" xr:uid="{00000000-0005-0000-0000-0000BD570000}"/>
    <cellStyle name="Normal 5 5 2 2 2 2 2 3" xfId="23550" xr:uid="{00000000-0005-0000-0000-0000BE570000}"/>
    <cellStyle name="Normal 5 5 2 2 2 2 2 4" xfId="23551" xr:uid="{00000000-0005-0000-0000-0000BF570000}"/>
    <cellStyle name="Normal 5 5 2 2 2 2 3" xfId="23552" xr:uid="{00000000-0005-0000-0000-0000C0570000}"/>
    <cellStyle name="Normal 5 5 2 2 2 2 3 2" xfId="23553" xr:uid="{00000000-0005-0000-0000-0000C1570000}"/>
    <cellStyle name="Normal 5 5 2 2 2 2 3 3" xfId="23554" xr:uid="{00000000-0005-0000-0000-0000C2570000}"/>
    <cellStyle name="Normal 5 5 2 2 2 2 4" xfId="23555" xr:uid="{00000000-0005-0000-0000-0000C3570000}"/>
    <cellStyle name="Normal 5 5 2 2 2 2 5" xfId="23556" xr:uid="{00000000-0005-0000-0000-0000C4570000}"/>
    <cellStyle name="Normal 5 5 2 2 2 2 6" xfId="23557" xr:uid="{00000000-0005-0000-0000-0000C5570000}"/>
    <cellStyle name="Normal 5 5 2 2 2 3" xfId="23558" xr:uid="{00000000-0005-0000-0000-0000C6570000}"/>
    <cellStyle name="Normal 5 5 2 2 2 3 2" xfId="23559" xr:uid="{00000000-0005-0000-0000-0000C7570000}"/>
    <cellStyle name="Normal 5 5 2 2 2 3 3" xfId="23560" xr:uid="{00000000-0005-0000-0000-0000C8570000}"/>
    <cellStyle name="Normal 5 5 2 2 2 3 4" xfId="23561" xr:uid="{00000000-0005-0000-0000-0000C9570000}"/>
    <cellStyle name="Normal 5 5 2 2 2 4" xfId="23562" xr:uid="{00000000-0005-0000-0000-0000CA570000}"/>
    <cellStyle name="Normal 5 5 2 2 2 4 2" xfId="23563" xr:uid="{00000000-0005-0000-0000-0000CB570000}"/>
    <cellStyle name="Normal 5 5 2 2 2 4 3" xfId="23564" xr:uid="{00000000-0005-0000-0000-0000CC570000}"/>
    <cellStyle name="Normal 5 5 2 2 2 4 4" xfId="23565" xr:uid="{00000000-0005-0000-0000-0000CD570000}"/>
    <cellStyle name="Normal 5 5 2 2 2 5" xfId="23566" xr:uid="{00000000-0005-0000-0000-0000CE570000}"/>
    <cellStyle name="Normal 5 5 2 2 2 5 2" xfId="23567" xr:uid="{00000000-0005-0000-0000-0000CF570000}"/>
    <cellStyle name="Normal 5 5 2 2 2 5 3" xfId="23568" xr:uid="{00000000-0005-0000-0000-0000D0570000}"/>
    <cellStyle name="Normal 5 5 2 2 2 5 4" xfId="23569" xr:uid="{00000000-0005-0000-0000-0000D1570000}"/>
    <cellStyle name="Normal 5 5 2 2 2 6" xfId="23570" xr:uid="{00000000-0005-0000-0000-0000D2570000}"/>
    <cellStyle name="Normal 5 5 2 2 2 6 2" xfId="23571" xr:uid="{00000000-0005-0000-0000-0000D3570000}"/>
    <cellStyle name="Normal 5 5 2 2 2 6 3" xfId="23572" xr:uid="{00000000-0005-0000-0000-0000D4570000}"/>
    <cellStyle name="Normal 5 5 2 2 2 7" xfId="23573" xr:uid="{00000000-0005-0000-0000-0000D5570000}"/>
    <cellStyle name="Normal 5 5 2 2 2 8" xfId="23574" xr:uid="{00000000-0005-0000-0000-0000D6570000}"/>
    <cellStyle name="Normal 5 5 2 2 2 9" xfId="23575" xr:uid="{00000000-0005-0000-0000-0000D7570000}"/>
    <cellStyle name="Normal 5 5 2 2 3" xfId="23576" xr:uid="{00000000-0005-0000-0000-0000D8570000}"/>
    <cellStyle name="Normal 5 5 2 2 3 2" xfId="23577" xr:uid="{00000000-0005-0000-0000-0000D9570000}"/>
    <cellStyle name="Normal 5 5 2 2 3 2 2" xfId="23578" xr:uid="{00000000-0005-0000-0000-0000DA570000}"/>
    <cellStyle name="Normal 5 5 2 2 3 2 3" xfId="23579" xr:uid="{00000000-0005-0000-0000-0000DB570000}"/>
    <cellStyle name="Normal 5 5 2 2 3 2 4" xfId="23580" xr:uid="{00000000-0005-0000-0000-0000DC570000}"/>
    <cellStyle name="Normal 5 5 2 2 3 3" xfId="23581" xr:uid="{00000000-0005-0000-0000-0000DD570000}"/>
    <cellStyle name="Normal 5 5 2 2 3 3 2" xfId="23582" xr:uid="{00000000-0005-0000-0000-0000DE570000}"/>
    <cellStyle name="Normal 5 5 2 2 3 3 3" xfId="23583" xr:uid="{00000000-0005-0000-0000-0000DF570000}"/>
    <cellStyle name="Normal 5 5 2 2 3 4" xfId="23584" xr:uid="{00000000-0005-0000-0000-0000E0570000}"/>
    <cellStyle name="Normal 5 5 2 2 3 5" xfId="23585" xr:uid="{00000000-0005-0000-0000-0000E1570000}"/>
    <cellStyle name="Normal 5 5 2 2 3 6" xfId="23586" xr:uid="{00000000-0005-0000-0000-0000E2570000}"/>
    <cellStyle name="Normal 5 5 2 2 4" xfId="23587" xr:uid="{00000000-0005-0000-0000-0000E3570000}"/>
    <cellStyle name="Normal 5 5 2 2 4 2" xfId="23588" xr:uid="{00000000-0005-0000-0000-0000E4570000}"/>
    <cellStyle name="Normal 5 5 2 2 4 3" xfId="23589" xr:uid="{00000000-0005-0000-0000-0000E5570000}"/>
    <cellStyle name="Normal 5 5 2 2 4 4" xfId="23590" xr:uid="{00000000-0005-0000-0000-0000E6570000}"/>
    <cellStyle name="Normal 5 5 2 2 5" xfId="23591" xr:uid="{00000000-0005-0000-0000-0000E7570000}"/>
    <cellStyle name="Normal 5 5 2 2 5 2" xfId="23592" xr:uid="{00000000-0005-0000-0000-0000E8570000}"/>
    <cellStyle name="Normal 5 5 2 2 5 3" xfId="23593" xr:uid="{00000000-0005-0000-0000-0000E9570000}"/>
    <cellStyle name="Normal 5 5 2 2 5 4" xfId="23594" xr:uid="{00000000-0005-0000-0000-0000EA570000}"/>
    <cellStyle name="Normal 5 5 2 2 6" xfId="23595" xr:uid="{00000000-0005-0000-0000-0000EB570000}"/>
    <cellStyle name="Normal 5 5 2 2 6 2" xfId="23596" xr:uid="{00000000-0005-0000-0000-0000EC570000}"/>
    <cellStyle name="Normal 5 5 2 2 6 3" xfId="23597" xr:uid="{00000000-0005-0000-0000-0000ED570000}"/>
    <cellStyle name="Normal 5 5 2 2 6 4" xfId="23598" xr:uid="{00000000-0005-0000-0000-0000EE570000}"/>
    <cellStyle name="Normal 5 5 2 2 7" xfId="23599" xr:uid="{00000000-0005-0000-0000-0000EF570000}"/>
    <cellStyle name="Normal 5 5 2 2 7 2" xfId="23600" xr:uid="{00000000-0005-0000-0000-0000F0570000}"/>
    <cellStyle name="Normal 5 5 2 2 7 3" xfId="23601" xr:uid="{00000000-0005-0000-0000-0000F1570000}"/>
    <cellStyle name="Normal 5 5 2 2 8" xfId="23602" xr:uid="{00000000-0005-0000-0000-0000F2570000}"/>
    <cellStyle name="Normal 5 5 2 2 9" xfId="23603" xr:uid="{00000000-0005-0000-0000-0000F3570000}"/>
    <cellStyle name="Normal 5 5 2 3" xfId="1520" xr:uid="{00000000-0005-0000-0000-0000F4570000}"/>
    <cellStyle name="Normal 5 5 2 3 2" xfId="23604" xr:uid="{00000000-0005-0000-0000-0000F5570000}"/>
    <cellStyle name="Normal 5 5 2 3 2 2" xfId="23605" xr:uid="{00000000-0005-0000-0000-0000F6570000}"/>
    <cellStyle name="Normal 5 5 2 3 2 2 2" xfId="23606" xr:uid="{00000000-0005-0000-0000-0000F7570000}"/>
    <cellStyle name="Normal 5 5 2 3 2 2 3" xfId="23607" xr:uid="{00000000-0005-0000-0000-0000F8570000}"/>
    <cellStyle name="Normal 5 5 2 3 2 2 4" xfId="23608" xr:uid="{00000000-0005-0000-0000-0000F9570000}"/>
    <cellStyle name="Normal 5 5 2 3 2 3" xfId="23609" xr:uid="{00000000-0005-0000-0000-0000FA570000}"/>
    <cellStyle name="Normal 5 5 2 3 2 3 2" xfId="23610" xr:uid="{00000000-0005-0000-0000-0000FB570000}"/>
    <cellStyle name="Normal 5 5 2 3 2 3 3" xfId="23611" xr:uid="{00000000-0005-0000-0000-0000FC570000}"/>
    <cellStyle name="Normal 5 5 2 3 2 4" xfId="23612" xr:uid="{00000000-0005-0000-0000-0000FD570000}"/>
    <cellStyle name="Normal 5 5 2 3 2 5" xfId="23613" xr:uid="{00000000-0005-0000-0000-0000FE570000}"/>
    <cellStyle name="Normal 5 5 2 3 2 6" xfId="23614" xr:uid="{00000000-0005-0000-0000-0000FF570000}"/>
    <cellStyle name="Normal 5 5 2 3 3" xfId="23615" xr:uid="{00000000-0005-0000-0000-000000580000}"/>
    <cellStyle name="Normal 5 5 2 3 3 2" xfId="23616" xr:uid="{00000000-0005-0000-0000-000001580000}"/>
    <cellStyle name="Normal 5 5 2 3 3 3" xfId="23617" xr:uid="{00000000-0005-0000-0000-000002580000}"/>
    <cellStyle name="Normal 5 5 2 3 3 4" xfId="23618" xr:uid="{00000000-0005-0000-0000-000003580000}"/>
    <cellStyle name="Normal 5 5 2 3 4" xfId="23619" xr:uid="{00000000-0005-0000-0000-000004580000}"/>
    <cellStyle name="Normal 5 5 2 3 4 2" xfId="23620" xr:uid="{00000000-0005-0000-0000-000005580000}"/>
    <cellStyle name="Normal 5 5 2 3 4 3" xfId="23621" xr:uid="{00000000-0005-0000-0000-000006580000}"/>
    <cellStyle name="Normal 5 5 2 3 4 4" xfId="23622" xr:uid="{00000000-0005-0000-0000-000007580000}"/>
    <cellStyle name="Normal 5 5 2 3 5" xfId="23623" xr:uid="{00000000-0005-0000-0000-000008580000}"/>
    <cellStyle name="Normal 5 5 2 3 5 2" xfId="23624" xr:uid="{00000000-0005-0000-0000-000009580000}"/>
    <cellStyle name="Normal 5 5 2 3 5 3" xfId="23625" xr:uid="{00000000-0005-0000-0000-00000A580000}"/>
    <cellStyle name="Normal 5 5 2 3 5 4" xfId="23626" xr:uid="{00000000-0005-0000-0000-00000B580000}"/>
    <cellStyle name="Normal 5 5 2 3 6" xfId="23627" xr:uid="{00000000-0005-0000-0000-00000C580000}"/>
    <cellStyle name="Normal 5 5 2 3 6 2" xfId="23628" xr:uid="{00000000-0005-0000-0000-00000D580000}"/>
    <cellStyle name="Normal 5 5 2 3 6 3" xfId="23629" xr:uid="{00000000-0005-0000-0000-00000E580000}"/>
    <cellStyle name="Normal 5 5 2 3 7" xfId="23630" xr:uid="{00000000-0005-0000-0000-00000F580000}"/>
    <cellStyle name="Normal 5 5 2 3 8" xfId="23631" xr:uid="{00000000-0005-0000-0000-000010580000}"/>
    <cellStyle name="Normal 5 5 2 3 9" xfId="23632" xr:uid="{00000000-0005-0000-0000-000011580000}"/>
    <cellStyle name="Normal 5 5 2 4" xfId="23633" xr:uid="{00000000-0005-0000-0000-000012580000}"/>
    <cellStyle name="Normal 5 5 2 4 2" xfId="23634" xr:uid="{00000000-0005-0000-0000-000013580000}"/>
    <cellStyle name="Normal 5 5 2 4 2 2" xfId="23635" xr:uid="{00000000-0005-0000-0000-000014580000}"/>
    <cellStyle name="Normal 5 5 2 4 2 3" xfId="23636" xr:uid="{00000000-0005-0000-0000-000015580000}"/>
    <cellStyle name="Normal 5 5 2 4 2 4" xfId="23637" xr:uid="{00000000-0005-0000-0000-000016580000}"/>
    <cellStyle name="Normal 5 5 2 4 3" xfId="23638" xr:uid="{00000000-0005-0000-0000-000017580000}"/>
    <cellStyle name="Normal 5 5 2 4 3 2" xfId="23639" xr:uid="{00000000-0005-0000-0000-000018580000}"/>
    <cellStyle name="Normal 5 5 2 4 3 3" xfId="23640" xr:uid="{00000000-0005-0000-0000-000019580000}"/>
    <cellStyle name="Normal 5 5 2 4 4" xfId="23641" xr:uid="{00000000-0005-0000-0000-00001A580000}"/>
    <cellStyle name="Normal 5 5 2 4 5" xfId="23642" xr:uid="{00000000-0005-0000-0000-00001B580000}"/>
    <cellStyle name="Normal 5 5 2 4 6" xfId="23643" xr:uid="{00000000-0005-0000-0000-00001C580000}"/>
    <cellStyle name="Normal 5 5 2 5" xfId="23644" xr:uid="{00000000-0005-0000-0000-00001D580000}"/>
    <cellStyle name="Normal 5 5 2 5 2" xfId="23645" xr:uid="{00000000-0005-0000-0000-00001E580000}"/>
    <cellStyle name="Normal 5 5 2 5 3" xfId="23646" xr:uid="{00000000-0005-0000-0000-00001F580000}"/>
    <cellStyle name="Normal 5 5 2 5 4" xfId="23647" xr:uid="{00000000-0005-0000-0000-000020580000}"/>
    <cellStyle name="Normal 5 5 2 6" xfId="23648" xr:uid="{00000000-0005-0000-0000-000021580000}"/>
    <cellStyle name="Normal 5 5 2 6 2" xfId="23649" xr:uid="{00000000-0005-0000-0000-000022580000}"/>
    <cellStyle name="Normal 5 5 2 6 3" xfId="23650" xr:uid="{00000000-0005-0000-0000-000023580000}"/>
    <cellStyle name="Normal 5 5 2 6 4" xfId="23651" xr:uid="{00000000-0005-0000-0000-000024580000}"/>
    <cellStyle name="Normal 5 5 2 7" xfId="23652" xr:uid="{00000000-0005-0000-0000-000025580000}"/>
    <cellStyle name="Normal 5 5 2 7 2" xfId="23653" xr:uid="{00000000-0005-0000-0000-000026580000}"/>
    <cellStyle name="Normal 5 5 2 7 3" xfId="23654" xr:uid="{00000000-0005-0000-0000-000027580000}"/>
    <cellStyle name="Normal 5 5 2 7 4" xfId="23655" xr:uid="{00000000-0005-0000-0000-000028580000}"/>
    <cellStyle name="Normal 5 5 2 8" xfId="23656" xr:uid="{00000000-0005-0000-0000-000029580000}"/>
    <cellStyle name="Normal 5 5 2 8 2" xfId="23657" xr:uid="{00000000-0005-0000-0000-00002A580000}"/>
    <cellStyle name="Normal 5 5 2 8 3" xfId="23658" xr:uid="{00000000-0005-0000-0000-00002B580000}"/>
    <cellStyle name="Normal 5 5 2 9" xfId="23659" xr:uid="{00000000-0005-0000-0000-00002C580000}"/>
    <cellStyle name="Normal 5 5 3" xfId="790" xr:uid="{00000000-0005-0000-0000-00002D580000}"/>
    <cellStyle name="Normal 5 5 3 10" xfId="23660" xr:uid="{00000000-0005-0000-0000-00002E580000}"/>
    <cellStyle name="Normal 5 5 3 2" xfId="1522" xr:uid="{00000000-0005-0000-0000-00002F580000}"/>
    <cellStyle name="Normal 5 5 3 2 2" xfId="23661" xr:uid="{00000000-0005-0000-0000-000030580000}"/>
    <cellStyle name="Normal 5 5 3 2 2 2" xfId="23662" xr:uid="{00000000-0005-0000-0000-000031580000}"/>
    <cellStyle name="Normal 5 5 3 2 2 2 2" xfId="23663" xr:uid="{00000000-0005-0000-0000-000032580000}"/>
    <cellStyle name="Normal 5 5 3 2 2 2 3" xfId="23664" xr:uid="{00000000-0005-0000-0000-000033580000}"/>
    <cellStyle name="Normal 5 5 3 2 2 2 4" xfId="23665" xr:uid="{00000000-0005-0000-0000-000034580000}"/>
    <cellStyle name="Normal 5 5 3 2 2 3" xfId="23666" xr:uid="{00000000-0005-0000-0000-000035580000}"/>
    <cellStyle name="Normal 5 5 3 2 2 3 2" xfId="23667" xr:uid="{00000000-0005-0000-0000-000036580000}"/>
    <cellStyle name="Normal 5 5 3 2 2 3 3" xfId="23668" xr:uid="{00000000-0005-0000-0000-000037580000}"/>
    <cellStyle name="Normal 5 5 3 2 2 4" xfId="23669" xr:uid="{00000000-0005-0000-0000-000038580000}"/>
    <cellStyle name="Normal 5 5 3 2 2 5" xfId="23670" xr:uid="{00000000-0005-0000-0000-000039580000}"/>
    <cellStyle name="Normal 5 5 3 2 2 6" xfId="23671" xr:uid="{00000000-0005-0000-0000-00003A580000}"/>
    <cellStyle name="Normal 5 5 3 2 3" xfId="23672" xr:uid="{00000000-0005-0000-0000-00003B580000}"/>
    <cellStyle name="Normal 5 5 3 2 3 2" xfId="23673" xr:uid="{00000000-0005-0000-0000-00003C580000}"/>
    <cellStyle name="Normal 5 5 3 2 3 3" xfId="23674" xr:uid="{00000000-0005-0000-0000-00003D580000}"/>
    <cellStyle name="Normal 5 5 3 2 3 4" xfId="23675" xr:uid="{00000000-0005-0000-0000-00003E580000}"/>
    <cellStyle name="Normal 5 5 3 2 4" xfId="23676" xr:uid="{00000000-0005-0000-0000-00003F580000}"/>
    <cellStyle name="Normal 5 5 3 2 4 2" xfId="23677" xr:uid="{00000000-0005-0000-0000-000040580000}"/>
    <cellStyle name="Normal 5 5 3 2 4 3" xfId="23678" xr:uid="{00000000-0005-0000-0000-000041580000}"/>
    <cellStyle name="Normal 5 5 3 2 4 4" xfId="23679" xr:uid="{00000000-0005-0000-0000-000042580000}"/>
    <cellStyle name="Normal 5 5 3 2 5" xfId="23680" xr:uid="{00000000-0005-0000-0000-000043580000}"/>
    <cellStyle name="Normal 5 5 3 2 5 2" xfId="23681" xr:uid="{00000000-0005-0000-0000-000044580000}"/>
    <cellStyle name="Normal 5 5 3 2 5 3" xfId="23682" xr:uid="{00000000-0005-0000-0000-000045580000}"/>
    <cellStyle name="Normal 5 5 3 2 5 4" xfId="23683" xr:uid="{00000000-0005-0000-0000-000046580000}"/>
    <cellStyle name="Normal 5 5 3 2 6" xfId="23684" xr:uid="{00000000-0005-0000-0000-000047580000}"/>
    <cellStyle name="Normal 5 5 3 2 6 2" xfId="23685" xr:uid="{00000000-0005-0000-0000-000048580000}"/>
    <cellStyle name="Normal 5 5 3 2 6 3" xfId="23686" xr:uid="{00000000-0005-0000-0000-000049580000}"/>
    <cellStyle name="Normal 5 5 3 2 7" xfId="23687" xr:uid="{00000000-0005-0000-0000-00004A580000}"/>
    <cellStyle name="Normal 5 5 3 2 8" xfId="23688" xr:uid="{00000000-0005-0000-0000-00004B580000}"/>
    <cellStyle name="Normal 5 5 3 2 9" xfId="23689" xr:uid="{00000000-0005-0000-0000-00004C580000}"/>
    <cellStyle name="Normal 5 5 3 3" xfId="23690" xr:uid="{00000000-0005-0000-0000-00004D580000}"/>
    <cellStyle name="Normal 5 5 3 3 2" xfId="23691" xr:uid="{00000000-0005-0000-0000-00004E580000}"/>
    <cellStyle name="Normal 5 5 3 3 2 2" xfId="23692" xr:uid="{00000000-0005-0000-0000-00004F580000}"/>
    <cellStyle name="Normal 5 5 3 3 2 3" xfId="23693" xr:uid="{00000000-0005-0000-0000-000050580000}"/>
    <cellStyle name="Normal 5 5 3 3 2 4" xfId="23694" xr:uid="{00000000-0005-0000-0000-000051580000}"/>
    <cellStyle name="Normal 5 5 3 3 3" xfId="23695" xr:uid="{00000000-0005-0000-0000-000052580000}"/>
    <cellStyle name="Normal 5 5 3 3 3 2" xfId="23696" xr:uid="{00000000-0005-0000-0000-000053580000}"/>
    <cellStyle name="Normal 5 5 3 3 3 3" xfId="23697" xr:uid="{00000000-0005-0000-0000-000054580000}"/>
    <cellStyle name="Normal 5 5 3 3 4" xfId="23698" xr:uid="{00000000-0005-0000-0000-000055580000}"/>
    <cellStyle name="Normal 5 5 3 3 5" xfId="23699" xr:uid="{00000000-0005-0000-0000-000056580000}"/>
    <cellStyle name="Normal 5 5 3 3 6" xfId="23700" xr:uid="{00000000-0005-0000-0000-000057580000}"/>
    <cellStyle name="Normal 5 5 3 4" xfId="23701" xr:uid="{00000000-0005-0000-0000-000058580000}"/>
    <cellStyle name="Normal 5 5 3 4 2" xfId="23702" xr:uid="{00000000-0005-0000-0000-000059580000}"/>
    <cellStyle name="Normal 5 5 3 4 3" xfId="23703" xr:uid="{00000000-0005-0000-0000-00005A580000}"/>
    <cellStyle name="Normal 5 5 3 4 4" xfId="23704" xr:uid="{00000000-0005-0000-0000-00005B580000}"/>
    <cellStyle name="Normal 5 5 3 5" xfId="23705" xr:uid="{00000000-0005-0000-0000-00005C580000}"/>
    <cellStyle name="Normal 5 5 3 5 2" xfId="23706" xr:uid="{00000000-0005-0000-0000-00005D580000}"/>
    <cellStyle name="Normal 5 5 3 5 3" xfId="23707" xr:uid="{00000000-0005-0000-0000-00005E580000}"/>
    <cellStyle name="Normal 5 5 3 5 4" xfId="23708" xr:uid="{00000000-0005-0000-0000-00005F580000}"/>
    <cellStyle name="Normal 5 5 3 6" xfId="23709" xr:uid="{00000000-0005-0000-0000-000060580000}"/>
    <cellStyle name="Normal 5 5 3 6 2" xfId="23710" xr:uid="{00000000-0005-0000-0000-000061580000}"/>
    <cellStyle name="Normal 5 5 3 6 3" xfId="23711" xr:uid="{00000000-0005-0000-0000-000062580000}"/>
    <cellStyle name="Normal 5 5 3 6 4" xfId="23712" xr:uid="{00000000-0005-0000-0000-000063580000}"/>
    <cellStyle name="Normal 5 5 3 7" xfId="23713" xr:uid="{00000000-0005-0000-0000-000064580000}"/>
    <cellStyle name="Normal 5 5 3 7 2" xfId="23714" xr:uid="{00000000-0005-0000-0000-000065580000}"/>
    <cellStyle name="Normal 5 5 3 7 3" xfId="23715" xr:uid="{00000000-0005-0000-0000-000066580000}"/>
    <cellStyle name="Normal 5 5 3 8" xfId="23716" xr:uid="{00000000-0005-0000-0000-000067580000}"/>
    <cellStyle name="Normal 5 5 3 9" xfId="23717" xr:uid="{00000000-0005-0000-0000-000068580000}"/>
    <cellStyle name="Normal 5 5 4" xfId="1519" xr:uid="{00000000-0005-0000-0000-000069580000}"/>
    <cellStyle name="Normal 5 5 4 2" xfId="23718" xr:uid="{00000000-0005-0000-0000-00006A580000}"/>
    <cellStyle name="Normal 5 5 4 2 2" xfId="23719" xr:uid="{00000000-0005-0000-0000-00006B580000}"/>
    <cellStyle name="Normal 5 5 4 2 2 2" xfId="23720" xr:uid="{00000000-0005-0000-0000-00006C580000}"/>
    <cellStyle name="Normal 5 5 4 2 2 3" xfId="23721" xr:uid="{00000000-0005-0000-0000-00006D580000}"/>
    <cellStyle name="Normal 5 5 4 2 2 4" xfId="23722" xr:uid="{00000000-0005-0000-0000-00006E580000}"/>
    <cellStyle name="Normal 5 5 4 2 3" xfId="23723" xr:uid="{00000000-0005-0000-0000-00006F580000}"/>
    <cellStyle name="Normal 5 5 4 2 3 2" xfId="23724" xr:uid="{00000000-0005-0000-0000-000070580000}"/>
    <cellStyle name="Normal 5 5 4 2 3 3" xfId="23725" xr:uid="{00000000-0005-0000-0000-000071580000}"/>
    <cellStyle name="Normal 5 5 4 2 4" xfId="23726" xr:uid="{00000000-0005-0000-0000-000072580000}"/>
    <cellStyle name="Normal 5 5 4 2 5" xfId="23727" xr:uid="{00000000-0005-0000-0000-000073580000}"/>
    <cellStyle name="Normal 5 5 4 2 6" xfId="23728" xr:uid="{00000000-0005-0000-0000-000074580000}"/>
    <cellStyle name="Normal 5 5 4 3" xfId="23729" xr:uid="{00000000-0005-0000-0000-000075580000}"/>
    <cellStyle name="Normal 5 5 4 3 2" xfId="23730" xr:uid="{00000000-0005-0000-0000-000076580000}"/>
    <cellStyle name="Normal 5 5 4 3 3" xfId="23731" xr:uid="{00000000-0005-0000-0000-000077580000}"/>
    <cellStyle name="Normal 5 5 4 3 4" xfId="23732" xr:uid="{00000000-0005-0000-0000-000078580000}"/>
    <cellStyle name="Normal 5 5 4 4" xfId="23733" xr:uid="{00000000-0005-0000-0000-000079580000}"/>
    <cellStyle name="Normal 5 5 4 4 2" xfId="23734" xr:uid="{00000000-0005-0000-0000-00007A580000}"/>
    <cellStyle name="Normal 5 5 4 4 3" xfId="23735" xr:uid="{00000000-0005-0000-0000-00007B580000}"/>
    <cellStyle name="Normal 5 5 4 4 4" xfId="23736" xr:uid="{00000000-0005-0000-0000-00007C580000}"/>
    <cellStyle name="Normal 5 5 4 5" xfId="23737" xr:uid="{00000000-0005-0000-0000-00007D580000}"/>
    <cellStyle name="Normal 5 5 4 5 2" xfId="23738" xr:uid="{00000000-0005-0000-0000-00007E580000}"/>
    <cellStyle name="Normal 5 5 4 5 3" xfId="23739" xr:uid="{00000000-0005-0000-0000-00007F580000}"/>
    <cellStyle name="Normal 5 5 4 5 4" xfId="23740" xr:uid="{00000000-0005-0000-0000-000080580000}"/>
    <cellStyle name="Normal 5 5 4 6" xfId="23741" xr:uid="{00000000-0005-0000-0000-000081580000}"/>
    <cellStyle name="Normal 5 5 4 6 2" xfId="23742" xr:uid="{00000000-0005-0000-0000-000082580000}"/>
    <cellStyle name="Normal 5 5 4 6 3" xfId="23743" xr:uid="{00000000-0005-0000-0000-000083580000}"/>
    <cellStyle name="Normal 5 5 4 7" xfId="23744" xr:uid="{00000000-0005-0000-0000-000084580000}"/>
    <cellStyle name="Normal 5 5 4 8" xfId="23745" xr:uid="{00000000-0005-0000-0000-000085580000}"/>
    <cellStyle name="Normal 5 5 4 9" xfId="23746" xr:uid="{00000000-0005-0000-0000-000086580000}"/>
    <cellStyle name="Normal 5 5 5" xfId="23747" xr:uid="{00000000-0005-0000-0000-000087580000}"/>
    <cellStyle name="Normal 5 5 5 2" xfId="23748" xr:uid="{00000000-0005-0000-0000-000088580000}"/>
    <cellStyle name="Normal 5 5 5 2 2" xfId="23749" xr:uid="{00000000-0005-0000-0000-000089580000}"/>
    <cellStyle name="Normal 5 5 5 2 2 2" xfId="23750" xr:uid="{00000000-0005-0000-0000-00008A580000}"/>
    <cellStyle name="Normal 5 5 5 2 2 3" xfId="23751" xr:uid="{00000000-0005-0000-0000-00008B580000}"/>
    <cellStyle name="Normal 5 5 5 2 2 4" xfId="23752" xr:uid="{00000000-0005-0000-0000-00008C580000}"/>
    <cellStyle name="Normal 5 5 5 2 3" xfId="23753" xr:uid="{00000000-0005-0000-0000-00008D580000}"/>
    <cellStyle name="Normal 5 5 5 2 3 2" xfId="23754" xr:uid="{00000000-0005-0000-0000-00008E580000}"/>
    <cellStyle name="Normal 5 5 5 2 3 3" xfId="23755" xr:uid="{00000000-0005-0000-0000-00008F580000}"/>
    <cellStyle name="Normal 5 5 5 2 4" xfId="23756" xr:uid="{00000000-0005-0000-0000-000090580000}"/>
    <cellStyle name="Normal 5 5 5 2 5" xfId="23757" xr:uid="{00000000-0005-0000-0000-000091580000}"/>
    <cellStyle name="Normal 5 5 5 2 6" xfId="23758" xr:uid="{00000000-0005-0000-0000-000092580000}"/>
    <cellStyle name="Normal 5 5 5 3" xfId="23759" xr:uid="{00000000-0005-0000-0000-000093580000}"/>
    <cellStyle name="Normal 5 5 5 3 2" xfId="23760" xr:uid="{00000000-0005-0000-0000-000094580000}"/>
    <cellStyle name="Normal 5 5 5 3 3" xfId="23761" xr:uid="{00000000-0005-0000-0000-000095580000}"/>
    <cellStyle name="Normal 5 5 5 3 4" xfId="23762" xr:uid="{00000000-0005-0000-0000-000096580000}"/>
    <cellStyle name="Normal 5 5 5 4" xfId="23763" xr:uid="{00000000-0005-0000-0000-000097580000}"/>
    <cellStyle name="Normal 5 5 5 4 2" xfId="23764" xr:uid="{00000000-0005-0000-0000-000098580000}"/>
    <cellStyle name="Normal 5 5 5 4 3" xfId="23765" xr:uid="{00000000-0005-0000-0000-000099580000}"/>
    <cellStyle name="Normal 5 5 5 4 4" xfId="23766" xr:uid="{00000000-0005-0000-0000-00009A580000}"/>
    <cellStyle name="Normal 5 5 5 5" xfId="23767" xr:uid="{00000000-0005-0000-0000-00009B580000}"/>
    <cellStyle name="Normal 5 5 5 5 2" xfId="23768" xr:uid="{00000000-0005-0000-0000-00009C580000}"/>
    <cellStyle name="Normal 5 5 5 5 3" xfId="23769" xr:uid="{00000000-0005-0000-0000-00009D580000}"/>
    <cellStyle name="Normal 5 5 5 5 4" xfId="23770" xr:uid="{00000000-0005-0000-0000-00009E580000}"/>
    <cellStyle name="Normal 5 5 5 6" xfId="23771" xr:uid="{00000000-0005-0000-0000-00009F580000}"/>
    <cellStyle name="Normal 5 5 5 6 2" xfId="23772" xr:uid="{00000000-0005-0000-0000-0000A0580000}"/>
    <cellStyle name="Normal 5 5 5 6 3" xfId="23773" xr:uid="{00000000-0005-0000-0000-0000A1580000}"/>
    <cellStyle name="Normal 5 5 5 7" xfId="23774" xr:uid="{00000000-0005-0000-0000-0000A2580000}"/>
    <cellStyle name="Normal 5 5 5 8" xfId="23775" xr:uid="{00000000-0005-0000-0000-0000A3580000}"/>
    <cellStyle name="Normal 5 5 5 9" xfId="23776" xr:uid="{00000000-0005-0000-0000-0000A4580000}"/>
    <cellStyle name="Normal 5 5 6" xfId="23777" xr:uid="{00000000-0005-0000-0000-0000A5580000}"/>
    <cellStyle name="Normal 5 5 6 2" xfId="23778" xr:uid="{00000000-0005-0000-0000-0000A6580000}"/>
    <cellStyle name="Normal 5 5 6 2 2" xfId="23779" xr:uid="{00000000-0005-0000-0000-0000A7580000}"/>
    <cellStyle name="Normal 5 5 6 2 2 2" xfId="23780" xr:uid="{00000000-0005-0000-0000-0000A8580000}"/>
    <cellStyle name="Normal 5 5 6 2 2 3" xfId="23781" xr:uid="{00000000-0005-0000-0000-0000A9580000}"/>
    <cellStyle name="Normal 5 5 6 2 2 4" xfId="23782" xr:uid="{00000000-0005-0000-0000-0000AA580000}"/>
    <cellStyle name="Normal 5 5 6 2 3" xfId="23783" xr:uid="{00000000-0005-0000-0000-0000AB580000}"/>
    <cellStyle name="Normal 5 5 6 2 3 2" xfId="23784" xr:uid="{00000000-0005-0000-0000-0000AC580000}"/>
    <cellStyle name="Normal 5 5 6 2 3 3" xfId="23785" xr:uid="{00000000-0005-0000-0000-0000AD580000}"/>
    <cellStyle name="Normal 5 5 6 2 4" xfId="23786" xr:uid="{00000000-0005-0000-0000-0000AE580000}"/>
    <cellStyle name="Normal 5 5 6 2 5" xfId="23787" xr:uid="{00000000-0005-0000-0000-0000AF580000}"/>
    <cellStyle name="Normal 5 5 6 2 6" xfId="23788" xr:uid="{00000000-0005-0000-0000-0000B0580000}"/>
    <cellStyle name="Normal 5 5 6 3" xfId="23789" xr:uid="{00000000-0005-0000-0000-0000B1580000}"/>
    <cellStyle name="Normal 5 5 6 3 2" xfId="23790" xr:uid="{00000000-0005-0000-0000-0000B2580000}"/>
    <cellStyle name="Normal 5 5 6 3 3" xfId="23791" xr:uid="{00000000-0005-0000-0000-0000B3580000}"/>
    <cellStyle name="Normal 5 5 6 3 4" xfId="23792" xr:uid="{00000000-0005-0000-0000-0000B4580000}"/>
    <cellStyle name="Normal 5 5 6 4" xfId="23793" xr:uid="{00000000-0005-0000-0000-0000B5580000}"/>
    <cellStyle name="Normal 5 5 6 4 2" xfId="23794" xr:uid="{00000000-0005-0000-0000-0000B6580000}"/>
    <cellStyle name="Normal 5 5 6 4 3" xfId="23795" xr:uid="{00000000-0005-0000-0000-0000B7580000}"/>
    <cellStyle name="Normal 5 5 6 4 4" xfId="23796" xr:uid="{00000000-0005-0000-0000-0000B8580000}"/>
    <cellStyle name="Normal 5 5 6 5" xfId="23797" xr:uid="{00000000-0005-0000-0000-0000B9580000}"/>
    <cellStyle name="Normal 5 5 6 5 2" xfId="23798" xr:uid="{00000000-0005-0000-0000-0000BA580000}"/>
    <cellStyle name="Normal 5 5 6 5 3" xfId="23799" xr:uid="{00000000-0005-0000-0000-0000BB580000}"/>
    <cellStyle name="Normal 5 5 6 6" xfId="23800" xr:uid="{00000000-0005-0000-0000-0000BC580000}"/>
    <cellStyle name="Normal 5 5 6 7" xfId="23801" xr:uid="{00000000-0005-0000-0000-0000BD580000}"/>
    <cellStyle name="Normal 5 5 6 8" xfId="23802" xr:uid="{00000000-0005-0000-0000-0000BE580000}"/>
    <cellStyle name="Normal 5 5 7" xfId="23803" xr:uid="{00000000-0005-0000-0000-0000BF580000}"/>
    <cellStyle name="Normal 5 5 7 2" xfId="23804" xr:uid="{00000000-0005-0000-0000-0000C0580000}"/>
    <cellStyle name="Normal 5 5 7 2 2" xfId="23805" xr:uid="{00000000-0005-0000-0000-0000C1580000}"/>
    <cellStyle name="Normal 5 5 7 2 3" xfId="23806" xr:uid="{00000000-0005-0000-0000-0000C2580000}"/>
    <cellStyle name="Normal 5 5 7 2 4" xfId="23807" xr:uid="{00000000-0005-0000-0000-0000C3580000}"/>
    <cellStyle name="Normal 5 5 7 3" xfId="23808" xr:uid="{00000000-0005-0000-0000-0000C4580000}"/>
    <cellStyle name="Normal 5 5 7 3 2" xfId="23809" xr:uid="{00000000-0005-0000-0000-0000C5580000}"/>
    <cellStyle name="Normal 5 5 7 3 3" xfId="23810" xr:uid="{00000000-0005-0000-0000-0000C6580000}"/>
    <cellStyle name="Normal 5 5 7 4" xfId="23811" xr:uid="{00000000-0005-0000-0000-0000C7580000}"/>
    <cellStyle name="Normal 5 5 7 5" xfId="23812" xr:uid="{00000000-0005-0000-0000-0000C8580000}"/>
    <cellStyle name="Normal 5 5 7 6" xfId="23813" xr:uid="{00000000-0005-0000-0000-0000C9580000}"/>
    <cellStyle name="Normal 5 5 8" xfId="23814" xr:uid="{00000000-0005-0000-0000-0000CA580000}"/>
    <cellStyle name="Normal 5 5 8 2" xfId="23815" xr:uid="{00000000-0005-0000-0000-0000CB580000}"/>
    <cellStyle name="Normal 5 5 8 3" xfId="23816" xr:uid="{00000000-0005-0000-0000-0000CC580000}"/>
    <cellStyle name="Normal 5 5 8 4" xfId="23817" xr:uid="{00000000-0005-0000-0000-0000CD580000}"/>
    <cellStyle name="Normal 5 5 9" xfId="23818" xr:uid="{00000000-0005-0000-0000-0000CE580000}"/>
    <cellStyle name="Normal 5 5 9 2" xfId="23819" xr:uid="{00000000-0005-0000-0000-0000CF580000}"/>
    <cellStyle name="Normal 5 5 9 3" xfId="23820" xr:uid="{00000000-0005-0000-0000-0000D0580000}"/>
    <cellStyle name="Normal 5 5 9 4" xfId="23821" xr:uid="{00000000-0005-0000-0000-0000D1580000}"/>
    <cellStyle name="Normal 5 6" xfId="540" xr:uid="{00000000-0005-0000-0000-0000D2580000}"/>
    <cellStyle name="Normal 5 6 10" xfId="23822" xr:uid="{00000000-0005-0000-0000-0000D3580000}"/>
    <cellStyle name="Normal 5 6 10 2" xfId="23823" xr:uid="{00000000-0005-0000-0000-0000D4580000}"/>
    <cellStyle name="Normal 5 6 10 3" xfId="23824" xr:uid="{00000000-0005-0000-0000-0000D5580000}"/>
    <cellStyle name="Normal 5 6 10 4" xfId="23825" xr:uid="{00000000-0005-0000-0000-0000D6580000}"/>
    <cellStyle name="Normal 5 6 11" xfId="23826" xr:uid="{00000000-0005-0000-0000-0000D7580000}"/>
    <cellStyle name="Normal 5 6 11 2" xfId="23827" xr:uid="{00000000-0005-0000-0000-0000D8580000}"/>
    <cellStyle name="Normal 5 6 11 3" xfId="23828" xr:uid="{00000000-0005-0000-0000-0000D9580000}"/>
    <cellStyle name="Normal 5 6 12" xfId="23829" xr:uid="{00000000-0005-0000-0000-0000DA580000}"/>
    <cellStyle name="Normal 5 6 13" xfId="23830" xr:uid="{00000000-0005-0000-0000-0000DB580000}"/>
    <cellStyle name="Normal 5 6 14" xfId="23831" xr:uid="{00000000-0005-0000-0000-0000DC580000}"/>
    <cellStyle name="Normal 5 6 2" xfId="681" xr:uid="{00000000-0005-0000-0000-0000DD580000}"/>
    <cellStyle name="Normal 5 6 2 10" xfId="23832" xr:uid="{00000000-0005-0000-0000-0000DE580000}"/>
    <cellStyle name="Normal 5 6 2 11" xfId="23833" xr:uid="{00000000-0005-0000-0000-0000DF580000}"/>
    <cellStyle name="Normal 5 6 2 2" xfId="1146" xr:uid="{00000000-0005-0000-0000-0000E0580000}"/>
    <cellStyle name="Normal 5 6 2 2 10" xfId="23834" xr:uid="{00000000-0005-0000-0000-0000E1580000}"/>
    <cellStyle name="Normal 5 6 2 2 2" xfId="1525" xr:uid="{00000000-0005-0000-0000-0000E2580000}"/>
    <cellStyle name="Normal 5 6 2 2 2 2" xfId="23835" xr:uid="{00000000-0005-0000-0000-0000E3580000}"/>
    <cellStyle name="Normal 5 6 2 2 2 2 2" xfId="23836" xr:uid="{00000000-0005-0000-0000-0000E4580000}"/>
    <cellStyle name="Normal 5 6 2 2 2 2 2 2" xfId="23837" xr:uid="{00000000-0005-0000-0000-0000E5580000}"/>
    <cellStyle name="Normal 5 6 2 2 2 2 2 3" xfId="23838" xr:uid="{00000000-0005-0000-0000-0000E6580000}"/>
    <cellStyle name="Normal 5 6 2 2 2 2 2 4" xfId="23839" xr:uid="{00000000-0005-0000-0000-0000E7580000}"/>
    <cellStyle name="Normal 5 6 2 2 2 2 3" xfId="23840" xr:uid="{00000000-0005-0000-0000-0000E8580000}"/>
    <cellStyle name="Normal 5 6 2 2 2 2 3 2" xfId="23841" xr:uid="{00000000-0005-0000-0000-0000E9580000}"/>
    <cellStyle name="Normal 5 6 2 2 2 2 3 3" xfId="23842" xr:uid="{00000000-0005-0000-0000-0000EA580000}"/>
    <cellStyle name="Normal 5 6 2 2 2 2 4" xfId="23843" xr:uid="{00000000-0005-0000-0000-0000EB580000}"/>
    <cellStyle name="Normal 5 6 2 2 2 2 5" xfId="23844" xr:uid="{00000000-0005-0000-0000-0000EC580000}"/>
    <cellStyle name="Normal 5 6 2 2 2 2 6" xfId="23845" xr:uid="{00000000-0005-0000-0000-0000ED580000}"/>
    <cellStyle name="Normal 5 6 2 2 2 3" xfId="23846" xr:uid="{00000000-0005-0000-0000-0000EE580000}"/>
    <cellStyle name="Normal 5 6 2 2 2 3 2" xfId="23847" xr:uid="{00000000-0005-0000-0000-0000EF580000}"/>
    <cellStyle name="Normal 5 6 2 2 2 3 3" xfId="23848" xr:uid="{00000000-0005-0000-0000-0000F0580000}"/>
    <cellStyle name="Normal 5 6 2 2 2 3 4" xfId="23849" xr:uid="{00000000-0005-0000-0000-0000F1580000}"/>
    <cellStyle name="Normal 5 6 2 2 2 4" xfId="23850" xr:uid="{00000000-0005-0000-0000-0000F2580000}"/>
    <cellStyle name="Normal 5 6 2 2 2 4 2" xfId="23851" xr:uid="{00000000-0005-0000-0000-0000F3580000}"/>
    <cellStyle name="Normal 5 6 2 2 2 4 3" xfId="23852" xr:uid="{00000000-0005-0000-0000-0000F4580000}"/>
    <cellStyle name="Normal 5 6 2 2 2 4 4" xfId="23853" xr:uid="{00000000-0005-0000-0000-0000F5580000}"/>
    <cellStyle name="Normal 5 6 2 2 2 5" xfId="23854" xr:uid="{00000000-0005-0000-0000-0000F6580000}"/>
    <cellStyle name="Normal 5 6 2 2 2 5 2" xfId="23855" xr:uid="{00000000-0005-0000-0000-0000F7580000}"/>
    <cellStyle name="Normal 5 6 2 2 2 5 3" xfId="23856" xr:uid="{00000000-0005-0000-0000-0000F8580000}"/>
    <cellStyle name="Normal 5 6 2 2 2 5 4" xfId="23857" xr:uid="{00000000-0005-0000-0000-0000F9580000}"/>
    <cellStyle name="Normal 5 6 2 2 2 6" xfId="23858" xr:uid="{00000000-0005-0000-0000-0000FA580000}"/>
    <cellStyle name="Normal 5 6 2 2 2 6 2" xfId="23859" xr:uid="{00000000-0005-0000-0000-0000FB580000}"/>
    <cellStyle name="Normal 5 6 2 2 2 6 3" xfId="23860" xr:uid="{00000000-0005-0000-0000-0000FC580000}"/>
    <cellStyle name="Normal 5 6 2 2 2 7" xfId="23861" xr:uid="{00000000-0005-0000-0000-0000FD580000}"/>
    <cellStyle name="Normal 5 6 2 2 2 8" xfId="23862" xr:uid="{00000000-0005-0000-0000-0000FE580000}"/>
    <cellStyle name="Normal 5 6 2 2 2 9" xfId="23863" xr:uid="{00000000-0005-0000-0000-0000FF580000}"/>
    <cellStyle name="Normal 5 6 2 2 3" xfId="23864" xr:uid="{00000000-0005-0000-0000-000000590000}"/>
    <cellStyle name="Normal 5 6 2 2 3 2" xfId="23865" xr:uid="{00000000-0005-0000-0000-000001590000}"/>
    <cellStyle name="Normal 5 6 2 2 3 2 2" xfId="23866" xr:uid="{00000000-0005-0000-0000-000002590000}"/>
    <cellStyle name="Normal 5 6 2 2 3 2 3" xfId="23867" xr:uid="{00000000-0005-0000-0000-000003590000}"/>
    <cellStyle name="Normal 5 6 2 2 3 2 4" xfId="23868" xr:uid="{00000000-0005-0000-0000-000004590000}"/>
    <cellStyle name="Normal 5 6 2 2 3 3" xfId="23869" xr:uid="{00000000-0005-0000-0000-000005590000}"/>
    <cellStyle name="Normal 5 6 2 2 3 3 2" xfId="23870" xr:uid="{00000000-0005-0000-0000-000006590000}"/>
    <cellStyle name="Normal 5 6 2 2 3 3 3" xfId="23871" xr:uid="{00000000-0005-0000-0000-000007590000}"/>
    <cellStyle name="Normal 5 6 2 2 3 4" xfId="23872" xr:uid="{00000000-0005-0000-0000-000008590000}"/>
    <cellStyle name="Normal 5 6 2 2 3 5" xfId="23873" xr:uid="{00000000-0005-0000-0000-000009590000}"/>
    <cellStyle name="Normal 5 6 2 2 3 6" xfId="23874" xr:uid="{00000000-0005-0000-0000-00000A590000}"/>
    <cellStyle name="Normal 5 6 2 2 4" xfId="23875" xr:uid="{00000000-0005-0000-0000-00000B590000}"/>
    <cellStyle name="Normal 5 6 2 2 4 2" xfId="23876" xr:uid="{00000000-0005-0000-0000-00000C590000}"/>
    <cellStyle name="Normal 5 6 2 2 4 3" xfId="23877" xr:uid="{00000000-0005-0000-0000-00000D590000}"/>
    <cellStyle name="Normal 5 6 2 2 4 4" xfId="23878" xr:uid="{00000000-0005-0000-0000-00000E590000}"/>
    <cellStyle name="Normal 5 6 2 2 5" xfId="23879" xr:uid="{00000000-0005-0000-0000-00000F590000}"/>
    <cellStyle name="Normal 5 6 2 2 5 2" xfId="23880" xr:uid="{00000000-0005-0000-0000-000010590000}"/>
    <cellStyle name="Normal 5 6 2 2 5 3" xfId="23881" xr:uid="{00000000-0005-0000-0000-000011590000}"/>
    <cellStyle name="Normal 5 6 2 2 5 4" xfId="23882" xr:uid="{00000000-0005-0000-0000-000012590000}"/>
    <cellStyle name="Normal 5 6 2 2 6" xfId="23883" xr:uid="{00000000-0005-0000-0000-000013590000}"/>
    <cellStyle name="Normal 5 6 2 2 6 2" xfId="23884" xr:uid="{00000000-0005-0000-0000-000014590000}"/>
    <cellStyle name="Normal 5 6 2 2 6 3" xfId="23885" xr:uid="{00000000-0005-0000-0000-000015590000}"/>
    <cellStyle name="Normal 5 6 2 2 6 4" xfId="23886" xr:uid="{00000000-0005-0000-0000-000016590000}"/>
    <cellStyle name="Normal 5 6 2 2 7" xfId="23887" xr:uid="{00000000-0005-0000-0000-000017590000}"/>
    <cellStyle name="Normal 5 6 2 2 7 2" xfId="23888" xr:uid="{00000000-0005-0000-0000-000018590000}"/>
    <cellStyle name="Normal 5 6 2 2 7 3" xfId="23889" xr:uid="{00000000-0005-0000-0000-000019590000}"/>
    <cellStyle name="Normal 5 6 2 2 8" xfId="23890" xr:uid="{00000000-0005-0000-0000-00001A590000}"/>
    <cellStyle name="Normal 5 6 2 2 9" xfId="23891" xr:uid="{00000000-0005-0000-0000-00001B590000}"/>
    <cellStyle name="Normal 5 6 2 3" xfId="1524" xr:uid="{00000000-0005-0000-0000-00001C590000}"/>
    <cellStyle name="Normal 5 6 2 3 2" xfId="23892" xr:uid="{00000000-0005-0000-0000-00001D590000}"/>
    <cellStyle name="Normal 5 6 2 3 2 2" xfId="23893" xr:uid="{00000000-0005-0000-0000-00001E590000}"/>
    <cellStyle name="Normal 5 6 2 3 2 2 2" xfId="23894" xr:uid="{00000000-0005-0000-0000-00001F590000}"/>
    <cellStyle name="Normal 5 6 2 3 2 2 3" xfId="23895" xr:uid="{00000000-0005-0000-0000-000020590000}"/>
    <cellStyle name="Normal 5 6 2 3 2 2 4" xfId="23896" xr:uid="{00000000-0005-0000-0000-000021590000}"/>
    <cellStyle name="Normal 5 6 2 3 2 3" xfId="23897" xr:uid="{00000000-0005-0000-0000-000022590000}"/>
    <cellStyle name="Normal 5 6 2 3 2 3 2" xfId="23898" xr:uid="{00000000-0005-0000-0000-000023590000}"/>
    <cellStyle name="Normal 5 6 2 3 2 3 3" xfId="23899" xr:uid="{00000000-0005-0000-0000-000024590000}"/>
    <cellStyle name="Normal 5 6 2 3 2 4" xfId="23900" xr:uid="{00000000-0005-0000-0000-000025590000}"/>
    <cellStyle name="Normal 5 6 2 3 2 5" xfId="23901" xr:uid="{00000000-0005-0000-0000-000026590000}"/>
    <cellStyle name="Normal 5 6 2 3 2 6" xfId="23902" xr:uid="{00000000-0005-0000-0000-000027590000}"/>
    <cellStyle name="Normal 5 6 2 3 3" xfId="23903" xr:uid="{00000000-0005-0000-0000-000028590000}"/>
    <cellStyle name="Normal 5 6 2 3 3 2" xfId="23904" xr:uid="{00000000-0005-0000-0000-000029590000}"/>
    <cellStyle name="Normal 5 6 2 3 3 3" xfId="23905" xr:uid="{00000000-0005-0000-0000-00002A590000}"/>
    <cellStyle name="Normal 5 6 2 3 3 4" xfId="23906" xr:uid="{00000000-0005-0000-0000-00002B590000}"/>
    <cellStyle name="Normal 5 6 2 3 4" xfId="23907" xr:uid="{00000000-0005-0000-0000-00002C590000}"/>
    <cellStyle name="Normal 5 6 2 3 4 2" xfId="23908" xr:uid="{00000000-0005-0000-0000-00002D590000}"/>
    <cellStyle name="Normal 5 6 2 3 4 3" xfId="23909" xr:uid="{00000000-0005-0000-0000-00002E590000}"/>
    <cellStyle name="Normal 5 6 2 3 4 4" xfId="23910" xr:uid="{00000000-0005-0000-0000-00002F590000}"/>
    <cellStyle name="Normal 5 6 2 3 5" xfId="23911" xr:uid="{00000000-0005-0000-0000-000030590000}"/>
    <cellStyle name="Normal 5 6 2 3 5 2" xfId="23912" xr:uid="{00000000-0005-0000-0000-000031590000}"/>
    <cellStyle name="Normal 5 6 2 3 5 3" xfId="23913" xr:uid="{00000000-0005-0000-0000-000032590000}"/>
    <cellStyle name="Normal 5 6 2 3 5 4" xfId="23914" xr:uid="{00000000-0005-0000-0000-000033590000}"/>
    <cellStyle name="Normal 5 6 2 3 6" xfId="23915" xr:uid="{00000000-0005-0000-0000-000034590000}"/>
    <cellStyle name="Normal 5 6 2 3 6 2" xfId="23916" xr:uid="{00000000-0005-0000-0000-000035590000}"/>
    <cellStyle name="Normal 5 6 2 3 6 3" xfId="23917" xr:uid="{00000000-0005-0000-0000-000036590000}"/>
    <cellStyle name="Normal 5 6 2 3 7" xfId="23918" xr:uid="{00000000-0005-0000-0000-000037590000}"/>
    <cellStyle name="Normal 5 6 2 3 8" xfId="23919" xr:uid="{00000000-0005-0000-0000-000038590000}"/>
    <cellStyle name="Normal 5 6 2 3 9" xfId="23920" xr:uid="{00000000-0005-0000-0000-000039590000}"/>
    <cellStyle name="Normal 5 6 2 4" xfId="23921" xr:uid="{00000000-0005-0000-0000-00003A590000}"/>
    <cellStyle name="Normal 5 6 2 4 2" xfId="23922" xr:uid="{00000000-0005-0000-0000-00003B590000}"/>
    <cellStyle name="Normal 5 6 2 4 2 2" xfId="23923" xr:uid="{00000000-0005-0000-0000-00003C590000}"/>
    <cellStyle name="Normal 5 6 2 4 2 3" xfId="23924" xr:uid="{00000000-0005-0000-0000-00003D590000}"/>
    <cellStyle name="Normal 5 6 2 4 2 4" xfId="23925" xr:uid="{00000000-0005-0000-0000-00003E590000}"/>
    <cellStyle name="Normal 5 6 2 4 3" xfId="23926" xr:uid="{00000000-0005-0000-0000-00003F590000}"/>
    <cellStyle name="Normal 5 6 2 4 3 2" xfId="23927" xr:uid="{00000000-0005-0000-0000-000040590000}"/>
    <cellStyle name="Normal 5 6 2 4 3 3" xfId="23928" xr:uid="{00000000-0005-0000-0000-000041590000}"/>
    <cellStyle name="Normal 5 6 2 4 4" xfId="23929" xr:uid="{00000000-0005-0000-0000-000042590000}"/>
    <cellStyle name="Normal 5 6 2 4 5" xfId="23930" xr:uid="{00000000-0005-0000-0000-000043590000}"/>
    <cellStyle name="Normal 5 6 2 4 6" xfId="23931" xr:uid="{00000000-0005-0000-0000-000044590000}"/>
    <cellStyle name="Normal 5 6 2 5" xfId="23932" xr:uid="{00000000-0005-0000-0000-000045590000}"/>
    <cellStyle name="Normal 5 6 2 5 2" xfId="23933" xr:uid="{00000000-0005-0000-0000-000046590000}"/>
    <cellStyle name="Normal 5 6 2 5 3" xfId="23934" xr:uid="{00000000-0005-0000-0000-000047590000}"/>
    <cellStyle name="Normal 5 6 2 5 4" xfId="23935" xr:uid="{00000000-0005-0000-0000-000048590000}"/>
    <cellStyle name="Normal 5 6 2 6" xfId="23936" xr:uid="{00000000-0005-0000-0000-000049590000}"/>
    <cellStyle name="Normal 5 6 2 6 2" xfId="23937" xr:uid="{00000000-0005-0000-0000-00004A590000}"/>
    <cellStyle name="Normal 5 6 2 6 3" xfId="23938" xr:uid="{00000000-0005-0000-0000-00004B590000}"/>
    <cellStyle name="Normal 5 6 2 6 4" xfId="23939" xr:uid="{00000000-0005-0000-0000-00004C590000}"/>
    <cellStyle name="Normal 5 6 2 7" xfId="23940" xr:uid="{00000000-0005-0000-0000-00004D590000}"/>
    <cellStyle name="Normal 5 6 2 7 2" xfId="23941" xr:uid="{00000000-0005-0000-0000-00004E590000}"/>
    <cellStyle name="Normal 5 6 2 7 3" xfId="23942" xr:uid="{00000000-0005-0000-0000-00004F590000}"/>
    <cellStyle name="Normal 5 6 2 7 4" xfId="23943" xr:uid="{00000000-0005-0000-0000-000050590000}"/>
    <cellStyle name="Normal 5 6 2 8" xfId="23944" xr:uid="{00000000-0005-0000-0000-000051590000}"/>
    <cellStyle name="Normal 5 6 2 8 2" xfId="23945" xr:uid="{00000000-0005-0000-0000-000052590000}"/>
    <cellStyle name="Normal 5 6 2 8 3" xfId="23946" xr:uid="{00000000-0005-0000-0000-000053590000}"/>
    <cellStyle name="Normal 5 6 2 9" xfId="23947" xr:uid="{00000000-0005-0000-0000-000054590000}"/>
    <cellStyle name="Normal 5 6 3" xfId="834" xr:uid="{00000000-0005-0000-0000-000055590000}"/>
    <cellStyle name="Normal 5 6 3 10" xfId="23948" xr:uid="{00000000-0005-0000-0000-000056590000}"/>
    <cellStyle name="Normal 5 6 3 2" xfId="1526" xr:uid="{00000000-0005-0000-0000-000057590000}"/>
    <cellStyle name="Normal 5 6 3 2 2" xfId="23949" xr:uid="{00000000-0005-0000-0000-000058590000}"/>
    <cellStyle name="Normal 5 6 3 2 2 2" xfId="23950" xr:uid="{00000000-0005-0000-0000-000059590000}"/>
    <cellStyle name="Normal 5 6 3 2 2 2 2" xfId="23951" xr:uid="{00000000-0005-0000-0000-00005A590000}"/>
    <cellStyle name="Normal 5 6 3 2 2 2 3" xfId="23952" xr:uid="{00000000-0005-0000-0000-00005B590000}"/>
    <cellStyle name="Normal 5 6 3 2 2 2 4" xfId="23953" xr:uid="{00000000-0005-0000-0000-00005C590000}"/>
    <cellStyle name="Normal 5 6 3 2 2 3" xfId="23954" xr:uid="{00000000-0005-0000-0000-00005D590000}"/>
    <cellStyle name="Normal 5 6 3 2 2 3 2" xfId="23955" xr:uid="{00000000-0005-0000-0000-00005E590000}"/>
    <cellStyle name="Normal 5 6 3 2 2 3 3" xfId="23956" xr:uid="{00000000-0005-0000-0000-00005F590000}"/>
    <cellStyle name="Normal 5 6 3 2 2 4" xfId="23957" xr:uid="{00000000-0005-0000-0000-000060590000}"/>
    <cellStyle name="Normal 5 6 3 2 2 5" xfId="23958" xr:uid="{00000000-0005-0000-0000-000061590000}"/>
    <cellStyle name="Normal 5 6 3 2 2 6" xfId="23959" xr:uid="{00000000-0005-0000-0000-000062590000}"/>
    <cellStyle name="Normal 5 6 3 2 3" xfId="23960" xr:uid="{00000000-0005-0000-0000-000063590000}"/>
    <cellStyle name="Normal 5 6 3 2 3 2" xfId="23961" xr:uid="{00000000-0005-0000-0000-000064590000}"/>
    <cellStyle name="Normal 5 6 3 2 3 3" xfId="23962" xr:uid="{00000000-0005-0000-0000-000065590000}"/>
    <cellStyle name="Normal 5 6 3 2 3 4" xfId="23963" xr:uid="{00000000-0005-0000-0000-000066590000}"/>
    <cellStyle name="Normal 5 6 3 2 4" xfId="23964" xr:uid="{00000000-0005-0000-0000-000067590000}"/>
    <cellStyle name="Normal 5 6 3 2 4 2" xfId="23965" xr:uid="{00000000-0005-0000-0000-000068590000}"/>
    <cellStyle name="Normal 5 6 3 2 4 3" xfId="23966" xr:uid="{00000000-0005-0000-0000-000069590000}"/>
    <cellStyle name="Normal 5 6 3 2 4 4" xfId="23967" xr:uid="{00000000-0005-0000-0000-00006A590000}"/>
    <cellStyle name="Normal 5 6 3 2 5" xfId="23968" xr:uid="{00000000-0005-0000-0000-00006B590000}"/>
    <cellStyle name="Normal 5 6 3 2 5 2" xfId="23969" xr:uid="{00000000-0005-0000-0000-00006C590000}"/>
    <cellStyle name="Normal 5 6 3 2 5 3" xfId="23970" xr:uid="{00000000-0005-0000-0000-00006D590000}"/>
    <cellStyle name="Normal 5 6 3 2 5 4" xfId="23971" xr:uid="{00000000-0005-0000-0000-00006E590000}"/>
    <cellStyle name="Normal 5 6 3 2 6" xfId="23972" xr:uid="{00000000-0005-0000-0000-00006F590000}"/>
    <cellStyle name="Normal 5 6 3 2 6 2" xfId="23973" xr:uid="{00000000-0005-0000-0000-000070590000}"/>
    <cellStyle name="Normal 5 6 3 2 6 3" xfId="23974" xr:uid="{00000000-0005-0000-0000-000071590000}"/>
    <cellStyle name="Normal 5 6 3 2 7" xfId="23975" xr:uid="{00000000-0005-0000-0000-000072590000}"/>
    <cellStyle name="Normal 5 6 3 2 8" xfId="23976" xr:uid="{00000000-0005-0000-0000-000073590000}"/>
    <cellStyle name="Normal 5 6 3 2 9" xfId="23977" xr:uid="{00000000-0005-0000-0000-000074590000}"/>
    <cellStyle name="Normal 5 6 3 3" xfId="23978" xr:uid="{00000000-0005-0000-0000-000075590000}"/>
    <cellStyle name="Normal 5 6 3 3 2" xfId="23979" xr:uid="{00000000-0005-0000-0000-000076590000}"/>
    <cellStyle name="Normal 5 6 3 3 2 2" xfId="23980" xr:uid="{00000000-0005-0000-0000-000077590000}"/>
    <cellStyle name="Normal 5 6 3 3 2 3" xfId="23981" xr:uid="{00000000-0005-0000-0000-000078590000}"/>
    <cellStyle name="Normal 5 6 3 3 2 4" xfId="23982" xr:uid="{00000000-0005-0000-0000-000079590000}"/>
    <cellStyle name="Normal 5 6 3 3 3" xfId="23983" xr:uid="{00000000-0005-0000-0000-00007A590000}"/>
    <cellStyle name="Normal 5 6 3 3 3 2" xfId="23984" xr:uid="{00000000-0005-0000-0000-00007B590000}"/>
    <cellStyle name="Normal 5 6 3 3 3 3" xfId="23985" xr:uid="{00000000-0005-0000-0000-00007C590000}"/>
    <cellStyle name="Normal 5 6 3 3 4" xfId="23986" xr:uid="{00000000-0005-0000-0000-00007D590000}"/>
    <cellStyle name="Normal 5 6 3 3 5" xfId="23987" xr:uid="{00000000-0005-0000-0000-00007E590000}"/>
    <cellStyle name="Normal 5 6 3 3 6" xfId="23988" xr:uid="{00000000-0005-0000-0000-00007F590000}"/>
    <cellStyle name="Normal 5 6 3 4" xfId="23989" xr:uid="{00000000-0005-0000-0000-000080590000}"/>
    <cellStyle name="Normal 5 6 3 4 2" xfId="23990" xr:uid="{00000000-0005-0000-0000-000081590000}"/>
    <cellStyle name="Normal 5 6 3 4 3" xfId="23991" xr:uid="{00000000-0005-0000-0000-000082590000}"/>
    <cellStyle name="Normal 5 6 3 4 4" xfId="23992" xr:uid="{00000000-0005-0000-0000-000083590000}"/>
    <cellStyle name="Normal 5 6 3 5" xfId="23993" xr:uid="{00000000-0005-0000-0000-000084590000}"/>
    <cellStyle name="Normal 5 6 3 5 2" xfId="23994" xr:uid="{00000000-0005-0000-0000-000085590000}"/>
    <cellStyle name="Normal 5 6 3 5 3" xfId="23995" xr:uid="{00000000-0005-0000-0000-000086590000}"/>
    <cellStyle name="Normal 5 6 3 5 4" xfId="23996" xr:uid="{00000000-0005-0000-0000-000087590000}"/>
    <cellStyle name="Normal 5 6 3 6" xfId="23997" xr:uid="{00000000-0005-0000-0000-000088590000}"/>
    <cellStyle name="Normal 5 6 3 6 2" xfId="23998" xr:uid="{00000000-0005-0000-0000-000089590000}"/>
    <cellStyle name="Normal 5 6 3 6 3" xfId="23999" xr:uid="{00000000-0005-0000-0000-00008A590000}"/>
    <cellStyle name="Normal 5 6 3 6 4" xfId="24000" xr:uid="{00000000-0005-0000-0000-00008B590000}"/>
    <cellStyle name="Normal 5 6 3 7" xfId="24001" xr:uid="{00000000-0005-0000-0000-00008C590000}"/>
    <cellStyle name="Normal 5 6 3 7 2" xfId="24002" xr:uid="{00000000-0005-0000-0000-00008D590000}"/>
    <cellStyle name="Normal 5 6 3 7 3" xfId="24003" xr:uid="{00000000-0005-0000-0000-00008E590000}"/>
    <cellStyle name="Normal 5 6 3 8" xfId="24004" xr:uid="{00000000-0005-0000-0000-00008F590000}"/>
    <cellStyle name="Normal 5 6 3 9" xfId="24005" xr:uid="{00000000-0005-0000-0000-000090590000}"/>
    <cellStyle name="Normal 5 6 4" xfId="1523" xr:uid="{00000000-0005-0000-0000-000091590000}"/>
    <cellStyle name="Normal 5 6 4 2" xfId="24006" xr:uid="{00000000-0005-0000-0000-000092590000}"/>
    <cellStyle name="Normal 5 6 4 2 2" xfId="24007" xr:uid="{00000000-0005-0000-0000-000093590000}"/>
    <cellStyle name="Normal 5 6 4 2 2 2" xfId="24008" xr:uid="{00000000-0005-0000-0000-000094590000}"/>
    <cellStyle name="Normal 5 6 4 2 2 3" xfId="24009" xr:uid="{00000000-0005-0000-0000-000095590000}"/>
    <cellStyle name="Normal 5 6 4 2 2 4" xfId="24010" xr:uid="{00000000-0005-0000-0000-000096590000}"/>
    <cellStyle name="Normal 5 6 4 2 3" xfId="24011" xr:uid="{00000000-0005-0000-0000-000097590000}"/>
    <cellStyle name="Normal 5 6 4 2 3 2" xfId="24012" xr:uid="{00000000-0005-0000-0000-000098590000}"/>
    <cellStyle name="Normal 5 6 4 2 3 3" xfId="24013" xr:uid="{00000000-0005-0000-0000-000099590000}"/>
    <cellStyle name="Normal 5 6 4 2 4" xfId="24014" xr:uid="{00000000-0005-0000-0000-00009A590000}"/>
    <cellStyle name="Normal 5 6 4 2 5" xfId="24015" xr:uid="{00000000-0005-0000-0000-00009B590000}"/>
    <cellStyle name="Normal 5 6 4 2 6" xfId="24016" xr:uid="{00000000-0005-0000-0000-00009C590000}"/>
    <cellStyle name="Normal 5 6 4 3" xfId="24017" xr:uid="{00000000-0005-0000-0000-00009D590000}"/>
    <cellStyle name="Normal 5 6 4 3 2" xfId="24018" xr:uid="{00000000-0005-0000-0000-00009E590000}"/>
    <cellStyle name="Normal 5 6 4 3 3" xfId="24019" xr:uid="{00000000-0005-0000-0000-00009F590000}"/>
    <cellStyle name="Normal 5 6 4 3 4" xfId="24020" xr:uid="{00000000-0005-0000-0000-0000A0590000}"/>
    <cellStyle name="Normal 5 6 4 4" xfId="24021" xr:uid="{00000000-0005-0000-0000-0000A1590000}"/>
    <cellStyle name="Normal 5 6 4 4 2" xfId="24022" xr:uid="{00000000-0005-0000-0000-0000A2590000}"/>
    <cellStyle name="Normal 5 6 4 4 3" xfId="24023" xr:uid="{00000000-0005-0000-0000-0000A3590000}"/>
    <cellStyle name="Normal 5 6 4 4 4" xfId="24024" xr:uid="{00000000-0005-0000-0000-0000A4590000}"/>
    <cellStyle name="Normal 5 6 4 5" xfId="24025" xr:uid="{00000000-0005-0000-0000-0000A5590000}"/>
    <cellStyle name="Normal 5 6 4 5 2" xfId="24026" xr:uid="{00000000-0005-0000-0000-0000A6590000}"/>
    <cellStyle name="Normal 5 6 4 5 3" xfId="24027" xr:uid="{00000000-0005-0000-0000-0000A7590000}"/>
    <cellStyle name="Normal 5 6 4 5 4" xfId="24028" xr:uid="{00000000-0005-0000-0000-0000A8590000}"/>
    <cellStyle name="Normal 5 6 4 6" xfId="24029" xr:uid="{00000000-0005-0000-0000-0000A9590000}"/>
    <cellStyle name="Normal 5 6 4 6 2" xfId="24030" xr:uid="{00000000-0005-0000-0000-0000AA590000}"/>
    <cellStyle name="Normal 5 6 4 6 3" xfId="24031" xr:uid="{00000000-0005-0000-0000-0000AB590000}"/>
    <cellStyle name="Normal 5 6 4 7" xfId="24032" xr:uid="{00000000-0005-0000-0000-0000AC590000}"/>
    <cellStyle name="Normal 5 6 4 8" xfId="24033" xr:uid="{00000000-0005-0000-0000-0000AD590000}"/>
    <cellStyle name="Normal 5 6 4 9" xfId="24034" xr:uid="{00000000-0005-0000-0000-0000AE590000}"/>
    <cellStyle name="Normal 5 6 5" xfId="24035" xr:uid="{00000000-0005-0000-0000-0000AF590000}"/>
    <cellStyle name="Normal 5 6 5 2" xfId="24036" xr:uid="{00000000-0005-0000-0000-0000B0590000}"/>
    <cellStyle name="Normal 5 6 5 2 2" xfId="24037" xr:uid="{00000000-0005-0000-0000-0000B1590000}"/>
    <cellStyle name="Normal 5 6 5 2 2 2" xfId="24038" xr:uid="{00000000-0005-0000-0000-0000B2590000}"/>
    <cellStyle name="Normal 5 6 5 2 2 3" xfId="24039" xr:uid="{00000000-0005-0000-0000-0000B3590000}"/>
    <cellStyle name="Normal 5 6 5 2 2 4" xfId="24040" xr:uid="{00000000-0005-0000-0000-0000B4590000}"/>
    <cellStyle name="Normal 5 6 5 2 3" xfId="24041" xr:uid="{00000000-0005-0000-0000-0000B5590000}"/>
    <cellStyle name="Normal 5 6 5 2 3 2" xfId="24042" xr:uid="{00000000-0005-0000-0000-0000B6590000}"/>
    <cellStyle name="Normal 5 6 5 2 3 3" xfId="24043" xr:uid="{00000000-0005-0000-0000-0000B7590000}"/>
    <cellStyle name="Normal 5 6 5 2 4" xfId="24044" xr:uid="{00000000-0005-0000-0000-0000B8590000}"/>
    <cellStyle name="Normal 5 6 5 2 5" xfId="24045" xr:uid="{00000000-0005-0000-0000-0000B9590000}"/>
    <cellStyle name="Normal 5 6 5 2 6" xfId="24046" xr:uid="{00000000-0005-0000-0000-0000BA590000}"/>
    <cellStyle name="Normal 5 6 5 3" xfId="24047" xr:uid="{00000000-0005-0000-0000-0000BB590000}"/>
    <cellStyle name="Normal 5 6 5 3 2" xfId="24048" xr:uid="{00000000-0005-0000-0000-0000BC590000}"/>
    <cellStyle name="Normal 5 6 5 3 3" xfId="24049" xr:uid="{00000000-0005-0000-0000-0000BD590000}"/>
    <cellStyle name="Normal 5 6 5 3 4" xfId="24050" xr:uid="{00000000-0005-0000-0000-0000BE590000}"/>
    <cellStyle name="Normal 5 6 5 4" xfId="24051" xr:uid="{00000000-0005-0000-0000-0000BF590000}"/>
    <cellStyle name="Normal 5 6 5 4 2" xfId="24052" xr:uid="{00000000-0005-0000-0000-0000C0590000}"/>
    <cellStyle name="Normal 5 6 5 4 3" xfId="24053" xr:uid="{00000000-0005-0000-0000-0000C1590000}"/>
    <cellStyle name="Normal 5 6 5 4 4" xfId="24054" xr:uid="{00000000-0005-0000-0000-0000C2590000}"/>
    <cellStyle name="Normal 5 6 5 5" xfId="24055" xr:uid="{00000000-0005-0000-0000-0000C3590000}"/>
    <cellStyle name="Normal 5 6 5 5 2" xfId="24056" xr:uid="{00000000-0005-0000-0000-0000C4590000}"/>
    <cellStyle name="Normal 5 6 5 5 3" xfId="24057" xr:uid="{00000000-0005-0000-0000-0000C5590000}"/>
    <cellStyle name="Normal 5 6 5 5 4" xfId="24058" xr:uid="{00000000-0005-0000-0000-0000C6590000}"/>
    <cellStyle name="Normal 5 6 5 6" xfId="24059" xr:uid="{00000000-0005-0000-0000-0000C7590000}"/>
    <cellStyle name="Normal 5 6 5 6 2" xfId="24060" xr:uid="{00000000-0005-0000-0000-0000C8590000}"/>
    <cellStyle name="Normal 5 6 5 6 3" xfId="24061" xr:uid="{00000000-0005-0000-0000-0000C9590000}"/>
    <cellStyle name="Normal 5 6 5 7" xfId="24062" xr:uid="{00000000-0005-0000-0000-0000CA590000}"/>
    <cellStyle name="Normal 5 6 5 8" xfId="24063" xr:uid="{00000000-0005-0000-0000-0000CB590000}"/>
    <cellStyle name="Normal 5 6 5 9" xfId="24064" xr:uid="{00000000-0005-0000-0000-0000CC590000}"/>
    <cellStyle name="Normal 5 6 6" xfId="24065" xr:uid="{00000000-0005-0000-0000-0000CD590000}"/>
    <cellStyle name="Normal 5 6 6 2" xfId="24066" xr:uid="{00000000-0005-0000-0000-0000CE590000}"/>
    <cellStyle name="Normal 5 6 6 2 2" xfId="24067" xr:uid="{00000000-0005-0000-0000-0000CF590000}"/>
    <cellStyle name="Normal 5 6 6 2 2 2" xfId="24068" xr:uid="{00000000-0005-0000-0000-0000D0590000}"/>
    <cellStyle name="Normal 5 6 6 2 2 3" xfId="24069" xr:uid="{00000000-0005-0000-0000-0000D1590000}"/>
    <cellStyle name="Normal 5 6 6 2 2 4" xfId="24070" xr:uid="{00000000-0005-0000-0000-0000D2590000}"/>
    <cellStyle name="Normal 5 6 6 2 3" xfId="24071" xr:uid="{00000000-0005-0000-0000-0000D3590000}"/>
    <cellStyle name="Normal 5 6 6 2 3 2" xfId="24072" xr:uid="{00000000-0005-0000-0000-0000D4590000}"/>
    <cellStyle name="Normal 5 6 6 2 3 3" xfId="24073" xr:uid="{00000000-0005-0000-0000-0000D5590000}"/>
    <cellStyle name="Normal 5 6 6 2 4" xfId="24074" xr:uid="{00000000-0005-0000-0000-0000D6590000}"/>
    <cellStyle name="Normal 5 6 6 2 5" xfId="24075" xr:uid="{00000000-0005-0000-0000-0000D7590000}"/>
    <cellStyle name="Normal 5 6 6 2 6" xfId="24076" xr:uid="{00000000-0005-0000-0000-0000D8590000}"/>
    <cellStyle name="Normal 5 6 6 3" xfId="24077" xr:uid="{00000000-0005-0000-0000-0000D9590000}"/>
    <cellStyle name="Normal 5 6 6 3 2" xfId="24078" xr:uid="{00000000-0005-0000-0000-0000DA590000}"/>
    <cellStyle name="Normal 5 6 6 3 3" xfId="24079" xr:uid="{00000000-0005-0000-0000-0000DB590000}"/>
    <cellStyle name="Normal 5 6 6 3 4" xfId="24080" xr:uid="{00000000-0005-0000-0000-0000DC590000}"/>
    <cellStyle name="Normal 5 6 6 4" xfId="24081" xr:uid="{00000000-0005-0000-0000-0000DD590000}"/>
    <cellStyle name="Normal 5 6 6 4 2" xfId="24082" xr:uid="{00000000-0005-0000-0000-0000DE590000}"/>
    <cellStyle name="Normal 5 6 6 4 3" xfId="24083" xr:uid="{00000000-0005-0000-0000-0000DF590000}"/>
    <cellStyle name="Normal 5 6 6 4 4" xfId="24084" xr:uid="{00000000-0005-0000-0000-0000E0590000}"/>
    <cellStyle name="Normal 5 6 6 5" xfId="24085" xr:uid="{00000000-0005-0000-0000-0000E1590000}"/>
    <cellStyle name="Normal 5 6 6 5 2" xfId="24086" xr:uid="{00000000-0005-0000-0000-0000E2590000}"/>
    <cellStyle name="Normal 5 6 6 5 3" xfId="24087" xr:uid="{00000000-0005-0000-0000-0000E3590000}"/>
    <cellStyle name="Normal 5 6 6 6" xfId="24088" xr:uid="{00000000-0005-0000-0000-0000E4590000}"/>
    <cellStyle name="Normal 5 6 6 7" xfId="24089" xr:uid="{00000000-0005-0000-0000-0000E5590000}"/>
    <cellStyle name="Normal 5 6 6 8" xfId="24090" xr:uid="{00000000-0005-0000-0000-0000E6590000}"/>
    <cellStyle name="Normal 5 6 7" xfId="24091" xr:uid="{00000000-0005-0000-0000-0000E7590000}"/>
    <cellStyle name="Normal 5 6 7 2" xfId="24092" xr:uid="{00000000-0005-0000-0000-0000E8590000}"/>
    <cellStyle name="Normal 5 6 7 2 2" xfId="24093" xr:uid="{00000000-0005-0000-0000-0000E9590000}"/>
    <cellStyle name="Normal 5 6 7 2 3" xfId="24094" xr:uid="{00000000-0005-0000-0000-0000EA590000}"/>
    <cellStyle name="Normal 5 6 7 2 4" xfId="24095" xr:uid="{00000000-0005-0000-0000-0000EB590000}"/>
    <cellStyle name="Normal 5 6 7 3" xfId="24096" xr:uid="{00000000-0005-0000-0000-0000EC590000}"/>
    <cellStyle name="Normal 5 6 7 3 2" xfId="24097" xr:uid="{00000000-0005-0000-0000-0000ED590000}"/>
    <cellStyle name="Normal 5 6 7 3 3" xfId="24098" xr:uid="{00000000-0005-0000-0000-0000EE590000}"/>
    <cellStyle name="Normal 5 6 7 4" xfId="24099" xr:uid="{00000000-0005-0000-0000-0000EF590000}"/>
    <cellStyle name="Normal 5 6 7 5" xfId="24100" xr:uid="{00000000-0005-0000-0000-0000F0590000}"/>
    <cellStyle name="Normal 5 6 7 6" xfId="24101" xr:uid="{00000000-0005-0000-0000-0000F1590000}"/>
    <cellStyle name="Normal 5 6 8" xfId="24102" xr:uid="{00000000-0005-0000-0000-0000F2590000}"/>
    <cellStyle name="Normal 5 6 8 2" xfId="24103" xr:uid="{00000000-0005-0000-0000-0000F3590000}"/>
    <cellStyle name="Normal 5 6 8 3" xfId="24104" xr:uid="{00000000-0005-0000-0000-0000F4590000}"/>
    <cellStyle name="Normal 5 6 8 4" xfId="24105" xr:uid="{00000000-0005-0000-0000-0000F5590000}"/>
    <cellStyle name="Normal 5 6 9" xfId="24106" xr:uid="{00000000-0005-0000-0000-0000F6590000}"/>
    <cellStyle name="Normal 5 6 9 2" xfId="24107" xr:uid="{00000000-0005-0000-0000-0000F7590000}"/>
    <cellStyle name="Normal 5 6 9 3" xfId="24108" xr:uid="{00000000-0005-0000-0000-0000F8590000}"/>
    <cellStyle name="Normal 5 6 9 4" xfId="24109" xr:uid="{00000000-0005-0000-0000-0000F9590000}"/>
    <cellStyle name="Normal 5 7" xfId="374" xr:uid="{00000000-0005-0000-0000-0000FA590000}"/>
    <cellStyle name="Normal 5 7 10" xfId="24110" xr:uid="{00000000-0005-0000-0000-0000FB590000}"/>
    <cellStyle name="Normal 5 7 11" xfId="24111" xr:uid="{00000000-0005-0000-0000-0000FC590000}"/>
    <cellStyle name="Normal 5 7 2" xfId="944" xr:uid="{00000000-0005-0000-0000-0000FD590000}"/>
    <cellStyle name="Normal 5 7 2 10" xfId="24112" xr:uid="{00000000-0005-0000-0000-0000FE590000}"/>
    <cellStyle name="Normal 5 7 2 2" xfId="1528" xr:uid="{00000000-0005-0000-0000-0000FF590000}"/>
    <cellStyle name="Normal 5 7 2 2 2" xfId="24113" xr:uid="{00000000-0005-0000-0000-0000005A0000}"/>
    <cellStyle name="Normal 5 7 2 2 2 2" xfId="24114" xr:uid="{00000000-0005-0000-0000-0000015A0000}"/>
    <cellStyle name="Normal 5 7 2 2 2 2 2" xfId="24115" xr:uid="{00000000-0005-0000-0000-0000025A0000}"/>
    <cellStyle name="Normal 5 7 2 2 2 2 3" xfId="24116" xr:uid="{00000000-0005-0000-0000-0000035A0000}"/>
    <cellStyle name="Normal 5 7 2 2 2 2 4" xfId="24117" xr:uid="{00000000-0005-0000-0000-0000045A0000}"/>
    <cellStyle name="Normal 5 7 2 2 2 3" xfId="24118" xr:uid="{00000000-0005-0000-0000-0000055A0000}"/>
    <cellStyle name="Normal 5 7 2 2 2 3 2" xfId="24119" xr:uid="{00000000-0005-0000-0000-0000065A0000}"/>
    <cellStyle name="Normal 5 7 2 2 2 3 3" xfId="24120" xr:uid="{00000000-0005-0000-0000-0000075A0000}"/>
    <cellStyle name="Normal 5 7 2 2 2 4" xfId="24121" xr:uid="{00000000-0005-0000-0000-0000085A0000}"/>
    <cellStyle name="Normal 5 7 2 2 2 5" xfId="24122" xr:uid="{00000000-0005-0000-0000-0000095A0000}"/>
    <cellStyle name="Normal 5 7 2 2 2 6" xfId="24123" xr:uid="{00000000-0005-0000-0000-00000A5A0000}"/>
    <cellStyle name="Normal 5 7 2 2 3" xfId="24124" xr:uid="{00000000-0005-0000-0000-00000B5A0000}"/>
    <cellStyle name="Normal 5 7 2 2 3 2" xfId="24125" xr:uid="{00000000-0005-0000-0000-00000C5A0000}"/>
    <cellStyle name="Normal 5 7 2 2 3 3" xfId="24126" xr:uid="{00000000-0005-0000-0000-00000D5A0000}"/>
    <cellStyle name="Normal 5 7 2 2 3 4" xfId="24127" xr:uid="{00000000-0005-0000-0000-00000E5A0000}"/>
    <cellStyle name="Normal 5 7 2 2 4" xfId="24128" xr:uid="{00000000-0005-0000-0000-00000F5A0000}"/>
    <cellStyle name="Normal 5 7 2 2 4 2" xfId="24129" xr:uid="{00000000-0005-0000-0000-0000105A0000}"/>
    <cellStyle name="Normal 5 7 2 2 4 3" xfId="24130" xr:uid="{00000000-0005-0000-0000-0000115A0000}"/>
    <cellStyle name="Normal 5 7 2 2 4 4" xfId="24131" xr:uid="{00000000-0005-0000-0000-0000125A0000}"/>
    <cellStyle name="Normal 5 7 2 2 5" xfId="24132" xr:uid="{00000000-0005-0000-0000-0000135A0000}"/>
    <cellStyle name="Normal 5 7 2 2 5 2" xfId="24133" xr:uid="{00000000-0005-0000-0000-0000145A0000}"/>
    <cellStyle name="Normal 5 7 2 2 5 3" xfId="24134" xr:uid="{00000000-0005-0000-0000-0000155A0000}"/>
    <cellStyle name="Normal 5 7 2 2 5 4" xfId="24135" xr:uid="{00000000-0005-0000-0000-0000165A0000}"/>
    <cellStyle name="Normal 5 7 2 2 6" xfId="24136" xr:uid="{00000000-0005-0000-0000-0000175A0000}"/>
    <cellStyle name="Normal 5 7 2 2 6 2" xfId="24137" xr:uid="{00000000-0005-0000-0000-0000185A0000}"/>
    <cellStyle name="Normal 5 7 2 2 6 3" xfId="24138" xr:uid="{00000000-0005-0000-0000-0000195A0000}"/>
    <cellStyle name="Normal 5 7 2 2 7" xfId="24139" xr:uid="{00000000-0005-0000-0000-00001A5A0000}"/>
    <cellStyle name="Normal 5 7 2 2 8" xfId="24140" xr:uid="{00000000-0005-0000-0000-00001B5A0000}"/>
    <cellStyle name="Normal 5 7 2 2 9" xfId="24141" xr:uid="{00000000-0005-0000-0000-00001C5A0000}"/>
    <cellStyle name="Normal 5 7 2 3" xfId="24142" xr:uid="{00000000-0005-0000-0000-00001D5A0000}"/>
    <cellStyle name="Normal 5 7 2 3 2" xfId="24143" xr:uid="{00000000-0005-0000-0000-00001E5A0000}"/>
    <cellStyle name="Normal 5 7 2 3 2 2" xfId="24144" xr:uid="{00000000-0005-0000-0000-00001F5A0000}"/>
    <cellStyle name="Normal 5 7 2 3 2 3" xfId="24145" xr:uid="{00000000-0005-0000-0000-0000205A0000}"/>
    <cellStyle name="Normal 5 7 2 3 2 4" xfId="24146" xr:uid="{00000000-0005-0000-0000-0000215A0000}"/>
    <cellStyle name="Normal 5 7 2 3 3" xfId="24147" xr:uid="{00000000-0005-0000-0000-0000225A0000}"/>
    <cellStyle name="Normal 5 7 2 3 3 2" xfId="24148" xr:uid="{00000000-0005-0000-0000-0000235A0000}"/>
    <cellStyle name="Normal 5 7 2 3 3 3" xfId="24149" xr:uid="{00000000-0005-0000-0000-0000245A0000}"/>
    <cellStyle name="Normal 5 7 2 3 4" xfId="24150" xr:uid="{00000000-0005-0000-0000-0000255A0000}"/>
    <cellStyle name="Normal 5 7 2 3 5" xfId="24151" xr:uid="{00000000-0005-0000-0000-0000265A0000}"/>
    <cellStyle name="Normal 5 7 2 3 6" xfId="24152" xr:uid="{00000000-0005-0000-0000-0000275A0000}"/>
    <cellStyle name="Normal 5 7 2 4" xfId="24153" xr:uid="{00000000-0005-0000-0000-0000285A0000}"/>
    <cellStyle name="Normal 5 7 2 4 2" xfId="24154" xr:uid="{00000000-0005-0000-0000-0000295A0000}"/>
    <cellStyle name="Normal 5 7 2 4 3" xfId="24155" xr:uid="{00000000-0005-0000-0000-00002A5A0000}"/>
    <cellStyle name="Normal 5 7 2 4 4" xfId="24156" xr:uid="{00000000-0005-0000-0000-00002B5A0000}"/>
    <cellStyle name="Normal 5 7 2 5" xfId="24157" xr:uid="{00000000-0005-0000-0000-00002C5A0000}"/>
    <cellStyle name="Normal 5 7 2 5 2" xfId="24158" xr:uid="{00000000-0005-0000-0000-00002D5A0000}"/>
    <cellStyle name="Normal 5 7 2 5 3" xfId="24159" xr:uid="{00000000-0005-0000-0000-00002E5A0000}"/>
    <cellStyle name="Normal 5 7 2 5 4" xfId="24160" xr:uid="{00000000-0005-0000-0000-00002F5A0000}"/>
    <cellStyle name="Normal 5 7 2 6" xfId="24161" xr:uid="{00000000-0005-0000-0000-0000305A0000}"/>
    <cellStyle name="Normal 5 7 2 6 2" xfId="24162" xr:uid="{00000000-0005-0000-0000-0000315A0000}"/>
    <cellStyle name="Normal 5 7 2 6 3" xfId="24163" xr:uid="{00000000-0005-0000-0000-0000325A0000}"/>
    <cellStyle name="Normal 5 7 2 6 4" xfId="24164" xr:uid="{00000000-0005-0000-0000-0000335A0000}"/>
    <cellStyle name="Normal 5 7 2 7" xfId="24165" xr:uid="{00000000-0005-0000-0000-0000345A0000}"/>
    <cellStyle name="Normal 5 7 2 7 2" xfId="24166" xr:uid="{00000000-0005-0000-0000-0000355A0000}"/>
    <cellStyle name="Normal 5 7 2 7 3" xfId="24167" xr:uid="{00000000-0005-0000-0000-0000365A0000}"/>
    <cellStyle name="Normal 5 7 2 8" xfId="24168" xr:uid="{00000000-0005-0000-0000-0000375A0000}"/>
    <cellStyle name="Normal 5 7 2 9" xfId="24169" xr:uid="{00000000-0005-0000-0000-0000385A0000}"/>
    <cellStyle name="Normal 5 7 3" xfId="1527" xr:uid="{00000000-0005-0000-0000-0000395A0000}"/>
    <cellStyle name="Normal 5 7 3 2" xfId="24170" xr:uid="{00000000-0005-0000-0000-00003A5A0000}"/>
    <cellStyle name="Normal 5 7 3 2 2" xfId="24171" xr:uid="{00000000-0005-0000-0000-00003B5A0000}"/>
    <cellStyle name="Normal 5 7 3 2 2 2" xfId="24172" xr:uid="{00000000-0005-0000-0000-00003C5A0000}"/>
    <cellStyle name="Normal 5 7 3 2 2 3" xfId="24173" xr:uid="{00000000-0005-0000-0000-00003D5A0000}"/>
    <cellStyle name="Normal 5 7 3 2 2 4" xfId="24174" xr:uid="{00000000-0005-0000-0000-00003E5A0000}"/>
    <cellStyle name="Normal 5 7 3 2 3" xfId="24175" xr:uid="{00000000-0005-0000-0000-00003F5A0000}"/>
    <cellStyle name="Normal 5 7 3 2 3 2" xfId="24176" xr:uid="{00000000-0005-0000-0000-0000405A0000}"/>
    <cellStyle name="Normal 5 7 3 2 3 3" xfId="24177" xr:uid="{00000000-0005-0000-0000-0000415A0000}"/>
    <cellStyle name="Normal 5 7 3 2 4" xfId="24178" xr:uid="{00000000-0005-0000-0000-0000425A0000}"/>
    <cellStyle name="Normal 5 7 3 2 5" xfId="24179" xr:uid="{00000000-0005-0000-0000-0000435A0000}"/>
    <cellStyle name="Normal 5 7 3 2 6" xfId="24180" xr:uid="{00000000-0005-0000-0000-0000445A0000}"/>
    <cellStyle name="Normal 5 7 3 3" xfId="24181" xr:uid="{00000000-0005-0000-0000-0000455A0000}"/>
    <cellStyle name="Normal 5 7 3 3 2" xfId="24182" xr:uid="{00000000-0005-0000-0000-0000465A0000}"/>
    <cellStyle name="Normal 5 7 3 3 3" xfId="24183" xr:uid="{00000000-0005-0000-0000-0000475A0000}"/>
    <cellStyle name="Normal 5 7 3 3 4" xfId="24184" xr:uid="{00000000-0005-0000-0000-0000485A0000}"/>
    <cellStyle name="Normal 5 7 3 4" xfId="24185" xr:uid="{00000000-0005-0000-0000-0000495A0000}"/>
    <cellStyle name="Normal 5 7 3 4 2" xfId="24186" xr:uid="{00000000-0005-0000-0000-00004A5A0000}"/>
    <cellStyle name="Normal 5 7 3 4 3" xfId="24187" xr:uid="{00000000-0005-0000-0000-00004B5A0000}"/>
    <cellStyle name="Normal 5 7 3 4 4" xfId="24188" xr:uid="{00000000-0005-0000-0000-00004C5A0000}"/>
    <cellStyle name="Normal 5 7 3 5" xfId="24189" xr:uid="{00000000-0005-0000-0000-00004D5A0000}"/>
    <cellStyle name="Normal 5 7 3 5 2" xfId="24190" xr:uid="{00000000-0005-0000-0000-00004E5A0000}"/>
    <cellStyle name="Normal 5 7 3 5 3" xfId="24191" xr:uid="{00000000-0005-0000-0000-00004F5A0000}"/>
    <cellStyle name="Normal 5 7 3 5 4" xfId="24192" xr:uid="{00000000-0005-0000-0000-0000505A0000}"/>
    <cellStyle name="Normal 5 7 3 6" xfId="24193" xr:uid="{00000000-0005-0000-0000-0000515A0000}"/>
    <cellStyle name="Normal 5 7 3 6 2" xfId="24194" xr:uid="{00000000-0005-0000-0000-0000525A0000}"/>
    <cellStyle name="Normal 5 7 3 6 3" xfId="24195" xr:uid="{00000000-0005-0000-0000-0000535A0000}"/>
    <cellStyle name="Normal 5 7 3 7" xfId="24196" xr:uid="{00000000-0005-0000-0000-0000545A0000}"/>
    <cellStyle name="Normal 5 7 3 8" xfId="24197" xr:uid="{00000000-0005-0000-0000-0000555A0000}"/>
    <cellStyle name="Normal 5 7 3 9" xfId="24198" xr:uid="{00000000-0005-0000-0000-0000565A0000}"/>
    <cellStyle name="Normal 5 7 4" xfId="24199" xr:uid="{00000000-0005-0000-0000-0000575A0000}"/>
    <cellStyle name="Normal 5 7 4 2" xfId="24200" xr:uid="{00000000-0005-0000-0000-0000585A0000}"/>
    <cellStyle name="Normal 5 7 4 2 2" xfId="24201" xr:uid="{00000000-0005-0000-0000-0000595A0000}"/>
    <cellStyle name="Normal 5 7 4 2 3" xfId="24202" xr:uid="{00000000-0005-0000-0000-00005A5A0000}"/>
    <cellStyle name="Normal 5 7 4 2 4" xfId="24203" xr:uid="{00000000-0005-0000-0000-00005B5A0000}"/>
    <cellStyle name="Normal 5 7 4 3" xfId="24204" xr:uid="{00000000-0005-0000-0000-00005C5A0000}"/>
    <cellStyle name="Normal 5 7 4 3 2" xfId="24205" xr:uid="{00000000-0005-0000-0000-00005D5A0000}"/>
    <cellStyle name="Normal 5 7 4 3 3" xfId="24206" xr:uid="{00000000-0005-0000-0000-00005E5A0000}"/>
    <cellStyle name="Normal 5 7 4 4" xfId="24207" xr:uid="{00000000-0005-0000-0000-00005F5A0000}"/>
    <cellStyle name="Normal 5 7 4 5" xfId="24208" xr:uid="{00000000-0005-0000-0000-0000605A0000}"/>
    <cellStyle name="Normal 5 7 4 6" xfId="24209" xr:uid="{00000000-0005-0000-0000-0000615A0000}"/>
    <cellStyle name="Normal 5 7 5" xfId="24210" xr:uid="{00000000-0005-0000-0000-0000625A0000}"/>
    <cellStyle name="Normal 5 7 5 2" xfId="24211" xr:uid="{00000000-0005-0000-0000-0000635A0000}"/>
    <cellStyle name="Normal 5 7 5 3" xfId="24212" xr:uid="{00000000-0005-0000-0000-0000645A0000}"/>
    <cellStyle name="Normal 5 7 5 4" xfId="24213" xr:uid="{00000000-0005-0000-0000-0000655A0000}"/>
    <cellStyle name="Normal 5 7 6" xfId="24214" xr:uid="{00000000-0005-0000-0000-0000665A0000}"/>
    <cellStyle name="Normal 5 7 6 2" xfId="24215" xr:uid="{00000000-0005-0000-0000-0000675A0000}"/>
    <cellStyle name="Normal 5 7 6 3" xfId="24216" xr:uid="{00000000-0005-0000-0000-0000685A0000}"/>
    <cellStyle name="Normal 5 7 6 4" xfId="24217" xr:uid="{00000000-0005-0000-0000-0000695A0000}"/>
    <cellStyle name="Normal 5 7 7" xfId="24218" xr:uid="{00000000-0005-0000-0000-00006A5A0000}"/>
    <cellStyle name="Normal 5 7 7 2" xfId="24219" xr:uid="{00000000-0005-0000-0000-00006B5A0000}"/>
    <cellStyle name="Normal 5 7 7 3" xfId="24220" xr:uid="{00000000-0005-0000-0000-00006C5A0000}"/>
    <cellStyle name="Normal 5 7 7 4" xfId="24221" xr:uid="{00000000-0005-0000-0000-00006D5A0000}"/>
    <cellStyle name="Normal 5 7 8" xfId="24222" xr:uid="{00000000-0005-0000-0000-00006E5A0000}"/>
    <cellStyle name="Normal 5 7 8 2" xfId="24223" xr:uid="{00000000-0005-0000-0000-00006F5A0000}"/>
    <cellStyle name="Normal 5 7 8 3" xfId="24224" xr:uid="{00000000-0005-0000-0000-0000705A0000}"/>
    <cellStyle name="Normal 5 7 9" xfId="24225" xr:uid="{00000000-0005-0000-0000-0000715A0000}"/>
    <cellStyle name="Normal 5 8" xfId="591" xr:uid="{00000000-0005-0000-0000-0000725A0000}"/>
    <cellStyle name="Normal 5 8 10" xfId="24226" xr:uid="{00000000-0005-0000-0000-0000735A0000}"/>
    <cellStyle name="Normal 5 8 11" xfId="24227" xr:uid="{00000000-0005-0000-0000-0000745A0000}"/>
    <cellStyle name="Normal 5 8 2" xfId="1057" xr:uid="{00000000-0005-0000-0000-0000755A0000}"/>
    <cellStyle name="Normal 5 8 2 10" xfId="24228" xr:uid="{00000000-0005-0000-0000-0000765A0000}"/>
    <cellStyle name="Normal 5 8 2 2" xfId="1530" xr:uid="{00000000-0005-0000-0000-0000775A0000}"/>
    <cellStyle name="Normal 5 8 2 2 2" xfId="24229" xr:uid="{00000000-0005-0000-0000-0000785A0000}"/>
    <cellStyle name="Normal 5 8 2 2 2 2" xfId="24230" xr:uid="{00000000-0005-0000-0000-0000795A0000}"/>
    <cellStyle name="Normal 5 8 2 2 2 2 2" xfId="24231" xr:uid="{00000000-0005-0000-0000-00007A5A0000}"/>
    <cellStyle name="Normal 5 8 2 2 2 2 3" xfId="24232" xr:uid="{00000000-0005-0000-0000-00007B5A0000}"/>
    <cellStyle name="Normal 5 8 2 2 2 2 4" xfId="24233" xr:uid="{00000000-0005-0000-0000-00007C5A0000}"/>
    <cellStyle name="Normal 5 8 2 2 2 3" xfId="24234" xr:uid="{00000000-0005-0000-0000-00007D5A0000}"/>
    <cellStyle name="Normal 5 8 2 2 2 3 2" xfId="24235" xr:uid="{00000000-0005-0000-0000-00007E5A0000}"/>
    <cellStyle name="Normal 5 8 2 2 2 3 3" xfId="24236" xr:uid="{00000000-0005-0000-0000-00007F5A0000}"/>
    <cellStyle name="Normal 5 8 2 2 2 4" xfId="24237" xr:uid="{00000000-0005-0000-0000-0000805A0000}"/>
    <cellStyle name="Normal 5 8 2 2 2 5" xfId="24238" xr:uid="{00000000-0005-0000-0000-0000815A0000}"/>
    <cellStyle name="Normal 5 8 2 2 2 6" xfId="24239" xr:uid="{00000000-0005-0000-0000-0000825A0000}"/>
    <cellStyle name="Normal 5 8 2 2 3" xfId="24240" xr:uid="{00000000-0005-0000-0000-0000835A0000}"/>
    <cellStyle name="Normal 5 8 2 2 3 2" xfId="24241" xr:uid="{00000000-0005-0000-0000-0000845A0000}"/>
    <cellStyle name="Normal 5 8 2 2 3 3" xfId="24242" xr:uid="{00000000-0005-0000-0000-0000855A0000}"/>
    <cellStyle name="Normal 5 8 2 2 3 4" xfId="24243" xr:uid="{00000000-0005-0000-0000-0000865A0000}"/>
    <cellStyle name="Normal 5 8 2 2 4" xfId="24244" xr:uid="{00000000-0005-0000-0000-0000875A0000}"/>
    <cellStyle name="Normal 5 8 2 2 4 2" xfId="24245" xr:uid="{00000000-0005-0000-0000-0000885A0000}"/>
    <cellStyle name="Normal 5 8 2 2 4 3" xfId="24246" xr:uid="{00000000-0005-0000-0000-0000895A0000}"/>
    <cellStyle name="Normal 5 8 2 2 4 4" xfId="24247" xr:uid="{00000000-0005-0000-0000-00008A5A0000}"/>
    <cellStyle name="Normal 5 8 2 2 5" xfId="24248" xr:uid="{00000000-0005-0000-0000-00008B5A0000}"/>
    <cellStyle name="Normal 5 8 2 2 5 2" xfId="24249" xr:uid="{00000000-0005-0000-0000-00008C5A0000}"/>
    <cellStyle name="Normal 5 8 2 2 5 3" xfId="24250" xr:uid="{00000000-0005-0000-0000-00008D5A0000}"/>
    <cellStyle name="Normal 5 8 2 2 5 4" xfId="24251" xr:uid="{00000000-0005-0000-0000-00008E5A0000}"/>
    <cellStyle name="Normal 5 8 2 2 6" xfId="24252" xr:uid="{00000000-0005-0000-0000-00008F5A0000}"/>
    <cellStyle name="Normal 5 8 2 2 6 2" xfId="24253" xr:uid="{00000000-0005-0000-0000-0000905A0000}"/>
    <cellStyle name="Normal 5 8 2 2 6 3" xfId="24254" xr:uid="{00000000-0005-0000-0000-0000915A0000}"/>
    <cellStyle name="Normal 5 8 2 2 7" xfId="24255" xr:uid="{00000000-0005-0000-0000-0000925A0000}"/>
    <cellStyle name="Normal 5 8 2 2 8" xfId="24256" xr:uid="{00000000-0005-0000-0000-0000935A0000}"/>
    <cellStyle name="Normal 5 8 2 2 9" xfId="24257" xr:uid="{00000000-0005-0000-0000-0000945A0000}"/>
    <cellStyle name="Normal 5 8 2 3" xfId="24258" xr:uid="{00000000-0005-0000-0000-0000955A0000}"/>
    <cellStyle name="Normal 5 8 2 3 2" xfId="24259" xr:uid="{00000000-0005-0000-0000-0000965A0000}"/>
    <cellStyle name="Normal 5 8 2 3 2 2" xfId="24260" xr:uid="{00000000-0005-0000-0000-0000975A0000}"/>
    <cellStyle name="Normal 5 8 2 3 2 3" xfId="24261" xr:uid="{00000000-0005-0000-0000-0000985A0000}"/>
    <cellStyle name="Normal 5 8 2 3 2 4" xfId="24262" xr:uid="{00000000-0005-0000-0000-0000995A0000}"/>
    <cellStyle name="Normal 5 8 2 3 3" xfId="24263" xr:uid="{00000000-0005-0000-0000-00009A5A0000}"/>
    <cellStyle name="Normal 5 8 2 3 3 2" xfId="24264" xr:uid="{00000000-0005-0000-0000-00009B5A0000}"/>
    <cellStyle name="Normal 5 8 2 3 3 3" xfId="24265" xr:uid="{00000000-0005-0000-0000-00009C5A0000}"/>
    <cellStyle name="Normal 5 8 2 3 4" xfId="24266" xr:uid="{00000000-0005-0000-0000-00009D5A0000}"/>
    <cellStyle name="Normal 5 8 2 3 5" xfId="24267" xr:uid="{00000000-0005-0000-0000-00009E5A0000}"/>
    <cellStyle name="Normal 5 8 2 3 6" xfId="24268" xr:uid="{00000000-0005-0000-0000-00009F5A0000}"/>
    <cellStyle name="Normal 5 8 2 4" xfId="24269" xr:uid="{00000000-0005-0000-0000-0000A05A0000}"/>
    <cellStyle name="Normal 5 8 2 4 2" xfId="24270" xr:uid="{00000000-0005-0000-0000-0000A15A0000}"/>
    <cellStyle name="Normal 5 8 2 4 3" xfId="24271" xr:uid="{00000000-0005-0000-0000-0000A25A0000}"/>
    <cellStyle name="Normal 5 8 2 4 4" xfId="24272" xr:uid="{00000000-0005-0000-0000-0000A35A0000}"/>
    <cellStyle name="Normal 5 8 2 5" xfId="24273" xr:uid="{00000000-0005-0000-0000-0000A45A0000}"/>
    <cellStyle name="Normal 5 8 2 5 2" xfId="24274" xr:uid="{00000000-0005-0000-0000-0000A55A0000}"/>
    <cellStyle name="Normal 5 8 2 5 3" xfId="24275" xr:uid="{00000000-0005-0000-0000-0000A65A0000}"/>
    <cellStyle name="Normal 5 8 2 5 4" xfId="24276" xr:uid="{00000000-0005-0000-0000-0000A75A0000}"/>
    <cellStyle name="Normal 5 8 2 6" xfId="24277" xr:uid="{00000000-0005-0000-0000-0000A85A0000}"/>
    <cellStyle name="Normal 5 8 2 6 2" xfId="24278" xr:uid="{00000000-0005-0000-0000-0000A95A0000}"/>
    <cellStyle name="Normal 5 8 2 6 3" xfId="24279" xr:uid="{00000000-0005-0000-0000-0000AA5A0000}"/>
    <cellStyle name="Normal 5 8 2 6 4" xfId="24280" xr:uid="{00000000-0005-0000-0000-0000AB5A0000}"/>
    <cellStyle name="Normal 5 8 2 7" xfId="24281" xr:uid="{00000000-0005-0000-0000-0000AC5A0000}"/>
    <cellStyle name="Normal 5 8 2 7 2" xfId="24282" xr:uid="{00000000-0005-0000-0000-0000AD5A0000}"/>
    <cellStyle name="Normal 5 8 2 7 3" xfId="24283" xr:uid="{00000000-0005-0000-0000-0000AE5A0000}"/>
    <cellStyle name="Normal 5 8 2 8" xfId="24284" xr:uid="{00000000-0005-0000-0000-0000AF5A0000}"/>
    <cellStyle name="Normal 5 8 2 9" xfId="24285" xr:uid="{00000000-0005-0000-0000-0000B05A0000}"/>
    <cellStyle name="Normal 5 8 3" xfId="1529" xr:uid="{00000000-0005-0000-0000-0000B15A0000}"/>
    <cellStyle name="Normal 5 8 3 2" xfId="24286" xr:uid="{00000000-0005-0000-0000-0000B25A0000}"/>
    <cellStyle name="Normal 5 8 3 2 2" xfId="24287" xr:uid="{00000000-0005-0000-0000-0000B35A0000}"/>
    <cellStyle name="Normal 5 8 3 2 2 2" xfId="24288" xr:uid="{00000000-0005-0000-0000-0000B45A0000}"/>
    <cellStyle name="Normal 5 8 3 2 2 3" xfId="24289" xr:uid="{00000000-0005-0000-0000-0000B55A0000}"/>
    <cellStyle name="Normal 5 8 3 2 2 4" xfId="24290" xr:uid="{00000000-0005-0000-0000-0000B65A0000}"/>
    <cellStyle name="Normal 5 8 3 2 3" xfId="24291" xr:uid="{00000000-0005-0000-0000-0000B75A0000}"/>
    <cellStyle name="Normal 5 8 3 2 3 2" xfId="24292" xr:uid="{00000000-0005-0000-0000-0000B85A0000}"/>
    <cellStyle name="Normal 5 8 3 2 3 3" xfId="24293" xr:uid="{00000000-0005-0000-0000-0000B95A0000}"/>
    <cellStyle name="Normal 5 8 3 2 4" xfId="24294" xr:uid="{00000000-0005-0000-0000-0000BA5A0000}"/>
    <cellStyle name="Normal 5 8 3 2 5" xfId="24295" xr:uid="{00000000-0005-0000-0000-0000BB5A0000}"/>
    <cellStyle name="Normal 5 8 3 2 6" xfId="24296" xr:uid="{00000000-0005-0000-0000-0000BC5A0000}"/>
    <cellStyle name="Normal 5 8 3 3" xfId="24297" xr:uid="{00000000-0005-0000-0000-0000BD5A0000}"/>
    <cellStyle name="Normal 5 8 3 3 2" xfId="24298" xr:uid="{00000000-0005-0000-0000-0000BE5A0000}"/>
    <cellStyle name="Normal 5 8 3 3 3" xfId="24299" xr:uid="{00000000-0005-0000-0000-0000BF5A0000}"/>
    <cellStyle name="Normal 5 8 3 3 4" xfId="24300" xr:uid="{00000000-0005-0000-0000-0000C05A0000}"/>
    <cellStyle name="Normal 5 8 3 4" xfId="24301" xr:uid="{00000000-0005-0000-0000-0000C15A0000}"/>
    <cellStyle name="Normal 5 8 3 4 2" xfId="24302" xr:uid="{00000000-0005-0000-0000-0000C25A0000}"/>
    <cellStyle name="Normal 5 8 3 4 3" xfId="24303" xr:uid="{00000000-0005-0000-0000-0000C35A0000}"/>
    <cellStyle name="Normal 5 8 3 4 4" xfId="24304" xr:uid="{00000000-0005-0000-0000-0000C45A0000}"/>
    <cellStyle name="Normal 5 8 3 5" xfId="24305" xr:uid="{00000000-0005-0000-0000-0000C55A0000}"/>
    <cellStyle name="Normal 5 8 3 5 2" xfId="24306" xr:uid="{00000000-0005-0000-0000-0000C65A0000}"/>
    <cellStyle name="Normal 5 8 3 5 3" xfId="24307" xr:uid="{00000000-0005-0000-0000-0000C75A0000}"/>
    <cellStyle name="Normal 5 8 3 5 4" xfId="24308" xr:uid="{00000000-0005-0000-0000-0000C85A0000}"/>
    <cellStyle name="Normal 5 8 3 6" xfId="24309" xr:uid="{00000000-0005-0000-0000-0000C95A0000}"/>
    <cellStyle name="Normal 5 8 3 6 2" xfId="24310" xr:uid="{00000000-0005-0000-0000-0000CA5A0000}"/>
    <cellStyle name="Normal 5 8 3 6 3" xfId="24311" xr:uid="{00000000-0005-0000-0000-0000CB5A0000}"/>
    <cellStyle name="Normal 5 8 3 7" xfId="24312" xr:uid="{00000000-0005-0000-0000-0000CC5A0000}"/>
    <cellStyle name="Normal 5 8 3 8" xfId="24313" xr:uid="{00000000-0005-0000-0000-0000CD5A0000}"/>
    <cellStyle name="Normal 5 8 3 9" xfId="24314" xr:uid="{00000000-0005-0000-0000-0000CE5A0000}"/>
    <cellStyle name="Normal 5 8 4" xfId="24315" xr:uid="{00000000-0005-0000-0000-0000CF5A0000}"/>
    <cellStyle name="Normal 5 8 4 2" xfId="24316" xr:uid="{00000000-0005-0000-0000-0000D05A0000}"/>
    <cellStyle name="Normal 5 8 4 2 2" xfId="24317" xr:uid="{00000000-0005-0000-0000-0000D15A0000}"/>
    <cellStyle name="Normal 5 8 4 2 3" xfId="24318" xr:uid="{00000000-0005-0000-0000-0000D25A0000}"/>
    <cellStyle name="Normal 5 8 4 2 4" xfId="24319" xr:uid="{00000000-0005-0000-0000-0000D35A0000}"/>
    <cellStyle name="Normal 5 8 4 3" xfId="24320" xr:uid="{00000000-0005-0000-0000-0000D45A0000}"/>
    <cellStyle name="Normal 5 8 4 3 2" xfId="24321" xr:uid="{00000000-0005-0000-0000-0000D55A0000}"/>
    <cellStyle name="Normal 5 8 4 3 3" xfId="24322" xr:uid="{00000000-0005-0000-0000-0000D65A0000}"/>
    <cellStyle name="Normal 5 8 4 4" xfId="24323" xr:uid="{00000000-0005-0000-0000-0000D75A0000}"/>
    <cellStyle name="Normal 5 8 4 5" xfId="24324" xr:uid="{00000000-0005-0000-0000-0000D85A0000}"/>
    <cellStyle name="Normal 5 8 4 6" xfId="24325" xr:uid="{00000000-0005-0000-0000-0000D95A0000}"/>
    <cellStyle name="Normal 5 8 5" xfId="24326" xr:uid="{00000000-0005-0000-0000-0000DA5A0000}"/>
    <cellStyle name="Normal 5 8 5 2" xfId="24327" xr:uid="{00000000-0005-0000-0000-0000DB5A0000}"/>
    <cellStyle name="Normal 5 8 5 3" xfId="24328" xr:uid="{00000000-0005-0000-0000-0000DC5A0000}"/>
    <cellStyle name="Normal 5 8 5 4" xfId="24329" xr:uid="{00000000-0005-0000-0000-0000DD5A0000}"/>
    <cellStyle name="Normal 5 8 6" xfId="24330" xr:uid="{00000000-0005-0000-0000-0000DE5A0000}"/>
    <cellStyle name="Normal 5 8 6 2" xfId="24331" xr:uid="{00000000-0005-0000-0000-0000DF5A0000}"/>
    <cellStyle name="Normal 5 8 6 3" xfId="24332" xr:uid="{00000000-0005-0000-0000-0000E05A0000}"/>
    <cellStyle name="Normal 5 8 6 4" xfId="24333" xr:uid="{00000000-0005-0000-0000-0000E15A0000}"/>
    <cellStyle name="Normal 5 8 7" xfId="24334" xr:uid="{00000000-0005-0000-0000-0000E25A0000}"/>
    <cellStyle name="Normal 5 8 7 2" xfId="24335" xr:uid="{00000000-0005-0000-0000-0000E35A0000}"/>
    <cellStyle name="Normal 5 8 7 3" xfId="24336" xr:uid="{00000000-0005-0000-0000-0000E45A0000}"/>
    <cellStyle name="Normal 5 8 7 4" xfId="24337" xr:uid="{00000000-0005-0000-0000-0000E55A0000}"/>
    <cellStyle name="Normal 5 8 8" xfId="24338" xr:uid="{00000000-0005-0000-0000-0000E65A0000}"/>
    <cellStyle name="Normal 5 8 8 2" xfId="24339" xr:uid="{00000000-0005-0000-0000-0000E75A0000}"/>
    <cellStyle name="Normal 5 8 8 3" xfId="24340" xr:uid="{00000000-0005-0000-0000-0000E85A0000}"/>
    <cellStyle name="Normal 5 8 9" xfId="24341" xr:uid="{00000000-0005-0000-0000-0000E95A0000}"/>
    <cellStyle name="Normal 5 9" xfId="258" xr:uid="{00000000-0005-0000-0000-0000EA5A0000}"/>
    <cellStyle name="Normal 5 9 10" xfId="24342" xr:uid="{00000000-0005-0000-0000-0000EB5A0000}"/>
    <cellStyle name="Normal 5 9 11" xfId="24343" xr:uid="{00000000-0005-0000-0000-0000EC5A0000}"/>
    <cellStyle name="Normal 5 9 2" xfId="886" xr:uid="{00000000-0005-0000-0000-0000ED5A0000}"/>
    <cellStyle name="Normal 5 9 2 10" xfId="24344" xr:uid="{00000000-0005-0000-0000-0000EE5A0000}"/>
    <cellStyle name="Normal 5 9 2 2" xfId="1532" xr:uid="{00000000-0005-0000-0000-0000EF5A0000}"/>
    <cellStyle name="Normal 5 9 2 2 2" xfId="24345" xr:uid="{00000000-0005-0000-0000-0000F05A0000}"/>
    <cellStyle name="Normal 5 9 2 2 2 2" xfId="24346" xr:uid="{00000000-0005-0000-0000-0000F15A0000}"/>
    <cellStyle name="Normal 5 9 2 2 2 2 2" xfId="24347" xr:uid="{00000000-0005-0000-0000-0000F25A0000}"/>
    <cellStyle name="Normal 5 9 2 2 2 2 3" xfId="24348" xr:uid="{00000000-0005-0000-0000-0000F35A0000}"/>
    <cellStyle name="Normal 5 9 2 2 2 2 4" xfId="24349" xr:uid="{00000000-0005-0000-0000-0000F45A0000}"/>
    <cellStyle name="Normal 5 9 2 2 2 3" xfId="24350" xr:uid="{00000000-0005-0000-0000-0000F55A0000}"/>
    <cellStyle name="Normal 5 9 2 2 2 3 2" xfId="24351" xr:uid="{00000000-0005-0000-0000-0000F65A0000}"/>
    <cellStyle name="Normal 5 9 2 2 2 3 3" xfId="24352" xr:uid="{00000000-0005-0000-0000-0000F75A0000}"/>
    <cellStyle name="Normal 5 9 2 2 2 4" xfId="24353" xr:uid="{00000000-0005-0000-0000-0000F85A0000}"/>
    <cellStyle name="Normal 5 9 2 2 2 5" xfId="24354" xr:uid="{00000000-0005-0000-0000-0000F95A0000}"/>
    <cellStyle name="Normal 5 9 2 2 2 6" xfId="24355" xr:uid="{00000000-0005-0000-0000-0000FA5A0000}"/>
    <cellStyle name="Normal 5 9 2 2 3" xfId="24356" xr:uid="{00000000-0005-0000-0000-0000FB5A0000}"/>
    <cellStyle name="Normal 5 9 2 2 3 2" xfId="24357" xr:uid="{00000000-0005-0000-0000-0000FC5A0000}"/>
    <cellStyle name="Normal 5 9 2 2 3 3" xfId="24358" xr:uid="{00000000-0005-0000-0000-0000FD5A0000}"/>
    <cellStyle name="Normal 5 9 2 2 3 4" xfId="24359" xr:uid="{00000000-0005-0000-0000-0000FE5A0000}"/>
    <cellStyle name="Normal 5 9 2 2 4" xfId="24360" xr:uid="{00000000-0005-0000-0000-0000FF5A0000}"/>
    <cellStyle name="Normal 5 9 2 2 4 2" xfId="24361" xr:uid="{00000000-0005-0000-0000-0000005B0000}"/>
    <cellStyle name="Normal 5 9 2 2 4 3" xfId="24362" xr:uid="{00000000-0005-0000-0000-0000015B0000}"/>
    <cellStyle name="Normal 5 9 2 2 4 4" xfId="24363" xr:uid="{00000000-0005-0000-0000-0000025B0000}"/>
    <cellStyle name="Normal 5 9 2 2 5" xfId="24364" xr:uid="{00000000-0005-0000-0000-0000035B0000}"/>
    <cellStyle name="Normal 5 9 2 2 5 2" xfId="24365" xr:uid="{00000000-0005-0000-0000-0000045B0000}"/>
    <cellStyle name="Normal 5 9 2 2 5 3" xfId="24366" xr:uid="{00000000-0005-0000-0000-0000055B0000}"/>
    <cellStyle name="Normal 5 9 2 2 5 4" xfId="24367" xr:uid="{00000000-0005-0000-0000-0000065B0000}"/>
    <cellStyle name="Normal 5 9 2 2 6" xfId="24368" xr:uid="{00000000-0005-0000-0000-0000075B0000}"/>
    <cellStyle name="Normal 5 9 2 2 6 2" xfId="24369" xr:uid="{00000000-0005-0000-0000-0000085B0000}"/>
    <cellStyle name="Normal 5 9 2 2 6 3" xfId="24370" xr:uid="{00000000-0005-0000-0000-0000095B0000}"/>
    <cellStyle name="Normal 5 9 2 2 7" xfId="24371" xr:uid="{00000000-0005-0000-0000-00000A5B0000}"/>
    <cellStyle name="Normal 5 9 2 2 8" xfId="24372" xr:uid="{00000000-0005-0000-0000-00000B5B0000}"/>
    <cellStyle name="Normal 5 9 2 2 9" xfId="24373" xr:uid="{00000000-0005-0000-0000-00000C5B0000}"/>
    <cellStyle name="Normal 5 9 2 3" xfId="24374" xr:uid="{00000000-0005-0000-0000-00000D5B0000}"/>
    <cellStyle name="Normal 5 9 2 3 2" xfId="24375" xr:uid="{00000000-0005-0000-0000-00000E5B0000}"/>
    <cellStyle name="Normal 5 9 2 3 2 2" xfId="24376" xr:uid="{00000000-0005-0000-0000-00000F5B0000}"/>
    <cellStyle name="Normal 5 9 2 3 2 3" xfId="24377" xr:uid="{00000000-0005-0000-0000-0000105B0000}"/>
    <cellStyle name="Normal 5 9 2 3 2 4" xfId="24378" xr:uid="{00000000-0005-0000-0000-0000115B0000}"/>
    <cellStyle name="Normal 5 9 2 3 3" xfId="24379" xr:uid="{00000000-0005-0000-0000-0000125B0000}"/>
    <cellStyle name="Normal 5 9 2 3 3 2" xfId="24380" xr:uid="{00000000-0005-0000-0000-0000135B0000}"/>
    <cellStyle name="Normal 5 9 2 3 3 3" xfId="24381" xr:uid="{00000000-0005-0000-0000-0000145B0000}"/>
    <cellStyle name="Normal 5 9 2 3 4" xfId="24382" xr:uid="{00000000-0005-0000-0000-0000155B0000}"/>
    <cellStyle name="Normal 5 9 2 3 5" xfId="24383" xr:uid="{00000000-0005-0000-0000-0000165B0000}"/>
    <cellStyle name="Normal 5 9 2 3 6" xfId="24384" xr:uid="{00000000-0005-0000-0000-0000175B0000}"/>
    <cellStyle name="Normal 5 9 2 4" xfId="24385" xr:uid="{00000000-0005-0000-0000-0000185B0000}"/>
    <cellStyle name="Normal 5 9 2 4 2" xfId="24386" xr:uid="{00000000-0005-0000-0000-0000195B0000}"/>
    <cellStyle name="Normal 5 9 2 4 3" xfId="24387" xr:uid="{00000000-0005-0000-0000-00001A5B0000}"/>
    <cellStyle name="Normal 5 9 2 4 4" xfId="24388" xr:uid="{00000000-0005-0000-0000-00001B5B0000}"/>
    <cellStyle name="Normal 5 9 2 5" xfId="24389" xr:uid="{00000000-0005-0000-0000-00001C5B0000}"/>
    <cellStyle name="Normal 5 9 2 5 2" xfId="24390" xr:uid="{00000000-0005-0000-0000-00001D5B0000}"/>
    <cellStyle name="Normal 5 9 2 5 3" xfId="24391" xr:uid="{00000000-0005-0000-0000-00001E5B0000}"/>
    <cellStyle name="Normal 5 9 2 5 4" xfId="24392" xr:uid="{00000000-0005-0000-0000-00001F5B0000}"/>
    <cellStyle name="Normal 5 9 2 6" xfId="24393" xr:uid="{00000000-0005-0000-0000-0000205B0000}"/>
    <cellStyle name="Normal 5 9 2 6 2" xfId="24394" xr:uid="{00000000-0005-0000-0000-0000215B0000}"/>
    <cellStyle name="Normal 5 9 2 6 3" xfId="24395" xr:uid="{00000000-0005-0000-0000-0000225B0000}"/>
    <cellStyle name="Normal 5 9 2 6 4" xfId="24396" xr:uid="{00000000-0005-0000-0000-0000235B0000}"/>
    <cellStyle name="Normal 5 9 2 7" xfId="24397" xr:uid="{00000000-0005-0000-0000-0000245B0000}"/>
    <cellStyle name="Normal 5 9 2 7 2" xfId="24398" xr:uid="{00000000-0005-0000-0000-0000255B0000}"/>
    <cellStyle name="Normal 5 9 2 7 3" xfId="24399" xr:uid="{00000000-0005-0000-0000-0000265B0000}"/>
    <cellStyle name="Normal 5 9 2 8" xfId="24400" xr:uid="{00000000-0005-0000-0000-0000275B0000}"/>
    <cellStyle name="Normal 5 9 2 9" xfId="24401" xr:uid="{00000000-0005-0000-0000-0000285B0000}"/>
    <cellStyle name="Normal 5 9 3" xfId="1531" xr:uid="{00000000-0005-0000-0000-0000295B0000}"/>
    <cellStyle name="Normal 5 9 3 2" xfId="24402" xr:uid="{00000000-0005-0000-0000-00002A5B0000}"/>
    <cellStyle name="Normal 5 9 3 2 2" xfId="24403" xr:uid="{00000000-0005-0000-0000-00002B5B0000}"/>
    <cellStyle name="Normal 5 9 3 2 2 2" xfId="24404" xr:uid="{00000000-0005-0000-0000-00002C5B0000}"/>
    <cellStyle name="Normal 5 9 3 2 2 3" xfId="24405" xr:uid="{00000000-0005-0000-0000-00002D5B0000}"/>
    <cellStyle name="Normal 5 9 3 2 2 4" xfId="24406" xr:uid="{00000000-0005-0000-0000-00002E5B0000}"/>
    <cellStyle name="Normal 5 9 3 2 3" xfId="24407" xr:uid="{00000000-0005-0000-0000-00002F5B0000}"/>
    <cellStyle name="Normal 5 9 3 2 3 2" xfId="24408" xr:uid="{00000000-0005-0000-0000-0000305B0000}"/>
    <cellStyle name="Normal 5 9 3 2 3 3" xfId="24409" xr:uid="{00000000-0005-0000-0000-0000315B0000}"/>
    <cellStyle name="Normal 5 9 3 2 4" xfId="24410" xr:uid="{00000000-0005-0000-0000-0000325B0000}"/>
    <cellStyle name="Normal 5 9 3 2 5" xfId="24411" xr:uid="{00000000-0005-0000-0000-0000335B0000}"/>
    <cellStyle name="Normal 5 9 3 2 6" xfId="24412" xr:uid="{00000000-0005-0000-0000-0000345B0000}"/>
    <cellStyle name="Normal 5 9 3 3" xfId="24413" xr:uid="{00000000-0005-0000-0000-0000355B0000}"/>
    <cellStyle name="Normal 5 9 3 3 2" xfId="24414" xr:uid="{00000000-0005-0000-0000-0000365B0000}"/>
    <cellStyle name="Normal 5 9 3 3 3" xfId="24415" xr:uid="{00000000-0005-0000-0000-0000375B0000}"/>
    <cellStyle name="Normal 5 9 3 3 4" xfId="24416" xr:uid="{00000000-0005-0000-0000-0000385B0000}"/>
    <cellStyle name="Normal 5 9 3 4" xfId="24417" xr:uid="{00000000-0005-0000-0000-0000395B0000}"/>
    <cellStyle name="Normal 5 9 3 4 2" xfId="24418" xr:uid="{00000000-0005-0000-0000-00003A5B0000}"/>
    <cellStyle name="Normal 5 9 3 4 3" xfId="24419" xr:uid="{00000000-0005-0000-0000-00003B5B0000}"/>
    <cellStyle name="Normal 5 9 3 4 4" xfId="24420" xr:uid="{00000000-0005-0000-0000-00003C5B0000}"/>
    <cellStyle name="Normal 5 9 3 5" xfId="24421" xr:uid="{00000000-0005-0000-0000-00003D5B0000}"/>
    <cellStyle name="Normal 5 9 3 5 2" xfId="24422" xr:uid="{00000000-0005-0000-0000-00003E5B0000}"/>
    <cellStyle name="Normal 5 9 3 5 3" xfId="24423" xr:uid="{00000000-0005-0000-0000-00003F5B0000}"/>
    <cellStyle name="Normal 5 9 3 5 4" xfId="24424" xr:uid="{00000000-0005-0000-0000-0000405B0000}"/>
    <cellStyle name="Normal 5 9 3 6" xfId="24425" xr:uid="{00000000-0005-0000-0000-0000415B0000}"/>
    <cellStyle name="Normal 5 9 3 6 2" xfId="24426" xr:uid="{00000000-0005-0000-0000-0000425B0000}"/>
    <cellStyle name="Normal 5 9 3 6 3" xfId="24427" xr:uid="{00000000-0005-0000-0000-0000435B0000}"/>
    <cellStyle name="Normal 5 9 3 7" xfId="24428" xr:uid="{00000000-0005-0000-0000-0000445B0000}"/>
    <cellStyle name="Normal 5 9 3 8" xfId="24429" xr:uid="{00000000-0005-0000-0000-0000455B0000}"/>
    <cellStyle name="Normal 5 9 3 9" xfId="24430" xr:uid="{00000000-0005-0000-0000-0000465B0000}"/>
    <cellStyle name="Normal 5 9 4" xfId="24431" xr:uid="{00000000-0005-0000-0000-0000475B0000}"/>
    <cellStyle name="Normal 5 9 4 2" xfId="24432" xr:uid="{00000000-0005-0000-0000-0000485B0000}"/>
    <cellStyle name="Normal 5 9 4 2 2" xfId="24433" xr:uid="{00000000-0005-0000-0000-0000495B0000}"/>
    <cellStyle name="Normal 5 9 4 2 3" xfId="24434" xr:uid="{00000000-0005-0000-0000-00004A5B0000}"/>
    <cellStyle name="Normal 5 9 4 2 4" xfId="24435" xr:uid="{00000000-0005-0000-0000-00004B5B0000}"/>
    <cellStyle name="Normal 5 9 4 3" xfId="24436" xr:uid="{00000000-0005-0000-0000-00004C5B0000}"/>
    <cellStyle name="Normal 5 9 4 3 2" xfId="24437" xr:uid="{00000000-0005-0000-0000-00004D5B0000}"/>
    <cellStyle name="Normal 5 9 4 3 3" xfId="24438" xr:uid="{00000000-0005-0000-0000-00004E5B0000}"/>
    <cellStyle name="Normal 5 9 4 4" xfId="24439" xr:uid="{00000000-0005-0000-0000-00004F5B0000}"/>
    <cellStyle name="Normal 5 9 4 5" xfId="24440" xr:uid="{00000000-0005-0000-0000-0000505B0000}"/>
    <cellStyle name="Normal 5 9 4 6" xfId="24441" xr:uid="{00000000-0005-0000-0000-0000515B0000}"/>
    <cellStyle name="Normal 5 9 5" xfId="24442" xr:uid="{00000000-0005-0000-0000-0000525B0000}"/>
    <cellStyle name="Normal 5 9 5 2" xfId="24443" xr:uid="{00000000-0005-0000-0000-0000535B0000}"/>
    <cellStyle name="Normal 5 9 5 3" xfId="24444" xr:uid="{00000000-0005-0000-0000-0000545B0000}"/>
    <cellStyle name="Normal 5 9 5 4" xfId="24445" xr:uid="{00000000-0005-0000-0000-0000555B0000}"/>
    <cellStyle name="Normal 5 9 6" xfId="24446" xr:uid="{00000000-0005-0000-0000-0000565B0000}"/>
    <cellStyle name="Normal 5 9 6 2" xfId="24447" xr:uid="{00000000-0005-0000-0000-0000575B0000}"/>
    <cellStyle name="Normal 5 9 6 3" xfId="24448" xr:uid="{00000000-0005-0000-0000-0000585B0000}"/>
    <cellStyle name="Normal 5 9 6 4" xfId="24449" xr:uid="{00000000-0005-0000-0000-0000595B0000}"/>
    <cellStyle name="Normal 5 9 7" xfId="24450" xr:uid="{00000000-0005-0000-0000-00005A5B0000}"/>
    <cellStyle name="Normal 5 9 7 2" xfId="24451" xr:uid="{00000000-0005-0000-0000-00005B5B0000}"/>
    <cellStyle name="Normal 5 9 7 3" xfId="24452" xr:uid="{00000000-0005-0000-0000-00005C5B0000}"/>
    <cellStyle name="Normal 5 9 7 4" xfId="24453" xr:uid="{00000000-0005-0000-0000-00005D5B0000}"/>
    <cellStyle name="Normal 5 9 8" xfId="24454" xr:uid="{00000000-0005-0000-0000-00005E5B0000}"/>
    <cellStyle name="Normal 5 9 8 2" xfId="24455" xr:uid="{00000000-0005-0000-0000-00005F5B0000}"/>
    <cellStyle name="Normal 5 9 8 3" xfId="24456" xr:uid="{00000000-0005-0000-0000-0000605B0000}"/>
    <cellStyle name="Normal 5 9 9" xfId="24457" xr:uid="{00000000-0005-0000-0000-0000615B0000}"/>
    <cellStyle name="Normal 50" xfId="54" xr:uid="{00000000-0005-0000-0000-0000625B0000}"/>
    <cellStyle name="Normal 50 2" xfId="472" xr:uid="{00000000-0005-0000-0000-0000635B0000}"/>
    <cellStyle name="Normal 50 2 2" xfId="1013" xr:uid="{00000000-0005-0000-0000-0000645B0000}"/>
    <cellStyle name="Normal 50 3" xfId="335" xr:uid="{00000000-0005-0000-0000-0000655B0000}"/>
    <cellStyle name="Normal 50 4" xfId="219" xr:uid="{00000000-0005-0000-0000-0000665B0000}"/>
    <cellStyle name="Normal 50 5" xfId="24458" xr:uid="{00000000-0005-0000-0000-0000675B0000}"/>
    <cellStyle name="Normal 51" xfId="55" xr:uid="{00000000-0005-0000-0000-0000685B0000}"/>
    <cellStyle name="Normal 51 2" xfId="473" xr:uid="{00000000-0005-0000-0000-0000695B0000}"/>
    <cellStyle name="Normal 51 2 2" xfId="1014" xr:uid="{00000000-0005-0000-0000-00006A5B0000}"/>
    <cellStyle name="Normal 51 3" xfId="336" xr:uid="{00000000-0005-0000-0000-00006B5B0000}"/>
    <cellStyle name="Normal 51 4" xfId="220" xr:uid="{00000000-0005-0000-0000-00006C5B0000}"/>
    <cellStyle name="Normal 51 5" xfId="24459" xr:uid="{00000000-0005-0000-0000-00006D5B0000}"/>
    <cellStyle name="Normal 52" xfId="56" xr:uid="{00000000-0005-0000-0000-00006E5B0000}"/>
    <cellStyle name="Normal 52 2" xfId="474" xr:uid="{00000000-0005-0000-0000-00006F5B0000}"/>
    <cellStyle name="Normal 52 2 2" xfId="1015" xr:uid="{00000000-0005-0000-0000-0000705B0000}"/>
    <cellStyle name="Normal 52 3" xfId="337" xr:uid="{00000000-0005-0000-0000-0000715B0000}"/>
    <cellStyle name="Normal 52 4" xfId="221" xr:uid="{00000000-0005-0000-0000-0000725B0000}"/>
    <cellStyle name="Normal 52 5" xfId="24460" xr:uid="{00000000-0005-0000-0000-0000735B0000}"/>
    <cellStyle name="Normal 53" xfId="58" xr:uid="{00000000-0005-0000-0000-0000745B0000}"/>
    <cellStyle name="Normal 53 2" xfId="475" xr:uid="{00000000-0005-0000-0000-0000755B0000}"/>
    <cellStyle name="Normal 53 2 2" xfId="1016" xr:uid="{00000000-0005-0000-0000-0000765B0000}"/>
    <cellStyle name="Normal 53 3" xfId="339" xr:uid="{00000000-0005-0000-0000-0000775B0000}"/>
    <cellStyle name="Normal 53 4" xfId="223" xr:uid="{00000000-0005-0000-0000-0000785B0000}"/>
    <cellStyle name="Normal 53 5" xfId="24461" xr:uid="{00000000-0005-0000-0000-0000795B0000}"/>
    <cellStyle name="Normal 54" xfId="61" xr:uid="{00000000-0005-0000-0000-00007A5B0000}"/>
    <cellStyle name="Normal 54 2" xfId="476" xr:uid="{00000000-0005-0000-0000-00007B5B0000}"/>
    <cellStyle name="Normal 54 2 2" xfId="1017" xr:uid="{00000000-0005-0000-0000-00007C5B0000}"/>
    <cellStyle name="Normal 54 3" xfId="342" xr:uid="{00000000-0005-0000-0000-00007D5B0000}"/>
    <cellStyle name="Normal 54 4" xfId="226" xr:uid="{00000000-0005-0000-0000-00007E5B0000}"/>
    <cellStyle name="Normal 54 5" xfId="24462" xr:uid="{00000000-0005-0000-0000-00007F5B0000}"/>
    <cellStyle name="Normal 55" xfId="63" xr:uid="{00000000-0005-0000-0000-0000805B0000}"/>
    <cellStyle name="Normal 55 2" xfId="477" xr:uid="{00000000-0005-0000-0000-0000815B0000}"/>
    <cellStyle name="Normal 55 2 2" xfId="1018" xr:uid="{00000000-0005-0000-0000-0000825B0000}"/>
    <cellStyle name="Normal 55 3" xfId="344" xr:uid="{00000000-0005-0000-0000-0000835B0000}"/>
    <cellStyle name="Normal 55 4" xfId="228" xr:uid="{00000000-0005-0000-0000-0000845B0000}"/>
    <cellStyle name="Normal 55 5" xfId="24463" xr:uid="{00000000-0005-0000-0000-0000855B0000}"/>
    <cellStyle name="Normal 56" xfId="65" xr:uid="{00000000-0005-0000-0000-0000865B0000}"/>
    <cellStyle name="Normal 56 2" xfId="478" xr:uid="{00000000-0005-0000-0000-0000875B0000}"/>
    <cellStyle name="Normal 56 2 2" xfId="1019" xr:uid="{00000000-0005-0000-0000-0000885B0000}"/>
    <cellStyle name="Normal 56 3" xfId="346" xr:uid="{00000000-0005-0000-0000-0000895B0000}"/>
    <cellStyle name="Normal 56 4" xfId="230" xr:uid="{00000000-0005-0000-0000-00008A5B0000}"/>
    <cellStyle name="Normal 56 5" xfId="24464" xr:uid="{00000000-0005-0000-0000-00008B5B0000}"/>
    <cellStyle name="Normal 57" xfId="67" xr:uid="{00000000-0005-0000-0000-00008C5B0000}"/>
    <cellStyle name="Normal 57 2" xfId="479" xr:uid="{00000000-0005-0000-0000-00008D5B0000}"/>
    <cellStyle name="Normal 57 2 2" xfId="1020" xr:uid="{00000000-0005-0000-0000-00008E5B0000}"/>
    <cellStyle name="Normal 57 3" xfId="348" xr:uid="{00000000-0005-0000-0000-00008F5B0000}"/>
    <cellStyle name="Normal 57 4" xfId="232" xr:uid="{00000000-0005-0000-0000-0000905B0000}"/>
    <cellStyle name="Normal 57 5" xfId="24465" xr:uid="{00000000-0005-0000-0000-0000915B0000}"/>
    <cellStyle name="Normal 58" xfId="69" xr:uid="{00000000-0005-0000-0000-0000925B0000}"/>
    <cellStyle name="Normal 58 2" xfId="480" xr:uid="{00000000-0005-0000-0000-0000935B0000}"/>
    <cellStyle name="Normal 58 2 2" xfId="1021" xr:uid="{00000000-0005-0000-0000-0000945B0000}"/>
    <cellStyle name="Normal 58 3" xfId="350" xr:uid="{00000000-0005-0000-0000-0000955B0000}"/>
    <cellStyle name="Normal 58 4" xfId="234" xr:uid="{00000000-0005-0000-0000-0000965B0000}"/>
    <cellStyle name="Normal 58 5" xfId="24466" xr:uid="{00000000-0005-0000-0000-0000975B0000}"/>
    <cellStyle name="Normal 59" xfId="70" xr:uid="{00000000-0005-0000-0000-0000985B0000}"/>
    <cellStyle name="Normal 59 2" xfId="481" xr:uid="{00000000-0005-0000-0000-0000995B0000}"/>
    <cellStyle name="Normal 59 2 2" xfId="1022" xr:uid="{00000000-0005-0000-0000-00009A5B0000}"/>
    <cellStyle name="Normal 59 3" xfId="351" xr:uid="{00000000-0005-0000-0000-00009B5B0000}"/>
    <cellStyle name="Normal 59 4" xfId="235" xr:uid="{00000000-0005-0000-0000-00009C5B0000}"/>
    <cellStyle name="Normal 59 5" xfId="24467" xr:uid="{00000000-0005-0000-0000-00009D5B0000}"/>
    <cellStyle name="Normal 6" xfId="14" xr:uid="{00000000-0005-0000-0000-00009E5B0000}"/>
    <cellStyle name="Normal 6 10" xfId="192" xr:uid="{00000000-0005-0000-0000-00009F5B0000}"/>
    <cellStyle name="Normal 6 10 10" xfId="24468" xr:uid="{00000000-0005-0000-0000-0000A05B0000}"/>
    <cellStyle name="Normal 6 10 11" xfId="24469" xr:uid="{00000000-0005-0000-0000-0000A15B0000}"/>
    <cellStyle name="Normal 6 10 2" xfId="868" xr:uid="{00000000-0005-0000-0000-0000A25B0000}"/>
    <cellStyle name="Normal 6 10 2 10" xfId="24470" xr:uid="{00000000-0005-0000-0000-0000A35B0000}"/>
    <cellStyle name="Normal 6 10 2 2" xfId="1534" xr:uid="{00000000-0005-0000-0000-0000A45B0000}"/>
    <cellStyle name="Normal 6 10 2 2 2" xfId="24471" xr:uid="{00000000-0005-0000-0000-0000A55B0000}"/>
    <cellStyle name="Normal 6 10 2 2 2 2" xfId="24472" xr:uid="{00000000-0005-0000-0000-0000A65B0000}"/>
    <cellStyle name="Normal 6 10 2 2 2 2 2" xfId="24473" xr:uid="{00000000-0005-0000-0000-0000A75B0000}"/>
    <cellStyle name="Normal 6 10 2 2 2 2 3" xfId="24474" xr:uid="{00000000-0005-0000-0000-0000A85B0000}"/>
    <cellStyle name="Normal 6 10 2 2 2 2 4" xfId="24475" xr:uid="{00000000-0005-0000-0000-0000A95B0000}"/>
    <cellStyle name="Normal 6 10 2 2 2 3" xfId="24476" xr:uid="{00000000-0005-0000-0000-0000AA5B0000}"/>
    <cellStyle name="Normal 6 10 2 2 2 3 2" xfId="24477" xr:uid="{00000000-0005-0000-0000-0000AB5B0000}"/>
    <cellStyle name="Normal 6 10 2 2 2 3 3" xfId="24478" xr:uid="{00000000-0005-0000-0000-0000AC5B0000}"/>
    <cellStyle name="Normal 6 10 2 2 2 4" xfId="24479" xr:uid="{00000000-0005-0000-0000-0000AD5B0000}"/>
    <cellStyle name="Normal 6 10 2 2 2 5" xfId="24480" xr:uid="{00000000-0005-0000-0000-0000AE5B0000}"/>
    <cellStyle name="Normal 6 10 2 2 2 6" xfId="24481" xr:uid="{00000000-0005-0000-0000-0000AF5B0000}"/>
    <cellStyle name="Normal 6 10 2 2 3" xfId="24482" xr:uid="{00000000-0005-0000-0000-0000B05B0000}"/>
    <cellStyle name="Normal 6 10 2 2 3 2" xfId="24483" xr:uid="{00000000-0005-0000-0000-0000B15B0000}"/>
    <cellStyle name="Normal 6 10 2 2 3 3" xfId="24484" xr:uid="{00000000-0005-0000-0000-0000B25B0000}"/>
    <cellStyle name="Normal 6 10 2 2 3 4" xfId="24485" xr:uid="{00000000-0005-0000-0000-0000B35B0000}"/>
    <cellStyle name="Normal 6 10 2 2 4" xfId="24486" xr:uid="{00000000-0005-0000-0000-0000B45B0000}"/>
    <cellStyle name="Normal 6 10 2 2 4 2" xfId="24487" xr:uid="{00000000-0005-0000-0000-0000B55B0000}"/>
    <cellStyle name="Normal 6 10 2 2 4 3" xfId="24488" xr:uid="{00000000-0005-0000-0000-0000B65B0000}"/>
    <cellStyle name="Normal 6 10 2 2 4 4" xfId="24489" xr:uid="{00000000-0005-0000-0000-0000B75B0000}"/>
    <cellStyle name="Normal 6 10 2 2 5" xfId="24490" xr:uid="{00000000-0005-0000-0000-0000B85B0000}"/>
    <cellStyle name="Normal 6 10 2 2 5 2" xfId="24491" xr:uid="{00000000-0005-0000-0000-0000B95B0000}"/>
    <cellStyle name="Normal 6 10 2 2 5 3" xfId="24492" xr:uid="{00000000-0005-0000-0000-0000BA5B0000}"/>
    <cellStyle name="Normal 6 10 2 2 5 4" xfId="24493" xr:uid="{00000000-0005-0000-0000-0000BB5B0000}"/>
    <cellStyle name="Normal 6 10 2 2 6" xfId="24494" xr:uid="{00000000-0005-0000-0000-0000BC5B0000}"/>
    <cellStyle name="Normal 6 10 2 2 6 2" xfId="24495" xr:uid="{00000000-0005-0000-0000-0000BD5B0000}"/>
    <cellStyle name="Normal 6 10 2 2 6 3" xfId="24496" xr:uid="{00000000-0005-0000-0000-0000BE5B0000}"/>
    <cellStyle name="Normal 6 10 2 2 7" xfId="24497" xr:uid="{00000000-0005-0000-0000-0000BF5B0000}"/>
    <cellStyle name="Normal 6 10 2 2 8" xfId="24498" xr:uid="{00000000-0005-0000-0000-0000C05B0000}"/>
    <cellStyle name="Normal 6 10 2 2 9" xfId="24499" xr:uid="{00000000-0005-0000-0000-0000C15B0000}"/>
    <cellStyle name="Normal 6 10 2 3" xfId="24500" xr:uid="{00000000-0005-0000-0000-0000C25B0000}"/>
    <cellStyle name="Normal 6 10 2 3 2" xfId="24501" xr:uid="{00000000-0005-0000-0000-0000C35B0000}"/>
    <cellStyle name="Normal 6 10 2 3 2 2" xfId="24502" xr:uid="{00000000-0005-0000-0000-0000C45B0000}"/>
    <cellStyle name="Normal 6 10 2 3 2 3" xfId="24503" xr:uid="{00000000-0005-0000-0000-0000C55B0000}"/>
    <cellStyle name="Normal 6 10 2 3 2 4" xfId="24504" xr:uid="{00000000-0005-0000-0000-0000C65B0000}"/>
    <cellStyle name="Normal 6 10 2 3 3" xfId="24505" xr:uid="{00000000-0005-0000-0000-0000C75B0000}"/>
    <cellStyle name="Normal 6 10 2 3 3 2" xfId="24506" xr:uid="{00000000-0005-0000-0000-0000C85B0000}"/>
    <cellStyle name="Normal 6 10 2 3 3 3" xfId="24507" xr:uid="{00000000-0005-0000-0000-0000C95B0000}"/>
    <cellStyle name="Normal 6 10 2 3 4" xfId="24508" xr:uid="{00000000-0005-0000-0000-0000CA5B0000}"/>
    <cellStyle name="Normal 6 10 2 3 5" xfId="24509" xr:uid="{00000000-0005-0000-0000-0000CB5B0000}"/>
    <cellStyle name="Normal 6 10 2 3 6" xfId="24510" xr:uid="{00000000-0005-0000-0000-0000CC5B0000}"/>
    <cellStyle name="Normal 6 10 2 4" xfId="24511" xr:uid="{00000000-0005-0000-0000-0000CD5B0000}"/>
    <cellStyle name="Normal 6 10 2 4 2" xfId="24512" xr:uid="{00000000-0005-0000-0000-0000CE5B0000}"/>
    <cellStyle name="Normal 6 10 2 4 3" xfId="24513" xr:uid="{00000000-0005-0000-0000-0000CF5B0000}"/>
    <cellStyle name="Normal 6 10 2 4 4" xfId="24514" xr:uid="{00000000-0005-0000-0000-0000D05B0000}"/>
    <cellStyle name="Normal 6 10 2 5" xfId="24515" xr:uid="{00000000-0005-0000-0000-0000D15B0000}"/>
    <cellStyle name="Normal 6 10 2 5 2" xfId="24516" xr:uid="{00000000-0005-0000-0000-0000D25B0000}"/>
    <cellStyle name="Normal 6 10 2 5 3" xfId="24517" xr:uid="{00000000-0005-0000-0000-0000D35B0000}"/>
    <cellStyle name="Normal 6 10 2 5 4" xfId="24518" xr:uid="{00000000-0005-0000-0000-0000D45B0000}"/>
    <cellStyle name="Normal 6 10 2 6" xfId="24519" xr:uid="{00000000-0005-0000-0000-0000D55B0000}"/>
    <cellStyle name="Normal 6 10 2 6 2" xfId="24520" xr:uid="{00000000-0005-0000-0000-0000D65B0000}"/>
    <cellStyle name="Normal 6 10 2 6 3" xfId="24521" xr:uid="{00000000-0005-0000-0000-0000D75B0000}"/>
    <cellStyle name="Normal 6 10 2 6 4" xfId="24522" xr:uid="{00000000-0005-0000-0000-0000D85B0000}"/>
    <cellStyle name="Normal 6 10 2 7" xfId="24523" xr:uid="{00000000-0005-0000-0000-0000D95B0000}"/>
    <cellStyle name="Normal 6 10 2 7 2" xfId="24524" xr:uid="{00000000-0005-0000-0000-0000DA5B0000}"/>
    <cellStyle name="Normal 6 10 2 7 3" xfId="24525" xr:uid="{00000000-0005-0000-0000-0000DB5B0000}"/>
    <cellStyle name="Normal 6 10 2 8" xfId="24526" xr:uid="{00000000-0005-0000-0000-0000DC5B0000}"/>
    <cellStyle name="Normal 6 10 2 9" xfId="24527" xr:uid="{00000000-0005-0000-0000-0000DD5B0000}"/>
    <cellStyle name="Normal 6 10 3" xfId="1533" xr:uid="{00000000-0005-0000-0000-0000DE5B0000}"/>
    <cellStyle name="Normal 6 10 3 2" xfId="24528" xr:uid="{00000000-0005-0000-0000-0000DF5B0000}"/>
    <cellStyle name="Normal 6 10 3 2 2" xfId="24529" xr:uid="{00000000-0005-0000-0000-0000E05B0000}"/>
    <cellStyle name="Normal 6 10 3 2 2 2" xfId="24530" xr:uid="{00000000-0005-0000-0000-0000E15B0000}"/>
    <cellStyle name="Normal 6 10 3 2 2 3" xfId="24531" xr:uid="{00000000-0005-0000-0000-0000E25B0000}"/>
    <cellStyle name="Normal 6 10 3 2 2 4" xfId="24532" xr:uid="{00000000-0005-0000-0000-0000E35B0000}"/>
    <cellStyle name="Normal 6 10 3 2 3" xfId="24533" xr:uid="{00000000-0005-0000-0000-0000E45B0000}"/>
    <cellStyle name="Normal 6 10 3 2 3 2" xfId="24534" xr:uid="{00000000-0005-0000-0000-0000E55B0000}"/>
    <cellStyle name="Normal 6 10 3 2 3 3" xfId="24535" xr:uid="{00000000-0005-0000-0000-0000E65B0000}"/>
    <cellStyle name="Normal 6 10 3 2 4" xfId="24536" xr:uid="{00000000-0005-0000-0000-0000E75B0000}"/>
    <cellStyle name="Normal 6 10 3 2 5" xfId="24537" xr:uid="{00000000-0005-0000-0000-0000E85B0000}"/>
    <cellStyle name="Normal 6 10 3 2 6" xfId="24538" xr:uid="{00000000-0005-0000-0000-0000E95B0000}"/>
    <cellStyle name="Normal 6 10 3 3" xfId="24539" xr:uid="{00000000-0005-0000-0000-0000EA5B0000}"/>
    <cellStyle name="Normal 6 10 3 3 2" xfId="24540" xr:uid="{00000000-0005-0000-0000-0000EB5B0000}"/>
    <cellStyle name="Normal 6 10 3 3 3" xfId="24541" xr:uid="{00000000-0005-0000-0000-0000EC5B0000}"/>
    <cellStyle name="Normal 6 10 3 3 4" xfId="24542" xr:uid="{00000000-0005-0000-0000-0000ED5B0000}"/>
    <cellStyle name="Normal 6 10 3 4" xfId="24543" xr:uid="{00000000-0005-0000-0000-0000EE5B0000}"/>
    <cellStyle name="Normal 6 10 3 4 2" xfId="24544" xr:uid="{00000000-0005-0000-0000-0000EF5B0000}"/>
    <cellStyle name="Normal 6 10 3 4 3" xfId="24545" xr:uid="{00000000-0005-0000-0000-0000F05B0000}"/>
    <cellStyle name="Normal 6 10 3 4 4" xfId="24546" xr:uid="{00000000-0005-0000-0000-0000F15B0000}"/>
    <cellStyle name="Normal 6 10 3 5" xfId="24547" xr:uid="{00000000-0005-0000-0000-0000F25B0000}"/>
    <cellStyle name="Normal 6 10 3 5 2" xfId="24548" xr:uid="{00000000-0005-0000-0000-0000F35B0000}"/>
    <cellStyle name="Normal 6 10 3 5 3" xfId="24549" xr:uid="{00000000-0005-0000-0000-0000F45B0000}"/>
    <cellStyle name="Normal 6 10 3 5 4" xfId="24550" xr:uid="{00000000-0005-0000-0000-0000F55B0000}"/>
    <cellStyle name="Normal 6 10 3 6" xfId="24551" xr:uid="{00000000-0005-0000-0000-0000F65B0000}"/>
    <cellStyle name="Normal 6 10 3 6 2" xfId="24552" xr:uid="{00000000-0005-0000-0000-0000F75B0000}"/>
    <cellStyle name="Normal 6 10 3 6 3" xfId="24553" xr:uid="{00000000-0005-0000-0000-0000F85B0000}"/>
    <cellStyle name="Normal 6 10 3 7" xfId="24554" xr:uid="{00000000-0005-0000-0000-0000F95B0000}"/>
    <cellStyle name="Normal 6 10 3 8" xfId="24555" xr:uid="{00000000-0005-0000-0000-0000FA5B0000}"/>
    <cellStyle name="Normal 6 10 3 9" xfId="24556" xr:uid="{00000000-0005-0000-0000-0000FB5B0000}"/>
    <cellStyle name="Normal 6 10 4" xfId="24557" xr:uid="{00000000-0005-0000-0000-0000FC5B0000}"/>
    <cellStyle name="Normal 6 10 4 2" xfId="24558" xr:uid="{00000000-0005-0000-0000-0000FD5B0000}"/>
    <cellStyle name="Normal 6 10 4 2 2" xfId="24559" xr:uid="{00000000-0005-0000-0000-0000FE5B0000}"/>
    <cellStyle name="Normal 6 10 4 2 3" xfId="24560" xr:uid="{00000000-0005-0000-0000-0000FF5B0000}"/>
    <cellStyle name="Normal 6 10 4 2 4" xfId="24561" xr:uid="{00000000-0005-0000-0000-0000005C0000}"/>
    <cellStyle name="Normal 6 10 4 3" xfId="24562" xr:uid="{00000000-0005-0000-0000-0000015C0000}"/>
    <cellStyle name="Normal 6 10 4 3 2" xfId="24563" xr:uid="{00000000-0005-0000-0000-0000025C0000}"/>
    <cellStyle name="Normal 6 10 4 3 3" xfId="24564" xr:uid="{00000000-0005-0000-0000-0000035C0000}"/>
    <cellStyle name="Normal 6 10 4 4" xfId="24565" xr:uid="{00000000-0005-0000-0000-0000045C0000}"/>
    <cellStyle name="Normal 6 10 4 5" xfId="24566" xr:uid="{00000000-0005-0000-0000-0000055C0000}"/>
    <cellStyle name="Normal 6 10 4 6" xfId="24567" xr:uid="{00000000-0005-0000-0000-0000065C0000}"/>
    <cellStyle name="Normal 6 10 5" xfId="24568" xr:uid="{00000000-0005-0000-0000-0000075C0000}"/>
    <cellStyle name="Normal 6 10 5 2" xfId="24569" xr:uid="{00000000-0005-0000-0000-0000085C0000}"/>
    <cellStyle name="Normal 6 10 5 3" xfId="24570" xr:uid="{00000000-0005-0000-0000-0000095C0000}"/>
    <cellStyle name="Normal 6 10 5 4" xfId="24571" xr:uid="{00000000-0005-0000-0000-00000A5C0000}"/>
    <cellStyle name="Normal 6 10 6" xfId="24572" xr:uid="{00000000-0005-0000-0000-00000B5C0000}"/>
    <cellStyle name="Normal 6 10 6 2" xfId="24573" xr:uid="{00000000-0005-0000-0000-00000C5C0000}"/>
    <cellStyle name="Normal 6 10 6 3" xfId="24574" xr:uid="{00000000-0005-0000-0000-00000D5C0000}"/>
    <cellStyle name="Normal 6 10 6 4" xfId="24575" xr:uid="{00000000-0005-0000-0000-00000E5C0000}"/>
    <cellStyle name="Normal 6 10 7" xfId="24576" xr:uid="{00000000-0005-0000-0000-00000F5C0000}"/>
    <cellStyle name="Normal 6 10 7 2" xfId="24577" xr:uid="{00000000-0005-0000-0000-0000105C0000}"/>
    <cellStyle name="Normal 6 10 7 3" xfId="24578" xr:uid="{00000000-0005-0000-0000-0000115C0000}"/>
    <cellStyle name="Normal 6 10 7 4" xfId="24579" xr:uid="{00000000-0005-0000-0000-0000125C0000}"/>
    <cellStyle name="Normal 6 10 8" xfId="24580" xr:uid="{00000000-0005-0000-0000-0000135C0000}"/>
    <cellStyle name="Normal 6 10 8 2" xfId="24581" xr:uid="{00000000-0005-0000-0000-0000145C0000}"/>
    <cellStyle name="Normal 6 10 8 3" xfId="24582" xr:uid="{00000000-0005-0000-0000-0000155C0000}"/>
    <cellStyle name="Normal 6 10 9" xfId="24583" xr:uid="{00000000-0005-0000-0000-0000165C0000}"/>
    <cellStyle name="Normal 6 11" xfId="725" xr:uid="{00000000-0005-0000-0000-0000175C0000}"/>
    <cellStyle name="Normal 6 11 10" xfId="24584" xr:uid="{00000000-0005-0000-0000-0000185C0000}"/>
    <cellStyle name="Normal 6 11 2" xfId="1535" xr:uid="{00000000-0005-0000-0000-0000195C0000}"/>
    <cellStyle name="Normal 6 11 2 2" xfId="24585" xr:uid="{00000000-0005-0000-0000-00001A5C0000}"/>
    <cellStyle name="Normal 6 11 2 2 2" xfId="24586" xr:uid="{00000000-0005-0000-0000-00001B5C0000}"/>
    <cellStyle name="Normal 6 11 2 2 2 2" xfId="24587" xr:uid="{00000000-0005-0000-0000-00001C5C0000}"/>
    <cellStyle name="Normal 6 11 2 2 2 3" xfId="24588" xr:uid="{00000000-0005-0000-0000-00001D5C0000}"/>
    <cellStyle name="Normal 6 11 2 2 2 4" xfId="24589" xr:uid="{00000000-0005-0000-0000-00001E5C0000}"/>
    <cellStyle name="Normal 6 11 2 2 3" xfId="24590" xr:uid="{00000000-0005-0000-0000-00001F5C0000}"/>
    <cellStyle name="Normal 6 11 2 2 3 2" xfId="24591" xr:uid="{00000000-0005-0000-0000-0000205C0000}"/>
    <cellStyle name="Normal 6 11 2 2 3 3" xfId="24592" xr:uid="{00000000-0005-0000-0000-0000215C0000}"/>
    <cellStyle name="Normal 6 11 2 2 4" xfId="24593" xr:uid="{00000000-0005-0000-0000-0000225C0000}"/>
    <cellStyle name="Normal 6 11 2 2 5" xfId="24594" xr:uid="{00000000-0005-0000-0000-0000235C0000}"/>
    <cellStyle name="Normal 6 11 2 2 6" xfId="24595" xr:uid="{00000000-0005-0000-0000-0000245C0000}"/>
    <cellStyle name="Normal 6 11 2 3" xfId="24596" xr:uid="{00000000-0005-0000-0000-0000255C0000}"/>
    <cellStyle name="Normal 6 11 2 3 2" xfId="24597" xr:uid="{00000000-0005-0000-0000-0000265C0000}"/>
    <cellStyle name="Normal 6 11 2 3 3" xfId="24598" xr:uid="{00000000-0005-0000-0000-0000275C0000}"/>
    <cellStyle name="Normal 6 11 2 3 4" xfId="24599" xr:uid="{00000000-0005-0000-0000-0000285C0000}"/>
    <cellStyle name="Normal 6 11 2 4" xfId="24600" xr:uid="{00000000-0005-0000-0000-0000295C0000}"/>
    <cellStyle name="Normal 6 11 2 4 2" xfId="24601" xr:uid="{00000000-0005-0000-0000-00002A5C0000}"/>
    <cellStyle name="Normal 6 11 2 4 3" xfId="24602" xr:uid="{00000000-0005-0000-0000-00002B5C0000}"/>
    <cellStyle name="Normal 6 11 2 4 4" xfId="24603" xr:uid="{00000000-0005-0000-0000-00002C5C0000}"/>
    <cellStyle name="Normal 6 11 2 5" xfId="24604" xr:uid="{00000000-0005-0000-0000-00002D5C0000}"/>
    <cellStyle name="Normal 6 11 2 5 2" xfId="24605" xr:uid="{00000000-0005-0000-0000-00002E5C0000}"/>
    <cellStyle name="Normal 6 11 2 5 3" xfId="24606" xr:uid="{00000000-0005-0000-0000-00002F5C0000}"/>
    <cellStyle name="Normal 6 11 2 5 4" xfId="24607" xr:uid="{00000000-0005-0000-0000-0000305C0000}"/>
    <cellStyle name="Normal 6 11 2 6" xfId="24608" xr:uid="{00000000-0005-0000-0000-0000315C0000}"/>
    <cellStyle name="Normal 6 11 2 6 2" xfId="24609" xr:uid="{00000000-0005-0000-0000-0000325C0000}"/>
    <cellStyle name="Normal 6 11 2 6 3" xfId="24610" xr:uid="{00000000-0005-0000-0000-0000335C0000}"/>
    <cellStyle name="Normal 6 11 2 7" xfId="24611" xr:uid="{00000000-0005-0000-0000-0000345C0000}"/>
    <cellStyle name="Normal 6 11 2 8" xfId="24612" xr:uid="{00000000-0005-0000-0000-0000355C0000}"/>
    <cellStyle name="Normal 6 11 2 9" xfId="24613" xr:uid="{00000000-0005-0000-0000-0000365C0000}"/>
    <cellStyle name="Normal 6 11 3" xfId="24614" xr:uid="{00000000-0005-0000-0000-0000375C0000}"/>
    <cellStyle name="Normal 6 11 3 2" xfId="24615" xr:uid="{00000000-0005-0000-0000-0000385C0000}"/>
    <cellStyle name="Normal 6 11 3 2 2" xfId="24616" xr:uid="{00000000-0005-0000-0000-0000395C0000}"/>
    <cellStyle name="Normal 6 11 3 2 3" xfId="24617" xr:uid="{00000000-0005-0000-0000-00003A5C0000}"/>
    <cellStyle name="Normal 6 11 3 2 4" xfId="24618" xr:uid="{00000000-0005-0000-0000-00003B5C0000}"/>
    <cellStyle name="Normal 6 11 3 3" xfId="24619" xr:uid="{00000000-0005-0000-0000-00003C5C0000}"/>
    <cellStyle name="Normal 6 11 3 3 2" xfId="24620" xr:uid="{00000000-0005-0000-0000-00003D5C0000}"/>
    <cellStyle name="Normal 6 11 3 3 3" xfId="24621" xr:uid="{00000000-0005-0000-0000-00003E5C0000}"/>
    <cellStyle name="Normal 6 11 3 4" xfId="24622" xr:uid="{00000000-0005-0000-0000-00003F5C0000}"/>
    <cellStyle name="Normal 6 11 3 5" xfId="24623" xr:uid="{00000000-0005-0000-0000-0000405C0000}"/>
    <cellStyle name="Normal 6 11 3 6" xfId="24624" xr:uid="{00000000-0005-0000-0000-0000415C0000}"/>
    <cellStyle name="Normal 6 11 4" xfId="24625" xr:uid="{00000000-0005-0000-0000-0000425C0000}"/>
    <cellStyle name="Normal 6 11 4 2" xfId="24626" xr:uid="{00000000-0005-0000-0000-0000435C0000}"/>
    <cellStyle name="Normal 6 11 4 3" xfId="24627" xr:uid="{00000000-0005-0000-0000-0000445C0000}"/>
    <cellStyle name="Normal 6 11 4 4" xfId="24628" xr:uid="{00000000-0005-0000-0000-0000455C0000}"/>
    <cellStyle name="Normal 6 11 5" xfId="24629" xr:uid="{00000000-0005-0000-0000-0000465C0000}"/>
    <cellStyle name="Normal 6 11 5 2" xfId="24630" xr:uid="{00000000-0005-0000-0000-0000475C0000}"/>
    <cellStyle name="Normal 6 11 5 3" xfId="24631" xr:uid="{00000000-0005-0000-0000-0000485C0000}"/>
    <cellStyle name="Normal 6 11 5 4" xfId="24632" xr:uid="{00000000-0005-0000-0000-0000495C0000}"/>
    <cellStyle name="Normal 6 11 6" xfId="24633" xr:uid="{00000000-0005-0000-0000-00004A5C0000}"/>
    <cellStyle name="Normal 6 11 6 2" xfId="24634" xr:uid="{00000000-0005-0000-0000-00004B5C0000}"/>
    <cellStyle name="Normal 6 11 6 3" xfId="24635" xr:uid="{00000000-0005-0000-0000-00004C5C0000}"/>
    <cellStyle name="Normal 6 11 6 4" xfId="24636" xr:uid="{00000000-0005-0000-0000-00004D5C0000}"/>
    <cellStyle name="Normal 6 11 7" xfId="24637" xr:uid="{00000000-0005-0000-0000-00004E5C0000}"/>
    <cellStyle name="Normal 6 11 7 2" xfId="24638" xr:uid="{00000000-0005-0000-0000-00004F5C0000}"/>
    <cellStyle name="Normal 6 11 7 3" xfId="24639" xr:uid="{00000000-0005-0000-0000-0000505C0000}"/>
    <cellStyle name="Normal 6 11 8" xfId="24640" xr:uid="{00000000-0005-0000-0000-0000515C0000}"/>
    <cellStyle name="Normal 6 11 9" xfId="24641" xr:uid="{00000000-0005-0000-0000-0000525C0000}"/>
    <cellStyle name="Normal 6 12" xfId="1194" xr:uid="{00000000-0005-0000-0000-0000535C0000}"/>
    <cellStyle name="Normal 6 12 2" xfId="24642" xr:uid="{00000000-0005-0000-0000-0000545C0000}"/>
    <cellStyle name="Normal 6 12 2 2" xfId="24643" xr:uid="{00000000-0005-0000-0000-0000555C0000}"/>
    <cellStyle name="Normal 6 12 2 2 2" xfId="24644" xr:uid="{00000000-0005-0000-0000-0000565C0000}"/>
    <cellStyle name="Normal 6 12 2 2 3" xfId="24645" xr:uid="{00000000-0005-0000-0000-0000575C0000}"/>
    <cellStyle name="Normal 6 12 2 2 4" xfId="24646" xr:uid="{00000000-0005-0000-0000-0000585C0000}"/>
    <cellStyle name="Normal 6 12 2 3" xfId="24647" xr:uid="{00000000-0005-0000-0000-0000595C0000}"/>
    <cellStyle name="Normal 6 12 2 3 2" xfId="24648" xr:uid="{00000000-0005-0000-0000-00005A5C0000}"/>
    <cellStyle name="Normal 6 12 2 3 3" xfId="24649" xr:uid="{00000000-0005-0000-0000-00005B5C0000}"/>
    <cellStyle name="Normal 6 12 2 4" xfId="24650" xr:uid="{00000000-0005-0000-0000-00005C5C0000}"/>
    <cellStyle name="Normal 6 12 2 5" xfId="24651" xr:uid="{00000000-0005-0000-0000-00005D5C0000}"/>
    <cellStyle name="Normal 6 12 2 6" xfId="24652" xr:uid="{00000000-0005-0000-0000-00005E5C0000}"/>
    <cellStyle name="Normal 6 12 3" xfId="24653" xr:uid="{00000000-0005-0000-0000-00005F5C0000}"/>
    <cellStyle name="Normal 6 12 3 2" xfId="24654" xr:uid="{00000000-0005-0000-0000-0000605C0000}"/>
    <cellStyle name="Normal 6 12 3 3" xfId="24655" xr:uid="{00000000-0005-0000-0000-0000615C0000}"/>
    <cellStyle name="Normal 6 12 3 4" xfId="24656" xr:uid="{00000000-0005-0000-0000-0000625C0000}"/>
    <cellStyle name="Normal 6 12 4" xfId="24657" xr:uid="{00000000-0005-0000-0000-0000635C0000}"/>
    <cellStyle name="Normal 6 12 4 2" xfId="24658" xr:uid="{00000000-0005-0000-0000-0000645C0000}"/>
    <cellStyle name="Normal 6 12 4 3" xfId="24659" xr:uid="{00000000-0005-0000-0000-0000655C0000}"/>
    <cellStyle name="Normal 6 12 4 4" xfId="24660" xr:uid="{00000000-0005-0000-0000-0000665C0000}"/>
    <cellStyle name="Normal 6 12 5" xfId="24661" xr:uid="{00000000-0005-0000-0000-0000675C0000}"/>
    <cellStyle name="Normal 6 12 5 2" xfId="24662" xr:uid="{00000000-0005-0000-0000-0000685C0000}"/>
    <cellStyle name="Normal 6 12 5 3" xfId="24663" xr:uid="{00000000-0005-0000-0000-0000695C0000}"/>
    <cellStyle name="Normal 6 12 5 4" xfId="24664" xr:uid="{00000000-0005-0000-0000-00006A5C0000}"/>
    <cellStyle name="Normal 6 12 6" xfId="24665" xr:uid="{00000000-0005-0000-0000-00006B5C0000}"/>
    <cellStyle name="Normal 6 12 6 2" xfId="24666" xr:uid="{00000000-0005-0000-0000-00006C5C0000}"/>
    <cellStyle name="Normal 6 12 6 3" xfId="24667" xr:uid="{00000000-0005-0000-0000-00006D5C0000}"/>
    <cellStyle name="Normal 6 12 7" xfId="24668" xr:uid="{00000000-0005-0000-0000-00006E5C0000}"/>
    <cellStyle name="Normal 6 12 8" xfId="24669" xr:uid="{00000000-0005-0000-0000-00006F5C0000}"/>
    <cellStyle name="Normal 6 12 9" xfId="24670" xr:uid="{00000000-0005-0000-0000-0000705C0000}"/>
    <cellStyle name="Normal 6 13" xfId="24671" xr:uid="{00000000-0005-0000-0000-0000715C0000}"/>
    <cellStyle name="Normal 6 13 2" xfId="24672" xr:uid="{00000000-0005-0000-0000-0000725C0000}"/>
    <cellStyle name="Normal 6 13 2 2" xfId="24673" xr:uid="{00000000-0005-0000-0000-0000735C0000}"/>
    <cellStyle name="Normal 6 13 2 2 2" xfId="24674" xr:uid="{00000000-0005-0000-0000-0000745C0000}"/>
    <cellStyle name="Normal 6 13 2 2 3" xfId="24675" xr:uid="{00000000-0005-0000-0000-0000755C0000}"/>
    <cellStyle name="Normal 6 13 2 2 4" xfId="24676" xr:uid="{00000000-0005-0000-0000-0000765C0000}"/>
    <cellStyle name="Normal 6 13 2 3" xfId="24677" xr:uid="{00000000-0005-0000-0000-0000775C0000}"/>
    <cellStyle name="Normal 6 13 2 3 2" xfId="24678" xr:uid="{00000000-0005-0000-0000-0000785C0000}"/>
    <cellStyle name="Normal 6 13 2 3 3" xfId="24679" xr:uid="{00000000-0005-0000-0000-0000795C0000}"/>
    <cellStyle name="Normal 6 13 2 4" xfId="24680" xr:uid="{00000000-0005-0000-0000-00007A5C0000}"/>
    <cellStyle name="Normal 6 13 2 5" xfId="24681" xr:uid="{00000000-0005-0000-0000-00007B5C0000}"/>
    <cellStyle name="Normal 6 13 2 6" xfId="24682" xr:uid="{00000000-0005-0000-0000-00007C5C0000}"/>
    <cellStyle name="Normal 6 13 3" xfId="24683" xr:uid="{00000000-0005-0000-0000-00007D5C0000}"/>
    <cellStyle name="Normal 6 13 3 2" xfId="24684" xr:uid="{00000000-0005-0000-0000-00007E5C0000}"/>
    <cellStyle name="Normal 6 13 3 3" xfId="24685" xr:uid="{00000000-0005-0000-0000-00007F5C0000}"/>
    <cellStyle name="Normal 6 13 3 4" xfId="24686" xr:uid="{00000000-0005-0000-0000-0000805C0000}"/>
    <cellStyle name="Normal 6 13 4" xfId="24687" xr:uid="{00000000-0005-0000-0000-0000815C0000}"/>
    <cellStyle name="Normal 6 13 4 2" xfId="24688" xr:uid="{00000000-0005-0000-0000-0000825C0000}"/>
    <cellStyle name="Normal 6 13 4 3" xfId="24689" xr:uid="{00000000-0005-0000-0000-0000835C0000}"/>
    <cellStyle name="Normal 6 13 4 4" xfId="24690" xr:uid="{00000000-0005-0000-0000-0000845C0000}"/>
    <cellStyle name="Normal 6 13 5" xfId="24691" xr:uid="{00000000-0005-0000-0000-0000855C0000}"/>
    <cellStyle name="Normal 6 13 5 2" xfId="24692" xr:uid="{00000000-0005-0000-0000-0000865C0000}"/>
    <cellStyle name="Normal 6 13 5 3" xfId="24693" xr:uid="{00000000-0005-0000-0000-0000875C0000}"/>
    <cellStyle name="Normal 6 13 5 4" xfId="24694" xr:uid="{00000000-0005-0000-0000-0000885C0000}"/>
    <cellStyle name="Normal 6 13 6" xfId="24695" xr:uid="{00000000-0005-0000-0000-0000895C0000}"/>
    <cellStyle name="Normal 6 13 6 2" xfId="24696" xr:uid="{00000000-0005-0000-0000-00008A5C0000}"/>
    <cellStyle name="Normal 6 13 6 3" xfId="24697" xr:uid="{00000000-0005-0000-0000-00008B5C0000}"/>
    <cellStyle name="Normal 6 13 7" xfId="24698" xr:uid="{00000000-0005-0000-0000-00008C5C0000}"/>
    <cellStyle name="Normal 6 13 8" xfId="24699" xr:uid="{00000000-0005-0000-0000-00008D5C0000}"/>
    <cellStyle name="Normal 6 13 9" xfId="24700" xr:uid="{00000000-0005-0000-0000-00008E5C0000}"/>
    <cellStyle name="Normal 6 14" xfId="24701" xr:uid="{00000000-0005-0000-0000-00008F5C0000}"/>
    <cellStyle name="Normal 6 14 2" xfId="24702" xr:uid="{00000000-0005-0000-0000-0000905C0000}"/>
    <cellStyle name="Normal 6 14 2 2" xfId="24703" xr:uid="{00000000-0005-0000-0000-0000915C0000}"/>
    <cellStyle name="Normal 6 14 2 2 2" xfId="24704" xr:uid="{00000000-0005-0000-0000-0000925C0000}"/>
    <cellStyle name="Normal 6 14 2 2 3" xfId="24705" xr:uid="{00000000-0005-0000-0000-0000935C0000}"/>
    <cellStyle name="Normal 6 14 2 2 4" xfId="24706" xr:uid="{00000000-0005-0000-0000-0000945C0000}"/>
    <cellStyle name="Normal 6 14 2 3" xfId="24707" xr:uid="{00000000-0005-0000-0000-0000955C0000}"/>
    <cellStyle name="Normal 6 14 2 3 2" xfId="24708" xr:uid="{00000000-0005-0000-0000-0000965C0000}"/>
    <cellStyle name="Normal 6 14 2 3 3" xfId="24709" xr:uid="{00000000-0005-0000-0000-0000975C0000}"/>
    <cellStyle name="Normal 6 14 2 4" xfId="24710" xr:uid="{00000000-0005-0000-0000-0000985C0000}"/>
    <cellStyle name="Normal 6 14 2 5" xfId="24711" xr:uid="{00000000-0005-0000-0000-0000995C0000}"/>
    <cellStyle name="Normal 6 14 2 6" xfId="24712" xr:uid="{00000000-0005-0000-0000-00009A5C0000}"/>
    <cellStyle name="Normal 6 14 3" xfId="24713" xr:uid="{00000000-0005-0000-0000-00009B5C0000}"/>
    <cellStyle name="Normal 6 14 3 2" xfId="24714" xr:uid="{00000000-0005-0000-0000-00009C5C0000}"/>
    <cellStyle name="Normal 6 14 3 3" xfId="24715" xr:uid="{00000000-0005-0000-0000-00009D5C0000}"/>
    <cellStyle name="Normal 6 14 3 4" xfId="24716" xr:uid="{00000000-0005-0000-0000-00009E5C0000}"/>
    <cellStyle name="Normal 6 14 4" xfId="24717" xr:uid="{00000000-0005-0000-0000-00009F5C0000}"/>
    <cellStyle name="Normal 6 14 4 2" xfId="24718" xr:uid="{00000000-0005-0000-0000-0000A05C0000}"/>
    <cellStyle name="Normal 6 14 4 3" xfId="24719" xr:uid="{00000000-0005-0000-0000-0000A15C0000}"/>
    <cellStyle name="Normal 6 14 4 4" xfId="24720" xr:uid="{00000000-0005-0000-0000-0000A25C0000}"/>
    <cellStyle name="Normal 6 14 5" xfId="24721" xr:uid="{00000000-0005-0000-0000-0000A35C0000}"/>
    <cellStyle name="Normal 6 14 5 2" xfId="24722" xr:uid="{00000000-0005-0000-0000-0000A45C0000}"/>
    <cellStyle name="Normal 6 14 5 3" xfId="24723" xr:uid="{00000000-0005-0000-0000-0000A55C0000}"/>
    <cellStyle name="Normal 6 14 5 4" xfId="24724" xr:uid="{00000000-0005-0000-0000-0000A65C0000}"/>
    <cellStyle name="Normal 6 14 6" xfId="24725" xr:uid="{00000000-0005-0000-0000-0000A75C0000}"/>
    <cellStyle name="Normal 6 14 6 2" xfId="24726" xr:uid="{00000000-0005-0000-0000-0000A85C0000}"/>
    <cellStyle name="Normal 6 14 6 3" xfId="24727" xr:uid="{00000000-0005-0000-0000-0000A95C0000}"/>
    <cellStyle name="Normal 6 14 7" xfId="24728" xr:uid="{00000000-0005-0000-0000-0000AA5C0000}"/>
    <cellStyle name="Normal 6 14 8" xfId="24729" xr:uid="{00000000-0005-0000-0000-0000AB5C0000}"/>
    <cellStyle name="Normal 6 14 9" xfId="24730" xr:uid="{00000000-0005-0000-0000-0000AC5C0000}"/>
    <cellStyle name="Normal 6 15" xfId="24731" xr:uid="{00000000-0005-0000-0000-0000AD5C0000}"/>
    <cellStyle name="Normal 6 15 2" xfId="24732" xr:uid="{00000000-0005-0000-0000-0000AE5C0000}"/>
    <cellStyle name="Normal 6 15 2 2" xfId="24733" xr:uid="{00000000-0005-0000-0000-0000AF5C0000}"/>
    <cellStyle name="Normal 6 15 2 2 2" xfId="24734" xr:uid="{00000000-0005-0000-0000-0000B05C0000}"/>
    <cellStyle name="Normal 6 15 2 2 3" xfId="24735" xr:uid="{00000000-0005-0000-0000-0000B15C0000}"/>
    <cellStyle name="Normal 6 15 2 2 4" xfId="24736" xr:uid="{00000000-0005-0000-0000-0000B25C0000}"/>
    <cellStyle name="Normal 6 15 2 3" xfId="24737" xr:uid="{00000000-0005-0000-0000-0000B35C0000}"/>
    <cellStyle name="Normal 6 15 2 3 2" xfId="24738" xr:uid="{00000000-0005-0000-0000-0000B45C0000}"/>
    <cellStyle name="Normal 6 15 2 3 3" xfId="24739" xr:uid="{00000000-0005-0000-0000-0000B55C0000}"/>
    <cellStyle name="Normal 6 15 2 4" xfId="24740" xr:uid="{00000000-0005-0000-0000-0000B65C0000}"/>
    <cellStyle name="Normal 6 15 2 5" xfId="24741" xr:uid="{00000000-0005-0000-0000-0000B75C0000}"/>
    <cellStyle name="Normal 6 15 2 6" xfId="24742" xr:uid="{00000000-0005-0000-0000-0000B85C0000}"/>
    <cellStyle name="Normal 6 15 3" xfId="24743" xr:uid="{00000000-0005-0000-0000-0000B95C0000}"/>
    <cellStyle name="Normal 6 15 3 2" xfId="24744" xr:uid="{00000000-0005-0000-0000-0000BA5C0000}"/>
    <cellStyle name="Normal 6 15 3 3" xfId="24745" xr:uid="{00000000-0005-0000-0000-0000BB5C0000}"/>
    <cellStyle name="Normal 6 15 3 4" xfId="24746" xr:uid="{00000000-0005-0000-0000-0000BC5C0000}"/>
    <cellStyle name="Normal 6 15 4" xfId="24747" xr:uid="{00000000-0005-0000-0000-0000BD5C0000}"/>
    <cellStyle name="Normal 6 15 4 2" xfId="24748" xr:uid="{00000000-0005-0000-0000-0000BE5C0000}"/>
    <cellStyle name="Normal 6 15 4 3" xfId="24749" xr:uid="{00000000-0005-0000-0000-0000BF5C0000}"/>
    <cellStyle name="Normal 6 15 4 4" xfId="24750" xr:uid="{00000000-0005-0000-0000-0000C05C0000}"/>
    <cellStyle name="Normal 6 15 5" xfId="24751" xr:uid="{00000000-0005-0000-0000-0000C15C0000}"/>
    <cellStyle name="Normal 6 15 5 2" xfId="24752" xr:uid="{00000000-0005-0000-0000-0000C25C0000}"/>
    <cellStyle name="Normal 6 15 5 3" xfId="24753" xr:uid="{00000000-0005-0000-0000-0000C35C0000}"/>
    <cellStyle name="Normal 6 15 6" xfId="24754" xr:uid="{00000000-0005-0000-0000-0000C45C0000}"/>
    <cellStyle name="Normal 6 15 7" xfId="24755" xr:uid="{00000000-0005-0000-0000-0000C55C0000}"/>
    <cellStyle name="Normal 6 15 8" xfId="24756" xr:uid="{00000000-0005-0000-0000-0000C65C0000}"/>
    <cellStyle name="Normal 6 16" xfId="24757" xr:uid="{00000000-0005-0000-0000-0000C75C0000}"/>
    <cellStyle name="Normal 6 16 2" xfId="24758" xr:uid="{00000000-0005-0000-0000-0000C85C0000}"/>
    <cellStyle name="Normal 6 16 2 2" xfId="24759" xr:uid="{00000000-0005-0000-0000-0000C95C0000}"/>
    <cellStyle name="Normal 6 16 2 2 2" xfId="24760" xr:uid="{00000000-0005-0000-0000-0000CA5C0000}"/>
    <cellStyle name="Normal 6 16 2 2 3" xfId="24761" xr:uid="{00000000-0005-0000-0000-0000CB5C0000}"/>
    <cellStyle name="Normal 6 16 2 2 4" xfId="24762" xr:uid="{00000000-0005-0000-0000-0000CC5C0000}"/>
    <cellStyle name="Normal 6 16 2 3" xfId="24763" xr:uid="{00000000-0005-0000-0000-0000CD5C0000}"/>
    <cellStyle name="Normal 6 16 2 3 2" xfId="24764" xr:uid="{00000000-0005-0000-0000-0000CE5C0000}"/>
    <cellStyle name="Normal 6 16 2 3 3" xfId="24765" xr:uid="{00000000-0005-0000-0000-0000CF5C0000}"/>
    <cellStyle name="Normal 6 16 2 4" xfId="24766" xr:uid="{00000000-0005-0000-0000-0000D05C0000}"/>
    <cellStyle name="Normal 6 16 2 5" xfId="24767" xr:uid="{00000000-0005-0000-0000-0000D15C0000}"/>
    <cellStyle name="Normal 6 16 2 6" xfId="24768" xr:uid="{00000000-0005-0000-0000-0000D25C0000}"/>
    <cellStyle name="Normal 6 16 3" xfId="24769" xr:uid="{00000000-0005-0000-0000-0000D35C0000}"/>
    <cellStyle name="Normal 6 16 3 2" xfId="24770" xr:uid="{00000000-0005-0000-0000-0000D45C0000}"/>
    <cellStyle name="Normal 6 16 3 3" xfId="24771" xr:uid="{00000000-0005-0000-0000-0000D55C0000}"/>
    <cellStyle name="Normal 6 16 3 4" xfId="24772" xr:uid="{00000000-0005-0000-0000-0000D65C0000}"/>
    <cellStyle name="Normal 6 16 4" xfId="24773" xr:uid="{00000000-0005-0000-0000-0000D75C0000}"/>
    <cellStyle name="Normal 6 16 4 2" xfId="24774" xr:uid="{00000000-0005-0000-0000-0000D85C0000}"/>
    <cellStyle name="Normal 6 16 4 3" xfId="24775" xr:uid="{00000000-0005-0000-0000-0000D95C0000}"/>
    <cellStyle name="Normal 6 16 5" xfId="24776" xr:uid="{00000000-0005-0000-0000-0000DA5C0000}"/>
    <cellStyle name="Normal 6 16 6" xfId="24777" xr:uid="{00000000-0005-0000-0000-0000DB5C0000}"/>
    <cellStyle name="Normal 6 16 7" xfId="24778" xr:uid="{00000000-0005-0000-0000-0000DC5C0000}"/>
    <cellStyle name="Normal 6 17" xfId="24779" xr:uid="{00000000-0005-0000-0000-0000DD5C0000}"/>
    <cellStyle name="Normal 6 17 2" xfId="24780" xr:uid="{00000000-0005-0000-0000-0000DE5C0000}"/>
    <cellStyle name="Normal 6 17 2 2" xfId="24781" xr:uid="{00000000-0005-0000-0000-0000DF5C0000}"/>
    <cellStyle name="Normal 6 17 2 3" xfId="24782" xr:uid="{00000000-0005-0000-0000-0000E05C0000}"/>
    <cellStyle name="Normal 6 17 2 4" xfId="24783" xr:uid="{00000000-0005-0000-0000-0000E15C0000}"/>
    <cellStyle name="Normal 6 17 3" xfId="24784" xr:uid="{00000000-0005-0000-0000-0000E25C0000}"/>
    <cellStyle name="Normal 6 17 3 2" xfId="24785" xr:uid="{00000000-0005-0000-0000-0000E35C0000}"/>
    <cellStyle name="Normal 6 17 3 3" xfId="24786" xr:uid="{00000000-0005-0000-0000-0000E45C0000}"/>
    <cellStyle name="Normal 6 17 4" xfId="24787" xr:uid="{00000000-0005-0000-0000-0000E55C0000}"/>
    <cellStyle name="Normal 6 17 5" xfId="24788" xr:uid="{00000000-0005-0000-0000-0000E65C0000}"/>
    <cellStyle name="Normal 6 17 6" xfId="24789" xr:uid="{00000000-0005-0000-0000-0000E75C0000}"/>
    <cellStyle name="Normal 6 18" xfId="24790" xr:uid="{00000000-0005-0000-0000-0000E85C0000}"/>
    <cellStyle name="Normal 6 18 2" xfId="24791" xr:uid="{00000000-0005-0000-0000-0000E95C0000}"/>
    <cellStyle name="Normal 6 18 3" xfId="24792" xr:uid="{00000000-0005-0000-0000-0000EA5C0000}"/>
    <cellStyle name="Normal 6 18 4" xfId="24793" xr:uid="{00000000-0005-0000-0000-0000EB5C0000}"/>
    <cellStyle name="Normal 6 19" xfId="24794" xr:uid="{00000000-0005-0000-0000-0000EC5C0000}"/>
    <cellStyle name="Normal 6 19 2" xfId="24795" xr:uid="{00000000-0005-0000-0000-0000ED5C0000}"/>
    <cellStyle name="Normal 6 19 3" xfId="24796" xr:uid="{00000000-0005-0000-0000-0000EE5C0000}"/>
    <cellStyle name="Normal 6 19 4" xfId="24797" xr:uid="{00000000-0005-0000-0000-0000EF5C0000}"/>
    <cellStyle name="Normal 6 2" xfId="127" xr:uid="{00000000-0005-0000-0000-0000F05C0000}"/>
    <cellStyle name="Normal 6 2 10" xfId="746" xr:uid="{00000000-0005-0000-0000-0000F15C0000}"/>
    <cellStyle name="Normal 6 2 10 10" xfId="24798" xr:uid="{00000000-0005-0000-0000-0000F25C0000}"/>
    <cellStyle name="Normal 6 2 10 2" xfId="1536" xr:uid="{00000000-0005-0000-0000-0000F35C0000}"/>
    <cellStyle name="Normal 6 2 10 2 2" xfId="24799" xr:uid="{00000000-0005-0000-0000-0000F45C0000}"/>
    <cellStyle name="Normal 6 2 10 2 2 2" xfId="24800" xr:uid="{00000000-0005-0000-0000-0000F55C0000}"/>
    <cellStyle name="Normal 6 2 10 2 2 2 2" xfId="24801" xr:uid="{00000000-0005-0000-0000-0000F65C0000}"/>
    <cellStyle name="Normal 6 2 10 2 2 2 3" xfId="24802" xr:uid="{00000000-0005-0000-0000-0000F75C0000}"/>
    <cellStyle name="Normal 6 2 10 2 2 2 4" xfId="24803" xr:uid="{00000000-0005-0000-0000-0000F85C0000}"/>
    <cellStyle name="Normal 6 2 10 2 2 3" xfId="24804" xr:uid="{00000000-0005-0000-0000-0000F95C0000}"/>
    <cellStyle name="Normal 6 2 10 2 2 3 2" xfId="24805" xr:uid="{00000000-0005-0000-0000-0000FA5C0000}"/>
    <cellStyle name="Normal 6 2 10 2 2 3 3" xfId="24806" xr:uid="{00000000-0005-0000-0000-0000FB5C0000}"/>
    <cellStyle name="Normal 6 2 10 2 2 4" xfId="24807" xr:uid="{00000000-0005-0000-0000-0000FC5C0000}"/>
    <cellStyle name="Normal 6 2 10 2 2 5" xfId="24808" xr:uid="{00000000-0005-0000-0000-0000FD5C0000}"/>
    <cellStyle name="Normal 6 2 10 2 2 6" xfId="24809" xr:uid="{00000000-0005-0000-0000-0000FE5C0000}"/>
    <cellStyle name="Normal 6 2 10 2 3" xfId="24810" xr:uid="{00000000-0005-0000-0000-0000FF5C0000}"/>
    <cellStyle name="Normal 6 2 10 2 3 2" xfId="24811" xr:uid="{00000000-0005-0000-0000-0000005D0000}"/>
    <cellStyle name="Normal 6 2 10 2 3 3" xfId="24812" xr:uid="{00000000-0005-0000-0000-0000015D0000}"/>
    <cellStyle name="Normal 6 2 10 2 3 4" xfId="24813" xr:uid="{00000000-0005-0000-0000-0000025D0000}"/>
    <cellStyle name="Normal 6 2 10 2 4" xfId="24814" xr:uid="{00000000-0005-0000-0000-0000035D0000}"/>
    <cellStyle name="Normal 6 2 10 2 4 2" xfId="24815" xr:uid="{00000000-0005-0000-0000-0000045D0000}"/>
    <cellStyle name="Normal 6 2 10 2 4 3" xfId="24816" xr:uid="{00000000-0005-0000-0000-0000055D0000}"/>
    <cellStyle name="Normal 6 2 10 2 4 4" xfId="24817" xr:uid="{00000000-0005-0000-0000-0000065D0000}"/>
    <cellStyle name="Normal 6 2 10 2 5" xfId="24818" xr:uid="{00000000-0005-0000-0000-0000075D0000}"/>
    <cellStyle name="Normal 6 2 10 2 5 2" xfId="24819" xr:uid="{00000000-0005-0000-0000-0000085D0000}"/>
    <cellStyle name="Normal 6 2 10 2 5 3" xfId="24820" xr:uid="{00000000-0005-0000-0000-0000095D0000}"/>
    <cellStyle name="Normal 6 2 10 2 5 4" xfId="24821" xr:uid="{00000000-0005-0000-0000-00000A5D0000}"/>
    <cellStyle name="Normal 6 2 10 2 6" xfId="24822" xr:uid="{00000000-0005-0000-0000-00000B5D0000}"/>
    <cellStyle name="Normal 6 2 10 2 6 2" xfId="24823" xr:uid="{00000000-0005-0000-0000-00000C5D0000}"/>
    <cellStyle name="Normal 6 2 10 2 6 3" xfId="24824" xr:uid="{00000000-0005-0000-0000-00000D5D0000}"/>
    <cellStyle name="Normal 6 2 10 2 7" xfId="24825" xr:uid="{00000000-0005-0000-0000-00000E5D0000}"/>
    <cellStyle name="Normal 6 2 10 2 8" xfId="24826" xr:uid="{00000000-0005-0000-0000-00000F5D0000}"/>
    <cellStyle name="Normal 6 2 10 2 9" xfId="24827" xr:uid="{00000000-0005-0000-0000-0000105D0000}"/>
    <cellStyle name="Normal 6 2 10 3" xfId="24828" xr:uid="{00000000-0005-0000-0000-0000115D0000}"/>
    <cellStyle name="Normal 6 2 10 3 2" xfId="24829" xr:uid="{00000000-0005-0000-0000-0000125D0000}"/>
    <cellStyle name="Normal 6 2 10 3 2 2" xfId="24830" xr:uid="{00000000-0005-0000-0000-0000135D0000}"/>
    <cellStyle name="Normal 6 2 10 3 2 3" xfId="24831" xr:uid="{00000000-0005-0000-0000-0000145D0000}"/>
    <cellStyle name="Normal 6 2 10 3 2 4" xfId="24832" xr:uid="{00000000-0005-0000-0000-0000155D0000}"/>
    <cellStyle name="Normal 6 2 10 3 3" xfId="24833" xr:uid="{00000000-0005-0000-0000-0000165D0000}"/>
    <cellStyle name="Normal 6 2 10 3 3 2" xfId="24834" xr:uid="{00000000-0005-0000-0000-0000175D0000}"/>
    <cellStyle name="Normal 6 2 10 3 3 3" xfId="24835" xr:uid="{00000000-0005-0000-0000-0000185D0000}"/>
    <cellStyle name="Normal 6 2 10 3 4" xfId="24836" xr:uid="{00000000-0005-0000-0000-0000195D0000}"/>
    <cellStyle name="Normal 6 2 10 3 5" xfId="24837" xr:uid="{00000000-0005-0000-0000-00001A5D0000}"/>
    <cellStyle name="Normal 6 2 10 3 6" xfId="24838" xr:uid="{00000000-0005-0000-0000-00001B5D0000}"/>
    <cellStyle name="Normal 6 2 10 4" xfId="24839" xr:uid="{00000000-0005-0000-0000-00001C5D0000}"/>
    <cellStyle name="Normal 6 2 10 4 2" xfId="24840" xr:uid="{00000000-0005-0000-0000-00001D5D0000}"/>
    <cellStyle name="Normal 6 2 10 4 3" xfId="24841" xr:uid="{00000000-0005-0000-0000-00001E5D0000}"/>
    <cellStyle name="Normal 6 2 10 4 4" xfId="24842" xr:uid="{00000000-0005-0000-0000-00001F5D0000}"/>
    <cellStyle name="Normal 6 2 10 5" xfId="24843" xr:uid="{00000000-0005-0000-0000-0000205D0000}"/>
    <cellStyle name="Normal 6 2 10 5 2" xfId="24844" xr:uid="{00000000-0005-0000-0000-0000215D0000}"/>
    <cellStyle name="Normal 6 2 10 5 3" xfId="24845" xr:uid="{00000000-0005-0000-0000-0000225D0000}"/>
    <cellStyle name="Normal 6 2 10 5 4" xfId="24846" xr:uid="{00000000-0005-0000-0000-0000235D0000}"/>
    <cellStyle name="Normal 6 2 10 6" xfId="24847" xr:uid="{00000000-0005-0000-0000-0000245D0000}"/>
    <cellStyle name="Normal 6 2 10 6 2" xfId="24848" xr:uid="{00000000-0005-0000-0000-0000255D0000}"/>
    <cellStyle name="Normal 6 2 10 6 3" xfId="24849" xr:uid="{00000000-0005-0000-0000-0000265D0000}"/>
    <cellStyle name="Normal 6 2 10 6 4" xfId="24850" xr:uid="{00000000-0005-0000-0000-0000275D0000}"/>
    <cellStyle name="Normal 6 2 10 7" xfId="24851" xr:uid="{00000000-0005-0000-0000-0000285D0000}"/>
    <cellStyle name="Normal 6 2 10 7 2" xfId="24852" xr:uid="{00000000-0005-0000-0000-0000295D0000}"/>
    <cellStyle name="Normal 6 2 10 7 3" xfId="24853" xr:uid="{00000000-0005-0000-0000-00002A5D0000}"/>
    <cellStyle name="Normal 6 2 10 8" xfId="24854" xr:uid="{00000000-0005-0000-0000-00002B5D0000}"/>
    <cellStyle name="Normal 6 2 10 9" xfId="24855" xr:uid="{00000000-0005-0000-0000-00002C5D0000}"/>
    <cellStyle name="Normal 6 2 11" xfId="1213" xr:uid="{00000000-0005-0000-0000-00002D5D0000}"/>
    <cellStyle name="Normal 6 2 11 2" xfId="24856" xr:uid="{00000000-0005-0000-0000-00002E5D0000}"/>
    <cellStyle name="Normal 6 2 11 2 2" xfId="24857" xr:uid="{00000000-0005-0000-0000-00002F5D0000}"/>
    <cellStyle name="Normal 6 2 11 2 2 2" xfId="24858" xr:uid="{00000000-0005-0000-0000-0000305D0000}"/>
    <cellStyle name="Normal 6 2 11 2 2 3" xfId="24859" xr:uid="{00000000-0005-0000-0000-0000315D0000}"/>
    <cellStyle name="Normal 6 2 11 2 2 4" xfId="24860" xr:uid="{00000000-0005-0000-0000-0000325D0000}"/>
    <cellStyle name="Normal 6 2 11 2 3" xfId="24861" xr:uid="{00000000-0005-0000-0000-0000335D0000}"/>
    <cellStyle name="Normal 6 2 11 2 3 2" xfId="24862" xr:uid="{00000000-0005-0000-0000-0000345D0000}"/>
    <cellStyle name="Normal 6 2 11 2 3 3" xfId="24863" xr:uid="{00000000-0005-0000-0000-0000355D0000}"/>
    <cellStyle name="Normal 6 2 11 2 4" xfId="24864" xr:uid="{00000000-0005-0000-0000-0000365D0000}"/>
    <cellStyle name="Normal 6 2 11 2 5" xfId="24865" xr:uid="{00000000-0005-0000-0000-0000375D0000}"/>
    <cellStyle name="Normal 6 2 11 2 6" xfId="24866" xr:uid="{00000000-0005-0000-0000-0000385D0000}"/>
    <cellStyle name="Normal 6 2 11 3" xfId="24867" xr:uid="{00000000-0005-0000-0000-0000395D0000}"/>
    <cellStyle name="Normal 6 2 11 3 2" xfId="24868" xr:uid="{00000000-0005-0000-0000-00003A5D0000}"/>
    <cellStyle name="Normal 6 2 11 3 3" xfId="24869" xr:uid="{00000000-0005-0000-0000-00003B5D0000}"/>
    <cellStyle name="Normal 6 2 11 3 4" xfId="24870" xr:uid="{00000000-0005-0000-0000-00003C5D0000}"/>
    <cellStyle name="Normal 6 2 11 4" xfId="24871" xr:uid="{00000000-0005-0000-0000-00003D5D0000}"/>
    <cellStyle name="Normal 6 2 11 4 2" xfId="24872" xr:uid="{00000000-0005-0000-0000-00003E5D0000}"/>
    <cellStyle name="Normal 6 2 11 4 3" xfId="24873" xr:uid="{00000000-0005-0000-0000-00003F5D0000}"/>
    <cellStyle name="Normal 6 2 11 4 4" xfId="24874" xr:uid="{00000000-0005-0000-0000-0000405D0000}"/>
    <cellStyle name="Normal 6 2 11 5" xfId="24875" xr:uid="{00000000-0005-0000-0000-0000415D0000}"/>
    <cellStyle name="Normal 6 2 11 5 2" xfId="24876" xr:uid="{00000000-0005-0000-0000-0000425D0000}"/>
    <cellStyle name="Normal 6 2 11 5 3" xfId="24877" xr:uid="{00000000-0005-0000-0000-0000435D0000}"/>
    <cellStyle name="Normal 6 2 11 5 4" xfId="24878" xr:uid="{00000000-0005-0000-0000-0000445D0000}"/>
    <cellStyle name="Normal 6 2 11 6" xfId="24879" xr:uid="{00000000-0005-0000-0000-0000455D0000}"/>
    <cellStyle name="Normal 6 2 11 6 2" xfId="24880" xr:uid="{00000000-0005-0000-0000-0000465D0000}"/>
    <cellStyle name="Normal 6 2 11 6 3" xfId="24881" xr:uid="{00000000-0005-0000-0000-0000475D0000}"/>
    <cellStyle name="Normal 6 2 11 7" xfId="24882" xr:uid="{00000000-0005-0000-0000-0000485D0000}"/>
    <cellStyle name="Normal 6 2 11 8" xfId="24883" xr:uid="{00000000-0005-0000-0000-0000495D0000}"/>
    <cellStyle name="Normal 6 2 11 9" xfId="24884" xr:uid="{00000000-0005-0000-0000-00004A5D0000}"/>
    <cellStyle name="Normal 6 2 12" xfId="24885" xr:uid="{00000000-0005-0000-0000-00004B5D0000}"/>
    <cellStyle name="Normal 6 2 12 2" xfId="24886" xr:uid="{00000000-0005-0000-0000-00004C5D0000}"/>
    <cellStyle name="Normal 6 2 12 2 2" xfId="24887" xr:uid="{00000000-0005-0000-0000-00004D5D0000}"/>
    <cellStyle name="Normal 6 2 12 2 2 2" xfId="24888" xr:uid="{00000000-0005-0000-0000-00004E5D0000}"/>
    <cellStyle name="Normal 6 2 12 2 2 3" xfId="24889" xr:uid="{00000000-0005-0000-0000-00004F5D0000}"/>
    <cellStyle name="Normal 6 2 12 2 2 4" xfId="24890" xr:uid="{00000000-0005-0000-0000-0000505D0000}"/>
    <cellStyle name="Normal 6 2 12 2 3" xfId="24891" xr:uid="{00000000-0005-0000-0000-0000515D0000}"/>
    <cellStyle name="Normal 6 2 12 2 3 2" xfId="24892" xr:uid="{00000000-0005-0000-0000-0000525D0000}"/>
    <cellStyle name="Normal 6 2 12 2 3 3" xfId="24893" xr:uid="{00000000-0005-0000-0000-0000535D0000}"/>
    <cellStyle name="Normal 6 2 12 2 4" xfId="24894" xr:uid="{00000000-0005-0000-0000-0000545D0000}"/>
    <cellStyle name="Normal 6 2 12 2 5" xfId="24895" xr:uid="{00000000-0005-0000-0000-0000555D0000}"/>
    <cellStyle name="Normal 6 2 12 2 6" xfId="24896" xr:uid="{00000000-0005-0000-0000-0000565D0000}"/>
    <cellStyle name="Normal 6 2 12 3" xfId="24897" xr:uid="{00000000-0005-0000-0000-0000575D0000}"/>
    <cellStyle name="Normal 6 2 12 3 2" xfId="24898" xr:uid="{00000000-0005-0000-0000-0000585D0000}"/>
    <cellStyle name="Normal 6 2 12 3 3" xfId="24899" xr:uid="{00000000-0005-0000-0000-0000595D0000}"/>
    <cellStyle name="Normal 6 2 12 3 4" xfId="24900" xr:uid="{00000000-0005-0000-0000-00005A5D0000}"/>
    <cellStyle name="Normal 6 2 12 4" xfId="24901" xr:uid="{00000000-0005-0000-0000-00005B5D0000}"/>
    <cellStyle name="Normal 6 2 12 4 2" xfId="24902" xr:uid="{00000000-0005-0000-0000-00005C5D0000}"/>
    <cellStyle name="Normal 6 2 12 4 3" xfId="24903" xr:uid="{00000000-0005-0000-0000-00005D5D0000}"/>
    <cellStyle name="Normal 6 2 12 4 4" xfId="24904" xr:uid="{00000000-0005-0000-0000-00005E5D0000}"/>
    <cellStyle name="Normal 6 2 12 5" xfId="24905" xr:uid="{00000000-0005-0000-0000-00005F5D0000}"/>
    <cellStyle name="Normal 6 2 12 5 2" xfId="24906" xr:uid="{00000000-0005-0000-0000-0000605D0000}"/>
    <cellStyle name="Normal 6 2 12 5 3" xfId="24907" xr:uid="{00000000-0005-0000-0000-0000615D0000}"/>
    <cellStyle name="Normal 6 2 12 5 4" xfId="24908" xr:uid="{00000000-0005-0000-0000-0000625D0000}"/>
    <cellStyle name="Normal 6 2 12 6" xfId="24909" xr:uid="{00000000-0005-0000-0000-0000635D0000}"/>
    <cellStyle name="Normal 6 2 12 6 2" xfId="24910" xr:uid="{00000000-0005-0000-0000-0000645D0000}"/>
    <cellStyle name="Normal 6 2 12 6 3" xfId="24911" xr:uid="{00000000-0005-0000-0000-0000655D0000}"/>
    <cellStyle name="Normal 6 2 12 7" xfId="24912" xr:uid="{00000000-0005-0000-0000-0000665D0000}"/>
    <cellStyle name="Normal 6 2 12 8" xfId="24913" xr:uid="{00000000-0005-0000-0000-0000675D0000}"/>
    <cellStyle name="Normal 6 2 12 9" xfId="24914" xr:uid="{00000000-0005-0000-0000-0000685D0000}"/>
    <cellStyle name="Normal 6 2 13" xfId="24915" xr:uid="{00000000-0005-0000-0000-0000695D0000}"/>
    <cellStyle name="Normal 6 2 13 2" xfId="24916" xr:uid="{00000000-0005-0000-0000-00006A5D0000}"/>
    <cellStyle name="Normal 6 2 13 2 2" xfId="24917" xr:uid="{00000000-0005-0000-0000-00006B5D0000}"/>
    <cellStyle name="Normal 6 2 13 2 2 2" xfId="24918" xr:uid="{00000000-0005-0000-0000-00006C5D0000}"/>
    <cellStyle name="Normal 6 2 13 2 2 3" xfId="24919" xr:uid="{00000000-0005-0000-0000-00006D5D0000}"/>
    <cellStyle name="Normal 6 2 13 2 2 4" xfId="24920" xr:uid="{00000000-0005-0000-0000-00006E5D0000}"/>
    <cellStyle name="Normal 6 2 13 2 3" xfId="24921" xr:uid="{00000000-0005-0000-0000-00006F5D0000}"/>
    <cellStyle name="Normal 6 2 13 2 3 2" xfId="24922" xr:uid="{00000000-0005-0000-0000-0000705D0000}"/>
    <cellStyle name="Normal 6 2 13 2 3 3" xfId="24923" xr:uid="{00000000-0005-0000-0000-0000715D0000}"/>
    <cellStyle name="Normal 6 2 13 2 4" xfId="24924" xr:uid="{00000000-0005-0000-0000-0000725D0000}"/>
    <cellStyle name="Normal 6 2 13 2 5" xfId="24925" xr:uid="{00000000-0005-0000-0000-0000735D0000}"/>
    <cellStyle name="Normal 6 2 13 2 6" xfId="24926" xr:uid="{00000000-0005-0000-0000-0000745D0000}"/>
    <cellStyle name="Normal 6 2 13 3" xfId="24927" xr:uid="{00000000-0005-0000-0000-0000755D0000}"/>
    <cellStyle name="Normal 6 2 13 3 2" xfId="24928" xr:uid="{00000000-0005-0000-0000-0000765D0000}"/>
    <cellStyle name="Normal 6 2 13 3 3" xfId="24929" xr:uid="{00000000-0005-0000-0000-0000775D0000}"/>
    <cellStyle name="Normal 6 2 13 3 4" xfId="24930" xr:uid="{00000000-0005-0000-0000-0000785D0000}"/>
    <cellStyle name="Normal 6 2 13 4" xfId="24931" xr:uid="{00000000-0005-0000-0000-0000795D0000}"/>
    <cellStyle name="Normal 6 2 13 4 2" xfId="24932" xr:uid="{00000000-0005-0000-0000-00007A5D0000}"/>
    <cellStyle name="Normal 6 2 13 4 3" xfId="24933" xr:uid="{00000000-0005-0000-0000-00007B5D0000}"/>
    <cellStyle name="Normal 6 2 13 4 4" xfId="24934" xr:uid="{00000000-0005-0000-0000-00007C5D0000}"/>
    <cellStyle name="Normal 6 2 13 5" xfId="24935" xr:uid="{00000000-0005-0000-0000-00007D5D0000}"/>
    <cellStyle name="Normal 6 2 13 5 2" xfId="24936" xr:uid="{00000000-0005-0000-0000-00007E5D0000}"/>
    <cellStyle name="Normal 6 2 13 5 3" xfId="24937" xr:uid="{00000000-0005-0000-0000-00007F5D0000}"/>
    <cellStyle name="Normal 6 2 13 5 4" xfId="24938" xr:uid="{00000000-0005-0000-0000-0000805D0000}"/>
    <cellStyle name="Normal 6 2 13 6" xfId="24939" xr:uid="{00000000-0005-0000-0000-0000815D0000}"/>
    <cellStyle name="Normal 6 2 13 6 2" xfId="24940" xr:uid="{00000000-0005-0000-0000-0000825D0000}"/>
    <cellStyle name="Normal 6 2 13 6 3" xfId="24941" xr:uid="{00000000-0005-0000-0000-0000835D0000}"/>
    <cellStyle name="Normal 6 2 13 7" xfId="24942" xr:uid="{00000000-0005-0000-0000-0000845D0000}"/>
    <cellStyle name="Normal 6 2 13 8" xfId="24943" xr:uid="{00000000-0005-0000-0000-0000855D0000}"/>
    <cellStyle name="Normal 6 2 13 9" xfId="24944" xr:uid="{00000000-0005-0000-0000-0000865D0000}"/>
    <cellStyle name="Normal 6 2 14" xfId="24945" xr:uid="{00000000-0005-0000-0000-0000875D0000}"/>
    <cellStyle name="Normal 6 2 14 2" xfId="24946" xr:uid="{00000000-0005-0000-0000-0000885D0000}"/>
    <cellStyle name="Normal 6 2 14 2 2" xfId="24947" xr:uid="{00000000-0005-0000-0000-0000895D0000}"/>
    <cellStyle name="Normal 6 2 14 2 2 2" xfId="24948" xr:uid="{00000000-0005-0000-0000-00008A5D0000}"/>
    <cellStyle name="Normal 6 2 14 2 2 3" xfId="24949" xr:uid="{00000000-0005-0000-0000-00008B5D0000}"/>
    <cellStyle name="Normal 6 2 14 2 2 4" xfId="24950" xr:uid="{00000000-0005-0000-0000-00008C5D0000}"/>
    <cellStyle name="Normal 6 2 14 2 3" xfId="24951" xr:uid="{00000000-0005-0000-0000-00008D5D0000}"/>
    <cellStyle name="Normal 6 2 14 2 3 2" xfId="24952" xr:uid="{00000000-0005-0000-0000-00008E5D0000}"/>
    <cellStyle name="Normal 6 2 14 2 3 3" xfId="24953" xr:uid="{00000000-0005-0000-0000-00008F5D0000}"/>
    <cellStyle name="Normal 6 2 14 2 4" xfId="24954" xr:uid="{00000000-0005-0000-0000-0000905D0000}"/>
    <cellStyle name="Normal 6 2 14 2 5" xfId="24955" xr:uid="{00000000-0005-0000-0000-0000915D0000}"/>
    <cellStyle name="Normal 6 2 14 2 6" xfId="24956" xr:uid="{00000000-0005-0000-0000-0000925D0000}"/>
    <cellStyle name="Normal 6 2 14 3" xfId="24957" xr:uid="{00000000-0005-0000-0000-0000935D0000}"/>
    <cellStyle name="Normal 6 2 14 3 2" xfId="24958" xr:uid="{00000000-0005-0000-0000-0000945D0000}"/>
    <cellStyle name="Normal 6 2 14 3 3" xfId="24959" xr:uid="{00000000-0005-0000-0000-0000955D0000}"/>
    <cellStyle name="Normal 6 2 14 3 4" xfId="24960" xr:uid="{00000000-0005-0000-0000-0000965D0000}"/>
    <cellStyle name="Normal 6 2 14 4" xfId="24961" xr:uid="{00000000-0005-0000-0000-0000975D0000}"/>
    <cellStyle name="Normal 6 2 14 4 2" xfId="24962" xr:uid="{00000000-0005-0000-0000-0000985D0000}"/>
    <cellStyle name="Normal 6 2 14 4 3" xfId="24963" xr:uid="{00000000-0005-0000-0000-0000995D0000}"/>
    <cellStyle name="Normal 6 2 14 4 4" xfId="24964" xr:uid="{00000000-0005-0000-0000-00009A5D0000}"/>
    <cellStyle name="Normal 6 2 14 5" xfId="24965" xr:uid="{00000000-0005-0000-0000-00009B5D0000}"/>
    <cellStyle name="Normal 6 2 14 5 2" xfId="24966" xr:uid="{00000000-0005-0000-0000-00009C5D0000}"/>
    <cellStyle name="Normal 6 2 14 5 3" xfId="24967" xr:uid="{00000000-0005-0000-0000-00009D5D0000}"/>
    <cellStyle name="Normal 6 2 14 6" xfId="24968" xr:uid="{00000000-0005-0000-0000-00009E5D0000}"/>
    <cellStyle name="Normal 6 2 14 7" xfId="24969" xr:uid="{00000000-0005-0000-0000-00009F5D0000}"/>
    <cellStyle name="Normal 6 2 14 8" xfId="24970" xr:uid="{00000000-0005-0000-0000-0000A05D0000}"/>
    <cellStyle name="Normal 6 2 15" xfId="24971" xr:uid="{00000000-0005-0000-0000-0000A15D0000}"/>
    <cellStyle name="Normal 6 2 15 2" xfId="24972" xr:uid="{00000000-0005-0000-0000-0000A25D0000}"/>
    <cellStyle name="Normal 6 2 15 2 2" xfId="24973" xr:uid="{00000000-0005-0000-0000-0000A35D0000}"/>
    <cellStyle name="Normal 6 2 15 2 3" xfId="24974" xr:uid="{00000000-0005-0000-0000-0000A45D0000}"/>
    <cellStyle name="Normal 6 2 15 2 4" xfId="24975" xr:uid="{00000000-0005-0000-0000-0000A55D0000}"/>
    <cellStyle name="Normal 6 2 15 3" xfId="24976" xr:uid="{00000000-0005-0000-0000-0000A65D0000}"/>
    <cellStyle name="Normal 6 2 15 3 2" xfId="24977" xr:uid="{00000000-0005-0000-0000-0000A75D0000}"/>
    <cellStyle name="Normal 6 2 15 3 3" xfId="24978" xr:uid="{00000000-0005-0000-0000-0000A85D0000}"/>
    <cellStyle name="Normal 6 2 15 3 4" xfId="24979" xr:uid="{00000000-0005-0000-0000-0000A95D0000}"/>
    <cellStyle name="Normal 6 2 15 4" xfId="24980" xr:uid="{00000000-0005-0000-0000-0000AA5D0000}"/>
    <cellStyle name="Normal 6 2 15 4 2" xfId="24981" xr:uid="{00000000-0005-0000-0000-0000AB5D0000}"/>
    <cellStyle name="Normal 6 2 15 4 3" xfId="24982" xr:uid="{00000000-0005-0000-0000-0000AC5D0000}"/>
    <cellStyle name="Normal 6 2 15 5" xfId="24983" xr:uid="{00000000-0005-0000-0000-0000AD5D0000}"/>
    <cellStyle name="Normal 6 2 15 6" xfId="24984" xr:uid="{00000000-0005-0000-0000-0000AE5D0000}"/>
    <cellStyle name="Normal 6 2 15 7" xfId="24985" xr:uid="{00000000-0005-0000-0000-0000AF5D0000}"/>
    <cellStyle name="Normal 6 2 16" xfId="24986" xr:uid="{00000000-0005-0000-0000-0000B05D0000}"/>
    <cellStyle name="Normal 6 2 16 2" xfId="24987" xr:uid="{00000000-0005-0000-0000-0000B15D0000}"/>
    <cellStyle name="Normal 6 2 16 3" xfId="24988" xr:uid="{00000000-0005-0000-0000-0000B25D0000}"/>
    <cellStyle name="Normal 6 2 16 4" xfId="24989" xr:uid="{00000000-0005-0000-0000-0000B35D0000}"/>
    <cellStyle name="Normal 6 2 17" xfId="24990" xr:uid="{00000000-0005-0000-0000-0000B45D0000}"/>
    <cellStyle name="Normal 6 2 17 2" xfId="24991" xr:uid="{00000000-0005-0000-0000-0000B55D0000}"/>
    <cellStyle name="Normal 6 2 17 3" xfId="24992" xr:uid="{00000000-0005-0000-0000-0000B65D0000}"/>
    <cellStyle name="Normal 6 2 17 4" xfId="24993" xr:uid="{00000000-0005-0000-0000-0000B75D0000}"/>
    <cellStyle name="Normal 6 2 18" xfId="24994" xr:uid="{00000000-0005-0000-0000-0000B85D0000}"/>
    <cellStyle name="Normal 6 2 18 2" xfId="24995" xr:uid="{00000000-0005-0000-0000-0000B95D0000}"/>
    <cellStyle name="Normal 6 2 18 3" xfId="24996" xr:uid="{00000000-0005-0000-0000-0000BA5D0000}"/>
    <cellStyle name="Normal 6 2 18 4" xfId="24997" xr:uid="{00000000-0005-0000-0000-0000BB5D0000}"/>
    <cellStyle name="Normal 6 2 19" xfId="24998" xr:uid="{00000000-0005-0000-0000-0000BC5D0000}"/>
    <cellStyle name="Normal 6 2 19 2" xfId="24999" xr:uid="{00000000-0005-0000-0000-0000BD5D0000}"/>
    <cellStyle name="Normal 6 2 19 3" xfId="25000" xr:uid="{00000000-0005-0000-0000-0000BE5D0000}"/>
    <cellStyle name="Normal 6 2 2" xfId="128" xr:uid="{00000000-0005-0000-0000-0000BF5D0000}"/>
    <cellStyle name="Normal 6 2 2 10" xfId="1214" xr:uid="{00000000-0005-0000-0000-0000C05D0000}"/>
    <cellStyle name="Normal 6 2 2 10 2" xfId="25001" xr:uid="{00000000-0005-0000-0000-0000C15D0000}"/>
    <cellStyle name="Normal 6 2 2 10 2 2" xfId="25002" xr:uid="{00000000-0005-0000-0000-0000C25D0000}"/>
    <cellStyle name="Normal 6 2 2 10 2 2 2" xfId="25003" xr:uid="{00000000-0005-0000-0000-0000C35D0000}"/>
    <cellStyle name="Normal 6 2 2 10 2 2 3" xfId="25004" xr:uid="{00000000-0005-0000-0000-0000C45D0000}"/>
    <cellStyle name="Normal 6 2 2 10 2 2 4" xfId="25005" xr:uid="{00000000-0005-0000-0000-0000C55D0000}"/>
    <cellStyle name="Normal 6 2 2 10 2 3" xfId="25006" xr:uid="{00000000-0005-0000-0000-0000C65D0000}"/>
    <cellStyle name="Normal 6 2 2 10 2 3 2" xfId="25007" xr:uid="{00000000-0005-0000-0000-0000C75D0000}"/>
    <cellStyle name="Normal 6 2 2 10 2 3 3" xfId="25008" xr:uid="{00000000-0005-0000-0000-0000C85D0000}"/>
    <cellStyle name="Normal 6 2 2 10 2 4" xfId="25009" xr:uid="{00000000-0005-0000-0000-0000C95D0000}"/>
    <cellStyle name="Normal 6 2 2 10 2 5" xfId="25010" xr:uid="{00000000-0005-0000-0000-0000CA5D0000}"/>
    <cellStyle name="Normal 6 2 2 10 2 6" xfId="25011" xr:uid="{00000000-0005-0000-0000-0000CB5D0000}"/>
    <cellStyle name="Normal 6 2 2 10 3" xfId="25012" xr:uid="{00000000-0005-0000-0000-0000CC5D0000}"/>
    <cellStyle name="Normal 6 2 2 10 3 2" xfId="25013" xr:uid="{00000000-0005-0000-0000-0000CD5D0000}"/>
    <cellStyle name="Normal 6 2 2 10 3 3" xfId="25014" xr:uid="{00000000-0005-0000-0000-0000CE5D0000}"/>
    <cellStyle name="Normal 6 2 2 10 3 4" xfId="25015" xr:uid="{00000000-0005-0000-0000-0000CF5D0000}"/>
    <cellStyle name="Normal 6 2 2 10 4" xfId="25016" xr:uid="{00000000-0005-0000-0000-0000D05D0000}"/>
    <cellStyle name="Normal 6 2 2 10 4 2" xfId="25017" xr:uid="{00000000-0005-0000-0000-0000D15D0000}"/>
    <cellStyle name="Normal 6 2 2 10 4 3" xfId="25018" xr:uid="{00000000-0005-0000-0000-0000D25D0000}"/>
    <cellStyle name="Normal 6 2 2 10 4 4" xfId="25019" xr:uid="{00000000-0005-0000-0000-0000D35D0000}"/>
    <cellStyle name="Normal 6 2 2 10 5" xfId="25020" xr:uid="{00000000-0005-0000-0000-0000D45D0000}"/>
    <cellStyle name="Normal 6 2 2 10 5 2" xfId="25021" xr:uid="{00000000-0005-0000-0000-0000D55D0000}"/>
    <cellStyle name="Normal 6 2 2 10 5 3" xfId="25022" xr:uid="{00000000-0005-0000-0000-0000D65D0000}"/>
    <cellStyle name="Normal 6 2 2 10 5 4" xfId="25023" xr:uid="{00000000-0005-0000-0000-0000D75D0000}"/>
    <cellStyle name="Normal 6 2 2 10 6" xfId="25024" xr:uid="{00000000-0005-0000-0000-0000D85D0000}"/>
    <cellStyle name="Normal 6 2 2 10 6 2" xfId="25025" xr:uid="{00000000-0005-0000-0000-0000D95D0000}"/>
    <cellStyle name="Normal 6 2 2 10 6 3" xfId="25026" xr:uid="{00000000-0005-0000-0000-0000DA5D0000}"/>
    <cellStyle name="Normal 6 2 2 10 7" xfId="25027" xr:uid="{00000000-0005-0000-0000-0000DB5D0000}"/>
    <cellStyle name="Normal 6 2 2 10 8" xfId="25028" xr:uid="{00000000-0005-0000-0000-0000DC5D0000}"/>
    <cellStyle name="Normal 6 2 2 10 9" xfId="25029" xr:uid="{00000000-0005-0000-0000-0000DD5D0000}"/>
    <cellStyle name="Normal 6 2 2 11" xfId="25030" xr:uid="{00000000-0005-0000-0000-0000DE5D0000}"/>
    <cellStyle name="Normal 6 2 2 11 2" xfId="25031" xr:uid="{00000000-0005-0000-0000-0000DF5D0000}"/>
    <cellStyle name="Normal 6 2 2 11 2 2" xfId="25032" xr:uid="{00000000-0005-0000-0000-0000E05D0000}"/>
    <cellStyle name="Normal 6 2 2 11 2 2 2" xfId="25033" xr:uid="{00000000-0005-0000-0000-0000E15D0000}"/>
    <cellStyle name="Normal 6 2 2 11 2 2 3" xfId="25034" xr:uid="{00000000-0005-0000-0000-0000E25D0000}"/>
    <cellStyle name="Normal 6 2 2 11 2 2 4" xfId="25035" xr:uid="{00000000-0005-0000-0000-0000E35D0000}"/>
    <cellStyle name="Normal 6 2 2 11 2 3" xfId="25036" xr:uid="{00000000-0005-0000-0000-0000E45D0000}"/>
    <cellStyle name="Normal 6 2 2 11 2 3 2" xfId="25037" xr:uid="{00000000-0005-0000-0000-0000E55D0000}"/>
    <cellStyle name="Normal 6 2 2 11 2 3 3" xfId="25038" xr:uid="{00000000-0005-0000-0000-0000E65D0000}"/>
    <cellStyle name="Normal 6 2 2 11 2 4" xfId="25039" xr:uid="{00000000-0005-0000-0000-0000E75D0000}"/>
    <cellStyle name="Normal 6 2 2 11 2 5" xfId="25040" xr:uid="{00000000-0005-0000-0000-0000E85D0000}"/>
    <cellStyle name="Normal 6 2 2 11 2 6" xfId="25041" xr:uid="{00000000-0005-0000-0000-0000E95D0000}"/>
    <cellStyle name="Normal 6 2 2 11 3" xfId="25042" xr:uid="{00000000-0005-0000-0000-0000EA5D0000}"/>
    <cellStyle name="Normal 6 2 2 11 3 2" xfId="25043" xr:uid="{00000000-0005-0000-0000-0000EB5D0000}"/>
    <cellStyle name="Normal 6 2 2 11 3 3" xfId="25044" xr:uid="{00000000-0005-0000-0000-0000EC5D0000}"/>
    <cellStyle name="Normal 6 2 2 11 3 4" xfId="25045" xr:uid="{00000000-0005-0000-0000-0000ED5D0000}"/>
    <cellStyle name="Normal 6 2 2 11 4" xfId="25046" xr:uid="{00000000-0005-0000-0000-0000EE5D0000}"/>
    <cellStyle name="Normal 6 2 2 11 4 2" xfId="25047" xr:uid="{00000000-0005-0000-0000-0000EF5D0000}"/>
    <cellStyle name="Normal 6 2 2 11 4 3" xfId="25048" xr:uid="{00000000-0005-0000-0000-0000F05D0000}"/>
    <cellStyle name="Normal 6 2 2 11 4 4" xfId="25049" xr:uid="{00000000-0005-0000-0000-0000F15D0000}"/>
    <cellStyle name="Normal 6 2 2 11 5" xfId="25050" xr:uid="{00000000-0005-0000-0000-0000F25D0000}"/>
    <cellStyle name="Normal 6 2 2 11 5 2" xfId="25051" xr:uid="{00000000-0005-0000-0000-0000F35D0000}"/>
    <cellStyle name="Normal 6 2 2 11 5 3" xfId="25052" xr:uid="{00000000-0005-0000-0000-0000F45D0000}"/>
    <cellStyle name="Normal 6 2 2 11 5 4" xfId="25053" xr:uid="{00000000-0005-0000-0000-0000F55D0000}"/>
    <cellStyle name="Normal 6 2 2 11 6" xfId="25054" xr:uid="{00000000-0005-0000-0000-0000F65D0000}"/>
    <cellStyle name="Normal 6 2 2 11 6 2" xfId="25055" xr:uid="{00000000-0005-0000-0000-0000F75D0000}"/>
    <cellStyle name="Normal 6 2 2 11 6 3" xfId="25056" xr:uid="{00000000-0005-0000-0000-0000F85D0000}"/>
    <cellStyle name="Normal 6 2 2 11 7" xfId="25057" xr:uid="{00000000-0005-0000-0000-0000F95D0000}"/>
    <cellStyle name="Normal 6 2 2 11 8" xfId="25058" xr:uid="{00000000-0005-0000-0000-0000FA5D0000}"/>
    <cellStyle name="Normal 6 2 2 11 9" xfId="25059" xr:uid="{00000000-0005-0000-0000-0000FB5D0000}"/>
    <cellStyle name="Normal 6 2 2 12" xfId="25060" xr:uid="{00000000-0005-0000-0000-0000FC5D0000}"/>
    <cellStyle name="Normal 6 2 2 12 2" xfId="25061" xr:uid="{00000000-0005-0000-0000-0000FD5D0000}"/>
    <cellStyle name="Normal 6 2 2 12 2 2" xfId="25062" xr:uid="{00000000-0005-0000-0000-0000FE5D0000}"/>
    <cellStyle name="Normal 6 2 2 12 2 2 2" xfId="25063" xr:uid="{00000000-0005-0000-0000-0000FF5D0000}"/>
    <cellStyle name="Normal 6 2 2 12 2 2 3" xfId="25064" xr:uid="{00000000-0005-0000-0000-0000005E0000}"/>
    <cellStyle name="Normal 6 2 2 12 2 2 4" xfId="25065" xr:uid="{00000000-0005-0000-0000-0000015E0000}"/>
    <cellStyle name="Normal 6 2 2 12 2 3" xfId="25066" xr:uid="{00000000-0005-0000-0000-0000025E0000}"/>
    <cellStyle name="Normal 6 2 2 12 2 3 2" xfId="25067" xr:uid="{00000000-0005-0000-0000-0000035E0000}"/>
    <cellStyle name="Normal 6 2 2 12 2 3 3" xfId="25068" xr:uid="{00000000-0005-0000-0000-0000045E0000}"/>
    <cellStyle name="Normal 6 2 2 12 2 4" xfId="25069" xr:uid="{00000000-0005-0000-0000-0000055E0000}"/>
    <cellStyle name="Normal 6 2 2 12 2 5" xfId="25070" xr:uid="{00000000-0005-0000-0000-0000065E0000}"/>
    <cellStyle name="Normal 6 2 2 12 2 6" xfId="25071" xr:uid="{00000000-0005-0000-0000-0000075E0000}"/>
    <cellStyle name="Normal 6 2 2 12 3" xfId="25072" xr:uid="{00000000-0005-0000-0000-0000085E0000}"/>
    <cellStyle name="Normal 6 2 2 12 3 2" xfId="25073" xr:uid="{00000000-0005-0000-0000-0000095E0000}"/>
    <cellStyle name="Normal 6 2 2 12 3 3" xfId="25074" xr:uid="{00000000-0005-0000-0000-00000A5E0000}"/>
    <cellStyle name="Normal 6 2 2 12 3 4" xfId="25075" xr:uid="{00000000-0005-0000-0000-00000B5E0000}"/>
    <cellStyle name="Normal 6 2 2 12 4" xfId="25076" xr:uid="{00000000-0005-0000-0000-00000C5E0000}"/>
    <cellStyle name="Normal 6 2 2 12 4 2" xfId="25077" xr:uid="{00000000-0005-0000-0000-00000D5E0000}"/>
    <cellStyle name="Normal 6 2 2 12 4 3" xfId="25078" xr:uid="{00000000-0005-0000-0000-00000E5E0000}"/>
    <cellStyle name="Normal 6 2 2 12 4 4" xfId="25079" xr:uid="{00000000-0005-0000-0000-00000F5E0000}"/>
    <cellStyle name="Normal 6 2 2 12 5" xfId="25080" xr:uid="{00000000-0005-0000-0000-0000105E0000}"/>
    <cellStyle name="Normal 6 2 2 12 5 2" xfId="25081" xr:uid="{00000000-0005-0000-0000-0000115E0000}"/>
    <cellStyle name="Normal 6 2 2 12 5 3" xfId="25082" xr:uid="{00000000-0005-0000-0000-0000125E0000}"/>
    <cellStyle name="Normal 6 2 2 12 5 4" xfId="25083" xr:uid="{00000000-0005-0000-0000-0000135E0000}"/>
    <cellStyle name="Normal 6 2 2 12 6" xfId="25084" xr:uid="{00000000-0005-0000-0000-0000145E0000}"/>
    <cellStyle name="Normal 6 2 2 12 6 2" xfId="25085" xr:uid="{00000000-0005-0000-0000-0000155E0000}"/>
    <cellStyle name="Normal 6 2 2 12 6 3" xfId="25086" xr:uid="{00000000-0005-0000-0000-0000165E0000}"/>
    <cellStyle name="Normal 6 2 2 12 7" xfId="25087" xr:uid="{00000000-0005-0000-0000-0000175E0000}"/>
    <cellStyle name="Normal 6 2 2 12 8" xfId="25088" xr:uid="{00000000-0005-0000-0000-0000185E0000}"/>
    <cellStyle name="Normal 6 2 2 12 9" xfId="25089" xr:uid="{00000000-0005-0000-0000-0000195E0000}"/>
    <cellStyle name="Normal 6 2 2 13" xfId="25090" xr:uid="{00000000-0005-0000-0000-00001A5E0000}"/>
    <cellStyle name="Normal 6 2 2 13 2" xfId="25091" xr:uid="{00000000-0005-0000-0000-00001B5E0000}"/>
    <cellStyle name="Normal 6 2 2 13 2 2" xfId="25092" xr:uid="{00000000-0005-0000-0000-00001C5E0000}"/>
    <cellStyle name="Normal 6 2 2 13 2 2 2" xfId="25093" xr:uid="{00000000-0005-0000-0000-00001D5E0000}"/>
    <cellStyle name="Normal 6 2 2 13 2 2 3" xfId="25094" xr:uid="{00000000-0005-0000-0000-00001E5E0000}"/>
    <cellStyle name="Normal 6 2 2 13 2 2 4" xfId="25095" xr:uid="{00000000-0005-0000-0000-00001F5E0000}"/>
    <cellStyle name="Normal 6 2 2 13 2 3" xfId="25096" xr:uid="{00000000-0005-0000-0000-0000205E0000}"/>
    <cellStyle name="Normal 6 2 2 13 2 3 2" xfId="25097" xr:uid="{00000000-0005-0000-0000-0000215E0000}"/>
    <cellStyle name="Normal 6 2 2 13 2 3 3" xfId="25098" xr:uid="{00000000-0005-0000-0000-0000225E0000}"/>
    <cellStyle name="Normal 6 2 2 13 2 4" xfId="25099" xr:uid="{00000000-0005-0000-0000-0000235E0000}"/>
    <cellStyle name="Normal 6 2 2 13 2 5" xfId="25100" xr:uid="{00000000-0005-0000-0000-0000245E0000}"/>
    <cellStyle name="Normal 6 2 2 13 2 6" xfId="25101" xr:uid="{00000000-0005-0000-0000-0000255E0000}"/>
    <cellStyle name="Normal 6 2 2 13 3" xfId="25102" xr:uid="{00000000-0005-0000-0000-0000265E0000}"/>
    <cellStyle name="Normal 6 2 2 13 3 2" xfId="25103" xr:uid="{00000000-0005-0000-0000-0000275E0000}"/>
    <cellStyle name="Normal 6 2 2 13 3 3" xfId="25104" xr:uid="{00000000-0005-0000-0000-0000285E0000}"/>
    <cellStyle name="Normal 6 2 2 13 3 4" xfId="25105" xr:uid="{00000000-0005-0000-0000-0000295E0000}"/>
    <cellStyle name="Normal 6 2 2 13 4" xfId="25106" xr:uid="{00000000-0005-0000-0000-00002A5E0000}"/>
    <cellStyle name="Normal 6 2 2 13 4 2" xfId="25107" xr:uid="{00000000-0005-0000-0000-00002B5E0000}"/>
    <cellStyle name="Normal 6 2 2 13 4 3" xfId="25108" xr:uid="{00000000-0005-0000-0000-00002C5E0000}"/>
    <cellStyle name="Normal 6 2 2 13 4 4" xfId="25109" xr:uid="{00000000-0005-0000-0000-00002D5E0000}"/>
    <cellStyle name="Normal 6 2 2 13 5" xfId="25110" xr:uid="{00000000-0005-0000-0000-00002E5E0000}"/>
    <cellStyle name="Normal 6 2 2 13 5 2" xfId="25111" xr:uid="{00000000-0005-0000-0000-00002F5E0000}"/>
    <cellStyle name="Normal 6 2 2 13 5 3" xfId="25112" xr:uid="{00000000-0005-0000-0000-0000305E0000}"/>
    <cellStyle name="Normal 6 2 2 13 6" xfId="25113" xr:uid="{00000000-0005-0000-0000-0000315E0000}"/>
    <cellStyle name="Normal 6 2 2 13 7" xfId="25114" xr:uid="{00000000-0005-0000-0000-0000325E0000}"/>
    <cellStyle name="Normal 6 2 2 13 8" xfId="25115" xr:uid="{00000000-0005-0000-0000-0000335E0000}"/>
    <cellStyle name="Normal 6 2 2 14" xfId="25116" xr:uid="{00000000-0005-0000-0000-0000345E0000}"/>
    <cellStyle name="Normal 6 2 2 14 2" xfId="25117" xr:uid="{00000000-0005-0000-0000-0000355E0000}"/>
    <cellStyle name="Normal 6 2 2 14 2 2" xfId="25118" xr:uid="{00000000-0005-0000-0000-0000365E0000}"/>
    <cellStyle name="Normal 6 2 2 14 2 3" xfId="25119" xr:uid="{00000000-0005-0000-0000-0000375E0000}"/>
    <cellStyle name="Normal 6 2 2 14 2 4" xfId="25120" xr:uid="{00000000-0005-0000-0000-0000385E0000}"/>
    <cellStyle name="Normal 6 2 2 14 3" xfId="25121" xr:uid="{00000000-0005-0000-0000-0000395E0000}"/>
    <cellStyle name="Normal 6 2 2 14 3 2" xfId="25122" xr:uid="{00000000-0005-0000-0000-00003A5E0000}"/>
    <cellStyle name="Normal 6 2 2 14 3 3" xfId="25123" xr:uid="{00000000-0005-0000-0000-00003B5E0000}"/>
    <cellStyle name="Normal 6 2 2 14 3 4" xfId="25124" xr:uid="{00000000-0005-0000-0000-00003C5E0000}"/>
    <cellStyle name="Normal 6 2 2 14 4" xfId="25125" xr:uid="{00000000-0005-0000-0000-00003D5E0000}"/>
    <cellStyle name="Normal 6 2 2 14 4 2" xfId="25126" xr:uid="{00000000-0005-0000-0000-00003E5E0000}"/>
    <cellStyle name="Normal 6 2 2 14 4 3" xfId="25127" xr:uid="{00000000-0005-0000-0000-00003F5E0000}"/>
    <cellStyle name="Normal 6 2 2 14 5" xfId="25128" xr:uid="{00000000-0005-0000-0000-0000405E0000}"/>
    <cellStyle name="Normal 6 2 2 14 6" xfId="25129" xr:uid="{00000000-0005-0000-0000-0000415E0000}"/>
    <cellStyle name="Normal 6 2 2 14 7" xfId="25130" xr:uid="{00000000-0005-0000-0000-0000425E0000}"/>
    <cellStyle name="Normal 6 2 2 15" xfId="25131" xr:uid="{00000000-0005-0000-0000-0000435E0000}"/>
    <cellStyle name="Normal 6 2 2 15 2" xfId="25132" xr:uid="{00000000-0005-0000-0000-0000445E0000}"/>
    <cellStyle name="Normal 6 2 2 15 3" xfId="25133" xr:uid="{00000000-0005-0000-0000-0000455E0000}"/>
    <cellStyle name="Normal 6 2 2 15 4" xfId="25134" xr:uid="{00000000-0005-0000-0000-0000465E0000}"/>
    <cellStyle name="Normal 6 2 2 16" xfId="25135" xr:uid="{00000000-0005-0000-0000-0000475E0000}"/>
    <cellStyle name="Normal 6 2 2 16 2" xfId="25136" xr:uid="{00000000-0005-0000-0000-0000485E0000}"/>
    <cellStyle name="Normal 6 2 2 16 3" xfId="25137" xr:uid="{00000000-0005-0000-0000-0000495E0000}"/>
    <cellStyle name="Normal 6 2 2 16 4" xfId="25138" xr:uid="{00000000-0005-0000-0000-00004A5E0000}"/>
    <cellStyle name="Normal 6 2 2 17" xfId="25139" xr:uid="{00000000-0005-0000-0000-00004B5E0000}"/>
    <cellStyle name="Normal 6 2 2 17 2" xfId="25140" xr:uid="{00000000-0005-0000-0000-00004C5E0000}"/>
    <cellStyle name="Normal 6 2 2 17 3" xfId="25141" xr:uid="{00000000-0005-0000-0000-00004D5E0000}"/>
    <cellStyle name="Normal 6 2 2 17 4" xfId="25142" xr:uid="{00000000-0005-0000-0000-00004E5E0000}"/>
    <cellStyle name="Normal 6 2 2 18" xfId="25143" xr:uid="{00000000-0005-0000-0000-00004F5E0000}"/>
    <cellStyle name="Normal 6 2 2 18 2" xfId="25144" xr:uid="{00000000-0005-0000-0000-0000505E0000}"/>
    <cellStyle name="Normal 6 2 2 18 3" xfId="25145" xr:uid="{00000000-0005-0000-0000-0000515E0000}"/>
    <cellStyle name="Normal 6 2 2 19" xfId="25146" xr:uid="{00000000-0005-0000-0000-0000525E0000}"/>
    <cellStyle name="Normal 6 2 2 2" xfId="129" xr:uid="{00000000-0005-0000-0000-0000535E0000}"/>
    <cellStyle name="Normal 6 2 2 2 10" xfId="25147" xr:uid="{00000000-0005-0000-0000-0000545E0000}"/>
    <cellStyle name="Normal 6 2 2 2 10 2" xfId="25148" xr:uid="{00000000-0005-0000-0000-0000555E0000}"/>
    <cellStyle name="Normal 6 2 2 2 10 2 2" xfId="25149" xr:uid="{00000000-0005-0000-0000-0000565E0000}"/>
    <cellStyle name="Normal 6 2 2 2 10 2 2 2" xfId="25150" xr:uid="{00000000-0005-0000-0000-0000575E0000}"/>
    <cellStyle name="Normal 6 2 2 2 10 2 2 3" xfId="25151" xr:uid="{00000000-0005-0000-0000-0000585E0000}"/>
    <cellStyle name="Normal 6 2 2 2 10 2 2 4" xfId="25152" xr:uid="{00000000-0005-0000-0000-0000595E0000}"/>
    <cellStyle name="Normal 6 2 2 2 10 2 3" xfId="25153" xr:uid="{00000000-0005-0000-0000-00005A5E0000}"/>
    <cellStyle name="Normal 6 2 2 2 10 2 3 2" xfId="25154" xr:uid="{00000000-0005-0000-0000-00005B5E0000}"/>
    <cellStyle name="Normal 6 2 2 2 10 2 3 3" xfId="25155" xr:uid="{00000000-0005-0000-0000-00005C5E0000}"/>
    <cellStyle name="Normal 6 2 2 2 10 2 4" xfId="25156" xr:uid="{00000000-0005-0000-0000-00005D5E0000}"/>
    <cellStyle name="Normal 6 2 2 2 10 2 5" xfId="25157" xr:uid="{00000000-0005-0000-0000-00005E5E0000}"/>
    <cellStyle name="Normal 6 2 2 2 10 2 6" xfId="25158" xr:uid="{00000000-0005-0000-0000-00005F5E0000}"/>
    <cellStyle name="Normal 6 2 2 2 10 3" xfId="25159" xr:uid="{00000000-0005-0000-0000-0000605E0000}"/>
    <cellStyle name="Normal 6 2 2 2 10 3 2" xfId="25160" xr:uid="{00000000-0005-0000-0000-0000615E0000}"/>
    <cellStyle name="Normal 6 2 2 2 10 3 3" xfId="25161" xr:uid="{00000000-0005-0000-0000-0000625E0000}"/>
    <cellStyle name="Normal 6 2 2 2 10 3 4" xfId="25162" xr:uid="{00000000-0005-0000-0000-0000635E0000}"/>
    <cellStyle name="Normal 6 2 2 2 10 4" xfId="25163" xr:uid="{00000000-0005-0000-0000-0000645E0000}"/>
    <cellStyle name="Normal 6 2 2 2 10 4 2" xfId="25164" xr:uid="{00000000-0005-0000-0000-0000655E0000}"/>
    <cellStyle name="Normal 6 2 2 2 10 4 3" xfId="25165" xr:uid="{00000000-0005-0000-0000-0000665E0000}"/>
    <cellStyle name="Normal 6 2 2 2 10 4 4" xfId="25166" xr:uid="{00000000-0005-0000-0000-0000675E0000}"/>
    <cellStyle name="Normal 6 2 2 2 10 5" xfId="25167" xr:uid="{00000000-0005-0000-0000-0000685E0000}"/>
    <cellStyle name="Normal 6 2 2 2 10 5 2" xfId="25168" xr:uid="{00000000-0005-0000-0000-0000695E0000}"/>
    <cellStyle name="Normal 6 2 2 2 10 5 3" xfId="25169" xr:uid="{00000000-0005-0000-0000-00006A5E0000}"/>
    <cellStyle name="Normal 6 2 2 2 10 5 4" xfId="25170" xr:uid="{00000000-0005-0000-0000-00006B5E0000}"/>
    <cellStyle name="Normal 6 2 2 2 10 6" xfId="25171" xr:uid="{00000000-0005-0000-0000-00006C5E0000}"/>
    <cellStyle name="Normal 6 2 2 2 10 6 2" xfId="25172" xr:uid="{00000000-0005-0000-0000-00006D5E0000}"/>
    <cellStyle name="Normal 6 2 2 2 10 6 3" xfId="25173" xr:uid="{00000000-0005-0000-0000-00006E5E0000}"/>
    <cellStyle name="Normal 6 2 2 2 10 7" xfId="25174" xr:uid="{00000000-0005-0000-0000-00006F5E0000}"/>
    <cellStyle name="Normal 6 2 2 2 10 8" xfId="25175" xr:uid="{00000000-0005-0000-0000-0000705E0000}"/>
    <cellStyle name="Normal 6 2 2 2 10 9" xfId="25176" xr:uid="{00000000-0005-0000-0000-0000715E0000}"/>
    <cellStyle name="Normal 6 2 2 2 11" xfId="25177" xr:uid="{00000000-0005-0000-0000-0000725E0000}"/>
    <cellStyle name="Normal 6 2 2 2 11 2" xfId="25178" xr:uid="{00000000-0005-0000-0000-0000735E0000}"/>
    <cellStyle name="Normal 6 2 2 2 11 2 2" xfId="25179" xr:uid="{00000000-0005-0000-0000-0000745E0000}"/>
    <cellStyle name="Normal 6 2 2 2 11 2 2 2" xfId="25180" xr:uid="{00000000-0005-0000-0000-0000755E0000}"/>
    <cellStyle name="Normal 6 2 2 2 11 2 2 3" xfId="25181" xr:uid="{00000000-0005-0000-0000-0000765E0000}"/>
    <cellStyle name="Normal 6 2 2 2 11 2 2 4" xfId="25182" xr:uid="{00000000-0005-0000-0000-0000775E0000}"/>
    <cellStyle name="Normal 6 2 2 2 11 2 3" xfId="25183" xr:uid="{00000000-0005-0000-0000-0000785E0000}"/>
    <cellStyle name="Normal 6 2 2 2 11 2 3 2" xfId="25184" xr:uid="{00000000-0005-0000-0000-0000795E0000}"/>
    <cellStyle name="Normal 6 2 2 2 11 2 3 3" xfId="25185" xr:uid="{00000000-0005-0000-0000-00007A5E0000}"/>
    <cellStyle name="Normal 6 2 2 2 11 2 4" xfId="25186" xr:uid="{00000000-0005-0000-0000-00007B5E0000}"/>
    <cellStyle name="Normal 6 2 2 2 11 2 5" xfId="25187" xr:uid="{00000000-0005-0000-0000-00007C5E0000}"/>
    <cellStyle name="Normal 6 2 2 2 11 2 6" xfId="25188" xr:uid="{00000000-0005-0000-0000-00007D5E0000}"/>
    <cellStyle name="Normal 6 2 2 2 11 3" xfId="25189" xr:uid="{00000000-0005-0000-0000-00007E5E0000}"/>
    <cellStyle name="Normal 6 2 2 2 11 3 2" xfId="25190" xr:uid="{00000000-0005-0000-0000-00007F5E0000}"/>
    <cellStyle name="Normal 6 2 2 2 11 3 3" xfId="25191" xr:uid="{00000000-0005-0000-0000-0000805E0000}"/>
    <cellStyle name="Normal 6 2 2 2 11 3 4" xfId="25192" xr:uid="{00000000-0005-0000-0000-0000815E0000}"/>
    <cellStyle name="Normal 6 2 2 2 11 4" xfId="25193" xr:uid="{00000000-0005-0000-0000-0000825E0000}"/>
    <cellStyle name="Normal 6 2 2 2 11 4 2" xfId="25194" xr:uid="{00000000-0005-0000-0000-0000835E0000}"/>
    <cellStyle name="Normal 6 2 2 2 11 4 3" xfId="25195" xr:uid="{00000000-0005-0000-0000-0000845E0000}"/>
    <cellStyle name="Normal 6 2 2 2 11 4 4" xfId="25196" xr:uid="{00000000-0005-0000-0000-0000855E0000}"/>
    <cellStyle name="Normal 6 2 2 2 11 5" xfId="25197" xr:uid="{00000000-0005-0000-0000-0000865E0000}"/>
    <cellStyle name="Normal 6 2 2 2 11 5 2" xfId="25198" xr:uid="{00000000-0005-0000-0000-0000875E0000}"/>
    <cellStyle name="Normal 6 2 2 2 11 5 3" xfId="25199" xr:uid="{00000000-0005-0000-0000-0000885E0000}"/>
    <cellStyle name="Normal 6 2 2 2 11 6" xfId="25200" xr:uid="{00000000-0005-0000-0000-0000895E0000}"/>
    <cellStyle name="Normal 6 2 2 2 11 7" xfId="25201" xr:uid="{00000000-0005-0000-0000-00008A5E0000}"/>
    <cellStyle name="Normal 6 2 2 2 11 8" xfId="25202" xr:uid="{00000000-0005-0000-0000-00008B5E0000}"/>
    <cellStyle name="Normal 6 2 2 2 12" xfId="25203" xr:uid="{00000000-0005-0000-0000-00008C5E0000}"/>
    <cellStyle name="Normal 6 2 2 2 12 2" xfId="25204" xr:uid="{00000000-0005-0000-0000-00008D5E0000}"/>
    <cellStyle name="Normal 6 2 2 2 12 2 2" xfId="25205" xr:uid="{00000000-0005-0000-0000-00008E5E0000}"/>
    <cellStyle name="Normal 6 2 2 2 12 2 3" xfId="25206" xr:uid="{00000000-0005-0000-0000-00008F5E0000}"/>
    <cellStyle name="Normal 6 2 2 2 12 2 4" xfId="25207" xr:uid="{00000000-0005-0000-0000-0000905E0000}"/>
    <cellStyle name="Normal 6 2 2 2 12 3" xfId="25208" xr:uid="{00000000-0005-0000-0000-0000915E0000}"/>
    <cellStyle name="Normal 6 2 2 2 12 3 2" xfId="25209" xr:uid="{00000000-0005-0000-0000-0000925E0000}"/>
    <cellStyle name="Normal 6 2 2 2 12 3 3" xfId="25210" xr:uid="{00000000-0005-0000-0000-0000935E0000}"/>
    <cellStyle name="Normal 6 2 2 2 12 3 4" xfId="25211" xr:uid="{00000000-0005-0000-0000-0000945E0000}"/>
    <cellStyle name="Normal 6 2 2 2 12 4" xfId="25212" xr:uid="{00000000-0005-0000-0000-0000955E0000}"/>
    <cellStyle name="Normal 6 2 2 2 12 4 2" xfId="25213" xr:uid="{00000000-0005-0000-0000-0000965E0000}"/>
    <cellStyle name="Normal 6 2 2 2 12 4 3" xfId="25214" xr:uid="{00000000-0005-0000-0000-0000975E0000}"/>
    <cellStyle name="Normal 6 2 2 2 12 5" xfId="25215" xr:uid="{00000000-0005-0000-0000-0000985E0000}"/>
    <cellStyle name="Normal 6 2 2 2 12 6" xfId="25216" xr:uid="{00000000-0005-0000-0000-0000995E0000}"/>
    <cellStyle name="Normal 6 2 2 2 12 7" xfId="25217" xr:uid="{00000000-0005-0000-0000-00009A5E0000}"/>
    <cellStyle name="Normal 6 2 2 2 13" xfId="25218" xr:uid="{00000000-0005-0000-0000-00009B5E0000}"/>
    <cellStyle name="Normal 6 2 2 2 13 2" xfId="25219" xr:uid="{00000000-0005-0000-0000-00009C5E0000}"/>
    <cellStyle name="Normal 6 2 2 2 13 3" xfId="25220" xr:uid="{00000000-0005-0000-0000-00009D5E0000}"/>
    <cellStyle name="Normal 6 2 2 2 13 4" xfId="25221" xr:uid="{00000000-0005-0000-0000-00009E5E0000}"/>
    <cellStyle name="Normal 6 2 2 2 14" xfId="25222" xr:uid="{00000000-0005-0000-0000-00009F5E0000}"/>
    <cellStyle name="Normal 6 2 2 2 14 2" xfId="25223" xr:uid="{00000000-0005-0000-0000-0000A05E0000}"/>
    <cellStyle name="Normal 6 2 2 2 14 3" xfId="25224" xr:uid="{00000000-0005-0000-0000-0000A15E0000}"/>
    <cellStyle name="Normal 6 2 2 2 14 4" xfId="25225" xr:uid="{00000000-0005-0000-0000-0000A25E0000}"/>
    <cellStyle name="Normal 6 2 2 2 15" xfId="25226" xr:uid="{00000000-0005-0000-0000-0000A35E0000}"/>
    <cellStyle name="Normal 6 2 2 2 15 2" xfId="25227" xr:uid="{00000000-0005-0000-0000-0000A45E0000}"/>
    <cellStyle name="Normal 6 2 2 2 15 3" xfId="25228" xr:uid="{00000000-0005-0000-0000-0000A55E0000}"/>
    <cellStyle name="Normal 6 2 2 2 15 4" xfId="25229" xr:uid="{00000000-0005-0000-0000-0000A65E0000}"/>
    <cellStyle name="Normal 6 2 2 2 16" xfId="25230" xr:uid="{00000000-0005-0000-0000-0000A75E0000}"/>
    <cellStyle name="Normal 6 2 2 2 16 2" xfId="25231" xr:uid="{00000000-0005-0000-0000-0000A85E0000}"/>
    <cellStyle name="Normal 6 2 2 2 16 3" xfId="25232" xr:uid="{00000000-0005-0000-0000-0000A95E0000}"/>
    <cellStyle name="Normal 6 2 2 2 17" xfId="25233" xr:uid="{00000000-0005-0000-0000-0000AA5E0000}"/>
    <cellStyle name="Normal 6 2 2 2 18" xfId="25234" xr:uid="{00000000-0005-0000-0000-0000AB5E0000}"/>
    <cellStyle name="Normal 6 2 2 2 19" xfId="25235" xr:uid="{00000000-0005-0000-0000-0000AC5E0000}"/>
    <cellStyle name="Normal 6 2 2 2 2" xfId="485" xr:uid="{00000000-0005-0000-0000-0000AD5E0000}"/>
    <cellStyle name="Normal 6 2 2 2 2 10" xfId="25236" xr:uid="{00000000-0005-0000-0000-0000AE5E0000}"/>
    <cellStyle name="Normal 6 2 2 2 2 10 2" xfId="25237" xr:uid="{00000000-0005-0000-0000-0000AF5E0000}"/>
    <cellStyle name="Normal 6 2 2 2 2 10 3" xfId="25238" xr:uid="{00000000-0005-0000-0000-0000B05E0000}"/>
    <cellStyle name="Normal 6 2 2 2 2 10 4" xfId="25239" xr:uid="{00000000-0005-0000-0000-0000B15E0000}"/>
    <cellStyle name="Normal 6 2 2 2 2 11" xfId="25240" xr:uid="{00000000-0005-0000-0000-0000B25E0000}"/>
    <cellStyle name="Normal 6 2 2 2 2 11 2" xfId="25241" xr:uid="{00000000-0005-0000-0000-0000B35E0000}"/>
    <cellStyle name="Normal 6 2 2 2 2 11 3" xfId="25242" xr:uid="{00000000-0005-0000-0000-0000B45E0000}"/>
    <cellStyle name="Normal 6 2 2 2 2 12" xfId="25243" xr:uid="{00000000-0005-0000-0000-0000B55E0000}"/>
    <cellStyle name="Normal 6 2 2 2 2 13" xfId="25244" xr:uid="{00000000-0005-0000-0000-0000B65E0000}"/>
    <cellStyle name="Normal 6 2 2 2 2 14" xfId="25245" xr:uid="{00000000-0005-0000-0000-0000B75E0000}"/>
    <cellStyle name="Normal 6 2 2 2 2 2" xfId="646" xr:uid="{00000000-0005-0000-0000-0000B85E0000}"/>
    <cellStyle name="Normal 6 2 2 2 2 2 10" xfId="25246" xr:uid="{00000000-0005-0000-0000-0000B95E0000}"/>
    <cellStyle name="Normal 6 2 2 2 2 2 11" xfId="25247" xr:uid="{00000000-0005-0000-0000-0000BA5E0000}"/>
    <cellStyle name="Normal 6 2 2 2 2 2 2" xfId="1112" xr:uid="{00000000-0005-0000-0000-0000BB5E0000}"/>
    <cellStyle name="Normal 6 2 2 2 2 2 2 10" xfId="25248" xr:uid="{00000000-0005-0000-0000-0000BC5E0000}"/>
    <cellStyle name="Normal 6 2 2 2 2 2 2 2" xfId="1539" xr:uid="{00000000-0005-0000-0000-0000BD5E0000}"/>
    <cellStyle name="Normal 6 2 2 2 2 2 2 2 2" xfId="25249" xr:uid="{00000000-0005-0000-0000-0000BE5E0000}"/>
    <cellStyle name="Normal 6 2 2 2 2 2 2 2 2 2" xfId="25250" xr:uid="{00000000-0005-0000-0000-0000BF5E0000}"/>
    <cellStyle name="Normal 6 2 2 2 2 2 2 2 2 2 2" xfId="25251" xr:uid="{00000000-0005-0000-0000-0000C05E0000}"/>
    <cellStyle name="Normal 6 2 2 2 2 2 2 2 2 2 3" xfId="25252" xr:uid="{00000000-0005-0000-0000-0000C15E0000}"/>
    <cellStyle name="Normal 6 2 2 2 2 2 2 2 2 2 4" xfId="25253" xr:uid="{00000000-0005-0000-0000-0000C25E0000}"/>
    <cellStyle name="Normal 6 2 2 2 2 2 2 2 2 3" xfId="25254" xr:uid="{00000000-0005-0000-0000-0000C35E0000}"/>
    <cellStyle name="Normal 6 2 2 2 2 2 2 2 2 3 2" xfId="25255" xr:uid="{00000000-0005-0000-0000-0000C45E0000}"/>
    <cellStyle name="Normal 6 2 2 2 2 2 2 2 2 3 3" xfId="25256" xr:uid="{00000000-0005-0000-0000-0000C55E0000}"/>
    <cellStyle name="Normal 6 2 2 2 2 2 2 2 2 4" xfId="25257" xr:uid="{00000000-0005-0000-0000-0000C65E0000}"/>
    <cellStyle name="Normal 6 2 2 2 2 2 2 2 2 5" xfId="25258" xr:uid="{00000000-0005-0000-0000-0000C75E0000}"/>
    <cellStyle name="Normal 6 2 2 2 2 2 2 2 2 6" xfId="25259" xr:uid="{00000000-0005-0000-0000-0000C85E0000}"/>
    <cellStyle name="Normal 6 2 2 2 2 2 2 2 3" xfId="25260" xr:uid="{00000000-0005-0000-0000-0000C95E0000}"/>
    <cellStyle name="Normal 6 2 2 2 2 2 2 2 3 2" xfId="25261" xr:uid="{00000000-0005-0000-0000-0000CA5E0000}"/>
    <cellStyle name="Normal 6 2 2 2 2 2 2 2 3 3" xfId="25262" xr:uid="{00000000-0005-0000-0000-0000CB5E0000}"/>
    <cellStyle name="Normal 6 2 2 2 2 2 2 2 3 4" xfId="25263" xr:uid="{00000000-0005-0000-0000-0000CC5E0000}"/>
    <cellStyle name="Normal 6 2 2 2 2 2 2 2 4" xfId="25264" xr:uid="{00000000-0005-0000-0000-0000CD5E0000}"/>
    <cellStyle name="Normal 6 2 2 2 2 2 2 2 4 2" xfId="25265" xr:uid="{00000000-0005-0000-0000-0000CE5E0000}"/>
    <cellStyle name="Normal 6 2 2 2 2 2 2 2 4 3" xfId="25266" xr:uid="{00000000-0005-0000-0000-0000CF5E0000}"/>
    <cellStyle name="Normal 6 2 2 2 2 2 2 2 4 4" xfId="25267" xr:uid="{00000000-0005-0000-0000-0000D05E0000}"/>
    <cellStyle name="Normal 6 2 2 2 2 2 2 2 5" xfId="25268" xr:uid="{00000000-0005-0000-0000-0000D15E0000}"/>
    <cellStyle name="Normal 6 2 2 2 2 2 2 2 5 2" xfId="25269" xr:uid="{00000000-0005-0000-0000-0000D25E0000}"/>
    <cellStyle name="Normal 6 2 2 2 2 2 2 2 5 3" xfId="25270" xr:uid="{00000000-0005-0000-0000-0000D35E0000}"/>
    <cellStyle name="Normal 6 2 2 2 2 2 2 2 5 4" xfId="25271" xr:uid="{00000000-0005-0000-0000-0000D45E0000}"/>
    <cellStyle name="Normal 6 2 2 2 2 2 2 2 6" xfId="25272" xr:uid="{00000000-0005-0000-0000-0000D55E0000}"/>
    <cellStyle name="Normal 6 2 2 2 2 2 2 2 6 2" xfId="25273" xr:uid="{00000000-0005-0000-0000-0000D65E0000}"/>
    <cellStyle name="Normal 6 2 2 2 2 2 2 2 6 3" xfId="25274" xr:uid="{00000000-0005-0000-0000-0000D75E0000}"/>
    <cellStyle name="Normal 6 2 2 2 2 2 2 2 7" xfId="25275" xr:uid="{00000000-0005-0000-0000-0000D85E0000}"/>
    <cellStyle name="Normal 6 2 2 2 2 2 2 2 8" xfId="25276" xr:uid="{00000000-0005-0000-0000-0000D95E0000}"/>
    <cellStyle name="Normal 6 2 2 2 2 2 2 2 9" xfId="25277" xr:uid="{00000000-0005-0000-0000-0000DA5E0000}"/>
    <cellStyle name="Normal 6 2 2 2 2 2 2 3" xfId="25278" xr:uid="{00000000-0005-0000-0000-0000DB5E0000}"/>
    <cellStyle name="Normal 6 2 2 2 2 2 2 3 2" xfId="25279" xr:uid="{00000000-0005-0000-0000-0000DC5E0000}"/>
    <cellStyle name="Normal 6 2 2 2 2 2 2 3 2 2" xfId="25280" xr:uid="{00000000-0005-0000-0000-0000DD5E0000}"/>
    <cellStyle name="Normal 6 2 2 2 2 2 2 3 2 3" xfId="25281" xr:uid="{00000000-0005-0000-0000-0000DE5E0000}"/>
    <cellStyle name="Normal 6 2 2 2 2 2 2 3 2 4" xfId="25282" xr:uid="{00000000-0005-0000-0000-0000DF5E0000}"/>
    <cellStyle name="Normal 6 2 2 2 2 2 2 3 3" xfId="25283" xr:uid="{00000000-0005-0000-0000-0000E05E0000}"/>
    <cellStyle name="Normal 6 2 2 2 2 2 2 3 3 2" xfId="25284" xr:uid="{00000000-0005-0000-0000-0000E15E0000}"/>
    <cellStyle name="Normal 6 2 2 2 2 2 2 3 3 3" xfId="25285" xr:uid="{00000000-0005-0000-0000-0000E25E0000}"/>
    <cellStyle name="Normal 6 2 2 2 2 2 2 3 4" xfId="25286" xr:uid="{00000000-0005-0000-0000-0000E35E0000}"/>
    <cellStyle name="Normal 6 2 2 2 2 2 2 3 5" xfId="25287" xr:uid="{00000000-0005-0000-0000-0000E45E0000}"/>
    <cellStyle name="Normal 6 2 2 2 2 2 2 3 6" xfId="25288" xr:uid="{00000000-0005-0000-0000-0000E55E0000}"/>
    <cellStyle name="Normal 6 2 2 2 2 2 2 4" xfId="25289" xr:uid="{00000000-0005-0000-0000-0000E65E0000}"/>
    <cellStyle name="Normal 6 2 2 2 2 2 2 4 2" xfId="25290" xr:uid="{00000000-0005-0000-0000-0000E75E0000}"/>
    <cellStyle name="Normal 6 2 2 2 2 2 2 4 3" xfId="25291" xr:uid="{00000000-0005-0000-0000-0000E85E0000}"/>
    <cellStyle name="Normal 6 2 2 2 2 2 2 4 4" xfId="25292" xr:uid="{00000000-0005-0000-0000-0000E95E0000}"/>
    <cellStyle name="Normal 6 2 2 2 2 2 2 5" xfId="25293" xr:uid="{00000000-0005-0000-0000-0000EA5E0000}"/>
    <cellStyle name="Normal 6 2 2 2 2 2 2 5 2" xfId="25294" xr:uid="{00000000-0005-0000-0000-0000EB5E0000}"/>
    <cellStyle name="Normal 6 2 2 2 2 2 2 5 3" xfId="25295" xr:uid="{00000000-0005-0000-0000-0000EC5E0000}"/>
    <cellStyle name="Normal 6 2 2 2 2 2 2 5 4" xfId="25296" xr:uid="{00000000-0005-0000-0000-0000ED5E0000}"/>
    <cellStyle name="Normal 6 2 2 2 2 2 2 6" xfId="25297" xr:uid="{00000000-0005-0000-0000-0000EE5E0000}"/>
    <cellStyle name="Normal 6 2 2 2 2 2 2 6 2" xfId="25298" xr:uid="{00000000-0005-0000-0000-0000EF5E0000}"/>
    <cellStyle name="Normal 6 2 2 2 2 2 2 6 3" xfId="25299" xr:uid="{00000000-0005-0000-0000-0000F05E0000}"/>
    <cellStyle name="Normal 6 2 2 2 2 2 2 6 4" xfId="25300" xr:uid="{00000000-0005-0000-0000-0000F15E0000}"/>
    <cellStyle name="Normal 6 2 2 2 2 2 2 7" xfId="25301" xr:uid="{00000000-0005-0000-0000-0000F25E0000}"/>
    <cellStyle name="Normal 6 2 2 2 2 2 2 7 2" xfId="25302" xr:uid="{00000000-0005-0000-0000-0000F35E0000}"/>
    <cellStyle name="Normal 6 2 2 2 2 2 2 7 3" xfId="25303" xr:uid="{00000000-0005-0000-0000-0000F45E0000}"/>
    <cellStyle name="Normal 6 2 2 2 2 2 2 8" xfId="25304" xr:uid="{00000000-0005-0000-0000-0000F55E0000}"/>
    <cellStyle name="Normal 6 2 2 2 2 2 2 9" xfId="25305" xr:uid="{00000000-0005-0000-0000-0000F65E0000}"/>
    <cellStyle name="Normal 6 2 2 2 2 2 3" xfId="1538" xr:uid="{00000000-0005-0000-0000-0000F75E0000}"/>
    <cellStyle name="Normal 6 2 2 2 2 2 3 2" xfId="25306" xr:uid="{00000000-0005-0000-0000-0000F85E0000}"/>
    <cellStyle name="Normal 6 2 2 2 2 2 3 2 2" xfId="25307" xr:uid="{00000000-0005-0000-0000-0000F95E0000}"/>
    <cellStyle name="Normal 6 2 2 2 2 2 3 2 2 2" xfId="25308" xr:uid="{00000000-0005-0000-0000-0000FA5E0000}"/>
    <cellStyle name="Normal 6 2 2 2 2 2 3 2 2 3" xfId="25309" xr:uid="{00000000-0005-0000-0000-0000FB5E0000}"/>
    <cellStyle name="Normal 6 2 2 2 2 2 3 2 2 4" xfId="25310" xr:uid="{00000000-0005-0000-0000-0000FC5E0000}"/>
    <cellStyle name="Normal 6 2 2 2 2 2 3 2 3" xfId="25311" xr:uid="{00000000-0005-0000-0000-0000FD5E0000}"/>
    <cellStyle name="Normal 6 2 2 2 2 2 3 2 3 2" xfId="25312" xr:uid="{00000000-0005-0000-0000-0000FE5E0000}"/>
    <cellStyle name="Normal 6 2 2 2 2 2 3 2 3 3" xfId="25313" xr:uid="{00000000-0005-0000-0000-0000FF5E0000}"/>
    <cellStyle name="Normal 6 2 2 2 2 2 3 2 4" xfId="25314" xr:uid="{00000000-0005-0000-0000-0000005F0000}"/>
    <cellStyle name="Normal 6 2 2 2 2 2 3 2 5" xfId="25315" xr:uid="{00000000-0005-0000-0000-0000015F0000}"/>
    <cellStyle name="Normal 6 2 2 2 2 2 3 2 6" xfId="25316" xr:uid="{00000000-0005-0000-0000-0000025F0000}"/>
    <cellStyle name="Normal 6 2 2 2 2 2 3 3" xfId="25317" xr:uid="{00000000-0005-0000-0000-0000035F0000}"/>
    <cellStyle name="Normal 6 2 2 2 2 2 3 3 2" xfId="25318" xr:uid="{00000000-0005-0000-0000-0000045F0000}"/>
    <cellStyle name="Normal 6 2 2 2 2 2 3 3 3" xfId="25319" xr:uid="{00000000-0005-0000-0000-0000055F0000}"/>
    <cellStyle name="Normal 6 2 2 2 2 2 3 3 4" xfId="25320" xr:uid="{00000000-0005-0000-0000-0000065F0000}"/>
    <cellStyle name="Normal 6 2 2 2 2 2 3 4" xfId="25321" xr:uid="{00000000-0005-0000-0000-0000075F0000}"/>
    <cellStyle name="Normal 6 2 2 2 2 2 3 4 2" xfId="25322" xr:uid="{00000000-0005-0000-0000-0000085F0000}"/>
    <cellStyle name="Normal 6 2 2 2 2 2 3 4 3" xfId="25323" xr:uid="{00000000-0005-0000-0000-0000095F0000}"/>
    <cellStyle name="Normal 6 2 2 2 2 2 3 4 4" xfId="25324" xr:uid="{00000000-0005-0000-0000-00000A5F0000}"/>
    <cellStyle name="Normal 6 2 2 2 2 2 3 5" xfId="25325" xr:uid="{00000000-0005-0000-0000-00000B5F0000}"/>
    <cellStyle name="Normal 6 2 2 2 2 2 3 5 2" xfId="25326" xr:uid="{00000000-0005-0000-0000-00000C5F0000}"/>
    <cellStyle name="Normal 6 2 2 2 2 2 3 5 3" xfId="25327" xr:uid="{00000000-0005-0000-0000-00000D5F0000}"/>
    <cellStyle name="Normal 6 2 2 2 2 2 3 5 4" xfId="25328" xr:uid="{00000000-0005-0000-0000-00000E5F0000}"/>
    <cellStyle name="Normal 6 2 2 2 2 2 3 6" xfId="25329" xr:uid="{00000000-0005-0000-0000-00000F5F0000}"/>
    <cellStyle name="Normal 6 2 2 2 2 2 3 6 2" xfId="25330" xr:uid="{00000000-0005-0000-0000-0000105F0000}"/>
    <cellStyle name="Normal 6 2 2 2 2 2 3 6 3" xfId="25331" xr:uid="{00000000-0005-0000-0000-0000115F0000}"/>
    <cellStyle name="Normal 6 2 2 2 2 2 3 7" xfId="25332" xr:uid="{00000000-0005-0000-0000-0000125F0000}"/>
    <cellStyle name="Normal 6 2 2 2 2 2 3 8" xfId="25333" xr:uid="{00000000-0005-0000-0000-0000135F0000}"/>
    <cellStyle name="Normal 6 2 2 2 2 2 3 9" xfId="25334" xr:uid="{00000000-0005-0000-0000-0000145F0000}"/>
    <cellStyle name="Normal 6 2 2 2 2 2 4" xfId="25335" xr:uid="{00000000-0005-0000-0000-0000155F0000}"/>
    <cellStyle name="Normal 6 2 2 2 2 2 4 2" xfId="25336" xr:uid="{00000000-0005-0000-0000-0000165F0000}"/>
    <cellStyle name="Normal 6 2 2 2 2 2 4 2 2" xfId="25337" xr:uid="{00000000-0005-0000-0000-0000175F0000}"/>
    <cellStyle name="Normal 6 2 2 2 2 2 4 2 3" xfId="25338" xr:uid="{00000000-0005-0000-0000-0000185F0000}"/>
    <cellStyle name="Normal 6 2 2 2 2 2 4 2 4" xfId="25339" xr:uid="{00000000-0005-0000-0000-0000195F0000}"/>
    <cellStyle name="Normal 6 2 2 2 2 2 4 3" xfId="25340" xr:uid="{00000000-0005-0000-0000-00001A5F0000}"/>
    <cellStyle name="Normal 6 2 2 2 2 2 4 3 2" xfId="25341" xr:uid="{00000000-0005-0000-0000-00001B5F0000}"/>
    <cellStyle name="Normal 6 2 2 2 2 2 4 3 3" xfId="25342" xr:uid="{00000000-0005-0000-0000-00001C5F0000}"/>
    <cellStyle name="Normal 6 2 2 2 2 2 4 4" xfId="25343" xr:uid="{00000000-0005-0000-0000-00001D5F0000}"/>
    <cellStyle name="Normal 6 2 2 2 2 2 4 5" xfId="25344" xr:uid="{00000000-0005-0000-0000-00001E5F0000}"/>
    <cellStyle name="Normal 6 2 2 2 2 2 4 6" xfId="25345" xr:uid="{00000000-0005-0000-0000-00001F5F0000}"/>
    <cellStyle name="Normal 6 2 2 2 2 2 5" xfId="25346" xr:uid="{00000000-0005-0000-0000-0000205F0000}"/>
    <cellStyle name="Normal 6 2 2 2 2 2 5 2" xfId="25347" xr:uid="{00000000-0005-0000-0000-0000215F0000}"/>
    <cellStyle name="Normal 6 2 2 2 2 2 5 3" xfId="25348" xr:uid="{00000000-0005-0000-0000-0000225F0000}"/>
    <cellStyle name="Normal 6 2 2 2 2 2 5 4" xfId="25349" xr:uid="{00000000-0005-0000-0000-0000235F0000}"/>
    <cellStyle name="Normal 6 2 2 2 2 2 6" xfId="25350" xr:uid="{00000000-0005-0000-0000-0000245F0000}"/>
    <cellStyle name="Normal 6 2 2 2 2 2 6 2" xfId="25351" xr:uid="{00000000-0005-0000-0000-0000255F0000}"/>
    <cellStyle name="Normal 6 2 2 2 2 2 6 3" xfId="25352" xr:uid="{00000000-0005-0000-0000-0000265F0000}"/>
    <cellStyle name="Normal 6 2 2 2 2 2 6 4" xfId="25353" xr:uid="{00000000-0005-0000-0000-0000275F0000}"/>
    <cellStyle name="Normal 6 2 2 2 2 2 7" xfId="25354" xr:uid="{00000000-0005-0000-0000-0000285F0000}"/>
    <cellStyle name="Normal 6 2 2 2 2 2 7 2" xfId="25355" xr:uid="{00000000-0005-0000-0000-0000295F0000}"/>
    <cellStyle name="Normal 6 2 2 2 2 2 7 3" xfId="25356" xr:uid="{00000000-0005-0000-0000-00002A5F0000}"/>
    <cellStyle name="Normal 6 2 2 2 2 2 7 4" xfId="25357" xr:uid="{00000000-0005-0000-0000-00002B5F0000}"/>
    <cellStyle name="Normal 6 2 2 2 2 2 8" xfId="25358" xr:uid="{00000000-0005-0000-0000-00002C5F0000}"/>
    <cellStyle name="Normal 6 2 2 2 2 2 8 2" xfId="25359" xr:uid="{00000000-0005-0000-0000-00002D5F0000}"/>
    <cellStyle name="Normal 6 2 2 2 2 2 8 3" xfId="25360" xr:uid="{00000000-0005-0000-0000-00002E5F0000}"/>
    <cellStyle name="Normal 6 2 2 2 2 2 9" xfId="25361" xr:uid="{00000000-0005-0000-0000-00002F5F0000}"/>
    <cellStyle name="Normal 6 2 2 2 2 3" xfId="799" xr:uid="{00000000-0005-0000-0000-0000305F0000}"/>
    <cellStyle name="Normal 6 2 2 2 2 3 10" xfId="25362" xr:uid="{00000000-0005-0000-0000-0000315F0000}"/>
    <cellStyle name="Normal 6 2 2 2 2 3 2" xfId="1540" xr:uid="{00000000-0005-0000-0000-0000325F0000}"/>
    <cellStyle name="Normal 6 2 2 2 2 3 2 2" xfId="25363" xr:uid="{00000000-0005-0000-0000-0000335F0000}"/>
    <cellStyle name="Normal 6 2 2 2 2 3 2 2 2" xfId="25364" xr:uid="{00000000-0005-0000-0000-0000345F0000}"/>
    <cellStyle name="Normal 6 2 2 2 2 3 2 2 2 2" xfId="25365" xr:uid="{00000000-0005-0000-0000-0000355F0000}"/>
    <cellStyle name="Normal 6 2 2 2 2 3 2 2 2 3" xfId="25366" xr:uid="{00000000-0005-0000-0000-0000365F0000}"/>
    <cellStyle name="Normal 6 2 2 2 2 3 2 2 2 4" xfId="25367" xr:uid="{00000000-0005-0000-0000-0000375F0000}"/>
    <cellStyle name="Normal 6 2 2 2 2 3 2 2 3" xfId="25368" xr:uid="{00000000-0005-0000-0000-0000385F0000}"/>
    <cellStyle name="Normal 6 2 2 2 2 3 2 2 3 2" xfId="25369" xr:uid="{00000000-0005-0000-0000-0000395F0000}"/>
    <cellStyle name="Normal 6 2 2 2 2 3 2 2 3 3" xfId="25370" xr:uid="{00000000-0005-0000-0000-00003A5F0000}"/>
    <cellStyle name="Normal 6 2 2 2 2 3 2 2 4" xfId="25371" xr:uid="{00000000-0005-0000-0000-00003B5F0000}"/>
    <cellStyle name="Normal 6 2 2 2 2 3 2 2 5" xfId="25372" xr:uid="{00000000-0005-0000-0000-00003C5F0000}"/>
    <cellStyle name="Normal 6 2 2 2 2 3 2 2 6" xfId="25373" xr:uid="{00000000-0005-0000-0000-00003D5F0000}"/>
    <cellStyle name="Normal 6 2 2 2 2 3 2 3" xfId="25374" xr:uid="{00000000-0005-0000-0000-00003E5F0000}"/>
    <cellStyle name="Normal 6 2 2 2 2 3 2 3 2" xfId="25375" xr:uid="{00000000-0005-0000-0000-00003F5F0000}"/>
    <cellStyle name="Normal 6 2 2 2 2 3 2 3 3" xfId="25376" xr:uid="{00000000-0005-0000-0000-0000405F0000}"/>
    <cellStyle name="Normal 6 2 2 2 2 3 2 3 4" xfId="25377" xr:uid="{00000000-0005-0000-0000-0000415F0000}"/>
    <cellStyle name="Normal 6 2 2 2 2 3 2 4" xfId="25378" xr:uid="{00000000-0005-0000-0000-0000425F0000}"/>
    <cellStyle name="Normal 6 2 2 2 2 3 2 4 2" xfId="25379" xr:uid="{00000000-0005-0000-0000-0000435F0000}"/>
    <cellStyle name="Normal 6 2 2 2 2 3 2 4 3" xfId="25380" xr:uid="{00000000-0005-0000-0000-0000445F0000}"/>
    <cellStyle name="Normal 6 2 2 2 2 3 2 4 4" xfId="25381" xr:uid="{00000000-0005-0000-0000-0000455F0000}"/>
    <cellStyle name="Normal 6 2 2 2 2 3 2 5" xfId="25382" xr:uid="{00000000-0005-0000-0000-0000465F0000}"/>
    <cellStyle name="Normal 6 2 2 2 2 3 2 5 2" xfId="25383" xr:uid="{00000000-0005-0000-0000-0000475F0000}"/>
    <cellStyle name="Normal 6 2 2 2 2 3 2 5 3" xfId="25384" xr:uid="{00000000-0005-0000-0000-0000485F0000}"/>
    <cellStyle name="Normal 6 2 2 2 2 3 2 5 4" xfId="25385" xr:uid="{00000000-0005-0000-0000-0000495F0000}"/>
    <cellStyle name="Normal 6 2 2 2 2 3 2 6" xfId="25386" xr:uid="{00000000-0005-0000-0000-00004A5F0000}"/>
    <cellStyle name="Normal 6 2 2 2 2 3 2 6 2" xfId="25387" xr:uid="{00000000-0005-0000-0000-00004B5F0000}"/>
    <cellStyle name="Normal 6 2 2 2 2 3 2 6 3" xfId="25388" xr:uid="{00000000-0005-0000-0000-00004C5F0000}"/>
    <cellStyle name="Normal 6 2 2 2 2 3 2 7" xfId="25389" xr:uid="{00000000-0005-0000-0000-00004D5F0000}"/>
    <cellStyle name="Normal 6 2 2 2 2 3 2 8" xfId="25390" xr:uid="{00000000-0005-0000-0000-00004E5F0000}"/>
    <cellStyle name="Normal 6 2 2 2 2 3 2 9" xfId="25391" xr:uid="{00000000-0005-0000-0000-00004F5F0000}"/>
    <cellStyle name="Normal 6 2 2 2 2 3 3" xfId="25392" xr:uid="{00000000-0005-0000-0000-0000505F0000}"/>
    <cellStyle name="Normal 6 2 2 2 2 3 3 2" xfId="25393" xr:uid="{00000000-0005-0000-0000-0000515F0000}"/>
    <cellStyle name="Normal 6 2 2 2 2 3 3 2 2" xfId="25394" xr:uid="{00000000-0005-0000-0000-0000525F0000}"/>
    <cellStyle name="Normal 6 2 2 2 2 3 3 2 3" xfId="25395" xr:uid="{00000000-0005-0000-0000-0000535F0000}"/>
    <cellStyle name="Normal 6 2 2 2 2 3 3 2 4" xfId="25396" xr:uid="{00000000-0005-0000-0000-0000545F0000}"/>
    <cellStyle name="Normal 6 2 2 2 2 3 3 3" xfId="25397" xr:uid="{00000000-0005-0000-0000-0000555F0000}"/>
    <cellStyle name="Normal 6 2 2 2 2 3 3 3 2" xfId="25398" xr:uid="{00000000-0005-0000-0000-0000565F0000}"/>
    <cellStyle name="Normal 6 2 2 2 2 3 3 3 3" xfId="25399" xr:uid="{00000000-0005-0000-0000-0000575F0000}"/>
    <cellStyle name="Normal 6 2 2 2 2 3 3 4" xfId="25400" xr:uid="{00000000-0005-0000-0000-0000585F0000}"/>
    <cellStyle name="Normal 6 2 2 2 2 3 3 5" xfId="25401" xr:uid="{00000000-0005-0000-0000-0000595F0000}"/>
    <cellStyle name="Normal 6 2 2 2 2 3 3 6" xfId="25402" xr:uid="{00000000-0005-0000-0000-00005A5F0000}"/>
    <cellStyle name="Normal 6 2 2 2 2 3 4" xfId="25403" xr:uid="{00000000-0005-0000-0000-00005B5F0000}"/>
    <cellStyle name="Normal 6 2 2 2 2 3 4 2" xfId="25404" xr:uid="{00000000-0005-0000-0000-00005C5F0000}"/>
    <cellStyle name="Normal 6 2 2 2 2 3 4 3" xfId="25405" xr:uid="{00000000-0005-0000-0000-00005D5F0000}"/>
    <cellStyle name="Normal 6 2 2 2 2 3 4 4" xfId="25406" xr:uid="{00000000-0005-0000-0000-00005E5F0000}"/>
    <cellStyle name="Normal 6 2 2 2 2 3 5" xfId="25407" xr:uid="{00000000-0005-0000-0000-00005F5F0000}"/>
    <cellStyle name="Normal 6 2 2 2 2 3 5 2" xfId="25408" xr:uid="{00000000-0005-0000-0000-0000605F0000}"/>
    <cellStyle name="Normal 6 2 2 2 2 3 5 3" xfId="25409" xr:uid="{00000000-0005-0000-0000-0000615F0000}"/>
    <cellStyle name="Normal 6 2 2 2 2 3 5 4" xfId="25410" xr:uid="{00000000-0005-0000-0000-0000625F0000}"/>
    <cellStyle name="Normal 6 2 2 2 2 3 6" xfId="25411" xr:uid="{00000000-0005-0000-0000-0000635F0000}"/>
    <cellStyle name="Normal 6 2 2 2 2 3 6 2" xfId="25412" xr:uid="{00000000-0005-0000-0000-0000645F0000}"/>
    <cellStyle name="Normal 6 2 2 2 2 3 6 3" xfId="25413" xr:uid="{00000000-0005-0000-0000-0000655F0000}"/>
    <cellStyle name="Normal 6 2 2 2 2 3 6 4" xfId="25414" xr:uid="{00000000-0005-0000-0000-0000665F0000}"/>
    <cellStyle name="Normal 6 2 2 2 2 3 7" xfId="25415" xr:uid="{00000000-0005-0000-0000-0000675F0000}"/>
    <cellStyle name="Normal 6 2 2 2 2 3 7 2" xfId="25416" xr:uid="{00000000-0005-0000-0000-0000685F0000}"/>
    <cellStyle name="Normal 6 2 2 2 2 3 7 3" xfId="25417" xr:uid="{00000000-0005-0000-0000-0000695F0000}"/>
    <cellStyle name="Normal 6 2 2 2 2 3 8" xfId="25418" xr:uid="{00000000-0005-0000-0000-00006A5F0000}"/>
    <cellStyle name="Normal 6 2 2 2 2 3 9" xfId="25419" xr:uid="{00000000-0005-0000-0000-00006B5F0000}"/>
    <cellStyle name="Normal 6 2 2 2 2 4" xfId="1537" xr:uid="{00000000-0005-0000-0000-00006C5F0000}"/>
    <cellStyle name="Normal 6 2 2 2 2 4 2" xfId="25420" xr:uid="{00000000-0005-0000-0000-00006D5F0000}"/>
    <cellStyle name="Normal 6 2 2 2 2 4 2 2" xfId="25421" xr:uid="{00000000-0005-0000-0000-00006E5F0000}"/>
    <cellStyle name="Normal 6 2 2 2 2 4 2 2 2" xfId="25422" xr:uid="{00000000-0005-0000-0000-00006F5F0000}"/>
    <cellStyle name="Normal 6 2 2 2 2 4 2 2 3" xfId="25423" xr:uid="{00000000-0005-0000-0000-0000705F0000}"/>
    <cellStyle name="Normal 6 2 2 2 2 4 2 2 4" xfId="25424" xr:uid="{00000000-0005-0000-0000-0000715F0000}"/>
    <cellStyle name="Normal 6 2 2 2 2 4 2 3" xfId="25425" xr:uid="{00000000-0005-0000-0000-0000725F0000}"/>
    <cellStyle name="Normal 6 2 2 2 2 4 2 3 2" xfId="25426" xr:uid="{00000000-0005-0000-0000-0000735F0000}"/>
    <cellStyle name="Normal 6 2 2 2 2 4 2 3 3" xfId="25427" xr:uid="{00000000-0005-0000-0000-0000745F0000}"/>
    <cellStyle name="Normal 6 2 2 2 2 4 2 4" xfId="25428" xr:uid="{00000000-0005-0000-0000-0000755F0000}"/>
    <cellStyle name="Normal 6 2 2 2 2 4 2 5" xfId="25429" xr:uid="{00000000-0005-0000-0000-0000765F0000}"/>
    <cellStyle name="Normal 6 2 2 2 2 4 2 6" xfId="25430" xr:uid="{00000000-0005-0000-0000-0000775F0000}"/>
    <cellStyle name="Normal 6 2 2 2 2 4 3" xfId="25431" xr:uid="{00000000-0005-0000-0000-0000785F0000}"/>
    <cellStyle name="Normal 6 2 2 2 2 4 3 2" xfId="25432" xr:uid="{00000000-0005-0000-0000-0000795F0000}"/>
    <cellStyle name="Normal 6 2 2 2 2 4 3 3" xfId="25433" xr:uid="{00000000-0005-0000-0000-00007A5F0000}"/>
    <cellStyle name="Normal 6 2 2 2 2 4 3 4" xfId="25434" xr:uid="{00000000-0005-0000-0000-00007B5F0000}"/>
    <cellStyle name="Normal 6 2 2 2 2 4 4" xfId="25435" xr:uid="{00000000-0005-0000-0000-00007C5F0000}"/>
    <cellStyle name="Normal 6 2 2 2 2 4 4 2" xfId="25436" xr:uid="{00000000-0005-0000-0000-00007D5F0000}"/>
    <cellStyle name="Normal 6 2 2 2 2 4 4 3" xfId="25437" xr:uid="{00000000-0005-0000-0000-00007E5F0000}"/>
    <cellStyle name="Normal 6 2 2 2 2 4 4 4" xfId="25438" xr:uid="{00000000-0005-0000-0000-00007F5F0000}"/>
    <cellStyle name="Normal 6 2 2 2 2 4 5" xfId="25439" xr:uid="{00000000-0005-0000-0000-0000805F0000}"/>
    <cellStyle name="Normal 6 2 2 2 2 4 5 2" xfId="25440" xr:uid="{00000000-0005-0000-0000-0000815F0000}"/>
    <cellStyle name="Normal 6 2 2 2 2 4 5 3" xfId="25441" xr:uid="{00000000-0005-0000-0000-0000825F0000}"/>
    <cellStyle name="Normal 6 2 2 2 2 4 5 4" xfId="25442" xr:uid="{00000000-0005-0000-0000-0000835F0000}"/>
    <cellStyle name="Normal 6 2 2 2 2 4 6" xfId="25443" xr:uid="{00000000-0005-0000-0000-0000845F0000}"/>
    <cellStyle name="Normal 6 2 2 2 2 4 6 2" xfId="25444" xr:uid="{00000000-0005-0000-0000-0000855F0000}"/>
    <cellStyle name="Normal 6 2 2 2 2 4 6 3" xfId="25445" xr:uid="{00000000-0005-0000-0000-0000865F0000}"/>
    <cellStyle name="Normal 6 2 2 2 2 4 7" xfId="25446" xr:uid="{00000000-0005-0000-0000-0000875F0000}"/>
    <cellStyle name="Normal 6 2 2 2 2 4 8" xfId="25447" xr:uid="{00000000-0005-0000-0000-0000885F0000}"/>
    <cellStyle name="Normal 6 2 2 2 2 4 9" xfId="25448" xr:uid="{00000000-0005-0000-0000-0000895F0000}"/>
    <cellStyle name="Normal 6 2 2 2 2 5" xfId="25449" xr:uid="{00000000-0005-0000-0000-00008A5F0000}"/>
    <cellStyle name="Normal 6 2 2 2 2 5 2" xfId="25450" xr:uid="{00000000-0005-0000-0000-00008B5F0000}"/>
    <cellStyle name="Normal 6 2 2 2 2 5 2 2" xfId="25451" xr:uid="{00000000-0005-0000-0000-00008C5F0000}"/>
    <cellStyle name="Normal 6 2 2 2 2 5 2 2 2" xfId="25452" xr:uid="{00000000-0005-0000-0000-00008D5F0000}"/>
    <cellStyle name="Normal 6 2 2 2 2 5 2 2 3" xfId="25453" xr:uid="{00000000-0005-0000-0000-00008E5F0000}"/>
    <cellStyle name="Normal 6 2 2 2 2 5 2 2 4" xfId="25454" xr:uid="{00000000-0005-0000-0000-00008F5F0000}"/>
    <cellStyle name="Normal 6 2 2 2 2 5 2 3" xfId="25455" xr:uid="{00000000-0005-0000-0000-0000905F0000}"/>
    <cellStyle name="Normal 6 2 2 2 2 5 2 3 2" xfId="25456" xr:uid="{00000000-0005-0000-0000-0000915F0000}"/>
    <cellStyle name="Normal 6 2 2 2 2 5 2 3 3" xfId="25457" xr:uid="{00000000-0005-0000-0000-0000925F0000}"/>
    <cellStyle name="Normal 6 2 2 2 2 5 2 4" xfId="25458" xr:uid="{00000000-0005-0000-0000-0000935F0000}"/>
    <cellStyle name="Normal 6 2 2 2 2 5 2 5" xfId="25459" xr:uid="{00000000-0005-0000-0000-0000945F0000}"/>
    <cellStyle name="Normal 6 2 2 2 2 5 2 6" xfId="25460" xr:uid="{00000000-0005-0000-0000-0000955F0000}"/>
    <cellStyle name="Normal 6 2 2 2 2 5 3" xfId="25461" xr:uid="{00000000-0005-0000-0000-0000965F0000}"/>
    <cellStyle name="Normal 6 2 2 2 2 5 3 2" xfId="25462" xr:uid="{00000000-0005-0000-0000-0000975F0000}"/>
    <cellStyle name="Normal 6 2 2 2 2 5 3 3" xfId="25463" xr:uid="{00000000-0005-0000-0000-0000985F0000}"/>
    <cellStyle name="Normal 6 2 2 2 2 5 3 4" xfId="25464" xr:uid="{00000000-0005-0000-0000-0000995F0000}"/>
    <cellStyle name="Normal 6 2 2 2 2 5 4" xfId="25465" xr:uid="{00000000-0005-0000-0000-00009A5F0000}"/>
    <cellStyle name="Normal 6 2 2 2 2 5 4 2" xfId="25466" xr:uid="{00000000-0005-0000-0000-00009B5F0000}"/>
    <cellStyle name="Normal 6 2 2 2 2 5 4 3" xfId="25467" xr:uid="{00000000-0005-0000-0000-00009C5F0000}"/>
    <cellStyle name="Normal 6 2 2 2 2 5 4 4" xfId="25468" xr:uid="{00000000-0005-0000-0000-00009D5F0000}"/>
    <cellStyle name="Normal 6 2 2 2 2 5 5" xfId="25469" xr:uid="{00000000-0005-0000-0000-00009E5F0000}"/>
    <cellStyle name="Normal 6 2 2 2 2 5 5 2" xfId="25470" xr:uid="{00000000-0005-0000-0000-00009F5F0000}"/>
    <cellStyle name="Normal 6 2 2 2 2 5 5 3" xfId="25471" xr:uid="{00000000-0005-0000-0000-0000A05F0000}"/>
    <cellStyle name="Normal 6 2 2 2 2 5 5 4" xfId="25472" xr:uid="{00000000-0005-0000-0000-0000A15F0000}"/>
    <cellStyle name="Normal 6 2 2 2 2 5 6" xfId="25473" xr:uid="{00000000-0005-0000-0000-0000A25F0000}"/>
    <cellStyle name="Normal 6 2 2 2 2 5 6 2" xfId="25474" xr:uid="{00000000-0005-0000-0000-0000A35F0000}"/>
    <cellStyle name="Normal 6 2 2 2 2 5 6 3" xfId="25475" xr:uid="{00000000-0005-0000-0000-0000A45F0000}"/>
    <cellStyle name="Normal 6 2 2 2 2 5 7" xfId="25476" xr:uid="{00000000-0005-0000-0000-0000A55F0000}"/>
    <cellStyle name="Normal 6 2 2 2 2 5 8" xfId="25477" xr:uid="{00000000-0005-0000-0000-0000A65F0000}"/>
    <cellStyle name="Normal 6 2 2 2 2 5 9" xfId="25478" xr:uid="{00000000-0005-0000-0000-0000A75F0000}"/>
    <cellStyle name="Normal 6 2 2 2 2 6" xfId="25479" xr:uid="{00000000-0005-0000-0000-0000A85F0000}"/>
    <cellStyle name="Normal 6 2 2 2 2 6 2" xfId="25480" xr:uid="{00000000-0005-0000-0000-0000A95F0000}"/>
    <cellStyle name="Normal 6 2 2 2 2 6 2 2" xfId="25481" xr:uid="{00000000-0005-0000-0000-0000AA5F0000}"/>
    <cellStyle name="Normal 6 2 2 2 2 6 2 2 2" xfId="25482" xr:uid="{00000000-0005-0000-0000-0000AB5F0000}"/>
    <cellStyle name="Normal 6 2 2 2 2 6 2 2 3" xfId="25483" xr:uid="{00000000-0005-0000-0000-0000AC5F0000}"/>
    <cellStyle name="Normal 6 2 2 2 2 6 2 2 4" xfId="25484" xr:uid="{00000000-0005-0000-0000-0000AD5F0000}"/>
    <cellStyle name="Normal 6 2 2 2 2 6 2 3" xfId="25485" xr:uid="{00000000-0005-0000-0000-0000AE5F0000}"/>
    <cellStyle name="Normal 6 2 2 2 2 6 2 3 2" xfId="25486" xr:uid="{00000000-0005-0000-0000-0000AF5F0000}"/>
    <cellStyle name="Normal 6 2 2 2 2 6 2 3 3" xfId="25487" xr:uid="{00000000-0005-0000-0000-0000B05F0000}"/>
    <cellStyle name="Normal 6 2 2 2 2 6 2 4" xfId="25488" xr:uid="{00000000-0005-0000-0000-0000B15F0000}"/>
    <cellStyle name="Normal 6 2 2 2 2 6 2 5" xfId="25489" xr:uid="{00000000-0005-0000-0000-0000B25F0000}"/>
    <cellStyle name="Normal 6 2 2 2 2 6 2 6" xfId="25490" xr:uid="{00000000-0005-0000-0000-0000B35F0000}"/>
    <cellStyle name="Normal 6 2 2 2 2 6 3" xfId="25491" xr:uid="{00000000-0005-0000-0000-0000B45F0000}"/>
    <cellStyle name="Normal 6 2 2 2 2 6 3 2" xfId="25492" xr:uid="{00000000-0005-0000-0000-0000B55F0000}"/>
    <cellStyle name="Normal 6 2 2 2 2 6 3 3" xfId="25493" xr:uid="{00000000-0005-0000-0000-0000B65F0000}"/>
    <cellStyle name="Normal 6 2 2 2 2 6 3 4" xfId="25494" xr:uid="{00000000-0005-0000-0000-0000B75F0000}"/>
    <cellStyle name="Normal 6 2 2 2 2 6 4" xfId="25495" xr:uid="{00000000-0005-0000-0000-0000B85F0000}"/>
    <cellStyle name="Normal 6 2 2 2 2 6 4 2" xfId="25496" xr:uid="{00000000-0005-0000-0000-0000B95F0000}"/>
    <cellStyle name="Normal 6 2 2 2 2 6 4 3" xfId="25497" xr:uid="{00000000-0005-0000-0000-0000BA5F0000}"/>
    <cellStyle name="Normal 6 2 2 2 2 6 4 4" xfId="25498" xr:uid="{00000000-0005-0000-0000-0000BB5F0000}"/>
    <cellStyle name="Normal 6 2 2 2 2 6 5" xfId="25499" xr:uid="{00000000-0005-0000-0000-0000BC5F0000}"/>
    <cellStyle name="Normal 6 2 2 2 2 6 5 2" xfId="25500" xr:uid="{00000000-0005-0000-0000-0000BD5F0000}"/>
    <cellStyle name="Normal 6 2 2 2 2 6 5 3" xfId="25501" xr:uid="{00000000-0005-0000-0000-0000BE5F0000}"/>
    <cellStyle name="Normal 6 2 2 2 2 6 6" xfId="25502" xr:uid="{00000000-0005-0000-0000-0000BF5F0000}"/>
    <cellStyle name="Normal 6 2 2 2 2 6 7" xfId="25503" xr:uid="{00000000-0005-0000-0000-0000C05F0000}"/>
    <cellStyle name="Normal 6 2 2 2 2 6 8" xfId="25504" xr:uid="{00000000-0005-0000-0000-0000C15F0000}"/>
    <cellStyle name="Normal 6 2 2 2 2 7" xfId="25505" xr:uid="{00000000-0005-0000-0000-0000C25F0000}"/>
    <cellStyle name="Normal 6 2 2 2 2 7 2" xfId="25506" xr:uid="{00000000-0005-0000-0000-0000C35F0000}"/>
    <cellStyle name="Normal 6 2 2 2 2 7 2 2" xfId="25507" xr:uid="{00000000-0005-0000-0000-0000C45F0000}"/>
    <cellStyle name="Normal 6 2 2 2 2 7 2 3" xfId="25508" xr:uid="{00000000-0005-0000-0000-0000C55F0000}"/>
    <cellStyle name="Normal 6 2 2 2 2 7 2 4" xfId="25509" xr:uid="{00000000-0005-0000-0000-0000C65F0000}"/>
    <cellStyle name="Normal 6 2 2 2 2 7 3" xfId="25510" xr:uid="{00000000-0005-0000-0000-0000C75F0000}"/>
    <cellStyle name="Normal 6 2 2 2 2 7 3 2" xfId="25511" xr:uid="{00000000-0005-0000-0000-0000C85F0000}"/>
    <cellStyle name="Normal 6 2 2 2 2 7 3 3" xfId="25512" xr:uid="{00000000-0005-0000-0000-0000C95F0000}"/>
    <cellStyle name="Normal 6 2 2 2 2 7 4" xfId="25513" xr:uid="{00000000-0005-0000-0000-0000CA5F0000}"/>
    <cellStyle name="Normal 6 2 2 2 2 7 5" xfId="25514" xr:uid="{00000000-0005-0000-0000-0000CB5F0000}"/>
    <cellStyle name="Normal 6 2 2 2 2 7 6" xfId="25515" xr:uid="{00000000-0005-0000-0000-0000CC5F0000}"/>
    <cellStyle name="Normal 6 2 2 2 2 8" xfId="25516" xr:uid="{00000000-0005-0000-0000-0000CD5F0000}"/>
    <cellStyle name="Normal 6 2 2 2 2 8 2" xfId="25517" xr:uid="{00000000-0005-0000-0000-0000CE5F0000}"/>
    <cellStyle name="Normal 6 2 2 2 2 8 3" xfId="25518" xr:uid="{00000000-0005-0000-0000-0000CF5F0000}"/>
    <cellStyle name="Normal 6 2 2 2 2 8 4" xfId="25519" xr:uid="{00000000-0005-0000-0000-0000D05F0000}"/>
    <cellStyle name="Normal 6 2 2 2 2 9" xfId="25520" xr:uid="{00000000-0005-0000-0000-0000D15F0000}"/>
    <cellStyle name="Normal 6 2 2 2 2 9 2" xfId="25521" xr:uid="{00000000-0005-0000-0000-0000D25F0000}"/>
    <cellStyle name="Normal 6 2 2 2 2 9 3" xfId="25522" xr:uid="{00000000-0005-0000-0000-0000D35F0000}"/>
    <cellStyle name="Normal 6 2 2 2 2 9 4" xfId="25523" xr:uid="{00000000-0005-0000-0000-0000D45F0000}"/>
    <cellStyle name="Normal 6 2 2 2 3" xfId="548" xr:uid="{00000000-0005-0000-0000-0000D55F0000}"/>
    <cellStyle name="Normal 6 2 2 2 3 10" xfId="25524" xr:uid="{00000000-0005-0000-0000-0000D65F0000}"/>
    <cellStyle name="Normal 6 2 2 2 3 10 2" xfId="25525" xr:uid="{00000000-0005-0000-0000-0000D75F0000}"/>
    <cellStyle name="Normal 6 2 2 2 3 10 3" xfId="25526" xr:uid="{00000000-0005-0000-0000-0000D85F0000}"/>
    <cellStyle name="Normal 6 2 2 2 3 10 4" xfId="25527" xr:uid="{00000000-0005-0000-0000-0000D95F0000}"/>
    <cellStyle name="Normal 6 2 2 2 3 11" xfId="25528" xr:uid="{00000000-0005-0000-0000-0000DA5F0000}"/>
    <cellStyle name="Normal 6 2 2 2 3 11 2" xfId="25529" xr:uid="{00000000-0005-0000-0000-0000DB5F0000}"/>
    <cellStyle name="Normal 6 2 2 2 3 11 3" xfId="25530" xr:uid="{00000000-0005-0000-0000-0000DC5F0000}"/>
    <cellStyle name="Normal 6 2 2 2 3 12" xfId="25531" xr:uid="{00000000-0005-0000-0000-0000DD5F0000}"/>
    <cellStyle name="Normal 6 2 2 2 3 13" xfId="25532" xr:uid="{00000000-0005-0000-0000-0000DE5F0000}"/>
    <cellStyle name="Normal 6 2 2 2 3 14" xfId="25533" xr:uid="{00000000-0005-0000-0000-0000DF5F0000}"/>
    <cellStyle name="Normal 6 2 2 2 3 2" xfId="689" xr:uid="{00000000-0005-0000-0000-0000E05F0000}"/>
    <cellStyle name="Normal 6 2 2 2 3 2 10" xfId="25534" xr:uid="{00000000-0005-0000-0000-0000E15F0000}"/>
    <cellStyle name="Normal 6 2 2 2 3 2 11" xfId="25535" xr:uid="{00000000-0005-0000-0000-0000E25F0000}"/>
    <cellStyle name="Normal 6 2 2 2 3 2 2" xfId="1154" xr:uid="{00000000-0005-0000-0000-0000E35F0000}"/>
    <cellStyle name="Normal 6 2 2 2 3 2 2 10" xfId="25536" xr:uid="{00000000-0005-0000-0000-0000E45F0000}"/>
    <cellStyle name="Normal 6 2 2 2 3 2 2 2" xfId="1543" xr:uid="{00000000-0005-0000-0000-0000E55F0000}"/>
    <cellStyle name="Normal 6 2 2 2 3 2 2 2 2" xfId="25537" xr:uid="{00000000-0005-0000-0000-0000E65F0000}"/>
    <cellStyle name="Normal 6 2 2 2 3 2 2 2 2 2" xfId="25538" xr:uid="{00000000-0005-0000-0000-0000E75F0000}"/>
    <cellStyle name="Normal 6 2 2 2 3 2 2 2 2 2 2" xfId="25539" xr:uid="{00000000-0005-0000-0000-0000E85F0000}"/>
    <cellStyle name="Normal 6 2 2 2 3 2 2 2 2 2 3" xfId="25540" xr:uid="{00000000-0005-0000-0000-0000E95F0000}"/>
    <cellStyle name="Normal 6 2 2 2 3 2 2 2 2 2 4" xfId="25541" xr:uid="{00000000-0005-0000-0000-0000EA5F0000}"/>
    <cellStyle name="Normal 6 2 2 2 3 2 2 2 2 3" xfId="25542" xr:uid="{00000000-0005-0000-0000-0000EB5F0000}"/>
    <cellStyle name="Normal 6 2 2 2 3 2 2 2 2 3 2" xfId="25543" xr:uid="{00000000-0005-0000-0000-0000EC5F0000}"/>
    <cellStyle name="Normal 6 2 2 2 3 2 2 2 2 3 3" xfId="25544" xr:uid="{00000000-0005-0000-0000-0000ED5F0000}"/>
    <cellStyle name="Normal 6 2 2 2 3 2 2 2 2 4" xfId="25545" xr:uid="{00000000-0005-0000-0000-0000EE5F0000}"/>
    <cellStyle name="Normal 6 2 2 2 3 2 2 2 2 5" xfId="25546" xr:uid="{00000000-0005-0000-0000-0000EF5F0000}"/>
    <cellStyle name="Normal 6 2 2 2 3 2 2 2 2 6" xfId="25547" xr:uid="{00000000-0005-0000-0000-0000F05F0000}"/>
    <cellStyle name="Normal 6 2 2 2 3 2 2 2 3" xfId="25548" xr:uid="{00000000-0005-0000-0000-0000F15F0000}"/>
    <cellStyle name="Normal 6 2 2 2 3 2 2 2 3 2" xfId="25549" xr:uid="{00000000-0005-0000-0000-0000F25F0000}"/>
    <cellStyle name="Normal 6 2 2 2 3 2 2 2 3 3" xfId="25550" xr:uid="{00000000-0005-0000-0000-0000F35F0000}"/>
    <cellStyle name="Normal 6 2 2 2 3 2 2 2 3 4" xfId="25551" xr:uid="{00000000-0005-0000-0000-0000F45F0000}"/>
    <cellStyle name="Normal 6 2 2 2 3 2 2 2 4" xfId="25552" xr:uid="{00000000-0005-0000-0000-0000F55F0000}"/>
    <cellStyle name="Normal 6 2 2 2 3 2 2 2 4 2" xfId="25553" xr:uid="{00000000-0005-0000-0000-0000F65F0000}"/>
    <cellStyle name="Normal 6 2 2 2 3 2 2 2 4 3" xfId="25554" xr:uid="{00000000-0005-0000-0000-0000F75F0000}"/>
    <cellStyle name="Normal 6 2 2 2 3 2 2 2 4 4" xfId="25555" xr:uid="{00000000-0005-0000-0000-0000F85F0000}"/>
    <cellStyle name="Normal 6 2 2 2 3 2 2 2 5" xfId="25556" xr:uid="{00000000-0005-0000-0000-0000F95F0000}"/>
    <cellStyle name="Normal 6 2 2 2 3 2 2 2 5 2" xfId="25557" xr:uid="{00000000-0005-0000-0000-0000FA5F0000}"/>
    <cellStyle name="Normal 6 2 2 2 3 2 2 2 5 3" xfId="25558" xr:uid="{00000000-0005-0000-0000-0000FB5F0000}"/>
    <cellStyle name="Normal 6 2 2 2 3 2 2 2 5 4" xfId="25559" xr:uid="{00000000-0005-0000-0000-0000FC5F0000}"/>
    <cellStyle name="Normal 6 2 2 2 3 2 2 2 6" xfId="25560" xr:uid="{00000000-0005-0000-0000-0000FD5F0000}"/>
    <cellStyle name="Normal 6 2 2 2 3 2 2 2 6 2" xfId="25561" xr:uid="{00000000-0005-0000-0000-0000FE5F0000}"/>
    <cellStyle name="Normal 6 2 2 2 3 2 2 2 6 3" xfId="25562" xr:uid="{00000000-0005-0000-0000-0000FF5F0000}"/>
    <cellStyle name="Normal 6 2 2 2 3 2 2 2 7" xfId="25563" xr:uid="{00000000-0005-0000-0000-000000600000}"/>
    <cellStyle name="Normal 6 2 2 2 3 2 2 2 8" xfId="25564" xr:uid="{00000000-0005-0000-0000-000001600000}"/>
    <cellStyle name="Normal 6 2 2 2 3 2 2 2 9" xfId="25565" xr:uid="{00000000-0005-0000-0000-000002600000}"/>
    <cellStyle name="Normal 6 2 2 2 3 2 2 3" xfId="25566" xr:uid="{00000000-0005-0000-0000-000003600000}"/>
    <cellStyle name="Normal 6 2 2 2 3 2 2 3 2" xfId="25567" xr:uid="{00000000-0005-0000-0000-000004600000}"/>
    <cellStyle name="Normal 6 2 2 2 3 2 2 3 2 2" xfId="25568" xr:uid="{00000000-0005-0000-0000-000005600000}"/>
    <cellStyle name="Normal 6 2 2 2 3 2 2 3 2 3" xfId="25569" xr:uid="{00000000-0005-0000-0000-000006600000}"/>
    <cellStyle name="Normal 6 2 2 2 3 2 2 3 2 4" xfId="25570" xr:uid="{00000000-0005-0000-0000-000007600000}"/>
    <cellStyle name="Normal 6 2 2 2 3 2 2 3 3" xfId="25571" xr:uid="{00000000-0005-0000-0000-000008600000}"/>
    <cellStyle name="Normal 6 2 2 2 3 2 2 3 3 2" xfId="25572" xr:uid="{00000000-0005-0000-0000-000009600000}"/>
    <cellStyle name="Normal 6 2 2 2 3 2 2 3 3 3" xfId="25573" xr:uid="{00000000-0005-0000-0000-00000A600000}"/>
    <cellStyle name="Normal 6 2 2 2 3 2 2 3 4" xfId="25574" xr:uid="{00000000-0005-0000-0000-00000B600000}"/>
    <cellStyle name="Normal 6 2 2 2 3 2 2 3 5" xfId="25575" xr:uid="{00000000-0005-0000-0000-00000C600000}"/>
    <cellStyle name="Normal 6 2 2 2 3 2 2 3 6" xfId="25576" xr:uid="{00000000-0005-0000-0000-00000D600000}"/>
    <cellStyle name="Normal 6 2 2 2 3 2 2 4" xfId="25577" xr:uid="{00000000-0005-0000-0000-00000E600000}"/>
    <cellStyle name="Normal 6 2 2 2 3 2 2 4 2" xfId="25578" xr:uid="{00000000-0005-0000-0000-00000F600000}"/>
    <cellStyle name="Normal 6 2 2 2 3 2 2 4 3" xfId="25579" xr:uid="{00000000-0005-0000-0000-000010600000}"/>
    <cellStyle name="Normal 6 2 2 2 3 2 2 4 4" xfId="25580" xr:uid="{00000000-0005-0000-0000-000011600000}"/>
    <cellStyle name="Normal 6 2 2 2 3 2 2 5" xfId="25581" xr:uid="{00000000-0005-0000-0000-000012600000}"/>
    <cellStyle name="Normal 6 2 2 2 3 2 2 5 2" xfId="25582" xr:uid="{00000000-0005-0000-0000-000013600000}"/>
    <cellStyle name="Normal 6 2 2 2 3 2 2 5 3" xfId="25583" xr:uid="{00000000-0005-0000-0000-000014600000}"/>
    <cellStyle name="Normal 6 2 2 2 3 2 2 5 4" xfId="25584" xr:uid="{00000000-0005-0000-0000-000015600000}"/>
    <cellStyle name="Normal 6 2 2 2 3 2 2 6" xfId="25585" xr:uid="{00000000-0005-0000-0000-000016600000}"/>
    <cellStyle name="Normal 6 2 2 2 3 2 2 6 2" xfId="25586" xr:uid="{00000000-0005-0000-0000-000017600000}"/>
    <cellStyle name="Normal 6 2 2 2 3 2 2 6 3" xfId="25587" xr:uid="{00000000-0005-0000-0000-000018600000}"/>
    <cellStyle name="Normal 6 2 2 2 3 2 2 6 4" xfId="25588" xr:uid="{00000000-0005-0000-0000-000019600000}"/>
    <cellStyle name="Normal 6 2 2 2 3 2 2 7" xfId="25589" xr:uid="{00000000-0005-0000-0000-00001A600000}"/>
    <cellStyle name="Normal 6 2 2 2 3 2 2 7 2" xfId="25590" xr:uid="{00000000-0005-0000-0000-00001B600000}"/>
    <cellStyle name="Normal 6 2 2 2 3 2 2 7 3" xfId="25591" xr:uid="{00000000-0005-0000-0000-00001C600000}"/>
    <cellStyle name="Normal 6 2 2 2 3 2 2 8" xfId="25592" xr:uid="{00000000-0005-0000-0000-00001D600000}"/>
    <cellStyle name="Normal 6 2 2 2 3 2 2 9" xfId="25593" xr:uid="{00000000-0005-0000-0000-00001E600000}"/>
    <cellStyle name="Normal 6 2 2 2 3 2 3" xfId="1542" xr:uid="{00000000-0005-0000-0000-00001F600000}"/>
    <cellStyle name="Normal 6 2 2 2 3 2 3 2" xfId="25594" xr:uid="{00000000-0005-0000-0000-000020600000}"/>
    <cellStyle name="Normal 6 2 2 2 3 2 3 2 2" xfId="25595" xr:uid="{00000000-0005-0000-0000-000021600000}"/>
    <cellStyle name="Normal 6 2 2 2 3 2 3 2 2 2" xfId="25596" xr:uid="{00000000-0005-0000-0000-000022600000}"/>
    <cellStyle name="Normal 6 2 2 2 3 2 3 2 2 3" xfId="25597" xr:uid="{00000000-0005-0000-0000-000023600000}"/>
    <cellStyle name="Normal 6 2 2 2 3 2 3 2 2 4" xfId="25598" xr:uid="{00000000-0005-0000-0000-000024600000}"/>
    <cellStyle name="Normal 6 2 2 2 3 2 3 2 3" xfId="25599" xr:uid="{00000000-0005-0000-0000-000025600000}"/>
    <cellStyle name="Normal 6 2 2 2 3 2 3 2 3 2" xfId="25600" xr:uid="{00000000-0005-0000-0000-000026600000}"/>
    <cellStyle name="Normal 6 2 2 2 3 2 3 2 3 3" xfId="25601" xr:uid="{00000000-0005-0000-0000-000027600000}"/>
    <cellStyle name="Normal 6 2 2 2 3 2 3 2 4" xfId="25602" xr:uid="{00000000-0005-0000-0000-000028600000}"/>
    <cellStyle name="Normal 6 2 2 2 3 2 3 2 5" xfId="25603" xr:uid="{00000000-0005-0000-0000-000029600000}"/>
    <cellStyle name="Normal 6 2 2 2 3 2 3 2 6" xfId="25604" xr:uid="{00000000-0005-0000-0000-00002A600000}"/>
    <cellStyle name="Normal 6 2 2 2 3 2 3 3" xfId="25605" xr:uid="{00000000-0005-0000-0000-00002B600000}"/>
    <cellStyle name="Normal 6 2 2 2 3 2 3 3 2" xfId="25606" xr:uid="{00000000-0005-0000-0000-00002C600000}"/>
    <cellStyle name="Normal 6 2 2 2 3 2 3 3 3" xfId="25607" xr:uid="{00000000-0005-0000-0000-00002D600000}"/>
    <cellStyle name="Normal 6 2 2 2 3 2 3 3 4" xfId="25608" xr:uid="{00000000-0005-0000-0000-00002E600000}"/>
    <cellStyle name="Normal 6 2 2 2 3 2 3 4" xfId="25609" xr:uid="{00000000-0005-0000-0000-00002F600000}"/>
    <cellStyle name="Normal 6 2 2 2 3 2 3 4 2" xfId="25610" xr:uid="{00000000-0005-0000-0000-000030600000}"/>
    <cellStyle name="Normal 6 2 2 2 3 2 3 4 3" xfId="25611" xr:uid="{00000000-0005-0000-0000-000031600000}"/>
    <cellStyle name="Normal 6 2 2 2 3 2 3 4 4" xfId="25612" xr:uid="{00000000-0005-0000-0000-000032600000}"/>
    <cellStyle name="Normal 6 2 2 2 3 2 3 5" xfId="25613" xr:uid="{00000000-0005-0000-0000-000033600000}"/>
    <cellStyle name="Normal 6 2 2 2 3 2 3 5 2" xfId="25614" xr:uid="{00000000-0005-0000-0000-000034600000}"/>
    <cellStyle name="Normal 6 2 2 2 3 2 3 5 3" xfId="25615" xr:uid="{00000000-0005-0000-0000-000035600000}"/>
    <cellStyle name="Normal 6 2 2 2 3 2 3 5 4" xfId="25616" xr:uid="{00000000-0005-0000-0000-000036600000}"/>
    <cellStyle name="Normal 6 2 2 2 3 2 3 6" xfId="25617" xr:uid="{00000000-0005-0000-0000-000037600000}"/>
    <cellStyle name="Normal 6 2 2 2 3 2 3 6 2" xfId="25618" xr:uid="{00000000-0005-0000-0000-000038600000}"/>
    <cellStyle name="Normal 6 2 2 2 3 2 3 6 3" xfId="25619" xr:uid="{00000000-0005-0000-0000-000039600000}"/>
    <cellStyle name="Normal 6 2 2 2 3 2 3 7" xfId="25620" xr:uid="{00000000-0005-0000-0000-00003A600000}"/>
    <cellStyle name="Normal 6 2 2 2 3 2 3 8" xfId="25621" xr:uid="{00000000-0005-0000-0000-00003B600000}"/>
    <cellStyle name="Normal 6 2 2 2 3 2 3 9" xfId="25622" xr:uid="{00000000-0005-0000-0000-00003C600000}"/>
    <cellStyle name="Normal 6 2 2 2 3 2 4" xfId="25623" xr:uid="{00000000-0005-0000-0000-00003D600000}"/>
    <cellStyle name="Normal 6 2 2 2 3 2 4 2" xfId="25624" xr:uid="{00000000-0005-0000-0000-00003E600000}"/>
    <cellStyle name="Normal 6 2 2 2 3 2 4 2 2" xfId="25625" xr:uid="{00000000-0005-0000-0000-00003F600000}"/>
    <cellStyle name="Normal 6 2 2 2 3 2 4 2 3" xfId="25626" xr:uid="{00000000-0005-0000-0000-000040600000}"/>
    <cellStyle name="Normal 6 2 2 2 3 2 4 2 4" xfId="25627" xr:uid="{00000000-0005-0000-0000-000041600000}"/>
    <cellStyle name="Normal 6 2 2 2 3 2 4 3" xfId="25628" xr:uid="{00000000-0005-0000-0000-000042600000}"/>
    <cellStyle name="Normal 6 2 2 2 3 2 4 3 2" xfId="25629" xr:uid="{00000000-0005-0000-0000-000043600000}"/>
    <cellStyle name="Normal 6 2 2 2 3 2 4 3 3" xfId="25630" xr:uid="{00000000-0005-0000-0000-000044600000}"/>
    <cellStyle name="Normal 6 2 2 2 3 2 4 4" xfId="25631" xr:uid="{00000000-0005-0000-0000-000045600000}"/>
    <cellStyle name="Normal 6 2 2 2 3 2 4 5" xfId="25632" xr:uid="{00000000-0005-0000-0000-000046600000}"/>
    <cellStyle name="Normal 6 2 2 2 3 2 4 6" xfId="25633" xr:uid="{00000000-0005-0000-0000-000047600000}"/>
    <cellStyle name="Normal 6 2 2 2 3 2 5" xfId="25634" xr:uid="{00000000-0005-0000-0000-000048600000}"/>
    <cellStyle name="Normal 6 2 2 2 3 2 5 2" xfId="25635" xr:uid="{00000000-0005-0000-0000-000049600000}"/>
    <cellStyle name="Normal 6 2 2 2 3 2 5 3" xfId="25636" xr:uid="{00000000-0005-0000-0000-00004A600000}"/>
    <cellStyle name="Normal 6 2 2 2 3 2 5 4" xfId="25637" xr:uid="{00000000-0005-0000-0000-00004B600000}"/>
    <cellStyle name="Normal 6 2 2 2 3 2 6" xfId="25638" xr:uid="{00000000-0005-0000-0000-00004C600000}"/>
    <cellStyle name="Normal 6 2 2 2 3 2 6 2" xfId="25639" xr:uid="{00000000-0005-0000-0000-00004D600000}"/>
    <cellStyle name="Normal 6 2 2 2 3 2 6 3" xfId="25640" xr:uid="{00000000-0005-0000-0000-00004E600000}"/>
    <cellStyle name="Normal 6 2 2 2 3 2 6 4" xfId="25641" xr:uid="{00000000-0005-0000-0000-00004F600000}"/>
    <cellStyle name="Normal 6 2 2 2 3 2 7" xfId="25642" xr:uid="{00000000-0005-0000-0000-000050600000}"/>
    <cellStyle name="Normal 6 2 2 2 3 2 7 2" xfId="25643" xr:uid="{00000000-0005-0000-0000-000051600000}"/>
    <cellStyle name="Normal 6 2 2 2 3 2 7 3" xfId="25644" xr:uid="{00000000-0005-0000-0000-000052600000}"/>
    <cellStyle name="Normal 6 2 2 2 3 2 7 4" xfId="25645" xr:uid="{00000000-0005-0000-0000-000053600000}"/>
    <cellStyle name="Normal 6 2 2 2 3 2 8" xfId="25646" xr:uid="{00000000-0005-0000-0000-000054600000}"/>
    <cellStyle name="Normal 6 2 2 2 3 2 8 2" xfId="25647" xr:uid="{00000000-0005-0000-0000-000055600000}"/>
    <cellStyle name="Normal 6 2 2 2 3 2 8 3" xfId="25648" xr:uid="{00000000-0005-0000-0000-000056600000}"/>
    <cellStyle name="Normal 6 2 2 2 3 2 9" xfId="25649" xr:uid="{00000000-0005-0000-0000-000057600000}"/>
    <cellStyle name="Normal 6 2 2 2 3 3" xfId="842" xr:uid="{00000000-0005-0000-0000-000058600000}"/>
    <cellStyle name="Normal 6 2 2 2 3 3 10" xfId="25650" xr:uid="{00000000-0005-0000-0000-000059600000}"/>
    <cellStyle name="Normal 6 2 2 2 3 3 2" xfId="1544" xr:uid="{00000000-0005-0000-0000-00005A600000}"/>
    <cellStyle name="Normal 6 2 2 2 3 3 2 2" xfId="25651" xr:uid="{00000000-0005-0000-0000-00005B600000}"/>
    <cellStyle name="Normal 6 2 2 2 3 3 2 2 2" xfId="25652" xr:uid="{00000000-0005-0000-0000-00005C600000}"/>
    <cellStyle name="Normal 6 2 2 2 3 3 2 2 2 2" xfId="25653" xr:uid="{00000000-0005-0000-0000-00005D600000}"/>
    <cellStyle name="Normal 6 2 2 2 3 3 2 2 2 3" xfId="25654" xr:uid="{00000000-0005-0000-0000-00005E600000}"/>
    <cellStyle name="Normal 6 2 2 2 3 3 2 2 2 4" xfId="25655" xr:uid="{00000000-0005-0000-0000-00005F600000}"/>
    <cellStyle name="Normal 6 2 2 2 3 3 2 2 3" xfId="25656" xr:uid="{00000000-0005-0000-0000-000060600000}"/>
    <cellStyle name="Normal 6 2 2 2 3 3 2 2 3 2" xfId="25657" xr:uid="{00000000-0005-0000-0000-000061600000}"/>
    <cellStyle name="Normal 6 2 2 2 3 3 2 2 3 3" xfId="25658" xr:uid="{00000000-0005-0000-0000-000062600000}"/>
    <cellStyle name="Normal 6 2 2 2 3 3 2 2 4" xfId="25659" xr:uid="{00000000-0005-0000-0000-000063600000}"/>
    <cellStyle name="Normal 6 2 2 2 3 3 2 2 5" xfId="25660" xr:uid="{00000000-0005-0000-0000-000064600000}"/>
    <cellStyle name="Normal 6 2 2 2 3 3 2 2 6" xfId="25661" xr:uid="{00000000-0005-0000-0000-000065600000}"/>
    <cellStyle name="Normal 6 2 2 2 3 3 2 3" xfId="25662" xr:uid="{00000000-0005-0000-0000-000066600000}"/>
    <cellStyle name="Normal 6 2 2 2 3 3 2 3 2" xfId="25663" xr:uid="{00000000-0005-0000-0000-000067600000}"/>
    <cellStyle name="Normal 6 2 2 2 3 3 2 3 3" xfId="25664" xr:uid="{00000000-0005-0000-0000-000068600000}"/>
    <cellStyle name="Normal 6 2 2 2 3 3 2 3 4" xfId="25665" xr:uid="{00000000-0005-0000-0000-000069600000}"/>
    <cellStyle name="Normal 6 2 2 2 3 3 2 4" xfId="25666" xr:uid="{00000000-0005-0000-0000-00006A600000}"/>
    <cellStyle name="Normal 6 2 2 2 3 3 2 4 2" xfId="25667" xr:uid="{00000000-0005-0000-0000-00006B600000}"/>
    <cellStyle name="Normal 6 2 2 2 3 3 2 4 3" xfId="25668" xr:uid="{00000000-0005-0000-0000-00006C600000}"/>
    <cellStyle name="Normal 6 2 2 2 3 3 2 4 4" xfId="25669" xr:uid="{00000000-0005-0000-0000-00006D600000}"/>
    <cellStyle name="Normal 6 2 2 2 3 3 2 5" xfId="25670" xr:uid="{00000000-0005-0000-0000-00006E600000}"/>
    <cellStyle name="Normal 6 2 2 2 3 3 2 5 2" xfId="25671" xr:uid="{00000000-0005-0000-0000-00006F600000}"/>
    <cellStyle name="Normal 6 2 2 2 3 3 2 5 3" xfId="25672" xr:uid="{00000000-0005-0000-0000-000070600000}"/>
    <cellStyle name="Normal 6 2 2 2 3 3 2 5 4" xfId="25673" xr:uid="{00000000-0005-0000-0000-000071600000}"/>
    <cellStyle name="Normal 6 2 2 2 3 3 2 6" xfId="25674" xr:uid="{00000000-0005-0000-0000-000072600000}"/>
    <cellStyle name="Normal 6 2 2 2 3 3 2 6 2" xfId="25675" xr:uid="{00000000-0005-0000-0000-000073600000}"/>
    <cellStyle name="Normal 6 2 2 2 3 3 2 6 3" xfId="25676" xr:uid="{00000000-0005-0000-0000-000074600000}"/>
    <cellStyle name="Normal 6 2 2 2 3 3 2 7" xfId="25677" xr:uid="{00000000-0005-0000-0000-000075600000}"/>
    <cellStyle name="Normal 6 2 2 2 3 3 2 8" xfId="25678" xr:uid="{00000000-0005-0000-0000-000076600000}"/>
    <cellStyle name="Normal 6 2 2 2 3 3 2 9" xfId="25679" xr:uid="{00000000-0005-0000-0000-000077600000}"/>
    <cellStyle name="Normal 6 2 2 2 3 3 3" xfId="25680" xr:uid="{00000000-0005-0000-0000-000078600000}"/>
    <cellStyle name="Normal 6 2 2 2 3 3 3 2" xfId="25681" xr:uid="{00000000-0005-0000-0000-000079600000}"/>
    <cellStyle name="Normal 6 2 2 2 3 3 3 2 2" xfId="25682" xr:uid="{00000000-0005-0000-0000-00007A600000}"/>
    <cellStyle name="Normal 6 2 2 2 3 3 3 2 3" xfId="25683" xr:uid="{00000000-0005-0000-0000-00007B600000}"/>
    <cellStyle name="Normal 6 2 2 2 3 3 3 2 4" xfId="25684" xr:uid="{00000000-0005-0000-0000-00007C600000}"/>
    <cellStyle name="Normal 6 2 2 2 3 3 3 3" xfId="25685" xr:uid="{00000000-0005-0000-0000-00007D600000}"/>
    <cellStyle name="Normal 6 2 2 2 3 3 3 3 2" xfId="25686" xr:uid="{00000000-0005-0000-0000-00007E600000}"/>
    <cellStyle name="Normal 6 2 2 2 3 3 3 3 3" xfId="25687" xr:uid="{00000000-0005-0000-0000-00007F600000}"/>
    <cellStyle name="Normal 6 2 2 2 3 3 3 4" xfId="25688" xr:uid="{00000000-0005-0000-0000-000080600000}"/>
    <cellStyle name="Normal 6 2 2 2 3 3 3 5" xfId="25689" xr:uid="{00000000-0005-0000-0000-000081600000}"/>
    <cellStyle name="Normal 6 2 2 2 3 3 3 6" xfId="25690" xr:uid="{00000000-0005-0000-0000-000082600000}"/>
    <cellStyle name="Normal 6 2 2 2 3 3 4" xfId="25691" xr:uid="{00000000-0005-0000-0000-000083600000}"/>
    <cellStyle name="Normal 6 2 2 2 3 3 4 2" xfId="25692" xr:uid="{00000000-0005-0000-0000-000084600000}"/>
    <cellStyle name="Normal 6 2 2 2 3 3 4 3" xfId="25693" xr:uid="{00000000-0005-0000-0000-000085600000}"/>
    <cellStyle name="Normal 6 2 2 2 3 3 4 4" xfId="25694" xr:uid="{00000000-0005-0000-0000-000086600000}"/>
    <cellStyle name="Normal 6 2 2 2 3 3 5" xfId="25695" xr:uid="{00000000-0005-0000-0000-000087600000}"/>
    <cellStyle name="Normal 6 2 2 2 3 3 5 2" xfId="25696" xr:uid="{00000000-0005-0000-0000-000088600000}"/>
    <cellStyle name="Normal 6 2 2 2 3 3 5 3" xfId="25697" xr:uid="{00000000-0005-0000-0000-000089600000}"/>
    <cellStyle name="Normal 6 2 2 2 3 3 5 4" xfId="25698" xr:uid="{00000000-0005-0000-0000-00008A600000}"/>
    <cellStyle name="Normal 6 2 2 2 3 3 6" xfId="25699" xr:uid="{00000000-0005-0000-0000-00008B600000}"/>
    <cellStyle name="Normal 6 2 2 2 3 3 6 2" xfId="25700" xr:uid="{00000000-0005-0000-0000-00008C600000}"/>
    <cellStyle name="Normal 6 2 2 2 3 3 6 3" xfId="25701" xr:uid="{00000000-0005-0000-0000-00008D600000}"/>
    <cellStyle name="Normal 6 2 2 2 3 3 6 4" xfId="25702" xr:uid="{00000000-0005-0000-0000-00008E600000}"/>
    <cellStyle name="Normal 6 2 2 2 3 3 7" xfId="25703" xr:uid="{00000000-0005-0000-0000-00008F600000}"/>
    <cellStyle name="Normal 6 2 2 2 3 3 7 2" xfId="25704" xr:uid="{00000000-0005-0000-0000-000090600000}"/>
    <cellStyle name="Normal 6 2 2 2 3 3 7 3" xfId="25705" xr:uid="{00000000-0005-0000-0000-000091600000}"/>
    <cellStyle name="Normal 6 2 2 2 3 3 8" xfId="25706" xr:uid="{00000000-0005-0000-0000-000092600000}"/>
    <cellStyle name="Normal 6 2 2 2 3 3 9" xfId="25707" xr:uid="{00000000-0005-0000-0000-000093600000}"/>
    <cellStyle name="Normal 6 2 2 2 3 4" xfId="1541" xr:uid="{00000000-0005-0000-0000-000094600000}"/>
    <cellStyle name="Normal 6 2 2 2 3 4 2" xfId="25708" xr:uid="{00000000-0005-0000-0000-000095600000}"/>
    <cellStyle name="Normal 6 2 2 2 3 4 2 2" xfId="25709" xr:uid="{00000000-0005-0000-0000-000096600000}"/>
    <cellStyle name="Normal 6 2 2 2 3 4 2 2 2" xfId="25710" xr:uid="{00000000-0005-0000-0000-000097600000}"/>
    <cellStyle name="Normal 6 2 2 2 3 4 2 2 3" xfId="25711" xr:uid="{00000000-0005-0000-0000-000098600000}"/>
    <cellStyle name="Normal 6 2 2 2 3 4 2 2 4" xfId="25712" xr:uid="{00000000-0005-0000-0000-000099600000}"/>
    <cellStyle name="Normal 6 2 2 2 3 4 2 3" xfId="25713" xr:uid="{00000000-0005-0000-0000-00009A600000}"/>
    <cellStyle name="Normal 6 2 2 2 3 4 2 3 2" xfId="25714" xr:uid="{00000000-0005-0000-0000-00009B600000}"/>
    <cellStyle name="Normal 6 2 2 2 3 4 2 3 3" xfId="25715" xr:uid="{00000000-0005-0000-0000-00009C600000}"/>
    <cellStyle name="Normal 6 2 2 2 3 4 2 4" xfId="25716" xr:uid="{00000000-0005-0000-0000-00009D600000}"/>
    <cellStyle name="Normal 6 2 2 2 3 4 2 5" xfId="25717" xr:uid="{00000000-0005-0000-0000-00009E600000}"/>
    <cellStyle name="Normal 6 2 2 2 3 4 2 6" xfId="25718" xr:uid="{00000000-0005-0000-0000-00009F600000}"/>
    <cellStyle name="Normal 6 2 2 2 3 4 3" xfId="25719" xr:uid="{00000000-0005-0000-0000-0000A0600000}"/>
    <cellStyle name="Normal 6 2 2 2 3 4 3 2" xfId="25720" xr:uid="{00000000-0005-0000-0000-0000A1600000}"/>
    <cellStyle name="Normal 6 2 2 2 3 4 3 3" xfId="25721" xr:uid="{00000000-0005-0000-0000-0000A2600000}"/>
    <cellStyle name="Normal 6 2 2 2 3 4 3 4" xfId="25722" xr:uid="{00000000-0005-0000-0000-0000A3600000}"/>
    <cellStyle name="Normal 6 2 2 2 3 4 4" xfId="25723" xr:uid="{00000000-0005-0000-0000-0000A4600000}"/>
    <cellStyle name="Normal 6 2 2 2 3 4 4 2" xfId="25724" xr:uid="{00000000-0005-0000-0000-0000A5600000}"/>
    <cellStyle name="Normal 6 2 2 2 3 4 4 3" xfId="25725" xr:uid="{00000000-0005-0000-0000-0000A6600000}"/>
    <cellStyle name="Normal 6 2 2 2 3 4 4 4" xfId="25726" xr:uid="{00000000-0005-0000-0000-0000A7600000}"/>
    <cellStyle name="Normal 6 2 2 2 3 4 5" xfId="25727" xr:uid="{00000000-0005-0000-0000-0000A8600000}"/>
    <cellStyle name="Normal 6 2 2 2 3 4 5 2" xfId="25728" xr:uid="{00000000-0005-0000-0000-0000A9600000}"/>
    <cellStyle name="Normal 6 2 2 2 3 4 5 3" xfId="25729" xr:uid="{00000000-0005-0000-0000-0000AA600000}"/>
    <cellStyle name="Normal 6 2 2 2 3 4 5 4" xfId="25730" xr:uid="{00000000-0005-0000-0000-0000AB600000}"/>
    <cellStyle name="Normal 6 2 2 2 3 4 6" xfId="25731" xr:uid="{00000000-0005-0000-0000-0000AC600000}"/>
    <cellStyle name="Normal 6 2 2 2 3 4 6 2" xfId="25732" xr:uid="{00000000-0005-0000-0000-0000AD600000}"/>
    <cellStyle name="Normal 6 2 2 2 3 4 6 3" xfId="25733" xr:uid="{00000000-0005-0000-0000-0000AE600000}"/>
    <cellStyle name="Normal 6 2 2 2 3 4 7" xfId="25734" xr:uid="{00000000-0005-0000-0000-0000AF600000}"/>
    <cellStyle name="Normal 6 2 2 2 3 4 8" xfId="25735" xr:uid="{00000000-0005-0000-0000-0000B0600000}"/>
    <cellStyle name="Normal 6 2 2 2 3 4 9" xfId="25736" xr:uid="{00000000-0005-0000-0000-0000B1600000}"/>
    <cellStyle name="Normal 6 2 2 2 3 5" xfId="25737" xr:uid="{00000000-0005-0000-0000-0000B2600000}"/>
    <cellStyle name="Normal 6 2 2 2 3 5 2" xfId="25738" xr:uid="{00000000-0005-0000-0000-0000B3600000}"/>
    <cellStyle name="Normal 6 2 2 2 3 5 2 2" xfId="25739" xr:uid="{00000000-0005-0000-0000-0000B4600000}"/>
    <cellStyle name="Normal 6 2 2 2 3 5 2 2 2" xfId="25740" xr:uid="{00000000-0005-0000-0000-0000B5600000}"/>
    <cellStyle name="Normal 6 2 2 2 3 5 2 2 3" xfId="25741" xr:uid="{00000000-0005-0000-0000-0000B6600000}"/>
    <cellStyle name="Normal 6 2 2 2 3 5 2 2 4" xfId="25742" xr:uid="{00000000-0005-0000-0000-0000B7600000}"/>
    <cellStyle name="Normal 6 2 2 2 3 5 2 3" xfId="25743" xr:uid="{00000000-0005-0000-0000-0000B8600000}"/>
    <cellStyle name="Normal 6 2 2 2 3 5 2 3 2" xfId="25744" xr:uid="{00000000-0005-0000-0000-0000B9600000}"/>
    <cellStyle name="Normal 6 2 2 2 3 5 2 3 3" xfId="25745" xr:uid="{00000000-0005-0000-0000-0000BA600000}"/>
    <cellStyle name="Normal 6 2 2 2 3 5 2 4" xfId="25746" xr:uid="{00000000-0005-0000-0000-0000BB600000}"/>
    <cellStyle name="Normal 6 2 2 2 3 5 2 5" xfId="25747" xr:uid="{00000000-0005-0000-0000-0000BC600000}"/>
    <cellStyle name="Normal 6 2 2 2 3 5 2 6" xfId="25748" xr:uid="{00000000-0005-0000-0000-0000BD600000}"/>
    <cellStyle name="Normal 6 2 2 2 3 5 3" xfId="25749" xr:uid="{00000000-0005-0000-0000-0000BE600000}"/>
    <cellStyle name="Normal 6 2 2 2 3 5 3 2" xfId="25750" xr:uid="{00000000-0005-0000-0000-0000BF600000}"/>
    <cellStyle name="Normal 6 2 2 2 3 5 3 3" xfId="25751" xr:uid="{00000000-0005-0000-0000-0000C0600000}"/>
    <cellStyle name="Normal 6 2 2 2 3 5 3 4" xfId="25752" xr:uid="{00000000-0005-0000-0000-0000C1600000}"/>
    <cellStyle name="Normal 6 2 2 2 3 5 4" xfId="25753" xr:uid="{00000000-0005-0000-0000-0000C2600000}"/>
    <cellStyle name="Normal 6 2 2 2 3 5 4 2" xfId="25754" xr:uid="{00000000-0005-0000-0000-0000C3600000}"/>
    <cellStyle name="Normal 6 2 2 2 3 5 4 3" xfId="25755" xr:uid="{00000000-0005-0000-0000-0000C4600000}"/>
    <cellStyle name="Normal 6 2 2 2 3 5 4 4" xfId="25756" xr:uid="{00000000-0005-0000-0000-0000C5600000}"/>
    <cellStyle name="Normal 6 2 2 2 3 5 5" xfId="25757" xr:uid="{00000000-0005-0000-0000-0000C6600000}"/>
    <cellStyle name="Normal 6 2 2 2 3 5 5 2" xfId="25758" xr:uid="{00000000-0005-0000-0000-0000C7600000}"/>
    <cellStyle name="Normal 6 2 2 2 3 5 5 3" xfId="25759" xr:uid="{00000000-0005-0000-0000-0000C8600000}"/>
    <cellStyle name="Normal 6 2 2 2 3 5 5 4" xfId="25760" xr:uid="{00000000-0005-0000-0000-0000C9600000}"/>
    <cellStyle name="Normal 6 2 2 2 3 5 6" xfId="25761" xr:uid="{00000000-0005-0000-0000-0000CA600000}"/>
    <cellStyle name="Normal 6 2 2 2 3 5 6 2" xfId="25762" xr:uid="{00000000-0005-0000-0000-0000CB600000}"/>
    <cellStyle name="Normal 6 2 2 2 3 5 6 3" xfId="25763" xr:uid="{00000000-0005-0000-0000-0000CC600000}"/>
    <cellStyle name="Normal 6 2 2 2 3 5 7" xfId="25764" xr:uid="{00000000-0005-0000-0000-0000CD600000}"/>
    <cellStyle name="Normal 6 2 2 2 3 5 8" xfId="25765" xr:uid="{00000000-0005-0000-0000-0000CE600000}"/>
    <cellStyle name="Normal 6 2 2 2 3 5 9" xfId="25766" xr:uid="{00000000-0005-0000-0000-0000CF600000}"/>
    <cellStyle name="Normal 6 2 2 2 3 6" xfId="25767" xr:uid="{00000000-0005-0000-0000-0000D0600000}"/>
    <cellStyle name="Normal 6 2 2 2 3 6 2" xfId="25768" xr:uid="{00000000-0005-0000-0000-0000D1600000}"/>
    <cellStyle name="Normal 6 2 2 2 3 6 2 2" xfId="25769" xr:uid="{00000000-0005-0000-0000-0000D2600000}"/>
    <cellStyle name="Normal 6 2 2 2 3 6 2 2 2" xfId="25770" xr:uid="{00000000-0005-0000-0000-0000D3600000}"/>
    <cellStyle name="Normal 6 2 2 2 3 6 2 2 3" xfId="25771" xr:uid="{00000000-0005-0000-0000-0000D4600000}"/>
    <cellStyle name="Normal 6 2 2 2 3 6 2 2 4" xfId="25772" xr:uid="{00000000-0005-0000-0000-0000D5600000}"/>
    <cellStyle name="Normal 6 2 2 2 3 6 2 3" xfId="25773" xr:uid="{00000000-0005-0000-0000-0000D6600000}"/>
    <cellStyle name="Normal 6 2 2 2 3 6 2 3 2" xfId="25774" xr:uid="{00000000-0005-0000-0000-0000D7600000}"/>
    <cellStyle name="Normal 6 2 2 2 3 6 2 3 3" xfId="25775" xr:uid="{00000000-0005-0000-0000-0000D8600000}"/>
    <cellStyle name="Normal 6 2 2 2 3 6 2 4" xfId="25776" xr:uid="{00000000-0005-0000-0000-0000D9600000}"/>
    <cellStyle name="Normal 6 2 2 2 3 6 2 5" xfId="25777" xr:uid="{00000000-0005-0000-0000-0000DA600000}"/>
    <cellStyle name="Normal 6 2 2 2 3 6 2 6" xfId="25778" xr:uid="{00000000-0005-0000-0000-0000DB600000}"/>
    <cellStyle name="Normal 6 2 2 2 3 6 3" xfId="25779" xr:uid="{00000000-0005-0000-0000-0000DC600000}"/>
    <cellStyle name="Normal 6 2 2 2 3 6 3 2" xfId="25780" xr:uid="{00000000-0005-0000-0000-0000DD600000}"/>
    <cellStyle name="Normal 6 2 2 2 3 6 3 3" xfId="25781" xr:uid="{00000000-0005-0000-0000-0000DE600000}"/>
    <cellStyle name="Normal 6 2 2 2 3 6 3 4" xfId="25782" xr:uid="{00000000-0005-0000-0000-0000DF600000}"/>
    <cellStyle name="Normal 6 2 2 2 3 6 4" xfId="25783" xr:uid="{00000000-0005-0000-0000-0000E0600000}"/>
    <cellStyle name="Normal 6 2 2 2 3 6 4 2" xfId="25784" xr:uid="{00000000-0005-0000-0000-0000E1600000}"/>
    <cellStyle name="Normal 6 2 2 2 3 6 4 3" xfId="25785" xr:uid="{00000000-0005-0000-0000-0000E2600000}"/>
    <cellStyle name="Normal 6 2 2 2 3 6 4 4" xfId="25786" xr:uid="{00000000-0005-0000-0000-0000E3600000}"/>
    <cellStyle name="Normal 6 2 2 2 3 6 5" xfId="25787" xr:uid="{00000000-0005-0000-0000-0000E4600000}"/>
    <cellStyle name="Normal 6 2 2 2 3 6 5 2" xfId="25788" xr:uid="{00000000-0005-0000-0000-0000E5600000}"/>
    <cellStyle name="Normal 6 2 2 2 3 6 5 3" xfId="25789" xr:uid="{00000000-0005-0000-0000-0000E6600000}"/>
    <cellStyle name="Normal 6 2 2 2 3 6 6" xfId="25790" xr:uid="{00000000-0005-0000-0000-0000E7600000}"/>
    <cellStyle name="Normal 6 2 2 2 3 6 7" xfId="25791" xr:uid="{00000000-0005-0000-0000-0000E8600000}"/>
    <cellStyle name="Normal 6 2 2 2 3 6 8" xfId="25792" xr:uid="{00000000-0005-0000-0000-0000E9600000}"/>
    <cellStyle name="Normal 6 2 2 2 3 7" xfId="25793" xr:uid="{00000000-0005-0000-0000-0000EA600000}"/>
    <cellStyle name="Normal 6 2 2 2 3 7 2" xfId="25794" xr:uid="{00000000-0005-0000-0000-0000EB600000}"/>
    <cellStyle name="Normal 6 2 2 2 3 7 2 2" xfId="25795" xr:uid="{00000000-0005-0000-0000-0000EC600000}"/>
    <cellStyle name="Normal 6 2 2 2 3 7 2 3" xfId="25796" xr:uid="{00000000-0005-0000-0000-0000ED600000}"/>
    <cellStyle name="Normal 6 2 2 2 3 7 2 4" xfId="25797" xr:uid="{00000000-0005-0000-0000-0000EE600000}"/>
    <cellStyle name="Normal 6 2 2 2 3 7 3" xfId="25798" xr:uid="{00000000-0005-0000-0000-0000EF600000}"/>
    <cellStyle name="Normal 6 2 2 2 3 7 3 2" xfId="25799" xr:uid="{00000000-0005-0000-0000-0000F0600000}"/>
    <cellStyle name="Normal 6 2 2 2 3 7 3 3" xfId="25800" xr:uid="{00000000-0005-0000-0000-0000F1600000}"/>
    <cellStyle name="Normal 6 2 2 2 3 7 4" xfId="25801" xr:uid="{00000000-0005-0000-0000-0000F2600000}"/>
    <cellStyle name="Normal 6 2 2 2 3 7 5" xfId="25802" xr:uid="{00000000-0005-0000-0000-0000F3600000}"/>
    <cellStyle name="Normal 6 2 2 2 3 7 6" xfId="25803" xr:uid="{00000000-0005-0000-0000-0000F4600000}"/>
    <cellStyle name="Normal 6 2 2 2 3 8" xfId="25804" xr:uid="{00000000-0005-0000-0000-0000F5600000}"/>
    <cellStyle name="Normal 6 2 2 2 3 8 2" xfId="25805" xr:uid="{00000000-0005-0000-0000-0000F6600000}"/>
    <cellStyle name="Normal 6 2 2 2 3 8 3" xfId="25806" xr:uid="{00000000-0005-0000-0000-0000F7600000}"/>
    <cellStyle name="Normal 6 2 2 2 3 8 4" xfId="25807" xr:uid="{00000000-0005-0000-0000-0000F8600000}"/>
    <cellStyle name="Normal 6 2 2 2 3 9" xfId="25808" xr:uid="{00000000-0005-0000-0000-0000F9600000}"/>
    <cellStyle name="Normal 6 2 2 2 3 9 2" xfId="25809" xr:uid="{00000000-0005-0000-0000-0000FA600000}"/>
    <cellStyle name="Normal 6 2 2 2 3 9 3" xfId="25810" xr:uid="{00000000-0005-0000-0000-0000FB600000}"/>
    <cellStyle name="Normal 6 2 2 2 3 9 4" xfId="25811" xr:uid="{00000000-0005-0000-0000-0000FC600000}"/>
    <cellStyle name="Normal 6 2 2 2 4" xfId="382" xr:uid="{00000000-0005-0000-0000-0000FD600000}"/>
    <cellStyle name="Normal 6 2 2 2 4 10" xfId="25812" xr:uid="{00000000-0005-0000-0000-0000FE600000}"/>
    <cellStyle name="Normal 6 2 2 2 4 11" xfId="25813" xr:uid="{00000000-0005-0000-0000-0000FF600000}"/>
    <cellStyle name="Normal 6 2 2 2 4 2" xfId="952" xr:uid="{00000000-0005-0000-0000-000000610000}"/>
    <cellStyle name="Normal 6 2 2 2 4 2 10" xfId="25814" xr:uid="{00000000-0005-0000-0000-000001610000}"/>
    <cellStyle name="Normal 6 2 2 2 4 2 2" xfId="1546" xr:uid="{00000000-0005-0000-0000-000002610000}"/>
    <cellStyle name="Normal 6 2 2 2 4 2 2 2" xfId="25815" xr:uid="{00000000-0005-0000-0000-000003610000}"/>
    <cellStyle name="Normal 6 2 2 2 4 2 2 2 2" xfId="25816" xr:uid="{00000000-0005-0000-0000-000004610000}"/>
    <cellStyle name="Normal 6 2 2 2 4 2 2 2 2 2" xfId="25817" xr:uid="{00000000-0005-0000-0000-000005610000}"/>
    <cellStyle name="Normal 6 2 2 2 4 2 2 2 2 3" xfId="25818" xr:uid="{00000000-0005-0000-0000-000006610000}"/>
    <cellStyle name="Normal 6 2 2 2 4 2 2 2 2 4" xfId="25819" xr:uid="{00000000-0005-0000-0000-000007610000}"/>
    <cellStyle name="Normal 6 2 2 2 4 2 2 2 3" xfId="25820" xr:uid="{00000000-0005-0000-0000-000008610000}"/>
    <cellStyle name="Normal 6 2 2 2 4 2 2 2 3 2" xfId="25821" xr:uid="{00000000-0005-0000-0000-000009610000}"/>
    <cellStyle name="Normal 6 2 2 2 4 2 2 2 3 3" xfId="25822" xr:uid="{00000000-0005-0000-0000-00000A610000}"/>
    <cellStyle name="Normal 6 2 2 2 4 2 2 2 4" xfId="25823" xr:uid="{00000000-0005-0000-0000-00000B610000}"/>
    <cellStyle name="Normal 6 2 2 2 4 2 2 2 5" xfId="25824" xr:uid="{00000000-0005-0000-0000-00000C610000}"/>
    <cellStyle name="Normal 6 2 2 2 4 2 2 2 6" xfId="25825" xr:uid="{00000000-0005-0000-0000-00000D610000}"/>
    <cellStyle name="Normal 6 2 2 2 4 2 2 3" xfId="25826" xr:uid="{00000000-0005-0000-0000-00000E610000}"/>
    <cellStyle name="Normal 6 2 2 2 4 2 2 3 2" xfId="25827" xr:uid="{00000000-0005-0000-0000-00000F610000}"/>
    <cellStyle name="Normal 6 2 2 2 4 2 2 3 3" xfId="25828" xr:uid="{00000000-0005-0000-0000-000010610000}"/>
    <cellStyle name="Normal 6 2 2 2 4 2 2 3 4" xfId="25829" xr:uid="{00000000-0005-0000-0000-000011610000}"/>
    <cellStyle name="Normal 6 2 2 2 4 2 2 4" xfId="25830" xr:uid="{00000000-0005-0000-0000-000012610000}"/>
    <cellStyle name="Normal 6 2 2 2 4 2 2 4 2" xfId="25831" xr:uid="{00000000-0005-0000-0000-000013610000}"/>
    <cellStyle name="Normal 6 2 2 2 4 2 2 4 3" xfId="25832" xr:uid="{00000000-0005-0000-0000-000014610000}"/>
    <cellStyle name="Normal 6 2 2 2 4 2 2 4 4" xfId="25833" xr:uid="{00000000-0005-0000-0000-000015610000}"/>
    <cellStyle name="Normal 6 2 2 2 4 2 2 5" xfId="25834" xr:uid="{00000000-0005-0000-0000-000016610000}"/>
    <cellStyle name="Normal 6 2 2 2 4 2 2 5 2" xfId="25835" xr:uid="{00000000-0005-0000-0000-000017610000}"/>
    <cellStyle name="Normal 6 2 2 2 4 2 2 5 3" xfId="25836" xr:uid="{00000000-0005-0000-0000-000018610000}"/>
    <cellStyle name="Normal 6 2 2 2 4 2 2 5 4" xfId="25837" xr:uid="{00000000-0005-0000-0000-000019610000}"/>
    <cellStyle name="Normal 6 2 2 2 4 2 2 6" xfId="25838" xr:uid="{00000000-0005-0000-0000-00001A610000}"/>
    <cellStyle name="Normal 6 2 2 2 4 2 2 6 2" xfId="25839" xr:uid="{00000000-0005-0000-0000-00001B610000}"/>
    <cellStyle name="Normal 6 2 2 2 4 2 2 6 3" xfId="25840" xr:uid="{00000000-0005-0000-0000-00001C610000}"/>
    <cellStyle name="Normal 6 2 2 2 4 2 2 7" xfId="25841" xr:uid="{00000000-0005-0000-0000-00001D610000}"/>
    <cellStyle name="Normal 6 2 2 2 4 2 2 8" xfId="25842" xr:uid="{00000000-0005-0000-0000-00001E610000}"/>
    <cellStyle name="Normal 6 2 2 2 4 2 2 9" xfId="25843" xr:uid="{00000000-0005-0000-0000-00001F610000}"/>
    <cellStyle name="Normal 6 2 2 2 4 2 3" xfId="25844" xr:uid="{00000000-0005-0000-0000-000020610000}"/>
    <cellStyle name="Normal 6 2 2 2 4 2 3 2" xfId="25845" xr:uid="{00000000-0005-0000-0000-000021610000}"/>
    <cellStyle name="Normal 6 2 2 2 4 2 3 2 2" xfId="25846" xr:uid="{00000000-0005-0000-0000-000022610000}"/>
    <cellStyle name="Normal 6 2 2 2 4 2 3 2 3" xfId="25847" xr:uid="{00000000-0005-0000-0000-000023610000}"/>
    <cellStyle name="Normal 6 2 2 2 4 2 3 2 4" xfId="25848" xr:uid="{00000000-0005-0000-0000-000024610000}"/>
    <cellStyle name="Normal 6 2 2 2 4 2 3 3" xfId="25849" xr:uid="{00000000-0005-0000-0000-000025610000}"/>
    <cellStyle name="Normal 6 2 2 2 4 2 3 3 2" xfId="25850" xr:uid="{00000000-0005-0000-0000-000026610000}"/>
    <cellStyle name="Normal 6 2 2 2 4 2 3 3 3" xfId="25851" xr:uid="{00000000-0005-0000-0000-000027610000}"/>
    <cellStyle name="Normal 6 2 2 2 4 2 3 4" xfId="25852" xr:uid="{00000000-0005-0000-0000-000028610000}"/>
    <cellStyle name="Normal 6 2 2 2 4 2 3 5" xfId="25853" xr:uid="{00000000-0005-0000-0000-000029610000}"/>
    <cellStyle name="Normal 6 2 2 2 4 2 3 6" xfId="25854" xr:uid="{00000000-0005-0000-0000-00002A610000}"/>
    <cellStyle name="Normal 6 2 2 2 4 2 4" xfId="25855" xr:uid="{00000000-0005-0000-0000-00002B610000}"/>
    <cellStyle name="Normal 6 2 2 2 4 2 4 2" xfId="25856" xr:uid="{00000000-0005-0000-0000-00002C610000}"/>
    <cellStyle name="Normal 6 2 2 2 4 2 4 3" xfId="25857" xr:uid="{00000000-0005-0000-0000-00002D610000}"/>
    <cellStyle name="Normal 6 2 2 2 4 2 4 4" xfId="25858" xr:uid="{00000000-0005-0000-0000-00002E610000}"/>
    <cellStyle name="Normal 6 2 2 2 4 2 5" xfId="25859" xr:uid="{00000000-0005-0000-0000-00002F610000}"/>
    <cellStyle name="Normal 6 2 2 2 4 2 5 2" xfId="25860" xr:uid="{00000000-0005-0000-0000-000030610000}"/>
    <cellStyle name="Normal 6 2 2 2 4 2 5 3" xfId="25861" xr:uid="{00000000-0005-0000-0000-000031610000}"/>
    <cellStyle name="Normal 6 2 2 2 4 2 5 4" xfId="25862" xr:uid="{00000000-0005-0000-0000-000032610000}"/>
    <cellStyle name="Normal 6 2 2 2 4 2 6" xfId="25863" xr:uid="{00000000-0005-0000-0000-000033610000}"/>
    <cellStyle name="Normal 6 2 2 2 4 2 6 2" xfId="25864" xr:uid="{00000000-0005-0000-0000-000034610000}"/>
    <cellStyle name="Normal 6 2 2 2 4 2 6 3" xfId="25865" xr:uid="{00000000-0005-0000-0000-000035610000}"/>
    <cellStyle name="Normal 6 2 2 2 4 2 6 4" xfId="25866" xr:uid="{00000000-0005-0000-0000-000036610000}"/>
    <cellStyle name="Normal 6 2 2 2 4 2 7" xfId="25867" xr:uid="{00000000-0005-0000-0000-000037610000}"/>
    <cellStyle name="Normal 6 2 2 2 4 2 7 2" xfId="25868" xr:uid="{00000000-0005-0000-0000-000038610000}"/>
    <cellStyle name="Normal 6 2 2 2 4 2 7 3" xfId="25869" xr:uid="{00000000-0005-0000-0000-000039610000}"/>
    <cellStyle name="Normal 6 2 2 2 4 2 8" xfId="25870" xr:uid="{00000000-0005-0000-0000-00003A610000}"/>
    <cellStyle name="Normal 6 2 2 2 4 2 9" xfId="25871" xr:uid="{00000000-0005-0000-0000-00003B610000}"/>
    <cellStyle name="Normal 6 2 2 2 4 3" xfId="1545" xr:uid="{00000000-0005-0000-0000-00003C610000}"/>
    <cellStyle name="Normal 6 2 2 2 4 3 2" xfId="25872" xr:uid="{00000000-0005-0000-0000-00003D610000}"/>
    <cellStyle name="Normal 6 2 2 2 4 3 2 2" xfId="25873" xr:uid="{00000000-0005-0000-0000-00003E610000}"/>
    <cellStyle name="Normal 6 2 2 2 4 3 2 2 2" xfId="25874" xr:uid="{00000000-0005-0000-0000-00003F610000}"/>
    <cellStyle name="Normal 6 2 2 2 4 3 2 2 3" xfId="25875" xr:uid="{00000000-0005-0000-0000-000040610000}"/>
    <cellStyle name="Normal 6 2 2 2 4 3 2 2 4" xfId="25876" xr:uid="{00000000-0005-0000-0000-000041610000}"/>
    <cellStyle name="Normal 6 2 2 2 4 3 2 3" xfId="25877" xr:uid="{00000000-0005-0000-0000-000042610000}"/>
    <cellStyle name="Normal 6 2 2 2 4 3 2 3 2" xfId="25878" xr:uid="{00000000-0005-0000-0000-000043610000}"/>
    <cellStyle name="Normal 6 2 2 2 4 3 2 3 3" xfId="25879" xr:uid="{00000000-0005-0000-0000-000044610000}"/>
    <cellStyle name="Normal 6 2 2 2 4 3 2 4" xfId="25880" xr:uid="{00000000-0005-0000-0000-000045610000}"/>
    <cellStyle name="Normal 6 2 2 2 4 3 2 5" xfId="25881" xr:uid="{00000000-0005-0000-0000-000046610000}"/>
    <cellStyle name="Normal 6 2 2 2 4 3 2 6" xfId="25882" xr:uid="{00000000-0005-0000-0000-000047610000}"/>
    <cellStyle name="Normal 6 2 2 2 4 3 3" xfId="25883" xr:uid="{00000000-0005-0000-0000-000048610000}"/>
    <cellStyle name="Normal 6 2 2 2 4 3 3 2" xfId="25884" xr:uid="{00000000-0005-0000-0000-000049610000}"/>
    <cellStyle name="Normal 6 2 2 2 4 3 3 3" xfId="25885" xr:uid="{00000000-0005-0000-0000-00004A610000}"/>
    <cellStyle name="Normal 6 2 2 2 4 3 3 4" xfId="25886" xr:uid="{00000000-0005-0000-0000-00004B610000}"/>
    <cellStyle name="Normal 6 2 2 2 4 3 4" xfId="25887" xr:uid="{00000000-0005-0000-0000-00004C610000}"/>
    <cellStyle name="Normal 6 2 2 2 4 3 4 2" xfId="25888" xr:uid="{00000000-0005-0000-0000-00004D610000}"/>
    <cellStyle name="Normal 6 2 2 2 4 3 4 3" xfId="25889" xr:uid="{00000000-0005-0000-0000-00004E610000}"/>
    <cellStyle name="Normal 6 2 2 2 4 3 4 4" xfId="25890" xr:uid="{00000000-0005-0000-0000-00004F610000}"/>
    <cellStyle name="Normal 6 2 2 2 4 3 5" xfId="25891" xr:uid="{00000000-0005-0000-0000-000050610000}"/>
    <cellStyle name="Normal 6 2 2 2 4 3 5 2" xfId="25892" xr:uid="{00000000-0005-0000-0000-000051610000}"/>
    <cellStyle name="Normal 6 2 2 2 4 3 5 3" xfId="25893" xr:uid="{00000000-0005-0000-0000-000052610000}"/>
    <cellStyle name="Normal 6 2 2 2 4 3 5 4" xfId="25894" xr:uid="{00000000-0005-0000-0000-000053610000}"/>
    <cellStyle name="Normal 6 2 2 2 4 3 6" xfId="25895" xr:uid="{00000000-0005-0000-0000-000054610000}"/>
    <cellStyle name="Normal 6 2 2 2 4 3 6 2" xfId="25896" xr:uid="{00000000-0005-0000-0000-000055610000}"/>
    <cellStyle name="Normal 6 2 2 2 4 3 6 3" xfId="25897" xr:uid="{00000000-0005-0000-0000-000056610000}"/>
    <cellStyle name="Normal 6 2 2 2 4 3 7" xfId="25898" xr:uid="{00000000-0005-0000-0000-000057610000}"/>
    <cellStyle name="Normal 6 2 2 2 4 3 8" xfId="25899" xr:uid="{00000000-0005-0000-0000-000058610000}"/>
    <cellStyle name="Normal 6 2 2 2 4 3 9" xfId="25900" xr:uid="{00000000-0005-0000-0000-000059610000}"/>
    <cellStyle name="Normal 6 2 2 2 4 4" xfId="25901" xr:uid="{00000000-0005-0000-0000-00005A610000}"/>
    <cellStyle name="Normal 6 2 2 2 4 4 2" xfId="25902" xr:uid="{00000000-0005-0000-0000-00005B610000}"/>
    <cellStyle name="Normal 6 2 2 2 4 4 2 2" xfId="25903" xr:uid="{00000000-0005-0000-0000-00005C610000}"/>
    <cellStyle name="Normal 6 2 2 2 4 4 2 3" xfId="25904" xr:uid="{00000000-0005-0000-0000-00005D610000}"/>
    <cellStyle name="Normal 6 2 2 2 4 4 2 4" xfId="25905" xr:uid="{00000000-0005-0000-0000-00005E610000}"/>
    <cellStyle name="Normal 6 2 2 2 4 4 3" xfId="25906" xr:uid="{00000000-0005-0000-0000-00005F610000}"/>
    <cellStyle name="Normal 6 2 2 2 4 4 3 2" xfId="25907" xr:uid="{00000000-0005-0000-0000-000060610000}"/>
    <cellStyle name="Normal 6 2 2 2 4 4 3 3" xfId="25908" xr:uid="{00000000-0005-0000-0000-000061610000}"/>
    <cellStyle name="Normal 6 2 2 2 4 4 4" xfId="25909" xr:uid="{00000000-0005-0000-0000-000062610000}"/>
    <cellStyle name="Normal 6 2 2 2 4 4 5" xfId="25910" xr:uid="{00000000-0005-0000-0000-000063610000}"/>
    <cellStyle name="Normal 6 2 2 2 4 4 6" xfId="25911" xr:uid="{00000000-0005-0000-0000-000064610000}"/>
    <cellStyle name="Normal 6 2 2 2 4 5" xfId="25912" xr:uid="{00000000-0005-0000-0000-000065610000}"/>
    <cellStyle name="Normal 6 2 2 2 4 5 2" xfId="25913" xr:uid="{00000000-0005-0000-0000-000066610000}"/>
    <cellStyle name="Normal 6 2 2 2 4 5 3" xfId="25914" xr:uid="{00000000-0005-0000-0000-000067610000}"/>
    <cellStyle name="Normal 6 2 2 2 4 5 4" xfId="25915" xr:uid="{00000000-0005-0000-0000-000068610000}"/>
    <cellStyle name="Normal 6 2 2 2 4 6" xfId="25916" xr:uid="{00000000-0005-0000-0000-000069610000}"/>
    <cellStyle name="Normal 6 2 2 2 4 6 2" xfId="25917" xr:uid="{00000000-0005-0000-0000-00006A610000}"/>
    <cellStyle name="Normal 6 2 2 2 4 6 3" xfId="25918" xr:uid="{00000000-0005-0000-0000-00006B610000}"/>
    <cellStyle name="Normal 6 2 2 2 4 6 4" xfId="25919" xr:uid="{00000000-0005-0000-0000-00006C610000}"/>
    <cellStyle name="Normal 6 2 2 2 4 7" xfId="25920" xr:uid="{00000000-0005-0000-0000-00006D610000}"/>
    <cellStyle name="Normal 6 2 2 2 4 7 2" xfId="25921" xr:uid="{00000000-0005-0000-0000-00006E610000}"/>
    <cellStyle name="Normal 6 2 2 2 4 7 3" xfId="25922" xr:uid="{00000000-0005-0000-0000-00006F610000}"/>
    <cellStyle name="Normal 6 2 2 2 4 7 4" xfId="25923" xr:uid="{00000000-0005-0000-0000-000070610000}"/>
    <cellStyle name="Normal 6 2 2 2 4 8" xfId="25924" xr:uid="{00000000-0005-0000-0000-000071610000}"/>
    <cellStyle name="Normal 6 2 2 2 4 8 2" xfId="25925" xr:uid="{00000000-0005-0000-0000-000072610000}"/>
    <cellStyle name="Normal 6 2 2 2 4 8 3" xfId="25926" xr:uid="{00000000-0005-0000-0000-000073610000}"/>
    <cellStyle name="Normal 6 2 2 2 4 9" xfId="25927" xr:uid="{00000000-0005-0000-0000-000074610000}"/>
    <cellStyle name="Normal 6 2 2 2 5" xfId="599" xr:uid="{00000000-0005-0000-0000-000075610000}"/>
    <cellStyle name="Normal 6 2 2 2 5 10" xfId="25928" xr:uid="{00000000-0005-0000-0000-000076610000}"/>
    <cellStyle name="Normal 6 2 2 2 5 11" xfId="25929" xr:uid="{00000000-0005-0000-0000-000077610000}"/>
    <cellStyle name="Normal 6 2 2 2 5 2" xfId="1065" xr:uid="{00000000-0005-0000-0000-000078610000}"/>
    <cellStyle name="Normal 6 2 2 2 5 2 10" xfId="25930" xr:uid="{00000000-0005-0000-0000-000079610000}"/>
    <cellStyle name="Normal 6 2 2 2 5 2 2" xfId="1548" xr:uid="{00000000-0005-0000-0000-00007A610000}"/>
    <cellStyle name="Normal 6 2 2 2 5 2 2 2" xfId="25931" xr:uid="{00000000-0005-0000-0000-00007B610000}"/>
    <cellStyle name="Normal 6 2 2 2 5 2 2 2 2" xfId="25932" xr:uid="{00000000-0005-0000-0000-00007C610000}"/>
    <cellStyle name="Normal 6 2 2 2 5 2 2 2 2 2" xfId="25933" xr:uid="{00000000-0005-0000-0000-00007D610000}"/>
    <cellStyle name="Normal 6 2 2 2 5 2 2 2 2 3" xfId="25934" xr:uid="{00000000-0005-0000-0000-00007E610000}"/>
    <cellStyle name="Normal 6 2 2 2 5 2 2 2 2 4" xfId="25935" xr:uid="{00000000-0005-0000-0000-00007F610000}"/>
    <cellStyle name="Normal 6 2 2 2 5 2 2 2 3" xfId="25936" xr:uid="{00000000-0005-0000-0000-000080610000}"/>
    <cellStyle name="Normal 6 2 2 2 5 2 2 2 3 2" xfId="25937" xr:uid="{00000000-0005-0000-0000-000081610000}"/>
    <cellStyle name="Normal 6 2 2 2 5 2 2 2 3 3" xfId="25938" xr:uid="{00000000-0005-0000-0000-000082610000}"/>
    <cellStyle name="Normal 6 2 2 2 5 2 2 2 4" xfId="25939" xr:uid="{00000000-0005-0000-0000-000083610000}"/>
    <cellStyle name="Normal 6 2 2 2 5 2 2 2 5" xfId="25940" xr:uid="{00000000-0005-0000-0000-000084610000}"/>
    <cellStyle name="Normal 6 2 2 2 5 2 2 2 6" xfId="25941" xr:uid="{00000000-0005-0000-0000-000085610000}"/>
    <cellStyle name="Normal 6 2 2 2 5 2 2 3" xfId="25942" xr:uid="{00000000-0005-0000-0000-000086610000}"/>
    <cellStyle name="Normal 6 2 2 2 5 2 2 3 2" xfId="25943" xr:uid="{00000000-0005-0000-0000-000087610000}"/>
    <cellStyle name="Normal 6 2 2 2 5 2 2 3 3" xfId="25944" xr:uid="{00000000-0005-0000-0000-000088610000}"/>
    <cellStyle name="Normal 6 2 2 2 5 2 2 3 4" xfId="25945" xr:uid="{00000000-0005-0000-0000-000089610000}"/>
    <cellStyle name="Normal 6 2 2 2 5 2 2 4" xfId="25946" xr:uid="{00000000-0005-0000-0000-00008A610000}"/>
    <cellStyle name="Normal 6 2 2 2 5 2 2 4 2" xfId="25947" xr:uid="{00000000-0005-0000-0000-00008B610000}"/>
    <cellStyle name="Normal 6 2 2 2 5 2 2 4 3" xfId="25948" xr:uid="{00000000-0005-0000-0000-00008C610000}"/>
    <cellStyle name="Normal 6 2 2 2 5 2 2 4 4" xfId="25949" xr:uid="{00000000-0005-0000-0000-00008D610000}"/>
    <cellStyle name="Normal 6 2 2 2 5 2 2 5" xfId="25950" xr:uid="{00000000-0005-0000-0000-00008E610000}"/>
    <cellStyle name="Normal 6 2 2 2 5 2 2 5 2" xfId="25951" xr:uid="{00000000-0005-0000-0000-00008F610000}"/>
    <cellStyle name="Normal 6 2 2 2 5 2 2 5 3" xfId="25952" xr:uid="{00000000-0005-0000-0000-000090610000}"/>
    <cellStyle name="Normal 6 2 2 2 5 2 2 5 4" xfId="25953" xr:uid="{00000000-0005-0000-0000-000091610000}"/>
    <cellStyle name="Normal 6 2 2 2 5 2 2 6" xfId="25954" xr:uid="{00000000-0005-0000-0000-000092610000}"/>
    <cellStyle name="Normal 6 2 2 2 5 2 2 6 2" xfId="25955" xr:uid="{00000000-0005-0000-0000-000093610000}"/>
    <cellStyle name="Normal 6 2 2 2 5 2 2 6 3" xfId="25956" xr:uid="{00000000-0005-0000-0000-000094610000}"/>
    <cellStyle name="Normal 6 2 2 2 5 2 2 7" xfId="25957" xr:uid="{00000000-0005-0000-0000-000095610000}"/>
    <cellStyle name="Normal 6 2 2 2 5 2 2 8" xfId="25958" xr:uid="{00000000-0005-0000-0000-000096610000}"/>
    <cellStyle name="Normal 6 2 2 2 5 2 2 9" xfId="25959" xr:uid="{00000000-0005-0000-0000-000097610000}"/>
    <cellStyle name="Normal 6 2 2 2 5 2 3" xfId="25960" xr:uid="{00000000-0005-0000-0000-000098610000}"/>
    <cellStyle name="Normal 6 2 2 2 5 2 3 2" xfId="25961" xr:uid="{00000000-0005-0000-0000-000099610000}"/>
    <cellStyle name="Normal 6 2 2 2 5 2 3 2 2" xfId="25962" xr:uid="{00000000-0005-0000-0000-00009A610000}"/>
    <cellStyle name="Normal 6 2 2 2 5 2 3 2 3" xfId="25963" xr:uid="{00000000-0005-0000-0000-00009B610000}"/>
    <cellStyle name="Normal 6 2 2 2 5 2 3 2 4" xfId="25964" xr:uid="{00000000-0005-0000-0000-00009C610000}"/>
    <cellStyle name="Normal 6 2 2 2 5 2 3 3" xfId="25965" xr:uid="{00000000-0005-0000-0000-00009D610000}"/>
    <cellStyle name="Normal 6 2 2 2 5 2 3 3 2" xfId="25966" xr:uid="{00000000-0005-0000-0000-00009E610000}"/>
    <cellStyle name="Normal 6 2 2 2 5 2 3 3 3" xfId="25967" xr:uid="{00000000-0005-0000-0000-00009F610000}"/>
    <cellStyle name="Normal 6 2 2 2 5 2 3 4" xfId="25968" xr:uid="{00000000-0005-0000-0000-0000A0610000}"/>
    <cellStyle name="Normal 6 2 2 2 5 2 3 5" xfId="25969" xr:uid="{00000000-0005-0000-0000-0000A1610000}"/>
    <cellStyle name="Normal 6 2 2 2 5 2 3 6" xfId="25970" xr:uid="{00000000-0005-0000-0000-0000A2610000}"/>
    <cellStyle name="Normal 6 2 2 2 5 2 4" xfId="25971" xr:uid="{00000000-0005-0000-0000-0000A3610000}"/>
    <cellStyle name="Normal 6 2 2 2 5 2 4 2" xfId="25972" xr:uid="{00000000-0005-0000-0000-0000A4610000}"/>
    <cellStyle name="Normal 6 2 2 2 5 2 4 3" xfId="25973" xr:uid="{00000000-0005-0000-0000-0000A5610000}"/>
    <cellStyle name="Normal 6 2 2 2 5 2 4 4" xfId="25974" xr:uid="{00000000-0005-0000-0000-0000A6610000}"/>
    <cellStyle name="Normal 6 2 2 2 5 2 5" xfId="25975" xr:uid="{00000000-0005-0000-0000-0000A7610000}"/>
    <cellStyle name="Normal 6 2 2 2 5 2 5 2" xfId="25976" xr:uid="{00000000-0005-0000-0000-0000A8610000}"/>
    <cellStyle name="Normal 6 2 2 2 5 2 5 3" xfId="25977" xr:uid="{00000000-0005-0000-0000-0000A9610000}"/>
    <cellStyle name="Normal 6 2 2 2 5 2 5 4" xfId="25978" xr:uid="{00000000-0005-0000-0000-0000AA610000}"/>
    <cellStyle name="Normal 6 2 2 2 5 2 6" xfId="25979" xr:uid="{00000000-0005-0000-0000-0000AB610000}"/>
    <cellStyle name="Normal 6 2 2 2 5 2 6 2" xfId="25980" xr:uid="{00000000-0005-0000-0000-0000AC610000}"/>
    <cellStyle name="Normal 6 2 2 2 5 2 6 3" xfId="25981" xr:uid="{00000000-0005-0000-0000-0000AD610000}"/>
    <cellStyle name="Normal 6 2 2 2 5 2 6 4" xfId="25982" xr:uid="{00000000-0005-0000-0000-0000AE610000}"/>
    <cellStyle name="Normal 6 2 2 2 5 2 7" xfId="25983" xr:uid="{00000000-0005-0000-0000-0000AF610000}"/>
    <cellStyle name="Normal 6 2 2 2 5 2 7 2" xfId="25984" xr:uid="{00000000-0005-0000-0000-0000B0610000}"/>
    <cellStyle name="Normal 6 2 2 2 5 2 7 3" xfId="25985" xr:uid="{00000000-0005-0000-0000-0000B1610000}"/>
    <cellStyle name="Normal 6 2 2 2 5 2 8" xfId="25986" xr:uid="{00000000-0005-0000-0000-0000B2610000}"/>
    <cellStyle name="Normal 6 2 2 2 5 2 9" xfId="25987" xr:uid="{00000000-0005-0000-0000-0000B3610000}"/>
    <cellStyle name="Normal 6 2 2 2 5 3" xfId="1547" xr:uid="{00000000-0005-0000-0000-0000B4610000}"/>
    <cellStyle name="Normal 6 2 2 2 5 3 2" xfId="25988" xr:uid="{00000000-0005-0000-0000-0000B5610000}"/>
    <cellStyle name="Normal 6 2 2 2 5 3 2 2" xfId="25989" xr:uid="{00000000-0005-0000-0000-0000B6610000}"/>
    <cellStyle name="Normal 6 2 2 2 5 3 2 2 2" xfId="25990" xr:uid="{00000000-0005-0000-0000-0000B7610000}"/>
    <cellStyle name="Normal 6 2 2 2 5 3 2 2 3" xfId="25991" xr:uid="{00000000-0005-0000-0000-0000B8610000}"/>
    <cellStyle name="Normal 6 2 2 2 5 3 2 2 4" xfId="25992" xr:uid="{00000000-0005-0000-0000-0000B9610000}"/>
    <cellStyle name="Normal 6 2 2 2 5 3 2 3" xfId="25993" xr:uid="{00000000-0005-0000-0000-0000BA610000}"/>
    <cellStyle name="Normal 6 2 2 2 5 3 2 3 2" xfId="25994" xr:uid="{00000000-0005-0000-0000-0000BB610000}"/>
    <cellStyle name="Normal 6 2 2 2 5 3 2 3 3" xfId="25995" xr:uid="{00000000-0005-0000-0000-0000BC610000}"/>
    <cellStyle name="Normal 6 2 2 2 5 3 2 4" xfId="25996" xr:uid="{00000000-0005-0000-0000-0000BD610000}"/>
    <cellStyle name="Normal 6 2 2 2 5 3 2 5" xfId="25997" xr:uid="{00000000-0005-0000-0000-0000BE610000}"/>
    <cellStyle name="Normal 6 2 2 2 5 3 2 6" xfId="25998" xr:uid="{00000000-0005-0000-0000-0000BF610000}"/>
    <cellStyle name="Normal 6 2 2 2 5 3 3" xfId="25999" xr:uid="{00000000-0005-0000-0000-0000C0610000}"/>
    <cellStyle name="Normal 6 2 2 2 5 3 3 2" xfId="26000" xr:uid="{00000000-0005-0000-0000-0000C1610000}"/>
    <cellStyle name="Normal 6 2 2 2 5 3 3 3" xfId="26001" xr:uid="{00000000-0005-0000-0000-0000C2610000}"/>
    <cellStyle name="Normal 6 2 2 2 5 3 3 4" xfId="26002" xr:uid="{00000000-0005-0000-0000-0000C3610000}"/>
    <cellStyle name="Normal 6 2 2 2 5 3 4" xfId="26003" xr:uid="{00000000-0005-0000-0000-0000C4610000}"/>
    <cellStyle name="Normal 6 2 2 2 5 3 4 2" xfId="26004" xr:uid="{00000000-0005-0000-0000-0000C5610000}"/>
    <cellStyle name="Normal 6 2 2 2 5 3 4 3" xfId="26005" xr:uid="{00000000-0005-0000-0000-0000C6610000}"/>
    <cellStyle name="Normal 6 2 2 2 5 3 4 4" xfId="26006" xr:uid="{00000000-0005-0000-0000-0000C7610000}"/>
    <cellStyle name="Normal 6 2 2 2 5 3 5" xfId="26007" xr:uid="{00000000-0005-0000-0000-0000C8610000}"/>
    <cellStyle name="Normal 6 2 2 2 5 3 5 2" xfId="26008" xr:uid="{00000000-0005-0000-0000-0000C9610000}"/>
    <cellStyle name="Normal 6 2 2 2 5 3 5 3" xfId="26009" xr:uid="{00000000-0005-0000-0000-0000CA610000}"/>
    <cellStyle name="Normal 6 2 2 2 5 3 5 4" xfId="26010" xr:uid="{00000000-0005-0000-0000-0000CB610000}"/>
    <cellStyle name="Normal 6 2 2 2 5 3 6" xfId="26011" xr:uid="{00000000-0005-0000-0000-0000CC610000}"/>
    <cellStyle name="Normal 6 2 2 2 5 3 6 2" xfId="26012" xr:uid="{00000000-0005-0000-0000-0000CD610000}"/>
    <cellStyle name="Normal 6 2 2 2 5 3 6 3" xfId="26013" xr:uid="{00000000-0005-0000-0000-0000CE610000}"/>
    <cellStyle name="Normal 6 2 2 2 5 3 7" xfId="26014" xr:uid="{00000000-0005-0000-0000-0000CF610000}"/>
    <cellStyle name="Normal 6 2 2 2 5 3 8" xfId="26015" xr:uid="{00000000-0005-0000-0000-0000D0610000}"/>
    <cellStyle name="Normal 6 2 2 2 5 3 9" xfId="26016" xr:uid="{00000000-0005-0000-0000-0000D1610000}"/>
    <cellStyle name="Normal 6 2 2 2 5 4" xfId="26017" xr:uid="{00000000-0005-0000-0000-0000D2610000}"/>
    <cellStyle name="Normal 6 2 2 2 5 4 2" xfId="26018" xr:uid="{00000000-0005-0000-0000-0000D3610000}"/>
    <cellStyle name="Normal 6 2 2 2 5 4 2 2" xfId="26019" xr:uid="{00000000-0005-0000-0000-0000D4610000}"/>
    <cellStyle name="Normal 6 2 2 2 5 4 2 3" xfId="26020" xr:uid="{00000000-0005-0000-0000-0000D5610000}"/>
    <cellStyle name="Normal 6 2 2 2 5 4 2 4" xfId="26021" xr:uid="{00000000-0005-0000-0000-0000D6610000}"/>
    <cellStyle name="Normal 6 2 2 2 5 4 3" xfId="26022" xr:uid="{00000000-0005-0000-0000-0000D7610000}"/>
    <cellStyle name="Normal 6 2 2 2 5 4 3 2" xfId="26023" xr:uid="{00000000-0005-0000-0000-0000D8610000}"/>
    <cellStyle name="Normal 6 2 2 2 5 4 3 3" xfId="26024" xr:uid="{00000000-0005-0000-0000-0000D9610000}"/>
    <cellStyle name="Normal 6 2 2 2 5 4 4" xfId="26025" xr:uid="{00000000-0005-0000-0000-0000DA610000}"/>
    <cellStyle name="Normal 6 2 2 2 5 4 5" xfId="26026" xr:uid="{00000000-0005-0000-0000-0000DB610000}"/>
    <cellStyle name="Normal 6 2 2 2 5 4 6" xfId="26027" xr:uid="{00000000-0005-0000-0000-0000DC610000}"/>
    <cellStyle name="Normal 6 2 2 2 5 5" xfId="26028" xr:uid="{00000000-0005-0000-0000-0000DD610000}"/>
    <cellStyle name="Normal 6 2 2 2 5 5 2" xfId="26029" xr:uid="{00000000-0005-0000-0000-0000DE610000}"/>
    <cellStyle name="Normal 6 2 2 2 5 5 3" xfId="26030" xr:uid="{00000000-0005-0000-0000-0000DF610000}"/>
    <cellStyle name="Normal 6 2 2 2 5 5 4" xfId="26031" xr:uid="{00000000-0005-0000-0000-0000E0610000}"/>
    <cellStyle name="Normal 6 2 2 2 5 6" xfId="26032" xr:uid="{00000000-0005-0000-0000-0000E1610000}"/>
    <cellStyle name="Normal 6 2 2 2 5 6 2" xfId="26033" xr:uid="{00000000-0005-0000-0000-0000E2610000}"/>
    <cellStyle name="Normal 6 2 2 2 5 6 3" xfId="26034" xr:uid="{00000000-0005-0000-0000-0000E3610000}"/>
    <cellStyle name="Normal 6 2 2 2 5 6 4" xfId="26035" xr:uid="{00000000-0005-0000-0000-0000E4610000}"/>
    <cellStyle name="Normal 6 2 2 2 5 7" xfId="26036" xr:uid="{00000000-0005-0000-0000-0000E5610000}"/>
    <cellStyle name="Normal 6 2 2 2 5 7 2" xfId="26037" xr:uid="{00000000-0005-0000-0000-0000E6610000}"/>
    <cellStyle name="Normal 6 2 2 2 5 7 3" xfId="26038" xr:uid="{00000000-0005-0000-0000-0000E7610000}"/>
    <cellStyle name="Normal 6 2 2 2 5 7 4" xfId="26039" xr:uid="{00000000-0005-0000-0000-0000E8610000}"/>
    <cellStyle name="Normal 6 2 2 2 5 8" xfId="26040" xr:uid="{00000000-0005-0000-0000-0000E9610000}"/>
    <cellStyle name="Normal 6 2 2 2 5 8 2" xfId="26041" xr:uid="{00000000-0005-0000-0000-0000EA610000}"/>
    <cellStyle name="Normal 6 2 2 2 5 8 3" xfId="26042" xr:uid="{00000000-0005-0000-0000-0000EB610000}"/>
    <cellStyle name="Normal 6 2 2 2 5 9" xfId="26043" xr:uid="{00000000-0005-0000-0000-0000EC610000}"/>
    <cellStyle name="Normal 6 2 2 2 6" xfId="266" xr:uid="{00000000-0005-0000-0000-0000ED610000}"/>
    <cellStyle name="Normal 6 2 2 2 6 10" xfId="26044" xr:uid="{00000000-0005-0000-0000-0000EE610000}"/>
    <cellStyle name="Normal 6 2 2 2 6 11" xfId="26045" xr:uid="{00000000-0005-0000-0000-0000EF610000}"/>
    <cellStyle name="Normal 6 2 2 2 6 2" xfId="894" xr:uid="{00000000-0005-0000-0000-0000F0610000}"/>
    <cellStyle name="Normal 6 2 2 2 6 2 10" xfId="26046" xr:uid="{00000000-0005-0000-0000-0000F1610000}"/>
    <cellStyle name="Normal 6 2 2 2 6 2 2" xfId="1550" xr:uid="{00000000-0005-0000-0000-0000F2610000}"/>
    <cellStyle name="Normal 6 2 2 2 6 2 2 2" xfId="26047" xr:uid="{00000000-0005-0000-0000-0000F3610000}"/>
    <cellStyle name="Normal 6 2 2 2 6 2 2 2 2" xfId="26048" xr:uid="{00000000-0005-0000-0000-0000F4610000}"/>
    <cellStyle name="Normal 6 2 2 2 6 2 2 2 2 2" xfId="26049" xr:uid="{00000000-0005-0000-0000-0000F5610000}"/>
    <cellStyle name="Normal 6 2 2 2 6 2 2 2 2 3" xfId="26050" xr:uid="{00000000-0005-0000-0000-0000F6610000}"/>
    <cellStyle name="Normal 6 2 2 2 6 2 2 2 2 4" xfId="26051" xr:uid="{00000000-0005-0000-0000-0000F7610000}"/>
    <cellStyle name="Normal 6 2 2 2 6 2 2 2 3" xfId="26052" xr:uid="{00000000-0005-0000-0000-0000F8610000}"/>
    <cellStyle name="Normal 6 2 2 2 6 2 2 2 3 2" xfId="26053" xr:uid="{00000000-0005-0000-0000-0000F9610000}"/>
    <cellStyle name="Normal 6 2 2 2 6 2 2 2 3 3" xfId="26054" xr:uid="{00000000-0005-0000-0000-0000FA610000}"/>
    <cellStyle name="Normal 6 2 2 2 6 2 2 2 4" xfId="26055" xr:uid="{00000000-0005-0000-0000-0000FB610000}"/>
    <cellStyle name="Normal 6 2 2 2 6 2 2 2 5" xfId="26056" xr:uid="{00000000-0005-0000-0000-0000FC610000}"/>
    <cellStyle name="Normal 6 2 2 2 6 2 2 2 6" xfId="26057" xr:uid="{00000000-0005-0000-0000-0000FD610000}"/>
    <cellStyle name="Normal 6 2 2 2 6 2 2 3" xfId="26058" xr:uid="{00000000-0005-0000-0000-0000FE610000}"/>
    <cellStyle name="Normal 6 2 2 2 6 2 2 3 2" xfId="26059" xr:uid="{00000000-0005-0000-0000-0000FF610000}"/>
    <cellStyle name="Normal 6 2 2 2 6 2 2 3 3" xfId="26060" xr:uid="{00000000-0005-0000-0000-000000620000}"/>
    <cellStyle name="Normal 6 2 2 2 6 2 2 3 4" xfId="26061" xr:uid="{00000000-0005-0000-0000-000001620000}"/>
    <cellStyle name="Normal 6 2 2 2 6 2 2 4" xfId="26062" xr:uid="{00000000-0005-0000-0000-000002620000}"/>
    <cellStyle name="Normal 6 2 2 2 6 2 2 4 2" xfId="26063" xr:uid="{00000000-0005-0000-0000-000003620000}"/>
    <cellStyle name="Normal 6 2 2 2 6 2 2 4 3" xfId="26064" xr:uid="{00000000-0005-0000-0000-000004620000}"/>
    <cellStyle name="Normal 6 2 2 2 6 2 2 4 4" xfId="26065" xr:uid="{00000000-0005-0000-0000-000005620000}"/>
    <cellStyle name="Normal 6 2 2 2 6 2 2 5" xfId="26066" xr:uid="{00000000-0005-0000-0000-000006620000}"/>
    <cellStyle name="Normal 6 2 2 2 6 2 2 5 2" xfId="26067" xr:uid="{00000000-0005-0000-0000-000007620000}"/>
    <cellStyle name="Normal 6 2 2 2 6 2 2 5 3" xfId="26068" xr:uid="{00000000-0005-0000-0000-000008620000}"/>
    <cellStyle name="Normal 6 2 2 2 6 2 2 5 4" xfId="26069" xr:uid="{00000000-0005-0000-0000-000009620000}"/>
    <cellStyle name="Normal 6 2 2 2 6 2 2 6" xfId="26070" xr:uid="{00000000-0005-0000-0000-00000A620000}"/>
    <cellStyle name="Normal 6 2 2 2 6 2 2 6 2" xfId="26071" xr:uid="{00000000-0005-0000-0000-00000B620000}"/>
    <cellStyle name="Normal 6 2 2 2 6 2 2 6 3" xfId="26072" xr:uid="{00000000-0005-0000-0000-00000C620000}"/>
    <cellStyle name="Normal 6 2 2 2 6 2 2 7" xfId="26073" xr:uid="{00000000-0005-0000-0000-00000D620000}"/>
    <cellStyle name="Normal 6 2 2 2 6 2 2 8" xfId="26074" xr:uid="{00000000-0005-0000-0000-00000E620000}"/>
    <cellStyle name="Normal 6 2 2 2 6 2 2 9" xfId="26075" xr:uid="{00000000-0005-0000-0000-00000F620000}"/>
    <cellStyle name="Normal 6 2 2 2 6 2 3" xfId="26076" xr:uid="{00000000-0005-0000-0000-000010620000}"/>
    <cellStyle name="Normal 6 2 2 2 6 2 3 2" xfId="26077" xr:uid="{00000000-0005-0000-0000-000011620000}"/>
    <cellStyle name="Normal 6 2 2 2 6 2 3 2 2" xfId="26078" xr:uid="{00000000-0005-0000-0000-000012620000}"/>
    <cellStyle name="Normal 6 2 2 2 6 2 3 2 3" xfId="26079" xr:uid="{00000000-0005-0000-0000-000013620000}"/>
    <cellStyle name="Normal 6 2 2 2 6 2 3 2 4" xfId="26080" xr:uid="{00000000-0005-0000-0000-000014620000}"/>
    <cellStyle name="Normal 6 2 2 2 6 2 3 3" xfId="26081" xr:uid="{00000000-0005-0000-0000-000015620000}"/>
    <cellStyle name="Normal 6 2 2 2 6 2 3 3 2" xfId="26082" xr:uid="{00000000-0005-0000-0000-000016620000}"/>
    <cellStyle name="Normal 6 2 2 2 6 2 3 3 3" xfId="26083" xr:uid="{00000000-0005-0000-0000-000017620000}"/>
    <cellStyle name="Normal 6 2 2 2 6 2 3 4" xfId="26084" xr:uid="{00000000-0005-0000-0000-000018620000}"/>
    <cellStyle name="Normal 6 2 2 2 6 2 3 5" xfId="26085" xr:uid="{00000000-0005-0000-0000-000019620000}"/>
    <cellStyle name="Normal 6 2 2 2 6 2 3 6" xfId="26086" xr:uid="{00000000-0005-0000-0000-00001A620000}"/>
    <cellStyle name="Normal 6 2 2 2 6 2 4" xfId="26087" xr:uid="{00000000-0005-0000-0000-00001B620000}"/>
    <cellStyle name="Normal 6 2 2 2 6 2 4 2" xfId="26088" xr:uid="{00000000-0005-0000-0000-00001C620000}"/>
    <cellStyle name="Normal 6 2 2 2 6 2 4 3" xfId="26089" xr:uid="{00000000-0005-0000-0000-00001D620000}"/>
    <cellStyle name="Normal 6 2 2 2 6 2 4 4" xfId="26090" xr:uid="{00000000-0005-0000-0000-00001E620000}"/>
    <cellStyle name="Normal 6 2 2 2 6 2 5" xfId="26091" xr:uid="{00000000-0005-0000-0000-00001F620000}"/>
    <cellStyle name="Normal 6 2 2 2 6 2 5 2" xfId="26092" xr:uid="{00000000-0005-0000-0000-000020620000}"/>
    <cellStyle name="Normal 6 2 2 2 6 2 5 3" xfId="26093" xr:uid="{00000000-0005-0000-0000-000021620000}"/>
    <cellStyle name="Normal 6 2 2 2 6 2 5 4" xfId="26094" xr:uid="{00000000-0005-0000-0000-000022620000}"/>
    <cellStyle name="Normal 6 2 2 2 6 2 6" xfId="26095" xr:uid="{00000000-0005-0000-0000-000023620000}"/>
    <cellStyle name="Normal 6 2 2 2 6 2 6 2" xfId="26096" xr:uid="{00000000-0005-0000-0000-000024620000}"/>
    <cellStyle name="Normal 6 2 2 2 6 2 6 3" xfId="26097" xr:uid="{00000000-0005-0000-0000-000025620000}"/>
    <cellStyle name="Normal 6 2 2 2 6 2 6 4" xfId="26098" xr:uid="{00000000-0005-0000-0000-000026620000}"/>
    <cellStyle name="Normal 6 2 2 2 6 2 7" xfId="26099" xr:uid="{00000000-0005-0000-0000-000027620000}"/>
    <cellStyle name="Normal 6 2 2 2 6 2 7 2" xfId="26100" xr:uid="{00000000-0005-0000-0000-000028620000}"/>
    <cellStyle name="Normal 6 2 2 2 6 2 7 3" xfId="26101" xr:uid="{00000000-0005-0000-0000-000029620000}"/>
    <cellStyle name="Normal 6 2 2 2 6 2 8" xfId="26102" xr:uid="{00000000-0005-0000-0000-00002A620000}"/>
    <cellStyle name="Normal 6 2 2 2 6 2 9" xfId="26103" xr:uid="{00000000-0005-0000-0000-00002B620000}"/>
    <cellStyle name="Normal 6 2 2 2 6 3" xfId="1549" xr:uid="{00000000-0005-0000-0000-00002C620000}"/>
    <cellStyle name="Normal 6 2 2 2 6 3 2" xfId="26104" xr:uid="{00000000-0005-0000-0000-00002D620000}"/>
    <cellStyle name="Normal 6 2 2 2 6 3 2 2" xfId="26105" xr:uid="{00000000-0005-0000-0000-00002E620000}"/>
    <cellStyle name="Normal 6 2 2 2 6 3 2 2 2" xfId="26106" xr:uid="{00000000-0005-0000-0000-00002F620000}"/>
    <cellStyle name="Normal 6 2 2 2 6 3 2 2 3" xfId="26107" xr:uid="{00000000-0005-0000-0000-000030620000}"/>
    <cellStyle name="Normal 6 2 2 2 6 3 2 2 4" xfId="26108" xr:uid="{00000000-0005-0000-0000-000031620000}"/>
    <cellStyle name="Normal 6 2 2 2 6 3 2 3" xfId="26109" xr:uid="{00000000-0005-0000-0000-000032620000}"/>
    <cellStyle name="Normal 6 2 2 2 6 3 2 3 2" xfId="26110" xr:uid="{00000000-0005-0000-0000-000033620000}"/>
    <cellStyle name="Normal 6 2 2 2 6 3 2 3 3" xfId="26111" xr:uid="{00000000-0005-0000-0000-000034620000}"/>
    <cellStyle name="Normal 6 2 2 2 6 3 2 4" xfId="26112" xr:uid="{00000000-0005-0000-0000-000035620000}"/>
    <cellStyle name="Normal 6 2 2 2 6 3 2 5" xfId="26113" xr:uid="{00000000-0005-0000-0000-000036620000}"/>
    <cellStyle name="Normal 6 2 2 2 6 3 2 6" xfId="26114" xr:uid="{00000000-0005-0000-0000-000037620000}"/>
    <cellStyle name="Normal 6 2 2 2 6 3 3" xfId="26115" xr:uid="{00000000-0005-0000-0000-000038620000}"/>
    <cellStyle name="Normal 6 2 2 2 6 3 3 2" xfId="26116" xr:uid="{00000000-0005-0000-0000-000039620000}"/>
    <cellStyle name="Normal 6 2 2 2 6 3 3 3" xfId="26117" xr:uid="{00000000-0005-0000-0000-00003A620000}"/>
    <cellStyle name="Normal 6 2 2 2 6 3 3 4" xfId="26118" xr:uid="{00000000-0005-0000-0000-00003B620000}"/>
    <cellStyle name="Normal 6 2 2 2 6 3 4" xfId="26119" xr:uid="{00000000-0005-0000-0000-00003C620000}"/>
    <cellStyle name="Normal 6 2 2 2 6 3 4 2" xfId="26120" xr:uid="{00000000-0005-0000-0000-00003D620000}"/>
    <cellStyle name="Normal 6 2 2 2 6 3 4 3" xfId="26121" xr:uid="{00000000-0005-0000-0000-00003E620000}"/>
    <cellStyle name="Normal 6 2 2 2 6 3 4 4" xfId="26122" xr:uid="{00000000-0005-0000-0000-00003F620000}"/>
    <cellStyle name="Normal 6 2 2 2 6 3 5" xfId="26123" xr:uid="{00000000-0005-0000-0000-000040620000}"/>
    <cellStyle name="Normal 6 2 2 2 6 3 5 2" xfId="26124" xr:uid="{00000000-0005-0000-0000-000041620000}"/>
    <cellStyle name="Normal 6 2 2 2 6 3 5 3" xfId="26125" xr:uid="{00000000-0005-0000-0000-000042620000}"/>
    <cellStyle name="Normal 6 2 2 2 6 3 5 4" xfId="26126" xr:uid="{00000000-0005-0000-0000-000043620000}"/>
    <cellStyle name="Normal 6 2 2 2 6 3 6" xfId="26127" xr:uid="{00000000-0005-0000-0000-000044620000}"/>
    <cellStyle name="Normal 6 2 2 2 6 3 6 2" xfId="26128" xr:uid="{00000000-0005-0000-0000-000045620000}"/>
    <cellStyle name="Normal 6 2 2 2 6 3 6 3" xfId="26129" xr:uid="{00000000-0005-0000-0000-000046620000}"/>
    <cellStyle name="Normal 6 2 2 2 6 3 7" xfId="26130" xr:uid="{00000000-0005-0000-0000-000047620000}"/>
    <cellStyle name="Normal 6 2 2 2 6 3 8" xfId="26131" xr:uid="{00000000-0005-0000-0000-000048620000}"/>
    <cellStyle name="Normal 6 2 2 2 6 3 9" xfId="26132" xr:uid="{00000000-0005-0000-0000-000049620000}"/>
    <cellStyle name="Normal 6 2 2 2 6 4" xfId="26133" xr:uid="{00000000-0005-0000-0000-00004A620000}"/>
    <cellStyle name="Normal 6 2 2 2 6 4 2" xfId="26134" xr:uid="{00000000-0005-0000-0000-00004B620000}"/>
    <cellStyle name="Normal 6 2 2 2 6 4 2 2" xfId="26135" xr:uid="{00000000-0005-0000-0000-00004C620000}"/>
    <cellStyle name="Normal 6 2 2 2 6 4 2 3" xfId="26136" xr:uid="{00000000-0005-0000-0000-00004D620000}"/>
    <cellStyle name="Normal 6 2 2 2 6 4 2 4" xfId="26137" xr:uid="{00000000-0005-0000-0000-00004E620000}"/>
    <cellStyle name="Normal 6 2 2 2 6 4 3" xfId="26138" xr:uid="{00000000-0005-0000-0000-00004F620000}"/>
    <cellStyle name="Normal 6 2 2 2 6 4 3 2" xfId="26139" xr:uid="{00000000-0005-0000-0000-000050620000}"/>
    <cellStyle name="Normal 6 2 2 2 6 4 3 3" xfId="26140" xr:uid="{00000000-0005-0000-0000-000051620000}"/>
    <cellStyle name="Normal 6 2 2 2 6 4 4" xfId="26141" xr:uid="{00000000-0005-0000-0000-000052620000}"/>
    <cellStyle name="Normal 6 2 2 2 6 4 5" xfId="26142" xr:uid="{00000000-0005-0000-0000-000053620000}"/>
    <cellStyle name="Normal 6 2 2 2 6 4 6" xfId="26143" xr:uid="{00000000-0005-0000-0000-000054620000}"/>
    <cellStyle name="Normal 6 2 2 2 6 5" xfId="26144" xr:uid="{00000000-0005-0000-0000-000055620000}"/>
    <cellStyle name="Normal 6 2 2 2 6 5 2" xfId="26145" xr:uid="{00000000-0005-0000-0000-000056620000}"/>
    <cellStyle name="Normal 6 2 2 2 6 5 3" xfId="26146" xr:uid="{00000000-0005-0000-0000-000057620000}"/>
    <cellStyle name="Normal 6 2 2 2 6 5 4" xfId="26147" xr:uid="{00000000-0005-0000-0000-000058620000}"/>
    <cellStyle name="Normal 6 2 2 2 6 6" xfId="26148" xr:uid="{00000000-0005-0000-0000-000059620000}"/>
    <cellStyle name="Normal 6 2 2 2 6 6 2" xfId="26149" xr:uid="{00000000-0005-0000-0000-00005A620000}"/>
    <cellStyle name="Normal 6 2 2 2 6 6 3" xfId="26150" xr:uid="{00000000-0005-0000-0000-00005B620000}"/>
    <cellStyle name="Normal 6 2 2 2 6 6 4" xfId="26151" xr:uid="{00000000-0005-0000-0000-00005C620000}"/>
    <cellStyle name="Normal 6 2 2 2 6 7" xfId="26152" xr:uid="{00000000-0005-0000-0000-00005D620000}"/>
    <cellStyle name="Normal 6 2 2 2 6 7 2" xfId="26153" xr:uid="{00000000-0005-0000-0000-00005E620000}"/>
    <cellStyle name="Normal 6 2 2 2 6 7 3" xfId="26154" xr:uid="{00000000-0005-0000-0000-00005F620000}"/>
    <cellStyle name="Normal 6 2 2 2 6 7 4" xfId="26155" xr:uid="{00000000-0005-0000-0000-000060620000}"/>
    <cellStyle name="Normal 6 2 2 2 6 8" xfId="26156" xr:uid="{00000000-0005-0000-0000-000061620000}"/>
    <cellStyle name="Normal 6 2 2 2 6 8 2" xfId="26157" xr:uid="{00000000-0005-0000-0000-000062620000}"/>
    <cellStyle name="Normal 6 2 2 2 6 8 3" xfId="26158" xr:uid="{00000000-0005-0000-0000-000063620000}"/>
    <cellStyle name="Normal 6 2 2 2 6 9" xfId="26159" xr:uid="{00000000-0005-0000-0000-000064620000}"/>
    <cellStyle name="Normal 6 2 2 2 7" xfId="748" xr:uid="{00000000-0005-0000-0000-000065620000}"/>
    <cellStyle name="Normal 6 2 2 2 7 10" xfId="26160" xr:uid="{00000000-0005-0000-0000-000066620000}"/>
    <cellStyle name="Normal 6 2 2 2 7 2" xfId="1551" xr:uid="{00000000-0005-0000-0000-000067620000}"/>
    <cellStyle name="Normal 6 2 2 2 7 2 2" xfId="26161" xr:uid="{00000000-0005-0000-0000-000068620000}"/>
    <cellStyle name="Normal 6 2 2 2 7 2 2 2" xfId="26162" xr:uid="{00000000-0005-0000-0000-000069620000}"/>
    <cellStyle name="Normal 6 2 2 2 7 2 2 2 2" xfId="26163" xr:uid="{00000000-0005-0000-0000-00006A620000}"/>
    <cellStyle name="Normal 6 2 2 2 7 2 2 2 3" xfId="26164" xr:uid="{00000000-0005-0000-0000-00006B620000}"/>
    <cellStyle name="Normal 6 2 2 2 7 2 2 2 4" xfId="26165" xr:uid="{00000000-0005-0000-0000-00006C620000}"/>
    <cellStyle name="Normal 6 2 2 2 7 2 2 3" xfId="26166" xr:uid="{00000000-0005-0000-0000-00006D620000}"/>
    <cellStyle name="Normal 6 2 2 2 7 2 2 3 2" xfId="26167" xr:uid="{00000000-0005-0000-0000-00006E620000}"/>
    <cellStyle name="Normal 6 2 2 2 7 2 2 3 3" xfId="26168" xr:uid="{00000000-0005-0000-0000-00006F620000}"/>
    <cellStyle name="Normal 6 2 2 2 7 2 2 4" xfId="26169" xr:uid="{00000000-0005-0000-0000-000070620000}"/>
    <cellStyle name="Normal 6 2 2 2 7 2 2 5" xfId="26170" xr:uid="{00000000-0005-0000-0000-000071620000}"/>
    <cellStyle name="Normal 6 2 2 2 7 2 2 6" xfId="26171" xr:uid="{00000000-0005-0000-0000-000072620000}"/>
    <cellStyle name="Normal 6 2 2 2 7 2 3" xfId="26172" xr:uid="{00000000-0005-0000-0000-000073620000}"/>
    <cellStyle name="Normal 6 2 2 2 7 2 3 2" xfId="26173" xr:uid="{00000000-0005-0000-0000-000074620000}"/>
    <cellStyle name="Normal 6 2 2 2 7 2 3 3" xfId="26174" xr:uid="{00000000-0005-0000-0000-000075620000}"/>
    <cellStyle name="Normal 6 2 2 2 7 2 3 4" xfId="26175" xr:uid="{00000000-0005-0000-0000-000076620000}"/>
    <cellStyle name="Normal 6 2 2 2 7 2 4" xfId="26176" xr:uid="{00000000-0005-0000-0000-000077620000}"/>
    <cellStyle name="Normal 6 2 2 2 7 2 4 2" xfId="26177" xr:uid="{00000000-0005-0000-0000-000078620000}"/>
    <cellStyle name="Normal 6 2 2 2 7 2 4 3" xfId="26178" xr:uid="{00000000-0005-0000-0000-000079620000}"/>
    <cellStyle name="Normal 6 2 2 2 7 2 4 4" xfId="26179" xr:uid="{00000000-0005-0000-0000-00007A620000}"/>
    <cellStyle name="Normal 6 2 2 2 7 2 5" xfId="26180" xr:uid="{00000000-0005-0000-0000-00007B620000}"/>
    <cellStyle name="Normal 6 2 2 2 7 2 5 2" xfId="26181" xr:uid="{00000000-0005-0000-0000-00007C620000}"/>
    <cellStyle name="Normal 6 2 2 2 7 2 5 3" xfId="26182" xr:uid="{00000000-0005-0000-0000-00007D620000}"/>
    <cellStyle name="Normal 6 2 2 2 7 2 5 4" xfId="26183" xr:uid="{00000000-0005-0000-0000-00007E620000}"/>
    <cellStyle name="Normal 6 2 2 2 7 2 6" xfId="26184" xr:uid="{00000000-0005-0000-0000-00007F620000}"/>
    <cellStyle name="Normal 6 2 2 2 7 2 6 2" xfId="26185" xr:uid="{00000000-0005-0000-0000-000080620000}"/>
    <cellStyle name="Normal 6 2 2 2 7 2 6 3" xfId="26186" xr:uid="{00000000-0005-0000-0000-000081620000}"/>
    <cellStyle name="Normal 6 2 2 2 7 2 7" xfId="26187" xr:uid="{00000000-0005-0000-0000-000082620000}"/>
    <cellStyle name="Normal 6 2 2 2 7 2 8" xfId="26188" xr:uid="{00000000-0005-0000-0000-000083620000}"/>
    <cellStyle name="Normal 6 2 2 2 7 2 9" xfId="26189" xr:uid="{00000000-0005-0000-0000-000084620000}"/>
    <cellStyle name="Normal 6 2 2 2 7 3" xfId="26190" xr:uid="{00000000-0005-0000-0000-000085620000}"/>
    <cellStyle name="Normal 6 2 2 2 7 3 2" xfId="26191" xr:uid="{00000000-0005-0000-0000-000086620000}"/>
    <cellStyle name="Normal 6 2 2 2 7 3 2 2" xfId="26192" xr:uid="{00000000-0005-0000-0000-000087620000}"/>
    <cellStyle name="Normal 6 2 2 2 7 3 2 3" xfId="26193" xr:uid="{00000000-0005-0000-0000-000088620000}"/>
    <cellStyle name="Normal 6 2 2 2 7 3 2 4" xfId="26194" xr:uid="{00000000-0005-0000-0000-000089620000}"/>
    <cellStyle name="Normal 6 2 2 2 7 3 3" xfId="26195" xr:uid="{00000000-0005-0000-0000-00008A620000}"/>
    <cellStyle name="Normal 6 2 2 2 7 3 3 2" xfId="26196" xr:uid="{00000000-0005-0000-0000-00008B620000}"/>
    <cellStyle name="Normal 6 2 2 2 7 3 3 3" xfId="26197" xr:uid="{00000000-0005-0000-0000-00008C620000}"/>
    <cellStyle name="Normal 6 2 2 2 7 3 4" xfId="26198" xr:uid="{00000000-0005-0000-0000-00008D620000}"/>
    <cellStyle name="Normal 6 2 2 2 7 3 5" xfId="26199" xr:uid="{00000000-0005-0000-0000-00008E620000}"/>
    <cellStyle name="Normal 6 2 2 2 7 3 6" xfId="26200" xr:uid="{00000000-0005-0000-0000-00008F620000}"/>
    <cellStyle name="Normal 6 2 2 2 7 4" xfId="26201" xr:uid="{00000000-0005-0000-0000-000090620000}"/>
    <cellStyle name="Normal 6 2 2 2 7 4 2" xfId="26202" xr:uid="{00000000-0005-0000-0000-000091620000}"/>
    <cellStyle name="Normal 6 2 2 2 7 4 3" xfId="26203" xr:uid="{00000000-0005-0000-0000-000092620000}"/>
    <cellStyle name="Normal 6 2 2 2 7 4 4" xfId="26204" xr:uid="{00000000-0005-0000-0000-000093620000}"/>
    <cellStyle name="Normal 6 2 2 2 7 5" xfId="26205" xr:uid="{00000000-0005-0000-0000-000094620000}"/>
    <cellStyle name="Normal 6 2 2 2 7 5 2" xfId="26206" xr:uid="{00000000-0005-0000-0000-000095620000}"/>
    <cellStyle name="Normal 6 2 2 2 7 5 3" xfId="26207" xr:uid="{00000000-0005-0000-0000-000096620000}"/>
    <cellStyle name="Normal 6 2 2 2 7 5 4" xfId="26208" xr:uid="{00000000-0005-0000-0000-000097620000}"/>
    <cellStyle name="Normal 6 2 2 2 7 6" xfId="26209" xr:uid="{00000000-0005-0000-0000-000098620000}"/>
    <cellStyle name="Normal 6 2 2 2 7 6 2" xfId="26210" xr:uid="{00000000-0005-0000-0000-000099620000}"/>
    <cellStyle name="Normal 6 2 2 2 7 6 3" xfId="26211" xr:uid="{00000000-0005-0000-0000-00009A620000}"/>
    <cellStyle name="Normal 6 2 2 2 7 6 4" xfId="26212" xr:uid="{00000000-0005-0000-0000-00009B620000}"/>
    <cellStyle name="Normal 6 2 2 2 7 7" xfId="26213" xr:uid="{00000000-0005-0000-0000-00009C620000}"/>
    <cellStyle name="Normal 6 2 2 2 7 7 2" xfId="26214" xr:uid="{00000000-0005-0000-0000-00009D620000}"/>
    <cellStyle name="Normal 6 2 2 2 7 7 3" xfId="26215" xr:uid="{00000000-0005-0000-0000-00009E620000}"/>
    <cellStyle name="Normal 6 2 2 2 7 8" xfId="26216" xr:uid="{00000000-0005-0000-0000-00009F620000}"/>
    <cellStyle name="Normal 6 2 2 2 7 9" xfId="26217" xr:uid="{00000000-0005-0000-0000-0000A0620000}"/>
    <cellStyle name="Normal 6 2 2 2 8" xfId="1215" xr:uid="{00000000-0005-0000-0000-0000A1620000}"/>
    <cellStyle name="Normal 6 2 2 2 8 2" xfId="26218" xr:uid="{00000000-0005-0000-0000-0000A2620000}"/>
    <cellStyle name="Normal 6 2 2 2 8 2 2" xfId="26219" xr:uid="{00000000-0005-0000-0000-0000A3620000}"/>
    <cellStyle name="Normal 6 2 2 2 8 2 2 2" xfId="26220" xr:uid="{00000000-0005-0000-0000-0000A4620000}"/>
    <cellStyle name="Normal 6 2 2 2 8 2 2 3" xfId="26221" xr:uid="{00000000-0005-0000-0000-0000A5620000}"/>
    <cellStyle name="Normal 6 2 2 2 8 2 2 4" xfId="26222" xr:uid="{00000000-0005-0000-0000-0000A6620000}"/>
    <cellStyle name="Normal 6 2 2 2 8 2 3" xfId="26223" xr:uid="{00000000-0005-0000-0000-0000A7620000}"/>
    <cellStyle name="Normal 6 2 2 2 8 2 3 2" xfId="26224" xr:uid="{00000000-0005-0000-0000-0000A8620000}"/>
    <cellStyle name="Normal 6 2 2 2 8 2 3 3" xfId="26225" xr:uid="{00000000-0005-0000-0000-0000A9620000}"/>
    <cellStyle name="Normal 6 2 2 2 8 2 4" xfId="26226" xr:uid="{00000000-0005-0000-0000-0000AA620000}"/>
    <cellStyle name="Normal 6 2 2 2 8 2 5" xfId="26227" xr:uid="{00000000-0005-0000-0000-0000AB620000}"/>
    <cellStyle name="Normal 6 2 2 2 8 2 6" xfId="26228" xr:uid="{00000000-0005-0000-0000-0000AC620000}"/>
    <cellStyle name="Normal 6 2 2 2 8 3" xfId="26229" xr:uid="{00000000-0005-0000-0000-0000AD620000}"/>
    <cellStyle name="Normal 6 2 2 2 8 3 2" xfId="26230" xr:uid="{00000000-0005-0000-0000-0000AE620000}"/>
    <cellStyle name="Normal 6 2 2 2 8 3 3" xfId="26231" xr:uid="{00000000-0005-0000-0000-0000AF620000}"/>
    <cellStyle name="Normal 6 2 2 2 8 3 4" xfId="26232" xr:uid="{00000000-0005-0000-0000-0000B0620000}"/>
    <cellStyle name="Normal 6 2 2 2 8 4" xfId="26233" xr:uid="{00000000-0005-0000-0000-0000B1620000}"/>
    <cellStyle name="Normal 6 2 2 2 8 4 2" xfId="26234" xr:uid="{00000000-0005-0000-0000-0000B2620000}"/>
    <cellStyle name="Normal 6 2 2 2 8 4 3" xfId="26235" xr:uid="{00000000-0005-0000-0000-0000B3620000}"/>
    <cellStyle name="Normal 6 2 2 2 8 4 4" xfId="26236" xr:uid="{00000000-0005-0000-0000-0000B4620000}"/>
    <cellStyle name="Normal 6 2 2 2 8 5" xfId="26237" xr:uid="{00000000-0005-0000-0000-0000B5620000}"/>
    <cellStyle name="Normal 6 2 2 2 8 5 2" xfId="26238" xr:uid="{00000000-0005-0000-0000-0000B6620000}"/>
    <cellStyle name="Normal 6 2 2 2 8 5 3" xfId="26239" xr:uid="{00000000-0005-0000-0000-0000B7620000}"/>
    <cellStyle name="Normal 6 2 2 2 8 5 4" xfId="26240" xr:uid="{00000000-0005-0000-0000-0000B8620000}"/>
    <cellStyle name="Normal 6 2 2 2 8 6" xfId="26241" xr:uid="{00000000-0005-0000-0000-0000B9620000}"/>
    <cellStyle name="Normal 6 2 2 2 8 6 2" xfId="26242" xr:uid="{00000000-0005-0000-0000-0000BA620000}"/>
    <cellStyle name="Normal 6 2 2 2 8 6 3" xfId="26243" xr:uid="{00000000-0005-0000-0000-0000BB620000}"/>
    <cellStyle name="Normal 6 2 2 2 8 7" xfId="26244" xr:uid="{00000000-0005-0000-0000-0000BC620000}"/>
    <cellStyle name="Normal 6 2 2 2 8 8" xfId="26245" xr:uid="{00000000-0005-0000-0000-0000BD620000}"/>
    <cellStyle name="Normal 6 2 2 2 8 9" xfId="26246" xr:uid="{00000000-0005-0000-0000-0000BE620000}"/>
    <cellStyle name="Normal 6 2 2 2 9" xfId="26247" xr:uid="{00000000-0005-0000-0000-0000BF620000}"/>
    <cellStyle name="Normal 6 2 2 2 9 2" xfId="26248" xr:uid="{00000000-0005-0000-0000-0000C0620000}"/>
    <cellStyle name="Normal 6 2 2 2 9 2 2" xfId="26249" xr:uid="{00000000-0005-0000-0000-0000C1620000}"/>
    <cellStyle name="Normal 6 2 2 2 9 2 2 2" xfId="26250" xr:uid="{00000000-0005-0000-0000-0000C2620000}"/>
    <cellStyle name="Normal 6 2 2 2 9 2 2 3" xfId="26251" xr:uid="{00000000-0005-0000-0000-0000C3620000}"/>
    <cellStyle name="Normal 6 2 2 2 9 2 2 4" xfId="26252" xr:uid="{00000000-0005-0000-0000-0000C4620000}"/>
    <cellStyle name="Normal 6 2 2 2 9 2 3" xfId="26253" xr:uid="{00000000-0005-0000-0000-0000C5620000}"/>
    <cellStyle name="Normal 6 2 2 2 9 2 3 2" xfId="26254" xr:uid="{00000000-0005-0000-0000-0000C6620000}"/>
    <cellStyle name="Normal 6 2 2 2 9 2 3 3" xfId="26255" xr:uid="{00000000-0005-0000-0000-0000C7620000}"/>
    <cellStyle name="Normal 6 2 2 2 9 2 4" xfId="26256" xr:uid="{00000000-0005-0000-0000-0000C8620000}"/>
    <cellStyle name="Normal 6 2 2 2 9 2 5" xfId="26257" xr:uid="{00000000-0005-0000-0000-0000C9620000}"/>
    <cellStyle name="Normal 6 2 2 2 9 2 6" xfId="26258" xr:uid="{00000000-0005-0000-0000-0000CA620000}"/>
    <cellStyle name="Normal 6 2 2 2 9 3" xfId="26259" xr:uid="{00000000-0005-0000-0000-0000CB620000}"/>
    <cellStyle name="Normal 6 2 2 2 9 3 2" xfId="26260" xr:uid="{00000000-0005-0000-0000-0000CC620000}"/>
    <cellStyle name="Normal 6 2 2 2 9 3 3" xfId="26261" xr:uid="{00000000-0005-0000-0000-0000CD620000}"/>
    <cellStyle name="Normal 6 2 2 2 9 3 4" xfId="26262" xr:uid="{00000000-0005-0000-0000-0000CE620000}"/>
    <cellStyle name="Normal 6 2 2 2 9 4" xfId="26263" xr:uid="{00000000-0005-0000-0000-0000CF620000}"/>
    <cellStyle name="Normal 6 2 2 2 9 4 2" xfId="26264" xr:uid="{00000000-0005-0000-0000-0000D0620000}"/>
    <cellStyle name="Normal 6 2 2 2 9 4 3" xfId="26265" xr:uid="{00000000-0005-0000-0000-0000D1620000}"/>
    <cellStyle name="Normal 6 2 2 2 9 4 4" xfId="26266" xr:uid="{00000000-0005-0000-0000-0000D2620000}"/>
    <cellStyle name="Normal 6 2 2 2 9 5" xfId="26267" xr:uid="{00000000-0005-0000-0000-0000D3620000}"/>
    <cellStyle name="Normal 6 2 2 2 9 5 2" xfId="26268" xr:uid="{00000000-0005-0000-0000-0000D4620000}"/>
    <cellStyle name="Normal 6 2 2 2 9 5 3" xfId="26269" xr:uid="{00000000-0005-0000-0000-0000D5620000}"/>
    <cellStyle name="Normal 6 2 2 2 9 5 4" xfId="26270" xr:uid="{00000000-0005-0000-0000-0000D6620000}"/>
    <cellStyle name="Normal 6 2 2 2 9 6" xfId="26271" xr:uid="{00000000-0005-0000-0000-0000D7620000}"/>
    <cellStyle name="Normal 6 2 2 2 9 6 2" xfId="26272" xr:uid="{00000000-0005-0000-0000-0000D8620000}"/>
    <cellStyle name="Normal 6 2 2 2 9 6 3" xfId="26273" xr:uid="{00000000-0005-0000-0000-0000D9620000}"/>
    <cellStyle name="Normal 6 2 2 2 9 7" xfId="26274" xr:uid="{00000000-0005-0000-0000-0000DA620000}"/>
    <cellStyle name="Normal 6 2 2 2 9 8" xfId="26275" xr:uid="{00000000-0005-0000-0000-0000DB620000}"/>
    <cellStyle name="Normal 6 2 2 2 9 9" xfId="26276" xr:uid="{00000000-0005-0000-0000-0000DC620000}"/>
    <cellStyle name="Normal 6 2 2 20" xfId="26277" xr:uid="{00000000-0005-0000-0000-0000DD620000}"/>
    <cellStyle name="Normal 6 2 2 21" xfId="26278" xr:uid="{00000000-0005-0000-0000-0000DE620000}"/>
    <cellStyle name="Normal 6 2 2 3" xfId="130" xr:uid="{00000000-0005-0000-0000-0000DF620000}"/>
    <cellStyle name="Normal 6 2 2 3 10" xfId="26279" xr:uid="{00000000-0005-0000-0000-0000E0620000}"/>
    <cellStyle name="Normal 6 2 2 3 10 2" xfId="26280" xr:uid="{00000000-0005-0000-0000-0000E1620000}"/>
    <cellStyle name="Normal 6 2 2 3 10 2 2" xfId="26281" xr:uid="{00000000-0005-0000-0000-0000E2620000}"/>
    <cellStyle name="Normal 6 2 2 3 10 2 2 2" xfId="26282" xr:uid="{00000000-0005-0000-0000-0000E3620000}"/>
    <cellStyle name="Normal 6 2 2 3 10 2 2 3" xfId="26283" xr:uid="{00000000-0005-0000-0000-0000E4620000}"/>
    <cellStyle name="Normal 6 2 2 3 10 2 2 4" xfId="26284" xr:uid="{00000000-0005-0000-0000-0000E5620000}"/>
    <cellStyle name="Normal 6 2 2 3 10 2 3" xfId="26285" xr:uid="{00000000-0005-0000-0000-0000E6620000}"/>
    <cellStyle name="Normal 6 2 2 3 10 2 3 2" xfId="26286" xr:uid="{00000000-0005-0000-0000-0000E7620000}"/>
    <cellStyle name="Normal 6 2 2 3 10 2 3 3" xfId="26287" xr:uid="{00000000-0005-0000-0000-0000E8620000}"/>
    <cellStyle name="Normal 6 2 2 3 10 2 4" xfId="26288" xr:uid="{00000000-0005-0000-0000-0000E9620000}"/>
    <cellStyle name="Normal 6 2 2 3 10 2 5" xfId="26289" xr:uid="{00000000-0005-0000-0000-0000EA620000}"/>
    <cellStyle name="Normal 6 2 2 3 10 2 6" xfId="26290" xr:uid="{00000000-0005-0000-0000-0000EB620000}"/>
    <cellStyle name="Normal 6 2 2 3 10 3" xfId="26291" xr:uid="{00000000-0005-0000-0000-0000EC620000}"/>
    <cellStyle name="Normal 6 2 2 3 10 3 2" xfId="26292" xr:uid="{00000000-0005-0000-0000-0000ED620000}"/>
    <cellStyle name="Normal 6 2 2 3 10 3 3" xfId="26293" xr:uid="{00000000-0005-0000-0000-0000EE620000}"/>
    <cellStyle name="Normal 6 2 2 3 10 3 4" xfId="26294" xr:uid="{00000000-0005-0000-0000-0000EF620000}"/>
    <cellStyle name="Normal 6 2 2 3 10 4" xfId="26295" xr:uid="{00000000-0005-0000-0000-0000F0620000}"/>
    <cellStyle name="Normal 6 2 2 3 10 4 2" xfId="26296" xr:uid="{00000000-0005-0000-0000-0000F1620000}"/>
    <cellStyle name="Normal 6 2 2 3 10 4 3" xfId="26297" xr:uid="{00000000-0005-0000-0000-0000F2620000}"/>
    <cellStyle name="Normal 6 2 2 3 10 4 4" xfId="26298" xr:uid="{00000000-0005-0000-0000-0000F3620000}"/>
    <cellStyle name="Normal 6 2 2 3 10 5" xfId="26299" xr:uid="{00000000-0005-0000-0000-0000F4620000}"/>
    <cellStyle name="Normal 6 2 2 3 10 5 2" xfId="26300" xr:uid="{00000000-0005-0000-0000-0000F5620000}"/>
    <cellStyle name="Normal 6 2 2 3 10 5 3" xfId="26301" xr:uid="{00000000-0005-0000-0000-0000F6620000}"/>
    <cellStyle name="Normal 6 2 2 3 10 5 4" xfId="26302" xr:uid="{00000000-0005-0000-0000-0000F7620000}"/>
    <cellStyle name="Normal 6 2 2 3 10 6" xfId="26303" xr:uid="{00000000-0005-0000-0000-0000F8620000}"/>
    <cellStyle name="Normal 6 2 2 3 10 6 2" xfId="26304" xr:uid="{00000000-0005-0000-0000-0000F9620000}"/>
    <cellStyle name="Normal 6 2 2 3 10 6 3" xfId="26305" xr:uid="{00000000-0005-0000-0000-0000FA620000}"/>
    <cellStyle name="Normal 6 2 2 3 10 7" xfId="26306" xr:uid="{00000000-0005-0000-0000-0000FB620000}"/>
    <cellStyle name="Normal 6 2 2 3 10 8" xfId="26307" xr:uid="{00000000-0005-0000-0000-0000FC620000}"/>
    <cellStyle name="Normal 6 2 2 3 10 9" xfId="26308" xr:uid="{00000000-0005-0000-0000-0000FD620000}"/>
    <cellStyle name="Normal 6 2 2 3 11" xfId="26309" xr:uid="{00000000-0005-0000-0000-0000FE620000}"/>
    <cellStyle name="Normal 6 2 2 3 11 2" xfId="26310" xr:uid="{00000000-0005-0000-0000-0000FF620000}"/>
    <cellStyle name="Normal 6 2 2 3 11 2 2" xfId="26311" xr:uid="{00000000-0005-0000-0000-000000630000}"/>
    <cellStyle name="Normal 6 2 2 3 11 2 2 2" xfId="26312" xr:uid="{00000000-0005-0000-0000-000001630000}"/>
    <cellStyle name="Normal 6 2 2 3 11 2 2 3" xfId="26313" xr:uid="{00000000-0005-0000-0000-000002630000}"/>
    <cellStyle name="Normal 6 2 2 3 11 2 2 4" xfId="26314" xr:uid="{00000000-0005-0000-0000-000003630000}"/>
    <cellStyle name="Normal 6 2 2 3 11 2 3" xfId="26315" xr:uid="{00000000-0005-0000-0000-000004630000}"/>
    <cellStyle name="Normal 6 2 2 3 11 2 3 2" xfId="26316" xr:uid="{00000000-0005-0000-0000-000005630000}"/>
    <cellStyle name="Normal 6 2 2 3 11 2 3 3" xfId="26317" xr:uid="{00000000-0005-0000-0000-000006630000}"/>
    <cellStyle name="Normal 6 2 2 3 11 2 4" xfId="26318" xr:uid="{00000000-0005-0000-0000-000007630000}"/>
    <cellStyle name="Normal 6 2 2 3 11 2 5" xfId="26319" xr:uid="{00000000-0005-0000-0000-000008630000}"/>
    <cellStyle name="Normal 6 2 2 3 11 2 6" xfId="26320" xr:uid="{00000000-0005-0000-0000-000009630000}"/>
    <cellStyle name="Normal 6 2 2 3 11 3" xfId="26321" xr:uid="{00000000-0005-0000-0000-00000A630000}"/>
    <cellStyle name="Normal 6 2 2 3 11 3 2" xfId="26322" xr:uid="{00000000-0005-0000-0000-00000B630000}"/>
    <cellStyle name="Normal 6 2 2 3 11 3 3" xfId="26323" xr:uid="{00000000-0005-0000-0000-00000C630000}"/>
    <cellStyle name="Normal 6 2 2 3 11 3 4" xfId="26324" xr:uid="{00000000-0005-0000-0000-00000D630000}"/>
    <cellStyle name="Normal 6 2 2 3 11 4" xfId="26325" xr:uid="{00000000-0005-0000-0000-00000E630000}"/>
    <cellStyle name="Normal 6 2 2 3 11 4 2" xfId="26326" xr:uid="{00000000-0005-0000-0000-00000F630000}"/>
    <cellStyle name="Normal 6 2 2 3 11 4 3" xfId="26327" xr:uid="{00000000-0005-0000-0000-000010630000}"/>
    <cellStyle name="Normal 6 2 2 3 11 4 4" xfId="26328" xr:uid="{00000000-0005-0000-0000-000011630000}"/>
    <cellStyle name="Normal 6 2 2 3 11 5" xfId="26329" xr:uid="{00000000-0005-0000-0000-000012630000}"/>
    <cellStyle name="Normal 6 2 2 3 11 5 2" xfId="26330" xr:uid="{00000000-0005-0000-0000-000013630000}"/>
    <cellStyle name="Normal 6 2 2 3 11 5 3" xfId="26331" xr:uid="{00000000-0005-0000-0000-000014630000}"/>
    <cellStyle name="Normal 6 2 2 3 11 6" xfId="26332" xr:uid="{00000000-0005-0000-0000-000015630000}"/>
    <cellStyle name="Normal 6 2 2 3 11 7" xfId="26333" xr:uid="{00000000-0005-0000-0000-000016630000}"/>
    <cellStyle name="Normal 6 2 2 3 11 8" xfId="26334" xr:uid="{00000000-0005-0000-0000-000017630000}"/>
    <cellStyle name="Normal 6 2 2 3 12" xfId="26335" xr:uid="{00000000-0005-0000-0000-000018630000}"/>
    <cellStyle name="Normal 6 2 2 3 12 2" xfId="26336" xr:uid="{00000000-0005-0000-0000-000019630000}"/>
    <cellStyle name="Normal 6 2 2 3 12 2 2" xfId="26337" xr:uid="{00000000-0005-0000-0000-00001A630000}"/>
    <cellStyle name="Normal 6 2 2 3 12 2 3" xfId="26338" xr:uid="{00000000-0005-0000-0000-00001B630000}"/>
    <cellStyle name="Normal 6 2 2 3 12 2 4" xfId="26339" xr:uid="{00000000-0005-0000-0000-00001C630000}"/>
    <cellStyle name="Normal 6 2 2 3 12 3" xfId="26340" xr:uid="{00000000-0005-0000-0000-00001D630000}"/>
    <cellStyle name="Normal 6 2 2 3 12 3 2" xfId="26341" xr:uid="{00000000-0005-0000-0000-00001E630000}"/>
    <cellStyle name="Normal 6 2 2 3 12 3 3" xfId="26342" xr:uid="{00000000-0005-0000-0000-00001F630000}"/>
    <cellStyle name="Normal 6 2 2 3 12 3 4" xfId="26343" xr:uid="{00000000-0005-0000-0000-000020630000}"/>
    <cellStyle name="Normal 6 2 2 3 12 4" xfId="26344" xr:uid="{00000000-0005-0000-0000-000021630000}"/>
    <cellStyle name="Normal 6 2 2 3 12 4 2" xfId="26345" xr:uid="{00000000-0005-0000-0000-000022630000}"/>
    <cellStyle name="Normal 6 2 2 3 12 4 3" xfId="26346" xr:uid="{00000000-0005-0000-0000-000023630000}"/>
    <cellStyle name="Normal 6 2 2 3 12 5" xfId="26347" xr:uid="{00000000-0005-0000-0000-000024630000}"/>
    <cellStyle name="Normal 6 2 2 3 12 6" xfId="26348" xr:uid="{00000000-0005-0000-0000-000025630000}"/>
    <cellStyle name="Normal 6 2 2 3 12 7" xfId="26349" xr:uid="{00000000-0005-0000-0000-000026630000}"/>
    <cellStyle name="Normal 6 2 2 3 13" xfId="26350" xr:uid="{00000000-0005-0000-0000-000027630000}"/>
    <cellStyle name="Normal 6 2 2 3 13 2" xfId="26351" xr:uid="{00000000-0005-0000-0000-000028630000}"/>
    <cellStyle name="Normal 6 2 2 3 13 3" xfId="26352" xr:uid="{00000000-0005-0000-0000-000029630000}"/>
    <cellStyle name="Normal 6 2 2 3 13 4" xfId="26353" xr:uid="{00000000-0005-0000-0000-00002A630000}"/>
    <cellStyle name="Normal 6 2 2 3 14" xfId="26354" xr:uid="{00000000-0005-0000-0000-00002B630000}"/>
    <cellStyle name="Normal 6 2 2 3 14 2" xfId="26355" xr:uid="{00000000-0005-0000-0000-00002C630000}"/>
    <cellStyle name="Normal 6 2 2 3 14 3" xfId="26356" xr:uid="{00000000-0005-0000-0000-00002D630000}"/>
    <cellStyle name="Normal 6 2 2 3 14 4" xfId="26357" xr:uid="{00000000-0005-0000-0000-00002E630000}"/>
    <cellStyle name="Normal 6 2 2 3 15" xfId="26358" xr:uid="{00000000-0005-0000-0000-00002F630000}"/>
    <cellStyle name="Normal 6 2 2 3 15 2" xfId="26359" xr:uid="{00000000-0005-0000-0000-000030630000}"/>
    <cellStyle name="Normal 6 2 2 3 15 3" xfId="26360" xr:uid="{00000000-0005-0000-0000-000031630000}"/>
    <cellStyle name="Normal 6 2 2 3 15 4" xfId="26361" xr:uid="{00000000-0005-0000-0000-000032630000}"/>
    <cellStyle name="Normal 6 2 2 3 16" xfId="26362" xr:uid="{00000000-0005-0000-0000-000033630000}"/>
    <cellStyle name="Normal 6 2 2 3 16 2" xfId="26363" xr:uid="{00000000-0005-0000-0000-000034630000}"/>
    <cellStyle name="Normal 6 2 2 3 16 3" xfId="26364" xr:uid="{00000000-0005-0000-0000-000035630000}"/>
    <cellStyle name="Normal 6 2 2 3 17" xfId="26365" xr:uid="{00000000-0005-0000-0000-000036630000}"/>
    <cellStyle name="Normal 6 2 2 3 18" xfId="26366" xr:uid="{00000000-0005-0000-0000-000037630000}"/>
    <cellStyle name="Normal 6 2 2 3 19" xfId="26367" xr:uid="{00000000-0005-0000-0000-000038630000}"/>
    <cellStyle name="Normal 6 2 2 3 2" xfId="486" xr:uid="{00000000-0005-0000-0000-000039630000}"/>
    <cellStyle name="Normal 6 2 2 3 2 10" xfId="26368" xr:uid="{00000000-0005-0000-0000-00003A630000}"/>
    <cellStyle name="Normal 6 2 2 3 2 10 2" xfId="26369" xr:uid="{00000000-0005-0000-0000-00003B630000}"/>
    <cellStyle name="Normal 6 2 2 3 2 10 3" xfId="26370" xr:uid="{00000000-0005-0000-0000-00003C630000}"/>
    <cellStyle name="Normal 6 2 2 3 2 10 4" xfId="26371" xr:uid="{00000000-0005-0000-0000-00003D630000}"/>
    <cellStyle name="Normal 6 2 2 3 2 11" xfId="26372" xr:uid="{00000000-0005-0000-0000-00003E630000}"/>
    <cellStyle name="Normal 6 2 2 3 2 11 2" xfId="26373" xr:uid="{00000000-0005-0000-0000-00003F630000}"/>
    <cellStyle name="Normal 6 2 2 3 2 11 3" xfId="26374" xr:uid="{00000000-0005-0000-0000-000040630000}"/>
    <cellStyle name="Normal 6 2 2 3 2 12" xfId="26375" xr:uid="{00000000-0005-0000-0000-000041630000}"/>
    <cellStyle name="Normal 6 2 2 3 2 13" xfId="26376" xr:uid="{00000000-0005-0000-0000-000042630000}"/>
    <cellStyle name="Normal 6 2 2 3 2 14" xfId="26377" xr:uid="{00000000-0005-0000-0000-000043630000}"/>
    <cellStyle name="Normal 6 2 2 3 2 2" xfId="647" xr:uid="{00000000-0005-0000-0000-000044630000}"/>
    <cellStyle name="Normal 6 2 2 3 2 2 10" xfId="26378" xr:uid="{00000000-0005-0000-0000-000045630000}"/>
    <cellStyle name="Normal 6 2 2 3 2 2 11" xfId="26379" xr:uid="{00000000-0005-0000-0000-000046630000}"/>
    <cellStyle name="Normal 6 2 2 3 2 2 2" xfId="1113" xr:uid="{00000000-0005-0000-0000-000047630000}"/>
    <cellStyle name="Normal 6 2 2 3 2 2 2 10" xfId="26380" xr:uid="{00000000-0005-0000-0000-000048630000}"/>
    <cellStyle name="Normal 6 2 2 3 2 2 2 2" xfId="1554" xr:uid="{00000000-0005-0000-0000-000049630000}"/>
    <cellStyle name="Normal 6 2 2 3 2 2 2 2 2" xfId="26381" xr:uid="{00000000-0005-0000-0000-00004A630000}"/>
    <cellStyle name="Normal 6 2 2 3 2 2 2 2 2 2" xfId="26382" xr:uid="{00000000-0005-0000-0000-00004B630000}"/>
    <cellStyle name="Normal 6 2 2 3 2 2 2 2 2 2 2" xfId="26383" xr:uid="{00000000-0005-0000-0000-00004C630000}"/>
    <cellStyle name="Normal 6 2 2 3 2 2 2 2 2 2 3" xfId="26384" xr:uid="{00000000-0005-0000-0000-00004D630000}"/>
    <cellStyle name="Normal 6 2 2 3 2 2 2 2 2 2 4" xfId="26385" xr:uid="{00000000-0005-0000-0000-00004E630000}"/>
    <cellStyle name="Normal 6 2 2 3 2 2 2 2 2 3" xfId="26386" xr:uid="{00000000-0005-0000-0000-00004F630000}"/>
    <cellStyle name="Normal 6 2 2 3 2 2 2 2 2 3 2" xfId="26387" xr:uid="{00000000-0005-0000-0000-000050630000}"/>
    <cellStyle name="Normal 6 2 2 3 2 2 2 2 2 3 3" xfId="26388" xr:uid="{00000000-0005-0000-0000-000051630000}"/>
    <cellStyle name="Normal 6 2 2 3 2 2 2 2 2 4" xfId="26389" xr:uid="{00000000-0005-0000-0000-000052630000}"/>
    <cellStyle name="Normal 6 2 2 3 2 2 2 2 2 5" xfId="26390" xr:uid="{00000000-0005-0000-0000-000053630000}"/>
    <cellStyle name="Normal 6 2 2 3 2 2 2 2 2 6" xfId="26391" xr:uid="{00000000-0005-0000-0000-000054630000}"/>
    <cellStyle name="Normal 6 2 2 3 2 2 2 2 3" xfId="26392" xr:uid="{00000000-0005-0000-0000-000055630000}"/>
    <cellStyle name="Normal 6 2 2 3 2 2 2 2 3 2" xfId="26393" xr:uid="{00000000-0005-0000-0000-000056630000}"/>
    <cellStyle name="Normal 6 2 2 3 2 2 2 2 3 3" xfId="26394" xr:uid="{00000000-0005-0000-0000-000057630000}"/>
    <cellStyle name="Normal 6 2 2 3 2 2 2 2 3 4" xfId="26395" xr:uid="{00000000-0005-0000-0000-000058630000}"/>
    <cellStyle name="Normal 6 2 2 3 2 2 2 2 4" xfId="26396" xr:uid="{00000000-0005-0000-0000-000059630000}"/>
    <cellStyle name="Normal 6 2 2 3 2 2 2 2 4 2" xfId="26397" xr:uid="{00000000-0005-0000-0000-00005A630000}"/>
    <cellStyle name="Normal 6 2 2 3 2 2 2 2 4 3" xfId="26398" xr:uid="{00000000-0005-0000-0000-00005B630000}"/>
    <cellStyle name="Normal 6 2 2 3 2 2 2 2 4 4" xfId="26399" xr:uid="{00000000-0005-0000-0000-00005C630000}"/>
    <cellStyle name="Normal 6 2 2 3 2 2 2 2 5" xfId="26400" xr:uid="{00000000-0005-0000-0000-00005D630000}"/>
    <cellStyle name="Normal 6 2 2 3 2 2 2 2 5 2" xfId="26401" xr:uid="{00000000-0005-0000-0000-00005E630000}"/>
    <cellStyle name="Normal 6 2 2 3 2 2 2 2 5 3" xfId="26402" xr:uid="{00000000-0005-0000-0000-00005F630000}"/>
    <cellStyle name="Normal 6 2 2 3 2 2 2 2 5 4" xfId="26403" xr:uid="{00000000-0005-0000-0000-000060630000}"/>
    <cellStyle name="Normal 6 2 2 3 2 2 2 2 6" xfId="26404" xr:uid="{00000000-0005-0000-0000-000061630000}"/>
    <cellStyle name="Normal 6 2 2 3 2 2 2 2 6 2" xfId="26405" xr:uid="{00000000-0005-0000-0000-000062630000}"/>
    <cellStyle name="Normal 6 2 2 3 2 2 2 2 6 3" xfId="26406" xr:uid="{00000000-0005-0000-0000-000063630000}"/>
    <cellStyle name="Normal 6 2 2 3 2 2 2 2 7" xfId="26407" xr:uid="{00000000-0005-0000-0000-000064630000}"/>
    <cellStyle name="Normal 6 2 2 3 2 2 2 2 8" xfId="26408" xr:uid="{00000000-0005-0000-0000-000065630000}"/>
    <cellStyle name="Normal 6 2 2 3 2 2 2 2 9" xfId="26409" xr:uid="{00000000-0005-0000-0000-000066630000}"/>
    <cellStyle name="Normal 6 2 2 3 2 2 2 3" xfId="26410" xr:uid="{00000000-0005-0000-0000-000067630000}"/>
    <cellStyle name="Normal 6 2 2 3 2 2 2 3 2" xfId="26411" xr:uid="{00000000-0005-0000-0000-000068630000}"/>
    <cellStyle name="Normal 6 2 2 3 2 2 2 3 2 2" xfId="26412" xr:uid="{00000000-0005-0000-0000-000069630000}"/>
    <cellStyle name="Normal 6 2 2 3 2 2 2 3 2 3" xfId="26413" xr:uid="{00000000-0005-0000-0000-00006A630000}"/>
    <cellStyle name="Normal 6 2 2 3 2 2 2 3 2 4" xfId="26414" xr:uid="{00000000-0005-0000-0000-00006B630000}"/>
    <cellStyle name="Normal 6 2 2 3 2 2 2 3 3" xfId="26415" xr:uid="{00000000-0005-0000-0000-00006C630000}"/>
    <cellStyle name="Normal 6 2 2 3 2 2 2 3 3 2" xfId="26416" xr:uid="{00000000-0005-0000-0000-00006D630000}"/>
    <cellStyle name="Normal 6 2 2 3 2 2 2 3 3 3" xfId="26417" xr:uid="{00000000-0005-0000-0000-00006E630000}"/>
    <cellStyle name="Normal 6 2 2 3 2 2 2 3 4" xfId="26418" xr:uid="{00000000-0005-0000-0000-00006F630000}"/>
    <cellStyle name="Normal 6 2 2 3 2 2 2 3 5" xfId="26419" xr:uid="{00000000-0005-0000-0000-000070630000}"/>
    <cellStyle name="Normal 6 2 2 3 2 2 2 3 6" xfId="26420" xr:uid="{00000000-0005-0000-0000-000071630000}"/>
    <cellStyle name="Normal 6 2 2 3 2 2 2 4" xfId="26421" xr:uid="{00000000-0005-0000-0000-000072630000}"/>
    <cellStyle name="Normal 6 2 2 3 2 2 2 4 2" xfId="26422" xr:uid="{00000000-0005-0000-0000-000073630000}"/>
    <cellStyle name="Normal 6 2 2 3 2 2 2 4 3" xfId="26423" xr:uid="{00000000-0005-0000-0000-000074630000}"/>
    <cellStyle name="Normal 6 2 2 3 2 2 2 4 4" xfId="26424" xr:uid="{00000000-0005-0000-0000-000075630000}"/>
    <cellStyle name="Normal 6 2 2 3 2 2 2 5" xfId="26425" xr:uid="{00000000-0005-0000-0000-000076630000}"/>
    <cellStyle name="Normal 6 2 2 3 2 2 2 5 2" xfId="26426" xr:uid="{00000000-0005-0000-0000-000077630000}"/>
    <cellStyle name="Normal 6 2 2 3 2 2 2 5 3" xfId="26427" xr:uid="{00000000-0005-0000-0000-000078630000}"/>
    <cellStyle name="Normal 6 2 2 3 2 2 2 5 4" xfId="26428" xr:uid="{00000000-0005-0000-0000-000079630000}"/>
    <cellStyle name="Normal 6 2 2 3 2 2 2 6" xfId="26429" xr:uid="{00000000-0005-0000-0000-00007A630000}"/>
    <cellStyle name="Normal 6 2 2 3 2 2 2 6 2" xfId="26430" xr:uid="{00000000-0005-0000-0000-00007B630000}"/>
    <cellStyle name="Normal 6 2 2 3 2 2 2 6 3" xfId="26431" xr:uid="{00000000-0005-0000-0000-00007C630000}"/>
    <cellStyle name="Normal 6 2 2 3 2 2 2 6 4" xfId="26432" xr:uid="{00000000-0005-0000-0000-00007D630000}"/>
    <cellStyle name="Normal 6 2 2 3 2 2 2 7" xfId="26433" xr:uid="{00000000-0005-0000-0000-00007E630000}"/>
    <cellStyle name="Normal 6 2 2 3 2 2 2 7 2" xfId="26434" xr:uid="{00000000-0005-0000-0000-00007F630000}"/>
    <cellStyle name="Normal 6 2 2 3 2 2 2 7 3" xfId="26435" xr:uid="{00000000-0005-0000-0000-000080630000}"/>
    <cellStyle name="Normal 6 2 2 3 2 2 2 8" xfId="26436" xr:uid="{00000000-0005-0000-0000-000081630000}"/>
    <cellStyle name="Normal 6 2 2 3 2 2 2 9" xfId="26437" xr:uid="{00000000-0005-0000-0000-000082630000}"/>
    <cellStyle name="Normal 6 2 2 3 2 2 3" xfId="1553" xr:uid="{00000000-0005-0000-0000-000083630000}"/>
    <cellStyle name="Normal 6 2 2 3 2 2 3 2" xfId="26438" xr:uid="{00000000-0005-0000-0000-000084630000}"/>
    <cellStyle name="Normal 6 2 2 3 2 2 3 2 2" xfId="26439" xr:uid="{00000000-0005-0000-0000-000085630000}"/>
    <cellStyle name="Normal 6 2 2 3 2 2 3 2 2 2" xfId="26440" xr:uid="{00000000-0005-0000-0000-000086630000}"/>
    <cellStyle name="Normal 6 2 2 3 2 2 3 2 2 3" xfId="26441" xr:uid="{00000000-0005-0000-0000-000087630000}"/>
    <cellStyle name="Normal 6 2 2 3 2 2 3 2 2 4" xfId="26442" xr:uid="{00000000-0005-0000-0000-000088630000}"/>
    <cellStyle name="Normal 6 2 2 3 2 2 3 2 3" xfId="26443" xr:uid="{00000000-0005-0000-0000-000089630000}"/>
    <cellStyle name="Normal 6 2 2 3 2 2 3 2 3 2" xfId="26444" xr:uid="{00000000-0005-0000-0000-00008A630000}"/>
    <cellStyle name="Normal 6 2 2 3 2 2 3 2 3 3" xfId="26445" xr:uid="{00000000-0005-0000-0000-00008B630000}"/>
    <cellStyle name="Normal 6 2 2 3 2 2 3 2 4" xfId="26446" xr:uid="{00000000-0005-0000-0000-00008C630000}"/>
    <cellStyle name="Normal 6 2 2 3 2 2 3 2 5" xfId="26447" xr:uid="{00000000-0005-0000-0000-00008D630000}"/>
    <cellStyle name="Normal 6 2 2 3 2 2 3 2 6" xfId="26448" xr:uid="{00000000-0005-0000-0000-00008E630000}"/>
    <cellStyle name="Normal 6 2 2 3 2 2 3 3" xfId="26449" xr:uid="{00000000-0005-0000-0000-00008F630000}"/>
    <cellStyle name="Normal 6 2 2 3 2 2 3 3 2" xfId="26450" xr:uid="{00000000-0005-0000-0000-000090630000}"/>
    <cellStyle name="Normal 6 2 2 3 2 2 3 3 3" xfId="26451" xr:uid="{00000000-0005-0000-0000-000091630000}"/>
    <cellStyle name="Normal 6 2 2 3 2 2 3 3 4" xfId="26452" xr:uid="{00000000-0005-0000-0000-000092630000}"/>
    <cellStyle name="Normal 6 2 2 3 2 2 3 4" xfId="26453" xr:uid="{00000000-0005-0000-0000-000093630000}"/>
    <cellStyle name="Normal 6 2 2 3 2 2 3 4 2" xfId="26454" xr:uid="{00000000-0005-0000-0000-000094630000}"/>
    <cellStyle name="Normal 6 2 2 3 2 2 3 4 3" xfId="26455" xr:uid="{00000000-0005-0000-0000-000095630000}"/>
    <cellStyle name="Normal 6 2 2 3 2 2 3 4 4" xfId="26456" xr:uid="{00000000-0005-0000-0000-000096630000}"/>
    <cellStyle name="Normal 6 2 2 3 2 2 3 5" xfId="26457" xr:uid="{00000000-0005-0000-0000-000097630000}"/>
    <cellStyle name="Normal 6 2 2 3 2 2 3 5 2" xfId="26458" xr:uid="{00000000-0005-0000-0000-000098630000}"/>
    <cellStyle name="Normal 6 2 2 3 2 2 3 5 3" xfId="26459" xr:uid="{00000000-0005-0000-0000-000099630000}"/>
    <cellStyle name="Normal 6 2 2 3 2 2 3 5 4" xfId="26460" xr:uid="{00000000-0005-0000-0000-00009A630000}"/>
    <cellStyle name="Normal 6 2 2 3 2 2 3 6" xfId="26461" xr:uid="{00000000-0005-0000-0000-00009B630000}"/>
    <cellStyle name="Normal 6 2 2 3 2 2 3 6 2" xfId="26462" xr:uid="{00000000-0005-0000-0000-00009C630000}"/>
    <cellStyle name="Normal 6 2 2 3 2 2 3 6 3" xfId="26463" xr:uid="{00000000-0005-0000-0000-00009D630000}"/>
    <cellStyle name="Normal 6 2 2 3 2 2 3 7" xfId="26464" xr:uid="{00000000-0005-0000-0000-00009E630000}"/>
    <cellStyle name="Normal 6 2 2 3 2 2 3 8" xfId="26465" xr:uid="{00000000-0005-0000-0000-00009F630000}"/>
    <cellStyle name="Normal 6 2 2 3 2 2 3 9" xfId="26466" xr:uid="{00000000-0005-0000-0000-0000A0630000}"/>
    <cellStyle name="Normal 6 2 2 3 2 2 4" xfId="26467" xr:uid="{00000000-0005-0000-0000-0000A1630000}"/>
    <cellStyle name="Normal 6 2 2 3 2 2 4 2" xfId="26468" xr:uid="{00000000-0005-0000-0000-0000A2630000}"/>
    <cellStyle name="Normal 6 2 2 3 2 2 4 2 2" xfId="26469" xr:uid="{00000000-0005-0000-0000-0000A3630000}"/>
    <cellStyle name="Normal 6 2 2 3 2 2 4 2 3" xfId="26470" xr:uid="{00000000-0005-0000-0000-0000A4630000}"/>
    <cellStyle name="Normal 6 2 2 3 2 2 4 2 4" xfId="26471" xr:uid="{00000000-0005-0000-0000-0000A5630000}"/>
    <cellStyle name="Normal 6 2 2 3 2 2 4 3" xfId="26472" xr:uid="{00000000-0005-0000-0000-0000A6630000}"/>
    <cellStyle name="Normal 6 2 2 3 2 2 4 3 2" xfId="26473" xr:uid="{00000000-0005-0000-0000-0000A7630000}"/>
    <cellStyle name="Normal 6 2 2 3 2 2 4 3 3" xfId="26474" xr:uid="{00000000-0005-0000-0000-0000A8630000}"/>
    <cellStyle name="Normal 6 2 2 3 2 2 4 4" xfId="26475" xr:uid="{00000000-0005-0000-0000-0000A9630000}"/>
    <cellStyle name="Normal 6 2 2 3 2 2 4 5" xfId="26476" xr:uid="{00000000-0005-0000-0000-0000AA630000}"/>
    <cellStyle name="Normal 6 2 2 3 2 2 4 6" xfId="26477" xr:uid="{00000000-0005-0000-0000-0000AB630000}"/>
    <cellStyle name="Normal 6 2 2 3 2 2 5" xfId="26478" xr:uid="{00000000-0005-0000-0000-0000AC630000}"/>
    <cellStyle name="Normal 6 2 2 3 2 2 5 2" xfId="26479" xr:uid="{00000000-0005-0000-0000-0000AD630000}"/>
    <cellStyle name="Normal 6 2 2 3 2 2 5 3" xfId="26480" xr:uid="{00000000-0005-0000-0000-0000AE630000}"/>
    <cellStyle name="Normal 6 2 2 3 2 2 5 4" xfId="26481" xr:uid="{00000000-0005-0000-0000-0000AF630000}"/>
    <cellStyle name="Normal 6 2 2 3 2 2 6" xfId="26482" xr:uid="{00000000-0005-0000-0000-0000B0630000}"/>
    <cellStyle name="Normal 6 2 2 3 2 2 6 2" xfId="26483" xr:uid="{00000000-0005-0000-0000-0000B1630000}"/>
    <cellStyle name="Normal 6 2 2 3 2 2 6 3" xfId="26484" xr:uid="{00000000-0005-0000-0000-0000B2630000}"/>
    <cellStyle name="Normal 6 2 2 3 2 2 6 4" xfId="26485" xr:uid="{00000000-0005-0000-0000-0000B3630000}"/>
    <cellStyle name="Normal 6 2 2 3 2 2 7" xfId="26486" xr:uid="{00000000-0005-0000-0000-0000B4630000}"/>
    <cellStyle name="Normal 6 2 2 3 2 2 7 2" xfId="26487" xr:uid="{00000000-0005-0000-0000-0000B5630000}"/>
    <cellStyle name="Normal 6 2 2 3 2 2 7 3" xfId="26488" xr:uid="{00000000-0005-0000-0000-0000B6630000}"/>
    <cellStyle name="Normal 6 2 2 3 2 2 7 4" xfId="26489" xr:uid="{00000000-0005-0000-0000-0000B7630000}"/>
    <cellStyle name="Normal 6 2 2 3 2 2 8" xfId="26490" xr:uid="{00000000-0005-0000-0000-0000B8630000}"/>
    <cellStyle name="Normal 6 2 2 3 2 2 8 2" xfId="26491" xr:uid="{00000000-0005-0000-0000-0000B9630000}"/>
    <cellStyle name="Normal 6 2 2 3 2 2 8 3" xfId="26492" xr:uid="{00000000-0005-0000-0000-0000BA630000}"/>
    <cellStyle name="Normal 6 2 2 3 2 2 9" xfId="26493" xr:uid="{00000000-0005-0000-0000-0000BB630000}"/>
    <cellStyle name="Normal 6 2 2 3 2 3" xfId="800" xr:uid="{00000000-0005-0000-0000-0000BC630000}"/>
    <cellStyle name="Normal 6 2 2 3 2 3 10" xfId="26494" xr:uid="{00000000-0005-0000-0000-0000BD630000}"/>
    <cellStyle name="Normal 6 2 2 3 2 3 2" xfId="1555" xr:uid="{00000000-0005-0000-0000-0000BE630000}"/>
    <cellStyle name="Normal 6 2 2 3 2 3 2 2" xfId="26495" xr:uid="{00000000-0005-0000-0000-0000BF630000}"/>
    <cellStyle name="Normal 6 2 2 3 2 3 2 2 2" xfId="26496" xr:uid="{00000000-0005-0000-0000-0000C0630000}"/>
    <cellStyle name="Normal 6 2 2 3 2 3 2 2 2 2" xfId="26497" xr:uid="{00000000-0005-0000-0000-0000C1630000}"/>
    <cellStyle name="Normal 6 2 2 3 2 3 2 2 2 3" xfId="26498" xr:uid="{00000000-0005-0000-0000-0000C2630000}"/>
    <cellStyle name="Normal 6 2 2 3 2 3 2 2 2 4" xfId="26499" xr:uid="{00000000-0005-0000-0000-0000C3630000}"/>
    <cellStyle name="Normal 6 2 2 3 2 3 2 2 3" xfId="26500" xr:uid="{00000000-0005-0000-0000-0000C4630000}"/>
    <cellStyle name="Normal 6 2 2 3 2 3 2 2 3 2" xfId="26501" xr:uid="{00000000-0005-0000-0000-0000C5630000}"/>
    <cellStyle name="Normal 6 2 2 3 2 3 2 2 3 3" xfId="26502" xr:uid="{00000000-0005-0000-0000-0000C6630000}"/>
    <cellStyle name="Normal 6 2 2 3 2 3 2 2 4" xfId="26503" xr:uid="{00000000-0005-0000-0000-0000C7630000}"/>
    <cellStyle name="Normal 6 2 2 3 2 3 2 2 5" xfId="26504" xr:uid="{00000000-0005-0000-0000-0000C8630000}"/>
    <cellStyle name="Normal 6 2 2 3 2 3 2 2 6" xfId="26505" xr:uid="{00000000-0005-0000-0000-0000C9630000}"/>
    <cellStyle name="Normal 6 2 2 3 2 3 2 3" xfId="26506" xr:uid="{00000000-0005-0000-0000-0000CA630000}"/>
    <cellStyle name="Normal 6 2 2 3 2 3 2 3 2" xfId="26507" xr:uid="{00000000-0005-0000-0000-0000CB630000}"/>
    <cellStyle name="Normal 6 2 2 3 2 3 2 3 3" xfId="26508" xr:uid="{00000000-0005-0000-0000-0000CC630000}"/>
    <cellStyle name="Normal 6 2 2 3 2 3 2 3 4" xfId="26509" xr:uid="{00000000-0005-0000-0000-0000CD630000}"/>
    <cellStyle name="Normal 6 2 2 3 2 3 2 4" xfId="26510" xr:uid="{00000000-0005-0000-0000-0000CE630000}"/>
    <cellStyle name="Normal 6 2 2 3 2 3 2 4 2" xfId="26511" xr:uid="{00000000-0005-0000-0000-0000CF630000}"/>
    <cellStyle name="Normal 6 2 2 3 2 3 2 4 3" xfId="26512" xr:uid="{00000000-0005-0000-0000-0000D0630000}"/>
    <cellStyle name="Normal 6 2 2 3 2 3 2 4 4" xfId="26513" xr:uid="{00000000-0005-0000-0000-0000D1630000}"/>
    <cellStyle name="Normal 6 2 2 3 2 3 2 5" xfId="26514" xr:uid="{00000000-0005-0000-0000-0000D2630000}"/>
    <cellStyle name="Normal 6 2 2 3 2 3 2 5 2" xfId="26515" xr:uid="{00000000-0005-0000-0000-0000D3630000}"/>
    <cellStyle name="Normal 6 2 2 3 2 3 2 5 3" xfId="26516" xr:uid="{00000000-0005-0000-0000-0000D4630000}"/>
    <cellStyle name="Normal 6 2 2 3 2 3 2 5 4" xfId="26517" xr:uid="{00000000-0005-0000-0000-0000D5630000}"/>
    <cellStyle name="Normal 6 2 2 3 2 3 2 6" xfId="26518" xr:uid="{00000000-0005-0000-0000-0000D6630000}"/>
    <cellStyle name="Normal 6 2 2 3 2 3 2 6 2" xfId="26519" xr:uid="{00000000-0005-0000-0000-0000D7630000}"/>
    <cellStyle name="Normal 6 2 2 3 2 3 2 6 3" xfId="26520" xr:uid="{00000000-0005-0000-0000-0000D8630000}"/>
    <cellStyle name="Normal 6 2 2 3 2 3 2 7" xfId="26521" xr:uid="{00000000-0005-0000-0000-0000D9630000}"/>
    <cellStyle name="Normal 6 2 2 3 2 3 2 8" xfId="26522" xr:uid="{00000000-0005-0000-0000-0000DA630000}"/>
    <cellStyle name="Normal 6 2 2 3 2 3 2 9" xfId="26523" xr:uid="{00000000-0005-0000-0000-0000DB630000}"/>
    <cellStyle name="Normal 6 2 2 3 2 3 3" xfId="26524" xr:uid="{00000000-0005-0000-0000-0000DC630000}"/>
    <cellStyle name="Normal 6 2 2 3 2 3 3 2" xfId="26525" xr:uid="{00000000-0005-0000-0000-0000DD630000}"/>
    <cellStyle name="Normal 6 2 2 3 2 3 3 2 2" xfId="26526" xr:uid="{00000000-0005-0000-0000-0000DE630000}"/>
    <cellStyle name="Normal 6 2 2 3 2 3 3 2 3" xfId="26527" xr:uid="{00000000-0005-0000-0000-0000DF630000}"/>
    <cellStyle name="Normal 6 2 2 3 2 3 3 2 4" xfId="26528" xr:uid="{00000000-0005-0000-0000-0000E0630000}"/>
    <cellStyle name="Normal 6 2 2 3 2 3 3 3" xfId="26529" xr:uid="{00000000-0005-0000-0000-0000E1630000}"/>
    <cellStyle name="Normal 6 2 2 3 2 3 3 3 2" xfId="26530" xr:uid="{00000000-0005-0000-0000-0000E2630000}"/>
    <cellStyle name="Normal 6 2 2 3 2 3 3 3 3" xfId="26531" xr:uid="{00000000-0005-0000-0000-0000E3630000}"/>
    <cellStyle name="Normal 6 2 2 3 2 3 3 4" xfId="26532" xr:uid="{00000000-0005-0000-0000-0000E4630000}"/>
    <cellStyle name="Normal 6 2 2 3 2 3 3 5" xfId="26533" xr:uid="{00000000-0005-0000-0000-0000E5630000}"/>
    <cellStyle name="Normal 6 2 2 3 2 3 3 6" xfId="26534" xr:uid="{00000000-0005-0000-0000-0000E6630000}"/>
    <cellStyle name="Normal 6 2 2 3 2 3 4" xfId="26535" xr:uid="{00000000-0005-0000-0000-0000E7630000}"/>
    <cellStyle name="Normal 6 2 2 3 2 3 4 2" xfId="26536" xr:uid="{00000000-0005-0000-0000-0000E8630000}"/>
    <cellStyle name="Normal 6 2 2 3 2 3 4 3" xfId="26537" xr:uid="{00000000-0005-0000-0000-0000E9630000}"/>
    <cellStyle name="Normal 6 2 2 3 2 3 4 4" xfId="26538" xr:uid="{00000000-0005-0000-0000-0000EA630000}"/>
    <cellStyle name="Normal 6 2 2 3 2 3 5" xfId="26539" xr:uid="{00000000-0005-0000-0000-0000EB630000}"/>
    <cellStyle name="Normal 6 2 2 3 2 3 5 2" xfId="26540" xr:uid="{00000000-0005-0000-0000-0000EC630000}"/>
    <cellStyle name="Normal 6 2 2 3 2 3 5 3" xfId="26541" xr:uid="{00000000-0005-0000-0000-0000ED630000}"/>
    <cellStyle name="Normal 6 2 2 3 2 3 5 4" xfId="26542" xr:uid="{00000000-0005-0000-0000-0000EE630000}"/>
    <cellStyle name="Normal 6 2 2 3 2 3 6" xfId="26543" xr:uid="{00000000-0005-0000-0000-0000EF630000}"/>
    <cellStyle name="Normal 6 2 2 3 2 3 6 2" xfId="26544" xr:uid="{00000000-0005-0000-0000-0000F0630000}"/>
    <cellStyle name="Normal 6 2 2 3 2 3 6 3" xfId="26545" xr:uid="{00000000-0005-0000-0000-0000F1630000}"/>
    <cellStyle name="Normal 6 2 2 3 2 3 6 4" xfId="26546" xr:uid="{00000000-0005-0000-0000-0000F2630000}"/>
    <cellStyle name="Normal 6 2 2 3 2 3 7" xfId="26547" xr:uid="{00000000-0005-0000-0000-0000F3630000}"/>
    <cellStyle name="Normal 6 2 2 3 2 3 7 2" xfId="26548" xr:uid="{00000000-0005-0000-0000-0000F4630000}"/>
    <cellStyle name="Normal 6 2 2 3 2 3 7 3" xfId="26549" xr:uid="{00000000-0005-0000-0000-0000F5630000}"/>
    <cellStyle name="Normal 6 2 2 3 2 3 8" xfId="26550" xr:uid="{00000000-0005-0000-0000-0000F6630000}"/>
    <cellStyle name="Normal 6 2 2 3 2 3 9" xfId="26551" xr:uid="{00000000-0005-0000-0000-0000F7630000}"/>
    <cellStyle name="Normal 6 2 2 3 2 4" xfId="1552" xr:uid="{00000000-0005-0000-0000-0000F8630000}"/>
    <cellStyle name="Normal 6 2 2 3 2 4 2" xfId="26552" xr:uid="{00000000-0005-0000-0000-0000F9630000}"/>
    <cellStyle name="Normal 6 2 2 3 2 4 2 2" xfId="26553" xr:uid="{00000000-0005-0000-0000-0000FA630000}"/>
    <cellStyle name="Normal 6 2 2 3 2 4 2 2 2" xfId="26554" xr:uid="{00000000-0005-0000-0000-0000FB630000}"/>
    <cellStyle name="Normal 6 2 2 3 2 4 2 2 3" xfId="26555" xr:uid="{00000000-0005-0000-0000-0000FC630000}"/>
    <cellStyle name="Normal 6 2 2 3 2 4 2 2 4" xfId="26556" xr:uid="{00000000-0005-0000-0000-0000FD630000}"/>
    <cellStyle name="Normal 6 2 2 3 2 4 2 3" xfId="26557" xr:uid="{00000000-0005-0000-0000-0000FE630000}"/>
    <cellStyle name="Normal 6 2 2 3 2 4 2 3 2" xfId="26558" xr:uid="{00000000-0005-0000-0000-0000FF630000}"/>
    <cellStyle name="Normal 6 2 2 3 2 4 2 3 3" xfId="26559" xr:uid="{00000000-0005-0000-0000-000000640000}"/>
    <cellStyle name="Normal 6 2 2 3 2 4 2 4" xfId="26560" xr:uid="{00000000-0005-0000-0000-000001640000}"/>
    <cellStyle name="Normal 6 2 2 3 2 4 2 5" xfId="26561" xr:uid="{00000000-0005-0000-0000-000002640000}"/>
    <cellStyle name="Normal 6 2 2 3 2 4 2 6" xfId="26562" xr:uid="{00000000-0005-0000-0000-000003640000}"/>
    <cellStyle name="Normal 6 2 2 3 2 4 3" xfId="26563" xr:uid="{00000000-0005-0000-0000-000004640000}"/>
    <cellStyle name="Normal 6 2 2 3 2 4 3 2" xfId="26564" xr:uid="{00000000-0005-0000-0000-000005640000}"/>
    <cellStyle name="Normal 6 2 2 3 2 4 3 3" xfId="26565" xr:uid="{00000000-0005-0000-0000-000006640000}"/>
    <cellStyle name="Normal 6 2 2 3 2 4 3 4" xfId="26566" xr:uid="{00000000-0005-0000-0000-000007640000}"/>
    <cellStyle name="Normal 6 2 2 3 2 4 4" xfId="26567" xr:uid="{00000000-0005-0000-0000-000008640000}"/>
    <cellStyle name="Normal 6 2 2 3 2 4 4 2" xfId="26568" xr:uid="{00000000-0005-0000-0000-000009640000}"/>
    <cellStyle name="Normal 6 2 2 3 2 4 4 3" xfId="26569" xr:uid="{00000000-0005-0000-0000-00000A640000}"/>
    <cellStyle name="Normal 6 2 2 3 2 4 4 4" xfId="26570" xr:uid="{00000000-0005-0000-0000-00000B640000}"/>
    <cellStyle name="Normal 6 2 2 3 2 4 5" xfId="26571" xr:uid="{00000000-0005-0000-0000-00000C640000}"/>
    <cellStyle name="Normal 6 2 2 3 2 4 5 2" xfId="26572" xr:uid="{00000000-0005-0000-0000-00000D640000}"/>
    <cellStyle name="Normal 6 2 2 3 2 4 5 3" xfId="26573" xr:uid="{00000000-0005-0000-0000-00000E640000}"/>
    <cellStyle name="Normal 6 2 2 3 2 4 5 4" xfId="26574" xr:uid="{00000000-0005-0000-0000-00000F640000}"/>
    <cellStyle name="Normal 6 2 2 3 2 4 6" xfId="26575" xr:uid="{00000000-0005-0000-0000-000010640000}"/>
    <cellStyle name="Normal 6 2 2 3 2 4 6 2" xfId="26576" xr:uid="{00000000-0005-0000-0000-000011640000}"/>
    <cellStyle name="Normal 6 2 2 3 2 4 6 3" xfId="26577" xr:uid="{00000000-0005-0000-0000-000012640000}"/>
    <cellStyle name="Normal 6 2 2 3 2 4 7" xfId="26578" xr:uid="{00000000-0005-0000-0000-000013640000}"/>
    <cellStyle name="Normal 6 2 2 3 2 4 8" xfId="26579" xr:uid="{00000000-0005-0000-0000-000014640000}"/>
    <cellStyle name="Normal 6 2 2 3 2 4 9" xfId="26580" xr:uid="{00000000-0005-0000-0000-000015640000}"/>
    <cellStyle name="Normal 6 2 2 3 2 5" xfId="26581" xr:uid="{00000000-0005-0000-0000-000016640000}"/>
    <cellStyle name="Normal 6 2 2 3 2 5 2" xfId="26582" xr:uid="{00000000-0005-0000-0000-000017640000}"/>
    <cellStyle name="Normal 6 2 2 3 2 5 2 2" xfId="26583" xr:uid="{00000000-0005-0000-0000-000018640000}"/>
    <cellStyle name="Normal 6 2 2 3 2 5 2 2 2" xfId="26584" xr:uid="{00000000-0005-0000-0000-000019640000}"/>
    <cellStyle name="Normal 6 2 2 3 2 5 2 2 3" xfId="26585" xr:uid="{00000000-0005-0000-0000-00001A640000}"/>
    <cellStyle name="Normal 6 2 2 3 2 5 2 2 4" xfId="26586" xr:uid="{00000000-0005-0000-0000-00001B640000}"/>
    <cellStyle name="Normal 6 2 2 3 2 5 2 3" xfId="26587" xr:uid="{00000000-0005-0000-0000-00001C640000}"/>
    <cellStyle name="Normal 6 2 2 3 2 5 2 3 2" xfId="26588" xr:uid="{00000000-0005-0000-0000-00001D640000}"/>
    <cellStyle name="Normal 6 2 2 3 2 5 2 3 3" xfId="26589" xr:uid="{00000000-0005-0000-0000-00001E640000}"/>
    <cellStyle name="Normal 6 2 2 3 2 5 2 4" xfId="26590" xr:uid="{00000000-0005-0000-0000-00001F640000}"/>
    <cellStyle name="Normal 6 2 2 3 2 5 2 5" xfId="26591" xr:uid="{00000000-0005-0000-0000-000020640000}"/>
    <cellStyle name="Normal 6 2 2 3 2 5 2 6" xfId="26592" xr:uid="{00000000-0005-0000-0000-000021640000}"/>
    <cellStyle name="Normal 6 2 2 3 2 5 3" xfId="26593" xr:uid="{00000000-0005-0000-0000-000022640000}"/>
    <cellStyle name="Normal 6 2 2 3 2 5 3 2" xfId="26594" xr:uid="{00000000-0005-0000-0000-000023640000}"/>
    <cellStyle name="Normal 6 2 2 3 2 5 3 3" xfId="26595" xr:uid="{00000000-0005-0000-0000-000024640000}"/>
    <cellStyle name="Normal 6 2 2 3 2 5 3 4" xfId="26596" xr:uid="{00000000-0005-0000-0000-000025640000}"/>
    <cellStyle name="Normal 6 2 2 3 2 5 4" xfId="26597" xr:uid="{00000000-0005-0000-0000-000026640000}"/>
    <cellStyle name="Normal 6 2 2 3 2 5 4 2" xfId="26598" xr:uid="{00000000-0005-0000-0000-000027640000}"/>
    <cellStyle name="Normal 6 2 2 3 2 5 4 3" xfId="26599" xr:uid="{00000000-0005-0000-0000-000028640000}"/>
    <cellStyle name="Normal 6 2 2 3 2 5 4 4" xfId="26600" xr:uid="{00000000-0005-0000-0000-000029640000}"/>
    <cellStyle name="Normal 6 2 2 3 2 5 5" xfId="26601" xr:uid="{00000000-0005-0000-0000-00002A640000}"/>
    <cellStyle name="Normal 6 2 2 3 2 5 5 2" xfId="26602" xr:uid="{00000000-0005-0000-0000-00002B640000}"/>
    <cellStyle name="Normal 6 2 2 3 2 5 5 3" xfId="26603" xr:uid="{00000000-0005-0000-0000-00002C640000}"/>
    <cellStyle name="Normal 6 2 2 3 2 5 5 4" xfId="26604" xr:uid="{00000000-0005-0000-0000-00002D640000}"/>
    <cellStyle name="Normal 6 2 2 3 2 5 6" xfId="26605" xr:uid="{00000000-0005-0000-0000-00002E640000}"/>
    <cellStyle name="Normal 6 2 2 3 2 5 6 2" xfId="26606" xr:uid="{00000000-0005-0000-0000-00002F640000}"/>
    <cellStyle name="Normal 6 2 2 3 2 5 6 3" xfId="26607" xr:uid="{00000000-0005-0000-0000-000030640000}"/>
    <cellStyle name="Normal 6 2 2 3 2 5 7" xfId="26608" xr:uid="{00000000-0005-0000-0000-000031640000}"/>
    <cellStyle name="Normal 6 2 2 3 2 5 8" xfId="26609" xr:uid="{00000000-0005-0000-0000-000032640000}"/>
    <cellStyle name="Normal 6 2 2 3 2 5 9" xfId="26610" xr:uid="{00000000-0005-0000-0000-000033640000}"/>
    <cellStyle name="Normal 6 2 2 3 2 6" xfId="26611" xr:uid="{00000000-0005-0000-0000-000034640000}"/>
    <cellStyle name="Normal 6 2 2 3 2 6 2" xfId="26612" xr:uid="{00000000-0005-0000-0000-000035640000}"/>
    <cellStyle name="Normal 6 2 2 3 2 6 2 2" xfId="26613" xr:uid="{00000000-0005-0000-0000-000036640000}"/>
    <cellStyle name="Normal 6 2 2 3 2 6 2 2 2" xfId="26614" xr:uid="{00000000-0005-0000-0000-000037640000}"/>
    <cellStyle name="Normal 6 2 2 3 2 6 2 2 3" xfId="26615" xr:uid="{00000000-0005-0000-0000-000038640000}"/>
    <cellStyle name="Normal 6 2 2 3 2 6 2 2 4" xfId="26616" xr:uid="{00000000-0005-0000-0000-000039640000}"/>
    <cellStyle name="Normal 6 2 2 3 2 6 2 3" xfId="26617" xr:uid="{00000000-0005-0000-0000-00003A640000}"/>
    <cellStyle name="Normal 6 2 2 3 2 6 2 3 2" xfId="26618" xr:uid="{00000000-0005-0000-0000-00003B640000}"/>
    <cellStyle name="Normal 6 2 2 3 2 6 2 3 3" xfId="26619" xr:uid="{00000000-0005-0000-0000-00003C640000}"/>
    <cellStyle name="Normal 6 2 2 3 2 6 2 4" xfId="26620" xr:uid="{00000000-0005-0000-0000-00003D640000}"/>
    <cellStyle name="Normal 6 2 2 3 2 6 2 5" xfId="26621" xr:uid="{00000000-0005-0000-0000-00003E640000}"/>
    <cellStyle name="Normal 6 2 2 3 2 6 2 6" xfId="26622" xr:uid="{00000000-0005-0000-0000-00003F640000}"/>
    <cellStyle name="Normal 6 2 2 3 2 6 3" xfId="26623" xr:uid="{00000000-0005-0000-0000-000040640000}"/>
    <cellStyle name="Normal 6 2 2 3 2 6 3 2" xfId="26624" xr:uid="{00000000-0005-0000-0000-000041640000}"/>
    <cellStyle name="Normal 6 2 2 3 2 6 3 3" xfId="26625" xr:uid="{00000000-0005-0000-0000-000042640000}"/>
    <cellStyle name="Normal 6 2 2 3 2 6 3 4" xfId="26626" xr:uid="{00000000-0005-0000-0000-000043640000}"/>
    <cellStyle name="Normal 6 2 2 3 2 6 4" xfId="26627" xr:uid="{00000000-0005-0000-0000-000044640000}"/>
    <cellStyle name="Normal 6 2 2 3 2 6 4 2" xfId="26628" xr:uid="{00000000-0005-0000-0000-000045640000}"/>
    <cellStyle name="Normal 6 2 2 3 2 6 4 3" xfId="26629" xr:uid="{00000000-0005-0000-0000-000046640000}"/>
    <cellStyle name="Normal 6 2 2 3 2 6 4 4" xfId="26630" xr:uid="{00000000-0005-0000-0000-000047640000}"/>
    <cellStyle name="Normal 6 2 2 3 2 6 5" xfId="26631" xr:uid="{00000000-0005-0000-0000-000048640000}"/>
    <cellStyle name="Normal 6 2 2 3 2 6 5 2" xfId="26632" xr:uid="{00000000-0005-0000-0000-000049640000}"/>
    <cellStyle name="Normal 6 2 2 3 2 6 5 3" xfId="26633" xr:uid="{00000000-0005-0000-0000-00004A640000}"/>
    <cellStyle name="Normal 6 2 2 3 2 6 6" xfId="26634" xr:uid="{00000000-0005-0000-0000-00004B640000}"/>
    <cellStyle name="Normal 6 2 2 3 2 6 7" xfId="26635" xr:uid="{00000000-0005-0000-0000-00004C640000}"/>
    <cellStyle name="Normal 6 2 2 3 2 6 8" xfId="26636" xr:uid="{00000000-0005-0000-0000-00004D640000}"/>
    <cellStyle name="Normal 6 2 2 3 2 7" xfId="26637" xr:uid="{00000000-0005-0000-0000-00004E640000}"/>
    <cellStyle name="Normal 6 2 2 3 2 7 2" xfId="26638" xr:uid="{00000000-0005-0000-0000-00004F640000}"/>
    <cellStyle name="Normal 6 2 2 3 2 7 2 2" xfId="26639" xr:uid="{00000000-0005-0000-0000-000050640000}"/>
    <cellStyle name="Normal 6 2 2 3 2 7 2 3" xfId="26640" xr:uid="{00000000-0005-0000-0000-000051640000}"/>
    <cellStyle name="Normal 6 2 2 3 2 7 2 4" xfId="26641" xr:uid="{00000000-0005-0000-0000-000052640000}"/>
    <cellStyle name="Normal 6 2 2 3 2 7 3" xfId="26642" xr:uid="{00000000-0005-0000-0000-000053640000}"/>
    <cellStyle name="Normal 6 2 2 3 2 7 3 2" xfId="26643" xr:uid="{00000000-0005-0000-0000-000054640000}"/>
    <cellStyle name="Normal 6 2 2 3 2 7 3 3" xfId="26644" xr:uid="{00000000-0005-0000-0000-000055640000}"/>
    <cellStyle name="Normal 6 2 2 3 2 7 4" xfId="26645" xr:uid="{00000000-0005-0000-0000-000056640000}"/>
    <cellStyle name="Normal 6 2 2 3 2 7 5" xfId="26646" xr:uid="{00000000-0005-0000-0000-000057640000}"/>
    <cellStyle name="Normal 6 2 2 3 2 7 6" xfId="26647" xr:uid="{00000000-0005-0000-0000-000058640000}"/>
    <cellStyle name="Normal 6 2 2 3 2 8" xfId="26648" xr:uid="{00000000-0005-0000-0000-000059640000}"/>
    <cellStyle name="Normal 6 2 2 3 2 8 2" xfId="26649" xr:uid="{00000000-0005-0000-0000-00005A640000}"/>
    <cellStyle name="Normal 6 2 2 3 2 8 3" xfId="26650" xr:uid="{00000000-0005-0000-0000-00005B640000}"/>
    <cellStyle name="Normal 6 2 2 3 2 8 4" xfId="26651" xr:uid="{00000000-0005-0000-0000-00005C640000}"/>
    <cellStyle name="Normal 6 2 2 3 2 9" xfId="26652" xr:uid="{00000000-0005-0000-0000-00005D640000}"/>
    <cellStyle name="Normal 6 2 2 3 2 9 2" xfId="26653" xr:uid="{00000000-0005-0000-0000-00005E640000}"/>
    <cellStyle name="Normal 6 2 2 3 2 9 3" xfId="26654" xr:uid="{00000000-0005-0000-0000-00005F640000}"/>
    <cellStyle name="Normal 6 2 2 3 2 9 4" xfId="26655" xr:uid="{00000000-0005-0000-0000-000060640000}"/>
    <cellStyle name="Normal 6 2 2 3 3" xfId="549" xr:uid="{00000000-0005-0000-0000-000061640000}"/>
    <cellStyle name="Normal 6 2 2 3 3 10" xfId="26656" xr:uid="{00000000-0005-0000-0000-000062640000}"/>
    <cellStyle name="Normal 6 2 2 3 3 10 2" xfId="26657" xr:uid="{00000000-0005-0000-0000-000063640000}"/>
    <cellStyle name="Normal 6 2 2 3 3 10 3" xfId="26658" xr:uid="{00000000-0005-0000-0000-000064640000}"/>
    <cellStyle name="Normal 6 2 2 3 3 10 4" xfId="26659" xr:uid="{00000000-0005-0000-0000-000065640000}"/>
    <cellStyle name="Normal 6 2 2 3 3 11" xfId="26660" xr:uid="{00000000-0005-0000-0000-000066640000}"/>
    <cellStyle name="Normal 6 2 2 3 3 11 2" xfId="26661" xr:uid="{00000000-0005-0000-0000-000067640000}"/>
    <cellStyle name="Normal 6 2 2 3 3 11 3" xfId="26662" xr:uid="{00000000-0005-0000-0000-000068640000}"/>
    <cellStyle name="Normal 6 2 2 3 3 12" xfId="26663" xr:uid="{00000000-0005-0000-0000-000069640000}"/>
    <cellStyle name="Normal 6 2 2 3 3 13" xfId="26664" xr:uid="{00000000-0005-0000-0000-00006A640000}"/>
    <cellStyle name="Normal 6 2 2 3 3 14" xfId="26665" xr:uid="{00000000-0005-0000-0000-00006B640000}"/>
    <cellStyle name="Normal 6 2 2 3 3 2" xfId="690" xr:uid="{00000000-0005-0000-0000-00006C640000}"/>
    <cellStyle name="Normal 6 2 2 3 3 2 10" xfId="26666" xr:uid="{00000000-0005-0000-0000-00006D640000}"/>
    <cellStyle name="Normal 6 2 2 3 3 2 11" xfId="26667" xr:uid="{00000000-0005-0000-0000-00006E640000}"/>
    <cellStyle name="Normal 6 2 2 3 3 2 2" xfId="1155" xr:uid="{00000000-0005-0000-0000-00006F640000}"/>
    <cellStyle name="Normal 6 2 2 3 3 2 2 10" xfId="26668" xr:uid="{00000000-0005-0000-0000-000070640000}"/>
    <cellStyle name="Normal 6 2 2 3 3 2 2 2" xfId="1558" xr:uid="{00000000-0005-0000-0000-000071640000}"/>
    <cellStyle name="Normal 6 2 2 3 3 2 2 2 2" xfId="26669" xr:uid="{00000000-0005-0000-0000-000072640000}"/>
    <cellStyle name="Normal 6 2 2 3 3 2 2 2 2 2" xfId="26670" xr:uid="{00000000-0005-0000-0000-000073640000}"/>
    <cellStyle name="Normal 6 2 2 3 3 2 2 2 2 2 2" xfId="26671" xr:uid="{00000000-0005-0000-0000-000074640000}"/>
    <cellStyle name="Normal 6 2 2 3 3 2 2 2 2 2 3" xfId="26672" xr:uid="{00000000-0005-0000-0000-000075640000}"/>
    <cellStyle name="Normal 6 2 2 3 3 2 2 2 2 2 4" xfId="26673" xr:uid="{00000000-0005-0000-0000-000076640000}"/>
    <cellStyle name="Normal 6 2 2 3 3 2 2 2 2 3" xfId="26674" xr:uid="{00000000-0005-0000-0000-000077640000}"/>
    <cellStyle name="Normal 6 2 2 3 3 2 2 2 2 3 2" xfId="26675" xr:uid="{00000000-0005-0000-0000-000078640000}"/>
    <cellStyle name="Normal 6 2 2 3 3 2 2 2 2 3 3" xfId="26676" xr:uid="{00000000-0005-0000-0000-000079640000}"/>
    <cellStyle name="Normal 6 2 2 3 3 2 2 2 2 4" xfId="26677" xr:uid="{00000000-0005-0000-0000-00007A640000}"/>
    <cellStyle name="Normal 6 2 2 3 3 2 2 2 2 5" xfId="26678" xr:uid="{00000000-0005-0000-0000-00007B640000}"/>
    <cellStyle name="Normal 6 2 2 3 3 2 2 2 2 6" xfId="26679" xr:uid="{00000000-0005-0000-0000-00007C640000}"/>
    <cellStyle name="Normal 6 2 2 3 3 2 2 2 3" xfId="26680" xr:uid="{00000000-0005-0000-0000-00007D640000}"/>
    <cellStyle name="Normal 6 2 2 3 3 2 2 2 3 2" xfId="26681" xr:uid="{00000000-0005-0000-0000-00007E640000}"/>
    <cellStyle name="Normal 6 2 2 3 3 2 2 2 3 3" xfId="26682" xr:uid="{00000000-0005-0000-0000-00007F640000}"/>
    <cellStyle name="Normal 6 2 2 3 3 2 2 2 3 4" xfId="26683" xr:uid="{00000000-0005-0000-0000-000080640000}"/>
    <cellStyle name="Normal 6 2 2 3 3 2 2 2 4" xfId="26684" xr:uid="{00000000-0005-0000-0000-000081640000}"/>
    <cellStyle name="Normal 6 2 2 3 3 2 2 2 4 2" xfId="26685" xr:uid="{00000000-0005-0000-0000-000082640000}"/>
    <cellStyle name="Normal 6 2 2 3 3 2 2 2 4 3" xfId="26686" xr:uid="{00000000-0005-0000-0000-000083640000}"/>
    <cellStyle name="Normal 6 2 2 3 3 2 2 2 4 4" xfId="26687" xr:uid="{00000000-0005-0000-0000-000084640000}"/>
    <cellStyle name="Normal 6 2 2 3 3 2 2 2 5" xfId="26688" xr:uid="{00000000-0005-0000-0000-000085640000}"/>
    <cellStyle name="Normal 6 2 2 3 3 2 2 2 5 2" xfId="26689" xr:uid="{00000000-0005-0000-0000-000086640000}"/>
    <cellStyle name="Normal 6 2 2 3 3 2 2 2 5 3" xfId="26690" xr:uid="{00000000-0005-0000-0000-000087640000}"/>
    <cellStyle name="Normal 6 2 2 3 3 2 2 2 5 4" xfId="26691" xr:uid="{00000000-0005-0000-0000-000088640000}"/>
    <cellStyle name="Normal 6 2 2 3 3 2 2 2 6" xfId="26692" xr:uid="{00000000-0005-0000-0000-000089640000}"/>
    <cellStyle name="Normal 6 2 2 3 3 2 2 2 6 2" xfId="26693" xr:uid="{00000000-0005-0000-0000-00008A640000}"/>
    <cellStyle name="Normal 6 2 2 3 3 2 2 2 6 3" xfId="26694" xr:uid="{00000000-0005-0000-0000-00008B640000}"/>
    <cellStyle name="Normal 6 2 2 3 3 2 2 2 7" xfId="26695" xr:uid="{00000000-0005-0000-0000-00008C640000}"/>
    <cellStyle name="Normal 6 2 2 3 3 2 2 2 8" xfId="26696" xr:uid="{00000000-0005-0000-0000-00008D640000}"/>
    <cellStyle name="Normal 6 2 2 3 3 2 2 2 9" xfId="26697" xr:uid="{00000000-0005-0000-0000-00008E640000}"/>
    <cellStyle name="Normal 6 2 2 3 3 2 2 3" xfId="26698" xr:uid="{00000000-0005-0000-0000-00008F640000}"/>
    <cellStyle name="Normal 6 2 2 3 3 2 2 3 2" xfId="26699" xr:uid="{00000000-0005-0000-0000-000090640000}"/>
    <cellStyle name="Normal 6 2 2 3 3 2 2 3 2 2" xfId="26700" xr:uid="{00000000-0005-0000-0000-000091640000}"/>
    <cellStyle name="Normal 6 2 2 3 3 2 2 3 2 3" xfId="26701" xr:uid="{00000000-0005-0000-0000-000092640000}"/>
    <cellStyle name="Normal 6 2 2 3 3 2 2 3 2 4" xfId="26702" xr:uid="{00000000-0005-0000-0000-000093640000}"/>
    <cellStyle name="Normal 6 2 2 3 3 2 2 3 3" xfId="26703" xr:uid="{00000000-0005-0000-0000-000094640000}"/>
    <cellStyle name="Normal 6 2 2 3 3 2 2 3 3 2" xfId="26704" xr:uid="{00000000-0005-0000-0000-000095640000}"/>
    <cellStyle name="Normal 6 2 2 3 3 2 2 3 3 3" xfId="26705" xr:uid="{00000000-0005-0000-0000-000096640000}"/>
    <cellStyle name="Normal 6 2 2 3 3 2 2 3 4" xfId="26706" xr:uid="{00000000-0005-0000-0000-000097640000}"/>
    <cellStyle name="Normal 6 2 2 3 3 2 2 3 5" xfId="26707" xr:uid="{00000000-0005-0000-0000-000098640000}"/>
    <cellStyle name="Normal 6 2 2 3 3 2 2 3 6" xfId="26708" xr:uid="{00000000-0005-0000-0000-000099640000}"/>
    <cellStyle name="Normal 6 2 2 3 3 2 2 4" xfId="26709" xr:uid="{00000000-0005-0000-0000-00009A640000}"/>
    <cellStyle name="Normal 6 2 2 3 3 2 2 4 2" xfId="26710" xr:uid="{00000000-0005-0000-0000-00009B640000}"/>
    <cellStyle name="Normal 6 2 2 3 3 2 2 4 3" xfId="26711" xr:uid="{00000000-0005-0000-0000-00009C640000}"/>
    <cellStyle name="Normal 6 2 2 3 3 2 2 4 4" xfId="26712" xr:uid="{00000000-0005-0000-0000-00009D640000}"/>
    <cellStyle name="Normal 6 2 2 3 3 2 2 5" xfId="26713" xr:uid="{00000000-0005-0000-0000-00009E640000}"/>
    <cellStyle name="Normal 6 2 2 3 3 2 2 5 2" xfId="26714" xr:uid="{00000000-0005-0000-0000-00009F640000}"/>
    <cellStyle name="Normal 6 2 2 3 3 2 2 5 3" xfId="26715" xr:uid="{00000000-0005-0000-0000-0000A0640000}"/>
    <cellStyle name="Normal 6 2 2 3 3 2 2 5 4" xfId="26716" xr:uid="{00000000-0005-0000-0000-0000A1640000}"/>
    <cellStyle name="Normal 6 2 2 3 3 2 2 6" xfId="26717" xr:uid="{00000000-0005-0000-0000-0000A2640000}"/>
    <cellStyle name="Normal 6 2 2 3 3 2 2 6 2" xfId="26718" xr:uid="{00000000-0005-0000-0000-0000A3640000}"/>
    <cellStyle name="Normal 6 2 2 3 3 2 2 6 3" xfId="26719" xr:uid="{00000000-0005-0000-0000-0000A4640000}"/>
    <cellStyle name="Normal 6 2 2 3 3 2 2 6 4" xfId="26720" xr:uid="{00000000-0005-0000-0000-0000A5640000}"/>
    <cellStyle name="Normal 6 2 2 3 3 2 2 7" xfId="26721" xr:uid="{00000000-0005-0000-0000-0000A6640000}"/>
    <cellStyle name="Normal 6 2 2 3 3 2 2 7 2" xfId="26722" xr:uid="{00000000-0005-0000-0000-0000A7640000}"/>
    <cellStyle name="Normal 6 2 2 3 3 2 2 7 3" xfId="26723" xr:uid="{00000000-0005-0000-0000-0000A8640000}"/>
    <cellStyle name="Normal 6 2 2 3 3 2 2 8" xfId="26724" xr:uid="{00000000-0005-0000-0000-0000A9640000}"/>
    <cellStyle name="Normal 6 2 2 3 3 2 2 9" xfId="26725" xr:uid="{00000000-0005-0000-0000-0000AA640000}"/>
    <cellStyle name="Normal 6 2 2 3 3 2 3" xfId="1557" xr:uid="{00000000-0005-0000-0000-0000AB640000}"/>
    <cellStyle name="Normal 6 2 2 3 3 2 3 2" xfId="26726" xr:uid="{00000000-0005-0000-0000-0000AC640000}"/>
    <cellStyle name="Normal 6 2 2 3 3 2 3 2 2" xfId="26727" xr:uid="{00000000-0005-0000-0000-0000AD640000}"/>
    <cellStyle name="Normal 6 2 2 3 3 2 3 2 2 2" xfId="26728" xr:uid="{00000000-0005-0000-0000-0000AE640000}"/>
    <cellStyle name="Normal 6 2 2 3 3 2 3 2 2 3" xfId="26729" xr:uid="{00000000-0005-0000-0000-0000AF640000}"/>
    <cellStyle name="Normal 6 2 2 3 3 2 3 2 2 4" xfId="26730" xr:uid="{00000000-0005-0000-0000-0000B0640000}"/>
    <cellStyle name="Normal 6 2 2 3 3 2 3 2 3" xfId="26731" xr:uid="{00000000-0005-0000-0000-0000B1640000}"/>
    <cellStyle name="Normal 6 2 2 3 3 2 3 2 3 2" xfId="26732" xr:uid="{00000000-0005-0000-0000-0000B2640000}"/>
    <cellStyle name="Normal 6 2 2 3 3 2 3 2 3 3" xfId="26733" xr:uid="{00000000-0005-0000-0000-0000B3640000}"/>
    <cellStyle name="Normal 6 2 2 3 3 2 3 2 4" xfId="26734" xr:uid="{00000000-0005-0000-0000-0000B4640000}"/>
    <cellStyle name="Normal 6 2 2 3 3 2 3 2 5" xfId="26735" xr:uid="{00000000-0005-0000-0000-0000B5640000}"/>
    <cellStyle name="Normal 6 2 2 3 3 2 3 2 6" xfId="26736" xr:uid="{00000000-0005-0000-0000-0000B6640000}"/>
    <cellStyle name="Normal 6 2 2 3 3 2 3 3" xfId="26737" xr:uid="{00000000-0005-0000-0000-0000B7640000}"/>
    <cellStyle name="Normal 6 2 2 3 3 2 3 3 2" xfId="26738" xr:uid="{00000000-0005-0000-0000-0000B8640000}"/>
    <cellStyle name="Normal 6 2 2 3 3 2 3 3 3" xfId="26739" xr:uid="{00000000-0005-0000-0000-0000B9640000}"/>
    <cellStyle name="Normal 6 2 2 3 3 2 3 3 4" xfId="26740" xr:uid="{00000000-0005-0000-0000-0000BA640000}"/>
    <cellStyle name="Normal 6 2 2 3 3 2 3 4" xfId="26741" xr:uid="{00000000-0005-0000-0000-0000BB640000}"/>
    <cellStyle name="Normal 6 2 2 3 3 2 3 4 2" xfId="26742" xr:uid="{00000000-0005-0000-0000-0000BC640000}"/>
    <cellStyle name="Normal 6 2 2 3 3 2 3 4 3" xfId="26743" xr:uid="{00000000-0005-0000-0000-0000BD640000}"/>
    <cellStyle name="Normal 6 2 2 3 3 2 3 4 4" xfId="26744" xr:uid="{00000000-0005-0000-0000-0000BE640000}"/>
    <cellStyle name="Normal 6 2 2 3 3 2 3 5" xfId="26745" xr:uid="{00000000-0005-0000-0000-0000BF640000}"/>
    <cellStyle name="Normal 6 2 2 3 3 2 3 5 2" xfId="26746" xr:uid="{00000000-0005-0000-0000-0000C0640000}"/>
    <cellStyle name="Normal 6 2 2 3 3 2 3 5 3" xfId="26747" xr:uid="{00000000-0005-0000-0000-0000C1640000}"/>
    <cellStyle name="Normal 6 2 2 3 3 2 3 5 4" xfId="26748" xr:uid="{00000000-0005-0000-0000-0000C2640000}"/>
    <cellStyle name="Normal 6 2 2 3 3 2 3 6" xfId="26749" xr:uid="{00000000-0005-0000-0000-0000C3640000}"/>
    <cellStyle name="Normal 6 2 2 3 3 2 3 6 2" xfId="26750" xr:uid="{00000000-0005-0000-0000-0000C4640000}"/>
    <cellStyle name="Normal 6 2 2 3 3 2 3 6 3" xfId="26751" xr:uid="{00000000-0005-0000-0000-0000C5640000}"/>
    <cellStyle name="Normal 6 2 2 3 3 2 3 7" xfId="26752" xr:uid="{00000000-0005-0000-0000-0000C6640000}"/>
    <cellStyle name="Normal 6 2 2 3 3 2 3 8" xfId="26753" xr:uid="{00000000-0005-0000-0000-0000C7640000}"/>
    <cellStyle name="Normal 6 2 2 3 3 2 3 9" xfId="26754" xr:uid="{00000000-0005-0000-0000-0000C8640000}"/>
    <cellStyle name="Normal 6 2 2 3 3 2 4" xfId="26755" xr:uid="{00000000-0005-0000-0000-0000C9640000}"/>
    <cellStyle name="Normal 6 2 2 3 3 2 4 2" xfId="26756" xr:uid="{00000000-0005-0000-0000-0000CA640000}"/>
    <cellStyle name="Normal 6 2 2 3 3 2 4 2 2" xfId="26757" xr:uid="{00000000-0005-0000-0000-0000CB640000}"/>
    <cellStyle name="Normal 6 2 2 3 3 2 4 2 3" xfId="26758" xr:uid="{00000000-0005-0000-0000-0000CC640000}"/>
    <cellStyle name="Normal 6 2 2 3 3 2 4 2 4" xfId="26759" xr:uid="{00000000-0005-0000-0000-0000CD640000}"/>
    <cellStyle name="Normal 6 2 2 3 3 2 4 3" xfId="26760" xr:uid="{00000000-0005-0000-0000-0000CE640000}"/>
    <cellStyle name="Normal 6 2 2 3 3 2 4 3 2" xfId="26761" xr:uid="{00000000-0005-0000-0000-0000CF640000}"/>
    <cellStyle name="Normal 6 2 2 3 3 2 4 3 3" xfId="26762" xr:uid="{00000000-0005-0000-0000-0000D0640000}"/>
    <cellStyle name="Normal 6 2 2 3 3 2 4 4" xfId="26763" xr:uid="{00000000-0005-0000-0000-0000D1640000}"/>
    <cellStyle name="Normal 6 2 2 3 3 2 4 5" xfId="26764" xr:uid="{00000000-0005-0000-0000-0000D2640000}"/>
    <cellStyle name="Normal 6 2 2 3 3 2 4 6" xfId="26765" xr:uid="{00000000-0005-0000-0000-0000D3640000}"/>
    <cellStyle name="Normal 6 2 2 3 3 2 5" xfId="26766" xr:uid="{00000000-0005-0000-0000-0000D4640000}"/>
    <cellStyle name="Normal 6 2 2 3 3 2 5 2" xfId="26767" xr:uid="{00000000-0005-0000-0000-0000D5640000}"/>
    <cellStyle name="Normal 6 2 2 3 3 2 5 3" xfId="26768" xr:uid="{00000000-0005-0000-0000-0000D6640000}"/>
    <cellStyle name="Normal 6 2 2 3 3 2 5 4" xfId="26769" xr:uid="{00000000-0005-0000-0000-0000D7640000}"/>
    <cellStyle name="Normal 6 2 2 3 3 2 6" xfId="26770" xr:uid="{00000000-0005-0000-0000-0000D8640000}"/>
    <cellStyle name="Normal 6 2 2 3 3 2 6 2" xfId="26771" xr:uid="{00000000-0005-0000-0000-0000D9640000}"/>
    <cellStyle name="Normal 6 2 2 3 3 2 6 3" xfId="26772" xr:uid="{00000000-0005-0000-0000-0000DA640000}"/>
    <cellStyle name="Normal 6 2 2 3 3 2 6 4" xfId="26773" xr:uid="{00000000-0005-0000-0000-0000DB640000}"/>
    <cellStyle name="Normal 6 2 2 3 3 2 7" xfId="26774" xr:uid="{00000000-0005-0000-0000-0000DC640000}"/>
    <cellStyle name="Normal 6 2 2 3 3 2 7 2" xfId="26775" xr:uid="{00000000-0005-0000-0000-0000DD640000}"/>
    <cellStyle name="Normal 6 2 2 3 3 2 7 3" xfId="26776" xr:uid="{00000000-0005-0000-0000-0000DE640000}"/>
    <cellStyle name="Normal 6 2 2 3 3 2 7 4" xfId="26777" xr:uid="{00000000-0005-0000-0000-0000DF640000}"/>
    <cellStyle name="Normal 6 2 2 3 3 2 8" xfId="26778" xr:uid="{00000000-0005-0000-0000-0000E0640000}"/>
    <cellStyle name="Normal 6 2 2 3 3 2 8 2" xfId="26779" xr:uid="{00000000-0005-0000-0000-0000E1640000}"/>
    <cellStyle name="Normal 6 2 2 3 3 2 8 3" xfId="26780" xr:uid="{00000000-0005-0000-0000-0000E2640000}"/>
    <cellStyle name="Normal 6 2 2 3 3 2 9" xfId="26781" xr:uid="{00000000-0005-0000-0000-0000E3640000}"/>
    <cellStyle name="Normal 6 2 2 3 3 3" xfId="843" xr:uid="{00000000-0005-0000-0000-0000E4640000}"/>
    <cellStyle name="Normal 6 2 2 3 3 3 10" xfId="26782" xr:uid="{00000000-0005-0000-0000-0000E5640000}"/>
    <cellStyle name="Normal 6 2 2 3 3 3 2" xfId="1559" xr:uid="{00000000-0005-0000-0000-0000E6640000}"/>
    <cellStyle name="Normal 6 2 2 3 3 3 2 2" xfId="26783" xr:uid="{00000000-0005-0000-0000-0000E7640000}"/>
    <cellStyle name="Normal 6 2 2 3 3 3 2 2 2" xfId="26784" xr:uid="{00000000-0005-0000-0000-0000E8640000}"/>
    <cellStyle name="Normal 6 2 2 3 3 3 2 2 2 2" xfId="26785" xr:uid="{00000000-0005-0000-0000-0000E9640000}"/>
    <cellStyle name="Normal 6 2 2 3 3 3 2 2 2 3" xfId="26786" xr:uid="{00000000-0005-0000-0000-0000EA640000}"/>
    <cellStyle name="Normal 6 2 2 3 3 3 2 2 2 4" xfId="26787" xr:uid="{00000000-0005-0000-0000-0000EB640000}"/>
    <cellStyle name="Normal 6 2 2 3 3 3 2 2 3" xfId="26788" xr:uid="{00000000-0005-0000-0000-0000EC640000}"/>
    <cellStyle name="Normal 6 2 2 3 3 3 2 2 3 2" xfId="26789" xr:uid="{00000000-0005-0000-0000-0000ED640000}"/>
    <cellStyle name="Normal 6 2 2 3 3 3 2 2 3 3" xfId="26790" xr:uid="{00000000-0005-0000-0000-0000EE640000}"/>
    <cellStyle name="Normal 6 2 2 3 3 3 2 2 4" xfId="26791" xr:uid="{00000000-0005-0000-0000-0000EF640000}"/>
    <cellStyle name="Normal 6 2 2 3 3 3 2 2 5" xfId="26792" xr:uid="{00000000-0005-0000-0000-0000F0640000}"/>
    <cellStyle name="Normal 6 2 2 3 3 3 2 2 6" xfId="26793" xr:uid="{00000000-0005-0000-0000-0000F1640000}"/>
    <cellStyle name="Normal 6 2 2 3 3 3 2 3" xfId="26794" xr:uid="{00000000-0005-0000-0000-0000F2640000}"/>
    <cellStyle name="Normal 6 2 2 3 3 3 2 3 2" xfId="26795" xr:uid="{00000000-0005-0000-0000-0000F3640000}"/>
    <cellStyle name="Normal 6 2 2 3 3 3 2 3 3" xfId="26796" xr:uid="{00000000-0005-0000-0000-0000F4640000}"/>
    <cellStyle name="Normal 6 2 2 3 3 3 2 3 4" xfId="26797" xr:uid="{00000000-0005-0000-0000-0000F5640000}"/>
    <cellStyle name="Normal 6 2 2 3 3 3 2 4" xfId="26798" xr:uid="{00000000-0005-0000-0000-0000F6640000}"/>
    <cellStyle name="Normal 6 2 2 3 3 3 2 4 2" xfId="26799" xr:uid="{00000000-0005-0000-0000-0000F7640000}"/>
    <cellStyle name="Normal 6 2 2 3 3 3 2 4 3" xfId="26800" xr:uid="{00000000-0005-0000-0000-0000F8640000}"/>
    <cellStyle name="Normal 6 2 2 3 3 3 2 4 4" xfId="26801" xr:uid="{00000000-0005-0000-0000-0000F9640000}"/>
    <cellStyle name="Normal 6 2 2 3 3 3 2 5" xfId="26802" xr:uid="{00000000-0005-0000-0000-0000FA640000}"/>
    <cellStyle name="Normal 6 2 2 3 3 3 2 5 2" xfId="26803" xr:uid="{00000000-0005-0000-0000-0000FB640000}"/>
    <cellStyle name="Normal 6 2 2 3 3 3 2 5 3" xfId="26804" xr:uid="{00000000-0005-0000-0000-0000FC640000}"/>
    <cellStyle name="Normal 6 2 2 3 3 3 2 5 4" xfId="26805" xr:uid="{00000000-0005-0000-0000-0000FD640000}"/>
    <cellStyle name="Normal 6 2 2 3 3 3 2 6" xfId="26806" xr:uid="{00000000-0005-0000-0000-0000FE640000}"/>
    <cellStyle name="Normal 6 2 2 3 3 3 2 6 2" xfId="26807" xr:uid="{00000000-0005-0000-0000-0000FF640000}"/>
    <cellStyle name="Normal 6 2 2 3 3 3 2 6 3" xfId="26808" xr:uid="{00000000-0005-0000-0000-000000650000}"/>
    <cellStyle name="Normal 6 2 2 3 3 3 2 7" xfId="26809" xr:uid="{00000000-0005-0000-0000-000001650000}"/>
    <cellStyle name="Normal 6 2 2 3 3 3 2 8" xfId="26810" xr:uid="{00000000-0005-0000-0000-000002650000}"/>
    <cellStyle name="Normal 6 2 2 3 3 3 2 9" xfId="26811" xr:uid="{00000000-0005-0000-0000-000003650000}"/>
    <cellStyle name="Normal 6 2 2 3 3 3 3" xfId="26812" xr:uid="{00000000-0005-0000-0000-000004650000}"/>
    <cellStyle name="Normal 6 2 2 3 3 3 3 2" xfId="26813" xr:uid="{00000000-0005-0000-0000-000005650000}"/>
    <cellStyle name="Normal 6 2 2 3 3 3 3 2 2" xfId="26814" xr:uid="{00000000-0005-0000-0000-000006650000}"/>
    <cellStyle name="Normal 6 2 2 3 3 3 3 2 3" xfId="26815" xr:uid="{00000000-0005-0000-0000-000007650000}"/>
    <cellStyle name="Normal 6 2 2 3 3 3 3 2 4" xfId="26816" xr:uid="{00000000-0005-0000-0000-000008650000}"/>
    <cellStyle name="Normal 6 2 2 3 3 3 3 3" xfId="26817" xr:uid="{00000000-0005-0000-0000-000009650000}"/>
    <cellStyle name="Normal 6 2 2 3 3 3 3 3 2" xfId="26818" xr:uid="{00000000-0005-0000-0000-00000A650000}"/>
    <cellStyle name="Normal 6 2 2 3 3 3 3 3 3" xfId="26819" xr:uid="{00000000-0005-0000-0000-00000B650000}"/>
    <cellStyle name="Normal 6 2 2 3 3 3 3 4" xfId="26820" xr:uid="{00000000-0005-0000-0000-00000C650000}"/>
    <cellStyle name="Normal 6 2 2 3 3 3 3 5" xfId="26821" xr:uid="{00000000-0005-0000-0000-00000D650000}"/>
    <cellStyle name="Normal 6 2 2 3 3 3 3 6" xfId="26822" xr:uid="{00000000-0005-0000-0000-00000E650000}"/>
    <cellStyle name="Normal 6 2 2 3 3 3 4" xfId="26823" xr:uid="{00000000-0005-0000-0000-00000F650000}"/>
    <cellStyle name="Normal 6 2 2 3 3 3 4 2" xfId="26824" xr:uid="{00000000-0005-0000-0000-000010650000}"/>
    <cellStyle name="Normal 6 2 2 3 3 3 4 3" xfId="26825" xr:uid="{00000000-0005-0000-0000-000011650000}"/>
    <cellStyle name="Normal 6 2 2 3 3 3 4 4" xfId="26826" xr:uid="{00000000-0005-0000-0000-000012650000}"/>
    <cellStyle name="Normal 6 2 2 3 3 3 5" xfId="26827" xr:uid="{00000000-0005-0000-0000-000013650000}"/>
    <cellStyle name="Normal 6 2 2 3 3 3 5 2" xfId="26828" xr:uid="{00000000-0005-0000-0000-000014650000}"/>
    <cellStyle name="Normal 6 2 2 3 3 3 5 3" xfId="26829" xr:uid="{00000000-0005-0000-0000-000015650000}"/>
    <cellStyle name="Normal 6 2 2 3 3 3 5 4" xfId="26830" xr:uid="{00000000-0005-0000-0000-000016650000}"/>
    <cellStyle name="Normal 6 2 2 3 3 3 6" xfId="26831" xr:uid="{00000000-0005-0000-0000-000017650000}"/>
    <cellStyle name="Normal 6 2 2 3 3 3 6 2" xfId="26832" xr:uid="{00000000-0005-0000-0000-000018650000}"/>
    <cellStyle name="Normal 6 2 2 3 3 3 6 3" xfId="26833" xr:uid="{00000000-0005-0000-0000-000019650000}"/>
    <cellStyle name="Normal 6 2 2 3 3 3 6 4" xfId="26834" xr:uid="{00000000-0005-0000-0000-00001A650000}"/>
    <cellStyle name="Normal 6 2 2 3 3 3 7" xfId="26835" xr:uid="{00000000-0005-0000-0000-00001B650000}"/>
    <cellStyle name="Normal 6 2 2 3 3 3 7 2" xfId="26836" xr:uid="{00000000-0005-0000-0000-00001C650000}"/>
    <cellStyle name="Normal 6 2 2 3 3 3 7 3" xfId="26837" xr:uid="{00000000-0005-0000-0000-00001D650000}"/>
    <cellStyle name="Normal 6 2 2 3 3 3 8" xfId="26838" xr:uid="{00000000-0005-0000-0000-00001E650000}"/>
    <cellStyle name="Normal 6 2 2 3 3 3 9" xfId="26839" xr:uid="{00000000-0005-0000-0000-00001F650000}"/>
    <cellStyle name="Normal 6 2 2 3 3 4" xfId="1556" xr:uid="{00000000-0005-0000-0000-000020650000}"/>
    <cellStyle name="Normal 6 2 2 3 3 4 2" xfId="26840" xr:uid="{00000000-0005-0000-0000-000021650000}"/>
    <cellStyle name="Normal 6 2 2 3 3 4 2 2" xfId="26841" xr:uid="{00000000-0005-0000-0000-000022650000}"/>
    <cellStyle name="Normal 6 2 2 3 3 4 2 2 2" xfId="26842" xr:uid="{00000000-0005-0000-0000-000023650000}"/>
    <cellStyle name="Normal 6 2 2 3 3 4 2 2 3" xfId="26843" xr:uid="{00000000-0005-0000-0000-000024650000}"/>
    <cellStyle name="Normal 6 2 2 3 3 4 2 2 4" xfId="26844" xr:uid="{00000000-0005-0000-0000-000025650000}"/>
    <cellStyle name="Normal 6 2 2 3 3 4 2 3" xfId="26845" xr:uid="{00000000-0005-0000-0000-000026650000}"/>
    <cellStyle name="Normal 6 2 2 3 3 4 2 3 2" xfId="26846" xr:uid="{00000000-0005-0000-0000-000027650000}"/>
    <cellStyle name="Normal 6 2 2 3 3 4 2 3 3" xfId="26847" xr:uid="{00000000-0005-0000-0000-000028650000}"/>
    <cellStyle name="Normal 6 2 2 3 3 4 2 4" xfId="26848" xr:uid="{00000000-0005-0000-0000-000029650000}"/>
    <cellStyle name="Normal 6 2 2 3 3 4 2 5" xfId="26849" xr:uid="{00000000-0005-0000-0000-00002A650000}"/>
    <cellStyle name="Normal 6 2 2 3 3 4 2 6" xfId="26850" xr:uid="{00000000-0005-0000-0000-00002B650000}"/>
    <cellStyle name="Normal 6 2 2 3 3 4 3" xfId="26851" xr:uid="{00000000-0005-0000-0000-00002C650000}"/>
    <cellStyle name="Normal 6 2 2 3 3 4 3 2" xfId="26852" xr:uid="{00000000-0005-0000-0000-00002D650000}"/>
    <cellStyle name="Normal 6 2 2 3 3 4 3 3" xfId="26853" xr:uid="{00000000-0005-0000-0000-00002E650000}"/>
    <cellStyle name="Normal 6 2 2 3 3 4 3 4" xfId="26854" xr:uid="{00000000-0005-0000-0000-00002F650000}"/>
    <cellStyle name="Normal 6 2 2 3 3 4 4" xfId="26855" xr:uid="{00000000-0005-0000-0000-000030650000}"/>
    <cellStyle name="Normal 6 2 2 3 3 4 4 2" xfId="26856" xr:uid="{00000000-0005-0000-0000-000031650000}"/>
    <cellStyle name="Normal 6 2 2 3 3 4 4 3" xfId="26857" xr:uid="{00000000-0005-0000-0000-000032650000}"/>
    <cellStyle name="Normal 6 2 2 3 3 4 4 4" xfId="26858" xr:uid="{00000000-0005-0000-0000-000033650000}"/>
    <cellStyle name="Normal 6 2 2 3 3 4 5" xfId="26859" xr:uid="{00000000-0005-0000-0000-000034650000}"/>
    <cellStyle name="Normal 6 2 2 3 3 4 5 2" xfId="26860" xr:uid="{00000000-0005-0000-0000-000035650000}"/>
    <cellStyle name="Normal 6 2 2 3 3 4 5 3" xfId="26861" xr:uid="{00000000-0005-0000-0000-000036650000}"/>
    <cellStyle name="Normal 6 2 2 3 3 4 5 4" xfId="26862" xr:uid="{00000000-0005-0000-0000-000037650000}"/>
    <cellStyle name="Normal 6 2 2 3 3 4 6" xfId="26863" xr:uid="{00000000-0005-0000-0000-000038650000}"/>
    <cellStyle name="Normal 6 2 2 3 3 4 6 2" xfId="26864" xr:uid="{00000000-0005-0000-0000-000039650000}"/>
    <cellStyle name="Normal 6 2 2 3 3 4 6 3" xfId="26865" xr:uid="{00000000-0005-0000-0000-00003A650000}"/>
    <cellStyle name="Normal 6 2 2 3 3 4 7" xfId="26866" xr:uid="{00000000-0005-0000-0000-00003B650000}"/>
    <cellStyle name="Normal 6 2 2 3 3 4 8" xfId="26867" xr:uid="{00000000-0005-0000-0000-00003C650000}"/>
    <cellStyle name="Normal 6 2 2 3 3 4 9" xfId="26868" xr:uid="{00000000-0005-0000-0000-00003D650000}"/>
    <cellStyle name="Normal 6 2 2 3 3 5" xfId="26869" xr:uid="{00000000-0005-0000-0000-00003E650000}"/>
    <cellStyle name="Normal 6 2 2 3 3 5 2" xfId="26870" xr:uid="{00000000-0005-0000-0000-00003F650000}"/>
    <cellStyle name="Normal 6 2 2 3 3 5 2 2" xfId="26871" xr:uid="{00000000-0005-0000-0000-000040650000}"/>
    <cellStyle name="Normal 6 2 2 3 3 5 2 2 2" xfId="26872" xr:uid="{00000000-0005-0000-0000-000041650000}"/>
    <cellStyle name="Normal 6 2 2 3 3 5 2 2 3" xfId="26873" xr:uid="{00000000-0005-0000-0000-000042650000}"/>
    <cellStyle name="Normal 6 2 2 3 3 5 2 2 4" xfId="26874" xr:uid="{00000000-0005-0000-0000-000043650000}"/>
    <cellStyle name="Normal 6 2 2 3 3 5 2 3" xfId="26875" xr:uid="{00000000-0005-0000-0000-000044650000}"/>
    <cellStyle name="Normal 6 2 2 3 3 5 2 3 2" xfId="26876" xr:uid="{00000000-0005-0000-0000-000045650000}"/>
    <cellStyle name="Normal 6 2 2 3 3 5 2 3 3" xfId="26877" xr:uid="{00000000-0005-0000-0000-000046650000}"/>
    <cellStyle name="Normal 6 2 2 3 3 5 2 4" xfId="26878" xr:uid="{00000000-0005-0000-0000-000047650000}"/>
    <cellStyle name="Normal 6 2 2 3 3 5 2 5" xfId="26879" xr:uid="{00000000-0005-0000-0000-000048650000}"/>
    <cellStyle name="Normal 6 2 2 3 3 5 2 6" xfId="26880" xr:uid="{00000000-0005-0000-0000-000049650000}"/>
    <cellStyle name="Normal 6 2 2 3 3 5 3" xfId="26881" xr:uid="{00000000-0005-0000-0000-00004A650000}"/>
    <cellStyle name="Normal 6 2 2 3 3 5 3 2" xfId="26882" xr:uid="{00000000-0005-0000-0000-00004B650000}"/>
    <cellStyle name="Normal 6 2 2 3 3 5 3 3" xfId="26883" xr:uid="{00000000-0005-0000-0000-00004C650000}"/>
    <cellStyle name="Normal 6 2 2 3 3 5 3 4" xfId="26884" xr:uid="{00000000-0005-0000-0000-00004D650000}"/>
    <cellStyle name="Normal 6 2 2 3 3 5 4" xfId="26885" xr:uid="{00000000-0005-0000-0000-00004E650000}"/>
    <cellStyle name="Normal 6 2 2 3 3 5 4 2" xfId="26886" xr:uid="{00000000-0005-0000-0000-00004F650000}"/>
    <cellStyle name="Normal 6 2 2 3 3 5 4 3" xfId="26887" xr:uid="{00000000-0005-0000-0000-000050650000}"/>
    <cellStyle name="Normal 6 2 2 3 3 5 4 4" xfId="26888" xr:uid="{00000000-0005-0000-0000-000051650000}"/>
    <cellStyle name="Normal 6 2 2 3 3 5 5" xfId="26889" xr:uid="{00000000-0005-0000-0000-000052650000}"/>
    <cellStyle name="Normal 6 2 2 3 3 5 5 2" xfId="26890" xr:uid="{00000000-0005-0000-0000-000053650000}"/>
    <cellStyle name="Normal 6 2 2 3 3 5 5 3" xfId="26891" xr:uid="{00000000-0005-0000-0000-000054650000}"/>
    <cellStyle name="Normal 6 2 2 3 3 5 5 4" xfId="26892" xr:uid="{00000000-0005-0000-0000-000055650000}"/>
    <cellStyle name="Normal 6 2 2 3 3 5 6" xfId="26893" xr:uid="{00000000-0005-0000-0000-000056650000}"/>
    <cellStyle name="Normal 6 2 2 3 3 5 6 2" xfId="26894" xr:uid="{00000000-0005-0000-0000-000057650000}"/>
    <cellStyle name="Normal 6 2 2 3 3 5 6 3" xfId="26895" xr:uid="{00000000-0005-0000-0000-000058650000}"/>
    <cellStyle name="Normal 6 2 2 3 3 5 7" xfId="26896" xr:uid="{00000000-0005-0000-0000-000059650000}"/>
    <cellStyle name="Normal 6 2 2 3 3 5 8" xfId="26897" xr:uid="{00000000-0005-0000-0000-00005A650000}"/>
    <cellStyle name="Normal 6 2 2 3 3 5 9" xfId="26898" xr:uid="{00000000-0005-0000-0000-00005B650000}"/>
    <cellStyle name="Normal 6 2 2 3 3 6" xfId="26899" xr:uid="{00000000-0005-0000-0000-00005C650000}"/>
    <cellStyle name="Normal 6 2 2 3 3 6 2" xfId="26900" xr:uid="{00000000-0005-0000-0000-00005D650000}"/>
    <cellStyle name="Normal 6 2 2 3 3 6 2 2" xfId="26901" xr:uid="{00000000-0005-0000-0000-00005E650000}"/>
    <cellStyle name="Normal 6 2 2 3 3 6 2 2 2" xfId="26902" xr:uid="{00000000-0005-0000-0000-00005F650000}"/>
    <cellStyle name="Normal 6 2 2 3 3 6 2 2 3" xfId="26903" xr:uid="{00000000-0005-0000-0000-000060650000}"/>
    <cellStyle name="Normal 6 2 2 3 3 6 2 2 4" xfId="26904" xr:uid="{00000000-0005-0000-0000-000061650000}"/>
    <cellStyle name="Normal 6 2 2 3 3 6 2 3" xfId="26905" xr:uid="{00000000-0005-0000-0000-000062650000}"/>
    <cellStyle name="Normal 6 2 2 3 3 6 2 3 2" xfId="26906" xr:uid="{00000000-0005-0000-0000-000063650000}"/>
    <cellStyle name="Normal 6 2 2 3 3 6 2 3 3" xfId="26907" xr:uid="{00000000-0005-0000-0000-000064650000}"/>
    <cellStyle name="Normal 6 2 2 3 3 6 2 4" xfId="26908" xr:uid="{00000000-0005-0000-0000-000065650000}"/>
    <cellStyle name="Normal 6 2 2 3 3 6 2 5" xfId="26909" xr:uid="{00000000-0005-0000-0000-000066650000}"/>
    <cellStyle name="Normal 6 2 2 3 3 6 2 6" xfId="26910" xr:uid="{00000000-0005-0000-0000-000067650000}"/>
    <cellStyle name="Normal 6 2 2 3 3 6 3" xfId="26911" xr:uid="{00000000-0005-0000-0000-000068650000}"/>
    <cellStyle name="Normal 6 2 2 3 3 6 3 2" xfId="26912" xr:uid="{00000000-0005-0000-0000-000069650000}"/>
    <cellStyle name="Normal 6 2 2 3 3 6 3 3" xfId="26913" xr:uid="{00000000-0005-0000-0000-00006A650000}"/>
    <cellStyle name="Normal 6 2 2 3 3 6 3 4" xfId="26914" xr:uid="{00000000-0005-0000-0000-00006B650000}"/>
    <cellStyle name="Normal 6 2 2 3 3 6 4" xfId="26915" xr:uid="{00000000-0005-0000-0000-00006C650000}"/>
    <cellStyle name="Normal 6 2 2 3 3 6 4 2" xfId="26916" xr:uid="{00000000-0005-0000-0000-00006D650000}"/>
    <cellStyle name="Normal 6 2 2 3 3 6 4 3" xfId="26917" xr:uid="{00000000-0005-0000-0000-00006E650000}"/>
    <cellStyle name="Normal 6 2 2 3 3 6 4 4" xfId="26918" xr:uid="{00000000-0005-0000-0000-00006F650000}"/>
    <cellStyle name="Normal 6 2 2 3 3 6 5" xfId="26919" xr:uid="{00000000-0005-0000-0000-000070650000}"/>
    <cellStyle name="Normal 6 2 2 3 3 6 5 2" xfId="26920" xr:uid="{00000000-0005-0000-0000-000071650000}"/>
    <cellStyle name="Normal 6 2 2 3 3 6 5 3" xfId="26921" xr:uid="{00000000-0005-0000-0000-000072650000}"/>
    <cellStyle name="Normal 6 2 2 3 3 6 6" xfId="26922" xr:uid="{00000000-0005-0000-0000-000073650000}"/>
    <cellStyle name="Normal 6 2 2 3 3 6 7" xfId="26923" xr:uid="{00000000-0005-0000-0000-000074650000}"/>
    <cellStyle name="Normal 6 2 2 3 3 6 8" xfId="26924" xr:uid="{00000000-0005-0000-0000-000075650000}"/>
    <cellStyle name="Normal 6 2 2 3 3 7" xfId="26925" xr:uid="{00000000-0005-0000-0000-000076650000}"/>
    <cellStyle name="Normal 6 2 2 3 3 7 2" xfId="26926" xr:uid="{00000000-0005-0000-0000-000077650000}"/>
    <cellStyle name="Normal 6 2 2 3 3 7 2 2" xfId="26927" xr:uid="{00000000-0005-0000-0000-000078650000}"/>
    <cellStyle name="Normal 6 2 2 3 3 7 2 3" xfId="26928" xr:uid="{00000000-0005-0000-0000-000079650000}"/>
    <cellStyle name="Normal 6 2 2 3 3 7 2 4" xfId="26929" xr:uid="{00000000-0005-0000-0000-00007A650000}"/>
    <cellStyle name="Normal 6 2 2 3 3 7 3" xfId="26930" xr:uid="{00000000-0005-0000-0000-00007B650000}"/>
    <cellStyle name="Normal 6 2 2 3 3 7 3 2" xfId="26931" xr:uid="{00000000-0005-0000-0000-00007C650000}"/>
    <cellStyle name="Normal 6 2 2 3 3 7 3 3" xfId="26932" xr:uid="{00000000-0005-0000-0000-00007D650000}"/>
    <cellStyle name="Normal 6 2 2 3 3 7 4" xfId="26933" xr:uid="{00000000-0005-0000-0000-00007E650000}"/>
    <cellStyle name="Normal 6 2 2 3 3 7 5" xfId="26934" xr:uid="{00000000-0005-0000-0000-00007F650000}"/>
    <cellStyle name="Normal 6 2 2 3 3 7 6" xfId="26935" xr:uid="{00000000-0005-0000-0000-000080650000}"/>
    <cellStyle name="Normal 6 2 2 3 3 8" xfId="26936" xr:uid="{00000000-0005-0000-0000-000081650000}"/>
    <cellStyle name="Normal 6 2 2 3 3 8 2" xfId="26937" xr:uid="{00000000-0005-0000-0000-000082650000}"/>
    <cellStyle name="Normal 6 2 2 3 3 8 3" xfId="26938" xr:uid="{00000000-0005-0000-0000-000083650000}"/>
    <cellStyle name="Normal 6 2 2 3 3 8 4" xfId="26939" xr:uid="{00000000-0005-0000-0000-000084650000}"/>
    <cellStyle name="Normal 6 2 2 3 3 9" xfId="26940" xr:uid="{00000000-0005-0000-0000-000085650000}"/>
    <cellStyle name="Normal 6 2 2 3 3 9 2" xfId="26941" xr:uid="{00000000-0005-0000-0000-000086650000}"/>
    <cellStyle name="Normal 6 2 2 3 3 9 3" xfId="26942" xr:uid="{00000000-0005-0000-0000-000087650000}"/>
    <cellStyle name="Normal 6 2 2 3 3 9 4" xfId="26943" xr:uid="{00000000-0005-0000-0000-000088650000}"/>
    <cellStyle name="Normal 6 2 2 3 4" xfId="383" xr:uid="{00000000-0005-0000-0000-000089650000}"/>
    <cellStyle name="Normal 6 2 2 3 4 10" xfId="26944" xr:uid="{00000000-0005-0000-0000-00008A650000}"/>
    <cellStyle name="Normal 6 2 2 3 4 11" xfId="26945" xr:uid="{00000000-0005-0000-0000-00008B650000}"/>
    <cellStyle name="Normal 6 2 2 3 4 2" xfId="953" xr:uid="{00000000-0005-0000-0000-00008C650000}"/>
    <cellStyle name="Normal 6 2 2 3 4 2 10" xfId="26946" xr:uid="{00000000-0005-0000-0000-00008D650000}"/>
    <cellStyle name="Normal 6 2 2 3 4 2 2" xfId="1561" xr:uid="{00000000-0005-0000-0000-00008E650000}"/>
    <cellStyle name="Normal 6 2 2 3 4 2 2 2" xfId="26947" xr:uid="{00000000-0005-0000-0000-00008F650000}"/>
    <cellStyle name="Normal 6 2 2 3 4 2 2 2 2" xfId="26948" xr:uid="{00000000-0005-0000-0000-000090650000}"/>
    <cellStyle name="Normal 6 2 2 3 4 2 2 2 2 2" xfId="26949" xr:uid="{00000000-0005-0000-0000-000091650000}"/>
    <cellStyle name="Normal 6 2 2 3 4 2 2 2 2 3" xfId="26950" xr:uid="{00000000-0005-0000-0000-000092650000}"/>
    <cellStyle name="Normal 6 2 2 3 4 2 2 2 2 4" xfId="26951" xr:uid="{00000000-0005-0000-0000-000093650000}"/>
    <cellStyle name="Normal 6 2 2 3 4 2 2 2 3" xfId="26952" xr:uid="{00000000-0005-0000-0000-000094650000}"/>
    <cellStyle name="Normal 6 2 2 3 4 2 2 2 3 2" xfId="26953" xr:uid="{00000000-0005-0000-0000-000095650000}"/>
    <cellStyle name="Normal 6 2 2 3 4 2 2 2 3 3" xfId="26954" xr:uid="{00000000-0005-0000-0000-000096650000}"/>
    <cellStyle name="Normal 6 2 2 3 4 2 2 2 4" xfId="26955" xr:uid="{00000000-0005-0000-0000-000097650000}"/>
    <cellStyle name="Normal 6 2 2 3 4 2 2 2 5" xfId="26956" xr:uid="{00000000-0005-0000-0000-000098650000}"/>
    <cellStyle name="Normal 6 2 2 3 4 2 2 2 6" xfId="26957" xr:uid="{00000000-0005-0000-0000-000099650000}"/>
    <cellStyle name="Normal 6 2 2 3 4 2 2 3" xfId="26958" xr:uid="{00000000-0005-0000-0000-00009A650000}"/>
    <cellStyle name="Normal 6 2 2 3 4 2 2 3 2" xfId="26959" xr:uid="{00000000-0005-0000-0000-00009B650000}"/>
    <cellStyle name="Normal 6 2 2 3 4 2 2 3 3" xfId="26960" xr:uid="{00000000-0005-0000-0000-00009C650000}"/>
    <cellStyle name="Normal 6 2 2 3 4 2 2 3 4" xfId="26961" xr:uid="{00000000-0005-0000-0000-00009D650000}"/>
    <cellStyle name="Normal 6 2 2 3 4 2 2 4" xfId="26962" xr:uid="{00000000-0005-0000-0000-00009E650000}"/>
    <cellStyle name="Normal 6 2 2 3 4 2 2 4 2" xfId="26963" xr:uid="{00000000-0005-0000-0000-00009F650000}"/>
    <cellStyle name="Normal 6 2 2 3 4 2 2 4 3" xfId="26964" xr:uid="{00000000-0005-0000-0000-0000A0650000}"/>
    <cellStyle name="Normal 6 2 2 3 4 2 2 4 4" xfId="26965" xr:uid="{00000000-0005-0000-0000-0000A1650000}"/>
    <cellStyle name="Normal 6 2 2 3 4 2 2 5" xfId="26966" xr:uid="{00000000-0005-0000-0000-0000A2650000}"/>
    <cellStyle name="Normal 6 2 2 3 4 2 2 5 2" xfId="26967" xr:uid="{00000000-0005-0000-0000-0000A3650000}"/>
    <cellStyle name="Normal 6 2 2 3 4 2 2 5 3" xfId="26968" xr:uid="{00000000-0005-0000-0000-0000A4650000}"/>
    <cellStyle name="Normal 6 2 2 3 4 2 2 5 4" xfId="26969" xr:uid="{00000000-0005-0000-0000-0000A5650000}"/>
    <cellStyle name="Normal 6 2 2 3 4 2 2 6" xfId="26970" xr:uid="{00000000-0005-0000-0000-0000A6650000}"/>
    <cellStyle name="Normal 6 2 2 3 4 2 2 6 2" xfId="26971" xr:uid="{00000000-0005-0000-0000-0000A7650000}"/>
    <cellStyle name="Normal 6 2 2 3 4 2 2 6 3" xfId="26972" xr:uid="{00000000-0005-0000-0000-0000A8650000}"/>
    <cellStyle name="Normal 6 2 2 3 4 2 2 7" xfId="26973" xr:uid="{00000000-0005-0000-0000-0000A9650000}"/>
    <cellStyle name="Normal 6 2 2 3 4 2 2 8" xfId="26974" xr:uid="{00000000-0005-0000-0000-0000AA650000}"/>
    <cellStyle name="Normal 6 2 2 3 4 2 2 9" xfId="26975" xr:uid="{00000000-0005-0000-0000-0000AB650000}"/>
    <cellStyle name="Normal 6 2 2 3 4 2 3" xfId="26976" xr:uid="{00000000-0005-0000-0000-0000AC650000}"/>
    <cellStyle name="Normal 6 2 2 3 4 2 3 2" xfId="26977" xr:uid="{00000000-0005-0000-0000-0000AD650000}"/>
    <cellStyle name="Normal 6 2 2 3 4 2 3 2 2" xfId="26978" xr:uid="{00000000-0005-0000-0000-0000AE650000}"/>
    <cellStyle name="Normal 6 2 2 3 4 2 3 2 3" xfId="26979" xr:uid="{00000000-0005-0000-0000-0000AF650000}"/>
    <cellStyle name="Normal 6 2 2 3 4 2 3 2 4" xfId="26980" xr:uid="{00000000-0005-0000-0000-0000B0650000}"/>
    <cellStyle name="Normal 6 2 2 3 4 2 3 3" xfId="26981" xr:uid="{00000000-0005-0000-0000-0000B1650000}"/>
    <cellStyle name="Normal 6 2 2 3 4 2 3 3 2" xfId="26982" xr:uid="{00000000-0005-0000-0000-0000B2650000}"/>
    <cellStyle name="Normal 6 2 2 3 4 2 3 3 3" xfId="26983" xr:uid="{00000000-0005-0000-0000-0000B3650000}"/>
    <cellStyle name="Normal 6 2 2 3 4 2 3 4" xfId="26984" xr:uid="{00000000-0005-0000-0000-0000B4650000}"/>
    <cellStyle name="Normal 6 2 2 3 4 2 3 5" xfId="26985" xr:uid="{00000000-0005-0000-0000-0000B5650000}"/>
    <cellStyle name="Normal 6 2 2 3 4 2 3 6" xfId="26986" xr:uid="{00000000-0005-0000-0000-0000B6650000}"/>
    <cellStyle name="Normal 6 2 2 3 4 2 4" xfId="26987" xr:uid="{00000000-0005-0000-0000-0000B7650000}"/>
    <cellStyle name="Normal 6 2 2 3 4 2 4 2" xfId="26988" xr:uid="{00000000-0005-0000-0000-0000B8650000}"/>
    <cellStyle name="Normal 6 2 2 3 4 2 4 3" xfId="26989" xr:uid="{00000000-0005-0000-0000-0000B9650000}"/>
    <cellStyle name="Normal 6 2 2 3 4 2 4 4" xfId="26990" xr:uid="{00000000-0005-0000-0000-0000BA650000}"/>
    <cellStyle name="Normal 6 2 2 3 4 2 5" xfId="26991" xr:uid="{00000000-0005-0000-0000-0000BB650000}"/>
    <cellStyle name="Normal 6 2 2 3 4 2 5 2" xfId="26992" xr:uid="{00000000-0005-0000-0000-0000BC650000}"/>
    <cellStyle name="Normal 6 2 2 3 4 2 5 3" xfId="26993" xr:uid="{00000000-0005-0000-0000-0000BD650000}"/>
    <cellStyle name="Normal 6 2 2 3 4 2 5 4" xfId="26994" xr:uid="{00000000-0005-0000-0000-0000BE650000}"/>
    <cellStyle name="Normal 6 2 2 3 4 2 6" xfId="26995" xr:uid="{00000000-0005-0000-0000-0000BF650000}"/>
    <cellStyle name="Normal 6 2 2 3 4 2 6 2" xfId="26996" xr:uid="{00000000-0005-0000-0000-0000C0650000}"/>
    <cellStyle name="Normal 6 2 2 3 4 2 6 3" xfId="26997" xr:uid="{00000000-0005-0000-0000-0000C1650000}"/>
    <cellStyle name="Normal 6 2 2 3 4 2 6 4" xfId="26998" xr:uid="{00000000-0005-0000-0000-0000C2650000}"/>
    <cellStyle name="Normal 6 2 2 3 4 2 7" xfId="26999" xr:uid="{00000000-0005-0000-0000-0000C3650000}"/>
    <cellStyle name="Normal 6 2 2 3 4 2 7 2" xfId="27000" xr:uid="{00000000-0005-0000-0000-0000C4650000}"/>
    <cellStyle name="Normal 6 2 2 3 4 2 7 3" xfId="27001" xr:uid="{00000000-0005-0000-0000-0000C5650000}"/>
    <cellStyle name="Normal 6 2 2 3 4 2 8" xfId="27002" xr:uid="{00000000-0005-0000-0000-0000C6650000}"/>
    <cellStyle name="Normal 6 2 2 3 4 2 9" xfId="27003" xr:uid="{00000000-0005-0000-0000-0000C7650000}"/>
    <cellStyle name="Normal 6 2 2 3 4 3" xfId="1560" xr:uid="{00000000-0005-0000-0000-0000C8650000}"/>
    <cellStyle name="Normal 6 2 2 3 4 3 2" xfId="27004" xr:uid="{00000000-0005-0000-0000-0000C9650000}"/>
    <cellStyle name="Normal 6 2 2 3 4 3 2 2" xfId="27005" xr:uid="{00000000-0005-0000-0000-0000CA650000}"/>
    <cellStyle name="Normal 6 2 2 3 4 3 2 2 2" xfId="27006" xr:uid="{00000000-0005-0000-0000-0000CB650000}"/>
    <cellStyle name="Normal 6 2 2 3 4 3 2 2 3" xfId="27007" xr:uid="{00000000-0005-0000-0000-0000CC650000}"/>
    <cellStyle name="Normal 6 2 2 3 4 3 2 2 4" xfId="27008" xr:uid="{00000000-0005-0000-0000-0000CD650000}"/>
    <cellStyle name="Normal 6 2 2 3 4 3 2 3" xfId="27009" xr:uid="{00000000-0005-0000-0000-0000CE650000}"/>
    <cellStyle name="Normal 6 2 2 3 4 3 2 3 2" xfId="27010" xr:uid="{00000000-0005-0000-0000-0000CF650000}"/>
    <cellStyle name="Normal 6 2 2 3 4 3 2 3 3" xfId="27011" xr:uid="{00000000-0005-0000-0000-0000D0650000}"/>
    <cellStyle name="Normal 6 2 2 3 4 3 2 4" xfId="27012" xr:uid="{00000000-0005-0000-0000-0000D1650000}"/>
    <cellStyle name="Normal 6 2 2 3 4 3 2 5" xfId="27013" xr:uid="{00000000-0005-0000-0000-0000D2650000}"/>
    <cellStyle name="Normal 6 2 2 3 4 3 2 6" xfId="27014" xr:uid="{00000000-0005-0000-0000-0000D3650000}"/>
    <cellStyle name="Normal 6 2 2 3 4 3 3" xfId="27015" xr:uid="{00000000-0005-0000-0000-0000D4650000}"/>
    <cellStyle name="Normal 6 2 2 3 4 3 3 2" xfId="27016" xr:uid="{00000000-0005-0000-0000-0000D5650000}"/>
    <cellStyle name="Normal 6 2 2 3 4 3 3 3" xfId="27017" xr:uid="{00000000-0005-0000-0000-0000D6650000}"/>
    <cellStyle name="Normal 6 2 2 3 4 3 3 4" xfId="27018" xr:uid="{00000000-0005-0000-0000-0000D7650000}"/>
    <cellStyle name="Normal 6 2 2 3 4 3 4" xfId="27019" xr:uid="{00000000-0005-0000-0000-0000D8650000}"/>
    <cellStyle name="Normal 6 2 2 3 4 3 4 2" xfId="27020" xr:uid="{00000000-0005-0000-0000-0000D9650000}"/>
    <cellStyle name="Normal 6 2 2 3 4 3 4 3" xfId="27021" xr:uid="{00000000-0005-0000-0000-0000DA650000}"/>
    <cellStyle name="Normal 6 2 2 3 4 3 4 4" xfId="27022" xr:uid="{00000000-0005-0000-0000-0000DB650000}"/>
    <cellStyle name="Normal 6 2 2 3 4 3 5" xfId="27023" xr:uid="{00000000-0005-0000-0000-0000DC650000}"/>
    <cellStyle name="Normal 6 2 2 3 4 3 5 2" xfId="27024" xr:uid="{00000000-0005-0000-0000-0000DD650000}"/>
    <cellStyle name="Normal 6 2 2 3 4 3 5 3" xfId="27025" xr:uid="{00000000-0005-0000-0000-0000DE650000}"/>
    <cellStyle name="Normal 6 2 2 3 4 3 5 4" xfId="27026" xr:uid="{00000000-0005-0000-0000-0000DF650000}"/>
    <cellStyle name="Normal 6 2 2 3 4 3 6" xfId="27027" xr:uid="{00000000-0005-0000-0000-0000E0650000}"/>
    <cellStyle name="Normal 6 2 2 3 4 3 6 2" xfId="27028" xr:uid="{00000000-0005-0000-0000-0000E1650000}"/>
    <cellStyle name="Normal 6 2 2 3 4 3 6 3" xfId="27029" xr:uid="{00000000-0005-0000-0000-0000E2650000}"/>
    <cellStyle name="Normal 6 2 2 3 4 3 7" xfId="27030" xr:uid="{00000000-0005-0000-0000-0000E3650000}"/>
    <cellStyle name="Normal 6 2 2 3 4 3 8" xfId="27031" xr:uid="{00000000-0005-0000-0000-0000E4650000}"/>
    <cellStyle name="Normal 6 2 2 3 4 3 9" xfId="27032" xr:uid="{00000000-0005-0000-0000-0000E5650000}"/>
    <cellStyle name="Normal 6 2 2 3 4 4" xfId="27033" xr:uid="{00000000-0005-0000-0000-0000E6650000}"/>
    <cellStyle name="Normal 6 2 2 3 4 4 2" xfId="27034" xr:uid="{00000000-0005-0000-0000-0000E7650000}"/>
    <cellStyle name="Normal 6 2 2 3 4 4 2 2" xfId="27035" xr:uid="{00000000-0005-0000-0000-0000E8650000}"/>
    <cellStyle name="Normal 6 2 2 3 4 4 2 3" xfId="27036" xr:uid="{00000000-0005-0000-0000-0000E9650000}"/>
    <cellStyle name="Normal 6 2 2 3 4 4 2 4" xfId="27037" xr:uid="{00000000-0005-0000-0000-0000EA650000}"/>
    <cellStyle name="Normal 6 2 2 3 4 4 3" xfId="27038" xr:uid="{00000000-0005-0000-0000-0000EB650000}"/>
    <cellStyle name="Normal 6 2 2 3 4 4 3 2" xfId="27039" xr:uid="{00000000-0005-0000-0000-0000EC650000}"/>
    <cellStyle name="Normal 6 2 2 3 4 4 3 3" xfId="27040" xr:uid="{00000000-0005-0000-0000-0000ED650000}"/>
    <cellStyle name="Normal 6 2 2 3 4 4 4" xfId="27041" xr:uid="{00000000-0005-0000-0000-0000EE650000}"/>
    <cellStyle name="Normal 6 2 2 3 4 4 5" xfId="27042" xr:uid="{00000000-0005-0000-0000-0000EF650000}"/>
    <cellStyle name="Normal 6 2 2 3 4 4 6" xfId="27043" xr:uid="{00000000-0005-0000-0000-0000F0650000}"/>
    <cellStyle name="Normal 6 2 2 3 4 5" xfId="27044" xr:uid="{00000000-0005-0000-0000-0000F1650000}"/>
    <cellStyle name="Normal 6 2 2 3 4 5 2" xfId="27045" xr:uid="{00000000-0005-0000-0000-0000F2650000}"/>
    <cellStyle name="Normal 6 2 2 3 4 5 3" xfId="27046" xr:uid="{00000000-0005-0000-0000-0000F3650000}"/>
    <cellStyle name="Normal 6 2 2 3 4 5 4" xfId="27047" xr:uid="{00000000-0005-0000-0000-0000F4650000}"/>
    <cellStyle name="Normal 6 2 2 3 4 6" xfId="27048" xr:uid="{00000000-0005-0000-0000-0000F5650000}"/>
    <cellStyle name="Normal 6 2 2 3 4 6 2" xfId="27049" xr:uid="{00000000-0005-0000-0000-0000F6650000}"/>
    <cellStyle name="Normal 6 2 2 3 4 6 3" xfId="27050" xr:uid="{00000000-0005-0000-0000-0000F7650000}"/>
    <cellStyle name="Normal 6 2 2 3 4 6 4" xfId="27051" xr:uid="{00000000-0005-0000-0000-0000F8650000}"/>
    <cellStyle name="Normal 6 2 2 3 4 7" xfId="27052" xr:uid="{00000000-0005-0000-0000-0000F9650000}"/>
    <cellStyle name="Normal 6 2 2 3 4 7 2" xfId="27053" xr:uid="{00000000-0005-0000-0000-0000FA650000}"/>
    <cellStyle name="Normal 6 2 2 3 4 7 3" xfId="27054" xr:uid="{00000000-0005-0000-0000-0000FB650000}"/>
    <cellStyle name="Normal 6 2 2 3 4 7 4" xfId="27055" xr:uid="{00000000-0005-0000-0000-0000FC650000}"/>
    <cellStyle name="Normal 6 2 2 3 4 8" xfId="27056" xr:uid="{00000000-0005-0000-0000-0000FD650000}"/>
    <cellStyle name="Normal 6 2 2 3 4 8 2" xfId="27057" xr:uid="{00000000-0005-0000-0000-0000FE650000}"/>
    <cellStyle name="Normal 6 2 2 3 4 8 3" xfId="27058" xr:uid="{00000000-0005-0000-0000-0000FF650000}"/>
    <cellStyle name="Normal 6 2 2 3 4 9" xfId="27059" xr:uid="{00000000-0005-0000-0000-000000660000}"/>
    <cellStyle name="Normal 6 2 2 3 5" xfId="600" xr:uid="{00000000-0005-0000-0000-000001660000}"/>
    <cellStyle name="Normal 6 2 2 3 5 10" xfId="27060" xr:uid="{00000000-0005-0000-0000-000002660000}"/>
    <cellStyle name="Normal 6 2 2 3 5 11" xfId="27061" xr:uid="{00000000-0005-0000-0000-000003660000}"/>
    <cellStyle name="Normal 6 2 2 3 5 2" xfId="1066" xr:uid="{00000000-0005-0000-0000-000004660000}"/>
    <cellStyle name="Normal 6 2 2 3 5 2 10" xfId="27062" xr:uid="{00000000-0005-0000-0000-000005660000}"/>
    <cellStyle name="Normal 6 2 2 3 5 2 2" xfId="1563" xr:uid="{00000000-0005-0000-0000-000006660000}"/>
    <cellStyle name="Normal 6 2 2 3 5 2 2 2" xfId="27063" xr:uid="{00000000-0005-0000-0000-000007660000}"/>
    <cellStyle name="Normal 6 2 2 3 5 2 2 2 2" xfId="27064" xr:uid="{00000000-0005-0000-0000-000008660000}"/>
    <cellStyle name="Normal 6 2 2 3 5 2 2 2 2 2" xfId="27065" xr:uid="{00000000-0005-0000-0000-000009660000}"/>
    <cellStyle name="Normal 6 2 2 3 5 2 2 2 2 3" xfId="27066" xr:uid="{00000000-0005-0000-0000-00000A660000}"/>
    <cellStyle name="Normal 6 2 2 3 5 2 2 2 2 4" xfId="27067" xr:uid="{00000000-0005-0000-0000-00000B660000}"/>
    <cellStyle name="Normal 6 2 2 3 5 2 2 2 3" xfId="27068" xr:uid="{00000000-0005-0000-0000-00000C660000}"/>
    <cellStyle name="Normal 6 2 2 3 5 2 2 2 3 2" xfId="27069" xr:uid="{00000000-0005-0000-0000-00000D660000}"/>
    <cellStyle name="Normal 6 2 2 3 5 2 2 2 3 3" xfId="27070" xr:uid="{00000000-0005-0000-0000-00000E660000}"/>
    <cellStyle name="Normal 6 2 2 3 5 2 2 2 4" xfId="27071" xr:uid="{00000000-0005-0000-0000-00000F660000}"/>
    <cellStyle name="Normal 6 2 2 3 5 2 2 2 5" xfId="27072" xr:uid="{00000000-0005-0000-0000-000010660000}"/>
    <cellStyle name="Normal 6 2 2 3 5 2 2 2 6" xfId="27073" xr:uid="{00000000-0005-0000-0000-000011660000}"/>
    <cellStyle name="Normal 6 2 2 3 5 2 2 3" xfId="27074" xr:uid="{00000000-0005-0000-0000-000012660000}"/>
    <cellStyle name="Normal 6 2 2 3 5 2 2 3 2" xfId="27075" xr:uid="{00000000-0005-0000-0000-000013660000}"/>
    <cellStyle name="Normal 6 2 2 3 5 2 2 3 3" xfId="27076" xr:uid="{00000000-0005-0000-0000-000014660000}"/>
    <cellStyle name="Normal 6 2 2 3 5 2 2 3 4" xfId="27077" xr:uid="{00000000-0005-0000-0000-000015660000}"/>
    <cellStyle name="Normal 6 2 2 3 5 2 2 4" xfId="27078" xr:uid="{00000000-0005-0000-0000-000016660000}"/>
    <cellStyle name="Normal 6 2 2 3 5 2 2 4 2" xfId="27079" xr:uid="{00000000-0005-0000-0000-000017660000}"/>
    <cellStyle name="Normal 6 2 2 3 5 2 2 4 3" xfId="27080" xr:uid="{00000000-0005-0000-0000-000018660000}"/>
    <cellStyle name="Normal 6 2 2 3 5 2 2 4 4" xfId="27081" xr:uid="{00000000-0005-0000-0000-000019660000}"/>
    <cellStyle name="Normal 6 2 2 3 5 2 2 5" xfId="27082" xr:uid="{00000000-0005-0000-0000-00001A660000}"/>
    <cellStyle name="Normal 6 2 2 3 5 2 2 5 2" xfId="27083" xr:uid="{00000000-0005-0000-0000-00001B660000}"/>
    <cellStyle name="Normal 6 2 2 3 5 2 2 5 3" xfId="27084" xr:uid="{00000000-0005-0000-0000-00001C660000}"/>
    <cellStyle name="Normal 6 2 2 3 5 2 2 5 4" xfId="27085" xr:uid="{00000000-0005-0000-0000-00001D660000}"/>
    <cellStyle name="Normal 6 2 2 3 5 2 2 6" xfId="27086" xr:uid="{00000000-0005-0000-0000-00001E660000}"/>
    <cellStyle name="Normal 6 2 2 3 5 2 2 6 2" xfId="27087" xr:uid="{00000000-0005-0000-0000-00001F660000}"/>
    <cellStyle name="Normal 6 2 2 3 5 2 2 6 3" xfId="27088" xr:uid="{00000000-0005-0000-0000-000020660000}"/>
    <cellStyle name="Normal 6 2 2 3 5 2 2 7" xfId="27089" xr:uid="{00000000-0005-0000-0000-000021660000}"/>
    <cellStyle name="Normal 6 2 2 3 5 2 2 8" xfId="27090" xr:uid="{00000000-0005-0000-0000-000022660000}"/>
    <cellStyle name="Normal 6 2 2 3 5 2 2 9" xfId="27091" xr:uid="{00000000-0005-0000-0000-000023660000}"/>
    <cellStyle name="Normal 6 2 2 3 5 2 3" xfId="27092" xr:uid="{00000000-0005-0000-0000-000024660000}"/>
    <cellStyle name="Normal 6 2 2 3 5 2 3 2" xfId="27093" xr:uid="{00000000-0005-0000-0000-000025660000}"/>
    <cellStyle name="Normal 6 2 2 3 5 2 3 2 2" xfId="27094" xr:uid="{00000000-0005-0000-0000-000026660000}"/>
    <cellStyle name="Normal 6 2 2 3 5 2 3 2 3" xfId="27095" xr:uid="{00000000-0005-0000-0000-000027660000}"/>
    <cellStyle name="Normal 6 2 2 3 5 2 3 2 4" xfId="27096" xr:uid="{00000000-0005-0000-0000-000028660000}"/>
    <cellStyle name="Normal 6 2 2 3 5 2 3 3" xfId="27097" xr:uid="{00000000-0005-0000-0000-000029660000}"/>
    <cellStyle name="Normal 6 2 2 3 5 2 3 3 2" xfId="27098" xr:uid="{00000000-0005-0000-0000-00002A660000}"/>
    <cellStyle name="Normal 6 2 2 3 5 2 3 3 3" xfId="27099" xr:uid="{00000000-0005-0000-0000-00002B660000}"/>
    <cellStyle name="Normal 6 2 2 3 5 2 3 4" xfId="27100" xr:uid="{00000000-0005-0000-0000-00002C660000}"/>
    <cellStyle name="Normal 6 2 2 3 5 2 3 5" xfId="27101" xr:uid="{00000000-0005-0000-0000-00002D660000}"/>
    <cellStyle name="Normal 6 2 2 3 5 2 3 6" xfId="27102" xr:uid="{00000000-0005-0000-0000-00002E660000}"/>
    <cellStyle name="Normal 6 2 2 3 5 2 4" xfId="27103" xr:uid="{00000000-0005-0000-0000-00002F660000}"/>
    <cellStyle name="Normal 6 2 2 3 5 2 4 2" xfId="27104" xr:uid="{00000000-0005-0000-0000-000030660000}"/>
    <cellStyle name="Normal 6 2 2 3 5 2 4 3" xfId="27105" xr:uid="{00000000-0005-0000-0000-000031660000}"/>
    <cellStyle name="Normal 6 2 2 3 5 2 4 4" xfId="27106" xr:uid="{00000000-0005-0000-0000-000032660000}"/>
    <cellStyle name="Normal 6 2 2 3 5 2 5" xfId="27107" xr:uid="{00000000-0005-0000-0000-000033660000}"/>
    <cellStyle name="Normal 6 2 2 3 5 2 5 2" xfId="27108" xr:uid="{00000000-0005-0000-0000-000034660000}"/>
    <cellStyle name="Normal 6 2 2 3 5 2 5 3" xfId="27109" xr:uid="{00000000-0005-0000-0000-000035660000}"/>
    <cellStyle name="Normal 6 2 2 3 5 2 5 4" xfId="27110" xr:uid="{00000000-0005-0000-0000-000036660000}"/>
    <cellStyle name="Normal 6 2 2 3 5 2 6" xfId="27111" xr:uid="{00000000-0005-0000-0000-000037660000}"/>
    <cellStyle name="Normal 6 2 2 3 5 2 6 2" xfId="27112" xr:uid="{00000000-0005-0000-0000-000038660000}"/>
    <cellStyle name="Normal 6 2 2 3 5 2 6 3" xfId="27113" xr:uid="{00000000-0005-0000-0000-000039660000}"/>
    <cellStyle name="Normal 6 2 2 3 5 2 6 4" xfId="27114" xr:uid="{00000000-0005-0000-0000-00003A660000}"/>
    <cellStyle name="Normal 6 2 2 3 5 2 7" xfId="27115" xr:uid="{00000000-0005-0000-0000-00003B660000}"/>
    <cellStyle name="Normal 6 2 2 3 5 2 7 2" xfId="27116" xr:uid="{00000000-0005-0000-0000-00003C660000}"/>
    <cellStyle name="Normal 6 2 2 3 5 2 7 3" xfId="27117" xr:uid="{00000000-0005-0000-0000-00003D660000}"/>
    <cellStyle name="Normal 6 2 2 3 5 2 8" xfId="27118" xr:uid="{00000000-0005-0000-0000-00003E660000}"/>
    <cellStyle name="Normal 6 2 2 3 5 2 9" xfId="27119" xr:uid="{00000000-0005-0000-0000-00003F660000}"/>
    <cellStyle name="Normal 6 2 2 3 5 3" xfId="1562" xr:uid="{00000000-0005-0000-0000-000040660000}"/>
    <cellStyle name="Normal 6 2 2 3 5 3 2" xfId="27120" xr:uid="{00000000-0005-0000-0000-000041660000}"/>
    <cellStyle name="Normal 6 2 2 3 5 3 2 2" xfId="27121" xr:uid="{00000000-0005-0000-0000-000042660000}"/>
    <cellStyle name="Normal 6 2 2 3 5 3 2 2 2" xfId="27122" xr:uid="{00000000-0005-0000-0000-000043660000}"/>
    <cellStyle name="Normal 6 2 2 3 5 3 2 2 3" xfId="27123" xr:uid="{00000000-0005-0000-0000-000044660000}"/>
    <cellStyle name="Normal 6 2 2 3 5 3 2 2 4" xfId="27124" xr:uid="{00000000-0005-0000-0000-000045660000}"/>
    <cellStyle name="Normal 6 2 2 3 5 3 2 3" xfId="27125" xr:uid="{00000000-0005-0000-0000-000046660000}"/>
    <cellStyle name="Normal 6 2 2 3 5 3 2 3 2" xfId="27126" xr:uid="{00000000-0005-0000-0000-000047660000}"/>
    <cellStyle name="Normal 6 2 2 3 5 3 2 3 3" xfId="27127" xr:uid="{00000000-0005-0000-0000-000048660000}"/>
    <cellStyle name="Normal 6 2 2 3 5 3 2 4" xfId="27128" xr:uid="{00000000-0005-0000-0000-000049660000}"/>
    <cellStyle name="Normal 6 2 2 3 5 3 2 5" xfId="27129" xr:uid="{00000000-0005-0000-0000-00004A660000}"/>
    <cellStyle name="Normal 6 2 2 3 5 3 2 6" xfId="27130" xr:uid="{00000000-0005-0000-0000-00004B660000}"/>
    <cellStyle name="Normal 6 2 2 3 5 3 3" xfId="27131" xr:uid="{00000000-0005-0000-0000-00004C660000}"/>
    <cellStyle name="Normal 6 2 2 3 5 3 3 2" xfId="27132" xr:uid="{00000000-0005-0000-0000-00004D660000}"/>
    <cellStyle name="Normal 6 2 2 3 5 3 3 3" xfId="27133" xr:uid="{00000000-0005-0000-0000-00004E660000}"/>
    <cellStyle name="Normal 6 2 2 3 5 3 3 4" xfId="27134" xr:uid="{00000000-0005-0000-0000-00004F660000}"/>
    <cellStyle name="Normal 6 2 2 3 5 3 4" xfId="27135" xr:uid="{00000000-0005-0000-0000-000050660000}"/>
    <cellStyle name="Normal 6 2 2 3 5 3 4 2" xfId="27136" xr:uid="{00000000-0005-0000-0000-000051660000}"/>
    <cellStyle name="Normal 6 2 2 3 5 3 4 3" xfId="27137" xr:uid="{00000000-0005-0000-0000-000052660000}"/>
    <cellStyle name="Normal 6 2 2 3 5 3 4 4" xfId="27138" xr:uid="{00000000-0005-0000-0000-000053660000}"/>
    <cellStyle name="Normal 6 2 2 3 5 3 5" xfId="27139" xr:uid="{00000000-0005-0000-0000-000054660000}"/>
    <cellStyle name="Normal 6 2 2 3 5 3 5 2" xfId="27140" xr:uid="{00000000-0005-0000-0000-000055660000}"/>
    <cellStyle name="Normal 6 2 2 3 5 3 5 3" xfId="27141" xr:uid="{00000000-0005-0000-0000-000056660000}"/>
    <cellStyle name="Normal 6 2 2 3 5 3 5 4" xfId="27142" xr:uid="{00000000-0005-0000-0000-000057660000}"/>
    <cellStyle name="Normal 6 2 2 3 5 3 6" xfId="27143" xr:uid="{00000000-0005-0000-0000-000058660000}"/>
    <cellStyle name="Normal 6 2 2 3 5 3 6 2" xfId="27144" xr:uid="{00000000-0005-0000-0000-000059660000}"/>
    <cellStyle name="Normal 6 2 2 3 5 3 6 3" xfId="27145" xr:uid="{00000000-0005-0000-0000-00005A660000}"/>
    <cellStyle name="Normal 6 2 2 3 5 3 7" xfId="27146" xr:uid="{00000000-0005-0000-0000-00005B660000}"/>
    <cellStyle name="Normal 6 2 2 3 5 3 8" xfId="27147" xr:uid="{00000000-0005-0000-0000-00005C660000}"/>
    <cellStyle name="Normal 6 2 2 3 5 3 9" xfId="27148" xr:uid="{00000000-0005-0000-0000-00005D660000}"/>
    <cellStyle name="Normal 6 2 2 3 5 4" xfId="27149" xr:uid="{00000000-0005-0000-0000-00005E660000}"/>
    <cellStyle name="Normal 6 2 2 3 5 4 2" xfId="27150" xr:uid="{00000000-0005-0000-0000-00005F660000}"/>
    <cellStyle name="Normal 6 2 2 3 5 4 2 2" xfId="27151" xr:uid="{00000000-0005-0000-0000-000060660000}"/>
    <cellStyle name="Normal 6 2 2 3 5 4 2 3" xfId="27152" xr:uid="{00000000-0005-0000-0000-000061660000}"/>
    <cellStyle name="Normal 6 2 2 3 5 4 2 4" xfId="27153" xr:uid="{00000000-0005-0000-0000-000062660000}"/>
    <cellStyle name="Normal 6 2 2 3 5 4 3" xfId="27154" xr:uid="{00000000-0005-0000-0000-000063660000}"/>
    <cellStyle name="Normal 6 2 2 3 5 4 3 2" xfId="27155" xr:uid="{00000000-0005-0000-0000-000064660000}"/>
    <cellStyle name="Normal 6 2 2 3 5 4 3 3" xfId="27156" xr:uid="{00000000-0005-0000-0000-000065660000}"/>
    <cellStyle name="Normal 6 2 2 3 5 4 4" xfId="27157" xr:uid="{00000000-0005-0000-0000-000066660000}"/>
    <cellStyle name="Normal 6 2 2 3 5 4 5" xfId="27158" xr:uid="{00000000-0005-0000-0000-000067660000}"/>
    <cellStyle name="Normal 6 2 2 3 5 4 6" xfId="27159" xr:uid="{00000000-0005-0000-0000-000068660000}"/>
    <cellStyle name="Normal 6 2 2 3 5 5" xfId="27160" xr:uid="{00000000-0005-0000-0000-000069660000}"/>
    <cellStyle name="Normal 6 2 2 3 5 5 2" xfId="27161" xr:uid="{00000000-0005-0000-0000-00006A660000}"/>
    <cellStyle name="Normal 6 2 2 3 5 5 3" xfId="27162" xr:uid="{00000000-0005-0000-0000-00006B660000}"/>
    <cellStyle name="Normal 6 2 2 3 5 5 4" xfId="27163" xr:uid="{00000000-0005-0000-0000-00006C660000}"/>
    <cellStyle name="Normal 6 2 2 3 5 6" xfId="27164" xr:uid="{00000000-0005-0000-0000-00006D660000}"/>
    <cellStyle name="Normal 6 2 2 3 5 6 2" xfId="27165" xr:uid="{00000000-0005-0000-0000-00006E660000}"/>
    <cellStyle name="Normal 6 2 2 3 5 6 3" xfId="27166" xr:uid="{00000000-0005-0000-0000-00006F660000}"/>
    <cellStyle name="Normal 6 2 2 3 5 6 4" xfId="27167" xr:uid="{00000000-0005-0000-0000-000070660000}"/>
    <cellStyle name="Normal 6 2 2 3 5 7" xfId="27168" xr:uid="{00000000-0005-0000-0000-000071660000}"/>
    <cellStyle name="Normal 6 2 2 3 5 7 2" xfId="27169" xr:uid="{00000000-0005-0000-0000-000072660000}"/>
    <cellStyle name="Normal 6 2 2 3 5 7 3" xfId="27170" xr:uid="{00000000-0005-0000-0000-000073660000}"/>
    <cellStyle name="Normal 6 2 2 3 5 7 4" xfId="27171" xr:uid="{00000000-0005-0000-0000-000074660000}"/>
    <cellStyle name="Normal 6 2 2 3 5 8" xfId="27172" xr:uid="{00000000-0005-0000-0000-000075660000}"/>
    <cellStyle name="Normal 6 2 2 3 5 8 2" xfId="27173" xr:uid="{00000000-0005-0000-0000-000076660000}"/>
    <cellStyle name="Normal 6 2 2 3 5 8 3" xfId="27174" xr:uid="{00000000-0005-0000-0000-000077660000}"/>
    <cellStyle name="Normal 6 2 2 3 5 9" xfId="27175" xr:uid="{00000000-0005-0000-0000-000078660000}"/>
    <cellStyle name="Normal 6 2 2 3 6" xfId="267" xr:uid="{00000000-0005-0000-0000-000079660000}"/>
    <cellStyle name="Normal 6 2 2 3 6 10" xfId="27176" xr:uid="{00000000-0005-0000-0000-00007A660000}"/>
    <cellStyle name="Normal 6 2 2 3 6 11" xfId="27177" xr:uid="{00000000-0005-0000-0000-00007B660000}"/>
    <cellStyle name="Normal 6 2 2 3 6 2" xfId="895" xr:uid="{00000000-0005-0000-0000-00007C660000}"/>
    <cellStyle name="Normal 6 2 2 3 6 2 10" xfId="27178" xr:uid="{00000000-0005-0000-0000-00007D660000}"/>
    <cellStyle name="Normal 6 2 2 3 6 2 2" xfId="1565" xr:uid="{00000000-0005-0000-0000-00007E660000}"/>
    <cellStyle name="Normal 6 2 2 3 6 2 2 2" xfId="27179" xr:uid="{00000000-0005-0000-0000-00007F660000}"/>
    <cellStyle name="Normal 6 2 2 3 6 2 2 2 2" xfId="27180" xr:uid="{00000000-0005-0000-0000-000080660000}"/>
    <cellStyle name="Normal 6 2 2 3 6 2 2 2 2 2" xfId="27181" xr:uid="{00000000-0005-0000-0000-000081660000}"/>
    <cellStyle name="Normal 6 2 2 3 6 2 2 2 2 3" xfId="27182" xr:uid="{00000000-0005-0000-0000-000082660000}"/>
    <cellStyle name="Normal 6 2 2 3 6 2 2 2 2 4" xfId="27183" xr:uid="{00000000-0005-0000-0000-000083660000}"/>
    <cellStyle name="Normal 6 2 2 3 6 2 2 2 3" xfId="27184" xr:uid="{00000000-0005-0000-0000-000084660000}"/>
    <cellStyle name="Normal 6 2 2 3 6 2 2 2 3 2" xfId="27185" xr:uid="{00000000-0005-0000-0000-000085660000}"/>
    <cellStyle name="Normal 6 2 2 3 6 2 2 2 3 3" xfId="27186" xr:uid="{00000000-0005-0000-0000-000086660000}"/>
    <cellStyle name="Normal 6 2 2 3 6 2 2 2 4" xfId="27187" xr:uid="{00000000-0005-0000-0000-000087660000}"/>
    <cellStyle name="Normal 6 2 2 3 6 2 2 2 5" xfId="27188" xr:uid="{00000000-0005-0000-0000-000088660000}"/>
    <cellStyle name="Normal 6 2 2 3 6 2 2 2 6" xfId="27189" xr:uid="{00000000-0005-0000-0000-000089660000}"/>
    <cellStyle name="Normal 6 2 2 3 6 2 2 3" xfId="27190" xr:uid="{00000000-0005-0000-0000-00008A660000}"/>
    <cellStyle name="Normal 6 2 2 3 6 2 2 3 2" xfId="27191" xr:uid="{00000000-0005-0000-0000-00008B660000}"/>
    <cellStyle name="Normal 6 2 2 3 6 2 2 3 3" xfId="27192" xr:uid="{00000000-0005-0000-0000-00008C660000}"/>
    <cellStyle name="Normal 6 2 2 3 6 2 2 3 4" xfId="27193" xr:uid="{00000000-0005-0000-0000-00008D660000}"/>
    <cellStyle name="Normal 6 2 2 3 6 2 2 4" xfId="27194" xr:uid="{00000000-0005-0000-0000-00008E660000}"/>
    <cellStyle name="Normal 6 2 2 3 6 2 2 4 2" xfId="27195" xr:uid="{00000000-0005-0000-0000-00008F660000}"/>
    <cellStyle name="Normal 6 2 2 3 6 2 2 4 3" xfId="27196" xr:uid="{00000000-0005-0000-0000-000090660000}"/>
    <cellStyle name="Normal 6 2 2 3 6 2 2 4 4" xfId="27197" xr:uid="{00000000-0005-0000-0000-000091660000}"/>
    <cellStyle name="Normal 6 2 2 3 6 2 2 5" xfId="27198" xr:uid="{00000000-0005-0000-0000-000092660000}"/>
    <cellStyle name="Normal 6 2 2 3 6 2 2 5 2" xfId="27199" xr:uid="{00000000-0005-0000-0000-000093660000}"/>
    <cellStyle name="Normal 6 2 2 3 6 2 2 5 3" xfId="27200" xr:uid="{00000000-0005-0000-0000-000094660000}"/>
    <cellStyle name="Normal 6 2 2 3 6 2 2 5 4" xfId="27201" xr:uid="{00000000-0005-0000-0000-000095660000}"/>
    <cellStyle name="Normal 6 2 2 3 6 2 2 6" xfId="27202" xr:uid="{00000000-0005-0000-0000-000096660000}"/>
    <cellStyle name="Normal 6 2 2 3 6 2 2 6 2" xfId="27203" xr:uid="{00000000-0005-0000-0000-000097660000}"/>
    <cellStyle name="Normal 6 2 2 3 6 2 2 6 3" xfId="27204" xr:uid="{00000000-0005-0000-0000-000098660000}"/>
    <cellStyle name="Normal 6 2 2 3 6 2 2 7" xfId="27205" xr:uid="{00000000-0005-0000-0000-000099660000}"/>
    <cellStyle name="Normal 6 2 2 3 6 2 2 8" xfId="27206" xr:uid="{00000000-0005-0000-0000-00009A660000}"/>
    <cellStyle name="Normal 6 2 2 3 6 2 2 9" xfId="27207" xr:uid="{00000000-0005-0000-0000-00009B660000}"/>
    <cellStyle name="Normal 6 2 2 3 6 2 3" xfId="27208" xr:uid="{00000000-0005-0000-0000-00009C660000}"/>
    <cellStyle name="Normal 6 2 2 3 6 2 3 2" xfId="27209" xr:uid="{00000000-0005-0000-0000-00009D660000}"/>
    <cellStyle name="Normal 6 2 2 3 6 2 3 2 2" xfId="27210" xr:uid="{00000000-0005-0000-0000-00009E660000}"/>
    <cellStyle name="Normal 6 2 2 3 6 2 3 2 3" xfId="27211" xr:uid="{00000000-0005-0000-0000-00009F660000}"/>
    <cellStyle name="Normal 6 2 2 3 6 2 3 2 4" xfId="27212" xr:uid="{00000000-0005-0000-0000-0000A0660000}"/>
    <cellStyle name="Normal 6 2 2 3 6 2 3 3" xfId="27213" xr:uid="{00000000-0005-0000-0000-0000A1660000}"/>
    <cellStyle name="Normal 6 2 2 3 6 2 3 3 2" xfId="27214" xr:uid="{00000000-0005-0000-0000-0000A2660000}"/>
    <cellStyle name="Normal 6 2 2 3 6 2 3 3 3" xfId="27215" xr:uid="{00000000-0005-0000-0000-0000A3660000}"/>
    <cellStyle name="Normal 6 2 2 3 6 2 3 4" xfId="27216" xr:uid="{00000000-0005-0000-0000-0000A4660000}"/>
    <cellStyle name="Normal 6 2 2 3 6 2 3 5" xfId="27217" xr:uid="{00000000-0005-0000-0000-0000A5660000}"/>
    <cellStyle name="Normal 6 2 2 3 6 2 3 6" xfId="27218" xr:uid="{00000000-0005-0000-0000-0000A6660000}"/>
    <cellStyle name="Normal 6 2 2 3 6 2 4" xfId="27219" xr:uid="{00000000-0005-0000-0000-0000A7660000}"/>
    <cellStyle name="Normal 6 2 2 3 6 2 4 2" xfId="27220" xr:uid="{00000000-0005-0000-0000-0000A8660000}"/>
    <cellStyle name="Normal 6 2 2 3 6 2 4 3" xfId="27221" xr:uid="{00000000-0005-0000-0000-0000A9660000}"/>
    <cellStyle name="Normal 6 2 2 3 6 2 4 4" xfId="27222" xr:uid="{00000000-0005-0000-0000-0000AA660000}"/>
    <cellStyle name="Normal 6 2 2 3 6 2 5" xfId="27223" xr:uid="{00000000-0005-0000-0000-0000AB660000}"/>
    <cellStyle name="Normal 6 2 2 3 6 2 5 2" xfId="27224" xr:uid="{00000000-0005-0000-0000-0000AC660000}"/>
    <cellStyle name="Normal 6 2 2 3 6 2 5 3" xfId="27225" xr:uid="{00000000-0005-0000-0000-0000AD660000}"/>
    <cellStyle name="Normal 6 2 2 3 6 2 5 4" xfId="27226" xr:uid="{00000000-0005-0000-0000-0000AE660000}"/>
    <cellStyle name="Normal 6 2 2 3 6 2 6" xfId="27227" xr:uid="{00000000-0005-0000-0000-0000AF660000}"/>
    <cellStyle name="Normal 6 2 2 3 6 2 6 2" xfId="27228" xr:uid="{00000000-0005-0000-0000-0000B0660000}"/>
    <cellStyle name="Normal 6 2 2 3 6 2 6 3" xfId="27229" xr:uid="{00000000-0005-0000-0000-0000B1660000}"/>
    <cellStyle name="Normal 6 2 2 3 6 2 6 4" xfId="27230" xr:uid="{00000000-0005-0000-0000-0000B2660000}"/>
    <cellStyle name="Normal 6 2 2 3 6 2 7" xfId="27231" xr:uid="{00000000-0005-0000-0000-0000B3660000}"/>
    <cellStyle name="Normal 6 2 2 3 6 2 7 2" xfId="27232" xr:uid="{00000000-0005-0000-0000-0000B4660000}"/>
    <cellStyle name="Normal 6 2 2 3 6 2 7 3" xfId="27233" xr:uid="{00000000-0005-0000-0000-0000B5660000}"/>
    <cellStyle name="Normal 6 2 2 3 6 2 8" xfId="27234" xr:uid="{00000000-0005-0000-0000-0000B6660000}"/>
    <cellStyle name="Normal 6 2 2 3 6 2 9" xfId="27235" xr:uid="{00000000-0005-0000-0000-0000B7660000}"/>
    <cellStyle name="Normal 6 2 2 3 6 3" xfId="1564" xr:uid="{00000000-0005-0000-0000-0000B8660000}"/>
    <cellStyle name="Normal 6 2 2 3 6 3 2" xfId="27236" xr:uid="{00000000-0005-0000-0000-0000B9660000}"/>
    <cellStyle name="Normal 6 2 2 3 6 3 2 2" xfId="27237" xr:uid="{00000000-0005-0000-0000-0000BA660000}"/>
    <cellStyle name="Normal 6 2 2 3 6 3 2 2 2" xfId="27238" xr:uid="{00000000-0005-0000-0000-0000BB660000}"/>
    <cellStyle name="Normal 6 2 2 3 6 3 2 2 3" xfId="27239" xr:uid="{00000000-0005-0000-0000-0000BC660000}"/>
    <cellStyle name="Normal 6 2 2 3 6 3 2 2 4" xfId="27240" xr:uid="{00000000-0005-0000-0000-0000BD660000}"/>
    <cellStyle name="Normal 6 2 2 3 6 3 2 3" xfId="27241" xr:uid="{00000000-0005-0000-0000-0000BE660000}"/>
    <cellStyle name="Normal 6 2 2 3 6 3 2 3 2" xfId="27242" xr:uid="{00000000-0005-0000-0000-0000BF660000}"/>
    <cellStyle name="Normal 6 2 2 3 6 3 2 3 3" xfId="27243" xr:uid="{00000000-0005-0000-0000-0000C0660000}"/>
    <cellStyle name="Normal 6 2 2 3 6 3 2 4" xfId="27244" xr:uid="{00000000-0005-0000-0000-0000C1660000}"/>
    <cellStyle name="Normal 6 2 2 3 6 3 2 5" xfId="27245" xr:uid="{00000000-0005-0000-0000-0000C2660000}"/>
    <cellStyle name="Normal 6 2 2 3 6 3 2 6" xfId="27246" xr:uid="{00000000-0005-0000-0000-0000C3660000}"/>
    <cellStyle name="Normal 6 2 2 3 6 3 3" xfId="27247" xr:uid="{00000000-0005-0000-0000-0000C4660000}"/>
    <cellStyle name="Normal 6 2 2 3 6 3 3 2" xfId="27248" xr:uid="{00000000-0005-0000-0000-0000C5660000}"/>
    <cellStyle name="Normal 6 2 2 3 6 3 3 3" xfId="27249" xr:uid="{00000000-0005-0000-0000-0000C6660000}"/>
    <cellStyle name="Normal 6 2 2 3 6 3 3 4" xfId="27250" xr:uid="{00000000-0005-0000-0000-0000C7660000}"/>
    <cellStyle name="Normal 6 2 2 3 6 3 4" xfId="27251" xr:uid="{00000000-0005-0000-0000-0000C8660000}"/>
    <cellStyle name="Normal 6 2 2 3 6 3 4 2" xfId="27252" xr:uid="{00000000-0005-0000-0000-0000C9660000}"/>
    <cellStyle name="Normal 6 2 2 3 6 3 4 3" xfId="27253" xr:uid="{00000000-0005-0000-0000-0000CA660000}"/>
    <cellStyle name="Normal 6 2 2 3 6 3 4 4" xfId="27254" xr:uid="{00000000-0005-0000-0000-0000CB660000}"/>
    <cellStyle name="Normal 6 2 2 3 6 3 5" xfId="27255" xr:uid="{00000000-0005-0000-0000-0000CC660000}"/>
    <cellStyle name="Normal 6 2 2 3 6 3 5 2" xfId="27256" xr:uid="{00000000-0005-0000-0000-0000CD660000}"/>
    <cellStyle name="Normal 6 2 2 3 6 3 5 3" xfId="27257" xr:uid="{00000000-0005-0000-0000-0000CE660000}"/>
    <cellStyle name="Normal 6 2 2 3 6 3 5 4" xfId="27258" xr:uid="{00000000-0005-0000-0000-0000CF660000}"/>
    <cellStyle name="Normal 6 2 2 3 6 3 6" xfId="27259" xr:uid="{00000000-0005-0000-0000-0000D0660000}"/>
    <cellStyle name="Normal 6 2 2 3 6 3 6 2" xfId="27260" xr:uid="{00000000-0005-0000-0000-0000D1660000}"/>
    <cellStyle name="Normal 6 2 2 3 6 3 6 3" xfId="27261" xr:uid="{00000000-0005-0000-0000-0000D2660000}"/>
    <cellStyle name="Normal 6 2 2 3 6 3 7" xfId="27262" xr:uid="{00000000-0005-0000-0000-0000D3660000}"/>
    <cellStyle name="Normal 6 2 2 3 6 3 8" xfId="27263" xr:uid="{00000000-0005-0000-0000-0000D4660000}"/>
    <cellStyle name="Normal 6 2 2 3 6 3 9" xfId="27264" xr:uid="{00000000-0005-0000-0000-0000D5660000}"/>
    <cellStyle name="Normal 6 2 2 3 6 4" xfId="27265" xr:uid="{00000000-0005-0000-0000-0000D6660000}"/>
    <cellStyle name="Normal 6 2 2 3 6 4 2" xfId="27266" xr:uid="{00000000-0005-0000-0000-0000D7660000}"/>
    <cellStyle name="Normal 6 2 2 3 6 4 2 2" xfId="27267" xr:uid="{00000000-0005-0000-0000-0000D8660000}"/>
    <cellStyle name="Normal 6 2 2 3 6 4 2 3" xfId="27268" xr:uid="{00000000-0005-0000-0000-0000D9660000}"/>
    <cellStyle name="Normal 6 2 2 3 6 4 2 4" xfId="27269" xr:uid="{00000000-0005-0000-0000-0000DA660000}"/>
    <cellStyle name="Normal 6 2 2 3 6 4 3" xfId="27270" xr:uid="{00000000-0005-0000-0000-0000DB660000}"/>
    <cellStyle name="Normal 6 2 2 3 6 4 3 2" xfId="27271" xr:uid="{00000000-0005-0000-0000-0000DC660000}"/>
    <cellStyle name="Normal 6 2 2 3 6 4 3 3" xfId="27272" xr:uid="{00000000-0005-0000-0000-0000DD660000}"/>
    <cellStyle name="Normal 6 2 2 3 6 4 4" xfId="27273" xr:uid="{00000000-0005-0000-0000-0000DE660000}"/>
    <cellStyle name="Normal 6 2 2 3 6 4 5" xfId="27274" xr:uid="{00000000-0005-0000-0000-0000DF660000}"/>
    <cellStyle name="Normal 6 2 2 3 6 4 6" xfId="27275" xr:uid="{00000000-0005-0000-0000-0000E0660000}"/>
    <cellStyle name="Normal 6 2 2 3 6 5" xfId="27276" xr:uid="{00000000-0005-0000-0000-0000E1660000}"/>
    <cellStyle name="Normal 6 2 2 3 6 5 2" xfId="27277" xr:uid="{00000000-0005-0000-0000-0000E2660000}"/>
    <cellStyle name="Normal 6 2 2 3 6 5 3" xfId="27278" xr:uid="{00000000-0005-0000-0000-0000E3660000}"/>
    <cellStyle name="Normal 6 2 2 3 6 5 4" xfId="27279" xr:uid="{00000000-0005-0000-0000-0000E4660000}"/>
    <cellStyle name="Normal 6 2 2 3 6 6" xfId="27280" xr:uid="{00000000-0005-0000-0000-0000E5660000}"/>
    <cellStyle name="Normal 6 2 2 3 6 6 2" xfId="27281" xr:uid="{00000000-0005-0000-0000-0000E6660000}"/>
    <cellStyle name="Normal 6 2 2 3 6 6 3" xfId="27282" xr:uid="{00000000-0005-0000-0000-0000E7660000}"/>
    <cellStyle name="Normal 6 2 2 3 6 6 4" xfId="27283" xr:uid="{00000000-0005-0000-0000-0000E8660000}"/>
    <cellStyle name="Normal 6 2 2 3 6 7" xfId="27284" xr:uid="{00000000-0005-0000-0000-0000E9660000}"/>
    <cellStyle name="Normal 6 2 2 3 6 7 2" xfId="27285" xr:uid="{00000000-0005-0000-0000-0000EA660000}"/>
    <cellStyle name="Normal 6 2 2 3 6 7 3" xfId="27286" xr:uid="{00000000-0005-0000-0000-0000EB660000}"/>
    <cellStyle name="Normal 6 2 2 3 6 7 4" xfId="27287" xr:uid="{00000000-0005-0000-0000-0000EC660000}"/>
    <cellStyle name="Normal 6 2 2 3 6 8" xfId="27288" xr:uid="{00000000-0005-0000-0000-0000ED660000}"/>
    <cellStyle name="Normal 6 2 2 3 6 8 2" xfId="27289" xr:uid="{00000000-0005-0000-0000-0000EE660000}"/>
    <cellStyle name="Normal 6 2 2 3 6 8 3" xfId="27290" xr:uid="{00000000-0005-0000-0000-0000EF660000}"/>
    <cellStyle name="Normal 6 2 2 3 6 9" xfId="27291" xr:uid="{00000000-0005-0000-0000-0000F0660000}"/>
    <cellStyle name="Normal 6 2 2 3 7" xfId="749" xr:uid="{00000000-0005-0000-0000-0000F1660000}"/>
    <cellStyle name="Normal 6 2 2 3 7 10" xfId="27292" xr:uid="{00000000-0005-0000-0000-0000F2660000}"/>
    <cellStyle name="Normal 6 2 2 3 7 2" xfId="1566" xr:uid="{00000000-0005-0000-0000-0000F3660000}"/>
    <cellStyle name="Normal 6 2 2 3 7 2 2" xfId="27293" xr:uid="{00000000-0005-0000-0000-0000F4660000}"/>
    <cellStyle name="Normal 6 2 2 3 7 2 2 2" xfId="27294" xr:uid="{00000000-0005-0000-0000-0000F5660000}"/>
    <cellStyle name="Normal 6 2 2 3 7 2 2 2 2" xfId="27295" xr:uid="{00000000-0005-0000-0000-0000F6660000}"/>
    <cellStyle name="Normal 6 2 2 3 7 2 2 2 3" xfId="27296" xr:uid="{00000000-0005-0000-0000-0000F7660000}"/>
    <cellStyle name="Normal 6 2 2 3 7 2 2 2 4" xfId="27297" xr:uid="{00000000-0005-0000-0000-0000F8660000}"/>
    <cellStyle name="Normal 6 2 2 3 7 2 2 3" xfId="27298" xr:uid="{00000000-0005-0000-0000-0000F9660000}"/>
    <cellStyle name="Normal 6 2 2 3 7 2 2 3 2" xfId="27299" xr:uid="{00000000-0005-0000-0000-0000FA660000}"/>
    <cellStyle name="Normal 6 2 2 3 7 2 2 3 3" xfId="27300" xr:uid="{00000000-0005-0000-0000-0000FB660000}"/>
    <cellStyle name="Normal 6 2 2 3 7 2 2 4" xfId="27301" xr:uid="{00000000-0005-0000-0000-0000FC660000}"/>
    <cellStyle name="Normal 6 2 2 3 7 2 2 5" xfId="27302" xr:uid="{00000000-0005-0000-0000-0000FD660000}"/>
    <cellStyle name="Normal 6 2 2 3 7 2 2 6" xfId="27303" xr:uid="{00000000-0005-0000-0000-0000FE660000}"/>
    <cellStyle name="Normal 6 2 2 3 7 2 3" xfId="27304" xr:uid="{00000000-0005-0000-0000-0000FF660000}"/>
    <cellStyle name="Normal 6 2 2 3 7 2 3 2" xfId="27305" xr:uid="{00000000-0005-0000-0000-000000670000}"/>
    <cellStyle name="Normal 6 2 2 3 7 2 3 3" xfId="27306" xr:uid="{00000000-0005-0000-0000-000001670000}"/>
    <cellStyle name="Normal 6 2 2 3 7 2 3 4" xfId="27307" xr:uid="{00000000-0005-0000-0000-000002670000}"/>
    <cellStyle name="Normal 6 2 2 3 7 2 4" xfId="27308" xr:uid="{00000000-0005-0000-0000-000003670000}"/>
    <cellStyle name="Normal 6 2 2 3 7 2 4 2" xfId="27309" xr:uid="{00000000-0005-0000-0000-000004670000}"/>
    <cellStyle name="Normal 6 2 2 3 7 2 4 3" xfId="27310" xr:uid="{00000000-0005-0000-0000-000005670000}"/>
    <cellStyle name="Normal 6 2 2 3 7 2 4 4" xfId="27311" xr:uid="{00000000-0005-0000-0000-000006670000}"/>
    <cellStyle name="Normal 6 2 2 3 7 2 5" xfId="27312" xr:uid="{00000000-0005-0000-0000-000007670000}"/>
    <cellStyle name="Normal 6 2 2 3 7 2 5 2" xfId="27313" xr:uid="{00000000-0005-0000-0000-000008670000}"/>
    <cellStyle name="Normal 6 2 2 3 7 2 5 3" xfId="27314" xr:uid="{00000000-0005-0000-0000-000009670000}"/>
    <cellStyle name="Normal 6 2 2 3 7 2 5 4" xfId="27315" xr:uid="{00000000-0005-0000-0000-00000A670000}"/>
    <cellStyle name="Normal 6 2 2 3 7 2 6" xfId="27316" xr:uid="{00000000-0005-0000-0000-00000B670000}"/>
    <cellStyle name="Normal 6 2 2 3 7 2 6 2" xfId="27317" xr:uid="{00000000-0005-0000-0000-00000C670000}"/>
    <cellStyle name="Normal 6 2 2 3 7 2 6 3" xfId="27318" xr:uid="{00000000-0005-0000-0000-00000D670000}"/>
    <cellStyle name="Normal 6 2 2 3 7 2 7" xfId="27319" xr:uid="{00000000-0005-0000-0000-00000E670000}"/>
    <cellStyle name="Normal 6 2 2 3 7 2 8" xfId="27320" xr:uid="{00000000-0005-0000-0000-00000F670000}"/>
    <cellStyle name="Normal 6 2 2 3 7 2 9" xfId="27321" xr:uid="{00000000-0005-0000-0000-000010670000}"/>
    <cellStyle name="Normal 6 2 2 3 7 3" xfId="27322" xr:uid="{00000000-0005-0000-0000-000011670000}"/>
    <cellStyle name="Normal 6 2 2 3 7 3 2" xfId="27323" xr:uid="{00000000-0005-0000-0000-000012670000}"/>
    <cellStyle name="Normal 6 2 2 3 7 3 2 2" xfId="27324" xr:uid="{00000000-0005-0000-0000-000013670000}"/>
    <cellStyle name="Normal 6 2 2 3 7 3 2 3" xfId="27325" xr:uid="{00000000-0005-0000-0000-000014670000}"/>
    <cellStyle name="Normal 6 2 2 3 7 3 2 4" xfId="27326" xr:uid="{00000000-0005-0000-0000-000015670000}"/>
    <cellStyle name="Normal 6 2 2 3 7 3 3" xfId="27327" xr:uid="{00000000-0005-0000-0000-000016670000}"/>
    <cellStyle name="Normal 6 2 2 3 7 3 3 2" xfId="27328" xr:uid="{00000000-0005-0000-0000-000017670000}"/>
    <cellStyle name="Normal 6 2 2 3 7 3 3 3" xfId="27329" xr:uid="{00000000-0005-0000-0000-000018670000}"/>
    <cellStyle name="Normal 6 2 2 3 7 3 4" xfId="27330" xr:uid="{00000000-0005-0000-0000-000019670000}"/>
    <cellStyle name="Normal 6 2 2 3 7 3 5" xfId="27331" xr:uid="{00000000-0005-0000-0000-00001A670000}"/>
    <cellStyle name="Normal 6 2 2 3 7 3 6" xfId="27332" xr:uid="{00000000-0005-0000-0000-00001B670000}"/>
    <cellStyle name="Normal 6 2 2 3 7 4" xfId="27333" xr:uid="{00000000-0005-0000-0000-00001C670000}"/>
    <cellStyle name="Normal 6 2 2 3 7 4 2" xfId="27334" xr:uid="{00000000-0005-0000-0000-00001D670000}"/>
    <cellStyle name="Normal 6 2 2 3 7 4 3" xfId="27335" xr:uid="{00000000-0005-0000-0000-00001E670000}"/>
    <cellStyle name="Normal 6 2 2 3 7 4 4" xfId="27336" xr:uid="{00000000-0005-0000-0000-00001F670000}"/>
    <cellStyle name="Normal 6 2 2 3 7 5" xfId="27337" xr:uid="{00000000-0005-0000-0000-000020670000}"/>
    <cellStyle name="Normal 6 2 2 3 7 5 2" xfId="27338" xr:uid="{00000000-0005-0000-0000-000021670000}"/>
    <cellStyle name="Normal 6 2 2 3 7 5 3" xfId="27339" xr:uid="{00000000-0005-0000-0000-000022670000}"/>
    <cellStyle name="Normal 6 2 2 3 7 5 4" xfId="27340" xr:uid="{00000000-0005-0000-0000-000023670000}"/>
    <cellStyle name="Normal 6 2 2 3 7 6" xfId="27341" xr:uid="{00000000-0005-0000-0000-000024670000}"/>
    <cellStyle name="Normal 6 2 2 3 7 6 2" xfId="27342" xr:uid="{00000000-0005-0000-0000-000025670000}"/>
    <cellStyle name="Normal 6 2 2 3 7 6 3" xfId="27343" xr:uid="{00000000-0005-0000-0000-000026670000}"/>
    <cellStyle name="Normal 6 2 2 3 7 6 4" xfId="27344" xr:uid="{00000000-0005-0000-0000-000027670000}"/>
    <cellStyle name="Normal 6 2 2 3 7 7" xfId="27345" xr:uid="{00000000-0005-0000-0000-000028670000}"/>
    <cellStyle name="Normal 6 2 2 3 7 7 2" xfId="27346" xr:uid="{00000000-0005-0000-0000-000029670000}"/>
    <cellStyle name="Normal 6 2 2 3 7 7 3" xfId="27347" xr:uid="{00000000-0005-0000-0000-00002A670000}"/>
    <cellStyle name="Normal 6 2 2 3 7 8" xfId="27348" xr:uid="{00000000-0005-0000-0000-00002B670000}"/>
    <cellStyle name="Normal 6 2 2 3 7 9" xfId="27349" xr:uid="{00000000-0005-0000-0000-00002C670000}"/>
    <cellStyle name="Normal 6 2 2 3 8" xfId="1216" xr:uid="{00000000-0005-0000-0000-00002D670000}"/>
    <cellStyle name="Normal 6 2 2 3 8 2" xfId="27350" xr:uid="{00000000-0005-0000-0000-00002E670000}"/>
    <cellStyle name="Normal 6 2 2 3 8 2 2" xfId="27351" xr:uid="{00000000-0005-0000-0000-00002F670000}"/>
    <cellStyle name="Normal 6 2 2 3 8 2 2 2" xfId="27352" xr:uid="{00000000-0005-0000-0000-000030670000}"/>
    <cellStyle name="Normal 6 2 2 3 8 2 2 3" xfId="27353" xr:uid="{00000000-0005-0000-0000-000031670000}"/>
    <cellStyle name="Normal 6 2 2 3 8 2 2 4" xfId="27354" xr:uid="{00000000-0005-0000-0000-000032670000}"/>
    <cellStyle name="Normal 6 2 2 3 8 2 3" xfId="27355" xr:uid="{00000000-0005-0000-0000-000033670000}"/>
    <cellStyle name="Normal 6 2 2 3 8 2 3 2" xfId="27356" xr:uid="{00000000-0005-0000-0000-000034670000}"/>
    <cellStyle name="Normal 6 2 2 3 8 2 3 3" xfId="27357" xr:uid="{00000000-0005-0000-0000-000035670000}"/>
    <cellStyle name="Normal 6 2 2 3 8 2 4" xfId="27358" xr:uid="{00000000-0005-0000-0000-000036670000}"/>
    <cellStyle name="Normal 6 2 2 3 8 2 5" xfId="27359" xr:uid="{00000000-0005-0000-0000-000037670000}"/>
    <cellStyle name="Normal 6 2 2 3 8 2 6" xfId="27360" xr:uid="{00000000-0005-0000-0000-000038670000}"/>
    <cellStyle name="Normal 6 2 2 3 8 3" xfId="27361" xr:uid="{00000000-0005-0000-0000-000039670000}"/>
    <cellStyle name="Normal 6 2 2 3 8 3 2" xfId="27362" xr:uid="{00000000-0005-0000-0000-00003A670000}"/>
    <cellStyle name="Normal 6 2 2 3 8 3 3" xfId="27363" xr:uid="{00000000-0005-0000-0000-00003B670000}"/>
    <cellStyle name="Normal 6 2 2 3 8 3 4" xfId="27364" xr:uid="{00000000-0005-0000-0000-00003C670000}"/>
    <cellStyle name="Normal 6 2 2 3 8 4" xfId="27365" xr:uid="{00000000-0005-0000-0000-00003D670000}"/>
    <cellStyle name="Normal 6 2 2 3 8 4 2" xfId="27366" xr:uid="{00000000-0005-0000-0000-00003E670000}"/>
    <cellStyle name="Normal 6 2 2 3 8 4 3" xfId="27367" xr:uid="{00000000-0005-0000-0000-00003F670000}"/>
    <cellStyle name="Normal 6 2 2 3 8 4 4" xfId="27368" xr:uid="{00000000-0005-0000-0000-000040670000}"/>
    <cellStyle name="Normal 6 2 2 3 8 5" xfId="27369" xr:uid="{00000000-0005-0000-0000-000041670000}"/>
    <cellStyle name="Normal 6 2 2 3 8 5 2" xfId="27370" xr:uid="{00000000-0005-0000-0000-000042670000}"/>
    <cellStyle name="Normal 6 2 2 3 8 5 3" xfId="27371" xr:uid="{00000000-0005-0000-0000-000043670000}"/>
    <cellStyle name="Normal 6 2 2 3 8 5 4" xfId="27372" xr:uid="{00000000-0005-0000-0000-000044670000}"/>
    <cellStyle name="Normal 6 2 2 3 8 6" xfId="27373" xr:uid="{00000000-0005-0000-0000-000045670000}"/>
    <cellStyle name="Normal 6 2 2 3 8 6 2" xfId="27374" xr:uid="{00000000-0005-0000-0000-000046670000}"/>
    <cellStyle name="Normal 6 2 2 3 8 6 3" xfId="27375" xr:uid="{00000000-0005-0000-0000-000047670000}"/>
    <cellStyle name="Normal 6 2 2 3 8 7" xfId="27376" xr:uid="{00000000-0005-0000-0000-000048670000}"/>
    <cellStyle name="Normal 6 2 2 3 8 8" xfId="27377" xr:uid="{00000000-0005-0000-0000-000049670000}"/>
    <cellStyle name="Normal 6 2 2 3 8 9" xfId="27378" xr:uid="{00000000-0005-0000-0000-00004A670000}"/>
    <cellStyle name="Normal 6 2 2 3 9" xfId="27379" xr:uid="{00000000-0005-0000-0000-00004B670000}"/>
    <cellStyle name="Normal 6 2 2 3 9 2" xfId="27380" xr:uid="{00000000-0005-0000-0000-00004C670000}"/>
    <cellStyle name="Normal 6 2 2 3 9 2 2" xfId="27381" xr:uid="{00000000-0005-0000-0000-00004D670000}"/>
    <cellStyle name="Normal 6 2 2 3 9 2 2 2" xfId="27382" xr:uid="{00000000-0005-0000-0000-00004E670000}"/>
    <cellStyle name="Normal 6 2 2 3 9 2 2 3" xfId="27383" xr:uid="{00000000-0005-0000-0000-00004F670000}"/>
    <cellStyle name="Normal 6 2 2 3 9 2 2 4" xfId="27384" xr:uid="{00000000-0005-0000-0000-000050670000}"/>
    <cellStyle name="Normal 6 2 2 3 9 2 3" xfId="27385" xr:uid="{00000000-0005-0000-0000-000051670000}"/>
    <cellStyle name="Normal 6 2 2 3 9 2 3 2" xfId="27386" xr:uid="{00000000-0005-0000-0000-000052670000}"/>
    <cellStyle name="Normal 6 2 2 3 9 2 3 3" xfId="27387" xr:uid="{00000000-0005-0000-0000-000053670000}"/>
    <cellStyle name="Normal 6 2 2 3 9 2 4" xfId="27388" xr:uid="{00000000-0005-0000-0000-000054670000}"/>
    <cellStyle name="Normal 6 2 2 3 9 2 5" xfId="27389" xr:uid="{00000000-0005-0000-0000-000055670000}"/>
    <cellStyle name="Normal 6 2 2 3 9 2 6" xfId="27390" xr:uid="{00000000-0005-0000-0000-000056670000}"/>
    <cellStyle name="Normal 6 2 2 3 9 3" xfId="27391" xr:uid="{00000000-0005-0000-0000-000057670000}"/>
    <cellStyle name="Normal 6 2 2 3 9 3 2" xfId="27392" xr:uid="{00000000-0005-0000-0000-000058670000}"/>
    <cellStyle name="Normal 6 2 2 3 9 3 3" xfId="27393" xr:uid="{00000000-0005-0000-0000-000059670000}"/>
    <cellStyle name="Normal 6 2 2 3 9 3 4" xfId="27394" xr:uid="{00000000-0005-0000-0000-00005A670000}"/>
    <cellStyle name="Normal 6 2 2 3 9 4" xfId="27395" xr:uid="{00000000-0005-0000-0000-00005B670000}"/>
    <cellStyle name="Normal 6 2 2 3 9 4 2" xfId="27396" xr:uid="{00000000-0005-0000-0000-00005C670000}"/>
    <cellStyle name="Normal 6 2 2 3 9 4 3" xfId="27397" xr:uid="{00000000-0005-0000-0000-00005D670000}"/>
    <cellStyle name="Normal 6 2 2 3 9 4 4" xfId="27398" xr:uid="{00000000-0005-0000-0000-00005E670000}"/>
    <cellStyle name="Normal 6 2 2 3 9 5" xfId="27399" xr:uid="{00000000-0005-0000-0000-00005F670000}"/>
    <cellStyle name="Normal 6 2 2 3 9 5 2" xfId="27400" xr:uid="{00000000-0005-0000-0000-000060670000}"/>
    <cellStyle name="Normal 6 2 2 3 9 5 3" xfId="27401" xr:uid="{00000000-0005-0000-0000-000061670000}"/>
    <cellStyle name="Normal 6 2 2 3 9 5 4" xfId="27402" xr:uid="{00000000-0005-0000-0000-000062670000}"/>
    <cellStyle name="Normal 6 2 2 3 9 6" xfId="27403" xr:uid="{00000000-0005-0000-0000-000063670000}"/>
    <cellStyle name="Normal 6 2 2 3 9 6 2" xfId="27404" xr:uid="{00000000-0005-0000-0000-000064670000}"/>
    <cellStyle name="Normal 6 2 2 3 9 6 3" xfId="27405" xr:uid="{00000000-0005-0000-0000-000065670000}"/>
    <cellStyle name="Normal 6 2 2 3 9 7" xfId="27406" xr:uid="{00000000-0005-0000-0000-000066670000}"/>
    <cellStyle name="Normal 6 2 2 3 9 8" xfId="27407" xr:uid="{00000000-0005-0000-0000-000067670000}"/>
    <cellStyle name="Normal 6 2 2 3 9 9" xfId="27408" xr:uid="{00000000-0005-0000-0000-000068670000}"/>
    <cellStyle name="Normal 6 2 2 4" xfId="484" xr:uid="{00000000-0005-0000-0000-000069670000}"/>
    <cellStyle name="Normal 6 2 2 4 10" xfId="27409" xr:uid="{00000000-0005-0000-0000-00006A670000}"/>
    <cellStyle name="Normal 6 2 2 4 10 2" xfId="27410" xr:uid="{00000000-0005-0000-0000-00006B670000}"/>
    <cellStyle name="Normal 6 2 2 4 10 3" xfId="27411" xr:uid="{00000000-0005-0000-0000-00006C670000}"/>
    <cellStyle name="Normal 6 2 2 4 10 4" xfId="27412" xr:uid="{00000000-0005-0000-0000-00006D670000}"/>
    <cellStyle name="Normal 6 2 2 4 11" xfId="27413" xr:uid="{00000000-0005-0000-0000-00006E670000}"/>
    <cellStyle name="Normal 6 2 2 4 11 2" xfId="27414" xr:uid="{00000000-0005-0000-0000-00006F670000}"/>
    <cellStyle name="Normal 6 2 2 4 11 3" xfId="27415" xr:uid="{00000000-0005-0000-0000-000070670000}"/>
    <cellStyle name="Normal 6 2 2 4 12" xfId="27416" xr:uid="{00000000-0005-0000-0000-000071670000}"/>
    <cellStyle name="Normal 6 2 2 4 13" xfId="27417" xr:uid="{00000000-0005-0000-0000-000072670000}"/>
    <cellStyle name="Normal 6 2 2 4 14" xfId="27418" xr:uid="{00000000-0005-0000-0000-000073670000}"/>
    <cellStyle name="Normal 6 2 2 4 2" xfId="645" xr:uid="{00000000-0005-0000-0000-000074670000}"/>
    <cellStyle name="Normal 6 2 2 4 2 10" xfId="27419" xr:uid="{00000000-0005-0000-0000-000075670000}"/>
    <cellStyle name="Normal 6 2 2 4 2 11" xfId="27420" xr:uid="{00000000-0005-0000-0000-000076670000}"/>
    <cellStyle name="Normal 6 2 2 4 2 2" xfId="1111" xr:uid="{00000000-0005-0000-0000-000077670000}"/>
    <cellStyle name="Normal 6 2 2 4 2 2 10" xfId="27421" xr:uid="{00000000-0005-0000-0000-000078670000}"/>
    <cellStyle name="Normal 6 2 2 4 2 2 2" xfId="1569" xr:uid="{00000000-0005-0000-0000-000079670000}"/>
    <cellStyle name="Normal 6 2 2 4 2 2 2 2" xfId="27422" xr:uid="{00000000-0005-0000-0000-00007A670000}"/>
    <cellStyle name="Normal 6 2 2 4 2 2 2 2 2" xfId="27423" xr:uid="{00000000-0005-0000-0000-00007B670000}"/>
    <cellStyle name="Normal 6 2 2 4 2 2 2 2 2 2" xfId="27424" xr:uid="{00000000-0005-0000-0000-00007C670000}"/>
    <cellStyle name="Normal 6 2 2 4 2 2 2 2 2 3" xfId="27425" xr:uid="{00000000-0005-0000-0000-00007D670000}"/>
    <cellStyle name="Normal 6 2 2 4 2 2 2 2 2 4" xfId="27426" xr:uid="{00000000-0005-0000-0000-00007E670000}"/>
    <cellStyle name="Normal 6 2 2 4 2 2 2 2 3" xfId="27427" xr:uid="{00000000-0005-0000-0000-00007F670000}"/>
    <cellStyle name="Normal 6 2 2 4 2 2 2 2 3 2" xfId="27428" xr:uid="{00000000-0005-0000-0000-000080670000}"/>
    <cellStyle name="Normal 6 2 2 4 2 2 2 2 3 3" xfId="27429" xr:uid="{00000000-0005-0000-0000-000081670000}"/>
    <cellStyle name="Normal 6 2 2 4 2 2 2 2 4" xfId="27430" xr:uid="{00000000-0005-0000-0000-000082670000}"/>
    <cellStyle name="Normal 6 2 2 4 2 2 2 2 5" xfId="27431" xr:uid="{00000000-0005-0000-0000-000083670000}"/>
    <cellStyle name="Normal 6 2 2 4 2 2 2 2 6" xfId="27432" xr:uid="{00000000-0005-0000-0000-000084670000}"/>
    <cellStyle name="Normal 6 2 2 4 2 2 2 3" xfId="27433" xr:uid="{00000000-0005-0000-0000-000085670000}"/>
    <cellStyle name="Normal 6 2 2 4 2 2 2 3 2" xfId="27434" xr:uid="{00000000-0005-0000-0000-000086670000}"/>
    <cellStyle name="Normal 6 2 2 4 2 2 2 3 3" xfId="27435" xr:uid="{00000000-0005-0000-0000-000087670000}"/>
    <cellStyle name="Normal 6 2 2 4 2 2 2 3 4" xfId="27436" xr:uid="{00000000-0005-0000-0000-000088670000}"/>
    <cellStyle name="Normal 6 2 2 4 2 2 2 4" xfId="27437" xr:uid="{00000000-0005-0000-0000-000089670000}"/>
    <cellStyle name="Normal 6 2 2 4 2 2 2 4 2" xfId="27438" xr:uid="{00000000-0005-0000-0000-00008A670000}"/>
    <cellStyle name="Normal 6 2 2 4 2 2 2 4 3" xfId="27439" xr:uid="{00000000-0005-0000-0000-00008B670000}"/>
    <cellStyle name="Normal 6 2 2 4 2 2 2 4 4" xfId="27440" xr:uid="{00000000-0005-0000-0000-00008C670000}"/>
    <cellStyle name="Normal 6 2 2 4 2 2 2 5" xfId="27441" xr:uid="{00000000-0005-0000-0000-00008D670000}"/>
    <cellStyle name="Normal 6 2 2 4 2 2 2 5 2" xfId="27442" xr:uid="{00000000-0005-0000-0000-00008E670000}"/>
    <cellStyle name="Normal 6 2 2 4 2 2 2 5 3" xfId="27443" xr:uid="{00000000-0005-0000-0000-00008F670000}"/>
    <cellStyle name="Normal 6 2 2 4 2 2 2 5 4" xfId="27444" xr:uid="{00000000-0005-0000-0000-000090670000}"/>
    <cellStyle name="Normal 6 2 2 4 2 2 2 6" xfId="27445" xr:uid="{00000000-0005-0000-0000-000091670000}"/>
    <cellStyle name="Normal 6 2 2 4 2 2 2 6 2" xfId="27446" xr:uid="{00000000-0005-0000-0000-000092670000}"/>
    <cellStyle name="Normal 6 2 2 4 2 2 2 6 3" xfId="27447" xr:uid="{00000000-0005-0000-0000-000093670000}"/>
    <cellStyle name="Normal 6 2 2 4 2 2 2 7" xfId="27448" xr:uid="{00000000-0005-0000-0000-000094670000}"/>
    <cellStyle name="Normal 6 2 2 4 2 2 2 8" xfId="27449" xr:uid="{00000000-0005-0000-0000-000095670000}"/>
    <cellStyle name="Normal 6 2 2 4 2 2 2 9" xfId="27450" xr:uid="{00000000-0005-0000-0000-000096670000}"/>
    <cellStyle name="Normal 6 2 2 4 2 2 3" xfId="27451" xr:uid="{00000000-0005-0000-0000-000097670000}"/>
    <cellStyle name="Normal 6 2 2 4 2 2 3 2" xfId="27452" xr:uid="{00000000-0005-0000-0000-000098670000}"/>
    <cellStyle name="Normal 6 2 2 4 2 2 3 2 2" xfId="27453" xr:uid="{00000000-0005-0000-0000-000099670000}"/>
    <cellStyle name="Normal 6 2 2 4 2 2 3 2 3" xfId="27454" xr:uid="{00000000-0005-0000-0000-00009A670000}"/>
    <cellStyle name="Normal 6 2 2 4 2 2 3 2 4" xfId="27455" xr:uid="{00000000-0005-0000-0000-00009B670000}"/>
    <cellStyle name="Normal 6 2 2 4 2 2 3 3" xfId="27456" xr:uid="{00000000-0005-0000-0000-00009C670000}"/>
    <cellStyle name="Normal 6 2 2 4 2 2 3 3 2" xfId="27457" xr:uid="{00000000-0005-0000-0000-00009D670000}"/>
    <cellStyle name="Normal 6 2 2 4 2 2 3 3 3" xfId="27458" xr:uid="{00000000-0005-0000-0000-00009E670000}"/>
    <cellStyle name="Normal 6 2 2 4 2 2 3 4" xfId="27459" xr:uid="{00000000-0005-0000-0000-00009F670000}"/>
    <cellStyle name="Normal 6 2 2 4 2 2 3 5" xfId="27460" xr:uid="{00000000-0005-0000-0000-0000A0670000}"/>
    <cellStyle name="Normal 6 2 2 4 2 2 3 6" xfId="27461" xr:uid="{00000000-0005-0000-0000-0000A1670000}"/>
    <cellStyle name="Normal 6 2 2 4 2 2 4" xfId="27462" xr:uid="{00000000-0005-0000-0000-0000A2670000}"/>
    <cellStyle name="Normal 6 2 2 4 2 2 4 2" xfId="27463" xr:uid="{00000000-0005-0000-0000-0000A3670000}"/>
    <cellStyle name="Normal 6 2 2 4 2 2 4 3" xfId="27464" xr:uid="{00000000-0005-0000-0000-0000A4670000}"/>
    <cellStyle name="Normal 6 2 2 4 2 2 4 4" xfId="27465" xr:uid="{00000000-0005-0000-0000-0000A5670000}"/>
    <cellStyle name="Normal 6 2 2 4 2 2 5" xfId="27466" xr:uid="{00000000-0005-0000-0000-0000A6670000}"/>
    <cellStyle name="Normal 6 2 2 4 2 2 5 2" xfId="27467" xr:uid="{00000000-0005-0000-0000-0000A7670000}"/>
    <cellStyle name="Normal 6 2 2 4 2 2 5 3" xfId="27468" xr:uid="{00000000-0005-0000-0000-0000A8670000}"/>
    <cellStyle name="Normal 6 2 2 4 2 2 5 4" xfId="27469" xr:uid="{00000000-0005-0000-0000-0000A9670000}"/>
    <cellStyle name="Normal 6 2 2 4 2 2 6" xfId="27470" xr:uid="{00000000-0005-0000-0000-0000AA670000}"/>
    <cellStyle name="Normal 6 2 2 4 2 2 6 2" xfId="27471" xr:uid="{00000000-0005-0000-0000-0000AB670000}"/>
    <cellStyle name="Normal 6 2 2 4 2 2 6 3" xfId="27472" xr:uid="{00000000-0005-0000-0000-0000AC670000}"/>
    <cellStyle name="Normal 6 2 2 4 2 2 6 4" xfId="27473" xr:uid="{00000000-0005-0000-0000-0000AD670000}"/>
    <cellStyle name="Normal 6 2 2 4 2 2 7" xfId="27474" xr:uid="{00000000-0005-0000-0000-0000AE670000}"/>
    <cellStyle name="Normal 6 2 2 4 2 2 7 2" xfId="27475" xr:uid="{00000000-0005-0000-0000-0000AF670000}"/>
    <cellStyle name="Normal 6 2 2 4 2 2 7 3" xfId="27476" xr:uid="{00000000-0005-0000-0000-0000B0670000}"/>
    <cellStyle name="Normal 6 2 2 4 2 2 8" xfId="27477" xr:uid="{00000000-0005-0000-0000-0000B1670000}"/>
    <cellStyle name="Normal 6 2 2 4 2 2 9" xfId="27478" xr:uid="{00000000-0005-0000-0000-0000B2670000}"/>
    <cellStyle name="Normal 6 2 2 4 2 3" xfId="1568" xr:uid="{00000000-0005-0000-0000-0000B3670000}"/>
    <cellStyle name="Normal 6 2 2 4 2 3 2" xfId="27479" xr:uid="{00000000-0005-0000-0000-0000B4670000}"/>
    <cellStyle name="Normal 6 2 2 4 2 3 2 2" xfId="27480" xr:uid="{00000000-0005-0000-0000-0000B5670000}"/>
    <cellStyle name="Normal 6 2 2 4 2 3 2 2 2" xfId="27481" xr:uid="{00000000-0005-0000-0000-0000B6670000}"/>
    <cellStyle name="Normal 6 2 2 4 2 3 2 2 3" xfId="27482" xr:uid="{00000000-0005-0000-0000-0000B7670000}"/>
    <cellStyle name="Normal 6 2 2 4 2 3 2 2 4" xfId="27483" xr:uid="{00000000-0005-0000-0000-0000B8670000}"/>
    <cellStyle name="Normal 6 2 2 4 2 3 2 3" xfId="27484" xr:uid="{00000000-0005-0000-0000-0000B9670000}"/>
    <cellStyle name="Normal 6 2 2 4 2 3 2 3 2" xfId="27485" xr:uid="{00000000-0005-0000-0000-0000BA670000}"/>
    <cellStyle name="Normal 6 2 2 4 2 3 2 3 3" xfId="27486" xr:uid="{00000000-0005-0000-0000-0000BB670000}"/>
    <cellStyle name="Normal 6 2 2 4 2 3 2 4" xfId="27487" xr:uid="{00000000-0005-0000-0000-0000BC670000}"/>
    <cellStyle name="Normal 6 2 2 4 2 3 2 5" xfId="27488" xr:uid="{00000000-0005-0000-0000-0000BD670000}"/>
    <cellStyle name="Normal 6 2 2 4 2 3 2 6" xfId="27489" xr:uid="{00000000-0005-0000-0000-0000BE670000}"/>
    <cellStyle name="Normal 6 2 2 4 2 3 3" xfId="27490" xr:uid="{00000000-0005-0000-0000-0000BF670000}"/>
    <cellStyle name="Normal 6 2 2 4 2 3 3 2" xfId="27491" xr:uid="{00000000-0005-0000-0000-0000C0670000}"/>
    <cellStyle name="Normal 6 2 2 4 2 3 3 3" xfId="27492" xr:uid="{00000000-0005-0000-0000-0000C1670000}"/>
    <cellStyle name="Normal 6 2 2 4 2 3 3 4" xfId="27493" xr:uid="{00000000-0005-0000-0000-0000C2670000}"/>
    <cellStyle name="Normal 6 2 2 4 2 3 4" xfId="27494" xr:uid="{00000000-0005-0000-0000-0000C3670000}"/>
    <cellStyle name="Normal 6 2 2 4 2 3 4 2" xfId="27495" xr:uid="{00000000-0005-0000-0000-0000C4670000}"/>
    <cellStyle name="Normal 6 2 2 4 2 3 4 3" xfId="27496" xr:uid="{00000000-0005-0000-0000-0000C5670000}"/>
    <cellStyle name="Normal 6 2 2 4 2 3 4 4" xfId="27497" xr:uid="{00000000-0005-0000-0000-0000C6670000}"/>
    <cellStyle name="Normal 6 2 2 4 2 3 5" xfId="27498" xr:uid="{00000000-0005-0000-0000-0000C7670000}"/>
    <cellStyle name="Normal 6 2 2 4 2 3 5 2" xfId="27499" xr:uid="{00000000-0005-0000-0000-0000C8670000}"/>
    <cellStyle name="Normal 6 2 2 4 2 3 5 3" xfId="27500" xr:uid="{00000000-0005-0000-0000-0000C9670000}"/>
    <cellStyle name="Normal 6 2 2 4 2 3 5 4" xfId="27501" xr:uid="{00000000-0005-0000-0000-0000CA670000}"/>
    <cellStyle name="Normal 6 2 2 4 2 3 6" xfId="27502" xr:uid="{00000000-0005-0000-0000-0000CB670000}"/>
    <cellStyle name="Normal 6 2 2 4 2 3 6 2" xfId="27503" xr:uid="{00000000-0005-0000-0000-0000CC670000}"/>
    <cellStyle name="Normal 6 2 2 4 2 3 6 3" xfId="27504" xr:uid="{00000000-0005-0000-0000-0000CD670000}"/>
    <cellStyle name="Normal 6 2 2 4 2 3 7" xfId="27505" xr:uid="{00000000-0005-0000-0000-0000CE670000}"/>
    <cellStyle name="Normal 6 2 2 4 2 3 8" xfId="27506" xr:uid="{00000000-0005-0000-0000-0000CF670000}"/>
    <cellStyle name="Normal 6 2 2 4 2 3 9" xfId="27507" xr:uid="{00000000-0005-0000-0000-0000D0670000}"/>
    <cellStyle name="Normal 6 2 2 4 2 4" xfId="27508" xr:uid="{00000000-0005-0000-0000-0000D1670000}"/>
    <cellStyle name="Normal 6 2 2 4 2 4 2" xfId="27509" xr:uid="{00000000-0005-0000-0000-0000D2670000}"/>
    <cellStyle name="Normal 6 2 2 4 2 4 2 2" xfId="27510" xr:uid="{00000000-0005-0000-0000-0000D3670000}"/>
    <cellStyle name="Normal 6 2 2 4 2 4 2 3" xfId="27511" xr:uid="{00000000-0005-0000-0000-0000D4670000}"/>
    <cellStyle name="Normal 6 2 2 4 2 4 2 4" xfId="27512" xr:uid="{00000000-0005-0000-0000-0000D5670000}"/>
    <cellStyle name="Normal 6 2 2 4 2 4 3" xfId="27513" xr:uid="{00000000-0005-0000-0000-0000D6670000}"/>
    <cellStyle name="Normal 6 2 2 4 2 4 3 2" xfId="27514" xr:uid="{00000000-0005-0000-0000-0000D7670000}"/>
    <cellStyle name="Normal 6 2 2 4 2 4 3 3" xfId="27515" xr:uid="{00000000-0005-0000-0000-0000D8670000}"/>
    <cellStyle name="Normal 6 2 2 4 2 4 4" xfId="27516" xr:uid="{00000000-0005-0000-0000-0000D9670000}"/>
    <cellStyle name="Normal 6 2 2 4 2 4 5" xfId="27517" xr:uid="{00000000-0005-0000-0000-0000DA670000}"/>
    <cellStyle name="Normal 6 2 2 4 2 4 6" xfId="27518" xr:uid="{00000000-0005-0000-0000-0000DB670000}"/>
    <cellStyle name="Normal 6 2 2 4 2 5" xfId="27519" xr:uid="{00000000-0005-0000-0000-0000DC670000}"/>
    <cellStyle name="Normal 6 2 2 4 2 5 2" xfId="27520" xr:uid="{00000000-0005-0000-0000-0000DD670000}"/>
    <cellStyle name="Normal 6 2 2 4 2 5 3" xfId="27521" xr:uid="{00000000-0005-0000-0000-0000DE670000}"/>
    <cellStyle name="Normal 6 2 2 4 2 5 4" xfId="27522" xr:uid="{00000000-0005-0000-0000-0000DF670000}"/>
    <cellStyle name="Normal 6 2 2 4 2 6" xfId="27523" xr:uid="{00000000-0005-0000-0000-0000E0670000}"/>
    <cellStyle name="Normal 6 2 2 4 2 6 2" xfId="27524" xr:uid="{00000000-0005-0000-0000-0000E1670000}"/>
    <cellStyle name="Normal 6 2 2 4 2 6 3" xfId="27525" xr:uid="{00000000-0005-0000-0000-0000E2670000}"/>
    <cellStyle name="Normal 6 2 2 4 2 6 4" xfId="27526" xr:uid="{00000000-0005-0000-0000-0000E3670000}"/>
    <cellStyle name="Normal 6 2 2 4 2 7" xfId="27527" xr:uid="{00000000-0005-0000-0000-0000E4670000}"/>
    <cellStyle name="Normal 6 2 2 4 2 7 2" xfId="27528" xr:uid="{00000000-0005-0000-0000-0000E5670000}"/>
    <cellStyle name="Normal 6 2 2 4 2 7 3" xfId="27529" xr:uid="{00000000-0005-0000-0000-0000E6670000}"/>
    <cellStyle name="Normal 6 2 2 4 2 7 4" xfId="27530" xr:uid="{00000000-0005-0000-0000-0000E7670000}"/>
    <cellStyle name="Normal 6 2 2 4 2 8" xfId="27531" xr:uid="{00000000-0005-0000-0000-0000E8670000}"/>
    <cellStyle name="Normal 6 2 2 4 2 8 2" xfId="27532" xr:uid="{00000000-0005-0000-0000-0000E9670000}"/>
    <cellStyle name="Normal 6 2 2 4 2 8 3" xfId="27533" xr:uid="{00000000-0005-0000-0000-0000EA670000}"/>
    <cellStyle name="Normal 6 2 2 4 2 9" xfId="27534" xr:uid="{00000000-0005-0000-0000-0000EB670000}"/>
    <cellStyle name="Normal 6 2 2 4 3" xfId="798" xr:uid="{00000000-0005-0000-0000-0000EC670000}"/>
    <cellStyle name="Normal 6 2 2 4 3 10" xfId="27535" xr:uid="{00000000-0005-0000-0000-0000ED670000}"/>
    <cellStyle name="Normal 6 2 2 4 3 2" xfId="1570" xr:uid="{00000000-0005-0000-0000-0000EE670000}"/>
    <cellStyle name="Normal 6 2 2 4 3 2 2" xfId="27536" xr:uid="{00000000-0005-0000-0000-0000EF670000}"/>
    <cellStyle name="Normal 6 2 2 4 3 2 2 2" xfId="27537" xr:uid="{00000000-0005-0000-0000-0000F0670000}"/>
    <cellStyle name="Normal 6 2 2 4 3 2 2 2 2" xfId="27538" xr:uid="{00000000-0005-0000-0000-0000F1670000}"/>
    <cellStyle name="Normal 6 2 2 4 3 2 2 2 3" xfId="27539" xr:uid="{00000000-0005-0000-0000-0000F2670000}"/>
    <cellStyle name="Normal 6 2 2 4 3 2 2 2 4" xfId="27540" xr:uid="{00000000-0005-0000-0000-0000F3670000}"/>
    <cellStyle name="Normal 6 2 2 4 3 2 2 3" xfId="27541" xr:uid="{00000000-0005-0000-0000-0000F4670000}"/>
    <cellStyle name="Normal 6 2 2 4 3 2 2 3 2" xfId="27542" xr:uid="{00000000-0005-0000-0000-0000F5670000}"/>
    <cellStyle name="Normal 6 2 2 4 3 2 2 3 3" xfId="27543" xr:uid="{00000000-0005-0000-0000-0000F6670000}"/>
    <cellStyle name="Normal 6 2 2 4 3 2 2 4" xfId="27544" xr:uid="{00000000-0005-0000-0000-0000F7670000}"/>
    <cellStyle name="Normal 6 2 2 4 3 2 2 5" xfId="27545" xr:uid="{00000000-0005-0000-0000-0000F8670000}"/>
    <cellStyle name="Normal 6 2 2 4 3 2 2 6" xfId="27546" xr:uid="{00000000-0005-0000-0000-0000F9670000}"/>
    <cellStyle name="Normal 6 2 2 4 3 2 3" xfId="27547" xr:uid="{00000000-0005-0000-0000-0000FA670000}"/>
    <cellStyle name="Normal 6 2 2 4 3 2 3 2" xfId="27548" xr:uid="{00000000-0005-0000-0000-0000FB670000}"/>
    <cellStyle name="Normal 6 2 2 4 3 2 3 3" xfId="27549" xr:uid="{00000000-0005-0000-0000-0000FC670000}"/>
    <cellStyle name="Normal 6 2 2 4 3 2 3 4" xfId="27550" xr:uid="{00000000-0005-0000-0000-0000FD670000}"/>
    <cellStyle name="Normal 6 2 2 4 3 2 4" xfId="27551" xr:uid="{00000000-0005-0000-0000-0000FE670000}"/>
    <cellStyle name="Normal 6 2 2 4 3 2 4 2" xfId="27552" xr:uid="{00000000-0005-0000-0000-0000FF670000}"/>
    <cellStyle name="Normal 6 2 2 4 3 2 4 3" xfId="27553" xr:uid="{00000000-0005-0000-0000-000000680000}"/>
    <cellStyle name="Normal 6 2 2 4 3 2 4 4" xfId="27554" xr:uid="{00000000-0005-0000-0000-000001680000}"/>
    <cellStyle name="Normal 6 2 2 4 3 2 5" xfId="27555" xr:uid="{00000000-0005-0000-0000-000002680000}"/>
    <cellStyle name="Normal 6 2 2 4 3 2 5 2" xfId="27556" xr:uid="{00000000-0005-0000-0000-000003680000}"/>
    <cellStyle name="Normal 6 2 2 4 3 2 5 3" xfId="27557" xr:uid="{00000000-0005-0000-0000-000004680000}"/>
    <cellStyle name="Normal 6 2 2 4 3 2 5 4" xfId="27558" xr:uid="{00000000-0005-0000-0000-000005680000}"/>
    <cellStyle name="Normal 6 2 2 4 3 2 6" xfId="27559" xr:uid="{00000000-0005-0000-0000-000006680000}"/>
    <cellStyle name="Normal 6 2 2 4 3 2 6 2" xfId="27560" xr:uid="{00000000-0005-0000-0000-000007680000}"/>
    <cellStyle name="Normal 6 2 2 4 3 2 6 3" xfId="27561" xr:uid="{00000000-0005-0000-0000-000008680000}"/>
    <cellStyle name="Normal 6 2 2 4 3 2 7" xfId="27562" xr:uid="{00000000-0005-0000-0000-000009680000}"/>
    <cellStyle name="Normal 6 2 2 4 3 2 8" xfId="27563" xr:uid="{00000000-0005-0000-0000-00000A680000}"/>
    <cellStyle name="Normal 6 2 2 4 3 2 9" xfId="27564" xr:uid="{00000000-0005-0000-0000-00000B680000}"/>
    <cellStyle name="Normal 6 2 2 4 3 3" xfId="27565" xr:uid="{00000000-0005-0000-0000-00000C680000}"/>
    <cellStyle name="Normal 6 2 2 4 3 3 2" xfId="27566" xr:uid="{00000000-0005-0000-0000-00000D680000}"/>
    <cellStyle name="Normal 6 2 2 4 3 3 2 2" xfId="27567" xr:uid="{00000000-0005-0000-0000-00000E680000}"/>
    <cellStyle name="Normal 6 2 2 4 3 3 2 3" xfId="27568" xr:uid="{00000000-0005-0000-0000-00000F680000}"/>
    <cellStyle name="Normal 6 2 2 4 3 3 2 4" xfId="27569" xr:uid="{00000000-0005-0000-0000-000010680000}"/>
    <cellStyle name="Normal 6 2 2 4 3 3 3" xfId="27570" xr:uid="{00000000-0005-0000-0000-000011680000}"/>
    <cellStyle name="Normal 6 2 2 4 3 3 3 2" xfId="27571" xr:uid="{00000000-0005-0000-0000-000012680000}"/>
    <cellStyle name="Normal 6 2 2 4 3 3 3 3" xfId="27572" xr:uid="{00000000-0005-0000-0000-000013680000}"/>
    <cellStyle name="Normal 6 2 2 4 3 3 4" xfId="27573" xr:uid="{00000000-0005-0000-0000-000014680000}"/>
    <cellStyle name="Normal 6 2 2 4 3 3 5" xfId="27574" xr:uid="{00000000-0005-0000-0000-000015680000}"/>
    <cellStyle name="Normal 6 2 2 4 3 3 6" xfId="27575" xr:uid="{00000000-0005-0000-0000-000016680000}"/>
    <cellStyle name="Normal 6 2 2 4 3 4" xfId="27576" xr:uid="{00000000-0005-0000-0000-000017680000}"/>
    <cellStyle name="Normal 6 2 2 4 3 4 2" xfId="27577" xr:uid="{00000000-0005-0000-0000-000018680000}"/>
    <cellStyle name="Normal 6 2 2 4 3 4 3" xfId="27578" xr:uid="{00000000-0005-0000-0000-000019680000}"/>
    <cellStyle name="Normal 6 2 2 4 3 4 4" xfId="27579" xr:uid="{00000000-0005-0000-0000-00001A680000}"/>
    <cellStyle name="Normal 6 2 2 4 3 5" xfId="27580" xr:uid="{00000000-0005-0000-0000-00001B680000}"/>
    <cellStyle name="Normal 6 2 2 4 3 5 2" xfId="27581" xr:uid="{00000000-0005-0000-0000-00001C680000}"/>
    <cellStyle name="Normal 6 2 2 4 3 5 3" xfId="27582" xr:uid="{00000000-0005-0000-0000-00001D680000}"/>
    <cellStyle name="Normal 6 2 2 4 3 5 4" xfId="27583" xr:uid="{00000000-0005-0000-0000-00001E680000}"/>
    <cellStyle name="Normal 6 2 2 4 3 6" xfId="27584" xr:uid="{00000000-0005-0000-0000-00001F680000}"/>
    <cellStyle name="Normal 6 2 2 4 3 6 2" xfId="27585" xr:uid="{00000000-0005-0000-0000-000020680000}"/>
    <cellStyle name="Normal 6 2 2 4 3 6 3" xfId="27586" xr:uid="{00000000-0005-0000-0000-000021680000}"/>
    <cellStyle name="Normal 6 2 2 4 3 6 4" xfId="27587" xr:uid="{00000000-0005-0000-0000-000022680000}"/>
    <cellStyle name="Normal 6 2 2 4 3 7" xfId="27588" xr:uid="{00000000-0005-0000-0000-000023680000}"/>
    <cellStyle name="Normal 6 2 2 4 3 7 2" xfId="27589" xr:uid="{00000000-0005-0000-0000-000024680000}"/>
    <cellStyle name="Normal 6 2 2 4 3 7 3" xfId="27590" xr:uid="{00000000-0005-0000-0000-000025680000}"/>
    <cellStyle name="Normal 6 2 2 4 3 8" xfId="27591" xr:uid="{00000000-0005-0000-0000-000026680000}"/>
    <cellStyle name="Normal 6 2 2 4 3 9" xfId="27592" xr:uid="{00000000-0005-0000-0000-000027680000}"/>
    <cellStyle name="Normal 6 2 2 4 4" xfId="1567" xr:uid="{00000000-0005-0000-0000-000028680000}"/>
    <cellStyle name="Normal 6 2 2 4 4 2" xfId="27593" xr:uid="{00000000-0005-0000-0000-000029680000}"/>
    <cellStyle name="Normal 6 2 2 4 4 2 2" xfId="27594" xr:uid="{00000000-0005-0000-0000-00002A680000}"/>
    <cellStyle name="Normal 6 2 2 4 4 2 2 2" xfId="27595" xr:uid="{00000000-0005-0000-0000-00002B680000}"/>
    <cellStyle name="Normal 6 2 2 4 4 2 2 3" xfId="27596" xr:uid="{00000000-0005-0000-0000-00002C680000}"/>
    <cellStyle name="Normal 6 2 2 4 4 2 2 4" xfId="27597" xr:uid="{00000000-0005-0000-0000-00002D680000}"/>
    <cellStyle name="Normal 6 2 2 4 4 2 3" xfId="27598" xr:uid="{00000000-0005-0000-0000-00002E680000}"/>
    <cellStyle name="Normal 6 2 2 4 4 2 3 2" xfId="27599" xr:uid="{00000000-0005-0000-0000-00002F680000}"/>
    <cellStyle name="Normal 6 2 2 4 4 2 3 3" xfId="27600" xr:uid="{00000000-0005-0000-0000-000030680000}"/>
    <cellStyle name="Normal 6 2 2 4 4 2 4" xfId="27601" xr:uid="{00000000-0005-0000-0000-000031680000}"/>
    <cellStyle name="Normal 6 2 2 4 4 2 5" xfId="27602" xr:uid="{00000000-0005-0000-0000-000032680000}"/>
    <cellStyle name="Normal 6 2 2 4 4 2 6" xfId="27603" xr:uid="{00000000-0005-0000-0000-000033680000}"/>
    <cellStyle name="Normal 6 2 2 4 4 3" xfId="27604" xr:uid="{00000000-0005-0000-0000-000034680000}"/>
    <cellStyle name="Normal 6 2 2 4 4 3 2" xfId="27605" xr:uid="{00000000-0005-0000-0000-000035680000}"/>
    <cellStyle name="Normal 6 2 2 4 4 3 3" xfId="27606" xr:uid="{00000000-0005-0000-0000-000036680000}"/>
    <cellStyle name="Normal 6 2 2 4 4 3 4" xfId="27607" xr:uid="{00000000-0005-0000-0000-000037680000}"/>
    <cellStyle name="Normal 6 2 2 4 4 4" xfId="27608" xr:uid="{00000000-0005-0000-0000-000038680000}"/>
    <cellStyle name="Normal 6 2 2 4 4 4 2" xfId="27609" xr:uid="{00000000-0005-0000-0000-000039680000}"/>
    <cellStyle name="Normal 6 2 2 4 4 4 3" xfId="27610" xr:uid="{00000000-0005-0000-0000-00003A680000}"/>
    <cellStyle name="Normal 6 2 2 4 4 4 4" xfId="27611" xr:uid="{00000000-0005-0000-0000-00003B680000}"/>
    <cellStyle name="Normal 6 2 2 4 4 5" xfId="27612" xr:uid="{00000000-0005-0000-0000-00003C680000}"/>
    <cellStyle name="Normal 6 2 2 4 4 5 2" xfId="27613" xr:uid="{00000000-0005-0000-0000-00003D680000}"/>
    <cellStyle name="Normal 6 2 2 4 4 5 3" xfId="27614" xr:uid="{00000000-0005-0000-0000-00003E680000}"/>
    <cellStyle name="Normal 6 2 2 4 4 5 4" xfId="27615" xr:uid="{00000000-0005-0000-0000-00003F680000}"/>
    <cellStyle name="Normal 6 2 2 4 4 6" xfId="27616" xr:uid="{00000000-0005-0000-0000-000040680000}"/>
    <cellStyle name="Normal 6 2 2 4 4 6 2" xfId="27617" xr:uid="{00000000-0005-0000-0000-000041680000}"/>
    <cellStyle name="Normal 6 2 2 4 4 6 3" xfId="27618" xr:uid="{00000000-0005-0000-0000-000042680000}"/>
    <cellStyle name="Normal 6 2 2 4 4 7" xfId="27619" xr:uid="{00000000-0005-0000-0000-000043680000}"/>
    <cellStyle name="Normal 6 2 2 4 4 8" xfId="27620" xr:uid="{00000000-0005-0000-0000-000044680000}"/>
    <cellStyle name="Normal 6 2 2 4 4 9" xfId="27621" xr:uid="{00000000-0005-0000-0000-000045680000}"/>
    <cellStyle name="Normal 6 2 2 4 5" xfId="27622" xr:uid="{00000000-0005-0000-0000-000046680000}"/>
    <cellStyle name="Normal 6 2 2 4 5 2" xfId="27623" xr:uid="{00000000-0005-0000-0000-000047680000}"/>
    <cellStyle name="Normal 6 2 2 4 5 2 2" xfId="27624" xr:uid="{00000000-0005-0000-0000-000048680000}"/>
    <cellStyle name="Normal 6 2 2 4 5 2 2 2" xfId="27625" xr:uid="{00000000-0005-0000-0000-000049680000}"/>
    <cellStyle name="Normal 6 2 2 4 5 2 2 3" xfId="27626" xr:uid="{00000000-0005-0000-0000-00004A680000}"/>
    <cellStyle name="Normal 6 2 2 4 5 2 2 4" xfId="27627" xr:uid="{00000000-0005-0000-0000-00004B680000}"/>
    <cellStyle name="Normal 6 2 2 4 5 2 3" xfId="27628" xr:uid="{00000000-0005-0000-0000-00004C680000}"/>
    <cellStyle name="Normal 6 2 2 4 5 2 3 2" xfId="27629" xr:uid="{00000000-0005-0000-0000-00004D680000}"/>
    <cellStyle name="Normal 6 2 2 4 5 2 3 3" xfId="27630" xr:uid="{00000000-0005-0000-0000-00004E680000}"/>
    <cellStyle name="Normal 6 2 2 4 5 2 4" xfId="27631" xr:uid="{00000000-0005-0000-0000-00004F680000}"/>
    <cellStyle name="Normal 6 2 2 4 5 2 5" xfId="27632" xr:uid="{00000000-0005-0000-0000-000050680000}"/>
    <cellStyle name="Normal 6 2 2 4 5 2 6" xfId="27633" xr:uid="{00000000-0005-0000-0000-000051680000}"/>
    <cellStyle name="Normal 6 2 2 4 5 3" xfId="27634" xr:uid="{00000000-0005-0000-0000-000052680000}"/>
    <cellStyle name="Normal 6 2 2 4 5 3 2" xfId="27635" xr:uid="{00000000-0005-0000-0000-000053680000}"/>
    <cellStyle name="Normal 6 2 2 4 5 3 3" xfId="27636" xr:uid="{00000000-0005-0000-0000-000054680000}"/>
    <cellStyle name="Normal 6 2 2 4 5 3 4" xfId="27637" xr:uid="{00000000-0005-0000-0000-000055680000}"/>
    <cellStyle name="Normal 6 2 2 4 5 4" xfId="27638" xr:uid="{00000000-0005-0000-0000-000056680000}"/>
    <cellStyle name="Normal 6 2 2 4 5 4 2" xfId="27639" xr:uid="{00000000-0005-0000-0000-000057680000}"/>
    <cellStyle name="Normal 6 2 2 4 5 4 3" xfId="27640" xr:uid="{00000000-0005-0000-0000-000058680000}"/>
    <cellStyle name="Normal 6 2 2 4 5 4 4" xfId="27641" xr:uid="{00000000-0005-0000-0000-000059680000}"/>
    <cellStyle name="Normal 6 2 2 4 5 5" xfId="27642" xr:uid="{00000000-0005-0000-0000-00005A680000}"/>
    <cellStyle name="Normal 6 2 2 4 5 5 2" xfId="27643" xr:uid="{00000000-0005-0000-0000-00005B680000}"/>
    <cellStyle name="Normal 6 2 2 4 5 5 3" xfId="27644" xr:uid="{00000000-0005-0000-0000-00005C680000}"/>
    <cellStyle name="Normal 6 2 2 4 5 5 4" xfId="27645" xr:uid="{00000000-0005-0000-0000-00005D680000}"/>
    <cellStyle name="Normal 6 2 2 4 5 6" xfId="27646" xr:uid="{00000000-0005-0000-0000-00005E680000}"/>
    <cellStyle name="Normal 6 2 2 4 5 6 2" xfId="27647" xr:uid="{00000000-0005-0000-0000-00005F680000}"/>
    <cellStyle name="Normal 6 2 2 4 5 6 3" xfId="27648" xr:uid="{00000000-0005-0000-0000-000060680000}"/>
    <cellStyle name="Normal 6 2 2 4 5 7" xfId="27649" xr:uid="{00000000-0005-0000-0000-000061680000}"/>
    <cellStyle name="Normal 6 2 2 4 5 8" xfId="27650" xr:uid="{00000000-0005-0000-0000-000062680000}"/>
    <cellStyle name="Normal 6 2 2 4 5 9" xfId="27651" xr:uid="{00000000-0005-0000-0000-000063680000}"/>
    <cellStyle name="Normal 6 2 2 4 6" xfId="27652" xr:uid="{00000000-0005-0000-0000-000064680000}"/>
    <cellStyle name="Normal 6 2 2 4 6 2" xfId="27653" xr:uid="{00000000-0005-0000-0000-000065680000}"/>
    <cellStyle name="Normal 6 2 2 4 6 2 2" xfId="27654" xr:uid="{00000000-0005-0000-0000-000066680000}"/>
    <cellStyle name="Normal 6 2 2 4 6 2 2 2" xfId="27655" xr:uid="{00000000-0005-0000-0000-000067680000}"/>
    <cellStyle name="Normal 6 2 2 4 6 2 2 3" xfId="27656" xr:uid="{00000000-0005-0000-0000-000068680000}"/>
    <cellStyle name="Normal 6 2 2 4 6 2 2 4" xfId="27657" xr:uid="{00000000-0005-0000-0000-000069680000}"/>
    <cellStyle name="Normal 6 2 2 4 6 2 3" xfId="27658" xr:uid="{00000000-0005-0000-0000-00006A680000}"/>
    <cellStyle name="Normal 6 2 2 4 6 2 3 2" xfId="27659" xr:uid="{00000000-0005-0000-0000-00006B680000}"/>
    <cellStyle name="Normal 6 2 2 4 6 2 3 3" xfId="27660" xr:uid="{00000000-0005-0000-0000-00006C680000}"/>
    <cellStyle name="Normal 6 2 2 4 6 2 4" xfId="27661" xr:uid="{00000000-0005-0000-0000-00006D680000}"/>
    <cellStyle name="Normal 6 2 2 4 6 2 5" xfId="27662" xr:uid="{00000000-0005-0000-0000-00006E680000}"/>
    <cellStyle name="Normal 6 2 2 4 6 2 6" xfId="27663" xr:uid="{00000000-0005-0000-0000-00006F680000}"/>
    <cellStyle name="Normal 6 2 2 4 6 3" xfId="27664" xr:uid="{00000000-0005-0000-0000-000070680000}"/>
    <cellStyle name="Normal 6 2 2 4 6 3 2" xfId="27665" xr:uid="{00000000-0005-0000-0000-000071680000}"/>
    <cellStyle name="Normal 6 2 2 4 6 3 3" xfId="27666" xr:uid="{00000000-0005-0000-0000-000072680000}"/>
    <cellStyle name="Normal 6 2 2 4 6 3 4" xfId="27667" xr:uid="{00000000-0005-0000-0000-000073680000}"/>
    <cellStyle name="Normal 6 2 2 4 6 4" xfId="27668" xr:uid="{00000000-0005-0000-0000-000074680000}"/>
    <cellStyle name="Normal 6 2 2 4 6 4 2" xfId="27669" xr:uid="{00000000-0005-0000-0000-000075680000}"/>
    <cellStyle name="Normal 6 2 2 4 6 4 3" xfId="27670" xr:uid="{00000000-0005-0000-0000-000076680000}"/>
    <cellStyle name="Normal 6 2 2 4 6 4 4" xfId="27671" xr:uid="{00000000-0005-0000-0000-000077680000}"/>
    <cellStyle name="Normal 6 2 2 4 6 5" xfId="27672" xr:uid="{00000000-0005-0000-0000-000078680000}"/>
    <cellStyle name="Normal 6 2 2 4 6 5 2" xfId="27673" xr:uid="{00000000-0005-0000-0000-000079680000}"/>
    <cellStyle name="Normal 6 2 2 4 6 5 3" xfId="27674" xr:uid="{00000000-0005-0000-0000-00007A680000}"/>
    <cellStyle name="Normal 6 2 2 4 6 6" xfId="27675" xr:uid="{00000000-0005-0000-0000-00007B680000}"/>
    <cellStyle name="Normal 6 2 2 4 6 7" xfId="27676" xr:uid="{00000000-0005-0000-0000-00007C680000}"/>
    <cellStyle name="Normal 6 2 2 4 6 8" xfId="27677" xr:uid="{00000000-0005-0000-0000-00007D680000}"/>
    <cellStyle name="Normal 6 2 2 4 7" xfId="27678" xr:uid="{00000000-0005-0000-0000-00007E680000}"/>
    <cellStyle name="Normal 6 2 2 4 7 2" xfId="27679" xr:uid="{00000000-0005-0000-0000-00007F680000}"/>
    <cellStyle name="Normal 6 2 2 4 7 2 2" xfId="27680" xr:uid="{00000000-0005-0000-0000-000080680000}"/>
    <cellStyle name="Normal 6 2 2 4 7 2 3" xfId="27681" xr:uid="{00000000-0005-0000-0000-000081680000}"/>
    <cellStyle name="Normal 6 2 2 4 7 2 4" xfId="27682" xr:uid="{00000000-0005-0000-0000-000082680000}"/>
    <cellStyle name="Normal 6 2 2 4 7 3" xfId="27683" xr:uid="{00000000-0005-0000-0000-000083680000}"/>
    <cellStyle name="Normal 6 2 2 4 7 3 2" xfId="27684" xr:uid="{00000000-0005-0000-0000-000084680000}"/>
    <cellStyle name="Normal 6 2 2 4 7 3 3" xfId="27685" xr:uid="{00000000-0005-0000-0000-000085680000}"/>
    <cellStyle name="Normal 6 2 2 4 7 4" xfId="27686" xr:uid="{00000000-0005-0000-0000-000086680000}"/>
    <cellStyle name="Normal 6 2 2 4 7 5" xfId="27687" xr:uid="{00000000-0005-0000-0000-000087680000}"/>
    <cellStyle name="Normal 6 2 2 4 7 6" xfId="27688" xr:uid="{00000000-0005-0000-0000-000088680000}"/>
    <cellStyle name="Normal 6 2 2 4 8" xfId="27689" xr:uid="{00000000-0005-0000-0000-000089680000}"/>
    <cellStyle name="Normal 6 2 2 4 8 2" xfId="27690" xr:uid="{00000000-0005-0000-0000-00008A680000}"/>
    <cellStyle name="Normal 6 2 2 4 8 3" xfId="27691" xr:uid="{00000000-0005-0000-0000-00008B680000}"/>
    <cellStyle name="Normal 6 2 2 4 8 4" xfId="27692" xr:uid="{00000000-0005-0000-0000-00008C680000}"/>
    <cellStyle name="Normal 6 2 2 4 9" xfId="27693" xr:uid="{00000000-0005-0000-0000-00008D680000}"/>
    <cellStyle name="Normal 6 2 2 4 9 2" xfId="27694" xr:uid="{00000000-0005-0000-0000-00008E680000}"/>
    <cellStyle name="Normal 6 2 2 4 9 3" xfId="27695" xr:uid="{00000000-0005-0000-0000-00008F680000}"/>
    <cellStyle name="Normal 6 2 2 4 9 4" xfId="27696" xr:uid="{00000000-0005-0000-0000-000090680000}"/>
    <cellStyle name="Normal 6 2 2 5" xfId="547" xr:uid="{00000000-0005-0000-0000-000091680000}"/>
    <cellStyle name="Normal 6 2 2 5 10" xfId="27697" xr:uid="{00000000-0005-0000-0000-000092680000}"/>
    <cellStyle name="Normal 6 2 2 5 10 2" xfId="27698" xr:uid="{00000000-0005-0000-0000-000093680000}"/>
    <cellStyle name="Normal 6 2 2 5 10 3" xfId="27699" xr:uid="{00000000-0005-0000-0000-000094680000}"/>
    <cellStyle name="Normal 6 2 2 5 10 4" xfId="27700" xr:uid="{00000000-0005-0000-0000-000095680000}"/>
    <cellStyle name="Normal 6 2 2 5 11" xfId="27701" xr:uid="{00000000-0005-0000-0000-000096680000}"/>
    <cellStyle name="Normal 6 2 2 5 11 2" xfId="27702" xr:uid="{00000000-0005-0000-0000-000097680000}"/>
    <cellStyle name="Normal 6 2 2 5 11 3" xfId="27703" xr:uid="{00000000-0005-0000-0000-000098680000}"/>
    <cellStyle name="Normal 6 2 2 5 12" xfId="27704" xr:uid="{00000000-0005-0000-0000-000099680000}"/>
    <cellStyle name="Normal 6 2 2 5 13" xfId="27705" xr:uid="{00000000-0005-0000-0000-00009A680000}"/>
    <cellStyle name="Normal 6 2 2 5 14" xfId="27706" xr:uid="{00000000-0005-0000-0000-00009B680000}"/>
    <cellStyle name="Normal 6 2 2 5 2" xfId="688" xr:uid="{00000000-0005-0000-0000-00009C680000}"/>
    <cellStyle name="Normal 6 2 2 5 2 10" xfId="27707" xr:uid="{00000000-0005-0000-0000-00009D680000}"/>
    <cellStyle name="Normal 6 2 2 5 2 11" xfId="27708" xr:uid="{00000000-0005-0000-0000-00009E680000}"/>
    <cellStyle name="Normal 6 2 2 5 2 2" xfId="1153" xr:uid="{00000000-0005-0000-0000-00009F680000}"/>
    <cellStyle name="Normal 6 2 2 5 2 2 10" xfId="27709" xr:uid="{00000000-0005-0000-0000-0000A0680000}"/>
    <cellStyle name="Normal 6 2 2 5 2 2 2" xfId="1573" xr:uid="{00000000-0005-0000-0000-0000A1680000}"/>
    <cellStyle name="Normal 6 2 2 5 2 2 2 2" xfId="27710" xr:uid="{00000000-0005-0000-0000-0000A2680000}"/>
    <cellStyle name="Normal 6 2 2 5 2 2 2 2 2" xfId="27711" xr:uid="{00000000-0005-0000-0000-0000A3680000}"/>
    <cellStyle name="Normal 6 2 2 5 2 2 2 2 2 2" xfId="27712" xr:uid="{00000000-0005-0000-0000-0000A4680000}"/>
    <cellStyle name="Normal 6 2 2 5 2 2 2 2 2 3" xfId="27713" xr:uid="{00000000-0005-0000-0000-0000A5680000}"/>
    <cellStyle name="Normal 6 2 2 5 2 2 2 2 2 4" xfId="27714" xr:uid="{00000000-0005-0000-0000-0000A6680000}"/>
    <cellStyle name="Normal 6 2 2 5 2 2 2 2 3" xfId="27715" xr:uid="{00000000-0005-0000-0000-0000A7680000}"/>
    <cellStyle name="Normal 6 2 2 5 2 2 2 2 3 2" xfId="27716" xr:uid="{00000000-0005-0000-0000-0000A8680000}"/>
    <cellStyle name="Normal 6 2 2 5 2 2 2 2 3 3" xfId="27717" xr:uid="{00000000-0005-0000-0000-0000A9680000}"/>
    <cellStyle name="Normal 6 2 2 5 2 2 2 2 4" xfId="27718" xr:uid="{00000000-0005-0000-0000-0000AA680000}"/>
    <cellStyle name="Normal 6 2 2 5 2 2 2 2 5" xfId="27719" xr:uid="{00000000-0005-0000-0000-0000AB680000}"/>
    <cellStyle name="Normal 6 2 2 5 2 2 2 2 6" xfId="27720" xr:uid="{00000000-0005-0000-0000-0000AC680000}"/>
    <cellStyle name="Normal 6 2 2 5 2 2 2 3" xfId="27721" xr:uid="{00000000-0005-0000-0000-0000AD680000}"/>
    <cellStyle name="Normal 6 2 2 5 2 2 2 3 2" xfId="27722" xr:uid="{00000000-0005-0000-0000-0000AE680000}"/>
    <cellStyle name="Normal 6 2 2 5 2 2 2 3 3" xfId="27723" xr:uid="{00000000-0005-0000-0000-0000AF680000}"/>
    <cellStyle name="Normal 6 2 2 5 2 2 2 3 4" xfId="27724" xr:uid="{00000000-0005-0000-0000-0000B0680000}"/>
    <cellStyle name="Normal 6 2 2 5 2 2 2 4" xfId="27725" xr:uid="{00000000-0005-0000-0000-0000B1680000}"/>
    <cellStyle name="Normal 6 2 2 5 2 2 2 4 2" xfId="27726" xr:uid="{00000000-0005-0000-0000-0000B2680000}"/>
    <cellStyle name="Normal 6 2 2 5 2 2 2 4 3" xfId="27727" xr:uid="{00000000-0005-0000-0000-0000B3680000}"/>
    <cellStyle name="Normal 6 2 2 5 2 2 2 4 4" xfId="27728" xr:uid="{00000000-0005-0000-0000-0000B4680000}"/>
    <cellStyle name="Normal 6 2 2 5 2 2 2 5" xfId="27729" xr:uid="{00000000-0005-0000-0000-0000B5680000}"/>
    <cellStyle name="Normal 6 2 2 5 2 2 2 5 2" xfId="27730" xr:uid="{00000000-0005-0000-0000-0000B6680000}"/>
    <cellStyle name="Normal 6 2 2 5 2 2 2 5 3" xfId="27731" xr:uid="{00000000-0005-0000-0000-0000B7680000}"/>
    <cellStyle name="Normal 6 2 2 5 2 2 2 5 4" xfId="27732" xr:uid="{00000000-0005-0000-0000-0000B8680000}"/>
    <cellStyle name="Normal 6 2 2 5 2 2 2 6" xfId="27733" xr:uid="{00000000-0005-0000-0000-0000B9680000}"/>
    <cellStyle name="Normal 6 2 2 5 2 2 2 6 2" xfId="27734" xr:uid="{00000000-0005-0000-0000-0000BA680000}"/>
    <cellStyle name="Normal 6 2 2 5 2 2 2 6 3" xfId="27735" xr:uid="{00000000-0005-0000-0000-0000BB680000}"/>
    <cellStyle name="Normal 6 2 2 5 2 2 2 7" xfId="27736" xr:uid="{00000000-0005-0000-0000-0000BC680000}"/>
    <cellStyle name="Normal 6 2 2 5 2 2 2 8" xfId="27737" xr:uid="{00000000-0005-0000-0000-0000BD680000}"/>
    <cellStyle name="Normal 6 2 2 5 2 2 2 9" xfId="27738" xr:uid="{00000000-0005-0000-0000-0000BE680000}"/>
    <cellStyle name="Normal 6 2 2 5 2 2 3" xfId="27739" xr:uid="{00000000-0005-0000-0000-0000BF680000}"/>
    <cellStyle name="Normal 6 2 2 5 2 2 3 2" xfId="27740" xr:uid="{00000000-0005-0000-0000-0000C0680000}"/>
    <cellStyle name="Normal 6 2 2 5 2 2 3 2 2" xfId="27741" xr:uid="{00000000-0005-0000-0000-0000C1680000}"/>
    <cellStyle name="Normal 6 2 2 5 2 2 3 2 3" xfId="27742" xr:uid="{00000000-0005-0000-0000-0000C2680000}"/>
    <cellStyle name="Normal 6 2 2 5 2 2 3 2 4" xfId="27743" xr:uid="{00000000-0005-0000-0000-0000C3680000}"/>
    <cellStyle name="Normal 6 2 2 5 2 2 3 3" xfId="27744" xr:uid="{00000000-0005-0000-0000-0000C4680000}"/>
    <cellStyle name="Normal 6 2 2 5 2 2 3 3 2" xfId="27745" xr:uid="{00000000-0005-0000-0000-0000C5680000}"/>
    <cellStyle name="Normal 6 2 2 5 2 2 3 3 3" xfId="27746" xr:uid="{00000000-0005-0000-0000-0000C6680000}"/>
    <cellStyle name="Normal 6 2 2 5 2 2 3 4" xfId="27747" xr:uid="{00000000-0005-0000-0000-0000C7680000}"/>
    <cellStyle name="Normal 6 2 2 5 2 2 3 5" xfId="27748" xr:uid="{00000000-0005-0000-0000-0000C8680000}"/>
    <cellStyle name="Normal 6 2 2 5 2 2 3 6" xfId="27749" xr:uid="{00000000-0005-0000-0000-0000C9680000}"/>
    <cellStyle name="Normal 6 2 2 5 2 2 4" xfId="27750" xr:uid="{00000000-0005-0000-0000-0000CA680000}"/>
    <cellStyle name="Normal 6 2 2 5 2 2 4 2" xfId="27751" xr:uid="{00000000-0005-0000-0000-0000CB680000}"/>
    <cellStyle name="Normal 6 2 2 5 2 2 4 3" xfId="27752" xr:uid="{00000000-0005-0000-0000-0000CC680000}"/>
    <cellStyle name="Normal 6 2 2 5 2 2 4 4" xfId="27753" xr:uid="{00000000-0005-0000-0000-0000CD680000}"/>
    <cellStyle name="Normal 6 2 2 5 2 2 5" xfId="27754" xr:uid="{00000000-0005-0000-0000-0000CE680000}"/>
    <cellStyle name="Normal 6 2 2 5 2 2 5 2" xfId="27755" xr:uid="{00000000-0005-0000-0000-0000CF680000}"/>
    <cellStyle name="Normal 6 2 2 5 2 2 5 3" xfId="27756" xr:uid="{00000000-0005-0000-0000-0000D0680000}"/>
    <cellStyle name="Normal 6 2 2 5 2 2 5 4" xfId="27757" xr:uid="{00000000-0005-0000-0000-0000D1680000}"/>
    <cellStyle name="Normal 6 2 2 5 2 2 6" xfId="27758" xr:uid="{00000000-0005-0000-0000-0000D2680000}"/>
    <cellStyle name="Normal 6 2 2 5 2 2 6 2" xfId="27759" xr:uid="{00000000-0005-0000-0000-0000D3680000}"/>
    <cellStyle name="Normal 6 2 2 5 2 2 6 3" xfId="27760" xr:uid="{00000000-0005-0000-0000-0000D4680000}"/>
    <cellStyle name="Normal 6 2 2 5 2 2 6 4" xfId="27761" xr:uid="{00000000-0005-0000-0000-0000D5680000}"/>
    <cellStyle name="Normal 6 2 2 5 2 2 7" xfId="27762" xr:uid="{00000000-0005-0000-0000-0000D6680000}"/>
    <cellStyle name="Normal 6 2 2 5 2 2 7 2" xfId="27763" xr:uid="{00000000-0005-0000-0000-0000D7680000}"/>
    <cellStyle name="Normal 6 2 2 5 2 2 7 3" xfId="27764" xr:uid="{00000000-0005-0000-0000-0000D8680000}"/>
    <cellStyle name="Normal 6 2 2 5 2 2 8" xfId="27765" xr:uid="{00000000-0005-0000-0000-0000D9680000}"/>
    <cellStyle name="Normal 6 2 2 5 2 2 9" xfId="27766" xr:uid="{00000000-0005-0000-0000-0000DA680000}"/>
    <cellStyle name="Normal 6 2 2 5 2 3" xfId="1572" xr:uid="{00000000-0005-0000-0000-0000DB680000}"/>
    <cellStyle name="Normal 6 2 2 5 2 3 2" xfId="27767" xr:uid="{00000000-0005-0000-0000-0000DC680000}"/>
    <cellStyle name="Normal 6 2 2 5 2 3 2 2" xfId="27768" xr:uid="{00000000-0005-0000-0000-0000DD680000}"/>
    <cellStyle name="Normal 6 2 2 5 2 3 2 2 2" xfId="27769" xr:uid="{00000000-0005-0000-0000-0000DE680000}"/>
    <cellStyle name="Normal 6 2 2 5 2 3 2 2 3" xfId="27770" xr:uid="{00000000-0005-0000-0000-0000DF680000}"/>
    <cellStyle name="Normal 6 2 2 5 2 3 2 2 4" xfId="27771" xr:uid="{00000000-0005-0000-0000-0000E0680000}"/>
    <cellStyle name="Normal 6 2 2 5 2 3 2 3" xfId="27772" xr:uid="{00000000-0005-0000-0000-0000E1680000}"/>
    <cellStyle name="Normal 6 2 2 5 2 3 2 3 2" xfId="27773" xr:uid="{00000000-0005-0000-0000-0000E2680000}"/>
    <cellStyle name="Normal 6 2 2 5 2 3 2 3 3" xfId="27774" xr:uid="{00000000-0005-0000-0000-0000E3680000}"/>
    <cellStyle name="Normal 6 2 2 5 2 3 2 4" xfId="27775" xr:uid="{00000000-0005-0000-0000-0000E4680000}"/>
    <cellStyle name="Normal 6 2 2 5 2 3 2 5" xfId="27776" xr:uid="{00000000-0005-0000-0000-0000E5680000}"/>
    <cellStyle name="Normal 6 2 2 5 2 3 2 6" xfId="27777" xr:uid="{00000000-0005-0000-0000-0000E6680000}"/>
    <cellStyle name="Normal 6 2 2 5 2 3 3" xfId="27778" xr:uid="{00000000-0005-0000-0000-0000E7680000}"/>
    <cellStyle name="Normal 6 2 2 5 2 3 3 2" xfId="27779" xr:uid="{00000000-0005-0000-0000-0000E8680000}"/>
    <cellStyle name="Normal 6 2 2 5 2 3 3 3" xfId="27780" xr:uid="{00000000-0005-0000-0000-0000E9680000}"/>
    <cellStyle name="Normal 6 2 2 5 2 3 3 4" xfId="27781" xr:uid="{00000000-0005-0000-0000-0000EA680000}"/>
    <cellStyle name="Normal 6 2 2 5 2 3 4" xfId="27782" xr:uid="{00000000-0005-0000-0000-0000EB680000}"/>
    <cellStyle name="Normal 6 2 2 5 2 3 4 2" xfId="27783" xr:uid="{00000000-0005-0000-0000-0000EC680000}"/>
    <cellStyle name="Normal 6 2 2 5 2 3 4 3" xfId="27784" xr:uid="{00000000-0005-0000-0000-0000ED680000}"/>
    <cellStyle name="Normal 6 2 2 5 2 3 4 4" xfId="27785" xr:uid="{00000000-0005-0000-0000-0000EE680000}"/>
    <cellStyle name="Normal 6 2 2 5 2 3 5" xfId="27786" xr:uid="{00000000-0005-0000-0000-0000EF680000}"/>
    <cellStyle name="Normal 6 2 2 5 2 3 5 2" xfId="27787" xr:uid="{00000000-0005-0000-0000-0000F0680000}"/>
    <cellStyle name="Normal 6 2 2 5 2 3 5 3" xfId="27788" xr:uid="{00000000-0005-0000-0000-0000F1680000}"/>
    <cellStyle name="Normal 6 2 2 5 2 3 5 4" xfId="27789" xr:uid="{00000000-0005-0000-0000-0000F2680000}"/>
    <cellStyle name="Normal 6 2 2 5 2 3 6" xfId="27790" xr:uid="{00000000-0005-0000-0000-0000F3680000}"/>
    <cellStyle name="Normal 6 2 2 5 2 3 6 2" xfId="27791" xr:uid="{00000000-0005-0000-0000-0000F4680000}"/>
    <cellStyle name="Normal 6 2 2 5 2 3 6 3" xfId="27792" xr:uid="{00000000-0005-0000-0000-0000F5680000}"/>
    <cellStyle name="Normal 6 2 2 5 2 3 7" xfId="27793" xr:uid="{00000000-0005-0000-0000-0000F6680000}"/>
    <cellStyle name="Normal 6 2 2 5 2 3 8" xfId="27794" xr:uid="{00000000-0005-0000-0000-0000F7680000}"/>
    <cellStyle name="Normal 6 2 2 5 2 3 9" xfId="27795" xr:uid="{00000000-0005-0000-0000-0000F8680000}"/>
    <cellStyle name="Normal 6 2 2 5 2 4" xfId="27796" xr:uid="{00000000-0005-0000-0000-0000F9680000}"/>
    <cellStyle name="Normal 6 2 2 5 2 4 2" xfId="27797" xr:uid="{00000000-0005-0000-0000-0000FA680000}"/>
    <cellStyle name="Normal 6 2 2 5 2 4 2 2" xfId="27798" xr:uid="{00000000-0005-0000-0000-0000FB680000}"/>
    <cellStyle name="Normal 6 2 2 5 2 4 2 3" xfId="27799" xr:uid="{00000000-0005-0000-0000-0000FC680000}"/>
    <cellStyle name="Normal 6 2 2 5 2 4 2 4" xfId="27800" xr:uid="{00000000-0005-0000-0000-0000FD680000}"/>
    <cellStyle name="Normal 6 2 2 5 2 4 3" xfId="27801" xr:uid="{00000000-0005-0000-0000-0000FE680000}"/>
    <cellStyle name="Normal 6 2 2 5 2 4 3 2" xfId="27802" xr:uid="{00000000-0005-0000-0000-0000FF680000}"/>
    <cellStyle name="Normal 6 2 2 5 2 4 3 3" xfId="27803" xr:uid="{00000000-0005-0000-0000-000000690000}"/>
    <cellStyle name="Normal 6 2 2 5 2 4 4" xfId="27804" xr:uid="{00000000-0005-0000-0000-000001690000}"/>
    <cellStyle name="Normal 6 2 2 5 2 4 5" xfId="27805" xr:uid="{00000000-0005-0000-0000-000002690000}"/>
    <cellStyle name="Normal 6 2 2 5 2 4 6" xfId="27806" xr:uid="{00000000-0005-0000-0000-000003690000}"/>
    <cellStyle name="Normal 6 2 2 5 2 5" xfId="27807" xr:uid="{00000000-0005-0000-0000-000004690000}"/>
    <cellStyle name="Normal 6 2 2 5 2 5 2" xfId="27808" xr:uid="{00000000-0005-0000-0000-000005690000}"/>
    <cellStyle name="Normal 6 2 2 5 2 5 3" xfId="27809" xr:uid="{00000000-0005-0000-0000-000006690000}"/>
    <cellStyle name="Normal 6 2 2 5 2 5 4" xfId="27810" xr:uid="{00000000-0005-0000-0000-000007690000}"/>
    <cellStyle name="Normal 6 2 2 5 2 6" xfId="27811" xr:uid="{00000000-0005-0000-0000-000008690000}"/>
    <cellStyle name="Normal 6 2 2 5 2 6 2" xfId="27812" xr:uid="{00000000-0005-0000-0000-000009690000}"/>
    <cellStyle name="Normal 6 2 2 5 2 6 3" xfId="27813" xr:uid="{00000000-0005-0000-0000-00000A690000}"/>
    <cellStyle name="Normal 6 2 2 5 2 6 4" xfId="27814" xr:uid="{00000000-0005-0000-0000-00000B690000}"/>
    <cellStyle name="Normal 6 2 2 5 2 7" xfId="27815" xr:uid="{00000000-0005-0000-0000-00000C690000}"/>
    <cellStyle name="Normal 6 2 2 5 2 7 2" xfId="27816" xr:uid="{00000000-0005-0000-0000-00000D690000}"/>
    <cellStyle name="Normal 6 2 2 5 2 7 3" xfId="27817" xr:uid="{00000000-0005-0000-0000-00000E690000}"/>
    <cellStyle name="Normal 6 2 2 5 2 7 4" xfId="27818" xr:uid="{00000000-0005-0000-0000-00000F690000}"/>
    <cellStyle name="Normal 6 2 2 5 2 8" xfId="27819" xr:uid="{00000000-0005-0000-0000-000010690000}"/>
    <cellStyle name="Normal 6 2 2 5 2 8 2" xfId="27820" xr:uid="{00000000-0005-0000-0000-000011690000}"/>
    <cellStyle name="Normal 6 2 2 5 2 8 3" xfId="27821" xr:uid="{00000000-0005-0000-0000-000012690000}"/>
    <cellStyle name="Normal 6 2 2 5 2 9" xfId="27822" xr:uid="{00000000-0005-0000-0000-000013690000}"/>
    <cellStyle name="Normal 6 2 2 5 3" xfId="841" xr:uid="{00000000-0005-0000-0000-000014690000}"/>
    <cellStyle name="Normal 6 2 2 5 3 10" xfId="27823" xr:uid="{00000000-0005-0000-0000-000015690000}"/>
    <cellStyle name="Normal 6 2 2 5 3 2" xfId="1574" xr:uid="{00000000-0005-0000-0000-000016690000}"/>
    <cellStyle name="Normal 6 2 2 5 3 2 2" xfId="27824" xr:uid="{00000000-0005-0000-0000-000017690000}"/>
    <cellStyle name="Normal 6 2 2 5 3 2 2 2" xfId="27825" xr:uid="{00000000-0005-0000-0000-000018690000}"/>
    <cellStyle name="Normal 6 2 2 5 3 2 2 2 2" xfId="27826" xr:uid="{00000000-0005-0000-0000-000019690000}"/>
    <cellStyle name="Normal 6 2 2 5 3 2 2 2 3" xfId="27827" xr:uid="{00000000-0005-0000-0000-00001A690000}"/>
    <cellStyle name="Normal 6 2 2 5 3 2 2 2 4" xfId="27828" xr:uid="{00000000-0005-0000-0000-00001B690000}"/>
    <cellStyle name="Normal 6 2 2 5 3 2 2 3" xfId="27829" xr:uid="{00000000-0005-0000-0000-00001C690000}"/>
    <cellStyle name="Normal 6 2 2 5 3 2 2 3 2" xfId="27830" xr:uid="{00000000-0005-0000-0000-00001D690000}"/>
    <cellStyle name="Normal 6 2 2 5 3 2 2 3 3" xfId="27831" xr:uid="{00000000-0005-0000-0000-00001E690000}"/>
    <cellStyle name="Normal 6 2 2 5 3 2 2 4" xfId="27832" xr:uid="{00000000-0005-0000-0000-00001F690000}"/>
    <cellStyle name="Normal 6 2 2 5 3 2 2 5" xfId="27833" xr:uid="{00000000-0005-0000-0000-000020690000}"/>
    <cellStyle name="Normal 6 2 2 5 3 2 2 6" xfId="27834" xr:uid="{00000000-0005-0000-0000-000021690000}"/>
    <cellStyle name="Normal 6 2 2 5 3 2 3" xfId="27835" xr:uid="{00000000-0005-0000-0000-000022690000}"/>
    <cellStyle name="Normal 6 2 2 5 3 2 3 2" xfId="27836" xr:uid="{00000000-0005-0000-0000-000023690000}"/>
    <cellStyle name="Normal 6 2 2 5 3 2 3 3" xfId="27837" xr:uid="{00000000-0005-0000-0000-000024690000}"/>
    <cellStyle name="Normal 6 2 2 5 3 2 3 4" xfId="27838" xr:uid="{00000000-0005-0000-0000-000025690000}"/>
    <cellStyle name="Normal 6 2 2 5 3 2 4" xfId="27839" xr:uid="{00000000-0005-0000-0000-000026690000}"/>
    <cellStyle name="Normal 6 2 2 5 3 2 4 2" xfId="27840" xr:uid="{00000000-0005-0000-0000-000027690000}"/>
    <cellStyle name="Normal 6 2 2 5 3 2 4 3" xfId="27841" xr:uid="{00000000-0005-0000-0000-000028690000}"/>
    <cellStyle name="Normal 6 2 2 5 3 2 4 4" xfId="27842" xr:uid="{00000000-0005-0000-0000-000029690000}"/>
    <cellStyle name="Normal 6 2 2 5 3 2 5" xfId="27843" xr:uid="{00000000-0005-0000-0000-00002A690000}"/>
    <cellStyle name="Normal 6 2 2 5 3 2 5 2" xfId="27844" xr:uid="{00000000-0005-0000-0000-00002B690000}"/>
    <cellStyle name="Normal 6 2 2 5 3 2 5 3" xfId="27845" xr:uid="{00000000-0005-0000-0000-00002C690000}"/>
    <cellStyle name="Normal 6 2 2 5 3 2 5 4" xfId="27846" xr:uid="{00000000-0005-0000-0000-00002D690000}"/>
    <cellStyle name="Normal 6 2 2 5 3 2 6" xfId="27847" xr:uid="{00000000-0005-0000-0000-00002E690000}"/>
    <cellStyle name="Normal 6 2 2 5 3 2 6 2" xfId="27848" xr:uid="{00000000-0005-0000-0000-00002F690000}"/>
    <cellStyle name="Normal 6 2 2 5 3 2 6 3" xfId="27849" xr:uid="{00000000-0005-0000-0000-000030690000}"/>
    <cellStyle name="Normal 6 2 2 5 3 2 7" xfId="27850" xr:uid="{00000000-0005-0000-0000-000031690000}"/>
    <cellStyle name="Normal 6 2 2 5 3 2 8" xfId="27851" xr:uid="{00000000-0005-0000-0000-000032690000}"/>
    <cellStyle name="Normal 6 2 2 5 3 2 9" xfId="27852" xr:uid="{00000000-0005-0000-0000-000033690000}"/>
    <cellStyle name="Normal 6 2 2 5 3 3" xfId="27853" xr:uid="{00000000-0005-0000-0000-000034690000}"/>
    <cellStyle name="Normal 6 2 2 5 3 3 2" xfId="27854" xr:uid="{00000000-0005-0000-0000-000035690000}"/>
    <cellStyle name="Normal 6 2 2 5 3 3 2 2" xfId="27855" xr:uid="{00000000-0005-0000-0000-000036690000}"/>
    <cellStyle name="Normal 6 2 2 5 3 3 2 3" xfId="27856" xr:uid="{00000000-0005-0000-0000-000037690000}"/>
    <cellStyle name="Normal 6 2 2 5 3 3 2 4" xfId="27857" xr:uid="{00000000-0005-0000-0000-000038690000}"/>
    <cellStyle name="Normal 6 2 2 5 3 3 3" xfId="27858" xr:uid="{00000000-0005-0000-0000-000039690000}"/>
    <cellStyle name="Normal 6 2 2 5 3 3 3 2" xfId="27859" xr:uid="{00000000-0005-0000-0000-00003A690000}"/>
    <cellStyle name="Normal 6 2 2 5 3 3 3 3" xfId="27860" xr:uid="{00000000-0005-0000-0000-00003B690000}"/>
    <cellStyle name="Normal 6 2 2 5 3 3 4" xfId="27861" xr:uid="{00000000-0005-0000-0000-00003C690000}"/>
    <cellStyle name="Normal 6 2 2 5 3 3 5" xfId="27862" xr:uid="{00000000-0005-0000-0000-00003D690000}"/>
    <cellStyle name="Normal 6 2 2 5 3 3 6" xfId="27863" xr:uid="{00000000-0005-0000-0000-00003E690000}"/>
    <cellStyle name="Normal 6 2 2 5 3 4" xfId="27864" xr:uid="{00000000-0005-0000-0000-00003F690000}"/>
    <cellStyle name="Normal 6 2 2 5 3 4 2" xfId="27865" xr:uid="{00000000-0005-0000-0000-000040690000}"/>
    <cellStyle name="Normal 6 2 2 5 3 4 3" xfId="27866" xr:uid="{00000000-0005-0000-0000-000041690000}"/>
    <cellStyle name="Normal 6 2 2 5 3 4 4" xfId="27867" xr:uid="{00000000-0005-0000-0000-000042690000}"/>
    <cellStyle name="Normal 6 2 2 5 3 5" xfId="27868" xr:uid="{00000000-0005-0000-0000-000043690000}"/>
    <cellStyle name="Normal 6 2 2 5 3 5 2" xfId="27869" xr:uid="{00000000-0005-0000-0000-000044690000}"/>
    <cellStyle name="Normal 6 2 2 5 3 5 3" xfId="27870" xr:uid="{00000000-0005-0000-0000-000045690000}"/>
    <cellStyle name="Normal 6 2 2 5 3 5 4" xfId="27871" xr:uid="{00000000-0005-0000-0000-000046690000}"/>
    <cellStyle name="Normal 6 2 2 5 3 6" xfId="27872" xr:uid="{00000000-0005-0000-0000-000047690000}"/>
    <cellStyle name="Normal 6 2 2 5 3 6 2" xfId="27873" xr:uid="{00000000-0005-0000-0000-000048690000}"/>
    <cellStyle name="Normal 6 2 2 5 3 6 3" xfId="27874" xr:uid="{00000000-0005-0000-0000-000049690000}"/>
    <cellStyle name="Normal 6 2 2 5 3 6 4" xfId="27875" xr:uid="{00000000-0005-0000-0000-00004A690000}"/>
    <cellStyle name="Normal 6 2 2 5 3 7" xfId="27876" xr:uid="{00000000-0005-0000-0000-00004B690000}"/>
    <cellStyle name="Normal 6 2 2 5 3 7 2" xfId="27877" xr:uid="{00000000-0005-0000-0000-00004C690000}"/>
    <cellStyle name="Normal 6 2 2 5 3 7 3" xfId="27878" xr:uid="{00000000-0005-0000-0000-00004D690000}"/>
    <cellStyle name="Normal 6 2 2 5 3 8" xfId="27879" xr:uid="{00000000-0005-0000-0000-00004E690000}"/>
    <cellStyle name="Normal 6 2 2 5 3 9" xfId="27880" xr:uid="{00000000-0005-0000-0000-00004F690000}"/>
    <cellStyle name="Normal 6 2 2 5 4" xfId="1571" xr:uid="{00000000-0005-0000-0000-000050690000}"/>
    <cellStyle name="Normal 6 2 2 5 4 2" xfId="27881" xr:uid="{00000000-0005-0000-0000-000051690000}"/>
    <cellStyle name="Normal 6 2 2 5 4 2 2" xfId="27882" xr:uid="{00000000-0005-0000-0000-000052690000}"/>
    <cellStyle name="Normal 6 2 2 5 4 2 2 2" xfId="27883" xr:uid="{00000000-0005-0000-0000-000053690000}"/>
    <cellStyle name="Normal 6 2 2 5 4 2 2 3" xfId="27884" xr:uid="{00000000-0005-0000-0000-000054690000}"/>
    <cellStyle name="Normal 6 2 2 5 4 2 2 4" xfId="27885" xr:uid="{00000000-0005-0000-0000-000055690000}"/>
    <cellStyle name="Normal 6 2 2 5 4 2 3" xfId="27886" xr:uid="{00000000-0005-0000-0000-000056690000}"/>
    <cellStyle name="Normal 6 2 2 5 4 2 3 2" xfId="27887" xr:uid="{00000000-0005-0000-0000-000057690000}"/>
    <cellStyle name="Normal 6 2 2 5 4 2 3 3" xfId="27888" xr:uid="{00000000-0005-0000-0000-000058690000}"/>
    <cellStyle name="Normal 6 2 2 5 4 2 4" xfId="27889" xr:uid="{00000000-0005-0000-0000-000059690000}"/>
    <cellStyle name="Normal 6 2 2 5 4 2 5" xfId="27890" xr:uid="{00000000-0005-0000-0000-00005A690000}"/>
    <cellStyle name="Normal 6 2 2 5 4 2 6" xfId="27891" xr:uid="{00000000-0005-0000-0000-00005B690000}"/>
    <cellStyle name="Normal 6 2 2 5 4 3" xfId="27892" xr:uid="{00000000-0005-0000-0000-00005C690000}"/>
    <cellStyle name="Normal 6 2 2 5 4 3 2" xfId="27893" xr:uid="{00000000-0005-0000-0000-00005D690000}"/>
    <cellStyle name="Normal 6 2 2 5 4 3 3" xfId="27894" xr:uid="{00000000-0005-0000-0000-00005E690000}"/>
    <cellStyle name="Normal 6 2 2 5 4 3 4" xfId="27895" xr:uid="{00000000-0005-0000-0000-00005F690000}"/>
    <cellStyle name="Normal 6 2 2 5 4 4" xfId="27896" xr:uid="{00000000-0005-0000-0000-000060690000}"/>
    <cellStyle name="Normal 6 2 2 5 4 4 2" xfId="27897" xr:uid="{00000000-0005-0000-0000-000061690000}"/>
    <cellStyle name="Normal 6 2 2 5 4 4 3" xfId="27898" xr:uid="{00000000-0005-0000-0000-000062690000}"/>
    <cellStyle name="Normal 6 2 2 5 4 4 4" xfId="27899" xr:uid="{00000000-0005-0000-0000-000063690000}"/>
    <cellStyle name="Normal 6 2 2 5 4 5" xfId="27900" xr:uid="{00000000-0005-0000-0000-000064690000}"/>
    <cellStyle name="Normal 6 2 2 5 4 5 2" xfId="27901" xr:uid="{00000000-0005-0000-0000-000065690000}"/>
    <cellStyle name="Normal 6 2 2 5 4 5 3" xfId="27902" xr:uid="{00000000-0005-0000-0000-000066690000}"/>
    <cellStyle name="Normal 6 2 2 5 4 5 4" xfId="27903" xr:uid="{00000000-0005-0000-0000-000067690000}"/>
    <cellStyle name="Normal 6 2 2 5 4 6" xfId="27904" xr:uid="{00000000-0005-0000-0000-000068690000}"/>
    <cellStyle name="Normal 6 2 2 5 4 6 2" xfId="27905" xr:uid="{00000000-0005-0000-0000-000069690000}"/>
    <cellStyle name="Normal 6 2 2 5 4 6 3" xfId="27906" xr:uid="{00000000-0005-0000-0000-00006A690000}"/>
    <cellStyle name="Normal 6 2 2 5 4 7" xfId="27907" xr:uid="{00000000-0005-0000-0000-00006B690000}"/>
    <cellStyle name="Normal 6 2 2 5 4 8" xfId="27908" xr:uid="{00000000-0005-0000-0000-00006C690000}"/>
    <cellStyle name="Normal 6 2 2 5 4 9" xfId="27909" xr:uid="{00000000-0005-0000-0000-00006D690000}"/>
    <cellStyle name="Normal 6 2 2 5 5" xfId="27910" xr:uid="{00000000-0005-0000-0000-00006E690000}"/>
    <cellStyle name="Normal 6 2 2 5 5 2" xfId="27911" xr:uid="{00000000-0005-0000-0000-00006F690000}"/>
    <cellStyle name="Normal 6 2 2 5 5 2 2" xfId="27912" xr:uid="{00000000-0005-0000-0000-000070690000}"/>
    <cellStyle name="Normal 6 2 2 5 5 2 2 2" xfId="27913" xr:uid="{00000000-0005-0000-0000-000071690000}"/>
    <cellStyle name="Normal 6 2 2 5 5 2 2 3" xfId="27914" xr:uid="{00000000-0005-0000-0000-000072690000}"/>
    <cellStyle name="Normal 6 2 2 5 5 2 2 4" xfId="27915" xr:uid="{00000000-0005-0000-0000-000073690000}"/>
    <cellStyle name="Normal 6 2 2 5 5 2 3" xfId="27916" xr:uid="{00000000-0005-0000-0000-000074690000}"/>
    <cellStyle name="Normal 6 2 2 5 5 2 3 2" xfId="27917" xr:uid="{00000000-0005-0000-0000-000075690000}"/>
    <cellStyle name="Normal 6 2 2 5 5 2 3 3" xfId="27918" xr:uid="{00000000-0005-0000-0000-000076690000}"/>
    <cellStyle name="Normal 6 2 2 5 5 2 4" xfId="27919" xr:uid="{00000000-0005-0000-0000-000077690000}"/>
    <cellStyle name="Normal 6 2 2 5 5 2 5" xfId="27920" xr:uid="{00000000-0005-0000-0000-000078690000}"/>
    <cellStyle name="Normal 6 2 2 5 5 2 6" xfId="27921" xr:uid="{00000000-0005-0000-0000-000079690000}"/>
    <cellStyle name="Normal 6 2 2 5 5 3" xfId="27922" xr:uid="{00000000-0005-0000-0000-00007A690000}"/>
    <cellStyle name="Normal 6 2 2 5 5 3 2" xfId="27923" xr:uid="{00000000-0005-0000-0000-00007B690000}"/>
    <cellStyle name="Normal 6 2 2 5 5 3 3" xfId="27924" xr:uid="{00000000-0005-0000-0000-00007C690000}"/>
    <cellStyle name="Normal 6 2 2 5 5 3 4" xfId="27925" xr:uid="{00000000-0005-0000-0000-00007D690000}"/>
    <cellStyle name="Normal 6 2 2 5 5 4" xfId="27926" xr:uid="{00000000-0005-0000-0000-00007E690000}"/>
    <cellStyle name="Normal 6 2 2 5 5 4 2" xfId="27927" xr:uid="{00000000-0005-0000-0000-00007F690000}"/>
    <cellStyle name="Normal 6 2 2 5 5 4 3" xfId="27928" xr:uid="{00000000-0005-0000-0000-000080690000}"/>
    <cellStyle name="Normal 6 2 2 5 5 4 4" xfId="27929" xr:uid="{00000000-0005-0000-0000-000081690000}"/>
    <cellStyle name="Normal 6 2 2 5 5 5" xfId="27930" xr:uid="{00000000-0005-0000-0000-000082690000}"/>
    <cellStyle name="Normal 6 2 2 5 5 5 2" xfId="27931" xr:uid="{00000000-0005-0000-0000-000083690000}"/>
    <cellStyle name="Normal 6 2 2 5 5 5 3" xfId="27932" xr:uid="{00000000-0005-0000-0000-000084690000}"/>
    <cellStyle name="Normal 6 2 2 5 5 5 4" xfId="27933" xr:uid="{00000000-0005-0000-0000-000085690000}"/>
    <cellStyle name="Normal 6 2 2 5 5 6" xfId="27934" xr:uid="{00000000-0005-0000-0000-000086690000}"/>
    <cellStyle name="Normal 6 2 2 5 5 6 2" xfId="27935" xr:uid="{00000000-0005-0000-0000-000087690000}"/>
    <cellStyle name="Normal 6 2 2 5 5 6 3" xfId="27936" xr:uid="{00000000-0005-0000-0000-000088690000}"/>
    <cellStyle name="Normal 6 2 2 5 5 7" xfId="27937" xr:uid="{00000000-0005-0000-0000-000089690000}"/>
    <cellStyle name="Normal 6 2 2 5 5 8" xfId="27938" xr:uid="{00000000-0005-0000-0000-00008A690000}"/>
    <cellStyle name="Normal 6 2 2 5 5 9" xfId="27939" xr:uid="{00000000-0005-0000-0000-00008B690000}"/>
    <cellStyle name="Normal 6 2 2 5 6" xfId="27940" xr:uid="{00000000-0005-0000-0000-00008C690000}"/>
    <cellStyle name="Normal 6 2 2 5 6 2" xfId="27941" xr:uid="{00000000-0005-0000-0000-00008D690000}"/>
    <cellStyle name="Normal 6 2 2 5 6 2 2" xfId="27942" xr:uid="{00000000-0005-0000-0000-00008E690000}"/>
    <cellStyle name="Normal 6 2 2 5 6 2 2 2" xfId="27943" xr:uid="{00000000-0005-0000-0000-00008F690000}"/>
    <cellStyle name="Normal 6 2 2 5 6 2 2 3" xfId="27944" xr:uid="{00000000-0005-0000-0000-000090690000}"/>
    <cellStyle name="Normal 6 2 2 5 6 2 2 4" xfId="27945" xr:uid="{00000000-0005-0000-0000-000091690000}"/>
    <cellStyle name="Normal 6 2 2 5 6 2 3" xfId="27946" xr:uid="{00000000-0005-0000-0000-000092690000}"/>
    <cellStyle name="Normal 6 2 2 5 6 2 3 2" xfId="27947" xr:uid="{00000000-0005-0000-0000-000093690000}"/>
    <cellStyle name="Normal 6 2 2 5 6 2 3 3" xfId="27948" xr:uid="{00000000-0005-0000-0000-000094690000}"/>
    <cellStyle name="Normal 6 2 2 5 6 2 4" xfId="27949" xr:uid="{00000000-0005-0000-0000-000095690000}"/>
    <cellStyle name="Normal 6 2 2 5 6 2 5" xfId="27950" xr:uid="{00000000-0005-0000-0000-000096690000}"/>
    <cellStyle name="Normal 6 2 2 5 6 2 6" xfId="27951" xr:uid="{00000000-0005-0000-0000-000097690000}"/>
    <cellStyle name="Normal 6 2 2 5 6 3" xfId="27952" xr:uid="{00000000-0005-0000-0000-000098690000}"/>
    <cellStyle name="Normal 6 2 2 5 6 3 2" xfId="27953" xr:uid="{00000000-0005-0000-0000-000099690000}"/>
    <cellStyle name="Normal 6 2 2 5 6 3 3" xfId="27954" xr:uid="{00000000-0005-0000-0000-00009A690000}"/>
    <cellStyle name="Normal 6 2 2 5 6 3 4" xfId="27955" xr:uid="{00000000-0005-0000-0000-00009B690000}"/>
    <cellStyle name="Normal 6 2 2 5 6 4" xfId="27956" xr:uid="{00000000-0005-0000-0000-00009C690000}"/>
    <cellStyle name="Normal 6 2 2 5 6 4 2" xfId="27957" xr:uid="{00000000-0005-0000-0000-00009D690000}"/>
    <cellStyle name="Normal 6 2 2 5 6 4 3" xfId="27958" xr:uid="{00000000-0005-0000-0000-00009E690000}"/>
    <cellStyle name="Normal 6 2 2 5 6 4 4" xfId="27959" xr:uid="{00000000-0005-0000-0000-00009F690000}"/>
    <cellStyle name="Normal 6 2 2 5 6 5" xfId="27960" xr:uid="{00000000-0005-0000-0000-0000A0690000}"/>
    <cellStyle name="Normal 6 2 2 5 6 5 2" xfId="27961" xr:uid="{00000000-0005-0000-0000-0000A1690000}"/>
    <cellStyle name="Normal 6 2 2 5 6 5 3" xfId="27962" xr:uid="{00000000-0005-0000-0000-0000A2690000}"/>
    <cellStyle name="Normal 6 2 2 5 6 6" xfId="27963" xr:uid="{00000000-0005-0000-0000-0000A3690000}"/>
    <cellStyle name="Normal 6 2 2 5 6 7" xfId="27964" xr:uid="{00000000-0005-0000-0000-0000A4690000}"/>
    <cellStyle name="Normal 6 2 2 5 6 8" xfId="27965" xr:uid="{00000000-0005-0000-0000-0000A5690000}"/>
    <cellStyle name="Normal 6 2 2 5 7" xfId="27966" xr:uid="{00000000-0005-0000-0000-0000A6690000}"/>
    <cellStyle name="Normal 6 2 2 5 7 2" xfId="27967" xr:uid="{00000000-0005-0000-0000-0000A7690000}"/>
    <cellStyle name="Normal 6 2 2 5 7 2 2" xfId="27968" xr:uid="{00000000-0005-0000-0000-0000A8690000}"/>
    <cellStyle name="Normal 6 2 2 5 7 2 3" xfId="27969" xr:uid="{00000000-0005-0000-0000-0000A9690000}"/>
    <cellStyle name="Normal 6 2 2 5 7 2 4" xfId="27970" xr:uid="{00000000-0005-0000-0000-0000AA690000}"/>
    <cellStyle name="Normal 6 2 2 5 7 3" xfId="27971" xr:uid="{00000000-0005-0000-0000-0000AB690000}"/>
    <cellStyle name="Normal 6 2 2 5 7 3 2" xfId="27972" xr:uid="{00000000-0005-0000-0000-0000AC690000}"/>
    <cellStyle name="Normal 6 2 2 5 7 3 3" xfId="27973" xr:uid="{00000000-0005-0000-0000-0000AD690000}"/>
    <cellStyle name="Normal 6 2 2 5 7 4" xfId="27974" xr:uid="{00000000-0005-0000-0000-0000AE690000}"/>
    <cellStyle name="Normal 6 2 2 5 7 5" xfId="27975" xr:uid="{00000000-0005-0000-0000-0000AF690000}"/>
    <cellStyle name="Normal 6 2 2 5 7 6" xfId="27976" xr:uid="{00000000-0005-0000-0000-0000B0690000}"/>
    <cellStyle name="Normal 6 2 2 5 8" xfId="27977" xr:uid="{00000000-0005-0000-0000-0000B1690000}"/>
    <cellStyle name="Normal 6 2 2 5 8 2" xfId="27978" xr:uid="{00000000-0005-0000-0000-0000B2690000}"/>
    <cellStyle name="Normal 6 2 2 5 8 3" xfId="27979" xr:uid="{00000000-0005-0000-0000-0000B3690000}"/>
    <cellStyle name="Normal 6 2 2 5 8 4" xfId="27980" xr:uid="{00000000-0005-0000-0000-0000B4690000}"/>
    <cellStyle name="Normal 6 2 2 5 9" xfId="27981" xr:uid="{00000000-0005-0000-0000-0000B5690000}"/>
    <cellStyle name="Normal 6 2 2 5 9 2" xfId="27982" xr:uid="{00000000-0005-0000-0000-0000B6690000}"/>
    <cellStyle name="Normal 6 2 2 5 9 3" xfId="27983" xr:uid="{00000000-0005-0000-0000-0000B7690000}"/>
    <cellStyle name="Normal 6 2 2 5 9 4" xfId="27984" xr:uid="{00000000-0005-0000-0000-0000B8690000}"/>
    <cellStyle name="Normal 6 2 2 6" xfId="381" xr:uid="{00000000-0005-0000-0000-0000B9690000}"/>
    <cellStyle name="Normal 6 2 2 6 10" xfId="27985" xr:uid="{00000000-0005-0000-0000-0000BA690000}"/>
    <cellStyle name="Normal 6 2 2 6 11" xfId="27986" xr:uid="{00000000-0005-0000-0000-0000BB690000}"/>
    <cellStyle name="Normal 6 2 2 6 2" xfId="951" xr:uid="{00000000-0005-0000-0000-0000BC690000}"/>
    <cellStyle name="Normal 6 2 2 6 2 10" xfId="27987" xr:uid="{00000000-0005-0000-0000-0000BD690000}"/>
    <cellStyle name="Normal 6 2 2 6 2 2" xfId="1576" xr:uid="{00000000-0005-0000-0000-0000BE690000}"/>
    <cellStyle name="Normal 6 2 2 6 2 2 2" xfId="27988" xr:uid="{00000000-0005-0000-0000-0000BF690000}"/>
    <cellStyle name="Normal 6 2 2 6 2 2 2 2" xfId="27989" xr:uid="{00000000-0005-0000-0000-0000C0690000}"/>
    <cellStyle name="Normal 6 2 2 6 2 2 2 2 2" xfId="27990" xr:uid="{00000000-0005-0000-0000-0000C1690000}"/>
    <cellStyle name="Normal 6 2 2 6 2 2 2 2 3" xfId="27991" xr:uid="{00000000-0005-0000-0000-0000C2690000}"/>
    <cellStyle name="Normal 6 2 2 6 2 2 2 2 4" xfId="27992" xr:uid="{00000000-0005-0000-0000-0000C3690000}"/>
    <cellStyle name="Normal 6 2 2 6 2 2 2 3" xfId="27993" xr:uid="{00000000-0005-0000-0000-0000C4690000}"/>
    <cellStyle name="Normal 6 2 2 6 2 2 2 3 2" xfId="27994" xr:uid="{00000000-0005-0000-0000-0000C5690000}"/>
    <cellStyle name="Normal 6 2 2 6 2 2 2 3 3" xfId="27995" xr:uid="{00000000-0005-0000-0000-0000C6690000}"/>
    <cellStyle name="Normal 6 2 2 6 2 2 2 4" xfId="27996" xr:uid="{00000000-0005-0000-0000-0000C7690000}"/>
    <cellStyle name="Normal 6 2 2 6 2 2 2 5" xfId="27997" xr:uid="{00000000-0005-0000-0000-0000C8690000}"/>
    <cellStyle name="Normal 6 2 2 6 2 2 2 6" xfId="27998" xr:uid="{00000000-0005-0000-0000-0000C9690000}"/>
    <cellStyle name="Normal 6 2 2 6 2 2 3" xfId="27999" xr:uid="{00000000-0005-0000-0000-0000CA690000}"/>
    <cellStyle name="Normal 6 2 2 6 2 2 3 2" xfId="28000" xr:uid="{00000000-0005-0000-0000-0000CB690000}"/>
    <cellStyle name="Normal 6 2 2 6 2 2 3 3" xfId="28001" xr:uid="{00000000-0005-0000-0000-0000CC690000}"/>
    <cellStyle name="Normal 6 2 2 6 2 2 3 4" xfId="28002" xr:uid="{00000000-0005-0000-0000-0000CD690000}"/>
    <cellStyle name="Normal 6 2 2 6 2 2 4" xfId="28003" xr:uid="{00000000-0005-0000-0000-0000CE690000}"/>
    <cellStyle name="Normal 6 2 2 6 2 2 4 2" xfId="28004" xr:uid="{00000000-0005-0000-0000-0000CF690000}"/>
    <cellStyle name="Normal 6 2 2 6 2 2 4 3" xfId="28005" xr:uid="{00000000-0005-0000-0000-0000D0690000}"/>
    <cellStyle name="Normal 6 2 2 6 2 2 4 4" xfId="28006" xr:uid="{00000000-0005-0000-0000-0000D1690000}"/>
    <cellStyle name="Normal 6 2 2 6 2 2 5" xfId="28007" xr:uid="{00000000-0005-0000-0000-0000D2690000}"/>
    <cellStyle name="Normal 6 2 2 6 2 2 5 2" xfId="28008" xr:uid="{00000000-0005-0000-0000-0000D3690000}"/>
    <cellStyle name="Normal 6 2 2 6 2 2 5 3" xfId="28009" xr:uid="{00000000-0005-0000-0000-0000D4690000}"/>
    <cellStyle name="Normal 6 2 2 6 2 2 5 4" xfId="28010" xr:uid="{00000000-0005-0000-0000-0000D5690000}"/>
    <cellStyle name="Normal 6 2 2 6 2 2 6" xfId="28011" xr:uid="{00000000-0005-0000-0000-0000D6690000}"/>
    <cellStyle name="Normal 6 2 2 6 2 2 6 2" xfId="28012" xr:uid="{00000000-0005-0000-0000-0000D7690000}"/>
    <cellStyle name="Normal 6 2 2 6 2 2 6 3" xfId="28013" xr:uid="{00000000-0005-0000-0000-0000D8690000}"/>
    <cellStyle name="Normal 6 2 2 6 2 2 7" xfId="28014" xr:uid="{00000000-0005-0000-0000-0000D9690000}"/>
    <cellStyle name="Normal 6 2 2 6 2 2 8" xfId="28015" xr:uid="{00000000-0005-0000-0000-0000DA690000}"/>
    <cellStyle name="Normal 6 2 2 6 2 2 9" xfId="28016" xr:uid="{00000000-0005-0000-0000-0000DB690000}"/>
    <cellStyle name="Normal 6 2 2 6 2 3" xfId="28017" xr:uid="{00000000-0005-0000-0000-0000DC690000}"/>
    <cellStyle name="Normal 6 2 2 6 2 3 2" xfId="28018" xr:uid="{00000000-0005-0000-0000-0000DD690000}"/>
    <cellStyle name="Normal 6 2 2 6 2 3 2 2" xfId="28019" xr:uid="{00000000-0005-0000-0000-0000DE690000}"/>
    <cellStyle name="Normal 6 2 2 6 2 3 2 3" xfId="28020" xr:uid="{00000000-0005-0000-0000-0000DF690000}"/>
    <cellStyle name="Normal 6 2 2 6 2 3 2 4" xfId="28021" xr:uid="{00000000-0005-0000-0000-0000E0690000}"/>
    <cellStyle name="Normal 6 2 2 6 2 3 3" xfId="28022" xr:uid="{00000000-0005-0000-0000-0000E1690000}"/>
    <cellStyle name="Normal 6 2 2 6 2 3 3 2" xfId="28023" xr:uid="{00000000-0005-0000-0000-0000E2690000}"/>
    <cellStyle name="Normal 6 2 2 6 2 3 3 3" xfId="28024" xr:uid="{00000000-0005-0000-0000-0000E3690000}"/>
    <cellStyle name="Normal 6 2 2 6 2 3 4" xfId="28025" xr:uid="{00000000-0005-0000-0000-0000E4690000}"/>
    <cellStyle name="Normal 6 2 2 6 2 3 5" xfId="28026" xr:uid="{00000000-0005-0000-0000-0000E5690000}"/>
    <cellStyle name="Normal 6 2 2 6 2 3 6" xfId="28027" xr:uid="{00000000-0005-0000-0000-0000E6690000}"/>
    <cellStyle name="Normal 6 2 2 6 2 4" xfId="28028" xr:uid="{00000000-0005-0000-0000-0000E7690000}"/>
    <cellStyle name="Normal 6 2 2 6 2 4 2" xfId="28029" xr:uid="{00000000-0005-0000-0000-0000E8690000}"/>
    <cellStyle name="Normal 6 2 2 6 2 4 3" xfId="28030" xr:uid="{00000000-0005-0000-0000-0000E9690000}"/>
    <cellStyle name="Normal 6 2 2 6 2 4 4" xfId="28031" xr:uid="{00000000-0005-0000-0000-0000EA690000}"/>
    <cellStyle name="Normal 6 2 2 6 2 5" xfId="28032" xr:uid="{00000000-0005-0000-0000-0000EB690000}"/>
    <cellStyle name="Normal 6 2 2 6 2 5 2" xfId="28033" xr:uid="{00000000-0005-0000-0000-0000EC690000}"/>
    <cellStyle name="Normal 6 2 2 6 2 5 3" xfId="28034" xr:uid="{00000000-0005-0000-0000-0000ED690000}"/>
    <cellStyle name="Normal 6 2 2 6 2 5 4" xfId="28035" xr:uid="{00000000-0005-0000-0000-0000EE690000}"/>
    <cellStyle name="Normal 6 2 2 6 2 6" xfId="28036" xr:uid="{00000000-0005-0000-0000-0000EF690000}"/>
    <cellStyle name="Normal 6 2 2 6 2 6 2" xfId="28037" xr:uid="{00000000-0005-0000-0000-0000F0690000}"/>
    <cellStyle name="Normal 6 2 2 6 2 6 3" xfId="28038" xr:uid="{00000000-0005-0000-0000-0000F1690000}"/>
    <cellStyle name="Normal 6 2 2 6 2 6 4" xfId="28039" xr:uid="{00000000-0005-0000-0000-0000F2690000}"/>
    <cellStyle name="Normal 6 2 2 6 2 7" xfId="28040" xr:uid="{00000000-0005-0000-0000-0000F3690000}"/>
    <cellStyle name="Normal 6 2 2 6 2 7 2" xfId="28041" xr:uid="{00000000-0005-0000-0000-0000F4690000}"/>
    <cellStyle name="Normal 6 2 2 6 2 7 3" xfId="28042" xr:uid="{00000000-0005-0000-0000-0000F5690000}"/>
    <cellStyle name="Normal 6 2 2 6 2 8" xfId="28043" xr:uid="{00000000-0005-0000-0000-0000F6690000}"/>
    <cellStyle name="Normal 6 2 2 6 2 9" xfId="28044" xr:uid="{00000000-0005-0000-0000-0000F7690000}"/>
    <cellStyle name="Normal 6 2 2 6 3" xfId="1575" xr:uid="{00000000-0005-0000-0000-0000F8690000}"/>
    <cellStyle name="Normal 6 2 2 6 3 2" xfId="28045" xr:uid="{00000000-0005-0000-0000-0000F9690000}"/>
    <cellStyle name="Normal 6 2 2 6 3 2 2" xfId="28046" xr:uid="{00000000-0005-0000-0000-0000FA690000}"/>
    <cellStyle name="Normal 6 2 2 6 3 2 2 2" xfId="28047" xr:uid="{00000000-0005-0000-0000-0000FB690000}"/>
    <cellStyle name="Normal 6 2 2 6 3 2 2 3" xfId="28048" xr:uid="{00000000-0005-0000-0000-0000FC690000}"/>
    <cellStyle name="Normal 6 2 2 6 3 2 2 4" xfId="28049" xr:uid="{00000000-0005-0000-0000-0000FD690000}"/>
    <cellStyle name="Normal 6 2 2 6 3 2 3" xfId="28050" xr:uid="{00000000-0005-0000-0000-0000FE690000}"/>
    <cellStyle name="Normal 6 2 2 6 3 2 3 2" xfId="28051" xr:uid="{00000000-0005-0000-0000-0000FF690000}"/>
    <cellStyle name="Normal 6 2 2 6 3 2 3 3" xfId="28052" xr:uid="{00000000-0005-0000-0000-0000006A0000}"/>
    <cellStyle name="Normal 6 2 2 6 3 2 4" xfId="28053" xr:uid="{00000000-0005-0000-0000-0000016A0000}"/>
    <cellStyle name="Normal 6 2 2 6 3 2 5" xfId="28054" xr:uid="{00000000-0005-0000-0000-0000026A0000}"/>
    <cellStyle name="Normal 6 2 2 6 3 2 6" xfId="28055" xr:uid="{00000000-0005-0000-0000-0000036A0000}"/>
    <cellStyle name="Normal 6 2 2 6 3 3" xfId="28056" xr:uid="{00000000-0005-0000-0000-0000046A0000}"/>
    <cellStyle name="Normal 6 2 2 6 3 3 2" xfId="28057" xr:uid="{00000000-0005-0000-0000-0000056A0000}"/>
    <cellStyle name="Normal 6 2 2 6 3 3 3" xfId="28058" xr:uid="{00000000-0005-0000-0000-0000066A0000}"/>
    <cellStyle name="Normal 6 2 2 6 3 3 4" xfId="28059" xr:uid="{00000000-0005-0000-0000-0000076A0000}"/>
    <cellStyle name="Normal 6 2 2 6 3 4" xfId="28060" xr:uid="{00000000-0005-0000-0000-0000086A0000}"/>
    <cellStyle name="Normal 6 2 2 6 3 4 2" xfId="28061" xr:uid="{00000000-0005-0000-0000-0000096A0000}"/>
    <cellStyle name="Normal 6 2 2 6 3 4 3" xfId="28062" xr:uid="{00000000-0005-0000-0000-00000A6A0000}"/>
    <cellStyle name="Normal 6 2 2 6 3 4 4" xfId="28063" xr:uid="{00000000-0005-0000-0000-00000B6A0000}"/>
    <cellStyle name="Normal 6 2 2 6 3 5" xfId="28064" xr:uid="{00000000-0005-0000-0000-00000C6A0000}"/>
    <cellStyle name="Normal 6 2 2 6 3 5 2" xfId="28065" xr:uid="{00000000-0005-0000-0000-00000D6A0000}"/>
    <cellStyle name="Normal 6 2 2 6 3 5 3" xfId="28066" xr:uid="{00000000-0005-0000-0000-00000E6A0000}"/>
    <cellStyle name="Normal 6 2 2 6 3 5 4" xfId="28067" xr:uid="{00000000-0005-0000-0000-00000F6A0000}"/>
    <cellStyle name="Normal 6 2 2 6 3 6" xfId="28068" xr:uid="{00000000-0005-0000-0000-0000106A0000}"/>
    <cellStyle name="Normal 6 2 2 6 3 6 2" xfId="28069" xr:uid="{00000000-0005-0000-0000-0000116A0000}"/>
    <cellStyle name="Normal 6 2 2 6 3 6 3" xfId="28070" xr:uid="{00000000-0005-0000-0000-0000126A0000}"/>
    <cellStyle name="Normal 6 2 2 6 3 7" xfId="28071" xr:uid="{00000000-0005-0000-0000-0000136A0000}"/>
    <cellStyle name="Normal 6 2 2 6 3 8" xfId="28072" xr:uid="{00000000-0005-0000-0000-0000146A0000}"/>
    <cellStyle name="Normal 6 2 2 6 3 9" xfId="28073" xr:uid="{00000000-0005-0000-0000-0000156A0000}"/>
    <cellStyle name="Normal 6 2 2 6 4" xfId="28074" xr:uid="{00000000-0005-0000-0000-0000166A0000}"/>
    <cellStyle name="Normal 6 2 2 6 4 2" xfId="28075" xr:uid="{00000000-0005-0000-0000-0000176A0000}"/>
    <cellStyle name="Normal 6 2 2 6 4 2 2" xfId="28076" xr:uid="{00000000-0005-0000-0000-0000186A0000}"/>
    <cellStyle name="Normal 6 2 2 6 4 2 3" xfId="28077" xr:uid="{00000000-0005-0000-0000-0000196A0000}"/>
    <cellStyle name="Normal 6 2 2 6 4 2 4" xfId="28078" xr:uid="{00000000-0005-0000-0000-00001A6A0000}"/>
    <cellStyle name="Normal 6 2 2 6 4 3" xfId="28079" xr:uid="{00000000-0005-0000-0000-00001B6A0000}"/>
    <cellStyle name="Normal 6 2 2 6 4 3 2" xfId="28080" xr:uid="{00000000-0005-0000-0000-00001C6A0000}"/>
    <cellStyle name="Normal 6 2 2 6 4 3 3" xfId="28081" xr:uid="{00000000-0005-0000-0000-00001D6A0000}"/>
    <cellStyle name="Normal 6 2 2 6 4 4" xfId="28082" xr:uid="{00000000-0005-0000-0000-00001E6A0000}"/>
    <cellStyle name="Normal 6 2 2 6 4 5" xfId="28083" xr:uid="{00000000-0005-0000-0000-00001F6A0000}"/>
    <cellStyle name="Normal 6 2 2 6 4 6" xfId="28084" xr:uid="{00000000-0005-0000-0000-0000206A0000}"/>
    <cellStyle name="Normal 6 2 2 6 5" xfId="28085" xr:uid="{00000000-0005-0000-0000-0000216A0000}"/>
    <cellStyle name="Normal 6 2 2 6 5 2" xfId="28086" xr:uid="{00000000-0005-0000-0000-0000226A0000}"/>
    <cellStyle name="Normal 6 2 2 6 5 3" xfId="28087" xr:uid="{00000000-0005-0000-0000-0000236A0000}"/>
    <cellStyle name="Normal 6 2 2 6 5 4" xfId="28088" xr:uid="{00000000-0005-0000-0000-0000246A0000}"/>
    <cellStyle name="Normal 6 2 2 6 6" xfId="28089" xr:uid="{00000000-0005-0000-0000-0000256A0000}"/>
    <cellStyle name="Normal 6 2 2 6 6 2" xfId="28090" xr:uid="{00000000-0005-0000-0000-0000266A0000}"/>
    <cellStyle name="Normal 6 2 2 6 6 3" xfId="28091" xr:uid="{00000000-0005-0000-0000-0000276A0000}"/>
    <cellStyle name="Normal 6 2 2 6 6 4" xfId="28092" xr:uid="{00000000-0005-0000-0000-0000286A0000}"/>
    <cellStyle name="Normal 6 2 2 6 7" xfId="28093" xr:uid="{00000000-0005-0000-0000-0000296A0000}"/>
    <cellStyle name="Normal 6 2 2 6 7 2" xfId="28094" xr:uid="{00000000-0005-0000-0000-00002A6A0000}"/>
    <cellStyle name="Normal 6 2 2 6 7 3" xfId="28095" xr:uid="{00000000-0005-0000-0000-00002B6A0000}"/>
    <cellStyle name="Normal 6 2 2 6 7 4" xfId="28096" xr:uid="{00000000-0005-0000-0000-00002C6A0000}"/>
    <cellStyle name="Normal 6 2 2 6 8" xfId="28097" xr:uid="{00000000-0005-0000-0000-00002D6A0000}"/>
    <cellStyle name="Normal 6 2 2 6 8 2" xfId="28098" xr:uid="{00000000-0005-0000-0000-00002E6A0000}"/>
    <cellStyle name="Normal 6 2 2 6 8 3" xfId="28099" xr:uid="{00000000-0005-0000-0000-00002F6A0000}"/>
    <cellStyle name="Normal 6 2 2 6 9" xfId="28100" xr:uid="{00000000-0005-0000-0000-0000306A0000}"/>
    <cellStyle name="Normal 6 2 2 7" xfId="598" xr:uid="{00000000-0005-0000-0000-0000316A0000}"/>
    <cellStyle name="Normal 6 2 2 7 10" xfId="28101" xr:uid="{00000000-0005-0000-0000-0000326A0000}"/>
    <cellStyle name="Normal 6 2 2 7 11" xfId="28102" xr:uid="{00000000-0005-0000-0000-0000336A0000}"/>
    <cellStyle name="Normal 6 2 2 7 2" xfId="1064" xr:uid="{00000000-0005-0000-0000-0000346A0000}"/>
    <cellStyle name="Normal 6 2 2 7 2 10" xfId="28103" xr:uid="{00000000-0005-0000-0000-0000356A0000}"/>
    <cellStyle name="Normal 6 2 2 7 2 2" xfId="1578" xr:uid="{00000000-0005-0000-0000-0000366A0000}"/>
    <cellStyle name="Normal 6 2 2 7 2 2 2" xfId="28104" xr:uid="{00000000-0005-0000-0000-0000376A0000}"/>
    <cellStyle name="Normal 6 2 2 7 2 2 2 2" xfId="28105" xr:uid="{00000000-0005-0000-0000-0000386A0000}"/>
    <cellStyle name="Normal 6 2 2 7 2 2 2 2 2" xfId="28106" xr:uid="{00000000-0005-0000-0000-0000396A0000}"/>
    <cellStyle name="Normal 6 2 2 7 2 2 2 2 3" xfId="28107" xr:uid="{00000000-0005-0000-0000-00003A6A0000}"/>
    <cellStyle name="Normal 6 2 2 7 2 2 2 2 4" xfId="28108" xr:uid="{00000000-0005-0000-0000-00003B6A0000}"/>
    <cellStyle name="Normal 6 2 2 7 2 2 2 3" xfId="28109" xr:uid="{00000000-0005-0000-0000-00003C6A0000}"/>
    <cellStyle name="Normal 6 2 2 7 2 2 2 3 2" xfId="28110" xr:uid="{00000000-0005-0000-0000-00003D6A0000}"/>
    <cellStyle name="Normal 6 2 2 7 2 2 2 3 3" xfId="28111" xr:uid="{00000000-0005-0000-0000-00003E6A0000}"/>
    <cellStyle name="Normal 6 2 2 7 2 2 2 4" xfId="28112" xr:uid="{00000000-0005-0000-0000-00003F6A0000}"/>
    <cellStyle name="Normal 6 2 2 7 2 2 2 5" xfId="28113" xr:uid="{00000000-0005-0000-0000-0000406A0000}"/>
    <cellStyle name="Normal 6 2 2 7 2 2 2 6" xfId="28114" xr:uid="{00000000-0005-0000-0000-0000416A0000}"/>
    <cellStyle name="Normal 6 2 2 7 2 2 3" xfId="28115" xr:uid="{00000000-0005-0000-0000-0000426A0000}"/>
    <cellStyle name="Normal 6 2 2 7 2 2 3 2" xfId="28116" xr:uid="{00000000-0005-0000-0000-0000436A0000}"/>
    <cellStyle name="Normal 6 2 2 7 2 2 3 3" xfId="28117" xr:uid="{00000000-0005-0000-0000-0000446A0000}"/>
    <cellStyle name="Normal 6 2 2 7 2 2 3 4" xfId="28118" xr:uid="{00000000-0005-0000-0000-0000456A0000}"/>
    <cellStyle name="Normal 6 2 2 7 2 2 4" xfId="28119" xr:uid="{00000000-0005-0000-0000-0000466A0000}"/>
    <cellStyle name="Normal 6 2 2 7 2 2 4 2" xfId="28120" xr:uid="{00000000-0005-0000-0000-0000476A0000}"/>
    <cellStyle name="Normal 6 2 2 7 2 2 4 3" xfId="28121" xr:uid="{00000000-0005-0000-0000-0000486A0000}"/>
    <cellStyle name="Normal 6 2 2 7 2 2 4 4" xfId="28122" xr:uid="{00000000-0005-0000-0000-0000496A0000}"/>
    <cellStyle name="Normal 6 2 2 7 2 2 5" xfId="28123" xr:uid="{00000000-0005-0000-0000-00004A6A0000}"/>
    <cellStyle name="Normal 6 2 2 7 2 2 5 2" xfId="28124" xr:uid="{00000000-0005-0000-0000-00004B6A0000}"/>
    <cellStyle name="Normal 6 2 2 7 2 2 5 3" xfId="28125" xr:uid="{00000000-0005-0000-0000-00004C6A0000}"/>
    <cellStyle name="Normal 6 2 2 7 2 2 5 4" xfId="28126" xr:uid="{00000000-0005-0000-0000-00004D6A0000}"/>
    <cellStyle name="Normal 6 2 2 7 2 2 6" xfId="28127" xr:uid="{00000000-0005-0000-0000-00004E6A0000}"/>
    <cellStyle name="Normal 6 2 2 7 2 2 6 2" xfId="28128" xr:uid="{00000000-0005-0000-0000-00004F6A0000}"/>
    <cellStyle name="Normal 6 2 2 7 2 2 6 3" xfId="28129" xr:uid="{00000000-0005-0000-0000-0000506A0000}"/>
    <cellStyle name="Normal 6 2 2 7 2 2 7" xfId="28130" xr:uid="{00000000-0005-0000-0000-0000516A0000}"/>
    <cellStyle name="Normal 6 2 2 7 2 2 8" xfId="28131" xr:uid="{00000000-0005-0000-0000-0000526A0000}"/>
    <cellStyle name="Normal 6 2 2 7 2 2 9" xfId="28132" xr:uid="{00000000-0005-0000-0000-0000536A0000}"/>
    <cellStyle name="Normal 6 2 2 7 2 3" xfId="28133" xr:uid="{00000000-0005-0000-0000-0000546A0000}"/>
    <cellStyle name="Normal 6 2 2 7 2 3 2" xfId="28134" xr:uid="{00000000-0005-0000-0000-0000556A0000}"/>
    <cellStyle name="Normal 6 2 2 7 2 3 2 2" xfId="28135" xr:uid="{00000000-0005-0000-0000-0000566A0000}"/>
    <cellStyle name="Normal 6 2 2 7 2 3 2 3" xfId="28136" xr:uid="{00000000-0005-0000-0000-0000576A0000}"/>
    <cellStyle name="Normal 6 2 2 7 2 3 2 4" xfId="28137" xr:uid="{00000000-0005-0000-0000-0000586A0000}"/>
    <cellStyle name="Normal 6 2 2 7 2 3 3" xfId="28138" xr:uid="{00000000-0005-0000-0000-0000596A0000}"/>
    <cellStyle name="Normal 6 2 2 7 2 3 3 2" xfId="28139" xr:uid="{00000000-0005-0000-0000-00005A6A0000}"/>
    <cellStyle name="Normal 6 2 2 7 2 3 3 3" xfId="28140" xr:uid="{00000000-0005-0000-0000-00005B6A0000}"/>
    <cellStyle name="Normal 6 2 2 7 2 3 4" xfId="28141" xr:uid="{00000000-0005-0000-0000-00005C6A0000}"/>
    <cellStyle name="Normal 6 2 2 7 2 3 5" xfId="28142" xr:uid="{00000000-0005-0000-0000-00005D6A0000}"/>
    <cellStyle name="Normal 6 2 2 7 2 3 6" xfId="28143" xr:uid="{00000000-0005-0000-0000-00005E6A0000}"/>
    <cellStyle name="Normal 6 2 2 7 2 4" xfId="28144" xr:uid="{00000000-0005-0000-0000-00005F6A0000}"/>
    <cellStyle name="Normal 6 2 2 7 2 4 2" xfId="28145" xr:uid="{00000000-0005-0000-0000-0000606A0000}"/>
    <cellStyle name="Normal 6 2 2 7 2 4 3" xfId="28146" xr:uid="{00000000-0005-0000-0000-0000616A0000}"/>
    <cellStyle name="Normal 6 2 2 7 2 4 4" xfId="28147" xr:uid="{00000000-0005-0000-0000-0000626A0000}"/>
    <cellStyle name="Normal 6 2 2 7 2 5" xfId="28148" xr:uid="{00000000-0005-0000-0000-0000636A0000}"/>
    <cellStyle name="Normal 6 2 2 7 2 5 2" xfId="28149" xr:uid="{00000000-0005-0000-0000-0000646A0000}"/>
    <cellStyle name="Normal 6 2 2 7 2 5 3" xfId="28150" xr:uid="{00000000-0005-0000-0000-0000656A0000}"/>
    <cellStyle name="Normal 6 2 2 7 2 5 4" xfId="28151" xr:uid="{00000000-0005-0000-0000-0000666A0000}"/>
    <cellStyle name="Normal 6 2 2 7 2 6" xfId="28152" xr:uid="{00000000-0005-0000-0000-0000676A0000}"/>
    <cellStyle name="Normal 6 2 2 7 2 6 2" xfId="28153" xr:uid="{00000000-0005-0000-0000-0000686A0000}"/>
    <cellStyle name="Normal 6 2 2 7 2 6 3" xfId="28154" xr:uid="{00000000-0005-0000-0000-0000696A0000}"/>
    <cellStyle name="Normal 6 2 2 7 2 6 4" xfId="28155" xr:uid="{00000000-0005-0000-0000-00006A6A0000}"/>
    <cellStyle name="Normal 6 2 2 7 2 7" xfId="28156" xr:uid="{00000000-0005-0000-0000-00006B6A0000}"/>
    <cellStyle name="Normal 6 2 2 7 2 7 2" xfId="28157" xr:uid="{00000000-0005-0000-0000-00006C6A0000}"/>
    <cellStyle name="Normal 6 2 2 7 2 7 3" xfId="28158" xr:uid="{00000000-0005-0000-0000-00006D6A0000}"/>
    <cellStyle name="Normal 6 2 2 7 2 8" xfId="28159" xr:uid="{00000000-0005-0000-0000-00006E6A0000}"/>
    <cellStyle name="Normal 6 2 2 7 2 9" xfId="28160" xr:uid="{00000000-0005-0000-0000-00006F6A0000}"/>
    <cellStyle name="Normal 6 2 2 7 3" xfId="1577" xr:uid="{00000000-0005-0000-0000-0000706A0000}"/>
    <cellStyle name="Normal 6 2 2 7 3 2" xfId="28161" xr:uid="{00000000-0005-0000-0000-0000716A0000}"/>
    <cellStyle name="Normal 6 2 2 7 3 2 2" xfId="28162" xr:uid="{00000000-0005-0000-0000-0000726A0000}"/>
    <cellStyle name="Normal 6 2 2 7 3 2 2 2" xfId="28163" xr:uid="{00000000-0005-0000-0000-0000736A0000}"/>
    <cellStyle name="Normal 6 2 2 7 3 2 2 3" xfId="28164" xr:uid="{00000000-0005-0000-0000-0000746A0000}"/>
    <cellStyle name="Normal 6 2 2 7 3 2 2 4" xfId="28165" xr:uid="{00000000-0005-0000-0000-0000756A0000}"/>
    <cellStyle name="Normal 6 2 2 7 3 2 3" xfId="28166" xr:uid="{00000000-0005-0000-0000-0000766A0000}"/>
    <cellStyle name="Normal 6 2 2 7 3 2 3 2" xfId="28167" xr:uid="{00000000-0005-0000-0000-0000776A0000}"/>
    <cellStyle name="Normal 6 2 2 7 3 2 3 3" xfId="28168" xr:uid="{00000000-0005-0000-0000-0000786A0000}"/>
    <cellStyle name="Normal 6 2 2 7 3 2 4" xfId="28169" xr:uid="{00000000-0005-0000-0000-0000796A0000}"/>
    <cellStyle name="Normal 6 2 2 7 3 2 5" xfId="28170" xr:uid="{00000000-0005-0000-0000-00007A6A0000}"/>
    <cellStyle name="Normal 6 2 2 7 3 2 6" xfId="28171" xr:uid="{00000000-0005-0000-0000-00007B6A0000}"/>
    <cellStyle name="Normal 6 2 2 7 3 3" xfId="28172" xr:uid="{00000000-0005-0000-0000-00007C6A0000}"/>
    <cellStyle name="Normal 6 2 2 7 3 3 2" xfId="28173" xr:uid="{00000000-0005-0000-0000-00007D6A0000}"/>
    <cellStyle name="Normal 6 2 2 7 3 3 3" xfId="28174" xr:uid="{00000000-0005-0000-0000-00007E6A0000}"/>
    <cellStyle name="Normal 6 2 2 7 3 3 4" xfId="28175" xr:uid="{00000000-0005-0000-0000-00007F6A0000}"/>
    <cellStyle name="Normal 6 2 2 7 3 4" xfId="28176" xr:uid="{00000000-0005-0000-0000-0000806A0000}"/>
    <cellStyle name="Normal 6 2 2 7 3 4 2" xfId="28177" xr:uid="{00000000-0005-0000-0000-0000816A0000}"/>
    <cellStyle name="Normal 6 2 2 7 3 4 3" xfId="28178" xr:uid="{00000000-0005-0000-0000-0000826A0000}"/>
    <cellStyle name="Normal 6 2 2 7 3 4 4" xfId="28179" xr:uid="{00000000-0005-0000-0000-0000836A0000}"/>
    <cellStyle name="Normal 6 2 2 7 3 5" xfId="28180" xr:uid="{00000000-0005-0000-0000-0000846A0000}"/>
    <cellStyle name="Normal 6 2 2 7 3 5 2" xfId="28181" xr:uid="{00000000-0005-0000-0000-0000856A0000}"/>
    <cellStyle name="Normal 6 2 2 7 3 5 3" xfId="28182" xr:uid="{00000000-0005-0000-0000-0000866A0000}"/>
    <cellStyle name="Normal 6 2 2 7 3 5 4" xfId="28183" xr:uid="{00000000-0005-0000-0000-0000876A0000}"/>
    <cellStyle name="Normal 6 2 2 7 3 6" xfId="28184" xr:uid="{00000000-0005-0000-0000-0000886A0000}"/>
    <cellStyle name="Normal 6 2 2 7 3 6 2" xfId="28185" xr:uid="{00000000-0005-0000-0000-0000896A0000}"/>
    <cellStyle name="Normal 6 2 2 7 3 6 3" xfId="28186" xr:uid="{00000000-0005-0000-0000-00008A6A0000}"/>
    <cellStyle name="Normal 6 2 2 7 3 7" xfId="28187" xr:uid="{00000000-0005-0000-0000-00008B6A0000}"/>
    <cellStyle name="Normal 6 2 2 7 3 8" xfId="28188" xr:uid="{00000000-0005-0000-0000-00008C6A0000}"/>
    <cellStyle name="Normal 6 2 2 7 3 9" xfId="28189" xr:uid="{00000000-0005-0000-0000-00008D6A0000}"/>
    <cellStyle name="Normal 6 2 2 7 4" xfId="28190" xr:uid="{00000000-0005-0000-0000-00008E6A0000}"/>
    <cellStyle name="Normal 6 2 2 7 4 2" xfId="28191" xr:uid="{00000000-0005-0000-0000-00008F6A0000}"/>
    <cellStyle name="Normal 6 2 2 7 4 2 2" xfId="28192" xr:uid="{00000000-0005-0000-0000-0000906A0000}"/>
    <cellStyle name="Normal 6 2 2 7 4 2 3" xfId="28193" xr:uid="{00000000-0005-0000-0000-0000916A0000}"/>
    <cellStyle name="Normal 6 2 2 7 4 2 4" xfId="28194" xr:uid="{00000000-0005-0000-0000-0000926A0000}"/>
    <cellStyle name="Normal 6 2 2 7 4 3" xfId="28195" xr:uid="{00000000-0005-0000-0000-0000936A0000}"/>
    <cellStyle name="Normal 6 2 2 7 4 3 2" xfId="28196" xr:uid="{00000000-0005-0000-0000-0000946A0000}"/>
    <cellStyle name="Normal 6 2 2 7 4 3 3" xfId="28197" xr:uid="{00000000-0005-0000-0000-0000956A0000}"/>
    <cellStyle name="Normal 6 2 2 7 4 4" xfId="28198" xr:uid="{00000000-0005-0000-0000-0000966A0000}"/>
    <cellStyle name="Normal 6 2 2 7 4 5" xfId="28199" xr:uid="{00000000-0005-0000-0000-0000976A0000}"/>
    <cellStyle name="Normal 6 2 2 7 4 6" xfId="28200" xr:uid="{00000000-0005-0000-0000-0000986A0000}"/>
    <cellStyle name="Normal 6 2 2 7 5" xfId="28201" xr:uid="{00000000-0005-0000-0000-0000996A0000}"/>
    <cellStyle name="Normal 6 2 2 7 5 2" xfId="28202" xr:uid="{00000000-0005-0000-0000-00009A6A0000}"/>
    <cellStyle name="Normal 6 2 2 7 5 3" xfId="28203" xr:uid="{00000000-0005-0000-0000-00009B6A0000}"/>
    <cellStyle name="Normal 6 2 2 7 5 4" xfId="28204" xr:uid="{00000000-0005-0000-0000-00009C6A0000}"/>
    <cellStyle name="Normal 6 2 2 7 6" xfId="28205" xr:uid="{00000000-0005-0000-0000-00009D6A0000}"/>
    <cellStyle name="Normal 6 2 2 7 6 2" xfId="28206" xr:uid="{00000000-0005-0000-0000-00009E6A0000}"/>
    <cellStyle name="Normal 6 2 2 7 6 3" xfId="28207" xr:uid="{00000000-0005-0000-0000-00009F6A0000}"/>
    <cellStyle name="Normal 6 2 2 7 6 4" xfId="28208" xr:uid="{00000000-0005-0000-0000-0000A06A0000}"/>
    <cellStyle name="Normal 6 2 2 7 7" xfId="28209" xr:uid="{00000000-0005-0000-0000-0000A16A0000}"/>
    <cellStyle name="Normal 6 2 2 7 7 2" xfId="28210" xr:uid="{00000000-0005-0000-0000-0000A26A0000}"/>
    <cellStyle name="Normal 6 2 2 7 7 3" xfId="28211" xr:uid="{00000000-0005-0000-0000-0000A36A0000}"/>
    <cellStyle name="Normal 6 2 2 7 7 4" xfId="28212" xr:uid="{00000000-0005-0000-0000-0000A46A0000}"/>
    <cellStyle name="Normal 6 2 2 7 8" xfId="28213" xr:uid="{00000000-0005-0000-0000-0000A56A0000}"/>
    <cellStyle name="Normal 6 2 2 7 8 2" xfId="28214" xr:uid="{00000000-0005-0000-0000-0000A66A0000}"/>
    <cellStyle name="Normal 6 2 2 7 8 3" xfId="28215" xr:uid="{00000000-0005-0000-0000-0000A76A0000}"/>
    <cellStyle name="Normal 6 2 2 7 9" xfId="28216" xr:uid="{00000000-0005-0000-0000-0000A86A0000}"/>
    <cellStyle name="Normal 6 2 2 8" xfId="265" xr:uid="{00000000-0005-0000-0000-0000A96A0000}"/>
    <cellStyle name="Normal 6 2 2 8 10" xfId="28217" xr:uid="{00000000-0005-0000-0000-0000AA6A0000}"/>
    <cellStyle name="Normal 6 2 2 8 11" xfId="28218" xr:uid="{00000000-0005-0000-0000-0000AB6A0000}"/>
    <cellStyle name="Normal 6 2 2 8 2" xfId="893" xr:uid="{00000000-0005-0000-0000-0000AC6A0000}"/>
    <cellStyle name="Normal 6 2 2 8 2 10" xfId="28219" xr:uid="{00000000-0005-0000-0000-0000AD6A0000}"/>
    <cellStyle name="Normal 6 2 2 8 2 2" xfId="1580" xr:uid="{00000000-0005-0000-0000-0000AE6A0000}"/>
    <cellStyle name="Normal 6 2 2 8 2 2 2" xfId="28220" xr:uid="{00000000-0005-0000-0000-0000AF6A0000}"/>
    <cellStyle name="Normal 6 2 2 8 2 2 2 2" xfId="28221" xr:uid="{00000000-0005-0000-0000-0000B06A0000}"/>
    <cellStyle name="Normal 6 2 2 8 2 2 2 2 2" xfId="28222" xr:uid="{00000000-0005-0000-0000-0000B16A0000}"/>
    <cellStyle name="Normal 6 2 2 8 2 2 2 2 3" xfId="28223" xr:uid="{00000000-0005-0000-0000-0000B26A0000}"/>
    <cellStyle name="Normal 6 2 2 8 2 2 2 2 4" xfId="28224" xr:uid="{00000000-0005-0000-0000-0000B36A0000}"/>
    <cellStyle name="Normal 6 2 2 8 2 2 2 3" xfId="28225" xr:uid="{00000000-0005-0000-0000-0000B46A0000}"/>
    <cellStyle name="Normal 6 2 2 8 2 2 2 3 2" xfId="28226" xr:uid="{00000000-0005-0000-0000-0000B56A0000}"/>
    <cellStyle name="Normal 6 2 2 8 2 2 2 3 3" xfId="28227" xr:uid="{00000000-0005-0000-0000-0000B66A0000}"/>
    <cellStyle name="Normal 6 2 2 8 2 2 2 4" xfId="28228" xr:uid="{00000000-0005-0000-0000-0000B76A0000}"/>
    <cellStyle name="Normal 6 2 2 8 2 2 2 5" xfId="28229" xr:uid="{00000000-0005-0000-0000-0000B86A0000}"/>
    <cellStyle name="Normal 6 2 2 8 2 2 2 6" xfId="28230" xr:uid="{00000000-0005-0000-0000-0000B96A0000}"/>
    <cellStyle name="Normal 6 2 2 8 2 2 3" xfId="28231" xr:uid="{00000000-0005-0000-0000-0000BA6A0000}"/>
    <cellStyle name="Normal 6 2 2 8 2 2 3 2" xfId="28232" xr:uid="{00000000-0005-0000-0000-0000BB6A0000}"/>
    <cellStyle name="Normal 6 2 2 8 2 2 3 3" xfId="28233" xr:uid="{00000000-0005-0000-0000-0000BC6A0000}"/>
    <cellStyle name="Normal 6 2 2 8 2 2 3 4" xfId="28234" xr:uid="{00000000-0005-0000-0000-0000BD6A0000}"/>
    <cellStyle name="Normal 6 2 2 8 2 2 4" xfId="28235" xr:uid="{00000000-0005-0000-0000-0000BE6A0000}"/>
    <cellStyle name="Normal 6 2 2 8 2 2 4 2" xfId="28236" xr:uid="{00000000-0005-0000-0000-0000BF6A0000}"/>
    <cellStyle name="Normal 6 2 2 8 2 2 4 3" xfId="28237" xr:uid="{00000000-0005-0000-0000-0000C06A0000}"/>
    <cellStyle name="Normal 6 2 2 8 2 2 4 4" xfId="28238" xr:uid="{00000000-0005-0000-0000-0000C16A0000}"/>
    <cellStyle name="Normal 6 2 2 8 2 2 5" xfId="28239" xr:uid="{00000000-0005-0000-0000-0000C26A0000}"/>
    <cellStyle name="Normal 6 2 2 8 2 2 5 2" xfId="28240" xr:uid="{00000000-0005-0000-0000-0000C36A0000}"/>
    <cellStyle name="Normal 6 2 2 8 2 2 5 3" xfId="28241" xr:uid="{00000000-0005-0000-0000-0000C46A0000}"/>
    <cellStyle name="Normal 6 2 2 8 2 2 5 4" xfId="28242" xr:uid="{00000000-0005-0000-0000-0000C56A0000}"/>
    <cellStyle name="Normal 6 2 2 8 2 2 6" xfId="28243" xr:uid="{00000000-0005-0000-0000-0000C66A0000}"/>
    <cellStyle name="Normal 6 2 2 8 2 2 6 2" xfId="28244" xr:uid="{00000000-0005-0000-0000-0000C76A0000}"/>
    <cellStyle name="Normal 6 2 2 8 2 2 6 3" xfId="28245" xr:uid="{00000000-0005-0000-0000-0000C86A0000}"/>
    <cellStyle name="Normal 6 2 2 8 2 2 7" xfId="28246" xr:uid="{00000000-0005-0000-0000-0000C96A0000}"/>
    <cellStyle name="Normal 6 2 2 8 2 2 8" xfId="28247" xr:uid="{00000000-0005-0000-0000-0000CA6A0000}"/>
    <cellStyle name="Normal 6 2 2 8 2 2 9" xfId="28248" xr:uid="{00000000-0005-0000-0000-0000CB6A0000}"/>
    <cellStyle name="Normal 6 2 2 8 2 3" xfId="28249" xr:uid="{00000000-0005-0000-0000-0000CC6A0000}"/>
    <cellStyle name="Normal 6 2 2 8 2 3 2" xfId="28250" xr:uid="{00000000-0005-0000-0000-0000CD6A0000}"/>
    <cellStyle name="Normal 6 2 2 8 2 3 2 2" xfId="28251" xr:uid="{00000000-0005-0000-0000-0000CE6A0000}"/>
    <cellStyle name="Normal 6 2 2 8 2 3 2 3" xfId="28252" xr:uid="{00000000-0005-0000-0000-0000CF6A0000}"/>
    <cellStyle name="Normal 6 2 2 8 2 3 2 4" xfId="28253" xr:uid="{00000000-0005-0000-0000-0000D06A0000}"/>
    <cellStyle name="Normal 6 2 2 8 2 3 3" xfId="28254" xr:uid="{00000000-0005-0000-0000-0000D16A0000}"/>
    <cellStyle name="Normal 6 2 2 8 2 3 3 2" xfId="28255" xr:uid="{00000000-0005-0000-0000-0000D26A0000}"/>
    <cellStyle name="Normal 6 2 2 8 2 3 3 3" xfId="28256" xr:uid="{00000000-0005-0000-0000-0000D36A0000}"/>
    <cellStyle name="Normal 6 2 2 8 2 3 4" xfId="28257" xr:uid="{00000000-0005-0000-0000-0000D46A0000}"/>
    <cellStyle name="Normal 6 2 2 8 2 3 5" xfId="28258" xr:uid="{00000000-0005-0000-0000-0000D56A0000}"/>
    <cellStyle name="Normal 6 2 2 8 2 3 6" xfId="28259" xr:uid="{00000000-0005-0000-0000-0000D66A0000}"/>
    <cellStyle name="Normal 6 2 2 8 2 4" xfId="28260" xr:uid="{00000000-0005-0000-0000-0000D76A0000}"/>
    <cellStyle name="Normal 6 2 2 8 2 4 2" xfId="28261" xr:uid="{00000000-0005-0000-0000-0000D86A0000}"/>
    <cellStyle name="Normal 6 2 2 8 2 4 3" xfId="28262" xr:uid="{00000000-0005-0000-0000-0000D96A0000}"/>
    <cellStyle name="Normal 6 2 2 8 2 4 4" xfId="28263" xr:uid="{00000000-0005-0000-0000-0000DA6A0000}"/>
    <cellStyle name="Normal 6 2 2 8 2 5" xfId="28264" xr:uid="{00000000-0005-0000-0000-0000DB6A0000}"/>
    <cellStyle name="Normal 6 2 2 8 2 5 2" xfId="28265" xr:uid="{00000000-0005-0000-0000-0000DC6A0000}"/>
    <cellStyle name="Normal 6 2 2 8 2 5 3" xfId="28266" xr:uid="{00000000-0005-0000-0000-0000DD6A0000}"/>
    <cellStyle name="Normal 6 2 2 8 2 5 4" xfId="28267" xr:uid="{00000000-0005-0000-0000-0000DE6A0000}"/>
    <cellStyle name="Normal 6 2 2 8 2 6" xfId="28268" xr:uid="{00000000-0005-0000-0000-0000DF6A0000}"/>
    <cellStyle name="Normal 6 2 2 8 2 6 2" xfId="28269" xr:uid="{00000000-0005-0000-0000-0000E06A0000}"/>
    <cellStyle name="Normal 6 2 2 8 2 6 3" xfId="28270" xr:uid="{00000000-0005-0000-0000-0000E16A0000}"/>
    <cellStyle name="Normal 6 2 2 8 2 6 4" xfId="28271" xr:uid="{00000000-0005-0000-0000-0000E26A0000}"/>
    <cellStyle name="Normal 6 2 2 8 2 7" xfId="28272" xr:uid="{00000000-0005-0000-0000-0000E36A0000}"/>
    <cellStyle name="Normal 6 2 2 8 2 7 2" xfId="28273" xr:uid="{00000000-0005-0000-0000-0000E46A0000}"/>
    <cellStyle name="Normal 6 2 2 8 2 7 3" xfId="28274" xr:uid="{00000000-0005-0000-0000-0000E56A0000}"/>
    <cellStyle name="Normal 6 2 2 8 2 8" xfId="28275" xr:uid="{00000000-0005-0000-0000-0000E66A0000}"/>
    <cellStyle name="Normal 6 2 2 8 2 9" xfId="28276" xr:uid="{00000000-0005-0000-0000-0000E76A0000}"/>
    <cellStyle name="Normal 6 2 2 8 3" xfId="1579" xr:uid="{00000000-0005-0000-0000-0000E86A0000}"/>
    <cellStyle name="Normal 6 2 2 8 3 2" xfId="28277" xr:uid="{00000000-0005-0000-0000-0000E96A0000}"/>
    <cellStyle name="Normal 6 2 2 8 3 2 2" xfId="28278" xr:uid="{00000000-0005-0000-0000-0000EA6A0000}"/>
    <cellStyle name="Normal 6 2 2 8 3 2 2 2" xfId="28279" xr:uid="{00000000-0005-0000-0000-0000EB6A0000}"/>
    <cellStyle name="Normal 6 2 2 8 3 2 2 3" xfId="28280" xr:uid="{00000000-0005-0000-0000-0000EC6A0000}"/>
    <cellStyle name="Normal 6 2 2 8 3 2 2 4" xfId="28281" xr:uid="{00000000-0005-0000-0000-0000ED6A0000}"/>
    <cellStyle name="Normal 6 2 2 8 3 2 3" xfId="28282" xr:uid="{00000000-0005-0000-0000-0000EE6A0000}"/>
    <cellStyle name="Normal 6 2 2 8 3 2 3 2" xfId="28283" xr:uid="{00000000-0005-0000-0000-0000EF6A0000}"/>
    <cellStyle name="Normal 6 2 2 8 3 2 3 3" xfId="28284" xr:uid="{00000000-0005-0000-0000-0000F06A0000}"/>
    <cellStyle name="Normal 6 2 2 8 3 2 4" xfId="28285" xr:uid="{00000000-0005-0000-0000-0000F16A0000}"/>
    <cellStyle name="Normal 6 2 2 8 3 2 5" xfId="28286" xr:uid="{00000000-0005-0000-0000-0000F26A0000}"/>
    <cellStyle name="Normal 6 2 2 8 3 2 6" xfId="28287" xr:uid="{00000000-0005-0000-0000-0000F36A0000}"/>
    <cellStyle name="Normal 6 2 2 8 3 3" xfId="28288" xr:uid="{00000000-0005-0000-0000-0000F46A0000}"/>
    <cellStyle name="Normal 6 2 2 8 3 3 2" xfId="28289" xr:uid="{00000000-0005-0000-0000-0000F56A0000}"/>
    <cellStyle name="Normal 6 2 2 8 3 3 3" xfId="28290" xr:uid="{00000000-0005-0000-0000-0000F66A0000}"/>
    <cellStyle name="Normal 6 2 2 8 3 3 4" xfId="28291" xr:uid="{00000000-0005-0000-0000-0000F76A0000}"/>
    <cellStyle name="Normal 6 2 2 8 3 4" xfId="28292" xr:uid="{00000000-0005-0000-0000-0000F86A0000}"/>
    <cellStyle name="Normal 6 2 2 8 3 4 2" xfId="28293" xr:uid="{00000000-0005-0000-0000-0000F96A0000}"/>
    <cellStyle name="Normal 6 2 2 8 3 4 3" xfId="28294" xr:uid="{00000000-0005-0000-0000-0000FA6A0000}"/>
    <cellStyle name="Normal 6 2 2 8 3 4 4" xfId="28295" xr:uid="{00000000-0005-0000-0000-0000FB6A0000}"/>
    <cellStyle name="Normal 6 2 2 8 3 5" xfId="28296" xr:uid="{00000000-0005-0000-0000-0000FC6A0000}"/>
    <cellStyle name="Normal 6 2 2 8 3 5 2" xfId="28297" xr:uid="{00000000-0005-0000-0000-0000FD6A0000}"/>
    <cellStyle name="Normal 6 2 2 8 3 5 3" xfId="28298" xr:uid="{00000000-0005-0000-0000-0000FE6A0000}"/>
    <cellStyle name="Normal 6 2 2 8 3 5 4" xfId="28299" xr:uid="{00000000-0005-0000-0000-0000FF6A0000}"/>
    <cellStyle name="Normal 6 2 2 8 3 6" xfId="28300" xr:uid="{00000000-0005-0000-0000-0000006B0000}"/>
    <cellStyle name="Normal 6 2 2 8 3 6 2" xfId="28301" xr:uid="{00000000-0005-0000-0000-0000016B0000}"/>
    <cellStyle name="Normal 6 2 2 8 3 6 3" xfId="28302" xr:uid="{00000000-0005-0000-0000-0000026B0000}"/>
    <cellStyle name="Normal 6 2 2 8 3 7" xfId="28303" xr:uid="{00000000-0005-0000-0000-0000036B0000}"/>
    <cellStyle name="Normal 6 2 2 8 3 8" xfId="28304" xr:uid="{00000000-0005-0000-0000-0000046B0000}"/>
    <cellStyle name="Normal 6 2 2 8 3 9" xfId="28305" xr:uid="{00000000-0005-0000-0000-0000056B0000}"/>
    <cellStyle name="Normal 6 2 2 8 4" xfId="28306" xr:uid="{00000000-0005-0000-0000-0000066B0000}"/>
    <cellStyle name="Normal 6 2 2 8 4 2" xfId="28307" xr:uid="{00000000-0005-0000-0000-0000076B0000}"/>
    <cellStyle name="Normal 6 2 2 8 4 2 2" xfId="28308" xr:uid="{00000000-0005-0000-0000-0000086B0000}"/>
    <cellStyle name="Normal 6 2 2 8 4 2 3" xfId="28309" xr:uid="{00000000-0005-0000-0000-0000096B0000}"/>
    <cellStyle name="Normal 6 2 2 8 4 2 4" xfId="28310" xr:uid="{00000000-0005-0000-0000-00000A6B0000}"/>
    <cellStyle name="Normal 6 2 2 8 4 3" xfId="28311" xr:uid="{00000000-0005-0000-0000-00000B6B0000}"/>
    <cellStyle name="Normal 6 2 2 8 4 3 2" xfId="28312" xr:uid="{00000000-0005-0000-0000-00000C6B0000}"/>
    <cellStyle name="Normal 6 2 2 8 4 3 3" xfId="28313" xr:uid="{00000000-0005-0000-0000-00000D6B0000}"/>
    <cellStyle name="Normal 6 2 2 8 4 4" xfId="28314" xr:uid="{00000000-0005-0000-0000-00000E6B0000}"/>
    <cellStyle name="Normal 6 2 2 8 4 5" xfId="28315" xr:uid="{00000000-0005-0000-0000-00000F6B0000}"/>
    <cellStyle name="Normal 6 2 2 8 4 6" xfId="28316" xr:uid="{00000000-0005-0000-0000-0000106B0000}"/>
    <cellStyle name="Normal 6 2 2 8 5" xfId="28317" xr:uid="{00000000-0005-0000-0000-0000116B0000}"/>
    <cellStyle name="Normal 6 2 2 8 5 2" xfId="28318" xr:uid="{00000000-0005-0000-0000-0000126B0000}"/>
    <cellStyle name="Normal 6 2 2 8 5 3" xfId="28319" xr:uid="{00000000-0005-0000-0000-0000136B0000}"/>
    <cellStyle name="Normal 6 2 2 8 5 4" xfId="28320" xr:uid="{00000000-0005-0000-0000-0000146B0000}"/>
    <cellStyle name="Normal 6 2 2 8 6" xfId="28321" xr:uid="{00000000-0005-0000-0000-0000156B0000}"/>
    <cellStyle name="Normal 6 2 2 8 6 2" xfId="28322" xr:uid="{00000000-0005-0000-0000-0000166B0000}"/>
    <cellStyle name="Normal 6 2 2 8 6 3" xfId="28323" xr:uid="{00000000-0005-0000-0000-0000176B0000}"/>
    <cellStyle name="Normal 6 2 2 8 6 4" xfId="28324" xr:uid="{00000000-0005-0000-0000-0000186B0000}"/>
    <cellStyle name="Normal 6 2 2 8 7" xfId="28325" xr:uid="{00000000-0005-0000-0000-0000196B0000}"/>
    <cellStyle name="Normal 6 2 2 8 7 2" xfId="28326" xr:uid="{00000000-0005-0000-0000-00001A6B0000}"/>
    <cellStyle name="Normal 6 2 2 8 7 3" xfId="28327" xr:uid="{00000000-0005-0000-0000-00001B6B0000}"/>
    <cellStyle name="Normal 6 2 2 8 7 4" xfId="28328" xr:uid="{00000000-0005-0000-0000-00001C6B0000}"/>
    <cellStyle name="Normal 6 2 2 8 8" xfId="28329" xr:uid="{00000000-0005-0000-0000-00001D6B0000}"/>
    <cellStyle name="Normal 6 2 2 8 8 2" xfId="28330" xr:uid="{00000000-0005-0000-0000-00001E6B0000}"/>
    <cellStyle name="Normal 6 2 2 8 8 3" xfId="28331" xr:uid="{00000000-0005-0000-0000-00001F6B0000}"/>
    <cellStyle name="Normal 6 2 2 8 9" xfId="28332" xr:uid="{00000000-0005-0000-0000-0000206B0000}"/>
    <cellStyle name="Normal 6 2 2 9" xfId="747" xr:uid="{00000000-0005-0000-0000-0000216B0000}"/>
    <cellStyle name="Normal 6 2 2 9 10" xfId="28333" xr:uid="{00000000-0005-0000-0000-0000226B0000}"/>
    <cellStyle name="Normal 6 2 2 9 2" xfId="1581" xr:uid="{00000000-0005-0000-0000-0000236B0000}"/>
    <cellStyle name="Normal 6 2 2 9 2 2" xfId="28334" xr:uid="{00000000-0005-0000-0000-0000246B0000}"/>
    <cellStyle name="Normal 6 2 2 9 2 2 2" xfId="28335" xr:uid="{00000000-0005-0000-0000-0000256B0000}"/>
    <cellStyle name="Normal 6 2 2 9 2 2 2 2" xfId="28336" xr:uid="{00000000-0005-0000-0000-0000266B0000}"/>
    <cellStyle name="Normal 6 2 2 9 2 2 2 3" xfId="28337" xr:uid="{00000000-0005-0000-0000-0000276B0000}"/>
    <cellStyle name="Normal 6 2 2 9 2 2 2 4" xfId="28338" xr:uid="{00000000-0005-0000-0000-0000286B0000}"/>
    <cellStyle name="Normal 6 2 2 9 2 2 3" xfId="28339" xr:uid="{00000000-0005-0000-0000-0000296B0000}"/>
    <cellStyle name="Normal 6 2 2 9 2 2 3 2" xfId="28340" xr:uid="{00000000-0005-0000-0000-00002A6B0000}"/>
    <cellStyle name="Normal 6 2 2 9 2 2 3 3" xfId="28341" xr:uid="{00000000-0005-0000-0000-00002B6B0000}"/>
    <cellStyle name="Normal 6 2 2 9 2 2 4" xfId="28342" xr:uid="{00000000-0005-0000-0000-00002C6B0000}"/>
    <cellStyle name="Normal 6 2 2 9 2 2 5" xfId="28343" xr:uid="{00000000-0005-0000-0000-00002D6B0000}"/>
    <cellStyle name="Normal 6 2 2 9 2 2 6" xfId="28344" xr:uid="{00000000-0005-0000-0000-00002E6B0000}"/>
    <cellStyle name="Normal 6 2 2 9 2 3" xfId="28345" xr:uid="{00000000-0005-0000-0000-00002F6B0000}"/>
    <cellStyle name="Normal 6 2 2 9 2 3 2" xfId="28346" xr:uid="{00000000-0005-0000-0000-0000306B0000}"/>
    <cellStyle name="Normal 6 2 2 9 2 3 3" xfId="28347" xr:uid="{00000000-0005-0000-0000-0000316B0000}"/>
    <cellStyle name="Normal 6 2 2 9 2 3 4" xfId="28348" xr:uid="{00000000-0005-0000-0000-0000326B0000}"/>
    <cellStyle name="Normal 6 2 2 9 2 4" xfId="28349" xr:uid="{00000000-0005-0000-0000-0000336B0000}"/>
    <cellStyle name="Normal 6 2 2 9 2 4 2" xfId="28350" xr:uid="{00000000-0005-0000-0000-0000346B0000}"/>
    <cellStyle name="Normal 6 2 2 9 2 4 3" xfId="28351" xr:uid="{00000000-0005-0000-0000-0000356B0000}"/>
    <cellStyle name="Normal 6 2 2 9 2 4 4" xfId="28352" xr:uid="{00000000-0005-0000-0000-0000366B0000}"/>
    <cellStyle name="Normal 6 2 2 9 2 5" xfId="28353" xr:uid="{00000000-0005-0000-0000-0000376B0000}"/>
    <cellStyle name="Normal 6 2 2 9 2 5 2" xfId="28354" xr:uid="{00000000-0005-0000-0000-0000386B0000}"/>
    <cellStyle name="Normal 6 2 2 9 2 5 3" xfId="28355" xr:uid="{00000000-0005-0000-0000-0000396B0000}"/>
    <cellStyle name="Normal 6 2 2 9 2 5 4" xfId="28356" xr:uid="{00000000-0005-0000-0000-00003A6B0000}"/>
    <cellStyle name="Normal 6 2 2 9 2 6" xfId="28357" xr:uid="{00000000-0005-0000-0000-00003B6B0000}"/>
    <cellStyle name="Normal 6 2 2 9 2 6 2" xfId="28358" xr:uid="{00000000-0005-0000-0000-00003C6B0000}"/>
    <cellStyle name="Normal 6 2 2 9 2 6 3" xfId="28359" xr:uid="{00000000-0005-0000-0000-00003D6B0000}"/>
    <cellStyle name="Normal 6 2 2 9 2 7" xfId="28360" xr:uid="{00000000-0005-0000-0000-00003E6B0000}"/>
    <cellStyle name="Normal 6 2 2 9 2 8" xfId="28361" xr:uid="{00000000-0005-0000-0000-00003F6B0000}"/>
    <cellStyle name="Normal 6 2 2 9 2 9" xfId="28362" xr:uid="{00000000-0005-0000-0000-0000406B0000}"/>
    <cellStyle name="Normal 6 2 2 9 3" xfId="28363" xr:uid="{00000000-0005-0000-0000-0000416B0000}"/>
    <cellStyle name="Normal 6 2 2 9 3 2" xfId="28364" xr:uid="{00000000-0005-0000-0000-0000426B0000}"/>
    <cellStyle name="Normal 6 2 2 9 3 2 2" xfId="28365" xr:uid="{00000000-0005-0000-0000-0000436B0000}"/>
    <cellStyle name="Normal 6 2 2 9 3 2 3" xfId="28366" xr:uid="{00000000-0005-0000-0000-0000446B0000}"/>
    <cellStyle name="Normal 6 2 2 9 3 2 4" xfId="28367" xr:uid="{00000000-0005-0000-0000-0000456B0000}"/>
    <cellStyle name="Normal 6 2 2 9 3 3" xfId="28368" xr:uid="{00000000-0005-0000-0000-0000466B0000}"/>
    <cellStyle name="Normal 6 2 2 9 3 3 2" xfId="28369" xr:uid="{00000000-0005-0000-0000-0000476B0000}"/>
    <cellStyle name="Normal 6 2 2 9 3 3 3" xfId="28370" xr:uid="{00000000-0005-0000-0000-0000486B0000}"/>
    <cellStyle name="Normal 6 2 2 9 3 4" xfId="28371" xr:uid="{00000000-0005-0000-0000-0000496B0000}"/>
    <cellStyle name="Normal 6 2 2 9 3 5" xfId="28372" xr:uid="{00000000-0005-0000-0000-00004A6B0000}"/>
    <cellStyle name="Normal 6 2 2 9 3 6" xfId="28373" xr:uid="{00000000-0005-0000-0000-00004B6B0000}"/>
    <cellStyle name="Normal 6 2 2 9 4" xfId="28374" xr:uid="{00000000-0005-0000-0000-00004C6B0000}"/>
    <cellStyle name="Normal 6 2 2 9 4 2" xfId="28375" xr:uid="{00000000-0005-0000-0000-00004D6B0000}"/>
    <cellStyle name="Normal 6 2 2 9 4 3" xfId="28376" xr:uid="{00000000-0005-0000-0000-00004E6B0000}"/>
    <cellStyle name="Normal 6 2 2 9 4 4" xfId="28377" xr:uid="{00000000-0005-0000-0000-00004F6B0000}"/>
    <cellStyle name="Normal 6 2 2 9 5" xfId="28378" xr:uid="{00000000-0005-0000-0000-0000506B0000}"/>
    <cellStyle name="Normal 6 2 2 9 5 2" xfId="28379" xr:uid="{00000000-0005-0000-0000-0000516B0000}"/>
    <cellStyle name="Normal 6 2 2 9 5 3" xfId="28380" xr:uid="{00000000-0005-0000-0000-0000526B0000}"/>
    <cellStyle name="Normal 6 2 2 9 5 4" xfId="28381" xr:uid="{00000000-0005-0000-0000-0000536B0000}"/>
    <cellStyle name="Normal 6 2 2 9 6" xfId="28382" xr:uid="{00000000-0005-0000-0000-0000546B0000}"/>
    <cellStyle name="Normal 6 2 2 9 6 2" xfId="28383" xr:uid="{00000000-0005-0000-0000-0000556B0000}"/>
    <cellStyle name="Normal 6 2 2 9 6 3" xfId="28384" xr:uid="{00000000-0005-0000-0000-0000566B0000}"/>
    <cellStyle name="Normal 6 2 2 9 6 4" xfId="28385" xr:uid="{00000000-0005-0000-0000-0000576B0000}"/>
    <cellStyle name="Normal 6 2 2 9 7" xfId="28386" xr:uid="{00000000-0005-0000-0000-0000586B0000}"/>
    <cellStyle name="Normal 6 2 2 9 7 2" xfId="28387" xr:uid="{00000000-0005-0000-0000-0000596B0000}"/>
    <cellStyle name="Normal 6 2 2 9 7 3" xfId="28388" xr:uid="{00000000-0005-0000-0000-00005A6B0000}"/>
    <cellStyle name="Normal 6 2 2 9 8" xfId="28389" xr:uid="{00000000-0005-0000-0000-00005B6B0000}"/>
    <cellStyle name="Normal 6 2 2 9 9" xfId="28390" xr:uid="{00000000-0005-0000-0000-00005C6B0000}"/>
    <cellStyle name="Normal 6 2 20" xfId="28391" xr:uid="{00000000-0005-0000-0000-00005D6B0000}"/>
    <cellStyle name="Normal 6 2 21" xfId="28392" xr:uid="{00000000-0005-0000-0000-00005E6B0000}"/>
    <cellStyle name="Normal 6 2 22" xfId="28393" xr:uid="{00000000-0005-0000-0000-00005F6B0000}"/>
    <cellStyle name="Normal 6 2 3" xfId="131" xr:uid="{00000000-0005-0000-0000-0000606B0000}"/>
    <cellStyle name="Normal 6 2 3 10" xfId="28394" xr:uid="{00000000-0005-0000-0000-0000616B0000}"/>
    <cellStyle name="Normal 6 2 3 10 2" xfId="28395" xr:uid="{00000000-0005-0000-0000-0000626B0000}"/>
    <cellStyle name="Normal 6 2 3 10 2 2" xfId="28396" xr:uid="{00000000-0005-0000-0000-0000636B0000}"/>
    <cellStyle name="Normal 6 2 3 10 2 2 2" xfId="28397" xr:uid="{00000000-0005-0000-0000-0000646B0000}"/>
    <cellStyle name="Normal 6 2 3 10 2 2 3" xfId="28398" xr:uid="{00000000-0005-0000-0000-0000656B0000}"/>
    <cellStyle name="Normal 6 2 3 10 2 2 4" xfId="28399" xr:uid="{00000000-0005-0000-0000-0000666B0000}"/>
    <cellStyle name="Normal 6 2 3 10 2 3" xfId="28400" xr:uid="{00000000-0005-0000-0000-0000676B0000}"/>
    <cellStyle name="Normal 6 2 3 10 2 3 2" xfId="28401" xr:uid="{00000000-0005-0000-0000-0000686B0000}"/>
    <cellStyle name="Normal 6 2 3 10 2 3 3" xfId="28402" xr:uid="{00000000-0005-0000-0000-0000696B0000}"/>
    <cellStyle name="Normal 6 2 3 10 2 4" xfId="28403" xr:uid="{00000000-0005-0000-0000-00006A6B0000}"/>
    <cellStyle name="Normal 6 2 3 10 2 5" xfId="28404" xr:uid="{00000000-0005-0000-0000-00006B6B0000}"/>
    <cellStyle name="Normal 6 2 3 10 2 6" xfId="28405" xr:uid="{00000000-0005-0000-0000-00006C6B0000}"/>
    <cellStyle name="Normal 6 2 3 10 3" xfId="28406" xr:uid="{00000000-0005-0000-0000-00006D6B0000}"/>
    <cellStyle name="Normal 6 2 3 10 3 2" xfId="28407" xr:uid="{00000000-0005-0000-0000-00006E6B0000}"/>
    <cellStyle name="Normal 6 2 3 10 3 3" xfId="28408" xr:uid="{00000000-0005-0000-0000-00006F6B0000}"/>
    <cellStyle name="Normal 6 2 3 10 3 4" xfId="28409" xr:uid="{00000000-0005-0000-0000-0000706B0000}"/>
    <cellStyle name="Normal 6 2 3 10 4" xfId="28410" xr:uid="{00000000-0005-0000-0000-0000716B0000}"/>
    <cellStyle name="Normal 6 2 3 10 4 2" xfId="28411" xr:uid="{00000000-0005-0000-0000-0000726B0000}"/>
    <cellStyle name="Normal 6 2 3 10 4 3" xfId="28412" xr:uid="{00000000-0005-0000-0000-0000736B0000}"/>
    <cellStyle name="Normal 6 2 3 10 4 4" xfId="28413" xr:uid="{00000000-0005-0000-0000-0000746B0000}"/>
    <cellStyle name="Normal 6 2 3 10 5" xfId="28414" xr:uid="{00000000-0005-0000-0000-0000756B0000}"/>
    <cellStyle name="Normal 6 2 3 10 5 2" xfId="28415" xr:uid="{00000000-0005-0000-0000-0000766B0000}"/>
    <cellStyle name="Normal 6 2 3 10 5 3" xfId="28416" xr:uid="{00000000-0005-0000-0000-0000776B0000}"/>
    <cellStyle name="Normal 6 2 3 10 5 4" xfId="28417" xr:uid="{00000000-0005-0000-0000-0000786B0000}"/>
    <cellStyle name="Normal 6 2 3 10 6" xfId="28418" xr:uid="{00000000-0005-0000-0000-0000796B0000}"/>
    <cellStyle name="Normal 6 2 3 10 6 2" xfId="28419" xr:uid="{00000000-0005-0000-0000-00007A6B0000}"/>
    <cellStyle name="Normal 6 2 3 10 6 3" xfId="28420" xr:uid="{00000000-0005-0000-0000-00007B6B0000}"/>
    <cellStyle name="Normal 6 2 3 10 7" xfId="28421" xr:uid="{00000000-0005-0000-0000-00007C6B0000}"/>
    <cellStyle name="Normal 6 2 3 10 8" xfId="28422" xr:uid="{00000000-0005-0000-0000-00007D6B0000}"/>
    <cellStyle name="Normal 6 2 3 10 9" xfId="28423" xr:uid="{00000000-0005-0000-0000-00007E6B0000}"/>
    <cellStyle name="Normal 6 2 3 11" xfId="28424" xr:uid="{00000000-0005-0000-0000-00007F6B0000}"/>
    <cellStyle name="Normal 6 2 3 11 2" xfId="28425" xr:uid="{00000000-0005-0000-0000-0000806B0000}"/>
    <cellStyle name="Normal 6 2 3 11 2 2" xfId="28426" xr:uid="{00000000-0005-0000-0000-0000816B0000}"/>
    <cellStyle name="Normal 6 2 3 11 2 2 2" xfId="28427" xr:uid="{00000000-0005-0000-0000-0000826B0000}"/>
    <cellStyle name="Normal 6 2 3 11 2 2 3" xfId="28428" xr:uid="{00000000-0005-0000-0000-0000836B0000}"/>
    <cellStyle name="Normal 6 2 3 11 2 2 4" xfId="28429" xr:uid="{00000000-0005-0000-0000-0000846B0000}"/>
    <cellStyle name="Normal 6 2 3 11 2 3" xfId="28430" xr:uid="{00000000-0005-0000-0000-0000856B0000}"/>
    <cellStyle name="Normal 6 2 3 11 2 3 2" xfId="28431" xr:uid="{00000000-0005-0000-0000-0000866B0000}"/>
    <cellStyle name="Normal 6 2 3 11 2 3 3" xfId="28432" xr:uid="{00000000-0005-0000-0000-0000876B0000}"/>
    <cellStyle name="Normal 6 2 3 11 2 4" xfId="28433" xr:uid="{00000000-0005-0000-0000-0000886B0000}"/>
    <cellStyle name="Normal 6 2 3 11 2 5" xfId="28434" xr:uid="{00000000-0005-0000-0000-0000896B0000}"/>
    <cellStyle name="Normal 6 2 3 11 2 6" xfId="28435" xr:uid="{00000000-0005-0000-0000-00008A6B0000}"/>
    <cellStyle name="Normal 6 2 3 11 3" xfId="28436" xr:uid="{00000000-0005-0000-0000-00008B6B0000}"/>
    <cellStyle name="Normal 6 2 3 11 3 2" xfId="28437" xr:uid="{00000000-0005-0000-0000-00008C6B0000}"/>
    <cellStyle name="Normal 6 2 3 11 3 3" xfId="28438" xr:uid="{00000000-0005-0000-0000-00008D6B0000}"/>
    <cellStyle name="Normal 6 2 3 11 3 4" xfId="28439" xr:uid="{00000000-0005-0000-0000-00008E6B0000}"/>
    <cellStyle name="Normal 6 2 3 11 4" xfId="28440" xr:uid="{00000000-0005-0000-0000-00008F6B0000}"/>
    <cellStyle name="Normal 6 2 3 11 4 2" xfId="28441" xr:uid="{00000000-0005-0000-0000-0000906B0000}"/>
    <cellStyle name="Normal 6 2 3 11 4 3" xfId="28442" xr:uid="{00000000-0005-0000-0000-0000916B0000}"/>
    <cellStyle name="Normal 6 2 3 11 4 4" xfId="28443" xr:uid="{00000000-0005-0000-0000-0000926B0000}"/>
    <cellStyle name="Normal 6 2 3 11 5" xfId="28444" xr:uid="{00000000-0005-0000-0000-0000936B0000}"/>
    <cellStyle name="Normal 6 2 3 11 5 2" xfId="28445" xr:uid="{00000000-0005-0000-0000-0000946B0000}"/>
    <cellStyle name="Normal 6 2 3 11 5 3" xfId="28446" xr:uid="{00000000-0005-0000-0000-0000956B0000}"/>
    <cellStyle name="Normal 6 2 3 11 6" xfId="28447" xr:uid="{00000000-0005-0000-0000-0000966B0000}"/>
    <cellStyle name="Normal 6 2 3 11 7" xfId="28448" xr:uid="{00000000-0005-0000-0000-0000976B0000}"/>
    <cellStyle name="Normal 6 2 3 11 8" xfId="28449" xr:uid="{00000000-0005-0000-0000-0000986B0000}"/>
    <cellStyle name="Normal 6 2 3 12" xfId="28450" xr:uid="{00000000-0005-0000-0000-0000996B0000}"/>
    <cellStyle name="Normal 6 2 3 12 2" xfId="28451" xr:uid="{00000000-0005-0000-0000-00009A6B0000}"/>
    <cellStyle name="Normal 6 2 3 12 2 2" xfId="28452" xr:uid="{00000000-0005-0000-0000-00009B6B0000}"/>
    <cellStyle name="Normal 6 2 3 12 2 3" xfId="28453" xr:uid="{00000000-0005-0000-0000-00009C6B0000}"/>
    <cellStyle name="Normal 6 2 3 12 2 4" xfId="28454" xr:uid="{00000000-0005-0000-0000-00009D6B0000}"/>
    <cellStyle name="Normal 6 2 3 12 3" xfId="28455" xr:uid="{00000000-0005-0000-0000-00009E6B0000}"/>
    <cellStyle name="Normal 6 2 3 12 3 2" xfId="28456" xr:uid="{00000000-0005-0000-0000-00009F6B0000}"/>
    <cellStyle name="Normal 6 2 3 12 3 3" xfId="28457" xr:uid="{00000000-0005-0000-0000-0000A06B0000}"/>
    <cellStyle name="Normal 6 2 3 12 3 4" xfId="28458" xr:uid="{00000000-0005-0000-0000-0000A16B0000}"/>
    <cellStyle name="Normal 6 2 3 12 4" xfId="28459" xr:uid="{00000000-0005-0000-0000-0000A26B0000}"/>
    <cellStyle name="Normal 6 2 3 12 4 2" xfId="28460" xr:uid="{00000000-0005-0000-0000-0000A36B0000}"/>
    <cellStyle name="Normal 6 2 3 12 4 3" xfId="28461" xr:uid="{00000000-0005-0000-0000-0000A46B0000}"/>
    <cellStyle name="Normal 6 2 3 12 5" xfId="28462" xr:uid="{00000000-0005-0000-0000-0000A56B0000}"/>
    <cellStyle name="Normal 6 2 3 12 6" xfId="28463" xr:uid="{00000000-0005-0000-0000-0000A66B0000}"/>
    <cellStyle name="Normal 6 2 3 12 7" xfId="28464" xr:uid="{00000000-0005-0000-0000-0000A76B0000}"/>
    <cellStyle name="Normal 6 2 3 13" xfId="28465" xr:uid="{00000000-0005-0000-0000-0000A86B0000}"/>
    <cellStyle name="Normal 6 2 3 13 2" xfId="28466" xr:uid="{00000000-0005-0000-0000-0000A96B0000}"/>
    <cellStyle name="Normal 6 2 3 13 3" xfId="28467" xr:uid="{00000000-0005-0000-0000-0000AA6B0000}"/>
    <cellStyle name="Normal 6 2 3 13 4" xfId="28468" xr:uid="{00000000-0005-0000-0000-0000AB6B0000}"/>
    <cellStyle name="Normal 6 2 3 14" xfId="28469" xr:uid="{00000000-0005-0000-0000-0000AC6B0000}"/>
    <cellStyle name="Normal 6 2 3 14 2" xfId="28470" xr:uid="{00000000-0005-0000-0000-0000AD6B0000}"/>
    <cellStyle name="Normal 6 2 3 14 3" xfId="28471" xr:uid="{00000000-0005-0000-0000-0000AE6B0000}"/>
    <cellStyle name="Normal 6 2 3 14 4" xfId="28472" xr:uid="{00000000-0005-0000-0000-0000AF6B0000}"/>
    <cellStyle name="Normal 6 2 3 15" xfId="28473" xr:uid="{00000000-0005-0000-0000-0000B06B0000}"/>
    <cellStyle name="Normal 6 2 3 15 2" xfId="28474" xr:uid="{00000000-0005-0000-0000-0000B16B0000}"/>
    <cellStyle name="Normal 6 2 3 15 3" xfId="28475" xr:uid="{00000000-0005-0000-0000-0000B26B0000}"/>
    <cellStyle name="Normal 6 2 3 15 4" xfId="28476" xr:uid="{00000000-0005-0000-0000-0000B36B0000}"/>
    <cellStyle name="Normal 6 2 3 16" xfId="28477" xr:uid="{00000000-0005-0000-0000-0000B46B0000}"/>
    <cellStyle name="Normal 6 2 3 16 2" xfId="28478" xr:uid="{00000000-0005-0000-0000-0000B56B0000}"/>
    <cellStyle name="Normal 6 2 3 16 3" xfId="28479" xr:uid="{00000000-0005-0000-0000-0000B66B0000}"/>
    <cellStyle name="Normal 6 2 3 17" xfId="28480" xr:uid="{00000000-0005-0000-0000-0000B76B0000}"/>
    <cellStyle name="Normal 6 2 3 18" xfId="28481" xr:uid="{00000000-0005-0000-0000-0000B86B0000}"/>
    <cellStyle name="Normal 6 2 3 19" xfId="28482" xr:uid="{00000000-0005-0000-0000-0000B96B0000}"/>
    <cellStyle name="Normal 6 2 3 2" xfId="487" xr:uid="{00000000-0005-0000-0000-0000BA6B0000}"/>
    <cellStyle name="Normal 6 2 3 2 10" xfId="28483" xr:uid="{00000000-0005-0000-0000-0000BB6B0000}"/>
    <cellStyle name="Normal 6 2 3 2 10 2" xfId="28484" xr:uid="{00000000-0005-0000-0000-0000BC6B0000}"/>
    <cellStyle name="Normal 6 2 3 2 10 3" xfId="28485" xr:uid="{00000000-0005-0000-0000-0000BD6B0000}"/>
    <cellStyle name="Normal 6 2 3 2 10 4" xfId="28486" xr:uid="{00000000-0005-0000-0000-0000BE6B0000}"/>
    <cellStyle name="Normal 6 2 3 2 11" xfId="28487" xr:uid="{00000000-0005-0000-0000-0000BF6B0000}"/>
    <cellStyle name="Normal 6 2 3 2 11 2" xfId="28488" xr:uid="{00000000-0005-0000-0000-0000C06B0000}"/>
    <cellStyle name="Normal 6 2 3 2 11 3" xfId="28489" xr:uid="{00000000-0005-0000-0000-0000C16B0000}"/>
    <cellStyle name="Normal 6 2 3 2 12" xfId="28490" xr:uid="{00000000-0005-0000-0000-0000C26B0000}"/>
    <cellStyle name="Normal 6 2 3 2 13" xfId="28491" xr:uid="{00000000-0005-0000-0000-0000C36B0000}"/>
    <cellStyle name="Normal 6 2 3 2 14" xfId="28492" xr:uid="{00000000-0005-0000-0000-0000C46B0000}"/>
    <cellStyle name="Normal 6 2 3 2 2" xfId="648" xr:uid="{00000000-0005-0000-0000-0000C56B0000}"/>
    <cellStyle name="Normal 6 2 3 2 2 10" xfId="28493" xr:uid="{00000000-0005-0000-0000-0000C66B0000}"/>
    <cellStyle name="Normal 6 2 3 2 2 11" xfId="28494" xr:uid="{00000000-0005-0000-0000-0000C76B0000}"/>
    <cellStyle name="Normal 6 2 3 2 2 2" xfId="1114" xr:uid="{00000000-0005-0000-0000-0000C86B0000}"/>
    <cellStyle name="Normal 6 2 3 2 2 2 10" xfId="28495" xr:uid="{00000000-0005-0000-0000-0000C96B0000}"/>
    <cellStyle name="Normal 6 2 3 2 2 2 2" xfId="1584" xr:uid="{00000000-0005-0000-0000-0000CA6B0000}"/>
    <cellStyle name="Normal 6 2 3 2 2 2 2 2" xfId="28496" xr:uid="{00000000-0005-0000-0000-0000CB6B0000}"/>
    <cellStyle name="Normal 6 2 3 2 2 2 2 2 2" xfId="28497" xr:uid="{00000000-0005-0000-0000-0000CC6B0000}"/>
    <cellStyle name="Normal 6 2 3 2 2 2 2 2 2 2" xfId="28498" xr:uid="{00000000-0005-0000-0000-0000CD6B0000}"/>
    <cellStyle name="Normal 6 2 3 2 2 2 2 2 2 3" xfId="28499" xr:uid="{00000000-0005-0000-0000-0000CE6B0000}"/>
    <cellStyle name="Normal 6 2 3 2 2 2 2 2 2 4" xfId="28500" xr:uid="{00000000-0005-0000-0000-0000CF6B0000}"/>
    <cellStyle name="Normal 6 2 3 2 2 2 2 2 3" xfId="28501" xr:uid="{00000000-0005-0000-0000-0000D06B0000}"/>
    <cellStyle name="Normal 6 2 3 2 2 2 2 2 3 2" xfId="28502" xr:uid="{00000000-0005-0000-0000-0000D16B0000}"/>
    <cellStyle name="Normal 6 2 3 2 2 2 2 2 3 3" xfId="28503" xr:uid="{00000000-0005-0000-0000-0000D26B0000}"/>
    <cellStyle name="Normal 6 2 3 2 2 2 2 2 4" xfId="28504" xr:uid="{00000000-0005-0000-0000-0000D36B0000}"/>
    <cellStyle name="Normal 6 2 3 2 2 2 2 2 5" xfId="28505" xr:uid="{00000000-0005-0000-0000-0000D46B0000}"/>
    <cellStyle name="Normal 6 2 3 2 2 2 2 2 6" xfId="28506" xr:uid="{00000000-0005-0000-0000-0000D56B0000}"/>
    <cellStyle name="Normal 6 2 3 2 2 2 2 3" xfId="28507" xr:uid="{00000000-0005-0000-0000-0000D66B0000}"/>
    <cellStyle name="Normal 6 2 3 2 2 2 2 3 2" xfId="28508" xr:uid="{00000000-0005-0000-0000-0000D76B0000}"/>
    <cellStyle name="Normal 6 2 3 2 2 2 2 3 3" xfId="28509" xr:uid="{00000000-0005-0000-0000-0000D86B0000}"/>
    <cellStyle name="Normal 6 2 3 2 2 2 2 3 4" xfId="28510" xr:uid="{00000000-0005-0000-0000-0000D96B0000}"/>
    <cellStyle name="Normal 6 2 3 2 2 2 2 4" xfId="28511" xr:uid="{00000000-0005-0000-0000-0000DA6B0000}"/>
    <cellStyle name="Normal 6 2 3 2 2 2 2 4 2" xfId="28512" xr:uid="{00000000-0005-0000-0000-0000DB6B0000}"/>
    <cellStyle name="Normal 6 2 3 2 2 2 2 4 3" xfId="28513" xr:uid="{00000000-0005-0000-0000-0000DC6B0000}"/>
    <cellStyle name="Normal 6 2 3 2 2 2 2 4 4" xfId="28514" xr:uid="{00000000-0005-0000-0000-0000DD6B0000}"/>
    <cellStyle name="Normal 6 2 3 2 2 2 2 5" xfId="28515" xr:uid="{00000000-0005-0000-0000-0000DE6B0000}"/>
    <cellStyle name="Normal 6 2 3 2 2 2 2 5 2" xfId="28516" xr:uid="{00000000-0005-0000-0000-0000DF6B0000}"/>
    <cellStyle name="Normal 6 2 3 2 2 2 2 5 3" xfId="28517" xr:uid="{00000000-0005-0000-0000-0000E06B0000}"/>
    <cellStyle name="Normal 6 2 3 2 2 2 2 5 4" xfId="28518" xr:uid="{00000000-0005-0000-0000-0000E16B0000}"/>
    <cellStyle name="Normal 6 2 3 2 2 2 2 6" xfId="28519" xr:uid="{00000000-0005-0000-0000-0000E26B0000}"/>
    <cellStyle name="Normal 6 2 3 2 2 2 2 6 2" xfId="28520" xr:uid="{00000000-0005-0000-0000-0000E36B0000}"/>
    <cellStyle name="Normal 6 2 3 2 2 2 2 6 3" xfId="28521" xr:uid="{00000000-0005-0000-0000-0000E46B0000}"/>
    <cellStyle name="Normal 6 2 3 2 2 2 2 7" xfId="28522" xr:uid="{00000000-0005-0000-0000-0000E56B0000}"/>
    <cellStyle name="Normal 6 2 3 2 2 2 2 8" xfId="28523" xr:uid="{00000000-0005-0000-0000-0000E66B0000}"/>
    <cellStyle name="Normal 6 2 3 2 2 2 2 9" xfId="28524" xr:uid="{00000000-0005-0000-0000-0000E76B0000}"/>
    <cellStyle name="Normal 6 2 3 2 2 2 3" xfId="28525" xr:uid="{00000000-0005-0000-0000-0000E86B0000}"/>
    <cellStyle name="Normal 6 2 3 2 2 2 3 2" xfId="28526" xr:uid="{00000000-0005-0000-0000-0000E96B0000}"/>
    <cellStyle name="Normal 6 2 3 2 2 2 3 2 2" xfId="28527" xr:uid="{00000000-0005-0000-0000-0000EA6B0000}"/>
    <cellStyle name="Normal 6 2 3 2 2 2 3 2 3" xfId="28528" xr:uid="{00000000-0005-0000-0000-0000EB6B0000}"/>
    <cellStyle name="Normal 6 2 3 2 2 2 3 2 4" xfId="28529" xr:uid="{00000000-0005-0000-0000-0000EC6B0000}"/>
    <cellStyle name="Normal 6 2 3 2 2 2 3 3" xfId="28530" xr:uid="{00000000-0005-0000-0000-0000ED6B0000}"/>
    <cellStyle name="Normal 6 2 3 2 2 2 3 3 2" xfId="28531" xr:uid="{00000000-0005-0000-0000-0000EE6B0000}"/>
    <cellStyle name="Normal 6 2 3 2 2 2 3 3 3" xfId="28532" xr:uid="{00000000-0005-0000-0000-0000EF6B0000}"/>
    <cellStyle name="Normal 6 2 3 2 2 2 3 4" xfId="28533" xr:uid="{00000000-0005-0000-0000-0000F06B0000}"/>
    <cellStyle name="Normal 6 2 3 2 2 2 3 5" xfId="28534" xr:uid="{00000000-0005-0000-0000-0000F16B0000}"/>
    <cellStyle name="Normal 6 2 3 2 2 2 3 6" xfId="28535" xr:uid="{00000000-0005-0000-0000-0000F26B0000}"/>
    <cellStyle name="Normal 6 2 3 2 2 2 4" xfId="28536" xr:uid="{00000000-0005-0000-0000-0000F36B0000}"/>
    <cellStyle name="Normal 6 2 3 2 2 2 4 2" xfId="28537" xr:uid="{00000000-0005-0000-0000-0000F46B0000}"/>
    <cellStyle name="Normal 6 2 3 2 2 2 4 3" xfId="28538" xr:uid="{00000000-0005-0000-0000-0000F56B0000}"/>
    <cellStyle name="Normal 6 2 3 2 2 2 4 4" xfId="28539" xr:uid="{00000000-0005-0000-0000-0000F66B0000}"/>
    <cellStyle name="Normal 6 2 3 2 2 2 5" xfId="28540" xr:uid="{00000000-0005-0000-0000-0000F76B0000}"/>
    <cellStyle name="Normal 6 2 3 2 2 2 5 2" xfId="28541" xr:uid="{00000000-0005-0000-0000-0000F86B0000}"/>
    <cellStyle name="Normal 6 2 3 2 2 2 5 3" xfId="28542" xr:uid="{00000000-0005-0000-0000-0000F96B0000}"/>
    <cellStyle name="Normal 6 2 3 2 2 2 5 4" xfId="28543" xr:uid="{00000000-0005-0000-0000-0000FA6B0000}"/>
    <cellStyle name="Normal 6 2 3 2 2 2 6" xfId="28544" xr:uid="{00000000-0005-0000-0000-0000FB6B0000}"/>
    <cellStyle name="Normal 6 2 3 2 2 2 6 2" xfId="28545" xr:uid="{00000000-0005-0000-0000-0000FC6B0000}"/>
    <cellStyle name="Normal 6 2 3 2 2 2 6 3" xfId="28546" xr:uid="{00000000-0005-0000-0000-0000FD6B0000}"/>
    <cellStyle name="Normal 6 2 3 2 2 2 6 4" xfId="28547" xr:uid="{00000000-0005-0000-0000-0000FE6B0000}"/>
    <cellStyle name="Normal 6 2 3 2 2 2 7" xfId="28548" xr:uid="{00000000-0005-0000-0000-0000FF6B0000}"/>
    <cellStyle name="Normal 6 2 3 2 2 2 7 2" xfId="28549" xr:uid="{00000000-0005-0000-0000-0000006C0000}"/>
    <cellStyle name="Normal 6 2 3 2 2 2 7 3" xfId="28550" xr:uid="{00000000-0005-0000-0000-0000016C0000}"/>
    <cellStyle name="Normal 6 2 3 2 2 2 8" xfId="28551" xr:uid="{00000000-0005-0000-0000-0000026C0000}"/>
    <cellStyle name="Normal 6 2 3 2 2 2 9" xfId="28552" xr:uid="{00000000-0005-0000-0000-0000036C0000}"/>
    <cellStyle name="Normal 6 2 3 2 2 3" xfId="1583" xr:uid="{00000000-0005-0000-0000-0000046C0000}"/>
    <cellStyle name="Normal 6 2 3 2 2 3 2" xfId="28553" xr:uid="{00000000-0005-0000-0000-0000056C0000}"/>
    <cellStyle name="Normal 6 2 3 2 2 3 2 2" xfId="28554" xr:uid="{00000000-0005-0000-0000-0000066C0000}"/>
    <cellStyle name="Normal 6 2 3 2 2 3 2 2 2" xfId="28555" xr:uid="{00000000-0005-0000-0000-0000076C0000}"/>
    <cellStyle name="Normal 6 2 3 2 2 3 2 2 3" xfId="28556" xr:uid="{00000000-0005-0000-0000-0000086C0000}"/>
    <cellStyle name="Normal 6 2 3 2 2 3 2 2 4" xfId="28557" xr:uid="{00000000-0005-0000-0000-0000096C0000}"/>
    <cellStyle name="Normal 6 2 3 2 2 3 2 3" xfId="28558" xr:uid="{00000000-0005-0000-0000-00000A6C0000}"/>
    <cellStyle name="Normal 6 2 3 2 2 3 2 3 2" xfId="28559" xr:uid="{00000000-0005-0000-0000-00000B6C0000}"/>
    <cellStyle name="Normal 6 2 3 2 2 3 2 3 3" xfId="28560" xr:uid="{00000000-0005-0000-0000-00000C6C0000}"/>
    <cellStyle name="Normal 6 2 3 2 2 3 2 4" xfId="28561" xr:uid="{00000000-0005-0000-0000-00000D6C0000}"/>
    <cellStyle name="Normal 6 2 3 2 2 3 2 5" xfId="28562" xr:uid="{00000000-0005-0000-0000-00000E6C0000}"/>
    <cellStyle name="Normal 6 2 3 2 2 3 2 6" xfId="28563" xr:uid="{00000000-0005-0000-0000-00000F6C0000}"/>
    <cellStyle name="Normal 6 2 3 2 2 3 3" xfId="28564" xr:uid="{00000000-0005-0000-0000-0000106C0000}"/>
    <cellStyle name="Normal 6 2 3 2 2 3 3 2" xfId="28565" xr:uid="{00000000-0005-0000-0000-0000116C0000}"/>
    <cellStyle name="Normal 6 2 3 2 2 3 3 3" xfId="28566" xr:uid="{00000000-0005-0000-0000-0000126C0000}"/>
    <cellStyle name="Normal 6 2 3 2 2 3 3 4" xfId="28567" xr:uid="{00000000-0005-0000-0000-0000136C0000}"/>
    <cellStyle name="Normal 6 2 3 2 2 3 4" xfId="28568" xr:uid="{00000000-0005-0000-0000-0000146C0000}"/>
    <cellStyle name="Normal 6 2 3 2 2 3 4 2" xfId="28569" xr:uid="{00000000-0005-0000-0000-0000156C0000}"/>
    <cellStyle name="Normal 6 2 3 2 2 3 4 3" xfId="28570" xr:uid="{00000000-0005-0000-0000-0000166C0000}"/>
    <cellStyle name="Normal 6 2 3 2 2 3 4 4" xfId="28571" xr:uid="{00000000-0005-0000-0000-0000176C0000}"/>
    <cellStyle name="Normal 6 2 3 2 2 3 5" xfId="28572" xr:uid="{00000000-0005-0000-0000-0000186C0000}"/>
    <cellStyle name="Normal 6 2 3 2 2 3 5 2" xfId="28573" xr:uid="{00000000-0005-0000-0000-0000196C0000}"/>
    <cellStyle name="Normal 6 2 3 2 2 3 5 3" xfId="28574" xr:uid="{00000000-0005-0000-0000-00001A6C0000}"/>
    <cellStyle name="Normal 6 2 3 2 2 3 5 4" xfId="28575" xr:uid="{00000000-0005-0000-0000-00001B6C0000}"/>
    <cellStyle name="Normal 6 2 3 2 2 3 6" xfId="28576" xr:uid="{00000000-0005-0000-0000-00001C6C0000}"/>
    <cellStyle name="Normal 6 2 3 2 2 3 6 2" xfId="28577" xr:uid="{00000000-0005-0000-0000-00001D6C0000}"/>
    <cellStyle name="Normal 6 2 3 2 2 3 6 3" xfId="28578" xr:uid="{00000000-0005-0000-0000-00001E6C0000}"/>
    <cellStyle name="Normal 6 2 3 2 2 3 7" xfId="28579" xr:uid="{00000000-0005-0000-0000-00001F6C0000}"/>
    <cellStyle name="Normal 6 2 3 2 2 3 8" xfId="28580" xr:uid="{00000000-0005-0000-0000-0000206C0000}"/>
    <cellStyle name="Normal 6 2 3 2 2 3 9" xfId="28581" xr:uid="{00000000-0005-0000-0000-0000216C0000}"/>
    <cellStyle name="Normal 6 2 3 2 2 4" xfId="28582" xr:uid="{00000000-0005-0000-0000-0000226C0000}"/>
    <cellStyle name="Normal 6 2 3 2 2 4 2" xfId="28583" xr:uid="{00000000-0005-0000-0000-0000236C0000}"/>
    <cellStyle name="Normal 6 2 3 2 2 4 2 2" xfId="28584" xr:uid="{00000000-0005-0000-0000-0000246C0000}"/>
    <cellStyle name="Normal 6 2 3 2 2 4 2 3" xfId="28585" xr:uid="{00000000-0005-0000-0000-0000256C0000}"/>
    <cellStyle name="Normal 6 2 3 2 2 4 2 4" xfId="28586" xr:uid="{00000000-0005-0000-0000-0000266C0000}"/>
    <cellStyle name="Normal 6 2 3 2 2 4 3" xfId="28587" xr:uid="{00000000-0005-0000-0000-0000276C0000}"/>
    <cellStyle name="Normal 6 2 3 2 2 4 3 2" xfId="28588" xr:uid="{00000000-0005-0000-0000-0000286C0000}"/>
    <cellStyle name="Normal 6 2 3 2 2 4 3 3" xfId="28589" xr:uid="{00000000-0005-0000-0000-0000296C0000}"/>
    <cellStyle name="Normal 6 2 3 2 2 4 4" xfId="28590" xr:uid="{00000000-0005-0000-0000-00002A6C0000}"/>
    <cellStyle name="Normal 6 2 3 2 2 4 5" xfId="28591" xr:uid="{00000000-0005-0000-0000-00002B6C0000}"/>
    <cellStyle name="Normal 6 2 3 2 2 4 6" xfId="28592" xr:uid="{00000000-0005-0000-0000-00002C6C0000}"/>
    <cellStyle name="Normal 6 2 3 2 2 5" xfId="28593" xr:uid="{00000000-0005-0000-0000-00002D6C0000}"/>
    <cellStyle name="Normal 6 2 3 2 2 5 2" xfId="28594" xr:uid="{00000000-0005-0000-0000-00002E6C0000}"/>
    <cellStyle name="Normal 6 2 3 2 2 5 3" xfId="28595" xr:uid="{00000000-0005-0000-0000-00002F6C0000}"/>
    <cellStyle name="Normal 6 2 3 2 2 5 4" xfId="28596" xr:uid="{00000000-0005-0000-0000-0000306C0000}"/>
    <cellStyle name="Normal 6 2 3 2 2 6" xfId="28597" xr:uid="{00000000-0005-0000-0000-0000316C0000}"/>
    <cellStyle name="Normal 6 2 3 2 2 6 2" xfId="28598" xr:uid="{00000000-0005-0000-0000-0000326C0000}"/>
    <cellStyle name="Normal 6 2 3 2 2 6 3" xfId="28599" xr:uid="{00000000-0005-0000-0000-0000336C0000}"/>
    <cellStyle name="Normal 6 2 3 2 2 6 4" xfId="28600" xr:uid="{00000000-0005-0000-0000-0000346C0000}"/>
    <cellStyle name="Normal 6 2 3 2 2 7" xfId="28601" xr:uid="{00000000-0005-0000-0000-0000356C0000}"/>
    <cellStyle name="Normal 6 2 3 2 2 7 2" xfId="28602" xr:uid="{00000000-0005-0000-0000-0000366C0000}"/>
    <cellStyle name="Normal 6 2 3 2 2 7 3" xfId="28603" xr:uid="{00000000-0005-0000-0000-0000376C0000}"/>
    <cellStyle name="Normal 6 2 3 2 2 7 4" xfId="28604" xr:uid="{00000000-0005-0000-0000-0000386C0000}"/>
    <cellStyle name="Normal 6 2 3 2 2 8" xfId="28605" xr:uid="{00000000-0005-0000-0000-0000396C0000}"/>
    <cellStyle name="Normal 6 2 3 2 2 8 2" xfId="28606" xr:uid="{00000000-0005-0000-0000-00003A6C0000}"/>
    <cellStyle name="Normal 6 2 3 2 2 8 3" xfId="28607" xr:uid="{00000000-0005-0000-0000-00003B6C0000}"/>
    <cellStyle name="Normal 6 2 3 2 2 9" xfId="28608" xr:uid="{00000000-0005-0000-0000-00003C6C0000}"/>
    <cellStyle name="Normal 6 2 3 2 3" xfId="801" xr:uid="{00000000-0005-0000-0000-00003D6C0000}"/>
    <cellStyle name="Normal 6 2 3 2 3 10" xfId="28609" xr:uid="{00000000-0005-0000-0000-00003E6C0000}"/>
    <cellStyle name="Normal 6 2 3 2 3 2" xfId="1585" xr:uid="{00000000-0005-0000-0000-00003F6C0000}"/>
    <cellStyle name="Normal 6 2 3 2 3 2 2" xfId="28610" xr:uid="{00000000-0005-0000-0000-0000406C0000}"/>
    <cellStyle name="Normal 6 2 3 2 3 2 2 2" xfId="28611" xr:uid="{00000000-0005-0000-0000-0000416C0000}"/>
    <cellStyle name="Normal 6 2 3 2 3 2 2 2 2" xfId="28612" xr:uid="{00000000-0005-0000-0000-0000426C0000}"/>
    <cellStyle name="Normal 6 2 3 2 3 2 2 2 3" xfId="28613" xr:uid="{00000000-0005-0000-0000-0000436C0000}"/>
    <cellStyle name="Normal 6 2 3 2 3 2 2 2 4" xfId="28614" xr:uid="{00000000-0005-0000-0000-0000446C0000}"/>
    <cellStyle name="Normal 6 2 3 2 3 2 2 3" xfId="28615" xr:uid="{00000000-0005-0000-0000-0000456C0000}"/>
    <cellStyle name="Normal 6 2 3 2 3 2 2 3 2" xfId="28616" xr:uid="{00000000-0005-0000-0000-0000466C0000}"/>
    <cellStyle name="Normal 6 2 3 2 3 2 2 3 3" xfId="28617" xr:uid="{00000000-0005-0000-0000-0000476C0000}"/>
    <cellStyle name="Normal 6 2 3 2 3 2 2 4" xfId="28618" xr:uid="{00000000-0005-0000-0000-0000486C0000}"/>
    <cellStyle name="Normal 6 2 3 2 3 2 2 5" xfId="28619" xr:uid="{00000000-0005-0000-0000-0000496C0000}"/>
    <cellStyle name="Normal 6 2 3 2 3 2 2 6" xfId="28620" xr:uid="{00000000-0005-0000-0000-00004A6C0000}"/>
    <cellStyle name="Normal 6 2 3 2 3 2 3" xfId="28621" xr:uid="{00000000-0005-0000-0000-00004B6C0000}"/>
    <cellStyle name="Normal 6 2 3 2 3 2 3 2" xfId="28622" xr:uid="{00000000-0005-0000-0000-00004C6C0000}"/>
    <cellStyle name="Normal 6 2 3 2 3 2 3 3" xfId="28623" xr:uid="{00000000-0005-0000-0000-00004D6C0000}"/>
    <cellStyle name="Normal 6 2 3 2 3 2 3 4" xfId="28624" xr:uid="{00000000-0005-0000-0000-00004E6C0000}"/>
    <cellStyle name="Normal 6 2 3 2 3 2 4" xfId="28625" xr:uid="{00000000-0005-0000-0000-00004F6C0000}"/>
    <cellStyle name="Normal 6 2 3 2 3 2 4 2" xfId="28626" xr:uid="{00000000-0005-0000-0000-0000506C0000}"/>
    <cellStyle name="Normal 6 2 3 2 3 2 4 3" xfId="28627" xr:uid="{00000000-0005-0000-0000-0000516C0000}"/>
    <cellStyle name="Normal 6 2 3 2 3 2 4 4" xfId="28628" xr:uid="{00000000-0005-0000-0000-0000526C0000}"/>
    <cellStyle name="Normal 6 2 3 2 3 2 5" xfId="28629" xr:uid="{00000000-0005-0000-0000-0000536C0000}"/>
    <cellStyle name="Normal 6 2 3 2 3 2 5 2" xfId="28630" xr:uid="{00000000-0005-0000-0000-0000546C0000}"/>
    <cellStyle name="Normal 6 2 3 2 3 2 5 3" xfId="28631" xr:uid="{00000000-0005-0000-0000-0000556C0000}"/>
    <cellStyle name="Normal 6 2 3 2 3 2 5 4" xfId="28632" xr:uid="{00000000-0005-0000-0000-0000566C0000}"/>
    <cellStyle name="Normal 6 2 3 2 3 2 6" xfId="28633" xr:uid="{00000000-0005-0000-0000-0000576C0000}"/>
    <cellStyle name="Normal 6 2 3 2 3 2 6 2" xfId="28634" xr:uid="{00000000-0005-0000-0000-0000586C0000}"/>
    <cellStyle name="Normal 6 2 3 2 3 2 6 3" xfId="28635" xr:uid="{00000000-0005-0000-0000-0000596C0000}"/>
    <cellStyle name="Normal 6 2 3 2 3 2 7" xfId="28636" xr:uid="{00000000-0005-0000-0000-00005A6C0000}"/>
    <cellStyle name="Normal 6 2 3 2 3 2 8" xfId="28637" xr:uid="{00000000-0005-0000-0000-00005B6C0000}"/>
    <cellStyle name="Normal 6 2 3 2 3 2 9" xfId="28638" xr:uid="{00000000-0005-0000-0000-00005C6C0000}"/>
    <cellStyle name="Normal 6 2 3 2 3 3" xfId="28639" xr:uid="{00000000-0005-0000-0000-00005D6C0000}"/>
    <cellStyle name="Normal 6 2 3 2 3 3 2" xfId="28640" xr:uid="{00000000-0005-0000-0000-00005E6C0000}"/>
    <cellStyle name="Normal 6 2 3 2 3 3 2 2" xfId="28641" xr:uid="{00000000-0005-0000-0000-00005F6C0000}"/>
    <cellStyle name="Normal 6 2 3 2 3 3 2 3" xfId="28642" xr:uid="{00000000-0005-0000-0000-0000606C0000}"/>
    <cellStyle name="Normal 6 2 3 2 3 3 2 4" xfId="28643" xr:uid="{00000000-0005-0000-0000-0000616C0000}"/>
    <cellStyle name="Normal 6 2 3 2 3 3 3" xfId="28644" xr:uid="{00000000-0005-0000-0000-0000626C0000}"/>
    <cellStyle name="Normal 6 2 3 2 3 3 3 2" xfId="28645" xr:uid="{00000000-0005-0000-0000-0000636C0000}"/>
    <cellStyle name="Normal 6 2 3 2 3 3 3 3" xfId="28646" xr:uid="{00000000-0005-0000-0000-0000646C0000}"/>
    <cellStyle name="Normal 6 2 3 2 3 3 4" xfId="28647" xr:uid="{00000000-0005-0000-0000-0000656C0000}"/>
    <cellStyle name="Normal 6 2 3 2 3 3 5" xfId="28648" xr:uid="{00000000-0005-0000-0000-0000666C0000}"/>
    <cellStyle name="Normal 6 2 3 2 3 3 6" xfId="28649" xr:uid="{00000000-0005-0000-0000-0000676C0000}"/>
    <cellStyle name="Normal 6 2 3 2 3 4" xfId="28650" xr:uid="{00000000-0005-0000-0000-0000686C0000}"/>
    <cellStyle name="Normal 6 2 3 2 3 4 2" xfId="28651" xr:uid="{00000000-0005-0000-0000-0000696C0000}"/>
    <cellStyle name="Normal 6 2 3 2 3 4 3" xfId="28652" xr:uid="{00000000-0005-0000-0000-00006A6C0000}"/>
    <cellStyle name="Normal 6 2 3 2 3 4 4" xfId="28653" xr:uid="{00000000-0005-0000-0000-00006B6C0000}"/>
    <cellStyle name="Normal 6 2 3 2 3 5" xfId="28654" xr:uid="{00000000-0005-0000-0000-00006C6C0000}"/>
    <cellStyle name="Normal 6 2 3 2 3 5 2" xfId="28655" xr:uid="{00000000-0005-0000-0000-00006D6C0000}"/>
    <cellStyle name="Normal 6 2 3 2 3 5 3" xfId="28656" xr:uid="{00000000-0005-0000-0000-00006E6C0000}"/>
    <cellStyle name="Normal 6 2 3 2 3 5 4" xfId="28657" xr:uid="{00000000-0005-0000-0000-00006F6C0000}"/>
    <cellStyle name="Normal 6 2 3 2 3 6" xfId="28658" xr:uid="{00000000-0005-0000-0000-0000706C0000}"/>
    <cellStyle name="Normal 6 2 3 2 3 6 2" xfId="28659" xr:uid="{00000000-0005-0000-0000-0000716C0000}"/>
    <cellStyle name="Normal 6 2 3 2 3 6 3" xfId="28660" xr:uid="{00000000-0005-0000-0000-0000726C0000}"/>
    <cellStyle name="Normal 6 2 3 2 3 6 4" xfId="28661" xr:uid="{00000000-0005-0000-0000-0000736C0000}"/>
    <cellStyle name="Normal 6 2 3 2 3 7" xfId="28662" xr:uid="{00000000-0005-0000-0000-0000746C0000}"/>
    <cellStyle name="Normal 6 2 3 2 3 7 2" xfId="28663" xr:uid="{00000000-0005-0000-0000-0000756C0000}"/>
    <cellStyle name="Normal 6 2 3 2 3 7 3" xfId="28664" xr:uid="{00000000-0005-0000-0000-0000766C0000}"/>
    <cellStyle name="Normal 6 2 3 2 3 8" xfId="28665" xr:uid="{00000000-0005-0000-0000-0000776C0000}"/>
    <cellStyle name="Normal 6 2 3 2 3 9" xfId="28666" xr:uid="{00000000-0005-0000-0000-0000786C0000}"/>
    <cellStyle name="Normal 6 2 3 2 4" xfId="1582" xr:uid="{00000000-0005-0000-0000-0000796C0000}"/>
    <cellStyle name="Normal 6 2 3 2 4 2" xfId="28667" xr:uid="{00000000-0005-0000-0000-00007A6C0000}"/>
    <cellStyle name="Normal 6 2 3 2 4 2 2" xfId="28668" xr:uid="{00000000-0005-0000-0000-00007B6C0000}"/>
    <cellStyle name="Normal 6 2 3 2 4 2 2 2" xfId="28669" xr:uid="{00000000-0005-0000-0000-00007C6C0000}"/>
    <cellStyle name="Normal 6 2 3 2 4 2 2 3" xfId="28670" xr:uid="{00000000-0005-0000-0000-00007D6C0000}"/>
    <cellStyle name="Normal 6 2 3 2 4 2 2 4" xfId="28671" xr:uid="{00000000-0005-0000-0000-00007E6C0000}"/>
    <cellStyle name="Normal 6 2 3 2 4 2 3" xfId="28672" xr:uid="{00000000-0005-0000-0000-00007F6C0000}"/>
    <cellStyle name="Normal 6 2 3 2 4 2 3 2" xfId="28673" xr:uid="{00000000-0005-0000-0000-0000806C0000}"/>
    <cellStyle name="Normal 6 2 3 2 4 2 3 3" xfId="28674" xr:uid="{00000000-0005-0000-0000-0000816C0000}"/>
    <cellStyle name="Normal 6 2 3 2 4 2 4" xfId="28675" xr:uid="{00000000-0005-0000-0000-0000826C0000}"/>
    <cellStyle name="Normal 6 2 3 2 4 2 5" xfId="28676" xr:uid="{00000000-0005-0000-0000-0000836C0000}"/>
    <cellStyle name="Normal 6 2 3 2 4 2 6" xfId="28677" xr:uid="{00000000-0005-0000-0000-0000846C0000}"/>
    <cellStyle name="Normal 6 2 3 2 4 3" xfId="28678" xr:uid="{00000000-0005-0000-0000-0000856C0000}"/>
    <cellStyle name="Normal 6 2 3 2 4 3 2" xfId="28679" xr:uid="{00000000-0005-0000-0000-0000866C0000}"/>
    <cellStyle name="Normal 6 2 3 2 4 3 3" xfId="28680" xr:uid="{00000000-0005-0000-0000-0000876C0000}"/>
    <cellStyle name="Normal 6 2 3 2 4 3 4" xfId="28681" xr:uid="{00000000-0005-0000-0000-0000886C0000}"/>
    <cellStyle name="Normal 6 2 3 2 4 4" xfId="28682" xr:uid="{00000000-0005-0000-0000-0000896C0000}"/>
    <cellStyle name="Normal 6 2 3 2 4 4 2" xfId="28683" xr:uid="{00000000-0005-0000-0000-00008A6C0000}"/>
    <cellStyle name="Normal 6 2 3 2 4 4 3" xfId="28684" xr:uid="{00000000-0005-0000-0000-00008B6C0000}"/>
    <cellStyle name="Normal 6 2 3 2 4 4 4" xfId="28685" xr:uid="{00000000-0005-0000-0000-00008C6C0000}"/>
    <cellStyle name="Normal 6 2 3 2 4 5" xfId="28686" xr:uid="{00000000-0005-0000-0000-00008D6C0000}"/>
    <cellStyle name="Normal 6 2 3 2 4 5 2" xfId="28687" xr:uid="{00000000-0005-0000-0000-00008E6C0000}"/>
    <cellStyle name="Normal 6 2 3 2 4 5 3" xfId="28688" xr:uid="{00000000-0005-0000-0000-00008F6C0000}"/>
    <cellStyle name="Normal 6 2 3 2 4 5 4" xfId="28689" xr:uid="{00000000-0005-0000-0000-0000906C0000}"/>
    <cellStyle name="Normal 6 2 3 2 4 6" xfId="28690" xr:uid="{00000000-0005-0000-0000-0000916C0000}"/>
    <cellStyle name="Normal 6 2 3 2 4 6 2" xfId="28691" xr:uid="{00000000-0005-0000-0000-0000926C0000}"/>
    <cellStyle name="Normal 6 2 3 2 4 6 3" xfId="28692" xr:uid="{00000000-0005-0000-0000-0000936C0000}"/>
    <cellStyle name="Normal 6 2 3 2 4 7" xfId="28693" xr:uid="{00000000-0005-0000-0000-0000946C0000}"/>
    <cellStyle name="Normal 6 2 3 2 4 8" xfId="28694" xr:uid="{00000000-0005-0000-0000-0000956C0000}"/>
    <cellStyle name="Normal 6 2 3 2 4 9" xfId="28695" xr:uid="{00000000-0005-0000-0000-0000966C0000}"/>
    <cellStyle name="Normal 6 2 3 2 5" xfId="28696" xr:uid="{00000000-0005-0000-0000-0000976C0000}"/>
    <cellStyle name="Normal 6 2 3 2 5 2" xfId="28697" xr:uid="{00000000-0005-0000-0000-0000986C0000}"/>
    <cellStyle name="Normal 6 2 3 2 5 2 2" xfId="28698" xr:uid="{00000000-0005-0000-0000-0000996C0000}"/>
    <cellStyle name="Normal 6 2 3 2 5 2 2 2" xfId="28699" xr:uid="{00000000-0005-0000-0000-00009A6C0000}"/>
    <cellStyle name="Normal 6 2 3 2 5 2 2 3" xfId="28700" xr:uid="{00000000-0005-0000-0000-00009B6C0000}"/>
    <cellStyle name="Normal 6 2 3 2 5 2 2 4" xfId="28701" xr:uid="{00000000-0005-0000-0000-00009C6C0000}"/>
    <cellStyle name="Normal 6 2 3 2 5 2 3" xfId="28702" xr:uid="{00000000-0005-0000-0000-00009D6C0000}"/>
    <cellStyle name="Normal 6 2 3 2 5 2 3 2" xfId="28703" xr:uid="{00000000-0005-0000-0000-00009E6C0000}"/>
    <cellStyle name="Normal 6 2 3 2 5 2 3 3" xfId="28704" xr:uid="{00000000-0005-0000-0000-00009F6C0000}"/>
    <cellStyle name="Normal 6 2 3 2 5 2 4" xfId="28705" xr:uid="{00000000-0005-0000-0000-0000A06C0000}"/>
    <cellStyle name="Normal 6 2 3 2 5 2 5" xfId="28706" xr:uid="{00000000-0005-0000-0000-0000A16C0000}"/>
    <cellStyle name="Normal 6 2 3 2 5 2 6" xfId="28707" xr:uid="{00000000-0005-0000-0000-0000A26C0000}"/>
    <cellStyle name="Normal 6 2 3 2 5 3" xfId="28708" xr:uid="{00000000-0005-0000-0000-0000A36C0000}"/>
    <cellStyle name="Normal 6 2 3 2 5 3 2" xfId="28709" xr:uid="{00000000-0005-0000-0000-0000A46C0000}"/>
    <cellStyle name="Normal 6 2 3 2 5 3 3" xfId="28710" xr:uid="{00000000-0005-0000-0000-0000A56C0000}"/>
    <cellStyle name="Normal 6 2 3 2 5 3 4" xfId="28711" xr:uid="{00000000-0005-0000-0000-0000A66C0000}"/>
    <cellStyle name="Normal 6 2 3 2 5 4" xfId="28712" xr:uid="{00000000-0005-0000-0000-0000A76C0000}"/>
    <cellStyle name="Normal 6 2 3 2 5 4 2" xfId="28713" xr:uid="{00000000-0005-0000-0000-0000A86C0000}"/>
    <cellStyle name="Normal 6 2 3 2 5 4 3" xfId="28714" xr:uid="{00000000-0005-0000-0000-0000A96C0000}"/>
    <cellStyle name="Normal 6 2 3 2 5 4 4" xfId="28715" xr:uid="{00000000-0005-0000-0000-0000AA6C0000}"/>
    <cellStyle name="Normal 6 2 3 2 5 5" xfId="28716" xr:uid="{00000000-0005-0000-0000-0000AB6C0000}"/>
    <cellStyle name="Normal 6 2 3 2 5 5 2" xfId="28717" xr:uid="{00000000-0005-0000-0000-0000AC6C0000}"/>
    <cellStyle name="Normal 6 2 3 2 5 5 3" xfId="28718" xr:uid="{00000000-0005-0000-0000-0000AD6C0000}"/>
    <cellStyle name="Normal 6 2 3 2 5 5 4" xfId="28719" xr:uid="{00000000-0005-0000-0000-0000AE6C0000}"/>
    <cellStyle name="Normal 6 2 3 2 5 6" xfId="28720" xr:uid="{00000000-0005-0000-0000-0000AF6C0000}"/>
    <cellStyle name="Normal 6 2 3 2 5 6 2" xfId="28721" xr:uid="{00000000-0005-0000-0000-0000B06C0000}"/>
    <cellStyle name="Normal 6 2 3 2 5 6 3" xfId="28722" xr:uid="{00000000-0005-0000-0000-0000B16C0000}"/>
    <cellStyle name="Normal 6 2 3 2 5 7" xfId="28723" xr:uid="{00000000-0005-0000-0000-0000B26C0000}"/>
    <cellStyle name="Normal 6 2 3 2 5 8" xfId="28724" xr:uid="{00000000-0005-0000-0000-0000B36C0000}"/>
    <cellStyle name="Normal 6 2 3 2 5 9" xfId="28725" xr:uid="{00000000-0005-0000-0000-0000B46C0000}"/>
    <cellStyle name="Normal 6 2 3 2 6" xfId="28726" xr:uid="{00000000-0005-0000-0000-0000B56C0000}"/>
    <cellStyle name="Normal 6 2 3 2 6 2" xfId="28727" xr:uid="{00000000-0005-0000-0000-0000B66C0000}"/>
    <cellStyle name="Normal 6 2 3 2 6 2 2" xfId="28728" xr:uid="{00000000-0005-0000-0000-0000B76C0000}"/>
    <cellStyle name="Normal 6 2 3 2 6 2 2 2" xfId="28729" xr:uid="{00000000-0005-0000-0000-0000B86C0000}"/>
    <cellStyle name="Normal 6 2 3 2 6 2 2 3" xfId="28730" xr:uid="{00000000-0005-0000-0000-0000B96C0000}"/>
    <cellStyle name="Normal 6 2 3 2 6 2 2 4" xfId="28731" xr:uid="{00000000-0005-0000-0000-0000BA6C0000}"/>
    <cellStyle name="Normal 6 2 3 2 6 2 3" xfId="28732" xr:uid="{00000000-0005-0000-0000-0000BB6C0000}"/>
    <cellStyle name="Normal 6 2 3 2 6 2 3 2" xfId="28733" xr:uid="{00000000-0005-0000-0000-0000BC6C0000}"/>
    <cellStyle name="Normal 6 2 3 2 6 2 3 3" xfId="28734" xr:uid="{00000000-0005-0000-0000-0000BD6C0000}"/>
    <cellStyle name="Normal 6 2 3 2 6 2 4" xfId="28735" xr:uid="{00000000-0005-0000-0000-0000BE6C0000}"/>
    <cellStyle name="Normal 6 2 3 2 6 2 5" xfId="28736" xr:uid="{00000000-0005-0000-0000-0000BF6C0000}"/>
    <cellStyle name="Normal 6 2 3 2 6 2 6" xfId="28737" xr:uid="{00000000-0005-0000-0000-0000C06C0000}"/>
    <cellStyle name="Normal 6 2 3 2 6 3" xfId="28738" xr:uid="{00000000-0005-0000-0000-0000C16C0000}"/>
    <cellStyle name="Normal 6 2 3 2 6 3 2" xfId="28739" xr:uid="{00000000-0005-0000-0000-0000C26C0000}"/>
    <cellStyle name="Normal 6 2 3 2 6 3 3" xfId="28740" xr:uid="{00000000-0005-0000-0000-0000C36C0000}"/>
    <cellStyle name="Normal 6 2 3 2 6 3 4" xfId="28741" xr:uid="{00000000-0005-0000-0000-0000C46C0000}"/>
    <cellStyle name="Normal 6 2 3 2 6 4" xfId="28742" xr:uid="{00000000-0005-0000-0000-0000C56C0000}"/>
    <cellStyle name="Normal 6 2 3 2 6 4 2" xfId="28743" xr:uid="{00000000-0005-0000-0000-0000C66C0000}"/>
    <cellStyle name="Normal 6 2 3 2 6 4 3" xfId="28744" xr:uid="{00000000-0005-0000-0000-0000C76C0000}"/>
    <cellStyle name="Normal 6 2 3 2 6 4 4" xfId="28745" xr:uid="{00000000-0005-0000-0000-0000C86C0000}"/>
    <cellStyle name="Normal 6 2 3 2 6 5" xfId="28746" xr:uid="{00000000-0005-0000-0000-0000C96C0000}"/>
    <cellStyle name="Normal 6 2 3 2 6 5 2" xfId="28747" xr:uid="{00000000-0005-0000-0000-0000CA6C0000}"/>
    <cellStyle name="Normal 6 2 3 2 6 5 3" xfId="28748" xr:uid="{00000000-0005-0000-0000-0000CB6C0000}"/>
    <cellStyle name="Normal 6 2 3 2 6 6" xfId="28749" xr:uid="{00000000-0005-0000-0000-0000CC6C0000}"/>
    <cellStyle name="Normal 6 2 3 2 6 7" xfId="28750" xr:uid="{00000000-0005-0000-0000-0000CD6C0000}"/>
    <cellStyle name="Normal 6 2 3 2 6 8" xfId="28751" xr:uid="{00000000-0005-0000-0000-0000CE6C0000}"/>
    <cellStyle name="Normal 6 2 3 2 7" xfId="28752" xr:uid="{00000000-0005-0000-0000-0000CF6C0000}"/>
    <cellStyle name="Normal 6 2 3 2 7 2" xfId="28753" xr:uid="{00000000-0005-0000-0000-0000D06C0000}"/>
    <cellStyle name="Normal 6 2 3 2 7 2 2" xfId="28754" xr:uid="{00000000-0005-0000-0000-0000D16C0000}"/>
    <cellStyle name="Normal 6 2 3 2 7 2 3" xfId="28755" xr:uid="{00000000-0005-0000-0000-0000D26C0000}"/>
    <cellStyle name="Normal 6 2 3 2 7 2 4" xfId="28756" xr:uid="{00000000-0005-0000-0000-0000D36C0000}"/>
    <cellStyle name="Normal 6 2 3 2 7 3" xfId="28757" xr:uid="{00000000-0005-0000-0000-0000D46C0000}"/>
    <cellStyle name="Normal 6 2 3 2 7 3 2" xfId="28758" xr:uid="{00000000-0005-0000-0000-0000D56C0000}"/>
    <cellStyle name="Normal 6 2 3 2 7 3 3" xfId="28759" xr:uid="{00000000-0005-0000-0000-0000D66C0000}"/>
    <cellStyle name="Normal 6 2 3 2 7 4" xfId="28760" xr:uid="{00000000-0005-0000-0000-0000D76C0000}"/>
    <cellStyle name="Normal 6 2 3 2 7 5" xfId="28761" xr:uid="{00000000-0005-0000-0000-0000D86C0000}"/>
    <cellStyle name="Normal 6 2 3 2 7 6" xfId="28762" xr:uid="{00000000-0005-0000-0000-0000D96C0000}"/>
    <cellStyle name="Normal 6 2 3 2 8" xfId="28763" xr:uid="{00000000-0005-0000-0000-0000DA6C0000}"/>
    <cellStyle name="Normal 6 2 3 2 8 2" xfId="28764" xr:uid="{00000000-0005-0000-0000-0000DB6C0000}"/>
    <cellStyle name="Normal 6 2 3 2 8 3" xfId="28765" xr:uid="{00000000-0005-0000-0000-0000DC6C0000}"/>
    <cellStyle name="Normal 6 2 3 2 8 4" xfId="28766" xr:uid="{00000000-0005-0000-0000-0000DD6C0000}"/>
    <cellStyle name="Normal 6 2 3 2 9" xfId="28767" xr:uid="{00000000-0005-0000-0000-0000DE6C0000}"/>
    <cellStyle name="Normal 6 2 3 2 9 2" xfId="28768" xr:uid="{00000000-0005-0000-0000-0000DF6C0000}"/>
    <cellStyle name="Normal 6 2 3 2 9 3" xfId="28769" xr:uid="{00000000-0005-0000-0000-0000E06C0000}"/>
    <cellStyle name="Normal 6 2 3 2 9 4" xfId="28770" xr:uid="{00000000-0005-0000-0000-0000E16C0000}"/>
    <cellStyle name="Normal 6 2 3 3" xfId="550" xr:uid="{00000000-0005-0000-0000-0000E26C0000}"/>
    <cellStyle name="Normal 6 2 3 3 10" xfId="28771" xr:uid="{00000000-0005-0000-0000-0000E36C0000}"/>
    <cellStyle name="Normal 6 2 3 3 10 2" xfId="28772" xr:uid="{00000000-0005-0000-0000-0000E46C0000}"/>
    <cellStyle name="Normal 6 2 3 3 10 3" xfId="28773" xr:uid="{00000000-0005-0000-0000-0000E56C0000}"/>
    <cellStyle name="Normal 6 2 3 3 10 4" xfId="28774" xr:uid="{00000000-0005-0000-0000-0000E66C0000}"/>
    <cellStyle name="Normal 6 2 3 3 11" xfId="28775" xr:uid="{00000000-0005-0000-0000-0000E76C0000}"/>
    <cellStyle name="Normal 6 2 3 3 11 2" xfId="28776" xr:uid="{00000000-0005-0000-0000-0000E86C0000}"/>
    <cellStyle name="Normal 6 2 3 3 11 3" xfId="28777" xr:uid="{00000000-0005-0000-0000-0000E96C0000}"/>
    <cellStyle name="Normal 6 2 3 3 12" xfId="28778" xr:uid="{00000000-0005-0000-0000-0000EA6C0000}"/>
    <cellStyle name="Normal 6 2 3 3 13" xfId="28779" xr:uid="{00000000-0005-0000-0000-0000EB6C0000}"/>
    <cellStyle name="Normal 6 2 3 3 14" xfId="28780" xr:uid="{00000000-0005-0000-0000-0000EC6C0000}"/>
    <cellStyle name="Normal 6 2 3 3 2" xfId="691" xr:uid="{00000000-0005-0000-0000-0000ED6C0000}"/>
    <cellStyle name="Normal 6 2 3 3 2 10" xfId="28781" xr:uid="{00000000-0005-0000-0000-0000EE6C0000}"/>
    <cellStyle name="Normal 6 2 3 3 2 11" xfId="28782" xr:uid="{00000000-0005-0000-0000-0000EF6C0000}"/>
    <cellStyle name="Normal 6 2 3 3 2 2" xfId="1156" xr:uid="{00000000-0005-0000-0000-0000F06C0000}"/>
    <cellStyle name="Normal 6 2 3 3 2 2 10" xfId="28783" xr:uid="{00000000-0005-0000-0000-0000F16C0000}"/>
    <cellStyle name="Normal 6 2 3 3 2 2 2" xfId="1588" xr:uid="{00000000-0005-0000-0000-0000F26C0000}"/>
    <cellStyle name="Normal 6 2 3 3 2 2 2 2" xfId="28784" xr:uid="{00000000-0005-0000-0000-0000F36C0000}"/>
    <cellStyle name="Normal 6 2 3 3 2 2 2 2 2" xfId="28785" xr:uid="{00000000-0005-0000-0000-0000F46C0000}"/>
    <cellStyle name="Normal 6 2 3 3 2 2 2 2 2 2" xfId="28786" xr:uid="{00000000-0005-0000-0000-0000F56C0000}"/>
    <cellStyle name="Normal 6 2 3 3 2 2 2 2 2 3" xfId="28787" xr:uid="{00000000-0005-0000-0000-0000F66C0000}"/>
    <cellStyle name="Normal 6 2 3 3 2 2 2 2 2 4" xfId="28788" xr:uid="{00000000-0005-0000-0000-0000F76C0000}"/>
    <cellStyle name="Normal 6 2 3 3 2 2 2 2 3" xfId="28789" xr:uid="{00000000-0005-0000-0000-0000F86C0000}"/>
    <cellStyle name="Normal 6 2 3 3 2 2 2 2 3 2" xfId="28790" xr:uid="{00000000-0005-0000-0000-0000F96C0000}"/>
    <cellStyle name="Normal 6 2 3 3 2 2 2 2 3 3" xfId="28791" xr:uid="{00000000-0005-0000-0000-0000FA6C0000}"/>
    <cellStyle name="Normal 6 2 3 3 2 2 2 2 4" xfId="28792" xr:uid="{00000000-0005-0000-0000-0000FB6C0000}"/>
    <cellStyle name="Normal 6 2 3 3 2 2 2 2 5" xfId="28793" xr:uid="{00000000-0005-0000-0000-0000FC6C0000}"/>
    <cellStyle name="Normal 6 2 3 3 2 2 2 2 6" xfId="28794" xr:uid="{00000000-0005-0000-0000-0000FD6C0000}"/>
    <cellStyle name="Normal 6 2 3 3 2 2 2 3" xfId="28795" xr:uid="{00000000-0005-0000-0000-0000FE6C0000}"/>
    <cellStyle name="Normal 6 2 3 3 2 2 2 3 2" xfId="28796" xr:uid="{00000000-0005-0000-0000-0000FF6C0000}"/>
    <cellStyle name="Normal 6 2 3 3 2 2 2 3 3" xfId="28797" xr:uid="{00000000-0005-0000-0000-0000006D0000}"/>
    <cellStyle name="Normal 6 2 3 3 2 2 2 3 4" xfId="28798" xr:uid="{00000000-0005-0000-0000-0000016D0000}"/>
    <cellStyle name="Normal 6 2 3 3 2 2 2 4" xfId="28799" xr:uid="{00000000-0005-0000-0000-0000026D0000}"/>
    <cellStyle name="Normal 6 2 3 3 2 2 2 4 2" xfId="28800" xr:uid="{00000000-0005-0000-0000-0000036D0000}"/>
    <cellStyle name="Normal 6 2 3 3 2 2 2 4 3" xfId="28801" xr:uid="{00000000-0005-0000-0000-0000046D0000}"/>
    <cellStyle name="Normal 6 2 3 3 2 2 2 4 4" xfId="28802" xr:uid="{00000000-0005-0000-0000-0000056D0000}"/>
    <cellStyle name="Normal 6 2 3 3 2 2 2 5" xfId="28803" xr:uid="{00000000-0005-0000-0000-0000066D0000}"/>
    <cellStyle name="Normal 6 2 3 3 2 2 2 5 2" xfId="28804" xr:uid="{00000000-0005-0000-0000-0000076D0000}"/>
    <cellStyle name="Normal 6 2 3 3 2 2 2 5 3" xfId="28805" xr:uid="{00000000-0005-0000-0000-0000086D0000}"/>
    <cellStyle name="Normal 6 2 3 3 2 2 2 5 4" xfId="28806" xr:uid="{00000000-0005-0000-0000-0000096D0000}"/>
    <cellStyle name="Normal 6 2 3 3 2 2 2 6" xfId="28807" xr:uid="{00000000-0005-0000-0000-00000A6D0000}"/>
    <cellStyle name="Normal 6 2 3 3 2 2 2 6 2" xfId="28808" xr:uid="{00000000-0005-0000-0000-00000B6D0000}"/>
    <cellStyle name="Normal 6 2 3 3 2 2 2 6 3" xfId="28809" xr:uid="{00000000-0005-0000-0000-00000C6D0000}"/>
    <cellStyle name="Normal 6 2 3 3 2 2 2 7" xfId="28810" xr:uid="{00000000-0005-0000-0000-00000D6D0000}"/>
    <cellStyle name="Normal 6 2 3 3 2 2 2 8" xfId="28811" xr:uid="{00000000-0005-0000-0000-00000E6D0000}"/>
    <cellStyle name="Normal 6 2 3 3 2 2 2 9" xfId="28812" xr:uid="{00000000-0005-0000-0000-00000F6D0000}"/>
    <cellStyle name="Normal 6 2 3 3 2 2 3" xfId="28813" xr:uid="{00000000-0005-0000-0000-0000106D0000}"/>
    <cellStyle name="Normal 6 2 3 3 2 2 3 2" xfId="28814" xr:uid="{00000000-0005-0000-0000-0000116D0000}"/>
    <cellStyle name="Normal 6 2 3 3 2 2 3 2 2" xfId="28815" xr:uid="{00000000-0005-0000-0000-0000126D0000}"/>
    <cellStyle name="Normal 6 2 3 3 2 2 3 2 3" xfId="28816" xr:uid="{00000000-0005-0000-0000-0000136D0000}"/>
    <cellStyle name="Normal 6 2 3 3 2 2 3 2 4" xfId="28817" xr:uid="{00000000-0005-0000-0000-0000146D0000}"/>
    <cellStyle name="Normal 6 2 3 3 2 2 3 3" xfId="28818" xr:uid="{00000000-0005-0000-0000-0000156D0000}"/>
    <cellStyle name="Normal 6 2 3 3 2 2 3 3 2" xfId="28819" xr:uid="{00000000-0005-0000-0000-0000166D0000}"/>
    <cellStyle name="Normal 6 2 3 3 2 2 3 3 3" xfId="28820" xr:uid="{00000000-0005-0000-0000-0000176D0000}"/>
    <cellStyle name="Normal 6 2 3 3 2 2 3 4" xfId="28821" xr:uid="{00000000-0005-0000-0000-0000186D0000}"/>
    <cellStyle name="Normal 6 2 3 3 2 2 3 5" xfId="28822" xr:uid="{00000000-0005-0000-0000-0000196D0000}"/>
    <cellStyle name="Normal 6 2 3 3 2 2 3 6" xfId="28823" xr:uid="{00000000-0005-0000-0000-00001A6D0000}"/>
    <cellStyle name="Normal 6 2 3 3 2 2 4" xfId="28824" xr:uid="{00000000-0005-0000-0000-00001B6D0000}"/>
    <cellStyle name="Normal 6 2 3 3 2 2 4 2" xfId="28825" xr:uid="{00000000-0005-0000-0000-00001C6D0000}"/>
    <cellStyle name="Normal 6 2 3 3 2 2 4 3" xfId="28826" xr:uid="{00000000-0005-0000-0000-00001D6D0000}"/>
    <cellStyle name="Normal 6 2 3 3 2 2 4 4" xfId="28827" xr:uid="{00000000-0005-0000-0000-00001E6D0000}"/>
    <cellStyle name="Normal 6 2 3 3 2 2 5" xfId="28828" xr:uid="{00000000-0005-0000-0000-00001F6D0000}"/>
    <cellStyle name="Normal 6 2 3 3 2 2 5 2" xfId="28829" xr:uid="{00000000-0005-0000-0000-0000206D0000}"/>
    <cellStyle name="Normal 6 2 3 3 2 2 5 3" xfId="28830" xr:uid="{00000000-0005-0000-0000-0000216D0000}"/>
    <cellStyle name="Normal 6 2 3 3 2 2 5 4" xfId="28831" xr:uid="{00000000-0005-0000-0000-0000226D0000}"/>
    <cellStyle name="Normal 6 2 3 3 2 2 6" xfId="28832" xr:uid="{00000000-0005-0000-0000-0000236D0000}"/>
    <cellStyle name="Normal 6 2 3 3 2 2 6 2" xfId="28833" xr:uid="{00000000-0005-0000-0000-0000246D0000}"/>
    <cellStyle name="Normal 6 2 3 3 2 2 6 3" xfId="28834" xr:uid="{00000000-0005-0000-0000-0000256D0000}"/>
    <cellStyle name="Normal 6 2 3 3 2 2 6 4" xfId="28835" xr:uid="{00000000-0005-0000-0000-0000266D0000}"/>
    <cellStyle name="Normal 6 2 3 3 2 2 7" xfId="28836" xr:uid="{00000000-0005-0000-0000-0000276D0000}"/>
    <cellStyle name="Normal 6 2 3 3 2 2 7 2" xfId="28837" xr:uid="{00000000-0005-0000-0000-0000286D0000}"/>
    <cellStyle name="Normal 6 2 3 3 2 2 7 3" xfId="28838" xr:uid="{00000000-0005-0000-0000-0000296D0000}"/>
    <cellStyle name="Normal 6 2 3 3 2 2 8" xfId="28839" xr:uid="{00000000-0005-0000-0000-00002A6D0000}"/>
    <cellStyle name="Normal 6 2 3 3 2 2 9" xfId="28840" xr:uid="{00000000-0005-0000-0000-00002B6D0000}"/>
    <cellStyle name="Normal 6 2 3 3 2 3" xfId="1587" xr:uid="{00000000-0005-0000-0000-00002C6D0000}"/>
    <cellStyle name="Normal 6 2 3 3 2 3 2" xfId="28841" xr:uid="{00000000-0005-0000-0000-00002D6D0000}"/>
    <cellStyle name="Normal 6 2 3 3 2 3 2 2" xfId="28842" xr:uid="{00000000-0005-0000-0000-00002E6D0000}"/>
    <cellStyle name="Normal 6 2 3 3 2 3 2 2 2" xfId="28843" xr:uid="{00000000-0005-0000-0000-00002F6D0000}"/>
    <cellStyle name="Normal 6 2 3 3 2 3 2 2 3" xfId="28844" xr:uid="{00000000-0005-0000-0000-0000306D0000}"/>
    <cellStyle name="Normal 6 2 3 3 2 3 2 2 4" xfId="28845" xr:uid="{00000000-0005-0000-0000-0000316D0000}"/>
    <cellStyle name="Normal 6 2 3 3 2 3 2 3" xfId="28846" xr:uid="{00000000-0005-0000-0000-0000326D0000}"/>
    <cellStyle name="Normal 6 2 3 3 2 3 2 3 2" xfId="28847" xr:uid="{00000000-0005-0000-0000-0000336D0000}"/>
    <cellStyle name="Normal 6 2 3 3 2 3 2 3 3" xfId="28848" xr:uid="{00000000-0005-0000-0000-0000346D0000}"/>
    <cellStyle name="Normal 6 2 3 3 2 3 2 4" xfId="28849" xr:uid="{00000000-0005-0000-0000-0000356D0000}"/>
    <cellStyle name="Normal 6 2 3 3 2 3 2 5" xfId="28850" xr:uid="{00000000-0005-0000-0000-0000366D0000}"/>
    <cellStyle name="Normal 6 2 3 3 2 3 2 6" xfId="28851" xr:uid="{00000000-0005-0000-0000-0000376D0000}"/>
    <cellStyle name="Normal 6 2 3 3 2 3 3" xfId="28852" xr:uid="{00000000-0005-0000-0000-0000386D0000}"/>
    <cellStyle name="Normal 6 2 3 3 2 3 3 2" xfId="28853" xr:uid="{00000000-0005-0000-0000-0000396D0000}"/>
    <cellStyle name="Normal 6 2 3 3 2 3 3 3" xfId="28854" xr:uid="{00000000-0005-0000-0000-00003A6D0000}"/>
    <cellStyle name="Normal 6 2 3 3 2 3 3 4" xfId="28855" xr:uid="{00000000-0005-0000-0000-00003B6D0000}"/>
    <cellStyle name="Normal 6 2 3 3 2 3 4" xfId="28856" xr:uid="{00000000-0005-0000-0000-00003C6D0000}"/>
    <cellStyle name="Normal 6 2 3 3 2 3 4 2" xfId="28857" xr:uid="{00000000-0005-0000-0000-00003D6D0000}"/>
    <cellStyle name="Normal 6 2 3 3 2 3 4 3" xfId="28858" xr:uid="{00000000-0005-0000-0000-00003E6D0000}"/>
    <cellStyle name="Normal 6 2 3 3 2 3 4 4" xfId="28859" xr:uid="{00000000-0005-0000-0000-00003F6D0000}"/>
    <cellStyle name="Normal 6 2 3 3 2 3 5" xfId="28860" xr:uid="{00000000-0005-0000-0000-0000406D0000}"/>
    <cellStyle name="Normal 6 2 3 3 2 3 5 2" xfId="28861" xr:uid="{00000000-0005-0000-0000-0000416D0000}"/>
    <cellStyle name="Normal 6 2 3 3 2 3 5 3" xfId="28862" xr:uid="{00000000-0005-0000-0000-0000426D0000}"/>
    <cellStyle name="Normal 6 2 3 3 2 3 5 4" xfId="28863" xr:uid="{00000000-0005-0000-0000-0000436D0000}"/>
    <cellStyle name="Normal 6 2 3 3 2 3 6" xfId="28864" xr:uid="{00000000-0005-0000-0000-0000446D0000}"/>
    <cellStyle name="Normal 6 2 3 3 2 3 6 2" xfId="28865" xr:uid="{00000000-0005-0000-0000-0000456D0000}"/>
    <cellStyle name="Normal 6 2 3 3 2 3 6 3" xfId="28866" xr:uid="{00000000-0005-0000-0000-0000466D0000}"/>
    <cellStyle name="Normal 6 2 3 3 2 3 7" xfId="28867" xr:uid="{00000000-0005-0000-0000-0000476D0000}"/>
    <cellStyle name="Normal 6 2 3 3 2 3 8" xfId="28868" xr:uid="{00000000-0005-0000-0000-0000486D0000}"/>
    <cellStyle name="Normal 6 2 3 3 2 3 9" xfId="28869" xr:uid="{00000000-0005-0000-0000-0000496D0000}"/>
    <cellStyle name="Normal 6 2 3 3 2 4" xfId="28870" xr:uid="{00000000-0005-0000-0000-00004A6D0000}"/>
    <cellStyle name="Normal 6 2 3 3 2 4 2" xfId="28871" xr:uid="{00000000-0005-0000-0000-00004B6D0000}"/>
    <cellStyle name="Normal 6 2 3 3 2 4 2 2" xfId="28872" xr:uid="{00000000-0005-0000-0000-00004C6D0000}"/>
    <cellStyle name="Normal 6 2 3 3 2 4 2 3" xfId="28873" xr:uid="{00000000-0005-0000-0000-00004D6D0000}"/>
    <cellStyle name="Normal 6 2 3 3 2 4 2 4" xfId="28874" xr:uid="{00000000-0005-0000-0000-00004E6D0000}"/>
    <cellStyle name="Normal 6 2 3 3 2 4 3" xfId="28875" xr:uid="{00000000-0005-0000-0000-00004F6D0000}"/>
    <cellStyle name="Normal 6 2 3 3 2 4 3 2" xfId="28876" xr:uid="{00000000-0005-0000-0000-0000506D0000}"/>
    <cellStyle name="Normal 6 2 3 3 2 4 3 3" xfId="28877" xr:uid="{00000000-0005-0000-0000-0000516D0000}"/>
    <cellStyle name="Normal 6 2 3 3 2 4 4" xfId="28878" xr:uid="{00000000-0005-0000-0000-0000526D0000}"/>
    <cellStyle name="Normal 6 2 3 3 2 4 5" xfId="28879" xr:uid="{00000000-0005-0000-0000-0000536D0000}"/>
    <cellStyle name="Normal 6 2 3 3 2 4 6" xfId="28880" xr:uid="{00000000-0005-0000-0000-0000546D0000}"/>
    <cellStyle name="Normal 6 2 3 3 2 5" xfId="28881" xr:uid="{00000000-0005-0000-0000-0000556D0000}"/>
    <cellStyle name="Normal 6 2 3 3 2 5 2" xfId="28882" xr:uid="{00000000-0005-0000-0000-0000566D0000}"/>
    <cellStyle name="Normal 6 2 3 3 2 5 3" xfId="28883" xr:uid="{00000000-0005-0000-0000-0000576D0000}"/>
    <cellStyle name="Normal 6 2 3 3 2 5 4" xfId="28884" xr:uid="{00000000-0005-0000-0000-0000586D0000}"/>
    <cellStyle name="Normal 6 2 3 3 2 6" xfId="28885" xr:uid="{00000000-0005-0000-0000-0000596D0000}"/>
    <cellStyle name="Normal 6 2 3 3 2 6 2" xfId="28886" xr:uid="{00000000-0005-0000-0000-00005A6D0000}"/>
    <cellStyle name="Normal 6 2 3 3 2 6 3" xfId="28887" xr:uid="{00000000-0005-0000-0000-00005B6D0000}"/>
    <cellStyle name="Normal 6 2 3 3 2 6 4" xfId="28888" xr:uid="{00000000-0005-0000-0000-00005C6D0000}"/>
    <cellStyle name="Normal 6 2 3 3 2 7" xfId="28889" xr:uid="{00000000-0005-0000-0000-00005D6D0000}"/>
    <cellStyle name="Normal 6 2 3 3 2 7 2" xfId="28890" xr:uid="{00000000-0005-0000-0000-00005E6D0000}"/>
    <cellStyle name="Normal 6 2 3 3 2 7 3" xfId="28891" xr:uid="{00000000-0005-0000-0000-00005F6D0000}"/>
    <cellStyle name="Normal 6 2 3 3 2 7 4" xfId="28892" xr:uid="{00000000-0005-0000-0000-0000606D0000}"/>
    <cellStyle name="Normal 6 2 3 3 2 8" xfId="28893" xr:uid="{00000000-0005-0000-0000-0000616D0000}"/>
    <cellStyle name="Normal 6 2 3 3 2 8 2" xfId="28894" xr:uid="{00000000-0005-0000-0000-0000626D0000}"/>
    <cellStyle name="Normal 6 2 3 3 2 8 3" xfId="28895" xr:uid="{00000000-0005-0000-0000-0000636D0000}"/>
    <cellStyle name="Normal 6 2 3 3 2 9" xfId="28896" xr:uid="{00000000-0005-0000-0000-0000646D0000}"/>
    <cellStyle name="Normal 6 2 3 3 3" xfId="844" xr:uid="{00000000-0005-0000-0000-0000656D0000}"/>
    <cellStyle name="Normal 6 2 3 3 3 10" xfId="28897" xr:uid="{00000000-0005-0000-0000-0000666D0000}"/>
    <cellStyle name="Normal 6 2 3 3 3 2" xfId="1589" xr:uid="{00000000-0005-0000-0000-0000676D0000}"/>
    <cellStyle name="Normal 6 2 3 3 3 2 2" xfId="28898" xr:uid="{00000000-0005-0000-0000-0000686D0000}"/>
    <cellStyle name="Normal 6 2 3 3 3 2 2 2" xfId="28899" xr:uid="{00000000-0005-0000-0000-0000696D0000}"/>
    <cellStyle name="Normal 6 2 3 3 3 2 2 2 2" xfId="28900" xr:uid="{00000000-0005-0000-0000-00006A6D0000}"/>
    <cellStyle name="Normal 6 2 3 3 3 2 2 2 3" xfId="28901" xr:uid="{00000000-0005-0000-0000-00006B6D0000}"/>
    <cellStyle name="Normal 6 2 3 3 3 2 2 2 4" xfId="28902" xr:uid="{00000000-0005-0000-0000-00006C6D0000}"/>
    <cellStyle name="Normal 6 2 3 3 3 2 2 3" xfId="28903" xr:uid="{00000000-0005-0000-0000-00006D6D0000}"/>
    <cellStyle name="Normal 6 2 3 3 3 2 2 3 2" xfId="28904" xr:uid="{00000000-0005-0000-0000-00006E6D0000}"/>
    <cellStyle name="Normal 6 2 3 3 3 2 2 3 3" xfId="28905" xr:uid="{00000000-0005-0000-0000-00006F6D0000}"/>
    <cellStyle name="Normal 6 2 3 3 3 2 2 4" xfId="28906" xr:uid="{00000000-0005-0000-0000-0000706D0000}"/>
    <cellStyle name="Normal 6 2 3 3 3 2 2 5" xfId="28907" xr:uid="{00000000-0005-0000-0000-0000716D0000}"/>
    <cellStyle name="Normal 6 2 3 3 3 2 2 6" xfId="28908" xr:uid="{00000000-0005-0000-0000-0000726D0000}"/>
    <cellStyle name="Normal 6 2 3 3 3 2 3" xfId="28909" xr:uid="{00000000-0005-0000-0000-0000736D0000}"/>
    <cellStyle name="Normal 6 2 3 3 3 2 3 2" xfId="28910" xr:uid="{00000000-0005-0000-0000-0000746D0000}"/>
    <cellStyle name="Normal 6 2 3 3 3 2 3 3" xfId="28911" xr:uid="{00000000-0005-0000-0000-0000756D0000}"/>
    <cellStyle name="Normal 6 2 3 3 3 2 3 4" xfId="28912" xr:uid="{00000000-0005-0000-0000-0000766D0000}"/>
    <cellStyle name="Normal 6 2 3 3 3 2 4" xfId="28913" xr:uid="{00000000-0005-0000-0000-0000776D0000}"/>
    <cellStyle name="Normal 6 2 3 3 3 2 4 2" xfId="28914" xr:uid="{00000000-0005-0000-0000-0000786D0000}"/>
    <cellStyle name="Normal 6 2 3 3 3 2 4 3" xfId="28915" xr:uid="{00000000-0005-0000-0000-0000796D0000}"/>
    <cellStyle name="Normal 6 2 3 3 3 2 4 4" xfId="28916" xr:uid="{00000000-0005-0000-0000-00007A6D0000}"/>
    <cellStyle name="Normal 6 2 3 3 3 2 5" xfId="28917" xr:uid="{00000000-0005-0000-0000-00007B6D0000}"/>
    <cellStyle name="Normal 6 2 3 3 3 2 5 2" xfId="28918" xr:uid="{00000000-0005-0000-0000-00007C6D0000}"/>
    <cellStyle name="Normal 6 2 3 3 3 2 5 3" xfId="28919" xr:uid="{00000000-0005-0000-0000-00007D6D0000}"/>
    <cellStyle name="Normal 6 2 3 3 3 2 5 4" xfId="28920" xr:uid="{00000000-0005-0000-0000-00007E6D0000}"/>
    <cellStyle name="Normal 6 2 3 3 3 2 6" xfId="28921" xr:uid="{00000000-0005-0000-0000-00007F6D0000}"/>
    <cellStyle name="Normal 6 2 3 3 3 2 6 2" xfId="28922" xr:uid="{00000000-0005-0000-0000-0000806D0000}"/>
    <cellStyle name="Normal 6 2 3 3 3 2 6 3" xfId="28923" xr:uid="{00000000-0005-0000-0000-0000816D0000}"/>
    <cellStyle name="Normal 6 2 3 3 3 2 7" xfId="28924" xr:uid="{00000000-0005-0000-0000-0000826D0000}"/>
    <cellStyle name="Normal 6 2 3 3 3 2 8" xfId="28925" xr:uid="{00000000-0005-0000-0000-0000836D0000}"/>
    <cellStyle name="Normal 6 2 3 3 3 2 9" xfId="28926" xr:uid="{00000000-0005-0000-0000-0000846D0000}"/>
    <cellStyle name="Normal 6 2 3 3 3 3" xfId="28927" xr:uid="{00000000-0005-0000-0000-0000856D0000}"/>
    <cellStyle name="Normal 6 2 3 3 3 3 2" xfId="28928" xr:uid="{00000000-0005-0000-0000-0000866D0000}"/>
    <cellStyle name="Normal 6 2 3 3 3 3 2 2" xfId="28929" xr:uid="{00000000-0005-0000-0000-0000876D0000}"/>
    <cellStyle name="Normal 6 2 3 3 3 3 2 3" xfId="28930" xr:uid="{00000000-0005-0000-0000-0000886D0000}"/>
    <cellStyle name="Normal 6 2 3 3 3 3 2 4" xfId="28931" xr:uid="{00000000-0005-0000-0000-0000896D0000}"/>
    <cellStyle name="Normal 6 2 3 3 3 3 3" xfId="28932" xr:uid="{00000000-0005-0000-0000-00008A6D0000}"/>
    <cellStyle name="Normal 6 2 3 3 3 3 3 2" xfId="28933" xr:uid="{00000000-0005-0000-0000-00008B6D0000}"/>
    <cellStyle name="Normal 6 2 3 3 3 3 3 3" xfId="28934" xr:uid="{00000000-0005-0000-0000-00008C6D0000}"/>
    <cellStyle name="Normal 6 2 3 3 3 3 4" xfId="28935" xr:uid="{00000000-0005-0000-0000-00008D6D0000}"/>
    <cellStyle name="Normal 6 2 3 3 3 3 5" xfId="28936" xr:uid="{00000000-0005-0000-0000-00008E6D0000}"/>
    <cellStyle name="Normal 6 2 3 3 3 3 6" xfId="28937" xr:uid="{00000000-0005-0000-0000-00008F6D0000}"/>
    <cellStyle name="Normal 6 2 3 3 3 4" xfId="28938" xr:uid="{00000000-0005-0000-0000-0000906D0000}"/>
    <cellStyle name="Normal 6 2 3 3 3 4 2" xfId="28939" xr:uid="{00000000-0005-0000-0000-0000916D0000}"/>
    <cellStyle name="Normal 6 2 3 3 3 4 3" xfId="28940" xr:uid="{00000000-0005-0000-0000-0000926D0000}"/>
    <cellStyle name="Normal 6 2 3 3 3 4 4" xfId="28941" xr:uid="{00000000-0005-0000-0000-0000936D0000}"/>
    <cellStyle name="Normal 6 2 3 3 3 5" xfId="28942" xr:uid="{00000000-0005-0000-0000-0000946D0000}"/>
    <cellStyle name="Normal 6 2 3 3 3 5 2" xfId="28943" xr:uid="{00000000-0005-0000-0000-0000956D0000}"/>
    <cellStyle name="Normal 6 2 3 3 3 5 3" xfId="28944" xr:uid="{00000000-0005-0000-0000-0000966D0000}"/>
    <cellStyle name="Normal 6 2 3 3 3 5 4" xfId="28945" xr:uid="{00000000-0005-0000-0000-0000976D0000}"/>
    <cellStyle name="Normal 6 2 3 3 3 6" xfId="28946" xr:uid="{00000000-0005-0000-0000-0000986D0000}"/>
    <cellStyle name="Normal 6 2 3 3 3 6 2" xfId="28947" xr:uid="{00000000-0005-0000-0000-0000996D0000}"/>
    <cellStyle name="Normal 6 2 3 3 3 6 3" xfId="28948" xr:uid="{00000000-0005-0000-0000-00009A6D0000}"/>
    <cellStyle name="Normal 6 2 3 3 3 6 4" xfId="28949" xr:uid="{00000000-0005-0000-0000-00009B6D0000}"/>
    <cellStyle name="Normal 6 2 3 3 3 7" xfId="28950" xr:uid="{00000000-0005-0000-0000-00009C6D0000}"/>
    <cellStyle name="Normal 6 2 3 3 3 7 2" xfId="28951" xr:uid="{00000000-0005-0000-0000-00009D6D0000}"/>
    <cellStyle name="Normal 6 2 3 3 3 7 3" xfId="28952" xr:uid="{00000000-0005-0000-0000-00009E6D0000}"/>
    <cellStyle name="Normal 6 2 3 3 3 8" xfId="28953" xr:uid="{00000000-0005-0000-0000-00009F6D0000}"/>
    <cellStyle name="Normal 6 2 3 3 3 9" xfId="28954" xr:uid="{00000000-0005-0000-0000-0000A06D0000}"/>
    <cellStyle name="Normal 6 2 3 3 4" xfId="1586" xr:uid="{00000000-0005-0000-0000-0000A16D0000}"/>
    <cellStyle name="Normal 6 2 3 3 4 2" xfId="28955" xr:uid="{00000000-0005-0000-0000-0000A26D0000}"/>
    <cellStyle name="Normal 6 2 3 3 4 2 2" xfId="28956" xr:uid="{00000000-0005-0000-0000-0000A36D0000}"/>
    <cellStyle name="Normal 6 2 3 3 4 2 2 2" xfId="28957" xr:uid="{00000000-0005-0000-0000-0000A46D0000}"/>
    <cellStyle name="Normal 6 2 3 3 4 2 2 3" xfId="28958" xr:uid="{00000000-0005-0000-0000-0000A56D0000}"/>
    <cellStyle name="Normal 6 2 3 3 4 2 2 4" xfId="28959" xr:uid="{00000000-0005-0000-0000-0000A66D0000}"/>
    <cellStyle name="Normal 6 2 3 3 4 2 3" xfId="28960" xr:uid="{00000000-0005-0000-0000-0000A76D0000}"/>
    <cellStyle name="Normal 6 2 3 3 4 2 3 2" xfId="28961" xr:uid="{00000000-0005-0000-0000-0000A86D0000}"/>
    <cellStyle name="Normal 6 2 3 3 4 2 3 3" xfId="28962" xr:uid="{00000000-0005-0000-0000-0000A96D0000}"/>
    <cellStyle name="Normal 6 2 3 3 4 2 4" xfId="28963" xr:uid="{00000000-0005-0000-0000-0000AA6D0000}"/>
    <cellStyle name="Normal 6 2 3 3 4 2 5" xfId="28964" xr:uid="{00000000-0005-0000-0000-0000AB6D0000}"/>
    <cellStyle name="Normal 6 2 3 3 4 2 6" xfId="28965" xr:uid="{00000000-0005-0000-0000-0000AC6D0000}"/>
    <cellStyle name="Normal 6 2 3 3 4 3" xfId="28966" xr:uid="{00000000-0005-0000-0000-0000AD6D0000}"/>
    <cellStyle name="Normal 6 2 3 3 4 3 2" xfId="28967" xr:uid="{00000000-0005-0000-0000-0000AE6D0000}"/>
    <cellStyle name="Normal 6 2 3 3 4 3 3" xfId="28968" xr:uid="{00000000-0005-0000-0000-0000AF6D0000}"/>
    <cellStyle name="Normal 6 2 3 3 4 3 4" xfId="28969" xr:uid="{00000000-0005-0000-0000-0000B06D0000}"/>
    <cellStyle name="Normal 6 2 3 3 4 4" xfId="28970" xr:uid="{00000000-0005-0000-0000-0000B16D0000}"/>
    <cellStyle name="Normal 6 2 3 3 4 4 2" xfId="28971" xr:uid="{00000000-0005-0000-0000-0000B26D0000}"/>
    <cellStyle name="Normal 6 2 3 3 4 4 3" xfId="28972" xr:uid="{00000000-0005-0000-0000-0000B36D0000}"/>
    <cellStyle name="Normal 6 2 3 3 4 4 4" xfId="28973" xr:uid="{00000000-0005-0000-0000-0000B46D0000}"/>
    <cellStyle name="Normal 6 2 3 3 4 5" xfId="28974" xr:uid="{00000000-0005-0000-0000-0000B56D0000}"/>
    <cellStyle name="Normal 6 2 3 3 4 5 2" xfId="28975" xr:uid="{00000000-0005-0000-0000-0000B66D0000}"/>
    <cellStyle name="Normal 6 2 3 3 4 5 3" xfId="28976" xr:uid="{00000000-0005-0000-0000-0000B76D0000}"/>
    <cellStyle name="Normal 6 2 3 3 4 5 4" xfId="28977" xr:uid="{00000000-0005-0000-0000-0000B86D0000}"/>
    <cellStyle name="Normal 6 2 3 3 4 6" xfId="28978" xr:uid="{00000000-0005-0000-0000-0000B96D0000}"/>
    <cellStyle name="Normal 6 2 3 3 4 6 2" xfId="28979" xr:uid="{00000000-0005-0000-0000-0000BA6D0000}"/>
    <cellStyle name="Normal 6 2 3 3 4 6 3" xfId="28980" xr:uid="{00000000-0005-0000-0000-0000BB6D0000}"/>
    <cellStyle name="Normal 6 2 3 3 4 7" xfId="28981" xr:uid="{00000000-0005-0000-0000-0000BC6D0000}"/>
    <cellStyle name="Normal 6 2 3 3 4 8" xfId="28982" xr:uid="{00000000-0005-0000-0000-0000BD6D0000}"/>
    <cellStyle name="Normal 6 2 3 3 4 9" xfId="28983" xr:uid="{00000000-0005-0000-0000-0000BE6D0000}"/>
    <cellStyle name="Normal 6 2 3 3 5" xfId="28984" xr:uid="{00000000-0005-0000-0000-0000BF6D0000}"/>
    <cellStyle name="Normal 6 2 3 3 5 2" xfId="28985" xr:uid="{00000000-0005-0000-0000-0000C06D0000}"/>
    <cellStyle name="Normal 6 2 3 3 5 2 2" xfId="28986" xr:uid="{00000000-0005-0000-0000-0000C16D0000}"/>
    <cellStyle name="Normal 6 2 3 3 5 2 2 2" xfId="28987" xr:uid="{00000000-0005-0000-0000-0000C26D0000}"/>
    <cellStyle name="Normal 6 2 3 3 5 2 2 3" xfId="28988" xr:uid="{00000000-0005-0000-0000-0000C36D0000}"/>
    <cellStyle name="Normal 6 2 3 3 5 2 2 4" xfId="28989" xr:uid="{00000000-0005-0000-0000-0000C46D0000}"/>
    <cellStyle name="Normal 6 2 3 3 5 2 3" xfId="28990" xr:uid="{00000000-0005-0000-0000-0000C56D0000}"/>
    <cellStyle name="Normal 6 2 3 3 5 2 3 2" xfId="28991" xr:uid="{00000000-0005-0000-0000-0000C66D0000}"/>
    <cellStyle name="Normal 6 2 3 3 5 2 3 3" xfId="28992" xr:uid="{00000000-0005-0000-0000-0000C76D0000}"/>
    <cellStyle name="Normal 6 2 3 3 5 2 4" xfId="28993" xr:uid="{00000000-0005-0000-0000-0000C86D0000}"/>
    <cellStyle name="Normal 6 2 3 3 5 2 5" xfId="28994" xr:uid="{00000000-0005-0000-0000-0000C96D0000}"/>
    <cellStyle name="Normal 6 2 3 3 5 2 6" xfId="28995" xr:uid="{00000000-0005-0000-0000-0000CA6D0000}"/>
    <cellStyle name="Normal 6 2 3 3 5 3" xfId="28996" xr:uid="{00000000-0005-0000-0000-0000CB6D0000}"/>
    <cellStyle name="Normal 6 2 3 3 5 3 2" xfId="28997" xr:uid="{00000000-0005-0000-0000-0000CC6D0000}"/>
    <cellStyle name="Normal 6 2 3 3 5 3 3" xfId="28998" xr:uid="{00000000-0005-0000-0000-0000CD6D0000}"/>
    <cellStyle name="Normal 6 2 3 3 5 3 4" xfId="28999" xr:uid="{00000000-0005-0000-0000-0000CE6D0000}"/>
    <cellStyle name="Normal 6 2 3 3 5 4" xfId="29000" xr:uid="{00000000-0005-0000-0000-0000CF6D0000}"/>
    <cellStyle name="Normal 6 2 3 3 5 4 2" xfId="29001" xr:uid="{00000000-0005-0000-0000-0000D06D0000}"/>
    <cellStyle name="Normal 6 2 3 3 5 4 3" xfId="29002" xr:uid="{00000000-0005-0000-0000-0000D16D0000}"/>
    <cellStyle name="Normal 6 2 3 3 5 4 4" xfId="29003" xr:uid="{00000000-0005-0000-0000-0000D26D0000}"/>
    <cellStyle name="Normal 6 2 3 3 5 5" xfId="29004" xr:uid="{00000000-0005-0000-0000-0000D36D0000}"/>
    <cellStyle name="Normal 6 2 3 3 5 5 2" xfId="29005" xr:uid="{00000000-0005-0000-0000-0000D46D0000}"/>
    <cellStyle name="Normal 6 2 3 3 5 5 3" xfId="29006" xr:uid="{00000000-0005-0000-0000-0000D56D0000}"/>
    <cellStyle name="Normal 6 2 3 3 5 5 4" xfId="29007" xr:uid="{00000000-0005-0000-0000-0000D66D0000}"/>
    <cellStyle name="Normal 6 2 3 3 5 6" xfId="29008" xr:uid="{00000000-0005-0000-0000-0000D76D0000}"/>
    <cellStyle name="Normal 6 2 3 3 5 6 2" xfId="29009" xr:uid="{00000000-0005-0000-0000-0000D86D0000}"/>
    <cellStyle name="Normal 6 2 3 3 5 6 3" xfId="29010" xr:uid="{00000000-0005-0000-0000-0000D96D0000}"/>
    <cellStyle name="Normal 6 2 3 3 5 7" xfId="29011" xr:uid="{00000000-0005-0000-0000-0000DA6D0000}"/>
    <cellStyle name="Normal 6 2 3 3 5 8" xfId="29012" xr:uid="{00000000-0005-0000-0000-0000DB6D0000}"/>
    <cellStyle name="Normal 6 2 3 3 5 9" xfId="29013" xr:uid="{00000000-0005-0000-0000-0000DC6D0000}"/>
    <cellStyle name="Normal 6 2 3 3 6" xfId="29014" xr:uid="{00000000-0005-0000-0000-0000DD6D0000}"/>
    <cellStyle name="Normal 6 2 3 3 6 2" xfId="29015" xr:uid="{00000000-0005-0000-0000-0000DE6D0000}"/>
    <cellStyle name="Normal 6 2 3 3 6 2 2" xfId="29016" xr:uid="{00000000-0005-0000-0000-0000DF6D0000}"/>
    <cellStyle name="Normal 6 2 3 3 6 2 2 2" xfId="29017" xr:uid="{00000000-0005-0000-0000-0000E06D0000}"/>
    <cellStyle name="Normal 6 2 3 3 6 2 2 3" xfId="29018" xr:uid="{00000000-0005-0000-0000-0000E16D0000}"/>
    <cellStyle name="Normal 6 2 3 3 6 2 2 4" xfId="29019" xr:uid="{00000000-0005-0000-0000-0000E26D0000}"/>
    <cellStyle name="Normal 6 2 3 3 6 2 3" xfId="29020" xr:uid="{00000000-0005-0000-0000-0000E36D0000}"/>
    <cellStyle name="Normal 6 2 3 3 6 2 3 2" xfId="29021" xr:uid="{00000000-0005-0000-0000-0000E46D0000}"/>
    <cellStyle name="Normal 6 2 3 3 6 2 3 3" xfId="29022" xr:uid="{00000000-0005-0000-0000-0000E56D0000}"/>
    <cellStyle name="Normal 6 2 3 3 6 2 4" xfId="29023" xr:uid="{00000000-0005-0000-0000-0000E66D0000}"/>
    <cellStyle name="Normal 6 2 3 3 6 2 5" xfId="29024" xr:uid="{00000000-0005-0000-0000-0000E76D0000}"/>
    <cellStyle name="Normal 6 2 3 3 6 2 6" xfId="29025" xr:uid="{00000000-0005-0000-0000-0000E86D0000}"/>
    <cellStyle name="Normal 6 2 3 3 6 3" xfId="29026" xr:uid="{00000000-0005-0000-0000-0000E96D0000}"/>
    <cellStyle name="Normal 6 2 3 3 6 3 2" xfId="29027" xr:uid="{00000000-0005-0000-0000-0000EA6D0000}"/>
    <cellStyle name="Normal 6 2 3 3 6 3 3" xfId="29028" xr:uid="{00000000-0005-0000-0000-0000EB6D0000}"/>
    <cellStyle name="Normal 6 2 3 3 6 3 4" xfId="29029" xr:uid="{00000000-0005-0000-0000-0000EC6D0000}"/>
    <cellStyle name="Normal 6 2 3 3 6 4" xfId="29030" xr:uid="{00000000-0005-0000-0000-0000ED6D0000}"/>
    <cellStyle name="Normal 6 2 3 3 6 4 2" xfId="29031" xr:uid="{00000000-0005-0000-0000-0000EE6D0000}"/>
    <cellStyle name="Normal 6 2 3 3 6 4 3" xfId="29032" xr:uid="{00000000-0005-0000-0000-0000EF6D0000}"/>
    <cellStyle name="Normal 6 2 3 3 6 4 4" xfId="29033" xr:uid="{00000000-0005-0000-0000-0000F06D0000}"/>
    <cellStyle name="Normal 6 2 3 3 6 5" xfId="29034" xr:uid="{00000000-0005-0000-0000-0000F16D0000}"/>
    <cellStyle name="Normal 6 2 3 3 6 5 2" xfId="29035" xr:uid="{00000000-0005-0000-0000-0000F26D0000}"/>
    <cellStyle name="Normal 6 2 3 3 6 5 3" xfId="29036" xr:uid="{00000000-0005-0000-0000-0000F36D0000}"/>
    <cellStyle name="Normal 6 2 3 3 6 6" xfId="29037" xr:uid="{00000000-0005-0000-0000-0000F46D0000}"/>
    <cellStyle name="Normal 6 2 3 3 6 7" xfId="29038" xr:uid="{00000000-0005-0000-0000-0000F56D0000}"/>
    <cellStyle name="Normal 6 2 3 3 6 8" xfId="29039" xr:uid="{00000000-0005-0000-0000-0000F66D0000}"/>
    <cellStyle name="Normal 6 2 3 3 7" xfId="29040" xr:uid="{00000000-0005-0000-0000-0000F76D0000}"/>
    <cellStyle name="Normal 6 2 3 3 7 2" xfId="29041" xr:uid="{00000000-0005-0000-0000-0000F86D0000}"/>
    <cellStyle name="Normal 6 2 3 3 7 2 2" xfId="29042" xr:uid="{00000000-0005-0000-0000-0000F96D0000}"/>
    <cellStyle name="Normal 6 2 3 3 7 2 3" xfId="29043" xr:uid="{00000000-0005-0000-0000-0000FA6D0000}"/>
    <cellStyle name="Normal 6 2 3 3 7 2 4" xfId="29044" xr:uid="{00000000-0005-0000-0000-0000FB6D0000}"/>
    <cellStyle name="Normal 6 2 3 3 7 3" xfId="29045" xr:uid="{00000000-0005-0000-0000-0000FC6D0000}"/>
    <cellStyle name="Normal 6 2 3 3 7 3 2" xfId="29046" xr:uid="{00000000-0005-0000-0000-0000FD6D0000}"/>
    <cellStyle name="Normal 6 2 3 3 7 3 3" xfId="29047" xr:uid="{00000000-0005-0000-0000-0000FE6D0000}"/>
    <cellStyle name="Normal 6 2 3 3 7 4" xfId="29048" xr:uid="{00000000-0005-0000-0000-0000FF6D0000}"/>
    <cellStyle name="Normal 6 2 3 3 7 5" xfId="29049" xr:uid="{00000000-0005-0000-0000-0000006E0000}"/>
    <cellStyle name="Normal 6 2 3 3 7 6" xfId="29050" xr:uid="{00000000-0005-0000-0000-0000016E0000}"/>
    <cellStyle name="Normal 6 2 3 3 8" xfId="29051" xr:uid="{00000000-0005-0000-0000-0000026E0000}"/>
    <cellStyle name="Normal 6 2 3 3 8 2" xfId="29052" xr:uid="{00000000-0005-0000-0000-0000036E0000}"/>
    <cellStyle name="Normal 6 2 3 3 8 3" xfId="29053" xr:uid="{00000000-0005-0000-0000-0000046E0000}"/>
    <cellStyle name="Normal 6 2 3 3 8 4" xfId="29054" xr:uid="{00000000-0005-0000-0000-0000056E0000}"/>
    <cellStyle name="Normal 6 2 3 3 9" xfId="29055" xr:uid="{00000000-0005-0000-0000-0000066E0000}"/>
    <cellStyle name="Normal 6 2 3 3 9 2" xfId="29056" xr:uid="{00000000-0005-0000-0000-0000076E0000}"/>
    <cellStyle name="Normal 6 2 3 3 9 3" xfId="29057" xr:uid="{00000000-0005-0000-0000-0000086E0000}"/>
    <cellStyle name="Normal 6 2 3 3 9 4" xfId="29058" xr:uid="{00000000-0005-0000-0000-0000096E0000}"/>
    <cellStyle name="Normal 6 2 3 4" xfId="384" xr:uid="{00000000-0005-0000-0000-00000A6E0000}"/>
    <cellStyle name="Normal 6 2 3 4 10" xfId="29059" xr:uid="{00000000-0005-0000-0000-00000B6E0000}"/>
    <cellStyle name="Normal 6 2 3 4 11" xfId="29060" xr:uid="{00000000-0005-0000-0000-00000C6E0000}"/>
    <cellStyle name="Normal 6 2 3 4 2" xfId="954" xr:uid="{00000000-0005-0000-0000-00000D6E0000}"/>
    <cellStyle name="Normal 6 2 3 4 2 10" xfId="29061" xr:uid="{00000000-0005-0000-0000-00000E6E0000}"/>
    <cellStyle name="Normal 6 2 3 4 2 2" xfId="1591" xr:uid="{00000000-0005-0000-0000-00000F6E0000}"/>
    <cellStyle name="Normal 6 2 3 4 2 2 2" xfId="29062" xr:uid="{00000000-0005-0000-0000-0000106E0000}"/>
    <cellStyle name="Normal 6 2 3 4 2 2 2 2" xfId="29063" xr:uid="{00000000-0005-0000-0000-0000116E0000}"/>
    <cellStyle name="Normal 6 2 3 4 2 2 2 2 2" xfId="29064" xr:uid="{00000000-0005-0000-0000-0000126E0000}"/>
    <cellStyle name="Normal 6 2 3 4 2 2 2 2 3" xfId="29065" xr:uid="{00000000-0005-0000-0000-0000136E0000}"/>
    <cellStyle name="Normal 6 2 3 4 2 2 2 2 4" xfId="29066" xr:uid="{00000000-0005-0000-0000-0000146E0000}"/>
    <cellStyle name="Normal 6 2 3 4 2 2 2 3" xfId="29067" xr:uid="{00000000-0005-0000-0000-0000156E0000}"/>
    <cellStyle name="Normal 6 2 3 4 2 2 2 3 2" xfId="29068" xr:uid="{00000000-0005-0000-0000-0000166E0000}"/>
    <cellStyle name="Normal 6 2 3 4 2 2 2 3 3" xfId="29069" xr:uid="{00000000-0005-0000-0000-0000176E0000}"/>
    <cellStyle name="Normal 6 2 3 4 2 2 2 4" xfId="29070" xr:uid="{00000000-0005-0000-0000-0000186E0000}"/>
    <cellStyle name="Normal 6 2 3 4 2 2 2 5" xfId="29071" xr:uid="{00000000-0005-0000-0000-0000196E0000}"/>
    <cellStyle name="Normal 6 2 3 4 2 2 2 6" xfId="29072" xr:uid="{00000000-0005-0000-0000-00001A6E0000}"/>
    <cellStyle name="Normal 6 2 3 4 2 2 3" xfId="29073" xr:uid="{00000000-0005-0000-0000-00001B6E0000}"/>
    <cellStyle name="Normal 6 2 3 4 2 2 3 2" xfId="29074" xr:uid="{00000000-0005-0000-0000-00001C6E0000}"/>
    <cellStyle name="Normal 6 2 3 4 2 2 3 3" xfId="29075" xr:uid="{00000000-0005-0000-0000-00001D6E0000}"/>
    <cellStyle name="Normal 6 2 3 4 2 2 3 4" xfId="29076" xr:uid="{00000000-0005-0000-0000-00001E6E0000}"/>
    <cellStyle name="Normal 6 2 3 4 2 2 4" xfId="29077" xr:uid="{00000000-0005-0000-0000-00001F6E0000}"/>
    <cellStyle name="Normal 6 2 3 4 2 2 4 2" xfId="29078" xr:uid="{00000000-0005-0000-0000-0000206E0000}"/>
    <cellStyle name="Normal 6 2 3 4 2 2 4 3" xfId="29079" xr:uid="{00000000-0005-0000-0000-0000216E0000}"/>
    <cellStyle name="Normal 6 2 3 4 2 2 4 4" xfId="29080" xr:uid="{00000000-0005-0000-0000-0000226E0000}"/>
    <cellStyle name="Normal 6 2 3 4 2 2 5" xfId="29081" xr:uid="{00000000-0005-0000-0000-0000236E0000}"/>
    <cellStyle name="Normal 6 2 3 4 2 2 5 2" xfId="29082" xr:uid="{00000000-0005-0000-0000-0000246E0000}"/>
    <cellStyle name="Normal 6 2 3 4 2 2 5 3" xfId="29083" xr:uid="{00000000-0005-0000-0000-0000256E0000}"/>
    <cellStyle name="Normal 6 2 3 4 2 2 5 4" xfId="29084" xr:uid="{00000000-0005-0000-0000-0000266E0000}"/>
    <cellStyle name="Normal 6 2 3 4 2 2 6" xfId="29085" xr:uid="{00000000-0005-0000-0000-0000276E0000}"/>
    <cellStyle name="Normal 6 2 3 4 2 2 6 2" xfId="29086" xr:uid="{00000000-0005-0000-0000-0000286E0000}"/>
    <cellStyle name="Normal 6 2 3 4 2 2 6 3" xfId="29087" xr:uid="{00000000-0005-0000-0000-0000296E0000}"/>
    <cellStyle name="Normal 6 2 3 4 2 2 7" xfId="29088" xr:uid="{00000000-0005-0000-0000-00002A6E0000}"/>
    <cellStyle name="Normal 6 2 3 4 2 2 8" xfId="29089" xr:uid="{00000000-0005-0000-0000-00002B6E0000}"/>
    <cellStyle name="Normal 6 2 3 4 2 2 9" xfId="29090" xr:uid="{00000000-0005-0000-0000-00002C6E0000}"/>
    <cellStyle name="Normal 6 2 3 4 2 3" xfId="29091" xr:uid="{00000000-0005-0000-0000-00002D6E0000}"/>
    <cellStyle name="Normal 6 2 3 4 2 3 2" xfId="29092" xr:uid="{00000000-0005-0000-0000-00002E6E0000}"/>
    <cellStyle name="Normal 6 2 3 4 2 3 2 2" xfId="29093" xr:uid="{00000000-0005-0000-0000-00002F6E0000}"/>
    <cellStyle name="Normal 6 2 3 4 2 3 2 3" xfId="29094" xr:uid="{00000000-0005-0000-0000-0000306E0000}"/>
    <cellStyle name="Normal 6 2 3 4 2 3 2 4" xfId="29095" xr:uid="{00000000-0005-0000-0000-0000316E0000}"/>
    <cellStyle name="Normal 6 2 3 4 2 3 3" xfId="29096" xr:uid="{00000000-0005-0000-0000-0000326E0000}"/>
    <cellStyle name="Normal 6 2 3 4 2 3 3 2" xfId="29097" xr:uid="{00000000-0005-0000-0000-0000336E0000}"/>
    <cellStyle name="Normal 6 2 3 4 2 3 3 3" xfId="29098" xr:uid="{00000000-0005-0000-0000-0000346E0000}"/>
    <cellStyle name="Normal 6 2 3 4 2 3 4" xfId="29099" xr:uid="{00000000-0005-0000-0000-0000356E0000}"/>
    <cellStyle name="Normal 6 2 3 4 2 3 5" xfId="29100" xr:uid="{00000000-0005-0000-0000-0000366E0000}"/>
    <cellStyle name="Normal 6 2 3 4 2 3 6" xfId="29101" xr:uid="{00000000-0005-0000-0000-0000376E0000}"/>
    <cellStyle name="Normal 6 2 3 4 2 4" xfId="29102" xr:uid="{00000000-0005-0000-0000-0000386E0000}"/>
    <cellStyle name="Normal 6 2 3 4 2 4 2" xfId="29103" xr:uid="{00000000-0005-0000-0000-0000396E0000}"/>
    <cellStyle name="Normal 6 2 3 4 2 4 3" xfId="29104" xr:uid="{00000000-0005-0000-0000-00003A6E0000}"/>
    <cellStyle name="Normal 6 2 3 4 2 4 4" xfId="29105" xr:uid="{00000000-0005-0000-0000-00003B6E0000}"/>
    <cellStyle name="Normal 6 2 3 4 2 5" xfId="29106" xr:uid="{00000000-0005-0000-0000-00003C6E0000}"/>
    <cellStyle name="Normal 6 2 3 4 2 5 2" xfId="29107" xr:uid="{00000000-0005-0000-0000-00003D6E0000}"/>
    <cellStyle name="Normal 6 2 3 4 2 5 3" xfId="29108" xr:uid="{00000000-0005-0000-0000-00003E6E0000}"/>
    <cellStyle name="Normal 6 2 3 4 2 5 4" xfId="29109" xr:uid="{00000000-0005-0000-0000-00003F6E0000}"/>
    <cellStyle name="Normal 6 2 3 4 2 6" xfId="29110" xr:uid="{00000000-0005-0000-0000-0000406E0000}"/>
    <cellStyle name="Normal 6 2 3 4 2 6 2" xfId="29111" xr:uid="{00000000-0005-0000-0000-0000416E0000}"/>
    <cellStyle name="Normal 6 2 3 4 2 6 3" xfId="29112" xr:uid="{00000000-0005-0000-0000-0000426E0000}"/>
    <cellStyle name="Normal 6 2 3 4 2 6 4" xfId="29113" xr:uid="{00000000-0005-0000-0000-0000436E0000}"/>
    <cellStyle name="Normal 6 2 3 4 2 7" xfId="29114" xr:uid="{00000000-0005-0000-0000-0000446E0000}"/>
    <cellStyle name="Normal 6 2 3 4 2 7 2" xfId="29115" xr:uid="{00000000-0005-0000-0000-0000456E0000}"/>
    <cellStyle name="Normal 6 2 3 4 2 7 3" xfId="29116" xr:uid="{00000000-0005-0000-0000-0000466E0000}"/>
    <cellStyle name="Normal 6 2 3 4 2 8" xfId="29117" xr:uid="{00000000-0005-0000-0000-0000476E0000}"/>
    <cellStyle name="Normal 6 2 3 4 2 9" xfId="29118" xr:uid="{00000000-0005-0000-0000-0000486E0000}"/>
    <cellStyle name="Normal 6 2 3 4 3" xfId="1590" xr:uid="{00000000-0005-0000-0000-0000496E0000}"/>
    <cellStyle name="Normal 6 2 3 4 3 2" xfId="29119" xr:uid="{00000000-0005-0000-0000-00004A6E0000}"/>
    <cellStyle name="Normal 6 2 3 4 3 2 2" xfId="29120" xr:uid="{00000000-0005-0000-0000-00004B6E0000}"/>
    <cellStyle name="Normal 6 2 3 4 3 2 2 2" xfId="29121" xr:uid="{00000000-0005-0000-0000-00004C6E0000}"/>
    <cellStyle name="Normal 6 2 3 4 3 2 2 3" xfId="29122" xr:uid="{00000000-0005-0000-0000-00004D6E0000}"/>
    <cellStyle name="Normal 6 2 3 4 3 2 2 4" xfId="29123" xr:uid="{00000000-0005-0000-0000-00004E6E0000}"/>
    <cellStyle name="Normal 6 2 3 4 3 2 3" xfId="29124" xr:uid="{00000000-0005-0000-0000-00004F6E0000}"/>
    <cellStyle name="Normal 6 2 3 4 3 2 3 2" xfId="29125" xr:uid="{00000000-0005-0000-0000-0000506E0000}"/>
    <cellStyle name="Normal 6 2 3 4 3 2 3 3" xfId="29126" xr:uid="{00000000-0005-0000-0000-0000516E0000}"/>
    <cellStyle name="Normal 6 2 3 4 3 2 4" xfId="29127" xr:uid="{00000000-0005-0000-0000-0000526E0000}"/>
    <cellStyle name="Normal 6 2 3 4 3 2 5" xfId="29128" xr:uid="{00000000-0005-0000-0000-0000536E0000}"/>
    <cellStyle name="Normal 6 2 3 4 3 2 6" xfId="29129" xr:uid="{00000000-0005-0000-0000-0000546E0000}"/>
    <cellStyle name="Normal 6 2 3 4 3 3" xfId="29130" xr:uid="{00000000-0005-0000-0000-0000556E0000}"/>
    <cellStyle name="Normal 6 2 3 4 3 3 2" xfId="29131" xr:uid="{00000000-0005-0000-0000-0000566E0000}"/>
    <cellStyle name="Normal 6 2 3 4 3 3 3" xfId="29132" xr:uid="{00000000-0005-0000-0000-0000576E0000}"/>
    <cellStyle name="Normal 6 2 3 4 3 3 4" xfId="29133" xr:uid="{00000000-0005-0000-0000-0000586E0000}"/>
    <cellStyle name="Normal 6 2 3 4 3 4" xfId="29134" xr:uid="{00000000-0005-0000-0000-0000596E0000}"/>
    <cellStyle name="Normal 6 2 3 4 3 4 2" xfId="29135" xr:uid="{00000000-0005-0000-0000-00005A6E0000}"/>
    <cellStyle name="Normal 6 2 3 4 3 4 3" xfId="29136" xr:uid="{00000000-0005-0000-0000-00005B6E0000}"/>
    <cellStyle name="Normal 6 2 3 4 3 4 4" xfId="29137" xr:uid="{00000000-0005-0000-0000-00005C6E0000}"/>
    <cellStyle name="Normal 6 2 3 4 3 5" xfId="29138" xr:uid="{00000000-0005-0000-0000-00005D6E0000}"/>
    <cellStyle name="Normal 6 2 3 4 3 5 2" xfId="29139" xr:uid="{00000000-0005-0000-0000-00005E6E0000}"/>
    <cellStyle name="Normal 6 2 3 4 3 5 3" xfId="29140" xr:uid="{00000000-0005-0000-0000-00005F6E0000}"/>
    <cellStyle name="Normal 6 2 3 4 3 5 4" xfId="29141" xr:uid="{00000000-0005-0000-0000-0000606E0000}"/>
    <cellStyle name="Normal 6 2 3 4 3 6" xfId="29142" xr:uid="{00000000-0005-0000-0000-0000616E0000}"/>
    <cellStyle name="Normal 6 2 3 4 3 6 2" xfId="29143" xr:uid="{00000000-0005-0000-0000-0000626E0000}"/>
    <cellStyle name="Normal 6 2 3 4 3 6 3" xfId="29144" xr:uid="{00000000-0005-0000-0000-0000636E0000}"/>
    <cellStyle name="Normal 6 2 3 4 3 7" xfId="29145" xr:uid="{00000000-0005-0000-0000-0000646E0000}"/>
    <cellStyle name="Normal 6 2 3 4 3 8" xfId="29146" xr:uid="{00000000-0005-0000-0000-0000656E0000}"/>
    <cellStyle name="Normal 6 2 3 4 3 9" xfId="29147" xr:uid="{00000000-0005-0000-0000-0000666E0000}"/>
    <cellStyle name="Normal 6 2 3 4 4" xfId="29148" xr:uid="{00000000-0005-0000-0000-0000676E0000}"/>
    <cellStyle name="Normal 6 2 3 4 4 2" xfId="29149" xr:uid="{00000000-0005-0000-0000-0000686E0000}"/>
    <cellStyle name="Normal 6 2 3 4 4 2 2" xfId="29150" xr:uid="{00000000-0005-0000-0000-0000696E0000}"/>
    <cellStyle name="Normal 6 2 3 4 4 2 3" xfId="29151" xr:uid="{00000000-0005-0000-0000-00006A6E0000}"/>
    <cellStyle name="Normal 6 2 3 4 4 2 4" xfId="29152" xr:uid="{00000000-0005-0000-0000-00006B6E0000}"/>
    <cellStyle name="Normal 6 2 3 4 4 3" xfId="29153" xr:uid="{00000000-0005-0000-0000-00006C6E0000}"/>
    <cellStyle name="Normal 6 2 3 4 4 3 2" xfId="29154" xr:uid="{00000000-0005-0000-0000-00006D6E0000}"/>
    <cellStyle name="Normal 6 2 3 4 4 3 3" xfId="29155" xr:uid="{00000000-0005-0000-0000-00006E6E0000}"/>
    <cellStyle name="Normal 6 2 3 4 4 4" xfId="29156" xr:uid="{00000000-0005-0000-0000-00006F6E0000}"/>
    <cellStyle name="Normal 6 2 3 4 4 5" xfId="29157" xr:uid="{00000000-0005-0000-0000-0000706E0000}"/>
    <cellStyle name="Normal 6 2 3 4 4 6" xfId="29158" xr:uid="{00000000-0005-0000-0000-0000716E0000}"/>
    <cellStyle name="Normal 6 2 3 4 5" xfId="29159" xr:uid="{00000000-0005-0000-0000-0000726E0000}"/>
    <cellStyle name="Normal 6 2 3 4 5 2" xfId="29160" xr:uid="{00000000-0005-0000-0000-0000736E0000}"/>
    <cellStyle name="Normal 6 2 3 4 5 3" xfId="29161" xr:uid="{00000000-0005-0000-0000-0000746E0000}"/>
    <cellStyle name="Normal 6 2 3 4 5 4" xfId="29162" xr:uid="{00000000-0005-0000-0000-0000756E0000}"/>
    <cellStyle name="Normal 6 2 3 4 6" xfId="29163" xr:uid="{00000000-0005-0000-0000-0000766E0000}"/>
    <cellStyle name="Normal 6 2 3 4 6 2" xfId="29164" xr:uid="{00000000-0005-0000-0000-0000776E0000}"/>
    <cellStyle name="Normal 6 2 3 4 6 3" xfId="29165" xr:uid="{00000000-0005-0000-0000-0000786E0000}"/>
    <cellStyle name="Normal 6 2 3 4 6 4" xfId="29166" xr:uid="{00000000-0005-0000-0000-0000796E0000}"/>
    <cellStyle name="Normal 6 2 3 4 7" xfId="29167" xr:uid="{00000000-0005-0000-0000-00007A6E0000}"/>
    <cellStyle name="Normal 6 2 3 4 7 2" xfId="29168" xr:uid="{00000000-0005-0000-0000-00007B6E0000}"/>
    <cellStyle name="Normal 6 2 3 4 7 3" xfId="29169" xr:uid="{00000000-0005-0000-0000-00007C6E0000}"/>
    <cellStyle name="Normal 6 2 3 4 7 4" xfId="29170" xr:uid="{00000000-0005-0000-0000-00007D6E0000}"/>
    <cellStyle name="Normal 6 2 3 4 8" xfId="29171" xr:uid="{00000000-0005-0000-0000-00007E6E0000}"/>
    <cellStyle name="Normal 6 2 3 4 8 2" xfId="29172" xr:uid="{00000000-0005-0000-0000-00007F6E0000}"/>
    <cellStyle name="Normal 6 2 3 4 8 3" xfId="29173" xr:uid="{00000000-0005-0000-0000-0000806E0000}"/>
    <cellStyle name="Normal 6 2 3 4 9" xfId="29174" xr:uid="{00000000-0005-0000-0000-0000816E0000}"/>
    <cellStyle name="Normal 6 2 3 5" xfId="601" xr:uid="{00000000-0005-0000-0000-0000826E0000}"/>
    <cellStyle name="Normal 6 2 3 5 10" xfId="29175" xr:uid="{00000000-0005-0000-0000-0000836E0000}"/>
    <cellStyle name="Normal 6 2 3 5 11" xfId="29176" xr:uid="{00000000-0005-0000-0000-0000846E0000}"/>
    <cellStyle name="Normal 6 2 3 5 2" xfId="1067" xr:uid="{00000000-0005-0000-0000-0000856E0000}"/>
    <cellStyle name="Normal 6 2 3 5 2 10" xfId="29177" xr:uid="{00000000-0005-0000-0000-0000866E0000}"/>
    <cellStyle name="Normal 6 2 3 5 2 2" xfId="1593" xr:uid="{00000000-0005-0000-0000-0000876E0000}"/>
    <cellStyle name="Normal 6 2 3 5 2 2 2" xfId="29178" xr:uid="{00000000-0005-0000-0000-0000886E0000}"/>
    <cellStyle name="Normal 6 2 3 5 2 2 2 2" xfId="29179" xr:uid="{00000000-0005-0000-0000-0000896E0000}"/>
    <cellStyle name="Normal 6 2 3 5 2 2 2 2 2" xfId="29180" xr:uid="{00000000-0005-0000-0000-00008A6E0000}"/>
    <cellStyle name="Normal 6 2 3 5 2 2 2 2 3" xfId="29181" xr:uid="{00000000-0005-0000-0000-00008B6E0000}"/>
    <cellStyle name="Normal 6 2 3 5 2 2 2 2 4" xfId="29182" xr:uid="{00000000-0005-0000-0000-00008C6E0000}"/>
    <cellStyle name="Normal 6 2 3 5 2 2 2 3" xfId="29183" xr:uid="{00000000-0005-0000-0000-00008D6E0000}"/>
    <cellStyle name="Normal 6 2 3 5 2 2 2 3 2" xfId="29184" xr:uid="{00000000-0005-0000-0000-00008E6E0000}"/>
    <cellStyle name="Normal 6 2 3 5 2 2 2 3 3" xfId="29185" xr:uid="{00000000-0005-0000-0000-00008F6E0000}"/>
    <cellStyle name="Normal 6 2 3 5 2 2 2 4" xfId="29186" xr:uid="{00000000-0005-0000-0000-0000906E0000}"/>
    <cellStyle name="Normal 6 2 3 5 2 2 2 5" xfId="29187" xr:uid="{00000000-0005-0000-0000-0000916E0000}"/>
    <cellStyle name="Normal 6 2 3 5 2 2 2 6" xfId="29188" xr:uid="{00000000-0005-0000-0000-0000926E0000}"/>
    <cellStyle name="Normal 6 2 3 5 2 2 3" xfId="29189" xr:uid="{00000000-0005-0000-0000-0000936E0000}"/>
    <cellStyle name="Normal 6 2 3 5 2 2 3 2" xfId="29190" xr:uid="{00000000-0005-0000-0000-0000946E0000}"/>
    <cellStyle name="Normal 6 2 3 5 2 2 3 3" xfId="29191" xr:uid="{00000000-0005-0000-0000-0000956E0000}"/>
    <cellStyle name="Normal 6 2 3 5 2 2 3 4" xfId="29192" xr:uid="{00000000-0005-0000-0000-0000966E0000}"/>
    <cellStyle name="Normal 6 2 3 5 2 2 4" xfId="29193" xr:uid="{00000000-0005-0000-0000-0000976E0000}"/>
    <cellStyle name="Normal 6 2 3 5 2 2 4 2" xfId="29194" xr:uid="{00000000-0005-0000-0000-0000986E0000}"/>
    <cellStyle name="Normal 6 2 3 5 2 2 4 3" xfId="29195" xr:uid="{00000000-0005-0000-0000-0000996E0000}"/>
    <cellStyle name="Normal 6 2 3 5 2 2 4 4" xfId="29196" xr:uid="{00000000-0005-0000-0000-00009A6E0000}"/>
    <cellStyle name="Normal 6 2 3 5 2 2 5" xfId="29197" xr:uid="{00000000-0005-0000-0000-00009B6E0000}"/>
    <cellStyle name="Normal 6 2 3 5 2 2 5 2" xfId="29198" xr:uid="{00000000-0005-0000-0000-00009C6E0000}"/>
    <cellStyle name="Normal 6 2 3 5 2 2 5 3" xfId="29199" xr:uid="{00000000-0005-0000-0000-00009D6E0000}"/>
    <cellStyle name="Normal 6 2 3 5 2 2 5 4" xfId="29200" xr:uid="{00000000-0005-0000-0000-00009E6E0000}"/>
    <cellStyle name="Normal 6 2 3 5 2 2 6" xfId="29201" xr:uid="{00000000-0005-0000-0000-00009F6E0000}"/>
    <cellStyle name="Normal 6 2 3 5 2 2 6 2" xfId="29202" xr:uid="{00000000-0005-0000-0000-0000A06E0000}"/>
    <cellStyle name="Normal 6 2 3 5 2 2 6 3" xfId="29203" xr:uid="{00000000-0005-0000-0000-0000A16E0000}"/>
    <cellStyle name="Normal 6 2 3 5 2 2 7" xfId="29204" xr:uid="{00000000-0005-0000-0000-0000A26E0000}"/>
    <cellStyle name="Normal 6 2 3 5 2 2 8" xfId="29205" xr:uid="{00000000-0005-0000-0000-0000A36E0000}"/>
    <cellStyle name="Normal 6 2 3 5 2 2 9" xfId="29206" xr:uid="{00000000-0005-0000-0000-0000A46E0000}"/>
    <cellStyle name="Normal 6 2 3 5 2 3" xfId="29207" xr:uid="{00000000-0005-0000-0000-0000A56E0000}"/>
    <cellStyle name="Normal 6 2 3 5 2 3 2" xfId="29208" xr:uid="{00000000-0005-0000-0000-0000A66E0000}"/>
    <cellStyle name="Normal 6 2 3 5 2 3 2 2" xfId="29209" xr:uid="{00000000-0005-0000-0000-0000A76E0000}"/>
    <cellStyle name="Normal 6 2 3 5 2 3 2 3" xfId="29210" xr:uid="{00000000-0005-0000-0000-0000A86E0000}"/>
    <cellStyle name="Normal 6 2 3 5 2 3 2 4" xfId="29211" xr:uid="{00000000-0005-0000-0000-0000A96E0000}"/>
    <cellStyle name="Normal 6 2 3 5 2 3 3" xfId="29212" xr:uid="{00000000-0005-0000-0000-0000AA6E0000}"/>
    <cellStyle name="Normal 6 2 3 5 2 3 3 2" xfId="29213" xr:uid="{00000000-0005-0000-0000-0000AB6E0000}"/>
    <cellStyle name="Normal 6 2 3 5 2 3 3 3" xfId="29214" xr:uid="{00000000-0005-0000-0000-0000AC6E0000}"/>
    <cellStyle name="Normal 6 2 3 5 2 3 4" xfId="29215" xr:uid="{00000000-0005-0000-0000-0000AD6E0000}"/>
    <cellStyle name="Normal 6 2 3 5 2 3 5" xfId="29216" xr:uid="{00000000-0005-0000-0000-0000AE6E0000}"/>
    <cellStyle name="Normal 6 2 3 5 2 3 6" xfId="29217" xr:uid="{00000000-0005-0000-0000-0000AF6E0000}"/>
    <cellStyle name="Normal 6 2 3 5 2 4" xfId="29218" xr:uid="{00000000-0005-0000-0000-0000B06E0000}"/>
    <cellStyle name="Normal 6 2 3 5 2 4 2" xfId="29219" xr:uid="{00000000-0005-0000-0000-0000B16E0000}"/>
    <cellStyle name="Normal 6 2 3 5 2 4 3" xfId="29220" xr:uid="{00000000-0005-0000-0000-0000B26E0000}"/>
    <cellStyle name="Normal 6 2 3 5 2 4 4" xfId="29221" xr:uid="{00000000-0005-0000-0000-0000B36E0000}"/>
    <cellStyle name="Normal 6 2 3 5 2 5" xfId="29222" xr:uid="{00000000-0005-0000-0000-0000B46E0000}"/>
    <cellStyle name="Normal 6 2 3 5 2 5 2" xfId="29223" xr:uid="{00000000-0005-0000-0000-0000B56E0000}"/>
    <cellStyle name="Normal 6 2 3 5 2 5 3" xfId="29224" xr:uid="{00000000-0005-0000-0000-0000B66E0000}"/>
    <cellStyle name="Normal 6 2 3 5 2 5 4" xfId="29225" xr:uid="{00000000-0005-0000-0000-0000B76E0000}"/>
    <cellStyle name="Normal 6 2 3 5 2 6" xfId="29226" xr:uid="{00000000-0005-0000-0000-0000B86E0000}"/>
    <cellStyle name="Normal 6 2 3 5 2 6 2" xfId="29227" xr:uid="{00000000-0005-0000-0000-0000B96E0000}"/>
    <cellStyle name="Normal 6 2 3 5 2 6 3" xfId="29228" xr:uid="{00000000-0005-0000-0000-0000BA6E0000}"/>
    <cellStyle name="Normal 6 2 3 5 2 6 4" xfId="29229" xr:uid="{00000000-0005-0000-0000-0000BB6E0000}"/>
    <cellStyle name="Normal 6 2 3 5 2 7" xfId="29230" xr:uid="{00000000-0005-0000-0000-0000BC6E0000}"/>
    <cellStyle name="Normal 6 2 3 5 2 7 2" xfId="29231" xr:uid="{00000000-0005-0000-0000-0000BD6E0000}"/>
    <cellStyle name="Normal 6 2 3 5 2 7 3" xfId="29232" xr:uid="{00000000-0005-0000-0000-0000BE6E0000}"/>
    <cellStyle name="Normal 6 2 3 5 2 8" xfId="29233" xr:uid="{00000000-0005-0000-0000-0000BF6E0000}"/>
    <cellStyle name="Normal 6 2 3 5 2 9" xfId="29234" xr:uid="{00000000-0005-0000-0000-0000C06E0000}"/>
    <cellStyle name="Normal 6 2 3 5 3" xfId="1592" xr:uid="{00000000-0005-0000-0000-0000C16E0000}"/>
    <cellStyle name="Normal 6 2 3 5 3 2" xfId="29235" xr:uid="{00000000-0005-0000-0000-0000C26E0000}"/>
    <cellStyle name="Normal 6 2 3 5 3 2 2" xfId="29236" xr:uid="{00000000-0005-0000-0000-0000C36E0000}"/>
    <cellStyle name="Normal 6 2 3 5 3 2 2 2" xfId="29237" xr:uid="{00000000-0005-0000-0000-0000C46E0000}"/>
    <cellStyle name="Normal 6 2 3 5 3 2 2 3" xfId="29238" xr:uid="{00000000-0005-0000-0000-0000C56E0000}"/>
    <cellStyle name="Normal 6 2 3 5 3 2 2 4" xfId="29239" xr:uid="{00000000-0005-0000-0000-0000C66E0000}"/>
    <cellStyle name="Normal 6 2 3 5 3 2 3" xfId="29240" xr:uid="{00000000-0005-0000-0000-0000C76E0000}"/>
    <cellStyle name="Normal 6 2 3 5 3 2 3 2" xfId="29241" xr:uid="{00000000-0005-0000-0000-0000C86E0000}"/>
    <cellStyle name="Normal 6 2 3 5 3 2 3 3" xfId="29242" xr:uid="{00000000-0005-0000-0000-0000C96E0000}"/>
    <cellStyle name="Normal 6 2 3 5 3 2 4" xfId="29243" xr:uid="{00000000-0005-0000-0000-0000CA6E0000}"/>
    <cellStyle name="Normal 6 2 3 5 3 2 5" xfId="29244" xr:uid="{00000000-0005-0000-0000-0000CB6E0000}"/>
    <cellStyle name="Normal 6 2 3 5 3 2 6" xfId="29245" xr:uid="{00000000-0005-0000-0000-0000CC6E0000}"/>
    <cellStyle name="Normal 6 2 3 5 3 3" xfId="29246" xr:uid="{00000000-0005-0000-0000-0000CD6E0000}"/>
    <cellStyle name="Normal 6 2 3 5 3 3 2" xfId="29247" xr:uid="{00000000-0005-0000-0000-0000CE6E0000}"/>
    <cellStyle name="Normal 6 2 3 5 3 3 3" xfId="29248" xr:uid="{00000000-0005-0000-0000-0000CF6E0000}"/>
    <cellStyle name="Normal 6 2 3 5 3 3 4" xfId="29249" xr:uid="{00000000-0005-0000-0000-0000D06E0000}"/>
    <cellStyle name="Normal 6 2 3 5 3 4" xfId="29250" xr:uid="{00000000-0005-0000-0000-0000D16E0000}"/>
    <cellStyle name="Normal 6 2 3 5 3 4 2" xfId="29251" xr:uid="{00000000-0005-0000-0000-0000D26E0000}"/>
    <cellStyle name="Normal 6 2 3 5 3 4 3" xfId="29252" xr:uid="{00000000-0005-0000-0000-0000D36E0000}"/>
    <cellStyle name="Normal 6 2 3 5 3 4 4" xfId="29253" xr:uid="{00000000-0005-0000-0000-0000D46E0000}"/>
    <cellStyle name="Normal 6 2 3 5 3 5" xfId="29254" xr:uid="{00000000-0005-0000-0000-0000D56E0000}"/>
    <cellStyle name="Normal 6 2 3 5 3 5 2" xfId="29255" xr:uid="{00000000-0005-0000-0000-0000D66E0000}"/>
    <cellStyle name="Normal 6 2 3 5 3 5 3" xfId="29256" xr:uid="{00000000-0005-0000-0000-0000D76E0000}"/>
    <cellStyle name="Normal 6 2 3 5 3 5 4" xfId="29257" xr:uid="{00000000-0005-0000-0000-0000D86E0000}"/>
    <cellStyle name="Normal 6 2 3 5 3 6" xfId="29258" xr:uid="{00000000-0005-0000-0000-0000D96E0000}"/>
    <cellStyle name="Normal 6 2 3 5 3 6 2" xfId="29259" xr:uid="{00000000-0005-0000-0000-0000DA6E0000}"/>
    <cellStyle name="Normal 6 2 3 5 3 6 3" xfId="29260" xr:uid="{00000000-0005-0000-0000-0000DB6E0000}"/>
    <cellStyle name="Normal 6 2 3 5 3 7" xfId="29261" xr:uid="{00000000-0005-0000-0000-0000DC6E0000}"/>
    <cellStyle name="Normal 6 2 3 5 3 8" xfId="29262" xr:uid="{00000000-0005-0000-0000-0000DD6E0000}"/>
    <cellStyle name="Normal 6 2 3 5 3 9" xfId="29263" xr:uid="{00000000-0005-0000-0000-0000DE6E0000}"/>
    <cellStyle name="Normal 6 2 3 5 4" xfId="29264" xr:uid="{00000000-0005-0000-0000-0000DF6E0000}"/>
    <cellStyle name="Normal 6 2 3 5 4 2" xfId="29265" xr:uid="{00000000-0005-0000-0000-0000E06E0000}"/>
    <cellStyle name="Normal 6 2 3 5 4 2 2" xfId="29266" xr:uid="{00000000-0005-0000-0000-0000E16E0000}"/>
    <cellStyle name="Normal 6 2 3 5 4 2 3" xfId="29267" xr:uid="{00000000-0005-0000-0000-0000E26E0000}"/>
    <cellStyle name="Normal 6 2 3 5 4 2 4" xfId="29268" xr:uid="{00000000-0005-0000-0000-0000E36E0000}"/>
    <cellStyle name="Normal 6 2 3 5 4 3" xfId="29269" xr:uid="{00000000-0005-0000-0000-0000E46E0000}"/>
    <cellStyle name="Normal 6 2 3 5 4 3 2" xfId="29270" xr:uid="{00000000-0005-0000-0000-0000E56E0000}"/>
    <cellStyle name="Normal 6 2 3 5 4 3 3" xfId="29271" xr:uid="{00000000-0005-0000-0000-0000E66E0000}"/>
    <cellStyle name="Normal 6 2 3 5 4 4" xfId="29272" xr:uid="{00000000-0005-0000-0000-0000E76E0000}"/>
    <cellStyle name="Normal 6 2 3 5 4 5" xfId="29273" xr:uid="{00000000-0005-0000-0000-0000E86E0000}"/>
    <cellStyle name="Normal 6 2 3 5 4 6" xfId="29274" xr:uid="{00000000-0005-0000-0000-0000E96E0000}"/>
    <cellStyle name="Normal 6 2 3 5 5" xfId="29275" xr:uid="{00000000-0005-0000-0000-0000EA6E0000}"/>
    <cellStyle name="Normal 6 2 3 5 5 2" xfId="29276" xr:uid="{00000000-0005-0000-0000-0000EB6E0000}"/>
    <cellStyle name="Normal 6 2 3 5 5 3" xfId="29277" xr:uid="{00000000-0005-0000-0000-0000EC6E0000}"/>
    <cellStyle name="Normal 6 2 3 5 5 4" xfId="29278" xr:uid="{00000000-0005-0000-0000-0000ED6E0000}"/>
    <cellStyle name="Normal 6 2 3 5 6" xfId="29279" xr:uid="{00000000-0005-0000-0000-0000EE6E0000}"/>
    <cellStyle name="Normal 6 2 3 5 6 2" xfId="29280" xr:uid="{00000000-0005-0000-0000-0000EF6E0000}"/>
    <cellStyle name="Normal 6 2 3 5 6 3" xfId="29281" xr:uid="{00000000-0005-0000-0000-0000F06E0000}"/>
    <cellStyle name="Normal 6 2 3 5 6 4" xfId="29282" xr:uid="{00000000-0005-0000-0000-0000F16E0000}"/>
    <cellStyle name="Normal 6 2 3 5 7" xfId="29283" xr:uid="{00000000-0005-0000-0000-0000F26E0000}"/>
    <cellStyle name="Normal 6 2 3 5 7 2" xfId="29284" xr:uid="{00000000-0005-0000-0000-0000F36E0000}"/>
    <cellStyle name="Normal 6 2 3 5 7 3" xfId="29285" xr:uid="{00000000-0005-0000-0000-0000F46E0000}"/>
    <cellStyle name="Normal 6 2 3 5 7 4" xfId="29286" xr:uid="{00000000-0005-0000-0000-0000F56E0000}"/>
    <cellStyle name="Normal 6 2 3 5 8" xfId="29287" xr:uid="{00000000-0005-0000-0000-0000F66E0000}"/>
    <cellStyle name="Normal 6 2 3 5 8 2" xfId="29288" xr:uid="{00000000-0005-0000-0000-0000F76E0000}"/>
    <cellStyle name="Normal 6 2 3 5 8 3" xfId="29289" xr:uid="{00000000-0005-0000-0000-0000F86E0000}"/>
    <cellStyle name="Normal 6 2 3 5 9" xfId="29290" xr:uid="{00000000-0005-0000-0000-0000F96E0000}"/>
    <cellStyle name="Normal 6 2 3 6" xfId="268" xr:uid="{00000000-0005-0000-0000-0000FA6E0000}"/>
    <cellStyle name="Normal 6 2 3 6 10" xfId="29291" xr:uid="{00000000-0005-0000-0000-0000FB6E0000}"/>
    <cellStyle name="Normal 6 2 3 6 11" xfId="29292" xr:uid="{00000000-0005-0000-0000-0000FC6E0000}"/>
    <cellStyle name="Normal 6 2 3 6 2" xfId="896" xr:uid="{00000000-0005-0000-0000-0000FD6E0000}"/>
    <cellStyle name="Normal 6 2 3 6 2 10" xfId="29293" xr:uid="{00000000-0005-0000-0000-0000FE6E0000}"/>
    <cellStyle name="Normal 6 2 3 6 2 2" xfId="1595" xr:uid="{00000000-0005-0000-0000-0000FF6E0000}"/>
    <cellStyle name="Normal 6 2 3 6 2 2 2" xfId="29294" xr:uid="{00000000-0005-0000-0000-0000006F0000}"/>
    <cellStyle name="Normal 6 2 3 6 2 2 2 2" xfId="29295" xr:uid="{00000000-0005-0000-0000-0000016F0000}"/>
    <cellStyle name="Normal 6 2 3 6 2 2 2 2 2" xfId="29296" xr:uid="{00000000-0005-0000-0000-0000026F0000}"/>
    <cellStyle name="Normal 6 2 3 6 2 2 2 2 3" xfId="29297" xr:uid="{00000000-0005-0000-0000-0000036F0000}"/>
    <cellStyle name="Normal 6 2 3 6 2 2 2 2 4" xfId="29298" xr:uid="{00000000-0005-0000-0000-0000046F0000}"/>
    <cellStyle name="Normal 6 2 3 6 2 2 2 3" xfId="29299" xr:uid="{00000000-0005-0000-0000-0000056F0000}"/>
    <cellStyle name="Normal 6 2 3 6 2 2 2 3 2" xfId="29300" xr:uid="{00000000-0005-0000-0000-0000066F0000}"/>
    <cellStyle name="Normal 6 2 3 6 2 2 2 3 3" xfId="29301" xr:uid="{00000000-0005-0000-0000-0000076F0000}"/>
    <cellStyle name="Normal 6 2 3 6 2 2 2 4" xfId="29302" xr:uid="{00000000-0005-0000-0000-0000086F0000}"/>
    <cellStyle name="Normal 6 2 3 6 2 2 2 5" xfId="29303" xr:uid="{00000000-0005-0000-0000-0000096F0000}"/>
    <cellStyle name="Normal 6 2 3 6 2 2 2 6" xfId="29304" xr:uid="{00000000-0005-0000-0000-00000A6F0000}"/>
    <cellStyle name="Normal 6 2 3 6 2 2 3" xfId="29305" xr:uid="{00000000-0005-0000-0000-00000B6F0000}"/>
    <cellStyle name="Normal 6 2 3 6 2 2 3 2" xfId="29306" xr:uid="{00000000-0005-0000-0000-00000C6F0000}"/>
    <cellStyle name="Normal 6 2 3 6 2 2 3 3" xfId="29307" xr:uid="{00000000-0005-0000-0000-00000D6F0000}"/>
    <cellStyle name="Normal 6 2 3 6 2 2 3 4" xfId="29308" xr:uid="{00000000-0005-0000-0000-00000E6F0000}"/>
    <cellStyle name="Normal 6 2 3 6 2 2 4" xfId="29309" xr:uid="{00000000-0005-0000-0000-00000F6F0000}"/>
    <cellStyle name="Normal 6 2 3 6 2 2 4 2" xfId="29310" xr:uid="{00000000-0005-0000-0000-0000106F0000}"/>
    <cellStyle name="Normal 6 2 3 6 2 2 4 3" xfId="29311" xr:uid="{00000000-0005-0000-0000-0000116F0000}"/>
    <cellStyle name="Normal 6 2 3 6 2 2 4 4" xfId="29312" xr:uid="{00000000-0005-0000-0000-0000126F0000}"/>
    <cellStyle name="Normal 6 2 3 6 2 2 5" xfId="29313" xr:uid="{00000000-0005-0000-0000-0000136F0000}"/>
    <cellStyle name="Normal 6 2 3 6 2 2 5 2" xfId="29314" xr:uid="{00000000-0005-0000-0000-0000146F0000}"/>
    <cellStyle name="Normal 6 2 3 6 2 2 5 3" xfId="29315" xr:uid="{00000000-0005-0000-0000-0000156F0000}"/>
    <cellStyle name="Normal 6 2 3 6 2 2 5 4" xfId="29316" xr:uid="{00000000-0005-0000-0000-0000166F0000}"/>
    <cellStyle name="Normal 6 2 3 6 2 2 6" xfId="29317" xr:uid="{00000000-0005-0000-0000-0000176F0000}"/>
    <cellStyle name="Normal 6 2 3 6 2 2 6 2" xfId="29318" xr:uid="{00000000-0005-0000-0000-0000186F0000}"/>
    <cellStyle name="Normal 6 2 3 6 2 2 6 3" xfId="29319" xr:uid="{00000000-0005-0000-0000-0000196F0000}"/>
    <cellStyle name="Normal 6 2 3 6 2 2 7" xfId="29320" xr:uid="{00000000-0005-0000-0000-00001A6F0000}"/>
    <cellStyle name="Normal 6 2 3 6 2 2 8" xfId="29321" xr:uid="{00000000-0005-0000-0000-00001B6F0000}"/>
    <cellStyle name="Normal 6 2 3 6 2 2 9" xfId="29322" xr:uid="{00000000-0005-0000-0000-00001C6F0000}"/>
    <cellStyle name="Normal 6 2 3 6 2 3" xfId="29323" xr:uid="{00000000-0005-0000-0000-00001D6F0000}"/>
    <cellStyle name="Normal 6 2 3 6 2 3 2" xfId="29324" xr:uid="{00000000-0005-0000-0000-00001E6F0000}"/>
    <cellStyle name="Normal 6 2 3 6 2 3 2 2" xfId="29325" xr:uid="{00000000-0005-0000-0000-00001F6F0000}"/>
    <cellStyle name="Normal 6 2 3 6 2 3 2 3" xfId="29326" xr:uid="{00000000-0005-0000-0000-0000206F0000}"/>
    <cellStyle name="Normal 6 2 3 6 2 3 2 4" xfId="29327" xr:uid="{00000000-0005-0000-0000-0000216F0000}"/>
    <cellStyle name="Normal 6 2 3 6 2 3 3" xfId="29328" xr:uid="{00000000-0005-0000-0000-0000226F0000}"/>
    <cellStyle name="Normal 6 2 3 6 2 3 3 2" xfId="29329" xr:uid="{00000000-0005-0000-0000-0000236F0000}"/>
    <cellStyle name="Normal 6 2 3 6 2 3 3 3" xfId="29330" xr:uid="{00000000-0005-0000-0000-0000246F0000}"/>
    <cellStyle name="Normal 6 2 3 6 2 3 4" xfId="29331" xr:uid="{00000000-0005-0000-0000-0000256F0000}"/>
    <cellStyle name="Normal 6 2 3 6 2 3 5" xfId="29332" xr:uid="{00000000-0005-0000-0000-0000266F0000}"/>
    <cellStyle name="Normal 6 2 3 6 2 3 6" xfId="29333" xr:uid="{00000000-0005-0000-0000-0000276F0000}"/>
    <cellStyle name="Normal 6 2 3 6 2 4" xfId="29334" xr:uid="{00000000-0005-0000-0000-0000286F0000}"/>
    <cellStyle name="Normal 6 2 3 6 2 4 2" xfId="29335" xr:uid="{00000000-0005-0000-0000-0000296F0000}"/>
    <cellStyle name="Normal 6 2 3 6 2 4 3" xfId="29336" xr:uid="{00000000-0005-0000-0000-00002A6F0000}"/>
    <cellStyle name="Normal 6 2 3 6 2 4 4" xfId="29337" xr:uid="{00000000-0005-0000-0000-00002B6F0000}"/>
    <cellStyle name="Normal 6 2 3 6 2 5" xfId="29338" xr:uid="{00000000-0005-0000-0000-00002C6F0000}"/>
    <cellStyle name="Normal 6 2 3 6 2 5 2" xfId="29339" xr:uid="{00000000-0005-0000-0000-00002D6F0000}"/>
    <cellStyle name="Normal 6 2 3 6 2 5 3" xfId="29340" xr:uid="{00000000-0005-0000-0000-00002E6F0000}"/>
    <cellStyle name="Normal 6 2 3 6 2 5 4" xfId="29341" xr:uid="{00000000-0005-0000-0000-00002F6F0000}"/>
    <cellStyle name="Normal 6 2 3 6 2 6" xfId="29342" xr:uid="{00000000-0005-0000-0000-0000306F0000}"/>
    <cellStyle name="Normal 6 2 3 6 2 6 2" xfId="29343" xr:uid="{00000000-0005-0000-0000-0000316F0000}"/>
    <cellStyle name="Normal 6 2 3 6 2 6 3" xfId="29344" xr:uid="{00000000-0005-0000-0000-0000326F0000}"/>
    <cellStyle name="Normal 6 2 3 6 2 6 4" xfId="29345" xr:uid="{00000000-0005-0000-0000-0000336F0000}"/>
    <cellStyle name="Normal 6 2 3 6 2 7" xfId="29346" xr:uid="{00000000-0005-0000-0000-0000346F0000}"/>
    <cellStyle name="Normal 6 2 3 6 2 7 2" xfId="29347" xr:uid="{00000000-0005-0000-0000-0000356F0000}"/>
    <cellStyle name="Normal 6 2 3 6 2 7 3" xfId="29348" xr:uid="{00000000-0005-0000-0000-0000366F0000}"/>
    <cellStyle name="Normal 6 2 3 6 2 8" xfId="29349" xr:uid="{00000000-0005-0000-0000-0000376F0000}"/>
    <cellStyle name="Normal 6 2 3 6 2 9" xfId="29350" xr:uid="{00000000-0005-0000-0000-0000386F0000}"/>
    <cellStyle name="Normal 6 2 3 6 3" xfId="1594" xr:uid="{00000000-0005-0000-0000-0000396F0000}"/>
    <cellStyle name="Normal 6 2 3 6 3 2" xfId="29351" xr:uid="{00000000-0005-0000-0000-00003A6F0000}"/>
    <cellStyle name="Normal 6 2 3 6 3 2 2" xfId="29352" xr:uid="{00000000-0005-0000-0000-00003B6F0000}"/>
    <cellStyle name="Normal 6 2 3 6 3 2 2 2" xfId="29353" xr:uid="{00000000-0005-0000-0000-00003C6F0000}"/>
    <cellStyle name="Normal 6 2 3 6 3 2 2 3" xfId="29354" xr:uid="{00000000-0005-0000-0000-00003D6F0000}"/>
    <cellStyle name="Normal 6 2 3 6 3 2 2 4" xfId="29355" xr:uid="{00000000-0005-0000-0000-00003E6F0000}"/>
    <cellStyle name="Normal 6 2 3 6 3 2 3" xfId="29356" xr:uid="{00000000-0005-0000-0000-00003F6F0000}"/>
    <cellStyle name="Normal 6 2 3 6 3 2 3 2" xfId="29357" xr:uid="{00000000-0005-0000-0000-0000406F0000}"/>
    <cellStyle name="Normal 6 2 3 6 3 2 3 3" xfId="29358" xr:uid="{00000000-0005-0000-0000-0000416F0000}"/>
    <cellStyle name="Normal 6 2 3 6 3 2 4" xfId="29359" xr:uid="{00000000-0005-0000-0000-0000426F0000}"/>
    <cellStyle name="Normal 6 2 3 6 3 2 5" xfId="29360" xr:uid="{00000000-0005-0000-0000-0000436F0000}"/>
    <cellStyle name="Normal 6 2 3 6 3 2 6" xfId="29361" xr:uid="{00000000-0005-0000-0000-0000446F0000}"/>
    <cellStyle name="Normal 6 2 3 6 3 3" xfId="29362" xr:uid="{00000000-0005-0000-0000-0000456F0000}"/>
    <cellStyle name="Normal 6 2 3 6 3 3 2" xfId="29363" xr:uid="{00000000-0005-0000-0000-0000466F0000}"/>
    <cellStyle name="Normal 6 2 3 6 3 3 3" xfId="29364" xr:uid="{00000000-0005-0000-0000-0000476F0000}"/>
    <cellStyle name="Normal 6 2 3 6 3 3 4" xfId="29365" xr:uid="{00000000-0005-0000-0000-0000486F0000}"/>
    <cellStyle name="Normal 6 2 3 6 3 4" xfId="29366" xr:uid="{00000000-0005-0000-0000-0000496F0000}"/>
    <cellStyle name="Normal 6 2 3 6 3 4 2" xfId="29367" xr:uid="{00000000-0005-0000-0000-00004A6F0000}"/>
    <cellStyle name="Normal 6 2 3 6 3 4 3" xfId="29368" xr:uid="{00000000-0005-0000-0000-00004B6F0000}"/>
    <cellStyle name="Normal 6 2 3 6 3 4 4" xfId="29369" xr:uid="{00000000-0005-0000-0000-00004C6F0000}"/>
    <cellStyle name="Normal 6 2 3 6 3 5" xfId="29370" xr:uid="{00000000-0005-0000-0000-00004D6F0000}"/>
    <cellStyle name="Normal 6 2 3 6 3 5 2" xfId="29371" xr:uid="{00000000-0005-0000-0000-00004E6F0000}"/>
    <cellStyle name="Normal 6 2 3 6 3 5 3" xfId="29372" xr:uid="{00000000-0005-0000-0000-00004F6F0000}"/>
    <cellStyle name="Normal 6 2 3 6 3 5 4" xfId="29373" xr:uid="{00000000-0005-0000-0000-0000506F0000}"/>
    <cellStyle name="Normal 6 2 3 6 3 6" xfId="29374" xr:uid="{00000000-0005-0000-0000-0000516F0000}"/>
    <cellStyle name="Normal 6 2 3 6 3 6 2" xfId="29375" xr:uid="{00000000-0005-0000-0000-0000526F0000}"/>
    <cellStyle name="Normal 6 2 3 6 3 6 3" xfId="29376" xr:uid="{00000000-0005-0000-0000-0000536F0000}"/>
    <cellStyle name="Normal 6 2 3 6 3 7" xfId="29377" xr:uid="{00000000-0005-0000-0000-0000546F0000}"/>
    <cellStyle name="Normal 6 2 3 6 3 8" xfId="29378" xr:uid="{00000000-0005-0000-0000-0000556F0000}"/>
    <cellStyle name="Normal 6 2 3 6 3 9" xfId="29379" xr:uid="{00000000-0005-0000-0000-0000566F0000}"/>
    <cellStyle name="Normal 6 2 3 6 4" xfId="29380" xr:uid="{00000000-0005-0000-0000-0000576F0000}"/>
    <cellStyle name="Normal 6 2 3 6 4 2" xfId="29381" xr:uid="{00000000-0005-0000-0000-0000586F0000}"/>
    <cellStyle name="Normal 6 2 3 6 4 2 2" xfId="29382" xr:uid="{00000000-0005-0000-0000-0000596F0000}"/>
    <cellStyle name="Normal 6 2 3 6 4 2 3" xfId="29383" xr:uid="{00000000-0005-0000-0000-00005A6F0000}"/>
    <cellStyle name="Normal 6 2 3 6 4 2 4" xfId="29384" xr:uid="{00000000-0005-0000-0000-00005B6F0000}"/>
    <cellStyle name="Normal 6 2 3 6 4 3" xfId="29385" xr:uid="{00000000-0005-0000-0000-00005C6F0000}"/>
    <cellStyle name="Normal 6 2 3 6 4 3 2" xfId="29386" xr:uid="{00000000-0005-0000-0000-00005D6F0000}"/>
    <cellStyle name="Normal 6 2 3 6 4 3 3" xfId="29387" xr:uid="{00000000-0005-0000-0000-00005E6F0000}"/>
    <cellStyle name="Normal 6 2 3 6 4 4" xfId="29388" xr:uid="{00000000-0005-0000-0000-00005F6F0000}"/>
    <cellStyle name="Normal 6 2 3 6 4 5" xfId="29389" xr:uid="{00000000-0005-0000-0000-0000606F0000}"/>
    <cellStyle name="Normal 6 2 3 6 4 6" xfId="29390" xr:uid="{00000000-0005-0000-0000-0000616F0000}"/>
    <cellStyle name="Normal 6 2 3 6 5" xfId="29391" xr:uid="{00000000-0005-0000-0000-0000626F0000}"/>
    <cellStyle name="Normal 6 2 3 6 5 2" xfId="29392" xr:uid="{00000000-0005-0000-0000-0000636F0000}"/>
    <cellStyle name="Normal 6 2 3 6 5 3" xfId="29393" xr:uid="{00000000-0005-0000-0000-0000646F0000}"/>
    <cellStyle name="Normal 6 2 3 6 5 4" xfId="29394" xr:uid="{00000000-0005-0000-0000-0000656F0000}"/>
    <cellStyle name="Normal 6 2 3 6 6" xfId="29395" xr:uid="{00000000-0005-0000-0000-0000666F0000}"/>
    <cellStyle name="Normal 6 2 3 6 6 2" xfId="29396" xr:uid="{00000000-0005-0000-0000-0000676F0000}"/>
    <cellStyle name="Normal 6 2 3 6 6 3" xfId="29397" xr:uid="{00000000-0005-0000-0000-0000686F0000}"/>
    <cellStyle name="Normal 6 2 3 6 6 4" xfId="29398" xr:uid="{00000000-0005-0000-0000-0000696F0000}"/>
    <cellStyle name="Normal 6 2 3 6 7" xfId="29399" xr:uid="{00000000-0005-0000-0000-00006A6F0000}"/>
    <cellStyle name="Normal 6 2 3 6 7 2" xfId="29400" xr:uid="{00000000-0005-0000-0000-00006B6F0000}"/>
    <cellStyle name="Normal 6 2 3 6 7 3" xfId="29401" xr:uid="{00000000-0005-0000-0000-00006C6F0000}"/>
    <cellStyle name="Normal 6 2 3 6 7 4" xfId="29402" xr:uid="{00000000-0005-0000-0000-00006D6F0000}"/>
    <cellStyle name="Normal 6 2 3 6 8" xfId="29403" xr:uid="{00000000-0005-0000-0000-00006E6F0000}"/>
    <cellStyle name="Normal 6 2 3 6 8 2" xfId="29404" xr:uid="{00000000-0005-0000-0000-00006F6F0000}"/>
    <cellStyle name="Normal 6 2 3 6 8 3" xfId="29405" xr:uid="{00000000-0005-0000-0000-0000706F0000}"/>
    <cellStyle name="Normal 6 2 3 6 9" xfId="29406" xr:uid="{00000000-0005-0000-0000-0000716F0000}"/>
    <cellStyle name="Normal 6 2 3 7" xfId="750" xr:uid="{00000000-0005-0000-0000-0000726F0000}"/>
    <cellStyle name="Normal 6 2 3 7 10" xfId="29407" xr:uid="{00000000-0005-0000-0000-0000736F0000}"/>
    <cellStyle name="Normal 6 2 3 7 2" xfId="1596" xr:uid="{00000000-0005-0000-0000-0000746F0000}"/>
    <cellStyle name="Normal 6 2 3 7 2 2" xfId="29408" xr:uid="{00000000-0005-0000-0000-0000756F0000}"/>
    <cellStyle name="Normal 6 2 3 7 2 2 2" xfId="29409" xr:uid="{00000000-0005-0000-0000-0000766F0000}"/>
    <cellStyle name="Normal 6 2 3 7 2 2 2 2" xfId="29410" xr:uid="{00000000-0005-0000-0000-0000776F0000}"/>
    <cellStyle name="Normal 6 2 3 7 2 2 2 3" xfId="29411" xr:uid="{00000000-0005-0000-0000-0000786F0000}"/>
    <cellStyle name="Normal 6 2 3 7 2 2 2 4" xfId="29412" xr:uid="{00000000-0005-0000-0000-0000796F0000}"/>
    <cellStyle name="Normal 6 2 3 7 2 2 3" xfId="29413" xr:uid="{00000000-0005-0000-0000-00007A6F0000}"/>
    <cellStyle name="Normal 6 2 3 7 2 2 3 2" xfId="29414" xr:uid="{00000000-0005-0000-0000-00007B6F0000}"/>
    <cellStyle name="Normal 6 2 3 7 2 2 3 3" xfId="29415" xr:uid="{00000000-0005-0000-0000-00007C6F0000}"/>
    <cellStyle name="Normal 6 2 3 7 2 2 4" xfId="29416" xr:uid="{00000000-0005-0000-0000-00007D6F0000}"/>
    <cellStyle name="Normal 6 2 3 7 2 2 5" xfId="29417" xr:uid="{00000000-0005-0000-0000-00007E6F0000}"/>
    <cellStyle name="Normal 6 2 3 7 2 2 6" xfId="29418" xr:uid="{00000000-0005-0000-0000-00007F6F0000}"/>
    <cellStyle name="Normal 6 2 3 7 2 3" xfId="29419" xr:uid="{00000000-0005-0000-0000-0000806F0000}"/>
    <cellStyle name="Normal 6 2 3 7 2 3 2" xfId="29420" xr:uid="{00000000-0005-0000-0000-0000816F0000}"/>
    <cellStyle name="Normal 6 2 3 7 2 3 3" xfId="29421" xr:uid="{00000000-0005-0000-0000-0000826F0000}"/>
    <cellStyle name="Normal 6 2 3 7 2 3 4" xfId="29422" xr:uid="{00000000-0005-0000-0000-0000836F0000}"/>
    <cellStyle name="Normal 6 2 3 7 2 4" xfId="29423" xr:uid="{00000000-0005-0000-0000-0000846F0000}"/>
    <cellStyle name="Normal 6 2 3 7 2 4 2" xfId="29424" xr:uid="{00000000-0005-0000-0000-0000856F0000}"/>
    <cellStyle name="Normal 6 2 3 7 2 4 3" xfId="29425" xr:uid="{00000000-0005-0000-0000-0000866F0000}"/>
    <cellStyle name="Normal 6 2 3 7 2 4 4" xfId="29426" xr:uid="{00000000-0005-0000-0000-0000876F0000}"/>
    <cellStyle name="Normal 6 2 3 7 2 5" xfId="29427" xr:uid="{00000000-0005-0000-0000-0000886F0000}"/>
    <cellStyle name="Normal 6 2 3 7 2 5 2" xfId="29428" xr:uid="{00000000-0005-0000-0000-0000896F0000}"/>
    <cellStyle name="Normal 6 2 3 7 2 5 3" xfId="29429" xr:uid="{00000000-0005-0000-0000-00008A6F0000}"/>
    <cellStyle name="Normal 6 2 3 7 2 5 4" xfId="29430" xr:uid="{00000000-0005-0000-0000-00008B6F0000}"/>
    <cellStyle name="Normal 6 2 3 7 2 6" xfId="29431" xr:uid="{00000000-0005-0000-0000-00008C6F0000}"/>
    <cellStyle name="Normal 6 2 3 7 2 6 2" xfId="29432" xr:uid="{00000000-0005-0000-0000-00008D6F0000}"/>
    <cellStyle name="Normal 6 2 3 7 2 6 3" xfId="29433" xr:uid="{00000000-0005-0000-0000-00008E6F0000}"/>
    <cellStyle name="Normal 6 2 3 7 2 7" xfId="29434" xr:uid="{00000000-0005-0000-0000-00008F6F0000}"/>
    <cellStyle name="Normal 6 2 3 7 2 8" xfId="29435" xr:uid="{00000000-0005-0000-0000-0000906F0000}"/>
    <cellStyle name="Normal 6 2 3 7 2 9" xfId="29436" xr:uid="{00000000-0005-0000-0000-0000916F0000}"/>
    <cellStyle name="Normal 6 2 3 7 3" xfId="29437" xr:uid="{00000000-0005-0000-0000-0000926F0000}"/>
    <cellStyle name="Normal 6 2 3 7 3 2" xfId="29438" xr:uid="{00000000-0005-0000-0000-0000936F0000}"/>
    <cellStyle name="Normal 6 2 3 7 3 2 2" xfId="29439" xr:uid="{00000000-0005-0000-0000-0000946F0000}"/>
    <cellStyle name="Normal 6 2 3 7 3 2 3" xfId="29440" xr:uid="{00000000-0005-0000-0000-0000956F0000}"/>
    <cellStyle name="Normal 6 2 3 7 3 2 4" xfId="29441" xr:uid="{00000000-0005-0000-0000-0000966F0000}"/>
    <cellStyle name="Normal 6 2 3 7 3 3" xfId="29442" xr:uid="{00000000-0005-0000-0000-0000976F0000}"/>
    <cellStyle name="Normal 6 2 3 7 3 3 2" xfId="29443" xr:uid="{00000000-0005-0000-0000-0000986F0000}"/>
    <cellStyle name="Normal 6 2 3 7 3 3 3" xfId="29444" xr:uid="{00000000-0005-0000-0000-0000996F0000}"/>
    <cellStyle name="Normal 6 2 3 7 3 4" xfId="29445" xr:uid="{00000000-0005-0000-0000-00009A6F0000}"/>
    <cellStyle name="Normal 6 2 3 7 3 5" xfId="29446" xr:uid="{00000000-0005-0000-0000-00009B6F0000}"/>
    <cellStyle name="Normal 6 2 3 7 3 6" xfId="29447" xr:uid="{00000000-0005-0000-0000-00009C6F0000}"/>
    <cellStyle name="Normal 6 2 3 7 4" xfId="29448" xr:uid="{00000000-0005-0000-0000-00009D6F0000}"/>
    <cellStyle name="Normal 6 2 3 7 4 2" xfId="29449" xr:uid="{00000000-0005-0000-0000-00009E6F0000}"/>
    <cellStyle name="Normal 6 2 3 7 4 3" xfId="29450" xr:uid="{00000000-0005-0000-0000-00009F6F0000}"/>
    <cellStyle name="Normal 6 2 3 7 4 4" xfId="29451" xr:uid="{00000000-0005-0000-0000-0000A06F0000}"/>
    <cellStyle name="Normal 6 2 3 7 5" xfId="29452" xr:uid="{00000000-0005-0000-0000-0000A16F0000}"/>
    <cellStyle name="Normal 6 2 3 7 5 2" xfId="29453" xr:uid="{00000000-0005-0000-0000-0000A26F0000}"/>
    <cellStyle name="Normal 6 2 3 7 5 3" xfId="29454" xr:uid="{00000000-0005-0000-0000-0000A36F0000}"/>
    <cellStyle name="Normal 6 2 3 7 5 4" xfId="29455" xr:uid="{00000000-0005-0000-0000-0000A46F0000}"/>
    <cellStyle name="Normal 6 2 3 7 6" xfId="29456" xr:uid="{00000000-0005-0000-0000-0000A56F0000}"/>
    <cellStyle name="Normal 6 2 3 7 6 2" xfId="29457" xr:uid="{00000000-0005-0000-0000-0000A66F0000}"/>
    <cellStyle name="Normal 6 2 3 7 6 3" xfId="29458" xr:uid="{00000000-0005-0000-0000-0000A76F0000}"/>
    <cellStyle name="Normal 6 2 3 7 6 4" xfId="29459" xr:uid="{00000000-0005-0000-0000-0000A86F0000}"/>
    <cellStyle name="Normal 6 2 3 7 7" xfId="29460" xr:uid="{00000000-0005-0000-0000-0000A96F0000}"/>
    <cellStyle name="Normal 6 2 3 7 7 2" xfId="29461" xr:uid="{00000000-0005-0000-0000-0000AA6F0000}"/>
    <cellStyle name="Normal 6 2 3 7 7 3" xfId="29462" xr:uid="{00000000-0005-0000-0000-0000AB6F0000}"/>
    <cellStyle name="Normal 6 2 3 7 8" xfId="29463" xr:uid="{00000000-0005-0000-0000-0000AC6F0000}"/>
    <cellStyle name="Normal 6 2 3 7 9" xfId="29464" xr:uid="{00000000-0005-0000-0000-0000AD6F0000}"/>
    <cellStyle name="Normal 6 2 3 8" xfId="1217" xr:uid="{00000000-0005-0000-0000-0000AE6F0000}"/>
    <cellStyle name="Normal 6 2 3 8 2" xfId="29465" xr:uid="{00000000-0005-0000-0000-0000AF6F0000}"/>
    <cellStyle name="Normal 6 2 3 8 2 2" xfId="29466" xr:uid="{00000000-0005-0000-0000-0000B06F0000}"/>
    <cellStyle name="Normal 6 2 3 8 2 2 2" xfId="29467" xr:uid="{00000000-0005-0000-0000-0000B16F0000}"/>
    <cellStyle name="Normal 6 2 3 8 2 2 3" xfId="29468" xr:uid="{00000000-0005-0000-0000-0000B26F0000}"/>
    <cellStyle name="Normal 6 2 3 8 2 2 4" xfId="29469" xr:uid="{00000000-0005-0000-0000-0000B36F0000}"/>
    <cellStyle name="Normal 6 2 3 8 2 3" xfId="29470" xr:uid="{00000000-0005-0000-0000-0000B46F0000}"/>
    <cellStyle name="Normal 6 2 3 8 2 3 2" xfId="29471" xr:uid="{00000000-0005-0000-0000-0000B56F0000}"/>
    <cellStyle name="Normal 6 2 3 8 2 3 3" xfId="29472" xr:uid="{00000000-0005-0000-0000-0000B66F0000}"/>
    <cellStyle name="Normal 6 2 3 8 2 4" xfId="29473" xr:uid="{00000000-0005-0000-0000-0000B76F0000}"/>
    <cellStyle name="Normal 6 2 3 8 2 5" xfId="29474" xr:uid="{00000000-0005-0000-0000-0000B86F0000}"/>
    <cellStyle name="Normal 6 2 3 8 2 6" xfId="29475" xr:uid="{00000000-0005-0000-0000-0000B96F0000}"/>
    <cellStyle name="Normal 6 2 3 8 3" xfId="29476" xr:uid="{00000000-0005-0000-0000-0000BA6F0000}"/>
    <cellStyle name="Normal 6 2 3 8 3 2" xfId="29477" xr:uid="{00000000-0005-0000-0000-0000BB6F0000}"/>
    <cellStyle name="Normal 6 2 3 8 3 3" xfId="29478" xr:uid="{00000000-0005-0000-0000-0000BC6F0000}"/>
    <cellStyle name="Normal 6 2 3 8 3 4" xfId="29479" xr:uid="{00000000-0005-0000-0000-0000BD6F0000}"/>
    <cellStyle name="Normal 6 2 3 8 4" xfId="29480" xr:uid="{00000000-0005-0000-0000-0000BE6F0000}"/>
    <cellStyle name="Normal 6 2 3 8 4 2" xfId="29481" xr:uid="{00000000-0005-0000-0000-0000BF6F0000}"/>
    <cellStyle name="Normal 6 2 3 8 4 3" xfId="29482" xr:uid="{00000000-0005-0000-0000-0000C06F0000}"/>
    <cellStyle name="Normal 6 2 3 8 4 4" xfId="29483" xr:uid="{00000000-0005-0000-0000-0000C16F0000}"/>
    <cellStyle name="Normal 6 2 3 8 5" xfId="29484" xr:uid="{00000000-0005-0000-0000-0000C26F0000}"/>
    <cellStyle name="Normal 6 2 3 8 5 2" xfId="29485" xr:uid="{00000000-0005-0000-0000-0000C36F0000}"/>
    <cellStyle name="Normal 6 2 3 8 5 3" xfId="29486" xr:uid="{00000000-0005-0000-0000-0000C46F0000}"/>
    <cellStyle name="Normal 6 2 3 8 5 4" xfId="29487" xr:uid="{00000000-0005-0000-0000-0000C56F0000}"/>
    <cellStyle name="Normal 6 2 3 8 6" xfId="29488" xr:uid="{00000000-0005-0000-0000-0000C66F0000}"/>
    <cellStyle name="Normal 6 2 3 8 6 2" xfId="29489" xr:uid="{00000000-0005-0000-0000-0000C76F0000}"/>
    <cellStyle name="Normal 6 2 3 8 6 3" xfId="29490" xr:uid="{00000000-0005-0000-0000-0000C86F0000}"/>
    <cellStyle name="Normal 6 2 3 8 7" xfId="29491" xr:uid="{00000000-0005-0000-0000-0000C96F0000}"/>
    <cellStyle name="Normal 6 2 3 8 8" xfId="29492" xr:uid="{00000000-0005-0000-0000-0000CA6F0000}"/>
    <cellStyle name="Normal 6 2 3 8 9" xfId="29493" xr:uid="{00000000-0005-0000-0000-0000CB6F0000}"/>
    <cellStyle name="Normal 6 2 3 9" xfId="29494" xr:uid="{00000000-0005-0000-0000-0000CC6F0000}"/>
    <cellStyle name="Normal 6 2 3 9 2" xfId="29495" xr:uid="{00000000-0005-0000-0000-0000CD6F0000}"/>
    <cellStyle name="Normal 6 2 3 9 2 2" xfId="29496" xr:uid="{00000000-0005-0000-0000-0000CE6F0000}"/>
    <cellStyle name="Normal 6 2 3 9 2 2 2" xfId="29497" xr:uid="{00000000-0005-0000-0000-0000CF6F0000}"/>
    <cellStyle name="Normal 6 2 3 9 2 2 3" xfId="29498" xr:uid="{00000000-0005-0000-0000-0000D06F0000}"/>
    <cellStyle name="Normal 6 2 3 9 2 2 4" xfId="29499" xr:uid="{00000000-0005-0000-0000-0000D16F0000}"/>
    <cellStyle name="Normal 6 2 3 9 2 3" xfId="29500" xr:uid="{00000000-0005-0000-0000-0000D26F0000}"/>
    <cellStyle name="Normal 6 2 3 9 2 3 2" xfId="29501" xr:uid="{00000000-0005-0000-0000-0000D36F0000}"/>
    <cellStyle name="Normal 6 2 3 9 2 3 3" xfId="29502" xr:uid="{00000000-0005-0000-0000-0000D46F0000}"/>
    <cellStyle name="Normal 6 2 3 9 2 4" xfId="29503" xr:uid="{00000000-0005-0000-0000-0000D56F0000}"/>
    <cellStyle name="Normal 6 2 3 9 2 5" xfId="29504" xr:uid="{00000000-0005-0000-0000-0000D66F0000}"/>
    <cellStyle name="Normal 6 2 3 9 2 6" xfId="29505" xr:uid="{00000000-0005-0000-0000-0000D76F0000}"/>
    <cellStyle name="Normal 6 2 3 9 3" xfId="29506" xr:uid="{00000000-0005-0000-0000-0000D86F0000}"/>
    <cellStyle name="Normal 6 2 3 9 3 2" xfId="29507" xr:uid="{00000000-0005-0000-0000-0000D96F0000}"/>
    <cellStyle name="Normal 6 2 3 9 3 3" xfId="29508" xr:uid="{00000000-0005-0000-0000-0000DA6F0000}"/>
    <cellStyle name="Normal 6 2 3 9 3 4" xfId="29509" xr:uid="{00000000-0005-0000-0000-0000DB6F0000}"/>
    <cellStyle name="Normal 6 2 3 9 4" xfId="29510" xr:uid="{00000000-0005-0000-0000-0000DC6F0000}"/>
    <cellStyle name="Normal 6 2 3 9 4 2" xfId="29511" xr:uid="{00000000-0005-0000-0000-0000DD6F0000}"/>
    <cellStyle name="Normal 6 2 3 9 4 3" xfId="29512" xr:uid="{00000000-0005-0000-0000-0000DE6F0000}"/>
    <cellStyle name="Normal 6 2 3 9 4 4" xfId="29513" xr:uid="{00000000-0005-0000-0000-0000DF6F0000}"/>
    <cellStyle name="Normal 6 2 3 9 5" xfId="29514" xr:uid="{00000000-0005-0000-0000-0000E06F0000}"/>
    <cellStyle name="Normal 6 2 3 9 5 2" xfId="29515" xr:uid="{00000000-0005-0000-0000-0000E16F0000}"/>
    <cellStyle name="Normal 6 2 3 9 5 3" xfId="29516" xr:uid="{00000000-0005-0000-0000-0000E26F0000}"/>
    <cellStyle name="Normal 6 2 3 9 5 4" xfId="29517" xr:uid="{00000000-0005-0000-0000-0000E36F0000}"/>
    <cellStyle name="Normal 6 2 3 9 6" xfId="29518" xr:uid="{00000000-0005-0000-0000-0000E46F0000}"/>
    <cellStyle name="Normal 6 2 3 9 6 2" xfId="29519" xr:uid="{00000000-0005-0000-0000-0000E56F0000}"/>
    <cellStyle name="Normal 6 2 3 9 6 3" xfId="29520" xr:uid="{00000000-0005-0000-0000-0000E66F0000}"/>
    <cellStyle name="Normal 6 2 3 9 7" xfId="29521" xr:uid="{00000000-0005-0000-0000-0000E76F0000}"/>
    <cellStyle name="Normal 6 2 3 9 8" xfId="29522" xr:uid="{00000000-0005-0000-0000-0000E86F0000}"/>
    <cellStyle name="Normal 6 2 3 9 9" xfId="29523" xr:uid="{00000000-0005-0000-0000-0000E96F0000}"/>
    <cellStyle name="Normal 6 2 4" xfId="132" xr:uid="{00000000-0005-0000-0000-0000EA6F0000}"/>
    <cellStyle name="Normal 6 2 4 10" xfId="29524" xr:uid="{00000000-0005-0000-0000-0000EB6F0000}"/>
    <cellStyle name="Normal 6 2 4 10 2" xfId="29525" xr:uid="{00000000-0005-0000-0000-0000EC6F0000}"/>
    <cellStyle name="Normal 6 2 4 10 2 2" xfId="29526" xr:uid="{00000000-0005-0000-0000-0000ED6F0000}"/>
    <cellStyle name="Normal 6 2 4 10 2 2 2" xfId="29527" xr:uid="{00000000-0005-0000-0000-0000EE6F0000}"/>
    <cellStyle name="Normal 6 2 4 10 2 2 3" xfId="29528" xr:uid="{00000000-0005-0000-0000-0000EF6F0000}"/>
    <cellStyle name="Normal 6 2 4 10 2 2 4" xfId="29529" xr:uid="{00000000-0005-0000-0000-0000F06F0000}"/>
    <cellStyle name="Normal 6 2 4 10 2 3" xfId="29530" xr:uid="{00000000-0005-0000-0000-0000F16F0000}"/>
    <cellStyle name="Normal 6 2 4 10 2 3 2" xfId="29531" xr:uid="{00000000-0005-0000-0000-0000F26F0000}"/>
    <cellStyle name="Normal 6 2 4 10 2 3 3" xfId="29532" xr:uid="{00000000-0005-0000-0000-0000F36F0000}"/>
    <cellStyle name="Normal 6 2 4 10 2 4" xfId="29533" xr:uid="{00000000-0005-0000-0000-0000F46F0000}"/>
    <cellStyle name="Normal 6 2 4 10 2 5" xfId="29534" xr:uid="{00000000-0005-0000-0000-0000F56F0000}"/>
    <cellStyle name="Normal 6 2 4 10 2 6" xfId="29535" xr:uid="{00000000-0005-0000-0000-0000F66F0000}"/>
    <cellStyle name="Normal 6 2 4 10 3" xfId="29536" xr:uid="{00000000-0005-0000-0000-0000F76F0000}"/>
    <cellStyle name="Normal 6 2 4 10 3 2" xfId="29537" xr:uid="{00000000-0005-0000-0000-0000F86F0000}"/>
    <cellStyle name="Normal 6 2 4 10 3 3" xfId="29538" xr:uid="{00000000-0005-0000-0000-0000F96F0000}"/>
    <cellStyle name="Normal 6 2 4 10 3 4" xfId="29539" xr:uid="{00000000-0005-0000-0000-0000FA6F0000}"/>
    <cellStyle name="Normal 6 2 4 10 4" xfId="29540" xr:uid="{00000000-0005-0000-0000-0000FB6F0000}"/>
    <cellStyle name="Normal 6 2 4 10 4 2" xfId="29541" xr:uid="{00000000-0005-0000-0000-0000FC6F0000}"/>
    <cellStyle name="Normal 6 2 4 10 4 3" xfId="29542" xr:uid="{00000000-0005-0000-0000-0000FD6F0000}"/>
    <cellStyle name="Normal 6 2 4 10 4 4" xfId="29543" xr:uid="{00000000-0005-0000-0000-0000FE6F0000}"/>
    <cellStyle name="Normal 6 2 4 10 5" xfId="29544" xr:uid="{00000000-0005-0000-0000-0000FF6F0000}"/>
    <cellStyle name="Normal 6 2 4 10 5 2" xfId="29545" xr:uid="{00000000-0005-0000-0000-000000700000}"/>
    <cellStyle name="Normal 6 2 4 10 5 3" xfId="29546" xr:uid="{00000000-0005-0000-0000-000001700000}"/>
    <cellStyle name="Normal 6 2 4 10 5 4" xfId="29547" xr:uid="{00000000-0005-0000-0000-000002700000}"/>
    <cellStyle name="Normal 6 2 4 10 6" xfId="29548" xr:uid="{00000000-0005-0000-0000-000003700000}"/>
    <cellStyle name="Normal 6 2 4 10 6 2" xfId="29549" xr:uid="{00000000-0005-0000-0000-000004700000}"/>
    <cellStyle name="Normal 6 2 4 10 6 3" xfId="29550" xr:uid="{00000000-0005-0000-0000-000005700000}"/>
    <cellStyle name="Normal 6 2 4 10 7" xfId="29551" xr:uid="{00000000-0005-0000-0000-000006700000}"/>
    <cellStyle name="Normal 6 2 4 10 8" xfId="29552" xr:uid="{00000000-0005-0000-0000-000007700000}"/>
    <cellStyle name="Normal 6 2 4 10 9" xfId="29553" xr:uid="{00000000-0005-0000-0000-000008700000}"/>
    <cellStyle name="Normal 6 2 4 11" xfId="29554" xr:uid="{00000000-0005-0000-0000-000009700000}"/>
    <cellStyle name="Normal 6 2 4 11 2" xfId="29555" xr:uid="{00000000-0005-0000-0000-00000A700000}"/>
    <cellStyle name="Normal 6 2 4 11 2 2" xfId="29556" xr:uid="{00000000-0005-0000-0000-00000B700000}"/>
    <cellStyle name="Normal 6 2 4 11 2 2 2" xfId="29557" xr:uid="{00000000-0005-0000-0000-00000C700000}"/>
    <cellStyle name="Normal 6 2 4 11 2 2 3" xfId="29558" xr:uid="{00000000-0005-0000-0000-00000D700000}"/>
    <cellStyle name="Normal 6 2 4 11 2 2 4" xfId="29559" xr:uid="{00000000-0005-0000-0000-00000E700000}"/>
    <cellStyle name="Normal 6 2 4 11 2 3" xfId="29560" xr:uid="{00000000-0005-0000-0000-00000F700000}"/>
    <cellStyle name="Normal 6 2 4 11 2 3 2" xfId="29561" xr:uid="{00000000-0005-0000-0000-000010700000}"/>
    <cellStyle name="Normal 6 2 4 11 2 3 3" xfId="29562" xr:uid="{00000000-0005-0000-0000-000011700000}"/>
    <cellStyle name="Normal 6 2 4 11 2 4" xfId="29563" xr:uid="{00000000-0005-0000-0000-000012700000}"/>
    <cellStyle name="Normal 6 2 4 11 2 5" xfId="29564" xr:uid="{00000000-0005-0000-0000-000013700000}"/>
    <cellStyle name="Normal 6 2 4 11 2 6" xfId="29565" xr:uid="{00000000-0005-0000-0000-000014700000}"/>
    <cellStyle name="Normal 6 2 4 11 3" xfId="29566" xr:uid="{00000000-0005-0000-0000-000015700000}"/>
    <cellStyle name="Normal 6 2 4 11 3 2" xfId="29567" xr:uid="{00000000-0005-0000-0000-000016700000}"/>
    <cellStyle name="Normal 6 2 4 11 3 3" xfId="29568" xr:uid="{00000000-0005-0000-0000-000017700000}"/>
    <cellStyle name="Normal 6 2 4 11 3 4" xfId="29569" xr:uid="{00000000-0005-0000-0000-000018700000}"/>
    <cellStyle name="Normal 6 2 4 11 4" xfId="29570" xr:uid="{00000000-0005-0000-0000-000019700000}"/>
    <cellStyle name="Normal 6 2 4 11 4 2" xfId="29571" xr:uid="{00000000-0005-0000-0000-00001A700000}"/>
    <cellStyle name="Normal 6 2 4 11 4 3" xfId="29572" xr:uid="{00000000-0005-0000-0000-00001B700000}"/>
    <cellStyle name="Normal 6 2 4 11 4 4" xfId="29573" xr:uid="{00000000-0005-0000-0000-00001C700000}"/>
    <cellStyle name="Normal 6 2 4 11 5" xfId="29574" xr:uid="{00000000-0005-0000-0000-00001D700000}"/>
    <cellStyle name="Normal 6 2 4 11 5 2" xfId="29575" xr:uid="{00000000-0005-0000-0000-00001E700000}"/>
    <cellStyle name="Normal 6 2 4 11 5 3" xfId="29576" xr:uid="{00000000-0005-0000-0000-00001F700000}"/>
    <cellStyle name="Normal 6 2 4 11 6" xfId="29577" xr:uid="{00000000-0005-0000-0000-000020700000}"/>
    <cellStyle name="Normal 6 2 4 11 7" xfId="29578" xr:uid="{00000000-0005-0000-0000-000021700000}"/>
    <cellStyle name="Normal 6 2 4 11 8" xfId="29579" xr:uid="{00000000-0005-0000-0000-000022700000}"/>
    <cellStyle name="Normal 6 2 4 12" xfId="29580" xr:uid="{00000000-0005-0000-0000-000023700000}"/>
    <cellStyle name="Normal 6 2 4 12 2" xfId="29581" xr:uid="{00000000-0005-0000-0000-000024700000}"/>
    <cellStyle name="Normal 6 2 4 12 2 2" xfId="29582" xr:uid="{00000000-0005-0000-0000-000025700000}"/>
    <cellStyle name="Normal 6 2 4 12 2 3" xfId="29583" xr:uid="{00000000-0005-0000-0000-000026700000}"/>
    <cellStyle name="Normal 6 2 4 12 2 4" xfId="29584" xr:uid="{00000000-0005-0000-0000-000027700000}"/>
    <cellStyle name="Normal 6 2 4 12 3" xfId="29585" xr:uid="{00000000-0005-0000-0000-000028700000}"/>
    <cellStyle name="Normal 6 2 4 12 3 2" xfId="29586" xr:uid="{00000000-0005-0000-0000-000029700000}"/>
    <cellStyle name="Normal 6 2 4 12 3 3" xfId="29587" xr:uid="{00000000-0005-0000-0000-00002A700000}"/>
    <cellStyle name="Normal 6 2 4 12 3 4" xfId="29588" xr:uid="{00000000-0005-0000-0000-00002B700000}"/>
    <cellStyle name="Normal 6 2 4 12 4" xfId="29589" xr:uid="{00000000-0005-0000-0000-00002C700000}"/>
    <cellStyle name="Normal 6 2 4 12 4 2" xfId="29590" xr:uid="{00000000-0005-0000-0000-00002D700000}"/>
    <cellStyle name="Normal 6 2 4 12 4 3" xfId="29591" xr:uid="{00000000-0005-0000-0000-00002E700000}"/>
    <cellStyle name="Normal 6 2 4 12 5" xfId="29592" xr:uid="{00000000-0005-0000-0000-00002F700000}"/>
    <cellStyle name="Normal 6 2 4 12 6" xfId="29593" xr:uid="{00000000-0005-0000-0000-000030700000}"/>
    <cellStyle name="Normal 6 2 4 12 7" xfId="29594" xr:uid="{00000000-0005-0000-0000-000031700000}"/>
    <cellStyle name="Normal 6 2 4 13" xfId="29595" xr:uid="{00000000-0005-0000-0000-000032700000}"/>
    <cellStyle name="Normal 6 2 4 13 2" xfId="29596" xr:uid="{00000000-0005-0000-0000-000033700000}"/>
    <cellStyle name="Normal 6 2 4 13 3" xfId="29597" xr:uid="{00000000-0005-0000-0000-000034700000}"/>
    <cellStyle name="Normal 6 2 4 13 4" xfId="29598" xr:uid="{00000000-0005-0000-0000-000035700000}"/>
    <cellStyle name="Normal 6 2 4 14" xfId="29599" xr:uid="{00000000-0005-0000-0000-000036700000}"/>
    <cellStyle name="Normal 6 2 4 14 2" xfId="29600" xr:uid="{00000000-0005-0000-0000-000037700000}"/>
    <cellStyle name="Normal 6 2 4 14 3" xfId="29601" xr:uid="{00000000-0005-0000-0000-000038700000}"/>
    <cellStyle name="Normal 6 2 4 14 4" xfId="29602" xr:uid="{00000000-0005-0000-0000-000039700000}"/>
    <cellStyle name="Normal 6 2 4 15" xfId="29603" xr:uid="{00000000-0005-0000-0000-00003A700000}"/>
    <cellStyle name="Normal 6 2 4 15 2" xfId="29604" xr:uid="{00000000-0005-0000-0000-00003B700000}"/>
    <cellStyle name="Normal 6 2 4 15 3" xfId="29605" xr:uid="{00000000-0005-0000-0000-00003C700000}"/>
    <cellStyle name="Normal 6 2 4 15 4" xfId="29606" xr:uid="{00000000-0005-0000-0000-00003D700000}"/>
    <cellStyle name="Normal 6 2 4 16" xfId="29607" xr:uid="{00000000-0005-0000-0000-00003E700000}"/>
    <cellStyle name="Normal 6 2 4 16 2" xfId="29608" xr:uid="{00000000-0005-0000-0000-00003F700000}"/>
    <cellStyle name="Normal 6 2 4 16 3" xfId="29609" xr:uid="{00000000-0005-0000-0000-000040700000}"/>
    <cellStyle name="Normal 6 2 4 17" xfId="29610" xr:uid="{00000000-0005-0000-0000-000041700000}"/>
    <cellStyle name="Normal 6 2 4 18" xfId="29611" xr:uid="{00000000-0005-0000-0000-000042700000}"/>
    <cellStyle name="Normal 6 2 4 19" xfId="29612" xr:uid="{00000000-0005-0000-0000-000043700000}"/>
    <cellStyle name="Normal 6 2 4 2" xfId="488" xr:uid="{00000000-0005-0000-0000-000044700000}"/>
    <cellStyle name="Normal 6 2 4 2 10" xfId="29613" xr:uid="{00000000-0005-0000-0000-000045700000}"/>
    <cellStyle name="Normal 6 2 4 2 10 2" xfId="29614" xr:uid="{00000000-0005-0000-0000-000046700000}"/>
    <cellStyle name="Normal 6 2 4 2 10 3" xfId="29615" xr:uid="{00000000-0005-0000-0000-000047700000}"/>
    <cellStyle name="Normal 6 2 4 2 10 4" xfId="29616" xr:uid="{00000000-0005-0000-0000-000048700000}"/>
    <cellStyle name="Normal 6 2 4 2 11" xfId="29617" xr:uid="{00000000-0005-0000-0000-000049700000}"/>
    <cellStyle name="Normal 6 2 4 2 11 2" xfId="29618" xr:uid="{00000000-0005-0000-0000-00004A700000}"/>
    <cellStyle name="Normal 6 2 4 2 11 3" xfId="29619" xr:uid="{00000000-0005-0000-0000-00004B700000}"/>
    <cellStyle name="Normal 6 2 4 2 12" xfId="29620" xr:uid="{00000000-0005-0000-0000-00004C700000}"/>
    <cellStyle name="Normal 6 2 4 2 13" xfId="29621" xr:uid="{00000000-0005-0000-0000-00004D700000}"/>
    <cellStyle name="Normal 6 2 4 2 14" xfId="29622" xr:uid="{00000000-0005-0000-0000-00004E700000}"/>
    <cellStyle name="Normal 6 2 4 2 2" xfId="649" xr:uid="{00000000-0005-0000-0000-00004F700000}"/>
    <cellStyle name="Normal 6 2 4 2 2 10" xfId="29623" xr:uid="{00000000-0005-0000-0000-000050700000}"/>
    <cellStyle name="Normal 6 2 4 2 2 11" xfId="29624" xr:uid="{00000000-0005-0000-0000-000051700000}"/>
    <cellStyle name="Normal 6 2 4 2 2 2" xfId="1115" xr:uid="{00000000-0005-0000-0000-000052700000}"/>
    <cellStyle name="Normal 6 2 4 2 2 2 10" xfId="29625" xr:uid="{00000000-0005-0000-0000-000053700000}"/>
    <cellStyle name="Normal 6 2 4 2 2 2 2" xfId="1599" xr:uid="{00000000-0005-0000-0000-000054700000}"/>
    <cellStyle name="Normal 6 2 4 2 2 2 2 2" xfId="29626" xr:uid="{00000000-0005-0000-0000-000055700000}"/>
    <cellStyle name="Normal 6 2 4 2 2 2 2 2 2" xfId="29627" xr:uid="{00000000-0005-0000-0000-000056700000}"/>
    <cellStyle name="Normal 6 2 4 2 2 2 2 2 2 2" xfId="29628" xr:uid="{00000000-0005-0000-0000-000057700000}"/>
    <cellStyle name="Normal 6 2 4 2 2 2 2 2 2 3" xfId="29629" xr:uid="{00000000-0005-0000-0000-000058700000}"/>
    <cellStyle name="Normal 6 2 4 2 2 2 2 2 2 4" xfId="29630" xr:uid="{00000000-0005-0000-0000-000059700000}"/>
    <cellStyle name="Normal 6 2 4 2 2 2 2 2 3" xfId="29631" xr:uid="{00000000-0005-0000-0000-00005A700000}"/>
    <cellStyle name="Normal 6 2 4 2 2 2 2 2 3 2" xfId="29632" xr:uid="{00000000-0005-0000-0000-00005B700000}"/>
    <cellStyle name="Normal 6 2 4 2 2 2 2 2 3 3" xfId="29633" xr:uid="{00000000-0005-0000-0000-00005C700000}"/>
    <cellStyle name="Normal 6 2 4 2 2 2 2 2 4" xfId="29634" xr:uid="{00000000-0005-0000-0000-00005D700000}"/>
    <cellStyle name="Normal 6 2 4 2 2 2 2 2 5" xfId="29635" xr:uid="{00000000-0005-0000-0000-00005E700000}"/>
    <cellStyle name="Normal 6 2 4 2 2 2 2 2 6" xfId="29636" xr:uid="{00000000-0005-0000-0000-00005F700000}"/>
    <cellStyle name="Normal 6 2 4 2 2 2 2 3" xfId="29637" xr:uid="{00000000-0005-0000-0000-000060700000}"/>
    <cellStyle name="Normal 6 2 4 2 2 2 2 3 2" xfId="29638" xr:uid="{00000000-0005-0000-0000-000061700000}"/>
    <cellStyle name="Normal 6 2 4 2 2 2 2 3 3" xfId="29639" xr:uid="{00000000-0005-0000-0000-000062700000}"/>
    <cellStyle name="Normal 6 2 4 2 2 2 2 3 4" xfId="29640" xr:uid="{00000000-0005-0000-0000-000063700000}"/>
    <cellStyle name="Normal 6 2 4 2 2 2 2 4" xfId="29641" xr:uid="{00000000-0005-0000-0000-000064700000}"/>
    <cellStyle name="Normal 6 2 4 2 2 2 2 4 2" xfId="29642" xr:uid="{00000000-0005-0000-0000-000065700000}"/>
    <cellStyle name="Normal 6 2 4 2 2 2 2 4 3" xfId="29643" xr:uid="{00000000-0005-0000-0000-000066700000}"/>
    <cellStyle name="Normal 6 2 4 2 2 2 2 4 4" xfId="29644" xr:uid="{00000000-0005-0000-0000-000067700000}"/>
    <cellStyle name="Normal 6 2 4 2 2 2 2 5" xfId="29645" xr:uid="{00000000-0005-0000-0000-000068700000}"/>
    <cellStyle name="Normal 6 2 4 2 2 2 2 5 2" xfId="29646" xr:uid="{00000000-0005-0000-0000-000069700000}"/>
    <cellStyle name="Normal 6 2 4 2 2 2 2 5 3" xfId="29647" xr:uid="{00000000-0005-0000-0000-00006A700000}"/>
    <cellStyle name="Normal 6 2 4 2 2 2 2 5 4" xfId="29648" xr:uid="{00000000-0005-0000-0000-00006B700000}"/>
    <cellStyle name="Normal 6 2 4 2 2 2 2 6" xfId="29649" xr:uid="{00000000-0005-0000-0000-00006C700000}"/>
    <cellStyle name="Normal 6 2 4 2 2 2 2 6 2" xfId="29650" xr:uid="{00000000-0005-0000-0000-00006D700000}"/>
    <cellStyle name="Normal 6 2 4 2 2 2 2 6 3" xfId="29651" xr:uid="{00000000-0005-0000-0000-00006E700000}"/>
    <cellStyle name="Normal 6 2 4 2 2 2 2 7" xfId="29652" xr:uid="{00000000-0005-0000-0000-00006F700000}"/>
    <cellStyle name="Normal 6 2 4 2 2 2 2 8" xfId="29653" xr:uid="{00000000-0005-0000-0000-000070700000}"/>
    <cellStyle name="Normal 6 2 4 2 2 2 2 9" xfId="29654" xr:uid="{00000000-0005-0000-0000-000071700000}"/>
    <cellStyle name="Normal 6 2 4 2 2 2 3" xfId="29655" xr:uid="{00000000-0005-0000-0000-000072700000}"/>
    <cellStyle name="Normal 6 2 4 2 2 2 3 2" xfId="29656" xr:uid="{00000000-0005-0000-0000-000073700000}"/>
    <cellStyle name="Normal 6 2 4 2 2 2 3 2 2" xfId="29657" xr:uid="{00000000-0005-0000-0000-000074700000}"/>
    <cellStyle name="Normal 6 2 4 2 2 2 3 2 3" xfId="29658" xr:uid="{00000000-0005-0000-0000-000075700000}"/>
    <cellStyle name="Normal 6 2 4 2 2 2 3 2 4" xfId="29659" xr:uid="{00000000-0005-0000-0000-000076700000}"/>
    <cellStyle name="Normal 6 2 4 2 2 2 3 3" xfId="29660" xr:uid="{00000000-0005-0000-0000-000077700000}"/>
    <cellStyle name="Normal 6 2 4 2 2 2 3 3 2" xfId="29661" xr:uid="{00000000-0005-0000-0000-000078700000}"/>
    <cellStyle name="Normal 6 2 4 2 2 2 3 3 3" xfId="29662" xr:uid="{00000000-0005-0000-0000-000079700000}"/>
    <cellStyle name="Normal 6 2 4 2 2 2 3 4" xfId="29663" xr:uid="{00000000-0005-0000-0000-00007A700000}"/>
    <cellStyle name="Normal 6 2 4 2 2 2 3 5" xfId="29664" xr:uid="{00000000-0005-0000-0000-00007B700000}"/>
    <cellStyle name="Normal 6 2 4 2 2 2 3 6" xfId="29665" xr:uid="{00000000-0005-0000-0000-00007C700000}"/>
    <cellStyle name="Normal 6 2 4 2 2 2 4" xfId="29666" xr:uid="{00000000-0005-0000-0000-00007D700000}"/>
    <cellStyle name="Normal 6 2 4 2 2 2 4 2" xfId="29667" xr:uid="{00000000-0005-0000-0000-00007E700000}"/>
    <cellStyle name="Normal 6 2 4 2 2 2 4 3" xfId="29668" xr:uid="{00000000-0005-0000-0000-00007F700000}"/>
    <cellStyle name="Normal 6 2 4 2 2 2 4 4" xfId="29669" xr:uid="{00000000-0005-0000-0000-000080700000}"/>
    <cellStyle name="Normal 6 2 4 2 2 2 5" xfId="29670" xr:uid="{00000000-0005-0000-0000-000081700000}"/>
    <cellStyle name="Normal 6 2 4 2 2 2 5 2" xfId="29671" xr:uid="{00000000-0005-0000-0000-000082700000}"/>
    <cellStyle name="Normal 6 2 4 2 2 2 5 3" xfId="29672" xr:uid="{00000000-0005-0000-0000-000083700000}"/>
    <cellStyle name="Normal 6 2 4 2 2 2 5 4" xfId="29673" xr:uid="{00000000-0005-0000-0000-000084700000}"/>
    <cellStyle name="Normal 6 2 4 2 2 2 6" xfId="29674" xr:uid="{00000000-0005-0000-0000-000085700000}"/>
    <cellStyle name="Normal 6 2 4 2 2 2 6 2" xfId="29675" xr:uid="{00000000-0005-0000-0000-000086700000}"/>
    <cellStyle name="Normal 6 2 4 2 2 2 6 3" xfId="29676" xr:uid="{00000000-0005-0000-0000-000087700000}"/>
    <cellStyle name="Normal 6 2 4 2 2 2 6 4" xfId="29677" xr:uid="{00000000-0005-0000-0000-000088700000}"/>
    <cellStyle name="Normal 6 2 4 2 2 2 7" xfId="29678" xr:uid="{00000000-0005-0000-0000-000089700000}"/>
    <cellStyle name="Normal 6 2 4 2 2 2 7 2" xfId="29679" xr:uid="{00000000-0005-0000-0000-00008A700000}"/>
    <cellStyle name="Normal 6 2 4 2 2 2 7 3" xfId="29680" xr:uid="{00000000-0005-0000-0000-00008B700000}"/>
    <cellStyle name="Normal 6 2 4 2 2 2 8" xfId="29681" xr:uid="{00000000-0005-0000-0000-00008C700000}"/>
    <cellStyle name="Normal 6 2 4 2 2 2 9" xfId="29682" xr:uid="{00000000-0005-0000-0000-00008D700000}"/>
    <cellStyle name="Normal 6 2 4 2 2 3" xfId="1598" xr:uid="{00000000-0005-0000-0000-00008E700000}"/>
    <cellStyle name="Normal 6 2 4 2 2 3 2" xfId="29683" xr:uid="{00000000-0005-0000-0000-00008F700000}"/>
    <cellStyle name="Normal 6 2 4 2 2 3 2 2" xfId="29684" xr:uid="{00000000-0005-0000-0000-000090700000}"/>
    <cellStyle name="Normal 6 2 4 2 2 3 2 2 2" xfId="29685" xr:uid="{00000000-0005-0000-0000-000091700000}"/>
    <cellStyle name="Normal 6 2 4 2 2 3 2 2 3" xfId="29686" xr:uid="{00000000-0005-0000-0000-000092700000}"/>
    <cellStyle name="Normal 6 2 4 2 2 3 2 2 4" xfId="29687" xr:uid="{00000000-0005-0000-0000-000093700000}"/>
    <cellStyle name="Normal 6 2 4 2 2 3 2 3" xfId="29688" xr:uid="{00000000-0005-0000-0000-000094700000}"/>
    <cellStyle name="Normal 6 2 4 2 2 3 2 3 2" xfId="29689" xr:uid="{00000000-0005-0000-0000-000095700000}"/>
    <cellStyle name="Normal 6 2 4 2 2 3 2 3 3" xfId="29690" xr:uid="{00000000-0005-0000-0000-000096700000}"/>
    <cellStyle name="Normal 6 2 4 2 2 3 2 4" xfId="29691" xr:uid="{00000000-0005-0000-0000-000097700000}"/>
    <cellStyle name="Normal 6 2 4 2 2 3 2 5" xfId="29692" xr:uid="{00000000-0005-0000-0000-000098700000}"/>
    <cellStyle name="Normal 6 2 4 2 2 3 2 6" xfId="29693" xr:uid="{00000000-0005-0000-0000-000099700000}"/>
    <cellStyle name="Normal 6 2 4 2 2 3 3" xfId="29694" xr:uid="{00000000-0005-0000-0000-00009A700000}"/>
    <cellStyle name="Normal 6 2 4 2 2 3 3 2" xfId="29695" xr:uid="{00000000-0005-0000-0000-00009B700000}"/>
    <cellStyle name="Normal 6 2 4 2 2 3 3 3" xfId="29696" xr:uid="{00000000-0005-0000-0000-00009C700000}"/>
    <cellStyle name="Normal 6 2 4 2 2 3 3 4" xfId="29697" xr:uid="{00000000-0005-0000-0000-00009D700000}"/>
    <cellStyle name="Normal 6 2 4 2 2 3 4" xfId="29698" xr:uid="{00000000-0005-0000-0000-00009E700000}"/>
    <cellStyle name="Normal 6 2 4 2 2 3 4 2" xfId="29699" xr:uid="{00000000-0005-0000-0000-00009F700000}"/>
    <cellStyle name="Normal 6 2 4 2 2 3 4 3" xfId="29700" xr:uid="{00000000-0005-0000-0000-0000A0700000}"/>
    <cellStyle name="Normal 6 2 4 2 2 3 4 4" xfId="29701" xr:uid="{00000000-0005-0000-0000-0000A1700000}"/>
    <cellStyle name="Normal 6 2 4 2 2 3 5" xfId="29702" xr:uid="{00000000-0005-0000-0000-0000A2700000}"/>
    <cellStyle name="Normal 6 2 4 2 2 3 5 2" xfId="29703" xr:uid="{00000000-0005-0000-0000-0000A3700000}"/>
    <cellStyle name="Normal 6 2 4 2 2 3 5 3" xfId="29704" xr:uid="{00000000-0005-0000-0000-0000A4700000}"/>
    <cellStyle name="Normal 6 2 4 2 2 3 5 4" xfId="29705" xr:uid="{00000000-0005-0000-0000-0000A5700000}"/>
    <cellStyle name="Normal 6 2 4 2 2 3 6" xfId="29706" xr:uid="{00000000-0005-0000-0000-0000A6700000}"/>
    <cellStyle name="Normal 6 2 4 2 2 3 6 2" xfId="29707" xr:uid="{00000000-0005-0000-0000-0000A7700000}"/>
    <cellStyle name="Normal 6 2 4 2 2 3 6 3" xfId="29708" xr:uid="{00000000-0005-0000-0000-0000A8700000}"/>
    <cellStyle name="Normal 6 2 4 2 2 3 7" xfId="29709" xr:uid="{00000000-0005-0000-0000-0000A9700000}"/>
    <cellStyle name="Normal 6 2 4 2 2 3 8" xfId="29710" xr:uid="{00000000-0005-0000-0000-0000AA700000}"/>
    <cellStyle name="Normal 6 2 4 2 2 3 9" xfId="29711" xr:uid="{00000000-0005-0000-0000-0000AB700000}"/>
    <cellStyle name="Normal 6 2 4 2 2 4" xfId="29712" xr:uid="{00000000-0005-0000-0000-0000AC700000}"/>
    <cellStyle name="Normal 6 2 4 2 2 4 2" xfId="29713" xr:uid="{00000000-0005-0000-0000-0000AD700000}"/>
    <cellStyle name="Normal 6 2 4 2 2 4 2 2" xfId="29714" xr:uid="{00000000-0005-0000-0000-0000AE700000}"/>
    <cellStyle name="Normal 6 2 4 2 2 4 2 3" xfId="29715" xr:uid="{00000000-0005-0000-0000-0000AF700000}"/>
    <cellStyle name="Normal 6 2 4 2 2 4 2 4" xfId="29716" xr:uid="{00000000-0005-0000-0000-0000B0700000}"/>
    <cellStyle name="Normal 6 2 4 2 2 4 3" xfId="29717" xr:uid="{00000000-0005-0000-0000-0000B1700000}"/>
    <cellStyle name="Normal 6 2 4 2 2 4 3 2" xfId="29718" xr:uid="{00000000-0005-0000-0000-0000B2700000}"/>
    <cellStyle name="Normal 6 2 4 2 2 4 3 3" xfId="29719" xr:uid="{00000000-0005-0000-0000-0000B3700000}"/>
    <cellStyle name="Normal 6 2 4 2 2 4 4" xfId="29720" xr:uid="{00000000-0005-0000-0000-0000B4700000}"/>
    <cellStyle name="Normal 6 2 4 2 2 4 5" xfId="29721" xr:uid="{00000000-0005-0000-0000-0000B5700000}"/>
    <cellStyle name="Normal 6 2 4 2 2 4 6" xfId="29722" xr:uid="{00000000-0005-0000-0000-0000B6700000}"/>
    <cellStyle name="Normal 6 2 4 2 2 5" xfId="29723" xr:uid="{00000000-0005-0000-0000-0000B7700000}"/>
    <cellStyle name="Normal 6 2 4 2 2 5 2" xfId="29724" xr:uid="{00000000-0005-0000-0000-0000B8700000}"/>
    <cellStyle name="Normal 6 2 4 2 2 5 3" xfId="29725" xr:uid="{00000000-0005-0000-0000-0000B9700000}"/>
    <cellStyle name="Normal 6 2 4 2 2 5 4" xfId="29726" xr:uid="{00000000-0005-0000-0000-0000BA700000}"/>
    <cellStyle name="Normal 6 2 4 2 2 6" xfId="29727" xr:uid="{00000000-0005-0000-0000-0000BB700000}"/>
    <cellStyle name="Normal 6 2 4 2 2 6 2" xfId="29728" xr:uid="{00000000-0005-0000-0000-0000BC700000}"/>
    <cellStyle name="Normal 6 2 4 2 2 6 3" xfId="29729" xr:uid="{00000000-0005-0000-0000-0000BD700000}"/>
    <cellStyle name="Normal 6 2 4 2 2 6 4" xfId="29730" xr:uid="{00000000-0005-0000-0000-0000BE700000}"/>
    <cellStyle name="Normal 6 2 4 2 2 7" xfId="29731" xr:uid="{00000000-0005-0000-0000-0000BF700000}"/>
    <cellStyle name="Normal 6 2 4 2 2 7 2" xfId="29732" xr:uid="{00000000-0005-0000-0000-0000C0700000}"/>
    <cellStyle name="Normal 6 2 4 2 2 7 3" xfId="29733" xr:uid="{00000000-0005-0000-0000-0000C1700000}"/>
    <cellStyle name="Normal 6 2 4 2 2 7 4" xfId="29734" xr:uid="{00000000-0005-0000-0000-0000C2700000}"/>
    <cellStyle name="Normal 6 2 4 2 2 8" xfId="29735" xr:uid="{00000000-0005-0000-0000-0000C3700000}"/>
    <cellStyle name="Normal 6 2 4 2 2 8 2" xfId="29736" xr:uid="{00000000-0005-0000-0000-0000C4700000}"/>
    <cellStyle name="Normal 6 2 4 2 2 8 3" xfId="29737" xr:uid="{00000000-0005-0000-0000-0000C5700000}"/>
    <cellStyle name="Normal 6 2 4 2 2 9" xfId="29738" xr:uid="{00000000-0005-0000-0000-0000C6700000}"/>
    <cellStyle name="Normal 6 2 4 2 3" xfId="802" xr:uid="{00000000-0005-0000-0000-0000C7700000}"/>
    <cellStyle name="Normal 6 2 4 2 3 10" xfId="29739" xr:uid="{00000000-0005-0000-0000-0000C8700000}"/>
    <cellStyle name="Normal 6 2 4 2 3 2" xfId="1600" xr:uid="{00000000-0005-0000-0000-0000C9700000}"/>
    <cellStyle name="Normal 6 2 4 2 3 2 2" xfId="29740" xr:uid="{00000000-0005-0000-0000-0000CA700000}"/>
    <cellStyle name="Normal 6 2 4 2 3 2 2 2" xfId="29741" xr:uid="{00000000-0005-0000-0000-0000CB700000}"/>
    <cellStyle name="Normal 6 2 4 2 3 2 2 2 2" xfId="29742" xr:uid="{00000000-0005-0000-0000-0000CC700000}"/>
    <cellStyle name="Normal 6 2 4 2 3 2 2 2 3" xfId="29743" xr:uid="{00000000-0005-0000-0000-0000CD700000}"/>
    <cellStyle name="Normal 6 2 4 2 3 2 2 2 4" xfId="29744" xr:uid="{00000000-0005-0000-0000-0000CE700000}"/>
    <cellStyle name="Normal 6 2 4 2 3 2 2 3" xfId="29745" xr:uid="{00000000-0005-0000-0000-0000CF700000}"/>
    <cellStyle name="Normal 6 2 4 2 3 2 2 3 2" xfId="29746" xr:uid="{00000000-0005-0000-0000-0000D0700000}"/>
    <cellStyle name="Normal 6 2 4 2 3 2 2 3 3" xfId="29747" xr:uid="{00000000-0005-0000-0000-0000D1700000}"/>
    <cellStyle name="Normal 6 2 4 2 3 2 2 4" xfId="29748" xr:uid="{00000000-0005-0000-0000-0000D2700000}"/>
    <cellStyle name="Normal 6 2 4 2 3 2 2 5" xfId="29749" xr:uid="{00000000-0005-0000-0000-0000D3700000}"/>
    <cellStyle name="Normal 6 2 4 2 3 2 2 6" xfId="29750" xr:uid="{00000000-0005-0000-0000-0000D4700000}"/>
    <cellStyle name="Normal 6 2 4 2 3 2 3" xfId="29751" xr:uid="{00000000-0005-0000-0000-0000D5700000}"/>
    <cellStyle name="Normal 6 2 4 2 3 2 3 2" xfId="29752" xr:uid="{00000000-0005-0000-0000-0000D6700000}"/>
    <cellStyle name="Normal 6 2 4 2 3 2 3 3" xfId="29753" xr:uid="{00000000-0005-0000-0000-0000D7700000}"/>
    <cellStyle name="Normal 6 2 4 2 3 2 3 4" xfId="29754" xr:uid="{00000000-0005-0000-0000-0000D8700000}"/>
    <cellStyle name="Normal 6 2 4 2 3 2 4" xfId="29755" xr:uid="{00000000-0005-0000-0000-0000D9700000}"/>
    <cellStyle name="Normal 6 2 4 2 3 2 4 2" xfId="29756" xr:uid="{00000000-0005-0000-0000-0000DA700000}"/>
    <cellStyle name="Normal 6 2 4 2 3 2 4 3" xfId="29757" xr:uid="{00000000-0005-0000-0000-0000DB700000}"/>
    <cellStyle name="Normal 6 2 4 2 3 2 4 4" xfId="29758" xr:uid="{00000000-0005-0000-0000-0000DC700000}"/>
    <cellStyle name="Normal 6 2 4 2 3 2 5" xfId="29759" xr:uid="{00000000-0005-0000-0000-0000DD700000}"/>
    <cellStyle name="Normal 6 2 4 2 3 2 5 2" xfId="29760" xr:uid="{00000000-0005-0000-0000-0000DE700000}"/>
    <cellStyle name="Normal 6 2 4 2 3 2 5 3" xfId="29761" xr:uid="{00000000-0005-0000-0000-0000DF700000}"/>
    <cellStyle name="Normal 6 2 4 2 3 2 5 4" xfId="29762" xr:uid="{00000000-0005-0000-0000-0000E0700000}"/>
    <cellStyle name="Normal 6 2 4 2 3 2 6" xfId="29763" xr:uid="{00000000-0005-0000-0000-0000E1700000}"/>
    <cellStyle name="Normal 6 2 4 2 3 2 6 2" xfId="29764" xr:uid="{00000000-0005-0000-0000-0000E2700000}"/>
    <cellStyle name="Normal 6 2 4 2 3 2 6 3" xfId="29765" xr:uid="{00000000-0005-0000-0000-0000E3700000}"/>
    <cellStyle name="Normal 6 2 4 2 3 2 7" xfId="29766" xr:uid="{00000000-0005-0000-0000-0000E4700000}"/>
    <cellStyle name="Normal 6 2 4 2 3 2 8" xfId="29767" xr:uid="{00000000-0005-0000-0000-0000E5700000}"/>
    <cellStyle name="Normal 6 2 4 2 3 2 9" xfId="29768" xr:uid="{00000000-0005-0000-0000-0000E6700000}"/>
    <cellStyle name="Normal 6 2 4 2 3 3" xfId="29769" xr:uid="{00000000-0005-0000-0000-0000E7700000}"/>
    <cellStyle name="Normal 6 2 4 2 3 3 2" xfId="29770" xr:uid="{00000000-0005-0000-0000-0000E8700000}"/>
    <cellStyle name="Normal 6 2 4 2 3 3 2 2" xfId="29771" xr:uid="{00000000-0005-0000-0000-0000E9700000}"/>
    <cellStyle name="Normal 6 2 4 2 3 3 2 3" xfId="29772" xr:uid="{00000000-0005-0000-0000-0000EA700000}"/>
    <cellStyle name="Normal 6 2 4 2 3 3 2 4" xfId="29773" xr:uid="{00000000-0005-0000-0000-0000EB700000}"/>
    <cellStyle name="Normal 6 2 4 2 3 3 3" xfId="29774" xr:uid="{00000000-0005-0000-0000-0000EC700000}"/>
    <cellStyle name="Normal 6 2 4 2 3 3 3 2" xfId="29775" xr:uid="{00000000-0005-0000-0000-0000ED700000}"/>
    <cellStyle name="Normal 6 2 4 2 3 3 3 3" xfId="29776" xr:uid="{00000000-0005-0000-0000-0000EE700000}"/>
    <cellStyle name="Normal 6 2 4 2 3 3 4" xfId="29777" xr:uid="{00000000-0005-0000-0000-0000EF700000}"/>
    <cellStyle name="Normal 6 2 4 2 3 3 5" xfId="29778" xr:uid="{00000000-0005-0000-0000-0000F0700000}"/>
    <cellStyle name="Normal 6 2 4 2 3 3 6" xfId="29779" xr:uid="{00000000-0005-0000-0000-0000F1700000}"/>
    <cellStyle name="Normal 6 2 4 2 3 4" xfId="29780" xr:uid="{00000000-0005-0000-0000-0000F2700000}"/>
    <cellStyle name="Normal 6 2 4 2 3 4 2" xfId="29781" xr:uid="{00000000-0005-0000-0000-0000F3700000}"/>
    <cellStyle name="Normal 6 2 4 2 3 4 3" xfId="29782" xr:uid="{00000000-0005-0000-0000-0000F4700000}"/>
    <cellStyle name="Normal 6 2 4 2 3 4 4" xfId="29783" xr:uid="{00000000-0005-0000-0000-0000F5700000}"/>
    <cellStyle name="Normal 6 2 4 2 3 5" xfId="29784" xr:uid="{00000000-0005-0000-0000-0000F6700000}"/>
    <cellStyle name="Normal 6 2 4 2 3 5 2" xfId="29785" xr:uid="{00000000-0005-0000-0000-0000F7700000}"/>
    <cellStyle name="Normal 6 2 4 2 3 5 3" xfId="29786" xr:uid="{00000000-0005-0000-0000-0000F8700000}"/>
    <cellStyle name="Normal 6 2 4 2 3 5 4" xfId="29787" xr:uid="{00000000-0005-0000-0000-0000F9700000}"/>
    <cellStyle name="Normal 6 2 4 2 3 6" xfId="29788" xr:uid="{00000000-0005-0000-0000-0000FA700000}"/>
    <cellStyle name="Normal 6 2 4 2 3 6 2" xfId="29789" xr:uid="{00000000-0005-0000-0000-0000FB700000}"/>
    <cellStyle name="Normal 6 2 4 2 3 6 3" xfId="29790" xr:uid="{00000000-0005-0000-0000-0000FC700000}"/>
    <cellStyle name="Normal 6 2 4 2 3 6 4" xfId="29791" xr:uid="{00000000-0005-0000-0000-0000FD700000}"/>
    <cellStyle name="Normal 6 2 4 2 3 7" xfId="29792" xr:uid="{00000000-0005-0000-0000-0000FE700000}"/>
    <cellStyle name="Normal 6 2 4 2 3 7 2" xfId="29793" xr:uid="{00000000-0005-0000-0000-0000FF700000}"/>
    <cellStyle name="Normal 6 2 4 2 3 7 3" xfId="29794" xr:uid="{00000000-0005-0000-0000-000000710000}"/>
    <cellStyle name="Normal 6 2 4 2 3 8" xfId="29795" xr:uid="{00000000-0005-0000-0000-000001710000}"/>
    <cellStyle name="Normal 6 2 4 2 3 9" xfId="29796" xr:uid="{00000000-0005-0000-0000-000002710000}"/>
    <cellStyle name="Normal 6 2 4 2 4" xfId="1597" xr:uid="{00000000-0005-0000-0000-000003710000}"/>
    <cellStyle name="Normal 6 2 4 2 4 2" xfId="29797" xr:uid="{00000000-0005-0000-0000-000004710000}"/>
    <cellStyle name="Normal 6 2 4 2 4 2 2" xfId="29798" xr:uid="{00000000-0005-0000-0000-000005710000}"/>
    <cellStyle name="Normal 6 2 4 2 4 2 2 2" xfId="29799" xr:uid="{00000000-0005-0000-0000-000006710000}"/>
    <cellStyle name="Normal 6 2 4 2 4 2 2 3" xfId="29800" xr:uid="{00000000-0005-0000-0000-000007710000}"/>
    <cellStyle name="Normal 6 2 4 2 4 2 2 4" xfId="29801" xr:uid="{00000000-0005-0000-0000-000008710000}"/>
    <cellStyle name="Normal 6 2 4 2 4 2 3" xfId="29802" xr:uid="{00000000-0005-0000-0000-000009710000}"/>
    <cellStyle name="Normal 6 2 4 2 4 2 3 2" xfId="29803" xr:uid="{00000000-0005-0000-0000-00000A710000}"/>
    <cellStyle name="Normal 6 2 4 2 4 2 3 3" xfId="29804" xr:uid="{00000000-0005-0000-0000-00000B710000}"/>
    <cellStyle name="Normal 6 2 4 2 4 2 4" xfId="29805" xr:uid="{00000000-0005-0000-0000-00000C710000}"/>
    <cellStyle name="Normal 6 2 4 2 4 2 5" xfId="29806" xr:uid="{00000000-0005-0000-0000-00000D710000}"/>
    <cellStyle name="Normal 6 2 4 2 4 2 6" xfId="29807" xr:uid="{00000000-0005-0000-0000-00000E710000}"/>
    <cellStyle name="Normal 6 2 4 2 4 3" xfId="29808" xr:uid="{00000000-0005-0000-0000-00000F710000}"/>
    <cellStyle name="Normal 6 2 4 2 4 3 2" xfId="29809" xr:uid="{00000000-0005-0000-0000-000010710000}"/>
    <cellStyle name="Normal 6 2 4 2 4 3 3" xfId="29810" xr:uid="{00000000-0005-0000-0000-000011710000}"/>
    <cellStyle name="Normal 6 2 4 2 4 3 4" xfId="29811" xr:uid="{00000000-0005-0000-0000-000012710000}"/>
    <cellStyle name="Normal 6 2 4 2 4 4" xfId="29812" xr:uid="{00000000-0005-0000-0000-000013710000}"/>
    <cellStyle name="Normal 6 2 4 2 4 4 2" xfId="29813" xr:uid="{00000000-0005-0000-0000-000014710000}"/>
    <cellStyle name="Normal 6 2 4 2 4 4 3" xfId="29814" xr:uid="{00000000-0005-0000-0000-000015710000}"/>
    <cellStyle name="Normal 6 2 4 2 4 4 4" xfId="29815" xr:uid="{00000000-0005-0000-0000-000016710000}"/>
    <cellStyle name="Normal 6 2 4 2 4 5" xfId="29816" xr:uid="{00000000-0005-0000-0000-000017710000}"/>
    <cellStyle name="Normal 6 2 4 2 4 5 2" xfId="29817" xr:uid="{00000000-0005-0000-0000-000018710000}"/>
    <cellStyle name="Normal 6 2 4 2 4 5 3" xfId="29818" xr:uid="{00000000-0005-0000-0000-000019710000}"/>
    <cellStyle name="Normal 6 2 4 2 4 5 4" xfId="29819" xr:uid="{00000000-0005-0000-0000-00001A710000}"/>
    <cellStyle name="Normal 6 2 4 2 4 6" xfId="29820" xr:uid="{00000000-0005-0000-0000-00001B710000}"/>
    <cellStyle name="Normal 6 2 4 2 4 6 2" xfId="29821" xr:uid="{00000000-0005-0000-0000-00001C710000}"/>
    <cellStyle name="Normal 6 2 4 2 4 6 3" xfId="29822" xr:uid="{00000000-0005-0000-0000-00001D710000}"/>
    <cellStyle name="Normal 6 2 4 2 4 7" xfId="29823" xr:uid="{00000000-0005-0000-0000-00001E710000}"/>
    <cellStyle name="Normal 6 2 4 2 4 8" xfId="29824" xr:uid="{00000000-0005-0000-0000-00001F710000}"/>
    <cellStyle name="Normal 6 2 4 2 4 9" xfId="29825" xr:uid="{00000000-0005-0000-0000-000020710000}"/>
    <cellStyle name="Normal 6 2 4 2 5" xfId="29826" xr:uid="{00000000-0005-0000-0000-000021710000}"/>
    <cellStyle name="Normal 6 2 4 2 5 2" xfId="29827" xr:uid="{00000000-0005-0000-0000-000022710000}"/>
    <cellStyle name="Normal 6 2 4 2 5 2 2" xfId="29828" xr:uid="{00000000-0005-0000-0000-000023710000}"/>
    <cellStyle name="Normal 6 2 4 2 5 2 2 2" xfId="29829" xr:uid="{00000000-0005-0000-0000-000024710000}"/>
    <cellStyle name="Normal 6 2 4 2 5 2 2 3" xfId="29830" xr:uid="{00000000-0005-0000-0000-000025710000}"/>
    <cellStyle name="Normal 6 2 4 2 5 2 2 4" xfId="29831" xr:uid="{00000000-0005-0000-0000-000026710000}"/>
    <cellStyle name="Normal 6 2 4 2 5 2 3" xfId="29832" xr:uid="{00000000-0005-0000-0000-000027710000}"/>
    <cellStyle name="Normal 6 2 4 2 5 2 3 2" xfId="29833" xr:uid="{00000000-0005-0000-0000-000028710000}"/>
    <cellStyle name="Normal 6 2 4 2 5 2 3 3" xfId="29834" xr:uid="{00000000-0005-0000-0000-000029710000}"/>
    <cellStyle name="Normal 6 2 4 2 5 2 4" xfId="29835" xr:uid="{00000000-0005-0000-0000-00002A710000}"/>
    <cellStyle name="Normal 6 2 4 2 5 2 5" xfId="29836" xr:uid="{00000000-0005-0000-0000-00002B710000}"/>
    <cellStyle name="Normal 6 2 4 2 5 2 6" xfId="29837" xr:uid="{00000000-0005-0000-0000-00002C710000}"/>
    <cellStyle name="Normal 6 2 4 2 5 3" xfId="29838" xr:uid="{00000000-0005-0000-0000-00002D710000}"/>
    <cellStyle name="Normal 6 2 4 2 5 3 2" xfId="29839" xr:uid="{00000000-0005-0000-0000-00002E710000}"/>
    <cellStyle name="Normal 6 2 4 2 5 3 3" xfId="29840" xr:uid="{00000000-0005-0000-0000-00002F710000}"/>
    <cellStyle name="Normal 6 2 4 2 5 3 4" xfId="29841" xr:uid="{00000000-0005-0000-0000-000030710000}"/>
    <cellStyle name="Normal 6 2 4 2 5 4" xfId="29842" xr:uid="{00000000-0005-0000-0000-000031710000}"/>
    <cellStyle name="Normal 6 2 4 2 5 4 2" xfId="29843" xr:uid="{00000000-0005-0000-0000-000032710000}"/>
    <cellStyle name="Normal 6 2 4 2 5 4 3" xfId="29844" xr:uid="{00000000-0005-0000-0000-000033710000}"/>
    <cellStyle name="Normal 6 2 4 2 5 4 4" xfId="29845" xr:uid="{00000000-0005-0000-0000-000034710000}"/>
    <cellStyle name="Normal 6 2 4 2 5 5" xfId="29846" xr:uid="{00000000-0005-0000-0000-000035710000}"/>
    <cellStyle name="Normal 6 2 4 2 5 5 2" xfId="29847" xr:uid="{00000000-0005-0000-0000-000036710000}"/>
    <cellStyle name="Normal 6 2 4 2 5 5 3" xfId="29848" xr:uid="{00000000-0005-0000-0000-000037710000}"/>
    <cellStyle name="Normal 6 2 4 2 5 5 4" xfId="29849" xr:uid="{00000000-0005-0000-0000-000038710000}"/>
    <cellStyle name="Normal 6 2 4 2 5 6" xfId="29850" xr:uid="{00000000-0005-0000-0000-000039710000}"/>
    <cellStyle name="Normal 6 2 4 2 5 6 2" xfId="29851" xr:uid="{00000000-0005-0000-0000-00003A710000}"/>
    <cellStyle name="Normal 6 2 4 2 5 6 3" xfId="29852" xr:uid="{00000000-0005-0000-0000-00003B710000}"/>
    <cellStyle name="Normal 6 2 4 2 5 7" xfId="29853" xr:uid="{00000000-0005-0000-0000-00003C710000}"/>
    <cellStyle name="Normal 6 2 4 2 5 8" xfId="29854" xr:uid="{00000000-0005-0000-0000-00003D710000}"/>
    <cellStyle name="Normal 6 2 4 2 5 9" xfId="29855" xr:uid="{00000000-0005-0000-0000-00003E710000}"/>
    <cellStyle name="Normal 6 2 4 2 6" xfId="29856" xr:uid="{00000000-0005-0000-0000-00003F710000}"/>
    <cellStyle name="Normal 6 2 4 2 6 2" xfId="29857" xr:uid="{00000000-0005-0000-0000-000040710000}"/>
    <cellStyle name="Normal 6 2 4 2 6 2 2" xfId="29858" xr:uid="{00000000-0005-0000-0000-000041710000}"/>
    <cellStyle name="Normal 6 2 4 2 6 2 2 2" xfId="29859" xr:uid="{00000000-0005-0000-0000-000042710000}"/>
    <cellStyle name="Normal 6 2 4 2 6 2 2 3" xfId="29860" xr:uid="{00000000-0005-0000-0000-000043710000}"/>
    <cellStyle name="Normal 6 2 4 2 6 2 2 4" xfId="29861" xr:uid="{00000000-0005-0000-0000-000044710000}"/>
    <cellStyle name="Normal 6 2 4 2 6 2 3" xfId="29862" xr:uid="{00000000-0005-0000-0000-000045710000}"/>
    <cellStyle name="Normal 6 2 4 2 6 2 3 2" xfId="29863" xr:uid="{00000000-0005-0000-0000-000046710000}"/>
    <cellStyle name="Normal 6 2 4 2 6 2 3 3" xfId="29864" xr:uid="{00000000-0005-0000-0000-000047710000}"/>
    <cellStyle name="Normal 6 2 4 2 6 2 4" xfId="29865" xr:uid="{00000000-0005-0000-0000-000048710000}"/>
    <cellStyle name="Normal 6 2 4 2 6 2 5" xfId="29866" xr:uid="{00000000-0005-0000-0000-000049710000}"/>
    <cellStyle name="Normal 6 2 4 2 6 2 6" xfId="29867" xr:uid="{00000000-0005-0000-0000-00004A710000}"/>
    <cellStyle name="Normal 6 2 4 2 6 3" xfId="29868" xr:uid="{00000000-0005-0000-0000-00004B710000}"/>
    <cellStyle name="Normal 6 2 4 2 6 3 2" xfId="29869" xr:uid="{00000000-0005-0000-0000-00004C710000}"/>
    <cellStyle name="Normal 6 2 4 2 6 3 3" xfId="29870" xr:uid="{00000000-0005-0000-0000-00004D710000}"/>
    <cellStyle name="Normal 6 2 4 2 6 3 4" xfId="29871" xr:uid="{00000000-0005-0000-0000-00004E710000}"/>
    <cellStyle name="Normal 6 2 4 2 6 4" xfId="29872" xr:uid="{00000000-0005-0000-0000-00004F710000}"/>
    <cellStyle name="Normal 6 2 4 2 6 4 2" xfId="29873" xr:uid="{00000000-0005-0000-0000-000050710000}"/>
    <cellStyle name="Normal 6 2 4 2 6 4 3" xfId="29874" xr:uid="{00000000-0005-0000-0000-000051710000}"/>
    <cellStyle name="Normal 6 2 4 2 6 4 4" xfId="29875" xr:uid="{00000000-0005-0000-0000-000052710000}"/>
    <cellStyle name="Normal 6 2 4 2 6 5" xfId="29876" xr:uid="{00000000-0005-0000-0000-000053710000}"/>
    <cellStyle name="Normal 6 2 4 2 6 5 2" xfId="29877" xr:uid="{00000000-0005-0000-0000-000054710000}"/>
    <cellStyle name="Normal 6 2 4 2 6 5 3" xfId="29878" xr:uid="{00000000-0005-0000-0000-000055710000}"/>
    <cellStyle name="Normal 6 2 4 2 6 6" xfId="29879" xr:uid="{00000000-0005-0000-0000-000056710000}"/>
    <cellStyle name="Normal 6 2 4 2 6 7" xfId="29880" xr:uid="{00000000-0005-0000-0000-000057710000}"/>
    <cellStyle name="Normal 6 2 4 2 6 8" xfId="29881" xr:uid="{00000000-0005-0000-0000-000058710000}"/>
    <cellStyle name="Normal 6 2 4 2 7" xfId="29882" xr:uid="{00000000-0005-0000-0000-000059710000}"/>
    <cellStyle name="Normal 6 2 4 2 7 2" xfId="29883" xr:uid="{00000000-0005-0000-0000-00005A710000}"/>
    <cellStyle name="Normal 6 2 4 2 7 2 2" xfId="29884" xr:uid="{00000000-0005-0000-0000-00005B710000}"/>
    <cellStyle name="Normal 6 2 4 2 7 2 3" xfId="29885" xr:uid="{00000000-0005-0000-0000-00005C710000}"/>
    <cellStyle name="Normal 6 2 4 2 7 2 4" xfId="29886" xr:uid="{00000000-0005-0000-0000-00005D710000}"/>
    <cellStyle name="Normal 6 2 4 2 7 3" xfId="29887" xr:uid="{00000000-0005-0000-0000-00005E710000}"/>
    <cellStyle name="Normal 6 2 4 2 7 3 2" xfId="29888" xr:uid="{00000000-0005-0000-0000-00005F710000}"/>
    <cellStyle name="Normal 6 2 4 2 7 3 3" xfId="29889" xr:uid="{00000000-0005-0000-0000-000060710000}"/>
    <cellStyle name="Normal 6 2 4 2 7 4" xfId="29890" xr:uid="{00000000-0005-0000-0000-000061710000}"/>
    <cellStyle name="Normal 6 2 4 2 7 5" xfId="29891" xr:uid="{00000000-0005-0000-0000-000062710000}"/>
    <cellStyle name="Normal 6 2 4 2 7 6" xfId="29892" xr:uid="{00000000-0005-0000-0000-000063710000}"/>
    <cellStyle name="Normal 6 2 4 2 8" xfId="29893" xr:uid="{00000000-0005-0000-0000-000064710000}"/>
    <cellStyle name="Normal 6 2 4 2 8 2" xfId="29894" xr:uid="{00000000-0005-0000-0000-000065710000}"/>
    <cellStyle name="Normal 6 2 4 2 8 3" xfId="29895" xr:uid="{00000000-0005-0000-0000-000066710000}"/>
    <cellStyle name="Normal 6 2 4 2 8 4" xfId="29896" xr:uid="{00000000-0005-0000-0000-000067710000}"/>
    <cellStyle name="Normal 6 2 4 2 9" xfId="29897" xr:uid="{00000000-0005-0000-0000-000068710000}"/>
    <cellStyle name="Normal 6 2 4 2 9 2" xfId="29898" xr:uid="{00000000-0005-0000-0000-000069710000}"/>
    <cellStyle name="Normal 6 2 4 2 9 3" xfId="29899" xr:uid="{00000000-0005-0000-0000-00006A710000}"/>
    <cellStyle name="Normal 6 2 4 2 9 4" xfId="29900" xr:uid="{00000000-0005-0000-0000-00006B710000}"/>
    <cellStyle name="Normal 6 2 4 3" xfId="551" xr:uid="{00000000-0005-0000-0000-00006C710000}"/>
    <cellStyle name="Normal 6 2 4 3 10" xfId="29901" xr:uid="{00000000-0005-0000-0000-00006D710000}"/>
    <cellStyle name="Normal 6 2 4 3 10 2" xfId="29902" xr:uid="{00000000-0005-0000-0000-00006E710000}"/>
    <cellStyle name="Normal 6 2 4 3 10 3" xfId="29903" xr:uid="{00000000-0005-0000-0000-00006F710000}"/>
    <cellStyle name="Normal 6 2 4 3 10 4" xfId="29904" xr:uid="{00000000-0005-0000-0000-000070710000}"/>
    <cellStyle name="Normal 6 2 4 3 11" xfId="29905" xr:uid="{00000000-0005-0000-0000-000071710000}"/>
    <cellStyle name="Normal 6 2 4 3 11 2" xfId="29906" xr:uid="{00000000-0005-0000-0000-000072710000}"/>
    <cellStyle name="Normal 6 2 4 3 11 3" xfId="29907" xr:uid="{00000000-0005-0000-0000-000073710000}"/>
    <cellStyle name="Normal 6 2 4 3 12" xfId="29908" xr:uid="{00000000-0005-0000-0000-000074710000}"/>
    <cellStyle name="Normal 6 2 4 3 13" xfId="29909" xr:uid="{00000000-0005-0000-0000-000075710000}"/>
    <cellStyle name="Normal 6 2 4 3 14" xfId="29910" xr:uid="{00000000-0005-0000-0000-000076710000}"/>
    <cellStyle name="Normal 6 2 4 3 2" xfId="692" xr:uid="{00000000-0005-0000-0000-000077710000}"/>
    <cellStyle name="Normal 6 2 4 3 2 10" xfId="29911" xr:uid="{00000000-0005-0000-0000-000078710000}"/>
    <cellStyle name="Normal 6 2 4 3 2 11" xfId="29912" xr:uid="{00000000-0005-0000-0000-000079710000}"/>
    <cellStyle name="Normal 6 2 4 3 2 2" xfId="1157" xr:uid="{00000000-0005-0000-0000-00007A710000}"/>
    <cellStyle name="Normal 6 2 4 3 2 2 10" xfId="29913" xr:uid="{00000000-0005-0000-0000-00007B710000}"/>
    <cellStyle name="Normal 6 2 4 3 2 2 2" xfId="1603" xr:uid="{00000000-0005-0000-0000-00007C710000}"/>
    <cellStyle name="Normal 6 2 4 3 2 2 2 2" xfId="29914" xr:uid="{00000000-0005-0000-0000-00007D710000}"/>
    <cellStyle name="Normal 6 2 4 3 2 2 2 2 2" xfId="29915" xr:uid="{00000000-0005-0000-0000-00007E710000}"/>
    <cellStyle name="Normal 6 2 4 3 2 2 2 2 2 2" xfId="29916" xr:uid="{00000000-0005-0000-0000-00007F710000}"/>
    <cellStyle name="Normal 6 2 4 3 2 2 2 2 2 3" xfId="29917" xr:uid="{00000000-0005-0000-0000-000080710000}"/>
    <cellStyle name="Normal 6 2 4 3 2 2 2 2 2 4" xfId="29918" xr:uid="{00000000-0005-0000-0000-000081710000}"/>
    <cellStyle name="Normal 6 2 4 3 2 2 2 2 3" xfId="29919" xr:uid="{00000000-0005-0000-0000-000082710000}"/>
    <cellStyle name="Normal 6 2 4 3 2 2 2 2 3 2" xfId="29920" xr:uid="{00000000-0005-0000-0000-000083710000}"/>
    <cellStyle name="Normal 6 2 4 3 2 2 2 2 3 3" xfId="29921" xr:uid="{00000000-0005-0000-0000-000084710000}"/>
    <cellStyle name="Normal 6 2 4 3 2 2 2 2 4" xfId="29922" xr:uid="{00000000-0005-0000-0000-000085710000}"/>
    <cellStyle name="Normal 6 2 4 3 2 2 2 2 5" xfId="29923" xr:uid="{00000000-0005-0000-0000-000086710000}"/>
    <cellStyle name="Normal 6 2 4 3 2 2 2 2 6" xfId="29924" xr:uid="{00000000-0005-0000-0000-000087710000}"/>
    <cellStyle name="Normal 6 2 4 3 2 2 2 3" xfId="29925" xr:uid="{00000000-0005-0000-0000-000088710000}"/>
    <cellStyle name="Normal 6 2 4 3 2 2 2 3 2" xfId="29926" xr:uid="{00000000-0005-0000-0000-000089710000}"/>
    <cellStyle name="Normal 6 2 4 3 2 2 2 3 3" xfId="29927" xr:uid="{00000000-0005-0000-0000-00008A710000}"/>
    <cellStyle name="Normal 6 2 4 3 2 2 2 3 4" xfId="29928" xr:uid="{00000000-0005-0000-0000-00008B710000}"/>
    <cellStyle name="Normal 6 2 4 3 2 2 2 4" xfId="29929" xr:uid="{00000000-0005-0000-0000-00008C710000}"/>
    <cellStyle name="Normal 6 2 4 3 2 2 2 4 2" xfId="29930" xr:uid="{00000000-0005-0000-0000-00008D710000}"/>
    <cellStyle name="Normal 6 2 4 3 2 2 2 4 3" xfId="29931" xr:uid="{00000000-0005-0000-0000-00008E710000}"/>
    <cellStyle name="Normal 6 2 4 3 2 2 2 4 4" xfId="29932" xr:uid="{00000000-0005-0000-0000-00008F710000}"/>
    <cellStyle name="Normal 6 2 4 3 2 2 2 5" xfId="29933" xr:uid="{00000000-0005-0000-0000-000090710000}"/>
    <cellStyle name="Normal 6 2 4 3 2 2 2 5 2" xfId="29934" xr:uid="{00000000-0005-0000-0000-000091710000}"/>
    <cellStyle name="Normal 6 2 4 3 2 2 2 5 3" xfId="29935" xr:uid="{00000000-0005-0000-0000-000092710000}"/>
    <cellStyle name="Normal 6 2 4 3 2 2 2 5 4" xfId="29936" xr:uid="{00000000-0005-0000-0000-000093710000}"/>
    <cellStyle name="Normal 6 2 4 3 2 2 2 6" xfId="29937" xr:uid="{00000000-0005-0000-0000-000094710000}"/>
    <cellStyle name="Normal 6 2 4 3 2 2 2 6 2" xfId="29938" xr:uid="{00000000-0005-0000-0000-000095710000}"/>
    <cellStyle name="Normal 6 2 4 3 2 2 2 6 3" xfId="29939" xr:uid="{00000000-0005-0000-0000-000096710000}"/>
    <cellStyle name="Normal 6 2 4 3 2 2 2 7" xfId="29940" xr:uid="{00000000-0005-0000-0000-000097710000}"/>
    <cellStyle name="Normal 6 2 4 3 2 2 2 8" xfId="29941" xr:uid="{00000000-0005-0000-0000-000098710000}"/>
    <cellStyle name="Normal 6 2 4 3 2 2 2 9" xfId="29942" xr:uid="{00000000-0005-0000-0000-000099710000}"/>
    <cellStyle name="Normal 6 2 4 3 2 2 3" xfId="29943" xr:uid="{00000000-0005-0000-0000-00009A710000}"/>
    <cellStyle name="Normal 6 2 4 3 2 2 3 2" xfId="29944" xr:uid="{00000000-0005-0000-0000-00009B710000}"/>
    <cellStyle name="Normal 6 2 4 3 2 2 3 2 2" xfId="29945" xr:uid="{00000000-0005-0000-0000-00009C710000}"/>
    <cellStyle name="Normal 6 2 4 3 2 2 3 2 3" xfId="29946" xr:uid="{00000000-0005-0000-0000-00009D710000}"/>
    <cellStyle name="Normal 6 2 4 3 2 2 3 2 4" xfId="29947" xr:uid="{00000000-0005-0000-0000-00009E710000}"/>
    <cellStyle name="Normal 6 2 4 3 2 2 3 3" xfId="29948" xr:uid="{00000000-0005-0000-0000-00009F710000}"/>
    <cellStyle name="Normal 6 2 4 3 2 2 3 3 2" xfId="29949" xr:uid="{00000000-0005-0000-0000-0000A0710000}"/>
    <cellStyle name="Normal 6 2 4 3 2 2 3 3 3" xfId="29950" xr:uid="{00000000-0005-0000-0000-0000A1710000}"/>
    <cellStyle name="Normal 6 2 4 3 2 2 3 4" xfId="29951" xr:uid="{00000000-0005-0000-0000-0000A2710000}"/>
    <cellStyle name="Normal 6 2 4 3 2 2 3 5" xfId="29952" xr:uid="{00000000-0005-0000-0000-0000A3710000}"/>
    <cellStyle name="Normal 6 2 4 3 2 2 3 6" xfId="29953" xr:uid="{00000000-0005-0000-0000-0000A4710000}"/>
    <cellStyle name="Normal 6 2 4 3 2 2 4" xfId="29954" xr:uid="{00000000-0005-0000-0000-0000A5710000}"/>
    <cellStyle name="Normal 6 2 4 3 2 2 4 2" xfId="29955" xr:uid="{00000000-0005-0000-0000-0000A6710000}"/>
    <cellStyle name="Normal 6 2 4 3 2 2 4 3" xfId="29956" xr:uid="{00000000-0005-0000-0000-0000A7710000}"/>
    <cellStyle name="Normal 6 2 4 3 2 2 4 4" xfId="29957" xr:uid="{00000000-0005-0000-0000-0000A8710000}"/>
    <cellStyle name="Normal 6 2 4 3 2 2 5" xfId="29958" xr:uid="{00000000-0005-0000-0000-0000A9710000}"/>
    <cellStyle name="Normal 6 2 4 3 2 2 5 2" xfId="29959" xr:uid="{00000000-0005-0000-0000-0000AA710000}"/>
    <cellStyle name="Normal 6 2 4 3 2 2 5 3" xfId="29960" xr:uid="{00000000-0005-0000-0000-0000AB710000}"/>
    <cellStyle name="Normal 6 2 4 3 2 2 5 4" xfId="29961" xr:uid="{00000000-0005-0000-0000-0000AC710000}"/>
    <cellStyle name="Normal 6 2 4 3 2 2 6" xfId="29962" xr:uid="{00000000-0005-0000-0000-0000AD710000}"/>
    <cellStyle name="Normal 6 2 4 3 2 2 6 2" xfId="29963" xr:uid="{00000000-0005-0000-0000-0000AE710000}"/>
    <cellStyle name="Normal 6 2 4 3 2 2 6 3" xfId="29964" xr:uid="{00000000-0005-0000-0000-0000AF710000}"/>
    <cellStyle name="Normal 6 2 4 3 2 2 6 4" xfId="29965" xr:uid="{00000000-0005-0000-0000-0000B0710000}"/>
    <cellStyle name="Normal 6 2 4 3 2 2 7" xfId="29966" xr:uid="{00000000-0005-0000-0000-0000B1710000}"/>
    <cellStyle name="Normal 6 2 4 3 2 2 7 2" xfId="29967" xr:uid="{00000000-0005-0000-0000-0000B2710000}"/>
    <cellStyle name="Normal 6 2 4 3 2 2 7 3" xfId="29968" xr:uid="{00000000-0005-0000-0000-0000B3710000}"/>
    <cellStyle name="Normal 6 2 4 3 2 2 8" xfId="29969" xr:uid="{00000000-0005-0000-0000-0000B4710000}"/>
    <cellStyle name="Normal 6 2 4 3 2 2 9" xfId="29970" xr:uid="{00000000-0005-0000-0000-0000B5710000}"/>
    <cellStyle name="Normal 6 2 4 3 2 3" xfId="1602" xr:uid="{00000000-0005-0000-0000-0000B6710000}"/>
    <cellStyle name="Normal 6 2 4 3 2 3 2" xfId="29971" xr:uid="{00000000-0005-0000-0000-0000B7710000}"/>
    <cellStyle name="Normal 6 2 4 3 2 3 2 2" xfId="29972" xr:uid="{00000000-0005-0000-0000-0000B8710000}"/>
    <cellStyle name="Normal 6 2 4 3 2 3 2 2 2" xfId="29973" xr:uid="{00000000-0005-0000-0000-0000B9710000}"/>
    <cellStyle name="Normal 6 2 4 3 2 3 2 2 3" xfId="29974" xr:uid="{00000000-0005-0000-0000-0000BA710000}"/>
    <cellStyle name="Normal 6 2 4 3 2 3 2 2 4" xfId="29975" xr:uid="{00000000-0005-0000-0000-0000BB710000}"/>
    <cellStyle name="Normal 6 2 4 3 2 3 2 3" xfId="29976" xr:uid="{00000000-0005-0000-0000-0000BC710000}"/>
    <cellStyle name="Normal 6 2 4 3 2 3 2 3 2" xfId="29977" xr:uid="{00000000-0005-0000-0000-0000BD710000}"/>
    <cellStyle name="Normal 6 2 4 3 2 3 2 3 3" xfId="29978" xr:uid="{00000000-0005-0000-0000-0000BE710000}"/>
    <cellStyle name="Normal 6 2 4 3 2 3 2 4" xfId="29979" xr:uid="{00000000-0005-0000-0000-0000BF710000}"/>
    <cellStyle name="Normal 6 2 4 3 2 3 2 5" xfId="29980" xr:uid="{00000000-0005-0000-0000-0000C0710000}"/>
    <cellStyle name="Normal 6 2 4 3 2 3 2 6" xfId="29981" xr:uid="{00000000-0005-0000-0000-0000C1710000}"/>
    <cellStyle name="Normal 6 2 4 3 2 3 3" xfId="29982" xr:uid="{00000000-0005-0000-0000-0000C2710000}"/>
    <cellStyle name="Normal 6 2 4 3 2 3 3 2" xfId="29983" xr:uid="{00000000-0005-0000-0000-0000C3710000}"/>
    <cellStyle name="Normal 6 2 4 3 2 3 3 3" xfId="29984" xr:uid="{00000000-0005-0000-0000-0000C4710000}"/>
    <cellStyle name="Normal 6 2 4 3 2 3 3 4" xfId="29985" xr:uid="{00000000-0005-0000-0000-0000C5710000}"/>
    <cellStyle name="Normal 6 2 4 3 2 3 4" xfId="29986" xr:uid="{00000000-0005-0000-0000-0000C6710000}"/>
    <cellStyle name="Normal 6 2 4 3 2 3 4 2" xfId="29987" xr:uid="{00000000-0005-0000-0000-0000C7710000}"/>
    <cellStyle name="Normal 6 2 4 3 2 3 4 3" xfId="29988" xr:uid="{00000000-0005-0000-0000-0000C8710000}"/>
    <cellStyle name="Normal 6 2 4 3 2 3 4 4" xfId="29989" xr:uid="{00000000-0005-0000-0000-0000C9710000}"/>
    <cellStyle name="Normal 6 2 4 3 2 3 5" xfId="29990" xr:uid="{00000000-0005-0000-0000-0000CA710000}"/>
    <cellStyle name="Normal 6 2 4 3 2 3 5 2" xfId="29991" xr:uid="{00000000-0005-0000-0000-0000CB710000}"/>
    <cellStyle name="Normal 6 2 4 3 2 3 5 3" xfId="29992" xr:uid="{00000000-0005-0000-0000-0000CC710000}"/>
    <cellStyle name="Normal 6 2 4 3 2 3 5 4" xfId="29993" xr:uid="{00000000-0005-0000-0000-0000CD710000}"/>
    <cellStyle name="Normal 6 2 4 3 2 3 6" xfId="29994" xr:uid="{00000000-0005-0000-0000-0000CE710000}"/>
    <cellStyle name="Normal 6 2 4 3 2 3 6 2" xfId="29995" xr:uid="{00000000-0005-0000-0000-0000CF710000}"/>
    <cellStyle name="Normal 6 2 4 3 2 3 6 3" xfId="29996" xr:uid="{00000000-0005-0000-0000-0000D0710000}"/>
    <cellStyle name="Normal 6 2 4 3 2 3 7" xfId="29997" xr:uid="{00000000-0005-0000-0000-0000D1710000}"/>
    <cellStyle name="Normal 6 2 4 3 2 3 8" xfId="29998" xr:uid="{00000000-0005-0000-0000-0000D2710000}"/>
    <cellStyle name="Normal 6 2 4 3 2 3 9" xfId="29999" xr:uid="{00000000-0005-0000-0000-0000D3710000}"/>
    <cellStyle name="Normal 6 2 4 3 2 4" xfId="30000" xr:uid="{00000000-0005-0000-0000-0000D4710000}"/>
    <cellStyle name="Normal 6 2 4 3 2 4 2" xfId="30001" xr:uid="{00000000-0005-0000-0000-0000D5710000}"/>
    <cellStyle name="Normal 6 2 4 3 2 4 2 2" xfId="30002" xr:uid="{00000000-0005-0000-0000-0000D6710000}"/>
    <cellStyle name="Normal 6 2 4 3 2 4 2 3" xfId="30003" xr:uid="{00000000-0005-0000-0000-0000D7710000}"/>
    <cellStyle name="Normal 6 2 4 3 2 4 2 4" xfId="30004" xr:uid="{00000000-0005-0000-0000-0000D8710000}"/>
    <cellStyle name="Normal 6 2 4 3 2 4 3" xfId="30005" xr:uid="{00000000-0005-0000-0000-0000D9710000}"/>
    <cellStyle name="Normal 6 2 4 3 2 4 3 2" xfId="30006" xr:uid="{00000000-0005-0000-0000-0000DA710000}"/>
    <cellStyle name="Normal 6 2 4 3 2 4 3 3" xfId="30007" xr:uid="{00000000-0005-0000-0000-0000DB710000}"/>
    <cellStyle name="Normal 6 2 4 3 2 4 4" xfId="30008" xr:uid="{00000000-0005-0000-0000-0000DC710000}"/>
    <cellStyle name="Normal 6 2 4 3 2 4 5" xfId="30009" xr:uid="{00000000-0005-0000-0000-0000DD710000}"/>
    <cellStyle name="Normal 6 2 4 3 2 4 6" xfId="30010" xr:uid="{00000000-0005-0000-0000-0000DE710000}"/>
    <cellStyle name="Normal 6 2 4 3 2 5" xfId="30011" xr:uid="{00000000-0005-0000-0000-0000DF710000}"/>
    <cellStyle name="Normal 6 2 4 3 2 5 2" xfId="30012" xr:uid="{00000000-0005-0000-0000-0000E0710000}"/>
    <cellStyle name="Normal 6 2 4 3 2 5 3" xfId="30013" xr:uid="{00000000-0005-0000-0000-0000E1710000}"/>
    <cellStyle name="Normal 6 2 4 3 2 5 4" xfId="30014" xr:uid="{00000000-0005-0000-0000-0000E2710000}"/>
    <cellStyle name="Normal 6 2 4 3 2 6" xfId="30015" xr:uid="{00000000-0005-0000-0000-0000E3710000}"/>
    <cellStyle name="Normal 6 2 4 3 2 6 2" xfId="30016" xr:uid="{00000000-0005-0000-0000-0000E4710000}"/>
    <cellStyle name="Normal 6 2 4 3 2 6 3" xfId="30017" xr:uid="{00000000-0005-0000-0000-0000E5710000}"/>
    <cellStyle name="Normal 6 2 4 3 2 6 4" xfId="30018" xr:uid="{00000000-0005-0000-0000-0000E6710000}"/>
    <cellStyle name="Normal 6 2 4 3 2 7" xfId="30019" xr:uid="{00000000-0005-0000-0000-0000E7710000}"/>
    <cellStyle name="Normal 6 2 4 3 2 7 2" xfId="30020" xr:uid="{00000000-0005-0000-0000-0000E8710000}"/>
    <cellStyle name="Normal 6 2 4 3 2 7 3" xfId="30021" xr:uid="{00000000-0005-0000-0000-0000E9710000}"/>
    <cellStyle name="Normal 6 2 4 3 2 7 4" xfId="30022" xr:uid="{00000000-0005-0000-0000-0000EA710000}"/>
    <cellStyle name="Normal 6 2 4 3 2 8" xfId="30023" xr:uid="{00000000-0005-0000-0000-0000EB710000}"/>
    <cellStyle name="Normal 6 2 4 3 2 8 2" xfId="30024" xr:uid="{00000000-0005-0000-0000-0000EC710000}"/>
    <cellStyle name="Normal 6 2 4 3 2 8 3" xfId="30025" xr:uid="{00000000-0005-0000-0000-0000ED710000}"/>
    <cellStyle name="Normal 6 2 4 3 2 9" xfId="30026" xr:uid="{00000000-0005-0000-0000-0000EE710000}"/>
    <cellStyle name="Normal 6 2 4 3 3" xfId="845" xr:uid="{00000000-0005-0000-0000-0000EF710000}"/>
    <cellStyle name="Normal 6 2 4 3 3 10" xfId="30027" xr:uid="{00000000-0005-0000-0000-0000F0710000}"/>
    <cellStyle name="Normal 6 2 4 3 3 2" xfId="1604" xr:uid="{00000000-0005-0000-0000-0000F1710000}"/>
    <cellStyle name="Normal 6 2 4 3 3 2 2" xfId="30028" xr:uid="{00000000-0005-0000-0000-0000F2710000}"/>
    <cellStyle name="Normal 6 2 4 3 3 2 2 2" xfId="30029" xr:uid="{00000000-0005-0000-0000-0000F3710000}"/>
    <cellStyle name="Normal 6 2 4 3 3 2 2 2 2" xfId="30030" xr:uid="{00000000-0005-0000-0000-0000F4710000}"/>
    <cellStyle name="Normal 6 2 4 3 3 2 2 2 3" xfId="30031" xr:uid="{00000000-0005-0000-0000-0000F5710000}"/>
    <cellStyle name="Normal 6 2 4 3 3 2 2 2 4" xfId="30032" xr:uid="{00000000-0005-0000-0000-0000F6710000}"/>
    <cellStyle name="Normal 6 2 4 3 3 2 2 3" xfId="30033" xr:uid="{00000000-0005-0000-0000-0000F7710000}"/>
    <cellStyle name="Normal 6 2 4 3 3 2 2 3 2" xfId="30034" xr:uid="{00000000-0005-0000-0000-0000F8710000}"/>
    <cellStyle name="Normal 6 2 4 3 3 2 2 3 3" xfId="30035" xr:uid="{00000000-0005-0000-0000-0000F9710000}"/>
    <cellStyle name="Normal 6 2 4 3 3 2 2 4" xfId="30036" xr:uid="{00000000-0005-0000-0000-0000FA710000}"/>
    <cellStyle name="Normal 6 2 4 3 3 2 2 5" xfId="30037" xr:uid="{00000000-0005-0000-0000-0000FB710000}"/>
    <cellStyle name="Normal 6 2 4 3 3 2 2 6" xfId="30038" xr:uid="{00000000-0005-0000-0000-0000FC710000}"/>
    <cellStyle name="Normal 6 2 4 3 3 2 3" xfId="30039" xr:uid="{00000000-0005-0000-0000-0000FD710000}"/>
    <cellStyle name="Normal 6 2 4 3 3 2 3 2" xfId="30040" xr:uid="{00000000-0005-0000-0000-0000FE710000}"/>
    <cellStyle name="Normal 6 2 4 3 3 2 3 3" xfId="30041" xr:uid="{00000000-0005-0000-0000-0000FF710000}"/>
    <cellStyle name="Normal 6 2 4 3 3 2 3 4" xfId="30042" xr:uid="{00000000-0005-0000-0000-000000720000}"/>
    <cellStyle name="Normal 6 2 4 3 3 2 4" xfId="30043" xr:uid="{00000000-0005-0000-0000-000001720000}"/>
    <cellStyle name="Normal 6 2 4 3 3 2 4 2" xfId="30044" xr:uid="{00000000-0005-0000-0000-000002720000}"/>
    <cellStyle name="Normal 6 2 4 3 3 2 4 3" xfId="30045" xr:uid="{00000000-0005-0000-0000-000003720000}"/>
    <cellStyle name="Normal 6 2 4 3 3 2 4 4" xfId="30046" xr:uid="{00000000-0005-0000-0000-000004720000}"/>
    <cellStyle name="Normal 6 2 4 3 3 2 5" xfId="30047" xr:uid="{00000000-0005-0000-0000-000005720000}"/>
    <cellStyle name="Normal 6 2 4 3 3 2 5 2" xfId="30048" xr:uid="{00000000-0005-0000-0000-000006720000}"/>
    <cellStyle name="Normal 6 2 4 3 3 2 5 3" xfId="30049" xr:uid="{00000000-0005-0000-0000-000007720000}"/>
    <cellStyle name="Normal 6 2 4 3 3 2 5 4" xfId="30050" xr:uid="{00000000-0005-0000-0000-000008720000}"/>
    <cellStyle name="Normal 6 2 4 3 3 2 6" xfId="30051" xr:uid="{00000000-0005-0000-0000-000009720000}"/>
    <cellStyle name="Normal 6 2 4 3 3 2 6 2" xfId="30052" xr:uid="{00000000-0005-0000-0000-00000A720000}"/>
    <cellStyle name="Normal 6 2 4 3 3 2 6 3" xfId="30053" xr:uid="{00000000-0005-0000-0000-00000B720000}"/>
    <cellStyle name="Normal 6 2 4 3 3 2 7" xfId="30054" xr:uid="{00000000-0005-0000-0000-00000C720000}"/>
    <cellStyle name="Normal 6 2 4 3 3 2 8" xfId="30055" xr:uid="{00000000-0005-0000-0000-00000D720000}"/>
    <cellStyle name="Normal 6 2 4 3 3 2 9" xfId="30056" xr:uid="{00000000-0005-0000-0000-00000E720000}"/>
    <cellStyle name="Normal 6 2 4 3 3 3" xfId="30057" xr:uid="{00000000-0005-0000-0000-00000F720000}"/>
    <cellStyle name="Normal 6 2 4 3 3 3 2" xfId="30058" xr:uid="{00000000-0005-0000-0000-000010720000}"/>
    <cellStyle name="Normal 6 2 4 3 3 3 2 2" xfId="30059" xr:uid="{00000000-0005-0000-0000-000011720000}"/>
    <cellStyle name="Normal 6 2 4 3 3 3 2 3" xfId="30060" xr:uid="{00000000-0005-0000-0000-000012720000}"/>
    <cellStyle name="Normal 6 2 4 3 3 3 2 4" xfId="30061" xr:uid="{00000000-0005-0000-0000-000013720000}"/>
    <cellStyle name="Normal 6 2 4 3 3 3 3" xfId="30062" xr:uid="{00000000-0005-0000-0000-000014720000}"/>
    <cellStyle name="Normal 6 2 4 3 3 3 3 2" xfId="30063" xr:uid="{00000000-0005-0000-0000-000015720000}"/>
    <cellStyle name="Normal 6 2 4 3 3 3 3 3" xfId="30064" xr:uid="{00000000-0005-0000-0000-000016720000}"/>
    <cellStyle name="Normal 6 2 4 3 3 3 4" xfId="30065" xr:uid="{00000000-0005-0000-0000-000017720000}"/>
    <cellStyle name="Normal 6 2 4 3 3 3 5" xfId="30066" xr:uid="{00000000-0005-0000-0000-000018720000}"/>
    <cellStyle name="Normal 6 2 4 3 3 3 6" xfId="30067" xr:uid="{00000000-0005-0000-0000-000019720000}"/>
    <cellStyle name="Normal 6 2 4 3 3 4" xfId="30068" xr:uid="{00000000-0005-0000-0000-00001A720000}"/>
    <cellStyle name="Normal 6 2 4 3 3 4 2" xfId="30069" xr:uid="{00000000-0005-0000-0000-00001B720000}"/>
    <cellStyle name="Normal 6 2 4 3 3 4 3" xfId="30070" xr:uid="{00000000-0005-0000-0000-00001C720000}"/>
    <cellStyle name="Normal 6 2 4 3 3 4 4" xfId="30071" xr:uid="{00000000-0005-0000-0000-00001D720000}"/>
    <cellStyle name="Normal 6 2 4 3 3 5" xfId="30072" xr:uid="{00000000-0005-0000-0000-00001E720000}"/>
    <cellStyle name="Normal 6 2 4 3 3 5 2" xfId="30073" xr:uid="{00000000-0005-0000-0000-00001F720000}"/>
    <cellStyle name="Normal 6 2 4 3 3 5 3" xfId="30074" xr:uid="{00000000-0005-0000-0000-000020720000}"/>
    <cellStyle name="Normal 6 2 4 3 3 5 4" xfId="30075" xr:uid="{00000000-0005-0000-0000-000021720000}"/>
    <cellStyle name="Normal 6 2 4 3 3 6" xfId="30076" xr:uid="{00000000-0005-0000-0000-000022720000}"/>
    <cellStyle name="Normal 6 2 4 3 3 6 2" xfId="30077" xr:uid="{00000000-0005-0000-0000-000023720000}"/>
    <cellStyle name="Normal 6 2 4 3 3 6 3" xfId="30078" xr:uid="{00000000-0005-0000-0000-000024720000}"/>
    <cellStyle name="Normal 6 2 4 3 3 6 4" xfId="30079" xr:uid="{00000000-0005-0000-0000-000025720000}"/>
    <cellStyle name="Normal 6 2 4 3 3 7" xfId="30080" xr:uid="{00000000-0005-0000-0000-000026720000}"/>
    <cellStyle name="Normal 6 2 4 3 3 7 2" xfId="30081" xr:uid="{00000000-0005-0000-0000-000027720000}"/>
    <cellStyle name="Normal 6 2 4 3 3 7 3" xfId="30082" xr:uid="{00000000-0005-0000-0000-000028720000}"/>
    <cellStyle name="Normal 6 2 4 3 3 8" xfId="30083" xr:uid="{00000000-0005-0000-0000-000029720000}"/>
    <cellStyle name="Normal 6 2 4 3 3 9" xfId="30084" xr:uid="{00000000-0005-0000-0000-00002A720000}"/>
    <cellStyle name="Normal 6 2 4 3 4" xfId="1601" xr:uid="{00000000-0005-0000-0000-00002B720000}"/>
    <cellStyle name="Normal 6 2 4 3 4 2" xfId="30085" xr:uid="{00000000-0005-0000-0000-00002C720000}"/>
    <cellStyle name="Normal 6 2 4 3 4 2 2" xfId="30086" xr:uid="{00000000-0005-0000-0000-00002D720000}"/>
    <cellStyle name="Normal 6 2 4 3 4 2 2 2" xfId="30087" xr:uid="{00000000-0005-0000-0000-00002E720000}"/>
    <cellStyle name="Normal 6 2 4 3 4 2 2 3" xfId="30088" xr:uid="{00000000-0005-0000-0000-00002F720000}"/>
    <cellStyle name="Normal 6 2 4 3 4 2 2 4" xfId="30089" xr:uid="{00000000-0005-0000-0000-000030720000}"/>
    <cellStyle name="Normal 6 2 4 3 4 2 3" xfId="30090" xr:uid="{00000000-0005-0000-0000-000031720000}"/>
    <cellStyle name="Normal 6 2 4 3 4 2 3 2" xfId="30091" xr:uid="{00000000-0005-0000-0000-000032720000}"/>
    <cellStyle name="Normal 6 2 4 3 4 2 3 3" xfId="30092" xr:uid="{00000000-0005-0000-0000-000033720000}"/>
    <cellStyle name="Normal 6 2 4 3 4 2 4" xfId="30093" xr:uid="{00000000-0005-0000-0000-000034720000}"/>
    <cellStyle name="Normal 6 2 4 3 4 2 5" xfId="30094" xr:uid="{00000000-0005-0000-0000-000035720000}"/>
    <cellStyle name="Normal 6 2 4 3 4 2 6" xfId="30095" xr:uid="{00000000-0005-0000-0000-000036720000}"/>
    <cellStyle name="Normal 6 2 4 3 4 3" xfId="30096" xr:uid="{00000000-0005-0000-0000-000037720000}"/>
    <cellStyle name="Normal 6 2 4 3 4 3 2" xfId="30097" xr:uid="{00000000-0005-0000-0000-000038720000}"/>
    <cellStyle name="Normal 6 2 4 3 4 3 3" xfId="30098" xr:uid="{00000000-0005-0000-0000-000039720000}"/>
    <cellStyle name="Normal 6 2 4 3 4 3 4" xfId="30099" xr:uid="{00000000-0005-0000-0000-00003A720000}"/>
    <cellStyle name="Normal 6 2 4 3 4 4" xfId="30100" xr:uid="{00000000-0005-0000-0000-00003B720000}"/>
    <cellStyle name="Normal 6 2 4 3 4 4 2" xfId="30101" xr:uid="{00000000-0005-0000-0000-00003C720000}"/>
    <cellStyle name="Normal 6 2 4 3 4 4 3" xfId="30102" xr:uid="{00000000-0005-0000-0000-00003D720000}"/>
    <cellStyle name="Normal 6 2 4 3 4 4 4" xfId="30103" xr:uid="{00000000-0005-0000-0000-00003E720000}"/>
    <cellStyle name="Normal 6 2 4 3 4 5" xfId="30104" xr:uid="{00000000-0005-0000-0000-00003F720000}"/>
    <cellStyle name="Normal 6 2 4 3 4 5 2" xfId="30105" xr:uid="{00000000-0005-0000-0000-000040720000}"/>
    <cellStyle name="Normal 6 2 4 3 4 5 3" xfId="30106" xr:uid="{00000000-0005-0000-0000-000041720000}"/>
    <cellStyle name="Normal 6 2 4 3 4 5 4" xfId="30107" xr:uid="{00000000-0005-0000-0000-000042720000}"/>
    <cellStyle name="Normal 6 2 4 3 4 6" xfId="30108" xr:uid="{00000000-0005-0000-0000-000043720000}"/>
    <cellStyle name="Normal 6 2 4 3 4 6 2" xfId="30109" xr:uid="{00000000-0005-0000-0000-000044720000}"/>
    <cellStyle name="Normal 6 2 4 3 4 6 3" xfId="30110" xr:uid="{00000000-0005-0000-0000-000045720000}"/>
    <cellStyle name="Normal 6 2 4 3 4 7" xfId="30111" xr:uid="{00000000-0005-0000-0000-000046720000}"/>
    <cellStyle name="Normal 6 2 4 3 4 8" xfId="30112" xr:uid="{00000000-0005-0000-0000-000047720000}"/>
    <cellStyle name="Normal 6 2 4 3 4 9" xfId="30113" xr:uid="{00000000-0005-0000-0000-000048720000}"/>
    <cellStyle name="Normal 6 2 4 3 5" xfId="30114" xr:uid="{00000000-0005-0000-0000-000049720000}"/>
    <cellStyle name="Normal 6 2 4 3 5 2" xfId="30115" xr:uid="{00000000-0005-0000-0000-00004A720000}"/>
    <cellStyle name="Normal 6 2 4 3 5 2 2" xfId="30116" xr:uid="{00000000-0005-0000-0000-00004B720000}"/>
    <cellStyle name="Normal 6 2 4 3 5 2 2 2" xfId="30117" xr:uid="{00000000-0005-0000-0000-00004C720000}"/>
    <cellStyle name="Normal 6 2 4 3 5 2 2 3" xfId="30118" xr:uid="{00000000-0005-0000-0000-00004D720000}"/>
    <cellStyle name="Normal 6 2 4 3 5 2 2 4" xfId="30119" xr:uid="{00000000-0005-0000-0000-00004E720000}"/>
    <cellStyle name="Normal 6 2 4 3 5 2 3" xfId="30120" xr:uid="{00000000-0005-0000-0000-00004F720000}"/>
    <cellStyle name="Normal 6 2 4 3 5 2 3 2" xfId="30121" xr:uid="{00000000-0005-0000-0000-000050720000}"/>
    <cellStyle name="Normal 6 2 4 3 5 2 3 3" xfId="30122" xr:uid="{00000000-0005-0000-0000-000051720000}"/>
    <cellStyle name="Normal 6 2 4 3 5 2 4" xfId="30123" xr:uid="{00000000-0005-0000-0000-000052720000}"/>
    <cellStyle name="Normal 6 2 4 3 5 2 5" xfId="30124" xr:uid="{00000000-0005-0000-0000-000053720000}"/>
    <cellStyle name="Normal 6 2 4 3 5 2 6" xfId="30125" xr:uid="{00000000-0005-0000-0000-000054720000}"/>
    <cellStyle name="Normal 6 2 4 3 5 3" xfId="30126" xr:uid="{00000000-0005-0000-0000-000055720000}"/>
    <cellStyle name="Normal 6 2 4 3 5 3 2" xfId="30127" xr:uid="{00000000-0005-0000-0000-000056720000}"/>
    <cellStyle name="Normal 6 2 4 3 5 3 3" xfId="30128" xr:uid="{00000000-0005-0000-0000-000057720000}"/>
    <cellStyle name="Normal 6 2 4 3 5 3 4" xfId="30129" xr:uid="{00000000-0005-0000-0000-000058720000}"/>
    <cellStyle name="Normal 6 2 4 3 5 4" xfId="30130" xr:uid="{00000000-0005-0000-0000-000059720000}"/>
    <cellStyle name="Normal 6 2 4 3 5 4 2" xfId="30131" xr:uid="{00000000-0005-0000-0000-00005A720000}"/>
    <cellStyle name="Normal 6 2 4 3 5 4 3" xfId="30132" xr:uid="{00000000-0005-0000-0000-00005B720000}"/>
    <cellStyle name="Normal 6 2 4 3 5 4 4" xfId="30133" xr:uid="{00000000-0005-0000-0000-00005C720000}"/>
    <cellStyle name="Normal 6 2 4 3 5 5" xfId="30134" xr:uid="{00000000-0005-0000-0000-00005D720000}"/>
    <cellStyle name="Normal 6 2 4 3 5 5 2" xfId="30135" xr:uid="{00000000-0005-0000-0000-00005E720000}"/>
    <cellStyle name="Normal 6 2 4 3 5 5 3" xfId="30136" xr:uid="{00000000-0005-0000-0000-00005F720000}"/>
    <cellStyle name="Normal 6 2 4 3 5 5 4" xfId="30137" xr:uid="{00000000-0005-0000-0000-000060720000}"/>
    <cellStyle name="Normal 6 2 4 3 5 6" xfId="30138" xr:uid="{00000000-0005-0000-0000-000061720000}"/>
    <cellStyle name="Normal 6 2 4 3 5 6 2" xfId="30139" xr:uid="{00000000-0005-0000-0000-000062720000}"/>
    <cellStyle name="Normal 6 2 4 3 5 6 3" xfId="30140" xr:uid="{00000000-0005-0000-0000-000063720000}"/>
    <cellStyle name="Normal 6 2 4 3 5 7" xfId="30141" xr:uid="{00000000-0005-0000-0000-000064720000}"/>
    <cellStyle name="Normal 6 2 4 3 5 8" xfId="30142" xr:uid="{00000000-0005-0000-0000-000065720000}"/>
    <cellStyle name="Normal 6 2 4 3 5 9" xfId="30143" xr:uid="{00000000-0005-0000-0000-000066720000}"/>
    <cellStyle name="Normal 6 2 4 3 6" xfId="30144" xr:uid="{00000000-0005-0000-0000-000067720000}"/>
    <cellStyle name="Normal 6 2 4 3 6 2" xfId="30145" xr:uid="{00000000-0005-0000-0000-000068720000}"/>
    <cellStyle name="Normal 6 2 4 3 6 2 2" xfId="30146" xr:uid="{00000000-0005-0000-0000-000069720000}"/>
    <cellStyle name="Normal 6 2 4 3 6 2 2 2" xfId="30147" xr:uid="{00000000-0005-0000-0000-00006A720000}"/>
    <cellStyle name="Normal 6 2 4 3 6 2 2 3" xfId="30148" xr:uid="{00000000-0005-0000-0000-00006B720000}"/>
    <cellStyle name="Normal 6 2 4 3 6 2 2 4" xfId="30149" xr:uid="{00000000-0005-0000-0000-00006C720000}"/>
    <cellStyle name="Normal 6 2 4 3 6 2 3" xfId="30150" xr:uid="{00000000-0005-0000-0000-00006D720000}"/>
    <cellStyle name="Normal 6 2 4 3 6 2 3 2" xfId="30151" xr:uid="{00000000-0005-0000-0000-00006E720000}"/>
    <cellStyle name="Normal 6 2 4 3 6 2 3 3" xfId="30152" xr:uid="{00000000-0005-0000-0000-00006F720000}"/>
    <cellStyle name="Normal 6 2 4 3 6 2 4" xfId="30153" xr:uid="{00000000-0005-0000-0000-000070720000}"/>
    <cellStyle name="Normal 6 2 4 3 6 2 5" xfId="30154" xr:uid="{00000000-0005-0000-0000-000071720000}"/>
    <cellStyle name="Normal 6 2 4 3 6 2 6" xfId="30155" xr:uid="{00000000-0005-0000-0000-000072720000}"/>
    <cellStyle name="Normal 6 2 4 3 6 3" xfId="30156" xr:uid="{00000000-0005-0000-0000-000073720000}"/>
    <cellStyle name="Normal 6 2 4 3 6 3 2" xfId="30157" xr:uid="{00000000-0005-0000-0000-000074720000}"/>
    <cellStyle name="Normal 6 2 4 3 6 3 3" xfId="30158" xr:uid="{00000000-0005-0000-0000-000075720000}"/>
    <cellStyle name="Normal 6 2 4 3 6 3 4" xfId="30159" xr:uid="{00000000-0005-0000-0000-000076720000}"/>
    <cellStyle name="Normal 6 2 4 3 6 4" xfId="30160" xr:uid="{00000000-0005-0000-0000-000077720000}"/>
    <cellStyle name="Normal 6 2 4 3 6 4 2" xfId="30161" xr:uid="{00000000-0005-0000-0000-000078720000}"/>
    <cellStyle name="Normal 6 2 4 3 6 4 3" xfId="30162" xr:uid="{00000000-0005-0000-0000-000079720000}"/>
    <cellStyle name="Normal 6 2 4 3 6 4 4" xfId="30163" xr:uid="{00000000-0005-0000-0000-00007A720000}"/>
    <cellStyle name="Normal 6 2 4 3 6 5" xfId="30164" xr:uid="{00000000-0005-0000-0000-00007B720000}"/>
    <cellStyle name="Normal 6 2 4 3 6 5 2" xfId="30165" xr:uid="{00000000-0005-0000-0000-00007C720000}"/>
    <cellStyle name="Normal 6 2 4 3 6 5 3" xfId="30166" xr:uid="{00000000-0005-0000-0000-00007D720000}"/>
    <cellStyle name="Normal 6 2 4 3 6 6" xfId="30167" xr:uid="{00000000-0005-0000-0000-00007E720000}"/>
    <cellStyle name="Normal 6 2 4 3 6 7" xfId="30168" xr:uid="{00000000-0005-0000-0000-00007F720000}"/>
    <cellStyle name="Normal 6 2 4 3 6 8" xfId="30169" xr:uid="{00000000-0005-0000-0000-000080720000}"/>
    <cellStyle name="Normal 6 2 4 3 7" xfId="30170" xr:uid="{00000000-0005-0000-0000-000081720000}"/>
    <cellStyle name="Normal 6 2 4 3 7 2" xfId="30171" xr:uid="{00000000-0005-0000-0000-000082720000}"/>
    <cellStyle name="Normal 6 2 4 3 7 2 2" xfId="30172" xr:uid="{00000000-0005-0000-0000-000083720000}"/>
    <cellStyle name="Normal 6 2 4 3 7 2 3" xfId="30173" xr:uid="{00000000-0005-0000-0000-000084720000}"/>
    <cellStyle name="Normal 6 2 4 3 7 2 4" xfId="30174" xr:uid="{00000000-0005-0000-0000-000085720000}"/>
    <cellStyle name="Normal 6 2 4 3 7 3" xfId="30175" xr:uid="{00000000-0005-0000-0000-000086720000}"/>
    <cellStyle name="Normal 6 2 4 3 7 3 2" xfId="30176" xr:uid="{00000000-0005-0000-0000-000087720000}"/>
    <cellStyle name="Normal 6 2 4 3 7 3 3" xfId="30177" xr:uid="{00000000-0005-0000-0000-000088720000}"/>
    <cellStyle name="Normal 6 2 4 3 7 4" xfId="30178" xr:uid="{00000000-0005-0000-0000-000089720000}"/>
    <cellStyle name="Normal 6 2 4 3 7 5" xfId="30179" xr:uid="{00000000-0005-0000-0000-00008A720000}"/>
    <cellStyle name="Normal 6 2 4 3 7 6" xfId="30180" xr:uid="{00000000-0005-0000-0000-00008B720000}"/>
    <cellStyle name="Normal 6 2 4 3 8" xfId="30181" xr:uid="{00000000-0005-0000-0000-00008C720000}"/>
    <cellStyle name="Normal 6 2 4 3 8 2" xfId="30182" xr:uid="{00000000-0005-0000-0000-00008D720000}"/>
    <cellStyle name="Normal 6 2 4 3 8 3" xfId="30183" xr:uid="{00000000-0005-0000-0000-00008E720000}"/>
    <cellStyle name="Normal 6 2 4 3 8 4" xfId="30184" xr:uid="{00000000-0005-0000-0000-00008F720000}"/>
    <cellStyle name="Normal 6 2 4 3 9" xfId="30185" xr:uid="{00000000-0005-0000-0000-000090720000}"/>
    <cellStyle name="Normal 6 2 4 3 9 2" xfId="30186" xr:uid="{00000000-0005-0000-0000-000091720000}"/>
    <cellStyle name="Normal 6 2 4 3 9 3" xfId="30187" xr:uid="{00000000-0005-0000-0000-000092720000}"/>
    <cellStyle name="Normal 6 2 4 3 9 4" xfId="30188" xr:uid="{00000000-0005-0000-0000-000093720000}"/>
    <cellStyle name="Normal 6 2 4 4" xfId="385" xr:uid="{00000000-0005-0000-0000-000094720000}"/>
    <cellStyle name="Normal 6 2 4 4 10" xfId="30189" xr:uid="{00000000-0005-0000-0000-000095720000}"/>
    <cellStyle name="Normal 6 2 4 4 11" xfId="30190" xr:uid="{00000000-0005-0000-0000-000096720000}"/>
    <cellStyle name="Normal 6 2 4 4 2" xfId="955" xr:uid="{00000000-0005-0000-0000-000097720000}"/>
    <cellStyle name="Normal 6 2 4 4 2 10" xfId="30191" xr:uid="{00000000-0005-0000-0000-000098720000}"/>
    <cellStyle name="Normal 6 2 4 4 2 2" xfId="1606" xr:uid="{00000000-0005-0000-0000-000099720000}"/>
    <cellStyle name="Normal 6 2 4 4 2 2 2" xfId="30192" xr:uid="{00000000-0005-0000-0000-00009A720000}"/>
    <cellStyle name="Normal 6 2 4 4 2 2 2 2" xfId="30193" xr:uid="{00000000-0005-0000-0000-00009B720000}"/>
    <cellStyle name="Normal 6 2 4 4 2 2 2 2 2" xfId="30194" xr:uid="{00000000-0005-0000-0000-00009C720000}"/>
    <cellStyle name="Normal 6 2 4 4 2 2 2 2 3" xfId="30195" xr:uid="{00000000-0005-0000-0000-00009D720000}"/>
    <cellStyle name="Normal 6 2 4 4 2 2 2 2 4" xfId="30196" xr:uid="{00000000-0005-0000-0000-00009E720000}"/>
    <cellStyle name="Normal 6 2 4 4 2 2 2 3" xfId="30197" xr:uid="{00000000-0005-0000-0000-00009F720000}"/>
    <cellStyle name="Normal 6 2 4 4 2 2 2 3 2" xfId="30198" xr:uid="{00000000-0005-0000-0000-0000A0720000}"/>
    <cellStyle name="Normal 6 2 4 4 2 2 2 3 3" xfId="30199" xr:uid="{00000000-0005-0000-0000-0000A1720000}"/>
    <cellStyle name="Normal 6 2 4 4 2 2 2 4" xfId="30200" xr:uid="{00000000-0005-0000-0000-0000A2720000}"/>
    <cellStyle name="Normal 6 2 4 4 2 2 2 5" xfId="30201" xr:uid="{00000000-0005-0000-0000-0000A3720000}"/>
    <cellStyle name="Normal 6 2 4 4 2 2 2 6" xfId="30202" xr:uid="{00000000-0005-0000-0000-0000A4720000}"/>
    <cellStyle name="Normal 6 2 4 4 2 2 3" xfId="30203" xr:uid="{00000000-0005-0000-0000-0000A5720000}"/>
    <cellStyle name="Normal 6 2 4 4 2 2 3 2" xfId="30204" xr:uid="{00000000-0005-0000-0000-0000A6720000}"/>
    <cellStyle name="Normal 6 2 4 4 2 2 3 3" xfId="30205" xr:uid="{00000000-0005-0000-0000-0000A7720000}"/>
    <cellStyle name="Normal 6 2 4 4 2 2 3 4" xfId="30206" xr:uid="{00000000-0005-0000-0000-0000A8720000}"/>
    <cellStyle name="Normal 6 2 4 4 2 2 4" xfId="30207" xr:uid="{00000000-0005-0000-0000-0000A9720000}"/>
    <cellStyle name="Normal 6 2 4 4 2 2 4 2" xfId="30208" xr:uid="{00000000-0005-0000-0000-0000AA720000}"/>
    <cellStyle name="Normal 6 2 4 4 2 2 4 3" xfId="30209" xr:uid="{00000000-0005-0000-0000-0000AB720000}"/>
    <cellStyle name="Normal 6 2 4 4 2 2 4 4" xfId="30210" xr:uid="{00000000-0005-0000-0000-0000AC720000}"/>
    <cellStyle name="Normal 6 2 4 4 2 2 5" xfId="30211" xr:uid="{00000000-0005-0000-0000-0000AD720000}"/>
    <cellStyle name="Normal 6 2 4 4 2 2 5 2" xfId="30212" xr:uid="{00000000-0005-0000-0000-0000AE720000}"/>
    <cellStyle name="Normal 6 2 4 4 2 2 5 3" xfId="30213" xr:uid="{00000000-0005-0000-0000-0000AF720000}"/>
    <cellStyle name="Normal 6 2 4 4 2 2 5 4" xfId="30214" xr:uid="{00000000-0005-0000-0000-0000B0720000}"/>
    <cellStyle name="Normal 6 2 4 4 2 2 6" xfId="30215" xr:uid="{00000000-0005-0000-0000-0000B1720000}"/>
    <cellStyle name="Normal 6 2 4 4 2 2 6 2" xfId="30216" xr:uid="{00000000-0005-0000-0000-0000B2720000}"/>
    <cellStyle name="Normal 6 2 4 4 2 2 6 3" xfId="30217" xr:uid="{00000000-0005-0000-0000-0000B3720000}"/>
    <cellStyle name="Normal 6 2 4 4 2 2 7" xfId="30218" xr:uid="{00000000-0005-0000-0000-0000B4720000}"/>
    <cellStyle name="Normal 6 2 4 4 2 2 8" xfId="30219" xr:uid="{00000000-0005-0000-0000-0000B5720000}"/>
    <cellStyle name="Normal 6 2 4 4 2 2 9" xfId="30220" xr:uid="{00000000-0005-0000-0000-0000B6720000}"/>
    <cellStyle name="Normal 6 2 4 4 2 3" xfId="30221" xr:uid="{00000000-0005-0000-0000-0000B7720000}"/>
    <cellStyle name="Normal 6 2 4 4 2 3 2" xfId="30222" xr:uid="{00000000-0005-0000-0000-0000B8720000}"/>
    <cellStyle name="Normal 6 2 4 4 2 3 2 2" xfId="30223" xr:uid="{00000000-0005-0000-0000-0000B9720000}"/>
    <cellStyle name="Normal 6 2 4 4 2 3 2 3" xfId="30224" xr:uid="{00000000-0005-0000-0000-0000BA720000}"/>
    <cellStyle name="Normal 6 2 4 4 2 3 2 4" xfId="30225" xr:uid="{00000000-0005-0000-0000-0000BB720000}"/>
    <cellStyle name="Normal 6 2 4 4 2 3 3" xfId="30226" xr:uid="{00000000-0005-0000-0000-0000BC720000}"/>
    <cellStyle name="Normal 6 2 4 4 2 3 3 2" xfId="30227" xr:uid="{00000000-0005-0000-0000-0000BD720000}"/>
    <cellStyle name="Normal 6 2 4 4 2 3 3 3" xfId="30228" xr:uid="{00000000-0005-0000-0000-0000BE720000}"/>
    <cellStyle name="Normal 6 2 4 4 2 3 4" xfId="30229" xr:uid="{00000000-0005-0000-0000-0000BF720000}"/>
    <cellStyle name="Normal 6 2 4 4 2 3 5" xfId="30230" xr:uid="{00000000-0005-0000-0000-0000C0720000}"/>
    <cellStyle name="Normal 6 2 4 4 2 3 6" xfId="30231" xr:uid="{00000000-0005-0000-0000-0000C1720000}"/>
    <cellStyle name="Normal 6 2 4 4 2 4" xfId="30232" xr:uid="{00000000-0005-0000-0000-0000C2720000}"/>
    <cellStyle name="Normal 6 2 4 4 2 4 2" xfId="30233" xr:uid="{00000000-0005-0000-0000-0000C3720000}"/>
    <cellStyle name="Normal 6 2 4 4 2 4 3" xfId="30234" xr:uid="{00000000-0005-0000-0000-0000C4720000}"/>
    <cellStyle name="Normal 6 2 4 4 2 4 4" xfId="30235" xr:uid="{00000000-0005-0000-0000-0000C5720000}"/>
    <cellStyle name="Normal 6 2 4 4 2 5" xfId="30236" xr:uid="{00000000-0005-0000-0000-0000C6720000}"/>
    <cellStyle name="Normal 6 2 4 4 2 5 2" xfId="30237" xr:uid="{00000000-0005-0000-0000-0000C7720000}"/>
    <cellStyle name="Normal 6 2 4 4 2 5 3" xfId="30238" xr:uid="{00000000-0005-0000-0000-0000C8720000}"/>
    <cellStyle name="Normal 6 2 4 4 2 5 4" xfId="30239" xr:uid="{00000000-0005-0000-0000-0000C9720000}"/>
    <cellStyle name="Normal 6 2 4 4 2 6" xfId="30240" xr:uid="{00000000-0005-0000-0000-0000CA720000}"/>
    <cellStyle name="Normal 6 2 4 4 2 6 2" xfId="30241" xr:uid="{00000000-0005-0000-0000-0000CB720000}"/>
    <cellStyle name="Normal 6 2 4 4 2 6 3" xfId="30242" xr:uid="{00000000-0005-0000-0000-0000CC720000}"/>
    <cellStyle name="Normal 6 2 4 4 2 6 4" xfId="30243" xr:uid="{00000000-0005-0000-0000-0000CD720000}"/>
    <cellStyle name="Normal 6 2 4 4 2 7" xfId="30244" xr:uid="{00000000-0005-0000-0000-0000CE720000}"/>
    <cellStyle name="Normal 6 2 4 4 2 7 2" xfId="30245" xr:uid="{00000000-0005-0000-0000-0000CF720000}"/>
    <cellStyle name="Normal 6 2 4 4 2 7 3" xfId="30246" xr:uid="{00000000-0005-0000-0000-0000D0720000}"/>
    <cellStyle name="Normal 6 2 4 4 2 8" xfId="30247" xr:uid="{00000000-0005-0000-0000-0000D1720000}"/>
    <cellStyle name="Normal 6 2 4 4 2 9" xfId="30248" xr:uid="{00000000-0005-0000-0000-0000D2720000}"/>
    <cellStyle name="Normal 6 2 4 4 3" xfId="1605" xr:uid="{00000000-0005-0000-0000-0000D3720000}"/>
    <cellStyle name="Normal 6 2 4 4 3 2" xfId="30249" xr:uid="{00000000-0005-0000-0000-0000D4720000}"/>
    <cellStyle name="Normal 6 2 4 4 3 2 2" xfId="30250" xr:uid="{00000000-0005-0000-0000-0000D5720000}"/>
    <cellStyle name="Normal 6 2 4 4 3 2 2 2" xfId="30251" xr:uid="{00000000-0005-0000-0000-0000D6720000}"/>
    <cellStyle name="Normal 6 2 4 4 3 2 2 3" xfId="30252" xr:uid="{00000000-0005-0000-0000-0000D7720000}"/>
    <cellStyle name="Normal 6 2 4 4 3 2 2 4" xfId="30253" xr:uid="{00000000-0005-0000-0000-0000D8720000}"/>
    <cellStyle name="Normal 6 2 4 4 3 2 3" xfId="30254" xr:uid="{00000000-0005-0000-0000-0000D9720000}"/>
    <cellStyle name="Normal 6 2 4 4 3 2 3 2" xfId="30255" xr:uid="{00000000-0005-0000-0000-0000DA720000}"/>
    <cellStyle name="Normal 6 2 4 4 3 2 3 3" xfId="30256" xr:uid="{00000000-0005-0000-0000-0000DB720000}"/>
    <cellStyle name="Normal 6 2 4 4 3 2 4" xfId="30257" xr:uid="{00000000-0005-0000-0000-0000DC720000}"/>
    <cellStyle name="Normal 6 2 4 4 3 2 5" xfId="30258" xr:uid="{00000000-0005-0000-0000-0000DD720000}"/>
    <cellStyle name="Normal 6 2 4 4 3 2 6" xfId="30259" xr:uid="{00000000-0005-0000-0000-0000DE720000}"/>
    <cellStyle name="Normal 6 2 4 4 3 3" xfId="30260" xr:uid="{00000000-0005-0000-0000-0000DF720000}"/>
    <cellStyle name="Normal 6 2 4 4 3 3 2" xfId="30261" xr:uid="{00000000-0005-0000-0000-0000E0720000}"/>
    <cellStyle name="Normal 6 2 4 4 3 3 3" xfId="30262" xr:uid="{00000000-0005-0000-0000-0000E1720000}"/>
    <cellStyle name="Normal 6 2 4 4 3 3 4" xfId="30263" xr:uid="{00000000-0005-0000-0000-0000E2720000}"/>
    <cellStyle name="Normal 6 2 4 4 3 4" xfId="30264" xr:uid="{00000000-0005-0000-0000-0000E3720000}"/>
    <cellStyle name="Normal 6 2 4 4 3 4 2" xfId="30265" xr:uid="{00000000-0005-0000-0000-0000E4720000}"/>
    <cellStyle name="Normal 6 2 4 4 3 4 3" xfId="30266" xr:uid="{00000000-0005-0000-0000-0000E5720000}"/>
    <cellStyle name="Normal 6 2 4 4 3 4 4" xfId="30267" xr:uid="{00000000-0005-0000-0000-0000E6720000}"/>
    <cellStyle name="Normal 6 2 4 4 3 5" xfId="30268" xr:uid="{00000000-0005-0000-0000-0000E7720000}"/>
    <cellStyle name="Normal 6 2 4 4 3 5 2" xfId="30269" xr:uid="{00000000-0005-0000-0000-0000E8720000}"/>
    <cellStyle name="Normal 6 2 4 4 3 5 3" xfId="30270" xr:uid="{00000000-0005-0000-0000-0000E9720000}"/>
    <cellStyle name="Normal 6 2 4 4 3 5 4" xfId="30271" xr:uid="{00000000-0005-0000-0000-0000EA720000}"/>
    <cellStyle name="Normal 6 2 4 4 3 6" xfId="30272" xr:uid="{00000000-0005-0000-0000-0000EB720000}"/>
    <cellStyle name="Normal 6 2 4 4 3 6 2" xfId="30273" xr:uid="{00000000-0005-0000-0000-0000EC720000}"/>
    <cellStyle name="Normal 6 2 4 4 3 6 3" xfId="30274" xr:uid="{00000000-0005-0000-0000-0000ED720000}"/>
    <cellStyle name="Normal 6 2 4 4 3 7" xfId="30275" xr:uid="{00000000-0005-0000-0000-0000EE720000}"/>
    <cellStyle name="Normal 6 2 4 4 3 8" xfId="30276" xr:uid="{00000000-0005-0000-0000-0000EF720000}"/>
    <cellStyle name="Normal 6 2 4 4 3 9" xfId="30277" xr:uid="{00000000-0005-0000-0000-0000F0720000}"/>
    <cellStyle name="Normal 6 2 4 4 4" xfId="30278" xr:uid="{00000000-0005-0000-0000-0000F1720000}"/>
    <cellStyle name="Normal 6 2 4 4 4 2" xfId="30279" xr:uid="{00000000-0005-0000-0000-0000F2720000}"/>
    <cellStyle name="Normal 6 2 4 4 4 2 2" xfId="30280" xr:uid="{00000000-0005-0000-0000-0000F3720000}"/>
    <cellStyle name="Normal 6 2 4 4 4 2 3" xfId="30281" xr:uid="{00000000-0005-0000-0000-0000F4720000}"/>
    <cellStyle name="Normal 6 2 4 4 4 2 4" xfId="30282" xr:uid="{00000000-0005-0000-0000-0000F5720000}"/>
    <cellStyle name="Normal 6 2 4 4 4 3" xfId="30283" xr:uid="{00000000-0005-0000-0000-0000F6720000}"/>
    <cellStyle name="Normal 6 2 4 4 4 3 2" xfId="30284" xr:uid="{00000000-0005-0000-0000-0000F7720000}"/>
    <cellStyle name="Normal 6 2 4 4 4 3 3" xfId="30285" xr:uid="{00000000-0005-0000-0000-0000F8720000}"/>
    <cellStyle name="Normal 6 2 4 4 4 4" xfId="30286" xr:uid="{00000000-0005-0000-0000-0000F9720000}"/>
    <cellStyle name="Normal 6 2 4 4 4 5" xfId="30287" xr:uid="{00000000-0005-0000-0000-0000FA720000}"/>
    <cellStyle name="Normal 6 2 4 4 4 6" xfId="30288" xr:uid="{00000000-0005-0000-0000-0000FB720000}"/>
    <cellStyle name="Normal 6 2 4 4 5" xfId="30289" xr:uid="{00000000-0005-0000-0000-0000FC720000}"/>
    <cellStyle name="Normal 6 2 4 4 5 2" xfId="30290" xr:uid="{00000000-0005-0000-0000-0000FD720000}"/>
    <cellStyle name="Normal 6 2 4 4 5 3" xfId="30291" xr:uid="{00000000-0005-0000-0000-0000FE720000}"/>
    <cellStyle name="Normal 6 2 4 4 5 4" xfId="30292" xr:uid="{00000000-0005-0000-0000-0000FF720000}"/>
    <cellStyle name="Normal 6 2 4 4 6" xfId="30293" xr:uid="{00000000-0005-0000-0000-000000730000}"/>
    <cellStyle name="Normal 6 2 4 4 6 2" xfId="30294" xr:uid="{00000000-0005-0000-0000-000001730000}"/>
    <cellStyle name="Normal 6 2 4 4 6 3" xfId="30295" xr:uid="{00000000-0005-0000-0000-000002730000}"/>
    <cellStyle name="Normal 6 2 4 4 6 4" xfId="30296" xr:uid="{00000000-0005-0000-0000-000003730000}"/>
    <cellStyle name="Normal 6 2 4 4 7" xfId="30297" xr:uid="{00000000-0005-0000-0000-000004730000}"/>
    <cellStyle name="Normal 6 2 4 4 7 2" xfId="30298" xr:uid="{00000000-0005-0000-0000-000005730000}"/>
    <cellStyle name="Normal 6 2 4 4 7 3" xfId="30299" xr:uid="{00000000-0005-0000-0000-000006730000}"/>
    <cellStyle name="Normal 6 2 4 4 7 4" xfId="30300" xr:uid="{00000000-0005-0000-0000-000007730000}"/>
    <cellStyle name="Normal 6 2 4 4 8" xfId="30301" xr:uid="{00000000-0005-0000-0000-000008730000}"/>
    <cellStyle name="Normal 6 2 4 4 8 2" xfId="30302" xr:uid="{00000000-0005-0000-0000-000009730000}"/>
    <cellStyle name="Normal 6 2 4 4 8 3" xfId="30303" xr:uid="{00000000-0005-0000-0000-00000A730000}"/>
    <cellStyle name="Normal 6 2 4 4 9" xfId="30304" xr:uid="{00000000-0005-0000-0000-00000B730000}"/>
    <cellStyle name="Normal 6 2 4 5" xfId="602" xr:uid="{00000000-0005-0000-0000-00000C730000}"/>
    <cellStyle name="Normal 6 2 4 5 10" xfId="30305" xr:uid="{00000000-0005-0000-0000-00000D730000}"/>
    <cellStyle name="Normal 6 2 4 5 11" xfId="30306" xr:uid="{00000000-0005-0000-0000-00000E730000}"/>
    <cellStyle name="Normal 6 2 4 5 2" xfId="1068" xr:uid="{00000000-0005-0000-0000-00000F730000}"/>
    <cellStyle name="Normal 6 2 4 5 2 10" xfId="30307" xr:uid="{00000000-0005-0000-0000-000010730000}"/>
    <cellStyle name="Normal 6 2 4 5 2 2" xfId="1608" xr:uid="{00000000-0005-0000-0000-000011730000}"/>
    <cellStyle name="Normal 6 2 4 5 2 2 2" xfId="30308" xr:uid="{00000000-0005-0000-0000-000012730000}"/>
    <cellStyle name="Normal 6 2 4 5 2 2 2 2" xfId="30309" xr:uid="{00000000-0005-0000-0000-000013730000}"/>
    <cellStyle name="Normal 6 2 4 5 2 2 2 2 2" xfId="30310" xr:uid="{00000000-0005-0000-0000-000014730000}"/>
    <cellStyle name="Normal 6 2 4 5 2 2 2 2 3" xfId="30311" xr:uid="{00000000-0005-0000-0000-000015730000}"/>
    <cellStyle name="Normal 6 2 4 5 2 2 2 2 4" xfId="30312" xr:uid="{00000000-0005-0000-0000-000016730000}"/>
    <cellStyle name="Normal 6 2 4 5 2 2 2 3" xfId="30313" xr:uid="{00000000-0005-0000-0000-000017730000}"/>
    <cellStyle name="Normal 6 2 4 5 2 2 2 3 2" xfId="30314" xr:uid="{00000000-0005-0000-0000-000018730000}"/>
    <cellStyle name="Normal 6 2 4 5 2 2 2 3 3" xfId="30315" xr:uid="{00000000-0005-0000-0000-000019730000}"/>
    <cellStyle name="Normal 6 2 4 5 2 2 2 4" xfId="30316" xr:uid="{00000000-0005-0000-0000-00001A730000}"/>
    <cellStyle name="Normal 6 2 4 5 2 2 2 5" xfId="30317" xr:uid="{00000000-0005-0000-0000-00001B730000}"/>
    <cellStyle name="Normal 6 2 4 5 2 2 2 6" xfId="30318" xr:uid="{00000000-0005-0000-0000-00001C730000}"/>
    <cellStyle name="Normal 6 2 4 5 2 2 3" xfId="30319" xr:uid="{00000000-0005-0000-0000-00001D730000}"/>
    <cellStyle name="Normal 6 2 4 5 2 2 3 2" xfId="30320" xr:uid="{00000000-0005-0000-0000-00001E730000}"/>
    <cellStyle name="Normal 6 2 4 5 2 2 3 3" xfId="30321" xr:uid="{00000000-0005-0000-0000-00001F730000}"/>
    <cellStyle name="Normal 6 2 4 5 2 2 3 4" xfId="30322" xr:uid="{00000000-0005-0000-0000-000020730000}"/>
    <cellStyle name="Normal 6 2 4 5 2 2 4" xfId="30323" xr:uid="{00000000-0005-0000-0000-000021730000}"/>
    <cellStyle name="Normal 6 2 4 5 2 2 4 2" xfId="30324" xr:uid="{00000000-0005-0000-0000-000022730000}"/>
    <cellStyle name="Normal 6 2 4 5 2 2 4 3" xfId="30325" xr:uid="{00000000-0005-0000-0000-000023730000}"/>
    <cellStyle name="Normal 6 2 4 5 2 2 4 4" xfId="30326" xr:uid="{00000000-0005-0000-0000-000024730000}"/>
    <cellStyle name="Normal 6 2 4 5 2 2 5" xfId="30327" xr:uid="{00000000-0005-0000-0000-000025730000}"/>
    <cellStyle name="Normal 6 2 4 5 2 2 5 2" xfId="30328" xr:uid="{00000000-0005-0000-0000-000026730000}"/>
    <cellStyle name="Normal 6 2 4 5 2 2 5 3" xfId="30329" xr:uid="{00000000-0005-0000-0000-000027730000}"/>
    <cellStyle name="Normal 6 2 4 5 2 2 5 4" xfId="30330" xr:uid="{00000000-0005-0000-0000-000028730000}"/>
    <cellStyle name="Normal 6 2 4 5 2 2 6" xfId="30331" xr:uid="{00000000-0005-0000-0000-000029730000}"/>
    <cellStyle name="Normal 6 2 4 5 2 2 6 2" xfId="30332" xr:uid="{00000000-0005-0000-0000-00002A730000}"/>
    <cellStyle name="Normal 6 2 4 5 2 2 6 3" xfId="30333" xr:uid="{00000000-0005-0000-0000-00002B730000}"/>
    <cellStyle name="Normal 6 2 4 5 2 2 7" xfId="30334" xr:uid="{00000000-0005-0000-0000-00002C730000}"/>
    <cellStyle name="Normal 6 2 4 5 2 2 8" xfId="30335" xr:uid="{00000000-0005-0000-0000-00002D730000}"/>
    <cellStyle name="Normal 6 2 4 5 2 2 9" xfId="30336" xr:uid="{00000000-0005-0000-0000-00002E730000}"/>
    <cellStyle name="Normal 6 2 4 5 2 3" xfId="30337" xr:uid="{00000000-0005-0000-0000-00002F730000}"/>
    <cellStyle name="Normal 6 2 4 5 2 3 2" xfId="30338" xr:uid="{00000000-0005-0000-0000-000030730000}"/>
    <cellStyle name="Normal 6 2 4 5 2 3 2 2" xfId="30339" xr:uid="{00000000-0005-0000-0000-000031730000}"/>
    <cellStyle name="Normal 6 2 4 5 2 3 2 3" xfId="30340" xr:uid="{00000000-0005-0000-0000-000032730000}"/>
    <cellStyle name="Normal 6 2 4 5 2 3 2 4" xfId="30341" xr:uid="{00000000-0005-0000-0000-000033730000}"/>
    <cellStyle name="Normal 6 2 4 5 2 3 3" xfId="30342" xr:uid="{00000000-0005-0000-0000-000034730000}"/>
    <cellStyle name="Normal 6 2 4 5 2 3 3 2" xfId="30343" xr:uid="{00000000-0005-0000-0000-000035730000}"/>
    <cellStyle name="Normal 6 2 4 5 2 3 3 3" xfId="30344" xr:uid="{00000000-0005-0000-0000-000036730000}"/>
    <cellStyle name="Normal 6 2 4 5 2 3 4" xfId="30345" xr:uid="{00000000-0005-0000-0000-000037730000}"/>
    <cellStyle name="Normal 6 2 4 5 2 3 5" xfId="30346" xr:uid="{00000000-0005-0000-0000-000038730000}"/>
    <cellStyle name="Normal 6 2 4 5 2 3 6" xfId="30347" xr:uid="{00000000-0005-0000-0000-000039730000}"/>
    <cellStyle name="Normal 6 2 4 5 2 4" xfId="30348" xr:uid="{00000000-0005-0000-0000-00003A730000}"/>
    <cellStyle name="Normal 6 2 4 5 2 4 2" xfId="30349" xr:uid="{00000000-0005-0000-0000-00003B730000}"/>
    <cellStyle name="Normal 6 2 4 5 2 4 3" xfId="30350" xr:uid="{00000000-0005-0000-0000-00003C730000}"/>
    <cellStyle name="Normal 6 2 4 5 2 4 4" xfId="30351" xr:uid="{00000000-0005-0000-0000-00003D730000}"/>
    <cellStyle name="Normal 6 2 4 5 2 5" xfId="30352" xr:uid="{00000000-0005-0000-0000-00003E730000}"/>
    <cellStyle name="Normal 6 2 4 5 2 5 2" xfId="30353" xr:uid="{00000000-0005-0000-0000-00003F730000}"/>
    <cellStyle name="Normal 6 2 4 5 2 5 3" xfId="30354" xr:uid="{00000000-0005-0000-0000-000040730000}"/>
    <cellStyle name="Normal 6 2 4 5 2 5 4" xfId="30355" xr:uid="{00000000-0005-0000-0000-000041730000}"/>
    <cellStyle name="Normal 6 2 4 5 2 6" xfId="30356" xr:uid="{00000000-0005-0000-0000-000042730000}"/>
    <cellStyle name="Normal 6 2 4 5 2 6 2" xfId="30357" xr:uid="{00000000-0005-0000-0000-000043730000}"/>
    <cellStyle name="Normal 6 2 4 5 2 6 3" xfId="30358" xr:uid="{00000000-0005-0000-0000-000044730000}"/>
    <cellStyle name="Normal 6 2 4 5 2 6 4" xfId="30359" xr:uid="{00000000-0005-0000-0000-000045730000}"/>
    <cellStyle name="Normal 6 2 4 5 2 7" xfId="30360" xr:uid="{00000000-0005-0000-0000-000046730000}"/>
    <cellStyle name="Normal 6 2 4 5 2 7 2" xfId="30361" xr:uid="{00000000-0005-0000-0000-000047730000}"/>
    <cellStyle name="Normal 6 2 4 5 2 7 3" xfId="30362" xr:uid="{00000000-0005-0000-0000-000048730000}"/>
    <cellStyle name="Normal 6 2 4 5 2 8" xfId="30363" xr:uid="{00000000-0005-0000-0000-000049730000}"/>
    <cellStyle name="Normal 6 2 4 5 2 9" xfId="30364" xr:uid="{00000000-0005-0000-0000-00004A730000}"/>
    <cellStyle name="Normal 6 2 4 5 3" xfId="1607" xr:uid="{00000000-0005-0000-0000-00004B730000}"/>
    <cellStyle name="Normal 6 2 4 5 3 2" xfId="30365" xr:uid="{00000000-0005-0000-0000-00004C730000}"/>
    <cellStyle name="Normal 6 2 4 5 3 2 2" xfId="30366" xr:uid="{00000000-0005-0000-0000-00004D730000}"/>
    <cellStyle name="Normal 6 2 4 5 3 2 2 2" xfId="30367" xr:uid="{00000000-0005-0000-0000-00004E730000}"/>
    <cellStyle name="Normal 6 2 4 5 3 2 2 3" xfId="30368" xr:uid="{00000000-0005-0000-0000-00004F730000}"/>
    <cellStyle name="Normal 6 2 4 5 3 2 2 4" xfId="30369" xr:uid="{00000000-0005-0000-0000-000050730000}"/>
    <cellStyle name="Normal 6 2 4 5 3 2 3" xfId="30370" xr:uid="{00000000-0005-0000-0000-000051730000}"/>
    <cellStyle name="Normal 6 2 4 5 3 2 3 2" xfId="30371" xr:uid="{00000000-0005-0000-0000-000052730000}"/>
    <cellStyle name="Normal 6 2 4 5 3 2 3 3" xfId="30372" xr:uid="{00000000-0005-0000-0000-000053730000}"/>
    <cellStyle name="Normal 6 2 4 5 3 2 4" xfId="30373" xr:uid="{00000000-0005-0000-0000-000054730000}"/>
    <cellStyle name="Normal 6 2 4 5 3 2 5" xfId="30374" xr:uid="{00000000-0005-0000-0000-000055730000}"/>
    <cellStyle name="Normal 6 2 4 5 3 2 6" xfId="30375" xr:uid="{00000000-0005-0000-0000-000056730000}"/>
    <cellStyle name="Normal 6 2 4 5 3 3" xfId="30376" xr:uid="{00000000-0005-0000-0000-000057730000}"/>
    <cellStyle name="Normal 6 2 4 5 3 3 2" xfId="30377" xr:uid="{00000000-0005-0000-0000-000058730000}"/>
    <cellStyle name="Normal 6 2 4 5 3 3 3" xfId="30378" xr:uid="{00000000-0005-0000-0000-000059730000}"/>
    <cellStyle name="Normal 6 2 4 5 3 3 4" xfId="30379" xr:uid="{00000000-0005-0000-0000-00005A730000}"/>
    <cellStyle name="Normal 6 2 4 5 3 4" xfId="30380" xr:uid="{00000000-0005-0000-0000-00005B730000}"/>
    <cellStyle name="Normal 6 2 4 5 3 4 2" xfId="30381" xr:uid="{00000000-0005-0000-0000-00005C730000}"/>
    <cellStyle name="Normal 6 2 4 5 3 4 3" xfId="30382" xr:uid="{00000000-0005-0000-0000-00005D730000}"/>
    <cellStyle name="Normal 6 2 4 5 3 4 4" xfId="30383" xr:uid="{00000000-0005-0000-0000-00005E730000}"/>
    <cellStyle name="Normal 6 2 4 5 3 5" xfId="30384" xr:uid="{00000000-0005-0000-0000-00005F730000}"/>
    <cellStyle name="Normal 6 2 4 5 3 5 2" xfId="30385" xr:uid="{00000000-0005-0000-0000-000060730000}"/>
    <cellStyle name="Normal 6 2 4 5 3 5 3" xfId="30386" xr:uid="{00000000-0005-0000-0000-000061730000}"/>
    <cellStyle name="Normal 6 2 4 5 3 5 4" xfId="30387" xr:uid="{00000000-0005-0000-0000-000062730000}"/>
    <cellStyle name="Normal 6 2 4 5 3 6" xfId="30388" xr:uid="{00000000-0005-0000-0000-000063730000}"/>
    <cellStyle name="Normal 6 2 4 5 3 6 2" xfId="30389" xr:uid="{00000000-0005-0000-0000-000064730000}"/>
    <cellStyle name="Normal 6 2 4 5 3 6 3" xfId="30390" xr:uid="{00000000-0005-0000-0000-000065730000}"/>
    <cellStyle name="Normal 6 2 4 5 3 7" xfId="30391" xr:uid="{00000000-0005-0000-0000-000066730000}"/>
    <cellStyle name="Normal 6 2 4 5 3 8" xfId="30392" xr:uid="{00000000-0005-0000-0000-000067730000}"/>
    <cellStyle name="Normal 6 2 4 5 3 9" xfId="30393" xr:uid="{00000000-0005-0000-0000-000068730000}"/>
    <cellStyle name="Normal 6 2 4 5 4" xfId="30394" xr:uid="{00000000-0005-0000-0000-000069730000}"/>
    <cellStyle name="Normal 6 2 4 5 4 2" xfId="30395" xr:uid="{00000000-0005-0000-0000-00006A730000}"/>
    <cellStyle name="Normal 6 2 4 5 4 2 2" xfId="30396" xr:uid="{00000000-0005-0000-0000-00006B730000}"/>
    <cellStyle name="Normal 6 2 4 5 4 2 3" xfId="30397" xr:uid="{00000000-0005-0000-0000-00006C730000}"/>
    <cellStyle name="Normal 6 2 4 5 4 2 4" xfId="30398" xr:uid="{00000000-0005-0000-0000-00006D730000}"/>
    <cellStyle name="Normal 6 2 4 5 4 3" xfId="30399" xr:uid="{00000000-0005-0000-0000-00006E730000}"/>
    <cellStyle name="Normal 6 2 4 5 4 3 2" xfId="30400" xr:uid="{00000000-0005-0000-0000-00006F730000}"/>
    <cellStyle name="Normal 6 2 4 5 4 3 3" xfId="30401" xr:uid="{00000000-0005-0000-0000-000070730000}"/>
    <cellStyle name="Normal 6 2 4 5 4 4" xfId="30402" xr:uid="{00000000-0005-0000-0000-000071730000}"/>
    <cellStyle name="Normal 6 2 4 5 4 5" xfId="30403" xr:uid="{00000000-0005-0000-0000-000072730000}"/>
    <cellStyle name="Normal 6 2 4 5 4 6" xfId="30404" xr:uid="{00000000-0005-0000-0000-000073730000}"/>
    <cellStyle name="Normal 6 2 4 5 5" xfId="30405" xr:uid="{00000000-0005-0000-0000-000074730000}"/>
    <cellStyle name="Normal 6 2 4 5 5 2" xfId="30406" xr:uid="{00000000-0005-0000-0000-000075730000}"/>
    <cellStyle name="Normal 6 2 4 5 5 3" xfId="30407" xr:uid="{00000000-0005-0000-0000-000076730000}"/>
    <cellStyle name="Normal 6 2 4 5 5 4" xfId="30408" xr:uid="{00000000-0005-0000-0000-000077730000}"/>
    <cellStyle name="Normal 6 2 4 5 6" xfId="30409" xr:uid="{00000000-0005-0000-0000-000078730000}"/>
    <cellStyle name="Normal 6 2 4 5 6 2" xfId="30410" xr:uid="{00000000-0005-0000-0000-000079730000}"/>
    <cellStyle name="Normal 6 2 4 5 6 3" xfId="30411" xr:uid="{00000000-0005-0000-0000-00007A730000}"/>
    <cellStyle name="Normal 6 2 4 5 6 4" xfId="30412" xr:uid="{00000000-0005-0000-0000-00007B730000}"/>
    <cellStyle name="Normal 6 2 4 5 7" xfId="30413" xr:uid="{00000000-0005-0000-0000-00007C730000}"/>
    <cellStyle name="Normal 6 2 4 5 7 2" xfId="30414" xr:uid="{00000000-0005-0000-0000-00007D730000}"/>
    <cellStyle name="Normal 6 2 4 5 7 3" xfId="30415" xr:uid="{00000000-0005-0000-0000-00007E730000}"/>
    <cellStyle name="Normal 6 2 4 5 7 4" xfId="30416" xr:uid="{00000000-0005-0000-0000-00007F730000}"/>
    <cellStyle name="Normal 6 2 4 5 8" xfId="30417" xr:uid="{00000000-0005-0000-0000-000080730000}"/>
    <cellStyle name="Normal 6 2 4 5 8 2" xfId="30418" xr:uid="{00000000-0005-0000-0000-000081730000}"/>
    <cellStyle name="Normal 6 2 4 5 8 3" xfId="30419" xr:uid="{00000000-0005-0000-0000-000082730000}"/>
    <cellStyle name="Normal 6 2 4 5 9" xfId="30420" xr:uid="{00000000-0005-0000-0000-000083730000}"/>
    <cellStyle name="Normal 6 2 4 6" xfId="269" xr:uid="{00000000-0005-0000-0000-000084730000}"/>
    <cellStyle name="Normal 6 2 4 6 10" xfId="30421" xr:uid="{00000000-0005-0000-0000-000085730000}"/>
    <cellStyle name="Normal 6 2 4 6 11" xfId="30422" xr:uid="{00000000-0005-0000-0000-000086730000}"/>
    <cellStyle name="Normal 6 2 4 6 2" xfId="897" xr:uid="{00000000-0005-0000-0000-000087730000}"/>
    <cellStyle name="Normal 6 2 4 6 2 10" xfId="30423" xr:uid="{00000000-0005-0000-0000-000088730000}"/>
    <cellStyle name="Normal 6 2 4 6 2 2" xfId="1610" xr:uid="{00000000-0005-0000-0000-000089730000}"/>
    <cellStyle name="Normal 6 2 4 6 2 2 2" xfId="30424" xr:uid="{00000000-0005-0000-0000-00008A730000}"/>
    <cellStyle name="Normal 6 2 4 6 2 2 2 2" xfId="30425" xr:uid="{00000000-0005-0000-0000-00008B730000}"/>
    <cellStyle name="Normal 6 2 4 6 2 2 2 2 2" xfId="30426" xr:uid="{00000000-0005-0000-0000-00008C730000}"/>
    <cellStyle name="Normal 6 2 4 6 2 2 2 2 3" xfId="30427" xr:uid="{00000000-0005-0000-0000-00008D730000}"/>
    <cellStyle name="Normal 6 2 4 6 2 2 2 2 4" xfId="30428" xr:uid="{00000000-0005-0000-0000-00008E730000}"/>
    <cellStyle name="Normal 6 2 4 6 2 2 2 3" xfId="30429" xr:uid="{00000000-0005-0000-0000-00008F730000}"/>
    <cellStyle name="Normal 6 2 4 6 2 2 2 3 2" xfId="30430" xr:uid="{00000000-0005-0000-0000-000090730000}"/>
    <cellStyle name="Normal 6 2 4 6 2 2 2 3 3" xfId="30431" xr:uid="{00000000-0005-0000-0000-000091730000}"/>
    <cellStyle name="Normal 6 2 4 6 2 2 2 4" xfId="30432" xr:uid="{00000000-0005-0000-0000-000092730000}"/>
    <cellStyle name="Normal 6 2 4 6 2 2 2 5" xfId="30433" xr:uid="{00000000-0005-0000-0000-000093730000}"/>
    <cellStyle name="Normal 6 2 4 6 2 2 2 6" xfId="30434" xr:uid="{00000000-0005-0000-0000-000094730000}"/>
    <cellStyle name="Normal 6 2 4 6 2 2 3" xfId="30435" xr:uid="{00000000-0005-0000-0000-000095730000}"/>
    <cellStyle name="Normal 6 2 4 6 2 2 3 2" xfId="30436" xr:uid="{00000000-0005-0000-0000-000096730000}"/>
    <cellStyle name="Normal 6 2 4 6 2 2 3 3" xfId="30437" xr:uid="{00000000-0005-0000-0000-000097730000}"/>
    <cellStyle name="Normal 6 2 4 6 2 2 3 4" xfId="30438" xr:uid="{00000000-0005-0000-0000-000098730000}"/>
    <cellStyle name="Normal 6 2 4 6 2 2 4" xfId="30439" xr:uid="{00000000-0005-0000-0000-000099730000}"/>
    <cellStyle name="Normal 6 2 4 6 2 2 4 2" xfId="30440" xr:uid="{00000000-0005-0000-0000-00009A730000}"/>
    <cellStyle name="Normal 6 2 4 6 2 2 4 3" xfId="30441" xr:uid="{00000000-0005-0000-0000-00009B730000}"/>
    <cellStyle name="Normal 6 2 4 6 2 2 4 4" xfId="30442" xr:uid="{00000000-0005-0000-0000-00009C730000}"/>
    <cellStyle name="Normal 6 2 4 6 2 2 5" xfId="30443" xr:uid="{00000000-0005-0000-0000-00009D730000}"/>
    <cellStyle name="Normal 6 2 4 6 2 2 5 2" xfId="30444" xr:uid="{00000000-0005-0000-0000-00009E730000}"/>
    <cellStyle name="Normal 6 2 4 6 2 2 5 3" xfId="30445" xr:uid="{00000000-0005-0000-0000-00009F730000}"/>
    <cellStyle name="Normal 6 2 4 6 2 2 5 4" xfId="30446" xr:uid="{00000000-0005-0000-0000-0000A0730000}"/>
    <cellStyle name="Normal 6 2 4 6 2 2 6" xfId="30447" xr:uid="{00000000-0005-0000-0000-0000A1730000}"/>
    <cellStyle name="Normal 6 2 4 6 2 2 6 2" xfId="30448" xr:uid="{00000000-0005-0000-0000-0000A2730000}"/>
    <cellStyle name="Normal 6 2 4 6 2 2 6 3" xfId="30449" xr:uid="{00000000-0005-0000-0000-0000A3730000}"/>
    <cellStyle name="Normal 6 2 4 6 2 2 7" xfId="30450" xr:uid="{00000000-0005-0000-0000-0000A4730000}"/>
    <cellStyle name="Normal 6 2 4 6 2 2 8" xfId="30451" xr:uid="{00000000-0005-0000-0000-0000A5730000}"/>
    <cellStyle name="Normal 6 2 4 6 2 2 9" xfId="30452" xr:uid="{00000000-0005-0000-0000-0000A6730000}"/>
    <cellStyle name="Normal 6 2 4 6 2 3" xfId="30453" xr:uid="{00000000-0005-0000-0000-0000A7730000}"/>
    <cellStyle name="Normal 6 2 4 6 2 3 2" xfId="30454" xr:uid="{00000000-0005-0000-0000-0000A8730000}"/>
    <cellStyle name="Normal 6 2 4 6 2 3 2 2" xfId="30455" xr:uid="{00000000-0005-0000-0000-0000A9730000}"/>
    <cellStyle name="Normal 6 2 4 6 2 3 2 3" xfId="30456" xr:uid="{00000000-0005-0000-0000-0000AA730000}"/>
    <cellStyle name="Normal 6 2 4 6 2 3 2 4" xfId="30457" xr:uid="{00000000-0005-0000-0000-0000AB730000}"/>
    <cellStyle name="Normal 6 2 4 6 2 3 3" xfId="30458" xr:uid="{00000000-0005-0000-0000-0000AC730000}"/>
    <cellStyle name="Normal 6 2 4 6 2 3 3 2" xfId="30459" xr:uid="{00000000-0005-0000-0000-0000AD730000}"/>
    <cellStyle name="Normal 6 2 4 6 2 3 3 3" xfId="30460" xr:uid="{00000000-0005-0000-0000-0000AE730000}"/>
    <cellStyle name="Normal 6 2 4 6 2 3 4" xfId="30461" xr:uid="{00000000-0005-0000-0000-0000AF730000}"/>
    <cellStyle name="Normal 6 2 4 6 2 3 5" xfId="30462" xr:uid="{00000000-0005-0000-0000-0000B0730000}"/>
    <cellStyle name="Normal 6 2 4 6 2 3 6" xfId="30463" xr:uid="{00000000-0005-0000-0000-0000B1730000}"/>
    <cellStyle name="Normal 6 2 4 6 2 4" xfId="30464" xr:uid="{00000000-0005-0000-0000-0000B2730000}"/>
    <cellStyle name="Normal 6 2 4 6 2 4 2" xfId="30465" xr:uid="{00000000-0005-0000-0000-0000B3730000}"/>
    <cellStyle name="Normal 6 2 4 6 2 4 3" xfId="30466" xr:uid="{00000000-0005-0000-0000-0000B4730000}"/>
    <cellStyle name="Normal 6 2 4 6 2 4 4" xfId="30467" xr:uid="{00000000-0005-0000-0000-0000B5730000}"/>
    <cellStyle name="Normal 6 2 4 6 2 5" xfId="30468" xr:uid="{00000000-0005-0000-0000-0000B6730000}"/>
    <cellStyle name="Normal 6 2 4 6 2 5 2" xfId="30469" xr:uid="{00000000-0005-0000-0000-0000B7730000}"/>
    <cellStyle name="Normal 6 2 4 6 2 5 3" xfId="30470" xr:uid="{00000000-0005-0000-0000-0000B8730000}"/>
    <cellStyle name="Normal 6 2 4 6 2 5 4" xfId="30471" xr:uid="{00000000-0005-0000-0000-0000B9730000}"/>
    <cellStyle name="Normal 6 2 4 6 2 6" xfId="30472" xr:uid="{00000000-0005-0000-0000-0000BA730000}"/>
    <cellStyle name="Normal 6 2 4 6 2 6 2" xfId="30473" xr:uid="{00000000-0005-0000-0000-0000BB730000}"/>
    <cellStyle name="Normal 6 2 4 6 2 6 3" xfId="30474" xr:uid="{00000000-0005-0000-0000-0000BC730000}"/>
    <cellStyle name="Normal 6 2 4 6 2 6 4" xfId="30475" xr:uid="{00000000-0005-0000-0000-0000BD730000}"/>
    <cellStyle name="Normal 6 2 4 6 2 7" xfId="30476" xr:uid="{00000000-0005-0000-0000-0000BE730000}"/>
    <cellStyle name="Normal 6 2 4 6 2 7 2" xfId="30477" xr:uid="{00000000-0005-0000-0000-0000BF730000}"/>
    <cellStyle name="Normal 6 2 4 6 2 7 3" xfId="30478" xr:uid="{00000000-0005-0000-0000-0000C0730000}"/>
    <cellStyle name="Normal 6 2 4 6 2 8" xfId="30479" xr:uid="{00000000-0005-0000-0000-0000C1730000}"/>
    <cellStyle name="Normal 6 2 4 6 2 9" xfId="30480" xr:uid="{00000000-0005-0000-0000-0000C2730000}"/>
    <cellStyle name="Normal 6 2 4 6 3" xfId="1609" xr:uid="{00000000-0005-0000-0000-0000C3730000}"/>
    <cellStyle name="Normal 6 2 4 6 3 2" xfId="30481" xr:uid="{00000000-0005-0000-0000-0000C4730000}"/>
    <cellStyle name="Normal 6 2 4 6 3 2 2" xfId="30482" xr:uid="{00000000-0005-0000-0000-0000C5730000}"/>
    <cellStyle name="Normal 6 2 4 6 3 2 2 2" xfId="30483" xr:uid="{00000000-0005-0000-0000-0000C6730000}"/>
    <cellStyle name="Normal 6 2 4 6 3 2 2 3" xfId="30484" xr:uid="{00000000-0005-0000-0000-0000C7730000}"/>
    <cellStyle name="Normal 6 2 4 6 3 2 2 4" xfId="30485" xr:uid="{00000000-0005-0000-0000-0000C8730000}"/>
    <cellStyle name="Normal 6 2 4 6 3 2 3" xfId="30486" xr:uid="{00000000-0005-0000-0000-0000C9730000}"/>
    <cellStyle name="Normal 6 2 4 6 3 2 3 2" xfId="30487" xr:uid="{00000000-0005-0000-0000-0000CA730000}"/>
    <cellStyle name="Normal 6 2 4 6 3 2 3 3" xfId="30488" xr:uid="{00000000-0005-0000-0000-0000CB730000}"/>
    <cellStyle name="Normal 6 2 4 6 3 2 4" xfId="30489" xr:uid="{00000000-0005-0000-0000-0000CC730000}"/>
    <cellStyle name="Normal 6 2 4 6 3 2 5" xfId="30490" xr:uid="{00000000-0005-0000-0000-0000CD730000}"/>
    <cellStyle name="Normal 6 2 4 6 3 2 6" xfId="30491" xr:uid="{00000000-0005-0000-0000-0000CE730000}"/>
    <cellStyle name="Normal 6 2 4 6 3 3" xfId="30492" xr:uid="{00000000-0005-0000-0000-0000CF730000}"/>
    <cellStyle name="Normal 6 2 4 6 3 3 2" xfId="30493" xr:uid="{00000000-0005-0000-0000-0000D0730000}"/>
    <cellStyle name="Normal 6 2 4 6 3 3 3" xfId="30494" xr:uid="{00000000-0005-0000-0000-0000D1730000}"/>
    <cellStyle name="Normal 6 2 4 6 3 3 4" xfId="30495" xr:uid="{00000000-0005-0000-0000-0000D2730000}"/>
    <cellStyle name="Normal 6 2 4 6 3 4" xfId="30496" xr:uid="{00000000-0005-0000-0000-0000D3730000}"/>
    <cellStyle name="Normal 6 2 4 6 3 4 2" xfId="30497" xr:uid="{00000000-0005-0000-0000-0000D4730000}"/>
    <cellStyle name="Normal 6 2 4 6 3 4 3" xfId="30498" xr:uid="{00000000-0005-0000-0000-0000D5730000}"/>
    <cellStyle name="Normal 6 2 4 6 3 4 4" xfId="30499" xr:uid="{00000000-0005-0000-0000-0000D6730000}"/>
    <cellStyle name="Normal 6 2 4 6 3 5" xfId="30500" xr:uid="{00000000-0005-0000-0000-0000D7730000}"/>
    <cellStyle name="Normal 6 2 4 6 3 5 2" xfId="30501" xr:uid="{00000000-0005-0000-0000-0000D8730000}"/>
    <cellStyle name="Normal 6 2 4 6 3 5 3" xfId="30502" xr:uid="{00000000-0005-0000-0000-0000D9730000}"/>
    <cellStyle name="Normal 6 2 4 6 3 5 4" xfId="30503" xr:uid="{00000000-0005-0000-0000-0000DA730000}"/>
    <cellStyle name="Normal 6 2 4 6 3 6" xfId="30504" xr:uid="{00000000-0005-0000-0000-0000DB730000}"/>
    <cellStyle name="Normal 6 2 4 6 3 6 2" xfId="30505" xr:uid="{00000000-0005-0000-0000-0000DC730000}"/>
    <cellStyle name="Normal 6 2 4 6 3 6 3" xfId="30506" xr:uid="{00000000-0005-0000-0000-0000DD730000}"/>
    <cellStyle name="Normal 6 2 4 6 3 7" xfId="30507" xr:uid="{00000000-0005-0000-0000-0000DE730000}"/>
    <cellStyle name="Normal 6 2 4 6 3 8" xfId="30508" xr:uid="{00000000-0005-0000-0000-0000DF730000}"/>
    <cellStyle name="Normal 6 2 4 6 3 9" xfId="30509" xr:uid="{00000000-0005-0000-0000-0000E0730000}"/>
    <cellStyle name="Normal 6 2 4 6 4" xfId="30510" xr:uid="{00000000-0005-0000-0000-0000E1730000}"/>
    <cellStyle name="Normal 6 2 4 6 4 2" xfId="30511" xr:uid="{00000000-0005-0000-0000-0000E2730000}"/>
    <cellStyle name="Normal 6 2 4 6 4 2 2" xfId="30512" xr:uid="{00000000-0005-0000-0000-0000E3730000}"/>
    <cellStyle name="Normal 6 2 4 6 4 2 3" xfId="30513" xr:uid="{00000000-0005-0000-0000-0000E4730000}"/>
    <cellStyle name="Normal 6 2 4 6 4 2 4" xfId="30514" xr:uid="{00000000-0005-0000-0000-0000E5730000}"/>
    <cellStyle name="Normal 6 2 4 6 4 3" xfId="30515" xr:uid="{00000000-0005-0000-0000-0000E6730000}"/>
    <cellStyle name="Normal 6 2 4 6 4 3 2" xfId="30516" xr:uid="{00000000-0005-0000-0000-0000E7730000}"/>
    <cellStyle name="Normal 6 2 4 6 4 3 3" xfId="30517" xr:uid="{00000000-0005-0000-0000-0000E8730000}"/>
    <cellStyle name="Normal 6 2 4 6 4 4" xfId="30518" xr:uid="{00000000-0005-0000-0000-0000E9730000}"/>
    <cellStyle name="Normal 6 2 4 6 4 5" xfId="30519" xr:uid="{00000000-0005-0000-0000-0000EA730000}"/>
    <cellStyle name="Normal 6 2 4 6 4 6" xfId="30520" xr:uid="{00000000-0005-0000-0000-0000EB730000}"/>
    <cellStyle name="Normal 6 2 4 6 5" xfId="30521" xr:uid="{00000000-0005-0000-0000-0000EC730000}"/>
    <cellStyle name="Normal 6 2 4 6 5 2" xfId="30522" xr:uid="{00000000-0005-0000-0000-0000ED730000}"/>
    <cellStyle name="Normal 6 2 4 6 5 3" xfId="30523" xr:uid="{00000000-0005-0000-0000-0000EE730000}"/>
    <cellStyle name="Normal 6 2 4 6 5 4" xfId="30524" xr:uid="{00000000-0005-0000-0000-0000EF730000}"/>
    <cellStyle name="Normal 6 2 4 6 6" xfId="30525" xr:uid="{00000000-0005-0000-0000-0000F0730000}"/>
    <cellStyle name="Normal 6 2 4 6 6 2" xfId="30526" xr:uid="{00000000-0005-0000-0000-0000F1730000}"/>
    <cellStyle name="Normal 6 2 4 6 6 3" xfId="30527" xr:uid="{00000000-0005-0000-0000-0000F2730000}"/>
    <cellStyle name="Normal 6 2 4 6 6 4" xfId="30528" xr:uid="{00000000-0005-0000-0000-0000F3730000}"/>
    <cellStyle name="Normal 6 2 4 6 7" xfId="30529" xr:uid="{00000000-0005-0000-0000-0000F4730000}"/>
    <cellStyle name="Normal 6 2 4 6 7 2" xfId="30530" xr:uid="{00000000-0005-0000-0000-0000F5730000}"/>
    <cellStyle name="Normal 6 2 4 6 7 3" xfId="30531" xr:uid="{00000000-0005-0000-0000-0000F6730000}"/>
    <cellStyle name="Normal 6 2 4 6 7 4" xfId="30532" xr:uid="{00000000-0005-0000-0000-0000F7730000}"/>
    <cellStyle name="Normal 6 2 4 6 8" xfId="30533" xr:uid="{00000000-0005-0000-0000-0000F8730000}"/>
    <cellStyle name="Normal 6 2 4 6 8 2" xfId="30534" xr:uid="{00000000-0005-0000-0000-0000F9730000}"/>
    <cellStyle name="Normal 6 2 4 6 8 3" xfId="30535" xr:uid="{00000000-0005-0000-0000-0000FA730000}"/>
    <cellStyle name="Normal 6 2 4 6 9" xfId="30536" xr:uid="{00000000-0005-0000-0000-0000FB730000}"/>
    <cellStyle name="Normal 6 2 4 7" xfId="751" xr:uid="{00000000-0005-0000-0000-0000FC730000}"/>
    <cellStyle name="Normal 6 2 4 7 10" xfId="30537" xr:uid="{00000000-0005-0000-0000-0000FD730000}"/>
    <cellStyle name="Normal 6 2 4 7 2" xfId="1611" xr:uid="{00000000-0005-0000-0000-0000FE730000}"/>
    <cellStyle name="Normal 6 2 4 7 2 2" xfId="30538" xr:uid="{00000000-0005-0000-0000-0000FF730000}"/>
    <cellStyle name="Normal 6 2 4 7 2 2 2" xfId="30539" xr:uid="{00000000-0005-0000-0000-000000740000}"/>
    <cellStyle name="Normal 6 2 4 7 2 2 2 2" xfId="30540" xr:uid="{00000000-0005-0000-0000-000001740000}"/>
    <cellStyle name="Normal 6 2 4 7 2 2 2 3" xfId="30541" xr:uid="{00000000-0005-0000-0000-000002740000}"/>
    <cellStyle name="Normal 6 2 4 7 2 2 2 4" xfId="30542" xr:uid="{00000000-0005-0000-0000-000003740000}"/>
    <cellStyle name="Normal 6 2 4 7 2 2 3" xfId="30543" xr:uid="{00000000-0005-0000-0000-000004740000}"/>
    <cellStyle name="Normal 6 2 4 7 2 2 3 2" xfId="30544" xr:uid="{00000000-0005-0000-0000-000005740000}"/>
    <cellStyle name="Normal 6 2 4 7 2 2 3 3" xfId="30545" xr:uid="{00000000-0005-0000-0000-000006740000}"/>
    <cellStyle name="Normal 6 2 4 7 2 2 4" xfId="30546" xr:uid="{00000000-0005-0000-0000-000007740000}"/>
    <cellStyle name="Normal 6 2 4 7 2 2 5" xfId="30547" xr:uid="{00000000-0005-0000-0000-000008740000}"/>
    <cellStyle name="Normal 6 2 4 7 2 2 6" xfId="30548" xr:uid="{00000000-0005-0000-0000-000009740000}"/>
    <cellStyle name="Normal 6 2 4 7 2 3" xfId="30549" xr:uid="{00000000-0005-0000-0000-00000A740000}"/>
    <cellStyle name="Normal 6 2 4 7 2 3 2" xfId="30550" xr:uid="{00000000-0005-0000-0000-00000B740000}"/>
    <cellStyle name="Normal 6 2 4 7 2 3 3" xfId="30551" xr:uid="{00000000-0005-0000-0000-00000C740000}"/>
    <cellStyle name="Normal 6 2 4 7 2 3 4" xfId="30552" xr:uid="{00000000-0005-0000-0000-00000D740000}"/>
    <cellStyle name="Normal 6 2 4 7 2 4" xfId="30553" xr:uid="{00000000-0005-0000-0000-00000E740000}"/>
    <cellStyle name="Normal 6 2 4 7 2 4 2" xfId="30554" xr:uid="{00000000-0005-0000-0000-00000F740000}"/>
    <cellStyle name="Normal 6 2 4 7 2 4 3" xfId="30555" xr:uid="{00000000-0005-0000-0000-000010740000}"/>
    <cellStyle name="Normal 6 2 4 7 2 4 4" xfId="30556" xr:uid="{00000000-0005-0000-0000-000011740000}"/>
    <cellStyle name="Normal 6 2 4 7 2 5" xfId="30557" xr:uid="{00000000-0005-0000-0000-000012740000}"/>
    <cellStyle name="Normal 6 2 4 7 2 5 2" xfId="30558" xr:uid="{00000000-0005-0000-0000-000013740000}"/>
    <cellStyle name="Normal 6 2 4 7 2 5 3" xfId="30559" xr:uid="{00000000-0005-0000-0000-000014740000}"/>
    <cellStyle name="Normal 6 2 4 7 2 5 4" xfId="30560" xr:uid="{00000000-0005-0000-0000-000015740000}"/>
    <cellStyle name="Normal 6 2 4 7 2 6" xfId="30561" xr:uid="{00000000-0005-0000-0000-000016740000}"/>
    <cellStyle name="Normal 6 2 4 7 2 6 2" xfId="30562" xr:uid="{00000000-0005-0000-0000-000017740000}"/>
    <cellStyle name="Normal 6 2 4 7 2 6 3" xfId="30563" xr:uid="{00000000-0005-0000-0000-000018740000}"/>
    <cellStyle name="Normal 6 2 4 7 2 7" xfId="30564" xr:uid="{00000000-0005-0000-0000-000019740000}"/>
    <cellStyle name="Normal 6 2 4 7 2 8" xfId="30565" xr:uid="{00000000-0005-0000-0000-00001A740000}"/>
    <cellStyle name="Normal 6 2 4 7 2 9" xfId="30566" xr:uid="{00000000-0005-0000-0000-00001B740000}"/>
    <cellStyle name="Normal 6 2 4 7 3" xfId="30567" xr:uid="{00000000-0005-0000-0000-00001C740000}"/>
    <cellStyle name="Normal 6 2 4 7 3 2" xfId="30568" xr:uid="{00000000-0005-0000-0000-00001D740000}"/>
    <cellStyle name="Normal 6 2 4 7 3 2 2" xfId="30569" xr:uid="{00000000-0005-0000-0000-00001E740000}"/>
    <cellStyle name="Normal 6 2 4 7 3 2 3" xfId="30570" xr:uid="{00000000-0005-0000-0000-00001F740000}"/>
    <cellStyle name="Normal 6 2 4 7 3 2 4" xfId="30571" xr:uid="{00000000-0005-0000-0000-000020740000}"/>
    <cellStyle name="Normal 6 2 4 7 3 3" xfId="30572" xr:uid="{00000000-0005-0000-0000-000021740000}"/>
    <cellStyle name="Normal 6 2 4 7 3 3 2" xfId="30573" xr:uid="{00000000-0005-0000-0000-000022740000}"/>
    <cellStyle name="Normal 6 2 4 7 3 3 3" xfId="30574" xr:uid="{00000000-0005-0000-0000-000023740000}"/>
    <cellStyle name="Normal 6 2 4 7 3 4" xfId="30575" xr:uid="{00000000-0005-0000-0000-000024740000}"/>
    <cellStyle name="Normal 6 2 4 7 3 5" xfId="30576" xr:uid="{00000000-0005-0000-0000-000025740000}"/>
    <cellStyle name="Normal 6 2 4 7 3 6" xfId="30577" xr:uid="{00000000-0005-0000-0000-000026740000}"/>
    <cellStyle name="Normal 6 2 4 7 4" xfId="30578" xr:uid="{00000000-0005-0000-0000-000027740000}"/>
    <cellStyle name="Normal 6 2 4 7 4 2" xfId="30579" xr:uid="{00000000-0005-0000-0000-000028740000}"/>
    <cellStyle name="Normal 6 2 4 7 4 3" xfId="30580" xr:uid="{00000000-0005-0000-0000-000029740000}"/>
    <cellStyle name="Normal 6 2 4 7 4 4" xfId="30581" xr:uid="{00000000-0005-0000-0000-00002A740000}"/>
    <cellStyle name="Normal 6 2 4 7 5" xfId="30582" xr:uid="{00000000-0005-0000-0000-00002B740000}"/>
    <cellStyle name="Normal 6 2 4 7 5 2" xfId="30583" xr:uid="{00000000-0005-0000-0000-00002C740000}"/>
    <cellStyle name="Normal 6 2 4 7 5 3" xfId="30584" xr:uid="{00000000-0005-0000-0000-00002D740000}"/>
    <cellStyle name="Normal 6 2 4 7 5 4" xfId="30585" xr:uid="{00000000-0005-0000-0000-00002E740000}"/>
    <cellStyle name="Normal 6 2 4 7 6" xfId="30586" xr:uid="{00000000-0005-0000-0000-00002F740000}"/>
    <cellStyle name="Normal 6 2 4 7 6 2" xfId="30587" xr:uid="{00000000-0005-0000-0000-000030740000}"/>
    <cellStyle name="Normal 6 2 4 7 6 3" xfId="30588" xr:uid="{00000000-0005-0000-0000-000031740000}"/>
    <cellStyle name="Normal 6 2 4 7 6 4" xfId="30589" xr:uid="{00000000-0005-0000-0000-000032740000}"/>
    <cellStyle name="Normal 6 2 4 7 7" xfId="30590" xr:uid="{00000000-0005-0000-0000-000033740000}"/>
    <cellStyle name="Normal 6 2 4 7 7 2" xfId="30591" xr:uid="{00000000-0005-0000-0000-000034740000}"/>
    <cellStyle name="Normal 6 2 4 7 7 3" xfId="30592" xr:uid="{00000000-0005-0000-0000-000035740000}"/>
    <cellStyle name="Normal 6 2 4 7 8" xfId="30593" xr:uid="{00000000-0005-0000-0000-000036740000}"/>
    <cellStyle name="Normal 6 2 4 7 9" xfId="30594" xr:uid="{00000000-0005-0000-0000-000037740000}"/>
    <cellStyle name="Normal 6 2 4 8" xfId="1218" xr:uid="{00000000-0005-0000-0000-000038740000}"/>
    <cellStyle name="Normal 6 2 4 8 2" xfId="30595" xr:uid="{00000000-0005-0000-0000-000039740000}"/>
    <cellStyle name="Normal 6 2 4 8 2 2" xfId="30596" xr:uid="{00000000-0005-0000-0000-00003A740000}"/>
    <cellStyle name="Normal 6 2 4 8 2 2 2" xfId="30597" xr:uid="{00000000-0005-0000-0000-00003B740000}"/>
    <cellStyle name="Normal 6 2 4 8 2 2 3" xfId="30598" xr:uid="{00000000-0005-0000-0000-00003C740000}"/>
    <cellStyle name="Normal 6 2 4 8 2 2 4" xfId="30599" xr:uid="{00000000-0005-0000-0000-00003D740000}"/>
    <cellStyle name="Normal 6 2 4 8 2 3" xfId="30600" xr:uid="{00000000-0005-0000-0000-00003E740000}"/>
    <cellStyle name="Normal 6 2 4 8 2 3 2" xfId="30601" xr:uid="{00000000-0005-0000-0000-00003F740000}"/>
    <cellStyle name="Normal 6 2 4 8 2 3 3" xfId="30602" xr:uid="{00000000-0005-0000-0000-000040740000}"/>
    <cellStyle name="Normal 6 2 4 8 2 4" xfId="30603" xr:uid="{00000000-0005-0000-0000-000041740000}"/>
    <cellStyle name="Normal 6 2 4 8 2 5" xfId="30604" xr:uid="{00000000-0005-0000-0000-000042740000}"/>
    <cellStyle name="Normal 6 2 4 8 2 6" xfId="30605" xr:uid="{00000000-0005-0000-0000-000043740000}"/>
    <cellStyle name="Normal 6 2 4 8 3" xfId="30606" xr:uid="{00000000-0005-0000-0000-000044740000}"/>
    <cellStyle name="Normal 6 2 4 8 3 2" xfId="30607" xr:uid="{00000000-0005-0000-0000-000045740000}"/>
    <cellStyle name="Normal 6 2 4 8 3 3" xfId="30608" xr:uid="{00000000-0005-0000-0000-000046740000}"/>
    <cellStyle name="Normal 6 2 4 8 3 4" xfId="30609" xr:uid="{00000000-0005-0000-0000-000047740000}"/>
    <cellStyle name="Normal 6 2 4 8 4" xfId="30610" xr:uid="{00000000-0005-0000-0000-000048740000}"/>
    <cellStyle name="Normal 6 2 4 8 4 2" xfId="30611" xr:uid="{00000000-0005-0000-0000-000049740000}"/>
    <cellStyle name="Normal 6 2 4 8 4 3" xfId="30612" xr:uid="{00000000-0005-0000-0000-00004A740000}"/>
    <cellStyle name="Normal 6 2 4 8 4 4" xfId="30613" xr:uid="{00000000-0005-0000-0000-00004B740000}"/>
    <cellStyle name="Normal 6 2 4 8 5" xfId="30614" xr:uid="{00000000-0005-0000-0000-00004C740000}"/>
    <cellStyle name="Normal 6 2 4 8 5 2" xfId="30615" xr:uid="{00000000-0005-0000-0000-00004D740000}"/>
    <cellStyle name="Normal 6 2 4 8 5 3" xfId="30616" xr:uid="{00000000-0005-0000-0000-00004E740000}"/>
    <cellStyle name="Normal 6 2 4 8 5 4" xfId="30617" xr:uid="{00000000-0005-0000-0000-00004F740000}"/>
    <cellStyle name="Normal 6 2 4 8 6" xfId="30618" xr:uid="{00000000-0005-0000-0000-000050740000}"/>
    <cellStyle name="Normal 6 2 4 8 6 2" xfId="30619" xr:uid="{00000000-0005-0000-0000-000051740000}"/>
    <cellStyle name="Normal 6 2 4 8 6 3" xfId="30620" xr:uid="{00000000-0005-0000-0000-000052740000}"/>
    <cellStyle name="Normal 6 2 4 8 7" xfId="30621" xr:uid="{00000000-0005-0000-0000-000053740000}"/>
    <cellStyle name="Normal 6 2 4 8 8" xfId="30622" xr:uid="{00000000-0005-0000-0000-000054740000}"/>
    <cellStyle name="Normal 6 2 4 8 9" xfId="30623" xr:uid="{00000000-0005-0000-0000-000055740000}"/>
    <cellStyle name="Normal 6 2 4 9" xfId="30624" xr:uid="{00000000-0005-0000-0000-000056740000}"/>
    <cellStyle name="Normal 6 2 4 9 2" xfId="30625" xr:uid="{00000000-0005-0000-0000-000057740000}"/>
    <cellStyle name="Normal 6 2 4 9 2 2" xfId="30626" xr:uid="{00000000-0005-0000-0000-000058740000}"/>
    <cellStyle name="Normal 6 2 4 9 2 2 2" xfId="30627" xr:uid="{00000000-0005-0000-0000-000059740000}"/>
    <cellStyle name="Normal 6 2 4 9 2 2 3" xfId="30628" xr:uid="{00000000-0005-0000-0000-00005A740000}"/>
    <cellStyle name="Normal 6 2 4 9 2 2 4" xfId="30629" xr:uid="{00000000-0005-0000-0000-00005B740000}"/>
    <cellStyle name="Normal 6 2 4 9 2 3" xfId="30630" xr:uid="{00000000-0005-0000-0000-00005C740000}"/>
    <cellStyle name="Normal 6 2 4 9 2 3 2" xfId="30631" xr:uid="{00000000-0005-0000-0000-00005D740000}"/>
    <cellStyle name="Normal 6 2 4 9 2 3 3" xfId="30632" xr:uid="{00000000-0005-0000-0000-00005E740000}"/>
    <cellStyle name="Normal 6 2 4 9 2 4" xfId="30633" xr:uid="{00000000-0005-0000-0000-00005F740000}"/>
    <cellStyle name="Normal 6 2 4 9 2 5" xfId="30634" xr:uid="{00000000-0005-0000-0000-000060740000}"/>
    <cellStyle name="Normal 6 2 4 9 2 6" xfId="30635" xr:uid="{00000000-0005-0000-0000-000061740000}"/>
    <cellStyle name="Normal 6 2 4 9 3" xfId="30636" xr:uid="{00000000-0005-0000-0000-000062740000}"/>
    <cellStyle name="Normal 6 2 4 9 3 2" xfId="30637" xr:uid="{00000000-0005-0000-0000-000063740000}"/>
    <cellStyle name="Normal 6 2 4 9 3 3" xfId="30638" xr:uid="{00000000-0005-0000-0000-000064740000}"/>
    <cellStyle name="Normal 6 2 4 9 3 4" xfId="30639" xr:uid="{00000000-0005-0000-0000-000065740000}"/>
    <cellStyle name="Normal 6 2 4 9 4" xfId="30640" xr:uid="{00000000-0005-0000-0000-000066740000}"/>
    <cellStyle name="Normal 6 2 4 9 4 2" xfId="30641" xr:uid="{00000000-0005-0000-0000-000067740000}"/>
    <cellStyle name="Normal 6 2 4 9 4 3" xfId="30642" xr:uid="{00000000-0005-0000-0000-000068740000}"/>
    <cellStyle name="Normal 6 2 4 9 4 4" xfId="30643" xr:uid="{00000000-0005-0000-0000-000069740000}"/>
    <cellStyle name="Normal 6 2 4 9 5" xfId="30644" xr:uid="{00000000-0005-0000-0000-00006A740000}"/>
    <cellStyle name="Normal 6 2 4 9 5 2" xfId="30645" xr:uid="{00000000-0005-0000-0000-00006B740000}"/>
    <cellStyle name="Normal 6 2 4 9 5 3" xfId="30646" xr:uid="{00000000-0005-0000-0000-00006C740000}"/>
    <cellStyle name="Normal 6 2 4 9 5 4" xfId="30647" xr:uid="{00000000-0005-0000-0000-00006D740000}"/>
    <cellStyle name="Normal 6 2 4 9 6" xfId="30648" xr:uid="{00000000-0005-0000-0000-00006E740000}"/>
    <cellStyle name="Normal 6 2 4 9 6 2" xfId="30649" xr:uid="{00000000-0005-0000-0000-00006F740000}"/>
    <cellStyle name="Normal 6 2 4 9 6 3" xfId="30650" xr:uid="{00000000-0005-0000-0000-000070740000}"/>
    <cellStyle name="Normal 6 2 4 9 7" xfId="30651" xr:uid="{00000000-0005-0000-0000-000071740000}"/>
    <cellStyle name="Normal 6 2 4 9 8" xfId="30652" xr:uid="{00000000-0005-0000-0000-000072740000}"/>
    <cellStyle name="Normal 6 2 4 9 9" xfId="30653" xr:uid="{00000000-0005-0000-0000-000073740000}"/>
    <cellStyle name="Normal 6 2 5" xfId="483" xr:uid="{00000000-0005-0000-0000-000074740000}"/>
    <cellStyle name="Normal 6 2 5 10" xfId="30654" xr:uid="{00000000-0005-0000-0000-000075740000}"/>
    <cellStyle name="Normal 6 2 5 10 2" xfId="30655" xr:uid="{00000000-0005-0000-0000-000076740000}"/>
    <cellStyle name="Normal 6 2 5 10 3" xfId="30656" xr:uid="{00000000-0005-0000-0000-000077740000}"/>
    <cellStyle name="Normal 6 2 5 10 4" xfId="30657" xr:uid="{00000000-0005-0000-0000-000078740000}"/>
    <cellStyle name="Normal 6 2 5 11" xfId="30658" xr:uid="{00000000-0005-0000-0000-000079740000}"/>
    <cellStyle name="Normal 6 2 5 11 2" xfId="30659" xr:uid="{00000000-0005-0000-0000-00007A740000}"/>
    <cellStyle name="Normal 6 2 5 11 3" xfId="30660" xr:uid="{00000000-0005-0000-0000-00007B740000}"/>
    <cellStyle name="Normal 6 2 5 12" xfId="30661" xr:uid="{00000000-0005-0000-0000-00007C740000}"/>
    <cellStyle name="Normal 6 2 5 13" xfId="30662" xr:uid="{00000000-0005-0000-0000-00007D740000}"/>
    <cellStyle name="Normal 6 2 5 14" xfId="30663" xr:uid="{00000000-0005-0000-0000-00007E740000}"/>
    <cellStyle name="Normal 6 2 5 2" xfId="644" xr:uid="{00000000-0005-0000-0000-00007F740000}"/>
    <cellStyle name="Normal 6 2 5 2 10" xfId="30664" xr:uid="{00000000-0005-0000-0000-000080740000}"/>
    <cellStyle name="Normal 6 2 5 2 11" xfId="30665" xr:uid="{00000000-0005-0000-0000-000081740000}"/>
    <cellStyle name="Normal 6 2 5 2 2" xfId="1110" xr:uid="{00000000-0005-0000-0000-000082740000}"/>
    <cellStyle name="Normal 6 2 5 2 2 10" xfId="30666" xr:uid="{00000000-0005-0000-0000-000083740000}"/>
    <cellStyle name="Normal 6 2 5 2 2 2" xfId="1614" xr:uid="{00000000-0005-0000-0000-000084740000}"/>
    <cellStyle name="Normal 6 2 5 2 2 2 2" xfId="30667" xr:uid="{00000000-0005-0000-0000-000085740000}"/>
    <cellStyle name="Normal 6 2 5 2 2 2 2 2" xfId="30668" xr:uid="{00000000-0005-0000-0000-000086740000}"/>
    <cellStyle name="Normal 6 2 5 2 2 2 2 2 2" xfId="30669" xr:uid="{00000000-0005-0000-0000-000087740000}"/>
    <cellStyle name="Normal 6 2 5 2 2 2 2 2 3" xfId="30670" xr:uid="{00000000-0005-0000-0000-000088740000}"/>
    <cellStyle name="Normal 6 2 5 2 2 2 2 2 4" xfId="30671" xr:uid="{00000000-0005-0000-0000-000089740000}"/>
    <cellStyle name="Normal 6 2 5 2 2 2 2 3" xfId="30672" xr:uid="{00000000-0005-0000-0000-00008A740000}"/>
    <cellStyle name="Normal 6 2 5 2 2 2 2 3 2" xfId="30673" xr:uid="{00000000-0005-0000-0000-00008B740000}"/>
    <cellStyle name="Normal 6 2 5 2 2 2 2 3 3" xfId="30674" xr:uid="{00000000-0005-0000-0000-00008C740000}"/>
    <cellStyle name="Normal 6 2 5 2 2 2 2 4" xfId="30675" xr:uid="{00000000-0005-0000-0000-00008D740000}"/>
    <cellStyle name="Normal 6 2 5 2 2 2 2 5" xfId="30676" xr:uid="{00000000-0005-0000-0000-00008E740000}"/>
    <cellStyle name="Normal 6 2 5 2 2 2 2 6" xfId="30677" xr:uid="{00000000-0005-0000-0000-00008F740000}"/>
    <cellStyle name="Normal 6 2 5 2 2 2 3" xfId="30678" xr:uid="{00000000-0005-0000-0000-000090740000}"/>
    <cellStyle name="Normal 6 2 5 2 2 2 3 2" xfId="30679" xr:uid="{00000000-0005-0000-0000-000091740000}"/>
    <cellStyle name="Normal 6 2 5 2 2 2 3 3" xfId="30680" xr:uid="{00000000-0005-0000-0000-000092740000}"/>
    <cellStyle name="Normal 6 2 5 2 2 2 3 4" xfId="30681" xr:uid="{00000000-0005-0000-0000-000093740000}"/>
    <cellStyle name="Normal 6 2 5 2 2 2 4" xfId="30682" xr:uid="{00000000-0005-0000-0000-000094740000}"/>
    <cellStyle name="Normal 6 2 5 2 2 2 4 2" xfId="30683" xr:uid="{00000000-0005-0000-0000-000095740000}"/>
    <cellStyle name="Normal 6 2 5 2 2 2 4 3" xfId="30684" xr:uid="{00000000-0005-0000-0000-000096740000}"/>
    <cellStyle name="Normal 6 2 5 2 2 2 4 4" xfId="30685" xr:uid="{00000000-0005-0000-0000-000097740000}"/>
    <cellStyle name="Normal 6 2 5 2 2 2 5" xfId="30686" xr:uid="{00000000-0005-0000-0000-000098740000}"/>
    <cellStyle name="Normal 6 2 5 2 2 2 5 2" xfId="30687" xr:uid="{00000000-0005-0000-0000-000099740000}"/>
    <cellStyle name="Normal 6 2 5 2 2 2 5 3" xfId="30688" xr:uid="{00000000-0005-0000-0000-00009A740000}"/>
    <cellStyle name="Normal 6 2 5 2 2 2 5 4" xfId="30689" xr:uid="{00000000-0005-0000-0000-00009B740000}"/>
    <cellStyle name="Normal 6 2 5 2 2 2 6" xfId="30690" xr:uid="{00000000-0005-0000-0000-00009C740000}"/>
    <cellStyle name="Normal 6 2 5 2 2 2 6 2" xfId="30691" xr:uid="{00000000-0005-0000-0000-00009D740000}"/>
    <cellStyle name="Normal 6 2 5 2 2 2 6 3" xfId="30692" xr:uid="{00000000-0005-0000-0000-00009E740000}"/>
    <cellStyle name="Normal 6 2 5 2 2 2 7" xfId="30693" xr:uid="{00000000-0005-0000-0000-00009F740000}"/>
    <cellStyle name="Normal 6 2 5 2 2 2 8" xfId="30694" xr:uid="{00000000-0005-0000-0000-0000A0740000}"/>
    <cellStyle name="Normal 6 2 5 2 2 2 9" xfId="30695" xr:uid="{00000000-0005-0000-0000-0000A1740000}"/>
    <cellStyle name="Normal 6 2 5 2 2 3" xfId="30696" xr:uid="{00000000-0005-0000-0000-0000A2740000}"/>
    <cellStyle name="Normal 6 2 5 2 2 3 2" xfId="30697" xr:uid="{00000000-0005-0000-0000-0000A3740000}"/>
    <cellStyle name="Normal 6 2 5 2 2 3 2 2" xfId="30698" xr:uid="{00000000-0005-0000-0000-0000A4740000}"/>
    <cellStyle name="Normal 6 2 5 2 2 3 2 3" xfId="30699" xr:uid="{00000000-0005-0000-0000-0000A5740000}"/>
    <cellStyle name="Normal 6 2 5 2 2 3 2 4" xfId="30700" xr:uid="{00000000-0005-0000-0000-0000A6740000}"/>
    <cellStyle name="Normal 6 2 5 2 2 3 3" xfId="30701" xr:uid="{00000000-0005-0000-0000-0000A7740000}"/>
    <cellStyle name="Normal 6 2 5 2 2 3 3 2" xfId="30702" xr:uid="{00000000-0005-0000-0000-0000A8740000}"/>
    <cellStyle name="Normal 6 2 5 2 2 3 3 3" xfId="30703" xr:uid="{00000000-0005-0000-0000-0000A9740000}"/>
    <cellStyle name="Normal 6 2 5 2 2 3 4" xfId="30704" xr:uid="{00000000-0005-0000-0000-0000AA740000}"/>
    <cellStyle name="Normal 6 2 5 2 2 3 5" xfId="30705" xr:uid="{00000000-0005-0000-0000-0000AB740000}"/>
    <cellStyle name="Normal 6 2 5 2 2 3 6" xfId="30706" xr:uid="{00000000-0005-0000-0000-0000AC740000}"/>
    <cellStyle name="Normal 6 2 5 2 2 4" xfId="30707" xr:uid="{00000000-0005-0000-0000-0000AD740000}"/>
    <cellStyle name="Normal 6 2 5 2 2 4 2" xfId="30708" xr:uid="{00000000-0005-0000-0000-0000AE740000}"/>
    <cellStyle name="Normal 6 2 5 2 2 4 3" xfId="30709" xr:uid="{00000000-0005-0000-0000-0000AF740000}"/>
    <cellStyle name="Normal 6 2 5 2 2 4 4" xfId="30710" xr:uid="{00000000-0005-0000-0000-0000B0740000}"/>
    <cellStyle name="Normal 6 2 5 2 2 5" xfId="30711" xr:uid="{00000000-0005-0000-0000-0000B1740000}"/>
    <cellStyle name="Normal 6 2 5 2 2 5 2" xfId="30712" xr:uid="{00000000-0005-0000-0000-0000B2740000}"/>
    <cellStyle name="Normal 6 2 5 2 2 5 3" xfId="30713" xr:uid="{00000000-0005-0000-0000-0000B3740000}"/>
    <cellStyle name="Normal 6 2 5 2 2 5 4" xfId="30714" xr:uid="{00000000-0005-0000-0000-0000B4740000}"/>
    <cellStyle name="Normal 6 2 5 2 2 6" xfId="30715" xr:uid="{00000000-0005-0000-0000-0000B5740000}"/>
    <cellStyle name="Normal 6 2 5 2 2 6 2" xfId="30716" xr:uid="{00000000-0005-0000-0000-0000B6740000}"/>
    <cellStyle name="Normal 6 2 5 2 2 6 3" xfId="30717" xr:uid="{00000000-0005-0000-0000-0000B7740000}"/>
    <cellStyle name="Normal 6 2 5 2 2 6 4" xfId="30718" xr:uid="{00000000-0005-0000-0000-0000B8740000}"/>
    <cellStyle name="Normal 6 2 5 2 2 7" xfId="30719" xr:uid="{00000000-0005-0000-0000-0000B9740000}"/>
    <cellStyle name="Normal 6 2 5 2 2 7 2" xfId="30720" xr:uid="{00000000-0005-0000-0000-0000BA740000}"/>
    <cellStyle name="Normal 6 2 5 2 2 7 3" xfId="30721" xr:uid="{00000000-0005-0000-0000-0000BB740000}"/>
    <cellStyle name="Normal 6 2 5 2 2 8" xfId="30722" xr:uid="{00000000-0005-0000-0000-0000BC740000}"/>
    <cellStyle name="Normal 6 2 5 2 2 9" xfId="30723" xr:uid="{00000000-0005-0000-0000-0000BD740000}"/>
    <cellStyle name="Normal 6 2 5 2 3" xfId="1613" xr:uid="{00000000-0005-0000-0000-0000BE740000}"/>
    <cellStyle name="Normal 6 2 5 2 3 2" xfId="30724" xr:uid="{00000000-0005-0000-0000-0000BF740000}"/>
    <cellStyle name="Normal 6 2 5 2 3 2 2" xfId="30725" xr:uid="{00000000-0005-0000-0000-0000C0740000}"/>
    <cellStyle name="Normal 6 2 5 2 3 2 2 2" xfId="30726" xr:uid="{00000000-0005-0000-0000-0000C1740000}"/>
    <cellStyle name="Normal 6 2 5 2 3 2 2 3" xfId="30727" xr:uid="{00000000-0005-0000-0000-0000C2740000}"/>
    <cellStyle name="Normal 6 2 5 2 3 2 2 4" xfId="30728" xr:uid="{00000000-0005-0000-0000-0000C3740000}"/>
    <cellStyle name="Normal 6 2 5 2 3 2 3" xfId="30729" xr:uid="{00000000-0005-0000-0000-0000C4740000}"/>
    <cellStyle name="Normal 6 2 5 2 3 2 3 2" xfId="30730" xr:uid="{00000000-0005-0000-0000-0000C5740000}"/>
    <cellStyle name="Normal 6 2 5 2 3 2 3 3" xfId="30731" xr:uid="{00000000-0005-0000-0000-0000C6740000}"/>
    <cellStyle name="Normal 6 2 5 2 3 2 4" xfId="30732" xr:uid="{00000000-0005-0000-0000-0000C7740000}"/>
    <cellStyle name="Normal 6 2 5 2 3 2 5" xfId="30733" xr:uid="{00000000-0005-0000-0000-0000C8740000}"/>
    <cellStyle name="Normal 6 2 5 2 3 2 6" xfId="30734" xr:uid="{00000000-0005-0000-0000-0000C9740000}"/>
    <cellStyle name="Normal 6 2 5 2 3 3" xfId="30735" xr:uid="{00000000-0005-0000-0000-0000CA740000}"/>
    <cellStyle name="Normal 6 2 5 2 3 3 2" xfId="30736" xr:uid="{00000000-0005-0000-0000-0000CB740000}"/>
    <cellStyle name="Normal 6 2 5 2 3 3 3" xfId="30737" xr:uid="{00000000-0005-0000-0000-0000CC740000}"/>
    <cellStyle name="Normal 6 2 5 2 3 3 4" xfId="30738" xr:uid="{00000000-0005-0000-0000-0000CD740000}"/>
    <cellStyle name="Normal 6 2 5 2 3 4" xfId="30739" xr:uid="{00000000-0005-0000-0000-0000CE740000}"/>
    <cellStyle name="Normal 6 2 5 2 3 4 2" xfId="30740" xr:uid="{00000000-0005-0000-0000-0000CF740000}"/>
    <cellStyle name="Normal 6 2 5 2 3 4 3" xfId="30741" xr:uid="{00000000-0005-0000-0000-0000D0740000}"/>
    <cellStyle name="Normal 6 2 5 2 3 4 4" xfId="30742" xr:uid="{00000000-0005-0000-0000-0000D1740000}"/>
    <cellStyle name="Normal 6 2 5 2 3 5" xfId="30743" xr:uid="{00000000-0005-0000-0000-0000D2740000}"/>
    <cellStyle name="Normal 6 2 5 2 3 5 2" xfId="30744" xr:uid="{00000000-0005-0000-0000-0000D3740000}"/>
    <cellStyle name="Normal 6 2 5 2 3 5 3" xfId="30745" xr:uid="{00000000-0005-0000-0000-0000D4740000}"/>
    <cellStyle name="Normal 6 2 5 2 3 5 4" xfId="30746" xr:uid="{00000000-0005-0000-0000-0000D5740000}"/>
    <cellStyle name="Normal 6 2 5 2 3 6" xfId="30747" xr:uid="{00000000-0005-0000-0000-0000D6740000}"/>
    <cellStyle name="Normal 6 2 5 2 3 6 2" xfId="30748" xr:uid="{00000000-0005-0000-0000-0000D7740000}"/>
    <cellStyle name="Normal 6 2 5 2 3 6 3" xfId="30749" xr:uid="{00000000-0005-0000-0000-0000D8740000}"/>
    <cellStyle name="Normal 6 2 5 2 3 7" xfId="30750" xr:uid="{00000000-0005-0000-0000-0000D9740000}"/>
    <cellStyle name="Normal 6 2 5 2 3 8" xfId="30751" xr:uid="{00000000-0005-0000-0000-0000DA740000}"/>
    <cellStyle name="Normal 6 2 5 2 3 9" xfId="30752" xr:uid="{00000000-0005-0000-0000-0000DB740000}"/>
    <cellStyle name="Normal 6 2 5 2 4" xfId="30753" xr:uid="{00000000-0005-0000-0000-0000DC740000}"/>
    <cellStyle name="Normal 6 2 5 2 4 2" xfId="30754" xr:uid="{00000000-0005-0000-0000-0000DD740000}"/>
    <cellStyle name="Normal 6 2 5 2 4 2 2" xfId="30755" xr:uid="{00000000-0005-0000-0000-0000DE740000}"/>
    <cellStyle name="Normal 6 2 5 2 4 2 3" xfId="30756" xr:uid="{00000000-0005-0000-0000-0000DF740000}"/>
    <cellStyle name="Normal 6 2 5 2 4 2 4" xfId="30757" xr:uid="{00000000-0005-0000-0000-0000E0740000}"/>
    <cellStyle name="Normal 6 2 5 2 4 3" xfId="30758" xr:uid="{00000000-0005-0000-0000-0000E1740000}"/>
    <cellStyle name="Normal 6 2 5 2 4 3 2" xfId="30759" xr:uid="{00000000-0005-0000-0000-0000E2740000}"/>
    <cellStyle name="Normal 6 2 5 2 4 3 3" xfId="30760" xr:uid="{00000000-0005-0000-0000-0000E3740000}"/>
    <cellStyle name="Normal 6 2 5 2 4 4" xfId="30761" xr:uid="{00000000-0005-0000-0000-0000E4740000}"/>
    <cellStyle name="Normal 6 2 5 2 4 5" xfId="30762" xr:uid="{00000000-0005-0000-0000-0000E5740000}"/>
    <cellStyle name="Normal 6 2 5 2 4 6" xfId="30763" xr:uid="{00000000-0005-0000-0000-0000E6740000}"/>
    <cellStyle name="Normal 6 2 5 2 5" xfId="30764" xr:uid="{00000000-0005-0000-0000-0000E7740000}"/>
    <cellStyle name="Normal 6 2 5 2 5 2" xfId="30765" xr:uid="{00000000-0005-0000-0000-0000E8740000}"/>
    <cellStyle name="Normal 6 2 5 2 5 3" xfId="30766" xr:uid="{00000000-0005-0000-0000-0000E9740000}"/>
    <cellStyle name="Normal 6 2 5 2 5 4" xfId="30767" xr:uid="{00000000-0005-0000-0000-0000EA740000}"/>
    <cellStyle name="Normal 6 2 5 2 6" xfId="30768" xr:uid="{00000000-0005-0000-0000-0000EB740000}"/>
    <cellStyle name="Normal 6 2 5 2 6 2" xfId="30769" xr:uid="{00000000-0005-0000-0000-0000EC740000}"/>
    <cellStyle name="Normal 6 2 5 2 6 3" xfId="30770" xr:uid="{00000000-0005-0000-0000-0000ED740000}"/>
    <cellStyle name="Normal 6 2 5 2 6 4" xfId="30771" xr:uid="{00000000-0005-0000-0000-0000EE740000}"/>
    <cellStyle name="Normal 6 2 5 2 7" xfId="30772" xr:uid="{00000000-0005-0000-0000-0000EF740000}"/>
    <cellStyle name="Normal 6 2 5 2 7 2" xfId="30773" xr:uid="{00000000-0005-0000-0000-0000F0740000}"/>
    <cellStyle name="Normal 6 2 5 2 7 3" xfId="30774" xr:uid="{00000000-0005-0000-0000-0000F1740000}"/>
    <cellStyle name="Normal 6 2 5 2 7 4" xfId="30775" xr:uid="{00000000-0005-0000-0000-0000F2740000}"/>
    <cellStyle name="Normal 6 2 5 2 8" xfId="30776" xr:uid="{00000000-0005-0000-0000-0000F3740000}"/>
    <cellStyle name="Normal 6 2 5 2 8 2" xfId="30777" xr:uid="{00000000-0005-0000-0000-0000F4740000}"/>
    <cellStyle name="Normal 6 2 5 2 8 3" xfId="30778" xr:uid="{00000000-0005-0000-0000-0000F5740000}"/>
    <cellStyle name="Normal 6 2 5 2 9" xfId="30779" xr:uid="{00000000-0005-0000-0000-0000F6740000}"/>
    <cellStyle name="Normal 6 2 5 3" xfId="797" xr:uid="{00000000-0005-0000-0000-0000F7740000}"/>
    <cellStyle name="Normal 6 2 5 3 10" xfId="30780" xr:uid="{00000000-0005-0000-0000-0000F8740000}"/>
    <cellStyle name="Normal 6 2 5 3 2" xfId="1615" xr:uid="{00000000-0005-0000-0000-0000F9740000}"/>
    <cellStyle name="Normal 6 2 5 3 2 2" xfId="30781" xr:uid="{00000000-0005-0000-0000-0000FA740000}"/>
    <cellStyle name="Normal 6 2 5 3 2 2 2" xfId="30782" xr:uid="{00000000-0005-0000-0000-0000FB740000}"/>
    <cellStyle name="Normal 6 2 5 3 2 2 2 2" xfId="30783" xr:uid="{00000000-0005-0000-0000-0000FC740000}"/>
    <cellStyle name="Normal 6 2 5 3 2 2 2 3" xfId="30784" xr:uid="{00000000-0005-0000-0000-0000FD740000}"/>
    <cellStyle name="Normal 6 2 5 3 2 2 2 4" xfId="30785" xr:uid="{00000000-0005-0000-0000-0000FE740000}"/>
    <cellStyle name="Normal 6 2 5 3 2 2 3" xfId="30786" xr:uid="{00000000-0005-0000-0000-0000FF740000}"/>
    <cellStyle name="Normal 6 2 5 3 2 2 3 2" xfId="30787" xr:uid="{00000000-0005-0000-0000-000000750000}"/>
    <cellStyle name="Normal 6 2 5 3 2 2 3 3" xfId="30788" xr:uid="{00000000-0005-0000-0000-000001750000}"/>
    <cellStyle name="Normal 6 2 5 3 2 2 4" xfId="30789" xr:uid="{00000000-0005-0000-0000-000002750000}"/>
    <cellStyle name="Normal 6 2 5 3 2 2 5" xfId="30790" xr:uid="{00000000-0005-0000-0000-000003750000}"/>
    <cellStyle name="Normal 6 2 5 3 2 2 6" xfId="30791" xr:uid="{00000000-0005-0000-0000-000004750000}"/>
    <cellStyle name="Normal 6 2 5 3 2 3" xfId="30792" xr:uid="{00000000-0005-0000-0000-000005750000}"/>
    <cellStyle name="Normal 6 2 5 3 2 3 2" xfId="30793" xr:uid="{00000000-0005-0000-0000-000006750000}"/>
    <cellStyle name="Normal 6 2 5 3 2 3 3" xfId="30794" xr:uid="{00000000-0005-0000-0000-000007750000}"/>
    <cellStyle name="Normal 6 2 5 3 2 3 4" xfId="30795" xr:uid="{00000000-0005-0000-0000-000008750000}"/>
    <cellStyle name="Normal 6 2 5 3 2 4" xfId="30796" xr:uid="{00000000-0005-0000-0000-000009750000}"/>
    <cellStyle name="Normal 6 2 5 3 2 4 2" xfId="30797" xr:uid="{00000000-0005-0000-0000-00000A750000}"/>
    <cellStyle name="Normal 6 2 5 3 2 4 3" xfId="30798" xr:uid="{00000000-0005-0000-0000-00000B750000}"/>
    <cellStyle name="Normal 6 2 5 3 2 4 4" xfId="30799" xr:uid="{00000000-0005-0000-0000-00000C750000}"/>
    <cellStyle name="Normal 6 2 5 3 2 5" xfId="30800" xr:uid="{00000000-0005-0000-0000-00000D750000}"/>
    <cellStyle name="Normal 6 2 5 3 2 5 2" xfId="30801" xr:uid="{00000000-0005-0000-0000-00000E750000}"/>
    <cellStyle name="Normal 6 2 5 3 2 5 3" xfId="30802" xr:uid="{00000000-0005-0000-0000-00000F750000}"/>
    <cellStyle name="Normal 6 2 5 3 2 5 4" xfId="30803" xr:uid="{00000000-0005-0000-0000-000010750000}"/>
    <cellStyle name="Normal 6 2 5 3 2 6" xfId="30804" xr:uid="{00000000-0005-0000-0000-000011750000}"/>
    <cellStyle name="Normal 6 2 5 3 2 6 2" xfId="30805" xr:uid="{00000000-0005-0000-0000-000012750000}"/>
    <cellStyle name="Normal 6 2 5 3 2 6 3" xfId="30806" xr:uid="{00000000-0005-0000-0000-000013750000}"/>
    <cellStyle name="Normal 6 2 5 3 2 7" xfId="30807" xr:uid="{00000000-0005-0000-0000-000014750000}"/>
    <cellStyle name="Normal 6 2 5 3 2 8" xfId="30808" xr:uid="{00000000-0005-0000-0000-000015750000}"/>
    <cellStyle name="Normal 6 2 5 3 2 9" xfId="30809" xr:uid="{00000000-0005-0000-0000-000016750000}"/>
    <cellStyle name="Normal 6 2 5 3 3" xfId="30810" xr:uid="{00000000-0005-0000-0000-000017750000}"/>
    <cellStyle name="Normal 6 2 5 3 3 2" xfId="30811" xr:uid="{00000000-0005-0000-0000-000018750000}"/>
    <cellStyle name="Normal 6 2 5 3 3 2 2" xfId="30812" xr:uid="{00000000-0005-0000-0000-000019750000}"/>
    <cellStyle name="Normal 6 2 5 3 3 2 3" xfId="30813" xr:uid="{00000000-0005-0000-0000-00001A750000}"/>
    <cellStyle name="Normal 6 2 5 3 3 2 4" xfId="30814" xr:uid="{00000000-0005-0000-0000-00001B750000}"/>
    <cellStyle name="Normal 6 2 5 3 3 3" xfId="30815" xr:uid="{00000000-0005-0000-0000-00001C750000}"/>
    <cellStyle name="Normal 6 2 5 3 3 3 2" xfId="30816" xr:uid="{00000000-0005-0000-0000-00001D750000}"/>
    <cellStyle name="Normal 6 2 5 3 3 3 3" xfId="30817" xr:uid="{00000000-0005-0000-0000-00001E750000}"/>
    <cellStyle name="Normal 6 2 5 3 3 4" xfId="30818" xr:uid="{00000000-0005-0000-0000-00001F750000}"/>
    <cellStyle name="Normal 6 2 5 3 3 5" xfId="30819" xr:uid="{00000000-0005-0000-0000-000020750000}"/>
    <cellStyle name="Normal 6 2 5 3 3 6" xfId="30820" xr:uid="{00000000-0005-0000-0000-000021750000}"/>
    <cellStyle name="Normal 6 2 5 3 4" xfId="30821" xr:uid="{00000000-0005-0000-0000-000022750000}"/>
    <cellStyle name="Normal 6 2 5 3 4 2" xfId="30822" xr:uid="{00000000-0005-0000-0000-000023750000}"/>
    <cellStyle name="Normal 6 2 5 3 4 3" xfId="30823" xr:uid="{00000000-0005-0000-0000-000024750000}"/>
    <cellStyle name="Normal 6 2 5 3 4 4" xfId="30824" xr:uid="{00000000-0005-0000-0000-000025750000}"/>
    <cellStyle name="Normal 6 2 5 3 5" xfId="30825" xr:uid="{00000000-0005-0000-0000-000026750000}"/>
    <cellStyle name="Normal 6 2 5 3 5 2" xfId="30826" xr:uid="{00000000-0005-0000-0000-000027750000}"/>
    <cellStyle name="Normal 6 2 5 3 5 3" xfId="30827" xr:uid="{00000000-0005-0000-0000-000028750000}"/>
    <cellStyle name="Normal 6 2 5 3 5 4" xfId="30828" xr:uid="{00000000-0005-0000-0000-000029750000}"/>
    <cellStyle name="Normal 6 2 5 3 6" xfId="30829" xr:uid="{00000000-0005-0000-0000-00002A750000}"/>
    <cellStyle name="Normal 6 2 5 3 6 2" xfId="30830" xr:uid="{00000000-0005-0000-0000-00002B750000}"/>
    <cellStyle name="Normal 6 2 5 3 6 3" xfId="30831" xr:uid="{00000000-0005-0000-0000-00002C750000}"/>
    <cellStyle name="Normal 6 2 5 3 6 4" xfId="30832" xr:uid="{00000000-0005-0000-0000-00002D750000}"/>
    <cellStyle name="Normal 6 2 5 3 7" xfId="30833" xr:uid="{00000000-0005-0000-0000-00002E750000}"/>
    <cellStyle name="Normal 6 2 5 3 7 2" xfId="30834" xr:uid="{00000000-0005-0000-0000-00002F750000}"/>
    <cellStyle name="Normal 6 2 5 3 7 3" xfId="30835" xr:uid="{00000000-0005-0000-0000-000030750000}"/>
    <cellStyle name="Normal 6 2 5 3 8" xfId="30836" xr:uid="{00000000-0005-0000-0000-000031750000}"/>
    <cellStyle name="Normal 6 2 5 3 9" xfId="30837" xr:uid="{00000000-0005-0000-0000-000032750000}"/>
    <cellStyle name="Normal 6 2 5 4" xfId="1612" xr:uid="{00000000-0005-0000-0000-000033750000}"/>
    <cellStyle name="Normal 6 2 5 4 2" xfId="30838" xr:uid="{00000000-0005-0000-0000-000034750000}"/>
    <cellStyle name="Normal 6 2 5 4 2 2" xfId="30839" xr:uid="{00000000-0005-0000-0000-000035750000}"/>
    <cellStyle name="Normal 6 2 5 4 2 2 2" xfId="30840" xr:uid="{00000000-0005-0000-0000-000036750000}"/>
    <cellStyle name="Normal 6 2 5 4 2 2 3" xfId="30841" xr:uid="{00000000-0005-0000-0000-000037750000}"/>
    <cellStyle name="Normal 6 2 5 4 2 2 4" xfId="30842" xr:uid="{00000000-0005-0000-0000-000038750000}"/>
    <cellStyle name="Normal 6 2 5 4 2 3" xfId="30843" xr:uid="{00000000-0005-0000-0000-000039750000}"/>
    <cellStyle name="Normal 6 2 5 4 2 3 2" xfId="30844" xr:uid="{00000000-0005-0000-0000-00003A750000}"/>
    <cellStyle name="Normal 6 2 5 4 2 3 3" xfId="30845" xr:uid="{00000000-0005-0000-0000-00003B750000}"/>
    <cellStyle name="Normal 6 2 5 4 2 4" xfId="30846" xr:uid="{00000000-0005-0000-0000-00003C750000}"/>
    <cellStyle name="Normal 6 2 5 4 2 5" xfId="30847" xr:uid="{00000000-0005-0000-0000-00003D750000}"/>
    <cellStyle name="Normal 6 2 5 4 2 6" xfId="30848" xr:uid="{00000000-0005-0000-0000-00003E750000}"/>
    <cellStyle name="Normal 6 2 5 4 3" xfId="30849" xr:uid="{00000000-0005-0000-0000-00003F750000}"/>
    <cellStyle name="Normal 6 2 5 4 3 2" xfId="30850" xr:uid="{00000000-0005-0000-0000-000040750000}"/>
    <cellStyle name="Normal 6 2 5 4 3 3" xfId="30851" xr:uid="{00000000-0005-0000-0000-000041750000}"/>
    <cellStyle name="Normal 6 2 5 4 3 4" xfId="30852" xr:uid="{00000000-0005-0000-0000-000042750000}"/>
    <cellStyle name="Normal 6 2 5 4 4" xfId="30853" xr:uid="{00000000-0005-0000-0000-000043750000}"/>
    <cellStyle name="Normal 6 2 5 4 4 2" xfId="30854" xr:uid="{00000000-0005-0000-0000-000044750000}"/>
    <cellStyle name="Normal 6 2 5 4 4 3" xfId="30855" xr:uid="{00000000-0005-0000-0000-000045750000}"/>
    <cellStyle name="Normal 6 2 5 4 4 4" xfId="30856" xr:uid="{00000000-0005-0000-0000-000046750000}"/>
    <cellStyle name="Normal 6 2 5 4 5" xfId="30857" xr:uid="{00000000-0005-0000-0000-000047750000}"/>
    <cellStyle name="Normal 6 2 5 4 5 2" xfId="30858" xr:uid="{00000000-0005-0000-0000-000048750000}"/>
    <cellStyle name="Normal 6 2 5 4 5 3" xfId="30859" xr:uid="{00000000-0005-0000-0000-000049750000}"/>
    <cellStyle name="Normal 6 2 5 4 5 4" xfId="30860" xr:uid="{00000000-0005-0000-0000-00004A750000}"/>
    <cellStyle name="Normal 6 2 5 4 6" xfId="30861" xr:uid="{00000000-0005-0000-0000-00004B750000}"/>
    <cellStyle name="Normal 6 2 5 4 6 2" xfId="30862" xr:uid="{00000000-0005-0000-0000-00004C750000}"/>
    <cellStyle name="Normal 6 2 5 4 6 3" xfId="30863" xr:uid="{00000000-0005-0000-0000-00004D750000}"/>
    <cellStyle name="Normal 6 2 5 4 7" xfId="30864" xr:uid="{00000000-0005-0000-0000-00004E750000}"/>
    <cellStyle name="Normal 6 2 5 4 8" xfId="30865" xr:uid="{00000000-0005-0000-0000-00004F750000}"/>
    <cellStyle name="Normal 6 2 5 4 9" xfId="30866" xr:uid="{00000000-0005-0000-0000-000050750000}"/>
    <cellStyle name="Normal 6 2 5 5" xfId="30867" xr:uid="{00000000-0005-0000-0000-000051750000}"/>
    <cellStyle name="Normal 6 2 5 5 2" xfId="30868" xr:uid="{00000000-0005-0000-0000-000052750000}"/>
    <cellStyle name="Normal 6 2 5 5 2 2" xfId="30869" xr:uid="{00000000-0005-0000-0000-000053750000}"/>
    <cellStyle name="Normal 6 2 5 5 2 2 2" xfId="30870" xr:uid="{00000000-0005-0000-0000-000054750000}"/>
    <cellStyle name="Normal 6 2 5 5 2 2 3" xfId="30871" xr:uid="{00000000-0005-0000-0000-000055750000}"/>
    <cellStyle name="Normal 6 2 5 5 2 2 4" xfId="30872" xr:uid="{00000000-0005-0000-0000-000056750000}"/>
    <cellStyle name="Normal 6 2 5 5 2 3" xfId="30873" xr:uid="{00000000-0005-0000-0000-000057750000}"/>
    <cellStyle name="Normal 6 2 5 5 2 3 2" xfId="30874" xr:uid="{00000000-0005-0000-0000-000058750000}"/>
    <cellStyle name="Normal 6 2 5 5 2 3 3" xfId="30875" xr:uid="{00000000-0005-0000-0000-000059750000}"/>
    <cellStyle name="Normal 6 2 5 5 2 4" xfId="30876" xr:uid="{00000000-0005-0000-0000-00005A750000}"/>
    <cellStyle name="Normal 6 2 5 5 2 5" xfId="30877" xr:uid="{00000000-0005-0000-0000-00005B750000}"/>
    <cellStyle name="Normal 6 2 5 5 2 6" xfId="30878" xr:uid="{00000000-0005-0000-0000-00005C750000}"/>
    <cellStyle name="Normal 6 2 5 5 3" xfId="30879" xr:uid="{00000000-0005-0000-0000-00005D750000}"/>
    <cellStyle name="Normal 6 2 5 5 3 2" xfId="30880" xr:uid="{00000000-0005-0000-0000-00005E750000}"/>
    <cellStyle name="Normal 6 2 5 5 3 3" xfId="30881" xr:uid="{00000000-0005-0000-0000-00005F750000}"/>
    <cellStyle name="Normal 6 2 5 5 3 4" xfId="30882" xr:uid="{00000000-0005-0000-0000-000060750000}"/>
    <cellStyle name="Normal 6 2 5 5 4" xfId="30883" xr:uid="{00000000-0005-0000-0000-000061750000}"/>
    <cellStyle name="Normal 6 2 5 5 4 2" xfId="30884" xr:uid="{00000000-0005-0000-0000-000062750000}"/>
    <cellStyle name="Normal 6 2 5 5 4 3" xfId="30885" xr:uid="{00000000-0005-0000-0000-000063750000}"/>
    <cellStyle name="Normal 6 2 5 5 4 4" xfId="30886" xr:uid="{00000000-0005-0000-0000-000064750000}"/>
    <cellStyle name="Normal 6 2 5 5 5" xfId="30887" xr:uid="{00000000-0005-0000-0000-000065750000}"/>
    <cellStyle name="Normal 6 2 5 5 5 2" xfId="30888" xr:uid="{00000000-0005-0000-0000-000066750000}"/>
    <cellStyle name="Normal 6 2 5 5 5 3" xfId="30889" xr:uid="{00000000-0005-0000-0000-000067750000}"/>
    <cellStyle name="Normal 6 2 5 5 5 4" xfId="30890" xr:uid="{00000000-0005-0000-0000-000068750000}"/>
    <cellStyle name="Normal 6 2 5 5 6" xfId="30891" xr:uid="{00000000-0005-0000-0000-000069750000}"/>
    <cellStyle name="Normal 6 2 5 5 6 2" xfId="30892" xr:uid="{00000000-0005-0000-0000-00006A750000}"/>
    <cellStyle name="Normal 6 2 5 5 6 3" xfId="30893" xr:uid="{00000000-0005-0000-0000-00006B750000}"/>
    <cellStyle name="Normal 6 2 5 5 7" xfId="30894" xr:uid="{00000000-0005-0000-0000-00006C750000}"/>
    <cellStyle name="Normal 6 2 5 5 8" xfId="30895" xr:uid="{00000000-0005-0000-0000-00006D750000}"/>
    <cellStyle name="Normal 6 2 5 5 9" xfId="30896" xr:uid="{00000000-0005-0000-0000-00006E750000}"/>
    <cellStyle name="Normal 6 2 5 6" xfId="30897" xr:uid="{00000000-0005-0000-0000-00006F750000}"/>
    <cellStyle name="Normal 6 2 5 6 2" xfId="30898" xr:uid="{00000000-0005-0000-0000-000070750000}"/>
    <cellStyle name="Normal 6 2 5 6 2 2" xfId="30899" xr:uid="{00000000-0005-0000-0000-000071750000}"/>
    <cellStyle name="Normal 6 2 5 6 2 2 2" xfId="30900" xr:uid="{00000000-0005-0000-0000-000072750000}"/>
    <cellStyle name="Normal 6 2 5 6 2 2 3" xfId="30901" xr:uid="{00000000-0005-0000-0000-000073750000}"/>
    <cellStyle name="Normal 6 2 5 6 2 2 4" xfId="30902" xr:uid="{00000000-0005-0000-0000-000074750000}"/>
    <cellStyle name="Normal 6 2 5 6 2 3" xfId="30903" xr:uid="{00000000-0005-0000-0000-000075750000}"/>
    <cellStyle name="Normal 6 2 5 6 2 3 2" xfId="30904" xr:uid="{00000000-0005-0000-0000-000076750000}"/>
    <cellStyle name="Normal 6 2 5 6 2 3 3" xfId="30905" xr:uid="{00000000-0005-0000-0000-000077750000}"/>
    <cellStyle name="Normal 6 2 5 6 2 4" xfId="30906" xr:uid="{00000000-0005-0000-0000-000078750000}"/>
    <cellStyle name="Normal 6 2 5 6 2 5" xfId="30907" xr:uid="{00000000-0005-0000-0000-000079750000}"/>
    <cellStyle name="Normal 6 2 5 6 2 6" xfId="30908" xr:uid="{00000000-0005-0000-0000-00007A750000}"/>
    <cellStyle name="Normal 6 2 5 6 3" xfId="30909" xr:uid="{00000000-0005-0000-0000-00007B750000}"/>
    <cellStyle name="Normal 6 2 5 6 3 2" xfId="30910" xr:uid="{00000000-0005-0000-0000-00007C750000}"/>
    <cellStyle name="Normal 6 2 5 6 3 3" xfId="30911" xr:uid="{00000000-0005-0000-0000-00007D750000}"/>
    <cellStyle name="Normal 6 2 5 6 3 4" xfId="30912" xr:uid="{00000000-0005-0000-0000-00007E750000}"/>
    <cellStyle name="Normal 6 2 5 6 4" xfId="30913" xr:uid="{00000000-0005-0000-0000-00007F750000}"/>
    <cellStyle name="Normal 6 2 5 6 4 2" xfId="30914" xr:uid="{00000000-0005-0000-0000-000080750000}"/>
    <cellStyle name="Normal 6 2 5 6 4 3" xfId="30915" xr:uid="{00000000-0005-0000-0000-000081750000}"/>
    <cellStyle name="Normal 6 2 5 6 4 4" xfId="30916" xr:uid="{00000000-0005-0000-0000-000082750000}"/>
    <cellStyle name="Normal 6 2 5 6 5" xfId="30917" xr:uid="{00000000-0005-0000-0000-000083750000}"/>
    <cellStyle name="Normal 6 2 5 6 5 2" xfId="30918" xr:uid="{00000000-0005-0000-0000-000084750000}"/>
    <cellStyle name="Normal 6 2 5 6 5 3" xfId="30919" xr:uid="{00000000-0005-0000-0000-000085750000}"/>
    <cellStyle name="Normal 6 2 5 6 6" xfId="30920" xr:uid="{00000000-0005-0000-0000-000086750000}"/>
    <cellStyle name="Normal 6 2 5 6 7" xfId="30921" xr:uid="{00000000-0005-0000-0000-000087750000}"/>
    <cellStyle name="Normal 6 2 5 6 8" xfId="30922" xr:uid="{00000000-0005-0000-0000-000088750000}"/>
    <cellStyle name="Normal 6 2 5 7" xfId="30923" xr:uid="{00000000-0005-0000-0000-000089750000}"/>
    <cellStyle name="Normal 6 2 5 7 2" xfId="30924" xr:uid="{00000000-0005-0000-0000-00008A750000}"/>
    <cellStyle name="Normal 6 2 5 7 2 2" xfId="30925" xr:uid="{00000000-0005-0000-0000-00008B750000}"/>
    <cellStyle name="Normal 6 2 5 7 2 3" xfId="30926" xr:uid="{00000000-0005-0000-0000-00008C750000}"/>
    <cellStyle name="Normal 6 2 5 7 2 4" xfId="30927" xr:uid="{00000000-0005-0000-0000-00008D750000}"/>
    <cellStyle name="Normal 6 2 5 7 3" xfId="30928" xr:uid="{00000000-0005-0000-0000-00008E750000}"/>
    <cellStyle name="Normal 6 2 5 7 3 2" xfId="30929" xr:uid="{00000000-0005-0000-0000-00008F750000}"/>
    <cellStyle name="Normal 6 2 5 7 3 3" xfId="30930" xr:uid="{00000000-0005-0000-0000-000090750000}"/>
    <cellStyle name="Normal 6 2 5 7 4" xfId="30931" xr:uid="{00000000-0005-0000-0000-000091750000}"/>
    <cellStyle name="Normal 6 2 5 7 5" xfId="30932" xr:uid="{00000000-0005-0000-0000-000092750000}"/>
    <cellStyle name="Normal 6 2 5 7 6" xfId="30933" xr:uid="{00000000-0005-0000-0000-000093750000}"/>
    <cellStyle name="Normal 6 2 5 8" xfId="30934" xr:uid="{00000000-0005-0000-0000-000094750000}"/>
    <cellStyle name="Normal 6 2 5 8 2" xfId="30935" xr:uid="{00000000-0005-0000-0000-000095750000}"/>
    <cellStyle name="Normal 6 2 5 8 3" xfId="30936" xr:uid="{00000000-0005-0000-0000-000096750000}"/>
    <cellStyle name="Normal 6 2 5 8 4" xfId="30937" xr:uid="{00000000-0005-0000-0000-000097750000}"/>
    <cellStyle name="Normal 6 2 5 9" xfId="30938" xr:uid="{00000000-0005-0000-0000-000098750000}"/>
    <cellStyle name="Normal 6 2 5 9 2" xfId="30939" xr:uid="{00000000-0005-0000-0000-000099750000}"/>
    <cellStyle name="Normal 6 2 5 9 3" xfId="30940" xr:uid="{00000000-0005-0000-0000-00009A750000}"/>
    <cellStyle name="Normal 6 2 5 9 4" xfId="30941" xr:uid="{00000000-0005-0000-0000-00009B750000}"/>
    <cellStyle name="Normal 6 2 6" xfId="546" xr:uid="{00000000-0005-0000-0000-00009C750000}"/>
    <cellStyle name="Normal 6 2 6 10" xfId="30942" xr:uid="{00000000-0005-0000-0000-00009D750000}"/>
    <cellStyle name="Normal 6 2 6 10 2" xfId="30943" xr:uid="{00000000-0005-0000-0000-00009E750000}"/>
    <cellStyle name="Normal 6 2 6 10 3" xfId="30944" xr:uid="{00000000-0005-0000-0000-00009F750000}"/>
    <cellStyle name="Normal 6 2 6 10 4" xfId="30945" xr:uid="{00000000-0005-0000-0000-0000A0750000}"/>
    <cellStyle name="Normal 6 2 6 11" xfId="30946" xr:uid="{00000000-0005-0000-0000-0000A1750000}"/>
    <cellStyle name="Normal 6 2 6 11 2" xfId="30947" xr:uid="{00000000-0005-0000-0000-0000A2750000}"/>
    <cellStyle name="Normal 6 2 6 11 3" xfId="30948" xr:uid="{00000000-0005-0000-0000-0000A3750000}"/>
    <cellStyle name="Normal 6 2 6 12" xfId="30949" xr:uid="{00000000-0005-0000-0000-0000A4750000}"/>
    <cellStyle name="Normal 6 2 6 13" xfId="30950" xr:uid="{00000000-0005-0000-0000-0000A5750000}"/>
    <cellStyle name="Normal 6 2 6 14" xfId="30951" xr:uid="{00000000-0005-0000-0000-0000A6750000}"/>
    <cellStyle name="Normal 6 2 6 2" xfId="687" xr:uid="{00000000-0005-0000-0000-0000A7750000}"/>
    <cellStyle name="Normal 6 2 6 2 10" xfId="30952" xr:uid="{00000000-0005-0000-0000-0000A8750000}"/>
    <cellStyle name="Normal 6 2 6 2 11" xfId="30953" xr:uid="{00000000-0005-0000-0000-0000A9750000}"/>
    <cellStyle name="Normal 6 2 6 2 2" xfId="1152" xr:uid="{00000000-0005-0000-0000-0000AA750000}"/>
    <cellStyle name="Normal 6 2 6 2 2 10" xfId="30954" xr:uid="{00000000-0005-0000-0000-0000AB750000}"/>
    <cellStyle name="Normal 6 2 6 2 2 2" xfId="1618" xr:uid="{00000000-0005-0000-0000-0000AC750000}"/>
    <cellStyle name="Normal 6 2 6 2 2 2 2" xfId="30955" xr:uid="{00000000-0005-0000-0000-0000AD750000}"/>
    <cellStyle name="Normal 6 2 6 2 2 2 2 2" xfId="30956" xr:uid="{00000000-0005-0000-0000-0000AE750000}"/>
    <cellStyle name="Normal 6 2 6 2 2 2 2 2 2" xfId="30957" xr:uid="{00000000-0005-0000-0000-0000AF750000}"/>
    <cellStyle name="Normal 6 2 6 2 2 2 2 2 3" xfId="30958" xr:uid="{00000000-0005-0000-0000-0000B0750000}"/>
    <cellStyle name="Normal 6 2 6 2 2 2 2 2 4" xfId="30959" xr:uid="{00000000-0005-0000-0000-0000B1750000}"/>
    <cellStyle name="Normal 6 2 6 2 2 2 2 3" xfId="30960" xr:uid="{00000000-0005-0000-0000-0000B2750000}"/>
    <cellStyle name="Normal 6 2 6 2 2 2 2 3 2" xfId="30961" xr:uid="{00000000-0005-0000-0000-0000B3750000}"/>
    <cellStyle name="Normal 6 2 6 2 2 2 2 3 3" xfId="30962" xr:uid="{00000000-0005-0000-0000-0000B4750000}"/>
    <cellStyle name="Normal 6 2 6 2 2 2 2 4" xfId="30963" xr:uid="{00000000-0005-0000-0000-0000B5750000}"/>
    <cellStyle name="Normal 6 2 6 2 2 2 2 5" xfId="30964" xr:uid="{00000000-0005-0000-0000-0000B6750000}"/>
    <cellStyle name="Normal 6 2 6 2 2 2 2 6" xfId="30965" xr:uid="{00000000-0005-0000-0000-0000B7750000}"/>
    <cellStyle name="Normal 6 2 6 2 2 2 3" xfId="30966" xr:uid="{00000000-0005-0000-0000-0000B8750000}"/>
    <cellStyle name="Normal 6 2 6 2 2 2 3 2" xfId="30967" xr:uid="{00000000-0005-0000-0000-0000B9750000}"/>
    <cellStyle name="Normal 6 2 6 2 2 2 3 3" xfId="30968" xr:uid="{00000000-0005-0000-0000-0000BA750000}"/>
    <cellStyle name="Normal 6 2 6 2 2 2 3 4" xfId="30969" xr:uid="{00000000-0005-0000-0000-0000BB750000}"/>
    <cellStyle name="Normal 6 2 6 2 2 2 4" xfId="30970" xr:uid="{00000000-0005-0000-0000-0000BC750000}"/>
    <cellStyle name="Normal 6 2 6 2 2 2 4 2" xfId="30971" xr:uid="{00000000-0005-0000-0000-0000BD750000}"/>
    <cellStyle name="Normal 6 2 6 2 2 2 4 3" xfId="30972" xr:uid="{00000000-0005-0000-0000-0000BE750000}"/>
    <cellStyle name="Normal 6 2 6 2 2 2 4 4" xfId="30973" xr:uid="{00000000-0005-0000-0000-0000BF750000}"/>
    <cellStyle name="Normal 6 2 6 2 2 2 5" xfId="30974" xr:uid="{00000000-0005-0000-0000-0000C0750000}"/>
    <cellStyle name="Normal 6 2 6 2 2 2 5 2" xfId="30975" xr:uid="{00000000-0005-0000-0000-0000C1750000}"/>
    <cellStyle name="Normal 6 2 6 2 2 2 5 3" xfId="30976" xr:uid="{00000000-0005-0000-0000-0000C2750000}"/>
    <cellStyle name="Normal 6 2 6 2 2 2 5 4" xfId="30977" xr:uid="{00000000-0005-0000-0000-0000C3750000}"/>
    <cellStyle name="Normal 6 2 6 2 2 2 6" xfId="30978" xr:uid="{00000000-0005-0000-0000-0000C4750000}"/>
    <cellStyle name="Normal 6 2 6 2 2 2 6 2" xfId="30979" xr:uid="{00000000-0005-0000-0000-0000C5750000}"/>
    <cellStyle name="Normal 6 2 6 2 2 2 6 3" xfId="30980" xr:uid="{00000000-0005-0000-0000-0000C6750000}"/>
    <cellStyle name="Normal 6 2 6 2 2 2 7" xfId="30981" xr:uid="{00000000-0005-0000-0000-0000C7750000}"/>
    <cellStyle name="Normal 6 2 6 2 2 2 8" xfId="30982" xr:uid="{00000000-0005-0000-0000-0000C8750000}"/>
    <cellStyle name="Normal 6 2 6 2 2 2 9" xfId="30983" xr:uid="{00000000-0005-0000-0000-0000C9750000}"/>
    <cellStyle name="Normal 6 2 6 2 2 3" xfId="30984" xr:uid="{00000000-0005-0000-0000-0000CA750000}"/>
    <cellStyle name="Normal 6 2 6 2 2 3 2" xfId="30985" xr:uid="{00000000-0005-0000-0000-0000CB750000}"/>
    <cellStyle name="Normal 6 2 6 2 2 3 2 2" xfId="30986" xr:uid="{00000000-0005-0000-0000-0000CC750000}"/>
    <cellStyle name="Normal 6 2 6 2 2 3 2 3" xfId="30987" xr:uid="{00000000-0005-0000-0000-0000CD750000}"/>
    <cellStyle name="Normal 6 2 6 2 2 3 2 4" xfId="30988" xr:uid="{00000000-0005-0000-0000-0000CE750000}"/>
    <cellStyle name="Normal 6 2 6 2 2 3 3" xfId="30989" xr:uid="{00000000-0005-0000-0000-0000CF750000}"/>
    <cellStyle name="Normal 6 2 6 2 2 3 3 2" xfId="30990" xr:uid="{00000000-0005-0000-0000-0000D0750000}"/>
    <cellStyle name="Normal 6 2 6 2 2 3 3 3" xfId="30991" xr:uid="{00000000-0005-0000-0000-0000D1750000}"/>
    <cellStyle name="Normal 6 2 6 2 2 3 4" xfId="30992" xr:uid="{00000000-0005-0000-0000-0000D2750000}"/>
    <cellStyle name="Normal 6 2 6 2 2 3 5" xfId="30993" xr:uid="{00000000-0005-0000-0000-0000D3750000}"/>
    <cellStyle name="Normal 6 2 6 2 2 3 6" xfId="30994" xr:uid="{00000000-0005-0000-0000-0000D4750000}"/>
    <cellStyle name="Normal 6 2 6 2 2 4" xfId="30995" xr:uid="{00000000-0005-0000-0000-0000D5750000}"/>
    <cellStyle name="Normal 6 2 6 2 2 4 2" xfId="30996" xr:uid="{00000000-0005-0000-0000-0000D6750000}"/>
    <cellStyle name="Normal 6 2 6 2 2 4 3" xfId="30997" xr:uid="{00000000-0005-0000-0000-0000D7750000}"/>
    <cellStyle name="Normal 6 2 6 2 2 4 4" xfId="30998" xr:uid="{00000000-0005-0000-0000-0000D8750000}"/>
    <cellStyle name="Normal 6 2 6 2 2 5" xfId="30999" xr:uid="{00000000-0005-0000-0000-0000D9750000}"/>
    <cellStyle name="Normal 6 2 6 2 2 5 2" xfId="31000" xr:uid="{00000000-0005-0000-0000-0000DA750000}"/>
    <cellStyle name="Normal 6 2 6 2 2 5 3" xfId="31001" xr:uid="{00000000-0005-0000-0000-0000DB750000}"/>
    <cellStyle name="Normal 6 2 6 2 2 5 4" xfId="31002" xr:uid="{00000000-0005-0000-0000-0000DC750000}"/>
    <cellStyle name="Normal 6 2 6 2 2 6" xfId="31003" xr:uid="{00000000-0005-0000-0000-0000DD750000}"/>
    <cellStyle name="Normal 6 2 6 2 2 6 2" xfId="31004" xr:uid="{00000000-0005-0000-0000-0000DE750000}"/>
    <cellStyle name="Normal 6 2 6 2 2 6 3" xfId="31005" xr:uid="{00000000-0005-0000-0000-0000DF750000}"/>
    <cellStyle name="Normal 6 2 6 2 2 6 4" xfId="31006" xr:uid="{00000000-0005-0000-0000-0000E0750000}"/>
    <cellStyle name="Normal 6 2 6 2 2 7" xfId="31007" xr:uid="{00000000-0005-0000-0000-0000E1750000}"/>
    <cellStyle name="Normal 6 2 6 2 2 7 2" xfId="31008" xr:uid="{00000000-0005-0000-0000-0000E2750000}"/>
    <cellStyle name="Normal 6 2 6 2 2 7 3" xfId="31009" xr:uid="{00000000-0005-0000-0000-0000E3750000}"/>
    <cellStyle name="Normal 6 2 6 2 2 8" xfId="31010" xr:uid="{00000000-0005-0000-0000-0000E4750000}"/>
    <cellStyle name="Normal 6 2 6 2 2 9" xfId="31011" xr:uid="{00000000-0005-0000-0000-0000E5750000}"/>
    <cellStyle name="Normal 6 2 6 2 3" xfId="1617" xr:uid="{00000000-0005-0000-0000-0000E6750000}"/>
    <cellStyle name="Normal 6 2 6 2 3 2" xfId="31012" xr:uid="{00000000-0005-0000-0000-0000E7750000}"/>
    <cellStyle name="Normal 6 2 6 2 3 2 2" xfId="31013" xr:uid="{00000000-0005-0000-0000-0000E8750000}"/>
    <cellStyle name="Normal 6 2 6 2 3 2 2 2" xfId="31014" xr:uid="{00000000-0005-0000-0000-0000E9750000}"/>
    <cellStyle name="Normal 6 2 6 2 3 2 2 3" xfId="31015" xr:uid="{00000000-0005-0000-0000-0000EA750000}"/>
    <cellStyle name="Normal 6 2 6 2 3 2 2 4" xfId="31016" xr:uid="{00000000-0005-0000-0000-0000EB750000}"/>
    <cellStyle name="Normal 6 2 6 2 3 2 3" xfId="31017" xr:uid="{00000000-0005-0000-0000-0000EC750000}"/>
    <cellStyle name="Normal 6 2 6 2 3 2 3 2" xfId="31018" xr:uid="{00000000-0005-0000-0000-0000ED750000}"/>
    <cellStyle name="Normal 6 2 6 2 3 2 3 3" xfId="31019" xr:uid="{00000000-0005-0000-0000-0000EE750000}"/>
    <cellStyle name="Normal 6 2 6 2 3 2 4" xfId="31020" xr:uid="{00000000-0005-0000-0000-0000EF750000}"/>
    <cellStyle name="Normal 6 2 6 2 3 2 5" xfId="31021" xr:uid="{00000000-0005-0000-0000-0000F0750000}"/>
    <cellStyle name="Normal 6 2 6 2 3 2 6" xfId="31022" xr:uid="{00000000-0005-0000-0000-0000F1750000}"/>
    <cellStyle name="Normal 6 2 6 2 3 3" xfId="31023" xr:uid="{00000000-0005-0000-0000-0000F2750000}"/>
    <cellStyle name="Normal 6 2 6 2 3 3 2" xfId="31024" xr:uid="{00000000-0005-0000-0000-0000F3750000}"/>
    <cellStyle name="Normal 6 2 6 2 3 3 3" xfId="31025" xr:uid="{00000000-0005-0000-0000-0000F4750000}"/>
    <cellStyle name="Normal 6 2 6 2 3 3 4" xfId="31026" xr:uid="{00000000-0005-0000-0000-0000F5750000}"/>
    <cellStyle name="Normal 6 2 6 2 3 4" xfId="31027" xr:uid="{00000000-0005-0000-0000-0000F6750000}"/>
    <cellStyle name="Normal 6 2 6 2 3 4 2" xfId="31028" xr:uid="{00000000-0005-0000-0000-0000F7750000}"/>
    <cellStyle name="Normal 6 2 6 2 3 4 3" xfId="31029" xr:uid="{00000000-0005-0000-0000-0000F8750000}"/>
    <cellStyle name="Normal 6 2 6 2 3 4 4" xfId="31030" xr:uid="{00000000-0005-0000-0000-0000F9750000}"/>
    <cellStyle name="Normal 6 2 6 2 3 5" xfId="31031" xr:uid="{00000000-0005-0000-0000-0000FA750000}"/>
    <cellStyle name="Normal 6 2 6 2 3 5 2" xfId="31032" xr:uid="{00000000-0005-0000-0000-0000FB750000}"/>
    <cellStyle name="Normal 6 2 6 2 3 5 3" xfId="31033" xr:uid="{00000000-0005-0000-0000-0000FC750000}"/>
    <cellStyle name="Normal 6 2 6 2 3 5 4" xfId="31034" xr:uid="{00000000-0005-0000-0000-0000FD750000}"/>
    <cellStyle name="Normal 6 2 6 2 3 6" xfId="31035" xr:uid="{00000000-0005-0000-0000-0000FE750000}"/>
    <cellStyle name="Normal 6 2 6 2 3 6 2" xfId="31036" xr:uid="{00000000-0005-0000-0000-0000FF750000}"/>
    <cellStyle name="Normal 6 2 6 2 3 6 3" xfId="31037" xr:uid="{00000000-0005-0000-0000-000000760000}"/>
    <cellStyle name="Normal 6 2 6 2 3 7" xfId="31038" xr:uid="{00000000-0005-0000-0000-000001760000}"/>
    <cellStyle name="Normal 6 2 6 2 3 8" xfId="31039" xr:uid="{00000000-0005-0000-0000-000002760000}"/>
    <cellStyle name="Normal 6 2 6 2 3 9" xfId="31040" xr:uid="{00000000-0005-0000-0000-000003760000}"/>
    <cellStyle name="Normal 6 2 6 2 4" xfId="31041" xr:uid="{00000000-0005-0000-0000-000004760000}"/>
    <cellStyle name="Normal 6 2 6 2 4 2" xfId="31042" xr:uid="{00000000-0005-0000-0000-000005760000}"/>
    <cellStyle name="Normal 6 2 6 2 4 2 2" xfId="31043" xr:uid="{00000000-0005-0000-0000-000006760000}"/>
    <cellStyle name="Normal 6 2 6 2 4 2 3" xfId="31044" xr:uid="{00000000-0005-0000-0000-000007760000}"/>
    <cellStyle name="Normal 6 2 6 2 4 2 4" xfId="31045" xr:uid="{00000000-0005-0000-0000-000008760000}"/>
    <cellStyle name="Normal 6 2 6 2 4 3" xfId="31046" xr:uid="{00000000-0005-0000-0000-000009760000}"/>
    <cellStyle name="Normal 6 2 6 2 4 3 2" xfId="31047" xr:uid="{00000000-0005-0000-0000-00000A760000}"/>
    <cellStyle name="Normal 6 2 6 2 4 3 3" xfId="31048" xr:uid="{00000000-0005-0000-0000-00000B760000}"/>
    <cellStyle name="Normal 6 2 6 2 4 4" xfId="31049" xr:uid="{00000000-0005-0000-0000-00000C760000}"/>
    <cellStyle name="Normal 6 2 6 2 4 5" xfId="31050" xr:uid="{00000000-0005-0000-0000-00000D760000}"/>
    <cellStyle name="Normal 6 2 6 2 4 6" xfId="31051" xr:uid="{00000000-0005-0000-0000-00000E760000}"/>
    <cellStyle name="Normal 6 2 6 2 5" xfId="31052" xr:uid="{00000000-0005-0000-0000-00000F760000}"/>
    <cellStyle name="Normal 6 2 6 2 5 2" xfId="31053" xr:uid="{00000000-0005-0000-0000-000010760000}"/>
    <cellStyle name="Normal 6 2 6 2 5 3" xfId="31054" xr:uid="{00000000-0005-0000-0000-000011760000}"/>
    <cellStyle name="Normal 6 2 6 2 5 4" xfId="31055" xr:uid="{00000000-0005-0000-0000-000012760000}"/>
    <cellStyle name="Normal 6 2 6 2 6" xfId="31056" xr:uid="{00000000-0005-0000-0000-000013760000}"/>
    <cellStyle name="Normal 6 2 6 2 6 2" xfId="31057" xr:uid="{00000000-0005-0000-0000-000014760000}"/>
    <cellStyle name="Normal 6 2 6 2 6 3" xfId="31058" xr:uid="{00000000-0005-0000-0000-000015760000}"/>
    <cellStyle name="Normal 6 2 6 2 6 4" xfId="31059" xr:uid="{00000000-0005-0000-0000-000016760000}"/>
    <cellStyle name="Normal 6 2 6 2 7" xfId="31060" xr:uid="{00000000-0005-0000-0000-000017760000}"/>
    <cellStyle name="Normal 6 2 6 2 7 2" xfId="31061" xr:uid="{00000000-0005-0000-0000-000018760000}"/>
    <cellStyle name="Normal 6 2 6 2 7 3" xfId="31062" xr:uid="{00000000-0005-0000-0000-000019760000}"/>
    <cellStyle name="Normal 6 2 6 2 7 4" xfId="31063" xr:uid="{00000000-0005-0000-0000-00001A760000}"/>
    <cellStyle name="Normal 6 2 6 2 8" xfId="31064" xr:uid="{00000000-0005-0000-0000-00001B760000}"/>
    <cellStyle name="Normal 6 2 6 2 8 2" xfId="31065" xr:uid="{00000000-0005-0000-0000-00001C760000}"/>
    <cellStyle name="Normal 6 2 6 2 8 3" xfId="31066" xr:uid="{00000000-0005-0000-0000-00001D760000}"/>
    <cellStyle name="Normal 6 2 6 2 9" xfId="31067" xr:uid="{00000000-0005-0000-0000-00001E760000}"/>
    <cellStyle name="Normal 6 2 6 3" xfId="840" xr:uid="{00000000-0005-0000-0000-00001F760000}"/>
    <cellStyle name="Normal 6 2 6 3 10" xfId="31068" xr:uid="{00000000-0005-0000-0000-000020760000}"/>
    <cellStyle name="Normal 6 2 6 3 2" xfId="1619" xr:uid="{00000000-0005-0000-0000-000021760000}"/>
    <cellStyle name="Normal 6 2 6 3 2 2" xfId="31069" xr:uid="{00000000-0005-0000-0000-000022760000}"/>
    <cellStyle name="Normal 6 2 6 3 2 2 2" xfId="31070" xr:uid="{00000000-0005-0000-0000-000023760000}"/>
    <cellStyle name="Normal 6 2 6 3 2 2 2 2" xfId="31071" xr:uid="{00000000-0005-0000-0000-000024760000}"/>
    <cellStyle name="Normal 6 2 6 3 2 2 2 3" xfId="31072" xr:uid="{00000000-0005-0000-0000-000025760000}"/>
    <cellStyle name="Normal 6 2 6 3 2 2 2 4" xfId="31073" xr:uid="{00000000-0005-0000-0000-000026760000}"/>
    <cellStyle name="Normal 6 2 6 3 2 2 3" xfId="31074" xr:uid="{00000000-0005-0000-0000-000027760000}"/>
    <cellStyle name="Normal 6 2 6 3 2 2 3 2" xfId="31075" xr:uid="{00000000-0005-0000-0000-000028760000}"/>
    <cellStyle name="Normal 6 2 6 3 2 2 3 3" xfId="31076" xr:uid="{00000000-0005-0000-0000-000029760000}"/>
    <cellStyle name="Normal 6 2 6 3 2 2 4" xfId="31077" xr:uid="{00000000-0005-0000-0000-00002A760000}"/>
    <cellStyle name="Normal 6 2 6 3 2 2 5" xfId="31078" xr:uid="{00000000-0005-0000-0000-00002B760000}"/>
    <cellStyle name="Normal 6 2 6 3 2 2 6" xfId="31079" xr:uid="{00000000-0005-0000-0000-00002C760000}"/>
    <cellStyle name="Normal 6 2 6 3 2 3" xfId="31080" xr:uid="{00000000-0005-0000-0000-00002D760000}"/>
    <cellStyle name="Normal 6 2 6 3 2 3 2" xfId="31081" xr:uid="{00000000-0005-0000-0000-00002E760000}"/>
    <cellStyle name="Normal 6 2 6 3 2 3 3" xfId="31082" xr:uid="{00000000-0005-0000-0000-00002F760000}"/>
    <cellStyle name="Normal 6 2 6 3 2 3 4" xfId="31083" xr:uid="{00000000-0005-0000-0000-000030760000}"/>
    <cellStyle name="Normal 6 2 6 3 2 4" xfId="31084" xr:uid="{00000000-0005-0000-0000-000031760000}"/>
    <cellStyle name="Normal 6 2 6 3 2 4 2" xfId="31085" xr:uid="{00000000-0005-0000-0000-000032760000}"/>
    <cellStyle name="Normal 6 2 6 3 2 4 3" xfId="31086" xr:uid="{00000000-0005-0000-0000-000033760000}"/>
    <cellStyle name="Normal 6 2 6 3 2 4 4" xfId="31087" xr:uid="{00000000-0005-0000-0000-000034760000}"/>
    <cellStyle name="Normal 6 2 6 3 2 5" xfId="31088" xr:uid="{00000000-0005-0000-0000-000035760000}"/>
    <cellStyle name="Normal 6 2 6 3 2 5 2" xfId="31089" xr:uid="{00000000-0005-0000-0000-000036760000}"/>
    <cellStyle name="Normal 6 2 6 3 2 5 3" xfId="31090" xr:uid="{00000000-0005-0000-0000-000037760000}"/>
    <cellStyle name="Normal 6 2 6 3 2 5 4" xfId="31091" xr:uid="{00000000-0005-0000-0000-000038760000}"/>
    <cellStyle name="Normal 6 2 6 3 2 6" xfId="31092" xr:uid="{00000000-0005-0000-0000-000039760000}"/>
    <cellStyle name="Normal 6 2 6 3 2 6 2" xfId="31093" xr:uid="{00000000-0005-0000-0000-00003A760000}"/>
    <cellStyle name="Normal 6 2 6 3 2 6 3" xfId="31094" xr:uid="{00000000-0005-0000-0000-00003B760000}"/>
    <cellStyle name="Normal 6 2 6 3 2 7" xfId="31095" xr:uid="{00000000-0005-0000-0000-00003C760000}"/>
    <cellStyle name="Normal 6 2 6 3 2 8" xfId="31096" xr:uid="{00000000-0005-0000-0000-00003D760000}"/>
    <cellStyle name="Normal 6 2 6 3 2 9" xfId="31097" xr:uid="{00000000-0005-0000-0000-00003E760000}"/>
    <cellStyle name="Normal 6 2 6 3 3" xfId="31098" xr:uid="{00000000-0005-0000-0000-00003F760000}"/>
    <cellStyle name="Normal 6 2 6 3 3 2" xfId="31099" xr:uid="{00000000-0005-0000-0000-000040760000}"/>
    <cellStyle name="Normal 6 2 6 3 3 2 2" xfId="31100" xr:uid="{00000000-0005-0000-0000-000041760000}"/>
    <cellStyle name="Normal 6 2 6 3 3 2 3" xfId="31101" xr:uid="{00000000-0005-0000-0000-000042760000}"/>
    <cellStyle name="Normal 6 2 6 3 3 2 4" xfId="31102" xr:uid="{00000000-0005-0000-0000-000043760000}"/>
    <cellStyle name="Normal 6 2 6 3 3 3" xfId="31103" xr:uid="{00000000-0005-0000-0000-000044760000}"/>
    <cellStyle name="Normal 6 2 6 3 3 3 2" xfId="31104" xr:uid="{00000000-0005-0000-0000-000045760000}"/>
    <cellStyle name="Normal 6 2 6 3 3 3 3" xfId="31105" xr:uid="{00000000-0005-0000-0000-000046760000}"/>
    <cellStyle name="Normal 6 2 6 3 3 4" xfId="31106" xr:uid="{00000000-0005-0000-0000-000047760000}"/>
    <cellStyle name="Normal 6 2 6 3 3 5" xfId="31107" xr:uid="{00000000-0005-0000-0000-000048760000}"/>
    <cellStyle name="Normal 6 2 6 3 3 6" xfId="31108" xr:uid="{00000000-0005-0000-0000-000049760000}"/>
    <cellStyle name="Normal 6 2 6 3 4" xfId="31109" xr:uid="{00000000-0005-0000-0000-00004A760000}"/>
    <cellStyle name="Normal 6 2 6 3 4 2" xfId="31110" xr:uid="{00000000-0005-0000-0000-00004B760000}"/>
    <cellStyle name="Normal 6 2 6 3 4 3" xfId="31111" xr:uid="{00000000-0005-0000-0000-00004C760000}"/>
    <cellStyle name="Normal 6 2 6 3 4 4" xfId="31112" xr:uid="{00000000-0005-0000-0000-00004D760000}"/>
    <cellStyle name="Normal 6 2 6 3 5" xfId="31113" xr:uid="{00000000-0005-0000-0000-00004E760000}"/>
    <cellStyle name="Normal 6 2 6 3 5 2" xfId="31114" xr:uid="{00000000-0005-0000-0000-00004F760000}"/>
    <cellStyle name="Normal 6 2 6 3 5 3" xfId="31115" xr:uid="{00000000-0005-0000-0000-000050760000}"/>
    <cellStyle name="Normal 6 2 6 3 5 4" xfId="31116" xr:uid="{00000000-0005-0000-0000-000051760000}"/>
    <cellStyle name="Normal 6 2 6 3 6" xfId="31117" xr:uid="{00000000-0005-0000-0000-000052760000}"/>
    <cellStyle name="Normal 6 2 6 3 6 2" xfId="31118" xr:uid="{00000000-0005-0000-0000-000053760000}"/>
    <cellStyle name="Normal 6 2 6 3 6 3" xfId="31119" xr:uid="{00000000-0005-0000-0000-000054760000}"/>
    <cellStyle name="Normal 6 2 6 3 6 4" xfId="31120" xr:uid="{00000000-0005-0000-0000-000055760000}"/>
    <cellStyle name="Normal 6 2 6 3 7" xfId="31121" xr:uid="{00000000-0005-0000-0000-000056760000}"/>
    <cellStyle name="Normal 6 2 6 3 7 2" xfId="31122" xr:uid="{00000000-0005-0000-0000-000057760000}"/>
    <cellStyle name="Normal 6 2 6 3 7 3" xfId="31123" xr:uid="{00000000-0005-0000-0000-000058760000}"/>
    <cellStyle name="Normal 6 2 6 3 8" xfId="31124" xr:uid="{00000000-0005-0000-0000-000059760000}"/>
    <cellStyle name="Normal 6 2 6 3 9" xfId="31125" xr:uid="{00000000-0005-0000-0000-00005A760000}"/>
    <cellStyle name="Normal 6 2 6 4" xfId="1616" xr:uid="{00000000-0005-0000-0000-00005B760000}"/>
    <cellStyle name="Normal 6 2 6 4 2" xfId="31126" xr:uid="{00000000-0005-0000-0000-00005C760000}"/>
    <cellStyle name="Normal 6 2 6 4 2 2" xfId="31127" xr:uid="{00000000-0005-0000-0000-00005D760000}"/>
    <cellStyle name="Normal 6 2 6 4 2 2 2" xfId="31128" xr:uid="{00000000-0005-0000-0000-00005E760000}"/>
    <cellStyle name="Normal 6 2 6 4 2 2 3" xfId="31129" xr:uid="{00000000-0005-0000-0000-00005F760000}"/>
    <cellStyle name="Normal 6 2 6 4 2 2 4" xfId="31130" xr:uid="{00000000-0005-0000-0000-000060760000}"/>
    <cellStyle name="Normal 6 2 6 4 2 3" xfId="31131" xr:uid="{00000000-0005-0000-0000-000061760000}"/>
    <cellStyle name="Normal 6 2 6 4 2 3 2" xfId="31132" xr:uid="{00000000-0005-0000-0000-000062760000}"/>
    <cellStyle name="Normal 6 2 6 4 2 3 3" xfId="31133" xr:uid="{00000000-0005-0000-0000-000063760000}"/>
    <cellStyle name="Normal 6 2 6 4 2 4" xfId="31134" xr:uid="{00000000-0005-0000-0000-000064760000}"/>
    <cellStyle name="Normal 6 2 6 4 2 5" xfId="31135" xr:uid="{00000000-0005-0000-0000-000065760000}"/>
    <cellStyle name="Normal 6 2 6 4 2 6" xfId="31136" xr:uid="{00000000-0005-0000-0000-000066760000}"/>
    <cellStyle name="Normal 6 2 6 4 3" xfId="31137" xr:uid="{00000000-0005-0000-0000-000067760000}"/>
    <cellStyle name="Normal 6 2 6 4 3 2" xfId="31138" xr:uid="{00000000-0005-0000-0000-000068760000}"/>
    <cellStyle name="Normal 6 2 6 4 3 3" xfId="31139" xr:uid="{00000000-0005-0000-0000-000069760000}"/>
    <cellStyle name="Normal 6 2 6 4 3 4" xfId="31140" xr:uid="{00000000-0005-0000-0000-00006A760000}"/>
    <cellStyle name="Normal 6 2 6 4 4" xfId="31141" xr:uid="{00000000-0005-0000-0000-00006B760000}"/>
    <cellStyle name="Normal 6 2 6 4 4 2" xfId="31142" xr:uid="{00000000-0005-0000-0000-00006C760000}"/>
    <cellStyle name="Normal 6 2 6 4 4 3" xfId="31143" xr:uid="{00000000-0005-0000-0000-00006D760000}"/>
    <cellStyle name="Normal 6 2 6 4 4 4" xfId="31144" xr:uid="{00000000-0005-0000-0000-00006E760000}"/>
    <cellStyle name="Normal 6 2 6 4 5" xfId="31145" xr:uid="{00000000-0005-0000-0000-00006F760000}"/>
    <cellStyle name="Normal 6 2 6 4 5 2" xfId="31146" xr:uid="{00000000-0005-0000-0000-000070760000}"/>
    <cellStyle name="Normal 6 2 6 4 5 3" xfId="31147" xr:uid="{00000000-0005-0000-0000-000071760000}"/>
    <cellStyle name="Normal 6 2 6 4 5 4" xfId="31148" xr:uid="{00000000-0005-0000-0000-000072760000}"/>
    <cellStyle name="Normal 6 2 6 4 6" xfId="31149" xr:uid="{00000000-0005-0000-0000-000073760000}"/>
    <cellStyle name="Normal 6 2 6 4 6 2" xfId="31150" xr:uid="{00000000-0005-0000-0000-000074760000}"/>
    <cellStyle name="Normal 6 2 6 4 6 3" xfId="31151" xr:uid="{00000000-0005-0000-0000-000075760000}"/>
    <cellStyle name="Normal 6 2 6 4 7" xfId="31152" xr:uid="{00000000-0005-0000-0000-000076760000}"/>
    <cellStyle name="Normal 6 2 6 4 8" xfId="31153" xr:uid="{00000000-0005-0000-0000-000077760000}"/>
    <cellStyle name="Normal 6 2 6 4 9" xfId="31154" xr:uid="{00000000-0005-0000-0000-000078760000}"/>
    <cellStyle name="Normal 6 2 6 5" xfId="31155" xr:uid="{00000000-0005-0000-0000-000079760000}"/>
    <cellStyle name="Normal 6 2 6 5 2" xfId="31156" xr:uid="{00000000-0005-0000-0000-00007A760000}"/>
    <cellStyle name="Normal 6 2 6 5 2 2" xfId="31157" xr:uid="{00000000-0005-0000-0000-00007B760000}"/>
    <cellStyle name="Normal 6 2 6 5 2 2 2" xfId="31158" xr:uid="{00000000-0005-0000-0000-00007C760000}"/>
    <cellStyle name="Normal 6 2 6 5 2 2 3" xfId="31159" xr:uid="{00000000-0005-0000-0000-00007D760000}"/>
    <cellStyle name="Normal 6 2 6 5 2 2 4" xfId="31160" xr:uid="{00000000-0005-0000-0000-00007E760000}"/>
    <cellStyle name="Normal 6 2 6 5 2 3" xfId="31161" xr:uid="{00000000-0005-0000-0000-00007F760000}"/>
    <cellStyle name="Normal 6 2 6 5 2 3 2" xfId="31162" xr:uid="{00000000-0005-0000-0000-000080760000}"/>
    <cellStyle name="Normal 6 2 6 5 2 3 3" xfId="31163" xr:uid="{00000000-0005-0000-0000-000081760000}"/>
    <cellStyle name="Normal 6 2 6 5 2 4" xfId="31164" xr:uid="{00000000-0005-0000-0000-000082760000}"/>
    <cellStyle name="Normal 6 2 6 5 2 5" xfId="31165" xr:uid="{00000000-0005-0000-0000-000083760000}"/>
    <cellStyle name="Normal 6 2 6 5 2 6" xfId="31166" xr:uid="{00000000-0005-0000-0000-000084760000}"/>
    <cellStyle name="Normal 6 2 6 5 3" xfId="31167" xr:uid="{00000000-0005-0000-0000-000085760000}"/>
    <cellStyle name="Normal 6 2 6 5 3 2" xfId="31168" xr:uid="{00000000-0005-0000-0000-000086760000}"/>
    <cellStyle name="Normal 6 2 6 5 3 3" xfId="31169" xr:uid="{00000000-0005-0000-0000-000087760000}"/>
    <cellStyle name="Normal 6 2 6 5 3 4" xfId="31170" xr:uid="{00000000-0005-0000-0000-000088760000}"/>
    <cellStyle name="Normal 6 2 6 5 4" xfId="31171" xr:uid="{00000000-0005-0000-0000-000089760000}"/>
    <cellStyle name="Normal 6 2 6 5 4 2" xfId="31172" xr:uid="{00000000-0005-0000-0000-00008A760000}"/>
    <cellStyle name="Normal 6 2 6 5 4 3" xfId="31173" xr:uid="{00000000-0005-0000-0000-00008B760000}"/>
    <cellStyle name="Normal 6 2 6 5 4 4" xfId="31174" xr:uid="{00000000-0005-0000-0000-00008C760000}"/>
    <cellStyle name="Normal 6 2 6 5 5" xfId="31175" xr:uid="{00000000-0005-0000-0000-00008D760000}"/>
    <cellStyle name="Normal 6 2 6 5 5 2" xfId="31176" xr:uid="{00000000-0005-0000-0000-00008E760000}"/>
    <cellStyle name="Normal 6 2 6 5 5 3" xfId="31177" xr:uid="{00000000-0005-0000-0000-00008F760000}"/>
    <cellStyle name="Normal 6 2 6 5 5 4" xfId="31178" xr:uid="{00000000-0005-0000-0000-000090760000}"/>
    <cellStyle name="Normal 6 2 6 5 6" xfId="31179" xr:uid="{00000000-0005-0000-0000-000091760000}"/>
    <cellStyle name="Normal 6 2 6 5 6 2" xfId="31180" xr:uid="{00000000-0005-0000-0000-000092760000}"/>
    <cellStyle name="Normal 6 2 6 5 6 3" xfId="31181" xr:uid="{00000000-0005-0000-0000-000093760000}"/>
    <cellStyle name="Normal 6 2 6 5 7" xfId="31182" xr:uid="{00000000-0005-0000-0000-000094760000}"/>
    <cellStyle name="Normal 6 2 6 5 8" xfId="31183" xr:uid="{00000000-0005-0000-0000-000095760000}"/>
    <cellStyle name="Normal 6 2 6 5 9" xfId="31184" xr:uid="{00000000-0005-0000-0000-000096760000}"/>
    <cellStyle name="Normal 6 2 6 6" xfId="31185" xr:uid="{00000000-0005-0000-0000-000097760000}"/>
    <cellStyle name="Normal 6 2 6 6 2" xfId="31186" xr:uid="{00000000-0005-0000-0000-000098760000}"/>
    <cellStyle name="Normal 6 2 6 6 2 2" xfId="31187" xr:uid="{00000000-0005-0000-0000-000099760000}"/>
    <cellStyle name="Normal 6 2 6 6 2 2 2" xfId="31188" xr:uid="{00000000-0005-0000-0000-00009A760000}"/>
    <cellStyle name="Normal 6 2 6 6 2 2 3" xfId="31189" xr:uid="{00000000-0005-0000-0000-00009B760000}"/>
    <cellStyle name="Normal 6 2 6 6 2 2 4" xfId="31190" xr:uid="{00000000-0005-0000-0000-00009C760000}"/>
    <cellStyle name="Normal 6 2 6 6 2 3" xfId="31191" xr:uid="{00000000-0005-0000-0000-00009D760000}"/>
    <cellStyle name="Normal 6 2 6 6 2 3 2" xfId="31192" xr:uid="{00000000-0005-0000-0000-00009E760000}"/>
    <cellStyle name="Normal 6 2 6 6 2 3 3" xfId="31193" xr:uid="{00000000-0005-0000-0000-00009F760000}"/>
    <cellStyle name="Normal 6 2 6 6 2 4" xfId="31194" xr:uid="{00000000-0005-0000-0000-0000A0760000}"/>
    <cellStyle name="Normal 6 2 6 6 2 5" xfId="31195" xr:uid="{00000000-0005-0000-0000-0000A1760000}"/>
    <cellStyle name="Normal 6 2 6 6 2 6" xfId="31196" xr:uid="{00000000-0005-0000-0000-0000A2760000}"/>
    <cellStyle name="Normal 6 2 6 6 3" xfId="31197" xr:uid="{00000000-0005-0000-0000-0000A3760000}"/>
    <cellStyle name="Normal 6 2 6 6 3 2" xfId="31198" xr:uid="{00000000-0005-0000-0000-0000A4760000}"/>
    <cellStyle name="Normal 6 2 6 6 3 3" xfId="31199" xr:uid="{00000000-0005-0000-0000-0000A5760000}"/>
    <cellStyle name="Normal 6 2 6 6 3 4" xfId="31200" xr:uid="{00000000-0005-0000-0000-0000A6760000}"/>
    <cellStyle name="Normal 6 2 6 6 4" xfId="31201" xr:uid="{00000000-0005-0000-0000-0000A7760000}"/>
    <cellStyle name="Normal 6 2 6 6 4 2" xfId="31202" xr:uid="{00000000-0005-0000-0000-0000A8760000}"/>
    <cellStyle name="Normal 6 2 6 6 4 3" xfId="31203" xr:uid="{00000000-0005-0000-0000-0000A9760000}"/>
    <cellStyle name="Normal 6 2 6 6 4 4" xfId="31204" xr:uid="{00000000-0005-0000-0000-0000AA760000}"/>
    <cellStyle name="Normal 6 2 6 6 5" xfId="31205" xr:uid="{00000000-0005-0000-0000-0000AB760000}"/>
    <cellStyle name="Normal 6 2 6 6 5 2" xfId="31206" xr:uid="{00000000-0005-0000-0000-0000AC760000}"/>
    <cellStyle name="Normal 6 2 6 6 5 3" xfId="31207" xr:uid="{00000000-0005-0000-0000-0000AD760000}"/>
    <cellStyle name="Normal 6 2 6 6 6" xfId="31208" xr:uid="{00000000-0005-0000-0000-0000AE760000}"/>
    <cellStyle name="Normal 6 2 6 6 7" xfId="31209" xr:uid="{00000000-0005-0000-0000-0000AF760000}"/>
    <cellStyle name="Normal 6 2 6 6 8" xfId="31210" xr:uid="{00000000-0005-0000-0000-0000B0760000}"/>
    <cellStyle name="Normal 6 2 6 7" xfId="31211" xr:uid="{00000000-0005-0000-0000-0000B1760000}"/>
    <cellStyle name="Normal 6 2 6 7 2" xfId="31212" xr:uid="{00000000-0005-0000-0000-0000B2760000}"/>
    <cellStyle name="Normal 6 2 6 7 2 2" xfId="31213" xr:uid="{00000000-0005-0000-0000-0000B3760000}"/>
    <cellStyle name="Normal 6 2 6 7 2 3" xfId="31214" xr:uid="{00000000-0005-0000-0000-0000B4760000}"/>
    <cellStyle name="Normal 6 2 6 7 2 4" xfId="31215" xr:uid="{00000000-0005-0000-0000-0000B5760000}"/>
    <cellStyle name="Normal 6 2 6 7 3" xfId="31216" xr:uid="{00000000-0005-0000-0000-0000B6760000}"/>
    <cellStyle name="Normal 6 2 6 7 3 2" xfId="31217" xr:uid="{00000000-0005-0000-0000-0000B7760000}"/>
    <cellStyle name="Normal 6 2 6 7 3 3" xfId="31218" xr:uid="{00000000-0005-0000-0000-0000B8760000}"/>
    <cellStyle name="Normal 6 2 6 7 4" xfId="31219" xr:uid="{00000000-0005-0000-0000-0000B9760000}"/>
    <cellStyle name="Normal 6 2 6 7 5" xfId="31220" xr:uid="{00000000-0005-0000-0000-0000BA760000}"/>
    <cellStyle name="Normal 6 2 6 7 6" xfId="31221" xr:uid="{00000000-0005-0000-0000-0000BB760000}"/>
    <cellStyle name="Normal 6 2 6 8" xfId="31222" xr:uid="{00000000-0005-0000-0000-0000BC760000}"/>
    <cellStyle name="Normal 6 2 6 8 2" xfId="31223" xr:uid="{00000000-0005-0000-0000-0000BD760000}"/>
    <cellStyle name="Normal 6 2 6 8 3" xfId="31224" xr:uid="{00000000-0005-0000-0000-0000BE760000}"/>
    <cellStyle name="Normal 6 2 6 8 4" xfId="31225" xr:uid="{00000000-0005-0000-0000-0000BF760000}"/>
    <cellStyle name="Normal 6 2 6 9" xfId="31226" xr:uid="{00000000-0005-0000-0000-0000C0760000}"/>
    <cellStyle name="Normal 6 2 6 9 2" xfId="31227" xr:uid="{00000000-0005-0000-0000-0000C1760000}"/>
    <cellStyle name="Normal 6 2 6 9 3" xfId="31228" xr:uid="{00000000-0005-0000-0000-0000C2760000}"/>
    <cellStyle name="Normal 6 2 6 9 4" xfId="31229" xr:uid="{00000000-0005-0000-0000-0000C3760000}"/>
    <cellStyle name="Normal 6 2 7" xfId="380" xr:uid="{00000000-0005-0000-0000-0000C4760000}"/>
    <cellStyle name="Normal 6 2 7 10" xfId="31230" xr:uid="{00000000-0005-0000-0000-0000C5760000}"/>
    <cellStyle name="Normal 6 2 7 11" xfId="31231" xr:uid="{00000000-0005-0000-0000-0000C6760000}"/>
    <cellStyle name="Normal 6 2 7 2" xfId="950" xr:uid="{00000000-0005-0000-0000-0000C7760000}"/>
    <cellStyle name="Normal 6 2 7 2 10" xfId="31232" xr:uid="{00000000-0005-0000-0000-0000C8760000}"/>
    <cellStyle name="Normal 6 2 7 2 2" xfId="1621" xr:uid="{00000000-0005-0000-0000-0000C9760000}"/>
    <cellStyle name="Normal 6 2 7 2 2 2" xfId="31233" xr:uid="{00000000-0005-0000-0000-0000CA760000}"/>
    <cellStyle name="Normal 6 2 7 2 2 2 2" xfId="31234" xr:uid="{00000000-0005-0000-0000-0000CB760000}"/>
    <cellStyle name="Normal 6 2 7 2 2 2 2 2" xfId="31235" xr:uid="{00000000-0005-0000-0000-0000CC760000}"/>
    <cellStyle name="Normal 6 2 7 2 2 2 2 3" xfId="31236" xr:uid="{00000000-0005-0000-0000-0000CD760000}"/>
    <cellStyle name="Normal 6 2 7 2 2 2 2 4" xfId="31237" xr:uid="{00000000-0005-0000-0000-0000CE760000}"/>
    <cellStyle name="Normal 6 2 7 2 2 2 3" xfId="31238" xr:uid="{00000000-0005-0000-0000-0000CF760000}"/>
    <cellStyle name="Normal 6 2 7 2 2 2 3 2" xfId="31239" xr:uid="{00000000-0005-0000-0000-0000D0760000}"/>
    <cellStyle name="Normal 6 2 7 2 2 2 3 3" xfId="31240" xr:uid="{00000000-0005-0000-0000-0000D1760000}"/>
    <cellStyle name="Normal 6 2 7 2 2 2 4" xfId="31241" xr:uid="{00000000-0005-0000-0000-0000D2760000}"/>
    <cellStyle name="Normal 6 2 7 2 2 2 5" xfId="31242" xr:uid="{00000000-0005-0000-0000-0000D3760000}"/>
    <cellStyle name="Normal 6 2 7 2 2 2 6" xfId="31243" xr:uid="{00000000-0005-0000-0000-0000D4760000}"/>
    <cellStyle name="Normal 6 2 7 2 2 3" xfId="31244" xr:uid="{00000000-0005-0000-0000-0000D5760000}"/>
    <cellStyle name="Normal 6 2 7 2 2 3 2" xfId="31245" xr:uid="{00000000-0005-0000-0000-0000D6760000}"/>
    <cellStyle name="Normal 6 2 7 2 2 3 3" xfId="31246" xr:uid="{00000000-0005-0000-0000-0000D7760000}"/>
    <cellStyle name="Normal 6 2 7 2 2 3 4" xfId="31247" xr:uid="{00000000-0005-0000-0000-0000D8760000}"/>
    <cellStyle name="Normal 6 2 7 2 2 4" xfId="31248" xr:uid="{00000000-0005-0000-0000-0000D9760000}"/>
    <cellStyle name="Normal 6 2 7 2 2 4 2" xfId="31249" xr:uid="{00000000-0005-0000-0000-0000DA760000}"/>
    <cellStyle name="Normal 6 2 7 2 2 4 3" xfId="31250" xr:uid="{00000000-0005-0000-0000-0000DB760000}"/>
    <cellStyle name="Normal 6 2 7 2 2 4 4" xfId="31251" xr:uid="{00000000-0005-0000-0000-0000DC760000}"/>
    <cellStyle name="Normal 6 2 7 2 2 5" xfId="31252" xr:uid="{00000000-0005-0000-0000-0000DD760000}"/>
    <cellStyle name="Normal 6 2 7 2 2 5 2" xfId="31253" xr:uid="{00000000-0005-0000-0000-0000DE760000}"/>
    <cellStyle name="Normal 6 2 7 2 2 5 3" xfId="31254" xr:uid="{00000000-0005-0000-0000-0000DF760000}"/>
    <cellStyle name="Normal 6 2 7 2 2 5 4" xfId="31255" xr:uid="{00000000-0005-0000-0000-0000E0760000}"/>
    <cellStyle name="Normal 6 2 7 2 2 6" xfId="31256" xr:uid="{00000000-0005-0000-0000-0000E1760000}"/>
    <cellStyle name="Normal 6 2 7 2 2 6 2" xfId="31257" xr:uid="{00000000-0005-0000-0000-0000E2760000}"/>
    <cellStyle name="Normal 6 2 7 2 2 6 3" xfId="31258" xr:uid="{00000000-0005-0000-0000-0000E3760000}"/>
    <cellStyle name="Normal 6 2 7 2 2 7" xfId="31259" xr:uid="{00000000-0005-0000-0000-0000E4760000}"/>
    <cellStyle name="Normal 6 2 7 2 2 8" xfId="31260" xr:uid="{00000000-0005-0000-0000-0000E5760000}"/>
    <cellStyle name="Normal 6 2 7 2 2 9" xfId="31261" xr:uid="{00000000-0005-0000-0000-0000E6760000}"/>
    <cellStyle name="Normal 6 2 7 2 3" xfId="31262" xr:uid="{00000000-0005-0000-0000-0000E7760000}"/>
    <cellStyle name="Normal 6 2 7 2 3 2" xfId="31263" xr:uid="{00000000-0005-0000-0000-0000E8760000}"/>
    <cellStyle name="Normal 6 2 7 2 3 2 2" xfId="31264" xr:uid="{00000000-0005-0000-0000-0000E9760000}"/>
    <cellStyle name="Normal 6 2 7 2 3 2 3" xfId="31265" xr:uid="{00000000-0005-0000-0000-0000EA760000}"/>
    <cellStyle name="Normal 6 2 7 2 3 2 4" xfId="31266" xr:uid="{00000000-0005-0000-0000-0000EB760000}"/>
    <cellStyle name="Normal 6 2 7 2 3 3" xfId="31267" xr:uid="{00000000-0005-0000-0000-0000EC760000}"/>
    <cellStyle name="Normal 6 2 7 2 3 3 2" xfId="31268" xr:uid="{00000000-0005-0000-0000-0000ED760000}"/>
    <cellStyle name="Normal 6 2 7 2 3 3 3" xfId="31269" xr:uid="{00000000-0005-0000-0000-0000EE760000}"/>
    <cellStyle name="Normal 6 2 7 2 3 4" xfId="31270" xr:uid="{00000000-0005-0000-0000-0000EF760000}"/>
    <cellStyle name="Normal 6 2 7 2 3 5" xfId="31271" xr:uid="{00000000-0005-0000-0000-0000F0760000}"/>
    <cellStyle name="Normal 6 2 7 2 3 6" xfId="31272" xr:uid="{00000000-0005-0000-0000-0000F1760000}"/>
    <cellStyle name="Normal 6 2 7 2 4" xfId="31273" xr:uid="{00000000-0005-0000-0000-0000F2760000}"/>
    <cellStyle name="Normal 6 2 7 2 4 2" xfId="31274" xr:uid="{00000000-0005-0000-0000-0000F3760000}"/>
    <cellStyle name="Normal 6 2 7 2 4 3" xfId="31275" xr:uid="{00000000-0005-0000-0000-0000F4760000}"/>
    <cellStyle name="Normal 6 2 7 2 4 4" xfId="31276" xr:uid="{00000000-0005-0000-0000-0000F5760000}"/>
    <cellStyle name="Normal 6 2 7 2 5" xfId="31277" xr:uid="{00000000-0005-0000-0000-0000F6760000}"/>
    <cellStyle name="Normal 6 2 7 2 5 2" xfId="31278" xr:uid="{00000000-0005-0000-0000-0000F7760000}"/>
    <cellStyle name="Normal 6 2 7 2 5 3" xfId="31279" xr:uid="{00000000-0005-0000-0000-0000F8760000}"/>
    <cellStyle name="Normal 6 2 7 2 5 4" xfId="31280" xr:uid="{00000000-0005-0000-0000-0000F9760000}"/>
    <cellStyle name="Normal 6 2 7 2 6" xfId="31281" xr:uid="{00000000-0005-0000-0000-0000FA760000}"/>
    <cellStyle name="Normal 6 2 7 2 6 2" xfId="31282" xr:uid="{00000000-0005-0000-0000-0000FB760000}"/>
    <cellStyle name="Normal 6 2 7 2 6 3" xfId="31283" xr:uid="{00000000-0005-0000-0000-0000FC760000}"/>
    <cellStyle name="Normal 6 2 7 2 6 4" xfId="31284" xr:uid="{00000000-0005-0000-0000-0000FD760000}"/>
    <cellStyle name="Normal 6 2 7 2 7" xfId="31285" xr:uid="{00000000-0005-0000-0000-0000FE760000}"/>
    <cellStyle name="Normal 6 2 7 2 7 2" xfId="31286" xr:uid="{00000000-0005-0000-0000-0000FF760000}"/>
    <cellStyle name="Normal 6 2 7 2 7 3" xfId="31287" xr:uid="{00000000-0005-0000-0000-000000770000}"/>
    <cellStyle name="Normal 6 2 7 2 8" xfId="31288" xr:uid="{00000000-0005-0000-0000-000001770000}"/>
    <cellStyle name="Normal 6 2 7 2 9" xfId="31289" xr:uid="{00000000-0005-0000-0000-000002770000}"/>
    <cellStyle name="Normal 6 2 7 3" xfId="1620" xr:uid="{00000000-0005-0000-0000-000003770000}"/>
    <cellStyle name="Normal 6 2 7 3 2" xfId="31290" xr:uid="{00000000-0005-0000-0000-000004770000}"/>
    <cellStyle name="Normal 6 2 7 3 2 2" xfId="31291" xr:uid="{00000000-0005-0000-0000-000005770000}"/>
    <cellStyle name="Normal 6 2 7 3 2 2 2" xfId="31292" xr:uid="{00000000-0005-0000-0000-000006770000}"/>
    <cellStyle name="Normal 6 2 7 3 2 2 3" xfId="31293" xr:uid="{00000000-0005-0000-0000-000007770000}"/>
    <cellStyle name="Normal 6 2 7 3 2 2 4" xfId="31294" xr:uid="{00000000-0005-0000-0000-000008770000}"/>
    <cellStyle name="Normal 6 2 7 3 2 3" xfId="31295" xr:uid="{00000000-0005-0000-0000-000009770000}"/>
    <cellStyle name="Normal 6 2 7 3 2 3 2" xfId="31296" xr:uid="{00000000-0005-0000-0000-00000A770000}"/>
    <cellStyle name="Normal 6 2 7 3 2 3 3" xfId="31297" xr:uid="{00000000-0005-0000-0000-00000B770000}"/>
    <cellStyle name="Normal 6 2 7 3 2 4" xfId="31298" xr:uid="{00000000-0005-0000-0000-00000C770000}"/>
    <cellStyle name="Normal 6 2 7 3 2 5" xfId="31299" xr:uid="{00000000-0005-0000-0000-00000D770000}"/>
    <cellStyle name="Normal 6 2 7 3 2 6" xfId="31300" xr:uid="{00000000-0005-0000-0000-00000E770000}"/>
    <cellStyle name="Normal 6 2 7 3 3" xfId="31301" xr:uid="{00000000-0005-0000-0000-00000F770000}"/>
    <cellStyle name="Normal 6 2 7 3 3 2" xfId="31302" xr:uid="{00000000-0005-0000-0000-000010770000}"/>
    <cellStyle name="Normal 6 2 7 3 3 3" xfId="31303" xr:uid="{00000000-0005-0000-0000-000011770000}"/>
    <cellStyle name="Normal 6 2 7 3 3 4" xfId="31304" xr:uid="{00000000-0005-0000-0000-000012770000}"/>
    <cellStyle name="Normal 6 2 7 3 4" xfId="31305" xr:uid="{00000000-0005-0000-0000-000013770000}"/>
    <cellStyle name="Normal 6 2 7 3 4 2" xfId="31306" xr:uid="{00000000-0005-0000-0000-000014770000}"/>
    <cellStyle name="Normal 6 2 7 3 4 3" xfId="31307" xr:uid="{00000000-0005-0000-0000-000015770000}"/>
    <cellStyle name="Normal 6 2 7 3 4 4" xfId="31308" xr:uid="{00000000-0005-0000-0000-000016770000}"/>
    <cellStyle name="Normal 6 2 7 3 5" xfId="31309" xr:uid="{00000000-0005-0000-0000-000017770000}"/>
    <cellStyle name="Normal 6 2 7 3 5 2" xfId="31310" xr:uid="{00000000-0005-0000-0000-000018770000}"/>
    <cellStyle name="Normal 6 2 7 3 5 3" xfId="31311" xr:uid="{00000000-0005-0000-0000-000019770000}"/>
    <cellStyle name="Normal 6 2 7 3 5 4" xfId="31312" xr:uid="{00000000-0005-0000-0000-00001A770000}"/>
    <cellStyle name="Normal 6 2 7 3 6" xfId="31313" xr:uid="{00000000-0005-0000-0000-00001B770000}"/>
    <cellStyle name="Normal 6 2 7 3 6 2" xfId="31314" xr:uid="{00000000-0005-0000-0000-00001C770000}"/>
    <cellStyle name="Normal 6 2 7 3 6 3" xfId="31315" xr:uid="{00000000-0005-0000-0000-00001D770000}"/>
    <cellStyle name="Normal 6 2 7 3 7" xfId="31316" xr:uid="{00000000-0005-0000-0000-00001E770000}"/>
    <cellStyle name="Normal 6 2 7 3 8" xfId="31317" xr:uid="{00000000-0005-0000-0000-00001F770000}"/>
    <cellStyle name="Normal 6 2 7 3 9" xfId="31318" xr:uid="{00000000-0005-0000-0000-000020770000}"/>
    <cellStyle name="Normal 6 2 7 4" xfId="31319" xr:uid="{00000000-0005-0000-0000-000021770000}"/>
    <cellStyle name="Normal 6 2 7 4 2" xfId="31320" xr:uid="{00000000-0005-0000-0000-000022770000}"/>
    <cellStyle name="Normal 6 2 7 4 2 2" xfId="31321" xr:uid="{00000000-0005-0000-0000-000023770000}"/>
    <cellStyle name="Normal 6 2 7 4 2 3" xfId="31322" xr:uid="{00000000-0005-0000-0000-000024770000}"/>
    <cellStyle name="Normal 6 2 7 4 2 4" xfId="31323" xr:uid="{00000000-0005-0000-0000-000025770000}"/>
    <cellStyle name="Normal 6 2 7 4 3" xfId="31324" xr:uid="{00000000-0005-0000-0000-000026770000}"/>
    <cellStyle name="Normal 6 2 7 4 3 2" xfId="31325" xr:uid="{00000000-0005-0000-0000-000027770000}"/>
    <cellStyle name="Normal 6 2 7 4 3 3" xfId="31326" xr:uid="{00000000-0005-0000-0000-000028770000}"/>
    <cellStyle name="Normal 6 2 7 4 4" xfId="31327" xr:uid="{00000000-0005-0000-0000-000029770000}"/>
    <cellStyle name="Normal 6 2 7 4 5" xfId="31328" xr:uid="{00000000-0005-0000-0000-00002A770000}"/>
    <cellStyle name="Normal 6 2 7 4 6" xfId="31329" xr:uid="{00000000-0005-0000-0000-00002B770000}"/>
    <cellStyle name="Normal 6 2 7 5" xfId="31330" xr:uid="{00000000-0005-0000-0000-00002C770000}"/>
    <cellStyle name="Normal 6 2 7 5 2" xfId="31331" xr:uid="{00000000-0005-0000-0000-00002D770000}"/>
    <cellStyle name="Normal 6 2 7 5 3" xfId="31332" xr:uid="{00000000-0005-0000-0000-00002E770000}"/>
    <cellStyle name="Normal 6 2 7 5 4" xfId="31333" xr:uid="{00000000-0005-0000-0000-00002F770000}"/>
    <cellStyle name="Normal 6 2 7 6" xfId="31334" xr:uid="{00000000-0005-0000-0000-000030770000}"/>
    <cellStyle name="Normal 6 2 7 6 2" xfId="31335" xr:uid="{00000000-0005-0000-0000-000031770000}"/>
    <cellStyle name="Normal 6 2 7 6 3" xfId="31336" xr:uid="{00000000-0005-0000-0000-000032770000}"/>
    <cellStyle name="Normal 6 2 7 6 4" xfId="31337" xr:uid="{00000000-0005-0000-0000-000033770000}"/>
    <cellStyle name="Normal 6 2 7 7" xfId="31338" xr:uid="{00000000-0005-0000-0000-000034770000}"/>
    <cellStyle name="Normal 6 2 7 7 2" xfId="31339" xr:uid="{00000000-0005-0000-0000-000035770000}"/>
    <cellStyle name="Normal 6 2 7 7 3" xfId="31340" xr:uid="{00000000-0005-0000-0000-000036770000}"/>
    <cellStyle name="Normal 6 2 7 7 4" xfId="31341" xr:uid="{00000000-0005-0000-0000-000037770000}"/>
    <cellStyle name="Normal 6 2 7 8" xfId="31342" xr:uid="{00000000-0005-0000-0000-000038770000}"/>
    <cellStyle name="Normal 6 2 7 8 2" xfId="31343" xr:uid="{00000000-0005-0000-0000-000039770000}"/>
    <cellStyle name="Normal 6 2 7 8 3" xfId="31344" xr:uid="{00000000-0005-0000-0000-00003A770000}"/>
    <cellStyle name="Normal 6 2 7 9" xfId="31345" xr:uid="{00000000-0005-0000-0000-00003B770000}"/>
    <cellStyle name="Normal 6 2 8" xfId="597" xr:uid="{00000000-0005-0000-0000-00003C770000}"/>
    <cellStyle name="Normal 6 2 8 10" xfId="31346" xr:uid="{00000000-0005-0000-0000-00003D770000}"/>
    <cellStyle name="Normal 6 2 8 11" xfId="31347" xr:uid="{00000000-0005-0000-0000-00003E770000}"/>
    <cellStyle name="Normal 6 2 8 2" xfId="1063" xr:uid="{00000000-0005-0000-0000-00003F770000}"/>
    <cellStyle name="Normal 6 2 8 2 10" xfId="31348" xr:uid="{00000000-0005-0000-0000-000040770000}"/>
    <cellStyle name="Normal 6 2 8 2 2" xfId="1623" xr:uid="{00000000-0005-0000-0000-000041770000}"/>
    <cellStyle name="Normal 6 2 8 2 2 2" xfId="31349" xr:uid="{00000000-0005-0000-0000-000042770000}"/>
    <cellStyle name="Normal 6 2 8 2 2 2 2" xfId="31350" xr:uid="{00000000-0005-0000-0000-000043770000}"/>
    <cellStyle name="Normal 6 2 8 2 2 2 2 2" xfId="31351" xr:uid="{00000000-0005-0000-0000-000044770000}"/>
    <cellStyle name="Normal 6 2 8 2 2 2 2 3" xfId="31352" xr:uid="{00000000-0005-0000-0000-000045770000}"/>
    <cellStyle name="Normal 6 2 8 2 2 2 2 4" xfId="31353" xr:uid="{00000000-0005-0000-0000-000046770000}"/>
    <cellStyle name="Normal 6 2 8 2 2 2 3" xfId="31354" xr:uid="{00000000-0005-0000-0000-000047770000}"/>
    <cellStyle name="Normal 6 2 8 2 2 2 3 2" xfId="31355" xr:uid="{00000000-0005-0000-0000-000048770000}"/>
    <cellStyle name="Normal 6 2 8 2 2 2 3 3" xfId="31356" xr:uid="{00000000-0005-0000-0000-000049770000}"/>
    <cellStyle name="Normal 6 2 8 2 2 2 4" xfId="31357" xr:uid="{00000000-0005-0000-0000-00004A770000}"/>
    <cellStyle name="Normal 6 2 8 2 2 2 5" xfId="31358" xr:uid="{00000000-0005-0000-0000-00004B770000}"/>
    <cellStyle name="Normal 6 2 8 2 2 2 6" xfId="31359" xr:uid="{00000000-0005-0000-0000-00004C770000}"/>
    <cellStyle name="Normal 6 2 8 2 2 3" xfId="31360" xr:uid="{00000000-0005-0000-0000-00004D770000}"/>
    <cellStyle name="Normal 6 2 8 2 2 3 2" xfId="31361" xr:uid="{00000000-0005-0000-0000-00004E770000}"/>
    <cellStyle name="Normal 6 2 8 2 2 3 3" xfId="31362" xr:uid="{00000000-0005-0000-0000-00004F770000}"/>
    <cellStyle name="Normal 6 2 8 2 2 3 4" xfId="31363" xr:uid="{00000000-0005-0000-0000-000050770000}"/>
    <cellStyle name="Normal 6 2 8 2 2 4" xfId="31364" xr:uid="{00000000-0005-0000-0000-000051770000}"/>
    <cellStyle name="Normal 6 2 8 2 2 4 2" xfId="31365" xr:uid="{00000000-0005-0000-0000-000052770000}"/>
    <cellStyle name="Normal 6 2 8 2 2 4 3" xfId="31366" xr:uid="{00000000-0005-0000-0000-000053770000}"/>
    <cellStyle name="Normal 6 2 8 2 2 4 4" xfId="31367" xr:uid="{00000000-0005-0000-0000-000054770000}"/>
    <cellStyle name="Normal 6 2 8 2 2 5" xfId="31368" xr:uid="{00000000-0005-0000-0000-000055770000}"/>
    <cellStyle name="Normal 6 2 8 2 2 5 2" xfId="31369" xr:uid="{00000000-0005-0000-0000-000056770000}"/>
    <cellStyle name="Normal 6 2 8 2 2 5 3" xfId="31370" xr:uid="{00000000-0005-0000-0000-000057770000}"/>
    <cellStyle name="Normal 6 2 8 2 2 5 4" xfId="31371" xr:uid="{00000000-0005-0000-0000-000058770000}"/>
    <cellStyle name="Normal 6 2 8 2 2 6" xfId="31372" xr:uid="{00000000-0005-0000-0000-000059770000}"/>
    <cellStyle name="Normal 6 2 8 2 2 6 2" xfId="31373" xr:uid="{00000000-0005-0000-0000-00005A770000}"/>
    <cellStyle name="Normal 6 2 8 2 2 6 3" xfId="31374" xr:uid="{00000000-0005-0000-0000-00005B770000}"/>
    <cellStyle name="Normal 6 2 8 2 2 7" xfId="31375" xr:uid="{00000000-0005-0000-0000-00005C770000}"/>
    <cellStyle name="Normal 6 2 8 2 2 8" xfId="31376" xr:uid="{00000000-0005-0000-0000-00005D770000}"/>
    <cellStyle name="Normal 6 2 8 2 2 9" xfId="31377" xr:uid="{00000000-0005-0000-0000-00005E770000}"/>
    <cellStyle name="Normal 6 2 8 2 3" xfId="31378" xr:uid="{00000000-0005-0000-0000-00005F770000}"/>
    <cellStyle name="Normal 6 2 8 2 3 2" xfId="31379" xr:uid="{00000000-0005-0000-0000-000060770000}"/>
    <cellStyle name="Normal 6 2 8 2 3 2 2" xfId="31380" xr:uid="{00000000-0005-0000-0000-000061770000}"/>
    <cellStyle name="Normal 6 2 8 2 3 2 3" xfId="31381" xr:uid="{00000000-0005-0000-0000-000062770000}"/>
    <cellStyle name="Normal 6 2 8 2 3 2 4" xfId="31382" xr:uid="{00000000-0005-0000-0000-000063770000}"/>
    <cellStyle name="Normal 6 2 8 2 3 3" xfId="31383" xr:uid="{00000000-0005-0000-0000-000064770000}"/>
    <cellStyle name="Normal 6 2 8 2 3 3 2" xfId="31384" xr:uid="{00000000-0005-0000-0000-000065770000}"/>
    <cellStyle name="Normal 6 2 8 2 3 3 3" xfId="31385" xr:uid="{00000000-0005-0000-0000-000066770000}"/>
    <cellStyle name="Normal 6 2 8 2 3 4" xfId="31386" xr:uid="{00000000-0005-0000-0000-000067770000}"/>
    <cellStyle name="Normal 6 2 8 2 3 5" xfId="31387" xr:uid="{00000000-0005-0000-0000-000068770000}"/>
    <cellStyle name="Normal 6 2 8 2 3 6" xfId="31388" xr:uid="{00000000-0005-0000-0000-000069770000}"/>
    <cellStyle name="Normal 6 2 8 2 4" xfId="31389" xr:uid="{00000000-0005-0000-0000-00006A770000}"/>
    <cellStyle name="Normal 6 2 8 2 4 2" xfId="31390" xr:uid="{00000000-0005-0000-0000-00006B770000}"/>
    <cellStyle name="Normal 6 2 8 2 4 3" xfId="31391" xr:uid="{00000000-0005-0000-0000-00006C770000}"/>
    <cellStyle name="Normal 6 2 8 2 4 4" xfId="31392" xr:uid="{00000000-0005-0000-0000-00006D770000}"/>
    <cellStyle name="Normal 6 2 8 2 5" xfId="31393" xr:uid="{00000000-0005-0000-0000-00006E770000}"/>
    <cellStyle name="Normal 6 2 8 2 5 2" xfId="31394" xr:uid="{00000000-0005-0000-0000-00006F770000}"/>
    <cellStyle name="Normal 6 2 8 2 5 3" xfId="31395" xr:uid="{00000000-0005-0000-0000-000070770000}"/>
    <cellStyle name="Normal 6 2 8 2 5 4" xfId="31396" xr:uid="{00000000-0005-0000-0000-000071770000}"/>
    <cellStyle name="Normal 6 2 8 2 6" xfId="31397" xr:uid="{00000000-0005-0000-0000-000072770000}"/>
    <cellStyle name="Normal 6 2 8 2 6 2" xfId="31398" xr:uid="{00000000-0005-0000-0000-000073770000}"/>
    <cellStyle name="Normal 6 2 8 2 6 3" xfId="31399" xr:uid="{00000000-0005-0000-0000-000074770000}"/>
    <cellStyle name="Normal 6 2 8 2 6 4" xfId="31400" xr:uid="{00000000-0005-0000-0000-000075770000}"/>
    <cellStyle name="Normal 6 2 8 2 7" xfId="31401" xr:uid="{00000000-0005-0000-0000-000076770000}"/>
    <cellStyle name="Normal 6 2 8 2 7 2" xfId="31402" xr:uid="{00000000-0005-0000-0000-000077770000}"/>
    <cellStyle name="Normal 6 2 8 2 7 3" xfId="31403" xr:uid="{00000000-0005-0000-0000-000078770000}"/>
    <cellStyle name="Normal 6 2 8 2 8" xfId="31404" xr:uid="{00000000-0005-0000-0000-000079770000}"/>
    <cellStyle name="Normal 6 2 8 2 9" xfId="31405" xr:uid="{00000000-0005-0000-0000-00007A770000}"/>
    <cellStyle name="Normal 6 2 8 3" xfId="1622" xr:uid="{00000000-0005-0000-0000-00007B770000}"/>
    <cellStyle name="Normal 6 2 8 3 2" xfId="31406" xr:uid="{00000000-0005-0000-0000-00007C770000}"/>
    <cellStyle name="Normal 6 2 8 3 2 2" xfId="31407" xr:uid="{00000000-0005-0000-0000-00007D770000}"/>
    <cellStyle name="Normal 6 2 8 3 2 2 2" xfId="31408" xr:uid="{00000000-0005-0000-0000-00007E770000}"/>
    <cellStyle name="Normal 6 2 8 3 2 2 3" xfId="31409" xr:uid="{00000000-0005-0000-0000-00007F770000}"/>
    <cellStyle name="Normal 6 2 8 3 2 2 4" xfId="31410" xr:uid="{00000000-0005-0000-0000-000080770000}"/>
    <cellStyle name="Normal 6 2 8 3 2 3" xfId="31411" xr:uid="{00000000-0005-0000-0000-000081770000}"/>
    <cellStyle name="Normal 6 2 8 3 2 3 2" xfId="31412" xr:uid="{00000000-0005-0000-0000-000082770000}"/>
    <cellStyle name="Normal 6 2 8 3 2 3 3" xfId="31413" xr:uid="{00000000-0005-0000-0000-000083770000}"/>
    <cellStyle name="Normal 6 2 8 3 2 4" xfId="31414" xr:uid="{00000000-0005-0000-0000-000084770000}"/>
    <cellStyle name="Normal 6 2 8 3 2 5" xfId="31415" xr:uid="{00000000-0005-0000-0000-000085770000}"/>
    <cellStyle name="Normal 6 2 8 3 2 6" xfId="31416" xr:uid="{00000000-0005-0000-0000-000086770000}"/>
    <cellStyle name="Normal 6 2 8 3 3" xfId="31417" xr:uid="{00000000-0005-0000-0000-000087770000}"/>
    <cellStyle name="Normal 6 2 8 3 3 2" xfId="31418" xr:uid="{00000000-0005-0000-0000-000088770000}"/>
    <cellStyle name="Normal 6 2 8 3 3 3" xfId="31419" xr:uid="{00000000-0005-0000-0000-000089770000}"/>
    <cellStyle name="Normal 6 2 8 3 3 4" xfId="31420" xr:uid="{00000000-0005-0000-0000-00008A770000}"/>
    <cellStyle name="Normal 6 2 8 3 4" xfId="31421" xr:uid="{00000000-0005-0000-0000-00008B770000}"/>
    <cellStyle name="Normal 6 2 8 3 4 2" xfId="31422" xr:uid="{00000000-0005-0000-0000-00008C770000}"/>
    <cellStyle name="Normal 6 2 8 3 4 3" xfId="31423" xr:uid="{00000000-0005-0000-0000-00008D770000}"/>
    <cellStyle name="Normal 6 2 8 3 4 4" xfId="31424" xr:uid="{00000000-0005-0000-0000-00008E770000}"/>
    <cellStyle name="Normal 6 2 8 3 5" xfId="31425" xr:uid="{00000000-0005-0000-0000-00008F770000}"/>
    <cellStyle name="Normal 6 2 8 3 5 2" xfId="31426" xr:uid="{00000000-0005-0000-0000-000090770000}"/>
    <cellStyle name="Normal 6 2 8 3 5 3" xfId="31427" xr:uid="{00000000-0005-0000-0000-000091770000}"/>
    <cellStyle name="Normal 6 2 8 3 5 4" xfId="31428" xr:uid="{00000000-0005-0000-0000-000092770000}"/>
    <cellStyle name="Normal 6 2 8 3 6" xfId="31429" xr:uid="{00000000-0005-0000-0000-000093770000}"/>
    <cellStyle name="Normal 6 2 8 3 6 2" xfId="31430" xr:uid="{00000000-0005-0000-0000-000094770000}"/>
    <cellStyle name="Normal 6 2 8 3 6 3" xfId="31431" xr:uid="{00000000-0005-0000-0000-000095770000}"/>
    <cellStyle name="Normal 6 2 8 3 7" xfId="31432" xr:uid="{00000000-0005-0000-0000-000096770000}"/>
    <cellStyle name="Normal 6 2 8 3 8" xfId="31433" xr:uid="{00000000-0005-0000-0000-000097770000}"/>
    <cellStyle name="Normal 6 2 8 3 9" xfId="31434" xr:uid="{00000000-0005-0000-0000-000098770000}"/>
    <cellStyle name="Normal 6 2 8 4" xfId="31435" xr:uid="{00000000-0005-0000-0000-000099770000}"/>
    <cellStyle name="Normal 6 2 8 4 2" xfId="31436" xr:uid="{00000000-0005-0000-0000-00009A770000}"/>
    <cellStyle name="Normal 6 2 8 4 2 2" xfId="31437" xr:uid="{00000000-0005-0000-0000-00009B770000}"/>
    <cellStyle name="Normal 6 2 8 4 2 3" xfId="31438" xr:uid="{00000000-0005-0000-0000-00009C770000}"/>
    <cellStyle name="Normal 6 2 8 4 2 4" xfId="31439" xr:uid="{00000000-0005-0000-0000-00009D770000}"/>
    <cellStyle name="Normal 6 2 8 4 3" xfId="31440" xr:uid="{00000000-0005-0000-0000-00009E770000}"/>
    <cellStyle name="Normal 6 2 8 4 3 2" xfId="31441" xr:uid="{00000000-0005-0000-0000-00009F770000}"/>
    <cellStyle name="Normal 6 2 8 4 3 3" xfId="31442" xr:uid="{00000000-0005-0000-0000-0000A0770000}"/>
    <cellStyle name="Normal 6 2 8 4 4" xfId="31443" xr:uid="{00000000-0005-0000-0000-0000A1770000}"/>
    <cellStyle name="Normal 6 2 8 4 5" xfId="31444" xr:uid="{00000000-0005-0000-0000-0000A2770000}"/>
    <cellStyle name="Normal 6 2 8 4 6" xfId="31445" xr:uid="{00000000-0005-0000-0000-0000A3770000}"/>
    <cellStyle name="Normal 6 2 8 5" xfId="31446" xr:uid="{00000000-0005-0000-0000-0000A4770000}"/>
    <cellStyle name="Normal 6 2 8 5 2" xfId="31447" xr:uid="{00000000-0005-0000-0000-0000A5770000}"/>
    <cellStyle name="Normal 6 2 8 5 3" xfId="31448" xr:uid="{00000000-0005-0000-0000-0000A6770000}"/>
    <cellStyle name="Normal 6 2 8 5 4" xfId="31449" xr:uid="{00000000-0005-0000-0000-0000A7770000}"/>
    <cellStyle name="Normal 6 2 8 6" xfId="31450" xr:uid="{00000000-0005-0000-0000-0000A8770000}"/>
    <cellStyle name="Normal 6 2 8 6 2" xfId="31451" xr:uid="{00000000-0005-0000-0000-0000A9770000}"/>
    <cellStyle name="Normal 6 2 8 6 3" xfId="31452" xr:uid="{00000000-0005-0000-0000-0000AA770000}"/>
    <cellStyle name="Normal 6 2 8 6 4" xfId="31453" xr:uid="{00000000-0005-0000-0000-0000AB770000}"/>
    <cellStyle name="Normal 6 2 8 7" xfId="31454" xr:uid="{00000000-0005-0000-0000-0000AC770000}"/>
    <cellStyle name="Normal 6 2 8 7 2" xfId="31455" xr:uid="{00000000-0005-0000-0000-0000AD770000}"/>
    <cellStyle name="Normal 6 2 8 7 3" xfId="31456" xr:uid="{00000000-0005-0000-0000-0000AE770000}"/>
    <cellStyle name="Normal 6 2 8 7 4" xfId="31457" xr:uid="{00000000-0005-0000-0000-0000AF770000}"/>
    <cellStyle name="Normal 6 2 8 8" xfId="31458" xr:uid="{00000000-0005-0000-0000-0000B0770000}"/>
    <cellStyle name="Normal 6 2 8 8 2" xfId="31459" xr:uid="{00000000-0005-0000-0000-0000B1770000}"/>
    <cellStyle name="Normal 6 2 8 8 3" xfId="31460" xr:uid="{00000000-0005-0000-0000-0000B2770000}"/>
    <cellStyle name="Normal 6 2 8 9" xfId="31461" xr:uid="{00000000-0005-0000-0000-0000B3770000}"/>
    <cellStyle name="Normal 6 2 9" xfId="264" xr:uid="{00000000-0005-0000-0000-0000B4770000}"/>
    <cellStyle name="Normal 6 2 9 10" xfId="31462" xr:uid="{00000000-0005-0000-0000-0000B5770000}"/>
    <cellStyle name="Normal 6 2 9 11" xfId="31463" xr:uid="{00000000-0005-0000-0000-0000B6770000}"/>
    <cellStyle name="Normal 6 2 9 2" xfId="892" xr:uid="{00000000-0005-0000-0000-0000B7770000}"/>
    <cellStyle name="Normal 6 2 9 2 10" xfId="31464" xr:uid="{00000000-0005-0000-0000-0000B8770000}"/>
    <cellStyle name="Normal 6 2 9 2 2" xfId="1625" xr:uid="{00000000-0005-0000-0000-0000B9770000}"/>
    <cellStyle name="Normal 6 2 9 2 2 2" xfId="31465" xr:uid="{00000000-0005-0000-0000-0000BA770000}"/>
    <cellStyle name="Normal 6 2 9 2 2 2 2" xfId="31466" xr:uid="{00000000-0005-0000-0000-0000BB770000}"/>
    <cellStyle name="Normal 6 2 9 2 2 2 2 2" xfId="31467" xr:uid="{00000000-0005-0000-0000-0000BC770000}"/>
    <cellStyle name="Normal 6 2 9 2 2 2 2 3" xfId="31468" xr:uid="{00000000-0005-0000-0000-0000BD770000}"/>
    <cellStyle name="Normal 6 2 9 2 2 2 2 4" xfId="31469" xr:uid="{00000000-0005-0000-0000-0000BE770000}"/>
    <cellStyle name="Normal 6 2 9 2 2 2 3" xfId="31470" xr:uid="{00000000-0005-0000-0000-0000BF770000}"/>
    <cellStyle name="Normal 6 2 9 2 2 2 3 2" xfId="31471" xr:uid="{00000000-0005-0000-0000-0000C0770000}"/>
    <cellStyle name="Normal 6 2 9 2 2 2 3 3" xfId="31472" xr:uid="{00000000-0005-0000-0000-0000C1770000}"/>
    <cellStyle name="Normal 6 2 9 2 2 2 4" xfId="31473" xr:uid="{00000000-0005-0000-0000-0000C2770000}"/>
    <cellStyle name="Normal 6 2 9 2 2 2 5" xfId="31474" xr:uid="{00000000-0005-0000-0000-0000C3770000}"/>
    <cellStyle name="Normal 6 2 9 2 2 2 6" xfId="31475" xr:uid="{00000000-0005-0000-0000-0000C4770000}"/>
    <cellStyle name="Normal 6 2 9 2 2 3" xfId="31476" xr:uid="{00000000-0005-0000-0000-0000C5770000}"/>
    <cellStyle name="Normal 6 2 9 2 2 3 2" xfId="31477" xr:uid="{00000000-0005-0000-0000-0000C6770000}"/>
    <cellStyle name="Normal 6 2 9 2 2 3 3" xfId="31478" xr:uid="{00000000-0005-0000-0000-0000C7770000}"/>
    <cellStyle name="Normal 6 2 9 2 2 3 4" xfId="31479" xr:uid="{00000000-0005-0000-0000-0000C8770000}"/>
    <cellStyle name="Normal 6 2 9 2 2 4" xfId="31480" xr:uid="{00000000-0005-0000-0000-0000C9770000}"/>
    <cellStyle name="Normal 6 2 9 2 2 4 2" xfId="31481" xr:uid="{00000000-0005-0000-0000-0000CA770000}"/>
    <cellStyle name="Normal 6 2 9 2 2 4 3" xfId="31482" xr:uid="{00000000-0005-0000-0000-0000CB770000}"/>
    <cellStyle name="Normal 6 2 9 2 2 4 4" xfId="31483" xr:uid="{00000000-0005-0000-0000-0000CC770000}"/>
    <cellStyle name="Normal 6 2 9 2 2 5" xfId="31484" xr:uid="{00000000-0005-0000-0000-0000CD770000}"/>
    <cellStyle name="Normal 6 2 9 2 2 5 2" xfId="31485" xr:uid="{00000000-0005-0000-0000-0000CE770000}"/>
    <cellStyle name="Normal 6 2 9 2 2 5 3" xfId="31486" xr:uid="{00000000-0005-0000-0000-0000CF770000}"/>
    <cellStyle name="Normal 6 2 9 2 2 5 4" xfId="31487" xr:uid="{00000000-0005-0000-0000-0000D0770000}"/>
    <cellStyle name="Normal 6 2 9 2 2 6" xfId="31488" xr:uid="{00000000-0005-0000-0000-0000D1770000}"/>
    <cellStyle name="Normal 6 2 9 2 2 6 2" xfId="31489" xr:uid="{00000000-0005-0000-0000-0000D2770000}"/>
    <cellStyle name="Normal 6 2 9 2 2 6 3" xfId="31490" xr:uid="{00000000-0005-0000-0000-0000D3770000}"/>
    <cellStyle name="Normal 6 2 9 2 2 7" xfId="31491" xr:uid="{00000000-0005-0000-0000-0000D4770000}"/>
    <cellStyle name="Normal 6 2 9 2 2 8" xfId="31492" xr:uid="{00000000-0005-0000-0000-0000D5770000}"/>
    <cellStyle name="Normal 6 2 9 2 2 9" xfId="31493" xr:uid="{00000000-0005-0000-0000-0000D6770000}"/>
    <cellStyle name="Normal 6 2 9 2 3" xfId="31494" xr:uid="{00000000-0005-0000-0000-0000D7770000}"/>
    <cellStyle name="Normal 6 2 9 2 3 2" xfId="31495" xr:uid="{00000000-0005-0000-0000-0000D8770000}"/>
    <cellStyle name="Normal 6 2 9 2 3 2 2" xfId="31496" xr:uid="{00000000-0005-0000-0000-0000D9770000}"/>
    <cellStyle name="Normal 6 2 9 2 3 2 3" xfId="31497" xr:uid="{00000000-0005-0000-0000-0000DA770000}"/>
    <cellStyle name="Normal 6 2 9 2 3 2 4" xfId="31498" xr:uid="{00000000-0005-0000-0000-0000DB770000}"/>
    <cellStyle name="Normal 6 2 9 2 3 3" xfId="31499" xr:uid="{00000000-0005-0000-0000-0000DC770000}"/>
    <cellStyle name="Normal 6 2 9 2 3 3 2" xfId="31500" xr:uid="{00000000-0005-0000-0000-0000DD770000}"/>
    <cellStyle name="Normal 6 2 9 2 3 3 3" xfId="31501" xr:uid="{00000000-0005-0000-0000-0000DE770000}"/>
    <cellStyle name="Normal 6 2 9 2 3 4" xfId="31502" xr:uid="{00000000-0005-0000-0000-0000DF770000}"/>
    <cellStyle name="Normal 6 2 9 2 3 5" xfId="31503" xr:uid="{00000000-0005-0000-0000-0000E0770000}"/>
    <cellStyle name="Normal 6 2 9 2 3 6" xfId="31504" xr:uid="{00000000-0005-0000-0000-0000E1770000}"/>
    <cellStyle name="Normal 6 2 9 2 4" xfId="31505" xr:uid="{00000000-0005-0000-0000-0000E2770000}"/>
    <cellStyle name="Normal 6 2 9 2 4 2" xfId="31506" xr:uid="{00000000-0005-0000-0000-0000E3770000}"/>
    <cellStyle name="Normal 6 2 9 2 4 3" xfId="31507" xr:uid="{00000000-0005-0000-0000-0000E4770000}"/>
    <cellStyle name="Normal 6 2 9 2 4 4" xfId="31508" xr:uid="{00000000-0005-0000-0000-0000E5770000}"/>
    <cellStyle name="Normal 6 2 9 2 5" xfId="31509" xr:uid="{00000000-0005-0000-0000-0000E6770000}"/>
    <cellStyle name="Normal 6 2 9 2 5 2" xfId="31510" xr:uid="{00000000-0005-0000-0000-0000E7770000}"/>
    <cellStyle name="Normal 6 2 9 2 5 3" xfId="31511" xr:uid="{00000000-0005-0000-0000-0000E8770000}"/>
    <cellStyle name="Normal 6 2 9 2 5 4" xfId="31512" xr:uid="{00000000-0005-0000-0000-0000E9770000}"/>
    <cellStyle name="Normal 6 2 9 2 6" xfId="31513" xr:uid="{00000000-0005-0000-0000-0000EA770000}"/>
    <cellStyle name="Normal 6 2 9 2 6 2" xfId="31514" xr:uid="{00000000-0005-0000-0000-0000EB770000}"/>
    <cellStyle name="Normal 6 2 9 2 6 3" xfId="31515" xr:uid="{00000000-0005-0000-0000-0000EC770000}"/>
    <cellStyle name="Normal 6 2 9 2 6 4" xfId="31516" xr:uid="{00000000-0005-0000-0000-0000ED770000}"/>
    <cellStyle name="Normal 6 2 9 2 7" xfId="31517" xr:uid="{00000000-0005-0000-0000-0000EE770000}"/>
    <cellStyle name="Normal 6 2 9 2 7 2" xfId="31518" xr:uid="{00000000-0005-0000-0000-0000EF770000}"/>
    <cellStyle name="Normal 6 2 9 2 7 3" xfId="31519" xr:uid="{00000000-0005-0000-0000-0000F0770000}"/>
    <cellStyle name="Normal 6 2 9 2 8" xfId="31520" xr:uid="{00000000-0005-0000-0000-0000F1770000}"/>
    <cellStyle name="Normal 6 2 9 2 9" xfId="31521" xr:uid="{00000000-0005-0000-0000-0000F2770000}"/>
    <cellStyle name="Normal 6 2 9 3" xfId="1624" xr:uid="{00000000-0005-0000-0000-0000F3770000}"/>
    <cellStyle name="Normal 6 2 9 3 2" xfId="31522" xr:uid="{00000000-0005-0000-0000-0000F4770000}"/>
    <cellStyle name="Normal 6 2 9 3 2 2" xfId="31523" xr:uid="{00000000-0005-0000-0000-0000F5770000}"/>
    <cellStyle name="Normal 6 2 9 3 2 2 2" xfId="31524" xr:uid="{00000000-0005-0000-0000-0000F6770000}"/>
    <cellStyle name="Normal 6 2 9 3 2 2 3" xfId="31525" xr:uid="{00000000-0005-0000-0000-0000F7770000}"/>
    <cellStyle name="Normal 6 2 9 3 2 2 4" xfId="31526" xr:uid="{00000000-0005-0000-0000-0000F8770000}"/>
    <cellStyle name="Normal 6 2 9 3 2 3" xfId="31527" xr:uid="{00000000-0005-0000-0000-0000F9770000}"/>
    <cellStyle name="Normal 6 2 9 3 2 3 2" xfId="31528" xr:uid="{00000000-0005-0000-0000-0000FA770000}"/>
    <cellStyle name="Normal 6 2 9 3 2 3 3" xfId="31529" xr:uid="{00000000-0005-0000-0000-0000FB770000}"/>
    <cellStyle name="Normal 6 2 9 3 2 4" xfId="31530" xr:uid="{00000000-0005-0000-0000-0000FC770000}"/>
    <cellStyle name="Normal 6 2 9 3 2 5" xfId="31531" xr:uid="{00000000-0005-0000-0000-0000FD770000}"/>
    <cellStyle name="Normal 6 2 9 3 2 6" xfId="31532" xr:uid="{00000000-0005-0000-0000-0000FE770000}"/>
    <cellStyle name="Normal 6 2 9 3 3" xfId="31533" xr:uid="{00000000-0005-0000-0000-0000FF770000}"/>
    <cellStyle name="Normal 6 2 9 3 3 2" xfId="31534" xr:uid="{00000000-0005-0000-0000-000000780000}"/>
    <cellStyle name="Normal 6 2 9 3 3 3" xfId="31535" xr:uid="{00000000-0005-0000-0000-000001780000}"/>
    <cellStyle name="Normal 6 2 9 3 3 4" xfId="31536" xr:uid="{00000000-0005-0000-0000-000002780000}"/>
    <cellStyle name="Normal 6 2 9 3 4" xfId="31537" xr:uid="{00000000-0005-0000-0000-000003780000}"/>
    <cellStyle name="Normal 6 2 9 3 4 2" xfId="31538" xr:uid="{00000000-0005-0000-0000-000004780000}"/>
    <cellStyle name="Normal 6 2 9 3 4 3" xfId="31539" xr:uid="{00000000-0005-0000-0000-000005780000}"/>
    <cellStyle name="Normal 6 2 9 3 4 4" xfId="31540" xr:uid="{00000000-0005-0000-0000-000006780000}"/>
    <cellStyle name="Normal 6 2 9 3 5" xfId="31541" xr:uid="{00000000-0005-0000-0000-000007780000}"/>
    <cellStyle name="Normal 6 2 9 3 5 2" xfId="31542" xr:uid="{00000000-0005-0000-0000-000008780000}"/>
    <cellStyle name="Normal 6 2 9 3 5 3" xfId="31543" xr:uid="{00000000-0005-0000-0000-000009780000}"/>
    <cellStyle name="Normal 6 2 9 3 5 4" xfId="31544" xr:uid="{00000000-0005-0000-0000-00000A780000}"/>
    <cellStyle name="Normal 6 2 9 3 6" xfId="31545" xr:uid="{00000000-0005-0000-0000-00000B780000}"/>
    <cellStyle name="Normal 6 2 9 3 6 2" xfId="31546" xr:uid="{00000000-0005-0000-0000-00000C780000}"/>
    <cellStyle name="Normal 6 2 9 3 6 3" xfId="31547" xr:uid="{00000000-0005-0000-0000-00000D780000}"/>
    <cellStyle name="Normal 6 2 9 3 7" xfId="31548" xr:uid="{00000000-0005-0000-0000-00000E780000}"/>
    <cellStyle name="Normal 6 2 9 3 8" xfId="31549" xr:uid="{00000000-0005-0000-0000-00000F780000}"/>
    <cellStyle name="Normal 6 2 9 3 9" xfId="31550" xr:uid="{00000000-0005-0000-0000-000010780000}"/>
    <cellStyle name="Normal 6 2 9 4" xfId="31551" xr:uid="{00000000-0005-0000-0000-000011780000}"/>
    <cellStyle name="Normal 6 2 9 4 2" xfId="31552" xr:uid="{00000000-0005-0000-0000-000012780000}"/>
    <cellStyle name="Normal 6 2 9 4 2 2" xfId="31553" xr:uid="{00000000-0005-0000-0000-000013780000}"/>
    <cellStyle name="Normal 6 2 9 4 2 3" xfId="31554" xr:uid="{00000000-0005-0000-0000-000014780000}"/>
    <cellStyle name="Normal 6 2 9 4 2 4" xfId="31555" xr:uid="{00000000-0005-0000-0000-000015780000}"/>
    <cellStyle name="Normal 6 2 9 4 3" xfId="31556" xr:uid="{00000000-0005-0000-0000-000016780000}"/>
    <cellStyle name="Normal 6 2 9 4 3 2" xfId="31557" xr:uid="{00000000-0005-0000-0000-000017780000}"/>
    <cellStyle name="Normal 6 2 9 4 3 3" xfId="31558" xr:uid="{00000000-0005-0000-0000-000018780000}"/>
    <cellStyle name="Normal 6 2 9 4 4" xfId="31559" xr:uid="{00000000-0005-0000-0000-000019780000}"/>
    <cellStyle name="Normal 6 2 9 4 5" xfId="31560" xr:uid="{00000000-0005-0000-0000-00001A780000}"/>
    <cellStyle name="Normal 6 2 9 4 6" xfId="31561" xr:uid="{00000000-0005-0000-0000-00001B780000}"/>
    <cellStyle name="Normal 6 2 9 5" xfId="31562" xr:uid="{00000000-0005-0000-0000-00001C780000}"/>
    <cellStyle name="Normal 6 2 9 5 2" xfId="31563" xr:uid="{00000000-0005-0000-0000-00001D780000}"/>
    <cellStyle name="Normal 6 2 9 5 3" xfId="31564" xr:uid="{00000000-0005-0000-0000-00001E780000}"/>
    <cellStyle name="Normal 6 2 9 5 4" xfId="31565" xr:uid="{00000000-0005-0000-0000-00001F780000}"/>
    <cellStyle name="Normal 6 2 9 6" xfId="31566" xr:uid="{00000000-0005-0000-0000-000020780000}"/>
    <cellStyle name="Normal 6 2 9 6 2" xfId="31567" xr:uid="{00000000-0005-0000-0000-000021780000}"/>
    <cellStyle name="Normal 6 2 9 6 3" xfId="31568" xr:uid="{00000000-0005-0000-0000-000022780000}"/>
    <cellStyle name="Normal 6 2 9 6 4" xfId="31569" xr:uid="{00000000-0005-0000-0000-000023780000}"/>
    <cellStyle name="Normal 6 2 9 7" xfId="31570" xr:uid="{00000000-0005-0000-0000-000024780000}"/>
    <cellStyle name="Normal 6 2 9 7 2" xfId="31571" xr:uid="{00000000-0005-0000-0000-000025780000}"/>
    <cellStyle name="Normal 6 2 9 7 3" xfId="31572" xr:uid="{00000000-0005-0000-0000-000026780000}"/>
    <cellStyle name="Normal 6 2 9 7 4" xfId="31573" xr:uid="{00000000-0005-0000-0000-000027780000}"/>
    <cellStyle name="Normal 6 2 9 8" xfId="31574" xr:uid="{00000000-0005-0000-0000-000028780000}"/>
    <cellStyle name="Normal 6 2 9 8 2" xfId="31575" xr:uid="{00000000-0005-0000-0000-000029780000}"/>
    <cellStyle name="Normal 6 2 9 8 3" xfId="31576" xr:uid="{00000000-0005-0000-0000-00002A780000}"/>
    <cellStyle name="Normal 6 2 9 9" xfId="31577" xr:uid="{00000000-0005-0000-0000-00002B780000}"/>
    <cellStyle name="Normal 6 20" xfId="31578" xr:uid="{00000000-0005-0000-0000-00002C780000}"/>
    <cellStyle name="Normal 6 20 2" xfId="31579" xr:uid="{00000000-0005-0000-0000-00002D780000}"/>
    <cellStyle name="Normal 6 20 3" xfId="31580" xr:uid="{00000000-0005-0000-0000-00002E780000}"/>
    <cellStyle name="Normal 6 21" xfId="31581" xr:uid="{00000000-0005-0000-0000-00002F780000}"/>
    <cellStyle name="Normal 6 22" xfId="31582" xr:uid="{00000000-0005-0000-0000-000030780000}"/>
    <cellStyle name="Normal 6 23" xfId="31583" xr:uid="{00000000-0005-0000-0000-000031780000}"/>
    <cellStyle name="Normal 6 3" xfId="133" xr:uid="{00000000-0005-0000-0000-000032780000}"/>
    <cellStyle name="Normal 6 3 10" xfId="1219" xr:uid="{00000000-0005-0000-0000-000033780000}"/>
    <cellStyle name="Normal 6 3 10 2" xfId="31584" xr:uid="{00000000-0005-0000-0000-000034780000}"/>
    <cellStyle name="Normal 6 3 10 2 2" xfId="31585" xr:uid="{00000000-0005-0000-0000-000035780000}"/>
    <cellStyle name="Normal 6 3 10 2 2 2" xfId="31586" xr:uid="{00000000-0005-0000-0000-000036780000}"/>
    <cellStyle name="Normal 6 3 10 2 2 3" xfId="31587" xr:uid="{00000000-0005-0000-0000-000037780000}"/>
    <cellStyle name="Normal 6 3 10 2 2 4" xfId="31588" xr:uid="{00000000-0005-0000-0000-000038780000}"/>
    <cellStyle name="Normal 6 3 10 2 3" xfId="31589" xr:uid="{00000000-0005-0000-0000-000039780000}"/>
    <cellStyle name="Normal 6 3 10 2 3 2" xfId="31590" xr:uid="{00000000-0005-0000-0000-00003A780000}"/>
    <cellStyle name="Normal 6 3 10 2 3 3" xfId="31591" xr:uid="{00000000-0005-0000-0000-00003B780000}"/>
    <cellStyle name="Normal 6 3 10 2 4" xfId="31592" xr:uid="{00000000-0005-0000-0000-00003C780000}"/>
    <cellStyle name="Normal 6 3 10 2 5" xfId="31593" xr:uid="{00000000-0005-0000-0000-00003D780000}"/>
    <cellStyle name="Normal 6 3 10 2 6" xfId="31594" xr:uid="{00000000-0005-0000-0000-00003E780000}"/>
    <cellStyle name="Normal 6 3 10 3" xfId="31595" xr:uid="{00000000-0005-0000-0000-00003F780000}"/>
    <cellStyle name="Normal 6 3 10 3 2" xfId="31596" xr:uid="{00000000-0005-0000-0000-000040780000}"/>
    <cellStyle name="Normal 6 3 10 3 3" xfId="31597" xr:uid="{00000000-0005-0000-0000-000041780000}"/>
    <cellStyle name="Normal 6 3 10 3 4" xfId="31598" xr:uid="{00000000-0005-0000-0000-000042780000}"/>
    <cellStyle name="Normal 6 3 10 4" xfId="31599" xr:uid="{00000000-0005-0000-0000-000043780000}"/>
    <cellStyle name="Normal 6 3 10 4 2" xfId="31600" xr:uid="{00000000-0005-0000-0000-000044780000}"/>
    <cellStyle name="Normal 6 3 10 4 3" xfId="31601" xr:uid="{00000000-0005-0000-0000-000045780000}"/>
    <cellStyle name="Normal 6 3 10 4 4" xfId="31602" xr:uid="{00000000-0005-0000-0000-000046780000}"/>
    <cellStyle name="Normal 6 3 10 5" xfId="31603" xr:uid="{00000000-0005-0000-0000-000047780000}"/>
    <cellStyle name="Normal 6 3 10 5 2" xfId="31604" xr:uid="{00000000-0005-0000-0000-000048780000}"/>
    <cellStyle name="Normal 6 3 10 5 3" xfId="31605" xr:uid="{00000000-0005-0000-0000-000049780000}"/>
    <cellStyle name="Normal 6 3 10 5 4" xfId="31606" xr:uid="{00000000-0005-0000-0000-00004A780000}"/>
    <cellStyle name="Normal 6 3 10 6" xfId="31607" xr:uid="{00000000-0005-0000-0000-00004B780000}"/>
    <cellStyle name="Normal 6 3 10 6 2" xfId="31608" xr:uid="{00000000-0005-0000-0000-00004C780000}"/>
    <cellStyle name="Normal 6 3 10 6 3" xfId="31609" xr:uid="{00000000-0005-0000-0000-00004D780000}"/>
    <cellStyle name="Normal 6 3 10 7" xfId="31610" xr:uid="{00000000-0005-0000-0000-00004E780000}"/>
    <cellStyle name="Normal 6 3 10 8" xfId="31611" xr:uid="{00000000-0005-0000-0000-00004F780000}"/>
    <cellStyle name="Normal 6 3 10 9" xfId="31612" xr:uid="{00000000-0005-0000-0000-000050780000}"/>
    <cellStyle name="Normal 6 3 11" xfId="31613" xr:uid="{00000000-0005-0000-0000-000051780000}"/>
    <cellStyle name="Normal 6 3 11 2" xfId="31614" xr:uid="{00000000-0005-0000-0000-000052780000}"/>
    <cellStyle name="Normal 6 3 11 2 2" xfId="31615" xr:uid="{00000000-0005-0000-0000-000053780000}"/>
    <cellStyle name="Normal 6 3 11 2 2 2" xfId="31616" xr:uid="{00000000-0005-0000-0000-000054780000}"/>
    <cellStyle name="Normal 6 3 11 2 2 3" xfId="31617" xr:uid="{00000000-0005-0000-0000-000055780000}"/>
    <cellStyle name="Normal 6 3 11 2 2 4" xfId="31618" xr:uid="{00000000-0005-0000-0000-000056780000}"/>
    <cellStyle name="Normal 6 3 11 2 3" xfId="31619" xr:uid="{00000000-0005-0000-0000-000057780000}"/>
    <cellStyle name="Normal 6 3 11 2 3 2" xfId="31620" xr:uid="{00000000-0005-0000-0000-000058780000}"/>
    <cellStyle name="Normal 6 3 11 2 3 3" xfId="31621" xr:uid="{00000000-0005-0000-0000-000059780000}"/>
    <cellStyle name="Normal 6 3 11 2 4" xfId="31622" xr:uid="{00000000-0005-0000-0000-00005A780000}"/>
    <cellStyle name="Normal 6 3 11 2 5" xfId="31623" xr:uid="{00000000-0005-0000-0000-00005B780000}"/>
    <cellStyle name="Normal 6 3 11 2 6" xfId="31624" xr:uid="{00000000-0005-0000-0000-00005C780000}"/>
    <cellStyle name="Normal 6 3 11 3" xfId="31625" xr:uid="{00000000-0005-0000-0000-00005D780000}"/>
    <cellStyle name="Normal 6 3 11 3 2" xfId="31626" xr:uid="{00000000-0005-0000-0000-00005E780000}"/>
    <cellStyle name="Normal 6 3 11 3 3" xfId="31627" xr:uid="{00000000-0005-0000-0000-00005F780000}"/>
    <cellStyle name="Normal 6 3 11 3 4" xfId="31628" xr:uid="{00000000-0005-0000-0000-000060780000}"/>
    <cellStyle name="Normal 6 3 11 4" xfId="31629" xr:uid="{00000000-0005-0000-0000-000061780000}"/>
    <cellStyle name="Normal 6 3 11 4 2" xfId="31630" xr:uid="{00000000-0005-0000-0000-000062780000}"/>
    <cellStyle name="Normal 6 3 11 4 3" xfId="31631" xr:uid="{00000000-0005-0000-0000-000063780000}"/>
    <cellStyle name="Normal 6 3 11 4 4" xfId="31632" xr:uid="{00000000-0005-0000-0000-000064780000}"/>
    <cellStyle name="Normal 6 3 11 5" xfId="31633" xr:uid="{00000000-0005-0000-0000-000065780000}"/>
    <cellStyle name="Normal 6 3 11 5 2" xfId="31634" xr:uid="{00000000-0005-0000-0000-000066780000}"/>
    <cellStyle name="Normal 6 3 11 5 3" xfId="31635" xr:uid="{00000000-0005-0000-0000-000067780000}"/>
    <cellStyle name="Normal 6 3 11 5 4" xfId="31636" xr:uid="{00000000-0005-0000-0000-000068780000}"/>
    <cellStyle name="Normal 6 3 11 6" xfId="31637" xr:uid="{00000000-0005-0000-0000-000069780000}"/>
    <cellStyle name="Normal 6 3 11 6 2" xfId="31638" xr:uid="{00000000-0005-0000-0000-00006A780000}"/>
    <cellStyle name="Normal 6 3 11 6 3" xfId="31639" xr:uid="{00000000-0005-0000-0000-00006B780000}"/>
    <cellStyle name="Normal 6 3 11 7" xfId="31640" xr:uid="{00000000-0005-0000-0000-00006C780000}"/>
    <cellStyle name="Normal 6 3 11 8" xfId="31641" xr:uid="{00000000-0005-0000-0000-00006D780000}"/>
    <cellStyle name="Normal 6 3 11 9" xfId="31642" xr:uid="{00000000-0005-0000-0000-00006E780000}"/>
    <cellStyle name="Normal 6 3 12" xfId="31643" xr:uid="{00000000-0005-0000-0000-00006F780000}"/>
    <cellStyle name="Normal 6 3 12 2" xfId="31644" xr:uid="{00000000-0005-0000-0000-000070780000}"/>
    <cellStyle name="Normal 6 3 12 2 2" xfId="31645" xr:uid="{00000000-0005-0000-0000-000071780000}"/>
    <cellStyle name="Normal 6 3 12 2 2 2" xfId="31646" xr:uid="{00000000-0005-0000-0000-000072780000}"/>
    <cellStyle name="Normal 6 3 12 2 2 3" xfId="31647" xr:uid="{00000000-0005-0000-0000-000073780000}"/>
    <cellStyle name="Normal 6 3 12 2 2 4" xfId="31648" xr:uid="{00000000-0005-0000-0000-000074780000}"/>
    <cellStyle name="Normal 6 3 12 2 3" xfId="31649" xr:uid="{00000000-0005-0000-0000-000075780000}"/>
    <cellStyle name="Normal 6 3 12 2 3 2" xfId="31650" xr:uid="{00000000-0005-0000-0000-000076780000}"/>
    <cellStyle name="Normal 6 3 12 2 3 3" xfId="31651" xr:uid="{00000000-0005-0000-0000-000077780000}"/>
    <cellStyle name="Normal 6 3 12 2 4" xfId="31652" xr:uid="{00000000-0005-0000-0000-000078780000}"/>
    <cellStyle name="Normal 6 3 12 2 5" xfId="31653" xr:uid="{00000000-0005-0000-0000-000079780000}"/>
    <cellStyle name="Normal 6 3 12 2 6" xfId="31654" xr:uid="{00000000-0005-0000-0000-00007A780000}"/>
    <cellStyle name="Normal 6 3 12 3" xfId="31655" xr:uid="{00000000-0005-0000-0000-00007B780000}"/>
    <cellStyle name="Normal 6 3 12 3 2" xfId="31656" xr:uid="{00000000-0005-0000-0000-00007C780000}"/>
    <cellStyle name="Normal 6 3 12 3 3" xfId="31657" xr:uid="{00000000-0005-0000-0000-00007D780000}"/>
    <cellStyle name="Normal 6 3 12 3 4" xfId="31658" xr:uid="{00000000-0005-0000-0000-00007E780000}"/>
    <cellStyle name="Normal 6 3 12 4" xfId="31659" xr:uid="{00000000-0005-0000-0000-00007F780000}"/>
    <cellStyle name="Normal 6 3 12 4 2" xfId="31660" xr:uid="{00000000-0005-0000-0000-000080780000}"/>
    <cellStyle name="Normal 6 3 12 4 3" xfId="31661" xr:uid="{00000000-0005-0000-0000-000081780000}"/>
    <cellStyle name="Normal 6 3 12 4 4" xfId="31662" xr:uid="{00000000-0005-0000-0000-000082780000}"/>
    <cellStyle name="Normal 6 3 12 5" xfId="31663" xr:uid="{00000000-0005-0000-0000-000083780000}"/>
    <cellStyle name="Normal 6 3 12 5 2" xfId="31664" xr:uid="{00000000-0005-0000-0000-000084780000}"/>
    <cellStyle name="Normal 6 3 12 5 3" xfId="31665" xr:uid="{00000000-0005-0000-0000-000085780000}"/>
    <cellStyle name="Normal 6 3 12 5 4" xfId="31666" xr:uid="{00000000-0005-0000-0000-000086780000}"/>
    <cellStyle name="Normal 6 3 12 6" xfId="31667" xr:uid="{00000000-0005-0000-0000-000087780000}"/>
    <cellStyle name="Normal 6 3 12 6 2" xfId="31668" xr:uid="{00000000-0005-0000-0000-000088780000}"/>
    <cellStyle name="Normal 6 3 12 6 3" xfId="31669" xr:uid="{00000000-0005-0000-0000-000089780000}"/>
    <cellStyle name="Normal 6 3 12 7" xfId="31670" xr:uid="{00000000-0005-0000-0000-00008A780000}"/>
    <cellStyle name="Normal 6 3 12 8" xfId="31671" xr:uid="{00000000-0005-0000-0000-00008B780000}"/>
    <cellStyle name="Normal 6 3 12 9" xfId="31672" xr:uid="{00000000-0005-0000-0000-00008C780000}"/>
    <cellStyle name="Normal 6 3 13" xfId="31673" xr:uid="{00000000-0005-0000-0000-00008D780000}"/>
    <cellStyle name="Normal 6 3 13 2" xfId="31674" xr:uid="{00000000-0005-0000-0000-00008E780000}"/>
    <cellStyle name="Normal 6 3 13 2 2" xfId="31675" xr:uid="{00000000-0005-0000-0000-00008F780000}"/>
    <cellStyle name="Normal 6 3 13 2 2 2" xfId="31676" xr:uid="{00000000-0005-0000-0000-000090780000}"/>
    <cellStyle name="Normal 6 3 13 2 2 3" xfId="31677" xr:uid="{00000000-0005-0000-0000-000091780000}"/>
    <cellStyle name="Normal 6 3 13 2 2 4" xfId="31678" xr:uid="{00000000-0005-0000-0000-000092780000}"/>
    <cellStyle name="Normal 6 3 13 2 3" xfId="31679" xr:uid="{00000000-0005-0000-0000-000093780000}"/>
    <cellStyle name="Normal 6 3 13 2 3 2" xfId="31680" xr:uid="{00000000-0005-0000-0000-000094780000}"/>
    <cellStyle name="Normal 6 3 13 2 3 3" xfId="31681" xr:uid="{00000000-0005-0000-0000-000095780000}"/>
    <cellStyle name="Normal 6 3 13 2 4" xfId="31682" xr:uid="{00000000-0005-0000-0000-000096780000}"/>
    <cellStyle name="Normal 6 3 13 2 5" xfId="31683" xr:uid="{00000000-0005-0000-0000-000097780000}"/>
    <cellStyle name="Normal 6 3 13 2 6" xfId="31684" xr:uid="{00000000-0005-0000-0000-000098780000}"/>
    <cellStyle name="Normal 6 3 13 3" xfId="31685" xr:uid="{00000000-0005-0000-0000-000099780000}"/>
    <cellStyle name="Normal 6 3 13 3 2" xfId="31686" xr:uid="{00000000-0005-0000-0000-00009A780000}"/>
    <cellStyle name="Normal 6 3 13 3 3" xfId="31687" xr:uid="{00000000-0005-0000-0000-00009B780000}"/>
    <cellStyle name="Normal 6 3 13 3 4" xfId="31688" xr:uid="{00000000-0005-0000-0000-00009C780000}"/>
    <cellStyle name="Normal 6 3 13 4" xfId="31689" xr:uid="{00000000-0005-0000-0000-00009D780000}"/>
    <cellStyle name="Normal 6 3 13 4 2" xfId="31690" xr:uid="{00000000-0005-0000-0000-00009E780000}"/>
    <cellStyle name="Normal 6 3 13 4 3" xfId="31691" xr:uid="{00000000-0005-0000-0000-00009F780000}"/>
    <cellStyle name="Normal 6 3 13 4 4" xfId="31692" xr:uid="{00000000-0005-0000-0000-0000A0780000}"/>
    <cellStyle name="Normal 6 3 13 5" xfId="31693" xr:uid="{00000000-0005-0000-0000-0000A1780000}"/>
    <cellStyle name="Normal 6 3 13 5 2" xfId="31694" xr:uid="{00000000-0005-0000-0000-0000A2780000}"/>
    <cellStyle name="Normal 6 3 13 5 3" xfId="31695" xr:uid="{00000000-0005-0000-0000-0000A3780000}"/>
    <cellStyle name="Normal 6 3 13 6" xfId="31696" xr:uid="{00000000-0005-0000-0000-0000A4780000}"/>
    <cellStyle name="Normal 6 3 13 7" xfId="31697" xr:uid="{00000000-0005-0000-0000-0000A5780000}"/>
    <cellStyle name="Normal 6 3 13 8" xfId="31698" xr:uid="{00000000-0005-0000-0000-0000A6780000}"/>
    <cellStyle name="Normal 6 3 14" xfId="31699" xr:uid="{00000000-0005-0000-0000-0000A7780000}"/>
    <cellStyle name="Normal 6 3 14 2" xfId="31700" xr:uid="{00000000-0005-0000-0000-0000A8780000}"/>
    <cellStyle name="Normal 6 3 14 2 2" xfId="31701" xr:uid="{00000000-0005-0000-0000-0000A9780000}"/>
    <cellStyle name="Normal 6 3 14 2 3" xfId="31702" xr:uid="{00000000-0005-0000-0000-0000AA780000}"/>
    <cellStyle name="Normal 6 3 14 2 4" xfId="31703" xr:uid="{00000000-0005-0000-0000-0000AB780000}"/>
    <cellStyle name="Normal 6 3 14 3" xfId="31704" xr:uid="{00000000-0005-0000-0000-0000AC780000}"/>
    <cellStyle name="Normal 6 3 14 3 2" xfId="31705" xr:uid="{00000000-0005-0000-0000-0000AD780000}"/>
    <cellStyle name="Normal 6 3 14 3 3" xfId="31706" xr:uid="{00000000-0005-0000-0000-0000AE780000}"/>
    <cellStyle name="Normal 6 3 14 3 4" xfId="31707" xr:uid="{00000000-0005-0000-0000-0000AF780000}"/>
    <cellStyle name="Normal 6 3 14 4" xfId="31708" xr:uid="{00000000-0005-0000-0000-0000B0780000}"/>
    <cellStyle name="Normal 6 3 14 4 2" xfId="31709" xr:uid="{00000000-0005-0000-0000-0000B1780000}"/>
    <cellStyle name="Normal 6 3 14 4 3" xfId="31710" xr:uid="{00000000-0005-0000-0000-0000B2780000}"/>
    <cellStyle name="Normal 6 3 14 5" xfId="31711" xr:uid="{00000000-0005-0000-0000-0000B3780000}"/>
    <cellStyle name="Normal 6 3 14 6" xfId="31712" xr:uid="{00000000-0005-0000-0000-0000B4780000}"/>
    <cellStyle name="Normal 6 3 14 7" xfId="31713" xr:uid="{00000000-0005-0000-0000-0000B5780000}"/>
    <cellStyle name="Normal 6 3 15" xfId="31714" xr:uid="{00000000-0005-0000-0000-0000B6780000}"/>
    <cellStyle name="Normal 6 3 15 2" xfId="31715" xr:uid="{00000000-0005-0000-0000-0000B7780000}"/>
    <cellStyle name="Normal 6 3 15 3" xfId="31716" xr:uid="{00000000-0005-0000-0000-0000B8780000}"/>
    <cellStyle name="Normal 6 3 15 4" xfId="31717" xr:uid="{00000000-0005-0000-0000-0000B9780000}"/>
    <cellStyle name="Normal 6 3 16" xfId="31718" xr:uid="{00000000-0005-0000-0000-0000BA780000}"/>
    <cellStyle name="Normal 6 3 16 2" xfId="31719" xr:uid="{00000000-0005-0000-0000-0000BB780000}"/>
    <cellStyle name="Normal 6 3 16 3" xfId="31720" xr:uid="{00000000-0005-0000-0000-0000BC780000}"/>
    <cellStyle name="Normal 6 3 16 4" xfId="31721" xr:uid="{00000000-0005-0000-0000-0000BD780000}"/>
    <cellStyle name="Normal 6 3 17" xfId="31722" xr:uid="{00000000-0005-0000-0000-0000BE780000}"/>
    <cellStyle name="Normal 6 3 17 2" xfId="31723" xr:uid="{00000000-0005-0000-0000-0000BF780000}"/>
    <cellStyle name="Normal 6 3 17 3" xfId="31724" xr:uid="{00000000-0005-0000-0000-0000C0780000}"/>
    <cellStyle name="Normal 6 3 17 4" xfId="31725" xr:uid="{00000000-0005-0000-0000-0000C1780000}"/>
    <cellStyle name="Normal 6 3 18" xfId="31726" xr:uid="{00000000-0005-0000-0000-0000C2780000}"/>
    <cellStyle name="Normal 6 3 18 2" xfId="31727" xr:uid="{00000000-0005-0000-0000-0000C3780000}"/>
    <cellStyle name="Normal 6 3 18 3" xfId="31728" xr:uid="{00000000-0005-0000-0000-0000C4780000}"/>
    <cellStyle name="Normal 6 3 19" xfId="31729" xr:uid="{00000000-0005-0000-0000-0000C5780000}"/>
    <cellStyle name="Normal 6 3 2" xfId="134" xr:uid="{00000000-0005-0000-0000-0000C6780000}"/>
    <cellStyle name="Normal 6 3 2 10" xfId="31730" xr:uid="{00000000-0005-0000-0000-0000C7780000}"/>
    <cellStyle name="Normal 6 3 2 10 2" xfId="31731" xr:uid="{00000000-0005-0000-0000-0000C8780000}"/>
    <cellStyle name="Normal 6 3 2 10 2 2" xfId="31732" xr:uid="{00000000-0005-0000-0000-0000C9780000}"/>
    <cellStyle name="Normal 6 3 2 10 2 2 2" xfId="31733" xr:uid="{00000000-0005-0000-0000-0000CA780000}"/>
    <cellStyle name="Normal 6 3 2 10 2 2 3" xfId="31734" xr:uid="{00000000-0005-0000-0000-0000CB780000}"/>
    <cellStyle name="Normal 6 3 2 10 2 2 4" xfId="31735" xr:uid="{00000000-0005-0000-0000-0000CC780000}"/>
    <cellStyle name="Normal 6 3 2 10 2 3" xfId="31736" xr:uid="{00000000-0005-0000-0000-0000CD780000}"/>
    <cellStyle name="Normal 6 3 2 10 2 3 2" xfId="31737" xr:uid="{00000000-0005-0000-0000-0000CE780000}"/>
    <cellStyle name="Normal 6 3 2 10 2 3 3" xfId="31738" xr:uid="{00000000-0005-0000-0000-0000CF780000}"/>
    <cellStyle name="Normal 6 3 2 10 2 4" xfId="31739" xr:uid="{00000000-0005-0000-0000-0000D0780000}"/>
    <cellStyle name="Normal 6 3 2 10 2 5" xfId="31740" xr:uid="{00000000-0005-0000-0000-0000D1780000}"/>
    <cellStyle name="Normal 6 3 2 10 2 6" xfId="31741" xr:uid="{00000000-0005-0000-0000-0000D2780000}"/>
    <cellStyle name="Normal 6 3 2 10 3" xfId="31742" xr:uid="{00000000-0005-0000-0000-0000D3780000}"/>
    <cellStyle name="Normal 6 3 2 10 3 2" xfId="31743" xr:uid="{00000000-0005-0000-0000-0000D4780000}"/>
    <cellStyle name="Normal 6 3 2 10 3 3" xfId="31744" xr:uid="{00000000-0005-0000-0000-0000D5780000}"/>
    <cellStyle name="Normal 6 3 2 10 3 4" xfId="31745" xr:uid="{00000000-0005-0000-0000-0000D6780000}"/>
    <cellStyle name="Normal 6 3 2 10 4" xfId="31746" xr:uid="{00000000-0005-0000-0000-0000D7780000}"/>
    <cellStyle name="Normal 6 3 2 10 4 2" xfId="31747" xr:uid="{00000000-0005-0000-0000-0000D8780000}"/>
    <cellStyle name="Normal 6 3 2 10 4 3" xfId="31748" xr:uid="{00000000-0005-0000-0000-0000D9780000}"/>
    <cellStyle name="Normal 6 3 2 10 4 4" xfId="31749" xr:uid="{00000000-0005-0000-0000-0000DA780000}"/>
    <cellStyle name="Normal 6 3 2 10 5" xfId="31750" xr:uid="{00000000-0005-0000-0000-0000DB780000}"/>
    <cellStyle name="Normal 6 3 2 10 5 2" xfId="31751" xr:uid="{00000000-0005-0000-0000-0000DC780000}"/>
    <cellStyle name="Normal 6 3 2 10 5 3" xfId="31752" xr:uid="{00000000-0005-0000-0000-0000DD780000}"/>
    <cellStyle name="Normal 6 3 2 10 5 4" xfId="31753" xr:uid="{00000000-0005-0000-0000-0000DE780000}"/>
    <cellStyle name="Normal 6 3 2 10 6" xfId="31754" xr:uid="{00000000-0005-0000-0000-0000DF780000}"/>
    <cellStyle name="Normal 6 3 2 10 6 2" xfId="31755" xr:uid="{00000000-0005-0000-0000-0000E0780000}"/>
    <cellStyle name="Normal 6 3 2 10 6 3" xfId="31756" xr:uid="{00000000-0005-0000-0000-0000E1780000}"/>
    <cellStyle name="Normal 6 3 2 10 7" xfId="31757" xr:uid="{00000000-0005-0000-0000-0000E2780000}"/>
    <cellStyle name="Normal 6 3 2 10 8" xfId="31758" xr:uid="{00000000-0005-0000-0000-0000E3780000}"/>
    <cellStyle name="Normal 6 3 2 10 9" xfId="31759" xr:uid="{00000000-0005-0000-0000-0000E4780000}"/>
    <cellStyle name="Normal 6 3 2 11" xfId="31760" xr:uid="{00000000-0005-0000-0000-0000E5780000}"/>
    <cellStyle name="Normal 6 3 2 11 2" xfId="31761" xr:uid="{00000000-0005-0000-0000-0000E6780000}"/>
    <cellStyle name="Normal 6 3 2 11 2 2" xfId="31762" xr:uid="{00000000-0005-0000-0000-0000E7780000}"/>
    <cellStyle name="Normal 6 3 2 11 2 2 2" xfId="31763" xr:uid="{00000000-0005-0000-0000-0000E8780000}"/>
    <cellStyle name="Normal 6 3 2 11 2 2 3" xfId="31764" xr:uid="{00000000-0005-0000-0000-0000E9780000}"/>
    <cellStyle name="Normal 6 3 2 11 2 2 4" xfId="31765" xr:uid="{00000000-0005-0000-0000-0000EA780000}"/>
    <cellStyle name="Normal 6 3 2 11 2 3" xfId="31766" xr:uid="{00000000-0005-0000-0000-0000EB780000}"/>
    <cellStyle name="Normal 6 3 2 11 2 3 2" xfId="31767" xr:uid="{00000000-0005-0000-0000-0000EC780000}"/>
    <cellStyle name="Normal 6 3 2 11 2 3 3" xfId="31768" xr:uid="{00000000-0005-0000-0000-0000ED780000}"/>
    <cellStyle name="Normal 6 3 2 11 2 4" xfId="31769" xr:uid="{00000000-0005-0000-0000-0000EE780000}"/>
    <cellStyle name="Normal 6 3 2 11 2 5" xfId="31770" xr:uid="{00000000-0005-0000-0000-0000EF780000}"/>
    <cellStyle name="Normal 6 3 2 11 2 6" xfId="31771" xr:uid="{00000000-0005-0000-0000-0000F0780000}"/>
    <cellStyle name="Normal 6 3 2 11 3" xfId="31772" xr:uid="{00000000-0005-0000-0000-0000F1780000}"/>
    <cellStyle name="Normal 6 3 2 11 3 2" xfId="31773" xr:uid="{00000000-0005-0000-0000-0000F2780000}"/>
    <cellStyle name="Normal 6 3 2 11 3 3" xfId="31774" xr:uid="{00000000-0005-0000-0000-0000F3780000}"/>
    <cellStyle name="Normal 6 3 2 11 3 4" xfId="31775" xr:uid="{00000000-0005-0000-0000-0000F4780000}"/>
    <cellStyle name="Normal 6 3 2 11 4" xfId="31776" xr:uid="{00000000-0005-0000-0000-0000F5780000}"/>
    <cellStyle name="Normal 6 3 2 11 4 2" xfId="31777" xr:uid="{00000000-0005-0000-0000-0000F6780000}"/>
    <cellStyle name="Normal 6 3 2 11 4 3" xfId="31778" xr:uid="{00000000-0005-0000-0000-0000F7780000}"/>
    <cellStyle name="Normal 6 3 2 11 4 4" xfId="31779" xr:uid="{00000000-0005-0000-0000-0000F8780000}"/>
    <cellStyle name="Normal 6 3 2 11 5" xfId="31780" xr:uid="{00000000-0005-0000-0000-0000F9780000}"/>
    <cellStyle name="Normal 6 3 2 11 5 2" xfId="31781" xr:uid="{00000000-0005-0000-0000-0000FA780000}"/>
    <cellStyle name="Normal 6 3 2 11 5 3" xfId="31782" xr:uid="{00000000-0005-0000-0000-0000FB780000}"/>
    <cellStyle name="Normal 6 3 2 11 6" xfId="31783" xr:uid="{00000000-0005-0000-0000-0000FC780000}"/>
    <cellStyle name="Normal 6 3 2 11 7" xfId="31784" xr:uid="{00000000-0005-0000-0000-0000FD780000}"/>
    <cellStyle name="Normal 6 3 2 11 8" xfId="31785" xr:uid="{00000000-0005-0000-0000-0000FE780000}"/>
    <cellStyle name="Normal 6 3 2 12" xfId="31786" xr:uid="{00000000-0005-0000-0000-0000FF780000}"/>
    <cellStyle name="Normal 6 3 2 12 2" xfId="31787" xr:uid="{00000000-0005-0000-0000-000000790000}"/>
    <cellStyle name="Normal 6 3 2 12 2 2" xfId="31788" xr:uid="{00000000-0005-0000-0000-000001790000}"/>
    <cellStyle name="Normal 6 3 2 12 2 3" xfId="31789" xr:uid="{00000000-0005-0000-0000-000002790000}"/>
    <cellStyle name="Normal 6 3 2 12 2 4" xfId="31790" xr:uid="{00000000-0005-0000-0000-000003790000}"/>
    <cellStyle name="Normal 6 3 2 12 3" xfId="31791" xr:uid="{00000000-0005-0000-0000-000004790000}"/>
    <cellStyle name="Normal 6 3 2 12 3 2" xfId="31792" xr:uid="{00000000-0005-0000-0000-000005790000}"/>
    <cellStyle name="Normal 6 3 2 12 3 3" xfId="31793" xr:uid="{00000000-0005-0000-0000-000006790000}"/>
    <cellStyle name="Normal 6 3 2 12 3 4" xfId="31794" xr:uid="{00000000-0005-0000-0000-000007790000}"/>
    <cellStyle name="Normal 6 3 2 12 4" xfId="31795" xr:uid="{00000000-0005-0000-0000-000008790000}"/>
    <cellStyle name="Normal 6 3 2 12 4 2" xfId="31796" xr:uid="{00000000-0005-0000-0000-000009790000}"/>
    <cellStyle name="Normal 6 3 2 12 4 3" xfId="31797" xr:uid="{00000000-0005-0000-0000-00000A790000}"/>
    <cellStyle name="Normal 6 3 2 12 5" xfId="31798" xr:uid="{00000000-0005-0000-0000-00000B790000}"/>
    <cellStyle name="Normal 6 3 2 12 6" xfId="31799" xr:uid="{00000000-0005-0000-0000-00000C790000}"/>
    <cellStyle name="Normal 6 3 2 12 7" xfId="31800" xr:uid="{00000000-0005-0000-0000-00000D790000}"/>
    <cellStyle name="Normal 6 3 2 13" xfId="31801" xr:uid="{00000000-0005-0000-0000-00000E790000}"/>
    <cellStyle name="Normal 6 3 2 13 2" xfId="31802" xr:uid="{00000000-0005-0000-0000-00000F790000}"/>
    <cellStyle name="Normal 6 3 2 13 3" xfId="31803" xr:uid="{00000000-0005-0000-0000-000010790000}"/>
    <cellStyle name="Normal 6 3 2 13 4" xfId="31804" xr:uid="{00000000-0005-0000-0000-000011790000}"/>
    <cellStyle name="Normal 6 3 2 14" xfId="31805" xr:uid="{00000000-0005-0000-0000-000012790000}"/>
    <cellStyle name="Normal 6 3 2 14 2" xfId="31806" xr:uid="{00000000-0005-0000-0000-000013790000}"/>
    <cellStyle name="Normal 6 3 2 14 3" xfId="31807" xr:uid="{00000000-0005-0000-0000-000014790000}"/>
    <cellStyle name="Normal 6 3 2 14 4" xfId="31808" xr:uid="{00000000-0005-0000-0000-000015790000}"/>
    <cellStyle name="Normal 6 3 2 15" xfId="31809" xr:uid="{00000000-0005-0000-0000-000016790000}"/>
    <cellStyle name="Normal 6 3 2 15 2" xfId="31810" xr:uid="{00000000-0005-0000-0000-000017790000}"/>
    <cellStyle name="Normal 6 3 2 15 3" xfId="31811" xr:uid="{00000000-0005-0000-0000-000018790000}"/>
    <cellStyle name="Normal 6 3 2 15 4" xfId="31812" xr:uid="{00000000-0005-0000-0000-000019790000}"/>
    <cellStyle name="Normal 6 3 2 16" xfId="31813" xr:uid="{00000000-0005-0000-0000-00001A790000}"/>
    <cellStyle name="Normal 6 3 2 16 2" xfId="31814" xr:uid="{00000000-0005-0000-0000-00001B790000}"/>
    <cellStyle name="Normal 6 3 2 16 3" xfId="31815" xr:uid="{00000000-0005-0000-0000-00001C790000}"/>
    <cellStyle name="Normal 6 3 2 17" xfId="31816" xr:uid="{00000000-0005-0000-0000-00001D790000}"/>
    <cellStyle name="Normal 6 3 2 18" xfId="31817" xr:uid="{00000000-0005-0000-0000-00001E790000}"/>
    <cellStyle name="Normal 6 3 2 19" xfId="31818" xr:uid="{00000000-0005-0000-0000-00001F790000}"/>
    <cellStyle name="Normal 6 3 2 2" xfId="490" xr:uid="{00000000-0005-0000-0000-000020790000}"/>
    <cellStyle name="Normal 6 3 2 2 10" xfId="31819" xr:uid="{00000000-0005-0000-0000-000021790000}"/>
    <cellStyle name="Normal 6 3 2 2 10 2" xfId="31820" xr:uid="{00000000-0005-0000-0000-000022790000}"/>
    <cellStyle name="Normal 6 3 2 2 10 3" xfId="31821" xr:uid="{00000000-0005-0000-0000-000023790000}"/>
    <cellStyle name="Normal 6 3 2 2 10 4" xfId="31822" xr:uid="{00000000-0005-0000-0000-000024790000}"/>
    <cellStyle name="Normal 6 3 2 2 11" xfId="31823" xr:uid="{00000000-0005-0000-0000-000025790000}"/>
    <cellStyle name="Normal 6 3 2 2 11 2" xfId="31824" xr:uid="{00000000-0005-0000-0000-000026790000}"/>
    <cellStyle name="Normal 6 3 2 2 11 3" xfId="31825" xr:uid="{00000000-0005-0000-0000-000027790000}"/>
    <cellStyle name="Normal 6 3 2 2 12" xfId="31826" xr:uid="{00000000-0005-0000-0000-000028790000}"/>
    <cellStyle name="Normal 6 3 2 2 13" xfId="31827" xr:uid="{00000000-0005-0000-0000-000029790000}"/>
    <cellStyle name="Normal 6 3 2 2 14" xfId="31828" xr:uid="{00000000-0005-0000-0000-00002A790000}"/>
    <cellStyle name="Normal 6 3 2 2 2" xfId="651" xr:uid="{00000000-0005-0000-0000-00002B790000}"/>
    <cellStyle name="Normal 6 3 2 2 2 10" xfId="31829" xr:uid="{00000000-0005-0000-0000-00002C790000}"/>
    <cellStyle name="Normal 6 3 2 2 2 11" xfId="31830" xr:uid="{00000000-0005-0000-0000-00002D790000}"/>
    <cellStyle name="Normal 6 3 2 2 2 2" xfId="1117" xr:uid="{00000000-0005-0000-0000-00002E790000}"/>
    <cellStyle name="Normal 6 3 2 2 2 2 10" xfId="31831" xr:uid="{00000000-0005-0000-0000-00002F790000}"/>
    <cellStyle name="Normal 6 3 2 2 2 2 2" xfId="1628" xr:uid="{00000000-0005-0000-0000-000030790000}"/>
    <cellStyle name="Normal 6 3 2 2 2 2 2 2" xfId="31832" xr:uid="{00000000-0005-0000-0000-000031790000}"/>
    <cellStyle name="Normal 6 3 2 2 2 2 2 2 2" xfId="31833" xr:uid="{00000000-0005-0000-0000-000032790000}"/>
    <cellStyle name="Normal 6 3 2 2 2 2 2 2 2 2" xfId="31834" xr:uid="{00000000-0005-0000-0000-000033790000}"/>
    <cellStyle name="Normal 6 3 2 2 2 2 2 2 2 3" xfId="31835" xr:uid="{00000000-0005-0000-0000-000034790000}"/>
    <cellStyle name="Normal 6 3 2 2 2 2 2 2 2 4" xfId="31836" xr:uid="{00000000-0005-0000-0000-000035790000}"/>
    <cellStyle name="Normal 6 3 2 2 2 2 2 2 3" xfId="31837" xr:uid="{00000000-0005-0000-0000-000036790000}"/>
    <cellStyle name="Normal 6 3 2 2 2 2 2 2 3 2" xfId="31838" xr:uid="{00000000-0005-0000-0000-000037790000}"/>
    <cellStyle name="Normal 6 3 2 2 2 2 2 2 3 3" xfId="31839" xr:uid="{00000000-0005-0000-0000-000038790000}"/>
    <cellStyle name="Normal 6 3 2 2 2 2 2 2 4" xfId="31840" xr:uid="{00000000-0005-0000-0000-000039790000}"/>
    <cellStyle name="Normal 6 3 2 2 2 2 2 2 5" xfId="31841" xr:uid="{00000000-0005-0000-0000-00003A790000}"/>
    <cellStyle name="Normal 6 3 2 2 2 2 2 2 6" xfId="31842" xr:uid="{00000000-0005-0000-0000-00003B790000}"/>
    <cellStyle name="Normal 6 3 2 2 2 2 2 3" xfId="31843" xr:uid="{00000000-0005-0000-0000-00003C790000}"/>
    <cellStyle name="Normal 6 3 2 2 2 2 2 3 2" xfId="31844" xr:uid="{00000000-0005-0000-0000-00003D790000}"/>
    <cellStyle name="Normal 6 3 2 2 2 2 2 3 3" xfId="31845" xr:uid="{00000000-0005-0000-0000-00003E790000}"/>
    <cellStyle name="Normal 6 3 2 2 2 2 2 3 4" xfId="31846" xr:uid="{00000000-0005-0000-0000-00003F790000}"/>
    <cellStyle name="Normal 6 3 2 2 2 2 2 4" xfId="31847" xr:uid="{00000000-0005-0000-0000-000040790000}"/>
    <cellStyle name="Normal 6 3 2 2 2 2 2 4 2" xfId="31848" xr:uid="{00000000-0005-0000-0000-000041790000}"/>
    <cellStyle name="Normal 6 3 2 2 2 2 2 4 3" xfId="31849" xr:uid="{00000000-0005-0000-0000-000042790000}"/>
    <cellStyle name="Normal 6 3 2 2 2 2 2 4 4" xfId="31850" xr:uid="{00000000-0005-0000-0000-000043790000}"/>
    <cellStyle name="Normal 6 3 2 2 2 2 2 5" xfId="31851" xr:uid="{00000000-0005-0000-0000-000044790000}"/>
    <cellStyle name="Normal 6 3 2 2 2 2 2 5 2" xfId="31852" xr:uid="{00000000-0005-0000-0000-000045790000}"/>
    <cellStyle name="Normal 6 3 2 2 2 2 2 5 3" xfId="31853" xr:uid="{00000000-0005-0000-0000-000046790000}"/>
    <cellStyle name="Normal 6 3 2 2 2 2 2 5 4" xfId="31854" xr:uid="{00000000-0005-0000-0000-000047790000}"/>
    <cellStyle name="Normal 6 3 2 2 2 2 2 6" xfId="31855" xr:uid="{00000000-0005-0000-0000-000048790000}"/>
    <cellStyle name="Normal 6 3 2 2 2 2 2 6 2" xfId="31856" xr:uid="{00000000-0005-0000-0000-000049790000}"/>
    <cellStyle name="Normal 6 3 2 2 2 2 2 6 3" xfId="31857" xr:uid="{00000000-0005-0000-0000-00004A790000}"/>
    <cellStyle name="Normal 6 3 2 2 2 2 2 7" xfId="31858" xr:uid="{00000000-0005-0000-0000-00004B790000}"/>
    <cellStyle name="Normal 6 3 2 2 2 2 2 8" xfId="31859" xr:uid="{00000000-0005-0000-0000-00004C790000}"/>
    <cellStyle name="Normal 6 3 2 2 2 2 2 9" xfId="31860" xr:uid="{00000000-0005-0000-0000-00004D790000}"/>
    <cellStyle name="Normal 6 3 2 2 2 2 3" xfId="31861" xr:uid="{00000000-0005-0000-0000-00004E790000}"/>
    <cellStyle name="Normal 6 3 2 2 2 2 3 2" xfId="31862" xr:uid="{00000000-0005-0000-0000-00004F790000}"/>
    <cellStyle name="Normal 6 3 2 2 2 2 3 2 2" xfId="31863" xr:uid="{00000000-0005-0000-0000-000050790000}"/>
    <cellStyle name="Normal 6 3 2 2 2 2 3 2 3" xfId="31864" xr:uid="{00000000-0005-0000-0000-000051790000}"/>
    <cellStyle name="Normal 6 3 2 2 2 2 3 2 4" xfId="31865" xr:uid="{00000000-0005-0000-0000-000052790000}"/>
    <cellStyle name="Normal 6 3 2 2 2 2 3 3" xfId="31866" xr:uid="{00000000-0005-0000-0000-000053790000}"/>
    <cellStyle name="Normal 6 3 2 2 2 2 3 3 2" xfId="31867" xr:uid="{00000000-0005-0000-0000-000054790000}"/>
    <cellStyle name="Normal 6 3 2 2 2 2 3 3 3" xfId="31868" xr:uid="{00000000-0005-0000-0000-000055790000}"/>
    <cellStyle name="Normal 6 3 2 2 2 2 3 4" xfId="31869" xr:uid="{00000000-0005-0000-0000-000056790000}"/>
    <cellStyle name="Normal 6 3 2 2 2 2 3 5" xfId="31870" xr:uid="{00000000-0005-0000-0000-000057790000}"/>
    <cellStyle name="Normal 6 3 2 2 2 2 3 6" xfId="31871" xr:uid="{00000000-0005-0000-0000-000058790000}"/>
    <cellStyle name="Normal 6 3 2 2 2 2 4" xfId="31872" xr:uid="{00000000-0005-0000-0000-000059790000}"/>
    <cellStyle name="Normal 6 3 2 2 2 2 4 2" xfId="31873" xr:uid="{00000000-0005-0000-0000-00005A790000}"/>
    <cellStyle name="Normal 6 3 2 2 2 2 4 3" xfId="31874" xr:uid="{00000000-0005-0000-0000-00005B790000}"/>
    <cellStyle name="Normal 6 3 2 2 2 2 4 4" xfId="31875" xr:uid="{00000000-0005-0000-0000-00005C790000}"/>
    <cellStyle name="Normal 6 3 2 2 2 2 5" xfId="31876" xr:uid="{00000000-0005-0000-0000-00005D790000}"/>
    <cellStyle name="Normal 6 3 2 2 2 2 5 2" xfId="31877" xr:uid="{00000000-0005-0000-0000-00005E790000}"/>
    <cellStyle name="Normal 6 3 2 2 2 2 5 3" xfId="31878" xr:uid="{00000000-0005-0000-0000-00005F790000}"/>
    <cellStyle name="Normal 6 3 2 2 2 2 5 4" xfId="31879" xr:uid="{00000000-0005-0000-0000-000060790000}"/>
    <cellStyle name="Normal 6 3 2 2 2 2 6" xfId="31880" xr:uid="{00000000-0005-0000-0000-000061790000}"/>
    <cellStyle name="Normal 6 3 2 2 2 2 6 2" xfId="31881" xr:uid="{00000000-0005-0000-0000-000062790000}"/>
    <cellStyle name="Normal 6 3 2 2 2 2 6 3" xfId="31882" xr:uid="{00000000-0005-0000-0000-000063790000}"/>
    <cellStyle name="Normal 6 3 2 2 2 2 6 4" xfId="31883" xr:uid="{00000000-0005-0000-0000-000064790000}"/>
    <cellStyle name="Normal 6 3 2 2 2 2 7" xfId="31884" xr:uid="{00000000-0005-0000-0000-000065790000}"/>
    <cellStyle name="Normal 6 3 2 2 2 2 7 2" xfId="31885" xr:uid="{00000000-0005-0000-0000-000066790000}"/>
    <cellStyle name="Normal 6 3 2 2 2 2 7 3" xfId="31886" xr:uid="{00000000-0005-0000-0000-000067790000}"/>
    <cellStyle name="Normal 6 3 2 2 2 2 8" xfId="31887" xr:uid="{00000000-0005-0000-0000-000068790000}"/>
    <cellStyle name="Normal 6 3 2 2 2 2 9" xfId="31888" xr:uid="{00000000-0005-0000-0000-000069790000}"/>
    <cellStyle name="Normal 6 3 2 2 2 3" xfId="1627" xr:uid="{00000000-0005-0000-0000-00006A790000}"/>
    <cellStyle name="Normal 6 3 2 2 2 3 2" xfId="31889" xr:uid="{00000000-0005-0000-0000-00006B790000}"/>
    <cellStyle name="Normal 6 3 2 2 2 3 2 2" xfId="31890" xr:uid="{00000000-0005-0000-0000-00006C790000}"/>
    <cellStyle name="Normal 6 3 2 2 2 3 2 2 2" xfId="31891" xr:uid="{00000000-0005-0000-0000-00006D790000}"/>
    <cellStyle name="Normal 6 3 2 2 2 3 2 2 3" xfId="31892" xr:uid="{00000000-0005-0000-0000-00006E790000}"/>
    <cellStyle name="Normal 6 3 2 2 2 3 2 2 4" xfId="31893" xr:uid="{00000000-0005-0000-0000-00006F790000}"/>
    <cellStyle name="Normal 6 3 2 2 2 3 2 3" xfId="31894" xr:uid="{00000000-0005-0000-0000-000070790000}"/>
    <cellStyle name="Normal 6 3 2 2 2 3 2 3 2" xfId="31895" xr:uid="{00000000-0005-0000-0000-000071790000}"/>
    <cellStyle name="Normal 6 3 2 2 2 3 2 3 3" xfId="31896" xr:uid="{00000000-0005-0000-0000-000072790000}"/>
    <cellStyle name="Normal 6 3 2 2 2 3 2 4" xfId="31897" xr:uid="{00000000-0005-0000-0000-000073790000}"/>
    <cellStyle name="Normal 6 3 2 2 2 3 2 5" xfId="31898" xr:uid="{00000000-0005-0000-0000-000074790000}"/>
    <cellStyle name="Normal 6 3 2 2 2 3 2 6" xfId="31899" xr:uid="{00000000-0005-0000-0000-000075790000}"/>
    <cellStyle name="Normal 6 3 2 2 2 3 3" xfId="31900" xr:uid="{00000000-0005-0000-0000-000076790000}"/>
    <cellStyle name="Normal 6 3 2 2 2 3 3 2" xfId="31901" xr:uid="{00000000-0005-0000-0000-000077790000}"/>
    <cellStyle name="Normal 6 3 2 2 2 3 3 3" xfId="31902" xr:uid="{00000000-0005-0000-0000-000078790000}"/>
    <cellStyle name="Normal 6 3 2 2 2 3 3 4" xfId="31903" xr:uid="{00000000-0005-0000-0000-000079790000}"/>
    <cellStyle name="Normal 6 3 2 2 2 3 4" xfId="31904" xr:uid="{00000000-0005-0000-0000-00007A790000}"/>
    <cellStyle name="Normal 6 3 2 2 2 3 4 2" xfId="31905" xr:uid="{00000000-0005-0000-0000-00007B790000}"/>
    <cellStyle name="Normal 6 3 2 2 2 3 4 3" xfId="31906" xr:uid="{00000000-0005-0000-0000-00007C790000}"/>
    <cellStyle name="Normal 6 3 2 2 2 3 4 4" xfId="31907" xr:uid="{00000000-0005-0000-0000-00007D790000}"/>
    <cellStyle name="Normal 6 3 2 2 2 3 5" xfId="31908" xr:uid="{00000000-0005-0000-0000-00007E790000}"/>
    <cellStyle name="Normal 6 3 2 2 2 3 5 2" xfId="31909" xr:uid="{00000000-0005-0000-0000-00007F790000}"/>
    <cellStyle name="Normal 6 3 2 2 2 3 5 3" xfId="31910" xr:uid="{00000000-0005-0000-0000-000080790000}"/>
    <cellStyle name="Normal 6 3 2 2 2 3 5 4" xfId="31911" xr:uid="{00000000-0005-0000-0000-000081790000}"/>
    <cellStyle name="Normal 6 3 2 2 2 3 6" xfId="31912" xr:uid="{00000000-0005-0000-0000-000082790000}"/>
    <cellStyle name="Normal 6 3 2 2 2 3 6 2" xfId="31913" xr:uid="{00000000-0005-0000-0000-000083790000}"/>
    <cellStyle name="Normal 6 3 2 2 2 3 6 3" xfId="31914" xr:uid="{00000000-0005-0000-0000-000084790000}"/>
    <cellStyle name="Normal 6 3 2 2 2 3 7" xfId="31915" xr:uid="{00000000-0005-0000-0000-000085790000}"/>
    <cellStyle name="Normal 6 3 2 2 2 3 8" xfId="31916" xr:uid="{00000000-0005-0000-0000-000086790000}"/>
    <cellStyle name="Normal 6 3 2 2 2 3 9" xfId="31917" xr:uid="{00000000-0005-0000-0000-000087790000}"/>
    <cellStyle name="Normal 6 3 2 2 2 4" xfId="31918" xr:uid="{00000000-0005-0000-0000-000088790000}"/>
    <cellStyle name="Normal 6 3 2 2 2 4 2" xfId="31919" xr:uid="{00000000-0005-0000-0000-000089790000}"/>
    <cellStyle name="Normal 6 3 2 2 2 4 2 2" xfId="31920" xr:uid="{00000000-0005-0000-0000-00008A790000}"/>
    <cellStyle name="Normal 6 3 2 2 2 4 2 3" xfId="31921" xr:uid="{00000000-0005-0000-0000-00008B790000}"/>
    <cellStyle name="Normal 6 3 2 2 2 4 2 4" xfId="31922" xr:uid="{00000000-0005-0000-0000-00008C790000}"/>
    <cellStyle name="Normal 6 3 2 2 2 4 3" xfId="31923" xr:uid="{00000000-0005-0000-0000-00008D790000}"/>
    <cellStyle name="Normal 6 3 2 2 2 4 3 2" xfId="31924" xr:uid="{00000000-0005-0000-0000-00008E790000}"/>
    <cellStyle name="Normal 6 3 2 2 2 4 3 3" xfId="31925" xr:uid="{00000000-0005-0000-0000-00008F790000}"/>
    <cellStyle name="Normal 6 3 2 2 2 4 4" xfId="31926" xr:uid="{00000000-0005-0000-0000-000090790000}"/>
    <cellStyle name="Normal 6 3 2 2 2 4 5" xfId="31927" xr:uid="{00000000-0005-0000-0000-000091790000}"/>
    <cellStyle name="Normal 6 3 2 2 2 4 6" xfId="31928" xr:uid="{00000000-0005-0000-0000-000092790000}"/>
    <cellStyle name="Normal 6 3 2 2 2 5" xfId="31929" xr:uid="{00000000-0005-0000-0000-000093790000}"/>
    <cellStyle name="Normal 6 3 2 2 2 5 2" xfId="31930" xr:uid="{00000000-0005-0000-0000-000094790000}"/>
    <cellStyle name="Normal 6 3 2 2 2 5 3" xfId="31931" xr:uid="{00000000-0005-0000-0000-000095790000}"/>
    <cellStyle name="Normal 6 3 2 2 2 5 4" xfId="31932" xr:uid="{00000000-0005-0000-0000-000096790000}"/>
    <cellStyle name="Normal 6 3 2 2 2 6" xfId="31933" xr:uid="{00000000-0005-0000-0000-000097790000}"/>
    <cellStyle name="Normal 6 3 2 2 2 6 2" xfId="31934" xr:uid="{00000000-0005-0000-0000-000098790000}"/>
    <cellStyle name="Normal 6 3 2 2 2 6 3" xfId="31935" xr:uid="{00000000-0005-0000-0000-000099790000}"/>
    <cellStyle name="Normal 6 3 2 2 2 6 4" xfId="31936" xr:uid="{00000000-0005-0000-0000-00009A790000}"/>
    <cellStyle name="Normal 6 3 2 2 2 7" xfId="31937" xr:uid="{00000000-0005-0000-0000-00009B790000}"/>
    <cellStyle name="Normal 6 3 2 2 2 7 2" xfId="31938" xr:uid="{00000000-0005-0000-0000-00009C790000}"/>
    <cellStyle name="Normal 6 3 2 2 2 7 3" xfId="31939" xr:uid="{00000000-0005-0000-0000-00009D790000}"/>
    <cellStyle name="Normal 6 3 2 2 2 7 4" xfId="31940" xr:uid="{00000000-0005-0000-0000-00009E790000}"/>
    <cellStyle name="Normal 6 3 2 2 2 8" xfId="31941" xr:uid="{00000000-0005-0000-0000-00009F790000}"/>
    <cellStyle name="Normal 6 3 2 2 2 8 2" xfId="31942" xr:uid="{00000000-0005-0000-0000-0000A0790000}"/>
    <cellStyle name="Normal 6 3 2 2 2 8 3" xfId="31943" xr:uid="{00000000-0005-0000-0000-0000A1790000}"/>
    <cellStyle name="Normal 6 3 2 2 2 9" xfId="31944" xr:uid="{00000000-0005-0000-0000-0000A2790000}"/>
    <cellStyle name="Normal 6 3 2 2 3" xfId="804" xr:uid="{00000000-0005-0000-0000-0000A3790000}"/>
    <cellStyle name="Normal 6 3 2 2 3 10" xfId="31945" xr:uid="{00000000-0005-0000-0000-0000A4790000}"/>
    <cellStyle name="Normal 6 3 2 2 3 2" xfId="1629" xr:uid="{00000000-0005-0000-0000-0000A5790000}"/>
    <cellStyle name="Normal 6 3 2 2 3 2 2" xfId="31946" xr:uid="{00000000-0005-0000-0000-0000A6790000}"/>
    <cellStyle name="Normal 6 3 2 2 3 2 2 2" xfId="31947" xr:uid="{00000000-0005-0000-0000-0000A7790000}"/>
    <cellStyle name="Normal 6 3 2 2 3 2 2 2 2" xfId="31948" xr:uid="{00000000-0005-0000-0000-0000A8790000}"/>
    <cellStyle name="Normal 6 3 2 2 3 2 2 2 3" xfId="31949" xr:uid="{00000000-0005-0000-0000-0000A9790000}"/>
    <cellStyle name="Normal 6 3 2 2 3 2 2 2 4" xfId="31950" xr:uid="{00000000-0005-0000-0000-0000AA790000}"/>
    <cellStyle name="Normal 6 3 2 2 3 2 2 3" xfId="31951" xr:uid="{00000000-0005-0000-0000-0000AB790000}"/>
    <cellStyle name="Normal 6 3 2 2 3 2 2 3 2" xfId="31952" xr:uid="{00000000-0005-0000-0000-0000AC790000}"/>
    <cellStyle name="Normal 6 3 2 2 3 2 2 3 3" xfId="31953" xr:uid="{00000000-0005-0000-0000-0000AD790000}"/>
    <cellStyle name="Normal 6 3 2 2 3 2 2 4" xfId="31954" xr:uid="{00000000-0005-0000-0000-0000AE790000}"/>
    <cellStyle name="Normal 6 3 2 2 3 2 2 5" xfId="31955" xr:uid="{00000000-0005-0000-0000-0000AF790000}"/>
    <cellStyle name="Normal 6 3 2 2 3 2 2 6" xfId="31956" xr:uid="{00000000-0005-0000-0000-0000B0790000}"/>
    <cellStyle name="Normal 6 3 2 2 3 2 3" xfId="31957" xr:uid="{00000000-0005-0000-0000-0000B1790000}"/>
    <cellStyle name="Normal 6 3 2 2 3 2 3 2" xfId="31958" xr:uid="{00000000-0005-0000-0000-0000B2790000}"/>
    <cellStyle name="Normal 6 3 2 2 3 2 3 3" xfId="31959" xr:uid="{00000000-0005-0000-0000-0000B3790000}"/>
    <cellStyle name="Normal 6 3 2 2 3 2 3 4" xfId="31960" xr:uid="{00000000-0005-0000-0000-0000B4790000}"/>
    <cellStyle name="Normal 6 3 2 2 3 2 4" xfId="31961" xr:uid="{00000000-0005-0000-0000-0000B5790000}"/>
    <cellStyle name="Normal 6 3 2 2 3 2 4 2" xfId="31962" xr:uid="{00000000-0005-0000-0000-0000B6790000}"/>
    <cellStyle name="Normal 6 3 2 2 3 2 4 3" xfId="31963" xr:uid="{00000000-0005-0000-0000-0000B7790000}"/>
    <cellStyle name="Normal 6 3 2 2 3 2 4 4" xfId="31964" xr:uid="{00000000-0005-0000-0000-0000B8790000}"/>
    <cellStyle name="Normal 6 3 2 2 3 2 5" xfId="31965" xr:uid="{00000000-0005-0000-0000-0000B9790000}"/>
    <cellStyle name="Normal 6 3 2 2 3 2 5 2" xfId="31966" xr:uid="{00000000-0005-0000-0000-0000BA790000}"/>
    <cellStyle name="Normal 6 3 2 2 3 2 5 3" xfId="31967" xr:uid="{00000000-0005-0000-0000-0000BB790000}"/>
    <cellStyle name="Normal 6 3 2 2 3 2 5 4" xfId="31968" xr:uid="{00000000-0005-0000-0000-0000BC790000}"/>
    <cellStyle name="Normal 6 3 2 2 3 2 6" xfId="31969" xr:uid="{00000000-0005-0000-0000-0000BD790000}"/>
    <cellStyle name="Normal 6 3 2 2 3 2 6 2" xfId="31970" xr:uid="{00000000-0005-0000-0000-0000BE790000}"/>
    <cellStyle name="Normal 6 3 2 2 3 2 6 3" xfId="31971" xr:uid="{00000000-0005-0000-0000-0000BF790000}"/>
    <cellStyle name="Normal 6 3 2 2 3 2 7" xfId="31972" xr:uid="{00000000-0005-0000-0000-0000C0790000}"/>
    <cellStyle name="Normal 6 3 2 2 3 2 8" xfId="31973" xr:uid="{00000000-0005-0000-0000-0000C1790000}"/>
    <cellStyle name="Normal 6 3 2 2 3 2 9" xfId="31974" xr:uid="{00000000-0005-0000-0000-0000C2790000}"/>
    <cellStyle name="Normal 6 3 2 2 3 3" xfId="31975" xr:uid="{00000000-0005-0000-0000-0000C3790000}"/>
    <cellStyle name="Normal 6 3 2 2 3 3 2" xfId="31976" xr:uid="{00000000-0005-0000-0000-0000C4790000}"/>
    <cellStyle name="Normal 6 3 2 2 3 3 2 2" xfId="31977" xr:uid="{00000000-0005-0000-0000-0000C5790000}"/>
    <cellStyle name="Normal 6 3 2 2 3 3 2 3" xfId="31978" xr:uid="{00000000-0005-0000-0000-0000C6790000}"/>
    <cellStyle name="Normal 6 3 2 2 3 3 2 4" xfId="31979" xr:uid="{00000000-0005-0000-0000-0000C7790000}"/>
    <cellStyle name="Normal 6 3 2 2 3 3 3" xfId="31980" xr:uid="{00000000-0005-0000-0000-0000C8790000}"/>
    <cellStyle name="Normal 6 3 2 2 3 3 3 2" xfId="31981" xr:uid="{00000000-0005-0000-0000-0000C9790000}"/>
    <cellStyle name="Normal 6 3 2 2 3 3 3 3" xfId="31982" xr:uid="{00000000-0005-0000-0000-0000CA790000}"/>
    <cellStyle name="Normal 6 3 2 2 3 3 4" xfId="31983" xr:uid="{00000000-0005-0000-0000-0000CB790000}"/>
    <cellStyle name="Normal 6 3 2 2 3 3 5" xfId="31984" xr:uid="{00000000-0005-0000-0000-0000CC790000}"/>
    <cellStyle name="Normal 6 3 2 2 3 3 6" xfId="31985" xr:uid="{00000000-0005-0000-0000-0000CD790000}"/>
    <cellStyle name="Normal 6 3 2 2 3 4" xfId="31986" xr:uid="{00000000-0005-0000-0000-0000CE790000}"/>
    <cellStyle name="Normal 6 3 2 2 3 4 2" xfId="31987" xr:uid="{00000000-0005-0000-0000-0000CF790000}"/>
    <cellStyle name="Normal 6 3 2 2 3 4 3" xfId="31988" xr:uid="{00000000-0005-0000-0000-0000D0790000}"/>
    <cellStyle name="Normal 6 3 2 2 3 4 4" xfId="31989" xr:uid="{00000000-0005-0000-0000-0000D1790000}"/>
    <cellStyle name="Normal 6 3 2 2 3 5" xfId="31990" xr:uid="{00000000-0005-0000-0000-0000D2790000}"/>
    <cellStyle name="Normal 6 3 2 2 3 5 2" xfId="31991" xr:uid="{00000000-0005-0000-0000-0000D3790000}"/>
    <cellStyle name="Normal 6 3 2 2 3 5 3" xfId="31992" xr:uid="{00000000-0005-0000-0000-0000D4790000}"/>
    <cellStyle name="Normal 6 3 2 2 3 5 4" xfId="31993" xr:uid="{00000000-0005-0000-0000-0000D5790000}"/>
    <cellStyle name="Normal 6 3 2 2 3 6" xfId="31994" xr:uid="{00000000-0005-0000-0000-0000D6790000}"/>
    <cellStyle name="Normal 6 3 2 2 3 6 2" xfId="31995" xr:uid="{00000000-0005-0000-0000-0000D7790000}"/>
    <cellStyle name="Normal 6 3 2 2 3 6 3" xfId="31996" xr:uid="{00000000-0005-0000-0000-0000D8790000}"/>
    <cellStyle name="Normal 6 3 2 2 3 6 4" xfId="31997" xr:uid="{00000000-0005-0000-0000-0000D9790000}"/>
    <cellStyle name="Normal 6 3 2 2 3 7" xfId="31998" xr:uid="{00000000-0005-0000-0000-0000DA790000}"/>
    <cellStyle name="Normal 6 3 2 2 3 7 2" xfId="31999" xr:uid="{00000000-0005-0000-0000-0000DB790000}"/>
    <cellStyle name="Normal 6 3 2 2 3 7 3" xfId="32000" xr:uid="{00000000-0005-0000-0000-0000DC790000}"/>
    <cellStyle name="Normal 6 3 2 2 3 8" xfId="32001" xr:uid="{00000000-0005-0000-0000-0000DD790000}"/>
    <cellStyle name="Normal 6 3 2 2 3 9" xfId="32002" xr:uid="{00000000-0005-0000-0000-0000DE790000}"/>
    <cellStyle name="Normal 6 3 2 2 4" xfId="1626" xr:uid="{00000000-0005-0000-0000-0000DF790000}"/>
    <cellStyle name="Normal 6 3 2 2 4 2" xfId="32003" xr:uid="{00000000-0005-0000-0000-0000E0790000}"/>
    <cellStyle name="Normal 6 3 2 2 4 2 2" xfId="32004" xr:uid="{00000000-0005-0000-0000-0000E1790000}"/>
    <cellStyle name="Normal 6 3 2 2 4 2 2 2" xfId="32005" xr:uid="{00000000-0005-0000-0000-0000E2790000}"/>
    <cellStyle name="Normal 6 3 2 2 4 2 2 3" xfId="32006" xr:uid="{00000000-0005-0000-0000-0000E3790000}"/>
    <cellStyle name="Normal 6 3 2 2 4 2 2 4" xfId="32007" xr:uid="{00000000-0005-0000-0000-0000E4790000}"/>
    <cellStyle name="Normal 6 3 2 2 4 2 3" xfId="32008" xr:uid="{00000000-0005-0000-0000-0000E5790000}"/>
    <cellStyle name="Normal 6 3 2 2 4 2 3 2" xfId="32009" xr:uid="{00000000-0005-0000-0000-0000E6790000}"/>
    <cellStyle name="Normal 6 3 2 2 4 2 3 3" xfId="32010" xr:uid="{00000000-0005-0000-0000-0000E7790000}"/>
    <cellStyle name="Normal 6 3 2 2 4 2 4" xfId="32011" xr:uid="{00000000-0005-0000-0000-0000E8790000}"/>
    <cellStyle name="Normal 6 3 2 2 4 2 5" xfId="32012" xr:uid="{00000000-0005-0000-0000-0000E9790000}"/>
    <cellStyle name="Normal 6 3 2 2 4 2 6" xfId="32013" xr:uid="{00000000-0005-0000-0000-0000EA790000}"/>
    <cellStyle name="Normal 6 3 2 2 4 3" xfId="32014" xr:uid="{00000000-0005-0000-0000-0000EB790000}"/>
    <cellStyle name="Normal 6 3 2 2 4 3 2" xfId="32015" xr:uid="{00000000-0005-0000-0000-0000EC790000}"/>
    <cellStyle name="Normal 6 3 2 2 4 3 3" xfId="32016" xr:uid="{00000000-0005-0000-0000-0000ED790000}"/>
    <cellStyle name="Normal 6 3 2 2 4 3 4" xfId="32017" xr:uid="{00000000-0005-0000-0000-0000EE790000}"/>
    <cellStyle name="Normal 6 3 2 2 4 4" xfId="32018" xr:uid="{00000000-0005-0000-0000-0000EF790000}"/>
    <cellStyle name="Normal 6 3 2 2 4 4 2" xfId="32019" xr:uid="{00000000-0005-0000-0000-0000F0790000}"/>
    <cellStyle name="Normal 6 3 2 2 4 4 3" xfId="32020" xr:uid="{00000000-0005-0000-0000-0000F1790000}"/>
    <cellStyle name="Normal 6 3 2 2 4 4 4" xfId="32021" xr:uid="{00000000-0005-0000-0000-0000F2790000}"/>
    <cellStyle name="Normal 6 3 2 2 4 5" xfId="32022" xr:uid="{00000000-0005-0000-0000-0000F3790000}"/>
    <cellStyle name="Normal 6 3 2 2 4 5 2" xfId="32023" xr:uid="{00000000-0005-0000-0000-0000F4790000}"/>
    <cellStyle name="Normal 6 3 2 2 4 5 3" xfId="32024" xr:uid="{00000000-0005-0000-0000-0000F5790000}"/>
    <cellStyle name="Normal 6 3 2 2 4 5 4" xfId="32025" xr:uid="{00000000-0005-0000-0000-0000F6790000}"/>
    <cellStyle name="Normal 6 3 2 2 4 6" xfId="32026" xr:uid="{00000000-0005-0000-0000-0000F7790000}"/>
    <cellStyle name="Normal 6 3 2 2 4 6 2" xfId="32027" xr:uid="{00000000-0005-0000-0000-0000F8790000}"/>
    <cellStyle name="Normal 6 3 2 2 4 6 3" xfId="32028" xr:uid="{00000000-0005-0000-0000-0000F9790000}"/>
    <cellStyle name="Normal 6 3 2 2 4 7" xfId="32029" xr:uid="{00000000-0005-0000-0000-0000FA790000}"/>
    <cellStyle name="Normal 6 3 2 2 4 8" xfId="32030" xr:uid="{00000000-0005-0000-0000-0000FB790000}"/>
    <cellStyle name="Normal 6 3 2 2 4 9" xfId="32031" xr:uid="{00000000-0005-0000-0000-0000FC790000}"/>
    <cellStyle name="Normal 6 3 2 2 5" xfId="32032" xr:uid="{00000000-0005-0000-0000-0000FD790000}"/>
    <cellStyle name="Normal 6 3 2 2 5 2" xfId="32033" xr:uid="{00000000-0005-0000-0000-0000FE790000}"/>
    <cellStyle name="Normal 6 3 2 2 5 2 2" xfId="32034" xr:uid="{00000000-0005-0000-0000-0000FF790000}"/>
    <cellStyle name="Normal 6 3 2 2 5 2 2 2" xfId="32035" xr:uid="{00000000-0005-0000-0000-0000007A0000}"/>
    <cellStyle name="Normal 6 3 2 2 5 2 2 3" xfId="32036" xr:uid="{00000000-0005-0000-0000-0000017A0000}"/>
    <cellStyle name="Normal 6 3 2 2 5 2 2 4" xfId="32037" xr:uid="{00000000-0005-0000-0000-0000027A0000}"/>
    <cellStyle name="Normal 6 3 2 2 5 2 3" xfId="32038" xr:uid="{00000000-0005-0000-0000-0000037A0000}"/>
    <cellStyle name="Normal 6 3 2 2 5 2 3 2" xfId="32039" xr:uid="{00000000-0005-0000-0000-0000047A0000}"/>
    <cellStyle name="Normal 6 3 2 2 5 2 3 3" xfId="32040" xr:uid="{00000000-0005-0000-0000-0000057A0000}"/>
    <cellStyle name="Normal 6 3 2 2 5 2 4" xfId="32041" xr:uid="{00000000-0005-0000-0000-0000067A0000}"/>
    <cellStyle name="Normal 6 3 2 2 5 2 5" xfId="32042" xr:uid="{00000000-0005-0000-0000-0000077A0000}"/>
    <cellStyle name="Normal 6 3 2 2 5 2 6" xfId="32043" xr:uid="{00000000-0005-0000-0000-0000087A0000}"/>
    <cellStyle name="Normal 6 3 2 2 5 3" xfId="32044" xr:uid="{00000000-0005-0000-0000-0000097A0000}"/>
    <cellStyle name="Normal 6 3 2 2 5 3 2" xfId="32045" xr:uid="{00000000-0005-0000-0000-00000A7A0000}"/>
    <cellStyle name="Normal 6 3 2 2 5 3 3" xfId="32046" xr:uid="{00000000-0005-0000-0000-00000B7A0000}"/>
    <cellStyle name="Normal 6 3 2 2 5 3 4" xfId="32047" xr:uid="{00000000-0005-0000-0000-00000C7A0000}"/>
    <cellStyle name="Normal 6 3 2 2 5 4" xfId="32048" xr:uid="{00000000-0005-0000-0000-00000D7A0000}"/>
    <cellStyle name="Normal 6 3 2 2 5 4 2" xfId="32049" xr:uid="{00000000-0005-0000-0000-00000E7A0000}"/>
    <cellStyle name="Normal 6 3 2 2 5 4 3" xfId="32050" xr:uid="{00000000-0005-0000-0000-00000F7A0000}"/>
    <cellStyle name="Normal 6 3 2 2 5 4 4" xfId="32051" xr:uid="{00000000-0005-0000-0000-0000107A0000}"/>
    <cellStyle name="Normal 6 3 2 2 5 5" xfId="32052" xr:uid="{00000000-0005-0000-0000-0000117A0000}"/>
    <cellStyle name="Normal 6 3 2 2 5 5 2" xfId="32053" xr:uid="{00000000-0005-0000-0000-0000127A0000}"/>
    <cellStyle name="Normal 6 3 2 2 5 5 3" xfId="32054" xr:uid="{00000000-0005-0000-0000-0000137A0000}"/>
    <cellStyle name="Normal 6 3 2 2 5 5 4" xfId="32055" xr:uid="{00000000-0005-0000-0000-0000147A0000}"/>
    <cellStyle name="Normal 6 3 2 2 5 6" xfId="32056" xr:uid="{00000000-0005-0000-0000-0000157A0000}"/>
    <cellStyle name="Normal 6 3 2 2 5 6 2" xfId="32057" xr:uid="{00000000-0005-0000-0000-0000167A0000}"/>
    <cellStyle name="Normal 6 3 2 2 5 6 3" xfId="32058" xr:uid="{00000000-0005-0000-0000-0000177A0000}"/>
    <cellStyle name="Normal 6 3 2 2 5 7" xfId="32059" xr:uid="{00000000-0005-0000-0000-0000187A0000}"/>
    <cellStyle name="Normal 6 3 2 2 5 8" xfId="32060" xr:uid="{00000000-0005-0000-0000-0000197A0000}"/>
    <cellStyle name="Normal 6 3 2 2 5 9" xfId="32061" xr:uid="{00000000-0005-0000-0000-00001A7A0000}"/>
    <cellStyle name="Normal 6 3 2 2 6" xfId="32062" xr:uid="{00000000-0005-0000-0000-00001B7A0000}"/>
    <cellStyle name="Normal 6 3 2 2 6 2" xfId="32063" xr:uid="{00000000-0005-0000-0000-00001C7A0000}"/>
    <cellStyle name="Normal 6 3 2 2 6 2 2" xfId="32064" xr:uid="{00000000-0005-0000-0000-00001D7A0000}"/>
    <cellStyle name="Normal 6 3 2 2 6 2 2 2" xfId="32065" xr:uid="{00000000-0005-0000-0000-00001E7A0000}"/>
    <cellStyle name="Normal 6 3 2 2 6 2 2 3" xfId="32066" xr:uid="{00000000-0005-0000-0000-00001F7A0000}"/>
    <cellStyle name="Normal 6 3 2 2 6 2 2 4" xfId="32067" xr:uid="{00000000-0005-0000-0000-0000207A0000}"/>
    <cellStyle name="Normal 6 3 2 2 6 2 3" xfId="32068" xr:uid="{00000000-0005-0000-0000-0000217A0000}"/>
    <cellStyle name="Normal 6 3 2 2 6 2 3 2" xfId="32069" xr:uid="{00000000-0005-0000-0000-0000227A0000}"/>
    <cellStyle name="Normal 6 3 2 2 6 2 3 3" xfId="32070" xr:uid="{00000000-0005-0000-0000-0000237A0000}"/>
    <cellStyle name="Normal 6 3 2 2 6 2 4" xfId="32071" xr:uid="{00000000-0005-0000-0000-0000247A0000}"/>
    <cellStyle name="Normal 6 3 2 2 6 2 5" xfId="32072" xr:uid="{00000000-0005-0000-0000-0000257A0000}"/>
    <cellStyle name="Normal 6 3 2 2 6 2 6" xfId="32073" xr:uid="{00000000-0005-0000-0000-0000267A0000}"/>
    <cellStyle name="Normal 6 3 2 2 6 3" xfId="32074" xr:uid="{00000000-0005-0000-0000-0000277A0000}"/>
    <cellStyle name="Normal 6 3 2 2 6 3 2" xfId="32075" xr:uid="{00000000-0005-0000-0000-0000287A0000}"/>
    <cellStyle name="Normal 6 3 2 2 6 3 3" xfId="32076" xr:uid="{00000000-0005-0000-0000-0000297A0000}"/>
    <cellStyle name="Normal 6 3 2 2 6 3 4" xfId="32077" xr:uid="{00000000-0005-0000-0000-00002A7A0000}"/>
    <cellStyle name="Normal 6 3 2 2 6 4" xfId="32078" xr:uid="{00000000-0005-0000-0000-00002B7A0000}"/>
    <cellStyle name="Normal 6 3 2 2 6 4 2" xfId="32079" xr:uid="{00000000-0005-0000-0000-00002C7A0000}"/>
    <cellStyle name="Normal 6 3 2 2 6 4 3" xfId="32080" xr:uid="{00000000-0005-0000-0000-00002D7A0000}"/>
    <cellStyle name="Normal 6 3 2 2 6 4 4" xfId="32081" xr:uid="{00000000-0005-0000-0000-00002E7A0000}"/>
    <cellStyle name="Normal 6 3 2 2 6 5" xfId="32082" xr:uid="{00000000-0005-0000-0000-00002F7A0000}"/>
    <cellStyle name="Normal 6 3 2 2 6 5 2" xfId="32083" xr:uid="{00000000-0005-0000-0000-0000307A0000}"/>
    <cellStyle name="Normal 6 3 2 2 6 5 3" xfId="32084" xr:uid="{00000000-0005-0000-0000-0000317A0000}"/>
    <cellStyle name="Normal 6 3 2 2 6 6" xfId="32085" xr:uid="{00000000-0005-0000-0000-0000327A0000}"/>
    <cellStyle name="Normal 6 3 2 2 6 7" xfId="32086" xr:uid="{00000000-0005-0000-0000-0000337A0000}"/>
    <cellStyle name="Normal 6 3 2 2 6 8" xfId="32087" xr:uid="{00000000-0005-0000-0000-0000347A0000}"/>
    <cellStyle name="Normal 6 3 2 2 7" xfId="32088" xr:uid="{00000000-0005-0000-0000-0000357A0000}"/>
    <cellStyle name="Normal 6 3 2 2 7 2" xfId="32089" xr:uid="{00000000-0005-0000-0000-0000367A0000}"/>
    <cellStyle name="Normal 6 3 2 2 7 2 2" xfId="32090" xr:uid="{00000000-0005-0000-0000-0000377A0000}"/>
    <cellStyle name="Normal 6 3 2 2 7 2 3" xfId="32091" xr:uid="{00000000-0005-0000-0000-0000387A0000}"/>
    <cellStyle name="Normal 6 3 2 2 7 2 4" xfId="32092" xr:uid="{00000000-0005-0000-0000-0000397A0000}"/>
    <cellStyle name="Normal 6 3 2 2 7 3" xfId="32093" xr:uid="{00000000-0005-0000-0000-00003A7A0000}"/>
    <cellStyle name="Normal 6 3 2 2 7 3 2" xfId="32094" xr:uid="{00000000-0005-0000-0000-00003B7A0000}"/>
    <cellStyle name="Normal 6 3 2 2 7 3 3" xfId="32095" xr:uid="{00000000-0005-0000-0000-00003C7A0000}"/>
    <cellStyle name="Normal 6 3 2 2 7 4" xfId="32096" xr:uid="{00000000-0005-0000-0000-00003D7A0000}"/>
    <cellStyle name="Normal 6 3 2 2 7 5" xfId="32097" xr:uid="{00000000-0005-0000-0000-00003E7A0000}"/>
    <cellStyle name="Normal 6 3 2 2 7 6" xfId="32098" xr:uid="{00000000-0005-0000-0000-00003F7A0000}"/>
    <cellStyle name="Normal 6 3 2 2 8" xfId="32099" xr:uid="{00000000-0005-0000-0000-0000407A0000}"/>
    <cellStyle name="Normal 6 3 2 2 8 2" xfId="32100" xr:uid="{00000000-0005-0000-0000-0000417A0000}"/>
    <cellStyle name="Normal 6 3 2 2 8 3" xfId="32101" xr:uid="{00000000-0005-0000-0000-0000427A0000}"/>
    <cellStyle name="Normal 6 3 2 2 8 4" xfId="32102" xr:uid="{00000000-0005-0000-0000-0000437A0000}"/>
    <cellStyle name="Normal 6 3 2 2 9" xfId="32103" xr:uid="{00000000-0005-0000-0000-0000447A0000}"/>
    <cellStyle name="Normal 6 3 2 2 9 2" xfId="32104" xr:uid="{00000000-0005-0000-0000-0000457A0000}"/>
    <cellStyle name="Normal 6 3 2 2 9 3" xfId="32105" xr:uid="{00000000-0005-0000-0000-0000467A0000}"/>
    <cellStyle name="Normal 6 3 2 2 9 4" xfId="32106" xr:uid="{00000000-0005-0000-0000-0000477A0000}"/>
    <cellStyle name="Normal 6 3 2 3" xfId="553" xr:uid="{00000000-0005-0000-0000-0000487A0000}"/>
    <cellStyle name="Normal 6 3 2 3 10" xfId="32107" xr:uid="{00000000-0005-0000-0000-0000497A0000}"/>
    <cellStyle name="Normal 6 3 2 3 10 2" xfId="32108" xr:uid="{00000000-0005-0000-0000-00004A7A0000}"/>
    <cellStyle name="Normal 6 3 2 3 10 3" xfId="32109" xr:uid="{00000000-0005-0000-0000-00004B7A0000}"/>
    <cellStyle name="Normal 6 3 2 3 10 4" xfId="32110" xr:uid="{00000000-0005-0000-0000-00004C7A0000}"/>
    <cellStyle name="Normal 6 3 2 3 11" xfId="32111" xr:uid="{00000000-0005-0000-0000-00004D7A0000}"/>
    <cellStyle name="Normal 6 3 2 3 11 2" xfId="32112" xr:uid="{00000000-0005-0000-0000-00004E7A0000}"/>
    <cellStyle name="Normal 6 3 2 3 11 3" xfId="32113" xr:uid="{00000000-0005-0000-0000-00004F7A0000}"/>
    <cellStyle name="Normal 6 3 2 3 12" xfId="32114" xr:uid="{00000000-0005-0000-0000-0000507A0000}"/>
    <cellStyle name="Normal 6 3 2 3 13" xfId="32115" xr:uid="{00000000-0005-0000-0000-0000517A0000}"/>
    <cellStyle name="Normal 6 3 2 3 14" xfId="32116" xr:uid="{00000000-0005-0000-0000-0000527A0000}"/>
    <cellStyle name="Normal 6 3 2 3 2" xfId="694" xr:uid="{00000000-0005-0000-0000-0000537A0000}"/>
    <cellStyle name="Normal 6 3 2 3 2 10" xfId="32117" xr:uid="{00000000-0005-0000-0000-0000547A0000}"/>
    <cellStyle name="Normal 6 3 2 3 2 11" xfId="32118" xr:uid="{00000000-0005-0000-0000-0000557A0000}"/>
    <cellStyle name="Normal 6 3 2 3 2 2" xfId="1159" xr:uid="{00000000-0005-0000-0000-0000567A0000}"/>
    <cellStyle name="Normal 6 3 2 3 2 2 10" xfId="32119" xr:uid="{00000000-0005-0000-0000-0000577A0000}"/>
    <cellStyle name="Normal 6 3 2 3 2 2 2" xfId="1632" xr:uid="{00000000-0005-0000-0000-0000587A0000}"/>
    <cellStyle name="Normal 6 3 2 3 2 2 2 2" xfId="32120" xr:uid="{00000000-0005-0000-0000-0000597A0000}"/>
    <cellStyle name="Normal 6 3 2 3 2 2 2 2 2" xfId="32121" xr:uid="{00000000-0005-0000-0000-00005A7A0000}"/>
    <cellStyle name="Normal 6 3 2 3 2 2 2 2 2 2" xfId="32122" xr:uid="{00000000-0005-0000-0000-00005B7A0000}"/>
    <cellStyle name="Normal 6 3 2 3 2 2 2 2 2 3" xfId="32123" xr:uid="{00000000-0005-0000-0000-00005C7A0000}"/>
    <cellStyle name="Normal 6 3 2 3 2 2 2 2 2 4" xfId="32124" xr:uid="{00000000-0005-0000-0000-00005D7A0000}"/>
    <cellStyle name="Normal 6 3 2 3 2 2 2 2 3" xfId="32125" xr:uid="{00000000-0005-0000-0000-00005E7A0000}"/>
    <cellStyle name="Normal 6 3 2 3 2 2 2 2 3 2" xfId="32126" xr:uid="{00000000-0005-0000-0000-00005F7A0000}"/>
    <cellStyle name="Normal 6 3 2 3 2 2 2 2 3 3" xfId="32127" xr:uid="{00000000-0005-0000-0000-0000607A0000}"/>
    <cellStyle name="Normal 6 3 2 3 2 2 2 2 4" xfId="32128" xr:uid="{00000000-0005-0000-0000-0000617A0000}"/>
    <cellStyle name="Normal 6 3 2 3 2 2 2 2 5" xfId="32129" xr:uid="{00000000-0005-0000-0000-0000627A0000}"/>
    <cellStyle name="Normal 6 3 2 3 2 2 2 2 6" xfId="32130" xr:uid="{00000000-0005-0000-0000-0000637A0000}"/>
    <cellStyle name="Normal 6 3 2 3 2 2 2 3" xfId="32131" xr:uid="{00000000-0005-0000-0000-0000647A0000}"/>
    <cellStyle name="Normal 6 3 2 3 2 2 2 3 2" xfId="32132" xr:uid="{00000000-0005-0000-0000-0000657A0000}"/>
    <cellStyle name="Normal 6 3 2 3 2 2 2 3 3" xfId="32133" xr:uid="{00000000-0005-0000-0000-0000667A0000}"/>
    <cellStyle name="Normal 6 3 2 3 2 2 2 3 4" xfId="32134" xr:uid="{00000000-0005-0000-0000-0000677A0000}"/>
    <cellStyle name="Normal 6 3 2 3 2 2 2 4" xfId="32135" xr:uid="{00000000-0005-0000-0000-0000687A0000}"/>
    <cellStyle name="Normal 6 3 2 3 2 2 2 4 2" xfId="32136" xr:uid="{00000000-0005-0000-0000-0000697A0000}"/>
    <cellStyle name="Normal 6 3 2 3 2 2 2 4 3" xfId="32137" xr:uid="{00000000-0005-0000-0000-00006A7A0000}"/>
    <cellStyle name="Normal 6 3 2 3 2 2 2 4 4" xfId="32138" xr:uid="{00000000-0005-0000-0000-00006B7A0000}"/>
    <cellStyle name="Normal 6 3 2 3 2 2 2 5" xfId="32139" xr:uid="{00000000-0005-0000-0000-00006C7A0000}"/>
    <cellStyle name="Normal 6 3 2 3 2 2 2 5 2" xfId="32140" xr:uid="{00000000-0005-0000-0000-00006D7A0000}"/>
    <cellStyle name="Normal 6 3 2 3 2 2 2 5 3" xfId="32141" xr:uid="{00000000-0005-0000-0000-00006E7A0000}"/>
    <cellStyle name="Normal 6 3 2 3 2 2 2 5 4" xfId="32142" xr:uid="{00000000-0005-0000-0000-00006F7A0000}"/>
    <cellStyle name="Normal 6 3 2 3 2 2 2 6" xfId="32143" xr:uid="{00000000-0005-0000-0000-0000707A0000}"/>
    <cellStyle name="Normal 6 3 2 3 2 2 2 6 2" xfId="32144" xr:uid="{00000000-0005-0000-0000-0000717A0000}"/>
    <cellStyle name="Normal 6 3 2 3 2 2 2 6 3" xfId="32145" xr:uid="{00000000-0005-0000-0000-0000727A0000}"/>
    <cellStyle name="Normal 6 3 2 3 2 2 2 7" xfId="32146" xr:uid="{00000000-0005-0000-0000-0000737A0000}"/>
    <cellStyle name="Normal 6 3 2 3 2 2 2 8" xfId="32147" xr:uid="{00000000-0005-0000-0000-0000747A0000}"/>
    <cellStyle name="Normal 6 3 2 3 2 2 2 9" xfId="32148" xr:uid="{00000000-0005-0000-0000-0000757A0000}"/>
    <cellStyle name="Normal 6 3 2 3 2 2 3" xfId="32149" xr:uid="{00000000-0005-0000-0000-0000767A0000}"/>
    <cellStyle name="Normal 6 3 2 3 2 2 3 2" xfId="32150" xr:uid="{00000000-0005-0000-0000-0000777A0000}"/>
    <cellStyle name="Normal 6 3 2 3 2 2 3 2 2" xfId="32151" xr:uid="{00000000-0005-0000-0000-0000787A0000}"/>
    <cellStyle name="Normal 6 3 2 3 2 2 3 2 3" xfId="32152" xr:uid="{00000000-0005-0000-0000-0000797A0000}"/>
    <cellStyle name="Normal 6 3 2 3 2 2 3 2 4" xfId="32153" xr:uid="{00000000-0005-0000-0000-00007A7A0000}"/>
    <cellStyle name="Normal 6 3 2 3 2 2 3 3" xfId="32154" xr:uid="{00000000-0005-0000-0000-00007B7A0000}"/>
    <cellStyle name="Normal 6 3 2 3 2 2 3 3 2" xfId="32155" xr:uid="{00000000-0005-0000-0000-00007C7A0000}"/>
    <cellStyle name="Normal 6 3 2 3 2 2 3 3 3" xfId="32156" xr:uid="{00000000-0005-0000-0000-00007D7A0000}"/>
    <cellStyle name="Normal 6 3 2 3 2 2 3 4" xfId="32157" xr:uid="{00000000-0005-0000-0000-00007E7A0000}"/>
    <cellStyle name="Normal 6 3 2 3 2 2 3 5" xfId="32158" xr:uid="{00000000-0005-0000-0000-00007F7A0000}"/>
    <cellStyle name="Normal 6 3 2 3 2 2 3 6" xfId="32159" xr:uid="{00000000-0005-0000-0000-0000807A0000}"/>
    <cellStyle name="Normal 6 3 2 3 2 2 4" xfId="32160" xr:uid="{00000000-0005-0000-0000-0000817A0000}"/>
    <cellStyle name="Normal 6 3 2 3 2 2 4 2" xfId="32161" xr:uid="{00000000-0005-0000-0000-0000827A0000}"/>
    <cellStyle name="Normal 6 3 2 3 2 2 4 3" xfId="32162" xr:uid="{00000000-0005-0000-0000-0000837A0000}"/>
    <cellStyle name="Normal 6 3 2 3 2 2 4 4" xfId="32163" xr:uid="{00000000-0005-0000-0000-0000847A0000}"/>
    <cellStyle name="Normal 6 3 2 3 2 2 5" xfId="32164" xr:uid="{00000000-0005-0000-0000-0000857A0000}"/>
    <cellStyle name="Normal 6 3 2 3 2 2 5 2" xfId="32165" xr:uid="{00000000-0005-0000-0000-0000867A0000}"/>
    <cellStyle name="Normal 6 3 2 3 2 2 5 3" xfId="32166" xr:uid="{00000000-0005-0000-0000-0000877A0000}"/>
    <cellStyle name="Normal 6 3 2 3 2 2 5 4" xfId="32167" xr:uid="{00000000-0005-0000-0000-0000887A0000}"/>
    <cellStyle name="Normal 6 3 2 3 2 2 6" xfId="32168" xr:uid="{00000000-0005-0000-0000-0000897A0000}"/>
    <cellStyle name="Normal 6 3 2 3 2 2 6 2" xfId="32169" xr:uid="{00000000-0005-0000-0000-00008A7A0000}"/>
    <cellStyle name="Normal 6 3 2 3 2 2 6 3" xfId="32170" xr:uid="{00000000-0005-0000-0000-00008B7A0000}"/>
    <cellStyle name="Normal 6 3 2 3 2 2 6 4" xfId="32171" xr:uid="{00000000-0005-0000-0000-00008C7A0000}"/>
    <cellStyle name="Normal 6 3 2 3 2 2 7" xfId="32172" xr:uid="{00000000-0005-0000-0000-00008D7A0000}"/>
    <cellStyle name="Normal 6 3 2 3 2 2 7 2" xfId="32173" xr:uid="{00000000-0005-0000-0000-00008E7A0000}"/>
    <cellStyle name="Normal 6 3 2 3 2 2 7 3" xfId="32174" xr:uid="{00000000-0005-0000-0000-00008F7A0000}"/>
    <cellStyle name="Normal 6 3 2 3 2 2 8" xfId="32175" xr:uid="{00000000-0005-0000-0000-0000907A0000}"/>
    <cellStyle name="Normal 6 3 2 3 2 2 9" xfId="32176" xr:uid="{00000000-0005-0000-0000-0000917A0000}"/>
    <cellStyle name="Normal 6 3 2 3 2 3" xfId="1631" xr:uid="{00000000-0005-0000-0000-0000927A0000}"/>
    <cellStyle name="Normal 6 3 2 3 2 3 2" xfId="32177" xr:uid="{00000000-0005-0000-0000-0000937A0000}"/>
    <cellStyle name="Normal 6 3 2 3 2 3 2 2" xfId="32178" xr:uid="{00000000-0005-0000-0000-0000947A0000}"/>
    <cellStyle name="Normal 6 3 2 3 2 3 2 2 2" xfId="32179" xr:uid="{00000000-0005-0000-0000-0000957A0000}"/>
    <cellStyle name="Normal 6 3 2 3 2 3 2 2 3" xfId="32180" xr:uid="{00000000-0005-0000-0000-0000967A0000}"/>
    <cellStyle name="Normal 6 3 2 3 2 3 2 2 4" xfId="32181" xr:uid="{00000000-0005-0000-0000-0000977A0000}"/>
    <cellStyle name="Normal 6 3 2 3 2 3 2 3" xfId="32182" xr:uid="{00000000-0005-0000-0000-0000987A0000}"/>
    <cellStyle name="Normal 6 3 2 3 2 3 2 3 2" xfId="32183" xr:uid="{00000000-0005-0000-0000-0000997A0000}"/>
    <cellStyle name="Normal 6 3 2 3 2 3 2 3 3" xfId="32184" xr:uid="{00000000-0005-0000-0000-00009A7A0000}"/>
    <cellStyle name="Normal 6 3 2 3 2 3 2 4" xfId="32185" xr:uid="{00000000-0005-0000-0000-00009B7A0000}"/>
    <cellStyle name="Normal 6 3 2 3 2 3 2 5" xfId="32186" xr:uid="{00000000-0005-0000-0000-00009C7A0000}"/>
    <cellStyle name="Normal 6 3 2 3 2 3 2 6" xfId="32187" xr:uid="{00000000-0005-0000-0000-00009D7A0000}"/>
    <cellStyle name="Normal 6 3 2 3 2 3 3" xfId="32188" xr:uid="{00000000-0005-0000-0000-00009E7A0000}"/>
    <cellStyle name="Normal 6 3 2 3 2 3 3 2" xfId="32189" xr:uid="{00000000-0005-0000-0000-00009F7A0000}"/>
    <cellStyle name="Normal 6 3 2 3 2 3 3 3" xfId="32190" xr:uid="{00000000-0005-0000-0000-0000A07A0000}"/>
    <cellStyle name="Normal 6 3 2 3 2 3 3 4" xfId="32191" xr:uid="{00000000-0005-0000-0000-0000A17A0000}"/>
    <cellStyle name="Normal 6 3 2 3 2 3 4" xfId="32192" xr:uid="{00000000-0005-0000-0000-0000A27A0000}"/>
    <cellStyle name="Normal 6 3 2 3 2 3 4 2" xfId="32193" xr:uid="{00000000-0005-0000-0000-0000A37A0000}"/>
    <cellStyle name="Normal 6 3 2 3 2 3 4 3" xfId="32194" xr:uid="{00000000-0005-0000-0000-0000A47A0000}"/>
    <cellStyle name="Normal 6 3 2 3 2 3 4 4" xfId="32195" xr:uid="{00000000-0005-0000-0000-0000A57A0000}"/>
    <cellStyle name="Normal 6 3 2 3 2 3 5" xfId="32196" xr:uid="{00000000-0005-0000-0000-0000A67A0000}"/>
    <cellStyle name="Normal 6 3 2 3 2 3 5 2" xfId="32197" xr:uid="{00000000-0005-0000-0000-0000A77A0000}"/>
    <cellStyle name="Normal 6 3 2 3 2 3 5 3" xfId="32198" xr:uid="{00000000-0005-0000-0000-0000A87A0000}"/>
    <cellStyle name="Normal 6 3 2 3 2 3 5 4" xfId="32199" xr:uid="{00000000-0005-0000-0000-0000A97A0000}"/>
    <cellStyle name="Normal 6 3 2 3 2 3 6" xfId="32200" xr:uid="{00000000-0005-0000-0000-0000AA7A0000}"/>
    <cellStyle name="Normal 6 3 2 3 2 3 6 2" xfId="32201" xr:uid="{00000000-0005-0000-0000-0000AB7A0000}"/>
    <cellStyle name="Normal 6 3 2 3 2 3 6 3" xfId="32202" xr:uid="{00000000-0005-0000-0000-0000AC7A0000}"/>
    <cellStyle name="Normal 6 3 2 3 2 3 7" xfId="32203" xr:uid="{00000000-0005-0000-0000-0000AD7A0000}"/>
    <cellStyle name="Normal 6 3 2 3 2 3 8" xfId="32204" xr:uid="{00000000-0005-0000-0000-0000AE7A0000}"/>
    <cellStyle name="Normal 6 3 2 3 2 3 9" xfId="32205" xr:uid="{00000000-0005-0000-0000-0000AF7A0000}"/>
    <cellStyle name="Normal 6 3 2 3 2 4" xfId="32206" xr:uid="{00000000-0005-0000-0000-0000B07A0000}"/>
    <cellStyle name="Normal 6 3 2 3 2 4 2" xfId="32207" xr:uid="{00000000-0005-0000-0000-0000B17A0000}"/>
    <cellStyle name="Normal 6 3 2 3 2 4 2 2" xfId="32208" xr:uid="{00000000-0005-0000-0000-0000B27A0000}"/>
    <cellStyle name="Normal 6 3 2 3 2 4 2 3" xfId="32209" xr:uid="{00000000-0005-0000-0000-0000B37A0000}"/>
    <cellStyle name="Normal 6 3 2 3 2 4 2 4" xfId="32210" xr:uid="{00000000-0005-0000-0000-0000B47A0000}"/>
    <cellStyle name="Normal 6 3 2 3 2 4 3" xfId="32211" xr:uid="{00000000-0005-0000-0000-0000B57A0000}"/>
    <cellStyle name="Normal 6 3 2 3 2 4 3 2" xfId="32212" xr:uid="{00000000-0005-0000-0000-0000B67A0000}"/>
    <cellStyle name="Normal 6 3 2 3 2 4 3 3" xfId="32213" xr:uid="{00000000-0005-0000-0000-0000B77A0000}"/>
    <cellStyle name="Normal 6 3 2 3 2 4 4" xfId="32214" xr:uid="{00000000-0005-0000-0000-0000B87A0000}"/>
    <cellStyle name="Normal 6 3 2 3 2 4 5" xfId="32215" xr:uid="{00000000-0005-0000-0000-0000B97A0000}"/>
    <cellStyle name="Normal 6 3 2 3 2 4 6" xfId="32216" xr:uid="{00000000-0005-0000-0000-0000BA7A0000}"/>
    <cellStyle name="Normal 6 3 2 3 2 5" xfId="32217" xr:uid="{00000000-0005-0000-0000-0000BB7A0000}"/>
    <cellStyle name="Normal 6 3 2 3 2 5 2" xfId="32218" xr:uid="{00000000-0005-0000-0000-0000BC7A0000}"/>
    <cellStyle name="Normal 6 3 2 3 2 5 3" xfId="32219" xr:uid="{00000000-0005-0000-0000-0000BD7A0000}"/>
    <cellStyle name="Normal 6 3 2 3 2 5 4" xfId="32220" xr:uid="{00000000-0005-0000-0000-0000BE7A0000}"/>
    <cellStyle name="Normal 6 3 2 3 2 6" xfId="32221" xr:uid="{00000000-0005-0000-0000-0000BF7A0000}"/>
    <cellStyle name="Normal 6 3 2 3 2 6 2" xfId="32222" xr:uid="{00000000-0005-0000-0000-0000C07A0000}"/>
    <cellStyle name="Normal 6 3 2 3 2 6 3" xfId="32223" xr:uid="{00000000-0005-0000-0000-0000C17A0000}"/>
    <cellStyle name="Normal 6 3 2 3 2 6 4" xfId="32224" xr:uid="{00000000-0005-0000-0000-0000C27A0000}"/>
    <cellStyle name="Normal 6 3 2 3 2 7" xfId="32225" xr:uid="{00000000-0005-0000-0000-0000C37A0000}"/>
    <cellStyle name="Normal 6 3 2 3 2 7 2" xfId="32226" xr:uid="{00000000-0005-0000-0000-0000C47A0000}"/>
    <cellStyle name="Normal 6 3 2 3 2 7 3" xfId="32227" xr:uid="{00000000-0005-0000-0000-0000C57A0000}"/>
    <cellStyle name="Normal 6 3 2 3 2 7 4" xfId="32228" xr:uid="{00000000-0005-0000-0000-0000C67A0000}"/>
    <cellStyle name="Normal 6 3 2 3 2 8" xfId="32229" xr:uid="{00000000-0005-0000-0000-0000C77A0000}"/>
    <cellStyle name="Normal 6 3 2 3 2 8 2" xfId="32230" xr:uid="{00000000-0005-0000-0000-0000C87A0000}"/>
    <cellStyle name="Normal 6 3 2 3 2 8 3" xfId="32231" xr:uid="{00000000-0005-0000-0000-0000C97A0000}"/>
    <cellStyle name="Normal 6 3 2 3 2 9" xfId="32232" xr:uid="{00000000-0005-0000-0000-0000CA7A0000}"/>
    <cellStyle name="Normal 6 3 2 3 3" xfId="847" xr:uid="{00000000-0005-0000-0000-0000CB7A0000}"/>
    <cellStyle name="Normal 6 3 2 3 3 10" xfId="32233" xr:uid="{00000000-0005-0000-0000-0000CC7A0000}"/>
    <cellStyle name="Normal 6 3 2 3 3 2" xfId="1633" xr:uid="{00000000-0005-0000-0000-0000CD7A0000}"/>
    <cellStyle name="Normal 6 3 2 3 3 2 2" xfId="32234" xr:uid="{00000000-0005-0000-0000-0000CE7A0000}"/>
    <cellStyle name="Normal 6 3 2 3 3 2 2 2" xfId="32235" xr:uid="{00000000-0005-0000-0000-0000CF7A0000}"/>
    <cellStyle name="Normal 6 3 2 3 3 2 2 2 2" xfId="32236" xr:uid="{00000000-0005-0000-0000-0000D07A0000}"/>
    <cellStyle name="Normal 6 3 2 3 3 2 2 2 3" xfId="32237" xr:uid="{00000000-0005-0000-0000-0000D17A0000}"/>
    <cellStyle name="Normal 6 3 2 3 3 2 2 2 4" xfId="32238" xr:uid="{00000000-0005-0000-0000-0000D27A0000}"/>
    <cellStyle name="Normal 6 3 2 3 3 2 2 3" xfId="32239" xr:uid="{00000000-0005-0000-0000-0000D37A0000}"/>
    <cellStyle name="Normal 6 3 2 3 3 2 2 3 2" xfId="32240" xr:uid="{00000000-0005-0000-0000-0000D47A0000}"/>
    <cellStyle name="Normal 6 3 2 3 3 2 2 3 3" xfId="32241" xr:uid="{00000000-0005-0000-0000-0000D57A0000}"/>
    <cellStyle name="Normal 6 3 2 3 3 2 2 4" xfId="32242" xr:uid="{00000000-0005-0000-0000-0000D67A0000}"/>
    <cellStyle name="Normal 6 3 2 3 3 2 2 5" xfId="32243" xr:uid="{00000000-0005-0000-0000-0000D77A0000}"/>
    <cellStyle name="Normal 6 3 2 3 3 2 2 6" xfId="32244" xr:uid="{00000000-0005-0000-0000-0000D87A0000}"/>
    <cellStyle name="Normal 6 3 2 3 3 2 3" xfId="32245" xr:uid="{00000000-0005-0000-0000-0000D97A0000}"/>
    <cellStyle name="Normal 6 3 2 3 3 2 3 2" xfId="32246" xr:uid="{00000000-0005-0000-0000-0000DA7A0000}"/>
    <cellStyle name="Normal 6 3 2 3 3 2 3 3" xfId="32247" xr:uid="{00000000-0005-0000-0000-0000DB7A0000}"/>
    <cellStyle name="Normal 6 3 2 3 3 2 3 4" xfId="32248" xr:uid="{00000000-0005-0000-0000-0000DC7A0000}"/>
    <cellStyle name="Normal 6 3 2 3 3 2 4" xfId="32249" xr:uid="{00000000-0005-0000-0000-0000DD7A0000}"/>
    <cellStyle name="Normal 6 3 2 3 3 2 4 2" xfId="32250" xr:uid="{00000000-0005-0000-0000-0000DE7A0000}"/>
    <cellStyle name="Normal 6 3 2 3 3 2 4 3" xfId="32251" xr:uid="{00000000-0005-0000-0000-0000DF7A0000}"/>
    <cellStyle name="Normal 6 3 2 3 3 2 4 4" xfId="32252" xr:uid="{00000000-0005-0000-0000-0000E07A0000}"/>
    <cellStyle name="Normal 6 3 2 3 3 2 5" xfId="32253" xr:uid="{00000000-0005-0000-0000-0000E17A0000}"/>
    <cellStyle name="Normal 6 3 2 3 3 2 5 2" xfId="32254" xr:uid="{00000000-0005-0000-0000-0000E27A0000}"/>
    <cellStyle name="Normal 6 3 2 3 3 2 5 3" xfId="32255" xr:uid="{00000000-0005-0000-0000-0000E37A0000}"/>
    <cellStyle name="Normal 6 3 2 3 3 2 5 4" xfId="32256" xr:uid="{00000000-0005-0000-0000-0000E47A0000}"/>
    <cellStyle name="Normal 6 3 2 3 3 2 6" xfId="32257" xr:uid="{00000000-0005-0000-0000-0000E57A0000}"/>
    <cellStyle name="Normal 6 3 2 3 3 2 6 2" xfId="32258" xr:uid="{00000000-0005-0000-0000-0000E67A0000}"/>
    <cellStyle name="Normal 6 3 2 3 3 2 6 3" xfId="32259" xr:uid="{00000000-0005-0000-0000-0000E77A0000}"/>
    <cellStyle name="Normal 6 3 2 3 3 2 7" xfId="32260" xr:uid="{00000000-0005-0000-0000-0000E87A0000}"/>
    <cellStyle name="Normal 6 3 2 3 3 2 8" xfId="32261" xr:uid="{00000000-0005-0000-0000-0000E97A0000}"/>
    <cellStyle name="Normal 6 3 2 3 3 2 9" xfId="32262" xr:uid="{00000000-0005-0000-0000-0000EA7A0000}"/>
    <cellStyle name="Normal 6 3 2 3 3 3" xfId="32263" xr:uid="{00000000-0005-0000-0000-0000EB7A0000}"/>
    <cellStyle name="Normal 6 3 2 3 3 3 2" xfId="32264" xr:uid="{00000000-0005-0000-0000-0000EC7A0000}"/>
    <cellStyle name="Normal 6 3 2 3 3 3 2 2" xfId="32265" xr:uid="{00000000-0005-0000-0000-0000ED7A0000}"/>
    <cellStyle name="Normal 6 3 2 3 3 3 2 3" xfId="32266" xr:uid="{00000000-0005-0000-0000-0000EE7A0000}"/>
    <cellStyle name="Normal 6 3 2 3 3 3 2 4" xfId="32267" xr:uid="{00000000-0005-0000-0000-0000EF7A0000}"/>
    <cellStyle name="Normal 6 3 2 3 3 3 3" xfId="32268" xr:uid="{00000000-0005-0000-0000-0000F07A0000}"/>
    <cellStyle name="Normal 6 3 2 3 3 3 3 2" xfId="32269" xr:uid="{00000000-0005-0000-0000-0000F17A0000}"/>
    <cellStyle name="Normal 6 3 2 3 3 3 3 3" xfId="32270" xr:uid="{00000000-0005-0000-0000-0000F27A0000}"/>
    <cellStyle name="Normal 6 3 2 3 3 3 4" xfId="32271" xr:uid="{00000000-0005-0000-0000-0000F37A0000}"/>
    <cellStyle name="Normal 6 3 2 3 3 3 5" xfId="32272" xr:uid="{00000000-0005-0000-0000-0000F47A0000}"/>
    <cellStyle name="Normal 6 3 2 3 3 3 6" xfId="32273" xr:uid="{00000000-0005-0000-0000-0000F57A0000}"/>
    <cellStyle name="Normal 6 3 2 3 3 4" xfId="32274" xr:uid="{00000000-0005-0000-0000-0000F67A0000}"/>
    <cellStyle name="Normal 6 3 2 3 3 4 2" xfId="32275" xr:uid="{00000000-0005-0000-0000-0000F77A0000}"/>
    <cellStyle name="Normal 6 3 2 3 3 4 3" xfId="32276" xr:uid="{00000000-0005-0000-0000-0000F87A0000}"/>
    <cellStyle name="Normal 6 3 2 3 3 4 4" xfId="32277" xr:uid="{00000000-0005-0000-0000-0000F97A0000}"/>
    <cellStyle name="Normal 6 3 2 3 3 5" xfId="32278" xr:uid="{00000000-0005-0000-0000-0000FA7A0000}"/>
    <cellStyle name="Normal 6 3 2 3 3 5 2" xfId="32279" xr:uid="{00000000-0005-0000-0000-0000FB7A0000}"/>
    <cellStyle name="Normal 6 3 2 3 3 5 3" xfId="32280" xr:uid="{00000000-0005-0000-0000-0000FC7A0000}"/>
    <cellStyle name="Normal 6 3 2 3 3 5 4" xfId="32281" xr:uid="{00000000-0005-0000-0000-0000FD7A0000}"/>
    <cellStyle name="Normal 6 3 2 3 3 6" xfId="32282" xr:uid="{00000000-0005-0000-0000-0000FE7A0000}"/>
    <cellStyle name="Normal 6 3 2 3 3 6 2" xfId="32283" xr:uid="{00000000-0005-0000-0000-0000FF7A0000}"/>
    <cellStyle name="Normal 6 3 2 3 3 6 3" xfId="32284" xr:uid="{00000000-0005-0000-0000-0000007B0000}"/>
    <cellStyle name="Normal 6 3 2 3 3 6 4" xfId="32285" xr:uid="{00000000-0005-0000-0000-0000017B0000}"/>
    <cellStyle name="Normal 6 3 2 3 3 7" xfId="32286" xr:uid="{00000000-0005-0000-0000-0000027B0000}"/>
    <cellStyle name="Normal 6 3 2 3 3 7 2" xfId="32287" xr:uid="{00000000-0005-0000-0000-0000037B0000}"/>
    <cellStyle name="Normal 6 3 2 3 3 7 3" xfId="32288" xr:uid="{00000000-0005-0000-0000-0000047B0000}"/>
    <cellStyle name="Normal 6 3 2 3 3 8" xfId="32289" xr:uid="{00000000-0005-0000-0000-0000057B0000}"/>
    <cellStyle name="Normal 6 3 2 3 3 9" xfId="32290" xr:uid="{00000000-0005-0000-0000-0000067B0000}"/>
    <cellStyle name="Normal 6 3 2 3 4" xfId="1630" xr:uid="{00000000-0005-0000-0000-0000077B0000}"/>
    <cellStyle name="Normal 6 3 2 3 4 2" xfId="32291" xr:uid="{00000000-0005-0000-0000-0000087B0000}"/>
    <cellStyle name="Normal 6 3 2 3 4 2 2" xfId="32292" xr:uid="{00000000-0005-0000-0000-0000097B0000}"/>
    <cellStyle name="Normal 6 3 2 3 4 2 2 2" xfId="32293" xr:uid="{00000000-0005-0000-0000-00000A7B0000}"/>
    <cellStyle name="Normal 6 3 2 3 4 2 2 3" xfId="32294" xr:uid="{00000000-0005-0000-0000-00000B7B0000}"/>
    <cellStyle name="Normal 6 3 2 3 4 2 2 4" xfId="32295" xr:uid="{00000000-0005-0000-0000-00000C7B0000}"/>
    <cellStyle name="Normal 6 3 2 3 4 2 3" xfId="32296" xr:uid="{00000000-0005-0000-0000-00000D7B0000}"/>
    <cellStyle name="Normal 6 3 2 3 4 2 3 2" xfId="32297" xr:uid="{00000000-0005-0000-0000-00000E7B0000}"/>
    <cellStyle name="Normal 6 3 2 3 4 2 3 3" xfId="32298" xr:uid="{00000000-0005-0000-0000-00000F7B0000}"/>
    <cellStyle name="Normal 6 3 2 3 4 2 4" xfId="32299" xr:uid="{00000000-0005-0000-0000-0000107B0000}"/>
    <cellStyle name="Normal 6 3 2 3 4 2 5" xfId="32300" xr:uid="{00000000-0005-0000-0000-0000117B0000}"/>
    <cellStyle name="Normal 6 3 2 3 4 2 6" xfId="32301" xr:uid="{00000000-0005-0000-0000-0000127B0000}"/>
    <cellStyle name="Normal 6 3 2 3 4 3" xfId="32302" xr:uid="{00000000-0005-0000-0000-0000137B0000}"/>
    <cellStyle name="Normal 6 3 2 3 4 3 2" xfId="32303" xr:uid="{00000000-0005-0000-0000-0000147B0000}"/>
    <cellStyle name="Normal 6 3 2 3 4 3 3" xfId="32304" xr:uid="{00000000-0005-0000-0000-0000157B0000}"/>
    <cellStyle name="Normal 6 3 2 3 4 3 4" xfId="32305" xr:uid="{00000000-0005-0000-0000-0000167B0000}"/>
    <cellStyle name="Normal 6 3 2 3 4 4" xfId="32306" xr:uid="{00000000-0005-0000-0000-0000177B0000}"/>
    <cellStyle name="Normal 6 3 2 3 4 4 2" xfId="32307" xr:uid="{00000000-0005-0000-0000-0000187B0000}"/>
    <cellStyle name="Normal 6 3 2 3 4 4 3" xfId="32308" xr:uid="{00000000-0005-0000-0000-0000197B0000}"/>
    <cellStyle name="Normal 6 3 2 3 4 4 4" xfId="32309" xr:uid="{00000000-0005-0000-0000-00001A7B0000}"/>
    <cellStyle name="Normal 6 3 2 3 4 5" xfId="32310" xr:uid="{00000000-0005-0000-0000-00001B7B0000}"/>
    <cellStyle name="Normal 6 3 2 3 4 5 2" xfId="32311" xr:uid="{00000000-0005-0000-0000-00001C7B0000}"/>
    <cellStyle name="Normal 6 3 2 3 4 5 3" xfId="32312" xr:uid="{00000000-0005-0000-0000-00001D7B0000}"/>
    <cellStyle name="Normal 6 3 2 3 4 5 4" xfId="32313" xr:uid="{00000000-0005-0000-0000-00001E7B0000}"/>
    <cellStyle name="Normal 6 3 2 3 4 6" xfId="32314" xr:uid="{00000000-0005-0000-0000-00001F7B0000}"/>
    <cellStyle name="Normal 6 3 2 3 4 6 2" xfId="32315" xr:uid="{00000000-0005-0000-0000-0000207B0000}"/>
    <cellStyle name="Normal 6 3 2 3 4 6 3" xfId="32316" xr:uid="{00000000-0005-0000-0000-0000217B0000}"/>
    <cellStyle name="Normal 6 3 2 3 4 7" xfId="32317" xr:uid="{00000000-0005-0000-0000-0000227B0000}"/>
    <cellStyle name="Normal 6 3 2 3 4 8" xfId="32318" xr:uid="{00000000-0005-0000-0000-0000237B0000}"/>
    <cellStyle name="Normal 6 3 2 3 4 9" xfId="32319" xr:uid="{00000000-0005-0000-0000-0000247B0000}"/>
    <cellStyle name="Normal 6 3 2 3 5" xfId="32320" xr:uid="{00000000-0005-0000-0000-0000257B0000}"/>
    <cellStyle name="Normal 6 3 2 3 5 2" xfId="32321" xr:uid="{00000000-0005-0000-0000-0000267B0000}"/>
    <cellStyle name="Normal 6 3 2 3 5 2 2" xfId="32322" xr:uid="{00000000-0005-0000-0000-0000277B0000}"/>
    <cellStyle name="Normal 6 3 2 3 5 2 2 2" xfId="32323" xr:uid="{00000000-0005-0000-0000-0000287B0000}"/>
    <cellStyle name="Normal 6 3 2 3 5 2 2 3" xfId="32324" xr:uid="{00000000-0005-0000-0000-0000297B0000}"/>
    <cellStyle name="Normal 6 3 2 3 5 2 2 4" xfId="32325" xr:uid="{00000000-0005-0000-0000-00002A7B0000}"/>
    <cellStyle name="Normal 6 3 2 3 5 2 3" xfId="32326" xr:uid="{00000000-0005-0000-0000-00002B7B0000}"/>
    <cellStyle name="Normal 6 3 2 3 5 2 3 2" xfId="32327" xr:uid="{00000000-0005-0000-0000-00002C7B0000}"/>
    <cellStyle name="Normal 6 3 2 3 5 2 3 3" xfId="32328" xr:uid="{00000000-0005-0000-0000-00002D7B0000}"/>
    <cellStyle name="Normal 6 3 2 3 5 2 4" xfId="32329" xr:uid="{00000000-0005-0000-0000-00002E7B0000}"/>
    <cellStyle name="Normal 6 3 2 3 5 2 5" xfId="32330" xr:uid="{00000000-0005-0000-0000-00002F7B0000}"/>
    <cellStyle name="Normal 6 3 2 3 5 2 6" xfId="32331" xr:uid="{00000000-0005-0000-0000-0000307B0000}"/>
    <cellStyle name="Normal 6 3 2 3 5 3" xfId="32332" xr:uid="{00000000-0005-0000-0000-0000317B0000}"/>
    <cellStyle name="Normal 6 3 2 3 5 3 2" xfId="32333" xr:uid="{00000000-0005-0000-0000-0000327B0000}"/>
    <cellStyle name="Normal 6 3 2 3 5 3 3" xfId="32334" xr:uid="{00000000-0005-0000-0000-0000337B0000}"/>
    <cellStyle name="Normal 6 3 2 3 5 3 4" xfId="32335" xr:uid="{00000000-0005-0000-0000-0000347B0000}"/>
    <cellStyle name="Normal 6 3 2 3 5 4" xfId="32336" xr:uid="{00000000-0005-0000-0000-0000357B0000}"/>
    <cellStyle name="Normal 6 3 2 3 5 4 2" xfId="32337" xr:uid="{00000000-0005-0000-0000-0000367B0000}"/>
    <cellStyle name="Normal 6 3 2 3 5 4 3" xfId="32338" xr:uid="{00000000-0005-0000-0000-0000377B0000}"/>
    <cellStyle name="Normal 6 3 2 3 5 4 4" xfId="32339" xr:uid="{00000000-0005-0000-0000-0000387B0000}"/>
    <cellStyle name="Normal 6 3 2 3 5 5" xfId="32340" xr:uid="{00000000-0005-0000-0000-0000397B0000}"/>
    <cellStyle name="Normal 6 3 2 3 5 5 2" xfId="32341" xr:uid="{00000000-0005-0000-0000-00003A7B0000}"/>
    <cellStyle name="Normal 6 3 2 3 5 5 3" xfId="32342" xr:uid="{00000000-0005-0000-0000-00003B7B0000}"/>
    <cellStyle name="Normal 6 3 2 3 5 5 4" xfId="32343" xr:uid="{00000000-0005-0000-0000-00003C7B0000}"/>
    <cellStyle name="Normal 6 3 2 3 5 6" xfId="32344" xr:uid="{00000000-0005-0000-0000-00003D7B0000}"/>
    <cellStyle name="Normal 6 3 2 3 5 6 2" xfId="32345" xr:uid="{00000000-0005-0000-0000-00003E7B0000}"/>
    <cellStyle name="Normal 6 3 2 3 5 6 3" xfId="32346" xr:uid="{00000000-0005-0000-0000-00003F7B0000}"/>
    <cellStyle name="Normal 6 3 2 3 5 7" xfId="32347" xr:uid="{00000000-0005-0000-0000-0000407B0000}"/>
    <cellStyle name="Normal 6 3 2 3 5 8" xfId="32348" xr:uid="{00000000-0005-0000-0000-0000417B0000}"/>
    <cellStyle name="Normal 6 3 2 3 5 9" xfId="32349" xr:uid="{00000000-0005-0000-0000-0000427B0000}"/>
    <cellStyle name="Normal 6 3 2 3 6" xfId="32350" xr:uid="{00000000-0005-0000-0000-0000437B0000}"/>
    <cellStyle name="Normal 6 3 2 3 6 2" xfId="32351" xr:uid="{00000000-0005-0000-0000-0000447B0000}"/>
    <cellStyle name="Normal 6 3 2 3 6 2 2" xfId="32352" xr:uid="{00000000-0005-0000-0000-0000457B0000}"/>
    <cellStyle name="Normal 6 3 2 3 6 2 2 2" xfId="32353" xr:uid="{00000000-0005-0000-0000-0000467B0000}"/>
    <cellStyle name="Normal 6 3 2 3 6 2 2 3" xfId="32354" xr:uid="{00000000-0005-0000-0000-0000477B0000}"/>
    <cellStyle name="Normal 6 3 2 3 6 2 2 4" xfId="32355" xr:uid="{00000000-0005-0000-0000-0000487B0000}"/>
    <cellStyle name="Normal 6 3 2 3 6 2 3" xfId="32356" xr:uid="{00000000-0005-0000-0000-0000497B0000}"/>
    <cellStyle name="Normal 6 3 2 3 6 2 3 2" xfId="32357" xr:uid="{00000000-0005-0000-0000-00004A7B0000}"/>
    <cellStyle name="Normal 6 3 2 3 6 2 3 3" xfId="32358" xr:uid="{00000000-0005-0000-0000-00004B7B0000}"/>
    <cellStyle name="Normal 6 3 2 3 6 2 4" xfId="32359" xr:uid="{00000000-0005-0000-0000-00004C7B0000}"/>
    <cellStyle name="Normal 6 3 2 3 6 2 5" xfId="32360" xr:uid="{00000000-0005-0000-0000-00004D7B0000}"/>
    <cellStyle name="Normal 6 3 2 3 6 2 6" xfId="32361" xr:uid="{00000000-0005-0000-0000-00004E7B0000}"/>
    <cellStyle name="Normal 6 3 2 3 6 3" xfId="32362" xr:uid="{00000000-0005-0000-0000-00004F7B0000}"/>
    <cellStyle name="Normal 6 3 2 3 6 3 2" xfId="32363" xr:uid="{00000000-0005-0000-0000-0000507B0000}"/>
    <cellStyle name="Normal 6 3 2 3 6 3 3" xfId="32364" xr:uid="{00000000-0005-0000-0000-0000517B0000}"/>
    <cellStyle name="Normal 6 3 2 3 6 3 4" xfId="32365" xr:uid="{00000000-0005-0000-0000-0000527B0000}"/>
    <cellStyle name="Normal 6 3 2 3 6 4" xfId="32366" xr:uid="{00000000-0005-0000-0000-0000537B0000}"/>
    <cellStyle name="Normal 6 3 2 3 6 4 2" xfId="32367" xr:uid="{00000000-0005-0000-0000-0000547B0000}"/>
    <cellStyle name="Normal 6 3 2 3 6 4 3" xfId="32368" xr:uid="{00000000-0005-0000-0000-0000557B0000}"/>
    <cellStyle name="Normal 6 3 2 3 6 4 4" xfId="32369" xr:uid="{00000000-0005-0000-0000-0000567B0000}"/>
    <cellStyle name="Normal 6 3 2 3 6 5" xfId="32370" xr:uid="{00000000-0005-0000-0000-0000577B0000}"/>
    <cellStyle name="Normal 6 3 2 3 6 5 2" xfId="32371" xr:uid="{00000000-0005-0000-0000-0000587B0000}"/>
    <cellStyle name="Normal 6 3 2 3 6 5 3" xfId="32372" xr:uid="{00000000-0005-0000-0000-0000597B0000}"/>
    <cellStyle name="Normal 6 3 2 3 6 6" xfId="32373" xr:uid="{00000000-0005-0000-0000-00005A7B0000}"/>
    <cellStyle name="Normal 6 3 2 3 6 7" xfId="32374" xr:uid="{00000000-0005-0000-0000-00005B7B0000}"/>
    <cellStyle name="Normal 6 3 2 3 6 8" xfId="32375" xr:uid="{00000000-0005-0000-0000-00005C7B0000}"/>
    <cellStyle name="Normal 6 3 2 3 7" xfId="32376" xr:uid="{00000000-0005-0000-0000-00005D7B0000}"/>
    <cellStyle name="Normal 6 3 2 3 7 2" xfId="32377" xr:uid="{00000000-0005-0000-0000-00005E7B0000}"/>
    <cellStyle name="Normal 6 3 2 3 7 2 2" xfId="32378" xr:uid="{00000000-0005-0000-0000-00005F7B0000}"/>
    <cellStyle name="Normal 6 3 2 3 7 2 3" xfId="32379" xr:uid="{00000000-0005-0000-0000-0000607B0000}"/>
    <cellStyle name="Normal 6 3 2 3 7 2 4" xfId="32380" xr:uid="{00000000-0005-0000-0000-0000617B0000}"/>
    <cellStyle name="Normal 6 3 2 3 7 3" xfId="32381" xr:uid="{00000000-0005-0000-0000-0000627B0000}"/>
    <cellStyle name="Normal 6 3 2 3 7 3 2" xfId="32382" xr:uid="{00000000-0005-0000-0000-0000637B0000}"/>
    <cellStyle name="Normal 6 3 2 3 7 3 3" xfId="32383" xr:uid="{00000000-0005-0000-0000-0000647B0000}"/>
    <cellStyle name="Normal 6 3 2 3 7 4" xfId="32384" xr:uid="{00000000-0005-0000-0000-0000657B0000}"/>
    <cellStyle name="Normal 6 3 2 3 7 5" xfId="32385" xr:uid="{00000000-0005-0000-0000-0000667B0000}"/>
    <cellStyle name="Normal 6 3 2 3 7 6" xfId="32386" xr:uid="{00000000-0005-0000-0000-0000677B0000}"/>
    <cellStyle name="Normal 6 3 2 3 8" xfId="32387" xr:uid="{00000000-0005-0000-0000-0000687B0000}"/>
    <cellStyle name="Normal 6 3 2 3 8 2" xfId="32388" xr:uid="{00000000-0005-0000-0000-0000697B0000}"/>
    <cellStyle name="Normal 6 3 2 3 8 3" xfId="32389" xr:uid="{00000000-0005-0000-0000-00006A7B0000}"/>
    <cellStyle name="Normal 6 3 2 3 8 4" xfId="32390" xr:uid="{00000000-0005-0000-0000-00006B7B0000}"/>
    <cellStyle name="Normal 6 3 2 3 9" xfId="32391" xr:uid="{00000000-0005-0000-0000-00006C7B0000}"/>
    <cellStyle name="Normal 6 3 2 3 9 2" xfId="32392" xr:uid="{00000000-0005-0000-0000-00006D7B0000}"/>
    <cellStyle name="Normal 6 3 2 3 9 3" xfId="32393" xr:uid="{00000000-0005-0000-0000-00006E7B0000}"/>
    <cellStyle name="Normal 6 3 2 3 9 4" xfId="32394" xr:uid="{00000000-0005-0000-0000-00006F7B0000}"/>
    <cellStyle name="Normal 6 3 2 4" xfId="387" xr:uid="{00000000-0005-0000-0000-0000707B0000}"/>
    <cellStyle name="Normal 6 3 2 4 10" xfId="32395" xr:uid="{00000000-0005-0000-0000-0000717B0000}"/>
    <cellStyle name="Normal 6 3 2 4 11" xfId="32396" xr:uid="{00000000-0005-0000-0000-0000727B0000}"/>
    <cellStyle name="Normal 6 3 2 4 2" xfId="957" xr:uid="{00000000-0005-0000-0000-0000737B0000}"/>
    <cellStyle name="Normal 6 3 2 4 2 10" xfId="32397" xr:uid="{00000000-0005-0000-0000-0000747B0000}"/>
    <cellStyle name="Normal 6 3 2 4 2 2" xfId="1635" xr:uid="{00000000-0005-0000-0000-0000757B0000}"/>
    <cellStyle name="Normal 6 3 2 4 2 2 2" xfId="32398" xr:uid="{00000000-0005-0000-0000-0000767B0000}"/>
    <cellStyle name="Normal 6 3 2 4 2 2 2 2" xfId="32399" xr:uid="{00000000-0005-0000-0000-0000777B0000}"/>
    <cellStyle name="Normal 6 3 2 4 2 2 2 2 2" xfId="32400" xr:uid="{00000000-0005-0000-0000-0000787B0000}"/>
    <cellStyle name="Normal 6 3 2 4 2 2 2 2 3" xfId="32401" xr:uid="{00000000-0005-0000-0000-0000797B0000}"/>
    <cellStyle name="Normal 6 3 2 4 2 2 2 2 4" xfId="32402" xr:uid="{00000000-0005-0000-0000-00007A7B0000}"/>
    <cellStyle name="Normal 6 3 2 4 2 2 2 3" xfId="32403" xr:uid="{00000000-0005-0000-0000-00007B7B0000}"/>
    <cellStyle name="Normal 6 3 2 4 2 2 2 3 2" xfId="32404" xr:uid="{00000000-0005-0000-0000-00007C7B0000}"/>
    <cellStyle name="Normal 6 3 2 4 2 2 2 3 3" xfId="32405" xr:uid="{00000000-0005-0000-0000-00007D7B0000}"/>
    <cellStyle name="Normal 6 3 2 4 2 2 2 4" xfId="32406" xr:uid="{00000000-0005-0000-0000-00007E7B0000}"/>
    <cellStyle name="Normal 6 3 2 4 2 2 2 5" xfId="32407" xr:uid="{00000000-0005-0000-0000-00007F7B0000}"/>
    <cellStyle name="Normal 6 3 2 4 2 2 2 6" xfId="32408" xr:uid="{00000000-0005-0000-0000-0000807B0000}"/>
    <cellStyle name="Normal 6 3 2 4 2 2 3" xfId="32409" xr:uid="{00000000-0005-0000-0000-0000817B0000}"/>
    <cellStyle name="Normal 6 3 2 4 2 2 3 2" xfId="32410" xr:uid="{00000000-0005-0000-0000-0000827B0000}"/>
    <cellStyle name="Normal 6 3 2 4 2 2 3 3" xfId="32411" xr:uid="{00000000-0005-0000-0000-0000837B0000}"/>
    <cellStyle name="Normal 6 3 2 4 2 2 3 4" xfId="32412" xr:uid="{00000000-0005-0000-0000-0000847B0000}"/>
    <cellStyle name="Normal 6 3 2 4 2 2 4" xfId="32413" xr:uid="{00000000-0005-0000-0000-0000857B0000}"/>
    <cellStyle name="Normal 6 3 2 4 2 2 4 2" xfId="32414" xr:uid="{00000000-0005-0000-0000-0000867B0000}"/>
    <cellStyle name="Normal 6 3 2 4 2 2 4 3" xfId="32415" xr:uid="{00000000-0005-0000-0000-0000877B0000}"/>
    <cellStyle name="Normal 6 3 2 4 2 2 4 4" xfId="32416" xr:uid="{00000000-0005-0000-0000-0000887B0000}"/>
    <cellStyle name="Normal 6 3 2 4 2 2 5" xfId="32417" xr:uid="{00000000-0005-0000-0000-0000897B0000}"/>
    <cellStyle name="Normal 6 3 2 4 2 2 5 2" xfId="32418" xr:uid="{00000000-0005-0000-0000-00008A7B0000}"/>
    <cellStyle name="Normal 6 3 2 4 2 2 5 3" xfId="32419" xr:uid="{00000000-0005-0000-0000-00008B7B0000}"/>
    <cellStyle name="Normal 6 3 2 4 2 2 5 4" xfId="32420" xr:uid="{00000000-0005-0000-0000-00008C7B0000}"/>
    <cellStyle name="Normal 6 3 2 4 2 2 6" xfId="32421" xr:uid="{00000000-0005-0000-0000-00008D7B0000}"/>
    <cellStyle name="Normal 6 3 2 4 2 2 6 2" xfId="32422" xr:uid="{00000000-0005-0000-0000-00008E7B0000}"/>
    <cellStyle name="Normal 6 3 2 4 2 2 6 3" xfId="32423" xr:uid="{00000000-0005-0000-0000-00008F7B0000}"/>
    <cellStyle name="Normal 6 3 2 4 2 2 7" xfId="32424" xr:uid="{00000000-0005-0000-0000-0000907B0000}"/>
    <cellStyle name="Normal 6 3 2 4 2 2 8" xfId="32425" xr:uid="{00000000-0005-0000-0000-0000917B0000}"/>
    <cellStyle name="Normal 6 3 2 4 2 2 9" xfId="32426" xr:uid="{00000000-0005-0000-0000-0000927B0000}"/>
    <cellStyle name="Normal 6 3 2 4 2 3" xfId="32427" xr:uid="{00000000-0005-0000-0000-0000937B0000}"/>
    <cellStyle name="Normal 6 3 2 4 2 3 2" xfId="32428" xr:uid="{00000000-0005-0000-0000-0000947B0000}"/>
    <cellStyle name="Normal 6 3 2 4 2 3 2 2" xfId="32429" xr:uid="{00000000-0005-0000-0000-0000957B0000}"/>
    <cellStyle name="Normal 6 3 2 4 2 3 2 3" xfId="32430" xr:uid="{00000000-0005-0000-0000-0000967B0000}"/>
    <cellStyle name="Normal 6 3 2 4 2 3 2 4" xfId="32431" xr:uid="{00000000-0005-0000-0000-0000977B0000}"/>
    <cellStyle name="Normal 6 3 2 4 2 3 3" xfId="32432" xr:uid="{00000000-0005-0000-0000-0000987B0000}"/>
    <cellStyle name="Normal 6 3 2 4 2 3 3 2" xfId="32433" xr:uid="{00000000-0005-0000-0000-0000997B0000}"/>
    <cellStyle name="Normal 6 3 2 4 2 3 3 3" xfId="32434" xr:uid="{00000000-0005-0000-0000-00009A7B0000}"/>
    <cellStyle name="Normal 6 3 2 4 2 3 4" xfId="32435" xr:uid="{00000000-0005-0000-0000-00009B7B0000}"/>
    <cellStyle name="Normal 6 3 2 4 2 3 5" xfId="32436" xr:uid="{00000000-0005-0000-0000-00009C7B0000}"/>
    <cellStyle name="Normal 6 3 2 4 2 3 6" xfId="32437" xr:uid="{00000000-0005-0000-0000-00009D7B0000}"/>
    <cellStyle name="Normal 6 3 2 4 2 4" xfId="32438" xr:uid="{00000000-0005-0000-0000-00009E7B0000}"/>
    <cellStyle name="Normal 6 3 2 4 2 4 2" xfId="32439" xr:uid="{00000000-0005-0000-0000-00009F7B0000}"/>
    <cellStyle name="Normal 6 3 2 4 2 4 3" xfId="32440" xr:uid="{00000000-0005-0000-0000-0000A07B0000}"/>
    <cellStyle name="Normal 6 3 2 4 2 4 4" xfId="32441" xr:uid="{00000000-0005-0000-0000-0000A17B0000}"/>
    <cellStyle name="Normal 6 3 2 4 2 5" xfId="32442" xr:uid="{00000000-0005-0000-0000-0000A27B0000}"/>
    <cellStyle name="Normal 6 3 2 4 2 5 2" xfId="32443" xr:uid="{00000000-0005-0000-0000-0000A37B0000}"/>
    <cellStyle name="Normal 6 3 2 4 2 5 3" xfId="32444" xr:uid="{00000000-0005-0000-0000-0000A47B0000}"/>
    <cellStyle name="Normal 6 3 2 4 2 5 4" xfId="32445" xr:uid="{00000000-0005-0000-0000-0000A57B0000}"/>
    <cellStyle name="Normal 6 3 2 4 2 6" xfId="32446" xr:uid="{00000000-0005-0000-0000-0000A67B0000}"/>
    <cellStyle name="Normal 6 3 2 4 2 6 2" xfId="32447" xr:uid="{00000000-0005-0000-0000-0000A77B0000}"/>
    <cellStyle name="Normal 6 3 2 4 2 6 3" xfId="32448" xr:uid="{00000000-0005-0000-0000-0000A87B0000}"/>
    <cellStyle name="Normal 6 3 2 4 2 6 4" xfId="32449" xr:uid="{00000000-0005-0000-0000-0000A97B0000}"/>
    <cellStyle name="Normal 6 3 2 4 2 7" xfId="32450" xr:uid="{00000000-0005-0000-0000-0000AA7B0000}"/>
    <cellStyle name="Normal 6 3 2 4 2 7 2" xfId="32451" xr:uid="{00000000-0005-0000-0000-0000AB7B0000}"/>
    <cellStyle name="Normal 6 3 2 4 2 7 3" xfId="32452" xr:uid="{00000000-0005-0000-0000-0000AC7B0000}"/>
    <cellStyle name="Normal 6 3 2 4 2 8" xfId="32453" xr:uid="{00000000-0005-0000-0000-0000AD7B0000}"/>
    <cellStyle name="Normal 6 3 2 4 2 9" xfId="32454" xr:uid="{00000000-0005-0000-0000-0000AE7B0000}"/>
    <cellStyle name="Normal 6 3 2 4 3" xfId="1634" xr:uid="{00000000-0005-0000-0000-0000AF7B0000}"/>
    <cellStyle name="Normal 6 3 2 4 3 2" xfId="32455" xr:uid="{00000000-0005-0000-0000-0000B07B0000}"/>
    <cellStyle name="Normal 6 3 2 4 3 2 2" xfId="32456" xr:uid="{00000000-0005-0000-0000-0000B17B0000}"/>
    <cellStyle name="Normal 6 3 2 4 3 2 2 2" xfId="32457" xr:uid="{00000000-0005-0000-0000-0000B27B0000}"/>
    <cellStyle name="Normal 6 3 2 4 3 2 2 3" xfId="32458" xr:uid="{00000000-0005-0000-0000-0000B37B0000}"/>
    <cellStyle name="Normal 6 3 2 4 3 2 2 4" xfId="32459" xr:uid="{00000000-0005-0000-0000-0000B47B0000}"/>
    <cellStyle name="Normal 6 3 2 4 3 2 3" xfId="32460" xr:uid="{00000000-0005-0000-0000-0000B57B0000}"/>
    <cellStyle name="Normal 6 3 2 4 3 2 3 2" xfId="32461" xr:uid="{00000000-0005-0000-0000-0000B67B0000}"/>
    <cellStyle name="Normal 6 3 2 4 3 2 3 3" xfId="32462" xr:uid="{00000000-0005-0000-0000-0000B77B0000}"/>
    <cellStyle name="Normal 6 3 2 4 3 2 4" xfId="32463" xr:uid="{00000000-0005-0000-0000-0000B87B0000}"/>
    <cellStyle name="Normal 6 3 2 4 3 2 5" xfId="32464" xr:uid="{00000000-0005-0000-0000-0000B97B0000}"/>
    <cellStyle name="Normal 6 3 2 4 3 2 6" xfId="32465" xr:uid="{00000000-0005-0000-0000-0000BA7B0000}"/>
    <cellStyle name="Normal 6 3 2 4 3 3" xfId="32466" xr:uid="{00000000-0005-0000-0000-0000BB7B0000}"/>
    <cellStyle name="Normal 6 3 2 4 3 3 2" xfId="32467" xr:uid="{00000000-0005-0000-0000-0000BC7B0000}"/>
    <cellStyle name="Normal 6 3 2 4 3 3 3" xfId="32468" xr:uid="{00000000-0005-0000-0000-0000BD7B0000}"/>
    <cellStyle name="Normal 6 3 2 4 3 3 4" xfId="32469" xr:uid="{00000000-0005-0000-0000-0000BE7B0000}"/>
    <cellStyle name="Normal 6 3 2 4 3 4" xfId="32470" xr:uid="{00000000-0005-0000-0000-0000BF7B0000}"/>
    <cellStyle name="Normal 6 3 2 4 3 4 2" xfId="32471" xr:uid="{00000000-0005-0000-0000-0000C07B0000}"/>
    <cellStyle name="Normal 6 3 2 4 3 4 3" xfId="32472" xr:uid="{00000000-0005-0000-0000-0000C17B0000}"/>
    <cellStyle name="Normal 6 3 2 4 3 4 4" xfId="32473" xr:uid="{00000000-0005-0000-0000-0000C27B0000}"/>
    <cellStyle name="Normal 6 3 2 4 3 5" xfId="32474" xr:uid="{00000000-0005-0000-0000-0000C37B0000}"/>
    <cellStyle name="Normal 6 3 2 4 3 5 2" xfId="32475" xr:uid="{00000000-0005-0000-0000-0000C47B0000}"/>
    <cellStyle name="Normal 6 3 2 4 3 5 3" xfId="32476" xr:uid="{00000000-0005-0000-0000-0000C57B0000}"/>
    <cellStyle name="Normal 6 3 2 4 3 5 4" xfId="32477" xr:uid="{00000000-0005-0000-0000-0000C67B0000}"/>
    <cellStyle name="Normal 6 3 2 4 3 6" xfId="32478" xr:uid="{00000000-0005-0000-0000-0000C77B0000}"/>
    <cellStyle name="Normal 6 3 2 4 3 6 2" xfId="32479" xr:uid="{00000000-0005-0000-0000-0000C87B0000}"/>
    <cellStyle name="Normal 6 3 2 4 3 6 3" xfId="32480" xr:uid="{00000000-0005-0000-0000-0000C97B0000}"/>
    <cellStyle name="Normal 6 3 2 4 3 7" xfId="32481" xr:uid="{00000000-0005-0000-0000-0000CA7B0000}"/>
    <cellStyle name="Normal 6 3 2 4 3 8" xfId="32482" xr:uid="{00000000-0005-0000-0000-0000CB7B0000}"/>
    <cellStyle name="Normal 6 3 2 4 3 9" xfId="32483" xr:uid="{00000000-0005-0000-0000-0000CC7B0000}"/>
    <cellStyle name="Normal 6 3 2 4 4" xfId="32484" xr:uid="{00000000-0005-0000-0000-0000CD7B0000}"/>
    <cellStyle name="Normal 6 3 2 4 4 2" xfId="32485" xr:uid="{00000000-0005-0000-0000-0000CE7B0000}"/>
    <cellStyle name="Normal 6 3 2 4 4 2 2" xfId="32486" xr:uid="{00000000-0005-0000-0000-0000CF7B0000}"/>
    <cellStyle name="Normal 6 3 2 4 4 2 3" xfId="32487" xr:uid="{00000000-0005-0000-0000-0000D07B0000}"/>
    <cellStyle name="Normal 6 3 2 4 4 2 4" xfId="32488" xr:uid="{00000000-0005-0000-0000-0000D17B0000}"/>
    <cellStyle name="Normal 6 3 2 4 4 3" xfId="32489" xr:uid="{00000000-0005-0000-0000-0000D27B0000}"/>
    <cellStyle name="Normal 6 3 2 4 4 3 2" xfId="32490" xr:uid="{00000000-0005-0000-0000-0000D37B0000}"/>
    <cellStyle name="Normal 6 3 2 4 4 3 3" xfId="32491" xr:uid="{00000000-0005-0000-0000-0000D47B0000}"/>
    <cellStyle name="Normal 6 3 2 4 4 4" xfId="32492" xr:uid="{00000000-0005-0000-0000-0000D57B0000}"/>
    <cellStyle name="Normal 6 3 2 4 4 5" xfId="32493" xr:uid="{00000000-0005-0000-0000-0000D67B0000}"/>
    <cellStyle name="Normal 6 3 2 4 4 6" xfId="32494" xr:uid="{00000000-0005-0000-0000-0000D77B0000}"/>
    <cellStyle name="Normal 6 3 2 4 5" xfId="32495" xr:uid="{00000000-0005-0000-0000-0000D87B0000}"/>
    <cellStyle name="Normal 6 3 2 4 5 2" xfId="32496" xr:uid="{00000000-0005-0000-0000-0000D97B0000}"/>
    <cellStyle name="Normal 6 3 2 4 5 3" xfId="32497" xr:uid="{00000000-0005-0000-0000-0000DA7B0000}"/>
    <cellStyle name="Normal 6 3 2 4 5 4" xfId="32498" xr:uid="{00000000-0005-0000-0000-0000DB7B0000}"/>
    <cellStyle name="Normal 6 3 2 4 6" xfId="32499" xr:uid="{00000000-0005-0000-0000-0000DC7B0000}"/>
    <cellStyle name="Normal 6 3 2 4 6 2" xfId="32500" xr:uid="{00000000-0005-0000-0000-0000DD7B0000}"/>
    <cellStyle name="Normal 6 3 2 4 6 3" xfId="32501" xr:uid="{00000000-0005-0000-0000-0000DE7B0000}"/>
    <cellStyle name="Normal 6 3 2 4 6 4" xfId="32502" xr:uid="{00000000-0005-0000-0000-0000DF7B0000}"/>
    <cellStyle name="Normal 6 3 2 4 7" xfId="32503" xr:uid="{00000000-0005-0000-0000-0000E07B0000}"/>
    <cellStyle name="Normal 6 3 2 4 7 2" xfId="32504" xr:uid="{00000000-0005-0000-0000-0000E17B0000}"/>
    <cellStyle name="Normal 6 3 2 4 7 3" xfId="32505" xr:uid="{00000000-0005-0000-0000-0000E27B0000}"/>
    <cellStyle name="Normal 6 3 2 4 7 4" xfId="32506" xr:uid="{00000000-0005-0000-0000-0000E37B0000}"/>
    <cellStyle name="Normal 6 3 2 4 8" xfId="32507" xr:uid="{00000000-0005-0000-0000-0000E47B0000}"/>
    <cellStyle name="Normal 6 3 2 4 8 2" xfId="32508" xr:uid="{00000000-0005-0000-0000-0000E57B0000}"/>
    <cellStyle name="Normal 6 3 2 4 8 3" xfId="32509" xr:uid="{00000000-0005-0000-0000-0000E67B0000}"/>
    <cellStyle name="Normal 6 3 2 4 9" xfId="32510" xr:uid="{00000000-0005-0000-0000-0000E77B0000}"/>
    <cellStyle name="Normal 6 3 2 5" xfId="604" xr:uid="{00000000-0005-0000-0000-0000E87B0000}"/>
    <cellStyle name="Normal 6 3 2 5 10" xfId="32511" xr:uid="{00000000-0005-0000-0000-0000E97B0000}"/>
    <cellStyle name="Normal 6 3 2 5 11" xfId="32512" xr:uid="{00000000-0005-0000-0000-0000EA7B0000}"/>
    <cellStyle name="Normal 6 3 2 5 2" xfId="1070" xr:uid="{00000000-0005-0000-0000-0000EB7B0000}"/>
    <cellStyle name="Normal 6 3 2 5 2 10" xfId="32513" xr:uid="{00000000-0005-0000-0000-0000EC7B0000}"/>
    <cellStyle name="Normal 6 3 2 5 2 2" xfId="1637" xr:uid="{00000000-0005-0000-0000-0000ED7B0000}"/>
    <cellStyle name="Normal 6 3 2 5 2 2 2" xfId="32514" xr:uid="{00000000-0005-0000-0000-0000EE7B0000}"/>
    <cellStyle name="Normal 6 3 2 5 2 2 2 2" xfId="32515" xr:uid="{00000000-0005-0000-0000-0000EF7B0000}"/>
    <cellStyle name="Normal 6 3 2 5 2 2 2 2 2" xfId="32516" xr:uid="{00000000-0005-0000-0000-0000F07B0000}"/>
    <cellStyle name="Normal 6 3 2 5 2 2 2 2 3" xfId="32517" xr:uid="{00000000-0005-0000-0000-0000F17B0000}"/>
    <cellStyle name="Normal 6 3 2 5 2 2 2 2 4" xfId="32518" xr:uid="{00000000-0005-0000-0000-0000F27B0000}"/>
    <cellStyle name="Normal 6 3 2 5 2 2 2 3" xfId="32519" xr:uid="{00000000-0005-0000-0000-0000F37B0000}"/>
    <cellStyle name="Normal 6 3 2 5 2 2 2 3 2" xfId="32520" xr:uid="{00000000-0005-0000-0000-0000F47B0000}"/>
    <cellStyle name="Normal 6 3 2 5 2 2 2 3 3" xfId="32521" xr:uid="{00000000-0005-0000-0000-0000F57B0000}"/>
    <cellStyle name="Normal 6 3 2 5 2 2 2 4" xfId="32522" xr:uid="{00000000-0005-0000-0000-0000F67B0000}"/>
    <cellStyle name="Normal 6 3 2 5 2 2 2 5" xfId="32523" xr:uid="{00000000-0005-0000-0000-0000F77B0000}"/>
    <cellStyle name="Normal 6 3 2 5 2 2 2 6" xfId="32524" xr:uid="{00000000-0005-0000-0000-0000F87B0000}"/>
    <cellStyle name="Normal 6 3 2 5 2 2 3" xfId="32525" xr:uid="{00000000-0005-0000-0000-0000F97B0000}"/>
    <cellStyle name="Normal 6 3 2 5 2 2 3 2" xfId="32526" xr:uid="{00000000-0005-0000-0000-0000FA7B0000}"/>
    <cellStyle name="Normal 6 3 2 5 2 2 3 3" xfId="32527" xr:uid="{00000000-0005-0000-0000-0000FB7B0000}"/>
    <cellStyle name="Normal 6 3 2 5 2 2 3 4" xfId="32528" xr:uid="{00000000-0005-0000-0000-0000FC7B0000}"/>
    <cellStyle name="Normal 6 3 2 5 2 2 4" xfId="32529" xr:uid="{00000000-0005-0000-0000-0000FD7B0000}"/>
    <cellStyle name="Normal 6 3 2 5 2 2 4 2" xfId="32530" xr:uid="{00000000-0005-0000-0000-0000FE7B0000}"/>
    <cellStyle name="Normal 6 3 2 5 2 2 4 3" xfId="32531" xr:uid="{00000000-0005-0000-0000-0000FF7B0000}"/>
    <cellStyle name="Normal 6 3 2 5 2 2 4 4" xfId="32532" xr:uid="{00000000-0005-0000-0000-0000007C0000}"/>
    <cellStyle name="Normal 6 3 2 5 2 2 5" xfId="32533" xr:uid="{00000000-0005-0000-0000-0000017C0000}"/>
    <cellStyle name="Normal 6 3 2 5 2 2 5 2" xfId="32534" xr:uid="{00000000-0005-0000-0000-0000027C0000}"/>
    <cellStyle name="Normal 6 3 2 5 2 2 5 3" xfId="32535" xr:uid="{00000000-0005-0000-0000-0000037C0000}"/>
    <cellStyle name="Normal 6 3 2 5 2 2 5 4" xfId="32536" xr:uid="{00000000-0005-0000-0000-0000047C0000}"/>
    <cellStyle name="Normal 6 3 2 5 2 2 6" xfId="32537" xr:uid="{00000000-0005-0000-0000-0000057C0000}"/>
    <cellStyle name="Normal 6 3 2 5 2 2 6 2" xfId="32538" xr:uid="{00000000-0005-0000-0000-0000067C0000}"/>
    <cellStyle name="Normal 6 3 2 5 2 2 6 3" xfId="32539" xr:uid="{00000000-0005-0000-0000-0000077C0000}"/>
    <cellStyle name="Normal 6 3 2 5 2 2 7" xfId="32540" xr:uid="{00000000-0005-0000-0000-0000087C0000}"/>
    <cellStyle name="Normal 6 3 2 5 2 2 8" xfId="32541" xr:uid="{00000000-0005-0000-0000-0000097C0000}"/>
    <cellStyle name="Normal 6 3 2 5 2 2 9" xfId="32542" xr:uid="{00000000-0005-0000-0000-00000A7C0000}"/>
    <cellStyle name="Normal 6 3 2 5 2 3" xfId="32543" xr:uid="{00000000-0005-0000-0000-00000B7C0000}"/>
    <cellStyle name="Normal 6 3 2 5 2 3 2" xfId="32544" xr:uid="{00000000-0005-0000-0000-00000C7C0000}"/>
    <cellStyle name="Normal 6 3 2 5 2 3 2 2" xfId="32545" xr:uid="{00000000-0005-0000-0000-00000D7C0000}"/>
    <cellStyle name="Normal 6 3 2 5 2 3 2 3" xfId="32546" xr:uid="{00000000-0005-0000-0000-00000E7C0000}"/>
    <cellStyle name="Normal 6 3 2 5 2 3 2 4" xfId="32547" xr:uid="{00000000-0005-0000-0000-00000F7C0000}"/>
    <cellStyle name="Normal 6 3 2 5 2 3 3" xfId="32548" xr:uid="{00000000-0005-0000-0000-0000107C0000}"/>
    <cellStyle name="Normal 6 3 2 5 2 3 3 2" xfId="32549" xr:uid="{00000000-0005-0000-0000-0000117C0000}"/>
    <cellStyle name="Normal 6 3 2 5 2 3 3 3" xfId="32550" xr:uid="{00000000-0005-0000-0000-0000127C0000}"/>
    <cellStyle name="Normal 6 3 2 5 2 3 4" xfId="32551" xr:uid="{00000000-0005-0000-0000-0000137C0000}"/>
    <cellStyle name="Normal 6 3 2 5 2 3 5" xfId="32552" xr:uid="{00000000-0005-0000-0000-0000147C0000}"/>
    <cellStyle name="Normal 6 3 2 5 2 3 6" xfId="32553" xr:uid="{00000000-0005-0000-0000-0000157C0000}"/>
    <cellStyle name="Normal 6 3 2 5 2 4" xfId="32554" xr:uid="{00000000-0005-0000-0000-0000167C0000}"/>
    <cellStyle name="Normal 6 3 2 5 2 4 2" xfId="32555" xr:uid="{00000000-0005-0000-0000-0000177C0000}"/>
    <cellStyle name="Normal 6 3 2 5 2 4 3" xfId="32556" xr:uid="{00000000-0005-0000-0000-0000187C0000}"/>
    <cellStyle name="Normal 6 3 2 5 2 4 4" xfId="32557" xr:uid="{00000000-0005-0000-0000-0000197C0000}"/>
    <cellStyle name="Normal 6 3 2 5 2 5" xfId="32558" xr:uid="{00000000-0005-0000-0000-00001A7C0000}"/>
    <cellStyle name="Normal 6 3 2 5 2 5 2" xfId="32559" xr:uid="{00000000-0005-0000-0000-00001B7C0000}"/>
    <cellStyle name="Normal 6 3 2 5 2 5 3" xfId="32560" xr:uid="{00000000-0005-0000-0000-00001C7C0000}"/>
    <cellStyle name="Normal 6 3 2 5 2 5 4" xfId="32561" xr:uid="{00000000-0005-0000-0000-00001D7C0000}"/>
    <cellStyle name="Normal 6 3 2 5 2 6" xfId="32562" xr:uid="{00000000-0005-0000-0000-00001E7C0000}"/>
    <cellStyle name="Normal 6 3 2 5 2 6 2" xfId="32563" xr:uid="{00000000-0005-0000-0000-00001F7C0000}"/>
    <cellStyle name="Normal 6 3 2 5 2 6 3" xfId="32564" xr:uid="{00000000-0005-0000-0000-0000207C0000}"/>
    <cellStyle name="Normal 6 3 2 5 2 6 4" xfId="32565" xr:uid="{00000000-0005-0000-0000-0000217C0000}"/>
    <cellStyle name="Normal 6 3 2 5 2 7" xfId="32566" xr:uid="{00000000-0005-0000-0000-0000227C0000}"/>
    <cellStyle name="Normal 6 3 2 5 2 7 2" xfId="32567" xr:uid="{00000000-0005-0000-0000-0000237C0000}"/>
    <cellStyle name="Normal 6 3 2 5 2 7 3" xfId="32568" xr:uid="{00000000-0005-0000-0000-0000247C0000}"/>
    <cellStyle name="Normal 6 3 2 5 2 8" xfId="32569" xr:uid="{00000000-0005-0000-0000-0000257C0000}"/>
    <cellStyle name="Normal 6 3 2 5 2 9" xfId="32570" xr:uid="{00000000-0005-0000-0000-0000267C0000}"/>
    <cellStyle name="Normal 6 3 2 5 3" xfId="1636" xr:uid="{00000000-0005-0000-0000-0000277C0000}"/>
    <cellStyle name="Normal 6 3 2 5 3 2" xfId="32571" xr:uid="{00000000-0005-0000-0000-0000287C0000}"/>
    <cellStyle name="Normal 6 3 2 5 3 2 2" xfId="32572" xr:uid="{00000000-0005-0000-0000-0000297C0000}"/>
    <cellStyle name="Normal 6 3 2 5 3 2 2 2" xfId="32573" xr:uid="{00000000-0005-0000-0000-00002A7C0000}"/>
    <cellStyle name="Normal 6 3 2 5 3 2 2 3" xfId="32574" xr:uid="{00000000-0005-0000-0000-00002B7C0000}"/>
    <cellStyle name="Normal 6 3 2 5 3 2 2 4" xfId="32575" xr:uid="{00000000-0005-0000-0000-00002C7C0000}"/>
    <cellStyle name="Normal 6 3 2 5 3 2 3" xfId="32576" xr:uid="{00000000-0005-0000-0000-00002D7C0000}"/>
    <cellStyle name="Normal 6 3 2 5 3 2 3 2" xfId="32577" xr:uid="{00000000-0005-0000-0000-00002E7C0000}"/>
    <cellStyle name="Normal 6 3 2 5 3 2 3 3" xfId="32578" xr:uid="{00000000-0005-0000-0000-00002F7C0000}"/>
    <cellStyle name="Normal 6 3 2 5 3 2 4" xfId="32579" xr:uid="{00000000-0005-0000-0000-0000307C0000}"/>
    <cellStyle name="Normal 6 3 2 5 3 2 5" xfId="32580" xr:uid="{00000000-0005-0000-0000-0000317C0000}"/>
    <cellStyle name="Normal 6 3 2 5 3 2 6" xfId="32581" xr:uid="{00000000-0005-0000-0000-0000327C0000}"/>
    <cellStyle name="Normal 6 3 2 5 3 3" xfId="32582" xr:uid="{00000000-0005-0000-0000-0000337C0000}"/>
    <cellStyle name="Normal 6 3 2 5 3 3 2" xfId="32583" xr:uid="{00000000-0005-0000-0000-0000347C0000}"/>
    <cellStyle name="Normal 6 3 2 5 3 3 3" xfId="32584" xr:uid="{00000000-0005-0000-0000-0000357C0000}"/>
    <cellStyle name="Normal 6 3 2 5 3 3 4" xfId="32585" xr:uid="{00000000-0005-0000-0000-0000367C0000}"/>
    <cellStyle name="Normal 6 3 2 5 3 4" xfId="32586" xr:uid="{00000000-0005-0000-0000-0000377C0000}"/>
    <cellStyle name="Normal 6 3 2 5 3 4 2" xfId="32587" xr:uid="{00000000-0005-0000-0000-0000387C0000}"/>
    <cellStyle name="Normal 6 3 2 5 3 4 3" xfId="32588" xr:uid="{00000000-0005-0000-0000-0000397C0000}"/>
    <cellStyle name="Normal 6 3 2 5 3 4 4" xfId="32589" xr:uid="{00000000-0005-0000-0000-00003A7C0000}"/>
    <cellStyle name="Normal 6 3 2 5 3 5" xfId="32590" xr:uid="{00000000-0005-0000-0000-00003B7C0000}"/>
    <cellStyle name="Normal 6 3 2 5 3 5 2" xfId="32591" xr:uid="{00000000-0005-0000-0000-00003C7C0000}"/>
    <cellStyle name="Normal 6 3 2 5 3 5 3" xfId="32592" xr:uid="{00000000-0005-0000-0000-00003D7C0000}"/>
    <cellStyle name="Normal 6 3 2 5 3 5 4" xfId="32593" xr:uid="{00000000-0005-0000-0000-00003E7C0000}"/>
    <cellStyle name="Normal 6 3 2 5 3 6" xfId="32594" xr:uid="{00000000-0005-0000-0000-00003F7C0000}"/>
    <cellStyle name="Normal 6 3 2 5 3 6 2" xfId="32595" xr:uid="{00000000-0005-0000-0000-0000407C0000}"/>
    <cellStyle name="Normal 6 3 2 5 3 6 3" xfId="32596" xr:uid="{00000000-0005-0000-0000-0000417C0000}"/>
    <cellStyle name="Normal 6 3 2 5 3 7" xfId="32597" xr:uid="{00000000-0005-0000-0000-0000427C0000}"/>
    <cellStyle name="Normal 6 3 2 5 3 8" xfId="32598" xr:uid="{00000000-0005-0000-0000-0000437C0000}"/>
    <cellStyle name="Normal 6 3 2 5 3 9" xfId="32599" xr:uid="{00000000-0005-0000-0000-0000447C0000}"/>
    <cellStyle name="Normal 6 3 2 5 4" xfId="32600" xr:uid="{00000000-0005-0000-0000-0000457C0000}"/>
    <cellStyle name="Normal 6 3 2 5 4 2" xfId="32601" xr:uid="{00000000-0005-0000-0000-0000467C0000}"/>
    <cellStyle name="Normal 6 3 2 5 4 2 2" xfId="32602" xr:uid="{00000000-0005-0000-0000-0000477C0000}"/>
    <cellStyle name="Normal 6 3 2 5 4 2 3" xfId="32603" xr:uid="{00000000-0005-0000-0000-0000487C0000}"/>
    <cellStyle name="Normal 6 3 2 5 4 2 4" xfId="32604" xr:uid="{00000000-0005-0000-0000-0000497C0000}"/>
    <cellStyle name="Normal 6 3 2 5 4 3" xfId="32605" xr:uid="{00000000-0005-0000-0000-00004A7C0000}"/>
    <cellStyle name="Normal 6 3 2 5 4 3 2" xfId="32606" xr:uid="{00000000-0005-0000-0000-00004B7C0000}"/>
    <cellStyle name="Normal 6 3 2 5 4 3 3" xfId="32607" xr:uid="{00000000-0005-0000-0000-00004C7C0000}"/>
    <cellStyle name="Normal 6 3 2 5 4 4" xfId="32608" xr:uid="{00000000-0005-0000-0000-00004D7C0000}"/>
    <cellStyle name="Normal 6 3 2 5 4 5" xfId="32609" xr:uid="{00000000-0005-0000-0000-00004E7C0000}"/>
    <cellStyle name="Normal 6 3 2 5 4 6" xfId="32610" xr:uid="{00000000-0005-0000-0000-00004F7C0000}"/>
    <cellStyle name="Normal 6 3 2 5 5" xfId="32611" xr:uid="{00000000-0005-0000-0000-0000507C0000}"/>
    <cellStyle name="Normal 6 3 2 5 5 2" xfId="32612" xr:uid="{00000000-0005-0000-0000-0000517C0000}"/>
    <cellStyle name="Normal 6 3 2 5 5 3" xfId="32613" xr:uid="{00000000-0005-0000-0000-0000527C0000}"/>
    <cellStyle name="Normal 6 3 2 5 5 4" xfId="32614" xr:uid="{00000000-0005-0000-0000-0000537C0000}"/>
    <cellStyle name="Normal 6 3 2 5 6" xfId="32615" xr:uid="{00000000-0005-0000-0000-0000547C0000}"/>
    <cellStyle name="Normal 6 3 2 5 6 2" xfId="32616" xr:uid="{00000000-0005-0000-0000-0000557C0000}"/>
    <cellStyle name="Normal 6 3 2 5 6 3" xfId="32617" xr:uid="{00000000-0005-0000-0000-0000567C0000}"/>
    <cellStyle name="Normal 6 3 2 5 6 4" xfId="32618" xr:uid="{00000000-0005-0000-0000-0000577C0000}"/>
    <cellStyle name="Normal 6 3 2 5 7" xfId="32619" xr:uid="{00000000-0005-0000-0000-0000587C0000}"/>
    <cellStyle name="Normal 6 3 2 5 7 2" xfId="32620" xr:uid="{00000000-0005-0000-0000-0000597C0000}"/>
    <cellStyle name="Normal 6 3 2 5 7 3" xfId="32621" xr:uid="{00000000-0005-0000-0000-00005A7C0000}"/>
    <cellStyle name="Normal 6 3 2 5 7 4" xfId="32622" xr:uid="{00000000-0005-0000-0000-00005B7C0000}"/>
    <cellStyle name="Normal 6 3 2 5 8" xfId="32623" xr:uid="{00000000-0005-0000-0000-00005C7C0000}"/>
    <cellStyle name="Normal 6 3 2 5 8 2" xfId="32624" xr:uid="{00000000-0005-0000-0000-00005D7C0000}"/>
    <cellStyle name="Normal 6 3 2 5 8 3" xfId="32625" xr:uid="{00000000-0005-0000-0000-00005E7C0000}"/>
    <cellStyle name="Normal 6 3 2 5 9" xfId="32626" xr:uid="{00000000-0005-0000-0000-00005F7C0000}"/>
    <cellStyle name="Normal 6 3 2 6" xfId="271" xr:uid="{00000000-0005-0000-0000-0000607C0000}"/>
    <cellStyle name="Normal 6 3 2 6 10" xfId="32627" xr:uid="{00000000-0005-0000-0000-0000617C0000}"/>
    <cellStyle name="Normal 6 3 2 6 11" xfId="32628" xr:uid="{00000000-0005-0000-0000-0000627C0000}"/>
    <cellStyle name="Normal 6 3 2 6 2" xfId="899" xr:uid="{00000000-0005-0000-0000-0000637C0000}"/>
    <cellStyle name="Normal 6 3 2 6 2 10" xfId="32629" xr:uid="{00000000-0005-0000-0000-0000647C0000}"/>
    <cellStyle name="Normal 6 3 2 6 2 2" xfId="1639" xr:uid="{00000000-0005-0000-0000-0000657C0000}"/>
    <cellStyle name="Normal 6 3 2 6 2 2 2" xfId="32630" xr:uid="{00000000-0005-0000-0000-0000667C0000}"/>
    <cellStyle name="Normal 6 3 2 6 2 2 2 2" xfId="32631" xr:uid="{00000000-0005-0000-0000-0000677C0000}"/>
    <cellStyle name="Normal 6 3 2 6 2 2 2 2 2" xfId="32632" xr:uid="{00000000-0005-0000-0000-0000687C0000}"/>
    <cellStyle name="Normal 6 3 2 6 2 2 2 2 3" xfId="32633" xr:uid="{00000000-0005-0000-0000-0000697C0000}"/>
    <cellStyle name="Normal 6 3 2 6 2 2 2 2 4" xfId="32634" xr:uid="{00000000-0005-0000-0000-00006A7C0000}"/>
    <cellStyle name="Normal 6 3 2 6 2 2 2 3" xfId="32635" xr:uid="{00000000-0005-0000-0000-00006B7C0000}"/>
    <cellStyle name="Normal 6 3 2 6 2 2 2 3 2" xfId="32636" xr:uid="{00000000-0005-0000-0000-00006C7C0000}"/>
    <cellStyle name="Normal 6 3 2 6 2 2 2 3 3" xfId="32637" xr:uid="{00000000-0005-0000-0000-00006D7C0000}"/>
    <cellStyle name="Normal 6 3 2 6 2 2 2 4" xfId="32638" xr:uid="{00000000-0005-0000-0000-00006E7C0000}"/>
    <cellStyle name="Normal 6 3 2 6 2 2 2 5" xfId="32639" xr:uid="{00000000-0005-0000-0000-00006F7C0000}"/>
    <cellStyle name="Normal 6 3 2 6 2 2 2 6" xfId="32640" xr:uid="{00000000-0005-0000-0000-0000707C0000}"/>
    <cellStyle name="Normal 6 3 2 6 2 2 3" xfId="32641" xr:uid="{00000000-0005-0000-0000-0000717C0000}"/>
    <cellStyle name="Normal 6 3 2 6 2 2 3 2" xfId="32642" xr:uid="{00000000-0005-0000-0000-0000727C0000}"/>
    <cellStyle name="Normal 6 3 2 6 2 2 3 3" xfId="32643" xr:uid="{00000000-0005-0000-0000-0000737C0000}"/>
    <cellStyle name="Normal 6 3 2 6 2 2 3 4" xfId="32644" xr:uid="{00000000-0005-0000-0000-0000747C0000}"/>
    <cellStyle name="Normal 6 3 2 6 2 2 4" xfId="32645" xr:uid="{00000000-0005-0000-0000-0000757C0000}"/>
    <cellStyle name="Normal 6 3 2 6 2 2 4 2" xfId="32646" xr:uid="{00000000-0005-0000-0000-0000767C0000}"/>
    <cellStyle name="Normal 6 3 2 6 2 2 4 3" xfId="32647" xr:uid="{00000000-0005-0000-0000-0000777C0000}"/>
    <cellStyle name="Normal 6 3 2 6 2 2 4 4" xfId="32648" xr:uid="{00000000-0005-0000-0000-0000787C0000}"/>
    <cellStyle name="Normal 6 3 2 6 2 2 5" xfId="32649" xr:uid="{00000000-0005-0000-0000-0000797C0000}"/>
    <cellStyle name="Normal 6 3 2 6 2 2 5 2" xfId="32650" xr:uid="{00000000-0005-0000-0000-00007A7C0000}"/>
    <cellStyle name="Normal 6 3 2 6 2 2 5 3" xfId="32651" xr:uid="{00000000-0005-0000-0000-00007B7C0000}"/>
    <cellStyle name="Normal 6 3 2 6 2 2 5 4" xfId="32652" xr:uid="{00000000-0005-0000-0000-00007C7C0000}"/>
    <cellStyle name="Normal 6 3 2 6 2 2 6" xfId="32653" xr:uid="{00000000-0005-0000-0000-00007D7C0000}"/>
    <cellStyle name="Normal 6 3 2 6 2 2 6 2" xfId="32654" xr:uid="{00000000-0005-0000-0000-00007E7C0000}"/>
    <cellStyle name="Normal 6 3 2 6 2 2 6 3" xfId="32655" xr:uid="{00000000-0005-0000-0000-00007F7C0000}"/>
    <cellStyle name="Normal 6 3 2 6 2 2 7" xfId="32656" xr:uid="{00000000-0005-0000-0000-0000807C0000}"/>
    <cellStyle name="Normal 6 3 2 6 2 2 8" xfId="32657" xr:uid="{00000000-0005-0000-0000-0000817C0000}"/>
    <cellStyle name="Normal 6 3 2 6 2 2 9" xfId="32658" xr:uid="{00000000-0005-0000-0000-0000827C0000}"/>
    <cellStyle name="Normal 6 3 2 6 2 3" xfId="32659" xr:uid="{00000000-0005-0000-0000-0000837C0000}"/>
    <cellStyle name="Normal 6 3 2 6 2 3 2" xfId="32660" xr:uid="{00000000-0005-0000-0000-0000847C0000}"/>
    <cellStyle name="Normal 6 3 2 6 2 3 2 2" xfId="32661" xr:uid="{00000000-0005-0000-0000-0000857C0000}"/>
    <cellStyle name="Normal 6 3 2 6 2 3 2 3" xfId="32662" xr:uid="{00000000-0005-0000-0000-0000867C0000}"/>
    <cellStyle name="Normal 6 3 2 6 2 3 2 4" xfId="32663" xr:uid="{00000000-0005-0000-0000-0000877C0000}"/>
    <cellStyle name="Normal 6 3 2 6 2 3 3" xfId="32664" xr:uid="{00000000-0005-0000-0000-0000887C0000}"/>
    <cellStyle name="Normal 6 3 2 6 2 3 3 2" xfId="32665" xr:uid="{00000000-0005-0000-0000-0000897C0000}"/>
    <cellStyle name="Normal 6 3 2 6 2 3 3 3" xfId="32666" xr:uid="{00000000-0005-0000-0000-00008A7C0000}"/>
    <cellStyle name="Normal 6 3 2 6 2 3 4" xfId="32667" xr:uid="{00000000-0005-0000-0000-00008B7C0000}"/>
    <cellStyle name="Normal 6 3 2 6 2 3 5" xfId="32668" xr:uid="{00000000-0005-0000-0000-00008C7C0000}"/>
    <cellStyle name="Normal 6 3 2 6 2 3 6" xfId="32669" xr:uid="{00000000-0005-0000-0000-00008D7C0000}"/>
    <cellStyle name="Normal 6 3 2 6 2 4" xfId="32670" xr:uid="{00000000-0005-0000-0000-00008E7C0000}"/>
    <cellStyle name="Normal 6 3 2 6 2 4 2" xfId="32671" xr:uid="{00000000-0005-0000-0000-00008F7C0000}"/>
    <cellStyle name="Normal 6 3 2 6 2 4 3" xfId="32672" xr:uid="{00000000-0005-0000-0000-0000907C0000}"/>
    <cellStyle name="Normal 6 3 2 6 2 4 4" xfId="32673" xr:uid="{00000000-0005-0000-0000-0000917C0000}"/>
    <cellStyle name="Normal 6 3 2 6 2 5" xfId="32674" xr:uid="{00000000-0005-0000-0000-0000927C0000}"/>
    <cellStyle name="Normal 6 3 2 6 2 5 2" xfId="32675" xr:uid="{00000000-0005-0000-0000-0000937C0000}"/>
    <cellStyle name="Normal 6 3 2 6 2 5 3" xfId="32676" xr:uid="{00000000-0005-0000-0000-0000947C0000}"/>
    <cellStyle name="Normal 6 3 2 6 2 5 4" xfId="32677" xr:uid="{00000000-0005-0000-0000-0000957C0000}"/>
    <cellStyle name="Normal 6 3 2 6 2 6" xfId="32678" xr:uid="{00000000-0005-0000-0000-0000967C0000}"/>
    <cellStyle name="Normal 6 3 2 6 2 6 2" xfId="32679" xr:uid="{00000000-0005-0000-0000-0000977C0000}"/>
    <cellStyle name="Normal 6 3 2 6 2 6 3" xfId="32680" xr:uid="{00000000-0005-0000-0000-0000987C0000}"/>
    <cellStyle name="Normal 6 3 2 6 2 6 4" xfId="32681" xr:uid="{00000000-0005-0000-0000-0000997C0000}"/>
    <cellStyle name="Normal 6 3 2 6 2 7" xfId="32682" xr:uid="{00000000-0005-0000-0000-00009A7C0000}"/>
    <cellStyle name="Normal 6 3 2 6 2 7 2" xfId="32683" xr:uid="{00000000-0005-0000-0000-00009B7C0000}"/>
    <cellStyle name="Normal 6 3 2 6 2 7 3" xfId="32684" xr:uid="{00000000-0005-0000-0000-00009C7C0000}"/>
    <cellStyle name="Normal 6 3 2 6 2 8" xfId="32685" xr:uid="{00000000-0005-0000-0000-00009D7C0000}"/>
    <cellStyle name="Normal 6 3 2 6 2 9" xfId="32686" xr:uid="{00000000-0005-0000-0000-00009E7C0000}"/>
    <cellStyle name="Normal 6 3 2 6 3" xfId="1638" xr:uid="{00000000-0005-0000-0000-00009F7C0000}"/>
    <cellStyle name="Normal 6 3 2 6 3 2" xfId="32687" xr:uid="{00000000-0005-0000-0000-0000A07C0000}"/>
    <cellStyle name="Normal 6 3 2 6 3 2 2" xfId="32688" xr:uid="{00000000-0005-0000-0000-0000A17C0000}"/>
    <cellStyle name="Normal 6 3 2 6 3 2 2 2" xfId="32689" xr:uid="{00000000-0005-0000-0000-0000A27C0000}"/>
    <cellStyle name="Normal 6 3 2 6 3 2 2 3" xfId="32690" xr:uid="{00000000-0005-0000-0000-0000A37C0000}"/>
    <cellStyle name="Normal 6 3 2 6 3 2 2 4" xfId="32691" xr:uid="{00000000-0005-0000-0000-0000A47C0000}"/>
    <cellStyle name="Normal 6 3 2 6 3 2 3" xfId="32692" xr:uid="{00000000-0005-0000-0000-0000A57C0000}"/>
    <cellStyle name="Normal 6 3 2 6 3 2 3 2" xfId="32693" xr:uid="{00000000-0005-0000-0000-0000A67C0000}"/>
    <cellStyle name="Normal 6 3 2 6 3 2 3 3" xfId="32694" xr:uid="{00000000-0005-0000-0000-0000A77C0000}"/>
    <cellStyle name="Normal 6 3 2 6 3 2 4" xfId="32695" xr:uid="{00000000-0005-0000-0000-0000A87C0000}"/>
    <cellStyle name="Normal 6 3 2 6 3 2 5" xfId="32696" xr:uid="{00000000-0005-0000-0000-0000A97C0000}"/>
    <cellStyle name="Normal 6 3 2 6 3 2 6" xfId="32697" xr:uid="{00000000-0005-0000-0000-0000AA7C0000}"/>
    <cellStyle name="Normal 6 3 2 6 3 3" xfId="32698" xr:uid="{00000000-0005-0000-0000-0000AB7C0000}"/>
    <cellStyle name="Normal 6 3 2 6 3 3 2" xfId="32699" xr:uid="{00000000-0005-0000-0000-0000AC7C0000}"/>
    <cellStyle name="Normal 6 3 2 6 3 3 3" xfId="32700" xr:uid="{00000000-0005-0000-0000-0000AD7C0000}"/>
    <cellStyle name="Normal 6 3 2 6 3 3 4" xfId="32701" xr:uid="{00000000-0005-0000-0000-0000AE7C0000}"/>
    <cellStyle name="Normal 6 3 2 6 3 4" xfId="32702" xr:uid="{00000000-0005-0000-0000-0000AF7C0000}"/>
    <cellStyle name="Normal 6 3 2 6 3 4 2" xfId="32703" xr:uid="{00000000-0005-0000-0000-0000B07C0000}"/>
    <cellStyle name="Normal 6 3 2 6 3 4 3" xfId="32704" xr:uid="{00000000-0005-0000-0000-0000B17C0000}"/>
    <cellStyle name="Normal 6 3 2 6 3 4 4" xfId="32705" xr:uid="{00000000-0005-0000-0000-0000B27C0000}"/>
    <cellStyle name="Normal 6 3 2 6 3 5" xfId="32706" xr:uid="{00000000-0005-0000-0000-0000B37C0000}"/>
    <cellStyle name="Normal 6 3 2 6 3 5 2" xfId="32707" xr:uid="{00000000-0005-0000-0000-0000B47C0000}"/>
    <cellStyle name="Normal 6 3 2 6 3 5 3" xfId="32708" xr:uid="{00000000-0005-0000-0000-0000B57C0000}"/>
    <cellStyle name="Normal 6 3 2 6 3 5 4" xfId="32709" xr:uid="{00000000-0005-0000-0000-0000B67C0000}"/>
    <cellStyle name="Normal 6 3 2 6 3 6" xfId="32710" xr:uid="{00000000-0005-0000-0000-0000B77C0000}"/>
    <cellStyle name="Normal 6 3 2 6 3 6 2" xfId="32711" xr:uid="{00000000-0005-0000-0000-0000B87C0000}"/>
    <cellStyle name="Normal 6 3 2 6 3 6 3" xfId="32712" xr:uid="{00000000-0005-0000-0000-0000B97C0000}"/>
    <cellStyle name="Normal 6 3 2 6 3 7" xfId="32713" xr:uid="{00000000-0005-0000-0000-0000BA7C0000}"/>
    <cellStyle name="Normal 6 3 2 6 3 8" xfId="32714" xr:uid="{00000000-0005-0000-0000-0000BB7C0000}"/>
    <cellStyle name="Normal 6 3 2 6 3 9" xfId="32715" xr:uid="{00000000-0005-0000-0000-0000BC7C0000}"/>
    <cellStyle name="Normal 6 3 2 6 4" xfId="32716" xr:uid="{00000000-0005-0000-0000-0000BD7C0000}"/>
    <cellStyle name="Normal 6 3 2 6 4 2" xfId="32717" xr:uid="{00000000-0005-0000-0000-0000BE7C0000}"/>
    <cellStyle name="Normal 6 3 2 6 4 2 2" xfId="32718" xr:uid="{00000000-0005-0000-0000-0000BF7C0000}"/>
    <cellStyle name="Normal 6 3 2 6 4 2 3" xfId="32719" xr:uid="{00000000-0005-0000-0000-0000C07C0000}"/>
    <cellStyle name="Normal 6 3 2 6 4 2 4" xfId="32720" xr:uid="{00000000-0005-0000-0000-0000C17C0000}"/>
    <cellStyle name="Normal 6 3 2 6 4 3" xfId="32721" xr:uid="{00000000-0005-0000-0000-0000C27C0000}"/>
    <cellStyle name="Normal 6 3 2 6 4 3 2" xfId="32722" xr:uid="{00000000-0005-0000-0000-0000C37C0000}"/>
    <cellStyle name="Normal 6 3 2 6 4 3 3" xfId="32723" xr:uid="{00000000-0005-0000-0000-0000C47C0000}"/>
    <cellStyle name="Normal 6 3 2 6 4 4" xfId="32724" xr:uid="{00000000-0005-0000-0000-0000C57C0000}"/>
    <cellStyle name="Normal 6 3 2 6 4 5" xfId="32725" xr:uid="{00000000-0005-0000-0000-0000C67C0000}"/>
    <cellStyle name="Normal 6 3 2 6 4 6" xfId="32726" xr:uid="{00000000-0005-0000-0000-0000C77C0000}"/>
    <cellStyle name="Normal 6 3 2 6 5" xfId="32727" xr:uid="{00000000-0005-0000-0000-0000C87C0000}"/>
    <cellStyle name="Normal 6 3 2 6 5 2" xfId="32728" xr:uid="{00000000-0005-0000-0000-0000C97C0000}"/>
    <cellStyle name="Normal 6 3 2 6 5 3" xfId="32729" xr:uid="{00000000-0005-0000-0000-0000CA7C0000}"/>
    <cellStyle name="Normal 6 3 2 6 5 4" xfId="32730" xr:uid="{00000000-0005-0000-0000-0000CB7C0000}"/>
    <cellStyle name="Normal 6 3 2 6 6" xfId="32731" xr:uid="{00000000-0005-0000-0000-0000CC7C0000}"/>
    <cellStyle name="Normal 6 3 2 6 6 2" xfId="32732" xr:uid="{00000000-0005-0000-0000-0000CD7C0000}"/>
    <cellStyle name="Normal 6 3 2 6 6 3" xfId="32733" xr:uid="{00000000-0005-0000-0000-0000CE7C0000}"/>
    <cellStyle name="Normal 6 3 2 6 6 4" xfId="32734" xr:uid="{00000000-0005-0000-0000-0000CF7C0000}"/>
    <cellStyle name="Normal 6 3 2 6 7" xfId="32735" xr:uid="{00000000-0005-0000-0000-0000D07C0000}"/>
    <cellStyle name="Normal 6 3 2 6 7 2" xfId="32736" xr:uid="{00000000-0005-0000-0000-0000D17C0000}"/>
    <cellStyle name="Normal 6 3 2 6 7 3" xfId="32737" xr:uid="{00000000-0005-0000-0000-0000D27C0000}"/>
    <cellStyle name="Normal 6 3 2 6 7 4" xfId="32738" xr:uid="{00000000-0005-0000-0000-0000D37C0000}"/>
    <cellStyle name="Normal 6 3 2 6 8" xfId="32739" xr:uid="{00000000-0005-0000-0000-0000D47C0000}"/>
    <cellStyle name="Normal 6 3 2 6 8 2" xfId="32740" xr:uid="{00000000-0005-0000-0000-0000D57C0000}"/>
    <cellStyle name="Normal 6 3 2 6 8 3" xfId="32741" xr:uid="{00000000-0005-0000-0000-0000D67C0000}"/>
    <cellStyle name="Normal 6 3 2 6 9" xfId="32742" xr:uid="{00000000-0005-0000-0000-0000D77C0000}"/>
    <cellStyle name="Normal 6 3 2 7" xfId="753" xr:uid="{00000000-0005-0000-0000-0000D87C0000}"/>
    <cellStyle name="Normal 6 3 2 7 10" xfId="32743" xr:uid="{00000000-0005-0000-0000-0000D97C0000}"/>
    <cellStyle name="Normal 6 3 2 7 2" xfId="1640" xr:uid="{00000000-0005-0000-0000-0000DA7C0000}"/>
    <cellStyle name="Normal 6 3 2 7 2 2" xfId="32744" xr:uid="{00000000-0005-0000-0000-0000DB7C0000}"/>
    <cellStyle name="Normal 6 3 2 7 2 2 2" xfId="32745" xr:uid="{00000000-0005-0000-0000-0000DC7C0000}"/>
    <cellStyle name="Normal 6 3 2 7 2 2 2 2" xfId="32746" xr:uid="{00000000-0005-0000-0000-0000DD7C0000}"/>
    <cellStyle name="Normal 6 3 2 7 2 2 2 3" xfId="32747" xr:uid="{00000000-0005-0000-0000-0000DE7C0000}"/>
    <cellStyle name="Normal 6 3 2 7 2 2 2 4" xfId="32748" xr:uid="{00000000-0005-0000-0000-0000DF7C0000}"/>
    <cellStyle name="Normal 6 3 2 7 2 2 3" xfId="32749" xr:uid="{00000000-0005-0000-0000-0000E07C0000}"/>
    <cellStyle name="Normal 6 3 2 7 2 2 3 2" xfId="32750" xr:uid="{00000000-0005-0000-0000-0000E17C0000}"/>
    <cellStyle name="Normal 6 3 2 7 2 2 3 3" xfId="32751" xr:uid="{00000000-0005-0000-0000-0000E27C0000}"/>
    <cellStyle name="Normal 6 3 2 7 2 2 4" xfId="32752" xr:uid="{00000000-0005-0000-0000-0000E37C0000}"/>
    <cellStyle name="Normal 6 3 2 7 2 2 5" xfId="32753" xr:uid="{00000000-0005-0000-0000-0000E47C0000}"/>
    <cellStyle name="Normal 6 3 2 7 2 2 6" xfId="32754" xr:uid="{00000000-0005-0000-0000-0000E57C0000}"/>
    <cellStyle name="Normal 6 3 2 7 2 3" xfId="32755" xr:uid="{00000000-0005-0000-0000-0000E67C0000}"/>
    <cellStyle name="Normal 6 3 2 7 2 3 2" xfId="32756" xr:uid="{00000000-0005-0000-0000-0000E77C0000}"/>
    <cellStyle name="Normal 6 3 2 7 2 3 3" xfId="32757" xr:uid="{00000000-0005-0000-0000-0000E87C0000}"/>
    <cellStyle name="Normal 6 3 2 7 2 3 4" xfId="32758" xr:uid="{00000000-0005-0000-0000-0000E97C0000}"/>
    <cellStyle name="Normal 6 3 2 7 2 4" xfId="32759" xr:uid="{00000000-0005-0000-0000-0000EA7C0000}"/>
    <cellStyle name="Normal 6 3 2 7 2 4 2" xfId="32760" xr:uid="{00000000-0005-0000-0000-0000EB7C0000}"/>
    <cellStyle name="Normal 6 3 2 7 2 4 3" xfId="32761" xr:uid="{00000000-0005-0000-0000-0000EC7C0000}"/>
    <cellStyle name="Normal 6 3 2 7 2 4 4" xfId="32762" xr:uid="{00000000-0005-0000-0000-0000ED7C0000}"/>
    <cellStyle name="Normal 6 3 2 7 2 5" xfId="32763" xr:uid="{00000000-0005-0000-0000-0000EE7C0000}"/>
    <cellStyle name="Normal 6 3 2 7 2 5 2" xfId="32764" xr:uid="{00000000-0005-0000-0000-0000EF7C0000}"/>
    <cellStyle name="Normal 6 3 2 7 2 5 3" xfId="32765" xr:uid="{00000000-0005-0000-0000-0000F07C0000}"/>
    <cellStyle name="Normal 6 3 2 7 2 5 4" xfId="32766" xr:uid="{00000000-0005-0000-0000-0000F17C0000}"/>
    <cellStyle name="Normal 6 3 2 7 2 6" xfId="32767" xr:uid="{00000000-0005-0000-0000-0000F27C0000}"/>
    <cellStyle name="Normal 6 3 2 7 2 6 2" xfId="32768" xr:uid="{00000000-0005-0000-0000-0000F37C0000}"/>
    <cellStyle name="Normal 6 3 2 7 2 6 3" xfId="32769" xr:uid="{00000000-0005-0000-0000-0000F47C0000}"/>
    <cellStyle name="Normal 6 3 2 7 2 7" xfId="32770" xr:uid="{00000000-0005-0000-0000-0000F57C0000}"/>
    <cellStyle name="Normal 6 3 2 7 2 8" xfId="32771" xr:uid="{00000000-0005-0000-0000-0000F67C0000}"/>
    <cellStyle name="Normal 6 3 2 7 2 9" xfId="32772" xr:uid="{00000000-0005-0000-0000-0000F77C0000}"/>
    <cellStyle name="Normal 6 3 2 7 3" xfId="32773" xr:uid="{00000000-0005-0000-0000-0000F87C0000}"/>
    <cellStyle name="Normal 6 3 2 7 3 2" xfId="32774" xr:uid="{00000000-0005-0000-0000-0000F97C0000}"/>
    <cellStyle name="Normal 6 3 2 7 3 2 2" xfId="32775" xr:uid="{00000000-0005-0000-0000-0000FA7C0000}"/>
    <cellStyle name="Normal 6 3 2 7 3 2 3" xfId="32776" xr:uid="{00000000-0005-0000-0000-0000FB7C0000}"/>
    <cellStyle name="Normal 6 3 2 7 3 2 4" xfId="32777" xr:uid="{00000000-0005-0000-0000-0000FC7C0000}"/>
    <cellStyle name="Normal 6 3 2 7 3 3" xfId="32778" xr:uid="{00000000-0005-0000-0000-0000FD7C0000}"/>
    <cellStyle name="Normal 6 3 2 7 3 3 2" xfId="32779" xr:uid="{00000000-0005-0000-0000-0000FE7C0000}"/>
    <cellStyle name="Normal 6 3 2 7 3 3 3" xfId="32780" xr:uid="{00000000-0005-0000-0000-0000FF7C0000}"/>
    <cellStyle name="Normal 6 3 2 7 3 4" xfId="32781" xr:uid="{00000000-0005-0000-0000-0000007D0000}"/>
    <cellStyle name="Normal 6 3 2 7 3 5" xfId="32782" xr:uid="{00000000-0005-0000-0000-0000017D0000}"/>
    <cellStyle name="Normal 6 3 2 7 3 6" xfId="32783" xr:uid="{00000000-0005-0000-0000-0000027D0000}"/>
    <cellStyle name="Normal 6 3 2 7 4" xfId="32784" xr:uid="{00000000-0005-0000-0000-0000037D0000}"/>
    <cellStyle name="Normal 6 3 2 7 4 2" xfId="32785" xr:uid="{00000000-0005-0000-0000-0000047D0000}"/>
    <cellStyle name="Normal 6 3 2 7 4 3" xfId="32786" xr:uid="{00000000-0005-0000-0000-0000057D0000}"/>
    <cellStyle name="Normal 6 3 2 7 4 4" xfId="32787" xr:uid="{00000000-0005-0000-0000-0000067D0000}"/>
    <cellStyle name="Normal 6 3 2 7 5" xfId="32788" xr:uid="{00000000-0005-0000-0000-0000077D0000}"/>
    <cellStyle name="Normal 6 3 2 7 5 2" xfId="32789" xr:uid="{00000000-0005-0000-0000-0000087D0000}"/>
    <cellStyle name="Normal 6 3 2 7 5 3" xfId="32790" xr:uid="{00000000-0005-0000-0000-0000097D0000}"/>
    <cellStyle name="Normal 6 3 2 7 5 4" xfId="32791" xr:uid="{00000000-0005-0000-0000-00000A7D0000}"/>
    <cellStyle name="Normal 6 3 2 7 6" xfId="32792" xr:uid="{00000000-0005-0000-0000-00000B7D0000}"/>
    <cellStyle name="Normal 6 3 2 7 6 2" xfId="32793" xr:uid="{00000000-0005-0000-0000-00000C7D0000}"/>
    <cellStyle name="Normal 6 3 2 7 6 3" xfId="32794" xr:uid="{00000000-0005-0000-0000-00000D7D0000}"/>
    <cellStyle name="Normal 6 3 2 7 6 4" xfId="32795" xr:uid="{00000000-0005-0000-0000-00000E7D0000}"/>
    <cellStyle name="Normal 6 3 2 7 7" xfId="32796" xr:uid="{00000000-0005-0000-0000-00000F7D0000}"/>
    <cellStyle name="Normal 6 3 2 7 7 2" xfId="32797" xr:uid="{00000000-0005-0000-0000-0000107D0000}"/>
    <cellStyle name="Normal 6 3 2 7 7 3" xfId="32798" xr:uid="{00000000-0005-0000-0000-0000117D0000}"/>
    <cellStyle name="Normal 6 3 2 7 8" xfId="32799" xr:uid="{00000000-0005-0000-0000-0000127D0000}"/>
    <cellStyle name="Normal 6 3 2 7 9" xfId="32800" xr:uid="{00000000-0005-0000-0000-0000137D0000}"/>
    <cellStyle name="Normal 6 3 2 8" xfId="1220" xr:uid="{00000000-0005-0000-0000-0000147D0000}"/>
    <cellStyle name="Normal 6 3 2 8 2" xfId="32801" xr:uid="{00000000-0005-0000-0000-0000157D0000}"/>
    <cellStyle name="Normal 6 3 2 8 2 2" xfId="32802" xr:uid="{00000000-0005-0000-0000-0000167D0000}"/>
    <cellStyle name="Normal 6 3 2 8 2 2 2" xfId="32803" xr:uid="{00000000-0005-0000-0000-0000177D0000}"/>
    <cellStyle name="Normal 6 3 2 8 2 2 3" xfId="32804" xr:uid="{00000000-0005-0000-0000-0000187D0000}"/>
    <cellStyle name="Normal 6 3 2 8 2 2 4" xfId="32805" xr:uid="{00000000-0005-0000-0000-0000197D0000}"/>
    <cellStyle name="Normal 6 3 2 8 2 3" xfId="32806" xr:uid="{00000000-0005-0000-0000-00001A7D0000}"/>
    <cellStyle name="Normal 6 3 2 8 2 3 2" xfId="32807" xr:uid="{00000000-0005-0000-0000-00001B7D0000}"/>
    <cellStyle name="Normal 6 3 2 8 2 3 3" xfId="32808" xr:uid="{00000000-0005-0000-0000-00001C7D0000}"/>
    <cellStyle name="Normal 6 3 2 8 2 4" xfId="32809" xr:uid="{00000000-0005-0000-0000-00001D7D0000}"/>
    <cellStyle name="Normal 6 3 2 8 2 5" xfId="32810" xr:uid="{00000000-0005-0000-0000-00001E7D0000}"/>
    <cellStyle name="Normal 6 3 2 8 2 6" xfId="32811" xr:uid="{00000000-0005-0000-0000-00001F7D0000}"/>
    <cellStyle name="Normal 6 3 2 8 3" xfId="32812" xr:uid="{00000000-0005-0000-0000-0000207D0000}"/>
    <cellStyle name="Normal 6 3 2 8 3 2" xfId="32813" xr:uid="{00000000-0005-0000-0000-0000217D0000}"/>
    <cellStyle name="Normal 6 3 2 8 3 3" xfId="32814" xr:uid="{00000000-0005-0000-0000-0000227D0000}"/>
    <cellStyle name="Normal 6 3 2 8 3 4" xfId="32815" xr:uid="{00000000-0005-0000-0000-0000237D0000}"/>
    <cellStyle name="Normal 6 3 2 8 4" xfId="32816" xr:uid="{00000000-0005-0000-0000-0000247D0000}"/>
    <cellStyle name="Normal 6 3 2 8 4 2" xfId="32817" xr:uid="{00000000-0005-0000-0000-0000257D0000}"/>
    <cellStyle name="Normal 6 3 2 8 4 3" xfId="32818" xr:uid="{00000000-0005-0000-0000-0000267D0000}"/>
    <cellStyle name="Normal 6 3 2 8 4 4" xfId="32819" xr:uid="{00000000-0005-0000-0000-0000277D0000}"/>
    <cellStyle name="Normal 6 3 2 8 5" xfId="32820" xr:uid="{00000000-0005-0000-0000-0000287D0000}"/>
    <cellStyle name="Normal 6 3 2 8 5 2" xfId="32821" xr:uid="{00000000-0005-0000-0000-0000297D0000}"/>
    <cellStyle name="Normal 6 3 2 8 5 3" xfId="32822" xr:uid="{00000000-0005-0000-0000-00002A7D0000}"/>
    <cellStyle name="Normal 6 3 2 8 5 4" xfId="32823" xr:uid="{00000000-0005-0000-0000-00002B7D0000}"/>
    <cellStyle name="Normal 6 3 2 8 6" xfId="32824" xr:uid="{00000000-0005-0000-0000-00002C7D0000}"/>
    <cellStyle name="Normal 6 3 2 8 6 2" xfId="32825" xr:uid="{00000000-0005-0000-0000-00002D7D0000}"/>
    <cellStyle name="Normal 6 3 2 8 6 3" xfId="32826" xr:uid="{00000000-0005-0000-0000-00002E7D0000}"/>
    <cellStyle name="Normal 6 3 2 8 7" xfId="32827" xr:uid="{00000000-0005-0000-0000-00002F7D0000}"/>
    <cellStyle name="Normal 6 3 2 8 8" xfId="32828" xr:uid="{00000000-0005-0000-0000-0000307D0000}"/>
    <cellStyle name="Normal 6 3 2 8 9" xfId="32829" xr:uid="{00000000-0005-0000-0000-0000317D0000}"/>
    <cellStyle name="Normal 6 3 2 9" xfId="32830" xr:uid="{00000000-0005-0000-0000-0000327D0000}"/>
    <cellStyle name="Normal 6 3 2 9 2" xfId="32831" xr:uid="{00000000-0005-0000-0000-0000337D0000}"/>
    <cellStyle name="Normal 6 3 2 9 2 2" xfId="32832" xr:uid="{00000000-0005-0000-0000-0000347D0000}"/>
    <cellStyle name="Normal 6 3 2 9 2 2 2" xfId="32833" xr:uid="{00000000-0005-0000-0000-0000357D0000}"/>
    <cellStyle name="Normal 6 3 2 9 2 2 3" xfId="32834" xr:uid="{00000000-0005-0000-0000-0000367D0000}"/>
    <cellStyle name="Normal 6 3 2 9 2 2 4" xfId="32835" xr:uid="{00000000-0005-0000-0000-0000377D0000}"/>
    <cellStyle name="Normal 6 3 2 9 2 3" xfId="32836" xr:uid="{00000000-0005-0000-0000-0000387D0000}"/>
    <cellStyle name="Normal 6 3 2 9 2 3 2" xfId="32837" xr:uid="{00000000-0005-0000-0000-0000397D0000}"/>
    <cellStyle name="Normal 6 3 2 9 2 3 3" xfId="32838" xr:uid="{00000000-0005-0000-0000-00003A7D0000}"/>
    <cellStyle name="Normal 6 3 2 9 2 4" xfId="32839" xr:uid="{00000000-0005-0000-0000-00003B7D0000}"/>
    <cellStyle name="Normal 6 3 2 9 2 5" xfId="32840" xr:uid="{00000000-0005-0000-0000-00003C7D0000}"/>
    <cellStyle name="Normal 6 3 2 9 2 6" xfId="32841" xr:uid="{00000000-0005-0000-0000-00003D7D0000}"/>
    <cellStyle name="Normal 6 3 2 9 3" xfId="32842" xr:uid="{00000000-0005-0000-0000-00003E7D0000}"/>
    <cellStyle name="Normal 6 3 2 9 3 2" xfId="32843" xr:uid="{00000000-0005-0000-0000-00003F7D0000}"/>
    <cellStyle name="Normal 6 3 2 9 3 3" xfId="32844" xr:uid="{00000000-0005-0000-0000-0000407D0000}"/>
    <cellStyle name="Normal 6 3 2 9 3 4" xfId="32845" xr:uid="{00000000-0005-0000-0000-0000417D0000}"/>
    <cellStyle name="Normal 6 3 2 9 4" xfId="32846" xr:uid="{00000000-0005-0000-0000-0000427D0000}"/>
    <cellStyle name="Normal 6 3 2 9 4 2" xfId="32847" xr:uid="{00000000-0005-0000-0000-0000437D0000}"/>
    <cellStyle name="Normal 6 3 2 9 4 3" xfId="32848" xr:uid="{00000000-0005-0000-0000-0000447D0000}"/>
    <cellStyle name="Normal 6 3 2 9 4 4" xfId="32849" xr:uid="{00000000-0005-0000-0000-0000457D0000}"/>
    <cellStyle name="Normal 6 3 2 9 5" xfId="32850" xr:uid="{00000000-0005-0000-0000-0000467D0000}"/>
    <cellStyle name="Normal 6 3 2 9 5 2" xfId="32851" xr:uid="{00000000-0005-0000-0000-0000477D0000}"/>
    <cellStyle name="Normal 6 3 2 9 5 3" xfId="32852" xr:uid="{00000000-0005-0000-0000-0000487D0000}"/>
    <cellStyle name="Normal 6 3 2 9 5 4" xfId="32853" xr:uid="{00000000-0005-0000-0000-0000497D0000}"/>
    <cellStyle name="Normal 6 3 2 9 6" xfId="32854" xr:uid="{00000000-0005-0000-0000-00004A7D0000}"/>
    <cellStyle name="Normal 6 3 2 9 6 2" xfId="32855" xr:uid="{00000000-0005-0000-0000-00004B7D0000}"/>
    <cellStyle name="Normal 6 3 2 9 6 3" xfId="32856" xr:uid="{00000000-0005-0000-0000-00004C7D0000}"/>
    <cellStyle name="Normal 6 3 2 9 7" xfId="32857" xr:uid="{00000000-0005-0000-0000-00004D7D0000}"/>
    <cellStyle name="Normal 6 3 2 9 8" xfId="32858" xr:uid="{00000000-0005-0000-0000-00004E7D0000}"/>
    <cellStyle name="Normal 6 3 2 9 9" xfId="32859" xr:uid="{00000000-0005-0000-0000-00004F7D0000}"/>
    <cellStyle name="Normal 6 3 20" xfId="32860" xr:uid="{00000000-0005-0000-0000-0000507D0000}"/>
    <cellStyle name="Normal 6 3 21" xfId="32861" xr:uid="{00000000-0005-0000-0000-0000517D0000}"/>
    <cellStyle name="Normal 6 3 3" xfId="135" xr:uid="{00000000-0005-0000-0000-0000527D0000}"/>
    <cellStyle name="Normal 6 3 3 10" xfId="32862" xr:uid="{00000000-0005-0000-0000-0000537D0000}"/>
    <cellStyle name="Normal 6 3 3 10 2" xfId="32863" xr:uid="{00000000-0005-0000-0000-0000547D0000}"/>
    <cellStyle name="Normal 6 3 3 10 2 2" xfId="32864" xr:uid="{00000000-0005-0000-0000-0000557D0000}"/>
    <cellStyle name="Normal 6 3 3 10 2 2 2" xfId="32865" xr:uid="{00000000-0005-0000-0000-0000567D0000}"/>
    <cellStyle name="Normal 6 3 3 10 2 2 3" xfId="32866" xr:uid="{00000000-0005-0000-0000-0000577D0000}"/>
    <cellStyle name="Normal 6 3 3 10 2 2 4" xfId="32867" xr:uid="{00000000-0005-0000-0000-0000587D0000}"/>
    <cellStyle name="Normal 6 3 3 10 2 3" xfId="32868" xr:uid="{00000000-0005-0000-0000-0000597D0000}"/>
    <cellStyle name="Normal 6 3 3 10 2 3 2" xfId="32869" xr:uid="{00000000-0005-0000-0000-00005A7D0000}"/>
    <cellStyle name="Normal 6 3 3 10 2 3 3" xfId="32870" xr:uid="{00000000-0005-0000-0000-00005B7D0000}"/>
    <cellStyle name="Normal 6 3 3 10 2 4" xfId="32871" xr:uid="{00000000-0005-0000-0000-00005C7D0000}"/>
    <cellStyle name="Normal 6 3 3 10 2 5" xfId="32872" xr:uid="{00000000-0005-0000-0000-00005D7D0000}"/>
    <cellStyle name="Normal 6 3 3 10 2 6" xfId="32873" xr:uid="{00000000-0005-0000-0000-00005E7D0000}"/>
    <cellStyle name="Normal 6 3 3 10 3" xfId="32874" xr:uid="{00000000-0005-0000-0000-00005F7D0000}"/>
    <cellStyle name="Normal 6 3 3 10 3 2" xfId="32875" xr:uid="{00000000-0005-0000-0000-0000607D0000}"/>
    <cellStyle name="Normal 6 3 3 10 3 3" xfId="32876" xr:uid="{00000000-0005-0000-0000-0000617D0000}"/>
    <cellStyle name="Normal 6 3 3 10 3 4" xfId="32877" xr:uid="{00000000-0005-0000-0000-0000627D0000}"/>
    <cellStyle name="Normal 6 3 3 10 4" xfId="32878" xr:uid="{00000000-0005-0000-0000-0000637D0000}"/>
    <cellStyle name="Normal 6 3 3 10 4 2" xfId="32879" xr:uid="{00000000-0005-0000-0000-0000647D0000}"/>
    <cellStyle name="Normal 6 3 3 10 4 3" xfId="32880" xr:uid="{00000000-0005-0000-0000-0000657D0000}"/>
    <cellStyle name="Normal 6 3 3 10 4 4" xfId="32881" xr:uid="{00000000-0005-0000-0000-0000667D0000}"/>
    <cellStyle name="Normal 6 3 3 10 5" xfId="32882" xr:uid="{00000000-0005-0000-0000-0000677D0000}"/>
    <cellStyle name="Normal 6 3 3 10 5 2" xfId="32883" xr:uid="{00000000-0005-0000-0000-0000687D0000}"/>
    <cellStyle name="Normal 6 3 3 10 5 3" xfId="32884" xr:uid="{00000000-0005-0000-0000-0000697D0000}"/>
    <cellStyle name="Normal 6 3 3 10 5 4" xfId="32885" xr:uid="{00000000-0005-0000-0000-00006A7D0000}"/>
    <cellStyle name="Normal 6 3 3 10 6" xfId="32886" xr:uid="{00000000-0005-0000-0000-00006B7D0000}"/>
    <cellStyle name="Normal 6 3 3 10 6 2" xfId="32887" xr:uid="{00000000-0005-0000-0000-00006C7D0000}"/>
    <cellStyle name="Normal 6 3 3 10 6 3" xfId="32888" xr:uid="{00000000-0005-0000-0000-00006D7D0000}"/>
    <cellStyle name="Normal 6 3 3 10 7" xfId="32889" xr:uid="{00000000-0005-0000-0000-00006E7D0000}"/>
    <cellStyle name="Normal 6 3 3 10 8" xfId="32890" xr:uid="{00000000-0005-0000-0000-00006F7D0000}"/>
    <cellStyle name="Normal 6 3 3 10 9" xfId="32891" xr:uid="{00000000-0005-0000-0000-0000707D0000}"/>
    <cellStyle name="Normal 6 3 3 11" xfId="32892" xr:uid="{00000000-0005-0000-0000-0000717D0000}"/>
    <cellStyle name="Normal 6 3 3 11 2" xfId="32893" xr:uid="{00000000-0005-0000-0000-0000727D0000}"/>
    <cellStyle name="Normal 6 3 3 11 2 2" xfId="32894" xr:uid="{00000000-0005-0000-0000-0000737D0000}"/>
    <cellStyle name="Normal 6 3 3 11 2 2 2" xfId="32895" xr:uid="{00000000-0005-0000-0000-0000747D0000}"/>
    <cellStyle name="Normal 6 3 3 11 2 2 3" xfId="32896" xr:uid="{00000000-0005-0000-0000-0000757D0000}"/>
    <cellStyle name="Normal 6 3 3 11 2 2 4" xfId="32897" xr:uid="{00000000-0005-0000-0000-0000767D0000}"/>
    <cellStyle name="Normal 6 3 3 11 2 3" xfId="32898" xr:uid="{00000000-0005-0000-0000-0000777D0000}"/>
    <cellStyle name="Normal 6 3 3 11 2 3 2" xfId="32899" xr:uid="{00000000-0005-0000-0000-0000787D0000}"/>
    <cellStyle name="Normal 6 3 3 11 2 3 3" xfId="32900" xr:uid="{00000000-0005-0000-0000-0000797D0000}"/>
    <cellStyle name="Normal 6 3 3 11 2 4" xfId="32901" xr:uid="{00000000-0005-0000-0000-00007A7D0000}"/>
    <cellStyle name="Normal 6 3 3 11 2 5" xfId="32902" xr:uid="{00000000-0005-0000-0000-00007B7D0000}"/>
    <cellStyle name="Normal 6 3 3 11 2 6" xfId="32903" xr:uid="{00000000-0005-0000-0000-00007C7D0000}"/>
    <cellStyle name="Normal 6 3 3 11 3" xfId="32904" xr:uid="{00000000-0005-0000-0000-00007D7D0000}"/>
    <cellStyle name="Normal 6 3 3 11 3 2" xfId="32905" xr:uid="{00000000-0005-0000-0000-00007E7D0000}"/>
    <cellStyle name="Normal 6 3 3 11 3 3" xfId="32906" xr:uid="{00000000-0005-0000-0000-00007F7D0000}"/>
    <cellStyle name="Normal 6 3 3 11 3 4" xfId="32907" xr:uid="{00000000-0005-0000-0000-0000807D0000}"/>
    <cellStyle name="Normal 6 3 3 11 4" xfId="32908" xr:uid="{00000000-0005-0000-0000-0000817D0000}"/>
    <cellStyle name="Normal 6 3 3 11 4 2" xfId="32909" xr:uid="{00000000-0005-0000-0000-0000827D0000}"/>
    <cellStyle name="Normal 6 3 3 11 4 3" xfId="32910" xr:uid="{00000000-0005-0000-0000-0000837D0000}"/>
    <cellStyle name="Normal 6 3 3 11 4 4" xfId="32911" xr:uid="{00000000-0005-0000-0000-0000847D0000}"/>
    <cellStyle name="Normal 6 3 3 11 5" xfId="32912" xr:uid="{00000000-0005-0000-0000-0000857D0000}"/>
    <cellStyle name="Normal 6 3 3 11 5 2" xfId="32913" xr:uid="{00000000-0005-0000-0000-0000867D0000}"/>
    <cellStyle name="Normal 6 3 3 11 5 3" xfId="32914" xr:uid="{00000000-0005-0000-0000-0000877D0000}"/>
    <cellStyle name="Normal 6 3 3 11 6" xfId="32915" xr:uid="{00000000-0005-0000-0000-0000887D0000}"/>
    <cellStyle name="Normal 6 3 3 11 7" xfId="32916" xr:uid="{00000000-0005-0000-0000-0000897D0000}"/>
    <cellStyle name="Normal 6 3 3 11 8" xfId="32917" xr:uid="{00000000-0005-0000-0000-00008A7D0000}"/>
    <cellStyle name="Normal 6 3 3 12" xfId="32918" xr:uid="{00000000-0005-0000-0000-00008B7D0000}"/>
    <cellStyle name="Normal 6 3 3 12 2" xfId="32919" xr:uid="{00000000-0005-0000-0000-00008C7D0000}"/>
    <cellStyle name="Normal 6 3 3 12 2 2" xfId="32920" xr:uid="{00000000-0005-0000-0000-00008D7D0000}"/>
    <cellStyle name="Normal 6 3 3 12 2 3" xfId="32921" xr:uid="{00000000-0005-0000-0000-00008E7D0000}"/>
    <cellStyle name="Normal 6 3 3 12 2 4" xfId="32922" xr:uid="{00000000-0005-0000-0000-00008F7D0000}"/>
    <cellStyle name="Normal 6 3 3 12 3" xfId="32923" xr:uid="{00000000-0005-0000-0000-0000907D0000}"/>
    <cellStyle name="Normal 6 3 3 12 3 2" xfId="32924" xr:uid="{00000000-0005-0000-0000-0000917D0000}"/>
    <cellStyle name="Normal 6 3 3 12 3 3" xfId="32925" xr:uid="{00000000-0005-0000-0000-0000927D0000}"/>
    <cellStyle name="Normal 6 3 3 12 3 4" xfId="32926" xr:uid="{00000000-0005-0000-0000-0000937D0000}"/>
    <cellStyle name="Normal 6 3 3 12 4" xfId="32927" xr:uid="{00000000-0005-0000-0000-0000947D0000}"/>
    <cellStyle name="Normal 6 3 3 12 4 2" xfId="32928" xr:uid="{00000000-0005-0000-0000-0000957D0000}"/>
    <cellStyle name="Normal 6 3 3 12 4 3" xfId="32929" xr:uid="{00000000-0005-0000-0000-0000967D0000}"/>
    <cellStyle name="Normal 6 3 3 12 5" xfId="32930" xr:uid="{00000000-0005-0000-0000-0000977D0000}"/>
    <cellStyle name="Normal 6 3 3 12 6" xfId="32931" xr:uid="{00000000-0005-0000-0000-0000987D0000}"/>
    <cellStyle name="Normal 6 3 3 12 7" xfId="32932" xr:uid="{00000000-0005-0000-0000-0000997D0000}"/>
    <cellStyle name="Normal 6 3 3 13" xfId="32933" xr:uid="{00000000-0005-0000-0000-00009A7D0000}"/>
    <cellStyle name="Normal 6 3 3 13 2" xfId="32934" xr:uid="{00000000-0005-0000-0000-00009B7D0000}"/>
    <cellStyle name="Normal 6 3 3 13 3" xfId="32935" xr:uid="{00000000-0005-0000-0000-00009C7D0000}"/>
    <cellStyle name="Normal 6 3 3 13 4" xfId="32936" xr:uid="{00000000-0005-0000-0000-00009D7D0000}"/>
    <cellStyle name="Normal 6 3 3 14" xfId="32937" xr:uid="{00000000-0005-0000-0000-00009E7D0000}"/>
    <cellStyle name="Normal 6 3 3 14 2" xfId="32938" xr:uid="{00000000-0005-0000-0000-00009F7D0000}"/>
    <cellStyle name="Normal 6 3 3 14 3" xfId="32939" xr:uid="{00000000-0005-0000-0000-0000A07D0000}"/>
    <cellStyle name="Normal 6 3 3 14 4" xfId="32940" xr:uid="{00000000-0005-0000-0000-0000A17D0000}"/>
    <cellStyle name="Normal 6 3 3 15" xfId="32941" xr:uid="{00000000-0005-0000-0000-0000A27D0000}"/>
    <cellStyle name="Normal 6 3 3 15 2" xfId="32942" xr:uid="{00000000-0005-0000-0000-0000A37D0000}"/>
    <cellStyle name="Normal 6 3 3 15 3" xfId="32943" xr:uid="{00000000-0005-0000-0000-0000A47D0000}"/>
    <cellStyle name="Normal 6 3 3 15 4" xfId="32944" xr:uid="{00000000-0005-0000-0000-0000A57D0000}"/>
    <cellStyle name="Normal 6 3 3 16" xfId="32945" xr:uid="{00000000-0005-0000-0000-0000A67D0000}"/>
    <cellStyle name="Normal 6 3 3 16 2" xfId="32946" xr:uid="{00000000-0005-0000-0000-0000A77D0000}"/>
    <cellStyle name="Normal 6 3 3 16 3" xfId="32947" xr:uid="{00000000-0005-0000-0000-0000A87D0000}"/>
    <cellStyle name="Normal 6 3 3 17" xfId="32948" xr:uid="{00000000-0005-0000-0000-0000A97D0000}"/>
    <cellStyle name="Normal 6 3 3 18" xfId="32949" xr:uid="{00000000-0005-0000-0000-0000AA7D0000}"/>
    <cellStyle name="Normal 6 3 3 19" xfId="32950" xr:uid="{00000000-0005-0000-0000-0000AB7D0000}"/>
    <cellStyle name="Normal 6 3 3 2" xfId="491" xr:uid="{00000000-0005-0000-0000-0000AC7D0000}"/>
    <cellStyle name="Normal 6 3 3 2 10" xfId="32951" xr:uid="{00000000-0005-0000-0000-0000AD7D0000}"/>
    <cellStyle name="Normal 6 3 3 2 10 2" xfId="32952" xr:uid="{00000000-0005-0000-0000-0000AE7D0000}"/>
    <cellStyle name="Normal 6 3 3 2 10 3" xfId="32953" xr:uid="{00000000-0005-0000-0000-0000AF7D0000}"/>
    <cellStyle name="Normal 6 3 3 2 10 4" xfId="32954" xr:uid="{00000000-0005-0000-0000-0000B07D0000}"/>
    <cellStyle name="Normal 6 3 3 2 11" xfId="32955" xr:uid="{00000000-0005-0000-0000-0000B17D0000}"/>
    <cellStyle name="Normal 6 3 3 2 11 2" xfId="32956" xr:uid="{00000000-0005-0000-0000-0000B27D0000}"/>
    <cellStyle name="Normal 6 3 3 2 11 3" xfId="32957" xr:uid="{00000000-0005-0000-0000-0000B37D0000}"/>
    <cellStyle name="Normal 6 3 3 2 12" xfId="32958" xr:uid="{00000000-0005-0000-0000-0000B47D0000}"/>
    <cellStyle name="Normal 6 3 3 2 13" xfId="32959" xr:uid="{00000000-0005-0000-0000-0000B57D0000}"/>
    <cellStyle name="Normal 6 3 3 2 14" xfId="32960" xr:uid="{00000000-0005-0000-0000-0000B67D0000}"/>
    <cellStyle name="Normal 6 3 3 2 2" xfId="652" xr:uid="{00000000-0005-0000-0000-0000B77D0000}"/>
    <cellStyle name="Normal 6 3 3 2 2 10" xfId="32961" xr:uid="{00000000-0005-0000-0000-0000B87D0000}"/>
    <cellStyle name="Normal 6 3 3 2 2 11" xfId="32962" xr:uid="{00000000-0005-0000-0000-0000B97D0000}"/>
    <cellStyle name="Normal 6 3 3 2 2 2" xfId="1118" xr:uid="{00000000-0005-0000-0000-0000BA7D0000}"/>
    <cellStyle name="Normal 6 3 3 2 2 2 10" xfId="32963" xr:uid="{00000000-0005-0000-0000-0000BB7D0000}"/>
    <cellStyle name="Normal 6 3 3 2 2 2 2" xfId="1643" xr:uid="{00000000-0005-0000-0000-0000BC7D0000}"/>
    <cellStyle name="Normal 6 3 3 2 2 2 2 2" xfId="32964" xr:uid="{00000000-0005-0000-0000-0000BD7D0000}"/>
    <cellStyle name="Normal 6 3 3 2 2 2 2 2 2" xfId="32965" xr:uid="{00000000-0005-0000-0000-0000BE7D0000}"/>
    <cellStyle name="Normal 6 3 3 2 2 2 2 2 2 2" xfId="32966" xr:uid="{00000000-0005-0000-0000-0000BF7D0000}"/>
    <cellStyle name="Normal 6 3 3 2 2 2 2 2 2 3" xfId="32967" xr:uid="{00000000-0005-0000-0000-0000C07D0000}"/>
    <cellStyle name="Normal 6 3 3 2 2 2 2 2 2 4" xfId="32968" xr:uid="{00000000-0005-0000-0000-0000C17D0000}"/>
    <cellStyle name="Normal 6 3 3 2 2 2 2 2 3" xfId="32969" xr:uid="{00000000-0005-0000-0000-0000C27D0000}"/>
    <cellStyle name="Normal 6 3 3 2 2 2 2 2 3 2" xfId="32970" xr:uid="{00000000-0005-0000-0000-0000C37D0000}"/>
    <cellStyle name="Normal 6 3 3 2 2 2 2 2 3 3" xfId="32971" xr:uid="{00000000-0005-0000-0000-0000C47D0000}"/>
    <cellStyle name="Normal 6 3 3 2 2 2 2 2 4" xfId="32972" xr:uid="{00000000-0005-0000-0000-0000C57D0000}"/>
    <cellStyle name="Normal 6 3 3 2 2 2 2 2 5" xfId="32973" xr:uid="{00000000-0005-0000-0000-0000C67D0000}"/>
    <cellStyle name="Normal 6 3 3 2 2 2 2 2 6" xfId="32974" xr:uid="{00000000-0005-0000-0000-0000C77D0000}"/>
    <cellStyle name="Normal 6 3 3 2 2 2 2 3" xfId="32975" xr:uid="{00000000-0005-0000-0000-0000C87D0000}"/>
    <cellStyle name="Normal 6 3 3 2 2 2 2 3 2" xfId="32976" xr:uid="{00000000-0005-0000-0000-0000C97D0000}"/>
    <cellStyle name="Normal 6 3 3 2 2 2 2 3 3" xfId="32977" xr:uid="{00000000-0005-0000-0000-0000CA7D0000}"/>
    <cellStyle name="Normal 6 3 3 2 2 2 2 3 4" xfId="32978" xr:uid="{00000000-0005-0000-0000-0000CB7D0000}"/>
    <cellStyle name="Normal 6 3 3 2 2 2 2 4" xfId="32979" xr:uid="{00000000-0005-0000-0000-0000CC7D0000}"/>
    <cellStyle name="Normal 6 3 3 2 2 2 2 4 2" xfId="32980" xr:uid="{00000000-0005-0000-0000-0000CD7D0000}"/>
    <cellStyle name="Normal 6 3 3 2 2 2 2 4 3" xfId="32981" xr:uid="{00000000-0005-0000-0000-0000CE7D0000}"/>
    <cellStyle name="Normal 6 3 3 2 2 2 2 4 4" xfId="32982" xr:uid="{00000000-0005-0000-0000-0000CF7D0000}"/>
    <cellStyle name="Normal 6 3 3 2 2 2 2 5" xfId="32983" xr:uid="{00000000-0005-0000-0000-0000D07D0000}"/>
    <cellStyle name="Normal 6 3 3 2 2 2 2 5 2" xfId="32984" xr:uid="{00000000-0005-0000-0000-0000D17D0000}"/>
    <cellStyle name="Normal 6 3 3 2 2 2 2 5 3" xfId="32985" xr:uid="{00000000-0005-0000-0000-0000D27D0000}"/>
    <cellStyle name="Normal 6 3 3 2 2 2 2 5 4" xfId="32986" xr:uid="{00000000-0005-0000-0000-0000D37D0000}"/>
    <cellStyle name="Normal 6 3 3 2 2 2 2 6" xfId="32987" xr:uid="{00000000-0005-0000-0000-0000D47D0000}"/>
    <cellStyle name="Normal 6 3 3 2 2 2 2 6 2" xfId="32988" xr:uid="{00000000-0005-0000-0000-0000D57D0000}"/>
    <cellStyle name="Normal 6 3 3 2 2 2 2 6 3" xfId="32989" xr:uid="{00000000-0005-0000-0000-0000D67D0000}"/>
    <cellStyle name="Normal 6 3 3 2 2 2 2 7" xfId="32990" xr:uid="{00000000-0005-0000-0000-0000D77D0000}"/>
    <cellStyle name="Normal 6 3 3 2 2 2 2 8" xfId="32991" xr:uid="{00000000-0005-0000-0000-0000D87D0000}"/>
    <cellStyle name="Normal 6 3 3 2 2 2 2 9" xfId="32992" xr:uid="{00000000-0005-0000-0000-0000D97D0000}"/>
    <cellStyle name="Normal 6 3 3 2 2 2 3" xfId="32993" xr:uid="{00000000-0005-0000-0000-0000DA7D0000}"/>
    <cellStyle name="Normal 6 3 3 2 2 2 3 2" xfId="32994" xr:uid="{00000000-0005-0000-0000-0000DB7D0000}"/>
    <cellStyle name="Normal 6 3 3 2 2 2 3 2 2" xfId="32995" xr:uid="{00000000-0005-0000-0000-0000DC7D0000}"/>
    <cellStyle name="Normal 6 3 3 2 2 2 3 2 3" xfId="32996" xr:uid="{00000000-0005-0000-0000-0000DD7D0000}"/>
    <cellStyle name="Normal 6 3 3 2 2 2 3 2 4" xfId="32997" xr:uid="{00000000-0005-0000-0000-0000DE7D0000}"/>
    <cellStyle name="Normal 6 3 3 2 2 2 3 3" xfId="32998" xr:uid="{00000000-0005-0000-0000-0000DF7D0000}"/>
    <cellStyle name="Normal 6 3 3 2 2 2 3 3 2" xfId="32999" xr:uid="{00000000-0005-0000-0000-0000E07D0000}"/>
    <cellStyle name="Normal 6 3 3 2 2 2 3 3 3" xfId="33000" xr:uid="{00000000-0005-0000-0000-0000E17D0000}"/>
    <cellStyle name="Normal 6 3 3 2 2 2 3 4" xfId="33001" xr:uid="{00000000-0005-0000-0000-0000E27D0000}"/>
    <cellStyle name="Normal 6 3 3 2 2 2 3 5" xfId="33002" xr:uid="{00000000-0005-0000-0000-0000E37D0000}"/>
    <cellStyle name="Normal 6 3 3 2 2 2 3 6" xfId="33003" xr:uid="{00000000-0005-0000-0000-0000E47D0000}"/>
    <cellStyle name="Normal 6 3 3 2 2 2 4" xfId="33004" xr:uid="{00000000-0005-0000-0000-0000E57D0000}"/>
    <cellStyle name="Normal 6 3 3 2 2 2 4 2" xfId="33005" xr:uid="{00000000-0005-0000-0000-0000E67D0000}"/>
    <cellStyle name="Normal 6 3 3 2 2 2 4 3" xfId="33006" xr:uid="{00000000-0005-0000-0000-0000E77D0000}"/>
    <cellStyle name="Normal 6 3 3 2 2 2 4 4" xfId="33007" xr:uid="{00000000-0005-0000-0000-0000E87D0000}"/>
    <cellStyle name="Normal 6 3 3 2 2 2 5" xfId="33008" xr:uid="{00000000-0005-0000-0000-0000E97D0000}"/>
    <cellStyle name="Normal 6 3 3 2 2 2 5 2" xfId="33009" xr:uid="{00000000-0005-0000-0000-0000EA7D0000}"/>
    <cellStyle name="Normal 6 3 3 2 2 2 5 3" xfId="33010" xr:uid="{00000000-0005-0000-0000-0000EB7D0000}"/>
    <cellStyle name="Normal 6 3 3 2 2 2 5 4" xfId="33011" xr:uid="{00000000-0005-0000-0000-0000EC7D0000}"/>
    <cellStyle name="Normal 6 3 3 2 2 2 6" xfId="33012" xr:uid="{00000000-0005-0000-0000-0000ED7D0000}"/>
    <cellStyle name="Normal 6 3 3 2 2 2 6 2" xfId="33013" xr:uid="{00000000-0005-0000-0000-0000EE7D0000}"/>
    <cellStyle name="Normal 6 3 3 2 2 2 6 3" xfId="33014" xr:uid="{00000000-0005-0000-0000-0000EF7D0000}"/>
    <cellStyle name="Normal 6 3 3 2 2 2 6 4" xfId="33015" xr:uid="{00000000-0005-0000-0000-0000F07D0000}"/>
    <cellStyle name="Normal 6 3 3 2 2 2 7" xfId="33016" xr:uid="{00000000-0005-0000-0000-0000F17D0000}"/>
    <cellStyle name="Normal 6 3 3 2 2 2 7 2" xfId="33017" xr:uid="{00000000-0005-0000-0000-0000F27D0000}"/>
    <cellStyle name="Normal 6 3 3 2 2 2 7 3" xfId="33018" xr:uid="{00000000-0005-0000-0000-0000F37D0000}"/>
    <cellStyle name="Normal 6 3 3 2 2 2 8" xfId="33019" xr:uid="{00000000-0005-0000-0000-0000F47D0000}"/>
    <cellStyle name="Normal 6 3 3 2 2 2 9" xfId="33020" xr:uid="{00000000-0005-0000-0000-0000F57D0000}"/>
    <cellStyle name="Normal 6 3 3 2 2 3" xfId="1642" xr:uid="{00000000-0005-0000-0000-0000F67D0000}"/>
    <cellStyle name="Normal 6 3 3 2 2 3 2" xfId="33021" xr:uid="{00000000-0005-0000-0000-0000F77D0000}"/>
    <cellStyle name="Normal 6 3 3 2 2 3 2 2" xfId="33022" xr:uid="{00000000-0005-0000-0000-0000F87D0000}"/>
    <cellStyle name="Normal 6 3 3 2 2 3 2 2 2" xfId="33023" xr:uid="{00000000-0005-0000-0000-0000F97D0000}"/>
    <cellStyle name="Normal 6 3 3 2 2 3 2 2 3" xfId="33024" xr:uid="{00000000-0005-0000-0000-0000FA7D0000}"/>
    <cellStyle name="Normal 6 3 3 2 2 3 2 2 4" xfId="33025" xr:uid="{00000000-0005-0000-0000-0000FB7D0000}"/>
    <cellStyle name="Normal 6 3 3 2 2 3 2 3" xfId="33026" xr:uid="{00000000-0005-0000-0000-0000FC7D0000}"/>
    <cellStyle name="Normal 6 3 3 2 2 3 2 3 2" xfId="33027" xr:uid="{00000000-0005-0000-0000-0000FD7D0000}"/>
    <cellStyle name="Normal 6 3 3 2 2 3 2 3 3" xfId="33028" xr:uid="{00000000-0005-0000-0000-0000FE7D0000}"/>
    <cellStyle name="Normal 6 3 3 2 2 3 2 4" xfId="33029" xr:uid="{00000000-0005-0000-0000-0000FF7D0000}"/>
    <cellStyle name="Normal 6 3 3 2 2 3 2 5" xfId="33030" xr:uid="{00000000-0005-0000-0000-0000007E0000}"/>
    <cellStyle name="Normal 6 3 3 2 2 3 2 6" xfId="33031" xr:uid="{00000000-0005-0000-0000-0000017E0000}"/>
    <cellStyle name="Normal 6 3 3 2 2 3 3" xfId="33032" xr:uid="{00000000-0005-0000-0000-0000027E0000}"/>
    <cellStyle name="Normal 6 3 3 2 2 3 3 2" xfId="33033" xr:uid="{00000000-0005-0000-0000-0000037E0000}"/>
    <cellStyle name="Normal 6 3 3 2 2 3 3 3" xfId="33034" xr:uid="{00000000-0005-0000-0000-0000047E0000}"/>
    <cellStyle name="Normal 6 3 3 2 2 3 3 4" xfId="33035" xr:uid="{00000000-0005-0000-0000-0000057E0000}"/>
    <cellStyle name="Normal 6 3 3 2 2 3 4" xfId="33036" xr:uid="{00000000-0005-0000-0000-0000067E0000}"/>
    <cellStyle name="Normal 6 3 3 2 2 3 4 2" xfId="33037" xr:uid="{00000000-0005-0000-0000-0000077E0000}"/>
    <cellStyle name="Normal 6 3 3 2 2 3 4 3" xfId="33038" xr:uid="{00000000-0005-0000-0000-0000087E0000}"/>
    <cellStyle name="Normal 6 3 3 2 2 3 4 4" xfId="33039" xr:uid="{00000000-0005-0000-0000-0000097E0000}"/>
    <cellStyle name="Normal 6 3 3 2 2 3 5" xfId="33040" xr:uid="{00000000-0005-0000-0000-00000A7E0000}"/>
    <cellStyle name="Normal 6 3 3 2 2 3 5 2" xfId="33041" xr:uid="{00000000-0005-0000-0000-00000B7E0000}"/>
    <cellStyle name="Normal 6 3 3 2 2 3 5 3" xfId="33042" xr:uid="{00000000-0005-0000-0000-00000C7E0000}"/>
    <cellStyle name="Normal 6 3 3 2 2 3 5 4" xfId="33043" xr:uid="{00000000-0005-0000-0000-00000D7E0000}"/>
    <cellStyle name="Normal 6 3 3 2 2 3 6" xfId="33044" xr:uid="{00000000-0005-0000-0000-00000E7E0000}"/>
    <cellStyle name="Normal 6 3 3 2 2 3 6 2" xfId="33045" xr:uid="{00000000-0005-0000-0000-00000F7E0000}"/>
    <cellStyle name="Normal 6 3 3 2 2 3 6 3" xfId="33046" xr:uid="{00000000-0005-0000-0000-0000107E0000}"/>
    <cellStyle name="Normal 6 3 3 2 2 3 7" xfId="33047" xr:uid="{00000000-0005-0000-0000-0000117E0000}"/>
    <cellStyle name="Normal 6 3 3 2 2 3 8" xfId="33048" xr:uid="{00000000-0005-0000-0000-0000127E0000}"/>
    <cellStyle name="Normal 6 3 3 2 2 3 9" xfId="33049" xr:uid="{00000000-0005-0000-0000-0000137E0000}"/>
    <cellStyle name="Normal 6 3 3 2 2 4" xfId="33050" xr:uid="{00000000-0005-0000-0000-0000147E0000}"/>
    <cellStyle name="Normal 6 3 3 2 2 4 2" xfId="33051" xr:uid="{00000000-0005-0000-0000-0000157E0000}"/>
    <cellStyle name="Normal 6 3 3 2 2 4 2 2" xfId="33052" xr:uid="{00000000-0005-0000-0000-0000167E0000}"/>
    <cellStyle name="Normal 6 3 3 2 2 4 2 3" xfId="33053" xr:uid="{00000000-0005-0000-0000-0000177E0000}"/>
    <cellStyle name="Normal 6 3 3 2 2 4 2 4" xfId="33054" xr:uid="{00000000-0005-0000-0000-0000187E0000}"/>
    <cellStyle name="Normal 6 3 3 2 2 4 3" xfId="33055" xr:uid="{00000000-0005-0000-0000-0000197E0000}"/>
    <cellStyle name="Normal 6 3 3 2 2 4 3 2" xfId="33056" xr:uid="{00000000-0005-0000-0000-00001A7E0000}"/>
    <cellStyle name="Normal 6 3 3 2 2 4 3 3" xfId="33057" xr:uid="{00000000-0005-0000-0000-00001B7E0000}"/>
    <cellStyle name="Normal 6 3 3 2 2 4 4" xfId="33058" xr:uid="{00000000-0005-0000-0000-00001C7E0000}"/>
    <cellStyle name="Normal 6 3 3 2 2 4 5" xfId="33059" xr:uid="{00000000-0005-0000-0000-00001D7E0000}"/>
    <cellStyle name="Normal 6 3 3 2 2 4 6" xfId="33060" xr:uid="{00000000-0005-0000-0000-00001E7E0000}"/>
    <cellStyle name="Normal 6 3 3 2 2 5" xfId="33061" xr:uid="{00000000-0005-0000-0000-00001F7E0000}"/>
    <cellStyle name="Normal 6 3 3 2 2 5 2" xfId="33062" xr:uid="{00000000-0005-0000-0000-0000207E0000}"/>
    <cellStyle name="Normal 6 3 3 2 2 5 3" xfId="33063" xr:uid="{00000000-0005-0000-0000-0000217E0000}"/>
    <cellStyle name="Normal 6 3 3 2 2 5 4" xfId="33064" xr:uid="{00000000-0005-0000-0000-0000227E0000}"/>
    <cellStyle name="Normal 6 3 3 2 2 6" xfId="33065" xr:uid="{00000000-0005-0000-0000-0000237E0000}"/>
    <cellStyle name="Normal 6 3 3 2 2 6 2" xfId="33066" xr:uid="{00000000-0005-0000-0000-0000247E0000}"/>
    <cellStyle name="Normal 6 3 3 2 2 6 3" xfId="33067" xr:uid="{00000000-0005-0000-0000-0000257E0000}"/>
    <cellStyle name="Normal 6 3 3 2 2 6 4" xfId="33068" xr:uid="{00000000-0005-0000-0000-0000267E0000}"/>
    <cellStyle name="Normal 6 3 3 2 2 7" xfId="33069" xr:uid="{00000000-0005-0000-0000-0000277E0000}"/>
    <cellStyle name="Normal 6 3 3 2 2 7 2" xfId="33070" xr:uid="{00000000-0005-0000-0000-0000287E0000}"/>
    <cellStyle name="Normal 6 3 3 2 2 7 3" xfId="33071" xr:uid="{00000000-0005-0000-0000-0000297E0000}"/>
    <cellStyle name="Normal 6 3 3 2 2 7 4" xfId="33072" xr:uid="{00000000-0005-0000-0000-00002A7E0000}"/>
    <cellStyle name="Normal 6 3 3 2 2 8" xfId="33073" xr:uid="{00000000-0005-0000-0000-00002B7E0000}"/>
    <cellStyle name="Normal 6 3 3 2 2 8 2" xfId="33074" xr:uid="{00000000-0005-0000-0000-00002C7E0000}"/>
    <cellStyle name="Normal 6 3 3 2 2 8 3" xfId="33075" xr:uid="{00000000-0005-0000-0000-00002D7E0000}"/>
    <cellStyle name="Normal 6 3 3 2 2 9" xfId="33076" xr:uid="{00000000-0005-0000-0000-00002E7E0000}"/>
    <cellStyle name="Normal 6 3 3 2 3" xfId="805" xr:uid="{00000000-0005-0000-0000-00002F7E0000}"/>
    <cellStyle name="Normal 6 3 3 2 3 10" xfId="33077" xr:uid="{00000000-0005-0000-0000-0000307E0000}"/>
    <cellStyle name="Normal 6 3 3 2 3 2" xfId="1644" xr:uid="{00000000-0005-0000-0000-0000317E0000}"/>
    <cellStyle name="Normal 6 3 3 2 3 2 2" xfId="33078" xr:uid="{00000000-0005-0000-0000-0000327E0000}"/>
    <cellStyle name="Normal 6 3 3 2 3 2 2 2" xfId="33079" xr:uid="{00000000-0005-0000-0000-0000337E0000}"/>
    <cellStyle name="Normal 6 3 3 2 3 2 2 2 2" xfId="33080" xr:uid="{00000000-0005-0000-0000-0000347E0000}"/>
    <cellStyle name="Normal 6 3 3 2 3 2 2 2 3" xfId="33081" xr:uid="{00000000-0005-0000-0000-0000357E0000}"/>
    <cellStyle name="Normal 6 3 3 2 3 2 2 2 4" xfId="33082" xr:uid="{00000000-0005-0000-0000-0000367E0000}"/>
    <cellStyle name="Normal 6 3 3 2 3 2 2 3" xfId="33083" xr:uid="{00000000-0005-0000-0000-0000377E0000}"/>
    <cellStyle name="Normal 6 3 3 2 3 2 2 3 2" xfId="33084" xr:uid="{00000000-0005-0000-0000-0000387E0000}"/>
    <cellStyle name="Normal 6 3 3 2 3 2 2 3 3" xfId="33085" xr:uid="{00000000-0005-0000-0000-0000397E0000}"/>
    <cellStyle name="Normal 6 3 3 2 3 2 2 4" xfId="33086" xr:uid="{00000000-0005-0000-0000-00003A7E0000}"/>
    <cellStyle name="Normal 6 3 3 2 3 2 2 5" xfId="33087" xr:uid="{00000000-0005-0000-0000-00003B7E0000}"/>
    <cellStyle name="Normal 6 3 3 2 3 2 2 6" xfId="33088" xr:uid="{00000000-0005-0000-0000-00003C7E0000}"/>
    <cellStyle name="Normal 6 3 3 2 3 2 3" xfId="33089" xr:uid="{00000000-0005-0000-0000-00003D7E0000}"/>
    <cellStyle name="Normal 6 3 3 2 3 2 3 2" xfId="33090" xr:uid="{00000000-0005-0000-0000-00003E7E0000}"/>
    <cellStyle name="Normal 6 3 3 2 3 2 3 3" xfId="33091" xr:uid="{00000000-0005-0000-0000-00003F7E0000}"/>
    <cellStyle name="Normal 6 3 3 2 3 2 3 4" xfId="33092" xr:uid="{00000000-0005-0000-0000-0000407E0000}"/>
    <cellStyle name="Normal 6 3 3 2 3 2 4" xfId="33093" xr:uid="{00000000-0005-0000-0000-0000417E0000}"/>
    <cellStyle name="Normal 6 3 3 2 3 2 4 2" xfId="33094" xr:uid="{00000000-0005-0000-0000-0000427E0000}"/>
    <cellStyle name="Normal 6 3 3 2 3 2 4 3" xfId="33095" xr:uid="{00000000-0005-0000-0000-0000437E0000}"/>
    <cellStyle name="Normal 6 3 3 2 3 2 4 4" xfId="33096" xr:uid="{00000000-0005-0000-0000-0000447E0000}"/>
    <cellStyle name="Normal 6 3 3 2 3 2 5" xfId="33097" xr:uid="{00000000-0005-0000-0000-0000457E0000}"/>
    <cellStyle name="Normal 6 3 3 2 3 2 5 2" xfId="33098" xr:uid="{00000000-0005-0000-0000-0000467E0000}"/>
    <cellStyle name="Normal 6 3 3 2 3 2 5 3" xfId="33099" xr:uid="{00000000-0005-0000-0000-0000477E0000}"/>
    <cellStyle name="Normal 6 3 3 2 3 2 5 4" xfId="33100" xr:uid="{00000000-0005-0000-0000-0000487E0000}"/>
    <cellStyle name="Normal 6 3 3 2 3 2 6" xfId="33101" xr:uid="{00000000-0005-0000-0000-0000497E0000}"/>
    <cellStyle name="Normal 6 3 3 2 3 2 6 2" xfId="33102" xr:uid="{00000000-0005-0000-0000-00004A7E0000}"/>
    <cellStyle name="Normal 6 3 3 2 3 2 6 3" xfId="33103" xr:uid="{00000000-0005-0000-0000-00004B7E0000}"/>
    <cellStyle name="Normal 6 3 3 2 3 2 7" xfId="33104" xr:uid="{00000000-0005-0000-0000-00004C7E0000}"/>
    <cellStyle name="Normal 6 3 3 2 3 2 8" xfId="33105" xr:uid="{00000000-0005-0000-0000-00004D7E0000}"/>
    <cellStyle name="Normal 6 3 3 2 3 2 9" xfId="33106" xr:uid="{00000000-0005-0000-0000-00004E7E0000}"/>
    <cellStyle name="Normal 6 3 3 2 3 3" xfId="33107" xr:uid="{00000000-0005-0000-0000-00004F7E0000}"/>
    <cellStyle name="Normal 6 3 3 2 3 3 2" xfId="33108" xr:uid="{00000000-0005-0000-0000-0000507E0000}"/>
    <cellStyle name="Normal 6 3 3 2 3 3 2 2" xfId="33109" xr:uid="{00000000-0005-0000-0000-0000517E0000}"/>
    <cellStyle name="Normal 6 3 3 2 3 3 2 3" xfId="33110" xr:uid="{00000000-0005-0000-0000-0000527E0000}"/>
    <cellStyle name="Normal 6 3 3 2 3 3 2 4" xfId="33111" xr:uid="{00000000-0005-0000-0000-0000537E0000}"/>
    <cellStyle name="Normal 6 3 3 2 3 3 3" xfId="33112" xr:uid="{00000000-0005-0000-0000-0000547E0000}"/>
    <cellStyle name="Normal 6 3 3 2 3 3 3 2" xfId="33113" xr:uid="{00000000-0005-0000-0000-0000557E0000}"/>
    <cellStyle name="Normal 6 3 3 2 3 3 3 3" xfId="33114" xr:uid="{00000000-0005-0000-0000-0000567E0000}"/>
    <cellStyle name="Normal 6 3 3 2 3 3 4" xfId="33115" xr:uid="{00000000-0005-0000-0000-0000577E0000}"/>
    <cellStyle name="Normal 6 3 3 2 3 3 5" xfId="33116" xr:uid="{00000000-0005-0000-0000-0000587E0000}"/>
    <cellStyle name="Normal 6 3 3 2 3 3 6" xfId="33117" xr:uid="{00000000-0005-0000-0000-0000597E0000}"/>
    <cellStyle name="Normal 6 3 3 2 3 4" xfId="33118" xr:uid="{00000000-0005-0000-0000-00005A7E0000}"/>
    <cellStyle name="Normal 6 3 3 2 3 4 2" xfId="33119" xr:uid="{00000000-0005-0000-0000-00005B7E0000}"/>
    <cellStyle name="Normal 6 3 3 2 3 4 3" xfId="33120" xr:uid="{00000000-0005-0000-0000-00005C7E0000}"/>
    <cellStyle name="Normal 6 3 3 2 3 4 4" xfId="33121" xr:uid="{00000000-0005-0000-0000-00005D7E0000}"/>
    <cellStyle name="Normal 6 3 3 2 3 5" xfId="33122" xr:uid="{00000000-0005-0000-0000-00005E7E0000}"/>
    <cellStyle name="Normal 6 3 3 2 3 5 2" xfId="33123" xr:uid="{00000000-0005-0000-0000-00005F7E0000}"/>
    <cellStyle name="Normal 6 3 3 2 3 5 3" xfId="33124" xr:uid="{00000000-0005-0000-0000-0000607E0000}"/>
    <cellStyle name="Normal 6 3 3 2 3 5 4" xfId="33125" xr:uid="{00000000-0005-0000-0000-0000617E0000}"/>
    <cellStyle name="Normal 6 3 3 2 3 6" xfId="33126" xr:uid="{00000000-0005-0000-0000-0000627E0000}"/>
    <cellStyle name="Normal 6 3 3 2 3 6 2" xfId="33127" xr:uid="{00000000-0005-0000-0000-0000637E0000}"/>
    <cellStyle name="Normal 6 3 3 2 3 6 3" xfId="33128" xr:uid="{00000000-0005-0000-0000-0000647E0000}"/>
    <cellStyle name="Normal 6 3 3 2 3 6 4" xfId="33129" xr:uid="{00000000-0005-0000-0000-0000657E0000}"/>
    <cellStyle name="Normal 6 3 3 2 3 7" xfId="33130" xr:uid="{00000000-0005-0000-0000-0000667E0000}"/>
    <cellStyle name="Normal 6 3 3 2 3 7 2" xfId="33131" xr:uid="{00000000-0005-0000-0000-0000677E0000}"/>
    <cellStyle name="Normal 6 3 3 2 3 7 3" xfId="33132" xr:uid="{00000000-0005-0000-0000-0000687E0000}"/>
    <cellStyle name="Normal 6 3 3 2 3 8" xfId="33133" xr:uid="{00000000-0005-0000-0000-0000697E0000}"/>
    <cellStyle name="Normal 6 3 3 2 3 9" xfId="33134" xr:uid="{00000000-0005-0000-0000-00006A7E0000}"/>
    <cellStyle name="Normal 6 3 3 2 4" xfId="1641" xr:uid="{00000000-0005-0000-0000-00006B7E0000}"/>
    <cellStyle name="Normal 6 3 3 2 4 2" xfId="33135" xr:uid="{00000000-0005-0000-0000-00006C7E0000}"/>
    <cellStyle name="Normal 6 3 3 2 4 2 2" xfId="33136" xr:uid="{00000000-0005-0000-0000-00006D7E0000}"/>
    <cellStyle name="Normal 6 3 3 2 4 2 2 2" xfId="33137" xr:uid="{00000000-0005-0000-0000-00006E7E0000}"/>
    <cellStyle name="Normal 6 3 3 2 4 2 2 3" xfId="33138" xr:uid="{00000000-0005-0000-0000-00006F7E0000}"/>
    <cellStyle name="Normal 6 3 3 2 4 2 2 4" xfId="33139" xr:uid="{00000000-0005-0000-0000-0000707E0000}"/>
    <cellStyle name="Normal 6 3 3 2 4 2 3" xfId="33140" xr:uid="{00000000-0005-0000-0000-0000717E0000}"/>
    <cellStyle name="Normal 6 3 3 2 4 2 3 2" xfId="33141" xr:uid="{00000000-0005-0000-0000-0000727E0000}"/>
    <cellStyle name="Normal 6 3 3 2 4 2 3 3" xfId="33142" xr:uid="{00000000-0005-0000-0000-0000737E0000}"/>
    <cellStyle name="Normal 6 3 3 2 4 2 4" xfId="33143" xr:uid="{00000000-0005-0000-0000-0000747E0000}"/>
    <cellStyle name="Normal 6 3 3 2 4 2 5" xfId="33144" xr:uid="{00000000-0005-0000-0000-0000757E0000}"/>
    <cellStyle name="Normal 6 3 3 2 4 2 6" xfId="33145" xr:uid="{00000000-0005-0000-0000-0000767E0000}"/>
    <cellStyle name="Normal 6 3 3 2 4 3" xfId="33146" xr:uid="{00000000-0005-0000-0000-0000777E0000}"/>
    <cellStyle name="Normal 6 3 3 2 4 3 2" xfId="33147" xr:uid="{00000000-0005-0000-0000-0000787E0000}"/>
    <cellStyle name="Normal 6 3 3 2 4 3 3" xfId="33148" xr:uid="{00000000-0005-0000-0000-0000797E0000}"/>
    <cellStyle name="Normal 6 3 3 2 4 3 4" xfId="33149" xr:uid="{00000000-0005-0000-0000-00007A7E0000}"/>
    <cellStyle name="Normal 6 3 3 2 4 4" xfId="33150" xr:uid="{00000000-0005-0000-0000-00007B7E0000}"/>
    <cellStyle name="Normal 6 3 3 2 4 4 2" xfId="33151" xr:uid="{00000000-0005-0000-0000-00007C7E0000}"/>
    <cellStyle name="Normal 6 3 3 2 4 4 3" xfId="33152" xr:uid="{00000000-0005-0000-0000-00007D7E0000}"/>
    <cellStyle name="Normal 6 3 3 2 4 4 4" xfId="33153" xr:uid="{00000000-0005-0000-0000-00007E7E0000}"/>
    <cellStyle name="Normal 6 3 3 2 4 5" xfId="33154" xr:uid="{00000000-0005-0000-0000-00007F7E0000}"/>
    <cellStyle name="Normal 6 3 3 2 4 5 2" xfId="33155" xr:uid="{00000000-0005-0000-0000-0000807E0000}"/>
    <cellStyle name="Normal 6 3 3 2 4 5 3" xfId="33156" xr:uid="{00000000-0005-0000-0000-0000817E0000}"/>
    <cellStyle name="Normal 6 3 3 2 4 5 4" xfId="33157" xr:uid="{00000000-0005-0000-0000-0000827E0000}"/>
    <cellStyle name="Normal 6 3 3 2 4 6" xfId="33158" xr:uid="{00000000-0005-0000-0000-0000837E0000}"/>
    <cellStyle name="Normal 6 3 3 2 4 6 2" xfId="33159" xr:uid="{00000000-0005-0000-0000-0000847E0000}"/>
    <cellStyle name="Normal 6 3 3 2 4 6 3" xfId="33160" xr:uid="{00000000-0005-0000-0000-0000857E0000}"/>
    <cellStyle name="Normal 6 3 3 2 4 7" xfId="33161" xr:uid="{00000000-0005-0000-0000-0000867E0000}"/>
    <cellStyle name="Normal 6 3 3 2 4 8" xfId="33162" xr:uid="{00000000-0005-0000-0000-0000877E0000}"/>
    <cellStyle name="Normal 6 3 3 2 4 9" xfId="33163" xr:uid="{00000000-0005-0000-0000-0000887E0000}"/>
    <cellStyle name="Normal 6 3 3 2 5" xfId="33164" xr:uid="{00000000-0005-0000-0000-0000897E0000}"/>
    <cellStyle name="Normal 6 3 3 2 5 2" xfId="33165" xr:uid="{00000000-0005-0000-0000-00008A7E0000}"/>
    <cellStyle name="Normal 6 3 3 2 5 2 2" xfId="33166" xr:uid="{00000000-0005-0000-0000-00008B7E0000}"/>
    <cellStyle name="Normal 6 3 3 2 5 2 2 2" xfId="33167" xr:uid="{00000000-0005-0000-0000-00008C7E0000}"/>
    <cellStyle name="Normal 6 3 3 2 5 2 2 3" xfId="33168" xr:uid="{00000000-0005-0000-0000-00008D7E0000}"/>
    <cellStyle name="Normal 6 3 3 2 5 2 2 4" xfId="33169" xr:uid="{00000000-0005-0000-0000-00008E7E0000}"/>
    <cellStyle name="Normal 6 3 3 2 5 2 3" xfId="33170" xr:uid="{00000000-0005-0000-0000-00008F7E0000}"/>
    <cellStyle name="Normal 6 3 3 2 5 2 3 2" xfId="33171" xr:uid="{00000000-0005-0000-0000-0000907E0000}"/>
    <cellStyle name="Normal 6 3 3 2 5 2 3 3" xfId="33172" xr:uid="{00000000-0005-0000-0000-0000917E0000}"/>
    <cellStyle name="Normal 6 3 3 2 5 2 4" xfId="33173" xr:uid="{00000000-0005-0000-0000-0000927E0000}"/>
    <cellStyle name="Normal 6 3 3 2 5 2 5" xfId="33174" xr:uid="{00000000-0005-0000-0000-0000937E0000}"/>
    <cellStyle name="Normal 6 3 3 2 5 2 6" xfId="33175" xr:uid="{00000000-0005-0000-0000-0000947E0000}"/>
    <cellStyle name="Normal 6 3 3 2 5 3" xfId="33176" xr:uid="{00000000-0005-0000-0000-0000957E0000}"/>
    <cellStyle name="Normal 6 3 3 2 5 3 2" xfId="33177" xr:uid="{00000000-0005-0000-0000-0000967E0000}"/>
    <cellStyle name="Normal 6 3 3 2 5 3 3" xfId="33178" xr:uid="{00000000-0005-0000-0000-0000977E0000}"/>
    <cellStyle name="Normal 6 3 3 2 5 3 4" xfId="33179" xr:uid="{00000000-0005-0000-0000-0000987E0000}"/>
    <cellStyle name="Normal 6 3 3 2 5 4" xfId="33180" xr:uid="{00000000-0005-0000-0000-0000997E0000}"/>
    <cellStyle name="Normal 6 3 3 2 5 4 2" xfId="33181" xr:uid="{00000000-0005-0000-0000-00009A7E0000}"/>
    <cellStyle name="Normal 6 3 3 2 5 4 3" xfId="33182" xr:uid="{00000000-0005-0000-0000-00009B7E0000}"/>
    <cellStyle name="Normal 6 3 3 2 5 4 4" xfId="33183" xr:uid="{00000000-0005-0000-0000-00009C7E0000}"/>
    <cellStyle name="Normal 6 3 3 2 5 5" xfId="33184" xr:uid="{00000000-0005-0000-0000-00009D7E0000}"/>
    <cellStyle name="Normal 6 3 3 2 5 5 2" xfId="33185" xr:uid="{00000000-0005-0000-0000-00009E7E0000}"/>
    <cellStyle name="Normal 6 3 3 2 5 5 3" xfId="33186" xr:uid="{00000000-0005-0000-0000-00009F7E0000}"/>
    <cellStyle name="Normal 6 3 3 2 5 5 4" xfId="33187" xr:uid="{00000000-0005-0000-0000-0000A07E0000}"/>
    <cellStyle name="Normal 6 3 3 2 5 6" xfId="33188" xr:uid="{00000000-0005-0000-0000-0000A17E0000}"/>
    <cellStyle name="Normal 6 3 3 2 5 6 2" xfId="33189" xr:uid="{00000000-0005-0000-0000-0000A27E0000}"/>
    <cellStyle name="Normal 6 3 3 2 5 6 3" xfId="33190" xr:uid="{00000000-0005-0000-0000-0000A37E0000}"/>
    <cellStyle name="Normal 6 3 3 2 5 7" xfId="33191" xr:uid="{00000000-0005-0000-0000-0000A47E0000}"/>
    <cellStyle name="Normal 6 3 3 2 5 8" xfId="33192" xr:uid="{00000000-0005-0000-0000-0000A57E0000}"/>
    <cellStyle name="Normal 6 3 3 2 5 9" xfId="33193" xr:uid="{00000000-0005-0000-0000-0000A67E0000}"/>
    <cellStyle name="Normal 6 3 3 2 6" xfId="33194" xr:uid="{00000000-0005-0000-0000-0000A77E0000}"/>
    <cellStyle name="Normal 6 3 3 2 6 2" xfId="33195" xr:uid="{00000000-0005-0000-0000-0000A87E0000}"/>
    <cellStyle name="Normal 6 3 3 2 6 2 2" xfId="33196" xr:uid="{00000000-0005-0000-0000-0000A97E0000}"/>
    <cellStyle name="Normal 6 3 3 2 6 2 2 2" xfId="33197" xr:uid="{00000000-0005-0000-0000-0000AA7E0000}"/>
    <cellStyle name="Normal 6 3 3 2 6 2 2 3" xfId="33198" xr:uid="{00000000-0005-0000-0000-0000AB7E0000}"/>
    <cellStyle name="Normal 6 3 3 2 6 2 2 4" xfId="33199" xr:uid="{00000000-0005-0000-0000-0000AC7E0000}"/>
    <cellStyle name="Normal 6 3 3 2 6 2 3" xfId="33200" xr:uid="{00000000-0005-0000-0000-0000AD7E0000}"/>
    <cellStyle name="Normal 6 3 3 2 6 2 3 2" xfId="33201" xr:uid="{00000000-0005-0000-0000-0000AE7E0000}"/>
    <cellStyle name="Normal 6 3 3 2 6 2 3 3" xfId="33202" xr:uid="{00000000-0005-0000-0000-0000AF7E0000}"/>
    <cellStyle name="Normal 6 3 3 2 6 2 4" xfId="33203" xr:uid="{00000000-0005-0000-0000-0000B07E0000}"/>
    <cellStyle name="Normal 6 3 3 2 6 2 5" xfId="33204" xr:uid="{00000000-0005-0000-0000-0000B17E0000}"/>
    <cellStyle name="Normal 6 3 3 2 6 2 6" xfId="33205" xr:uid="{00000000-0005-0000-0000-0000B27E0000}"/>
    <cellStyle name="Normal 6 3 3 2 6 3" xfId="33206" xr:uid="{00000000-0005-0000-0000-0000B37E0000}"/>
    <cellStyle name="Normal 6 3 3 2 6 3 2" xfId="33207" xr:uid="{00000000-0005-0000-0000-0000B47E0000}"/>
    <cellStyle name="Normal 6 3 3 2 6 3 3" xfId="33208" xr:uid="{00000000-0005-0000-0000-0000B57E0000}"/>
    <cellStyle name="Normal 6 3 3 2 6 3 4" xfId="33209" xr:uid="{00000000-0005-0000-0000-0000B67E0000}"/>
    <cellStyle name="Normal 6 3 3 2 6 4" xfId="33210" xr:uid="{00000000-0005-0000-0000-0000B77E0000}"/>
    <cellStyle name="Normal 6 3 3 2 6 4 2" xfId="33211" xr:uid="{00000000-0005-0000-0000-0000B87E0000}"/>
    <cellStyle name="Normal 6 3 3 2 6 4 3" xfId="33212" xr:uid="{00000000-0005-0000-0000-0000B97E0000}"/>
    <cellStyle name="Normal 6 3 3 2 6 4 4" xfId="33213" xr:uid="{00000000-0005-0000-0000-0000BA7E0000}"/>
    <cellStyle name="Normal 6 3 3 2 6 5" xfId="33214" xr:uid="{00000000-0005-0000-0000-0000BB7E0000}"/>
    <cellStyle name="Normal 6 3 3 2 6 5 2" xfId="33215" xr:uid="{00000000-0005-0000-0000-0000BC7E0000}"/>
    <cellStyle name="Normal 6 3 3 2 6 5 3" xfId="33216" xr:uid="{00000000-0005-0000-0000-0000BD7E0000}"/>
    <cellStyle name="Normal 6 3 3 2 6 6" xfId="33217" xr:uid="{00000000-0005-0000-0000-0000BE7E0000}"/>
    <cellStyle name="Normal 6 3 3 2 6 7" xfId="33218" xr:uid="{00000000-0005-0000-0000-0000BF7E0000}"/>
    <cellStyle name="Normal 6 3 3 2 6 8" xfId="33219" xr:uid="{00000000-0005-0000-0000-0000C07E0000}"/>
    <cellStyle name="Normal 6 3 3 2 7" xfId="33220" xr:uid="{00000000-0005-0000-0000-0000C17E0000}"/>
    <cellStyle name="Normal 6 3 3 2 7 2" xfId="33221" xr:uid="{00000000-0005-0000-0000-0000C27E0000}"/>
    <cellStyle name="Normal 6 3 3 2 7 2 2" xfId="33222" xr:uid="{00000000-0005-0000-0000-0000C37E0000}"/>
    <cellStyle name="Normal 6 3 3 2 7 2 3" xfId="33223" xr:uid="{00000000-0005-0000-0000-0000C47E0000}"/>
    <cellStyle name="Normal 6 3 3 2 7 2 4" xfId="33224" xr:uid="{00000000-0005-0000-0000-0000C57E0000}"/>
    <cellStyle name="Normal 6 3 3 2 7 3" xfId="33225" xr:uid="{00000000-0005-0000-0000-0000C67E0000}"/>
    <cellStyle name="Normal 6 3 3 2 7 3 2" xfId="33226" xr:uid="{00000000-0005-0000-0000-0000C77E0000}"/>
    <cellStyle name="Normal 6 3 3 2 7 3 3" xfId="33227" xr:uid="{00000000-0005-0000-0000-0000C87E0000}"/>
    <cellStyle name="Normal 6 3 3 2 7 4" xfId="33228" xr:uid="{00000000-0005-0000-0000-0000C97E0000}"/>
    <cellStyle name="Normal 6 3 3 2 7 5" xfId="33229" xr:uid="{00000000-0005-0000-0000-0000CA7E0000}"/>
    <cellStyle name="Normal 6 3 3 2 7 6" xfId="33230" xr:uid="{00000000-0005-0000-0000-0000CB7E0000}"/>
    <cellStyle name="Normal 6 3 3 2 8" xfId="33231" xr:uid="{00000000-0005-0000-0000-0000CC7E0000}"/>
    <cellStyle name="Normal 6 3 3 2 8 2" xfId="33232" xr:uid="{00000000-0005-0000-0000-0000CD7E0000}"/>
    <cellStyle name="Normal 6 3 3 2 8 3" xfId="33233" xr:uid="{00000000-0005-0000-0000-0000CE7E0000}"/>
    <cellStyle name="Normal 6 3 3 2 8 4" xfId="33234" xr:uid="{00000000-0005-0000-0000-0000CF7E0000}"/>
    <cellStyle name="Normal 6 3 3 2 9" xfId="33235" xr:uid="{00000000-0005-0000-0000-0000D07E0000}"/>
    <cellStyle name="Normal 6 3 3 2 9 2" xfId="33236" xr:uid="{00000000-0005-0000-0000-0000D17E0000}"/>
    <cellStyle name="Normal 6 3 3 2 9 3" xfId="33237" xr:uid="{00000000-0005-0000-0000-0000D27E0000}"/>
    <cellStyle name="Normal 6 3 3 2 9 4" xfId="33238" xr:uid="{00000000-0005-0000-0000-0000D37E0000}"/>
    <cellStyle name="Normal 6 3 3 3" xfId="554" xr:uid="{00000000-0005-0000-0000-0000D47E0000}"/>
    <cellStyle name="Normal 6 3 3 3 10" xfId="33239" xr:uid="{00000000-0005-0000-0000-0000D57E0000}"/>
    <cellStyle name="Normal 6 3 3 3 10 2" xfId="33240" xr:uid="{00000000-0005-0000-0000-0000D67E0000}"/>
    <cellStyle name="Normal 6 3 3 3 10 3" xfId="33241" xr:uid="{00000000-0005-0000-0000-0000D77E0000}"/>
    <cellStyle name="Normal 6 3 3 3 10 4" xfId="33242" xr:uid="{00000000-0005-0000-0000-0000D87E0000}"/>
    <cellStyle name="Normal 6 3 3 3 11" xfId="33243" xr:uid="{00000000-0005-0000-0000-0000D97E0000}"/>
    <cellStyle name="Normal 6 3 3 3 11 2" xfId="33244" xr:uid="{00000000-0005-0000-0000-0000DA7E0000}"/>
    <cellStyle name="Normal 6 3 3 3 11 3" xfId="33245" xr:uid="{00000000-0005-0000-0000-0000DB7E0000}"/>
    <cellStyle name="Normal 6 3 3 3 12" xfId="33246" xr:uid="{00000000-0005-0000-0000-0000DC7E0000}"/>
    <cellStyle name="Normal 6 3 3 3 13" xfId="33247" xr:uid="{00000000-0005-0000-0000-0000DD7E0000}"/>
    <cellStyle name="Normal 6 3 3 3 14" xfId="33248" xr:uid="{00000000-0005-0000-0000-0000DE7E0000}"/>
    <cellStyle name="Normal 6 3 3 3 2" xfId="695" xr:uid="{00000000-0005-0000-0000-0000DF7E0000}"/>
    <cellStyle name="Normal 6 3 3 3 2 10" xfId="33249" xr:uid="{00000000-0005-0000-0000-0000E07E0000}"/>
    <cellStyle name="Normal 6 3 3 3 2 11" xfId="33250" xr:uid="{00000000-0005-0000-0000-0000E17E0000}"/>
    <cellStyle name="Normal 6 3 3 3 2 2" xfId="1160" xr:uid="{00000000-0005-0000-0000-0000E27E0000}"/>
    <cellStyle name="Normal 6 3 3 3 2 2 10" xfId="33251" xr:uid="{00000000-0005-0000-0000-0000E37E0000}"/>
    <cellStyle name="Normal 6 3 3 3 2 2 2" xfId="1647" xr:uid="{00000000-0005-0000-0000-0000E47E0000}"/>
    <cellStyle name="Normal 6 3 3 3 2 2 2 2" xfId="33252" xr:uid="{00000000-0005-0000-0000-0000E57E0000}"/>
    <cellStyle name="Normal 6 3 3 3 2 2 2 2 2" xfId="33253" xr:uid="{00000000-0005-0000-0000-0000E67E0000}"/>
    <cellStyle name="Normal 6 3 3 3 2 2 2 2 2 2" xfId="33254" xr:uid="{00000000-0005-0000-0000-0000E77E0000}"/>
    <cellStyle name="Normal 6 3 3 3 2 2 2 2 2 3" xfId="33255" xr:uid="{00000000-0005-0000-0000-0000E87E0000}"/>
    <cellStyle name="Normal 6 3 3 3 2 2 2 2 2 4" xfId="33256" xr:uid="{00000000-0005-0000-0000-0000E97E0000}"/>
    <cellStyle name="Normal 6 3 3 3 2 2 2 2 3" xfId="33257" xr:uid="{00000000-0005-0000-0000-0000EA7E0000}"/>
    <cellStyle name="Normal 6 3 3 3 2 2 2 2 3 2" xfId="33258" xr:uid="{00000000-0005-0000-0000-0000EB7E0000}"/>
    <cellStyle name="Normal 6 3 3 3 2 2 2 2 3 3" xfId="33259" xr:uid="{00000000-0005-0000-0000-0000EC7E0000}"/>
    <cellStyle name="Normal 6 3 3 3 2 2 2 2 4" xfId="33260" xr:uid="{00000000-0005-0000-0000-0000ED7E0000}"/>
    <cellStyle name="Normal 6 3 3 3 2 2 2 2 5" xfId="33261" xr:uid="{00000000-0005-0000-0000-0000EE7E0000}"/>
    <cellStyle name="Normal 6 3 3 3 2 2 2 2 6" xfId="33262" xr:uid="{00000000-0005-0000-0000-0000EF7E0000}"/>
    <cellStyle name="Normal 6 3 3 3 2 2 2 3" xfId="33263" xr:uid="{00000000-0005-0000-0000-0000F07E0000}"/>
    <cellStyle name="Normal 6 3 3 3 2 2 2 3 2" xfId="33264" xr:uid="{00000000-0005-0000-0000-0000F17E0000}"/>
    <cellStyle name="Normal 6 3 3 3 2 2 2 3 3" xfId="33265" xr:uid="{00000000-0005-0000-0000-0000F27E0000}"/>
    <cellStyle name="Normal 6 3 3 3 2 2 2 3 4" xfId="33266" xr:uid="{00000000-0005-0000-0000-0000F37E0000}"/>
    <cellStyle name="Normal 6 3 3 3 2 2 2 4" xfId="33267" xr:uid="{00000000-0005-0000-0000-0000F47E0000}"/>
    <cellStyle name="Normal 6 3 3 3 2 2 2 4 2" xfId="33268" xr:uid="{00000000-0005-0000-0000-0000F57E0000}"/>
    <cellStyle name="Normal 6 3 3 3 2 2 2 4 3" xfId="33269" xr:uid="{00000000-0005-0000-0000-0000F67E0000}"/>
    <cellStyle name="Normal 6 3 3 3 2 2 2 4 4" xfId="33270" xr:uid="{00000000-0005-0000-0000-0000F77E0000}"/>
    <cellStyle name="Normal 6 3 3 3 2 2 2 5" xfId="33271" xr:uid="{00000000-0005-0000-0000-0000F87E0000}"/>
    <cellStyle name="Normal 6 3 3 3 2 2 2 5 2" xfId="33272" xr:uid="{00000000-0005-0000-0000-0000F97E0000}"/>
    <cellStyle name="Normal 6 3 3 3 2 2 2 5 3" xfId="33273" xr:uid="{00000000-0005-0000-0000-0000FA7E0000}"/>
    <cellStyle name="Normal 6 3 3 3 2 2 2 5 4" xfId="33274" xr:uid="{00000000-0005-0000-0000-0000FB7E0000}"/>
    <cellStyle name="Normal 6 3 3 3 2 2 2 6" xfId="33275" xr:uid="{00000000-0005-0000-0000-0000FC7E0000}"/>
    <cellStyle name="Normal 6 3 3 3 2 2 2 6 2" xfId="33276" xr:uid="{00000000-0005-0000-0000-0000FD7E0000}"/>
    <cellStyle name="Normal 6 3 3 3 2 2 2 6 3" xfId="33277" xr:uid="{00000000-0005-0000-0000-0000FE7E0000}"/>
    <cellStyle name="Normal 6 3 3 3 2 2 2 7" xfId="33278" xr:uid="{00000000-0005-0000-0000-0000FF7E0000}"/>
    <cellStyle name="Normal 6 3 3 3 2 2 2 8" xfId="33279" xr:uid="{00000000-0005-0000-0000-0000007F0000}"/>
    <cellStyle name="Normal 6 3 3 3 2 2 2 9" xfId="33280" xr:uid="{00000000-0005-0000-0000-0000017F0000}"/>
    <cellStyle name="Normal 6 3 3 3 2 2 3" xfId="33281" xr:uid="{00000000-0005-0000-0000-0000027F0000}"/>
    <cellStyle name="Normal 6 3 3 3 2 2 3 2" xfId="33282" xr:uid="{00000000-0005-0000-0000-0000037F0000}"/>
    <cellStyle name="Normal 6 3 3 3 2 2 3 2 2" xfId="33283" xr:uid="{00000000-0005-0000-0000-0000047F0000}"/>
    <cellStyle name="Normal 6 3 3 3 2 2 3 2 3" xfId="33284" xr:uid="{00000000-0005-0000-0000-0000057F0000}"/>
    <cellStyle name="Normal 6 3 3 3 2 2 3 2 4" xfId="33285" xr:uid="{00000000-0005-0000-0000-0000067F0000}"/>
    <cellStyle name="Normal 6 3 3 3 2 2 3 3" xfId="33286" xr:uid="{00000000-0005-0000-0000-0000077F0000}"/>
    <cellStyle name="Normal 6 3 3 3 2 2 3 3 2" xfId="33287" xr:uid="{00000000-0005-0000-0000-0000087F0000}"/>
    <cellStyle name="Normal 6 3 3 3 2 2 3 3 3" xfId="33288" xr:uid="{00000000-0005-0000-0000-0000097F0000}"/>
    <cellStyle name="Normal 6 3 3 3 2 2 3 4" xfId="33289" xr:uid="{00000000-0005-0000-0000-00000A7F0000}"/>
    <cellStyle name="Normal 6 3 3 3 2 2 3 5" xfId="33290" xr:uid="{00000000-0005-0000-0000-00000B7F0000}"/>
    <cellStyle name="Normal 6 3 3 3 2 2 3 6" xfId="33291" xr:uid="{00000000-0005-0000-0000-00000C7F0000}"/>
    <cellStyle name="Normal 6 3 3 3 2 2 4" xfId="33292" xr:uid="{00000000-0005-0000-0000-00000D7F0000}"/>
    <cellStyle name="Normal 6 3 3 3 2 2 4 2" xfId="33293" xr:uid="{00000000-0005-0000-0000-00000E7F0000}"/>
    <cellStyle name="Normal 6 3 3 3 2 2 4 3" xfId="33294" xr:uid="{00000000-0005-0000-0000-00000F7F0000}"/>
    <cellStyle name="Normal 6 3 3 3 2 2 4 4" xfId="33295" xr:uid="{00000000-0005-0000-0000-0000107F0000}"/>
    <cellStyle name="Normal 6 3 3 3 2 2 5" xfId="33296" xr:uid="{00000000-0005-0000-0000-0000117F0000}"/>
    <cellStyle name="Normal 6 3 3 3 2 2 5 2" xfId="33297" xr:uid="{00000000-0005-0000-0000-0000127F0000}"/>
    <cellStyle name="Normal 6 3 3 3 2 2 5 3" xfId="33298" xr:uid="{00000000-0005-0000-0000-0000137F0000}"/>
    <cellStyle name="Normal 6 3 3 3 2 2 5 4" xfId="33299" xr:uid="{00000000-0005-0000-0000-0000147F0000}"/>
    <cellStyle name="Normal 6 3 3 3 2 2 6" xfId="33300" xr:uid="{00000000-0005-0000-0000-0000157F0000}"/>
    <cellStyle name="Normal 6 3 3 3 2 2 6 2" xfId="33301" xr:uid="{00000000-0005-0000-0000-0000167F0000}"/>
    <cellStyle name="Normal 6 3 3 3 2 2 6 3" xfId="33302" xr:uid="{00000000-0005-0000-0000-0000177F0000}"/>
    <cellStyle name="Normal 6 3 3 3 2 2 6 4" xfId="33303" xr:uid="{00000000-0005-0000-0000-0000187F0000}"/>
    <cellStyle name="Normal 6 3 3 3 2 2 7" xfId="33304" xr:uid="{00000000-0005-0000-0000-0000197F0000}"/>
    <cellStyle name="Normal 6 3 3 3 2 2 7 2" xfId="33305" xr:uid="{00000000-0005-0000-0000-00001A7F0000}"/>
    <cellStyle name="Normal 6 3 3 3 2 2 7 3" xfId="33306" xr:uid="{00000000-0005-0000-0000-00001B7F0000}"/>
    <cellStyle name="Normal 6 3 3 3 2 2 8" xfId="33307" xr:uid="{00000000-0005-0000-0000-00001C7F0000}"/>
    <cellStyle name="Normal 6 3 3 3 2 2 9" xfId="33308" xr:uid="{00000000-0005-0000-0000-00001D7F0000}"/>
    <cellStyle name="Normal 6 3 3 3 2 3" xfId="1646" xr:uid="{00000000-0005-0000-0000-00001E7F0000}"/>
    <cellStyle name="Normal 6 3 3 3 2 3 2" xfId="33309" xr:uid="{00000000-0005-0000-0000-00001F7F0000}"/>
    <cellStyle name="Normal 6 3 3 3 2 3 2 2" xfId="33310" xr:uid="{00000000-0005-0000-0000-0000207F0000}"/>
    <cellStyle name="Normal 6 3 3 3 2 3 2 2 2" xfId="33311" xr:uid="{00000000-0005-0000-0000-0000217F0000}"/>
    <cellStyle name="Normal 6 3 3 3 2 3 2 2 3" xfId="33312" xr:uid="{00000000-0005-0000-0000-0000227F0000}"/>
    <cellStyle name="Normal 6 3 3 3 2 3 2 2 4" xfId="33313" xr:uid="{00000000-0005-0000-0000-0000237F0000}"/>
    <cellStyle name="Normal 6 3 3 3 2 3 2 3" xfId="33314" xr:uid="{00000000-0005-0000-0000-0000247F0000}"/>
    <cellStyle name="Normal 6 3 3 3 2 3 2 3 2" xfId="33315" xr:uid="{00000000-0005-0000-0000-0000257F0000}"/>
    <cellStyle name="Normal 6 3 3 3 2 3 2 3 3" xfId="33316" xr:uid="{00000000-0005-0000-0000-0000267F0000}"/>
    <cellStyle name="Normal 6 3 3 3 2 3 2 4" xfId="33317" xr:uid="{00000000-0005-0000-0000-0000277F0000}"/>
    <cellStyle name="Normal 6 3 3 3 2 3 2 5" xfId="33318" xr:uid="{00000000-0005-0000-0000-0000287F0000}"/>
    <cellStyle name="Normal 6 3 3 3 2 3 2 6" xfId="33319" xr:uid="{00000000-0005-0000-0000-0000297F0000}"/>
    <cellStyle name="Normal 6 3 3 3 2 3 3" xfId="33320" xr:uid="{00000000-0005-0000-0000-00002A7F0000}"/>
    <cellStyle name="Normal 6 3 3 3 2 3 3 2" xfId="33321" xr:uid="{00000000-0005-0000-0000-00002B7F0000}"/>
    <cellStyle name="Normal 6 3 3 3 2 3 3 3" xfId="33322" xr:uid="{00000000-0005-0000-0000-00002C7F0000}"/>
    <cellStyle name="Normal 6 3 3 3 2 3 3 4" xfId="33323" xr:uid="{00000000-0005-0000-0000-00002D7F0000}"/>
    <cellStyle name="Normal 6 3 3 3 2 3 4" xfId="33324" xr:uid="{00000000-0005-0000-0000-00002E7F0000}"/>
    <cellStyle name="Normal 6 3 3 3 2 3 4 2" xfId="33325" xr:uid="{00000000-0005-0000-0000-00002F7F0000}"/>
    <cellStyle name="Normal 6 3 3 3 2 3 4 3" xfId="33326" xr:uid="{00000000-0005-0000-0000-0000307F0000}"/>
    <cellStyle name="Normal 6 3 3 3 2 3 4 4" xfId="33327" xr:uid="{00000000-0005-0000-0000-0000317F0000}"/>
    <cellStyle name="Normal 6 3 3 3 2 3 5" xfId="33328" xr:uid="{00000000-0005-0000-0000-0000327F0000}"/>
    <cellStyle name="Normal 6 3 3 3 2 3 5 2" xfId="33329" xr:uid="{00000000-0005-0000-0000-0000337F0000}"/>
    <cellStyle name="Normal 6 3 3 3 2 3 5 3" xfId="33330" xr:uid="{00000000-0005-0000-0000-0000347F0000}"/>
    <cellStyle name="Normal 6 3 3 3 2 3 5 4" xfId="33331" xr:uid="{00000000-0005-0000-0000-0000357F0000}"/>
    <cellStyle name="Normal 6 3 3 3 2 3 6" xfId="33332" xr:uid="{00000000-0005-0000-0000-0000367F0000}"/>
    <cellStyle name="Normal 6 3 3 3 2 3 6 2" xfId="33333" xr:uid="{00000000-0005-0000-0000-0000377F0000}"/>
    <cellStyle name="Normal 6 3 3 3 2 3 6 3" xfId="33334" xr:uid="{00000000-0005-0000-0000-0000387F0000}"/>
    <cellStyle name="Normal 6 3 3 3 2 3 7" xfId="33335" xr:uid="{00000000-0005-0000-0000-0000397F0000}"/>
    <cellStyle name="Normal 6 3 3 3 2 3 8" xfId="33336" xr:uid="{00000000-0005-0000-0000-00003A7F0000}"/>
    <cellStyle name="Normal 6 3 3 3 2 3 9" xfId="33337" xr:uid="{00000000-0005-0000-0000-00003B7F0000}"/>
    <cellStyle name="Normal 6 3 3 3 2 4" xfId="33338" xr:uid="{00000000-0005-0000-0000-00003C7F0000}"/>
    <cellStyle name="Normal 6 3 3 3 2 4 2" xfId="33339" xr:uid="{00000000-0005-0000-0000-00003D7F0000}"/>
    <cellStyle name="Normal 6 3 3 3 2 4 2 2" xfId="33340" xr:uid="{00000000-0005-0000-0000-00003E7F0000}"/>
    <cellStyle name="Normal 6 3 3 3 2 4 2 3" xfId="33341" xr:uid="{00000000-0005-0000-0000-00003F7F0000}"/>
    <cellStyle name="Normal 6 3 3 3 2 4 2 4" xfId="33342" xr:uid="{00000000-0005-0000-0000-0000407F0000}"/>
    <cellStyle name="Normal 6 3 3 3 2 4 3" xfId="33343" xr:uid="{00000000-0005-0000-0000-0000417F0000}"/>
    <cellStyle name="Normal 6 3 3 3 2 4 3 2" xfId="33344" xr:uid="{00000000-0005-0000-0000-0000427F0000}"/>
    <cellStyle name="Normal 6 3 3 3 2 4 3 3" xfId="33345" xr:uid="{00000000-0005-0000-0000-0000437F0000}"/>
    <cellStyle name="Normal 6 3 3 3 2 4 4" xfId="33346" xr:uid="{00000000-0005-0000-0000-0000447F0000}"/>
    <cellStyle name="Normal 6 3 3 3 2 4 5" xfId="33347" xr:uid="{00000000-0005-0000-0000-0000457F0000}"/>
    <cellStyle name="Normal 6 3 3 3 2 4 6" xfId="33348" xr:uid="{00000000-0005-0000-0000-0000467F0000}"/>
    <cellStyle name="Normal 6 3 3 3 2 5" xfId="33349" xr:uid="{00000000-0005-0000-0000-0000477F0000}"/>
    <cellStyle name="Normal 6 3 3 3 2 5 2" xfId="33350" xr:uid="{00000000-0005-0000-0000-0000487F0000}"/>
    <cellStyle name="Normal 6 3 3 3 2 5 3" xfId="33351" xr:uid="{00000000-0005-0000-0000-0000497F0000}"/>
    <cellStyle name="Normal 6 3 3 3 2 5 4" xfId="33352" xr:uid="{00000000-0005-0000-0000-00004A7F0000}"/>
    <cellStyle name="Normal 6 3 3 3 2 6" xfId="33353" xr:uid="{00000000-0005-0000-0000-00004B7F0000}"/>
    <cellStyle name="Normal 6 3 3 3 2 6 2" xfId="33354" xr:uid="{00000000-0005-0000-0000-00004C7F0000}"/>
    <cellStyle name="Normal 6 3 3 3 2 6 3" xfId="33355" xr:uid="{00000000-0005-0000-0000-00004D7F0000}"/>
    <cellStyle name="Normal 6 3 3 3 2 6 4" xfId="33356" xr:uid="{00000000-0005-0000-0000-00004E7F0000}"/>
    <cellStyle name="Normal 6 3 3 3 2 7" xfId="33357" xr:uid="{00000000-0005-0000-0000-00004F7F0000}"/>
    <cellStyle name="Normal 6 3 3 3 2 7 2" xfId="33358" xr:uid="{00000000-0005-0000-0000-0000507F0000}"/>
    <cellStyle name="Normal 6 3 3 3 2 7 3" xfId="33359" xr:uid="{00000000-0005-0000-0000-0000517F0000}"/>
    <cellStyle name="Normal 6 3 3 3 2 7 4" xfId="33360" xr:uid="{00000000-0005-0000-0000-0000527F0000}"/>
    <cellStyle name="Normal 6 3 3 3 2 8" xfId="33361" xr:uid="{00000000-0005-0000-0000-0000537F0000}"/>
    <cellStyle name="Normal 6 3 3 3 2 8 2" xfId="33362" xr:uid="{00000000-0005-0000-0000-0000547F0000}"/>
    <cellStyle name="Normal 6 3 3 3 2 8 3" xfId="33363" xr:uid="{00000000-0005-0000-0000-0000557F0000}"/>
    <cellStyle name="Normal 6 3 3 3 2 9" xfId="33364" xr:uid="{00000000-0005-0000-0000-0000567F0000}"/>
    <cellStyle name="Normal 6 3 3 3 3" xfId="848" xr:uid="{00000000-0005-0000-0000-0000577F0000}"/>
    <cellStyle name="Normal 6 3 3 3 3 10" xfId="33365" xr:uid="{00000000-0005-0000-0000-0000587F0000}"/>
    <cellStyle name="Normal 6 3 3 3 3 2" xfId="1648" xr:uid="{00000000-0005-0000-0000-0000597F0000}"/>
    <cellStyle name="Normal 6 3 3 3 3 2 2" xfId="33366" xr:uid="{00000000-0005-0000-0000-00005A7F0000}"/>
    <cellStyle name="Normal 6 3 3 3 3 2 2 2" xfId="33367" xr:uid="{00000000-0005-0000-0000-00005B7F0000}"/>
    <cellStyle name="Normal 6 3 3 3 3 2 2 2 2" xfId="33368" xr:uid="{00000000-0005-0000-0000-00005C7F0000}"/>
    <cellStyle name="Normal 6 3 3 3 3 2 2 2 3" xfId="33369" xr:uid="{00000000-0005-0000-0000-00005D7F0000}"/>
    <cellStyle name="Normal 6 3 3 3 3 2 2 2 4" xfId="33370" xr:uid="{00000000-0005-0000-0000-00005E7F0000}"/>
    <cellStyle name="Normal 6 3 3 3 3 2 2 3" xfId="33371" xr:uid="{00000000-0005-0000-0000-00005F7F0000}"/>
    <cellStyle name="Normal 6 3 3 3 3 2 2 3 2" xfId="33372" xr:uid="{00000000-0005-0000-0000-0000607F0000}"/>
    <cellStyle name="Normal 6 3 3 3 3 2 2 3 3" xfId="33373" xr:uid="{00000000-0005-0000-0000-0000617F0000}"/>
    <cellStyle name="Normal 6 3 3 3 3 2 2 4" xfId="33374" xr:uid="{00000000-0005-0000-0000-0000627F0000}"/>
    <cellStyle name="Normal 6 3 3 3 3 2 2 5" xfId="33375" xr:uid="{00000000-0005-0000-0000-0000637F0000}"/>
    <cellStyle name="Normal 6 3 3 3 3 2 2 6" xfId="33376" xr:uid="{00000000-0005-0000-0000-0000647F0000}"/>
    <cellStyle name="Normal 6 3 3 3 3 2 3" xfId="33377" xr:uid="{00000000-0005-0000-0000-0000657F0000}"/>
    <cellStyle name="Normal 6 3 3 3 3 2 3 2" xfId="33378" xr:uid="{00000000-0005-0000-0000-0000667F0000}"/>
    <cellStyle name="Normal 6 3 3 3 3 2 3 3" xfId="33379" xr:uid="{00000000-0005-0000-0000-0000677F0000}"/>
    <cellStyle name="Normal 6 3 3 3 3 2 3 4" xfId="33380" xr:uid="{00000000-0005-0000-0000-0000687F0000}"/>
    <cellStyle name="Normal 6 3 3 3 3 2 4" xfId="33381" xr:uid="{00000000-0005-0000-0000-0000697F0000}"/>
    <cellStyle name="Normal 6 3 3 3 3 2 4 2" xfId="33382" xr:uid="{00000000-0005-0000-0000-00006A7F0000}"/>
    <cellStyle name="Normal 6 3 3 3 3 2 4 3" xfId="33383" xr:uid="{00000000-0005-0000-0000-00006B7F0000}"/>
    <cellStyle name="Normal 6 3 3 3 3 2 4 4" xfId="33384" xr:uid="{00000000-0005-0000-0000-00006C7F0000}"/>
    <cellStyle name="Normal 6 3 3 3 3 2 5" xfId="33385" xr:uid="{00000000-0005-0000-0000-00006D7F0000}"/>
    <cellStyle name="Normal 6 3 3 3 3 2 5 2" xfId="33386" xr:uid="{00000000-0005-0000-0000-00006E7F0000}"/>
    <cellStyle name="Normal 6 3 3 3 3 2 5 3" xfId="33387" xr:uid="{00000000-0005-0000-0000-00006F7F0000}"/>
    <cellStyle name="Normal 6 3 3 3 3 2 5 4" xfId="33388" xr:uid="{00000000-0005-0000-0000-0000707F0000}"/>
    <cellStyle name="Normal 6 3 3 3 3 2 6" xfId="33389" xr:uid="{00000000-0005-0000-0000-0000717F0000}"/>
    <cellStyle name="Normal 6 3 3 3 3 2 6 2" xfId="33390" xr:uid="{00000000-0005-0000-0000-0000727F0000}"/>
    <cellStyle name="Normal 6 3 3 3 3 2 6 3" xfId="33391" xr:uid="{00000000-0005-0000-0000-0000737F0000}"/>
    <cellStyle name="Normal 6 3 3 3 3 2 7" xfId="33392" xr:uid="{00000000-0005-0000-0000-0000747F0000}"/>
    <cellStyle name="Normal 6 3 3 3 3 2 8" xfId="33393" xr:uid="{00000000-0005-0000-0000-0000757F0000}"/>
    <cellStyle name="Normal 6 3 3 3 3 2 9" xfId="33394" xr:uid="{00000000-0005-0000-0000-0000767F0000}"/>
    <cellStyle name="Normal 6 3 3 3 3 3" xfId="33395" xr:uid="{00000000-0005-0000-0000-0000777F0000}"/>
    <cellStyle name="Normal 6 3 3 3 3 3 2" xfId="33396" xr:uid="{00000000-0005-0000-0000-0000787F0000}"/>
    <cellStyle name="Normal 6 3 3 3 3 3 2 2" xfId="33397" xr:uid="{00000000-0005-0000-0000-0000797F0000}"/>
    <cellStyle name="Normal 6 3 3 3 3 3 2 3" xfId="33398" xr:uid="{00000000-0005-0000-0000-00007A7F0000}"/>
    <cellStyle name="Normal 6 3 3 3 3 3 2 4" xfId="33399" xr:uid="{00000000-0005-0000-0000-00007B7F0000}"/>
    <cellStyle name="Normal 6 3 3 3 3 3 3" xfId="33400" xr:uid="{00000000-0005-0000-0000-00007C7F0000}"/>
    <cellStyle name="Normal 6 3 3 3 3 3 3 2" xfId="33401" xr:uid="{00000000-0005-0000-0000-00007D7F0000}"/>
    <cellStyle name="Normal 6 3 3 3 3 3 3 3" xfId="33402" xr:uid="{00000000-0005-0000-0000-00007E7F0000}"/>
    <cellStyle name="Normal 6 3 3 3 3 3 4" xfId="33403" xr:uid="{00000000-0005-0000-0000-00007F7F0000}"/>
    <cellStyle name="Normal 6 3 3 3 3 3 5" xfId="33404" xr:uid="{00000000-0005-0000-0000-0000807F0000}"/>
    <cellStyle name="Normal 6 3 3 3 3 3 6" xfId="33405" xr:uid="{00000000-0005-0000-0000-0000817F0000}"/>
    <cellStyle name="Normal 6 3 3 3 3 4" xfId="33406" xr:uid="{00000000-0005-0000-0000-0000827F0000}"/>
    <cellStyle name="Normal 6 3 3 3 3 4 2" xfId="33407" xr:uid="{00000000-0005-0000-0000-0000837F0000}"/>
    <cellStyle name="Normal 6 3 3 3 3 4 3" xfId="33408" xr:uid="{00000000-0005-0000-0000-0000847F0000}"/>
    <cellStyle name="Normal 6 3 3 3 3 4 4" xfId="33409" xr:uid="{00000000-0005-0000-0000-0000857F0000}"/>
    <cellStyle name="Normal 6 3 3 3 3 5" xfId="33410" xr:uid="{00000000-0005-0000-0000-0000867F0000}"/>
    <cellStyle name="Normal 6 3 3 3 3 5 2" xfId="33411" xr:uid="{00000000-0005-0000-0000-0000877F0000}"/>
    <cellStyle name="Normal 6 3 3 3 3 5 3" xfId="33412" xr:uid="{00000000-0005-0000-0000-0000887F0000}"/>
    <cellStyle name="Normal 6 3 3 3 3 5 4" xfId="33413" xr:uid="{00000000-0005-0000-0000-0000897F0000}"/>
    <cellStyle name="Normal 6 3 3 3 3 6" xfId="33414" xr:uid="{00000000-0005-0000-0000-00008A7F0000}"/>
    <cellStyle name="Normal 6 3 3 3 3 6 2" xfId="33415" xr:uid="{00000000-0005-0000-0000-00008B7F0000}"/>
    <cellStyle name="Normal 6 3 3 3 3 6 3" xfId="33416" xr:uid="{00000000-0005-0000-0000-00008C7F0000}"/>
    <cellStyle name="Normal 6 3 3 3 3 6 4" xfId="33417" xr:uid="{00000000-0005-0000-0000-00008D7F0000}"/>
    <cellStyle name="Normal 6 3 3 3 3 7" xfId="33418" xr:uid="{00000000-0005-0000-0000-00008E7F0000}"/>
    <cellStyle name="Normal 6 3 3 3 3 7 2" xfId="33419" xr:uid="{00000000-0005-0000-0000-00008F7F0000}"/>
    <cellStyle name="Normal 6 3 3 3 3 7 3" xfId="33420" xr:uid="{00000000-0005-0000-0000-0000907F0000}"/>
    <cellStyle name="Normal 6 3 3 3 3 8" xfId="33421" xr:uid="{00000000-0005-0000-0000-0000917F0000}"/>
    <cellStyle name="Normal 6 3 3 3 3 9" xfId="33422" xr:uid="{00000000-0005-0000-0000-0000927F0000}"/>
    <cellStyle name="Normal 6 3 3 3 4" xfId="1645" xr:uid="{00000000-0005-0000-0000-0000937F0000}"/>
    <cellStyle name="Normal 6 3 3 3 4 2" xfId="33423" xr:uid="{00000000-0005-0000-0000-0000947F0000}"/>
    <cellStyle name="Normal 6 3 3 3 4 2 2" xfId="33424" xr:uid="{00000000-0005-0000-0000-0000957F0000}"/>
    <cellStyle name="Normal 6 3 3 3 4 2 2 2" xfId="33425" xr:uid="{00000000-0005-0000-0000-0000967F0000}"/>
    <cellStyle name="Normal 6 3 3 3 4 2 2 3" xfId="33426" xr:uid="{00000000-0005-0000-0000-0000977F0000}"/>
    <cellStyle name="Normal 6 3 3 3 4 2 2 4" xfId="33427" xr:uid="{00000000-0005-0000-0000-0000987F0000}"/>
    <cellStyle name="Normal 6 3 3 3 4 2 3" xfId="33428" xr:uid="{00000000-0005-0000-0000-0000997F0000}"/>
    <cellStyle name="Normal 6 3 3 3 4 2 3 2" xfId="33429" xr:uid="{00000000-0005-0000-0000-00009A7F0000}"/>
    <cellStyle name="Normal 6 3 3 3 4 2 3 3" xfId="33430" xr:uid="{00000000-0005-0000-0000-00009B7F0000}"/>
    <cellStyle name="Normal 6 3 3 3 4 2 4" xfId="33431" xr:uid="{00000000-0005-0000-0000-00009C7F0000}"/>
    <cellStyle name="Normal 6 3 3 3 4 2 5" xfId="33432" xr:uid="{00000000-0005-0000-0000-00009D7F0000}"/>
    <cellStyle name="Normal 6 3 3 3 4 2 6" xfId="33433" xr:uid="{00000000-0005-0000-0000-00009E7F0000}"/>
    <cellStyle name="Normal 6 3 3 3 4 3" xfId="33434" xr:uid="{00000000-0005-0000-0000-00009F7F0000}"/>
    <cellStyle name="Normal 6 3 3 3 4 3 2" xfId="33435" xr:uid="{00000000-0005-0000-0000-0000A07F0000}"/>
    <cellStyle name="Normal 6 3 3 3 4 3 3" xfId="33436" xr:uid="{00000000-0005-0000-0000-0000A17F0000}"/>
    <cellStyle name="Normal 6 3 3 3 4 3 4" xfId="33437" xr:uid="{00000000-0005-0000-0000-0000A27F0000}"/>
    <cellStyle name="Normal 6 3 3 3 4 4" xfId="33438" xr:uid="{00000000-0005-0000-0000-0000A37F0000}"/>
    <cellStyle name="Normal 6 3 3 3 4 4 2" xfId="33439" xr:uid="{00000000-0005-0000-0000-0000A47F0000}"/>
    <cellStyle name="Normal 6 3 3 3 4 4 3" xfId="33440" xr:uid="{00000000-0005-0000-0000-0000A57F0000}"/>
    <cellStyle name="Normal 6 3 3 3 4 4 4" xfId="33441" xr:uid="{00000000-0005-0000-0000-0000A67F0000}"/>
    <cellStyle name="Normal 6 3 3 3 4 5" xfId="33442" xr:uid="{00000000-0005-0000-0000-0000A77F0000}"/>
    <cellStyle name="Normal 6 3 3 3 4 5 2" xfId="33443" xr:uid="{00000000-0005-0000-0000-0000A87F0000}"/>
    <cellStyle name="Normal 6 3 3 3 4 5 3" xfId="33444" xr:uid="{00000000-0005-0000-0000-0000A97F0000}"/>
    <cellStyle name="Normal 6 3 3 3 4 5 4" xfId="33445" xr:uid="{00000000-0005-0000-0000-0000AA7F0000}"/>
    <cellStyle name="Normal 6 3 3 3 4 6" xfId="33446" xr:uid="{00000000-0005-0000-0000-0000AB7F0000}"/>
    <cellStyle name="Normal 6 3 3 3 4 6 2" xfId="33447" xr:uid="{00000000-0005-0000-0000-0000AC7F0000}"/>
    <cellStyle name="Normal 6 3 3 3 4 6 3" xfId="33448" xr:uid="{00000000-0005-0000-0000-0000AD7F0000}"/>
    <cellStyle name="Normal 6 3 3 3 4 7" xfId="33449" xr:uid="{00000000-0005-0000-0000-0000AE7F0000}"/>
    <cellStyle name="Normal 6 3 3 3 4 8" xfId="33450" xr:uid="{00000000-0005-0000-0000-0000AF7F0000}"/>
    <cellStyle name="Normal 6 3 3 3 4 9" xfId="33451" xr:uid="{00000000-0005-0000-0000-0000B07F0000}"/>
    <cellStyle name="Normal 6 3 3 3 5" xfId="33452" xr:uid="{00000000-0005-0000-0000-0000B17F0000}"/>
    <cellStyle name="Normal 6 3 3 3 5 2" xfId="33453" xr:uid="{00000000-0005-0000-0000-0000B27F0000}"/>
    <cellStyle name="Normal 6 3 3 3 5 2 2" xfId="33454" xr:uid="{00000000-0005-0000-0000-0000B37F0000}"/>
    <cellStyle name="Normal 6 3 3 3 5 2 2 2" xfId="33455" xr:uid="{00000000-0005-0000-0000-0000B47F0000}"/>
    <cellStyle name="Normal 6 3 3 3 5 2 2 3" xfId="33456" xr:uid="{00000000-0005-0000-0000-0000B57F0000}"/>
    <cellStyle name="Normal 6 3 3 3 5 2 2 4" xfId="33457" xr:uid="{00000000-0005-0000-0000-0000B67F0000}"/>
    <cellStyle name="Normal 6 3 3 3 5 2 3" xfId="33458" xr:uid="{00000000-0005-0000-0000-0000B77F0000}"/>
    <cellStyle name="Normal 6 3 3 3 5 2 3 2" xfId="33459" xr:uid="{00000000-0005-0000-0000-0000B87F0000}"/>
    <cellStyle name="Normal 6 3 3 3 5 2 3 3" xfId="33460" xr:uid="{00000000-0005-0000-0000-0000B97F0000}"/>
    <cellStyle name="Normal 6 3 3 3 5 2 4" xfId="33461" xr:uid="{00000000-0005-0000-0000-0000BA7F0000}"/>
    <cellStyle name="Normal 6 3 3 3 5 2 5" xfId="33462" xr:uid="{00000000-0005-0000-0000-0000BB7F0000}"/>
    <cellStyle name="Normal 6 3 3 3 5 2 6" xfId="33463" xr:uid="{00000000-0005-0000-0000-0000BC7F0000}"/>
    <cellStyle name="Normal 6 3 3 3 5 3" xfId="33464" xr:uid="{00000000-0005-0000-0000-0000BD7F0000}"/>
    <cellStyle name="Normal 6 3 3 3 5 3 2" xfId="33465" xr:uid="{00000000-0005-0000-0000-0000BE7F0000}"/>
    <cellStyle name="Normal 6 3 3 3 5 3 3" xfId="33466" xr:uid="{00000000-0005-0000-0000-0000BF7F0000}"/>
    <cellStyle name="Normal 6 3 3 3 5 3 4" xfId="33467" xr:uid="{00000000-0005-0000-0000-0000C07F0000}"/>
    <cellStyle name="Normal 6 3 3 3 5 4" xfId="33468" xr:uid="{00000000-0005-0000-0000-0000C17F0000}"/>
    <cellStyle name="Normal 6 3 3 3 5 4 2" xfId="33469" xr:uid="{00000000-0005-0000-0000-0000C27F0000}"/>
    <cellStyle name="Normal 6 3 3 3 5 4 3" xfId="33470" xr:uid="{00000000-0005-0000-0000-0000C37F0000}"/>
    <cellStyle name="Normal 6 3 3 3 5 4 4" xfId="33471" xr:uid="{00000000-0005-0000-0000-0000C47F0000}"/>
    <cellStyle name="Normal 6 3 3 3 5 5" xfId="33472" xr:uid="{00000000-0005-0000-0000-0000C57F0000}"/>
    <cellStyle name="Normal 6 3 3 3 5 5 2" xfId="33473" xr:uid="{00000000-0005-0000-0000-0000C67F0000}"/>
    <cellStyle name="Normal 6 3 3 3 5 5 3" xfId="33474" xr:uid="{00000000-0005-0000-0000-0000C77F0000}"/>
    <cellStyle name="Normal 6 3 3 3 5 5 4" xfId="33475" xr:uid="{00000000-0005-0000-0000-0000C87F0000}"/>
    <cellStyle name="Normal 6 3 3 3 5 6" xfId="33476" xr:uid="{00000000-0005-0000-0000-0000C97F0000}"/>
    <cellStyle name="Normal 6 3 3 3 5 6 2" xfId="33477" xr:uid="{00000000-0005-0000-0000-0000CA7F0000}"/>
    <cellStyle name="Normal 6 3 3 3 5 6 3" xfId="33478" xr:uid="{00000000-0005-0000-0000-0000CB7F0000}"/>
    <cellStyle name="Normal 6 3 3 3 5 7" xfId="33479" xr:uid="{00000000-0005-0000-0000-0000CC7F0000}"/>
    <cellStyle name="Normal 6 3 3 3 5 8" xfId="33480" xr:uid="{00000000-0005-0000-0000-0000CD7F0000}"/>
    <cellStyle name="Normal 6 3 3 3 5 9" xfId="33481" xr:uid="{00000000-0005-0000-0000-0000CE7F0000}"/>
    <cellStyle name="Normal 6 3 3 3 6" xfId="33482" xr:uid="{00000000-0005-0000-0000-0000CF7F0000}"/>
    <cellStyle name="Normal 6 3 3 3 6 2" xfId="33483" xr:uid="{00000000-0005-0000-0000-0000D07F0000}"/>
    <cellStyle name="Normal 6 3 3 3 6 2 2" xfId="33484" xr:uid="{00000000-0005-0000-0000-0000D17F0000}"/>
    <cellStyle name="Normal 6 3 3 3 6 2 2 2" xfId="33485" xr:uid="{00000000-0005-0000-0000-0000D27F0000}"/>
    <cellStyle name="Normal 6 3 3 3 6 2 2 3" xfId="33486" xr:uid="{00000000-0005-0000-0000-0000D37F0000}"/>
    <cellStyle name="Normal 6 3 3 3 6 2 2 4" xfId="33487" xr:uid="{00000000-0005-0000-0000-0000D47F0000}"/>
    <cellStyle name="Normal 6 3 3 3 6 2 3" xfId="33488" xr:uid="{00000000-0005-0000-0000-0000D57F0000}"/>
    <cellStyle name="Normal 6 3 3 3 6 2 3 2" xfId="33489" xr:uid="{00000000-0005-0000-0000-0000D67F0000}"/>
    <cellStyle name="Normal 6 3 3 3 6 2 3 3" xfId="33490" xr:uid="{00000000-0005-0000-0000-0000D77F0000}"/>
    <cellStyle name="Normal 6 3 3 3 6 2 4" xfId="33491" xr:uid="{00000000-0005-0000-0000-0000D87F0000}"/>
    <cellStyle name="Normal 6 3 3 3 6 2 5" xfId="33492" xr:uid="{00000000-0005-0000-0000-0000D97F0000}"/>
    <cellStyle name="Normal 6 3 3 3 6 2 6" xfId="33493" xr:uid="{00000000-0005-0000-0000-0000DA7F0000}"/>
    <cellStyle name="Normal 6 3 3 3 6 3" xfId="33494" xr:uid="{00000000-0005-0000-0000-0000DB7F0000}"/>
    <cellStyle name="Normal 6 3 3 3 6 3 2" xfId="33495" xr:uid="{00000000-0005-0000-0000-0000DC7F0000}"/>
    <cellStyle name="Normal 6 3 3 3 6 3 3" xfId="33496" xr:uid="{00000000-0005-0000-0000-0000DD7F0000}"/>
    <cellStyle name="Normal 6 3 3 3 6 3 4" xfId="33497" xr:uid="{00000000-0005-0000-0000-0000DE7F0000}"/>
    <cellStyle name="Normal 6 3 3 3 6 4" xfId="33498" xr:uid="{00000000-0005-0000-0000-0000DF7F0000}"/>
    <cellStyle name="Normal 6 3 3 3 6 4 2" xfId="33499" xr:uid="{00000000-0005-0000-0000-0000E07F0000}"/>
    <cellStyle name="Normal 6 3 3 3 6 4 3" xfId="33500" xr:uid="{00000000-0005-0000-0000-0000E17F0000}"/>
    <cellStyle name="Normal 6 3 3 3 6 4 4" xfId="33501" xr:uid="{00000000-0005-0000-0000-0000E27F0000}"/>
    <cellStyle name="Normal 6 3 3 3 6 5" xfId="33502" xr:uid="{00000000-0005-0000-0000-0000E37F0000}"/>
    <cellStyle name="Normal 6 3 3 3 6 5 2" xfId="33503" xr:uid="{00000000-0005-0000-0000-0000E47F0000}"/>
    <cellStyle name="Normal 6 3 3 3 6 5 3" xfId="33504" xr:uid="{00000000-0005-0000-0000-0000E57F0000}"/>
    <cellStyle name="Normal 6 3 3 3 6 6" xfId="33505" xr:uid="{00000000-0005-0000-0000-0000E67F0000}"/>
    <cellStyle name="Normal 6 3 3 3 6 7" xfId="33506" xr:uid="{00000000-0005-0000-0000-0000E77F0000}"/>
    <cellStyle name="Normal 6 3 3 3 6 8" xfId="33507" xr:uid="{00000000-0005-0000-0000-0000E87F0000}"/>
    <cellStyle name="Normal 6 3 3 3 7" xfId="33508" xr:uid="{00000000-0005-0000-0000-0000E97F0000}"/>
    <cellStyle name="Normal 6 3 3 3 7 2" xfId="33509" xr:uid="{00000000-0005-0000-0000-0000EA7F0000}"/>
    <cellStyle name="Normal 6 3 3 3 7 2 2" xfId="33510" xr:uid="{00000000-0005-0000-0000-0000EB7F0000}"/>
    <cellStyle name="Normal 6 3 3 3 7 2 3" xfId="33511" xr:uid="{00000000-0005-0000-0000-0000EC7F0000}"/>
    <cellStyle name="Normal 6 3 3 3 7 2 4" xfId="33512" xr:uid="{00000000-0005-0000-0000-0000ED7F0000}"/>
    <cellStyle name="Normal 6 3 3 3 7 3" xfId="33513" xr:uid="{00000000-0005-0000-0000-0000EE7F0000}"/>
    <cellStyle name="Normal 6 3 3 3 7 3 2" xfId="33514" xr:uid="{00000000-0005-0000-0000-0000EF7F0000}"/>
    <cellStyle name="Normal 6 3 3 3 7 3 3" xfId="33515" xr:uid="{00000000-0005-0000-0000-0000F07F0000}"/>
    <cellStyle name="Normal 6 3 3 3 7 4" xfId="33516" xr:uid="{00000000-0005-0000-0000-0000F17F0000}"/>
    <cellStyle name="Normal 6 3 3 3 7 5" xfId="33517" xr:uid="{00000000-0005-0000-0000-0000F27F0000}"/>
    <cellStyle name="Normal 6 3 3 3 7 6" xfId="33518" xr:uid="{00000000-0005-0000-0000-0000F37F0000}"/>
    <cellStyle name="Normal 6 3 3 3 8" xfId="33519" xr:uid="{00000000-0005-0000-0000-0000F47F0000}"/>
    <cellStyle name="Normal 6 3 3 3 8 2" xfId="33520" xr:uid="{00000000-0005-0000-0000-0000F57F0000}"/>
    <cellStyle name="Normal 6 3 3 3 8 3" xfId="33521" xr:uid="{00000000-0005-0000-0000-0000F67F0000}"/>
    <cellStyle name="Normal 6 3 3 3 8 4" xfId="33522" xr:uid="{00000000-0005-0000-0000-0000F77F0000}"/>
    <cellStyle name="Normal 6 3 3 3 9" xfId="33523" xr:uid="{00000000-0005-0000-0000-0000F87F0000}"/>
    <cellStyle name="Normal 6 3 3 3 9 2" xfId="33524" xr:uid="{00000000-0005-0000-0000-0000F97F0000}"/>
    <cellStyle name="Normal 6 3 3 3 9 3" xfId="33525" xr:uid="{00000000-0005-0000-0000-0000FA7F0000}"/>
    <cellStyle name="Normal 6 3 3 3 9 4" xfId="33526" xr:uid="{00000000-0005-0000-0000-0000FB7F0000}"/>
    <cellStyle name="Normal 6 3 3 4" xfId="388" xr:uid="{00000000-0005-0000-0000-0000FC7F0000}"/>
    <cellStyle name="Normal 6 3 3 4 10" xfId="33527" xr:uid="{00000000-0005-0000-0000-0000FD7F0000}"/>
    <cellStyle name="Normal 6 3 3 4 11" xfId="33528" xr:uid="{00000000-0005-0000-0000-0000FE7F0000}"/>
    <cellStyle name="Normal 6 3 3 4 2" xfId="958" xr:uid="{00000000-0005-0000-0000-0000FF7F0000}"/>
    <cellStyle name="Normal 6 3 3 4 2 10" xfId="33529" xr:uid="{00000000-0005-0000-0000-000000800000}"/>
    <cellStyle name="Normal 6 3 3 4 2 2" xfId="1650" xr:uid="{00000000-0005-0000-0000-000001800000}"/>
    <cellStyle name="Normal 6 3 3 4 2 2 2" xfId="33530" xr:uid="{00000000-0005-0000-0000-000002800000}"/>
    <cellStyle name="Normal 6 3 3 4 2 2 2 2" xfId="33531" xr:uid="{00000000-0005-0000-0000-000003800000}"/>
    <cellStyle name="Normal 6 3 3 4 2 2 2 2 2" xfId="33532" xr:uid="{00000000-0005-0000-0000-000004800000}"/>
    <cellStyle name="Normal 6 3 3 4 2 2 2 2 3" xfId="33533" xr:uid="{00000000-0005-0000-0000-000005800000}"/>
    <cellStyle name="Normal 6 3 3 4 2 2 2 2 4" xfId="33534" xr:uid="{00000000-0005-0000-0000-000006800000}"/>
    <cellStyle name="Normal 6 3 3 4 2 2 2 3" xfId="33535" xr:uid="{00000000-0005-0000-0000-000007800000}"/>
    <cellStyle name="Normal 6 3 3 4 2 2 2 3 2" xfId="33536" xr:uid="{00000000-0005-0000-0000-000008800000}"/>
    <cellStyle name="Normal 6 3 3 4 2 2 2 3 3" xfId="33537" xr:uid="{00000000-0005-0000-0000-000009800000}"/>
    <cellStyle name="Normal 6 3 3 4 2 2 2 4" xfId="33538" xr:uid="{00000000-0005-0000-0000-00000A800000}"/>
    <cellStyle name="Normal 6 3 3 4 2 2 2 5" xfId="33539" xr:uid="{00000000-0005-0000-0000-00000B800000}"/>
    <cellStyle name="Normal 6 3 3 4 2 2 2 6" xfId="33540" xr:uid="{00000000-0005-0000-0000-00000C800000}"/>
    <cellStyle name="Normal 6 3 3 4 2 2 3" xfId="33541" xr:uid="{00000000-0005-0000-0000-00000D800000}"/>
    <cellStyle name="Normal 6 3 3 4 2 2 3 2" xfId="33542" xr:uid="{00000000-0005-0000-0000-00000E800000}"/>
    <cellStyle name="Normal 6 3 3 4 2 2 3 3" xfId="33543" xr:uid="{00000000-0005-0000-0000-00000F800000}"/>
    <cellStyle name="Normal 6 3 3 4 2 2 3 4" xfId="33544" xr:uid="{00000000-0005-0000-0000-000010800000}"/>
    <cellStyle name="Normal 6 3 3 4 2 2 4" xfId="33545" xr:uid="{00000000-0005-0000-0000-000011800000}"/>
    <cellStyle name="Normal 6 3 3 4 2 2 4 2" xfId="33546" xr:uid="{00000000-0005-0000-0000-000012800000}"/>
    <cellStyle name="Normal 6 3 3 4 2 2 4 3" xfId="33547" xr:uid="{00000000-0005-0000-0000-000013800000}"/>
    <cellStyle name="Normal 6 3 3 4 2 2 4 4" xfId="33548" xr:uid="{00000000-0005-0000-0000-000014800000}"/>
    <cellStyle name="Normal 6 3 3 4 2 2 5" xfId="33549" xr:uid="{00000000-0005-0000-0000-000015800000}"/>
    <cellStyle name="Normal 6 3 3 4 2 2 5 2" xfId="33550" xr:uid="{00000000-0005-0000-0000-000016800000}"/>
    <cellStyle name="Normal 6 3 3 4 2 2 5 3" xfId="33551" xr:uid="{00000000-0005-0000-0000-000017800000}"/>
    <cellStyle name="Normal 6 3 3 4 2 2 5 4" xfId="33552" xr:uid="{00000000-0005-0000-0000-000018800000}"/>
    <cellStyle name="Normal 6 3 3 4 2 2 6" xfId="33553" xr:uid="{00000000-0005-0000-0000-000019800000}"/>
    <cellStyle name="Normal 6 3 3 4 2 2 6 2" xfId="33554" xr:uid="{00000000-0005-0000-0000-00001A800000}"/>
    <cellStyle name="Normal 6 3 3 4 2 2 6 3" xfId="33555" xr:uid="{00000000-0005-0000-0000-00001B800000}"/>
    <cellStyle name="Normal 6 3 3 4 2 2 7" xfId="33556" xr:uid="{00000000-0005-0000-0000-00001C800000}"/>
    <cellStyle name="Normal 6 3 3 4 2 2 8" xfId="33557" xr:uid="{00000000-0005-0000-0000-00001D800000}"/>
    <cellStyle name="Normal 6 3 3 4 2 2 9" xfId="33558" xr:uid="{00000000-0005-0000-0000-00001E800000}"/>
    <cellStyle name="Normal 6 3 3 4 2 3" xfId="33559" xr:uid="{00000000-0005-0000-0000-00001F800000}"/>
    <cellStyle name="Normal 6 3 3 4 2 3 2" xfId="33560" xr:uid="{00000000-0005-0000-0000-000020800000}"/>
    <cellStyle name="Normal 6 3 3 4 2 3 2 2" xfId="33561" xr:uid="{00000000-0005-0000-0000-000021800000}"/>
    <cellStyle name="Normal 6 3 3 4 2 3 2 3" xfId="33562" xr:uid="{00000000-0005-0000-0000-000022800000}"/>
    <cellStyle name="Normal 6 3 3 4 2 3 2 4" xfId="33563" xr:uid="{00000000-0005-0000-0000-000023800000}"/>
    <cellStyle name="Normal 6 3 3 4 2 3 3" xfId="33564" xr:uid="{00000000-0005-0000-0000-000024800000}"/>
    <cellStyle name="Normal 6 3 3 4 2 3 3 2" xfId="33565" xr:uid="{00000000-0005-0000-0000-000025800000}"/>
    <cellStyle name="Normal 6 3 3 4 2 3 3 3" xfId="33566" xr:uid="{00000000-0005-0000-0000-000026800000}"/>
    <cellStyle name="Normal 6 3 3 4 2 3 4" xfId="33567" xr:uid="{00000000-0005-0000-0000-000027800000}"/>
    <cellStyle name="Normal 6 3 3 4 2 3 5" xfId="33568" xr:uid="{00000000-0005-0000-0000-000028800000}"/>
    <cellStyle name="Normal 6 3 3 4 2 3 6" xfId="33569" xr:uid="{00000000-0005-0000-0000-000029800000}"/>
    <cellStyle name="Normal 6 3 3 4 2 4" xfId="33570" xr:uid="{00000000-0005-0000-0000-00002A800000}"/>
    <cellStyle name="Normal 6 3 3 4 2 4 2" xfId="33571" xr:uid="{00000000-0005-0000-0000-00002B800000}"/>
    <cellStyle name="Normal 6 3 3 4 2 4 3" xfId="33572" xr:uid="{00000000-0005-0000-0000-00002C800000}"/>
    <cellStyle name="Normal 6 3 3 4 2 4 4" xfId="33573" xr:uid="{00000000-0005-0000-0000-00002D800000}"/>
    <cellStyle name="Normal 6 3 3 4 2 5" xfId="33574" xr:uid="{00000000-0005-0000-0000-00002E800000}"/>
    <cellStyle name="Normal 6 3 3 4 2 5 2" xfId="33575" xr:uid="{00000000-0005-0000-0000-00002F800000}"/>
    <cellStyle name="Normal 6 3 3 4 2 5 3" xfId="33576" xr:uid="{00000000-0005-0000-0000-000030800000}"/>
    <cellStyle name="Normal 6 3 3 4 2 5 4" xfId="33577" xr:uid="{00000000-0005-0000-0000-000031800000}"/>
    <cellStyle name="Normal 6 3 3 4 2 6" xfId="33578" xr:uid="{00000000-0005-0000-0000-000032800000}"/>
    <cellStyle name="Normal 6 3 3 4 2 6 2" xfId="33579" xr:uid="{00000000-0005-0000-0000-000033800000}"/>
    <cellStyle name="Normal 6 3 3 4 2 6 3" xfId="33580" xr:uid="{00000000-0005-0000-0000-000034800000}"/>
    <cellStyle name="Normal 6 3 3 4 2 6 4" xfId="33581" xr:uid="{00000000-0005-0000-0000-000035800000}"/>
    <cellStyle name="Normal 6 3 3 4 2 7" xfId="33582" xr:uid="{00000000-0005-0000-0000-000036800000}"/>
    <cellStyle name="Normal 6 3 3 4 2 7 2" xfId="33583" xr:uid="{00000000-0005-0000-0000-000037800000}"/>
    <cellStyle name="Normal 6 3 3 4 2 7 3" xfId="33584" xr:uid="{00000000-0005-0000-0000-000038800000}"/>
    <cellStyle name="Normal 6 3 3 4 2 8" xfId="33585" xr:uid="{00000000-0005-0000-0000-000039800000}"/>
    <cellStyle name="Normal 6 3 3 4 2 9" xfId="33586" xr:uid="{00000000-0005-0000-0000-00003A800000}"/>
    <cellStyle name="Normal 6 3 3 4 3" xfId="1649" xr:uid="{00000000-0005-0000-0000-00003B800000}"/>
    <cellStyle name="Normal 6 3 3 4 3 2" xfId="33587" xr:uid="{00000000-0005-0000-0000-00003C800000}"/>
    <cellStyle name="Normal 6 3 3 4 3 2 2" xfId="33588" xr:uid="{00000000-0005-0000-0000-00003D800000}"/>
    <cellStyle name="Normal 6 3 3 4 3 2 2 2" xfId="33589" xr:uid="{00000000-0005-0000-0000-00003E800000}"/>
    <cellStyle name="Normal 6 3 3 4 3 2 2 3" xfId="33590" xr:uid="{00000000-0005-0000-0000-00003F800000}"/>
    <cellStyle name="Normal 6 3 3 4 3 2 2 4" xfId="33591" xr:uid="{00000000-0005-0000-0000-000040800000}"/>
    <cellStyle name="Normal 6 3 3 4 3 2 3" xfId="33592" xr:uid="{00000000-0005-0000-0000-000041800000}"/>
    <cellStyle name="Normal 6 3 3 4 3 2 3 2" xfId="33593" xr:uid="{00000000-0005-0000-0000-000042800000}"/>
    <cellStyle name="Normal 6 3 3 4 3 2 3 3" xfId="33594" xr:uid="{00000000-0005-0000-0000-000043800000}"/>
    <cellStyle name="Normal 6 3 3 4 3 2 4" xfId="33595" xr:uid="{00000000-0005-0000-0000-000044800000}"/>
    <cellStyle name="Normal 6 3 3 4 3 2 5" xfId="33596" xr:uid="{00000000-0005-0000-0000-000045800000}"/>
    <cellStyle name="Normal 6 3 3 4 3 2 6" xfId="33597" xr:uid="{00000000-0005-0000-0000-000046800000}"/>
    <cellStyle name="Normal 6 3 3 4 3 3" xfId="33598" xr:uid="{00000000-0005-0000-0000-000047800000}"/>
    <cellStyle name="Normal 6 3 3 4 3 3 2" xfId="33599" xr:uid="{00000000-0005-0000-0000-000048800000}"/>
    <cellStyle name="Normal 6 3 3 4 3 3 3" xfId="33600" xr:uid="{00000000-0005-0000-0000-000049800000}"/>
    <cellStyle name="Normal 6 3 3 4 3 3 4" xfId="33601" xr:uid="{00000000-0005-0000-0000-00004A800000}"/>
    <cellStyle name="Normal 6 3 3 4 3 4" xfId="33602" xr:uid="{00000000-0005-0000-0000-00004B800000}"/>
    <cellStyle name="Normal 6 3 3 4 3 4 2" xfId="33603" xr:uid="{00000000-0005-0000-0000-00004C800000}"/>
    <cellStyle name="Normal 6 3 3 4 3 4 3" xfId="33604" xr:uid="{00000000-0005-0000-0000-00004D800000}"/>
    <cellStyle name="Normal 6 3 3 4 3 4 4" xfId="33605" xr:uid="{00000000-0005-0000-0000-00004E800000}"/>
    <cellStyle name="Normal 6 3 3 4 3 5" xfId="33606" xr:uid="{00000000-0005-0000-0000-00004F800000}"/>
    <cellStyle name="Normal 6 3 3 4 3 5 2" xfId="33607" xr:uid="{00000000-0005-0000-0000-000050800000}"/>
    <cellStyle name="Normal 6 3 3 4 3 5 3" xfId="33608" xr:uid="{00000000-0005-0000-0000-000051800000}"/>
    <cellStyle name="Normal 6 3 3 4 3 5 4" xfId="33609" xr:uid="{00000000-0005-0000-0000-000052800000}"/>
    <cellStyle name="Normal 6 3 3 4 3 6" xfId="33610" xr:uid="{00000000-0005-0000-0000-000053800000}"/>
    <cellStyle name="Normal 6 3 3 4 3 6 2" xfId="33611" xr:uid="{00000000-0005-0000-0000-000054800000}"/>
    <cellStyle name="Normal 6 3 3 4 3 6 3" xfId="33612" xr:uid="{00000000-0005-0000-0000-000055800000}"/>
    <cellStyle name="Normal 6 3 3 4 3 7" xfId="33613" xr:uid="{00000000-0005-0000-0000-000056800000}"/>
    <cellStyle name="Normal 6 3 3 4 3 8" xfId="33614" xr:uid="{00000000-0005-0000-0000-000057800000}"/>
    <cellStyle name="Normal 6 3 3 4 3 9" xfId="33615" xr:uid="{00000000-0005-0000-0000-000058800000}"/>
    <cellStyle name="Normal 6 3 3 4 4" xfId="33616" xr:uid="{00000000-0005-0000-0000-000059800000}"/>
    <cellStyle name="Normal 6 3 3 4 4 2" xfId="33617" xr:uid="{00000000-0005-0000-0000-00005A800000}"/>
    <cellStyle name="Normal 6 3 3 4 4 2 2" xfId="33618" xr:uid="{00000000-0005-0000-0000-00005B800000}"/>
    <cellStyle name="Normal 6 3 3 4 4 2 3" xfId="33619" xr:uid="{00000000-0005-0000-0000-00005C800000}"/>
    <cellStyle name="Normal 6 3 3 4 4 2 4" xfId="33620" xr:uid="{00000000-0005-0000-0000-00005D800000}"/>
    <cellStyle name="Normal 6 3 3 4 4 3" xfId="33621" xr:uid="{00000000-0005-0000-0000-00005E800000}"/>
    <cellStyle name="Normal 6 3 3 4 4 3 2" xfId="33622" xr:uid="{00000000-0005-0000-0000-00005F800000}"/>
    <cellStyle name="Normal 6 3 3 4 4 3 3" xfId="33623" xr:uid="{00000000-0005-0000-0000-000060800000}"/>
    <cellStyle name="Normal 6 3 3 4 4 4" xfId="33624" xr:uid="{00000000-0005-0000-0000-000061800000}"/>
    <cellStyle name="Normal 6 3 3 4 4 5" xfId="33625" xr:uid="{00000000-0005-0000-0000-000062800000}"/>
    <cellStyle name="Normal 6 3 3 4 4 6" xfId="33626" xr:uid="{00000000-0005-0000-0000-000063800000}"/>
    <cellStyle name="Normal 6 3 3 4 5" xfId="33627" xr:uid="{00000000-0005-0000-0000-000064800000}"/>
    <cellStyle name="Normal 6 3 3 4 5 2" xfId="33628" xr:uid="{00000000-0005-0000-0000-000065800000}"/>
    <cellStyle name="Normal 6 3 3 4 5 3" xfId="33629" xr:uid="{00000000-0005-0000-0000-000066800000}"/>
    <cellStyle name="Normal 6 3 3 4 5 4" xfId="33630" xr:uid="{00000000-0005-0000-0000-000067800000}"/>
    <cellStyle name="Normal 6 3 3 4 6" xfId="33631" xr:uid="{00000000-0005-0000-0000-000068800000}"/>
    <cellStyle name="Normal 6 3 3 4 6 2" xfId="33632" xr:uid="{00000000-0005-0000-0000-000069800000}"/>
    <cellStyle name="Normal 6 3 3 4 6 3" xfId="33633" xr:uid="{00000000-0005-0000-0000-00006A800000}"/>
    <cellStyle name="Normal 6 3 3 4 6 4" xfId="33634" xr:uid="{00000000-0005-0000-0000-00006B800000}"/>
    <cellStyle name="Normal 6 3 3 4 7" xfId="33635" xr:uid="{00000000-0005-0000-0000-00006C800000}"/>
    <cellStyle name="Normal 6 3 3 4 7 2" xfId="33636" xr:uid="{00000000-0005-0000-0000-00006D800000}"/>
    <cellStyle name="Normal 6 3 3 4 7 3" xfId="33637" xr:uid="{00000000-0005-0000-0000-00006E800000}"/>
    <cellStyle name="Normal 6 3 3 4 7 4" xfId="33638" xr:uid="{00000000-0005-0000-0000-00006F800000}"/>
    <cellStyle name="Normal 6 3 3 4 8" xfId="33639" xr:uid="{00000000-0005-0000-0000-000070800000}"/>
    <cellStyle name="Normal 6 3 3 4 8 2" xfId="33640" xr:uid="{00000000-0005-0000-0000-000071800000}"/>
    <cellStyle name="Normal 6 3 3 4 8 3" xfId="33641" xr:uid="{00000000-0005-0000-0000-000072800000}"/>
    <cellStyle name="Normal 6 3 3 4 9" xfId="33642" xr:uid="{00000000-0005-0000-0000-000073800000}"/>
    <cellStyle name="Normal 6 3 3 5" xfId="605" xr:uid="{00000000-0005-0000-0000-000074800000}"/>
    <cellStyle name="Normal 6 3 3 5 10" xfId="33643" xr:uid="{00000000-0005-0000-0000-000075800000}"/>
    <cellStyle name="Normal 6 3 3 5 11" xfId="33644" xr:uid="{00000000-0005-0000-0000-000076800000}"/>
    <cellStyle name="Normal 6 3 3 5 2" xfId="1071" xr:uid="{00000000-0005-0000-0000-000077800000}"/>
    <cellStyle name="Normal 6 3 3 5 2 10" xfId="33645" xr:uid="{00000000-0005-0000-0000-000078800000}"/>
    <cellStyle name="Normal 6 3 3 5 2 2" xfId="1652" xr:uid="{00000000-0005-0000-0000-000079800000}"/>
    <cellStyle name="Normal 6 3 3 5 2 2 2" xfId="33646" xr:uid="{00000000-0005-0000-0000-00007A800000}"/>
    <cellStyle name="Normal 6 3 3 5 2 2 2 2" xfId="33647" xr:uid="{00000000-0005-0000-0000-00007B800000}"/>
    <cellStyle name="Normal 6 3 3 5 2 2 2 2 2" xfId="33648" xr:uid="{00000000-0005-0000-0000-00007C800000}"/>
    <cellStyle name="Normal 6 3 3 5 2 2 2 2 3" xfId="33649" xr:uid="{00000000-0005-0000-0000-00007D800000}"/>
    <cellStyle name="Normal 6 3 3 5 2 2 2 2 4" xfId="33650" xr:uid="{00000000-0005-0000-0000-00007E800000}"/>
    <cellStyle name="Normal 6 3 3 5 2 2 2 3" xfId="33651" xr:uid="{00000000-0005-0000-0000-00007F800000}"/>
    <cellStyle name="Normal 6 3 3 5 2 2 2 3 2" xfId="33652" xr:uid="{00000000-0005-0000-0000-000080800000}"/>
    <cellStyle name="Normal 6 3 3 5 2 2 2 3 3" xfId="33653" xr:uid="{00000000-0005-0000-0000-000081800000}"/>
    <cellStyle name="Normal 6 3 3 5 2 2 2 4" xfId="33654" xr:uid="{00000000-0005-0000-0000-000082800000}"/>
    <cellStyle name="Normal 6 3 3 5 2 2 2 5" xfId="33655" xr:uid="{00000000-0005-0000-0000-000083800000}"/>
    <cellStyle name="Normal 6 3 3 5 2 2 2 6" xfId="33656" xr:uid="{00000000-0005-0000-0000-000084800000}"/>
    <cellStyle name="Normal 6 3 3 5 2 2 3" xfId="33657" xr:uid="{00000000-0005-0000-0000-000085800000}"/>
    <cellStyle name="Normal 6 3 3 5 2 2 3 2" xfId="33658" xr:uid="{00000000-0005-0000-0000-000086800000}"/>
    <cellStyle name="Normal 6 3 3 5 2 2 3 3" xfId="33659" xr:uid="{00000000-0005-0000-0000-000087800000}"/>
    <cellStyle name="Normal 6 3 3 5 2 2 3 4" xfId="33660" xr:uid="{00000000-0005-0000-0000-000088800000}"/>
    <cellStyle name="Normal 6 3 3 5 2 2 4" xfId="33661" xr:uid="{00000000-0005-0000-0000-000089800000}"/>
    <cellStyle name="Normal 6 3 3 5 2 2 4 2" xfId="33662" xr:uid="{00000000-0005-0000-0000-00008A800000}"/>
    <cellStyle name="Normal 6 3 3 5 2 2 4 3" xfId="33663" xr:uid="{00000000-0005-0000-0000-00008B800000}"/>
    <cellStyle name="Normal 6 3 3 5 2 2 4 4" xfId="33664" xr:uid="{00000000-0005-0000-0000-00008C800000}"/>
    <cellStyle name="Normal 6 3 3 5 2 2 5" xfId="33665" xr:uid="{00000000-0005-0000-0000-00008D800000}"/>
    <cellStyle name="Normal 6 3 3 5 2 2 5 2" xfId="33666" xr:uid="{00000000-0005-0000-0000-00008E800000}"/>
    <cellStyle name="Normal 6 3 3 5 2 2 5 3" xfId="33667" xr:uid="{00000000-0005-0000-0000-00008F800000}"/>
    <cellStyle name="Normal 6 3 3 5 2 2 5 4" xfId="33668" xr:uid="{00000000-0005-0000-0000-000090800000}"/>
    <cellStyle name="Normal 6 3 3 5 2 2 6" xfId="33669" xr:uid="{00000000-0005-0000-0000-000091800000}"/>
    <cellStyle name="Normal 6 3 3 5 2 2 6 2" xfId="33670" xr:uid="{00000000-0005-0000-0000-000092800000}"/>
    <cellStyle name="Normal 6 3 3 5 2 2 6 3" xfId="33671" xr:uid="{00000000-0005-0000-0000-000093800000}"/>
    <cellStyle name="Normal 6 3 3 5 2 2 7" xfId="33672" xr:uid="{00000000-0005-0000-0000-000094800000}"/>
    <cellStyle name="Normal 6 3 3 5 2 2 8" xfId="33673" xr:uid="{00000000-0005-0000-0000-000095800000}"/>
    <cellStyle name="Normal 6 3 3 5 2 2 9" xfId="33674" xr:uid="{00000000-0005-0000-0000-000096800000}"/>
    <cellStyle name="Normal 6 3 3 5 2 3" xfId="33675" xr:uid="{00000000-0005-0000-0000-000097800000}"/>
    <cellStyle name="Normal 6 3 3 5 2 3 2" xfId="33676" xr:uid="{00000000-0005-0000-0000-000098800000}"/>
    <cellStyle name="Normal 6 3 3 5 2 3 2 2" xfId="33677" xr:uid="{00000000-0005-0000-0000-000099800000}"/>
    <cellStyle name="Normal 6 3 3 5 2 3 2 3" xfId="33678" xr:uid="{00000000-0005-0000-0000-00009A800000}"/>
    <cellStyle name="Normal 6 3 3 5 2 3 2 4" xfId="33679" xr:uid="{00000000-0005-0000-0000-00009B800000}"/>
    <cellStyle name="Normal 6 3 3 5 2 3 3" xfId="33680" xr:uid="{00000000-0005-0000-0000-00009C800000}"/>
    <cellStyle name="Normal 6 3 3 5 2 3 3 2" xfId="33681" xr:uid="{00000000-0005-0000-0000-00009D800000}"/>
    <cellStyle name="Normal 6 3 3 5 2 3 3 3" xfId="33682" xr:uid="{00000000-0005-0000-0000-00009E800000}"/>
    <cellStyle name="Normal 6 3 3 5 2 3 4" xfId="33683" xr:uid="{00000000-0005-0000-0000-00009F800000}"/>
    <cellStyle name="Normal 6 3 3 5 2 3 5" xfId="33684" xr:uid="{00000000-0005-0000-0000-0000A0800000}"/>
    <cellStyle name="Normal 6 3 3 5 2 3 6" xfId="33685" xr:uid="{00000000-0005-0000-0000-0000A1800000}"/>
    <cellStyle name="Normal 6 3 3 5 2 4" xfId="33686" xr:uid="{00000000-0005-0000-0000-0000A2800000}"/>
    <cellStyle name="Normal 6 3 3 5 2 4 2" xfId="33687" xr:uid="{00000000-0005-0000-0000-0000A3800000}"/>
    <cellStyle name="Normal 6 3 3 5 2 4 3" xfId="33688" xr:uid="{00000000-0005-0000-0000-0000A4800000}"/>
    <cellStyle name="Normal 6 3 3 5 2 4 4" xfId="33689" xr:uid="{00000000-0005-0000-0000-0000A5800000}"/>
    <cellStyle name="Normal 6 3 3 5 2 5" xfId="33690" xr:uid="{00000000-0005-0000-0000-0000A6800000}"/>
    <cellStyle name="Normal 6 3 3 5 2 5 2" xfId="33691" xr:uid="{00000000-0005-0000-0000-0000A7800000}"/>
    <cellStyle name="Normal 6 3 3 5 2 5 3" xfId="33692" xr:uid="{00000000-0005-0000-0000-0000A8800000}"/>
    <cellStyle name="Normal 6 3 3 5 2 5 4" xfId="33693" xr:uid="{00000000-0005-0000-0000-0000A9800000}"/>
    <cellStyle name="Normal 6 3 3 5 2 6" xfId="33694" xr:uid="{00000000-0005-0000-0000-0000AA800000}"/>
    <cellStyle name="Normal 6 3 3 5 2 6 2" xfId="33695" xr:uid="{00000000-0005-0000-0000-0000AB800000}"/>
    <cellStyle name="Normal 6 3 3 5 2 6 3" xfId="33696" xr:uid="{00000000-0005-0000-0000-0000AC800000}"/>
    <cellStyle name="Normal 6 3 3 5 2 6 4" xfId="33697" xr:uid="{00000000-0005-0000-0000-0000AD800000}"/>
    <cellStyle name="Normal 6 3 3 5 2 7" xfId="33698" xr:uid="{00000000-0005-0000-0000-0000AE800000}"/>
    <cellStyle name="Normal 6 3 3 5 2 7 2" xfId="33699" xr:uid="{00000000-0005-0000-0000-0000AF800000}"/>
    <cellStyle name="Normal 6 3 3 5 2 7 3" xfId="33700" xr:uid="{00000000-0005-0000-0000-0000B0800000}"/>
    <cellStyle name="Normal 6 3 3 5 2 8" xfId="33701" xr:uid="{00000000-0005-0000-0000-0000B1800000}"/>
    <cellStyle name="Normal 6 3 3 5 2 9" xfId="33702" xr:uid="{00000000-0005-0000-0000-0000B2800000}"/>
    <cellStyle name="Normal 6 3 3 5 3" xfId="1651" xr:uid="{00000000-0005-0000-0000-0000B3800000}"/>
    <cellStyle name="Normal 6 3 3 5 3 2" xfId="33703" xr:uid="{00000000-0005-0000-0000-0000B4800000}"/>
    <cellStyle name="Normal 6 3 3 5 3 2 2" xfId="33704" xr:uid="{00000000-0005-0000-0000-0000B5800000}"/>
    <cellStyle name="Normal 6 3 3 5 3 2 2 2" xfId="33705" xr:uid="{00000000-0005-0000-0000-0000B6800000}"/>
    <cellStyle name="Normal 6 3 3 5 3 2 2 3" xfId="33706" xr:uid="{00000000-0005-0000-0000-0000B7800000}"/>
    <cellStyle name="Normal 6 3 3 5 3 2 2 4" xfId="33707" xr:uid="{00000000-0005-0000-0000-0000B8800000}"/>
    <cellStyle name="Normal 6 3 3 5 3 2 3" xfId="33708" xr:uid="{00000000-0005-0000-0000-0000B9800000}"/>
    <cellStyle name="Normal 6 3 3 5 3 2 3 2" xfId="33709" xr:uid="{00000000-0005-0000-0000-0000BA800000}"/>
    <cellStyle name="Normal 6 3 3 5 3 2 3 3" xfId="33710" xr:uid="{00000000-0005-0000-0000-0000BB800000}"/>
    <cellStyle name="Normal 6 3 3 5 3 2 4" xfId="33711" xr:uid="{00000000-0005-0000-0000-0000BC800000}"/>
    <cellStyle name="Normal 6 3 3 5 3 2 5" xfId="33712" xr:uid="{00000000-0005-0000-0000-0000BD800000}"/>
    <cellStyle name="Normal 6 3 3 5 3 2 6" xfId="33713" xr:uid="{00000000-0005-0000-0000-0000BE800000}"/>
    <cellStyle name="Normal 6 3 3 5 3 3" xfId="33714" xr:uid="{00000000-0005-0000-0000-0000BF800000}"/>
    <cellStyle name="Normal 6 3 3 5 3 3 2" xfId="33715" xr:uid="{00000000-0005-0000-0000-0000C0800000}"/>
    <cellStyle name="Normal 6 3 3 5 3 3 3" xfId="33716" xr:uid="{00000000-0005-0000-0000-0000C1800000}"/>
    <cellStyle name="Normal 6 3 3 5 3 3 4" xfId="33717" xr:uid="{00000000-0005-0000-0000-0000C2800000}"/>
    <cellStyle name="Normal 6 3 3 5 3 4" xfId="33718" xr:uid="{00000000-0005-0000-0000-0000C3800000}"/>
    <cellStyle name="Normal 6 3 3 5 3 4 2" xfId="33719" xr:uid="{00000000-0005-0000-0000-0000C4800000}"/>
    <cellStyle name="Normal 6 3 3 5 3 4 3" xfId="33720" xr:uid="{00000000-0005-0000-0000-0000C5800000}"/>
    <cellStyle name="Normal 6 3 3 5 3 4 4" xfId="33721" xr:uid="{00000000-0005-0000-0000-0000C6800000}"/>
    <cellStyle name="Normal 6 3 3 5 3 5" xfId="33722" xr:uid="{00000000-0005-0000-0000-0000C7800000}"/>
    <cellStyle name="Normal 6 3 3 5 3 5 2" xfId="33723" xr:uid="{00000000-0005-0000-0000-0000C8800000}"/>
    <cellStyle name="Normal 6 3 3 5 3 5 3" xfId="33724" xr:uid="{00000000-0005-0000-0000-0000C9800000}"/>
    <cellStyle name="Normal 6 3 3 5 3 5 4" xfId="33725" xr:uid="{00000000-0005-0000-0000-0000CA800000}"/>
    <cellStyle name="Normal 6 3 3 5 3 6" xfId="33726" xr:uid="{00000000-0005-0000-0000-0000CB800000}"/>
    <cellStyle name="Normal 6 3 3 5 3 6 2" xfId="33727" xr:uid="{00000000-0005-0000-0000-0000CC800000}"/>
    <cellStyle name="Normal 6 3 3 5 3 6 3" xfId="33728" xr:uid="{00000000-0005-0000-0000-0000CD800000}"/>
    <cellStyle name="Normal 6 3 3 5 3 7" xfId="33729" xr:uid="{00000000-0005-0000-0000-0000CE800000}"/>
    <cellStyle name="Normal 6 3 3 5 3 8" xfId="33730" xr:uid="{00000000-0005-0000-0000-0000CF800000}"/>
    <cellStyle name="Normal 6 3 3 5 3 9" xfId="33731" xr:uid="{00000000-0005-0000-0000-0000D0800000}"/>
    <cellStyle name="Normal 6 3 3 5 4" xfId="33732" xr:uid="{00000000-0005-0000-0000-0000D1800000}"/>
    <cellStyle name="Normal 6 3 3 5 4 2" xfId="33733" xr:uid="{00000000-0005-0000-0000-0000D2800000}"/>
    <cellStyle name="Normal 6 3 3 5 4 2 2" xfId="33734" xr:uid="{00000000-0005-0000-0000-0000D3800000}"/>
    <cellStyle name="Normal 6 3 3 5 4 2 3" xfId="33735" xr:uid="{00000000-0005-0000-0000-0000D4800000}"/>
    <cellStyle name="Normal 6 3 3 5 4 2 4" xfId="33736" xr:uid="{00000000-0005-0000-0000-0000D5800000}"/>
    <cellStyle name="Normal 6 3 3 5 4 3" xfId="33737" xr:uid="{00000000-0005-0000-0000-0000D6800000}"/>
    <cellStyle name="Normal 6 3 3 5 4 3 2" xfId="33738" xr:uid="{00000000-0005-0000-0000-0000D7800000}"/>
    <cellStyle name="Normal 6 3 3 5 4 3 3" xfId="33739" xr:uid="{00000000-0005-0000-0000-0000D8800000}"/>
    <cellStyle name="Normal 6 3 3 5 4 4" xfId="33740" xr:uid="{00000000-0005-0000-0000-0000D9800000}"/>
    <cellStyle name="Normal 6 3 3 5 4 5" xfId="33741" xr:uid="{00000000-0005-0000-0000-0000DA800000}"/>
    <cellStyle name="Normal 6 3 3 5 4 6" xfId="33742" xr:uid="{00000000-0005-0000-0000-0000DB800000}"/>
    <cellStyle name="Normal 6 3 3 5 5" xfId="33743" xr:uid="{00000000-0005-0000-0000-0000DC800000}"/>
    <cellStyle name="Normal 6 3 3 5 5 2" xfId="33744" xr:uid="{00000000-0005-0000-0000-0000DD800000}"/>
    <cellStyle name="Normal 6 3 3 5 5 3" xfId="33745" xr:uid="{00000000-0005-0000-0000-0000DE800000}"/>
    <cellStyle name="Normal 6 3 3 5 5 4" xfId="33746" xr:uid="{00000000-0005-0000-0000-0000DF800000}"/>
    <cellStyle name="Normal 6 3 3 5 6" xfId="33747" xr:uid="{00000000-0005-0000-0000-0000E0800000}"/>
    <cellStyle name="Normal 6 3 3 5 6 2" xfId="33748" xr:uid="{00000000-0005-0000-0000-0000E1800000}"/>
    <cellStyle name="Normal 6 3 3 5 6 3" xfId="33749" xr:uid="{00000000-0005-0000-0000-0000E2800000}"/>
    <cellStyle name="Normal 6 3 3 5 6 4" xfId="33750" xr:uid="{00000000-0005-0000-0000-0000E3800000}"/>
    <cellStyle name="Normal 6 3 3 5 7" xfId="33751" xr:uid="{00000000-0005-0000-0000-0000E4800000}"/>
    <cellStyle name="Normal 6 3 3 5 7 2" xfId="33752" xr:uid="{00000000-0005-0000-0000-0000E5800000}"/>
    <cellStyle name="Normal 6 3 3 5 7 3" xfId="33753" xr:uid="{00000000-0005-0000-0000-0000E6800000}"/>
    <cellStyle name="Normal 6 3 3 5 7 4" xfId="33754" xr:uid="{00000000-0005-0000-0000-0000E7800000}"/>
    <cellStyle name="Normal 6 3 3 5 8" xfId="33755" xr:uid="{00000000-0005-0000-0000-0000E8800000}"/>
    <cellStyle name="Normal 6 3 3 5 8 2" xfId="33756" xr:uid="{00000000-0005-0000-0000-0000E9800000}"/>
    <cellStyle name="Normal 6 3 3 5 8 3" xfId="33757" xr:uid="{00000000-0005-0000-0000-0000EA800000}"/>
    <cellStyle name="Normal 6 3 3 5 9" xfId="33758" xr:uid="{00000000-0005-0000-0000-0000EB800000}"/>
    <cellStyle name="Normal 6 3 3 6" xfId="272" xr:uid="{00000000-0005-0000-0000-0000EC800000}"/>
    <cellStyle name="Normal 6 3 3 6 10" xfId="33759" xr:uid="{00000000-0005-0000-0000-0000ED800000}"/>
    <cellStyle name="Normal 6 3 3 6 11" xfId="33760" xr:uid="{00000000-0005-0000-0000-0000EE800000}"/>
    <cellStyle name="Normal 6 3 3 6 2" xfId="900" xr:uid="{00000000-0005-0000-0000-0000EF800000}"/>
    <cellStyle name="Normal 6 3 3 6 2 10" xfId="33761" xr:uid="{00000000-0005-0000-0000-0000F0800000}"/>
    <cellStyle name="Normal 6 3 3 6 2 2" xfId="1654" xr:uid="{00000000-0005-0000-0000-0000F1800000}"/>
    <cellStyle name="Normal 6 3 3 6 2 2 2" xfId="33762" xr:uid="{00000000-0005-0000-0000-0000F2800000}"/>
    <cellStyle name="Normal 6 3 3 6 2 2 2 2" xfId="33763" xr:uid="{00000000-0005-0000-0000-0000F3800000}"/>
    <cellStyle name="Normal 6 3 3 6 2 2 2 2 2" xfId="33764" xr:uid="{00000000-0005-0000-0000-0000F4800000}"/>
    <cellStyle name="Normal 6 3 3 6 2 2 2 2 3" xfId="33765" xr:uid="{00000000-0005-0000-0000-0000F5800000}"/>
    <cellStyle name="Normal 6 3 3 6 2 2 2 2 4" xfId="33766" xr:uid="{00000000-0005-0000-0000-0000F6800000}"/>
    <cellStyle name="Normal 6 3 3 6 2 2 2 3" xfId="33767" xr:uid="{00000000-0005-0000-0000-0000F7800000}"/>
    <cellStyle name="Normal 6 3 3 6 2 2 2 3 2" xfId="33768" xr:uid="{00000000-0005-0000-0000-0000F8800000}"/>
    <cellStyle name="Normal 6 3 3 6 2 2 2 3 3" xfId="33769" xr:uid="{00000000-0005-0000-0000-0000F9800000}"/>
    <cellStyle name="Normal 6 3 3 6 2 2 2 4" xfId="33770" xr:uid="{00000000-0005-0000-0000-0000FA800000}"/>
    <cellStyle name="Normal 6 3 3 6 2 2 2 5" xfId="33771" xr:uid="{00000000-0005-0000-0000-0000FB800000}"/>
    <cellStyle name="Normal 6 3 3 6 2 2 2 6" xfId="33772" xr:uid="{00000000-0005-0000-0000-0000FC800000}"/>
    <cellStyle name="Normal 6 3 3 6 2 2 3" xfId="33773" xr:uid="{00000000-0005-0000-0000-0000FD800000}"/>
    <cellStyle name="Normal 6 3 3 6 2 2 3 2" xfId="33774" xr:uid="{00000000-0005-0000-0000-0000FE800000}"/>
    <cellStyle name="Normal 6 3 3 6 2 2 3 3" xfId="33775" xr:uid="{00000000-0005-0000-0000-0000FF800000}"/>
    <cellStyle name="Normal 6 3 3 6 2 2 3 4" xfId="33776" xr:uid="{00000000-0005-0000-0000-000000810000}"/>
    <cellStyle name="Normal 6 3 3 6 2 2 4" xfId="33777" xr:uid="{00000000-0005-0000-0000-000001810000}"/>
    <cellStyle name="Normal 6 3 3 6 2 2 4 2" xfId="33778" xr:uid="{00000000-0005-0000-0000-000002810000}"/>
    <cellStyle name="Normal 6 3 3 6 2 2 4 3" xfId="33779" xr:uid="{00000000-0005-0000-0000-000003810000}"/>
    <cellStyle name="Normal 6 3 3 6 2 2 4 4" xfId="33780" xr:uid="{00000000-0005-0000-0000-000004810000}"/>
    <cellStyle name="Normal 6 3 3 6 2 2 5" xfId="33781" xr:uid="{00000000-0005-0000-0000-000005810000}"/>
    <cellStyle name="Normal 6 3 3 6 2 2 5 2" xfId="33782" xr:uid="{00000000-0005-0000-0000-000006810000}"/>
    <cellStyle name="Normal 6 3 3 6 2 2 5 3" xfId="33783" xr:uid="{00000000-0005-0000-0000-000007810000}"/>
    <cellStyle name="Normal 6 3 3 6 2 2 5 4" xfId="33784" xr:uid="{00000000-0005-0000-0000-000008810000}"/>
    <cellStyle name="Normal 6 3 3 6 2 2 6" xfId="33785" xr:uid="{00000000-0005-0000-0000-000009810000}"/>
    <cellStyle name="Normal 6 3 3 6 2 2 6 2" xfId="33786" xr:uid="{00000000-0005-0000-0000-00000A810000}"/>
    <cellStyle name="Normal 6 3 3 6 2 2 6 3" xfId="33787" xr:uid="{00000000-0005-0000-0000-00000B810000}"/>
    <cellStyle name="Normal 6 3 3 6 2 2 7" xfId="33788" xr:uid="{00000000-0005-0000-0000-00000C810000}"/>
    <cellStyle name="Normal 6 3 3 6 2 2 8" xfId="33789" xr:uid="{00000000-0005-0000-0000-00000D810000}"/>
    <cellStyle name="Normal 6 3 3 6 2 2 9" xfId="33790" xr:uid="{00000000-0005-0000-0000-00000E810000}"/>
    <cellStyle name="Normal 6 3 3 6 2 3" xfId="33791" xr:uid="{00000000-0005-0000-0000-00000F810000}"/>
    <cellStyle name="Normal 6 3 3 6 2 3 2" xfId="33792" xr:uid="{00000000-0005-0000-0000-000010810000}"/>
    <cellStyle name="Normal 6 3 3 6 2 3 2 2" xfId="33793" xr:uid="{00000000-0005-0000-0000-000011810000}"/>
    <cellStyle name="Normal 6 3 3 6 2 3 2 3" xfId="33794" xr:uid="{00000000-0005-0000-0000-000012810000}"/>
    <cellStyle name="Normal 6 3 3 6 2 3 2 4" xfId="33795" xr:uid="{00000000-0005-0000-0000-000013810000}"/>
    <cellStyle name="Normal 6 3 3 6 2 3 3" xfId="33796" xr:uid="{00000000-0005-0000-0000-000014810000}"/>
    <cellStyle name="Normal 6 3 3 6 2 3 3 2" xfId="33797" xr:uid="{00000000-0005-0000-0000-000015810000}"/>
    <cellStyle name="Normal 6 3 3 6 2 3 3 3" xfId="33798" xr:uid="{00000000-0005-0000-0000-000016810000}"/>
    <cellStyle name="Normal 6 3 3 6 2 3 4" xfId="33799" xr:uid="{00000000-0005-0000-0000-000017810000}"/>
    <cellStyle name="Normal 6 3 3 6 2 3 5" xfId="33800" xr:uid="{00000000-0005-0000-0000-000018810000}"/>
    <cellStyle name="Normal 6 3 3 6 2 3 6" xfId="33801" xr:uid="{00000000-0005-0000-0000-000019810000}"/>
    <cellStyle name="Normal 6 3 3 6 2 4" xfId="33802" xr:uid="{00000000-0005-0000-0000-00001A810000}"/>
    <cellStyle name="Normal 6 3 3 6 2 4 2" xfId="33803" xr:uid="{00000000-0005-0000-0000-00001B810000}"/>
    <cellStyle name="Normal 6 3 3 6 2 4 3" xfId="33804" xr:uid="{00000000-0005-0000-0000-00001C810000}"/>
    <cellStyle name="Normal 6 3 3 6 2 4 4" xfId="33805" xr:uid="{00000000-0005-0000-0000-00001D810000}"/>
    <cellStyle name="Normal 6 3 3 6 2 5" xfId="33806" xr:uid="{00000000-0005-0000-0000-00001E810000}"/>
    <cellStyle name="Normal 6 3 3 6 2 5 2" xfId="33807" xr:uid="{00000000-0005-0000-0000-00001F810000}"/>
    <cellStyle name="Normal 6 3 3 6 2 5 3" xfId="33808" xr:uid="{00000000-0005-0000-0000-000020810000}"/>
    <cellStyle name="Normal 6 3 3 6 2 5 4" xfId="33809" xr:uid="{00000000-0005-0000-0000-000021810000}"/>
    <cellStyle name="Normal 6 3 3 6 2 6" xfId="33810" xr:uid="{00000000-0005-0000-0000-000022810000}"/>
    <cellStyle name="Normal 6 3 3 6 2 6 2" xfId="33811" xr:uid="{00000000-0005-0000-0000-000023810000}"/>
    <cellStyle name="Normal 6 3 3 6 2 6 3" xfId="33812" xr:uid="{00000000-0005-0000-0000-000024810000}"/>
    <cellStyle name="Normal 6 3 3 6 2 6 4" xfId="33813" xr:uid="{00000000-0005-0000-0000-000025810000}"/>
    <cellStyle name="Normal 6 3 3 6 2 7" xfId="33814" xr:uid="{00000000-0005-0000-0000-000026810000}"/>
    <cellStyle name="Normal 6 3 3 6 2 7 2" xfId="33815" xr:uid="{00000000-0005-0000-0000-000027810000}"/>
    <cellStyle name="Normal 6 3 3 6 2 7 3" xfId="33816" xr:uid="{00000000-0005-0000-0000-000028810000}"/>
    <cellStyle name="Normal 6 3 3 6 2 8" xfId="33817" xr:uid="{00000000-0005-0000-0000-000029810000}"/>
    <cellStyle name="Normal 6 3 3 6 2 9" xfId="33818" xr:uid="{00000000-0005-0000-0000-00002A810000}"/>
    <cellStyle name="Normal 6 3 3 6 3" xfId="1653" xr:uid="{00000000-0005-0000-0000-00002B810000}"/>
    <cellStyle name="Normal 6 3 3 6 3 2" xfId="33819" xr:uid="{00000000-0005-0000-0000-00002C810000}"/>
    <cellStyle name="Normal 6 3 3 6 3 2 2" xfId="33820" xr:uid="{00000000-0005-0000-0000-00002D810000}"/>
    <cellStyle name="Normal 6 3 3 6 3 2 2 2" xfId="33821" xr:uid="{00000000-0005-0000-0000-00002E810000}"/>
    <cellStyle name="Normal 6 3 3 6 3 2 2 3" xfId="33822" xr:uid="{00000000-0005-0000-0000-00002F810000}"/>
    <cellStyle name="Normal 6 3 3 6 3 2 2 4" xfId="33823" xr:uid="{00000000-0005-0000-0000-000030810000}"/>
    <cellStyle name="Normal 6 3 3 6 3 2 3" xfId="33824" xr:uid="{00000000-0005-0000-0000-000031810000}"/>
    <cellStyle name="Normal 6 3 3 6 3 2 3 2" xfId="33825" xr:uid="{00000000-0005-0000-0000-000032810000}"/>
    <cellStyle name="Normal 6 3 3 6 3 2 3 3" xfId="33826" xr:uid="{00000000-0005-0000-0000-000033810000}"/>
    <cellStyle name="Normal 6 3 3 6 3 2 4" xfId="33827" xr:uid="{00000000-0005-0000-0000-000034810000}"/>
    <cellStyle name="Normal 6 3 3 6 3 2 5" xfId="33828" xr:uid="{00000000-0005-0000-0000-000035810000}"/>
    <cellStyle name="Normal 6 3 3 6 3 2 6" xfId="33829" xr:uid="{00000000-0005-0000-0000-000036810000}"/>
    <cellStyle name="Normal 6 3 3 6 3 3" xfId="33830" xr:uid="{00000000-0005-0000-0000-000037810000}"/>
    <cellStyle name="Normal 6 3 3 6 3 3 2" xfId="33831" xr:uid="{00000000-0005-0000-0000-000038810000}"/>
    <cellStyle name="Normal 6 3 3 6 3 3 3" xfId="33832" xr:uid="{00000000-0005-0000-0000-000039810000}"/>
    <cellStyle name="Normal 6 3 3 6 3 3 4" xfId="33833" xr:uid="{00000000-0005-0000-0000-00003A810000}"/>
    <cellStyle name="Normal 6 3 3 6 3 4" xfId="33834" xr:uid="{00000000-0005-0000-0000-00003B810000}"/>
    <cellStyle name="Normal 6 3 3 6 3 4 2" xfId="33835" xr:uid="{00000000-0005-0000-0000-00003C810000}"/>
    <cellStyle name="Normal 6 3 3 6 3 4 3" xfId="33836" xr:uid="{00000000-0005-0000-0000-00003D810000}"/>
    <cellStyle name="Normal 6 3 3 6 3 4 4" xfId="33837" xr:uid="{00000000-0005-0000-0000-00003E810000}"/>
    <cellStyle name="Normal 6 3 3 6 3 5" xfId="33838" xr:uid="{00000000-0005-0000-0000-00003F810000}"/>
    <cellStyle name="Normal 6 3 3 6 3 5 2" xfId="33839" xr:uid="{00000000-0005-0000-0000-000040810000}"/>
    <cellStyle name="Normal 6 3 3 6 3 5 3" xfId="33840" xr:uid="{00000000-0005-0000-0000-000041810000}"/>
    <cellStyle name="Normal 6 3 3 6 3 5 4" xfId="33841" xr:uid="{00000000-0005-0000-0000-000042810000}"/>
    <cellStyle name="Normal 6 3 3 6 3 6" xfId="33842" xr:uid="{00000000-0005-0000-0000-000043810000}"/>
    <cellStyle name="Normal 6 3 3 6 3 6 2" xfId="33843" xr:uid="{00000000-0005-0000-0000-000044810000}"/>
    <cellStyle name="Normal 6 3 3 6 3 6 3" xfId="33844" xr:uid="{00000000-0005-0000-0000-000045810000}"/>
    <cellStyle name="Normal 6 3 3 6 3 7" xfId="33845" xr:uid="{00000000-0005-0000-0000-000046810000}"/>
    <cellStyle name="Normal 6 3 3 6 3 8" xfId="33846" xr:uid="{00000000-0005-0000-0000-000047810000}"/>
    <cellStyle name="Normal 6 3 3 6 3 9" xfId="33847" xr:uid="{00000000-0005-0000-0000-000048810000}"/>
    <cellStyle name="Normal 6 3 3 6 4" xfId="33848" xr:uid="{00000000-0005-0000-0000-000049810000}"/>
    <cellStyle name="Normal 6 3 3 6 4 2" xfId="33849" xr:uid="{00000000-0005-0000-0000-00004A810000}"/>
    <cellStyle name="Normal 6 3 3 6 4 2 2" xfId="33850" xr:uid="{00000000-0005-0000-0000-00004B810000}"/>
    <cellStyle name="Normal 6 3 3 6 4 2 3" xfId="33851" xr:uid="{00000000-0005-0000-0000-00004C810000}"/>
    <cellStyle name="Normal 6 3 3 6 4 2 4" xfId="33852" xr:uid="{00000000-0005-0000-0000-00004D810000}"/>
    <cellStyle name="Normal 6 3 3 6 4 3" xfId="33853" xr:uid="{00000000-0005-0000-0000-00004E810000}"/>
    <cellStyle name="Normal 6 3 3 6 4 3 2" xfId="33854" xr:uid="{00000000-0005-0000-0000-00004F810000}"/>
    <cellStyle name="Normal 6 3 3 6 4 3 3" xfId="33855" xr:uid="{00000000-0005-0000-0000-000050810000}"/>
    <cellStyle name="Normal 6 3 3 6 4 4" xfId="33856" xr:uid="{00000000-0005-0000-0000-000051810000}"/>
    <cellStyle name="Normal 6 3 3 6 4 5" xfId="33857" xr:uid="{00000000-0005-0000-0000-000052810000}"/>
    <cellStyle name="Normal 6 3 3 6 4 6" xfId="33858" xr:uid="{00000000-0005-0000-0000-000053810000}"/>
    <cellStyle name="Normal 6 3 3 6 5" xfId="33859" xr:uid="{00000000-0005-0000-0000-000054810000}"/>
    <cellStyle name="Normal 6 3 3 6 5 2" xfId="33860" xr:uid="{00000000-0005-0000-0000-000055810000}"/>
    <cellStyle name="Normal 6 3 3 6 5 3" xfId="33861" xr:uid="{00000000-0005-0000-0000-000056810000}"/>
    <cellStyle name="Normal 6 3 3 6 5 4" xfId="33862" xr:uid="{00000000-0005-0000-0000-000057810000}"/>
    <cellStyle name="Normal 6 3 3 6 6" xfId="33863" xr:uid="{00000000-0005-0000-0000-000058810000}"/>
    <cellStyle name="Normal 6 3 3 6 6 2" xfId="33864" xr:uid="{00000000-0005-0000-0000-000059810000}"/>
    <cellStyle name="Normal 6 3 3 6 6 3" xfId="33865" xr:uid="{00000000-0005-0000-0000-00005A810000}"/>
    <cellStyle name="Normal 6 3 3 6 6 4" xfId="33866" xr:uid="{00000000-0005-0000-0000-00005B810000}"/>
    <cellStyle name="Normal 6 3 3 6 7" xfId="33867" xr:uid="{00000000-0005-0000-0000-00005C810000}"/>
    <cellStyle name="Normal 6 3 3 6 7 2" xfId="33868" xr:uid="{00000000-0005-0000-0000-00005D810000}"/>
    <cellStyle name="Normal 6 3 3 6 7 3" xfId="33869" xr:uid="{00000000-0005-0000-0000-00005E810000}"/>
    <cellStyle name="Normal 6 3 3 6 7 4" xfId="33870" xr:uid="{00000000-0005-0000-0000-00005F810000}"/>
    <cellStyle name="Normal 6 3 3 6 8" xfId="33871" xr:uid="{00000000-0005-0000-0000-000060810000}"/>
    <cellStyle name="Normal 6 3 3 6 8 2" xfId="33872" xr:uid="{00000000-0005-0000-0000-000061810000}"/>
    <cellStyle name="Normal 6 3 3 6 8 3" xfId="33873" xr:uid="{00000000-0005-0000-0000-000062810000}"/>
    <cellStyle name="Normal 6 3 3 6 9" xfId="33874" xr:uid="{00000000-0005-0000-0000-000063810000}"/>
    <cellStyle name="Normal 6 3 3 7" xfId="754" xr:uid="{00000000-0005-0000-0000-000064810000}"/>
    <cellStyle name="Normal 6 3 3 7 10" xfId="33875" xr:uid="{00000000-0005-0000-0000-000065810000}"/>
    <cellStyle name="Normal 6 3 3 7 2" xfId="1655" xr:uid="{00000000-0005-0000-0000-000066810000}"/>
    <cellStyle name="Normal 6 3 3 7 2 2" xfId="33876" xr:uid="{00000000-0005-0000-0000-000067810000}"/>
    <cellStyle name="Normal 6 3 3 7 2 2 2" xfId="33877" xr:uid="{00000000-0005-0000-0000-000068810000}"/>
    <cellStyle name="Normal 6 3 3 7 2 2 2 2" xfId="33878" xr:uid="{00000000-0005-0000-0000-000069810000}"/>
    <cellStyle name="Normal 6 3 3 7 2 2 2 3" xfId="33879" xr:uid="{00000000-0005-0000-0000-00006A810000}"/>
    <cellStyle name="Normal 6 3 3 7 2 2 2 4" xfId="33880" xr:uid="{00000000-0005-0000-0000-00006B810000}"/>
    <cellStyle name="Normal 6 3 3 7 2 2 3" xfId="33881" xr:uid="{00000000-0005-0000-0000-00006C810000}"/>
    <cellStyle name="Normal 6 3 3 7 2 2 3 2" xfId="33882" xr:uid="{00000000-0005-0000-0000-00006D810000}"/>
    <cellStyle name="Normal 6 3 3 7 2 2 3 3" xfId="33883" xr:uid="{00000000-0005-0000-0000-00006E810000}"/>
    <cellStyle name="Normal 6 3 3 7 2 2 4" xfId="33884" xr:uid="{00000000-0005-0000-0000-00006F810000}"/>
    <cellStyle name="Normal 6 3 3 7 2 2 5" xfId="33885" xr:uid="{00000000-0005-0000-0000-000070810000}"/>
    <cellStyle name="Normal 6 3 3 7 2 2 6" xfId="33886" xr:uid="{00000000-0005-0000-0000-000071810000}"/>
    <cellStyle name="Normal 6 3 3 7 2 3" xfId="33887" xr:uid="{00000000-0005-0000-0000-000072810000}"/>
    <cellStyle name="Normal 6 3 3 7 2 3 2" xfId="33888" xr:uid="{00000000-0005-0000-0000-000073810000}"/>
    <cellStyle name="Normal 6 3 3 7 2 3 3" xfId="33889" xr:uid="{00000000-0005-0000-0000-000074810000}"/>
    <cellStyle name="Normal 6 3 3 7 2 3 4" xfId="33890" xr:uid="{00000000-0005-0000-0000-000075810000}"/>
    <cellStyle name="Normal 6 3 3 7 2 4" xfId="33891" xr:uid="{00000000-0005-0000-0000-000076810000}"/>
    <cellStyle name="Normal 6 3 3 7 2 4 2" xfId="33892" xr:uid="{00000000-0005-0000-0000-000077810000}"/>
    <cellStyle name="Normal 6 3 3 7 2 4 3" xfId="33893" xr:uid="{00000000-0005-0000-0000-000078810000}"/>
    <cellStyle name="Normal 6 3 3 7 2 4 4" xfId="33894" xr:uid="{00000000-0005-0000-0000-000079810000}"/>
    <cellStyle name="Normal 6 3 3 7 2 5" xfId="33895" xr:uid="{00000000-0005-0000-0000-00007A810000}"/>
    <cellStyle name="Normal 6 3 3 7 2 5 2" xfId="33896" xr:uid="{00000000-0005-0000-0000-00007B810000}"/>
    <cellStyle name="Normal 6 3 3 7 2 5 3" xfId="33897" xr:uid="{00000000-0005-0000-0000-00007C810000}"/>
    <cellStyle name="Normal 6 3 3 7 2 5 4" xfId="33898" xr:uid="{00000000-0005-0000-0000-00007D810000}"/>
    <cellStyle name="Normal 6 3 3 7 2 6" xfId="33899" xr:uid="{00000000-0005-0000-0000-00007E810000}"/>
    <cellStyle name="Normal 6 3 3 7 2 6 2" xfId="33900" xr:uid="{00000000-0005-0000-0000-00007F810000}"/>
    <cellStyle name="Normal 6 3 3 7 2 6 3" xfId="33901" xr:uid="{00000000-0005-0000-0000-000080810000}"/>
    <cellStyle name="Normal 6 3 3 7 2 7" xfId="33902" xr:uid="{00000000-0005-0000-0000-000081810000}"/>
    <cellStyle name="Normal 6 3 3 7 2 8" xfId="33903" xr:uid="{00000000-0005-0000-0000-000082810000}"/>
    <cellStyle name="Normal 6 3 3 7 2 9" xfId="33904" xr:uid="{00000000-0005-0000-0000-000083810000}"/>
    <cellStyle name="Normal 6 3 3 7 3" xfId="33905" xr:uid="{00000000-0005-0000-0000-000084810000}"/>
    <cellStyle name="Normal 6 3 3 7 3 2" xfId="33906" xr:uid="{00000000-0005-0000-0000-000085810000}"/>
    <cellStyle name="Normal 6 3 3 7 3 2 2" xfId="33907" xr:uid="{00000000-0005-0000-0000-000086810000}"/>
    <cellStyle name="Normal 6 3 3 7 3 2 3" xfId="33908" xr:uid="{00000000-0005-0000-0000-000087810000}"/>
    <cellStyle name="Normal 6 3 3 7 3 2 4" xfId="33909" xr:uid="{00000000-0005-0000-0000-000088810000}"/>
    <cellStyle name="Normal 6 3 3 7 3 3" xfId="33910" xr:uid="{00000000-0005-0000-0000-000089810000}"/>
    <cellStyle name="Normal 6 3 3 7 3 3 2" xfId="33911" xr:uid="{00000000-0005-0000-0000-00008A810000}"/>
    <cellStyle name="Normal 6 3 3 7 3 3 3" xfId="33912" xr:uid="{00000000-0005-0000-0000-00008B810000}"/>
    <cellStyle name="Normal 6 3 3 7 3 4" xfId="33913" xr:uid="{00000000-0005-0000-0000-00008C810000}"/>
    <cellStyle name="Normal 6 3 3 7 3 5" xfId="33914" xr:uid="{00000000-0005-0000-0000-00008D810000}"/>
    <cellStyle name="Normal 6 3 3 7 3 6" xfId="33915" xr:uid="{00000000-0005-0000-0000-00008E810000}"/>
    <cellStyle name="Normal 6 3 3 7 4" xfId="33916" xr:uid="{00000000-0005-0000-0000-00008F810000}"/>
    <cellStyle name="Normal 6 3 3 7 4 2" xfId="33917" xr:uid="{00000000-0005-0000-0000-000090810000}"/>
    <cellStyle name="Normal 6 3 3 7 4 3" xfId="33918" xr:uid="{00000000-0005-0000-0000-000091810000}"/>
    <cellStyle name="Normal 6 3 3 7 4 4" xfId="33919" xr:uid="{00000000-0005-0000-0000-000092810000}"/>
    <cellStyle name="Normal 6 3 3 7 5" xfId="33920" xr:uid="{00000000-0005-0000-0000-000093810000}"/>
    <cellStyle name="Normal 6 3 3 7 5 2" xfId="33921" xr:uid="{00000000-0005-0000-0000-000094810000}"/>
    <cellStyle name="Normal 6 3 3 7 5 3" xfId="33922" xr:uid="{00000000-0005-0000-0000-000095810000}"/>
    <cellStyle name="Normal 6 3 3 7 5 4" xfId="33923" xr:uid="{00000000-0005-0000-0000-000096810000}"/>
    <cellStyle name="Normal 6 3 3 7 6" xfId="33924" xr:uid="{00000000-0005-0000-0000-000097810000}"/>
    <cellStyle name="Normal 6 3 3 7 6 2" xfId="33925" xr:uid="{00000000-0005-0000-0000-000098810000}"/>
    <cellStyle name="Normal 6 3 3 7 6 3" xfId="33926" xr:uid="{00000000-0005-0000-0000-000099810000}"/>
    <cellStyle name="Normal 6 3 3 7 6 4" xfId="33927" xr:uid="{00000000-0005-0000-0000-00009A810000}"/>
    <cellStyle name="Normal 6 3 3 7 7" xfId="33928" xr:uid="{00000000-0005-0000-0000-00009B810000}"/>
    <cellStyle name="Normal 6 3 3 7 7 2" xfId="33929" xr:uid="{00000000-0005-0000-0000-00009C810000}"/>
    <cellStyle name="Normal 6 3 3 7 7 3" xfId="33930" xr:uid="{00000000-0005-0000-0000-00009D810000}"/>
    <cellStyle name="Normal 6 3 3 7 8" xfId="33931" xr:uid="{00000000-0005-0000-0000-00009E810000}"/>
    <cellStyle name="Normal 6 3 3 7 9" xfId="33932" xr:uid="{00000000-0005-0000-0000-00009F810000}"/>
    <cellStyle name="Normal 6 3 3 8" xfId="1221" xr:uid="{00000000-0005-0000-0000-0000A0810000}"/>
    <cellStyle name="Normal 6 3 3 8 2" xfId="33933" xr:uid="{00000000-0005-0000-0000-0000A1810000}"/>
    <cellStyle name="Normal 6 3 3 8 2 2" xfId="33934" xr:uid="{00000000-0005-0000-0000-0000A2810000}"/>
    <cellStyle name="Normal 6 3 3 8 2 2 2" xfId="33935" xr:uid="{00000000-0005-0000-0000-0000A3810000}"/>
    <cellStyle name="Normal 6 3 3 8 2 2 3" xfId="33936" xr:uid="{00000000-0005-0000-0000-0000A4810000}"/>
    <cellStyle name="Normal 6 3 3 8 2 2 4" xfId="33937" xr:uid="{00000000-0005-0000-0000-0000A5810000}"/>
    <cellStyle name="Normal 6 3 3 8 2 3" xfId="33938" xr:uid="{00000000-0005-0000-0000-0000A6810000}"/>
    <cellStyle name="Normal 6 3 3 8 2 3 2" xfId="33939" xr:uid="{00000000-0005-0000-0000-0000A7810000}"/>
    <cellStyle name="Normal 6 3 3 8 2 3 3" xfId="33940" xr:uid="{00000000-0005-0000-0000-0000A8810000}"/>
    <cellStyle name="Normal 6 3 3 8 2 4" xfId="33941" xr:uid="{00000000-0005-0000-0000-0000A9810000}"/>
    <cellStyle name="Normal 6 3 3 8 2 5" xfId="33942" xr:uid="{00000000-0005-0000-0000-0000AA810000}"/>
    <cellStyle name="Normal 6 3 3 8 2 6" xfId="33943" xr:uid="{00000000-0005-0000-0000-0000AB810000}"/>
    <cellStyle name="Normal 6 3 3 8 3" xfId="33944" xr:uid="{00000000-0005-0000-0000-0000AC810000}"/>
    <cellStyle name="Normal 6 3 3 8 3 2" xfId="33945" xr:uid="{00000000-0005-0000-0000-0000AD810000}"/>
    <cellStyle name="Normal 6 3 3 8 3 3" xfId="33946" xr:uid="{00000000-0005-0000-0000-0000AE810000}"/>
    <cellStyle name="Normal 6 3 3 8 3 4" xfId="33947" xr:uid="{00000000-0005-0000-0000-0000AF810000}"/>
    <cellStyle name="Normal 6 3 3 8 4" xfId="33948" xr:uid="{00000000-0005-0000-0000-0000B0810000}"/>
    <cellStyle name="Normal 6 3 3 8 4 2" xfId="33949" xr:uid="{00000000-0005-0000-0000-0000B1810000}"/>
    <cellStyle name="Normal 6 3 3 8 4 3" xfId="33950" xr:uid="{00000000-0005-0000-0000-0000B2810000}"/>
    <cellStyle name="Normal 6 3 3 8 4 4" xfId="33951" xr:uid="{00000000-0005-0000-0000-0000B3810000}"/>
    <cellStyle name="Normal 6 3 3 8 5" xfId="33952" xr:uid="{00000000-0005-0000-0000-0000B4810000}"/>
    <cellStyle name="Normal 6 3 3 8 5 2" xfId="33953" xr:uid="{00000000-0005-0000-0000-0000B5810000}"/>
    <cellStyle name="Normal 6 3 3 8 5 3" xfId="33954" xr:uid="{00000000-0005-0000-0000-0000B6810000}"/>
    <cellStyle name="Normal 6 3 3 8 5 4" xfId="33955" xr:uid="{00000000-0005-0000-0000-0000B7810000}"/>
    <cellStyle name="Normal 6 3 3 8 6" xfId="33956" xr:uid="{00000000-0005-0000-0000-0000B8810000}"/>
    <cellStyle name="Normal 6 3 3 8 6 2" xfId="33957" xr:uid="{00000000-0005-0000-0000-0000B9810000}"/>
    <cellStyle name="Normal 6 3 3 8 6 3" xfId="33958" xr:uid="{00000000-0005-0000-0000-0000BA810000}"/>
    <cellStyle name="Normal 6 3 3 8 7" xfId="33959" xr:uid="{00000000-0005-0000-0000-0000BB810000}"/>
    <cellStyle name="Normal 6 3 3 8 8" xfId="33960" xr:uid="{00000000-0005-0000-0000-0000BC810000}"/>
    <cellStyle name="Normal 6 3 3 8 9" xfId="33961" xr:uid="{00000000-0005-0000-0000-0000BD810000}"/>
    <cellStyle name="Normal 6 3 3 9" xfId="33962" xr:uid="{00000000-0005-0000-0000-0000BE810000}"/>
    <cellStyle name="Normal 6 3 3 9 2" xfId="33963" xr:uid="{00000000-0005-0000-0000-0000BF810000}"/>
    <cellStyle name="Normal 6 3 3 9 2 2" xfId="33964" xr:uid="{00000000-0005-0000-0000-0000C0810000}"/>
    <cellStyle name="Normal 6 3 3 9 2 2 2" xfId="33965" xr:uid="{00000000-0005-0000-0000-0000C1810000}"/>
    <cellStyle name="Normal 6 3 3 9 2 2 3" xfId="33966" xr:uid="{00000000-0005-0000-0000-0000C2810000}"/>
    <cellStyle name="Normal 6 3 3 9 2 2 4" xfId="33967" xr:uid="{00000000-0005-0000-0000-0000C3810000}"/>
    <cellStyle name="Normal 6 3 3 9 2 3" xfId="33968" xr:uid="{00000000-0005-0000-0000-0000C4810000}"/>
    <cellStyle name="Normal 6 3 3 9 2 3 2" xfId="33969" xr:uid="{00000000-0005-0000-0000-0000C5810000}"/>
    <cellStyle name="Normal 6 3 3 9 2 3 3" xfId="33970" xr:uid="{00000000-0005-0000-0000-0000C6810000}"/>
    <cellStyle name="Normal 6 3 3 9 2 4" xfId="33971" xr:uid="{00000000-0005-0000-0000-0000C7810000}"/>
    <cellStyle name="Normal 6 3 3 9 2 5" xfId="33972" xr:uid="{00000000-0005-0000-0000-0000C8810000}"/>
    <cellStyle name="Normal 6 3 3 9 2 6" xfId="33973" xr:uid="{00000000-0005-0000-0000-0000C9810000}"/>
    <cellStyle name="Normal 6 3 3 9 3" xfId="33974" xr:uid="{00000000-0005-0000-0000-0000CA810000}"/>
    <cellStyle name="Normal 6 3 3 9 3 2" xfId="33975" xr:uid="{00000000-0005-0000-0000-0000CB810000}"/>
    <cellStyle name="Normal 6 3 3 9 3 3" xfId="33976" xr:uid="{00000000-0005-0000-0000-0000CC810000}"/>
    <cellStyle name="Normal 6 3 3 9 3 4" xfId="33977" xr:uid="{00000000-0005-0000-0000-0000CD810000}"/>
    <cellStyle name="Normal 6 3 3 9 4" xfId="33978" xr:uid="{00000000-0005-0000-0000-0000CE810000}"/>
    <cellStyle name="Normal 6 3 3 9 4 2" xfId="33979" xr:uid="{00000000-0005-0000-0000-0000CF810000}"/>
    <cellStyle name="Normal 6 3 3 9 4 3" xfId="33980" xr:uid="{00000000-0005-0000-0000-0000D0810000}"/>
    <cellStyle name="Normal 6 3 3 9 4 4" xfId="33981" xr:uid="{00000000-0005-0000-0000-0000D1810000}"/>
    <cellStyle name="Normal 6 3 3 9 5" xfId="33982" xr:uid="{00000000-0005-0000-0000-0000D2810000}"/>
    <cellStyle name="Normal 6 3 3 9 5 2" xfId="33983" xr:uid="{00000000-0005-0000-0000-0000D3810000}"/>
    <cellStyle name="Normal 6 3 3 9 5 3" xfId="33984" xr:uid="{00000000-0005-0000-0000-0000D4810000}"/>
    <cellStyle name="Normal 6 3 3 9 5 4" xfId="33985" xr:uid="{00000000-0005-0000-0000-0000D5810000}"/>
    <cellStyle name="Normal 6 3 3 9 6" xfId="33986" xr:uid="{00000000-0005-0000-0000-0000D6810000}"/>
    <cellStyle name="Normal 6 3 3 9 6 2" xfId="33987" xr:uid="{00000000-0005-0000-0000-0000D7810000}"/>
    <cellStyle name="Normal 6 3 3 9 6 3" xfId="33988" xr:uid="{00000000-0005-0000-0000-0000D8810000}"/>
    <cellStyle name="Normal 6 3 3 9 7" xfId="33989" xr:uid="{00000000-0005-0000-0000-0000D9810000}"/>
    <cellStyle name="Normal 6 3 3 9 8" xfId="33990" xr:uid="{00000000-0005-0000-0000-0000DA810000}"/>
    <cellStyle name="Normal 6 3 3 9 9" xfId="33991" xr:uid="{00000000-0005-0000-0000-0000DB810000}"/>
    <cellStyle name="Normal 6 3 4" xfId="489" xr:uid="{00000000-0005-0000-0000-0000DC810000}"/>
    <cellStyle name="Normal 6 3 4 10" xfId="33992" xr:uid="{00000000-0005-0000-0000-0000DD810000}"/>
    <cellStyle name="Normal 6 3 4 10 2" xfId="33993" xr:uid="{00000000-0005-0000-0000-0000DE810000}"/>
    <cellStyle name="Normal 6 3 4 10 3" xfId="33994" xr:uid="{00000000-0005-0000-0000-0000DF810000}"/>
    <cellStyle name="Normal 6 3 4 10 4" xfId="33995" xr:uid="{00000000-0005-0000-0000-0000E0810000}"/>
    <cellStyle name="Normal 6 3 4 11" xfId="33996" xr:uid="{00000000-0005-0000-0000-0000E1810000}"/>
    <cellStyle name="Normal 6 3 4 11 2" xfId="33997" xr:uid="{00000000-0005-0000-0000-0000E2810000}"/>
    <cellStyle name="Normal 6 3 4 11 3" xfId="33998" xr:uid="{00000000-0005-0000-0000-0000E3810000}"/>
    <cellStyle name="Normal 6 3 4 12" xfId="33999" xr:uid="{00000000-0005-0000-0000-0000E4810000}"/>
    <cellStyle name="Normal 6 3 4 13" xfId="34000" xr:uid="{00000000-0005-0000-0000-0000E5810000}"/>
    <cellStyle name="Normal 6 3 4 14" xfId="34001" xr:uid="{00000000-0005-0000-0000-0000E6810000}"/>
    <cellStyle name="Normal 6 3 4 2" xfId="650" xr:uid="{00000000-0005-0000-0000-0000E7810000}"/>
    <cellStyle name="Normal 6 3 4 2 10" xfId="34002" xr:uid="{00000000-0005-0000-0000-0000E8810000}"/>
    <cellStyle name="Normal 6 3 4 2 11" xfId="34003" xr:uid="{00000000-0005-0000-0000-0000E9810000}"/>
    <cellStyle name="Normal 6 3 4 2 2" xfId="1116" xr:uid="{00000000-0005-0000-0000-0000EA810000}"/>
    <cellStyle name="Normal 6 3 4 2 2 10" xfId="34004" xr:uid="{00000000-0005-0000-0000-0000EB810000}"/>
    <cellStyle name="Normal 6 3 4 2 2 2" xfId="1658" xr:uid="{00000000-0005-0000-0000-0000EC810000}"/>
    <cellStyle name="Normal 6 3 4 2 2 2 2" xfId="34005" xr:uid="{00000000-0005-0000-0000-0000ED810000}"/>
    <cellStyle name="Normal 6 3 4 2 2 2 2 2" xfId="34006" xr:uid="{00000000-0005-0000-0000-0000EE810000}"/>
    <cellStyle name="Normal 6 3 4 2 2 2 2 2 2" xfId="34007" xr:uid="{00000000-0005-0000-0000-0000EF810000}"/>
    <cellStyle name="Normal 6 3 4 2 2 2 2 2 3" xfId="34008" xr:uid="{00000000-0005-0000-0000-0000F0810000}"/>
    <cellStyle name="Normal 6 3 4 2 2 2 2 2 4" xfId="34009" xr:uid="{00000000-0005-0000-0000-0000F1810000}"/>
    <cellStyle name="Normal 6 3 4 2 2 2 2 3" xfId="34010" xr:uid="{00000000-0005-0000-0000-0000F2810000}"/>
    <cellStyle name="Normal 6 3 4 2 2 2 2 3 2" xfId="34011" xr:uid="{00000000-0005-0000-0000-0000F3810000}"/>
    <cellStyle name="Normal 6 3 4 2 2 2 2 3 3" xfId="34012" xr:uid="{00000000-0005-0000-0000-0000F4810000}"/>
    <cellStyle name="Normal 6 3 4 2 2 2 2 4" xfId="34013" xr:uid="{00000000-0005-0000-0000-0000F5810000}"/>
    <cellStyle name="Normal 6 3 4 2 2 2 2 5" xfId="34014" xr:uid="{00000000-0005-0000-0000-0000F6810000}"/>
    <cellStyle name="Normal 6 3 4 2 2 2 2 6" xfId="34015" xr:uid="{00000000-0005-0000-0000-0000F7810000}"/>
    <cellStyle name="Normal 6 3 4 2 2 2 3" xfId="34016" xr:uid="{00000000-0005-0000-0000-0000F8810000}"/>
    <cellStyle name="Normal 6 3 4 2 2 2 3 2" xfId="34017" xr:uid="{00000000-0005-0000-0000-0000F9810000}"/>
    <cellStyle name="Normal 6 3 4 2 2 2 3 3" xfId="34018" xr:uid="{00000000-0005-0000-0000-0000FA810000}"/>
    <cellStyle name="Normal 6 3 4 2 2 2 3 4" xfId="34019" xr:uid="{00000000-0005-0000-0000-0000FB810000}"/>
    <cellStyle name="Normal 6 3 4 2 2 2 4" xfId="34020" xr:uid="{00000000-0005-0000-0000-0000FC810000}"/>
    <cellStyle name="Normal 6 3 4 2 2 2 4 2" xfId="34021" xr:uid="{00000000-0005-0000-0000-0000FD810000}"/>
    <cellStyle name="Normal 6 3 4 2 2 2 4 3" xfId="34022" xr:uid="{00000000-0005-0000-0000-0000FE810000}"/>
    <cellStyle name="Normal 6 3 4 2 2 2 4 4" xfId="34023" xr:uid="{00000000-0005-0000-0000-0000FF810000}"/>
    <cellStyle name="Normal 6 3 4 2 2 2 5" xfId="34024" xr:uid="{00000000-0005-0000-0000-000000820000}"/>
    <cellStyle name="Normal 6 3 4 2 2 2 5 2" xfId="34025" xr:uid="{00000000-0005-0000-0000-000001820000}"/>
    <cellStyle name="Normal 6 3 4 2 2 2 5 3" xfId="34026" xr:uid="{00000000-0005-0000-0000-000002820000}"/>
    <cellStyle name="Normal 6 3 4 2 2 2 5 4" xfId="34027" xr:uid="{00000000-0005-0000-0000-000003820000}"/>
    <cellStyle name="Normal 6 3 4 2 2 2 6" xfId="34028" xr:uid="{00000000-0005-0000-0000-000004820000}"/>
    <cellStyle name="Normal 6 3 4 2 2 2 6 2" xfId="34029" xr:uid="{00000000-0005-0000-0000-000005820000}"/>
    <cellStyle name="Normal 6 3 4 2 2 2 6 3" xfId="34030" xr:uid="{00000000-0005-0000-0000-000006820000}"/>
    <cellStyle name="Normal 6 3 4 2 2 2 7" xfId="34031" xr:uid="{00000000-0005-0000-0000-000007820000}"/>
    <cellStyle name="Normal 6 3 4 2 2 2 8" xfId="34032" xr:uid="{00000000-0005-0000-0000-000008820000}"/>
    <cellStyle name="Normal 6 3 4 2 2 2 9" xfId="34033" xr:uid="{00000000-0005-0000-0000-000009820000}"/>
    <cellStyle name="Normal 6 3 4 2 2 3" xfId="34034" xr:uid="{00000000-0005-0000-0000-00000A820000}"/>
    <cellStyle name="Normal 6 3 4 2 2 3 2" xfId="34035" xr:uid="{00000000-0005-0000-0000-00000B820000}"/>
    <cellStyle name="Normal 6 3 4 2 2 3 2 2" xfId="34036" xr:uid="{00000000-0005-0000-0000-00000C820000}"/>
    <cellStyle name="Normal 6 3 4 2 2 3 2 3" xfId="34037" xr:uid="{00000000-0005-0000-0000-00000D820000}"/>
    <cellStyle name="Normal 6 3 4 2 2 3 2 4" xfId="34038" xr:uid="{00000000-0005-0000-0000-00000E820000}"/>
    <cellStyle name="Normal 6 3 4 2 2 3 3" xfId="34039" xr:uid="{00000000-0005-0000-0000-00000F820000}"/>
    <cellStyle name="Normal 6 3 4 2 2 3 3 2" xfId="34040" xr:uid="{00000000-0005-0000-0000-000010820000}"/>
    <cellStyle name="Normal 6 3 4 2 2 3 3 3" xfId="34041" xr:uid="{00000000-0005-0000-0000-000011820000}"/>
    <cellStyle name="Normal 6 3 4 2 2 3 4" xfId="34042" xr:uid="{00000000-0005-0000-0000-000012820000}"/>
    <cellStyle name="Normal 6 3 4 2 2 3 5" xfId="34043" xr:uid="{00000000-0005-0000-0000-000013820000}"/>
    <cellStyle name="Normal 6 3 4 2 2 3 6" xfId="34044" xr:uid="{00000000-0005-0000-0000-000014820000}"/>
    <cellStyle name="Normal 6 3 4 2 2 4" xfId="34045" xr:uid="{00000000-0005-0000-0000-000015820000}"/>
    <cellStyle name="Normal 6 3 4 2 2 4 2" xfId="34046" xr:uid="{00000000-0005-0000-0000-000016820000}"/>
    <cellStyle name="Normal 6 3 4 2 2 4 3" xfId="34047" xr:uid="{00000000-0005-0000-0000-000017820000}"/>
    <cellStyle name="Normal 6 3 4 2 2 4 4" xfId="34048" xr:uid="{00000000-0005-0000-0000-000018820000}"/>
    <cellStyle name="Normal 6 3 4 2 2 5" xfId="34049" xr:uid="{00000000-0005-0000-0000-000019820000}"/>
    <cellStyle name="Normal 6 3 4 2 2 5 2" xfId="34050" xr:uid="{00000000-0005-0000-0000-00001A820000}"/>
    <cellStyle name="Normal 6 3 4 2 2 5 3" xfId="34051" xr:uid="{00000000-0005-0000-0000-00001B820000}"/>
    <cellStyle name="Normal 6 3 4 2 2 5 4" xfId="34052" xr:uid="{00000000-0005-0000-0000-00001C820000}"/>
    <cellStyle name="Normal 6 3 4 2 2 6" xfId="34053" xr:uid="{00000000-0005-0000-0000-00001D820000}"/>
    <cellStyle name="Normal 6 3 4 2 2 6 2" xfId="34054" xr:uid="{00000000-0005-0000-0000-00001E820000}"/>
    <cellStyle name="Normal 6 3 4 2 2 6 3" xfId="34055" xr:uid="{00000000-0005-0000-0000-00001F820000}"/>
    <cellStyle name="Normal 6 3 4 2 2 6 4" xfId="34056" xr:uid="{00000000-0005-0000-0000-000020820000}"/>
    <cellStyle name="Normal 6 3 4 2 2 7" xfId="34057" xr:uid="{00000000-0005-0000-0000-000021820000}"/>
    <cellStyle name="Normal 6 3 4 2 2 7 2" xfId="34058" xr:uid="{00000000-0005-0000-0000-000022820000}"/>
    <cellStyle name="Normal 6 3 4 2 2 7 3" xfId="34059" xr:uid="{00000000-0005-0000-0000-000023820000}"/>
    <cellStyle name="Normal 6 3 4 2 2 8" xfId="34060" xr:uid="{00000000-0005-0000-0000-000024820000}"/>
    <cellStyle name="Normal 6 3 4 2 2 9" xfId="34061" xr:uid="{00000000-0005-0000-0000-000025820000}"/>
    <cellStyle name="Normal 6 3 4 2 3" xfId="1657" xr:uid="{00000000-0005-0000-0000-000026820000}"/>
    <cellStyle name="Normal 6 3 4 2 3 2" xfId="34062" xr:uid="{00000000-0005-0000-0000-000027820000}"/>
    <cellStyle name="Normal 6 3 4 2 3 2 2" xfId="34063" xr:uid="{00000000-0005-0000-0000-000028820000}"/>
    <cellStyle name="Normal 6 3 4 2 3 2 2 2" xfId="34064" xr:uid="{00000000-0005-0000-0000-000029820000}"/>
    <cellStyle name="Normal 6 3 4 2 3 2 2 3" xfId="34065" xr:uid="{00000000-0005-0000-0000-00002A820000}"/>
    <cellStyle name="Normal 6 3 4 2 3 2 2 4" xfId="34066" xr:uid="{00000000-0005-0000-0000-00002B820000}"/>
    <cellStyle name="Normal 6 3 4 2 3 2 3" xfId="34067" xr:uid="{00000000-0005-0000-0000-00002C820000}"/>
    <cellStyle name="Normal 6 3 4 2 3 2 3 2" xfId="34068" xr:uid="{00000000-0005-0000-0000-00002D820000}"/>
    <cellStyle name="Normal 6 3 4 2 3 2 3 3" xfId="34069" xr:uid="{00000000-0005-0000-0000-00002E820000}"/>
    <cellStyle name="Normal 6 3 4 2 3 2 4" xfId="34070" xr:uid="{00000000-0005-0000-0000-00002F820000}"/>
    <cellStyle name="Normal 6 3 4 2 3 2 5" xfId="34071" xr:uid="{00000000-0005-0000-0000-000030820000}"/>
    <cellStyle name="Normal 6 3 4 2 3 2 6" xfId="34072" xr:uid="{00000000-0005-0000-0000-000031820000}"/>
    <cellStyle name="Normal 6 3 4 2 3 3" xfId="34073" xr:uid="{00000000-0005-0000-0000-000032820000}"/>
    <cellStyle name="Normal 6 3 4 2 3 3 2" xfId="34074" xr:uid="{00000000-0005-0000-0000-000033820000}"/>
    <cellStyle name="Normal 6 3 4 2 3 3 3" xfId="34075" xr:uid="{00000000-0005-0000-0000-000034820000}"/>
    <cellStyle name="Normal 6 3 4 2 3 3 4" xfId="34076" xr:uid="{00000000-0005-0000-0000-000035820000}"/>
    <cellStyle name="Normal 6 3 4 2 3 4" xfId="34077" xr:uid="{00000000-0005-0000-0000-000036820000}"/>
    <cellStyle name="Normal 6 3 4 2 3 4 2" xfId="34078" xr:uid="{00000000-0005-0000-0000-000037820000}"/>
    <cellStyle name="Normal 6 3 4 2 3 4 3" xfId="34079" xr:uid="{00000000-0005-0000-0000-000038820000}"/>
    <cellStyle name="Normal 6 3 4 2 3 4 4" xfId="34080" xr:uid="{00000000-0005-0000-0000-000039820000}"/>
    <cellStyle name="Normal 6 3 4 2 3 5" xfId="34081" xr:uid="{00000000-0005-0000-0000-00003A820000}"/>
    <cellStyle name="Normal 6 3 4 2 3 5 2" xfId="34082" xr:uid="{00000000-0005-0000-0000-00003B820000}"/>
    <cellStyle name="Normal 6 3 4 2 3 5 3" xfId="34083" xr:uid="{00000000-0005-0000-0000-00003C820000}"/>
    <cellStyle name="Normal 6 3 4 2 3 5 4" xfId="34084" xr:uid="{00000000-0005-0000-0000-00003D820000}"/>
    <cellStyle name="Normal 6 3 4 2 3 6" xfId="34085" xr:uid="{00000000-0005-0000-0000-00003E820000}"/>
    <cellStyle name="Normal 6 3 4 2 3 6 2" xfId="34086" xr:uid="{00000000-0005-0000-0000-00003F820000}"/>
    <cellStyle name="Normal 6 3 4 2 3 6 3" xfId="34087" xr:uid="{00000000-0005-0000-0000-000040820000}"/>
    <cellStyle name="Normal 6 3 4 2 3 7" xfId="34088" xr:uid="{00000000-0005-0000-0000-000041820000}"/>
    <cellStyle name="Normal 6 3 4 2 3 8" xfId="34089" xr:uid="{00000000-0005-0000-0000-000042820000}"/>
    <cellStyle name="Normal 6 3 4 2 3 9" xfId="34090" xr:uid="{00000000-0005-0000-0000-000043820000}"/>
    <cellStyle name="Normal 6 3 4 2 4" xfId="34091" xr:uid="{00000000-0005-0000-0000-000044820000}"/>
    <cellStyle name="Normal 6 3 4 2 4 2" xfId="34092" xr:uid="{00000000-0005-0000-0000-000045820000}"/>
    <cellStyle name="Normal 6 3 4 2 4 2 2" xfId="34093" xr:uid="{00000000-0005-0000-0000-000046820000}"/>
    <cellStyle name="Normal 6 3 4 2 4 2 3" xfId="34094" xr:uid="{00000000-0005-0000-0000-000047820000}"/>
    <cellStyle name="Normal 6 3 4 2 4 2 4" xfId="34095" xr:uid="{00000000-0005-0000-0000-000048820000}"/>
    <cellStyle name="Normal 6 3 4 2 4 3" xfId="34096" xr:uid="{00000000-0005-0000-0000-000049820000}"/>
    <cellStyle name="Normal 6 3 4 2 4 3 2" xfId="34097" xr:uid="{00000000-0005-0000-0000-00004A820000}"/>
    <cellStyle name="Normal 6 3 4 2 4 3 3" xfId="34098" xr:uid="{00000000-0005-0000-0000-00004B820000}"/>
    <cellStyle name="Normal 6 3 4 2 4 4" xfId="34099" xr:uid="{00000000-0005-0000-0000-00004C820000}"/>
    <cellStyle name="Normal 6 3 4 2 4 5" xfId="34100" xr:uid="{00000000-0005-0000-0000-00004D820000}"/>
    <cellStyle name="Normal 6 3 4 2 4 6" xfId="34101" xr:uid="{00000000-0005-0000-0000-00004E820000}"/>
    <cellStyle name="Normal 6 3 4 2 5" xfId="34102" xr:uid="{00000000-0005-0000-0000-00004F820000}"/>
    <cellStyle name="Normal 6 3 4 2 5 2" xfId="34103" xr:uid="{00000000-0005-0000-0000-000050820000}"/>
    <cellStyle name="Normal 6 3 4 2 5 3" xfId="34104" xr:uid="{00000000-0005-0000-0000-000051820000}"/>
    <cellStyle name="Normal 6 3 4 2 5 4" xfId="34105" xr:uid="{00000000-0005-0000-0000-000052820000}"/>
    <cellStyle name="Normal 6 3 4 2 6" xfId="34106" xr:uid="{00000000-0005-0000-0000-000053820000}"/>
    <cellStyle name="Normal 6 3 4 2 6 2" xfId="34107" xr:uid="{00000000-0005-0000-0000-000054820000}"/>
    <cellStyle name="Normal 6 3 4 2 6 3" xfId="34108" xr:uid="{00000000-0005-0000-0000-000055820000}"/>
    <cellStyle name="Normal 6 3 4 2 6 4" xfId="34109" xr:uid="{00000000-0005-0000-0000-000056820000}"/>
    <cellStyle name="Normal 6 3 4 2 7" xfId="34110" xr:uid="{00000000-0005-0000-0000-000057820000}"/>
    <cellStyle name="Normal 6 3 4 2 7 2" xfId="34111" xr:uid="{00000000-0005-0000-0000-000058820000}"/>
    <cellStyle name="Normal 6 3 4 2 7 3" xfId="34112" xr:uid="{00000000-0005-0000-0000-000059820000}"/>
    <cellStyle name="Normal 6 3 4 2 7 4" xfId="34113" xr:uid="{00000000-0005-0000-0000-00005A820000}"/>
    <cellStyle name="Normal 6 3 4 2 8" xfId="34114" xr:uid="{00000000-0005-0000-0000-00005B820000}"/>
    <cellStyle name="Normal 6 3 4 2 8 2" xfId="34115" xr:uid="{00000000-0005-0000-0000-00005C820000}"/>
    <cellStyle name="Normal 6 3 4 2 8 3" xfId="34116" xr:uid="{00000000-0005-0000-0000-00005D820000}"/>
    <cellStyle name="Normal 6 3 4 2 9" xfId="34117" xr:uid="{00000000-0005-0000-0000-00005E820000}"/>
    <cellStyle name="Normal 6 3 4 3" xfId="803" xr:uid="{00000000-0005-0000-0000-00005F820000}"/>
    <cellStyle name="Normal 6 3 4 3 10" xfId="34118" xr:uid="{00000000-0005-0000-0000-000060820000}"/>
    <cellStyle name="Normal 6 3 4 3 2" xfId="1659" xr:uid="{00000000-0005-0000-0000-000061820000}"/>
    <cellStyle name="Normal 6 3 4 3 2 2" xfId="34119" xr:uid="{00000000-0005-0000-0000-000062820000}"/>
    <cellStyle name="Normal 6 3 4 3 2 2 2" xfId="34120" xr:uid="{00000000-0005-0000-0000-000063820000}"/>
    <cellStyle name="Normal 6 3 4 3 2 2 2 2" xfId="34121" xr:uid="{00000000-0005-0000-0000-000064820000}"/>
    <cellStyle name="Normal 6 3 4 3 2 2 2 3" xfId="34122" xr:uid="{00000000-0005-0000-0000-000065820000}"/>
    <cellStyle name="Normal 6 3 4 3 2 2 2 4" xfId="34123" xr:uid="{00000000-0005-0000-0000-000066820000}"/>
    <cellStyle name="Normal 6 3 4 3 2 2 3" xfId="34124" xr:uid="{00000000-0005-0000-0000-000067820000}"/>
    <cellStyle name="Normal 6 3 4 3 2 2 3 2" xfId="34125" xr:uid="{00000000-0005-0000-0000-000068820000}"/>
    <cellStyle name="Normal 6 3 4 3 2 2 3 3" xfId="34126" xr:uid="{00000000-0005-0000-0000-000069820000}"/>
    <cellStyle name="Normal 6 3 4 3 2 2 4" xfId="34127" xr:uid="{00000000-0005-0000-0000-00006A820000}"/>
    <cellStyle name="Normal 6 3 4 3 2 2 5" xfId="34128" xr:uid="{00000000-0005-0000-0000-00006B820000}"/>
    <cellStyle name="Normal 6 3 4 3 2 2 6" xfId="34129" xr:uid="{00000000-0005-0000-0000-00006C820000}"/>
    <cellStyle name="Normal 6 3 4 3 2 3" xfId="34130" xr:uid="{00000000-0005-0000-0000-00006D820000}"/>
    <cellStyle name="Normal 6 3 4 3 2 3 2" xfId="34131" xr:uid="{00000000-0005-0000-0000-00006E820000}"/>
    <cellStyle name="Normal 6 3 4 3 2 3 3" xfId="34132" xr:uid="{00000000-0005-0000-0000-00006F820000}"/>
    <cellStyle name="Normal 6 3 4 3 2 3 4" xfId="34133" xr:uid="{00000000-0005-0000-0000-000070820000}"/>
    <cellStyle name="Normal 6 3 4 3 2 4" xfId="34134" xr:uid="{00000000-0005-0000-0000-000071820000}"/>
    <cellStyle name="Normal 6 3 4 3 2 4 2" xfId="34135" xr:uid="{00000000-0005-0000-0000-000072820000}"/>
    <cellStyle name="Normal 6 3 4 3 2 4 3" xfId="34136" xr:uid="{00000000-0005-0000-0000-000073820000}"/>
    <cellStyle name="Normal 6 3 4 3 2 4 4" xfId="34137" xr:uid="{00000000-0005-0000-0000-000074820000}"/>
    <cellStyle name="Normal 6 3 4 3 2 5" xfId="34138" xr:uid="{00000000-0005-0000-0000-000075820000}"/>
    <cellStyle name="Normal 6 3 4 3 2 5 2" xfId="34139" xr:uid="{00000000-0005-0000-0000-000076820000}"/>
    <cellStyle name="Normal 6 3 4 3 2 5 3" xfId="34140" xr:uid="{00000000-0005-0000-0000-000077820000}"/>
    <cellStyle name="Normal 6 3 4 3 2 5 4" xfId="34141" xr:uid="{00000000-0005-0000-0000-000078820000}"/>
    <cellStyle name="Normal 6 3 4 3 2 6" xfId="34142" xr:uid="{00000000-0005-0000-0000-000079820000}"/>
    <cellStyle name="Normal 6 3 4 3 2 6 2" xfId="34143" xr:uid="{00000000-0005-0000-0000-00007A820000}"/>
    <cellStyle name="Normal 6 3 4 3 2 6 3" xfId="34144" xr:uid="{00000000-0005-0000-0000-00007B820000}"/>
    <cellStyle name="Normal 6 3 4 3 2 7" xfId="34145" xr:uid="{00000000-0005-0000-0000-00007C820000}"/>
    <cellStyle name="Normal 6 3 4 3 2 8" xfId="34146" xr:uid="{00000000-0005-0000-0000-00007D820000}"/>
    <cellStyle name="Normal 6 3 4 3 2 9" xfId="34147" xr:uid="{00000000-0005-0000-0000-00007E820000}"/>
    <cellStyle name="Normal 6 3 4 3 3" xfId="34148" xr:uid="{00000000-0005-0000-0000-00007F820000}"/>
    <cellStyle name="Normal 6 3 4 3 3 2" xfId="34149" xr:uid="{00000000-0005-0000-0000-000080820000}"/>
    <cellStyle name="Normal 6 3 4 3 3 2 2" xfId="34150" xr:uid="{00000000-0005-0000-0000-000081820000}"/>
    <cellStyle name="Normal 6 3 4 3 3 2 3" xfId="34151" xr:uid="{00000000-0005-0000-0000-000082820000}"/>
    <cellStyle name="Normal 6 3 4 3 3 2 4" xfId="34152" xr:uid="{00000000-0005-0000-0000-000083820000}"/>
    <cellStyle name="Normal 6 3 4 3 3 3" xfId="34153" xr:uid="{00000000-0005-0000-0000-000084820000}"/>
    <cellStyle name="Normal 6 3 4 3 3 3 2" xfId="34154" xr:uid="{00000000-0005-0000-0000-000085820000}"/>
    <cellStyle name="Normal 6 3 4 3 3 3 3" xfId="34155" xr:uid="{00000000-0005-0000-0000-000086820000}"/>
    <cellStyle name="Normal 6 3 4 3 3 4" xfId="34156" xr:uid="{00000000-0005-0000-0000-000087820000}"/>
    <cellStyle name="Normal 6 3 4 3 3 5" xfId="34157" xr:uid="{00000000-0005-0000-0000-000088820000}"/>
    <cellStyle name="Normal 6 3 4 3 3 6" xfId="34158" xr:uid="{00000000-0005-0000-0000-000089820000}"/>
    <cellStyle name="Normal 6 3 4 3 4" xfId="34159" xr:uid="{00000000-0005-0000-0000-00008A820000}"/>
    <cellStyle name="Normal 6 3 4 3 4 2" xfId="34160" xr:uid="{00000000-0005-0000-0000-00008B820000}"/>
    <cellStyle name="Normal 6 3 4 3 4 3" xfId="34161" xr:uid="{00000000-0005-0000-0000-00008C820000}"/>
    <cellStyle name="Normal 6 3 4 3 4 4" xfId="34162" xr:uid="{00000000-0005-0000-0000-00008D820000}"/>
    <cellStyle name="Normal 6 3 4 3 5" xfId="34163" xr:uid="{00000000-0005-0000-0000-00008E820000}"/>
    <cellStyle name="Normal 6 3 4 3 5 2" xfId="34164" xr:uid="{00000000-0005-0000-0000-00008F820000}"/>
    <cellStyle name="Normal 6 3 4 3 5 3" xfId="34165" xr:uid="{00000000-0005-0000-0000-000090820000}"/>
    <cellStyle name="Normal 6 3 4 3 5 4" xfId="34166" xr:uid="{00000000-0005-0000-0000-000091820000}"/>
    <cellStyle name="Normal 6 3 4 3 6" xfId="34167" xr:uid="{00000000-0005-0000-0000-000092820000}"/>
    <cellStyle name="Normal 6 3 4 3 6 2" xfId="34168" xr:uid="{00000000-0005-0000-0000-000093820000}"/>
    <cellStyle name="Normal 6 3 4 3 6 3" xfId="34169" xr:uid="{00000000-0005-0000-0000-000094820000}"/>
    <cellStyle name="Normal 6 3 4 3 6 4" xfId="34170" xr:uid="{00000000-0005-0000-0000-000095820000}"/>
    <cellStyle name="Normal 6 3 4 3 7" xfId="34171" xr:uid="{00000000-0005-0000-0000-000096820000}"/>
    <cellStyle name="Normal 6 3 4 3 7 2" xfId="34172" xr:uid="{00000000-0005-0000-0000-000097820000}"/>
    <cellStyle name="Normal 6 3 4 3 7 3" xfId="34173" xr:uid="{00000000-0005-0000-0000-000098820000}"/>
    <cellStyle name="Normal 6 3 4 3 8" xfId="34174" xr:uid="{00000000-0005-0000-0000-000099820000}"/>
    <cellStyle name="Normal 6 3 4 3 9" xfId="34175" xr:uid="{00000000-0005-0000-0000-00009A820000}"/>
    <cellStyle name="Normal 6 3 4 4" xfId="1656" xr:uid="{00000000-0005-0000-0000-00009B820000}"/>
    <cellStyle name="Normal 6 3 4 4 2" xfId="34176" xr:uid="{00000000-0005-0000-0000-00009C820000}"/>
    <cellStyle name="Normal 6 3 4 4 2 2" xfId="34177" xr:uid="{00000000-0005-0000-0000-00009D820000}"/>
    <cellStyle name="Normal 6 3 4 4 2 2 2" xfId="34178" xr:uid="{00000000-0005-0000-0000-00009E820000}"/>
    <cellStyle name="Normal 6 3 4 4 2 2 3" xfId="34179" xr:uid="{00000000-0005-0000-0000-00009F820000}"/>
    <cellStyle name="Normal 6 3 4 4 2 2 4" xfId="34180" xr:uid="{00000000-0005-0000-0000-0000A0820000}"/>
    <cellStyle name="Normal 6 3 4 4 2 3" xfId="34181" xr:uid="{00000000-0005-0000-0000-0000A1820000}"/>
    <cellStyle name="Normal 6 3 4 4 2 3 2" xfId="34182" xr:uid="{00000000-0005-0000-0000-0000A2820000}"/>
    <cellStyle name="Normal 6 3 4 4 2 3 3" xfId="34183" xr:uid="{00000000-0005-0000-0000-0000A3820000}"/>
    <cellStyle name="Normal 6 3 4 4 2 4" xfId="34184" xr:uid="{00000000-0005-0000-0000-0000A4820000}"/>
    <cellStyle name="Normal 6 3 4 4 2 5" xfId="34185" xr:uid="{00000000-0005-0000-0000-0000A5820000}"/>
    <cellStyle name="Normal 6 3 4 4 2 6" xfId="34186" xr:uid="{00000000-0005-0000-0000-0000A6820000}"/>
    <cellStyle name="Normal 6 3 4 4 3" xfId="34187" xr:uid="{00000000-0005-0000-0000-0000A7820000}"/>
    <cellStyle name="Normal 6 3 4 4 3 2" xfId="34188" xr:uid="{00000000-0005-0000-0000-0000A8820000}"/>
    <cellStyle name="Normal 6 3 4 4 3 3" xfId="34189" xr:uid="{00000000-0005-0000-0000-0000A9820000}"/>
    <cellStyle name="Normal 6 3 4 4 3 4" xfId="34190" xr:uid="{00000000-0005-0000-0000-0000AA820000}"/>
    <cellStyle name="Normal 6 3 4 4 4" xfId="34191" xr:uid="{00000000-0005-0000-0000-0000AB820000}"/>
    <cellStyle name="Normal 6 3 4 4 4 2" xfId="34192" xr:uid="{00000000-0005-0000-0000-0000AC820000}"/>
    <cellStyle name="Normal 6 3 4 4 4 3" xfId="34193" xr:uid="{00000000-0005-0000-0000-0000AD820000}"/>
    <cellStyle name="Normal 6 3 4 4 4 4" xfId="34194" xr:uid="{00000000-0005-0000-0000-0000AE820000}"/>
    <cellStyle name="Normal 6 3 4 4 5" xfId="34195" xr:uid="{00000000-0005-0000-0000-0000AF820000}"/>
    <cellStyle name="Normal 6 3 4 4 5 2" xfId="34196" xr:uid="{00000000-0005-0000-0000-0000B0820000}"/>
    <cellStyle name="Normal 6 3 4 4 5 3" xfId="34197" xr:uid="{00000000-0005-0000-0000-0000B1820000}"/>
    <cellStyle name="Normal 6 3 4 4 5 4" xfId="34198" xr:uid="{00000000-0005-0000-0000-0000B2820000}"/>
    <cellStyle name="Normal 6 3 4 4 6" xfId="34199" xr:uid="{00000000-0005-0000-0000-0000B3820000}"/>
    <cellStyle name="Normal 6 3 4 4 6 2" xfId="34200" xr:uid="{00000000-0005-0000-0000-0000B4820000}"/>
    <cellStyle name="Normal 6 3 4 4 6 3" xfId="34201" xr:uid="{00000000-0005-0000-0000-0000B5820000}"/>
    <cellStyle name="Normal 6 3 4 4 7" xfId="34202" xr:uid="{00000000-0005-0000-0000-0000B6820000}"/>
    <cellStyle name="Normal 6 3 4 4 8" xfId="34203" xr:uid="{00000000-0005-0000-0000-0000B7820000}"/>
    <cellStyle name="Normal 6 3 4 4 9" xfId="34204" xr:uid="{00000000-0005-0000-0000-0000B8820000}"/>
    <cellStyle name="Normal 6 3 4 5" xfId="34205" xr:uid="{00000000-0005-0000-0000-0000B9820000}"/>
    <cellStyle name="Normal 6 3 4 5 2" xfId="34206" xr:uid="{00000000-0005-0000-0000-0000BA820000}"/>
    <cellStyle name="Normal 6 3 4 5 2 2" xfId="34207" xr:uid="{00000000-0005-0000-0000-0000BB820000}"/>
    <cellStyle name="Normal 6 3 4 5 2 2 2" xfId="34208" xr:uid="{00000000-0005-0000-0000-0000BC820000}"/>
    <cellStyle name="Normal 6 3 4 5 2 2 3" xfId="34209" xr:uid="{00000000-0005-0000-0000-0000BD820000}"/>
    <cellStyle name="Normal 6 3 4 5 2 2 4" xfId="34210" xr:uid="{00000000-0005-0000-0000-0000BE820000}"/>
    <cellStyle name="Normal 6 3 4 5 2 3" xfId="34211" xr:uid="{00000000-0005-0000-0000-0000BF820000}"/>
    <cellStyle name="Normal 6 3 4 5 2 3 2" xfId="34212" xr:uid="{00000000-0005-0000-0000-0000C0820000}"/>
    <cellStyle name="Normal 6 3 4 5 2 3 3" xfId="34213" xr:uid="{00000000-0005-0000-0000-0000C1820000}"/>
    <cellStyle name="Normal 6 3 4 5 2 4" xfId="34214" xr:uid="{00000000-0005-0000-0000-0000C2820000}"/>
    <cellStyle name="Normal 6 3 4 5 2 5" xfId="34215" xr:uid="{00000000-0005-0000-0000-0000C3820000}"/>
    <cellStyle name="Normal 6 3 4 5 2 6" xfId="34216" xr:uid="{00000000-0005-0000-0000-0000C4820000}"/>
    <cellStyle name="Normal 6 3 4 5 3" xfId="34217" xr:uid="{00000000-0005-0000-0000-0000C5820000}"/>
    <cellStyle name="Normal 6 3 4 5 3 2" xfId="34218" xr:uid="{00000000-0005-0000-0000-0000C6820000}"/>
    <cellStyle name="Normal 6 3 4 5 3 3" xfId="34219" xr:uid="{00000000-0005-0000-0000-0000C7820000}"/>
    <cellStyle name="Normal 6 3 4 5 3 4" xfId="34220" xr:uid="{00000000-0005-0000-0000-0000C8820000}"/>
    <cellStyle name="Normal 6 3 4 5 4" xfId="34221" xr:uid="{00000000-0005-0000-0000-0000C9820000}"/>
    <cellStyle name="Normal 6 3 4 5 4 2" xfId="34222" xr:uid="{00000000-0005-0000-0000-0000CA820000}"/>
    <cellStyle name="Normal 6 3 4 5 4 3" xfId="34223" xr:uid="{00000000-0005-0000-0000-0000CB820000}"/>
    <cellStyle name="Normal 6 3 4 5 4 4" xfId="34224" xr:uid="{00000000-0005-0000-0000-0000CC820000}"/>
    <cellStyle name="Normal 6 3 4 5 5" xfId="34225" xr:uid="{00000000-0005-0000-0000-0000CD820000}"/>
    <cellStyle name="Normal 6 3 4 5 5 2" xfId="34226" xr:uid="{00000000-0005-0000-0000-0000CE820000}"/>
    <cellStyle name="Normal 6 3 4 5 5 3" xfId="34227" xr:uid="{00000000-0005-0000-0000-0000CF820000}"/>
    <cellStyle name="Normal 6 3 4 5 5 4" xfId="34228" xr:uid="{00000000-0005-0000-0000-0000D0820000}"/>
    <cellStyle name="Normal 6 3 4 5 6" xfId="34229" xr:uid="{00000000-0005-0000-0000-0000D1820000}"/>
    <cellStyle name="Normal 6 3 4 5 6 2" xfId="34230" xr:uid="{00000000-0005-0000-0000-0000D2820000}"/>
    <cellStyle name="Normal 6 3 4 5 6 3" xfId="34231" xr:uid="{00000000-0005-0000-0000-0000D3820000}"/>
    <cellStyle name="Normal 6 3 4 5 7" xfId="34232" xr:uid="{00000000-0005-0000-0000-0000D4820000}"/>
    <cellStyle name="Normal 6 3 4 5 8" xfId="34233" xr:uid="{00000000-0005-0000-0000-0000D5820000}"/>
    <cellStyle name="Normal 6 3 4 5 9" xfId="34234" xr:uid="{00000000-0005-0000-0000-0000D6820000}"/>
    <cellStyle name="Normal 6 3 4 6" xfId="34235" xr:uid="{00000000-0005-0000-0000-0000D7820000}"/>
    <cellStyle name="Normal 6 3 4 6 2" xfId="34236" xr:uid="{00000000-0005-0000-0000-0000D8820000}"/>
    <cellStyle name="Normal 6 3 4 6 2 2" xfId="34237" xr:uid="{00000000-0005-0000-0000-0000D9820000}"/>
    <cellStyle name="Normal 6 3 4 6 2 2 2" xfId="34238" xr:uid="{00000000-0005-0000-0000-0000DA820000}"/>
    <cellStyle name="Normal 6 3 4 6 2 2 3" xfId="34239" xr:uid="{00000000-0005-0000-0000-0000DB820000}"/>
    <cellStyle name="Normal 6 3 4 6 2 2 4" xfId="34240" xr:uid="{00000000-0005-0000-0000-0000DC820000}"/>
    <cellStyle name="Normal 6 3 4 6 2 3" xfId="34241" xr:uid="{00000000-0005-0000-0000-0000DD820000}"/>
    <cellStyle name="Normal 6 3 4 6 2 3 2" xfId="34242" xr:uid="{00000000-0005-0000-0000-0000DE820000}"/>
    <cellStyle name="Normal 6 3 4 6 2 3 3" xfId="34243" xr:uid="{00000000-0005-0000-0000-0000DF820000}"/>
    <cellStyle name="Normal 6 3 4 6 2 4" xfId="34244" xr:uid="{00000000-0005-0000-0000-0000E0820000}"/>
    <cellStyle name="Normal 6 3 4 6 2 5" xfId="34245" xr:uid="{00000000-0005-0000-0000-0000E1820000}"/>
    <cellStyle name="Normal 6 3 4 6 2 6" xfId="34246" xr:uid="{00000000-0005-0000-0000-0000E2820000}"/>
    <cellStyle name="Normal 6 3 4 6 3" xfId="34247" xr:uid="{00000000-0005-0000-0000-0000E3820000}"/>
    <cellStyle name="Normal 6 3 4 6 3 2" xfId="34248" xr:uid="{00000000-0005-0000-0000-0000E4820000}"/>
    <cellStyle name="Normal 6 3 4 6 3 3" xfId="34249" xr:uid="{00000000-0005-0000-0000-0000E5820000}"/>
    <cellStyle name="Normal 6 3 4 6 3 4" xfId="34250" xr:uid="{00000000-0005-0000-0000-0000E6820000}"/>
    <cellStyle name="Normal 6 3 4 6 4" xfId="34251" xr:uid="{00000000-0005-0000-0000-0000E7820000}"/>
    <cellStyle name="Normal 6 3 4 6 4 2" xfId="34252" xr:uid="{00000000-0005-0000-0000-0000E8820000}"/>
    <cellStyle name="Normal 6 3 4 6 4 3" xfId="34253" xr:uid="{00000000-0005-0000-0000-0000E9820000}"/>
    <cellStyle name="Normal 6 3 4 6 4 4" xfId="34254" xr:uid="{00000000-0005-0000-0000-0000EA820000}"/>
    <cellStyle name="Normal 6 3 4 6 5" xfId="34255" xr:uid="{00000000-0005-0000-0000-0000EB820000}"/>
    <cellStyle name="Normal 6 3 4 6 5 2" xfId="34256" xr:uid="{00000000-0005-0000-0000-0000EC820000}"/>
    <cellStyle name="Normal 6 3 4 6 5 3" xfId="34257" xr:uid="{00000000-0005-0000-0000-0000ED820000}"/>
    <cellStyle name="Normal 6 3 4 6 6" xfId="34258" xr:uid="{00000000-0005-0000-0000-0000EE820000}"/>
    <cellStyle name="Normal 6 3 4 6 7" xfId="34259" xr:uid="{00000000-0005-0000-0000-0000EF820000}"/>
    <cellStyle name="Normal 6 3 4 6 8" xfId="34260" xr:uid="{00000000-0005-0000-0000-0000F0820000}"/>
    <cellStyle name="Normal 6 3 4 7" xfId="34261" xr:uid="{00000000-0005-0000-0000-0000F1820000}"/>
    <cellStyle name="Normal 6 3 4 7 2" xfId="34262" xr:uid="{00000000-0005-0000-0000-0000F2820000}"/>
    <cellStyle name="Normal 6 3 4 7 2 2" xfId="34263" xr:uid="{00000000-0005-0000-0000-0000F3820000}"/>
    <cellStyle name="Normal 6 3 4 7 2 3" xfId="34264" xr:uid="{00000000-0005-0000-0000-0000F4820000}"/>
    <cellStyle name="Normal 6 3 4 7 2 4" xfId="34265" xr:uid="{00000000-0005-0000-0000-0000F5820000}"/>
    <cellStyle name="Normal 6 3 4 7 3" xfId="34266" xr:uid="{00000000-0005-0000-0000-0000F6820000}"/>
    <cellStyle name="Normal 6 3 4 7 3 2" xfId="34267" xr:uid="{00000000-0005-0000-0000-0000F7820000}"/>
    <cellStyle name="Normal 6 3 4 7 3 3" xfId="34268" xr:uid="{00000000-0005-0000-0000-0000F8820000}"/>
    <cellStyle name="Normal 6 3 4 7 4" xfId="34269" xr:uid="{00000000-0005-0000-0000-0000F9820000}"/>
    <cellStyle name="Normal 6 3 4 7 5" xfId="34270" xr:uid="{00000000-0005-0000-0000-0000FA820000}"/>
    <cellStyle name="Normal 6 3 4 7 6" xfId="34271" xr:uid="{00000000-0005-0000-0000-0000FB820000}"/>
    <cellStyle name="Normal 6 3 4 8" xfId="34272" xr:uid="{00000000-0005-0000-0000-0000FC820000}"/>
    <cellStyle name="Normal 6 3 4 8 2" xfId="34273" xr:uid="{00000000-0005-0000-0000-0000FD820000}"/>
    <cellStyle name="Normal 6 3 4 8 3" xfId="34274" xr:uid="{00000000-0005-0000-0000-0000FE820000}"/>
    <cellStyle name="Normal 6 3 4 8 4" xfId="34275" xr:uid="{00000000-0005-0000-0000-0000FF820000}"/>
    <cellStyle name="Normal 6 3 4 9" xfId="34276" xr:uid="{00000000-0005-0000-0000-000000830000}"/>
    <cellStyle name="Normal 6 3 4 9 2" xfId="34277" xr:uid="{00000000-0005-0000-0000-000001830000}"/>
    <cellStyle name="Normal 6 3 4 9 3" xfId="34278" xr:uid="{00000000-0005-0000-0000-000002830000}"/>
    <cellStyle name="Normal 6 3 4 9 4" xfId="34279" xr:uid="{00000000-0005-0000-0000-000003830000}"/>
    <cellStyle name="Normal 6 3 5" xfId="552" xr:uid="{00000000-0005-0000-0000-000004830000}"/>
    <cellStyle name="Normal 6 3 5 10" xfId="34280" xr:uid="{00000000-0005-0000-0000-000005830000}"/>
    <cellStyle name="Normal 6 3 5 10 2" xfId="34281" xr:uid="{00000000-0005-0000-0000-000006830000}"/>
    <cellStyle name="Normal 6 3 5 10 3" xfId="34282" xr:uid="{00000000-0005-0000-0000-000007830000}"/>
    <cellStyle name="Normal 6 3 5 10 4" xfId="34283" xr:uid="{00000000-0005-0000-0000-000008830000}"/>
    <cellStyle name="Normal 6 3 5 11" xfId="34284" xr:uid="{00000000-0005-0000-0000-000009830000}"/>
    <cellStyle name="Normal 6 3 5 11 2" xfId="34285" xr:uid="{00000000-0005-0000-0000-00000A830000}"/>
    <cellStyle name="Normal 6 3 5 11 3" xfId="34286" xr:uid="{00000000-0005-0000-0000-00000B830000}"/>
    <cellStyle name="Normal 6 3 5 12" xfId="34287" xr:uid="{00000000-0005-0000-0000-00000C830000}"/>
    <cellStyle name="Normal 6 3 5 13" xfId="34288" xr:uid="{00000000-0005-0000-0000-00000D830000}"/>
    <cellStyle name="Normal 6 3 5 14" xfId="34289" xr:uid="{00000000-0005-0000-0000-00000E830000}"/>
    <cellStyle name="Normal 6 3 5 2" xfId="693" xr:uid="{00000000-0005-0000-0000-00000F830000}"/>
    <cellStyle name="Normal 6 3 5 2 10" xfId="34290" xr:uid="{00000000-0005-0000-0000-000010830000}"/>
    <cellStyle name="Normal 6 3 5 2 11" xfId="34291" xr:uid="{00000000-0005-0000-0000-000011830000}"/>
    <cellStyle name="Normal 6 3 5 2 2" xfId="1158" xr:uid="{00000000-0005-0000-0000-000012830000}"/>
    <cellStyle name="Normal 6 3 5 2 2 10" xfId="34292" xr:uid="{00000000-0005-0000-0000-000013830000}"/>
    <cellStyle name="Normal 6 3 5 2 2 2" xfId="1662" xr:uid="{00000000-0005-0000-0000-000014830000}"/>
    <cellStyle name="Normal 6 3 5 2 2 2 2" xfId="34293" xr:uid="{00000000-0005-0000-0000-000015830000}"/>
    <cellStyle name="Normal 6 3 5 2 2 2 2 2" xfId="34294" xr:uid="{00000000-0005-0000-0000-000016830000}"/>
    <cellStyle name="Normal 6 3 5 2 2 2 2 2 2" xfId="34295" xr:uid="{00000000-0005-0000-0000-000017830000}"/>
    <cellStyle name="Normal 6 3 5 2 2 2 2 2 3" xfId="34296" xr:uid="{00000000-0005-0000-0000-000018830000}"/>
    <cellStyle name="Normal 6 3 5 2 2 2 2 2 4" xfId="34297" xr:uid="{00000000-0005-0000-0000-000019830000}"/>
    <cellStyle name="Normal 6 3 5 2 2 2 2 3" xfId="34298" xr:uid="{00000000-0005-0000-0000-00001A830000}"/>
    <cellStyle name="Normal 6 3 5 2 2 2 2 3 2" xfId="34299" xr:uid="{00000000-0005-0000-0000-00001B830000}"/>
    <cellStyle name="Normal 6 3 5 2 2 2 2 3 3" xfId="34300" xr:uid="{00000000-0005-0000-0000-00001C830000}"/>
    <cellStyle name="Normal 6 3 5 2 2 2 2 4" xfId="34301" xr:uid="{00000000-0005-0000-0000-00001D830000}"/>
    <cellStyle name="Normal 6 3 5 2 2 2 2 5" xfId="34302" xr:uid="{00000000-0005-0000-0000-00001E830000}"/>
    <cellStyle name="Normal 6 3 5 2 2 2 2 6" xfId="34303" xr:uid="{00000000-0005-0000-0000-00001F830000}"/>
    <cellStyle name="Normal 6 3 5 2 2 2 3" xfId="34304" xr:uid="{00000000-0005-0000-0000-000020830000}"/>
    <cellStyle name="Normal 6 3 5 2 2 2 3 2" xfId="34305" xr:uid="{00000000-0005-0000-0000-000021830000}"/>
    <cellStyle name="Normal 6 3 5 2 2 2 3 3" xfId="34306" xr:uid="{00000000-0005-0000-0000-000022830000}"/>
    <cellStyle name="Normal 6 3 5 2 2 2 3 4" xfId="34307" xr:uid="{00000000-0005-0000-0000-000023830000}"/>
    <cellStyle name="Normal 6 3 5 2 2 2 4" xfId="34308" xr:uid="{00000000-0005-0000-0000-000024830000}"/>
    <cellStyle name="Normal 6 3 5 2 2 2 4 2" xfId="34309" xr:uid="{00000000-0005-0000-0000-000025830000}"/>
    <cellStyle name="Normal 6 3 5 2 2 2 4 3" xfId="34310" xr:uid="{00000000-0005-0000-0000-000026830000}"/>
    <cellStyle name="Normal 6 3 5 2 2 2 4 4" xfId="34311" xr:uid="{00000000-0005-0000-0000-000027830000}"/>
    <cellStyle name="Normal 6 3 5 2 2 2 5" xfId="34312" xr:uid="{00000000-0005-0000-0000-000028830000}"/>
    <cellStyle name="Normal 6 3 5 2 2 2 5 2" xfId="34313" xr:uid="{00000000-0005-0000-0000-000029830000}"/>
    <cellStyle name="Normal 6 3 5 2 2 2 5 3" xfId="34314" xr:uid="{00000000-0005-0000-0000-00002A830000}"/>
    <cellStyle name="Normal 6 3 5 2 2 2 5 4" xfId="34315" xr:uid="{00000000-0005-0000-0000-00002B830000}"/>
    <cellStyle name="Normal 6 3 5 2 2 2 6" xfId="34316" xr:uid="{00000000-0005-0000-0000-00002C830000}"/>
    <cellStyle name="Normal 6 3 5 2 2 2 6 2" xfId="34317" xr:uid="{00000000-0005-0000-0000-00002D830000}"/>
    <cellStyle name="Normal 6 3 5 2 2 2 6 3" xfId="34318" xr:uid="{00000000-0005-0000-0000-00002E830000}"/>
    <cellStyle name="Normal 6 3 5 2 2 2 7" xfId="34319" xr:uid="{00000000-0005-0000-0000-00002F830000}"/>
    <cellStyle name="Normal 6 3 5 2 2 2 8" xfId="34320" xr:uid="{00000000-0005-0000-0000-000030830000}"/>
    <cellStyle name="Normal 6 3 5 2 2 2 9" xfId="34321" xr:uid="{00000000-0005-0000-0000-000031830000}"/>
    <cellStyle name="Normal 6 3 5 2 2 3" xfId="34322" xr:uid="{00000000-0005-0000-0000-000032830000}"/>
    <cellStyle name="Normal 6 3 5 2 2 3 2" xfId="34323" xr:uid="{00000000-0005-0000-0000-000033830000}"/>
    <cellStyle name="Normal 6 3 5 2 2 3 2 2" xfId="34324" xr:uid="{00000000-0005-0000-0000-000034830000}"/>
    <cellStyle name="Normal 6 3 5 2 2 3 2 3" xfId="34325" xr:uid="{00000000-0005-0000-0000-000035830000}"/>
    <cellStyle name="Normal 6 3 5 2 2 3 2 4" xfId="34326" xr:uid="{00000000-0005-0000-0000-000036830000}"/>
    <cellStyle name="Normal 6 3 5 2 2 3 3" xfId="34327" xr:uid="{00000000-0005-0000-0000-000037830000}"/>
    <cellStyle name="Normal 6 3 5 2 2 3 3 2" xfId="34328" xr:uid="{00000000-0005-0000-0000-000038830000}"/>
    <cellStyle name="Normal 6 3 5 2 2 3 3 3" xfId="34329" xr:uid="{00000000-0005-0000-0000-000039830000}"/>
    <cellStyle name="Normal 6 3 5 2 2 3 4" xfId="34330" xr:uid="{00000000-0005-0000-0000-00003A830000}"/>
    <cellStyle name="Normal 6 3 5 2 2 3 5" xfId="34331" xr:uid="{00000000-0005-0000-0000-00003B830000}"/>
    <cellStyle name="Normal 6 3 5 2 2 3 6" xfId="34332" xr:uid="{00000000-0005-0000-0000-00003C830000}"/>
    <cellStyle name="Normal 6 3 5 2 2 4" xfId="34333" xr:uid="{00000000-0005-0000-0000-00003D830000}"/>
    <cellStyle name="Normal 6 3 5 2 2 4 2" xfId="34334" xr:uid="{00000000-0005-0000-0000-00003E830000}"/>
    <cellStyle name="Normal 6 3 5 2 2 4 3" xfId="34335" xr:uid="{00000000-0005-0000-0000-00003F830000}"/>
    <cellStyle name="Normal 6 3 5 2 2 4 4" xfId="34336" xr:uid="{00000000-0005-0000-0000-000040830000}"/>
    <cellStyle name="Normal 6 3 5 2 2 5" xfId="34337" xr:uid="{00000000-0005-0000-0000-000041830000}"/>
    <cellStyle name="Normal 6 3 5 2 2 5 2" xfId="34338" xr:uid="{00000000-0005-0000-0000-000042830000}"/>
    <cellStyle name="Normal 6 3 5 2 2 5 3" xfId="34339" xr:uid="{00000000-0005-0000-0000-000043830000}"/>
    <cellStyle name="Normal 6 3 5 2 2 5 4" xfId="34340" xr:uid="{00000000-0005-0000-0000-000044830000}"/>
    <cellStyle name="Normal 6 3 5 2 2 6" xfId="34341" xr:uid="{00000000-0005-0000-0000-000045830000}"/>
    <cellStyle name="Normal 6 3 5 2 2 6 2" xfId="34342" xr:uid="{00000000-0005-0000-0000-000046830000}"/>
    <cellStyle name="Normal 6 3 5 2 2 6 3" xfId="34343" xr:uid="{00000000-0005-0000-0000-000047830000}"/>
    <cellStyle name="Normal 6 3 5 2 2 6 4" xfId="34344" xr:uid="{00000000-0005-0000-0000-000048830000}"/>
    <cellStyle name="Normal 6 3 5 2 2 7" xfId="34345" xr:uid="{00000000-0005-0000-0000-000049830000}"/>
    <cellStyle name="Normal 6 3 5 2 2 7 2" xfId="34346" xr:uid="{00000000-0005-0000-0000-00004A830000}"/>
    <cellStyle name="Normal 6 3 5 2 2 7 3" xfId="34347" xr:uid="{00000000-0005-0000-0000-00004B830000}"/>
    <cellStyle name="Normal 6 3 5 2 2 8" xfId="34348" xr:uid="{00000000-0005-0000-0000-00004C830000}"/>
    <cellStyle name="Normal 6 3 5 2 2 9" xfId="34349" xr:uid="{00000000-0005-0000-0000-00004D830000}"/>
    <cellStyle name="Normal 6 3 5 2 3" xfId="1661" xr:uid="{00000000-0005-0000-0000-00004E830000}"/>
    <cellStyle name="Normal 6 3 5 2 3 2" xfId="34350" xr:uid="{00000000-0005-0000-0000-00004F830000}"/>
    <cellStyle name="Normal 6 3 5 2 3 2 2" xfId="34351" xr:uid="{00000000-0005-0000-0000-000050830000}"/>
    <cellStyle name="Normal 6 3 5 2 3 2 2 2" xfId="34352" xr:uid="{00000000-0005-0000-0000-000051830000}"/>
    <cellStyle name="Normal 6 3 5 2 3 2 2 3" xfId="34353" xr:uid="{00000000-0005-0000-0000-000052830000}"/>
    <cellStyle name="Normal 6 3 5 2 3 2 2 4" xfId="34354" xr:uid="{00000000-0005-0000-0000-000053830000}"/>
    <cellStyle name="Normal 6 3 5 2 3 2 3" xfId="34355" xr:uid="{00000000-0005-0000-0000-000054830000}"/>
    <cellStyle name="Normal 6 3 5 2 3 2 3 2" xfId="34356" xr:uid="{00000000-0005-0000-0000-000055830000}"/>
    <cellStyle name="Normal 6 3 5 2 3 2 3 3" xfId="34357" xr:uid="{00000000-0005-0000-0000-000056830000}"/>
    <cellStyle name="Normal 6 3 5 2 3 2 4" xfId="34358" xr:uid="{00000000-0005-0000-0000-000057830000}"/>
    <cellStyle name="Normal 6 3 5 2 3 2 5" xfId="34359" xr:uid="{00000000-0005-0000-0000-000058830000}"/>
    <cellStyle name="Normal 6 3 5 2 3 2 6" xfId="34360" xr:uid="{00000000-0005-0000-0000-000059830000}"/>
    <cellStyle name="Normal 6 3 5 2 3 3" xfId="34361" xr:uid="{00000000-0005-0000-0000-00005A830000}"/>
    <cellStyle name="Normal 6 3 5 2 3 3 2" xfId="34362" xr:uid="{00000000-0005-0000-0000-00005B830000}"/>
    <cellStyle name="Normal 6 3 5 2 3 3 3" xfId="34363" xr:uid="{00000000-0005-0000-0000-00005C830000}"/>
    <cellStyle name="Normal 6 3 5 2 3 3 4" xfId="34364" xr:uid="{00000000-0005-0000-0000-00005D830000}"/>
    <cellStyle name="Normal 6 3 5 2 3 4" xfId="34365" xr:uid="{00000000-0005-0000-0000-00005E830000}"/>
    <cellStyle name="Normal 6 3 5 2 3 4 2" xfId="34366" xr:uid="{00000000-0005-0000-0000-00005F830000}"/>
    <cellStyle name="Normal 6 3 5 2 3 4 3" xfId="34367" xr:uid="{00000000-0005-0000-0000-000060830000}"/>
    <cellStyle name="Normal 6 3 5 2 3 4 4" xfId="34368" xr:uid="{00000000-0005-0000-0000-000061830000}"/>
    <cellStyle name="Normal 6 3 5 2 3 5" xfId="34369" xr:uid="{00000000-0005-0000-0000-000062830000}"/>
    <cellStyle name="Normal 6 3 5 2 3 5 2" xfId="34370" xr:uid="{00000000-0005-0000-0000-000063830000}"/>
    <cellStyle name="Normal 6 3 5 2 3 5 3" xfId="34371" xr:uid="{00000000-0005-0000-0000-000064830000}"/>
    <cellStyle name="Normal 6 3 5 2 3 5 4" xfId="34372" xr:uid="{00000000-0005-0000-0000-000065830000}"/>
    <cellStyle name="Normal 6 3 5 2 3 6" xfId="34373" xr:uid="{00000000-0005-0000-0000-000066830000}"/>
    <cellStyle name="Normal 6 3 5 2 3 6 2" xfId="34374" xr:uid="{00000000-0005-0000-0000-000067830000}"/>
    <cellStyle name="Normal 6 3 5 2 3 6 3" xfId="34375" xr:uid="{00000000-0005-0000-0000-000068830000}"/>
    <cellStyle name="Normal 6 3 5 2 3 7" xfId="34376" xr:uid="{00000000-0005-0000-0000-000069830000}"/>
    <cellStyle name="Normal 6 3 5 2 3 8" xfId="34377" xr:uid="{00000000-0005-0000-0000-00006A830000}"/>
    <cellStyle name="Normal 6 3 5 2 3 9" xfId="34378" xr:uid="{00000000-0005-0000-0000-00006B830000}"/>
    <cellStyle name="Normal 6 3 5 2 4" xfId="34379" xr:uid="{00000000-0005-0000-0000-00006C830000}"/>
    <cellStyle name="Normal 6 3 5 2 4 2" xfId="34380" xr:uid="{00000000-0005-0000-0000-00006D830000}"/>
    <cellStyle name="Normal 6 3 5 2 4 2 2" xfId="34381" xr:uid="{00000000-0005-0000-0000-00006E830000}"/>
    <cellStyle name="Normal 6 3 5 2 4 2 3" xfId="34382" xr:uid="{00000000-0005-0000-0000-00006F830000}"/>
    <cellStyle name="Normal 6 3 5 2 4 2 4" xfId="34383" xr:uid="{00000000-0005-0000-0000-000070830000}"/>
    <cellStyle name="Normal 6 3 5 2 4 3" xfId="34384" xr:uid="{00000000-0005-0000-0000-000071830000}"/>
    <cellStyle name="Normal 6 3 5 2 4 3 2" xfId="34385" xr:uid="{00000000-0005-0000-0000-000072830000}"/>
    <cellStyle name="Normal 6 3 5 2 4 3 3" xfId="34386" xr:uid="{00000000-0005-0000-0000-000073830000}"/>
    <cellStyle name="Normal 6 3 5 2 4 4" xfId="34387" xr:uid="{00000000-0005-0000-0000-000074830000}"/>
    <cellStyle name="Normal 6 3 5 2 4 5" xfId="34388" xr:uid="{00000000-0005-0000-0000-000075830000}"/>
    <cellStyle name="Normal 6 3 5 2 4 6" xfId="34389" xr:uid="{00000000-0005-0000-0000-000076830000}"/>
    <cellStyle name="Normal 6 3 5 2 5" xfId="34390" xr:uid="{00000000-0005-0000-0000-000077830000}"/>
    <cellStyle name="Normal 6 3 5 2 5 2" xfId="34391" xr:uid="{00000000-0005-0000-0000-000078830000}"/>
    <cellStyle name="Normal 6 3 5 2 5 3" xfId="34392" xr:uid="{00000000-0005-0000-0000-000079830000}"/>
    <cellStyle name="Normal 6 3 5 2 5 4" xfId="34393" xr:uid="{00000000-0005-0000-0000-00007A830000}"/>
    <cellStyle name="Normal 6 3 5 2 6" xfId="34394" xr:uid="{00000000-0005-0000-0000-00007B830000}"/>
    <cellStyle name="Normal 6 3 5 2 6 2" xfId="34395" xr:uid="{00000000-0005-0000-0000-00007C830000}"/>
    <cellStyle name="Normal 6 3 5 2 6 3" xfId="34396" xr:uid="{00000000-0005-0000-0000-00007D830000}"/>
    <cellStyle name="Normal 6 3 5 2 6 4" xfId="34397" xr:uid="{00000000-0005-0000-0000-00007E830000}"/>
    <cellStyle name="Normal 6 3 5 2 7" xfId="34398" xr:uid="{00000000-0005-0000-0000-00007F830000}"/>
    <cellStyle name="Normal 6 3 5 2 7 2" xfId="34399" xr:uid="{00000000-0005-0000-0000-000080830000}"/>
    <cellStyle name="Normal 6 3 5 2 7 3" xfId="34400" xr:uid="{00000000-0005-0000-0000-000081830000}"/>
    <cellStyle name="Normal 6 3 5 2 7 4" xfId="34401" xr:uid="{00000000-0005-0000-0000-000082830000}"/>
    <cellStyle name="Normal 6 3 5 2 8" xfId="34402" xr:uid="{00000000-0005-0000-0000-000083830000}"/>
    <cellStyle name="Normal 6 3 5 2 8 2" xfId="34403" xr:uid="{00000000-0005-0000-0000-000084830000}"/>
    <cellStyle name="Normal 6 3 5 2 8 3" xfId="34404" xr:uid="{00000000-0005-0000-0000-000085830000}"/>
    <cellStyle name="Normal 6 3 5 2 9" xfId="34405" xr:uid="{00000000-0005-0000-0000-000086830000}"/>
    <cellStyle name="Normal 6 3 5 3" xfId="846" xr:uid="{00000000-0005-0000-0000-000087830000}"/>
    <cellStyle name="Normal 6 3 5 3 10" xfId="34406" xr:uid="{00000000-0005-0000-0000-000088830000}"/>
    <cellStyle name="Normal 6 3 5 3 2" xfId="1663" xr:uid="{00000000-0005-0000-0000-000089830000}"/>
    <cellStyle name="Normal 6 3 5 3 2 2" xfId="34407" xr:uid="{00000000-0005-0000-0000-00008A830000}"/>
    <cellStyle name="Normal 6 3 5 3 2 2 2" xfId="34408" xr:uid="{00000000-0005-0000-0000-00008B830000}"/>
    <cellStyle name="Normal 6 3 5 3 2 2 2 2" xfId="34409" xr:uid="{00000000-0005-0000-0000-00008C830000}"/>
    <cellStyle name="Normal 6 3 5 3 2 2 2 3" xfId="34410" xr:uid="{00000000-0005-0000-0000-00008D830000}"/>
    <cellStyle name="Normal 6 3 5 3 2 2 2 4" xfId="34411" xr:uid="{00000000-0005-0000-0000-00008E830000}"/>
    <cellStyle name="Normal 6 3 5 3 2 2 3" xfId="34412" xr:uid="{00000000-0005-0000-0000-00008F830000}"/>
    <cellStyle name="Normal 6 3 5 3 2 2 3 2" xfId="34413" xr:uid="{00000000-0005-0000-0000-000090830000}"/>
    <cellStyle name="Normal 6 3 5 3 2 2 3 3" xfId="34414" xr:uid="{00000000-0005-0000-0000-000091830000}"/>
    <cellStyle name="Normal 6 3 5 3 2 2 4" xfId="34415" xr:uid="{00000000-0005-0000-0000-000092830000}"/>
    <cellStyle name="Normal 6 3 5 3 2 2 5" xfId="34416" xr:uid="{00000000-0005-0000-0000-000093830000}"/>
    <cellStyle name="Normal 6 3 5 3 2 2 6" xfId="34417" xr:uid="{00000000-0005-0000-0000-000094830000}"/>
    <cellStyle name="Normal 6 3 5 3 2 3" xfId="34418" xr:uid="{00000000-0005-0000-0000-000095830000}"/>
    <cellStyle name="Normal 6 3 5 3 2 3 2" xfId="34419" xr:uid="{00000000-0005-0000-0000-000096830000}"/>
    <cellStyle name="Normal 6 3 5 3 2 3 3" xfId="34420" xr:uid="{00000000-0005-0000-0000-000097830000}"/>
    <cellStyle name="Normal 6 3 5 3 2 3 4" xfId="34421" xr:uid="{00000000-0005-0000-0000-000098830000}"/>
    <cellStyle name="Normal 6 3 5 3 2 4" xfId="34422" xr:uid="{00000000-0005-0000-0000-000099830000}"/>
    <cellStyle name="Normal 6 3 5 3 2 4 2" xfId="34423" xr:uid="{00000000-0005-0000-0000-00009A830000}"/>
    <cellStyle name="Normal 6 3 5 3 2 4 3" xfId="34424" xr:uid="{00000000-0005-0000-0000-00009B830000}"/>
    <cellStyle name="Normal 6 3 5 3 2 4 4" xfId="34425" xr:uid="{00000000-0005-0000-0000-00009C830000}"/>
    <cellStyle name="Normal 6 3 5 3 2 5" xfId="34426" xr:uid="{00000000-0005-0000-0000-00009D830000}"/>
    <cellStyle name="Normal 6 3 5 3 2 5 2" xfId="34427" xr:uid="{00000000-0005-0000-0000-00009E830000}"/>
    <cellStyle name="Normal 6 3 5 3 2 5 3" xfId="34428" xr:uid="{00000000-0005-0000-0000-00009F830000}"/>
    <cellStyle name="Normal 6 3 5 3 2 5 4" xfId="34429" xr:uid="{00000000-0005-0000-0000-0000A0830000}"/>
    <cellStyle name="Normal 6 3 5 3 2 6" xfId="34430" xr:uid="{00000000-0005-0000-0000-0000A1830000}"/>
    <cellStyle name="Normal 6 3 5 3 2 6 2" xfId="34431" xr:uid="{00000000-0005-0000-0000-0000A2830000}"/>
    <cellStyle name="Normal 6 3 5 3 2 6 3" xfId="34432" xr:uid="{00000000-0005-0000-0000-0000A3830000}"/>
    <cellStyle name="Normal 6 3 5 3 2 7" xfId="34433" xr:uid="{00000000-0005-0000-0000-0000A4830000}"/>
    <cellStyle name="Normal 6 3 5 3 2 8" xfId="34434" xr:uid="{00000000-0005-0000-0000-0000A5830000}"/>
    <cellStyle name="Normal 6 3 5 3 2 9" xfId="34435" xr:uid="{00000000-0005-0000-0000-0000A6830000}"/>
    <cellStyle name="Normal 6 3 5 3 3" xfId="34436" xr:uid="{00000000-0005-0000-0000-0000A7830000}"/>
    <cellStyle name="Normal 6 3 5 3 3 2" xfId="34437" xr:uid="{00000000-0005-0000-0000-0000A8830000}"/>
    <cellStyle name="Normal 6 3 5 3 3 2 2" xfId="34438" xr:uid="{00000000-0005-0000-0000-0000A9830000}"/>
    <cellStyle name="Normal 6 3 5 3 3 2 3" xfId="34439" xr:uid="{00000000-0005-0000-0000-0000AA830000}"/>
    <cellStyle name="Normal 6 3 5 3 3 2 4" xfId="34440" xr:uid="{00000000-0005-0000-0000-0000AB830000}"/>
    <cellStyle name="Normal 6 3 5 3 3 3" xfId="34441" xr:uid="{00000000-0005-0000-0000-0000AC830000}"/>
    <cellStyle name="Normal 6 3 5 3 3 3 2" xfId="34442" xr:uid="{00000000-0005-0000-0000-0000AD830000}"/>
    <cellStyle name="Normal 6 3 5 3 3 3 3" xfId="34443" xr:uid="{00000000-0005-0000-0000-0000AE830000}"/>
    <cellStyle name="Normal 6 3 5 3 3 4" xfId="34444" xr:uid="{00000000-0005-0000-0000-0000AF830000}"/>
    <cellStyle name="Normal 6 3 5 3 3 5" xfId="34445" xr:uid="{00000000-0005-0000-0000-0000B0830000}"/>
    <cellStyle name="Normal 6 3 5 3 3 6" xfId="34446" xr:uid="{00000000-0005-0000-0000-0000B1830000}"/>
    <cellStyle name="Normal 6 3 5 3 4" xfId="34447" xr:uid="{00000000-0005-0000-0000-0000B2830000}"/>
    <cellStyle name="Normal 6 3 5 3 4 2" xfId="34448" xr:uid="{00000000-0005-0000-0000-0000B3830000}"/>
    <cellStyle name="Normal 6 3 5 3 4 3" xfId="34449" xr:uid="{00000000-0005-0000-0000-0000B4830000}"/>
    <cellStyle name="Normal 6 3 5 3 4 4" xfId="34450" xr:uid="{00000000-0005-0000-0000-0000B5830000}"/>
    <cellStyle name="Normal 6 3 5 3 5" xfId="34451" xr:uid="{00000000-0005-0000-0000-0000B6830000}"/>
    <cellStyle name="Normal 6 3 5 3 5 2" xfId="34452" xr:uid="{00000000-0005-0000-0000-0000B7830000}"/>
    <cellStyle name="Normal 6 3 5 3 5 3" xfId="34453" xr:uid="{00000000-0005-0000-0000-0000B8830000}"/>
    <cellStyle name="Normal 6 3 5 3 5 4" xfId="34454" xr:uid="{00000000-0005-0000-0000-0000B9830000}"/>
    <cellStyle name="Normal 6 3 5 3 6" xfId="34455" xr:uid="{00000000-0005-0000-0000-0000BA830000}"/>
    <cellStyle name="Normal 6 3 5 3 6 2" xfId="34456" xr:uid="{00000000-0005-0000-0000-0000BB830000}"/>
    <cellStyle name="Normal 6 3 5 3 6 3" xfId="34457" xr:uid="{00000000-0005-0000-0000-0000BC830000}"/>
    <cellStyle name="Normal 6 3 5 3 6 4" xfId="34458" xr:uid="{00000000-0005-0000-0000-0000BD830000}"/>
    <cellStyle name="Normal 6 3 5 3 7" xfId="34459" xr:uid="{00000000-0005-0000-0000-0000BE830000}"/>
    <cellStyle name="Normal 6 3 5 3 7 2" xfId="34460" xr:uid="{00000000-0005-0000-0000-0000BF830000}"/>
    <cellStyle name="Normal 6 3 5 3 7 3" xfId="34461" xr:uid="{00000000-0005-0000-0000-0000C0830000}"/>
    <cellStyle name="Normal 6 3 5 3 8" xfId="34462" xr:uid="{00000000-0005-0000-0000-0000C1830000}"/>
    <cellStyle name="Normal 6 3 5 3 9" xfId="34463" xr:uid="{00000000-0005-0000-0000-0000C2830000}"/>
    <cellStyle name="Normal 6 3 5 4" xfId="1660" xr:uid="{00000000-0005-0000-0000-0000C3830000}"/>
    <cellStyle name="Normal 6 3 5 4 2" xfId="34464" xr:uid="{00000000-0005-0000-0000-0000C4830000}"/>
    <cellStyle name="Normal 6 3 5 4 2 2" xfId="34465" xr:uid="{00000000-0005-0000-0000-0000C5830000}"/>
    <cellStyle name="Normal 6 3 5 4 2 2 2" xfId="34466" xr:uid="{00000000-0005-0000-0000-0000C6830000}"/>
    <cellStyle name="Normal 6 3 5 4 2 2 3" xfId="34467" xr:uid="{00000000-0005-0000-0000-0000C7830000}"/>
    <cellStyle name="Normal 6 3 5 4 2 2 4" xfId="34468" xr:uid="{00000000-0005-0000-0000-0000C8830000}"/>
    <cellStyle name="Normal 6 3 5 4 2 3" xfId="34469" xr:uid="{00000000-0005-0000-0000-0000C9830000}"/>
    <cellStyle name="Normal 6 3 5 4 2 3 2" xfId="34470" xr:uid="{00000000-0005-0000-0000-0000CA830000}"/>
    <cellStyle name="Normal 6 3 5 4 2 3 3" xfId="34471" xr:uid="{00000000-0005-0000-0000-0000CB830000}"/>
    <cellStyle name="Normal 6 3 5 4 2 4" xfId="34472" xr:uid="{00000000-0005-0000-0000-0000CC830000}"/>
    <cellStyle name="Normal 6 3 5 4 2 5" xfId="34473" xr:uid="{00000000-0005-0000-0000-0000CD830000}"/>
    <cellStyle name="Normal 6 3 5 4 2 6" xfId="34474" xr:uid="{00000000-0005-0000-0000-0000CE830000}"/>
    <cellStyle name="Normal 6 3 5 4 3" xfId="34475" xr:uid="{00000000-0005-0000-0000-0000CF830000}"/>
    <cellStyle name="Normal 6 3 5 4 3 2" xfId="34476" xr:uid="{00000000-0005-0000-0000-0000D0830000}"/>
    <cellStyle name="Normal 6 3 5 4 3 3" xfId="34477" xr:uid="{00000000-0005-0000-0000-0000D1830000}"/>
    <cellStyle name="Normal 6 3 5 4 3 4" xfId="34478" xr:uid="{00000000-0005-0000-0000-0000D2830000}"/>
    <cellStyle name="Normal 6 3 5 4 4" xfId="34479" xr:uid="{00000000-0005-0000-0000-0000D3830000}"/>
    <cellStyle name="Normal 6 3 5 4 4 2" xfId="34480" xr:uid="{00000000-0005-0000-0000-0000D4830000}"/>
    <cellStyle name="Normal 6 3 5 4 4 3" xfId="34481" xr:uid="{00000000-0005-0000-0000-0000D5830000}"/>
    <cellStyle name="Normal 6 3 5 4 4 4" xfId="34482" xr:uid="{00000000-0005-0000-0000-0000D6830000}"/>
    <cellStyle name="Normal 6 3 5 4 5" xfId="34483" xr:uid="{00000000-0005-0000-0000-0000D7830000}"/>
    <cellStyle name="Normal 6 3 5 4 5 2" xfId="34484" xr:uid="{00000000-0005-0000-0000-0000D8830000}"/>
    <cellStyle name="Normal 6 3 5 4 5 3" xfId="34485" xr:uid="{00000000-0005-0000-0000-0000D9830000}"/>
    <cellStyle name="Normal 6 3 5 4 5 4" xfId="34486" xr:uid="{00000000-0005-0000-0000-0000DA830000}"/>
    <cellStyle name="Normal 6 3 5 4 6" xfId="34487" xr:uid="{00000000-0005-0000-0000-0000DB830000}"/>
    <cellStyle name="Normal 6 3 5 4 6 2" xfId="34488" xr:uid="{00000000-0005-0000-0000-0000DC830000}"/>
    <cellStyle name="Normal 6 3 5 4 6 3" xfId="34489" xr:uid="{00000000-0005-0000-0000-0000DD830000}"/>
    <cellStyle name="Normal 6 3 5 4 7" xfId="34490" xr:uid="{00000000-0005-0000-0000-0000DE830000}"/>
    <cellStyle name="Normal 6 3 5 4 8" xfId="34491" xr:uid="{00000000-0005-0000-0000-0000DF830000}"/>
    <cellStyle name="Normal 6 3 5 4 9" xfId="34492" xr:uid="{00000000-0005-0000-0000-0000E0830000}"/>
    <cellStyle name="Normal 6 3 5 5" xfId="34493" xr:uid="{00000000-0005-0000-0000-0000E1830000}"/>
    <cellStyle name="Normal 6 3 5 5 2" xfId="34494" xr:uid="{00000000-0005-0000-0000-0000E2830000}"/>
    <cellStyle name="Normal 6 3 5 5 2 2" xfId="34495" xr:uid="{00000000-0005-0000-0000-0000E3830000}"/>
    <cellStyle name="Normal 6 3 5 5 2 2 2" xfId="34496" xr:uid="{00000000-0005-0000-0000-0000E4830000}"/>
    <cellStyle name="Normal 6 3 5 5 2 2 3" xfId="34497" xr:uid="{00000000-0005-0000-0000-0000E5830000}"/>
    <cellStyle name="Normal 6 3 5 5 2 2 4" xfId="34498" xr:uid="{00000000-0005-0000-0000-0000E6830000}"/>
    <cellStyle name="Normal 6 3 5 5 2 3" xfId="34499" xr:uid="{00000000-0005-0000-0000-0000E7830000}"/>
    <cellStyle name="Normal 6 3 5 5 2 3 2" xfId="34500" xr:uid="{00000000-0005-0000-0000-0000E8830000}"/>
    <cellStyle name="Normal 6 3 5 5 2 3 3" xfId="34501" xr:uid="{00000000-0005-0000-0000-0000E9830000}"/>
    <cellStyle name="Normal 6 3 5 5 2 4" xfId="34502" xr:uid="{00000000-0005-0000-0000-0000EA830000}"/>
    <cellStyle name="Normal 6 3 5 5 2 5" xfId="34503" xr:uid="{00000000-0005-0000-0000-0000EB830000}"/>
    <cellStyle name="Normal 6 3 5 5 2 6" xfId="34504" xr:uid="{00000000-0005-0000-0000-0000EC830000}"/>
    <cellStyle name="Normal 6 3 5 5 3" xfId="34505" xr:uid="{00000000-0005-0000-0000-0000ED830000}"/>
    <cellStyle name="Normal 6 3 5 5 3 2" xfId="34506" xr:uid="{00000000-0005-0000-0000-0000EE830000}"/>
    <cellStyle name="Normal 6 3 5 5 3 3" xfId="34507" xr:uid="{00000000-0005-0000-0000-0000EF830000}"/>
    <cellStyle name="Normal 6 3 5 5 3 4" xfId="34508" xr:uid="{00000000-0005-0000-0000-0000F0830000}"/>
    <cellStyle name="Normal 6 3 5 5 4" xfId="34509" xr:uid="{00000000-0005-0000-0000-0000F1830000}"/>
    <cellStyle name="Normal 6 3 5 5 4 2" xfId="34510" xr:uid="{00000000-0005-0000-0000-0000F2830000}"/>
    <cellStyle name="Normal 6 3 5 5 4 3" xfId="34511" xr:uid="{00000000-0005-0000-0000-0000F3830000}"/>
    <cellStyle name="Normal 6 3 5 5 4 4" xfId="34512" xr:uid="{00000000-0005-0000-0000-0000F4830000}"/>
    <cellStyle name="Normal 6 3 5 5 5" xfId="34513" xr:uid="{00000000-0005-0000-0000-0000F5830000}"/>
    <cellStyle name="Normal 6 3 5 5 5 2" xfId="34514" xr:uid="{00000000-0005-0000-0000-0000F6830000}"/>
    <cellStyle name="Normal 6 3 5 5 5 3" xfId="34515" xr:uid="{00000000-0005-0000-0000-0000F7830000}"/>
    <cellStyle name="Normal 6 3 5 5 5 4" xfId="34516" xr:uid="{00000000-0005-0000-0000-0000F8830000}"/>
    <cellStyle name="Normal 6 3 5 5 6" xfId="34517" xr:uid="{00000000-0005-0000-0000-0000F9830000}"/>
    <cellStyle name="Normal 6 3 5 5 6 2" xfId="34518" xr:uid="{00000000-0005-0000-0000-0000FA830000}"/>
    <cellStyle name="Normal 6 3 5 5 6 3" xfId="34519" xr:uid="{00000000-0005-0000-0000-0000FB830000}"/>
    <cellStyle name="Normal 6 3 5 5 7" xfId="34520" xr:uid="{00000000-0005-0000-0000-0000FC830000}"/>
    <cellStyle name="Normal 6 3 5 5 8" xfId="34521" xr:uid="{00000000-0005-0000-0000-0000FD830000}"/>
    <cellStyle name="Normal 6 3 5 5 9" xfId="34522" xr:uid="{00000000-0005-0000-0000-0000FE830000}"/>
    <cellStyle name="Normal 6 3 5 6" xfId="34523" xr:uid="{00000000-0005-0000-0000-0000FF830000}"/>
    <cellStyle name="Normal 6 3 5 6 2" xfId="34524" xr:uid="{00000000-0005-0000-0000-000000840000}"/>
    <cellStyle name="Normal 6 3 5 6 2 2" xfId="34525" xr:uid="{00000000-0005-0000-0000-000001840000}"/>
    <cellStyle name="Normal 6 3 5 6 2 2 2" xfId="34526" xr:uid="{00000000-0005-0000-0000-000002840000}"/>
    <cellStyle name="Normal 6 3 5 6 2 2 3" xfId="34527" xr:uid="{00000000-0005-0000-0000-000003840000}"/>
    <cellStyle name="Normal 6 3 5 6 2 2 4" xfId="34528" xr:uid="{00000000-0005-0000-0000-000004840000}"/>
    <cellStyle name="Normal 6 3 5 6 2 3" xfId="34529" xr:uid="{00000000-0005-0000-0000-000005840000}"/>
    <cellStyle name="Normal 6 3 5 6 2 3 2" xfId="34530" xr:uid="{00000000-0005-0000-0000-000006840000}"/>
    <cellStyle name="Normal 6 3 5 6 2 3 3" xfId="34531" xr:uid="{00000000-0005-0000-0000-000007840000}"/>
    <cellStyle name="Normal 6 3 5 6 2 4" xfId="34532" xr:uid="{00000000-0005-0000-0000-000008840000}"/>
    <cellStyle name="Normal 6 3 5 6 2 5" xfId="34533" xr:uid="{00000000-0005-0000-0000-000009840000}"/>
    <cellStyle name="Normal 6 3 5 6 2 6" xfId="34534" xr:uid="{00000000-0005-0000-0000-00000A840000}"/>
    <cellStyle name="Normal 6 3 5 6 3" xfId="34535" xr:uid="{00000000-0005-0000-0000-00000B840000}"/>
    <cellStyle name="Normal 6 3 5 6 3 2" xfId="34536" xr:uid="{00000000-0005-0000-0000-00000C840000}"/>
    <cellStyle name="Normal 6 3 5 6 3 3" xfId="34537" xr:uid="{00000000-0005-0000-0000-00000D840000}"/>
    <cellStyle name="Normal 6 3 5 6 3 4" xfId="34538" xr:uid="{00000000-0005-0000-0000-00000E840000}"/>
    <cellStyle name="Normal 6 3 5 6 4" xfId="34539" xr:uid="{00000000-0005-0000-0000-00000F840000}"/>
    <cellStyle name="Normal 6 3 5 6 4 2" xfId="34540" xr:uid="{00000000-0005-0000-0000-000010840000}"/>
    <cellStyle name="Normal 6 3 5 6 4 3" xfId="34541" xr:uid="{00000000-0005-0000-0000-000011840000}"/>
    <cellStyle name="Normal 6 3 5 6 4 4" xfId="34542" xr:uid="{00000000-0005-0000-0000-000012840000}"/>
    <cellStyle name="Normal 6 3 5 6 5" xfId="34543" xr:uid="{00000000-0005-0000-0000-000013840000}"/>
    <cellStyle name="Normal 6 3 5 6 5 2" xfId="34544" xr:uid="{00000000-0005-0000-0000-000014840000}"/>
    <cellStyle name="Normal 6 3 5 6 5 3" xfId="34545" xr:uid="{00000000-0005-0000-0000-000015840000}"/>
    <cellStyle name="Normal 6 3 5 6 6" xfId="34546" xr:uid="{00000000-0005-0000-0000-000016840000}"/>
    <cellStyle name="Normal 6 3 5 6 7" xfId="34547" xr:uid="{00000000-0005-0000-0000-000017840000}"/>
    <cellStyle name="Normal 6 3 5 6 8" xfId="34548" xr:uid="{00000000-0005-0000-0000-000018840000}"/>
    <cellStyle name="Normal 6 3 5 7" xfId="34549" xr:uid="{00000000-0005-0000-0000-000019840000}"/>
    <cellStyle name="Normal 6 3 5 7 2" xfId="34550" xr:uid="{00000000-0005-0000-0000-00001A840000}"/>
    <cellStyle name="Normal 6 3 5 7 2 2" xfId="34551" xr:uid="{00000000-0005-0000-0000-00001B840000}"/>
    <cellStyle name="Normal 6 3 5 7 2 3" xfId="34552" xr:uid="{00000000-0005-0000-0000-00001C840000}"/>
    <cellStyle name="Normal 6 3 5 7 2 4" xfId="34553" xr:uid="{00000000-0005-0000-0000-00001D840000}"/>
    <cellStyle name="Normal 6 3 5 7 3" xfId="34554" xr:uid="{00000000-0005-0000-0000-00001E840000}"/>
    <cellStyle name="Normal 6 3 5 7 3 2" xfId="34555" xr:uid="{00000000-0005-0000-0000-00001F840000}"/>
    <cellStyle name="Normal 6 3 5 7 3 3" xfId="34556" xr:uid="{00000000-0005-0000-0000-000020840000}"/>
    <cellStyle name="Normal 6 3 5 7 4" xfId="34557" xr:uid="{00000000-0005-0000-0000-000021840000}"/>
    <cellStyle name="Normal 6 3 5 7 5" xfId="34558" xr:uid="{00000000-0005-0000-0000-000022840000}"/>
    <cellStyle name="Normal 6 3 5 7 6" xfId="34559" xr:uid="{00000000-0005-0000-0000-000023840000}"/>
    <cellStyle name="Normal 6 3 5 8" xfId="34560" xr:uid="{00000000-0005-0000-0000-000024840000}"/>
    <cellStyle name="Normal 6 3 5 8 2" xfId="34561" xr:uid="{00000000-0005-0000-0000-000025840000}"/>
    <cellStyle name="Normal 6 3 5 8 3" xfId="34562" xr:uid="{00000000-0005-0000-0000-000026840000}"/>
    <cellStyle name="Normal 6 3 5 8 4" xfId="34563" xr:uid="{00000000-0005-0000-0000-000027840000}"/>
    <cellStyle name="Normal 6 3 5 9" xfId="34564" xr:uid="{00000000-0005-0000-0000-000028840000}"/>
    <cellStyle name="Normal 6 3 5 9 2" xfId="34565" xr:uid="{00000000-0005-0000-0000-000029840000}"/>
    <cellStyle name="Normal 6 3 5 9 3" xfId="34566" xr:uid="{00000000-0005-0000-0000-00002A840000}"/>
    <cellStyle name="Normal 6 3 5 9 4" xfId="34567" xr:uid="{00000000-0005-0000-0000-00002B840000}"/>
    <cellStyle name="Normal 6 3 6" xfId="386" xr:uid="{00000000-0005-0000-0000-00002C840000}"/>
    <cellStyle name="Normal 6 3 6 10" xfId="34568" xr:uid="{00000000-0005-0000-0000-00002D840000}"/>
    <cellStyle name="Normal 6 3 6 11" xfId="34569" xr:uid="{00000000-0005-0000-0000-00002E840000}"/>
    <cellStyle name="Normal 6 3 6 2" xfId="956" xr:uid="{00000000-0005-0000-0000-00002F840000}"/>
    <cellStyle name="Normal 6 3 6 2 10" xfId="34570" xr:uid="{00000000-0005-0000-0000-000030840000}"/>
    <cellStyle name="Normal 6 3 6 2 2" xfId="1665" xr:uid="{00000000-0005-0000-0000-000031840000}"/>
    <cellStyle name="Normal 6 3 6 2 2 2" xfId="34571" xr:uid="{00000000-0005-0000-0000-000032840000}"/>
    <cellStyle name="Normal 6 3 6 2 2 2 2" xfId="34572" xr:uid="{00000000-0005-0000-0000-000033840000}"/>
    <cellStyle name="Normal 6 3 6 2 2 2 2 2" xfId="34573" xr:uid="{00000000-0005-0000-0000-000034840000}"/>
    <cellStyle name="Normal 6 3 6 2 2 2 2 3" xfId="34574" xr:uid="{00000000-0005-0000-0000-000035840000}"/>
    <cellStyle name="Normal 6 3 6 2 2 2 2 4" xfId="34575" xr:uid="{00000000-0005-0000-0000-000036840000}"/>
    <cellStyle name="Normal 6 3 6 2 2 2 3" xfId="34576" xr:uid="{00000000-0005-0000-0000-000037840000}"/>
    <cellStyle name="Normal 6 3 6 2 2 2 3 2" xfId="34577" xr:uid="{00000000-0005-0000-0000-000038840000}"/>
    <cellStyle name="Normal 6 3 6 2 2 2 3 3" xfId="34578" xr:uid="{00000000-0005-0000-0000-000039840000}"/>
    <cellStyle name="Normal 6 3 6 2 2 2 4" xfId="34579" xr:uid="{00000000-0005-0000-0000-00003A840000}"/>
    <cellStyle name="Normal 6 3 6 2 2 2 5" xfId="34580" xr:uid="{00000000-0005-0000-0000-00003B840000}"/>
    <cellStyle name="Normal 6 3 6 2 2 2 6" xfId="34581" xr:uid="{00000000-0005-0000-0000-00003C840000}"/>
    <cellStyle name="Normal 6 3 6 2 2 3" xfId="34582" xr:uid="{00000000-0005-0000-0000-00003D840000}"/>
    <cellStyle name="Normal 6 3 6 2 2 3 2" xfId="34583" xr:uid="{00000000-0005-0000-0000-00003E840000}"/>
    <cellStyle name="Normal 6 3 6 2 2 3 3" xfId="34584" xr:uid="{00000000-0005-0000-0000-00003F840000}"/>
    <cellStyle name="Normal 6 3 6 2 2 3 4" xfId="34585" xr:uid="{00000000-0005-0000-0000-000040840000}"/>
    <cellStyle name="Normal 6 3 6 2 2 4" xfId="34586" xr:uid="{00000000-0005-0000-0000-000041840000}"/>
    <cellStyle name="Normal 6 3 6 2 2 4 2" xfId="34587" xr:uid="{00000000-0005-0000-0000-000042840000}"/>
    <cellStyle name="Normal 6 3 6 2 2 4 3" xfId="34588" xr:uid="{00000000-0005-0000-0000-000043840000}"/>
    <cellStyle name="Normal 6 3 6 2 2 4 4" xfId="34589" xr:uid="{00000000-0005-0000-0000-000044840000}"/>
    <cellStyle name="Normal 6 3 6 2 2 5" xfId="34590" xr:uid="{00000000-0005-0000-0000-000045840000}"/>
    <cellStyle name="Normal 6 3 6 2 2 5 2" xfId="34591" xr:uid="{00000000-0005-0000-0000-000046840000}"/>
    <cellStyle name="Normal 6 3 6 2 2 5 3" xfId="34592" xr:uid="{00000000-0005-0000-0000-000047840000}"/>
    <cellStyle name="Normal 6 3 6 2 2 5 4" xfId="34593" xr:uid="{00000000-0005-0000-0000-000048840000}"/>
    <cellStyle name="Normal 6 3 6 2 2 6" xfId="34594" xr:uid="{00000000-0005-0000-0000-000049840000}"/>
    <cellStyle name="Normal 6 3 6 2 2 6 2" xfId="34595" xr:uid="{00000000-0005-0000-0000-00004A840000}"/>
    <cellStyle name="Normal 6 3 6 2 2 6 3" xfId="34596" xr:uid="{00000000-0005-0000-0000-00004B840000}"/>
    <cellStyle name="Normal 6 3 6 2 2 7" xfId="34597" xr:uid="{00000000-0005-0000-0000-00004C840000}"/>
    <cellStyle name="Normal 6 3 6 2 2 8" xfId="34598" xr:uid="{00000000-0005-0000-0000-00004D840000}"/>
    <cellStyle name="Normal 6 3 6 2 2 9" xfId="34599" xr:uid="{00000000-0005-0000-0000-00004E840000}"/>
    <cellStyle name="Normal 6 3 6 2 3" xfId="34600" xr:uid="{00000000-0005-0000-0000-00004F840000}"/>
    <cellStyle name="Normal 6 3 6 2 3 2" xfId="34601" xr:uid="{00000000-0005-0000-0000-000050840000}"/>
    <cellStyle name="Normal 6 3 6 2 3 2 2" xfId="34602" xr:uid="{00000000-0005-0000-0000-000051840000}"/>
    <cellStyle name="Normal 6 3 6 2 3 2 3" xfId="34603" xr:uid="{00000000-0005-0000-0000-000052840000}"/>
    <cellStyle name="Normal 6 3 6 2 3 2 4" xfId="34604" xr:uid="{00000000-0005-0000-0000-000053840000}"/>
    <cellStyle name="Normal 6 3 6 2 3 3" xfId="34605" xr:uid="{00000000-0005-0000-0000-000054840000}"/>
    <cellStyle name="Normal 6 3 6 2 3 3 2" xfId="34606" xr:uid="{00000000-0005-0000-0000-000055840000}"/>
    <cellStyle name="Normal 6 3 6 2 3 3 3" xfId="34607" xr:uid="{00000000-0005-0000-0000-000056840000}"/>
    <cellStyle name="Normal 6 3 6 2 3 4" xfId="34608" xr:uid="{00000000-0005-0000-0000-000057840000}"/>
    <cellStyle name="Normal 6 3 6 2 3 5" xfId="34609" xr:uid="{00000000-0005-0000-0000-000058840000}"/>
    <cellStyle name="Normal 6 3 6 2 3 6" xfId="34610" xr:uid="{00000000-0005-0000-0000-000059840000}"/>
    <cellStyle name="Normal 6 3 6 2 4" xfId="34611" xr:uid="{00000000-0005-0000-0000-00005A840000}"/>
    <cellStyle name="Normal 6 3 6 2 4 2" xfId="34612" xr:uid="{00000000-0005-0000-0000-00005B840000}"/>
    <cellStyle name="Normal 6 3 6 2 4 3" xfId="34613" xr:uid="{00000000-0005-0000-0000-00005C840000}"/>
    <cellStyle name="Normal 6 3 6 2 4 4" xfId="34614" xr:uid="{00000000-0005-0000-0000-00005D840000}"/>
    <cellStyle name="Normal 6 3 6 2 5" xfId="34615" xr:uid="{00000000-0005-0000-0000-00005E840000}"/>
    <cellStyle name="Normal 6 3 6 2 5 2" xfId="34616" xr:uid="{00000000-0005-0000-0000-00005F840000}"/>
    <cellStyle name="Normal 6 3 6 2 5 3" xfId="34617" xr:uid="{00000000-0005-0000-0000-000060840000}"/>
    <cellStyle name="Normal 6 3 6 2 5 4" xfId="34618" xr:uid="{00000000-0005-0000-0000-000061840000}"/>
    <cellStyle name="Normal 6 3 6 2 6" xfId="34619" xr:uid="{00000000-0005-0000-0000-000062840000}"/>
    <cellStyle name="Normal 6 3 6 2 6 2" xfId="34620" xr:uid="{00000000-0005-0000-0000-000063840000}"/>
    <cellStyle name="Normal 6 3 6 2 6 3" xfId="34621" xr:uid="{00000000-0005-0000-0000-000064840000}"/>
    <cellStyle name="Normal 6 3 6 2 6 4" xfId="34622" xr:uid="{00000000-0005-0000-0000-000065840000}"/>
    <cellStyle name="Normal 6 3 6 2 7" xfId="34623" xr:uid="{00000000-0005-0000-0000-000066840000}"/>
    <cellStyle name="Normal 6 3 6 2 7 2" xfId="34624" xr:uid="{00000000-0005-0000-0000-000067840000}"/>
    <cellStyle name="Normal 6 3 6 2 7 3" xfId="34625" xr:uid="{00000000-0005-0000-0000-000068840000}"/>
    <cellStyle name="Normal 6 3 6 2 8" xfId="34626" xr:uid="{00000000-0005-0000-0000-000069840000}"/>
    <cellStyle name="Normal 6 3 6 2 9" xfId="34627" xr:uid="{00000000-0005-0000-0000-00006A840000}"/>
    <cellStyle name="Normal 6 3 6 3" xfId="1664" xr:uid="{00000000-0005-0000-0000-00006B840000}"/>
    <cellStyle name="Normal 6 3 6 3 2" xfId="34628" xr:uid="{00000000-0005-0000-0000-00006C840000}"/>
    <cellStyle name="Normal 6 3 6 3 2 2" xfId="34629" xr:uid="{00000000-0005-0000-0000-00006D840000}"/>
    <cellStyle name="Normal 6 3 6 3 2 2 2" xfId="34630" xr:uid="{00000000-0005-0000-0000-00006E840000}"/>
    <cellStyle name="Normal 6 3 6 3 2 2 3" xfId="34631" xr:uid="{00000000-0005-0000-0000-00006F840000}"/>
    <cellStyle name="Normal 6 3 6 3 2 2 4" xfId="34632" xr:uid="{00000000-0005-0000-0000-000070840000}"/>
    <cellStyle name="Normal 6 3 6 3 2 3" xfId="34633" xr:uid="{00000000-0005-0000-0000-000071840000}"/>
    <cellStyle name="Normal 6 3 6 3 2 3 2" xfId="34634" xr:uid="{00000000-0005-0000-0000-000072840000}"/>
    <cellStyle name="Normal 6 3 6 3 2 3 3" xfId="34635" xr:uid="{00000000-0005-0000-0000-000073840000}"/>
    <cellStyle name="Normal 6 3 6 3 2 4" xfId="34636" xr:uid="{00000000-0005-0000-0000-000074840000}"/>
    <cellStyle name="Normal 6 3 6 3 2 5" xfId="34637" xr:uid="{00000000-0005-0000-0000-000075840000}"/>
    <cellStyle name="Normal 6 3 6 3 2 6" xfId="34638" xr:uid="{00000000-0005-0000-0000-000076840000}"/>
    <cellStyle name="Normal 6 3 6 3 3" xfId="34639" xr:uid="{00000000-0005-0000-0000-000077840000}"/>
    <cellStyle name="Normal 6 3 6 3 3 2" xfId="34640" xr:uid="{00000000-0005-0000-0000-000078840000}"/>
    <cellStyle name="Normal 6 3 6 3 3 3" xfId="34641" xr:uid="{00000000-0005-0000-0000-000079840000}"/>
    <cellStyle name="Normal 6 3 6 3 3 4" xfId="34642" xr:uid="{00000000-0005-0000-0000-00007A840000}"/>
    <cellStyle name="Normal 6 3 6 3 4" xfId="34643" xr:uid="{00000000-0005-0000-0000-00007B840000}"/>
    <cellStyle name="Normal 6 3 6 3 4 2" xfId="34644" xr:uid="{00000000-0005-0000-0000-00007C840000}"/>
    <cellStyle name="Normal 6 3 6 3 4 3" xfId="34645" xr:uid="{00000000-0005-0000-0000-00007D840000}"/>
    <cellStyle name="Normal 6 3 6 3 4 4" xfId="34646" xr:uid="{00000000-0005-0000-0000-00007E840000}"/>
    <cellStyle name="Normal 6 3 6 3 5" xfId="34647" xr:uid="{00000000-0005-0000-0000-00007F840000}"/>
    <cellStyle name="Normal 6 3 6 3 5 2" xfId="34648" xr:uid="{00000000-0005-0000-0000-000080840000}"/>
    <cellStyle name="Normal 6 3 6 3 5 3" xfId="34649" xr:uid="{00000000-0005-0000-0000-000081840000}"/>
    <cellStyle name="Normal 6 3 6 3 5 4" xfId="34650" xr:uid="{00000000-0005-0000-0000-000082840000}"/>
    <cellStyle name="Normal 6 3 6 3 6" xfId="34651" xr:uid="{00000000-0005-0000-0000-000083840000}"/>
    <cellStyle name="Normal 6 3 6 3 6 2" xfId="34652" xr:uid="{00000000-0005-0000-0000-000084840000}"/>
    <cellStyle name="Normal 6 3 6 3 6 3" xfId="34653" xr:uid="{00000000-0005-0000-0000-000085840000}"/>
    <cellStyle name="Normal 6 3 6 3 7" xfId="34654" xr:uid="{00000000-0005-0000-0000-000086840000}"/>
    <cellStyle name="Normal 6 3 6 3 8" xfId="34655" xr:uid="{00000000-0005-0000-0000-000087840000}"/>
    <cellStyle name="Normal 6 3 6 3 9" xfId="34656" xr:uid="{00000000-0005-0000-0000-000088840000}"/>
    <cellStyle name="Normal 6 3 6 4" xfId="34657" xr:uid="{00000000-0005-0000-0000-000089840000}"/>
    <cellStyle name="Normal 6 3 6 4 2" xfId="34658" xr:uid="{00000000-0005-0000-0000-00008A840000}"/>
    <cellStyle name="Normal 6 3 6 4 2 2" xfId="34659" xr:uid="{00000000-0005-0000-0000-00008B840000}"/>
    <cellStyle name="Normal 6 3 6 4 2 3" xfId="34660" xr:uid="{00000000-0005-0000-0000-00008C840000}"/>
    <cellStyle name="Normal 6 3 6 4 2 4" xfId="34661" xr:uid="{00000000-0005-0000-0000-00008D840000}"/>
    <cellStyle name="Normal 6 3 6 4 3" xfId="34662" xr:uid="{00000000-0005-0000-0000-00008E840000}"/>
    <cellStyle name="Normal 6 3 6 4 3 2" xfId="34663" xr:uid="{00000000-0005-0000-0000-00008F840000}"/>
    <cellStyle name="Normal 6 3 6 4 3 3" xfId="34664" xr:uid="{00000000-0005-0000-0000-000090840000}"/>
    <cellStyle name="Normal 6 3 6 4 4" xfId="34665" xr:uid="{00000000-0005-0000-0000-000091840000}"/>
    <cellStyle name="Normal 6 3 6 4 5" xfId="34666" xr:uid="{00000000-0005-0000-0000-000092840000}"/>
    <cellStyle name="Normal 6 3 6 4 6" xfId="34667" xr:uid="{00000000-0005-0000-0000-000093840000}"/>
    <cellStyle name="Normal 6 3 6 5" xfId="34668" xr:uid="{00000000-0005-0000-0000-000094840000}"/>
    <cellStyle name="Normal 6 3 6 5 2" xfId="34669" xr:uid="{00000000-0005-0000-0000-000095840000}"/>
    <cellStyle name="Normal 6 3 6 5 3" xfId="34670" xr:uid="{00000000-0005-0000-0000-000096840000}"/>
    <cellStyle name="Normal 6 3 6 5 4" xfId="34671" xr:uid="{00000000-0005-0000-0000-000097840000}"/>
    <cellStyle name="Normal 6 3 6 6" xfId="34672" xr:uid="{00000000-0005-0000-0000-000098840000}"/>
    <cellStyle name="Normal 6 3 6 6 2" xfId="34673" xr:uid="{00000000-0005-0000-0000-000099840000}"/>
    <cellStyle name="Normal 6 3 6 6 3" xfId="34674" xr:uid="{00000000-0005-0000-0000-00009A840000}"/>
    <cellStyle name="Normal 6 3 6 6 4" xfId="34675" xr:uid="{00000000-0005-0000-0000-00009B840000}"/>
    <cellStyle name="Normal 6 3 6 7" xfId="34676" xr:uid="{00000000-0005-0000-0000-00009C840000}"/>
    <cellStyle name="Normal 6 3 6 7 2" xfId="34677" xr:uid="{00000000-0005-0000-0000-00009D840000}"/>
    <cellStyle name="Normal 6 3 6 7 3" xfId="34678" xr:uid="{00000000-0005-0000-0000-00009E840000}"/>
    <cellStyle name="Normal 6 3 6 7 4" xfId="34679" xr:uid="{00000000-0005-0000-0000-00009F840000}"/>
    <cellStyle name="Normal 6 3 6 8" xfId="34680" xr:uid="{00000000-0005-0000-0000-0000A0840000}"/>
    <cellStyle name="Normal 6 3 6 8 2" xfId="34681" xr:uid="{00000000-0005-0000-0000-0000A1840000}"/>
    <cellStyle name="Normal 6 3 6 8 3" xfId="34682" xr:uid="{00000000-0005-0000-0000-0000A2840000}"/>
    <cellStyle name="Normal 6 3 6 9" xfId="34683" xr:uid="{00000000-0005-0000-0000-0000A3840000}"/>
    <cellStyle name="Normal 6 3 7" xfId="603" xr:uid="{00000000-0005-0000-0000-0000A4840000}"/>
    <cellStyle name="Normal 6 3 7 10" xfId="34684" xr:uid="{00000000-0005-0000-0000-0000A5840000}"/>
    <cellStyle name="Normal 6 3 7 11" xfId="34685" xr:uid="{00000000-0005-0000-0000-0000A6840000}"/>
    <cellStyle name="Normal 6 3 7 2" xfId="1069" xr:uid="{00000000-0005-0000-0000-0000A7840000}"/>
    <cellStyle name="Normal 6 3 7 2 10" xfId="34686" xr:uid="{00000000-0005-0000-0000-0000A8840000}"/>
    <cellStyle name="Normal 6 3 7 2 2" xfId="1667" xr:uid="{00000000-0005-0000-0000-0000A9840000}"/>
    <cellStyle name="Normal 6 3 7 2 2 2" xfId="34687" xr:uid="{00000000-0005-0000-0000-0000AA840000}"/>
    <cellStyle name="Normal 6 3 7 2 2 2 2" xfId="34688" xr:uid="{00000000-0005-0000-0000-0000AB840000}"/>
    <cellStyle name="Normal 6 3 7 2 2 2 2 2" xfId="34689" xr:uid="{00000000-0005-0000-0000-0000AC840000}"/>
    <cellStyle name="Normal 6 3 7 2 2 2 2 3" xfId="34690" xr:uid="{00000000-0005-0000-0000-0000AD840000}"/>
    <cellStyle name="Normal 6 3 7 2 2 2 2 4" xfId="34691" xr:uid="{00000000-0005-0000-0000-0000AE840000}"/>
    <cellStyle name="Normal 6 3 7 2 2 2 3" xfId="34692" xr:uid="{00000000-0005-0000-0000-0000AF840000}"/>
    <cellStyle name="Normal 6 3 7 2 2 2 3 2" xfId="34693" xr:uid="{00000000-0005-0000-0000-0000B0840000}"/>
    <cellStyle name="Normal 6 3 7 2 2 2 3 3" xfId="34694" xr:uid="{00000000-0005-0000-0000-0000B1840000}"/>
    <cellStyle name="Normal 6 3 7 2 2 2 4" xfId="34695" xr:uid="{00000000-0005-0000-0000-0000B2840000}"/>
    <cellStyle name="Normal 6 3 7 2 2 2 5" xfId="34696" xr:uid="{00000000-0005-0000-0000-0000B3840000}"/>
    <cellStyle name="Normal 6 3 7 2 2 2 6" xfId="34697" xr:uid="{00000000-0005-0000-0000-0000B4840000}"/>
    <cellStyle name="Normal 6 3 7 2 2 3" xfId="34698" xr:uid="{00000000-0005-0000-0000-0000B5840000}"/>
    <cellStyle name="Normal 6 3 7 2 2 3 2" xfId="34699" xr:uid="{00000000-0005-0000-0000-0000B6840000}"/>
    <cellStyle name="Normal 6 3 7 2 2 3 3" xfId="34700" xr:uid="{00000000-0005-0000-0000-0000B7840000}"/>
    <cellStyle name="Normal 6 3 7 2 2 3 4" xfId="34701" xr:uid="{00000000-0005-0000-0000-0000B8840000}"/>
    <cellStyle name="Normal 6 3 7 2 2 4" xfId="34702" xr:uid="{00000000-0005-0000-0000-0000B9840000}"/>
    <cellStyle name="Normal 6 3 7 2 2 4 2" xfId="34703" xr:uid="{00000000-0005-0000-0000-0000BA840000}"/>
    <cellStyle name="Normal 6 3 7 2 2 4 3" xfId="34704" xr:uid="{00000000-0005-0000-0000-0000BB840000}"/>
    <cellStyle name="Normal 6 3 7 2 2 4 4" xfId="34705" xr:uid="{00000000-0005-0000-0000-0000BC840000}"/>
    <cellStyle name="Normal 6 3 7 2 2 5" xfId="34706" xr:uid="{00000000-0005-0000-0000-0000BD840000}"/>
    <cellStyle name="Normal 6 3 7 2 2 5 2" xfId="34707" xr:uid="{00000000-0005-0000-0000-0000BE840000}"/>
    <cellStyle name="Normal 6 3 7 2 2 5 3" xfId="34708" xr:uid="{00000000-0005-0000-0000-0000BF840000}"/>
    <cellStyle name="Normal 6 3 7 2 2 5 4" xfId="34709" xr:uid="{00000000-0005-0000-0000-0000C0840000}"/>
    <cellStyle name="Normal 6 3 7 2 2 6" xfId="34710" xr:uid="{00000000-0005-0000-0000-0000C1840000}"/>
    <cellStyle name="Normal 6 3 7 2 2 6 2" xfId="34711" xr:uid="{00000000-0005-0000-0000-0000C2840000}"/>
    <cellStyle name="Normal 6 3 7 2 2 6 3" xfId="34712" xr:uid="{00000000-0005-0000-0000-0000C3840000}"/>
    <cellStyle name="Normal 6 3 7 2 2 7" xfId="34713" xr:uid="{00000000-0005-0000-0000-0000C4840000}"/>
    <cellStyle name="Normal 6 3 7 2 2 8" xfId="34714" xr:uid="{00000000-0005-0000-0000-0000C5840000}"/>
    <cellStyle name="Normal 6 3 7 2 2 9" xfId="34715" xr:uid="{00000000-0005-0000-0000-0000C6840000}"/>
    <cellStyle name="Normal 6 3 7 2 3" xfId="34716" xr:uid="{00000000-0005-0000-0000-0000C7840000}"/>
    <cellStyle name="Normal 6 3 7 2 3 2" xfId="34717" xr:uid="{00000000-0005-0000-0000-0000C8840000}"/>
    <cellStyle name="Normal 6 3 7 2 3 2 2" xfId="34718" xr:uid="{00000000-0005-0000-0000-0000C9840000}"/>
    <cellStyle name="Normal 6 3 7 2 3 2 3" xfId="34719" xr:uid="{00000000-0005-0000-0000-0000CA840000}"/>
    <cellStyle name="Normal 6 3 7 2 3 2 4" xfId="34720" xr:uid="{00000000-0005-0000-0000-0000CB840000}"/>
    <cellStyle name="Normal 6 3 7 2 3 3" xfId="34721" xr:uid="{00000000-0005-0000-0000-0000CC840000}"/>
    <cellStyle name="Normal 6 3 7 2 3 3 2" xfId="34722" xr:uid="{00000000-0005-0000-0000-0000CD840000}"/>
    <cellStyle name="Normal 6 3 7 2 3 3 3" xfId="34723" xr:uid="{00000000-0005-0000-0000-0000CE840000}"/>
    <cellStyle name="Normal 6 3 7 2 3 4" xfId="34724" xr:uid="{00000000-0005-0000-0000-0000CF840000}"/>
    <cellStyle name="Normal 6 3 7 2 3 5" xfId="34725" xr:uid="{00000000-0005-0000-0000-0000D0840000}"/>
    <cellStyle name="Normal 6 3 7 2 3 6" xfId="34726" xr:uid="{00000000-0005-0000-0000-0000D1840000}"/>
    <cellStyle name="Normal 6 3 7 2 4" xfId="34727" xr:uid="{00000000-0005-0000-0000-0000D2840000}"/>
    <cellStyle name="Normal 6 3 7 2 4 2" xfId="34728" xr:uid="{00000000-0005-0000-0000-0000D3840000}"/>
    <cellStyle name="Normal 6 3 7 2 4 3" xfId="34729" xr:uid="{00000000-0005-0000-0000-0000D4840000}"/>
    <cellStyle name="Normal 6 3 7 2 4 4" xfId="34730" xr:uid="{00000000-0005-0000-0000-0000D5840000}"/>
    <cellStyle name="Normal 6 3 7 2 5" xfId="34731" xr:uid="{00000000-0005-0000-0000-0000D6840000}"/>
    <cellStyle name="Normal 6 3 7 2 5 2" xfId="34732" xr:uid="{00000000-0005-0000-0000-0000D7840000}"/>
    <cellStyle name="Normal 6 3 7 2 5 3" xfId="34733" xr:uid="{00000000-0005-0000-0000-0000D8840000}"/>
    <cellStyle name="Normal 6 3 7 2 5 4" xfId="34734" xr:uid="{00000000-0005-0000-0000-0000D9840000}"/>
    <cellStyle name="Normal 6 3 7 2 6" xfId="34735" xr:uid="{00000000-0005-0000-0000-0000DA840000}"/>
    <cellStyle name="Normal 6 3 7 2 6 2" xfId="34736" xr:uid="{00000000-0005-0000-0000-0000DB840000}"/>
    <cellStyle name="Normal 6 3 7 2 6 3" xfId="34737" xr:uid="{00000000-0005-0000-0000-0000DC840000}"/>
    <cellStyle name="Normal 6 3 7 2 6 4" xfId="34738" xr:uid="{00000000-0005-0000-0000-0000DD840000}"/>
    <cellStyle name="Normal 6 3 7 2 7" xfId="34739" xr:uid="{00000000-0005-0000-0000-0000DE840000}"/>
    <cellStyle name="Normal 6 3 7 2 7 2" xfId="34740" xr:uid="{00000000-0005-0000-0000-0000DF840000}"/>
    <cellStyle name="Normal 6 3 7 2 7 3" xfId="34741" xr:uid="{00000000-0005-0000-0000-0000E0840000}"/>
    <cellStyle name="Normal 6 3 7 2 8" xfId="34742" xr:uid="{00000000-0005-0000-0000-0000E1840000}"/>
    <cellStyle name="Normal 6 3 7 2 9" xfId="34743" xr:uid="{00000000-0005-0000-0000-0000E2840000}"/>
    <cellStyle name="Normal 6 3 7 3" xfId="1666" xr:uid="{00000000-0005-0000-0000-0000E3840000}"/>
    <cellStyle name="Normal 6 3 7 3 2" xfId="34744" xr:uid="{00000000-0005-0000-0000-0000E4840000}"/>
    <cellStyle name="Normal 6 3 7 3 2 2" xfId="34745" xr:uid="{00000000-0005-0000-0000-0000E5840000}"/>
    <cellStyle name="Normal 6 3 7 3 2 2 2" xfId="34746" xr:uid="{00000000-0005-0000-0000-0000E6840000}"/>
    <cellStyle name="Normal 6 3 7 3 2 2 3" xfId="34747" xr:uid="{00000000-0005-0000-0000-0000E7840000}"/>
    <cellStyle name="Normal 6 3 7 3 2 2 4" xfId="34748" xr:uid="{00000000-0005-0000-0000-0000E8840000}"/>
    <cellStyle name="Normal 6 3 7 3 2 3" xfId="34749" xr:uid="{00000000-0005-0000-0000-0000E9840000}"/>
    <cellStyle name="Normal 6 3 7 3 2 3 2" xfId="34750" xr:uid="{00000000-0005-0000-0000-0000EA840000}"/>
    <cellStyle name="Normal 6 3 7 3 2 3 3" xfId="34751" xr:uid="{00000000-0005-0000-0000-0000EB840000}"/>
    <cellStyle name="Normal 6 3 7 3 2 4" xfId="34752" xr:uid="{00000000-0005-0000-0000-0000EC840000}"/>
    <cellStyle name="Normal 6 3 7 3 2 5" xfId="34753" xr:uid="{00000000-0005-0000-0000-0000ED840000}"/>
    <cellStyle name="Normal 6 3 7 3 2 6" xfId="34754" xr:uid="{00000000-0005-0000-0000-0000EE840000}"/>
    <cellStyle name="Normal 6 3 7 3 3" xfId="34755" xr:uid="{00000000-0005-0000-0000-0000EF840000}"/>
    <cellStyle name="Normal 6 3 7 3 3 2" xfId="34756" xr:uid="{00000000-0005-0000-0000-0000F0840000}"/>
    <cellStyle name="Normal 6 3 7 3 3 3" xfId="34757" xr:uid="{00000000-0005-0000-0000-0000F1840000}"/>
    <cellStyle name="Normal 6 3 7 3 3 4" xfId="34758" xr:uid="{00000000-0005-0000-0000-0000F2840000}"/>
    <cellStyle name="Normal 6 3 7 3 4" xfId="34759" xr:uid="{00000000-0005-0000-0000-0000F3840000}"/>
    <cellStyle name="Normal 6 3 7 3 4 2" xfId="34760" xr:uid="{00000000-0005-0000-0000-0000F4840000}"/>
    <cellStyle name="Normal 6 3 7 3 4 3" xfId="34761" xr:uid="{00000000-0005-0000-0000-0000F5840000}"/>
    <cellStyle name="Normal 6 3 7 3 4 4" xfId="34762" xr:uid="{00000000-0005-0000-0000-0000F6840000}"/>
    <cellStyle name="Normal 6 3 7 3 5" xfId="34763" xr:uid="{00000000-0005-0000-0000-0000F7840000}"/>
    <cellStyle name="Normal 6 3 7 3 5 2" xfId="34764" xr:uid="{00000000-0005-0000-0000-0000F8840000}"/>
    <cellStyle name="Normal 6 3 7 3 5 3" xfId="34765" xr:uid="{00000000-0005-0000-0000-0000F9840000}"/>
    <cellStyle name="Normal 6 3 7 3 5 4" xfId="34766" xr:uid="{00000000-0005-0000-0000-0000FA840000}"/>
    <cellStyle name="Normal 6 3 7 3 6" xfId="34767" xr:uid="{00000000-0005-0000-0000-0000FB840000}"/>
    <cellStyle name="Normal 6 3 7 3 6 2" xfId="34768" xr:uid="{00000000-0005-0000-0000-0000FC840000}"/>
    <cellStyle name="Normal 6 3 7 3 6 3" xfId="34769" xr:uid="{00000000-0005-0000-0000-0000FD840000}"/>
    <cellStyle name="Normal 6 3 7 3 7" xfId="34770" xr:uid="{00000000-0005-0000-0000-0000FE840000}"/>
    <cellStyle name="Normal 6 3 7 3 8" xfId="34771" xr:uid="{00000000-0005-0000-0000-0000FF840000}"/>
    <cellStyle name="Normal 6 3 7 3 9" xfId="34772" xr:uid="{00000000-0005-0000-0000-000000850000}"/>
    <cellStyle name="Normal 6 3 7 4" xfId="34773" xr:uid="{00000000-0005-0000-0000-000001850000}"/>
    <cellStyle name="Normal 6 3 7 4 2" xfId="34774" xr:uid="{00000000-0005-0000-0000-000002850000}"/>
    <cellStyle name="Normal 6 3 7 4 2 2" xfId="34775" xr:uid="{00000000-0005-0000-0000-000003850000}"/>
    <cellStyle name="Normal 6 3 7 4 2 3" xfId="34776" xr:uid="{00000000-0005-0000-0000-000004850000}"/>
    <cellStyle name="Normal 6 3 7 4 2 4" xfId="34777" xr:uid="{00000000-0005-0000-0000-000005850000}"/>
    <cellStyle name="Normal 6 3 7 4 3" xfId="34778" xr:uid="{00000000-0005-0000-0000-000006850000}"/>
    <cellStyle name="Normal 6 3 7 4 3 2" xfId="34779" xr:uid="{00000000-0005-0000-0000-000007850000}"/>
    <cellStyle name="Normal 6 3 7 4 3 3" xfId="34780" xr:uid="{00000000-0005-0000-0000-000008850000}"/>
    <cellStyle name="Normal 6 3 7 4 4" xfId="34781" xr:uid="{00000000-0005-0000-0000-000009850000}"/>
    <cellStyle name="Normal 6 3 7 4 5" xfId="34782" xr:uid="{00000000-0005-0000-0000-00000A850000}"/>
    <cellStyle name="Normal 6 3 7 4 6" xfId="34783" xr:uid="{00000000-0005-0000-0000-00000B850000}"/>
    <cellStyle name="Normal 6 3 7 5" xfId="34784" xr:uid="{00000000-0005-0000-0000-00000C850000}"/>
    <cellStyle name="Normal 6 3 7 5 2" xfId="34785" xr:uid="{00000000-0005-0000-0000-00000D850000}"/>
    <cellStyle name="Normal 6 3 7 5 3" xfId="34786" xr:uid="{00000000-0005-0000-0000-00000E850000}"/>
    <cellStyle name="Normal 6 3 7 5 4" xfId="34787" xr:uid="{00000000-0005-0000-0000-00000F850000}"/>
    <cellStyle name="Normal 6 3 7 6" xfId="34788" xr:uid="{00000000-0005-0000-0000-000010850000}"/>
    <cellStyle name="Normal 6 3 7 6 2" xfId="34789" xr:uid="{00000000-0005-0000-0000-000011850000}"/>
    <cellStyle name="Normal 6 3 7 6 3" xfId="34790" xr:uid="{00000000-0005-0000-0000-000012850000}"/>
    <cellStyle name="Normal 6 3 7 6 4" xfId="34791" xr:uid="{00000000-0005-0000-0000-000013850000}"/>
    <cellStyle name="Normal 6 3 7 7" xfId="34792" xr:uid="{00000000-0005-0000-0000-000014850000}"/>
    <cellStyle name="Normal 6 3 7 7 2" xfId="34793" xr:uid="{00000000-0005-0000-0000-000015850000}"/>
    <cellStyle name="Normal 6 3 7 7 3" xfId="34794" xr:uid="{00000000-0005-0000-0000-000016850000}"/>
    <cellStyle name="Normal 6 3 7 7 4" xfId="34795" xr:uid="{00000000-0005-0000-0000-000017850000}"/>
    <cellStyle name="Normal 6 3 7 8" xfId="34796" xr:uid="{00000000-0005-0000-0000-000018850000}"/>
    <cellStyle name="Normal 6 3 7 8 2" xfId="34797" xr:uid="{00000000-0005-0000-0000-000019850000}"/>
    <cellStyle name="Normal 6 3 7 8 3" xfId="34798" xr:uid="{00000000-0005-0000-0000-00001A850000}"/>
    <cellStyle name="Normal 6 3 7 9" xfId="34799" xr:uid="{00000000-0005-0000-0000-00001B850000}"/>
    <cellStyle name="Normal 6 3 8" xfId="270" xr:uid="{00000000-0005-0000-0000-00001C850000}"/>
    <cellStyle name="Normal 6 3 8 10" xfId="34800" xr:uid="{00000000-0005-0000-0000-00001D850000}"/>
    <cellStyle name="Normal 6 3 8 11" xfId="34801" xr:uid="{00000000-0005-0000-0000-00001E850000}"/>
    <cellStyle name="Normal 6 3 8 2" xfId="898" xr:uid="{00000000-0005-0000-0000-00001F850000}"/>
    <cellStyle name="Normal 6 3 8 2 10" xfId="34802" xr:uid="{00000000-0005-0000-0000-000020850000}"/>
    <cellStyle name="Normal 6 3 8 2 2" xfId="1669" xr:uid="{00000000-0005-0000-0000-000021850000}"/>
    <cellStyle name="Normal 6 3 8 2 2 2" xfId="34803" xr:uid="{00000000-0005-0000-0000-000022850000}"/>
    <cellStyle name="Normal 6 3 8 2 2 2 2" xfId="34804" xr:uid="{00000000-0005-0000-0000-000023850000}"/>
    <cellStyle name="Normal 6 3 8 2 2 2 2 2" xfId="34805" xr:uid="{00000000-0005-0000-0000-000024850000}"/>
    <cellStyle name="Normal 6 3 8 2 2 2 2 3" xfId="34806" xr:uid="{00000000-0005-0000-0000-000025850000}"/>
    <cellStyle name="Normal 6 3 8 2 2 2 2 4" xfId="34807" xr:uid="{00000000-0005-0000-0000-000026850000}"/>
    <cellStyle name="Normal 6 3 8 2 2 2 3" xfId="34808" xr:uid="{00000000-0005-0000-0000-000027850000}"/>
    <cellStyle name="Normal 6 3 8 2 2 2 3 2" xfId="34809" xr:uid="{00000000-0005-0000-0000-000028850000}"/>
    <cellStyle name="Normal 6 3 8 2 2 2 3 3" xfId="34810" xr:uid="{00000000-0005-0000-0000-000029850000}"/>
    <cellStyle name="Normal 6 3 8 2 2 2 4" xfId="34811" xr:uid="{00000000-0005-0000-0000-00002A850000}"/>
    <cellStyle name="Normal 6 3 8 2 2 2 5" xfId="34812" xr:uid="{00000000-0005-0000-0000-00002B850000}"/>
    <cellStyle name="Normal 6 3 8 2 2 2 6" xfId="34813" xr:uid="{00000000-0005-0000-0000-00002C850000}"/>
    <cellStyle name="Normal 6 3 8 2 2 3" xfId="34814" xr:uid="{00000000-0005-0000-0000-00002D850000}"/>
    <cellStyle name="Normal 6 3 8 2 2 3 2" xfId="34815" xr:uid="{00000000-0005-0000-0000-00002E850000}"/>
    <cellStyle name="Normal 6 3 8 2 2 3 3" xfId="34816" xr:uid="{00000000-0005-0000-0000-00002F850000}"/>
    <cellStyle name="Normal 6 3 8 2 2 3 4" xfId="34817" xr:uid="{00000000-0005-0000-0000-000030850000}"/>
    <cellStyle name="Normal 6 3 8 2 2 4" xfId="34818" xr:uid="{00000000-0005-0000-0000-000031850000}"/>
    <cellStyle name="Normal 6 3 8 2 2 4 2" xfId="34819" xr:uid="{00000000-0005-0000-0000-000032850000}"/>
    <cellStyle name="Normal 6 3 8 2 2 4 3" xfId="34820" xr:uid="{00000000-0005-0000-0000-000033850000}"/>
    <cellStyle name="Normal 6 3 8 2 2 4 4" xfId="34821" xr:uid="{00000000-0005-0000-0000-000034850000}"/>
    <cellStyle name="Normal 6 3 8 2 2 5" xfId="34822" xr:uid="{00000000-0005-0000-0000-000035850000}"/>
    <cellStyle name="Normal 6 3 8 2 2 5 2" xfId="34823" xr:uid="{00000000-0005-0000-0000-000036850000}"/>
    <cellStyle name="Normal 6 3 8 2 2 5 3" xfId="34824" xr:uid="{00000000-0005-0000-0000-000037850000}"/>
    <cellStyle name="Normal 6 3 8 2 2 5 4" xfId="34825" xr:uid="{00000000-0005-0000-0000-000038850000}"/>
    <cellStyle name="Normal 6 3 8 2 2 6" xfId="34826" xr:uid="{00000000-0005-0000-0000-000039850000}"/>
    <cellStyle name="Normal 6 3 8 2 2 6 2" xfId="34827" xr:uid="{00000000-0005-0000-0000-00003A850000}"/>
    <cellStyle name="Normal 6 3 8 2 2 6 3" xfId="34828" xr:uid="{00000000-0005-0000-0000-00003B850000}"/>
    <cellStyle name="Normal 6 3 8 2 2 7" xfId="34829" xr:uid="{00000000-0005-0000-0000-00003C850000}"/>
    <cellStyle name="Normal 6 3 8 2 2 8" xfId="34830" xr:uid="{00000000-0005-0000-0000-00003D850000}"/>
    <cellStyle name="Normal 6 3 8 2 2 9" xfId="34831" xr:uid="{00000000-0005-0000-0000-00003E850000}"/>
    <cellStyle name="Normal 6 3 8 2 3" xfId="34832" xr:uid="{00000000-0005-0000-0000-00003F850000}"/>
    <cellStyle name="Normal 6 3 8 2 3 2" xfId="34833" xr:uid="{00000000-0005-0000-0000-000040850000}"/>
    <cellStyle name="Normal 6 3 8 2 3 2 2" xfId="34834" xr:uid="{00000000-0005-0000-0000-000041850000}"/>
    <cellStyle name="Normal 6 3 8 2 3 2 3" xfId="34835" xr:uid="{00000000-0005-0000-0000-000042850000}"/>
    <cellStyle name="Normal 6 3 8 2 3 2 4" xfId="34836" xr:uid="{00000000-0005-0000-0000-000043850000}"/>
    <cellStyle name="Normal 6 3 8 2 3 3" xfId="34837" xr:uid="{00000000-0005-0000-0000-000044850000}"/>
    <cellStyle name="Normal 6 3 8 2 3 3 2" xfId="34838" xr:uid="{00000000-0005-0000-0000-000045850000}"/>
    <cellStyle name="Normal 6 3 8 2 3 3 3" xfId="34839" xr:uid="{00000000-0005-0000-0000-000046850000}"/>
    <cellStyle name="Normal 6 3 8 2 3 4" xfId="34840" xr:uid="{00000000-0005-0000-0000-000047850000}"/>
    <cellStyle name="Normal 6 3 8 2 3 5" xfId="34841" xr:uid="{00000000-0005-0000-0000-000048850000}"/>
    <cellStyle name="Normal 6 3 8 2 3 6" xfId="34842" xr:uid="{00000000-0005-0000-0000-000049850000}"/>
    <cellStyle name="Normal 6 3 8 2 4" xfId="34843" xr:uid="{00000000-0005-0000-0000-00004A850000}"/>
    <cellStyle name="Normal 6 3 8 2 4 2" xfId="34844" xr:uid="{00000000-0005-0000-0000-00004B850000}"/>
    <cellStyle name="Normal 6 3 8 2 4 3" xfId="34845" xr:uid="{00000000-0005-0000-0000-00004C850000}"/>
    <cellStyle name="Normal 6 3 8 2 4 4" xfId="34846" xr:uid="{00000000-0005-0000-0000-00004D850000}"/>
    <cellStyle name="Normal 6 3 8 2 5" xfId="34847" xr:uid="{00000000-0005-0000-0000-00004E850000}"/>
    <cellStyle name="Normal 6 3 8 2 5 2" xfId="34848" xr:uid="{00000000-0005-0000-0000-00004F850000}"/>
    <cellStyle name="Normal 6 3 8 2 5 3" xfId="34849" xr:uid="{00000000-0005-0000-0000-000050850000}"/>
    <cellStyle name="Normal 6 3 8 2 5 4" xfId="34850" xr:uid="{00000000-0005-0000-0000-000051850000}"/>
    <cellStyle name="Normal 6 3 8 2 6" xfId="34851" xr:uid="{00000000-0005-0000-0000-000052850000}"/>
    <cellStyle name="Normal 6 3 8 2 6 2" xfId="34852" xr:uid="{00000000-0005-0000-0000-000053850000}"/>
    <cellStyle name="Normal 6 3 8 2 6 3" xfId="34853" xr:uid="{00000000-0005-0000-0000-000054850000}"/>
    <cellStyle name="Normal 6 3 8 2 6 4" xfId="34854" xr:uid="{00000000-0005-0000-0000-000055850000}"/>
    <cellStyle name="Normal 6 3 8 2 7" xfId="34855" xr:uid="{00000000-0005-0000-0000-000056850000}"/>
    <cellStyle name="Normal 6 3 8 2 7 2" xfId="34856" xr:uid="{00000000-0005-0000-0000-000057850000}"/>
    <cellStyle name="Normal 6 3 8 2 7 3" xfId="34857" xr:uid="{00000000-0005-0000-0000-000058850000}"/>
    <cellStyle name="Normal 6 3 8 2 8" xfId="34858" xr:uid="{00000000-0005-0000-0000-000059850000}"/>
    <cellStyle name="Normal 6 3 8 2 9" xfId="34859" xr:uid="{00000000-0005-0000-0000-00005A850000}"/>
    <cellStyle name="Normal 6 3 8 3" xfId="1668" xr:uid="{00000000-0005-0000-0000-00005B850000}"/>
    <cellStyle name="Normal 6 3 8 3 2" xfId="34860" xr:uid="{00000000-0005-0000-0000-00005C850000}"/>
    <cellStyle name="Normal 6 3 8 3 2 2" xfId="34861" xr:uid="{00000000-0005-0000-0000-00005D850000}"/>
    <cellStyle name="Normal 6 3 8 3 2 2 2" xfId="34862" xr:uid="{00000000-0005-0000-0000-00005E850000}"/>
    <cellStyle name="Normal 6 3 8 3 2 2 3" xfId="34863" xr:uid="{00000000-0005-0000-0000-00005F850000}"/>
    <cellStyle name="Normal 6 3 8 3 2 2 4" xfId="34864" xr:uid="{00000000-0005-0000-0000-000060850000}"/>
    <cellStyle name="Normal 6 3 8 3 2 3" xfId="34865" xr:uid="{00000000-0005-0000-0000-000061850000}"/>
    <cellStyle name="Normal 6 3 8 3 2 3 2" xfId="34866" xr:uid="{00000000-0005-0000-0000-000062850000}"/>
    <cellStyle name="Normal 6 3 8 3 2 3 3" xfId="34867" xr:uid="{00000000-0005-0000-0000-000063850000}"/>
    <cellStyle name="Normal 6 3 8 3 2 4" xfId="34868" xr:uid="{00000000-0005-0000-0000-000064850000}"/>
    <cellStyle name="Normal 6 3 8 3 2 5" xfId="34869" xr:uid="{00000000-0005-0000-0000-000065850000}"/>
    <cellStyle name="Normal 6 3 8 3 2 6" xfId="34870" xr:uid="{00000000-0005-0000-0000-000066850000}"/>
    <cellStyle name="Normal 6 3 8 3 3" xfId="34871" xr:uid="{00000000-0005-0000-0000-000067850000}"/>
    <cellStyle name="Normal 6 3 8 3 3 2" xfId="34872" xr:uid="{00000000-0005-0000-0000-000068850000}"/>
    <cellStyle name="Normal 6 3 8 3 3 3" xfId="34873" xr:uid="{00000000-0005-0000-0000-000069850000}"/>
    <cellStyle name="Normal 6 3 8 3 3 4" xfId="34874" xr:uid="{00000000-0005-0000-0000-00006A850000}"/>
    <cellStyle name="Normal 6 3 8 3 4" xfId="34875" xr:uid="{00000000-0005-0000-0000-00006B850000}"/>
    <cellStyle name="Normal 6 3 8 3 4 2" xfId="34876" xr:uid="{00000000-0005-0000-0000-00006C850000}"/>
    <cellStyle name="Normal 6 3 8 3 4 3" xfId="34877" xr:uid="{00000000-0005-0000-0000-00006D850000}"/>
    <cellStyle name="Normal 6 3 8 3 4 4" xfId="34878" xr:uid="{00000000-0005-0000-0000-00006E850000}"/>
    <cellStyle name="Normal 6 3 8 3 5" xfId="34879" xr:uid="{00000000-0005-0000-0000-00006F850000}"/>
    <cellStyle name="Normal 6 3 8 3 5 2" xfId="34880" xr:uid="{00000000-0005-0000-0000-000070850000}"/>
    <cellStyle name="Normal 6 3 8 3 5 3" xfId="34881" xr:uid="{00000000-0005-0000-0000-000071850000}"/>
    <cellStyle name="Normal 6 3 8 3 5 4" xfId="34882" xr:uid="{00000000-0005-0000-0000-000072850000}"/>
    <cellStyle name="Normal 6 3 8 3 6" xfId="34883" xr:uid="{00000000-0005-0000-0000-000073850000}"/>
    <cellStyle name="Normal 6 3 8 3 6 2" xfId="34884" xr:uid="{00000000-0005-0000-0000-000074850000}"/>
    <cellStyle name="Normal 6 3 8 3 6 3" xfId="34885" xr:uid="{00000000-0005-0000-0000-000075850000}"/>
    <cellStyle name="Normal 6 3 8 3 7" xfId="34886" xr:uid="{00000000-0005-0000-0000-000076850000}"/>
    <cellStyle name="Normal 6 3 8 3 8" xfId="34887" xr:uid="{00000000-0005-0000-0000-000077850000}"/>
    <cellStyle name="Normal 6 3 8 3 9" xfId="34888" xr:uid="{00000000-0005-0000-0000-000078850000}"/>
    <cellStyle name="Normal 6 3 8 4" xfId="34889" xr:uid="{00000000-0005-0000-0000-000079850000}"/>
    <cellStyle name="Normal 6 3 8 4 2" xfId="34890" xr:uid="{00000000-0005-0000-0000-00007A850000}"/>
    <cellStyle name="Normal 6 3 8 4 2 2" xfId="34891" xr:uid="{00000000-0005-0000-0000-00007B850000}"/>
    <cellStyle name="Normal 6 3 8 4 2 3" xfId="34892" xr:uid="{00000000-0005-0000-0000-00007C850000}"/>
    <cellStyle name="Normal 6 3 8 4 2 4" xfId="34893" xr:uid="{00000000-0005-0000-0000-00007D850000}"/>
    <cellStyle name="Normal 6 3 8 4 3" xfId="34894" xr:uid="{00000000-0005-0000-0000-00007E850000}"/>
    <cellStyle name="Normal 6 3 8 4 3 2" xfId="34895" xr:uid="{00000000-0005-0000-0000-00007F850000}"/>
    <cellStyle name="Normal 6 3 8 4 3 3" xfId="34896" xr:uid="{00000000-0005-0000-0000-000080850000}"/>
    <cellStyle name="Normal 6 3 8 4 4" xfId="34897" xr:uid="{00000000-0005-0000-0000-000081850000}"/>
    <cellStyle name="Normal 6 3 8 4 5" xfId="34898" xr:uid="{00000000-0005-0000-0000-000082850000}"/>
    <cellStyle name="Normal 6 3 8 4 6" xfId="34899" xr:uid="{00000000-0005-0000-0000-000083850000}"/>
    <cellStyle name="Normal 6 3 8 5" xfId="34900" xr:uid="{00000000-0005-0000-0000-000084850000}"/>
    <cellStyle name="Normal 6 3 8 5 2" xfId="34901" xr:uid="{00000000-0005-0000-0000-000085850000}"/>
    <cellStyle name="Normal 6 3 8 5 3" xfId="34902" xr:uid="{00000000-0005-0000-0000-000086850000}"/>
    <cellStyle name="Normal 6 3 8 5 4" xfId="34903" xr:uid="{00000000-0005-0000-0000-000087850000}"/>
    <cellStyle name="Normal 6 3 8 6" xfId="34904" xr:uid="{00000000-0005-0000-0000-000088850000}"/>
    <cellStyle name="Normal 6 3 8 6 2" xfId="34905" xr:uid="{00000000-0005-0000-0000-000089850000}"/>
    <cellStyle name="Normal 6 3 8 6 3" xfId="34906" xr:uid="{00000000-0005-0000-0000-00008A850000}"/>
    <cellStyle name="Normal 6 3 8 6 4" xfId="34907" xr:uid="{00000000-0005-0000-0000-00008B850000}"/>
    <cellStyle name="Normal 6 3 8 7" xfId="34908" xr:uid="{00000000-0005-0000-0000-00008C850000}"/>
    <cellStyle name="Normal 6 3 8 7 2" xfId="34909" xr:uid="{00000000-0005-0000-0000-00008D850000}"/>
    <cellStyle name="Normal 6 3 8 7 3" xfId="34910" xr:uid="{00000000-0005-0000-0000-00008E850000}"/>
    <cellStyle name="Normal 6 3 8 7 4" xfId="34911" xr:uid="{00000000-0005-0000-0000-00008F850000}"/>
    <cellStyle name="Normal 6 3 8 8" xfId="34912" xr:uid="{00000000-0005-0000-0000-000090850000}"/>
    <cellStyle name="Normal 6 3 8 8 2" xfId="34913" xr:uid="{00000000-0005-0000-0000-000091850000}"/>
    <cellStyle name="Normal 6 3 8 8 3" xfId="34914" xr:uid="{00000000-0005-0000-0000-000092850000}"/>
    <cellStyle name="Normal 6 3 8 9" xfId="34915" xr:uid="{00000000-0005-0000-0000-000093850000}"/>
    <cellStyle name="Normal 6 3 9" xfId="752" xr:uid="{00000000-0005-0000-0000-000094850000}"/>
    <cellStyle name="Normal 6 3 9 10" xfId="34916" xr:uid="{00000000-0005-0000-0000-000095850000}"/>
    <cellStyle name="Normal 6 3 9 2" xfId="1670" xr:uid="{00000000-0005-0000-0000-000096850000}"/>
    <cellStyle name="Normal 6 3 9 2 2" xfId="34917" xr:uid="{00000000-0005-0000-0000-000097850000}"/>
    <cellStyle name="Normal 6 3 9 2 2 2" xfId="34918" xr:uid="{00000000-0005-0000-0000-000098850000}"/>
    <cellStyle name="Normal 6 3 9 2 2 2 2" xfId="34919" xr:uid="{00000000-0005-0000-0000-000099850000}"/>
    <cellStyle name="Normal 6 3 9 2 2 2 3" xfId="34920" xr:uid="{00000000-0005-0000-0000-00009A850000}"/>
    <cellStyle name="Normal 6 3 9 2 2 2 4" xfId="34921" xr:uid="{00000000-0005-0000-0000-00009B850000}"/>
    <cellStyle name="Normal 6 3 9 2 2 3" xfId="34922" xr:uid="{00000000-0005-0000-0000-00009C850000}"/>
    <cellStyle name="Normal 6 3 9 2 2 3 2" xfId="34923" xr:uid="{00000000-0005-0000-0000-00009D850000}"/>
    <cellStyle name="Normal 6 3 9 2 2 3 3" xfId="34924" xr:uid="{00000000-0005-0000-0000-00009E850000}"/>
    <cellStyle name="Normal 6 3 9 2 2 4" xfId="34925" xr:uid="{00000000-0005-0000-0000-00009F850000}"/>
    <cellStyle name="Normal 6 3 9 2 2 5" xfId="34926" xr:uid="{00000000-0005-0000-0000-0000A0850000}"/>
    <cellStyle name="Normal 6 3 9 2 2 6" xfId="34927" xr:uid="{00000000-0005-0000-0000-0000A1850000}"/>
    <cellStyle name="Normal 6 3 9 2 3" xfId="34928" xr:uid="{00000000-0005-0000-0000-0000A2850000}"/>
    <cellStyle name="Normal 6 3 9 2 3 2" xfId="34929" xr:uid="{00000000-0005-0000-0000-0000A3850000}"/>
    <cellStyle name="Normal 6 3 9 2 3 3" xfId="34930" xr:uid="{00000000-0005-0000-0000-0000A4850000}"/>
    <cellStyle name="Normal 6 3 9 2 3 4" xfId="34931" xr:uid="{00000000-0005-0000-0000-0000A5850000}"/>
    <cellStyle name="Normal 6 3 9 2 4" xfId="34932" xr:uid="{00000000-0005-0000-0000-0000A6850000}"/>
    <cellStyle name="Normal 6 3 9 2 4 2" xfId="34933" xr:uid="{00000000-0005-0000-0000-0000A7850000}"/>
    <cellStyle name="Normal 6 3 9 2 4 3" xfId="34934" xr:uid="{00000000-0005-0000-0000-0000A8850000}"/>
    <cellStyle name="Normal 6 3 9 2 4 4" xfId="34935" xr:uid="{00000000-0005-0000-0000-0000A9850000}"/>
    <cellStyle name="Normal 6 3 9 2 5" xfId="34936" xr:uid="{00000000-0005-0000-0000-0000AA850000}"/>
    <cellStyle name="Normal 6 3 9 2 5 2" xfId="34937" xr:uid="{00000000-0005-0000-0000-0000AB850000}"/>
    <cellStyle name="Normal 6 3 9 2 5 3" xfId="34938" xr:uid="{00000000-0005-0000-0000-0000AC850000}"/>
    <cellStyle name="Normal 6 3 9 2 5 4" xfId="34939" xr:uid="{00000000-0005-0000-0000-0000AD850000}"/>
    <cellStyle name="Normal 6 3 9 2 6" xfId="34940" xr:uid="{00000000-0005-0000-0000-0000AE850000}"/>
    <cellStyle name="Normal 6 3 9 2 6 2" xfId="34941" xr:uid="{00000000-0005-0000-0000-0000AF850000}"/>
    <cellStyle name="Normal 6 3 9 2 6 3" xfId="34942" xr:uid="{00000000-0005-0000-0000-0000B0850000}"/>
    <cellStyle name="Normal 6 3 9 2 7" xfId="34943" xr:uid="{00000000-0005-0000-0000-0000B1850000}"/>
    <cellStyle name="Normal 6 3 9 2 8" xfId="34944" xr:uid="{00000000-0005-0000-0000-0000B2850000}"/>
    <cellStyle name="Normal 6 3 9 2 9" xfId="34945" xr:uid="{00000000-0005-0000-0000-0000B3850000}"/>
    <cellStyle name="Normal 6 3 9 3" xfId="34946" xr:uid="{00000000-0005-0000-0000-0000B4850000}"/>
    <cellStyle name="Normal 6 3 9 3 2" xfId="34947" xr:uid="{00000000-0005-0000-0000-0000B5850000}"/>
    <cellStyle name="Normal 6 3 9 3 2 2" xfId="34948" xr:uid="{00000000-0005-0000-0000-0000B6850000}"/>
    <cellStyle name="Normal 6 3 9 3 2 3" xfId="34949" xr:uid="{00000000-0005-0000-0000-0000B7850000}"/>
    <cellStyle name="Normal 6 3 9 3 2 4" xfId="34950" xr:uid="{00000000-0005-0000-0000-0000B8850000}"/>
    <cellStyle name="Normal 6 3 9 3 3" xfId="34951" xr:uid="{00000000-0005-0000-0000-0000B9850000}"/>
    <cellStyle name="Normal 6 3 9 3 3 2" xfId="34952" xr:uid="{00000000-0005-0000-0000-0000BA850000}"/>
    <cellStyle name="Normal 6 3 9 3 3 3" xfId="34953" xr:uid="{00000000-0005-0000-0000-0000BB850000}"/>
    <cellStyle name="Normal 6 3 9 3 4" xfId="34954" xr:uid="{00000000-0005-0000-0000-0000BC850000}"/>
    <cellStyle name="Normal 6 3 9 3 5" xfId="34955" xr:uid="{00000000-0005-0000-0000-0000BD850000}"/>
    <cellStyle name="Normal 6 3 9 3 6" xfId="34956" xr:uid="{00000000-0005-0000-0000-0000BE850000}"/>
    <cellStyle name="Normal 6 3 9 4" xfId="34957" xr:uid="{00000000-0005-0000-0000-0000BF850000}"/>
    <cellStyle name="Normal 6 3 9 4 2" xfId="34958" xr:uid="{00000000-0005-0000-0000-0000C0850000}"/>
    <cellStyle name="Normal 6 3 9 4 3" xfId="34959" xr:uid="{00000000-0005-0000-0000-0000C1850000}"/>
    <cellStyle name="Normal 6 3 9 4 4" xfId="34960" xr:uid="{00000000-0005-0000-0000-0000C2850000}"/>
    <cellStyle name="Normal 6 3 9 5" xfId="34961" xr:uid="{00000000-0005-0000-0000-0000C3850000}"/>
    <cellStyle name="Normal 6 3 9 5 2" xfId="34962" xr:uid="{00000000-0005-0000-0000-0000C4850000}"/>
    <cellStyle name="Normal 6 3 9 5 3" xfId="34963" xr:uid="{00000000-0005-0000-0000-0000C5850000}"/>
    <cellStyle name="Normal 6 3 9 5 4" xfId="34964" xr:uid="{00000000-0005-0000-0000-0000C6850000}"/>
    <cellStyle name="Normal 6 3 9 6" xfId="34965" xr:uid="{00000000-0005-0000-0000-0000C7850000}"/>
    <cellStyle name="Normal 6 3 9 6 2" xfId="34966" xr:uid="{00000000-0005-0000-0000-0000C8850000}"/>
    <cellStyle name="Normal 6 3 9 6 3" xfId="34967" xr:uid="{00000000-0005-0000-0000-0000C9850000}"/>
    <cellStyle name="Normal 6 3 9 6 4" xfId="34968" xr:uid="{00000000-0005-0000-0000-0000CA850000}"/>
    <cellStyle name="Normal 6 3 9 7" xfId="34969" xr:uid="{00000000-0005-0000-0000-0000CB850000}"/>
    <cellStyle name="Normal 6 3 9 7 2" xfId="34970" xr:uid="{00000000-0005-0000-0000-0000CC850000}"/>
    <cellStyle name="Normal 6 3 9 7 3" xfId="34971" xr:uid="{00000000-0005-0000-0000-0000CD850000}"/>
    <cellStyle name="Normal 6 3 9 8" xfId="34972" xr:uid="{00000000-0005-0000-0000-0000CE850000}"/>
    <cellStyle name="Normal 6 3 9 9" xfId="34973" xr:uid="{00000000-0005-0000-0000-0000CF850000}"/>
    <cellStyle name="Normal 6 4" xfId="136" xr:uid="{00000000-0005-0000-0000-0000D0850000}"/>
    <cellStyle name="Normal 6 4 10" xfId="34974" xr:uid="{00000000-0005-0000-0000-0000D1850000}"/>
    <cellStyle name="Normal 6 4 10 2" xfId="34975" xr:uid="{00000000-0005-0000-0000-0000D2850000}"/>
    <cellStyle name="Normal 6 4 10 2 2" xfId="34976" xr:uid="{00000000-0005-0000-0000-0000D3850000}"/>
    <cellStyle name="Normal 6 4 10 2 2 2" xfId="34977" xr:uid="{00000000-0005-0000-0000-0000D4850000}"/>
    <cellStyle name="Normal 6 4 10 2 2 3" xfId="34978" xr:uid="{00000000-0005-0000-0000-0000D5850000}"/>
    <cellStyle name="Normal 6 4 10 2 2 4" xfId="34979" xr:uid="{00000000-0005-0000-0000-0000D6850000}"/>
    <cellStyle name="Normal 6 4 10 2 3" xfId="34980" xr:uid="{00000000-0005-0000-0000-0000D7850000}"/>
    <cellStyle name="Normal 6 4 10 2 3 2" xfId="34981" xr:uid="{00000000-0005-0000-0000-0000D8850000}"/>
    <cellStyle name="Normal 6 4 10 2 3 3" xfId="34982" xr:uid="{00000000-0005-0000-0000-0000D9850000}"/>
    <cellStyle name="Normal 6 4 10 2 4" xfId="34983" xr:uid="{00000000-0005-0000-0000-0000DA850000}"/>
    <cellStyle name="Normal 6 4 10 2 5" xfId="34984" xr:uid="{00000000-0005-0000-0000-0000DB850000}"/>
    <cellStyle name="Normal 6 4 10 2 6" xfId="34985" xr:uid="{00000000-0005-0000-0000-0000DC850000}"/>
    <cellStyle name="Normal 6 4 10 3" xfId="34986" xr:uid="{00000000-0005-0000-0000-0000DD850000}"/>
    <cellStyle name="Normal 6 4 10 3 2" xfId="34987" xr:uid="{00000000-0005-0000-0000-0000DE850000}"/>
    <cellStyle name="Normal 6 4 10 3 3" xfId="34988" xr:uid="{00000000-0005-0000-0000-0000DF850000}"/>
    <cellStyle name="Normal 6 4 10 3 4" xfId="34989" xr:uid="{00000000-0005-0000-0000-0000E0850000}"/>
    <cellStyle name="Normal 6 4 10 4" xfId="34990" xr:uid="{00000000-0005-0000-0000-0000E1850000}"/>
    <cellStyle name="Normal 6 4 10 4 2" xfId="34991" xr:uid="{00000000-0005-0000-0000-0000E2850000}"/>
    <cellStyle name="Normal 6 4 10 4 3" xfId="34992" xr:uid="{00000000-0005-0000-0000-0000E3850000}"/>
    <cellStyle name="Normal 6 4 10 4 4" xfId="34993" xr:uid="{00000000-0005-0000-0000-0000E4850000}"/>
    <cellStyle name="Normal 6 4 10 5" xfId="34994" xr:uid="{00000000-0005-0000-0000-0000E5850000}"/>
    <cellStyle name="Normal 6 4 10 5 2" xfId="34995" xr:uid="{00000000-0005-0000-0000-0000E6850000}"/>
    <cellStyle name="Normal 6 4 10 5 3" xfId="34996" xr:uid="{00000000-0005-0000-0000-0000E7850000}"/>
    <cellStyle name="Normal 6 4 10 5 4" xfId="34997" xr:uid="{00000000-0005-0000-0000-0000E8850000}"/>
    <cellStyle name="Normal 6 4 10 6" xfId="34998" xr:uid="{00000000-0005-0000-0000-0000E9850000}"/>
    <cellStyle name="Normal 6 4 10 6 2" xfId="34999" xr:uid="{00000000-0005-0000-0000-0000EA850000}"/>
    <cellStyle name="Normal 6 4 10 6 3" xfId="35000" xr:uid="{00000000-0005-0000-0000-0000EB850000}"/>
    <cellStyle name="Normal 6 4 10 7" xfId="35001" xr:uid="{00000000-0005-0000-0000-0000EC850000}"/>
    <cellStyle name="Normal 6 4 10 8" xfId="35002" xr:uid="{00000000-0005-0000-0000-0000ED850000}"/>
    <cellStyle name="Normal 6 4 10 9" xfId="35003" xr:uid="{00000000-0005-0000-0000-0000EE850000}"/>
    <cellStyle name="Normal 6 4 11" xfId="35004" xr:uid="{00000000-0005-0000-0000-0000EF850000}"/>
    <cellStyle name="Normal 6 4 11 2" xfId="35005" xr:uid="{00000000-0005-0000-0000-0000F0850000}"/>
    <cellStyle name="Normal 6 4 11 2 2" xfId="35006" xr:uid="{00000000-0005-0000-0000-0000F1850000}"/>
    <cellStyle name="Normal 6 4 11 2 2 2" xfId="35007" xr:uid="{00000000-0005-0000-0000-0000F2850000}"/>
    <cellStyle name="Normal 6 4 11 2 2 3" xfId="35008" xr:uid="{00000000-0005-0000-0000-0000F3850000}"/>
    <cellStyle name="Normal 6 4 11 2 2 4" xfId="35009" xr:uid="{00000000-0005-0000-0000-0000F4850000}"/>
    <cellStyle name="Normal 6 4 11 2 3" xfId="35010" xr:uid="{00000000-0005-0000-0000-0000F5850000}"/>
    <cellStyle name="Normal 6 4 11 2 3 2" xfId="35011" xr:uid="{00000000-0005-0000-0000-0000F6850000}"/>
    <cellStyle name="Normal 6 4 11 2 3 3" xfId="35012" xr:uid="{00000000-0005-0000-0000-0000F7850000}"/>
    <cellStyle name="Normal 6 4 11 2 4" xfId="35013" xr:uid="{00000000-0005-0000-0000-0000F8850000}"/>
    <cellStyle name="Normal 6 4 11 2 5" xfId="35014" xr:uid="{00000000-0005-0000-0000-0000F9850000}"/>
    <cellStyle name="Normal 6 4 11 2 6" xfId="35015" xr:uid="{00000000-0005-0000-0000-0000FA850000}"/>
    <cellStyle name="Normal 6 4 11 3" xfId="35016" xr:uid="{00000000-0005-0000-0000-0000FB850000}"/>
    <cellStyle name="Normal 6 4 11 3 2" xfId="35017" xr:uid="{00000000-0005-0000-0000-0000FC850000}"/>
    <cellStyle name="Normal 6 4 11 3 3" xfId="35018" xr:uid="{00000000-0005-0000-0000-0000FD850000}"/>
    <cellStyle name="Normal 6 4 11 3 4" xfId="35019" xr:uid="{00000000-0005-0000-0000-0000FE850000}"/>
    <cellStyle name="Normal 6 4 11 4" xfId="35020" xr:uid="{00000000-0005-0000-0000-0000FF850000}"/>
    <cellStyle name="Normal 6 4 11 4 2" xfId="35021" xr:uid="{00000000-0005-0000-0000-000000860000}"/>
    <cellStyle name="Normal 6 4 11 4 3" xfId="35022" xr:uid="{00000000-0005-0000-0000-000001860000}"/>
    <cellStyle name="Normal 6 4 11 4 4" xfId="35023" xr:uid="{00000000-0005-0000-0000-000002860000}"/>
    <cellStyle name="Normal 6 4 11 5" xfId="35024" xr:uid="{00000000-0005-0000-0000-000003860000}"/>
    <cellStyle name="Normal 6 4 11 5 2" xfId="35025" xr:uid="{00000000-0005-0000-0000-000004860000}"/>
    <cellStyle name="Normal 6 4 11 5 3" xfId="35026" xr:uid="{00000000-0005-0000-0000-000005860000}"/>
    <cellStyle name="Normal 6 4 11 6" xfId="35027" xr:uid="{00000000-0005-0000-0000-000006860000}"/>
    <cellStyle name="Normal 6 4 11 7" xfId="35028" xr:uid="{00000000-0005-0000-0000-000007860000}"/>
    <cellStyle name="Normal 6 4 11 8" xfId="35029" xr:uid="{00000000-0005-0000-0000-000008860000}"/>
    <cellStyle name="Normal 6 4 12" xfId="35030" xr:uid="{00000000-0005-0000-0000-000009860000}"/>
    <cellStyle name="Normal 6 4 12 2" xfId="35031" xr:uid="{00000000-0005-0000-0000-00000A860000}"/>
    <cellStyle name="Normal 6 4 12 2 2" xfId="35032" xr:uid="{00000000-0005-0000-0000-00000B860000}"/>
    <cellStyle name="Normal 6 4 12 2 3" xfId="35033" xr:uid="{00000000-0005-0000-0000-00000C860000}"/>
    <cellStyle name="Normal 6 4 12 2 4" xfId="35034" xr:uid="{00000000-0005-0000-0000-00000D860000}"/>
    <cellStyle name="Normal 6 4 12 3" xfId="35035" xr:uid="{00000000-0005-0000-0000-00000E860000}"/>
    <cellStyle name="Normal 6 4 12 3 2" xfId="35036" xr:uid="{00000000-0005-0000-0000-00000F860000}"/>
    <cellStyle name="Normal 6 4 12 3 3" xfId="35037" xr:uid="{00000000-0005-0000-0000-000010860000}"/>
    <cellStyle name="Normal 6 4 12 3 4" xfId="35038" xr:uid="{00000000-0005-0000-0000-000011860000}"/>
    <cellStyle name="Normal 6 4 12 4" xfId="35039" xr:uid="{00000000-0005-0000-0000-000012860000}"/>
    <cellStyle name="Normal 6 4 12 4 2" xfId="35040" xr:uid="{00000000-0005-0000-0000-000013860000}"/>
    <cellStyle name="Normal 6 4 12 4 3" xfId="35041" xr:uid="{00000000-0005-0000-0000-000014860000}"/>
    <cellStyle name="Normal 6 4 12 5" xfId="35042" xr:uid="{00000000-0005-0000-0000-000015860000}"/>
    <cellStyle name="Normal 6 4 12 6" xfId="35043" xr:uid="{00000000-0005-0000-0000-000016860000}"/>
    <cellStyle name="Normal 6 4 12 7" xfId="35044" xr:uid="{00000000-0005-0000-0000-000017860000}"/>
    <cellStyle name="Normal 6 4 13" xfId="35045" xr:uid="{00000000-0005-0000-0000-000018860000}"/>
    <cellStyle name="Normal 6 4 13 2" xfId="35046" xr:uid="{00000000-0005-0000-0000-000019860000}"/>
    <cellStyle name="Normal 6 4 13 3" xfId="35047" xr:uid="{00000000-0005-0000-0000-00001A860000}"/>
    <cellStyle name="Normal 6 4 13 4" xfId="35048" xr:uid="{00000000-0005-0000-0000-00001B860000}"/>
    <cellStyle name="Normal 6 4 14" xfId="35049" xr:uid="{00000000-0005-0000-0000-00001C860000}"/>
    <cellStyle name="Normal 6 4 14 2" xfId="35050" xr:uid="{00000000-0005-0000-0000-00001D860000}"/>
    <cellStyle name="Normal 6 4 14 3" xfId="35051" xr:uid="{00000000-0005-0000-0000-00001E860000}"/>
    <cellStyle name="Normal 6 4 14 4" xfId="35052" xr:uid="{00000000-0005-0000-0000-00001F860000}"/>
    <cellStyle name="Normal 6 4 15" xfId="35053" xr:uid="{00000000-0005-0000-0000-000020860000}"/>
    <cellStyle name="Normal 6 4 15 2" xfId="35054" xr:uid="{00000000-0005-0000-0000-000021860000}"/>
    <cellStyle name="Normal 6 4 15 3" xfId="35055" xr:uid="{00000000-0005-0000-0000-000022860000}"/>
    <cellStyle name="Normal 6 4 15 4" xfId="35056" xr:uid="{00000000-0005-0000-0000-000023860000}"/>
    <cellStyle name="Normal 6 4 16" xfId="35057" xr:uid="{00000000-0005-0000-0000-000024860000}"/>
    <cellStyle name="Normal 6 4 16 2" xfId="35058" xr:uid="{00000000-0005-0000-0000-000025860000}"/>
    <cellStyle name="Normal 6 4 16 3" xfId="35059" xr:uid="{00000000-0005-0000-0000-000026860000}"/>
    <cellStyle name="Normal 6 4 17" xfId="35060" xr:uid="{00000000-0005-0000-0000-000027860000}"/>
    <cellStyle name="Normal 6 4 18" xfId="35061" xr:uid="{00000000-0005-0000-0000-000028860000}"/>
    <cellStyle name="Normal 6 4 19" xfId="35062" xr:uid="{00000000-0005-0000-0000-000029860000}"/>
    <cellStyle name="Normal 6 4 2" xfId="492" xr:uid="{00000000-0005-0000-0000-00002A860000}"/>
    <cellStyle name="Normal 6 4 2 10" xfId="35063" xr:uid="{00000000-0005-0000-0000-00002B860000}"/>
    <cellStyle name="Normal 6 4 2 10 2" xfId="35064" xr:uid="{00000000-0005-0000-0000-00002C860000}"/>
    <cellStyle name="Normal 6 4 2 10 3" xfId="35065" xr:uid="{00000000-0005-0000-0000-00002D860000}"/>
    <cellStyle name="Normal 6 4 2 10 4" xfId="35066" xr:uid="{00000000-0005-0000-0000-00002E860000}"/>
    <cellStyle name="Normal 6 4 2 11" xfId="35067" xr:uid="{00000000-0005-0000-0000-00002F860000}"/>
    <cellStyle name="Normal 6 4 2 11 2" xfId="35068" xr:uid="{00000000-0005-0000-0000-000030860000}"/>
    <cellStyle name="Normal 6 4 2 11 3" xfId="35069" xr:uid="{00000000-0005-0000-0000-000031860000}"/>
    <cellStyle name="Normal 6 4 2 12" xfId="35070" xr:uid="{00000000-0005-0000-0000-000032860000}"/>
    <cellStyle name="Normal 6 4 2 13" xfId="35071" xr:uid="{00000000-0005-0000-0000-000033860000}"/>
    <cellStyle name="Normal 6 4 2 14" xfId="35072" xr:uid="{00000000-0005-0000-0000-000034860000}"/>
    <cellStyle name="Normal 6 4 2 2" xfId="653" xr:uid="{00000000-0005-0000-0000-000035860000}"/>
    <cellStyle name="Normal 6 4 2 2 10" xfId="35073" xr:uid="{00000000-0005-0000-0000-000036860000}"/>
    <cellStyle name="Normal 6 4 2 2 11" xfId="35074" xr:uid="{00000000-0005-0000-0000-000037860000}"/>
    <cellStyle name="Normal 6 4 2 2 2" xfId="1119" xr:uid="{00000000-0005-0000-0000-000038860000}"/>
    <cellStyle name="Normal 6 4 2 2 2 10" xfId="35075" xr:uid="{00000000-0005-0000-0000-000039860000}"/>
    <cellStyle name="Normal 6 4 2 2 2 2" xfId="1673" xr:uid="{00000000-0005-0000-0000-00003A860000}"/>
    <cellStyle name="Normal 6 4 2 2 2 2 2" xfId="35076" xr:uid="{00000000-0005-0000-0000-00003B860000}"/>
    <cellStyle name="Normal 6 4 2 2 2 2 2 2" xfId="35077" xr:uid="{00000000-0005-0000-0000-00003C860000}"/>
    <cellStyle name="Normal 6 4 2 2 2 2 2 2 2" xfId="35078" xr:uid="{00000000-0005-0000-0000-00003D860000}"/>
    <cellStyle name="Normal 6 4 2 2 2 2 2 2 3" xfId="35079" xr:uid="{00000000-0005-0000-0000-00003E860000}"/>
    <cellStyle name="Normal 6 4 2 2 2 2 2 2 4" xfId="35080" xr:uid="{00000000-0005-0000-0000-00003F860000}"/>
    <cellStyle name="Normal 6 4 2 2 2 2 2 3" xfId="35081" xr:uid="{00000000-0005-0000-0000-000040860000}"/>
    <cellStyle name="Normal 6 4 2 2 2 2 2 3 2" xfId="35082" xr:uid="{00000000-0005-0000-0000-000041860000}"/>
    <cellStyle name="Normal 6 4 2 2 2 2 2 3 3" xfId="35083" xr:uid="{00000000-0005-0000-0000-000042860000}"/>
    <cellStyle name="Normal 6 4 2 2 2 2 2 4" xfId="35084" xr:uid="{00000000-0005-0000-0000-000043860000}"/>
    <cellStyle name="Normal 6 4 2 2 2 2 2 5" xfId="35085" xr:uid="{00000000-0005-0000-0000-000044860000}"/>
    <cellStyle name="Normal 6 4 2 2 2 2 2 6" xfId="35086" xr:uid="{00000000-0005-0000-0000-000045860000}"/>
    <cellStyle name="Normal 6 4 2 2 2 2 3" xfId="35087" xr:uid="{00000000-0005-0000-0000-000046860000}"/>
    <cellStyle name="Normal 6 4 2 2 2 2 3 2" xfId="35088" xr:uid="{00000000-0005-0000-0000-000047860000}"/>
    <cellStyle name="Normal 6 4 2 2 2 2 3 3" xfId="35089" xr:uid="{00000000-0005-0000-0000-000048860000}"/>
    <cellStyle name="Normal 6 4 2 2 2 2 3 4" xfId="35090" xr:uid="{00000000-0005-0000-0000-000049860000}"/>
    <cellStyle name="Normal 6 4 2 2 2 2 4" xfId="35091" xr:uid="{00000000-0005-0000-0000-00004A860000}"/>
    <cellStyle name="Normal 6 4 2 2 2 2 4 2" xfId="35092" xr:uid="{00000000-0005-0000-0000-00004B860000}"/>
    <cellStyle name="Normal 6 4 2 2 2 2 4 3" xfId="35093" xr:uid="{00000000-0005-0000-0000-00004C860000}"/>
    <cellStyle name="Normal 6 4 2 2 2 2 4 4" xfId="35094" xr:uid="{00000000-0005-0000-0000-00004D860000}"/>
    <cellStyle name="Normal 6 4 2 2 2 2 5" xfId="35095" xr:uid="{00000000-0005-0000-0000-00004E860000}"/>
    <cellStyle name="Normal 6 4 2 2 2 2 5 2" xfId="35096" xr:uid="{00000000-0005-0000-0000-00004F860000}"/>
    <cellStyle name="Normal 6 4 2 2 2 2 5 3" xfId="35097" xr:uid="{00000000-0005-0000-0000-000050860000}"/>
    <cellStyle name="Normal 6 4 2 2 2 2 5 4" xfId="35098" xr:uid="{00000000-0005-0000-0000-000051860000}"/>
    <cellStyle name="Normal 6 4 2 2 2 2 6" xfId="35099" xr:uid="{00000000-0005-0000-0000-000052860000}"/>
    <cellStyle name="Normal 6 4 2 2 2 2 6 2" xfId="35100" xr:uid="{00000000-0005-0000-0000-000053860000}"/>
    <cellStyle name="Normal 6 4 2 2 2 2 6 3" xfId="35101" xr:uid="{00000000-0005-0000-0000-000054860000}"/>
    <cellStyle name="Normal 6 4 2 2 2 2 7" xfId="35102" xr:uid="{00000000-0005-0000-0000-000055860000}"/>
    <cellStyle name="Normal 6 4 2 2 2 2 8" xfId="35103" xr:uid="{00000000-0005-0000-0000-000056860000}"/>
    <cellStyle name="Normal 6 4 2 2 2 2 9" xfId="35104" xr:uid="{00000000-0005-0000-0000-000057860000}"/>
    <cellStyle name="Normal 6 4 2 2 2 3" xfId="35105" xr:uid="{00000000-0005-0000-0000-000058860000}"/>
    <cellStyle name="Normal 6 4 2 2 2 3 2" xfId="35106" xr:uid="{00000000-0005-0000-0000-000059860000}"/>
    <cellStyle name="Normal 6 4 2 2 2 3 2 2" xfId="35107" xr:uid="{00000000-0005-0000-0000-00005A860000}"/>
    <cellStyle name="Normal 6 4 2 2 2 3 2 3" xfId="35108" xr:uid="{00000000-0005-0000-0000-00005B860000}"/>
    <cellStyle name="Normal 6 4 2 2 2 3 2 4" xfId="35109" xr:uid="{00000000-0005-0000-0000-00005C860000}"/>
    <cellStyle name="Normal 6 4 2 2 2 3 3" xfId="35110" xr:uid="{00000000-0005-0000-0000-00005D860000}"/>
    <cellStyle name="Normal 6 4 2 2 2 3 3 2" xfId="35111" xr:uid="{00000000-0005-0000-0000-00005E860000}"/>
    <cellStyle name="Normal 6 4 2 2 2 3 3 3" xfId="35112" xr:uid="{00000000-0005-0000-0000-00005F860000}"/>
    <cellStyle name="Normal 6 4 2 2 2 3 4" xfId="35113" xr:uid="{00000000-0005-0000-0000-000060860000}"/>
    <cellStyle name="Normal 6 4 2 2 2 3 5" xfId="35114" xr:uid="{00000000-0005-0000-0000-000061860000}"/>
    <cellStyle name="Normal 6 4 2 2 2 3 6" xfId="35115" xr:uid="{00000000-0005-0000-0000-000062860000}"/>
    <cellStyle name="Normal 6 4 2 2 2 4" xfId="35116" xr:uid="{00000000-0005-0000-0000-000063860000}"/>
    <cellStyle name="Normal 6 4 2 2 2 4 2" xfId="35117" xr:uid="{00000000-0005-0000-0000-000064860000}"/>
    <cellStyle name="Normal 6 4 2 2 2 4 3" xfId="35118" xr:uid="{00000000-0005-0000-0000-000065860000}"/>
    <cellStyle name="Normal 6 4 2 2 2 4 4" xfId="35119" xr:uid="{00000000-0005-0000-0000-000066860000}"/>
    <cellStyle name="Normal 6 4 2 2 2 5" xfId="35120" xr:uid="{00000000-0005-0000-0000-000067860000}"/>
    <cellStyle name="Normal 6 4 2 2 2 5 2" xfId="35121" xr:uid="{00000000-0005-0000-0000-000068860000}"/>
    <cellStyle name="Normal 6 4 2 2 2 5 3" xfId="35122" xr:uid="{00000000-0005-0000-0000-000069860000}"/>
    <cellStyle name="Normal 6 4 2 2 2 5 4" xfId="35123" xr:uid="{00000000-0005-0000-0000-00006A860000}"/>
    <cellStyle name="Normal 6 4 2 2 2 6" xfId="35124" xr:uid="{00000000-0005-0000-0000-00006B860000}"/>
    <cellStyle name="Normal 6 4 2 2 2 6 2" xfId="35125" xr:uid="{00000000-0005-0000-0000-00006C860000}"/>
    <cellStyle name="Normal 6 4 2 2 2 6 3" xfId="35126" xr:uid="{00000000-0005-0000-0000-00006D860000}"/>
    <cellStyle name="Normal 6 4 2 2 2 6 4" xfId="35127" xr:uid="{00000000-0005-0000-0000-00006E860000}"/>
    <cellStyle name="Normal 6 4 2 2 2 7" xfId="35128" xr:uid="{00000000-0005-0000-0000-00006F860000}"/>
    <cellStyle name="Normal 6 4 2 2 2 7 2" xfId="35129" xr:uid="{00000000-0005-0000-0000-000070860000}"/>
    <cellStyle name="Normal 6 4 2 2 2 7 3" xfId="35130" xr:uid="{00000000-0005-0000-0000-000071860000}"/>
    <cellStyle name="Normal 6 4 2 2 2 8" xfId="35131" xr:uid="{00000000-0005-0000-0000-000072860000}"/>
    <cellStyle name="Normal 6 4 2 2 2 9" xfId="35132" xr:uid="{00000000-0005-0000-0000-000073860000}"/>
    <cellStyle name="Normal 6 4 2 2 3" xfId="1672" xr:uid="{00000000-0005-0000-0000-000074860000}"/>
    <cellStyle name="Normal 6 4 2 2 3 2" xfId="35133" xr:uid="{00000000-0005-0000-0000-000075860000}"/>
    <cellStyle name="Normal 6 4 2 2 3 2 2" xfId="35134" xr:uid="{00000000-0005-0000-0000-000076860000}"/>
    <cellStyle name="Normal 6 4 2 2 3 2 2 2" xfId="35135" xr:uid="{00000000-0005-0000-0000-000077860000}"/>
    <cellStyle name="Normal 6 4 2 2 3 2 2 3" xfId="35136" xr:uid="{00000000-0005-0000-0000-000078860000}"/>
    <cellStyle name="Normal 6 4 2 2 3 2 2 4" xfId="35137" xr:uid="{00000000-0005-0000-0000-000079860000}"/>
    <cellStyle name="Normal 6 4 2 2 3 2 3" xfId="35138" xr:uid="{00000000-0005-0000-0000-00007A860000}"/>
    <cellStyle name="Normal 6 4 2 2 3 2 3 2" xfId="35139" xr:uid="{00000000-0005-0000-0000-00007B860000}"/>
    <cellStyle name="Normal 6 4 2 2 3 2 3 3" xfId="35140" xr:uid="{00000000-0005-0000-0000-00007C860000}"/>
    <cellStyle name="Normal 6 4 2 2 3 2 4" xfId="35141" xr:uid="{00000000-0005-0000-0000-00007D860000}"/>
    <cellStyle name="Normal 6 4 2 2 3 2 5" xfId="35142" xr:uid="{00000000-0005-0000-0000-00007E860000}"/>
    <cellStyle name="Normal 6 4 2 2 3 2 6" xfId="35143" xr:uid="{00000000-0005-0000-0000-00007F860000}"/>
    <cellStyle name="Normal 6 4 2 2 3 3" xfId="35144" xr:uid="{00000000-0005-0000-0000-000080860000}"/>
    <cellStyle name="Normal 6 4 2 2 3 3 2" xfId="35145" xr:uid="{00000000-0005-0000-0000-000081860000}"/>
    <cellStyle name="Normal 6 4 2 2 3 3 3" xfId="35146" xr:uid="{00000000-0005-0000-0000-000082860000}"/>
    <cellStyle name="Normal 6 4 2 2 3 3 4" xfId="35147" xr:uid="{00000000-0005-0000-0000-000083860000}"/>
    <cellStyle name="Normal 6 4 2 2 3 4" xfId="35148" xr:uid="{00000000-0005-0000-0000-000084860000}"/>
    <cellStyle name="Normal 6 4 2 2 3 4 2" xfId="35149" xr:uid="{00000000-0005-0000-0000-000085860000}"/>
    <cellStyle name="Normal 6 4 2 2 3 4 3" xfId="35150" xr:uid="{00000000-0005-0000-0000-000086860000}"/>
    <cellStyle name="Normal 6 4 2 2 3 4 4" xfId="35151" xr:uid="{00000000-0005-0000-0000-000087860000}"/>
    <cellStyle name="Normal 6 4 2 2 3 5" xfId="35152" xr:uid="{00000000-0005-0000-0000-000088860000}"/>
    <cellStyle name="Normal 6 4 2 2 3 5 2" xfId="35153" xr:uid="{00000000-0005-0000-0000-000089860000}"/>
    <cellStyle name="Normal 6 4 2 2 3 5 3" xfId="35154" xr:uid="{00000000-0005-0000-0000-00008A860000}"/>
    <cellStyle name="Normal 6 4 2 2 3 5 4" xfId="35155" xr:uid="{00000000-0005-0000-0000-00008B860000}"/>
    <cellStyle name="Normal 6 4 2 2 3 6" xfId="35156" xr:uid="{00000000-0005-0000-0000-00008C860000}"/>
    <cellStyle name="Normal 6 4 2 2 3 6 2" xfId="35157" xr:uid="{00000000-0005-0000-0000-00008D860000}"/>
    <cellStyle name="Normal 6 4 2 2 3 6 3" xfId="35158" xr:uid="{00000000-0005-0000-0000-00008E860000}"/>
    <cellStyle name="Normal 6 4 2 2 3 7" xfId="35159" xr:uid="{00000000-0005-0000-0000-00008F860000}"/>
    <cellStyle name="Normal 6 4 2 2 3 8" xfId="35160" xr:uid="{00000000-0005-0000-0000-000090860000}"/>
    <cellStyle name="Normal 6 4 2 2 3 9" xfId="35161" xr:uid="{00000000-0005-0000-0000-000091860000}"/>
    <cellStyle name="Normal 6 4 2 2 4" xfId="35162" xr:uid="{00000000-0005-0000-0000-000092860000}"/>
    <cellStyle name="Normal 6 4 2 2 4 2" xfId="35163" xr:uid="{00000000-0005-0000-0000-000093860000}"/>
    <cellStyle name="Normal 6 4 2 2 4 2 2" xfId="35164" xr:uid="{00000000-0005-0000-0000-000094860000}"/>
    <cellStyle name="Normal 6 4 2 2 4 2 3" xfId="35165" xr:uid="{00000000-0005-0000-0000-000095860000}"/>
    <cellStyle name="Normal 6 4 2 2 4 2 4" xfId="35166" xr:uid="{00000000-0005-0000-0000-000096860000}"/>
    <cellStyle name="Normal 6 4 2 2 4 3" xfId="35167" xr:uid="{00000000-0005-0000-0000-000097860000}"/>
    <cellStyle name="Normal 6 4 2 2 4 3 2" xfId="35168" xr:uid="{00000000-0005-0000-0000-000098860000}"/>
    <cellStyle name="Normal 6 4 2 2 4 3 3" xfId="35169" xr:uid="{00000000-0005-0000-0000-000099860000}"/>
    <cellStyle name="Normal 6 4 2 2 4 4" xfId="35170" xr:uid="{00000000-0005-0000-0000-00009A860000}"/>
    <cellStyle name="Normal 6 4 2 2 4 5" xfId="35171" xr:uid="{00000000-0005-0000-0000-00009B860000}"/>
    <cellStyle name="Normal 6 4 2 2 4 6" xfId="35172" xr:uid="{00000000-0005-0000-0000-00009C860000}"/>
    <cellStyle name="Normal 6 4 2 2 5" xfId="35173" xr:uid="{00000000-0005-0000-0000-00009D860000}"/>
    <cellStyle name="Normal 6 4 2 2 5 2" xfId="35174" xr:uid="{00000000-0005-0000-0000-00009E860000}"/>
    <cellStyle name="Normal 6 4 2 2 5 3" xfId="35175" xr:uid="{00000000-0005-0000-0000-00009F860000}"/>
    <cellStyle name="Normal 6 4 2 2 5 4" xfId="35176" xr:uid="{00000000-0005-0000-0000-0000A0860000}"/>
    <cellStyle name="Normal 6 4 2 2 6" xfId="35177" xr:uid="{00000000-0005-0000-0000-0000A1860000}"/>
    <cellStyle name="Normal 6 4 2 2 6 2" xfId="35178" xr:uid="{00000000-0005-0000-0000-0000A2860000}"/>
    <cellStyle name="Normal 6 4 2 2 6 3" xfId="35179" xr:uid="{00000000-0005-0000-0000-0000A3860000}"/>
    <cellStyle name="Normal 6 4 2 2 6 4" xfId="35180" xr:uid="{00000000-0005-0000-0000-0000A4860000}"/>
    <cellStyle name="Normal 6 4 2 2 7" xfId="35181" xr:uid="{00000000-0005-0000-0000-0000A5860000}"/>
    <cellStyle name="Normal 6 4 2 2 7 2" xfId="35182" xr:uid="{00000000-0005-0000-0000-0000A6860000}"/>
    <cellStyle name="Normal 6 4 2 2 7 3" xfId="35183" xr:uid="{00000000-0005-0000-0000-0000A7860000}"/>
    <cellStyle name="Normal 6 4 2 2 7 4" xfId="35184" xr:uid="{00000000-0005-0000-0000-0000A8860000}"/>
    <cellStyle name="Normal 6 4 2 2 8" xfId="35185" xr:uid="{00000000-0005-0000-0000-0000A9860000}"/>
    <cellStyle name="Normal 6 4 2 2 8 2" xfId="35186" xr:uid="{00000000-0005-0000-0000-0000AA860000}"/>
    <cellStyle name="Normal 6 4 2 2 8 3" xfId="35187" xr:uid="{00000000-0005-0000-0000-0000AB860000}"/>
    <cellStyle name="Normal 6 4 2 2 9" xfId="35188" xr:uid="{00000000-0005-0000-0000-0000AC860000}"/>
    <cellStyle name="Normal 6 4 2 3" xfId="806" xr:uid="{00000000-0005-0000-0000-0000AD860000}"/>
    <cellStyle name="Normal 6 4 2 3 10" xfId="35189" xr:uid="{00000000-0005-0000-0000-0000AE860000}"/>
    <cellStyle name="Normal 6 4 2 3 2" xfId="1674" xr:uid="{00000000-0005-0000-0000-0000AF860000}"/>
    <cellStyle name="Normal 6 4 2 3 2 2" xfId="35190" xr:uid="{00000000-0005-0000-0000-0000B0860000}"/>
    <cellStyle name="Normal 6 4 2 3 2 2 2" xfId="35191" xr:uid="{00000000-0005-0000-0000-0000B1860000}"/>
    <cellStyle name="Normal 6 4 2 3 2 2 2 2" xfId="35192" xr:uid="{00000000-0005-0000-0000-0000B2860000}"/>
    <cellStyle name="Normal 6 4 2 3 2 2 2 3" xfId="35193" xr:uid="{00000000-0005-0000-0000-0000B3860000}"/>
    <cellStyle name="Normal 6 4 2 3 2 2 2 4" xfId="35194" xr:uid="{00000000-0005-0000-0000-0000B4860000}"/>
    <cellStyle name="Normal 6 4 2 3 2 2 3" xfId="35195" xr:uid="{00000000-0005-0000-0000-0000B5860000}"/>
    <cellStyle name="Normal 6 4 2 3 2 2 3 2" xfId="35196" xr:uid="{00000000-0005-0000-0000-0000B6860000}"/>
    <cellStyle name="Normal 6 4 2 3 2 2 3 3" xfId="35197" xr:uid="{00000000-0005-0000-0000-0000B7860000}"/>
    <cellStyle name="Normal 6 4 2 3 2 2 4" xfId="35198" xr:uid="{00000000-0005-0000-0000-0000B8860000}"/>
    <cellStyle name="Normal 6 4 2 3 2 2 5" xfId="35199" xr:uid="{00000000-0005-0000-0000-0000B9860000}"/>
    <cellStyle name="Normal 6 4 2 3 2 2 6" xfId="35200" xr:uid="{00000000-0005-0000-0000-0000BA860000}"/>
    <cellStyle name="Normal 6 4 2 3 2 3" xfId="35201" xr:uid="{00000000-0005-0000-0000-0000BB860000}"/>
    <cellStyle name="Normal 6 4 2 3 2 3 2" xfId="35202" xr:uid="{00000000-0005-0000-0000-0000BC860000}"/>
    <cellStyle name="Normal 6 4 2 3 2 3 3" xfId="35203" xr:uid="{00000000-0005-0000-0000-0000BD860000}"/>
    <cellStyle name="Normal 6 4 2 3 2 3 4" xfId="35204" xr:uid="{00000000-0005-0000-0000-0000BE860000}"/>
    <cellStyle name="Normal 6 4 2 3 2 4" xfId="35205" xr:uid="{00000000-0005-0000-0000-0000BF860000}"/>
    <cellStyle name="Normal 6 4 2 3 2 4 2" xfId="35206" xr:uid="{00000000-0005-0000-0000-0000C0860000}"/>
    <cellStyle name="Normal 6 4 2 3 2 4 3" xfId="35207" xr:uid="{00000000-0005-0000-0000-0000C1860000}"/>
    <cellStyle name="Normal 6 4 2 3 2 4 4" xfId="35208" xr:uid="{00000000-0005-0000-0000-0000C2860000}"/>
    <cellStyle name="Normal 6 4 2 3 2 5" xfId="35209" xr:uid="{00000000-0005-0000-0000-0000C3860000}"/>
    <cellStyle name="Normal 6 4 2 3 2 5 2" xfId="35210" xr:uid="{00000000-0005-0000-0000-0000C4860000}"/>
    <cellStyle name="Normal 6 4 2 3 2 5 3" xfId="35211" xr:uid="{00000000-0005-0000-0000-0000C5860000}"/>
    <cellStyle name="Normal 6 4 2 3 2 5 4" xfId="35212" xr:uid="{00000000-0005-0000-0000-0000C6860000}"/>
    <cellStyle name="Normal 6 4 2 3 2 6" xfId="35213" xr:uid="{00000000-0005-0000-0000-0000C7860000}"/>
    <cellStyle name="Normal 6 4 2 3 2 6 2" xfId="35214" xr:uid="{00000000-0005-0000-0000-0000C8860000}"/>
    <cellStyle name="Normal 6 4 2 3 2 6 3" xfId="35215" xr:uid="{00000000-0005-0000-0000-0000C9860000}"/>
    <cellStyle name="Normal 6 4 2 3 2 7" xfId="35216" xr:uid="{00000000-0005-0000-0000-0000CA860000}"/>
    <cellStyle name="Normal 6 4 2 3 2 8" xfId="35217" xr:uid="{00000000-0005-0000-0000-0000CB860000}"/>
    <cellStyle name="Normal 6 4 2 3 2 9" xfId="35218" xr:uid="{00000000-0005-0000-0000-0000CC860000}"/>
    <cellStyle name="Normal 6 4 2 3 3" xfId="35219" xr:uid="{00000000-0005-0000-0000-0000CD860000}"/>
    <cellStyle name="Normal 6 4 2 3 3 2" xfId="35220" xr:uid="{00000000-0005-0000-0000-0000CE860000}"/>
    <cellStyle name="Normal 6 4 2 3 3 2 2" xfId="35221" xr:uid="{00000000-0005-0000-0000-0000CF860000}"/>
    <cellStyle name="Normal 6 4 2 3 3 2 3" xfId="35222" xr:uid="{00000000-0005-0000-0000-0000D0860000}"/>
    <cellStyle name="Normal 6 4 2 3 3 2 4" xfId="35223" xr:uid="{00000000-0005-0000-0000-0000D1860000}"/>
    <cellStyle name="Normal 6 4 2 3 3 3" xfId="35224" xr:uid="{00000000-0005-0000-0000-0000D2860000}"/>
    <cellStyle name="Normal 6 4 2 3 3 3 2" xfId="35225" xr:uid="{00000000-0005-0000-0000-0000D3860000}"/>
    <cellStyle name="Normal 6 4 2 3 3 3 3" xfId="35226" xr:uid="{00000000-0005-0000-0000-0000D4860000}"/>
    <cellStyle name="Normal 6 4 2 3 3 4" xfId="35227" xr:uid="{00000000-0005-0000-0000-0000D5860000}"/>
    <cellStyle name="Normal 6 4 2 3 3 5" xfId="35228" xr:uid="{00000000-0005-0000-0000-0000D6860000}"/>
    <cellStyle name="Normal 6 4 2 3 3 6" xfId="35229" xr:uid="{00000000-0005-0000-0000-0000D7860000}"/>
    <cellStyle name="Normal 6 4 2 3 4" xfId="35230" xr:uid="{00000000-0005-0000-0000-0000D8860000}"/>
    <cellStyle name="Normal 6 4 2 3 4 2" xfId="35231" xr:uid="{00000000-0005-0000-0000-0000D9860000}"/>
    <cellStyle name="Normal 6 4 2 3 4 3" xfId="35232" xr:uid="{00000000-0005-0000-0000-0000DA860000}"/>
    <cellStyle name="Normal 6 4 2 3 4 4" xfId="35233" xr:uid="{00000000-0005-0000-0000-0000DB860000}"/>
    <cellStyle name="Normal 6 4 2 3 5" xfId="35234" xr:uid="{00000000-0005-0000-0000-0000DC860000}"/>
    <cellStyle name="Normal 6 4 2 3 5 2" xfId="35235" xr:uid="{00000000-0005-0000-0000-0000DD860000}"/>
    <cellStyle name="Normal 6 4 2 3 5 3" xfId="35236" xr:uid="{00000000-0005-0000-0000-0000DE860000}"/>
    <cellStyle name="Normal 6 4 2 3 5 4" xfId="35237" xr:uid="{00000000-0005-0000-0000-0000DF860000}"/>
    <cellStyle name="Normal 6 4 2 3 6" xfId="35238" xr:uid="{00000000-0005-0000-0000-0000E0860000}"/>
    <cellStyle name="Normal 6 4 2 3 6 2" xfId="35239" xr:uid="{00000000-0005-0000-0000-0000E1860000}"/>
    <cellStyle name="Normal 6 4 2 3 6 3" xfId="35240" xr:uid="{00000000-0005-0000-0000-0000E2860000}"/>
    <cellStyle name="Normal 6 4 2 3 6 4" xfId="35241" xr:uid="{00000000-0005-0000-0000-0000E3860000}"/>
    <cellStyle name="Normal 6 4 2 3 7" xfId="35242" xr:uid="{00000000-0005-0000-0000-0000E4860000}"/>
    <cellStyle name="Normal 6 4 2 3 7 2" xfId="35243" xr:uid="{00000000-0005-0000-0000-0000E5860000}"/>
    <cellStyle name="Normal 6 4 2 3 7 3" xfId="35244" xr:uid="{00000000-0005-0000-0000-0000E6860000}"/>
    <cellStyle name="Normal 6 4 2 3 8" xfId="35245" xr:uid="{00000000-0005-0000-0000-0000E7860000}"/>
    <cellStyle name="Normal 6 4 2 3 9" xfId="35246" xr:uid="{00000000-0005-0000-0000-0000E8860000}"/>
    <cellStyle name="Normal 6 4 2 4" xfId="1671" xr:uid="{00000000-0005-0000-0000-0000E9860000}"/>
    <cellStyle name="Normal 6 4 2 4 2" xfId="35247" xr:uid="{00000000-0005-0000-0000-0000EA860000}"/>
    <cellStyle name="Normal 6 4 2 4 2 2" xfId="35248" xr:uid="{00000000-0005-0000-0000-0000EB860000}"/>
    <cellStyle name="Normal 6 4 2 4 2 2 2" xfId="35249" xr:uid="{00000000-0005-0000-0000-0000EC860000}"/>
    <cellStyle name="Normal 6 4 2 4 2 2 3" xfId="35250" xr:uid="{00000000-0005-0000-0000-0000ED860000}"/>
    <cellStyle name="Normal 6 4 2 4 2 2 4" xfId="35251" xr:uid="{00000000-0005-0000-0000-0000EE860000}"/>
    <cellStyle name="Normal 6 4 2 4 2 3" xfId="35252" xr:uid="{00000000-0005-0000-0000-0000EF860000}"/>
    <cellStyle name="Normal 6 4 2 4 2 3 2" xfId="35253" xr:uid="{00000000-0005-0000-0000-0000F0860000}"/>
    <cellStyle name="Normal 6 4 2 4 2 3 3" xfId="35254" xr:uid="{00000000-0005-0000-0000-0000F1860000}"/>
    <cellStyle name="Normal 6 4 2 4 2 4" xfId="35255" xr:uid="{00000000-0005-0000-0000-0000F2860000}"/>
    <cellStyle name="Normal 6 4 2 4 2 5" xfId="35256" xr:uid="{00000000-0005-0000-0000-0000F3860000}"/>
    <cellStyle name="Normal 6 4 2 4 2 6" xfId="35257" xr:uid="{00000000-0005-0000-0000-0000F4860000}"/>
    <cellStyle name="Normal 6 4 2 4 3" xfId="35258" xr:uid="{00000000-0005-0000-0000-0000F5860000}"/>
    <cellStyle name="Normal 6 4 2 4 3 2" xfId="35259" xr:uid="{00000000-0005-0000-0000-0000F6860000}"/>
    <cellStyle name="Normal 6 4 2 4 3 3" xfId="35260" xr:uid="{00000000-0005-0000-0000-0000F7860000}"/>
    <cellStyle name="Normal 6 4 2 4 3 4" xfId="35261" xr:uid="{00000000-0005-0000-0000-0000F8860000}"/>
    <cellStyle name="Normal 6 4 2 4 4" xfId="35262" xr:uid="{00000000-0005-0000-0000-0000F9860000}"/>
    <cellStyle name="Normal 6 4 2 4 4 2" xfId="35263" xr:uid="{00000000-0005-0000-0000-0000FA860000}"/>
    <cellStyle name="Normal 6 4 2 4 4 3" xfId="35264" xr:uid="{00000000-0005-0000-0000-0000FB860000}"/>
    <cellStyle name="Normal 6 4 2 4 4 4" xfId="35265" xr:uid="{00000000-0005-0000-0000-0000FC860000}"/>
    <cellStyle name="Normal 6 4 2 4 5" xfId="35266" xr:uid="{00000000-0005-0000-0000-0000FD860000}"/>
    <cellStyle name="Normal 6 4 2 4 5 2" xfId="35267" xr:uid="{00000000-0005-0000-0000-0000FE860000}"/>
    <cellStyle name="Normal 6 4 2 4 5 3" xfId="35268" xr:uid="{00000000-0005-0000-0000-0000FF860000}"/>
    <cellStyle name="Normal 6 4 2 4 5 4" xfId="35269" xr:uid="{00000000-0005-0000-0000-000000870000}"/>
    <cellStyle name="Normal 6 4 2 4 6" xfId="35270" xr:uid="{00000000-0005-0000-0000-000001870000}"/>
    <cellStyle name="Normal 6 4 2 4 6 2" xfId="35271" xr:uid="{00000000-0005-0000-0000-000002870000}"/>
    <cellStyle name="Normal 6 4 2 4 6 3" xfId="35272" xr:uid="{00000000-0005-0000-0000-000003870000}"/>
    <cellStyle name="Normal 6 4 2 4 7" xfId="35273" xr:uid="{00000000-0005-0000-0000-000004870000}"/>
    <cellStyle name="Normal 6 4 2 4 8" xfId="35274" xr:uid="{00000000-0005-0000-0000-000005870000}"/>
    <cellStyle name="Normal 6 4 2 4 9" xfId="35275" xr:uid="{00000000-0005-0000-0000-000006870000}"/>
    <cellStyle name="Normal 6 4 2 5" xfId="35276" xr:uid="{00000000-0005-0000-0000-000007870000}"/>
    <cellStyle name="Normal 6 4 2 5 2" xfId="35277" xr:uid="{00000000-0005-0000-0000-000008870000}"/>
    <cellStyle name="Normal 6 4 2 5 2 2" xfId="35278" xr:uid="{00000000-0005-0000-0000-000009870000}"/>
    <cellStyle name="Normal 6 4 2 5 2 2 2" xfId="35279" xr:uid="{00000000-0005-0000-0000-00000A870000}"/>
    <cellStyle name="Normal 6 4 2 5 2 2 3" xfId="35280" xr:uid="{00000000-0005-0000-0000-00000B870000}"/>
    <cellStyle name="Normal 6 4 2 5 2 2 4" xfId="35281" xr:uid="{00000000-0005-0000-0000-00000C870000}"/>
    <cellStyle name="Normal 6 4 2 5 2 3" xfId="35282" xr:uid="{00000000-0005-0000-0000-00000D870000}"/>
    <cellStyle name="Normal 6 4 2 5 2 3 2" xfId="35283" xr:uid="{00000000-0005-0000-0000-00000E870000}"/>
    <cellStyle name="Normal 6 4 2 5 2 3 3" xfId="35284" xr:uid="{00000000-0005-0000-0000-00000F870000}"/>
    <cellStyle name="Normal 6 4 2 5 2 4" xfId="35285" xr:uid="{00000000-0005-0000-0000-000010870000}"/>
    <cellStyle name="Normal 6 4 2 5 2 5" xfId="35286" xr:uid="{00000000-0005-0000-0000-000011870000}"/>
    <cellStyle name="Normal 6 4 2 5 2 6" xfId="35287" xr:uid="{00000000-0005-0000-0000-000012870000}"/>
    <cellStyle name="Normal 6 4 2 5 3" xfId="35288" xr:uid="{00000000-0005-0000-0000-000013870000}"/>
    <cellStyle name="Normal 6 4 2 5 3 2" xfId="35289" xr:uid="{00000000-0005-0000-0000-000014870000}"/>
    <cellStyle name="Normal 6 4 2 5 3 3" xfId="35290" xr:uid="{00000000-0005-0000-0000-000015870000}"/>
    <cellStyle name="Normal 6 4 2 5 3 4" xfId="35291" xr:uid="{00000000-0005-0000-0000-000016870000}"/>
    <cellStyle name="Normal 6 4 2 5 4" xfId="35292" xr:uid="{00000000-0005-0000-0000-000017870000}"/>
    <cellStyle name="Normal 6 4 2 5 4 2" xfId="35293" xr:uid="{00000000-0005-0000-0000-000018870000}"/>
    <cellStyle name="Normal 6 4 2 5 4 3" xfId="35294" xr:uid="{00000000-0005-0000-0000-000019870000}"/>
    <cellStyle name="Normal 6 4 2 5 4 4" xfId="35295" xr:uid="{00000000-0005-0000-0000-00001A870000}"/>
    <cellStyle name="Normal 6 4 2 5 5" xfId="35296" xr:uid="{00000000-0005-0000-0000-00001B870000}"/>
    <cellStyle name="Normal 6 4 2 5 5 2" xfId="35297" xr:uid="{00000000-0005-0000-0000-00001C870000}"/>
    <cellStyle name="Normal 6 4 2 5 5 3" xfId="35298" xr:uid="{00000000-0005-0000-0000-00001D870000}"/>
    <cellStyle name="Normal 6 4 2 5 5 4" xfId="35299" xr:uid="{00000000-0005-0000-0000-00001E870000}"/>
    <cellStyle name="Normal 6 4 2 5 6" xfId="35300" xr:uid="{00000000-0005-0000-0000-00001F870000}"/>
    <cellStyle name="Normal 6 4 2 5 6 2" xfId="35301" xr:uid="{00000000-0005-0000-0000-000020870000}"/>
    <cellStyle name="Normal 6 4 2 5 6 3" xfId="35302" xr:uid="{00000000-0005-0000-0000-000021870000}"/>
    <cellStyle name="Normal 6 4 2 5 7" xfId="35303" xr:uid="{00000000-0005-0000-0000-000022870000}"/>
    <cellStyle name="Normal 6 4 2 5 8" xfId="35304" xr:uid="{00000000-0005-0000-0000-000023870000}"/>
    <cellStyle name="Normal 6 4 2 5 9" xfId="35305" xr:uid="{00000000-0005-0000-0000-000024870000}"/>
    <cellStyle name="Normal 6 4 2 6" xfId="35306" xr:uid="{00000000-0005-0000-0000-000025870000}"/>
    <cellStyle name="Normal 6 4 2 6 2" xfId="35307" xr:uid="{00000000-0005-0000-0000-000026870000}"/>
    <cellStyle name="Normal 6 4 2 6 2 2" xfId="35308" xr:uid="{00000000-0005-0000-0000-000027870000}"/>
    <cellStyle name="Normal 6 4 2 6 2 2 2" xfId="35309" xr:uid="{00000000-0005-0000-0000-000028870000}"/>
    <cellStyle name="Normal 6 4 2 6 2 2 3" xfId="35310" xr:uid="{00000000-0005-0000-0000-000029870000}"/>
    <cellStyle name="Normal 6 4 2 6 2 2 4" xfId="35311" xr:uid="{00000000-0005-0000-0000-00002A870000}"/>
    <cellStyle name="Normal 6 4 2 6 2 3" xfId="35312" xr:uid="{00000000-0005-0000-0000-00002B870000}"/>
    <cellStyle name="Normal 6 4 2 6 2 3 2" xfId="35313" xr:uid="{00000000-0005-0000-0000-00002C870000}"/>
    <cellStyle name="Normal 6 4 2 6 2 3 3" xfId="35314" xr:uid="{00000000-0005-0000-0000-00002D870000}"/>
    <cellStyle name="Normal 6 4 2 6 2 4" xfId="35315" xr:uid="{00000000-0005-0000-0000-00002E870000}"/>
    <cellStyle name="Normal 6 4 2 6 2 5" xfId="35316" xr:uid="{00000000-0005-0000-0000-00002F870000}"/>
    <cellStyle name="Normal 6 4 2 6 2 6" xfId="35317" xr:uid="{00000000-0005-0000-0000-000030870000}"/>
    <cellStyle name="Normal 6 4 2 6 3" xfId="35318" xr:uid="{00000000-0005-0000-0000-000031870000}"/>
    <cellStyle name="Normal 6 4 2 6 3 2" xfId="35319" xr:uid="{00000000-0005-0000-0000-000032870000}"/>
    <cellStyle name="Normal 6 4 2 6 3 3" xfId="35320" xr:uid="{00000000-0005-0000-0000-000033870000}"/>
    <cellStyle name="Normal 6 4 2 6 3 4" xfId="35321" xr:uid="{00000000-0005-0000-0000-000034870000}"/>
    <cellStyle name="Normal 6 4 2 6 4" xfId="35322" xr:uid="{00000000-0005-0000-0000-000035870000}"/>
    <cellStyle name="Normal 6 4 2 6 4 2" xfId="35323" xr:uid="{00000000-0005-0000-0000-000036870000}"/>
    <cellStyle name="Normal 6 4 2 6 4 3" xfId="35324" xr:uid="{00000000-0005-0000-0000-000037870000}"/>
    <cellStyle name="Normal 6 4 2 6 4 4" xfId="35325" xr:uid="{00000000-0005-0000-0000-000038870000}"/>
    <cellStyle name="Normal 6 4 2 6 5" xfId="35326" xr:uid="{00000000-0005-0000-0000-000039870000}"/>
    <cellStyle name="Normal 6 4 2 6 5 2" xfId="35327" xr:uid="{00000000-0005-0000-0000-00003A870000}"/>
    <cellStyle name="Normal 6 4 2 6 5 3" xfId="35328" xr:uid="{00000000-0005-0000-0000-00003B870000}"/>
    <cellStyle name="Normal 6 4 2 6 6" xfId="35329" xr:uid="{00000000-0005-0000-0000-00003C870000}"/>
    <cellStyle name="Normal 6 4 2 6 7" xfId="35330" xr:uid="{00000000-0005-0000-0000-00003D870000}"/>
    <cellStyle name="Normal 6 4 2 6 8" xfId="35331" xr:uid="{00000000-0005-0000-0000-00003E870000}"/>
    <cellStyle name="Normal 6 4 2 7" xfId="35332" xr:uid="{00000000-0005-0000-0000-00003F870000}"/>
    <cellStyle name="Normal 6 4 2 7 2" xfId="35333" xr:uid="{00000000-0005-0000-0000-000040870000}"/>
    <cellStyle name="Normal 6 4 2 7 2 2" xfId="35334" xr:uid="{00000000-0005-0000-0000-000041870000}"/>
    <cellStyle name="Normal 6 4 2 7 2 3" xfId="35335" xr:uid="{00000000-0005-0000-0000-000042870000}"/>
    <cellStyle name="Normal 6 4 2 7 2 4" xfId="35336" xr:uid="{00000000-0005-0000-0000-000043870000}"/>
    <cellStyle name="Normal 6 4 2 7 3" xfId="35337" xr:uid="{00000000-0005-0000-0000-000044870000}"/>
    <cellStyle name="Normal 6 4 2 7 3 2" xfId="35338" xr:uid="{00000000-0005-0000-0000-000045870000}"/>
    <cellStyle name="Normal 6 4 2 7 3 3" xfId="35339" xr:uid="{00000000-0005-0000-0000-000046870000}"/>
    <cellStyle name="Normal 6 4 2 7 4" xfId="35340" xr:uid="{00000000-0005-0000-0000-000047870000}"/>
    <cellStyle name="Normal 6 4 2 7 5" xfId="35341" xr:uid="{00000000-0005-0000-0000-000048870000}"/>
    <cellStyle name="Normal 6 4 2 7 6" xfId="35342" xr:uid="{00000000-0005-0000-0000-000049870000}"/>
    <cellStyle name="Normal 6 4 2 8" xfId="35343" xr:uid="{00000000-0005-0000-0000-00004A870000}"/>
    <cellStyle name="Normal 6 4 2 8 2" xfId="35344" xr:uid="{00000000-0005-0000-0000-00004B870000}"/>
    <cellStyle name="Normal 6 4 2 8 3" xfId="35345" xr:uid="{00000000-0005-0000-0000-00004C870000}"/>
    <cellStyle name="Normal 6 4 2 8 4" xfId="35346" xr:uid="{00000000-0005-0000-0000-00004D870000}"/>
    <cellStyle name="Normal 6 4 2 9" xfId="35347" xr:uid="{00000000-0005-0000-0000-00004E870000}"/>
    <cellStyle name="Normal 6 4 2 9 2" xfId="35348" xr:uid="{00000000-0005-0000-0000-00004F870000}"/>
    <cellStyle name="Normal 6 4 2 9 3" xfId="35349" xr:uid="{00000000-0005-0000-0000-000050870000}"/>
    <cellStyle name="Normal 6 4 2 9 4" xfId="35350" xr:uid="{00000000-0005-0000-0000-000051870000}"/>
    <cellStyle name="Normal 6 4 3" xfId="555" xr:uid="{00000000-0005-0000-0000-000052870000}"/>
    <cellStyle name="Normal 6 4 3 10" xfId="35351" xr:uid="{00000000-0005-0000-0000-000053870000}"/>
    <cellStyle name="Normal 6 4 3 10 2" xfId="35352" xr:uid="{00000000-0005-0000-0000-000054870000}"/>
    <cellStyle name="Normal 6 4 3 10 3" xfId="35353" xr:uid="{00000000-0005-0000-0000-000055870000}"/>
    <cellStyle name="Normal 6 4 3 10 4" xfId="35354" xr:uid="{00000000-0005-0000-0000-000056870000}"/>
    <cellStyle name="Normal 6 4 3 11" xfId="35355" xr:uid="{00000000-0005-0000-0000-000057870000}"/>
    <cellStyle name="Normal 6 4 3 11 2" xfId="35356" xr:uid="{00000000-0005-0000-0000-000058870000}"/>
    <cellStyle name="Normal 6 4 3 11 3" xfId="35357" xr:uid="{00000000-0005-0000-0000-000059870000}"/>
    <cellStyle name="Normal 6 4 3 12" xfId="35358" xr:uid="{00000000-0005-0000-0000-00005A870000}"/>
    <cellStyle name="Normal 6 4 3 13" xfId="35359" xr:uid="{00000000-0005-0000-0000-00005B870000}"/>
    <cellStyle name="Normal 6 4 3 14" xfId="35360" xr:uid="{00000000-0005-0000-0000-00005C870000}"/>
    <cellStyle name="Normal 6 4 3 2" xfId="696" xr:uid="{00000000-0005-0000-0000-00005D870000}"/>
    <cellStyle name="Normal 6 4 3 2 10" xfId="35361" xr:uid="{00000000-0005-0000-0000-00005E870000}"/>
    <cellStyle name="Normal 6 4 3 2 11" xfId="35362" xr:uid="{00000000-0005-0000-0000-00005F870000}"/>
    <cellStyle name="Normal 6 4 3 2 2" xfId="1161" xr:uid="{00000000-0005-0000-0000-000060870000}"/>
    <cellStyle name="Normal 6 4 3 2 2 10" xfId="35363" xr:uid="{00000000-0005-0000-0000-000061870000}"/>
    <cellStyle name="Normal 6 4 3 2 2 2" xfId="1677" xr:uid="{00000000-0005-0000-0000-000062870000}"/>
    <cellStyle name="Normal 6 4 3 2 2 2 2" xfId="35364" xr:uid="{00000000-0005-0000-0000-000063870000}"/>
    <cellStyle name="Normal 6 4 3 2 2 2 2 2" xfId="35365" xr:uid="{00000000-0005-0000-0000-000064870000}"/>
    <cellStyle name="Normal 6 4 3 2 2 2 2 2 2" xfId="35366" xr:uid="{00000000-0005-0000-0000-000065870000}"/>
    <cellStyle name="Normal 6 4 3 2 2 2 2 2 3" xfId="35367" xr:uid="{00000000-0005-0000-0000-000066870000}"/>
    <cellStyle name="Normal 6 4 3 2 2 2 2 2 4" xfId="35368" xr:uid="{00000000-0005-0000-0000-000067870000}"/>
    <cellStyle name="Normal 6 4 3 2 2 2 2 3" xfId="35369" xr:uid="{00000000-0005-0000-0000-000068870000}"/>
    <cellStyle name="Normal 6 4 3 2 2 2 2 3 2" xfId="35370" xr:uid="{00000000-0005-0000-0000-000069870000}"/>
    <cellStyle name="Normal 6 4 3 2 2 2 2 3 3" xfId="35371" xr:uid="{00000000-0005-0000-0000-00006A870000}"/>
    <cellStyle name="Normal 6 4 3 2 2 2 2 4" xfId="35372" xr:uid="{00000000-0005-0000-0000-00006B870000}"/>
    <cellStyle name="Normal 6 4 3 2 2 2 2 5" xfId="35373" xr:uid="{00000000-0005-0000-0000-00006C870000}"/>
    <cellStyle name="Normal 6 4 3 2 2 2 2 6" xfId="35374" xr:uid="{00000000-0005-0000-0000-00006D870000}"/>
    <cellStyle name="Normal 6 4 3 2 2 2 3" xfId="35375" xr:uid="{00000000-0005-0000-0000-00006E870000}"/>
    <cellStyle name="Normal 6 4 3 2 2 2 3 2" xfId="35376" xr:uid="{00000000-0005-0000-0000-00006F870000}"/>
    <cellStyle name="Normal 6 4 3 2 2 2 3 3" xfId="35377" xr:uid="{00000000-0005-0000-0000-000070870000}"/>
    <cellStyle name="Normal 6 4 3 2 2 2 3 4" xfId="35378" xr:uid="{00000000-0005-0000-0000-000071870000}"/>
    <cellStyle name="Normal 6 4 3 2 2 2 4" xfId="35379" xr:uid="{00000000-0005-0000-0000-000072870000}"/>
    <cellStyle name="Normal 6 4 3 2 2 2 4 2" xfId="35380" xr:uid="{00000000-0005-0000-0000-000073870000}"/>
    <cellStyle name="Normal 6 4 3 2 2 2 4 3" xfId="35381" xr:uid="{00000000-0005-0000-0000-000074870000}"/>
    <cellStyle name="Normal 6 4 3 2 2 2 4 4" xfId="35382" xr:uid="{00000000-0005-0000-0000-000075870000}"/>
    <cellStyle name="Normal 6 4 3 2 2 2 5" xfId="35383" xr:uid="{00000000-0005-0000-0000-000076870000}"/>
    <cellStyle name="Normal 6 4 3 2 2 2 5 2" xfId="35384" xr:uid="{00000000-0005-0000-0000-000077870000}"/>
    <cellStyle name="Normal 6 4 3 2 2 2 5 3" xfId="35385" xr:uid="{00000000-0005-0000-0000-000078870000}"/>
    <cellStyle name="Normal 6 4 3 2 2 2 5 4" xfId="35386" xr:uid="{00000000-0005-0000-0000-000079870000}"/>
    <cellStyle name="Normal 6 4 3 2 2 2 6" xfId="35387" xr:uid="{00000000-0005-0000-0000-00007A870000}"/>
    <cellStyle name="Normal 6 4 3 2 2 2 6 2" xfId="35388" xr:uid="{00000000-0005-0000-0000-00007B870000}"/>
    <cellStyle name="Normal 6 4 3 2 2 2 6 3" xfId="35389" xr:uid="{00000000-0005-0000-0000-00007C870000}"/>
    <cellStyle name="Normal 6 4 3 2 2 2 7" xfId="35390" xr:uid="{00000000-0005-0000-0000-00007D870000}"/>
    <cellStyle name="Normal 6 4 3 2 2 2 8" xfId="35391" xr:uid="{00000000-0005-0000-0000-00007E870000}"/>
    <cellStyle name="Normal 6 4 3 2 2 2 9" xfId="35392" xr:uid="{00000000-0005-0000-0000-00007F870000}"/>
    <cellStyle name="Normal 6 4 3 2 2 3" xfId="35393" xr:uid="{00000000-0005-0000-0000-000080870000}"/>
    <cellStyle name="Normal 6 4 3 2 2 3 2" xfId="35394" xr:uid="{00000000-0005-0000-0000-000081870000}"/>
    <cellStyle name="Normal 6 4 3 2 2 3 2 2" xfId="35395" xr:uid="{00000000-0005-0000-0000-000082870000}"/>
    <cellStyle name="Normal 6 4 3 2 2 3 2 3" xfId="35396" xr:uid="{00000000-0005-0000-0000-000083870000}"/>
    <cellStyle name="Normal 6 4 3 2 2 3 2 4" xfId="35397" xr:uid="{00000000-0005-0000-0000-000084870000}"/>
    <cellStyle name="Normal 6 4 3 2 2 3 3" xfId="35398" xr:uid="{00000000-0005-0000-0000-000085870000}"/>
    <cellStyle name="Normal 6 4 3 2 2 3 3 2" xfId="35399" xr:uid="{00000000-0005-0000-0000-000086870000}"/>
    <cellStyle name="Normal 6 4 3 2 2 3 3 3" xfId="35400" xr:uid="{00000000-0005-0000-0000-000087870000}"/>
    <cellStyle name="Normal 6 4 3 2 2 3 4" xfId="35401" xr:uid="{00000000-0005-0000-0000-000088870000}"/>
    <cellStyle name="Normal 6 4 3 2 2 3 5" xfId="35402" xr:uid="{00000000-0005-0000-0000-000089870000}"/>
    <cellStyle name="Normal 6 4 3 2 2 3 6" xfId="35403" xr:uid="{00000000-0005-0000-0000-00008A870000}"/>
    <cellStyle name="Normal 6 4 3 2 2 4" xfId="35404" xr:uid="{00000000-0005-0000-0000-00008B870000}"/>
    <cellStyle name="Normal 6 4 3 2 2 4 2" xfId="35405" xr:uid="{00000000-0005-0000-0000-00008C870000}"/>
    <cellStyle name="Normal 6 4 3 2 2 4 3" xfId="35406" xr:uid="{00000000-0005-0000-0000-00008D870000}"/>
    <cellStyle name="Normal 6 4 3 2 2 4 4" xfId="35407" xr:uid="{00000000-0005-0000-0000-00008E870000}"/>
    <cellStyle name="Normal 6 4 3 2 2 5" xfId="35408" xr:uid="{00000000-0005-0000-0000-00008F870000}"/>
    <cellStyle name="Normal 6 4 3 2 2 5 2" xfId="35409" xr:uid="{00000000-0005-0000-0000-000090870000}"/>
    <cellStyle name="Normal 6 4 3 2 2 5 3" xfId="35410" xr:uid="{00000000-0005-0000-0000-000091870000}"/>
    <cellStyle name="Normal 6 4 3 2 2 5 4" xfId="35411" xr:uid="{00000000-0005-0000-0000-000092870000}"/>
    <cellStyle name="Normal 6 4 3 2 2 6" xfId="35412" xr:uid="{00000000-0005-0000-0000-000093870000}"/>
    <cellStyle name="Normal 6 4 3 2 2 6 2" xfId="35413" xr:uid="{00000000-0005-0000-0000-000094870000}"/>
    <cellStyle name="Normal 6 4 3 2 2 6 3" xfId="35414" xr:uid="{00000000-0005-0000-0000-000095870000}"/>
    <cellStyle name="Normal 6 4 3 2 2 6 4" xfId="35415" xr:uid="{00000000-0005-0000-0000-000096870000}"/>
    <cellStyle name="Normal 6 4 3 2 2 7" xfId="35416" xr:uid="{00000000-0005-0000-0000-000097870000}"/>
    <cellStyle name="Normal 6 4 3 2 2 7 2" xfId="35417" xr:uid="{00000000-0005-0000-0000-000098870000}"/>
    <cellStyle name="Normal 6 4 3 2 2 7 3" xfId="35418" xr:uid="{00000000-0005-0000-0000-000099870000}"/>
    <cellStyle name="Normal 6 4 3 2 2 8" xfId="35419" xr:uid="{00000000-0005-0000-0000-00009A870000}"/>
    <cellStyle name="Normal 6 4 3 2 2 9" xfId="35420" xr:uid="{00000000-0005-0000-0000-00009B870000}"/>
    <cellStyle name="Normal 6 4 3 2 3" xfId="1676" xr:uid="{00000000-0005-0000-0000-00009C870000}"/>
    <cellStyle name="Normal 6 4 3 2 3 2" xfId="35421" xr:uid="{00000000-0005-0000-0000-00009D870000}"/>
    <cellStyle name="Normal 6 4 3 2 3 2 2" xfId="35422" xr:uid="{00000000-0005-0000-0000-00009E870000}"/>
    <cellStyle name="Normal 6 4 3 2 3 2 2 2" xfId="35423" xr:uid="{00000000-0005-0000-0000-00009F870000}"/>
    <cellStyle name="Normal 6 4 3 2 3 2 2 3" xfId="35424" xr:uid="{00000000-0005-0000-0000-0000A0870000}"/>
    <cellStyle name="Normal 6 4 3 2 3 2 2 4" xfId="35425" xr:uid="{00000000-0005-0000-0000-0000A1870000}"/>
    <cellStyle name="Normal 6 4 3 2 3 2 3" xfId="35426" xr:uid="{00000000-0005-0000-0000-0000A2870000}"/>
    <cellStyle name="Normal 6 4 3 2 3 2 3 2" xfId="35427" xr:uid="{00000000-0005-0000-0000-0000A3870000}"/>
    <cellStyle name="Normal 6 4 3 2 3 2 3 3" xfId="35428" xr:uid="{00000000-0005-0000-0000-0000A4870000}"/>
    <cellStyle name="Normal 6 4 3 2 3 2 4" xfId="35429" xr:uid="{00000000-0005-0000-0000-0000A5870000}"/>
    <cellStyle name="Normal 6 4 3 2 3 2 5" xfId="35430" xr:uid="{00000000-0005-0000-0000-0000A6870000}"/>
    <cellStyle name="Normal 6 4 3 2 3 2 6" xfId="35431" xr:uid="{00000000-0005-0000-0000-0000A7870000}"/>
    <cellStyle name="Normal 6 4 3 2 3 3" xfId="35432" xr:uid="{00000000-0005-0000-0000-0000A8870000}"/>
    <cellStyle name="Normal 6 4 3 2 3 3 2" xfId="35433" xr:uid="{00000000-0005-0000-0000-0000A9870000}"/>
    <cellStyle name="Normal 6 4 3 2 3 3 3" xfId="35434" xr:uid="{00000000-0005-0000-0000-0000AA870000}"/>
    <cellStyle name="Normal 6 4 3 2 3 3 4" xfId="35435" xr:uid="{00000000-0005-0000-0000-0000AB870000}"/>
    <cellStyle name="Normal 6 4 3 2 3 4" xfId="35436" xr:uid="{00000000-0005-0000-0000-0000AC870000}"/>
    <cellStyle name="Normal 6 4 3 2 3 4 2" xfId="35437" xr:uid="{00000000-0005-0000-0000-0000AD870000}"/>
    <cellStyle name="Normal 6 4 3 2 3 4 3" xfId="35438" xr:uid="{00000000-0005-0000-0000-0000AE870000}"/>
    <cellStyle name="Normal 6 4 3 2 3 4 4" xfId="35439" xr:uid="{00000000-0005-0000-0000-0000AF870000}"/>
    <cellStyle name="Normal 6 4 3 2 3 5" xfId="35440" xr:uid="{00000000-0005-0000-0000-0000B0870000}"/>
    <cellStyle name="Normal 6 4 3 2 3 5 2" xfId="35441" xr:uid="{00000000-0005-0000-0000-0000B1870000}"/>
    <cellStyle name="Normal 6 4 3 2 3 5 3" xfId="35442" xr:uid="{00000000-0005-0000-0000-0000B2870000}"/>
    <cellStyle name="Normal 6 4 3 2 3 5 4" xfId="35443" xr:uid="{00000000-0005-0000-0000-0000B3870000}"/>
    <cellStyle name="Normal 6 4 3 2 3 6" xfId="35444" xr:uid="{00000000-0005-0000-0000-0000B4870000}"/>
    <cellStyle name="Normal 6 4 3 2 3 6 2" xfId="35445" xr:uid="{00000000-0005-0000-0000-0000B5870000}"/>
    <cellStyle name="Normal 6 4 3 2 3 6 3" xfId="35446" xr:uid="{00000000-0005-0000-0000-0000B6870000}"/>
    <cellStyle name="Normal 6 4 3 2 3 7" xfId="35447" xr:uid="{00000000-0005-0000-0000-0000B7870000}"/>
    <cellStyle name="Normal 6 4 3 2 3 8" xfId="35448" xr:uid="{00000000-0005-0000-0000-0000B8870000}"/>
    <cellStyle name="Normal 6 4 3 2 3 9" xfId="35449" xr:uid="{00000000-0005-0000-0000-0000B9870000}"/>
    <cellStyle name="Normal 6 4 3 2 4" xfId="35450" xr:uid="{00000000-0005-0000-0000-0000BA870000}"/>
    <cellStyle name="Normal 6 4 3 2 4 2" xfId="35451" xr:uid="{00000000-0005-0000-0000-0000BB870000}"/>
    <cellStyle name="Normal 6 4 3 2 4 2 2" xfId="35452" xr:uid="{00000000-0005-0000-0000-0000BC870000}"/>
    <cellStyle name="Normal 6 4 3 2 4 2 3" xfId="35453" xr:uid="{00000000-0005-0000-0000-0000BD870000}"/>
    <cellStyle name="Normal 6 4 3 2 4 2 4" xfId="35454" xr:uid="{00000000-0005-0000-0000-0000BE870000}"/>
    <cellStyle name="Normal 6 4 3 2 4 3" xfId="35455" xr:uid="{00000000-0005-0000-0000-0000BF870000}"/>
    <cellStyle name="Normal 6 4 3 2 4 3 2" xfId="35456" xr:uid="{00000000-0005-0000-0000-0000C0870000}"/>
    <cellStyle name="Normal 6 4 3 2 4 3 3" xfId="35457" xr:uid="{00000000-0005-0000-0000-0000C1870000}"/>
    <cellStyle name="Normal 6 4 3 2 4 4" xfId="35458" xr:uid="{00000000-0005-0000-0000-0000C2870000}"/>
    <cellStyle name="Normal 6 4 3 2 4 5" xfId="35459" xr:uid="{00000000-0005-0000-0000-0000C3870000}"/>
    <cellStyle name="Normal 6 4 3 2 4 6" xfId="35460" xr:uid="{00000000-0005-0000-0000-0000C4870000}"/>
    <cellStyle name="Normal 6 4 3 2 5" xfId="35461" xr:uid="{00000000-0005-0000-0000-0000C5870000}"/>
    <cellStyle name="Normal 6 4 3 2 5 2" xfId="35462" xr:uid="{00000000-0005-0000-0000-0000C6870000}"/>
    <cellStyle name="Normal 6 4 3 2 5 3" xfId="35463" xr:uid="{00000000-0005-0000-0000-0000C7870000}"/>
    <cellStyle name="Normal 6 4 3 2 5 4" xfId="35464" xr:uid="{00000000-0005-0000-0000-0000C8870000}"/>
    <cellStyle name="Normal 6 4 3 2 6" xfId="35465" xr:uid="{00000000-0005-0000-0000-0000C9870000}"/>
    <cellStyle name="Normal 6 4 3 2 6 2" xfId="35466" xr:uid="{00000000-0005-0000-0000-0000CA870000}"/>
    <cellStyle name="Normal 6 4 3 2 6 3" xfId="35467" xr:uid="{00000000-0005-0000-0000-0000CB870000}"/>
    <cellStyle name="Normal 6 4 3 2 6 4" xfId="35468" xr:uid="{00000000-0005-0000-0000-0000CC870000}"/>
    <cellStyle name="Normal 6 4 3 2 7" xfId="35469" xr:uid="{00000000-0005-0000-0000-0000CD870000}"/>
    <cellStyle name="Normal 6 4 3 2 7 2" xfId="35470" xr:uid="{00000000-0005-0000-0000-0000CE870000}"/>
    <cellStyle name="Normal 6 4 3 2 7 3" xfId="35471" xr:uid="{00000000-0005-0000-0000-0000CF870000}"/>
    <cellStyle name="Normal 6 4 3 2 7 4" xfId="35472" xr:uid="{00000000-0005-0000-0000-0000D0870000}"/>
    <cellStyle name="Normal 6 4 3 2 8" xfId="35473" xr:uid="{00000000-0005-0000-0000-0000D1870000}"/>
    <cellStyle name="Normal 6 4 3 2 8 2" xfId="35474" xr:uid="{00000000-0005-0000-0000-0000D2870000}"/>
    <cellStyle name="Normal 6 4 3 2 8 3" xfId="35475" xr:uid="{00000000-0005-0000-0000-0000D3870000}"/>
    <cellStyle name="Normal 6 4 3 2 9" xfId="35476" xr:uid="{00000000-0005-0000-0000-0000D4870000}"/>
    <cellStyle name="Normal 6 4 3 3" xfId="849" xr:uid="{00000000-0005-0000-0000-0000D5870000}"/>
    <cellStyle name="Normal 6 4 3 3 10" xfId="35477" xr:uid="{00000000-0005-0000-0000-0000D6870000}"/>
    <cellStyle name="Normal 6 4 3 3 2" xfId="1678" xr:uid="{00000000-0005-0000-0000-0000D7870000}"/>
    <cellStyle name="Normal 6 4 3 3 2 2" xfId="35478" xr:uid="{00000000-0005-0000-0000-0000D8870000}"/>
    <cellStyle name="Normal 6 4 3 3 2 2 2" xfId="35479" xr:uid="{00000000-0005-0000-0000-0000D9870000}"/>
    <cellStyle name="Normal 6 4 3 3 2 2 2 2" xfId="35480" xr:uid="{00000000-0005-0000-0000-0000DA870000}"/>
    <cellStyle name="Normal 6 4 3 3 2 2 2 3" xfId="35481" xr:uid="{00000000-0005-0000-0000-0000DB870000}"/>
    <cellStyle name="Normal 6 4 3 3 2 2 2 4" xfId="35482" xr:uid="{00000000-0005-0000-0000-0000DC870000}"/>
    <cellStyle name="Normal 6 4 3 3 2 2 3" xfId="35483" xr:uid="{00000000-0005-0000-0000-0000DD870000}"/>
    <cellStyle name="Normal 6 4 3 3 2 2 3 2" xfId="35484" xr:uid="{00000000-0005-0000-0000-0000DE870000}"/>
    <cellStyle name="Normal 6 4 3 3 2 2 3 3" xfId="35485" xr:uid="{00000000-0005-0000-0000-0000DF870000}"/>
    <cellStyle name="Normal 6 4 3 3 2 2 4" xfId="35486" xr:uid="{00000000-0005-0000-0000-0000E0870000}"/>
    <cellStyle name="Normal 6 4 3 3 2 2 5" xfId="35487" xr:uid="{00000000-0005-0000-0000-0000E1870000}"/>
    <cellStyle name="Normal 6 4 3 3 2 2 6" xfId="35488" xr:uid="{00000000-0005-0000-0000-0000E2870000}"/>
    <cellStyle name="Normal 6 4 3 3 2 3" xfId="35489" xr:uid="{00000000-0005-0000-0000-0000E3870000}"/>
    <cellStyle name="Normal 6 4 3 3 2 3 2" xfId="35490" xr:uid="{00000000-0005-0000-0000-0000E4870000}"/>
    <cellStyle name="Normal 6 4 3 3 2 3 3" xfId="35491" xr:uid="{00000000-0005-0000-0000-0000E5870000}"/>
    <cellStyle name="Normal 6 4 3 3 2 3 4" xfId="35492" xr:uid="{00000000-0005-0000-0000-0000E6870000}"/>
    <cellStyle name="Normal 6 4 3 3 2 4" xfId="35493" xr:uid="{00000000-0005-0000-0000-0000E7870000}"/>
    <cellStyle name="Normal 6 4 3 3 2 4 2" xfId="35494" xr:uid="{00000000-0005-0000-0000-0000E8870000}"/>
    <cellStyle name="Normal 6 4 3 3 2 4 3" xfId="35495" xr:uid="{00000000-0005-0000-0000-0000E9870000}"/>
    <cellStyle name="Normal 6 4 3 3 2 4 4" xfId="35496" xr:uid="{00000000-0005-0000-0000-0000EA870000}"/>
    <cellStyle name="Normal 6 4 3 3 2 5" xfId="35497" xr:uid="{00000000-0005-0000-0000-0000EB870000}"/>
    <cellStyle name="Normal 6 4 3 3 2 5 2" xfId="35498" xr:uid="{00000000-0005-0000-0000-0000EC870000}"/>
    <cellStyle name="Normal 6 4 3 3 2 5 3" xfId="35499" xr:uid="{00000000-0005-0000-0000-0000ED870000}"/>
    <cellStyle name="Normal 6 4 3 3 2 5 4" xfId="35500" xr:uid="{00000000-0005-0000-0000-0000EE870000}"/>
    <cellStyle name="Normal 6 4 3 3 2 6" xfId="35501" xr:uid="{00000000-0005-0000-0000-0000EF870000}"/>
    <cellStyle name="Normal 6 4 3 3 2 6 2" xfId="35502" xr:uid="{00000000-0005-0000-0000-0000F0870000}"/>
    <cellStyle name="Normal 6 4 3 3 2 6 3" xfId="35503" xr:uid="{00000000-0005-0000-0000-0000F1870000}"/>
    <cellStyle name="Normal 6 4 3 3 2 7" xfId="35504" xr:uid="{00000000-0005-0000-0000-0000F2870000}"/>
    <cellStyle name="Normal 6 4 3 3 2 8" xfId="35505" xr:uid="{00000000-0005-0000-0000-0000F3870000}"/>
    <cellStyle name="Normal 6 4 3 3 2 9" xfId="35506" xr:uid="{00000000-0005-0000-0000-0000F4870000}"/>
    <cellStyle name="Normal 6 4 3 3 3" xfId="35507" xr:uid="{00000000-0005-0000-0000-0000F5870000}"/>
    <cellStyle name="Normal 6 4 3 3 3 2" xfId="35508" xr:uid="{00000000-0005-0000-0000-0000F6870000}"/>
    <cellStyle name="Normal 6 4 3 3 3 2 2" xfId="35509" xr:uid="{00000000-0005-0000-0000-0000F7870000}"/>
    <cellStyle name="Normal 6 4 3 3 3 2 3" xfId="35510" xr:uid="{00000000-0005-0000-0000-0000F8870000}"/>
    <cellStyle name="Normal 6 4 3 3 3 2 4" xfId="35511" xr:uid="{00000000-0005-0000-0000-0000F9870000}"/>
    <cellStyle name="Normal 6 4 3 3 3 3" xfId="35512" xr:uid="{00000000-0005-0000-0000-0000FA870000}"/>
    <cellStyle name="Normal 6 4 3 3 3 3 2" xfId="35513" xr:uid="{00000000-0005-0000-0000-0000FB870000}"/>
    <cellStyle name="Normal 6 4 3 3 3 3 3" xfId="35514" xr:uid="{00000000-0005-0000-0000-0000FC870000}"/>
    <cellStyle name="Normal 6 4 3 3 3 4" xfId="35515" xr:uid="{00000000-0005-0000-0000-0000FD870000}"/>
    <cellStyle name="Normal 6 4 3 3 3 5" xfId="35516" xr:uid="{00000000-0005-0000-0000-0000FE870000}"/>
    <cellStyle name="Normal 6 4 3 3 3 6" xfId="35517" xr:uid="{00000000-0005-0000-0000-0000FF870000}"/>
    <cellStyle name="Normal 6 4 3 3 4" xfId="35518" xr:uid="{00000000-0005-0000-0000-000000880000}"/>
    <cellStyle name="Normal 6 4 3 3 4 2" xfId="35519" xr:uid="{00000000-0005-0000-0000-000001880000}"/>
    <cellStyle name="Normal 6 4 3 3 4 3" xfId="35520" xr:uid="{00000000-0005-0000-0000-000002880000}"/>
    <cellStyle name="Normal 6 4 3 3 4 4" xfId="35521" xr:uid="{00000000-0005-0000-0000-000003880000}"/>
    <cellStyle name="Normal 6 4 3 3 5" xfId="35522" xr:uid="{00000000-0005-0000-0000-000004880000}"/>
    <cellStyle name="Normal 6 4 3 3 5 2" xfId="35523" xr:uid="{00000000-0005-0000-0000-000005880000}"/>
    <cellStyle name="Normal 6 4 3 3 5 3" xfId="35524" xr:uid="{00000000-0005-0000-0000-000006880000}"/>
    <cellStyle name="Normal 6 4 3 3 5 4" xfId="35525" xr:uid="{00000000-0005-0000-0000-000007880000}"/>
    <cellStyle name="Normal 6 4 3 3 6" xfId="35526" xr:uid="{00000000-0005-0000-0000-000008880000}"/>
    <cellStyle name="Normal 6 4 3 3 6 2" xfId="35527" xr:uid="{00000000-0005-0000-0000-000009880000}"/>
    <cellStyle name="Normal 6 4 3 3 6 3" xfId="35528" xr:uid="{00000000-0005-0000-0000-00000A880000}"/>
    <cellStyle name="Normal 6 4 3 3 6 4" xfId="35529" xr:uid="{00000000-0005-0000-0000-00000B880000}"/>
    <cellStyle name="Normal 6 4 3 3 7" xfId="35530" xr:uid="{00000000-0005-0000-0000-00000C880000}"/>
    <cellStyle name="Normal 6 4 3 3 7 2" xfId="35531" xr:uid="{00000000-0005-0000-0000-00000D880000}"/>
    <cellStyle name="Normal 6 4 3 3 7 3" xfId="35532" xr:uid="{00000000-0005-0000-0000-00000E880000}"/>
    <cellStyle name="Normal 6 4 3 3 8" xfId="35533" xr:uid="{00000000-0005-0000-0000-00000F880000}"/>
    <cellStyle name="Normal 6 4 3 3 9" xfId="35534" xr:uid="{00000000-0005-0000-0000-000010880000}"/>
    <cellStyle name="Normal 6 4 3 4" xfId="1675" xr:uid="{00000000-0005-0000-0000-000011880000}"/>
    <cellStyle name="Normal 6 4 3 4 2" xfId="35535" xr:uid="{00000000-0005-0000-0000-000012880000}"/>
    <cellStyle name="Normal 6 4 3 4 2 2" xfId="35536" xr:uid="{00000000-0005-0000-0000-000013880000}"/>
    <cellStyle name="Normal 6 4 3 4 2 2 2" xfId="35537" xr:uid="{00000000-0005-0000-0000-000014880000}"/>
    <cellStyle name="Normal 6 4 3 4 2 2 3" xfId="35538" xr:uid="{00000000-0005-0000-0000-000015880000}"/>
    <cellStyle name="Normal 6 4 3 4 2 2 4" xfId="35539" xr:uid="{00000000-0005-0000-0000-000016880000}"/>
    <cellStyle name="Normal 6 4 3 4 2 3" xfId="35540" xr:uid="{00000000-0005-0000-0000-000017880000}"/>
    <cellStyle name="Normal 6 4 3 4 2 3 2" xfId="35541" xr:uid="{00000000-0005-0000-0000-000018880000}"/>
    <cellStyle name="Normal 6 4 3 4 2 3 3" xfId="35542" xr:uid="{00000000-0005-0000-0000-000019880000}"/>
    <cellStyle name="Normal 6 4 3 4 2 4" xfId="35543" xr:uid="{00000000-0005-0000-0000-00001A880000}"/>
    <cellStyle name="Normal 6 4 3 4 2 5" xfId="35544" xr:uid="{00000000-0005-0000-0000-00001B880000}"/>
    <cellStyle name="Normal 6 4 3 4 2 6" xfId="35545" xr:uid="{00000000-0005-0000-0000-00001C880000}"/>
    <cellStyle name="Normal 6 4 3 4 3" xfId="35546" xr:uid="{00000000-0005-0000-0000-00001D880000}"/>
    <cellStyle name="Normal 6 4 3 4 3 2" xfId="35547" xr:uid="{00000000-0005-0000-0000-00001E880000}"/>
    <cellStyle name="Normal 6 4 3 4 3 3" xfId="35548" xr:uid="{00000000-0005-0000-0000-00001F880000}"/>
    <cellStyle name="Normal 6 4 3 4 3 4" xfId="35549" xr:uid="{00000000-0005-0000-0000-000020880000}"/>
    <cellStyle name="Normal 6 4 3 4 4" xfId="35550" xr:uid="{00000000-0005-0000-0000-000021880000}"/>
    <cellStyle name="Normal 6 4 3 4 4 2" xfId="35551" xr:uid="{00000000-0005-0000-0000-000022880000}"/>
    <cellStyle name="Normal 6 4 3 4 4 3" xfId="35552" xr:uid="{00000000-0005-0000-0000-000023880000}"/>
    <cellStyle name="Normal 6 4 3 4 4 4" xfId="35553" xr:uid="{00000000-0005-0000-0000-000024880000}"/>
    <cellStyle name="Normal 6 4 3 4 5" xfId="35554" xr:uid="{00000000-0005-0000-0000-000025880000}"/>
    <cellStyle name="Normal 6 4 3 4 5 2" xfId="35555" xr:uid="{00000000-0005-0000-0000-000026880000}"/>
    <cellStyle name="Normal 6 4 3 4 5 3" xfId="35556" xr:uid="{00000000-0005-0000-0000-000027880000}"/>
    <cellStyle name="Normal 6 4 3 4 5 4" xfId="35557" xr:uid="{00000000-0005-0000-0000-000028880000}"/>
    <cellStyle name="Normal 6 4 3 4 6" xfId="35558" xr:uid="{00000000-0005-0000-0000-000029880000}"/>
    <cellStyle name="Normal 6 4 3 4 6 2" xfId="35559" xr:uid="{00000000-0005-0000-0000-00002A880000}"/>
    <cellStyle name="Normal 6 4 3 4 6 3" xfId="35560" xr:uid="{00000000-0005-0000-0000-00002B880000}"/>
    <cellStyle name="Normal 6 4 3 4 7" xfId="35561" xr:uid="{00000000-0005-0000-0000-00002C880000}"/>
    <cellStyle name="Normal 6 4 3 4 8" xfId="35562" xr:uid="{00000000-0005-0000-0000-00002D880000}"/>
    <cellStyle name="Normal 6 4 3 4 9" xfId="35563" xr:uid="{00000000-0005-0000-0000-00002E880000}"/>
    <cellStyle name="Normal 6 4 3 5" xfId="35564" xr:uid="{00000000-0005-0000-0000-00002F880000}"/>
    <cellStyle name="Normal 6 4 3 5 2" xfId="35565" xr:uid="{00000000-0005-0000-0000-000030880000}"/>
    <cellStyle name="Normal 6 4 3 5 2 2" xfId="35566" xr:uid="{00000000-0005-0000-0000-000031880000}"/>
    <cellStyle name="Normal 6 4 3 5 2 2 2" xfId="35567" xr:uid="{00000000-0005-0000-0000-000032880000}"/>
    <cellStyle name="Normal 6 4 3 5 2 2 3" xfId="35568" xr:uid="{00000000-0005-0000-0000-000033880000}"/>
    <cellStyle name="Normal 6 4 3 5 2 2 4" xfId="35569" xr:uid="{00000000-0005-0000-0000-000034880000}"/>
    <cellStyle name="Normal 6 4 3 5 2 3" xfId="35570" xr:uid="{00000000-0005-0000-0000-000035880000}"/>
    <cellStyle name="Normal 6 4 3 5 2 3 2" xfId="35571" xr:uid="{00000000-0005-0000-0000-000036880000}"/>
    <cellStyle name="Normal 6 4 3 5 2 3 3" xfId="35572" xr:uid="{00000000-0005-0000-0000-000037880000}"/>
    <cellStyle name="Normal 6 4 3 5 2 4" xfId="35573" xr:uid="{00000000-0005-0000-0000-000038880000}"/>
    <cellStyle name="Normal 6 4 3 5 2 5" xfId="35574" xr:uid="{00000000-0005-0000-0000-000039880000}"/>
    <cellStyle name="Normal 6 4 3 5 2 6" xfId="35575" xr:uid="{00000000-0005-0000-0000-00003A880000}"/>
    <cellStyle name="Normal 6 4 3 5 3" xfId="35576" xr:uid="{00000000-0005-0000-0000-00003B880000}"/>
    <cellStyle name="Normal 6 4 3 5 3 2" xfId="35577" xr:uid="{00000000-0005-0000-0000-00003C880000}"/>
    <cellStyle name="Normal 6 4 3 5 3 3" xfId="35578" xr:uid="{00000000-0005-0000-0000-00003D880000}"/>
    <cellStyle name="Normal 6 4 3 5 3 4" xfId="35579" xr:uid="{00000000-0005-0000-0000-00003E880000}"/>
    <cellStyle name="Normal 6 4 3 5 4" xfId="35580" xr:uid="{00000000-0005-0000-0000-00003F880000}"/>
    <cellStyle name="Normal 6 4 3 5 4 2" xfId="35581" xr:uid="{00000000-0005-0000-0000-000040880000}"/>
    <cellStyle name="Normal 6 4 3 5 4 3" xfId="35582" xr:uid="{00000000-0005-0000-0000-000041880000}"/>
    <cellStyle name="Normal 6 4 3 5 4 4" xfId="35583" xr:uid="{00000000-0005-0000-0000-000042880000}"/>
    <cellStyle name="Normal 6 4 3 5 5" xfId="35584" xr:uid="{00000000-0005-0000-0000-000043880000}"/>
    <cellStyle name="Normal 6 4 3 5 5 2" xfId="35585" xr:uid="{00000000-0005-0000-0000-000044880000}"/>
    <cellStyle name="Normal 6 4 3 5 5 3" xfId="35586" xr:uid="{00000000-0005-0000-0000-000045880000}"/>
    <cellStyle name="Normal 6 4 3 5 5 4" xfId="35587" xr:uid="{00000000-0005-0000-0000-000046880000}"/>
    <cellStyle name="Normal 6 4 3 5 6" xfId="35588" xr:uid="{00000000-0005-0000-0000-000047880000}"/>
    <cellStyle name="Normal 6 4 3 5 6 2" xfId="35589" xr:uid="{00000000-0005-0000-0000-000048880000}"/>
    <cellStyle name="Normal 6 4 3 5 6 3" xfId="35590" xr:uid="{00000000-0005-0000-0000-000049880000}"/>
    <cellStyle name="Normal 6 4 3 5 7" xfId="35591" xr:uid="{00000000-0005-0000-0000-00004A880000}"/>
    <cellStyle name="Normal 6 4 3 5 8" xfId="35592" xr:uid="{00000000-0005-0000-0000-00004B880000}"/>
    <cellStyle name="Normal 6 4 3 5 9" xfId="35593" xr:uid="{00000000-0005-0000-0000-00004C880000}"/>
    <cellStyle name="Normal 6 4 3 6" xfId="35594" xr:uid="{00000000-0005-0000-0000-00004D880000}"/>
    <cellStyle name="Normal 6 4 3 6 2" xfId="35595" xr:uid="{00000000-0005-0000-0000-00004E880000}"/>
    <cellStyle name="Normal 6 4 3 6 2 2" xfId="35596" xr:uid="{00000000-0005-0000-0000-00004F880000}"/>
    <cellStyle name="Normal 6 4 3 6 2 2 2" xfId="35597" xr:uid="{00000000-0005-0000-0000-000050880000}"/>
    <cellStyle name="Normal 6 4 3 6 2 2 3" xfId="35598" xr:uid="{00000000-0005-0000-0000-000051880000}"/>
    <cellStyle name="Normal 6 4 3 6 2 2 4" xfId="35599" xr:uid="{00000000-0005-0000-0000-000052880000}"/>
    <cellStyle name="Normal 6 4 3 6 2 3" xfId="35600" xr:uid="{00000000-0005-0000-0000-000053880000}"/>
    <cellStyle name="Normal 6 4 3 6 2 3 2" xfId="35601" xr:uid="{00000000-0005-0000-0000-000054880000}"/>
    <cellStyle name="Normal 6 4 3 6 2 3 3" xfId="35602" xr:uid="{00000000-0005-0000-0000-000055880000}"/>
    <cellStyle name="Normal 6 4 3 6 2 4" xfId="35603" xr:uid="{00000000-0005-0000-0000-000056880000}"/>
    <cellStyle name="Normal 6 4 3 6 2 5" xfId="35604" xr:uid="{00000000-0005-0000-0000-000057880000}"/>
    <cellStyle name="Normal 6 4 3 6 2 6" xfId="35605" xr:uid="{00000000-0005-0000-0000-000058880000}"/>
    <cellStyle name="Normal 6 4 3 6 3" xfId="35606" xr:uid="{00000000-0005-0000-0000-000059880000}"/>
    <cellStyle name="Normal 6 4 3 6 3 2" xfId="35607" xr:uid="{00000000-0005-0000-0000-00005A880000}"/>
    <cellStyle name="Normal 6 4 3 6 3 3" xfId="35608" xr:uid="{00000000-0005-0000-0000-00005B880000}"/>
    <cellStyle name="Normal 6 4 3 6 3 4" xfId="35609" xr:uid="{00000000-0005-0000-0000-00005C880000}"/>
    <cellStyle name="Normal 6 4 3 6 4" xfId="35610" xr:uid="{00000000-0005-0000-0000-00005D880000}"/>
    <cellStyle name="Normal 6 4 3 6 4 2" xfId="35611" xr:uid="{00000000-0005-0000-0000-00005E880000}"/>
    <cellStyle name="Normal 6 4 3 6 4 3" xfId="35612" xr:uid="{00000000-0005-0000-0000-00005F880000}"/>
    <cellStyle name="Normal 6 4 3 6 4 4" xfId="35613" xr:uid="{00000000-0005-0000-0000-000060880000}"/>
    <cellStyle name="Normal 6 4 3 6 5" xfId="35614" xr:uid="{00000000-0005-0000-0000-000061880000}"/>
    <cellStyle name="Normal 6 4 3 6 5 2" xfId="35615" xr:uid="{00000000-0005-0000-0000-000062880000}"/>
    <cellStyle name="Normal 6 4 3 6 5 3" xfId="35616" xr:uid="{00000000-0005-0000-0000-000063880000}"/>
    <cellStyle name="Normal 6 4 3 6 6" xfId="35617" xr:uid="{00000000-0005-0000-0000-000064880000}"/>
    <cellStyle name="Normal 6 4 3 6 7" xfId="35618" xr:uid="{00000000-0005-0000-0000-000065880000}"/>
    <cellStyle name="Normal 6 4 3 6 8" xfId="35619" xr:uid="{00000000-0005-0000-0000-000066880000}"/>
    <cellStyle name="Normal 6 4 3 7" xfId="35620" xr:uid="{00000000-0005-0000-0000-000067880000}"/>
    <cellStyle name="Normal 6 4 3 7 2" xfId="35621" xr:uid="{00000000-0005-0000-0000-000068880000}"/>
    <cellStyle name="Normal 6 4 3 7 2 2" xfId="35622" xr:uid="{00000000-0005-0000-0000-000069880000}"/>
    <cellStyle name="Normal 6 4 3 7 2 3" xfId="35623" xr:uid="{00000000-0005-0000-0000-00006A880000}"/>
    <cellStyle name="Normal 6 4 3 7 2 4" xfId="35624" xr:uid="{00000000-0005-0000-0000-00006B880000}"/>
    <cellStyle name="Normal 6 4 3 7 3" xfId="35625" xr:uid="{00000000-0005-0000-0000-00006C880000}"/>
    <cellStyle name="Normal 6 4 3 7 3 2" xfId="35626" xr:uid="{00000000-0005-0000-0000-00006D880000}"/>
    <cellStyle name="Normal 6 4 3 7 3 3" xfId="35627" xr:uid="{00000000-0005-0000-0000-00006E880000}"/>
    <cellStyle name="Normal 6 4 3 7 4" xfId="35628" xr:uid="{00000000-0005-0000-0000-00006F880000}"/>
    <cellStyle name="Normal 6 4 3 7 5" xfId="35629" xr:uid="{00000000-0005-0000-0000-000070880000}"/>
    <cellStyle name="Normal 6 4 3 7 6" xfId="35630" xr:uid="{00000000-0005-0000-0000-000071880000}"/>
    <cellStyle name="Normal 6 4 3 8" xfId="35631" xr:uid="{00000000-0005-0000-0000-000072880000}"/>
    <cellStyle name="Normal 6 4 3 8 2" xfId="35632" xr:uid="{00000000-0005-0000-0000-000073880000}"/>
    <cellStyle name="Normal 6 4 3 8 3" xfId="35633" xr:uid="{00000000-0005-0000-0000-000074880000}"/>
    <cellStyle name="Normal 6 4 3 8 4" xfId="35634" xr:uid="{00000000-0005-0000-0000-000075880000}"/>
    <cellStyle name="Normal 6 4 3 9" xfId="35635" xr:uid="{00000000-0005-0000-0000-000076880000}"/>
    <cellStyle name="Normal 6 4 3 9 2" xfId="35636" xr:uid="{00000000-0005-0000-0000-000077880000}"/>
    <cellStyle name="Normal 6 4 3 9 3" xfId="35637" xr:uid="{00000000-0005-0000-0000-000078880000}"/>
    <cellStyle name="Normal 6 4 3 9 4" xfId="35638" xr:uid="{00000000-0005-0000-0000-000079880000}"/>
    <cellStyle name="Normal 6 4 4" xfId="389" xr:uid="{00000000-0005-0000-0000-00007A880000}"/>
    <cellStyle name="Normal 6 4 4 10" xfId="35639" xr:uid="{00000000-0005-0000-0000-00007B880000}"/>
    <cellStyle name="Normal 6 4 4 11" xfId="35640" xr:uid="{00000000-0005-0000-0000-00007C880000}"/>
    <cellStyle name="Normal 6 4 4 2" xfId="959" xr:uid="{00000000-0005-0000-0000-00007D880000}"/>
    <cellStyle name="Normal 6 4 4 2 10" xfId="35641" xr:uid="{00000000-0005-0000-0000-00007E880000}"/>
    <cellStyle name="Normal 6 4 4 2 2" xfId="1680" xr:uid="{00000000-0005-0000-0000-00007F880000}"/>
    <cellStyle name="Normal 6 4 4 2 2 2" xfId="35642" xr:uid="{00000000-0005-0000-0000-000080880000}"/>
    <cellStyle name="Normal 6 4 4 2 2 2 2" xfId="35643" xr:uid="{00000000-0005-0000-0000-000081880000}"/>
    <cellStyle name="Normal 6 4 4 2 2 2 2 2" xfId="35644" xr:uid="{00000000-0005-0000-0000-000082880000}"/>
    <cellStyle name="Normal 6 4 4 2 2 2 2 3" xfId="35645" xr:uid="{00000000-0005-0000-0000-000083880000}"/>
    <cellStyle name="Normal 6 4 4 2 2 2 2 4" xfId="35646" xr:uid="{00000000-0005-0000-0000-000084880000}"/>
    <cellStyle name="Normal 6 4 4 2 2 2 3" xfId="35647" xr:uid="{00000000-0005-0000-0000-000085880000}"/>
    <cellStyle name="Normal 6 4 4 2 2 2 3 2" xfId="35648" xr:uid="{00000000-0005-0000-0000-000086880000}"/>
    <cellStyle name="Normal 6 4 4 2 2 2 3 3" xfId="35649" xr:uid="{00000000-0005-0000-0000-000087880000}"/>
    <cellStyle name="Normal 6 4 4 2 2 2 4" xfId="35650" xr:uid="{00000000-0005-0000-0000-000088880000}"/>
    <cellStyle name="Normal 6 4 4 2 2 2 5" xfId="35651" xr:uid="{00000000-0005-0000-0000-000089880000}"/>
    <cellStyle name="Normal 6 4 4 2 2 2 6" xfId="35652" xr:uid="{00000000-0005-0000-0000-00008A880000}"/>
    <cellStyle name="Normal 6 4 4 2 2 3" xfId="35653" xr:uid="{00000000-0005-0000-0000-00008B880000}"/>
    <cellStyle name="Normal 6 4 4 2 2 3 2" xfId="35654" xr:uid="{00000000-0005-0000-0000-00008C880000}"/>
    <cellStyle name="Normal 6 4 4 2 2 3 3" xfId="35655" xr:uid="{00000000-0005-0000-0000-00008D880000}"/>
    <cellStyle name="Normal 6 4 4 2 2 3 4" xfId="35656" xr:uid="{00000000-0005-0000-0000-00008E880000}"/>
    <cellStyle name="Normal 6 4 4 2 2 4" xfId="35657" xr:uid="{00000000-0005-0000-0000-00008F880000}"/>
    <cellStyle name="Normal 6 4 4 2 2 4 2" xfId="35658" xr:uid="{00000000-0005-0000-0000-000090880000}"/>
    <cellStyle name="Normal 6 4 4 2 2 4 3" xfId="35659" xr:uid="{00000000-0005-0000-0000-000091880000}"/>
    <cellStyle name="Normal 6 4 4 2 2 4 4" xfId="35660" xr:uid="{00000000-0005-0000-0000-000092880000}"/>
    <cellStyle name="Normal 6 4 4 2 2 5" xfId="35661" xr:uid="{00000000-0005-0000-0000-000093880000}"/>
    <cellStyle name="Normal 6 4 4 2 2 5 2" xfId="35662" xr:uid="{00000000-0005-0000-0000-000094880000}"/>
    <cellStyle name="Normal 6 4 4 2 2 5 3" xfId="35663" xr:uid="{00000000-0005-0000-0000-000095880000}"/>
    <cellStyle name="Normal 6 4 4 2 2 5 4" xfId="35664" xr:uid="{00000000-0005-0000-0000-000096880000}"/>
    <cellStyle name="Normal 6 4 4 2 2 6" xfId="35665" xr:uid="{00000000-0005-0000-0000-000097880000}"/>
    <cellStyle name="Normal 6 4 4 2 2 6 2" xfId="35666" xr:uid="{00000000-0005-0000-0000-000098880000}"/>
    <cellStyle name="Normal 6 4 4 2 2 6 3" xfId="35667" xr:uid="{00000000-0005-0000-0000-000099880000}"/>
    <cellStyle name="Normal 6 4 4 2 2 7" xfId="35668" xr:uid="{00000000-0005-0000-0000-00009A880000}"/>
    <cellStyle name="Normal 6 4 4 2 2 8" xfId="35669" xr:uid="{00000000-0005-0000-0000-00009B880000}"/>
    <cellStyle name="Normal 6 4 4 2 2 9" xfId="35670" xr:uid="{00000000-0005-0000-0000-00009C880000}"/>
    <cellStyle name="Normal 6 4 4 2 3" xfId="35671" xr:uid="{00000000-0005-0000-0000-00009D880000}"/>
    <cellStyle name="Normal 6 4 4 2 3 2" xfId="35672" xr:uid="{00000000-0005-0000-0000-00009E880000}"/>
    <cellStyle name="Normal 6 4 4 2 3 2 2" xfId="35673" xr:uid="{00000000-0005-0000-0000-00009F880000}"/>
    <cellStyle name="Normal 6 4 4 2 3 2 3" xfId="35674" xr:uid="{00000000-0005-0000-0000-0000A0880000}"/>
    <cellStyle name="Normal 6 4 4 2 3 2 4" xfId="35675" xr:uid="{00000000-0005-0000-0000-0000A1880000}"/>
    <cellStyle name="Normal 6 4 4 2 3 3" xfId="35676" xr:uid="{00000000-0005-0000-0000-0000A2880000}"/>
    <cellStyle name="Normal 6 4 4 2 3 3 2" xfId="35677" xr:uid="{00000000-0005-0000-0000-0000A3880000}"/>
    <cellStyle name="Normal 6 4 4 2 3 3 3" xfId="35678" xr:uid="{00000000-0005-0000-0000-0000A4880000}"/>
    <cellStyle name="Normal 6 4 4 2 3 4" xfId="35679" xr:uid="{00000000-0005-0000-0000-0000A5880000}"/>
    <cellStyle name="Normal 6 4 4 2 3 5" xfId="35680" xr:uid="{00000000-0005-0000-0000-0000A6880000}"/>
    <cellStyle name="Normal 6 4 4 2 3 6" xfId="35681" xr:uid="{00000000-0005-0000-0000-0000A7880000}"/>
    <cellStyle name="Normal 6 4 4 2 4" xfId="35682" xr:uid="{00000000-0005-0000-0000-0000A8880000}"/>
    <cellStyle name="Normal 6 4 4 2 4 2" xfId="35683" xr:uid="{00000000-0005-0000-0000-0000A9880000}"/>
    <cellStyle name="Normal 6 4 4 2 4 3" xfId="35684" xr:uid="{00000000-0005-0000-0000-0000AA880000}"/>
    <cellStyle name="Normal 6 4 4 2 4 4" xfId="35685" xr:uid="{00000000-0005-0000-0000-0000AB880000}"/>
    <cellStyle name="Normal 6 4 4 2 5" xfId="35686" xr:uid="{00000000-0005-0000-0000-0000AC880000}"/>
    <cellStyle name="Normal 6 4 4 2 5 2" xfId="35687" xr:uid="{00000000-0005-0000-0000-0000AD880000}"/>
    <cellStyle name="Normal 6 4 4 2 5 3" xfId="35688" xr:uid="{00000000-0005-0000-0000-0000AE880000}"/>
    <cellStyle name="Normal 6 4 4 2 5 4" xfId="35689" xr:uid="{00000000-0005-0000-0000-0000AF880000}"/>
    <cellStyle name="Normal 6 4 4 2 6" xfId="35690" xr:uid="{00000000-0005-0000-0000-0000B0880000}"/>
    <cellStyle name="Normal 6 4 4 2 6 2" xfId="35691" xr:uid="{00000000-0005-0000-0000-0000B1880000}"/>
    <cellStyle name="Normal 6 4 4 2 6 3" xfId="35692" xr:uid="{00000000-0005-0000-0000-0000B2880000}"/>
    <cellStyle name="Normal 6 4 4 2 6 4" xfId="35693" xr:uid="{00000000-0005-0000-0000-0000B3880000}"/>
    <cellStyle name="Normal 6 4 4 2 7" xfId="35694" xr:uid="{00000000-0005-0000-0000-0000B4880000}"/>
    <cellStyle name="Normal 6 4 4 2 7 2" xfId="35695" xr:uid="{00000000-0005-0000-0000-0000B5880000}"/>
    <cellStyle name="Normal 6 4 4 2 7 3" xfId="35696" xr:uid="{00000000-0005-0000-0000-0000B6880000}"/>
    <cellStyle name="Normal 6 4 4 2 8" xfId="35697" xr:uid="{00000000-0005-0000-0000-0000B7880000}"/>
    <cellStyle name="Normal 6 4 4 2 9" xfId="35698" xr:uid="{00000000-0005-0000-0000-0000B8880000}"/>
    <cellStyle name="Normal 6 4 4 3" xfId="1679" xr:uid="{00000000-0005-0000-0000-0000B9880000}"/>
    <cellStyle name="Normal 6 4 4 3 2" xfId="35699" xr:uid="{00000000-0005-0000-0000-0000BA880000}"/>
    <cellStyle name="Normal 6 4 4 3 2 2" xfId="35700" xr:uid="{00000000-0005-0000-0000-0000BB880000}"/>
    <cellStyle name="Normal 6 4 4 3 2 2 2" xfId="35701" xr:uid="{00000000-0005-0000-0000-0000BC880000}"/>
    <cellStyle name="Normal 6 4 4 3 2 2 3" xfId="35702" xr:uid="{00000000-0005-0000-0000-0000BD880000}"/>
    <cellStyle name="Normal 6 4 4 3 2 2 4" xfId="35703" xr:uid="{00000000-0005-0000-0000-0000BE880000}"/>
    <cellStyle name="Normal 6 4 4 3 2 3" xfId="35704" xr:uid="{00000000-0005-0000-0000-0000BF880000}"/>
    <cellStyle name="Normal 6 4 4 3 2 3 2" xfId="35705" xr:uid="{00000000-0005-0000-0000-0000C0880000}"/>
    <cellStyle name="Normal 6 4 4 3 2 3 3" xfId="35706" xr:uid="{00000000-0005-0000-0000-0000C1880000}"/>
    <cellStyle name="Normal 6 4 4 3 2 4" xfId="35707" xr:uid="{00000000-0005-0000-0000-0000C2880000}"/>
    <cellStyle name="Normal 6 4 4 3 2 5" xfId="35708" xr:uid="{00000000-0005-0000-0000-0000C3880000}"/>
    <cellStyle name="Normal 6 4 4 3 2 6" xfId="35709" xr:uid="{00000000-0005-0000-0000-0000C4880000}"/>
    <cellStyle name="Normal 6 4 4 3 3" xfId="35710" xr:uid="{00000000-0005-0000-0000-0000C5880000}"/>
    <cellStyle name="Normal 6 4 4 3 3 2" xfId="35711" xr:uid="{00000000-0005-0000-0000-0000C6880000}"/>
    <cellStyle name="Normal 6 4 4 3 3 3" xfId="35712" xr:uid="{00000000-0005-0000-0000-0000C7880000}"/>
    <cellStyle name="Normal 6 4 4 3 3 4" xfId="35713" xr:uid="{00000000-0005-0000-0000-0000C8880000}"/>
    <cellStyle name="Normal 6 4 4 3 4" xfId="35714" xr:uid="{00000000-0005-0000-0000-0000C9880000}"/>
    <cellStyle name="Normal 6 4 4 3 4 2" xfId="35715" xr:uid="{00000000-0005-0000-0000-0000CA880000}"/>
    <cellStyle name="Normal 6 4 4 3 4 3" xfId="35716" xr:uid="{00000000-0005-0000-0000-0000CB880000}"/>
    <cellStyle name="Normal 6 4 4 3 4 4" xfId="35717" xr:uid="{00000000-0005-0000-0000-0000CC880000}"/>
    <cellStyle name="Normal 6 4 4 3 5" xfId="35718" xr:uid="{00000000-0005-0000-0000-0000CD880000}"/>
    <cellStyle name="Normal 6 4 4 3 5 2" xfId="35719" xr:uid="{00000000-0005-0000-0000-0000CE880000}"/>
    <cellStyle name="Normal 6 4 4 3 5 3" xfId="35720" xr:uid="{00000000-0005-0000-0000-0000CF880000}"/>
    <cellStyle name="Normal 6 4 4 3 5 4" xfId="35721" xr:uid="{00000000-0005-0000-0000-0000D0880000}"/>
    <cellStyle name="Normal 6 4 4 3 6" xfId="35722" xr:uid="{00000000-0005-0000-0000-0000D1880000}"/>
    <cellStyle name="Normal 6 4 4 3 6 2" xfId="35723" xr:uid="{00000000-0005-0000-0000-0000D2880000}"/>
    <cellStyle name="Normal 6 4 4 3 6 3" xfId="35724" xr:uid="{00000000-0005-0000-0000-0000D3880000}"/>
    <cellStyle name="Normal 6 4 4 3 7" xfId="35725" xr:uid="{00000000-0005-0000-0000-0000D4880000}"/>
    <cellStyle name="Normal 6 4 4 3 8" xfId="35726" xr:uid="{00000000-0005-0000-0000-0000D5880000}"/>
    <cellStyle name="Normal 6 4 4 3 9" xfId="35727" xr:uid="{00000000-0005-0000-0000-0000D6880000}"/>
    <cellStyle name="Normal 6 4 4 4" xfId="35728" xr:uid="{00000000-0005-0000-0000-0000D7880000}"/>
    <cellStyle name="Normal 6 4 4 4 2" xfId="35729" xr:uid="{00000000-0005-0000-0000-0000D8880000}"/>
    <cellStyle name="Normal 6 4 4 4 2 2" xfId="35730" xr:uid="{00000000-0005-0000-0000-0000D9880000}"/>
    <cellStyle name="Normal 6 4 4 4 2 3" xfId="35731" xr:uid="{00000000-0005-0000-0000-0000DA880000}"/>
    <cellStyle name="Normal 6 4 4 4 2 4" xfId="35732" xr:uid="{00000000-0005-0000-0000-0000DB880000}"/>
    <cellStyle name="Normal 6 4 4 4 3" xfId="35733" xr:uid="{00000000-0005-0000-0000-0000DC880000}"/>
    <cellStyle name="Normal 6 4 4 4 3 2" xfId="35734" xr:uid="{00000000-0005-0000-0000-0000DD880000}"/>
    <cellStyle name="Normal 6 4 4 4 3 3" xfId="35735" xr:uid="{00000000-0005-0000-0000-0000DE880000}"/>
    <cellStyle name="Normal 6 4 4 4 4" xfId="35736" xr:uid="{00000000-0005-0000-0000-0000DF880000}"/>
    <cellStyle name="Normal 6 4 4 4 5" xfId="35737" xr:uid="{00000000-0005-0000-0000-0000E0880000}"/>
    <cellStyle name="Normal 6 4 4 4 6" xfId="35738" xr:uid="{00000000-0005-0000-0000-0000E1880000}"/>
    <cellStyle name="Normal 6 4 4 5" xfId="35739" xr:uid="{00000000-0005-0000-0000-0000E2880000}"/>
    <cellStyle name="Normal 6 4 4 5 2" xfId="35740" xr:uid="{00000000-0005-0000-0000-0000E3880000}"/>
    <cellStyle name="Normal 6 4 4 5 3" xfId="35741" xr:uid="{00000000-0005-0000-0000-0000E4880000}"/>
    <cellStyle name="Normal 6 4 4 5 4" xfId="35742" xr:uid="{00000000-0005-0000-0000-0000E5880000}"/>
    <cellStyle name="Normal 6 4 4 6" xfId="35743" xr:uid="{00000000-0005-0000-0000-0000E6880000}"/>
    <cellStyle name="Normal 6 4 4 6 2" xfId="35744" xr:uid="{00000000-0005-0000-0000-0000E7880000}"/>
    <cellStyle name="Normal 6 4 4 6 3" xfId="35745" xr:uid="{00000000-0005-0000-0000-0000E8880000}"/>
    <cellStyle name="Normal 6 4 4 6 4" xfId="35746" xr:uid="{00000000-0005-0000-0000-0000E9880000}"/>
    <cellStyle name="Normal 6 4 4 7" xfId="35747" xr:uid="{00000000-0005-0000-0000-0000EA880000}"/>
    <cellStyle name="Normal 6 4 4 7 2" xfId="35748" xr:uid="{00000000-0005-0000-0000-0000EB880000}"/>
    <cellStyle name="Normal 6 4 4 7 3" xfId="35749" xr:uid="{00000000-0005-0000-0000-0000EC880000}"/>
    <cellStyle name="Normal 6 4 4 7 4" xfId="35750" xr:uid="{00000000-0005-0000-0000-0000ED880000}"/>
    <cellStyle name="Normal 6 4 4 8" xfId="35751" xr:uid="{00000000-0005-0000-0000-0000EE880000}"/>
    <cellStyle name="Normal 6 4 4 8 2" xfId="35752" xr:uid="{00000000-0005-0000-0000-0000EF880000}"/>
    <cellStyle name="Normal 6 4 4 8 3" xfId="35753" xr:uid="{00000000-0005-0000-0000-0000F0880000}"/>
    <cellStyle name="Normal 6 4 4 9" xfId="35754" xr:uid="{00000000-0005-0000-0000-0000F1880000}"/>
    <cellStyle name="Normal 6 4 5" xfId="606" xr:uid="{00000000-0005-0000-0000-0000F2880000}"/>
    <cellStyle name="Normal 6 4 5 10" xfId="35755" xr:uid="{00000000-0005-0000-0000-0000F3880000}"/>
    <cellStyle name="Normal 6 4 5 11" xfId="35756" xr:uid="{00000000-0005-0000-0000-0000F4880000}"/>
    <cellStyle name="Normal 6 4 5 2" xfId="1072" xr:uid="{00000000-0005-0000-0000-0000F5880000}"/>
    <cellStyle name="Normal 6 4 5 2 10" xfId="35757" xr:uid="{00000000-0005-0000-0000-0000F6880000}"/>
    <cellStyle name="Normal 6 4 5 2 2" xfId="1682" xr:uid="{00000000-0005-0000-0000-0000F7880000}"/>
    <cellStyle name="Normal 6 4 5 2 2 2" xfId="35758" xr:uid="{00000000-0005-0000-0000-0000F8880000}"/>
    <cellStyle name="Normal 6 4 5 2 2 2 2" xfId="35759" xr:uid="{00000000-0005-0000-0000-0000F9880000}"/>
    <cellStyle name="Normal 6 4 5 2 2 2 2 2" xfId="35760" xr:uid="{00000000-0005-0000-0000-0000FA880000}"/>
    <cellStyle name="Normal 6 4 5 2 2 2 2 3" xfId="35761" xr:uid="{00000000-0005-0000-0000-0000FB880000}"/>
    <cellStyle name="Normal 6 4 5 2 2 2 2 4" xfId="35762" xr:uid="{00000000-0005-0000-0000-0000FC880000}"/>
    <cellStyle name="Normal 6 4 5 2 2 2 3" xfId="35763" xr:uid="{00000000-0005-0000-0000-0000FD880000}"/>
    <cellStyle name="Normal 6 4 5 2 2 2 3 2" xfId="35764" xr:uid="{00000000-0005-0000-0000-0000FE880000}"/>
    <cellStyle name="Normal 6 4 5 2 2 2 3 3" xfId="35765" xr:uid="{00000000-0005-0000-0000-0000FF880000}"/>
    <cellStyle name="Normal 6 4 5 2 2 2 4" xfId="35766" xr:uid="{00000000-0005-0000-0000-000000890000}"/>
    <cellStyle name="Normal 6 4 5 2 2 2 5" xfId="35767" xr:uid="{00000000-0005-0000-0000-000001890000}"/>
    <cellStyle name="Normal 6 4 5 2 2 2 6" xfId="35768" xr:uid="{00000000-0005-0000-0000-000002890000}"/>
    <cellStyle name="Normal 6 4 5 2 2 3" xfId="35769" xr:uid="{00000000-0005-0000-0000-000003890000}"/>
    <cellStyle name="Normal 6 4 5 2 2 3 2" xfId="35770" xr:uid="{00000000-0005-0000-0000-000004890000}"/>
    <cellStyle name="Normal 6 4 5 2 2 3 3" xfId="35771" xr:uid="{00000000-0005-0000-0000-000005890000}"/>
    <cellStyle name="Normal 6 4 5 2 2 3 4" xfId="35772" xr:uid="{00000000-0005-0000-0000-000006890000}"/>
    <cellStyle name="Normal 6 4 5 2 2 4" xfId="35773" xr:uid="{00000000-0005-0000-0000-000007890000}"/>
    <cellStyle name="Normal 6 4 5 2 2 4 2" xfId="35774" xr:uid="{00000000-0005-0000-0000-000008890000}"/>
    <cellStyle name="Normal 6 4 5 2 2 4 3" xfId="35775" xr:uid="{00000000-0005-0000-0000-000009890000}"/>
    <cellStyle name="Normal 6 4 5 2 2 4 4" xfId="35776" xr:uid="{00000000-0005-0000-0000-00000A890000}"/>
    <cellStyle name="Normal 6 4 5 2 2 5" xfId="35777" xr:uid="{00000000-0005-0000-0000-00000B890000}"/>
    <cellStyle name="Normal 6 4 5 2 2 5 2" xfId="35778" xr:uid="{00000000-0005-0000-0000-00000C890000}"/>
    <cellStyle name="Normal 6 4 5 2 2 5 3" xfId="35779" xr:uid="{00000000-0005-0000-0000-00000D890000}"/>
    <cellStyle name="Normal 6 4 5 2 2 5 4" xfId="35780" xr:uid="{00000000-0005-0000-0000-00000E890000}"/>
    <cellStyle name="Normal 6 4 5 2 2 6" xfId="35781" xr:uid="{00000000-0005-0000-0000-00000F890000}"/>
    <cellStyle name="Normal 6 4 5 2 2 6 2" xfId="35782" xr:uid="{00000000-0005-0000-0000-000010890000}"/>
    <cellStyle name="Normal 6 4 5 2 2 6 3" xfId="35783" xr:uid="{00000000-0005-0000-0000-000011890000}"/>
    <cellStyle name="Normal 6 4 5 2 2 7" xfId="35784" xr:uid="{00000000-0005-0000-0000-000012890000}"/>
    <cellStyle name="Normal 6 4 5 2 2 8" xfId="35785" xr:uid="{00000000-0005-0000-0000-000013890000}"/>
    <cellStyle name="Normal 6 4 5 2 2 9" xfId="35786" xr:uid="{00000000-0005-0000-0000-000014890000}"/>
    <cellStyle name="Normal 6 4 5 2 3" xfId="35787" xr:uid="{00000000-0005-0000-0000-000015890000}"/>
    <cellStyle name="Normal 6 4 5 2 3 2" xfId="35788" xr:uid="{00000000-0005-0000-0000-000016890000}"/>
    <cellStyle name="Normal 6 4 5 2 3 2 2" xfId="35789" xr:uid="{00000000-0005-0000-0000-000017890000}"/>
    <cellStyle name="Normal 6 4 5 2 3 2 3" xfId="35790" xr:uid="{00000000-0005-0000-0000-000018890000}"/>
    <cellStyle name="Normal 6 4 5 2 3 2 4" xfId="35791" xr:uid="{00000000-0005-0000-0000-000019890000}"/>
    <cellStyle name="Normal 6 4 5 2 3 3" xfId="35792" xr:uid="{00000000-0005-0000-0000-00001A890000}"/>
    <cellStyle name="Normal 6 4 5 2 3 3 2" xfId="35793" xr:uid="{00000000-0005-0000-0000-00001B890000}"/>
    <cellStyle name="Normal 6 4 5 2 3 3 3" xfId="35794" xr:uid="{00000000-0005-0000-0000-00001C890000}"/>
    <cellStyle name="Normal 6 4 5 2 3 4" xfId="35795" xr:uid="{00000000-0005-0000-0000-00001D890000}"/>
    <cellStyle name="Normal 6 4 5 2 3 5" xfId="35796" xr:uid="{00000000-0005-0000-0000-00001E890000}"/>
    <cellStyle name="Normal 6 4 5 2 3 6" xfId="35797" xr:uid="{00000000-0005-0000-0000-00001F890000}"/>
    <cellStyle name="Normal 6 4 5 2 4" xfId="35798" xr:uid="{00000000-0005-0000-0000-000020890000}"/>
    <cellStyle name="Normal 6 4 5 2 4 2" xfId="35799" xr:uid="{00000000-0005-0000-0000-000021890000}"/>
    <cellStyle name="Normal 6 4 5 2 4 3" xfId="35800" xr:uid="{00000000-0005-0000-0000-000022890000}"/>
    <cellStyle name="Normal 6 4 5 2 4 4" xfId="35801" xr:uid="{00000000-0005-0000-0000-000023890000}"/>
    <cellStyle name="Normal 6 4 5 2 5" xfId="35802" xr:uid="{00000000-0005-0000-0000-000024890000}"/>
    <cellStyle name="Normal 6 4 5 2 5 2" xfId="35803" xr:uid="{00000000-0005-0000-0000-000025890000}"/>
    <cellStyle name="Normal 6 4 5 2 5 3" xfId="35804" xr:uid="{00000000-0005-0000-0000-000026890000}"/>
    <cellStyle name="Normal 6 4 5 2 5 4" xfId="35805" xr:uid="{00000000-0005-0000-0000-000027890000}"/>
    <cellStyle name="Normal 6 4 5 2 6" xfId="35806" xr:uid="{00000000-0005-0000-0000-000028890000}"/>
    <cellStyle name="Normal 6 4 5 2 6 2" xfId="35807" xr:uid="{00000000-0005-0000-0000-000029890000}"/>
    <cellStyle name="Normal 6 4 5 2 6 3" xfId="35808" xr:uid="{00000000-0005-0000-0000-00002A890000}"/>
    <cellStyle name="Normal 6 4 5 2 6 4" xfId="35809" xr:uid="{00000000-0005-0000-0000-00002B890000}"/>
    <cellStyle name="Normal 6 4 5 2 7" xfId="35810" xr:uid="{00000000-0005-0000-0000-00002C890000}"/>
    <cellStyle name="Normal 6 4 5 2 7 2" xfId="35811" xr:uid="{00000000-0005-0000-0000-00002D890000}"/>
    <cellStyle name="Normal 6 4 5 2 7 3" xfId="35812" xr:uid="{00000000-0005-0000-0000-00002E890000}"/>
    <cellStyle name="Normal 6 4 5 2 8" xfId="35813" xr:uid="{00000000-0005-0000-0000-00002F890000}"/>
    <cellStyle name="Normal 6 4 5 2 9" xfId="35814" xr:uid="{00000000-0005-0000-0000-000030890000}"/>
    <cellStyle name="Normal 6 4 5 3" xfId="1681" xr:uid="{00000000-0005-0000-0000-000031890000}"/>
    <cellStyle name="Normal 6 4 5 3 2" xfId="35815" xr:uid="{00000000-0005-0000-0000-000032890000}"/>
    <cellStyle name="Normal 6 4 5 3 2 2" xfId="35816" xr:uid="{00000000-0005-0000-0000-000033890000}"/>
    <cellStyle name="Normal 6 4 5 3 2 2 2" xfId="35817" xr:uid="{00000000-0005-0000-0000-000034890000}"/>
    <cellStyle name="Normal 6 4 5 3 2 2 3" xfId="35818" xr:uid="{00000000-0005-0000-0000-000035890000}"/>
    <cellStyle name="Normal 6 4 5 3 2 2 4" xfId="35819" xr:uid="{00000000-0005-0000-0000-000036890000}"/>
    <cellStyle name="Normal 6 4 5 3 2 3" xfId="35820" xr:uid="{00000000-0005-0000-0000-000037890000}"/>
    <cellStyle name="Normal 6 4 5 3 2 3 2" xfId="35821" xr:uid="{00000000-0005-0000-0000-000038890000}"/>
    <cellStyle name="Normal 6 4 5 3 2 3 3" xfId="35822" xr:uid="{00000000-0005-0000-0000-000039890000}"/>
    <cellStyle name="Normal 6 4 5 3 2 4" xfId="35823" xr:uid="{00000000-0005-0000-0000-00003A890000}"/>
    <cellStyle name="Normal 6 4 5 3 2 5" xfId="35824" xr:uid="{00000000-0005-0000-0000-00003B890000}"/>
    <cellStyle name="Normal 6 4 5 3 2 6" xfId="35825" xr:uid="{00000000-0005-0000-0000-00003C890000}"/>
    <cellStyle name="Normal 6 4 5 3 3" xfId="35826" xr:uid="{00000000-0005-0000-0000-00003D890000}"/>
    <cellStyle name="Normal 6 4 5 3 3 2" xfId="35827" xr:uid="{00000000-0005-0000-0000-00003E890000}"/>
    <cellStyle name="Normal 6 4 5 3 3 3" xfId="35828" xr:uid="{00000000-0005-0000-0000-00003F890000}"/>
    <cellStyle name="Normal 6 4 5 3 3 4" xfId="35829" xr:uid="{00000000-0005-0000-0000-000040890000}"/>
    <cellStyle name="Normal 6 4 5 3 4" xfId="35830" xr:uid="{00000000-0005-0000-0000-000041890000}"/>
    <cellStyle name="Normal 6 4 5 3 4 2" xfId="35831" xr:uid="{00000000-0005-0000-0000-000042890000}"/>
    <cellStyle name="Normal 6 4 5 3 4 3" xfId="35832" xr:uid="{00000000-0005-0000-0000-000043890000}"/>
    <cellStyle name="Normal 6 4 5 3 4 4" xfId="35833" xr:uid="{00000000-0005-0000-0000-000044890000}"/>
    <cellStyle name="Normal 6 4 5 3 5" xfId="35834" xr:uid="{00000000-0005-0000-0000-000045890000}"/>
    <cellStyle name="Normal 6 4 5 3 5 2" xfId="35835" xr:uid="{00000000-0005-0000-0000-000046890000}"/>
    <cellStyle name="Normal 6 4 5 3 5 3" xfId="35836" xr:uid="{00000000-0005-0000-0000-000047890000}"/>
    <cellStyle name="Normal 6 4 5 3 5 4" xfId="35837" xr:uid="{00000000-0005-0000-0000-000048890000}"/>
    <cellStyle name="Normal 6 4 5 3 6" xfId="35838" xr:uid="{00000000-0005-0000-0000-000049890000}"/>
    <cellStyle name="Normal 6 4 5 3 6 2" xfId="35839" xr:uid="{00000000-0005-0000-0000-00004A890000}"/>
    <cellStyle name="Normal 6 4 5 3 6 3" xfId="35840" xr:uid="{00000000-0005-0000-0000-00004B890000}"/>
    <cellStyle name="Normal 6 4 5 3 7" xfId="35841" xr:uid="{00000000-0005-0000-0000-00004C890000}"/>
    <cellStyle name="Normal 6 4 5 3 8" xfId="35842" xr:uid="{00000000-0005-0000-0000-00004D890000}"/>
    <cellStyle name="Normal 6 4 5 3 9" xfId="35843" xr:uid="{00000000-0005-0000-0000-00004E890000}"/>
    <cellStyle name="Normal 6 4 5 4" xfId="35844" xr:uid="{00000000-0005-0000-0000-00004F890000}"/>
    <cellStyle name="Normal 6 4 5 4 2" xfId="35845" xr:uid="{00000000-0005-0000-0000-000050890000}"/>
    <cellStyle name="Normal 6 4 5 4 2 2" xfId="35846" xr:uid="{00000000-0005-0000-0000-000051890000}"/>
    <cellStyle name="Normal 6 4 5 4 2 3" xfId="35847" xr:uid="{00000000-0005-0000-0000-000052890000}"/>
    <cellStyle name="Normal 6 4 5 4 2 4" xfId="35848" xr:uid="{00000000-0005-0000-0000-000053890000}"/>
    <cellStyle name="Normal 6 4 5 4 3" xfId="35849" xr:uid="{00000000-0005-0000-0000-000054890000}"/>
    <cellStyle name="Normal 6 4 5 4 3 2" xfId="35850" xr:uid="{00000000-0005-0000-0000-000055890000}"/>
    <cellStyle name="Normal 6 4 5 4 3 3" xfId="35851" xr:uid="{00000000-0005-0000-0000-000056890000}"/>
    <cellStyle name="Normal 6 4 5 4 4" xfId="35852" xr:uid="{00000000-0005-0000-0000-000057890000}"/>
    <cellStyle name="Normal 6 4 5 4 5" xfId="35853" xr:uid="{00000000-0005-0000-0000-000058890000}"/>
    <cellStyle name="Normal 6 4 5 4 6" xfId="35854" xr:uid="{00000000-0005-0000-0000-000059890000}"/>
    <cellStyle name="Normal 6 4 5 5" xfId="35855" xr:uid="{00000000-0005-0000-0000-00005A890000}"/>
    <cellStyle name="Normal 6 4 5 5 2" xfId="35856" xr:uid="{00000000-0005-0000-0000-00005B890000}"/>
    <cellStyle name="Normal 6 4 5 5 3" xfId="35857" xr:uid="{00000000-0005-0000-0000-00005C890000}"/>
    <cellStyle name="Normal 6 4 5 5 4" xfId="35858" xr:uid="{00000000-0005-0000-0000-00005D890000}"/>
    <cellStyle name="Normal 6 4 5 6" xfId="35859" xr:uid="{00000000-0005-0000-0000-00005E890000}"/>
    <cellStyle name="Normal 6 4 5 6 2" xfId="35860" xr:uid="{00000000-0005-0000-0000-00005F890000}"/>
    <cellStyle name="Normal 6 4 5 6 3" xfId="35861" xr:uid="{00000000-0005-0000-0000-000060890000}"/>
    <cellStyle name="Normal 6 4 5 6 4" xfId="35862" xr:uid="{00000000-0005-0000-0000-000061890000}"/>
    <cellStyle name="Normal 6 4 5 7" xfId="35863" xr:uid="{00000000-0005-0000-0000-000062890000}"/>
    <cellStyle name="Normal 6 4 5 7 2" xfId="35864" xr:uid="{00000000-0005-0000-0000-000063890000}"/>
    <cellStyle name="Normal 6 4 5 7 3" xfId="35865" xr:uid="{00000000-0005-0000-0000-000064890000}"/>
    <cellStyle name="Normal 6 4 5 7 4" xfId="35866" xr:uid="{00000000-0005-0000-0000-000065890000}"/>
    <cellStyle name="Normal 6 4 5 8" xfId="35867" xr:uid="{00000000-0005-0000-0000-000066890000}"/>
    <cellStyle name="Normal 6 4 5 8 2" xfId="35868" xr:uid="{00000000-0005-0000-0000-000067890000}"/>
    <cellStyle name="Normal 6 4 5 8 3" xfId="35869" xr:uid="{00000000-0005-0000-0000-000068890000}"/>
    <cellStyle name="Normal 6 4 5 9" xfId="35870" xr:uid="{00000000-0005-0000-0000-000069890000}"/>
    <cellStyle name="Normal 6 4 6" xfId="273" xr:uid="{00000000-0005-0000-0000-00006A890000}"/>
    <cellStyle name="Normal 6 4 6 10" xfId="35871" xr:uid="{00000000-0005-0000-0000-00006B890000}"/>
    <cellStyle name="Normal 6 4 6 11" xfId="35872" xr:uid="{00000000-0005-0000-0000-00006C890000}"/>
    <cellStyle name="Normal 6 4 6 2" xfId="901" xr:uid="{00000000-0005-0000-0000-00006D890000}"/>
    <cellStyle name="Normal 6 4 6 2 10" xfId="35873" xr:uid="{00000000-0005-0000-0000-00006E890000}"/>
    <cellStyle name="Normal 6 4 6 2 2" xfId="1684" xr:uid="{00000000-0005-0000-0000-00006F890000}"/>
    <cellStyle name="Normal 6 4 6 2 2 2" xfId="35874" xr:uid="{00000000-0005-0000-0000-000070890000}"/>
    <cellStyle name="Normal 6 4 6 2 2 2 2" xfId="35875" xr:uid="{00000000-0005-0000-0000-000071890000}"/>
    <cellStyle name="Normal 6 4 6 2 2 2 2 2" xfId="35876" xr:uid="{00000000-0005-0000-0000-000072890000}"/>
    <cellStyle name="Normal 6 4 6 2 2 2 2 3" xfId="35877" xr:uid="{00000000-0005-0000-0000-000073890000}"/>
    <cellStyle name="Normal 6 4 6 2 2 2 2 4" xfId="35878" xr:uid="{00000000-0005-0000-0000-000074890000}"/>
    <cellStyle name="Normal 6 4 6 2 2 2 3" xfId="35879" xr:uid="{00000000-0005-0000-0000-000075890000}"/>
    <cellStyle name="Normal 6 4 6 2 2 2 3 2" xfId="35880" xr:uid="{00000000-0005-0000-0000-000076890000}"/>
    <cellStyle name="Normal 6 4 6 2 2 2 3 3" xfId="35881" xr:uid="{00000000-0005-0000-0000-000077890000}"/>
    <cellStyle name="Normal 6 4 6 2 2 2 4" xfId="35882" xr:uid="{00000000-0005-0000-0000-000078890000}"/>
    <cellStyle name="Normal 6 4 6 2 2 2 5" xfId="35883" xr:uid="{00000000-0005-0000-0000-000079890000}"/>
    <cellStyle name="Normal 6 4 6 2 2 2 6" xfId="35884" xr:uid="{00000000-0005-0000-0000-00007A890000}"/>
    <cellStyle name="Normal 6 4 6 2 2 3" xfId="35885" xr:uid="{00000000-0005-0000-0000-00007B890000}"/>
    <cellStyle name="Normal 6 4 6 2 2 3 2" xfId="35886" xr:uid="{00000000-0005-0000-0000-00007C890000}"/>
    <cellStyle name="Normal 6 4 6 2 2 3 3" xfId="35887" xr:uid="{00000000-0005-0000-0000-00007D890000}"/>
    <cellStyle name="Normal 6 4 6 2 2 3 4" xfId="35888" xr:uid="{00000000-0005-0000-0000-00007E890000}"/>
    <cellStyle name="Normal 6 4 6 2 2 4" xfId="35889" xr:uid="{00000000-0005-0000-0000-00007F890000}"/>
    <cellStyle name="Normal 6 4 6 2 2 4 2" xfId="35890" xr:uid="{00000000-0005-0000-0000-000080890000}"/>
    <cellStyle name="Normal 6 4 6 2 2 4 3" xfId="35891" xr:uid="{00000000-0005-0000-0000-000081890000}"/>
    <cellStyle name="Normal 6 4 6 2 2 4 4" xfId="35892" xr:uid="{00000000-0005-0000-0000-000082890000}"/>
    <cellStyle name="Normal 6 4 6 2 2 5" xfId="35893" xr:uid="{00000000-0005-0000-0000-000083890000}"/>
    <cellStyle name="Normal 6 4 6 2 2 5 2" xfId="35894" xr:uid="{00000000-0005-0000-0000-000084890000}"/>
    <cellStyle name="Normal 6 4 6 2 2 5 3" xfId="35895" xr:uid="{00000000-0005-0000-0000-000085890000}"/>
    <cellStyle name="Normal 6 4 6 2 2 5 4" xfId="35896" xr:uid="{00000000-0005-0000-0000-000086890000}"/>
    <cellStyle name="Normal 6 4 6 2 2 6" xfId="35897" xr:uid="{00000000-0005-0000-0000-000087890000}"/>
    <cellStyle name="Normal 6 4 6 2 2 6 2" xfId="35898" xr:uid="{00000000-0005-0000-0000-000088890000}"/>
    <cellStyle name="Normal 6 4 6 2 2 6 3" xfId="35899" xr:uid="{00000000-0005-0000-0000-000089890000}"/>
    <cellStyle name="Normal 6 4 6 2 2 7" xfId="35900" xr:uid="{00000000-0005-0000-0000-00008A890000}"/>
    <cellStyle name="Normal 6 4 6 2 2 8" xfId="35901" xr:uid="{00000000-0005-0000-0000-00008B890000}"/>
    <cellStyle name="Normal 6 4 6 2 2 9" xfId="35902" xr:uid="{00000000-0005-0000-0000-00008C890000}"/>
    <cellStyle name="Normal 6 4 6 2 3" xfId="35903" xr:uid="{00000000-0005-0000-0000-00008D890000}"/>
    <cellStyle name="Normal 6 4 6 2 3 2" xfId="35904" xr:uid="{00000000-0005-0000-0000-00008E890000}"/>
    <cellStyle name="Normal 6 4 6 2 3 2 2" xfId="35905" xr:uid="{00000000-0005-0000-0000-00008F890000}"/>
    <cellStyle name="Normal 6 4 6 2 3 2 3" xfId="35906" xr:uid="{00000000-0005-0000-0000-000090890000}"/>
    <cellStyle name="Normal 6 4 6 2 3 2 4" xfId="35907" xr:uid="{00000000-0005-0000-0000-000091890000}"/>
    <cellStyle name="Normal 6 4 6 2 3 3" xfId="35908" xr:uid="{00000000-0005-0000-0000-000092890000}"/>
    <cellStyle name="Normal 6 4 6 2 3 3 2" xfId="35909" xr:uid="{00000000-0005-0000-0000-000093890000}"/>
    <cellStyle name="Normal 6 4 6 2 3 3 3" xfId="35910" xr:uid="{00000000-0005-0000-0000-000094890000}"/>
    <cellStyle name="Normal 6 4 6 2 3 4" xfId="35911" xr:uid="{00000000-0005-0000-0000-000095890000}"/>
    <cellStyle name="Normal 6 4 6 2 3 5" xfId="35912" xr:uid="{00000000-0005-0000-0000-000096890000}"/>
    <cellStyle name="Normal 6 4 6 2 3 6" xfId="35913" xr:uid="{00000000-0005-0000-0000-000097890000}"/>
    <cellStyle name="Normal 6 4 6 2 4" xfId="35914" xr:uid="{00000000-0005-0000-0000-000098890000}"/>
    <cellStyle name="Normal 6 4 6 2 4 2" xfId="35915" xr:uid="{00000000-0005-0000-0000-000099890000}"/>
    <cellStyle name="Normal 6 4 6 2 4 3" xfId="35916" xr:uid="{00000000-0005-0000-0000-00009A890000}"/>
    <cellStyle name="Normal 6 4 6 2 4 4" xfId="35917" xr:uid="{00000000-0005-0000-0000-00009B890000}"/>
    <cellStyle name="Normal 6 4 6 2 5" xfId="35918" xr:uid="{00000000-0005-0000-0000-00009C890000}"/>
    <cellStyle name="Normal 6 4 6 2 5 2" xfId="35919" xr:uid="{00000000-0005-0000-0000-00009D890000}"/>
    <cellStyle name="Normal 6 4 6 2 5 3" xfId="35920" xr:uid="{00000000-0005-0000-0000-00009E890000}"/>
    <cellStyle name="Normal 6 4 6 2 5 4" xfId="35921" xr:uid="{00000000-0005-0000-0000-00009F890000}"/>
    <cellStyle name="Normal 6 4 6 2 6" xfId="35922" xr:uid="{00000000-0005-0000-0000-0000A0890000}"/>
    <cellStyle name="Normal 6 4 6 2 6 2" xfId="35923" xr:uid="{00000000-0005-0000-0000-0000A1890000}"/>
    <cellStyle name="Normal 6 4 6 2 6 3" xfId="35924" xr:uid="{00000000-0005-0000-0000-0000A2890000}"/>
    <cellStyle name="Normal 6 4 6 2 6 4" xfId="35925" xr:uid="{00000000-0005-0000-0000-0000A3890000}"/>
    <cellStyle name="Normal 6 4 6 2 7" xfId="35926" xr:uid="{00000000-0005-0000-0000-0000A4890000}"/>
    <cellStyle name="Normal 6 4 6 2 7 2" xfId="35927" xr:uid="{00000000-0005-0000-0000-0000A5890000}"/>
    <cellStyle name="Normal 6 4 6 2 7 3" xfId="35928" xr:uid="{00000000-0005-0000-0000-0000A6890000}"/>
    <cellStyle name="Normal 6 4 6 2 8" xfId="35929" xr:uid="{00000000-0005-0000-0000-0000A7890000}"/>
    <cellStyle name="Normal 6 4 6 2 9" xfId="35930" xr:uid="{00000000-0005-0000-0000-0000A8890000}"/>
    <cellStyle name="Normal 6 4 6 3" xfId="1683" xr:uid="{00000000-0005-0000-0000-0000A9890000}"/>
    <cellStyle name="Normal 6 4 6 3 2" xfId="35931" xr:uid="{00000000-0005-0000-0000-0000AA890000}"/>
    <cellStyle name="Normal 6 4 6 3 2 2" xfId="35932" xr:uid="{00000000-0005-0000-0000-0000AB890000}"/>
    <cellStyle name="Normal 6 4 6 3 2 2 2" xfId="35933" xr:uid="{00000000-0005-0000-0000-0000AC890000}"/>
    <cellStyle name="Normal 6 4 6 3 2 2 3" xfId="35934" xr:uid="{00000000-0005-0000-0000-0000AD890000}"/>
    <cellStyle name="Normal 6 4 6 3 2 2 4" xfId="35935" xr:uid="{00000000-0005-0000-0000-0000AE890000}"/>
    <cellStyle name="Normal 6 4 6 3 2 3" xfId="35936" xr:uid="{00000000-0005-0000-0000-0000AF890000}"/>
    <cellStyle name="Normal 6 4 6 3 2 3 2" xfId="35937" xr:uid="{00000000-0005-0000-0000-0000B0890000}"/>
    <cellStyle name="Normal 6 4 6 3 2 3 3" xfId="35938" xr:uid="{00000000-0005-0000-0000-0000B1890000}"/>
    <cellStyle name="Normal 6 4 6 3 2 4" xfId="35939" xr:uid="{00000000-0005-0000-0000-0000B2890000}"/>
    <cellStyle name="Normal 6 4 6 3 2 5" xfId="35940" xr:uid="{00000000-0005-0000-0000-0000B3890000}"/>
    <cellStyle name="Normal 6 4 6 3 2 6" xfId="35941" xr:uid="{00000000-0005-0000-0000-0000B4890000}"/>
    <cellStyle name="Normal 6 4 6 3 3" xfId="35942" xr:uid="{00000000-0005-0000-0000-0000B5890000}"/>
    <cellStyle name="Normal 6 4 6 3 3 2" xfId="35943" xr:uid="{00000000-0005-0000-0000-0000B6890000}"/>
    <cellStyle name="Normal 6 4 6 3 3 3" xfId="35944" xr:uid="{00000000-0005-0000-0000-0000B7890000}"/>
    <cellStyle name="Normal 6 4 6 3 3 4" xfId="35945" xr:uid="{00000000-0005-0000-0000-0000B8890000}"/>
    <cellStyle name="Normal 6 4 6 3 4" xfId="35946" xr:uid="{00000000-0005-0000-0000-0000B9890000}"/>
    <cellStyle name="Normal 6 4 6 3 4 2" xfId="35947" xr:uid="{00000000-0005-0000-0000-0000BA890000}"/>
    <cellStyle name="Normal 6 4 6 3 4 3" xfId="35948" xr:uid="{00000000-0005-0000-0000-0000BB890000}"/>
    <cellStyle name="Normal 6 4 6 3 4 4" xfId="35949" xr:uid="{00000000-0005-0000-0000-0000BC890000}"/>
    <cellStyle name="Normal 6 4 6 3 5" xfId="35950" xr:uid="{00000000-0005-0000-0000-0000BD890000}"/>
    <cellStyle name="Normal 6 4 6 3 5 2" xfId="35951" xr:uid="{00000000-0005-0000-0000-0000BE890000}"/>
    <cellStyle name="Normal 6 4 6 3 5 3" xfId="35952" xr:uid="{00000000-0005-0000-0000-0000BF890000}"/>
    <cellStyle name="Normal 6 4 6 3 5 4" xfId="35953" xr:uid="{00000000-0005-0000-0000-0000C0890000}"/>
    <cellStyle name="Normal 6 4 6 3 6" xfId="35954" xr:uid="{00000000-0005-0000-0000-0000C1890000}"/>
    <cellStyle name="Normal 6 4 6 3 6 2" xfId="35955" xr:uid="{00000000-0005-0000-0000-0000C2890000}"/>
    <cellStyle name="Normal 6 4 6 3 6 3" xfId="35956" xr:uid="{00000000-0005-0000-0000-0000C3890000}"/>
    <cellStyle name="Normal 6 4 6 3 7" xfId="35957" xr:uid="{00000000-0005-0000-0000-0000C4890000}"/>
    <cellStyle name="Normal 6 4 6 3 8" xfId="35958" xr:uid="{00000000-0005-0000-0000-0000C5890000}"/>
    <cellStyle name="Normal 6 4 6 3 9" xfId="35959" xr:uid="{00000000-0005-0000-0000-0000C6890000}"/>
    <cellStyle name="Normal 6 4 6 4" xfId="35960" xr:uid="{00000000-0005-0000-0000-0000C7890000}"/>
    <cellStyle name="Normal 6 4 6 4 2" xfId="35961" xr:uid="{00000000-0005-0000-0000-0000C8890000}"/>
    <cellStyle name="Normal 6 4 6 4 2 2" xfId="35962" xr:uid="{00000000-0005-0000-0000-0000C9890000}"/>
    <cellStyle name="Normal 6 4 6 4 2 3" xfId="35963" xr:uid="{00000000-0005-0000-0000-0000CA890000}"/>
    <cellStyle name="Normal 6 4 6 4 2 4" xfId="35964" xr:uid="{00000000-0005-0000-0000-0000CB890000}"/>
    <cellStyle name="Normal 6 4 6 4 3" xfId="35965" xr:uid="{00000000-0005-0000-0000-0000CC890000}"/>
    <cellStyle name="Normal 6 4 6 4 3 2" xfId="35966" xr:uid="{00000000-0005-0000-0000-0000CD890000}"/>
    <cellStyle name="Normal 6 4 6 4 3 3" xfId="35967" xr:uid="{00000000-0005-0000-0000-0000CE890000}"/>
    <cellStyle name="Normal 6 4 6 4 4" xfId="35968" xr:uid="{00000000-0005-0000-0000-0000CF890000}"/>
    <cellStyle name="Normal 6 4 6 4 5" xfId="35969" xr:uid="{00000000-0005-0000-0000-0000D0890000}"/>
    <cellStyle name="Normal 6 4 6 4 6" xfId="35970" xr:uid="{00000000-0005-0000-0000-0000D1890000}"/>
    <cellStyle name="Normal 6 4 6 5" xfId="35971" xr:uid="{00000000-0005-0000-0000-0000D2890000}"/>
    <cellStyle name="Normal 6 4 6 5 2" xfId="35972" xr:uid="{00000000-0005-0000-0000-0000D3890000}"/>
    <cellStyle name="Normal 6 4 6 5 3" xfId="35973" xr:uid="{00000000-0005-0000-0000-0000D4890000}"/>
    <cellStyle name="Normal 6 4 6 5 4" xfId="35974" xr:uid="{00000000-0005-0000-0000-0000D5890000}"/>
    <cellStyle name="Normal 6 4 6 6" xfId="35975" xr:uid="{00000000-0005-0000-0000-0000D6890000}"/>
    <cellStyle name="Normal 6 4 6 6 2" xfId="35976" xr:uid="{00000000-0005-0000-0000-0000D7890000}"/>
    <cellStyle name="Normal 6 4 6 6 3" xfId="35977" xr:uid="{00000000-0005-0000-0000-0000D8890000}"/>
    <cellStyle name="Normal 6 4 6 6 4" xfId="35978" xr:uid="{00000000-0005-0000-0000-0000D9890000}"/>
    <cellStyle name="Normal 6 4 6 7" xfId="35979" xr:uid="{00000000-0005-0000-0000-0000DA890000}"/>
    <cellStyle name="Normal 6 4 6 7 2" xfId="35980" xr:uid="{00000000-0005-0000-0000-0000DB890000}"/>
    <cellStyle name="Normal 6 4 6 7 3" xfId="35981" xr:uid="{00000000-0005-0000-0000-0000DC890000}"/>
    <cellStyle name="Normal 6 4 6 7 4" xfId="35982" xr:uid="{00000000-0005-0000-0000-0000DD890000}"/>
    <cellStyle name="Normal 6 4 6 8" xfId="35983" xr:uid="{00000000-0005-0000-0000-0000DE890000}"/>
    <cellStyle name="Normal 6 4 6 8 2" xfId="35984" xr:uid="{00000000-0005-0000-0000-0000DF890000}"/>
    <cellStyle name="Normal 6 4 6 8 3" xfId="35985" xr:uid="{00000000-0005-0000-0000-0000E0890000}"/>
    <cellStyle name="Normal 6 4 6 9" xfId="35986" xr:uid="{00000000-0005-0000-0000-0000E1890000}"/>
    <cellStyle name="Normal 6 4 7" xfId="755" xr:uid="{00000000-0005-0000-0000-0000E2890000}"/>
    <cellStyle name="Normal 6 4 7 10" xfId="35987" xr:uid="{00000000-0005-0000-0000-0000E3890000}"/>
    <cellStyle name="Normal 6 4 7 2" xfId="1685" xr:uid="{00000000-0005-0000-0000-0000E4890000}"/>
    <cellStyle name="Normal 6 4 7 2 2" xfId="35988" xr:uid="{00000000-0005-0000-0000-0000E5890000}"/>
    <cellStyle name="Normal 6 4 7 2 2 2" xfId="35989" xr:uid="{00000000-0005-0000-0000-0000E6890000}"/>
    <cellStyle name="Normal 6 4 7 2 2 2 2" xfId="35990" xr:uid="{00000000-0005-0000-0000-0000E7890000}"/>
    <cellStyle name="Normal 6 4 7 2 2 2 3" xfId="35991" xr:uid="{00000000-0005-0000-0000-0000E8890000}"/>
    <cellStyle name="Normal 6 4 7 2 2 2 4" xfId="35992" xr:uid="{00000000-0005-0000-0000-0000E9890000}"/>
    <cellStyle name="Normal 6 4 7 2 2 3" xfId="35993" xr:uid="{00000000-0005-0000-0000-0000EA890000}"/>
    <cellStyle name="Normal 6 4 7 2 2 3 2" xfId="35994" xr:uid="{00000000-0005-0000-0000-0000EB890000}"/>
    <cellStyle name="Normal 6 4 7 2 2 3 3" xfId="35995" xr:uid="{00000000-0005-0000-0000-0000EC890000}"/>
    <cellStyle name="Normal 6 4 7 2 2 4" xfId="35996" xr:uid="{00000000-0005-0000-0000-0000ED890000}"/>
    <cellStyle name="Normal 6 4 7 2 2 5" xfId="35997" xr:uid="{00000000-0005-0000-0000-0000EE890000}"/>
    <cellStyle name="Normal 6 4 7 2 2 6" xfId="35998" xr:uid="{00000000-0005-0000-0000-0000EF890000}"/>
    <cellStyle name="Normal 6 4 7 2 3" xfId="35999" xr:uid="{00000000-0005-0000-0000-0000F0890000}"/>
    <cellStyle name="Normal 6 4 7 2 3 2" xfId="36000" xr:uid="{00000000-0005-0000-0000-0000F1890000}"/>
    <cellStyle name="Normal 6 4 7 2 3 3" xfId="36001" xr:uid="{00000000-0005-0000-0000-0000F2890000}"/>
    <cellStyle name="Normal 6 4 7 2 3 4" xfId="36002" xr:uid="{00000000-0005-0000-0000-0000F3890000}"/>
    <cellStyle name="Normal 6 4 7 2 4" xfId="36003" xr:uid="{00000000-0005-0000-0000-0000F4890000}"/>
    <cellStyle name="Normal 6 4 7 2 4 2" xfId="36004" xr:uid="{00000000-0005-0000-0000-0000F5890000}"/>
    <cellStyle name="Normal 6 4 7 2 4 3" xfId="36005" xr:uid="{00000000-0005-0000-0000-0000F6890000}"/>
    <cellStyle name="Normal 6 4 7 2 4 4" xfId="36006" xr:uid="{00000000-0005-0000-0000-0000F7890000}"/>
    <cellStyle name="Normal 6 4 7 2 5" xfId="36007" xr:uid="{00000000-0005-0000-0000-0000F8890000}"/>
    <cellStyle name="Normal 6 4 7 2 5 2" xfId="36008" xr:uid="{00000000-0005-0000-0000-0000F9890000}"/>
    <cellStyle name="Normal 6 4 7 2 5 3" xfId="36009" xr:uid="{00000000-0005-0000-0000-0000FA890000}"/>
    <cellStyle name="Normal 6 4 7 2 5 4" xfId="36010" xr:uid="{00000000-0005-0000-0000-0000FB890000}"/>
    <cellStyle name="Normal 6 4 7 2 6" xfId="36011" xr:uid="{00000000-0005-0000-0000-0000FC890000}"/>
    <cellStyle name="Normal 6 4 7 2 6 2" xfId="36012" xr:uid="{00000000-0005-0000-0000-0000FD890000}"/>
    <cellStyle name="Normal 6 4 7 2 6 3" xfId="36013" xr:uid="{00000000-0005-0000-0000-0000FE890000}"/>
    <cellStyle name="Normal 6 4 7 2 7" xfId="36014" xr:uid="{00000000-0005-0000-0000-0000FF890000}"/>
    <cellStyle name="Normal 6 4 7 2 8" xfId="36015" xr:uid="{00000000-0005-0000-0000-0000008A0000}"/>
    <cellStyle name="Normal 6 4 7 2 9" xfId="36016" xr:uid="{00000000-0005-0000-0000-0000018A0000}"/>
    <cellStyle name="Normal 6 4 7 3" xfId="36017" xr:uid="{00000000-0005-0000-0000-0000028A0000}"/>
    <cellStyle name="Normal 6 4 7 3 2" xfId="36018" xr:uid="{00000000-0005-0000-0000-0000038A0000}"/>
    <cellStyle name="Normal 6 4 7 3 2 2" xfId="36019" xr:uid="{00000000-0005-0000-0000-0000048A0000}"/>
    <cellStyle name="Normal 6 4 7 3 2 3" xfId="36020" xr:uid="{00000000-0005-0000-0000-0000058A0000}"/>
    <cellStyle name="Normal 6 4 7 3 2 4" xfId="36021" xr:uid="{00000000-0005-0000-0000-0000068A0000}"/>
    <cellStyle name="Normal 6 4 7 3 3" xfId="36022" xr:uid="{00000000-0005-0000-0000-0000078A0000}"/>
    <cellStyle name="Normal 6 4 7 3 3 2" xfId="36023" xr:uid="{00000000-0005-0000-0000-0000088A0000}"/>
    <cellStyle name="Normal 6 4 7 3 3 3" xfId="36024" xr:uid="{00000000-0005-0000-0000-0000098A0000}"/>
    <cellStyle name="Normal 6 4 7 3 4" xfId="36025" xr:uid="{00000000-0005-0000-0000-00000A8A0000}"/>
    <cellStyle name="Normal 6 4 7 3 5" xfId="36026" xr:uid="{00000000-0005-0000-0000-00000B8A0000}"/>
    <cellStyle name="Normal 6 4 7 3 6" xfId="36027" xr:uid="{00000000-0005-0000-0000-00000C8A0000}"/>
    <cellStyle name="Normal 6 4 7 4" xfId="36028" xr:uid="{00000000-0005-0000-0000-00000D8A0000}"/>
    <cellStyle name="Normal 6 4 7 4 2" xfId="36029" xr:uid="{00000000-0005-0000-0000-00000E8A0000}"/>
    <cellStyle name="Normal 6 4 7 4 3" xfId="36030" xr:uid="{00000000-0005-0000-0000-00000F8A0000}"/>
    <cellStyle name="Normal 6 4 7 4 4" xfId="36031" xr:uid="{00000000-0005-0000-0000-0000108A0000}"/>
    <cellStyle name="Normal 6 4 7 5" xfId="36032" xr:uid="{00000000-0005-0000-0000-0000118A0000}"/>
    <cellStyle name="Normal 6 4 7 5 2" xfId="36033" xr:uid="{00000000-0005-0000-0000-0000128A0000}"/>
    <cellStyle name="Normal 6 4 7 5 3" xfId="36034" xr:uid="{00000000-0005-0000-0000-0000138A0000}"/>
    <cellStyle name="Normal 6 4 7 5 4" xfId="36035" xr:uid="{00000000-0005-0000-0000-0000148A0000}"/>
    <cellStyle name="Normal 6 4 7 6" xfId="36036" xr:uid="{00000000-0005-0000-0000-0000158A0000}"/>
    <cellStyle name="Normal 6 4 7 6 2" xfId="36037" xr:uid="{00000000-0005-0000-0000-0000168A0000}"/>
    <cellStyle name="Normal 6 4 7 6 3" xfId="36038" xr:uid="{00000000-0005-0000-0000-0000178A0000}"/>
    <cellStyle name="Normal 6 4 7 6 4" xfId="36039" xr:uid="{00000000-0005-0000-0000-0000188A0000}"/>
    <cellStyle name="Normal 6 4 7 7" xfId="36040" xr:uid="{00000000-0005-0000-0000-0000198A0000}"/>
    <cellStyle name="Normal 6 4 7 7 2" xfId="36041" xr:uid="{00000000-0005-0000-0000-00001A8A0000}"/>
    <cellStyle name="Normal 6 4 7 7 3" xfId="36042" xr:uid="{00000000-0005-0000-0000-00001B8A0000}"/>
    <cellStyle name="Normal 6 4 7 8" xfId="36043" xr:uid="{00000000-0005-0000-0000-00001C8A0000}"/>
    <cellStyle name="Normal 6 4 7 9" xfId="36044" xr:uid="{00000000-0005-0000-0000-00001D8A0000}"/>
    <cellStyle name="Normal 6 4 8" xfId="1222" xr:uid="{00000000-0005-0000-0000-00001E8A0000}"/>
    <cellStyle name="Normal 6 4 8 2" xfId="36045" xr:uid="{00000000-0005-0000-0000-00001F8A0000}"/>
    <cellStyle name="Normal 6 4 8 2 2" xfId="36046" xr:uid="{00000000-0005-0000-0000-0000208A0000}"/>
    <cellStyle name="Normal 6 4 8 2 2 2" xfId="36047" xr:uid="{00000000-0005-0000-0000-0000218A0000}"/>
    <cellStyle name="Normal 6 4 8 2 2 3" xfId="36048" xr:uid="{00000000-0005-0000-0000-0000228A0000}"/>
    <cellStyle name="Normal 6 4 8 2 2 4" xfId="36049" xr:uid="{00000000-0005-0000-0000-0000238A0000}"/>
    <cellStyle name="Normal 6 4 8 2 3" xfId="36050" xr:uid="{00000000-0005-0000-0000-0000248A0000}"/>
    <cellStyle name="Normal 6 4 8 2 3 2" xfId="36051" xr:uid="{00000000-0005-0000-0000-0000258A0000}"/>
    <cellStyle name="Normal 6 4 8 2 3 3" xfId="36052" xr:uid="{00000000-0005-0000-0000-0000268A0000}"/>
    <cellStyle name="Normal 6 4 8 2 4" xfId="36053" xr:uid="{00000000-0005-0000-0000-0000278A0000}"/>
    <cellStyle name="Normal 6 4 8 2 5" xfId="36054" xr:uid="{00000000-0005-0000-0000-0000288A0000}"/>
    <cellStyle name="Normal 6 4 8 2 6" xfId="36055" xr:uid="{00000000-0005-0000-0000-0000298A0000}"/>
    <cellStyle name="Normal 6 4 8 3" xfId="36056" xr:uid="{00000000-0005-0000-0000-00002A8A0000}"/>
    <cellStyle name="Normal 6 4 8 3 2" xfId="36057" xr:uid="{00000000-0005-0000-0000-00002B8A0000}"/>
    <cellStyle name="Normal 6 4 8 3 3" xfId="36058" xr:uid="{00000000-0005-0000-0000-00002C8A0000}"/>
    <cellStyle name="Normal 6 4 8 3 4" xfId="36059" xr:uid="{00000000-0005-0000-0000-00002D8A0000}"/>
    <cellStyle name="Normal 6 4 8 4" xfId="36060" xr:uid="{00000000-0005-0000-0000-00002E8A0000}"/>
    <cellStyle name="Normal 6 4 8 4 2" xfId="36061" xr:uid="{00000000-0005-0000-0000-00002F8A0000}"/>
    <cellStyle name="Normal 6 4 8 4 3" xfId="36062" xr:uid="{00000000-0005-0000-0000-0000308A0000}"/>
    <cellStyle name="Normal 6 4 8 4 4" xfId="36063" xr:uid="{00000000-0005-0000-0000-0000318A0000}"/>
    <cellStyle name="Normal 6 4 8 5" xfId="36064" xr:uid="{00000000-0005-0000-0000-0000328A0000}"/>
    <cellStyle name="Normal 6 4 8 5 2" xfId="36065" xr:uid="{00000000-0005-0000-0000-0000338A0000}"/>
    <cellStyle name="Normal 6 4 8 5 3" xfId="36066" xr:uid="{00000000-0005-0000-0000-0000348A0000}"/>
    <cellStyle name="Normal 6 4 8 5 4" xfId="36067" xr:uid="{00000000-0005-0000-0000-0000358A0000}"/>
    <cellStyle name="Normal 6 4 8 6" xfId="36068" xr:uid="{00000000-0005-0000-0000-0000368A0000}"/>
    <cellStyle name="Normal 6 4 8 6 2" xfId="36069" xr:uid="{00000000-0005-0000-0000-0000378A0000}"/>
    <cellStyle name="Normal 6 4 8 6 3" xfId="36070" xr:uid="{00000000-0005-0000-0000-0000388A0000}"/>
    <cellStyle name="Normal 6 4 8 7" xfId="36071" xr:uid="{00000000-0005-0000-0000-0000398A0000}"/>
    <cellStyle name="Normal 6 4 8 8" xfId="36072" xr:uid="{00000000-0005-0000-0000-00003A8A0000}"/>
    <cellStyle name="Normal 6 4 8 9" xfId="36073" xr:uid="{00000000-0005-0000-0000-00003B8A0000}"/>
    <cellStyle name="Normal 6 4 9" xfId="36074" xr:uid="{00000000-0005-0000-0000-00003C8A0000}"/>
    <cellStyle name="Normal 6 4 9 2" xfId="36075" xr:uid="{00000000-0005-0000-0000-00003D8A0000}"/>
    <cellStyle name="Normal 6 4 9 2 2" xfId="36076" xr:uid="{00000000-0005-0000-0000-00003E8A0000}"/>
    <cellStyle name="Normal 6 4 9 2 2 2" xfId="36077" xr:uid="{00000000-0005-0000-0000-00003F8A0000}"/>
    <cellStyle name="Normal 6 4 9 2 2 3" xfId="36078" xr:uid="{00000000-0005-0000-0000-0000408A0000}"/>
    <cellStyle name="Normal 6 4 9 2 2 4" xfId="36079" xr:uid="{00000000-0005-0000-0000-0000418A0000}"/>
    <cellStyle name="Normal 6 4 9 2 3" xfId="36080" xr:uid="{00000000-0005-0000-0000-0000428A0000}"/>
    <cellStyle name="Normal 6 4 9 2 3 2" xfId="36081" xr:uid="{00000000-0005-0000-0000-0000438A0000}"/>
    <cellStyle name="Normal 6 4 9 2 3 3" xfId="36082" xr:uid="{00000000-0005-0000-0000-0000448A0000}"/>
    <cellStyle name="Normal 6 4 9 2 4" xfId="36083" xr:uid="{00000000-0005-0000-0000-0000458A0000}"/>
    <cellStyle name="Normal 6 4 9 2 5" xfId="36084" xr:uid="{00000000-0005-0000-0000-0000468A0000}"/>
    <cellStyle name="Normal 6 4 9 2 6" xfId="36085" xr:uid="{00000000-0005-0000-0000-0000478A0000}"/>
    <cellStyle name="Normal 6 4 9 3" xfId="36086" xr:uid="{00000000-0005-0000-0000-0000488A0000}"/>
    <cellStyle name="Normal 6 4 9 3 2" xfId="36087" xr:uid="{00000000-0005-0000-0000-0000498A0000}"/>
    <cellStyle name="Normal 6 4 9 3 3" xfId="36088" xr:uid="{00000000-0005-0000-0000-00004A8A0000}"/>
    <cellStyle name="Normal 6 4 9 3 4" xfId="36089" xr:uid="{00000000-0005-0000-0000-00004B8A0000}"/>
    <cellStyle name="Normal 6 4 9 4" xfId="36090" xr:uid="{00000000-0005-0000-0000-00004C8A0000}"/>
    <cellStyle name="Normal 6 4 9 4 2" xfId="36091" xr:uid="{00000000-0005-0000-0000-00004D8A0000}"/>
    <cellStyle name="Normal 6 4 9 4 3" xfId="36092" xr:uid="{00000000-0005-0000-0000-00004E8A0000}"/>
    <cellStyle name="Normal 6 4 9 4 4" xfId="36093" xr:uid="{00000000-0005-0000-0000-00004F8A0000}"/>
    <cellStyle name="Normal 6 4 9 5" xfId="36094" xr:uid="{00000000-0005-0000-0000-0000508A0000}"/>
    <cellStyle name="Normal 6 4 9 5 2" xfId="36095" xr:uid="{00000000-0005-0000-0000-0000518A0000}"/>
    <cellStyle name="Normal 6 4 9 5 3" xfId="36096" xr:uid="{00000000-0005-0000-0000-0000528A0000}"/>
    <cellStyle name="Normal 6 4 9 5 4" xfId="36097" xr:uid="{00000000-0005-0000-0000-0000538A0000}"/>
    <cellStyle name="Normal 6 4 9 6" xfId="36098" xr:uid="{00000000-0005-0000-0000-0000548A0000}"/>
    <cellStyle name="Normal 6 4 9 6 2" xfId="36099" xr:uid="{00000000-0005-0000-0000-0000558A0000}"/>
    <cellStyle name="Normal 6 4 9 6 3" xfId="36100" xr:uid="{00000000-0005-0000-0000-0000568A0000}"/>
    <cellStyle name="Normal 6 4 9 7" xfId="36101" xr:uid="{00000000-0005-0000-0000-0000578A0000}"/>
    <cellStyle name="Normal 6 4 9 8" xfId="36102" xr:uid="{00000000-0005-0000-0000-0000588A0000}"/>
    <cellStyle name="Normal 6 4 9 9" xfId="36103" xr:uid="{00000000-0005-0000-0000-0000598A0000}"/>
    <cellStyle name="Normal 6 5" xfId="137" xr:uid="{00000000-0005-0000-0000-00005A8A0000}"/>
    <cellStyle name="Normal 6 5 10" xfId="36104" xr:uid="{00000000-0005-0000-0000-00005B8A0000}"/>
    <cellStyle name="Normal 6 5 10 2" xfId="36105" xr:uid="{00000000-0005-0000-0000-00005C8A0000}"/>
    <cellStyle name="Normal 6 5 10 2 2" xfId="36106" xr:uid="{00000000-0005-0000-0000-00005D8A0000}"/>
    <cellStyle name="Normal 6 5 10 2 2 2" xfId="36107" xr:uid="{00000000-0005-0000-0000-00005E8A0000}"/>
    <cellStyle name="Normal 6 5 10 2 2 3" xfId="36108" xr:uid="{00000000-0005-0000-0000-00005F8A0000}"/>
    <cellStyle name="Normal 6 5 10 2 2 4" xfId="36109" xr:uid="{00000000-0005-0000-0000-0000608A0000}"/>
    <cellStyle name="Normal 6 5 10 2 3" xfId="36110" xr:uid="{00000000-0005-0000-0000-0000618A0000}"/>
    <cellStyle name="Normal 6 5 10 2 3 2" xfId="36111" xr:uid="{00000000-0005-0000-0000-0000628A0000}"/>
    <cellStyle name="Normal 6 5 10 2 3 3" xfId="36112" xr:uid="{00000000-0005-0000-0000-0000638A0000}"/>
    <cellStyle name="Normal 6 5 10 2 4" xfId="36113" xr:uid="{00000000-0005-0000-0000-0000648A0000}"/>
    <cellStyle name="Normal 6 5 10 2 5" xfId="36114" xr:uid="{00000000-0005-0000-0000-0000658A0000}"/>
    <cellStyle name="Normal 6 5 10 2 6" xfId="36115" xr:uid="{00000000-0005-0000-0000-0000668A0000}"/>
    <cellStyle name="Normal 6 5 10 3" xfId="36116" xr:uid="{00000000-0005-0000-0000-0000678A0000}"/>
    <cellStyle name="Normal 6 5 10 3 2" xfId="36117" xr:uid="{00000000-0005-0000-0000-0000688A0000}"/>
    <cellStyle name="Normal 6 5 10 3 3" xfId="36118" xr:uid="{00000000-0005-0000-0000-0000698A0000}"/>
    <cellStyle name="Normal 6 5 10 3 4" xfId="36119" xr:uid="{00000000-0005-0000-0000-00006A8A0000}"/>
    <cellStyle name="Normal 6 5 10 4" xfId="36120" xr:uid="{00000000-0005-0000-0000-00006B8A0000}"/>
    <cellStyle name="Normal 6 5 10 4 2" xfId="36121" xr:uid="{00000000-0005-0000-0000-00006C8A0000}"/>
    <cellStyle name="Normal 6 5 10 4 3" xfId="36122" xr:uid="{00000000-0005-0000-0000-00006D8A0000}"/>
    <cellStyle name="Normal 6 5 10 4 4" xfId="36123" xr:uid="{00000000-0005-0000-0000-00006E8A0000}"/>
    <cellStyle name="Normal 6 5 10 5" xfId="36124" xr:uid="{00000000-0005-0000-0000-00006F8A0000}"/>
    <cellStyle name="Normal 6 5 10 5 2" xfId="36125" xr:uid="{00000000-0005-0000-0000-0000708A0000}"/>
    <cellStyle name="Normal 6 5 10 5 3" xfId="36126" xr:uid="{00000000-0005-0000-0000-0000718A0000}"/>
    <cellStyle name="Normal 6 5 10 5 4" xfId="36127" xr:uid="{00000000-0005-0000-0000-0000728A0000}"/>
    <cellStyle name="Normal 6 5 10 6" xfId="36128" xr:uid="{00000000-0005-0000-0000-0000738A0000}"/>
    <cellStyle name="Normal 6 5 10 6 2" xfId="36129" xr:uid="{00000000-0005-0000-0000-0000748A0000}"/>
    <cellStyle name="Normal 6 5 10 6 3" xfId="36130" xr:uid="{00000000-0005-0000-0000-0000758A0000}"/>
    <cellStyle name="Normal 6 5 10 7" xfId="36131" xr:uid="{00000000-0005-0000-0000-0000768A0000}"/>
    <cellStyle name="Normal 6 5 10 8" xfId="36132" xr:uid="{00000000-0005-0000-0000-0000778A0000}"/>
    <cellStyle name="Normal 6 5 10 9" xfId="36133" xr:uid="{00000000-0005-0000-0000-0000788A0000}"/>
    <cellStyle name="Normal 6 5 11" xfId="36134" xr:uid="{00000000-0005-0000-0000-0000798A0000}"/>
    <cellStyle name="Normal 6 5 11 2" xfId="36135" xr:uid="{00000000-0005-0000-0000-00007A8A0000}"/>
    <cellStyle name="Normal 6 5 11 2 2" xfId="36136" xr:uid="{00000000-0005-0000-0000-00007B8A0000}"/>
    <cellStyle name="Normal 6 5 11 2 2 2" xfId="36137" xr:uid="{00000000-0005-0000-0000-00007C8A0000}"/>
    <cellStyle name="Normal 6 5 11 2 2 3" xfId="36138" xr:uid="{00000000-0005-0000-0000-00007D8A0000}"/>
    <cellStyle name="Normal 6 5 11 2 2 4" xfId="36139" xr:uid="{00000000-0005-0000-0000-00007E8A0000}"/>
    <cellStyle name="Normal 6 5 11 2 3" xfId="36140" xr:uid="{00000000-0005-0000-0000-00007F8A0000}"/>
    <cellStyle name="Normal 6 5 11 2 3 2" xfId="36141" xr:uid="{00000000-0005-0000-0000-0000808A0000}"/>
    <cellStyle name="Normal 6 5 11 2 3 3" xfId="36142" xr:uid="{00000000-0005-0000-0000-0000818A0000}"/>
    <cellStyle name="Normal 6 5 11 2 4" xfId="36143" xr:uid="{00000000-0005-0000-0000-0000828A0000}"/>
    <cellStyle name="Normal 6 5 11 2 5" xfId="36144" xr:uid="{00000000-0005-0000-0000-0000838A0000}"/>
    <cellStyle name="Normal 6 5 11 2 6" xfId="36145" xr:uid="{00000000-0005-0000-0000-0000848A0000}"/>
    <cellStyle name="Normal 6 5 11 3" xfId="36146" xr:uid="{00000000-0005-0000-0000-0000858A0000}"/>
    <cellStyle name="Normal 6 5 11 3 2" xfId="36147" xr:uid="{00000000-0005-0000-0000-0000868A0000}"/>
    <cellStyle name="Normal 6 5 11 3 3" xfId="36148" xr:uid="{00000000-0005-0000-0000-0000878A0000}"/>
    <cellStyle name="Normal 6 5 11 3 4" xfId="36149" xr:uid="{00000000-0005-0000-0000-0000888A0000}"/>
    <cellStyle name="Normal 6 5 11 4" xfId="36150" xr:uid="{00000000-0005-0000-0000-0000898A0000}"/>
    <cellStyle name="Normal 6 5 11 4 2" xfId="36151" xr:uid="{00000000-0005-0000-0000-00008A8A0000}"/>
    <cellStyle name="Normal 6 5 11 4 3" xfId="36152" xr:uid="{00000000-0005-0000-0000-00008B8A0000}"/>
    <cellStyle name="Normal 6 5 11 4 4" xfId="36153" xr:uid="{00000000-0005-0000-0000-00008C8A0000}"/>
    <cellStyle name="Normal 6 5 11 5" xfId="36154" xr:uid="{00000000-0005-0000-0000-00008D8A0000}"/>
    <cellStyle name="Normal 6 5 11 5 2" xfId="36155" xr:uid="{00000000-0005-0000-0000-00008E8A0000}"/>
    <cellStyle name="Normal 6 5 11 5 3" xfId="36156" xr:uid="{00000000-0005-0000-0000-00008F8A0000}"/>
    <cellStyle name="Normal 6 5 11 6" xfId="36157" xr:uid="{00000000-0005-0000-0000-0000908A0000}"/>
    <cellStyle name="Normal 6 5 11 7" xfId="36158" xr:uid="{00000000-0005-0000-0000-0000918A0000}"/>
    <cellStyle name="Normal 6 5 11 8" xfId="36159" xr:uid="{00000000-0005-0000-0000-0000928A0000}"/>
    <cellStyle name="Normal 6 5 12" xfId="36160" xr:uid="{00000000-0005-0000-0000-0000938A0000}"/>
    <cellStyle name="Normal 6 5 12 2" xfId="36161" xr:uid="{00000000-0005-0000-0000-0000948A0000}"/>
    <cellStyle name="Normal 6 5 12 2 2" xfId="36162" xr:uid="{00000000-0005-0000-0000-0000958A0000}"/>
    <cellStyle name="Normal 6 5 12 2 3" xfId="36163" xr:uid="{00000000-0005-0000-0000-0000968A0000}"/>
    <cellStyle name="Normal 6 5 12 2 4" xfId="36164" xr:uid="{00000000-0005-0000-0000-0000978A0000}"/>
    <cellStyle name="Normal 6 5 12 3" xfId="36165" xr:uid="{00000000-0005-0000-0000-0000988A0000}"/>
    <cellStyle name="Normal 6 5 12 3 2" xfId="36166" xr:uid="{00000000-0005-0000-0000-0000998A0000}"/>
    <cellStyle name="Normal 6 5 12 3 3" xfId="36167" xr:uid="{00000000-0005-0000-0000-00009A8A0000}"/>
    <cellStyle name="Normal 6 5 12 3 4" xfId="36168" xr:uid="{00000000-0005-0000-0000-00009B8A0000}"/>
    <cellStyle name="Normal 6 5 12 4" xfId="36169" xr:uid="{00000000-0005-0000-0000-00009C8A0000}"/>
    <cellStyle name="Normal 6 5 12 4 2" xfId="36170" xr:uid="{00000000-0005-0000-0000-00009D8A0000}"/>
    <cellStyle name="Normal 6 5 12 4 3" xfId="36171" xr:uid="{00000000-0005-0000-0000-00009E8A0000}"/>
    <cellStyle name="Normal 6 5 12 5" xfId="36172" xr:uid="{00000000-0005-0000-0000-00009F8A0000}"/>
    <cellStyle name="Normal 6 5 12 6" xfId="36173" xr:uid="{00000000-0005-0000-0000-0000A08A0000}"/>
    <cellStyle name="Normal 6 5 12 7" xfId="36174" xr:uid="{00000000-0005-0000-0000-0000A18A0000}"/>
    <cellStyle name="Normal 6 5 13" xfId="36175" xr:uid="{00000000-0005-0000-0000-0000A28A0000}"/>
    <cellStyle name="Normal 6 5 13 2" xfId="36176" xr:uid="{00000000-0005-0000-0000-0000A38A0000}"/>
    <cellStyle name="Normal 6 5 13 3" xfId="36177" xr:uid="{00000000-0005-0000-0000-0000A48A0000}"/>
    <cellStyle name="Normal 6 5 13 4" xfId="36178" xr:uid="{00000000-0005-0000-0000-0000A58A0000}"/>
    <cellStyle name="Normal 6 5 14" xfId="36179" xr:uid="{00000000-0005-0000-0000-0000A68A0000}"/>
    <cellStyle name="Normal 6 5 14 2" xfId="36180" xr:uid="{00000000-0005-0000-0000-0000A78A0000}"/>
    <cellStyle name="Normal 6 5 14 3" xfId="36181" xr:uid="{00000000-0005-0000-0000-0000A88A0000}"/>
    <cellStyle name="Normal 6 5 14 4" xfId="36182" xr:uid="{00000000-0005-0000-0000-0000A98A0000}"/>
    <cellStyle name="Normal 6 5 15" xfId="36183" xr:uid="{00000000-0005-0000-0000-0000AA8A0000}"/>
    <cellStyle name="Normal 6 5 15 2" xfId="36184" xr:uid="{00000000-0005-0000-0000-0000AB8A0000}"/>
    <cellStyle name="Normal 6 5 15 3" xfId="36185" xr:uid="{00000000-0005-0000-0000-0000AC8A0000}"/>
    <cellStyle name="Normal 6 5 15 4" xfId="36186" xr:uid="{00000000-0005-0000-0000-0000AD8A0000}"/>
    <cellStyle name="Normal 6 5 16" xfId="36187" xr:uid="{00000000-0005-0000-0000-0000AE8A0000}"/>
    <cellStyle name="Normal 6 5 16 2" xfId="36188" xr:uid="{00000000-0005-0000-0000-0000AF8A0000}"/>
    <cellStyle name="Normal 6 5 16 3" xfId="36189" xr:uid="{00000000-0005-0000-0000-0000B08A0000}"/>
    <cellStyle name="Normal 6 5 17" xfId="36190" xr:uid="{00000000-0005-0000-0000-0000B18A0000}"/>
    <cellStyle name="Normal 6 5 18" xfId="36191" xr:uid="{00000000-0005-0000-0000-0000B28A0000}"/>
    <cellStyle name="Normal 6 5 19" xfId="36192" xr:uid="{00000000-0005-0000-0000-0000B38A0000}"/>
    <cellStyle name="Normal 6 5 2" xfId="493" xr:uid="{00000000-0005-0000-0000-0000B48A0000}"/>
    <cellStyle name="Normal 6 5 2 10" xfId="36193" xr:uid="{00000000-0005-0000-0000-0000B58A0000}"/>
    <cellStyle name="Normal 6 5 2 10 2" xfId="36194" xr:uid="{00000000-0005-0000-0000-0000B68A0000}"/>
    <cellStyle name="Normal 6 5 2 10 3" xfId="36195" xr:uid="{00000000-0005-0000-0000-0000B78A0000}"/>
    <cellStyle name="Normal 6 5 2 10 4" xfId="36196" xr:uid="{00000000-0005-0000-0000-0000B88A0000}"/>
    <cellStyle name="Normal 6 5 2 11" xfId="36197" xr:uid="{00000000-0005-0000-0000-0000B98A0000}"/>
    <cellStyle name="Normal 6 5 2 11 2" xfId="36198" xr:uid="{00000000-0005-0000-0000-0000BA8A0000}"/>
    <cellStyle name="Normal 6 5 2 11 3" xfId="36199" xr:uid="{00000000-0005-0000-0000-0000BB8A0000}"/>
    <cellStyle name="Normal 6 5 2 12" xfId="36200" xr:uid="{00000000-0005-0000-0000-0000BC8A0000}"/>
    <cellStyle name="Normal 6 5 2 13" xfId="36201" xr:uid="{00000000-0005-0000-0000-0000BD8A0000}"/>
    <cellStyle name="Normal 6 5 2 14" xfId="36202" xr:uid="{00000000-0005-0000-0000-0000BE8A0000}"/>
    <cellStyle name="Normal 6 5 2 2" xfId="654" xr:uid="{00000000-0005-0000-0000-0000BF8A0000}"/>
    <cellStyle name="Normal 6 5 2 2 10" xfId="36203" xr:uid="{00000000-0005-0000-0000-0000C08A0000}"/>
    <cellStyle name="Normal 6 5 2 2 11" xfId="36204" xr:uid="{00000000-0005-0000-0000-0000C18A0000}"/>
    <cellStyle name="Normal 6 5 2 2 2" xfId="1120" xr:uid="{00000000-0005-0000-0000-0000C28A0000}"/>
    <cellStyle name="Normal 6 5 2 2 2 10" xfId="36205" xr:uid="{00000000-0005-0000-0000-0000C38A0000}"/>
    <cellStyle name="Normal 6 5 2 2 2 2" xfId="1688" xr:uid="{00000000-0005-0000-0000-0000C48A0000}"/>
    <cellStyle name="Normal 6 5 2 2 2 2 2" xfId="36206" xr:uid="{00000000-0005-0000-0000-0000C58A0000}"/>
    <cellStyle name="Normal 6 5 2 2 2 2 2 2" xfId="36207" xr:uid="{00000000-0005-0000-0000-0000C68A0000}"/>
    <cellStyle name="Normal 6 5 2 2 2 2 2 2 2" xfId="36208" xr:uid="{00000000-0005-0000-0000-0000C78A0000}"/>
    <cellStyle name="Normal 6 5 2 2 2 2 2 2 3" xfId="36209" xr:uid="{00000000-0005-0000-0000-0000C88A0000}"/>
    <cellStyle name="Normal 6 5 2 2 2 2 2 2 4" xfId="36210" xr:uid="{00000000-0005-0000-0000-0000C98A0000}"/>
    <cellStyle name="Normal 6 5 2 2 2 2 2 3" xfId="36211" xr:uid="{00000000-0005-0000-0000-0000CA8A0000}"/>
    <cellStyle name="Normal 6 5 2 2 2 2 2 3 2" xfId="36212" xr:uid="{00000000-0005-0000-0000-0000CB8A0000}"/>
    <cellStyle name="Normal 6 5 2 2 2 2 2 3 3" xfId="36213" xr:uid="{00000000-0005-0000-0000-0000CC8A0000}"/>
    <cellStyle name="Normal 6 5 2 2 2 2 2 4" xfId="36214" xr:uid="{00000000-0005-0000-0000-0000CD8A0000}"/>
    <cellStyle name="Normal 6 5 2 2 2 2 2 5" xfId="36215" xr:uid="{00000000-0005-0000-0000-0000CE8A0000}"/>
    <cellStyle name="Normal 6 5 2 2 2 2 2 6" xfId="36216" xr:uid="{00000000-0005-0000-0000-0000CF8A0000}"/>
    <cellStyle name="Normal 6 5 2 2 2 2 3" xfId="36217" xr:uid="{00000000-0005-0000-0000-0000D08A0000}"/>
    <cellStyle name="Normal 6 5 2 2 2 2 3 2" xfId="36218" xr:uid="{00000000-0005-0000-0000-0000D18A0000}"/>
    <cellStyle name="Normal 6 5 2 2 2 2 3 3" xfId="36219" xr:uid="{00000000-0005-0000-0000-0000D28A0000}"/>
    <cellStyle name="Normal 6 5 2 2 2 2 3 4" xfId="36220" xr:uid="{00000000-0005-0000-0000-0000D38A0000}"/>
    <cellStyle name="Normal 6 5 2 2 2 2 4" xfId="36221" xr:uid="{00000000-0005-0000-0000-0000D48A0000}"/>
    <cellStyle name="Normal 6 5 2 2 2 2 4 2" xfId="36222" xr:uid="{00000000-0005-0000-0000-0000D58A0000}"/>
    <cellStyle name="Normal 6 5 2 2 2 2 4 3" xfId="36223" xr:uid="{00000000-0005-0000-0000-0000D68A0000}"/>
    <cellStyle name="Normal 6 5 2 2 2 2 4 4" xfId="36224" xr:uid="{00000000-0005-0000-0000-0000D78A0000}"/>
    <cellStyle name="Normal 6 5 2 2 2 2 5" xfId="36225" xr:uid="{00000000-0005-0000-0000-0000D88A0000}"/>
    <cellStyle name="Normal 6 5 2 2 2 2 5 2" xfId="36226" xr:uid="{00000000-0005-0000-0000-0000D98A0000}"/>
    <cellStyle name="Normal 6 5 2 2 2 2 5 3" xfId="36227" xr:uid="{00000000-0005-0000-0000-0000DA8A0000}"/>
    <cellStyle name="Normal 6 5 2 2 2 2 5 4" xfId="36228" xr:uid="{00000000-0005-0000-0000-0000DB8A0000}"/>
    <cellStyle name="Normal 6 5 2 2 2 2 6" xfId="36229" xr:uid="{00000000-0005-0000-0000-0000DC8A0000}"/>
    <cellStyle name="Normal 6 5 2 2 2 2 6 2" xfId="36230" xr:uid="{00000000-0005-0000-0000-0000DD8A0000}"/>
    <cellStyle name="Normal 6 5 2 2 2 2 6 3" xfId="36231" xr:uid="{00000000-0005-0000-0000-0000DE8A0000}"/>
    <cellStyle name="Normal 6 5 2 2 2 2 7" xfId="36232" xr:uid="{00000000-0005-0000-0000-0000DF8A0000}"/>
    <cellStyle name="Normal 6 5 2 2 2 2 8" xfId="36233" xr:uid="{00000000-0005-0000-0000-0000E08A0000}"/>
    <cellStyle name="Normal 6 5 2 2 2 2 9" xfId="36234" xr:uid="{00000000-0005-0000-0000-0000E18A0000}"/>
    <cellStyle name="Normal 6 5 2 2 2 3" xfId="36235" xr:uid="{00000000-0005-0000-0000-0000E28A0000}"/>
    <cellStyle name="Normal 6 5 2 2 2 3 2" xfId="36236" xr:uid="{00000000-0005-0000-0000-0000E38A0000}"/>
    <cellStyle name="Normal 6 5 2 2 2 3 2 2" xfId="36237" xr:uid="{00000000-0005-0000-0000-0000E48A0000}"/>
    <cellStyle name="Normal 6 5 2 2 2 3 2 3" xfId="36238" xr:uid="{00000000-0005-0000-0000-0000E58A0000}"/>
    <cellStyle name="Normal 6 5 2 2 2 3 2 4" xfId="36239" xr:uid="{00000000-0005-0000-0000-0000E68A0000}"/>
    <cellStyle name="Normal 6 5 2 2 2 3 3" xfId="36240" xr:uid="{00000000-0005-0000-0000-0000E78A0000}"/>
    <cellStyle name="Normal 6 5 2 2 2 3 3 2" xfId="36241" xr:uid="{00000000-0005-0000-0000-0000E88A0000}"/>
    <cellStyle name="Normal 6 5 2 2 2 3 3 3" xfId="36242" xr:uid="{00000000-0005-0000-0000-0000E98A0000}"/>
    <cellStyle name="Normal 6 5 2 2 2 3 4" xfId="36243" xr:uid="{00000000-0005-0000-0000-0000EA8A0000}"/>
    <cellStyle name="Normal 6 5 2 2 2 3 5" xfId="36244" xr:uid="{00000000-0005-0000-0000-0000EB8A0000}"/>
    <cellStyle name="Normal 6 5 2 2 2 3 6" xfId="36245" xr:uid="{00000000-0005-0000-0000-0000EC8A0000}"/>
    <cellStyle name="Normal 6 5 2 2 2 4" xfId="36246" xr:uid="{00000000-0005-0000-0000-0000ED8A0000}"/>
    <cellStyle name="Normal 6 5 2 2 2 4 2" xfId="36247" xr:uid="{00000000-0005-0000-0000-0000EE8A0000}"/>
    <cellStyle name="Normal 6 5 2 2 2 4 3" xfId="36248" xr:uid="{00000000-0005-0000-0000-0000EF8A0000}"/>
    <cellStyle name="Normal 6 5 2 2 2 4 4" xfId="36249" xr:uid="{00000000-0005-0000-0000-0000F08A0000}"/>
    <cellStyle name="Normal 6 5 2 2 2 5" xfId="36250" xr:uid="{00000000-0005-0000-0000-0000F18A0000}"/>
    <cellStyle name="Normal 6 5 2 2 2 5 2" xfId="36251" xr:uid="{00000000-0005-0000-0000-0000F28A0000}"/>
    <cellStyle name="Normal 6 5 2 2 2 5 3" xfId="36252" xr:uid="{00000000-0005-0000-0000-0000F38A0000}"/>
    <cellStyle name="Normal 6 5 2 2 2 5 4" xfId="36253" xr:uid="{00000000-0005-0000-0000-0000F48A0000}"/>
    <cellStyle name="Normal 6 5 2 2 2 6" xfId="36254" xr:uid="{00000000-0005-0000-0000-0000F58A0000}"/>
    <cellStyle name="Normal 6 5 2 2 2 6 2" xfId="36255" xr:uid="{00000000-0005-0000-0000-0000F68A0000}"/>
    <cellStyle name="Normal 6 5 2 2 2 6 3" xfId="36256" xr:uid="{00000000-0005-0000-0000-0000F78A0000}"/>
    <cellStyle name="Normal 6 5 2 2 2 6 4" xfId="36257" xr:uid="{00000000-0005-0000-0000-0000F88A0000}"/>
    <cellStyle name="Normal 6 5 2 2 2 7" xfId="36258" xr:uid="{00000000-0005-0000-0000-0000F98A0000}"/>
    <cellStyle name="Normal 6 5 2 2 2 7 2" xfId="36259" xr:uid="{00000000-0005-0000-0000-0000FA8A0000}"/>
    <cellStyle name="Normal 6 5 2 2 2 7 3" xfId="36260" xr:uid="{00000000-0005-0000-0000-0000FB8A0000}"/>
    <cellStyle name="Normal 6 5 2 2 2 8" xfId="36261" xr:uid="{00000000-0005-0000-0000-0000FC8A0000}"/>
    <cellStyle name="Normal 6 5 2 2 2 9" xfId="36262" xr:uid="{00000000-0005-0000-0000-0000FD8A0000}"/>
    <cellStyle name="Normal 6 5 2 2 3" xfId="1687" xr:uid="{00000000-0005-0000-0000-0000FE8A0000}"/>
    <cellStyle name="Normal 6 5 2 2 3 2" xfId="36263" xr:uid="{00000000-0005-0000-0000-0000FF8A0000}"/>
    <cellStyle name="Normal 6 5 2 2 3 2 2" xfId="36264" xr:uid="{00000000-0005-0000-0000-0000008B0000}"/>
    <cellStyle name="Normal 6 5 2 2 3 2 2 2" xfId="36265" xr:uid="{00000000-0005-0000-0000-0000018B0000}"/>
    <cellStyle name="Normal 6 5 2 2 3 2 2 3" xfId="36266" xr:uid="{00000000-0005-0000-0000-0000028B0000}"/>
    <cellStyle name="Normal 6 5 2 2 3 2 2 4" xfId="36267" xr:uid="{00000000-0005-0000-0000-0000038B0000}"/>
    <cellStyle name="Normal 6 5 2 2 3 2 3" xfId="36268" xr:uid="{00000000-0005-0000-0000-0000048B0000}"/>
    <cellStyle name="Normal 6 5 2 2 3 2 3 2" xfId="36269" xr:uid="{00000000-0005-0000-0000-0000058B0000}"/>
    <cellStyle name="Normal 6 5 2 2 3 2 3 3" xfId="36270" xr:uid="{00000000-0005-0000-0000-0000068B0000}"/>
    <cellStyle name="Normal 6 5 2 2 3 2 4" xfId="36271" xr:uid="{00000000-0005-0000-0000-0000078B0000}"/>
    <cellStyle name="Normal 6 5 2 2 3 2 5" xfId="36272" xr:uid="{00000000-0005-0000-0000-0000088B0000}"/>
    <cellStyle name="Normal 6 5 2 2 3 2 6" xfId="36273" xr:uid="{00000000-0005-0000-0000-0000098B0000}"/>
    <cellStyle name="Normal 6 5 2 2 3 3" xfId="36274" xr:uid="{00000000-0005-0000-0000-00000A8B0000}"/>
    <cellStyle name="Normal 6 5 2 2 3 3 2" xfId="36275" xr:uid="{00000000-0005-0000-0000-00000B8B0000}"/>
    <cellStyle name="Normal 6 5 2 2 3 3 3" xfId="36276" xr:uid="{00000000-0005-0000-0000-00000C8B0000}"/>
    <cellStyle name="Normal 6 5 2 2 3 3 4" xfId="36277" xr:uid="{00000000-0005-0000-0000-00000D8B0000}"/>
    <cellStyle name="Normal 6 5 2 2 3 4" xfId="36278" xr:uid="{00000000-0005-0000-0000-00000E8B0000}"/>
    <cellStyle name="Normal 6 5 2 2 3 4 2" xfId="36279" xr:uid="{00000000-0005-0000-0000-00000F8B0000}"/>
    <cellStyle name="Normal 6 5 2 2 3 4 3" xfId="36280" xr:uid="{00000000-0005-0000-0000-0000108B0000}"/>
    <cellStyle name="Normal 6 5 2 2 3 4 4" xfId="36281" xr:uid="{00000000-0005-0000-0000-0000118B0000}"/>
    <cellStyle name="Normal 6 5 2 2 3 5" xfId="36282" xr:uid="{00000000-0005-0000-0000-0000128B0000}"/>
    <cellStyle name="Normal 6 5 2 2 3 5 2" xfId="36283" xr:uid="{00000000-0005-0000-0000-0000138B0000}"/>
    <cellStyle name="Normal 6 5 2 2 3 5 3" xfId="36284" xr:uid="{00000000-0005-0000-0000-0000148B0000}"/>
    <cellStyle name="Normal 6 5 2 2 3 5 4" xfId="36285" xr:uid="{00000000-0005-0000-0000-0000158B0000}"/>
    <cellStyle name="Normal 6 5 2 2 3 6" xfId="36286" xr:uid="{00000000-0005-0000-0000-0000168B0000}"/>
    <cellStyle name="Normal 6 5 2 2 3 6 2" xfId="36287" xr:uid="{00000000-0005-0000-0000-0000178B0000}"/>
    <cellStyle name="Normal 6 5 2 2 3 6 3" xfId="36288" xr:uid="{00000000-0005-0000-0000-0000188B0000}"/>
    <cellStyle name="Normal 6 5 2 2 3 7" xfId="36289" xr:uid="{00000000-0005-0000-0000-0000198B0000}"/>
    <cellStyle name="Normal 6 5 2 2 3 8" xfId="36290" xr:uid="{00000000-0005-0000-0000-00001A8B0000}"/>
    <cellStyle name="Normal 6 5 2 2 3 9" xfId="36291" xr:uid="{00000000-0005-0000-0000-00001B8B0000}"/>
    <cellStyle name="Normal 6 5 2 2 4" xfId="36292" xr:uid="{00000000-0005-0000-0000-00001C8B0000}"/>
    <cellStyle name="Normal 6 5 2 2 4 2" xfId="36293" xr:uid="{00000000-0005-0000-0000-00001D8B0000}"/>
    <cellStyle name="Normal 6 5 2 2 4 2 2" xfId="36294" xr:uid="{00000000-0005-0000-0000-00001E8B0000}"/>
    <cellStyle name="Normal 6 5 2 2 4 2 3" xfId="36295" xr:uid="{00000000-0005-0000-0000-00001F8B0000}"/>
    <cellStyle name="Normal 6 5 2 2 4 2 4" xfId="36296" xr:uid="{00000000-0005-0000-0000-0000208B0000}"/>
    <cellStyle name="Normal 6 5 2 2 4 3" xfId="36297" xr:uid="{00000000-0005-0000-0000-0000218B0000}"/>
    <cellStyle name="Normal 6 5 2 2 4 3 2" xfId="36298" xr:uid="{00000000-0005-0000-0000-0000228B0000}"/>
    <cellStyle name="Normal 6 5 2 2 4 3 3" xfId="36299" xr:uid="{00000000-0005-0000-0000-0000238B0000}"/>
    <cellStyle name="Normal 6 5 2 2 4 4" xfId="36300" xr:uid="{00000000-0005-0000-0000-0000248B0000}"/>
    <cellStyle name="Normal 6 5 2 2 4 5" xfId="36301" xr:uid="{00000000-0005-0000-0000-0000258B0000}"/>
    <cellStyle name="Normal 6 5 2 2 4 6" xfId="36302" xr:uid="{00000000-0005-0000-0000-0000268B0000}"/>
    <cellStyle name="Normal 6 5 2 2 5" xfId="36303" xr:uid="{00000000-0005-0000-0000-0000278B0000}"/>
    <cellStyle name="Normal 6 5 2 2 5 2" xfId="36304" xr:uid="{00000000-0005-0000-0000-0000288B0000}"/>
    <cellStyle name="Normal 6 5 2 2 5 3" xfId="36305" xr:uid="{00000000-0005-0000-0000-0000298B0000}"/>
    <cellStyle name="Normal 6 5 2 2 5 4" xfId="36306" xr:uid="{00000000-0005-0000-0000-00002A8B0000}"/>
    <cellStyle name="Normal 6 5 2 2 6" xfId="36307" xr:uid="{00000000-0005-0000-0000-00002B8B0000}"/>
    <cellStyle name="Normal 6 5 2 2 6 2" xfId="36308" xr:uid="{00000000-0005-0000-0000-00002C8B0000}"/>
    <cellStyle name="Normal 6 5 2 2 6 3" xfId="36309" xr:uid="{00000000-0005-0000-0000-00002D8B0000}"/>
    <cellStyle name="Normal 6 5 2 2 6 4" xfId="36310" xr:uid="{00000000-0005-0000-0000-00002E8B0000}"/>
    <cellStyle name="Normal 6 5 2 2 7" xfId="36311" xr:uid="{00000000-0005-0000-0000-00002F8B0000}"/>
    <cellStyle name="Normal 6 5 2 2 7 2" xfId="36312" xr:uid="{00000000-0005-0000-0000-0000308B0000}"/>
    <cellStyle name="Normal 6 5 2 2 7 3" xfId="36313" xr:uid="{00000000-0005-0000-0000-0000318B0000}"/>
    <cellStyle name="Normal 6 5 2 2 7 4" xfId="36314" xr:uid="{00000000-0005-0000-0000-0000328B0000}"/>
    <cellStyle name="Normal 6 5 2 2 8" xfId="36315" xr:uid="{00000000-0005-0000-0000-0000338B0000}"/>
    <cellStyle name="Normal 6 5 2 2 8 2" xfId="36316" xr:uid="{00000000-0005-0000-0000-0000348B0000}"/>
    <cellStyle name="Normal 6 5 2 2 8 3" xfId="36317" xr:uid="{00000000-0005-0000-0000-0000358B0000}"/>
    <cellStyle name="Normal 6 5 2 2 9" xfId="36318" xr:uid="{00000000-0005-0000-0000-0000368B0000}"/>
    <cellStyle name="Normal 6 5 2 3" xfId="807" xr:uid="{00000000-0005-0000-0000-0000378B0000}"/>
    <cellStyle name="Normal 6 5 2 3 10" xfId="36319" xr:uid="{00000000-0005-0000-0000-0000388B0000}"/>
    <cellStyle name="Normal 6 5 2 3 2" xfId="1689" xr:uid="{00000000-0005-0000-0000-0000398B0000}"/>
    <cellStyle name="Normal 6 5 2 3 2 2" xfId="36320" xr:uid="{00000000-0005-0000-0000-00003A8B0000}"/>
    <cellStyle name="Normal 6 5 2 3 2 2 2" xfId="36321" xr:uid="{00000000-0005-0000-0000-00003B8B0000}"/>
    <cellStyle name="Normal 6 5 2 3 2 2 2 2" xfId="36322" xr:uid="{00000000-0005-0000-0000-00003C8B0000}"/>
    <cellStyle name="Normal 6 5 2 3 2 2 2 3" xfId="36323" xr:uid="{00000000-0005-0000-0000-00003D8B0000}"/>
    <cellStyle name="Normal 6 5 2 3 2 2 2 4" xfId="36324" xr:uid="{00000000-0005-0000-0000-00003E8B0000}"/>
    <cellStyle name="Normal 6 5 2 3 2 2 3" xfId="36325" xr:uid="{00000000-0005-0000-0000-00003F8B0000}"/>
    <cellStyle name="Normal 6 5 2 3 2 2 3 2" xfId="36326" xr:uid="{00000000-0005-0000-0000-0000408B0000}"/>
    <cellStyle name="Normal 6 5 2 3 2 2 3 3" xfId="36327" xr:uid="{00000000-0005-0000-0000-0000418B0000}"/>
    <cellStyle name="Normal 6 5 2 3 2 2 4" xfId="36328" xr:uid="{00000000-0005-0000-0000-0000428B0000}"/>
    <cellStyle name="Normal 6 5 2 3 2 2 5" xfId="36329" xr:uid="{00000000-0005-0000-0000-0000438B0000}"/>
    <cellStyle name="Normal 6 5 2 3 2 2 6" xfId="36330" xr:uid="{00000000-0005-0000-0000-0000448B0000}"/>
    <cellStyle name="Normal 6 5 2 3 2 3" xfId="36331" xr:uid="{00000000-0005-0000-0000-0000458B0000}"/>
    <cellStyle name="Normal 6 5 2 3 2 3 2" xfId="36332" xr:uid="{00000000-0005-0000-0000-0000468B0000}"/>
    <cellStyle name="Normal 6 5 2 3 2 3 3" xfId="36333" xr:uid="{00000000-0005-0000-0000-0000478B0000}"/>
    <cellStyle name="Normal 6 5 2 3 2 3 4" xfId="36334" xr:uid="{00000000-0005-0000-0000-0000488B0000}"/>
    <cellStyle name="Normal 6 5 2 3 2 4" xfId="36335" xr:uid="{00000000-0005-0000-0000-0000498B0000}"/>
    <cellStyle name="Normal 6 5 2 3 2 4 2" xfId="36336" xr:uid="{00000000-0005-0000-0000-00004A8B0000}"/>
    <cellStyle name="Normal 6 5 2 3 2 4 3" xfId="36337" xr:uid="{00000000-0005-0000-0000-00004B8B0000}"/>
    <cellStyle name="Normal 6 5 2 3 2 4 4" xfId="36338" xr:uid="{00000000-0005-0000-0000-00004C8B0000}"/>
    <cellStyle name="Normal 6 5 2 3 2 5" xfId="36339" xr:uid="{00000000-0005-0000-0000-00004D8B0000}"/>
    <cellStyle name="Normal 6 5 2 3 2 5 2" xfId="36340" xr:uid="{00000000-0005-0000-0000-00004E8B0000}"/>
    <cellStyle name="Normal 6 5 2 3 2 5 3" xfId="36341" xr:uid="{00000000-0005-0000-0000-00004F8B0000}"/>
    <cellStyle name="Normal 6 5 2 3 2 5 4" xfId="36342" xr:uid="{00000000-0005-0000-0000-0000508B0000}"/>
    <cellStyle name="Normal 6 5 2 3 2 6" xfId="36343" xr:uid="{00000000-0005-0000-0000-0000518B0000}"/>
    <cellStyle name="Normal 6 5 2 3 2 6 2" xfId="36344" xr:uid="{00000000-0005-0000-0000-0000528B0000}"/>
    <cellStyle name="Normal 6 5 2 3 2 6 3" xfId="36345" xr:uid="{00000000-0005-0000-0000-0000538B0000}"/>
    <cellStyle name="Normal 6 5 2 3 2 7" xfId="36346" xr:uid="{00000000-0005-0000-0000-0000548B0000}"/>
    <cellStyle name="Normal 6 5 2 3 2 8" xfId="36347" xr:uid="{00000000-0005-0000-0000-0000558B0000}"/>
    <cellStyle name="Normal 6 5 2 3 2 9" xfId="36348" xr:uid="{00000000-0005-0000-0000-0000568B0000}"/>
    <cellStyle name="Normal 6 5 2 3 3" xfId="36349" xr:uid="{00000000-0005-0000-0000-0000578B0000}"/>
    <cellStyle name="Normal 6 5 2 3 3 2" xfId="36350" xr:uid="{00000000-0005-0000-0000-0000588B0000}"/>
    <cellStyle name="Normal 6 5 2 3 3 2 2" xfId="36351" xr:uid="{00000000-0005-0000-0000-0000598B0000}"/>
    <cellStyle name="Normal 6 5 2 3 3 2 3" xfId="36352" xr:uid="{00000000-0005-0000-0000-00005A8B0000}"/>
    <cellStyle name="Normal 6 5 2 3 3 2 4" xfId="36353" xr:uid="{00000000-0005-0000-0000-00005B8B0000}"/>
    <cellStyle name="Normal 6 5 2 3 3 3" xfId="36354" xr:uid="{00000000-0005-0000-0000-00005C8B0000}"/>
    <cellStyle name="Normal 6 5 2 3 3 3 2" xfId="36355" xr:uid="{00000000-0005-0000-0000-00005D8B0000}"/>
    <cellStyle name="Normal 6 5 2 3 3 3 3" xfId="36356" xr:uid="{00000000-0005-0000-0000-00005E8B0000}"/>
    <cellStyle name="Normal 6 5 2 3 3 4" xfId="36357" xr:uid="{00000000-0005-0000-0000-00005F8B0000}"/>
    <cellStyle name="Normal 6 5 2 3 3 5" xfId="36358" xr:uid="{00000000-0005-0000-0000-0000608B0000}"/>
    <cellStyle name="Normal 6 5 2 3 3 6" xfId="36359" xr:uid="{00000000-0005-0000-0000-0000618B0000}"/>
    <cellStyle name="Normal 6 5 2 3 4" xfId="36360" xr:uid="{00000000-0005-0000-0000-0000628B0000}"/>
    <cellStyle name="Normal 6 5 2 3 4 2" xfId="36361" xr:uid="{00000000-0005-0000-0000-0000638B0000}"/>
    <cellStyle name="Normal 6 5 2 3 4 3" xfId="36362" xr:uid="{00000000-0005-0000-0000-0000648B0000}"/>
    <cellStyle name="Normal 6 5 2 3 4 4" xfId="36363" xr:uid="{00000000-0005-0000-0000-0000658B0000}"/>
    <cellStyle name="Normal 6 5 2 3 5" xfId="36364" xr:uid="{00000000-0005-0000-0000-0000668B0000}"/>
    <cellStyle name="Normal 6 5 2 3 5 2" xfId="36365" xr:uid="{00000000-0005-0000-0000-0000678B0000}"/>
    <cellStyle name="Normal 6 5 2 3 5 3" xfId="36366" xr:uid="{00000000-0005-0000-0000-0000688B0000}"/>
    <cellStyle name="Normal 6 5 2 3 5 4" xfId="36367" xr:uid="{00000000-0005-0000-0000-0000698B0000}"/>
    <cellStyle name="Normal 6 5 2 3 6" xfId="36368" xr:uid="{00000000-0005-0000-0000-00006A8B0000}"/>
    <cellStyle name="Normal 6 5 2 3 6 2" xfId="36369" xr:uid="{00000000-0005-0000-0000-00006B8B0000}"/>
    <cellStyle name="Normal 6 5 2 3 6 3" xfId="36370" xr:uid="{00000000-0005-0000-0000-00006C8B0000}"/>
    <cellStyle name="Normal 6 5 2 3 6 4" xfId="36371" xr:uid="{00000000-0005-0000-0000-00006D8B0000}"/>
    <cellStyle name="Normal 6 5 2 3 7" xfId="36372" xr:uid="{00000000-0005-0000-0000-00006E8B0000}"/>
    <cellStyle name="Normal 6 5 2 3 7 2" xfId="36373" xr:uid="{00000000-0005-0000-0000-00006F8B0000}"/>
    <cellStyle name="Normal 6 5 2 3 7 3" xfId="36374" xr:uid="{00000000-0005-0000-0000-0000708B0000}"/>
    <cellStyle name="Normal 6 5 2 3 8" xfId="36375" xr:uid="{00000000-0005-0000-0000-0000718B0000}"/>
    <cellStyle name="Normal 6 5 2 3 9" xfId="36376" xr:uid="{00000000-0005-0000-0000-0000728B0000}"/>
    <cellStyle name="Normal 6 5 2 4" xfId="1686" xr:uid="{00000000-0005-0000-0000-0000738B0000}"/>
    <cellStyle name="Normal 6 5 2 4 2" xfId="36377" xr:uid="{00000000-0005-0000-0000-0000748B0000}"/>
    <cellStyle name="Normal 6 5 2 4 2 2" xfId="36378" xr:uid="{00000000-0005-0000-0000-0000758B0000}"/>
    <cellStyle name="Normal 6 5 2 4 2 2 2" xfId="36379" xr:uid="{00000000-0005-0000-0000-0000768B0000}"/>
    <cellStyle name="Normal 6 5 2 4 2 2 3" xfId="36380" xr:uid="{00000000-0005-0000-0000-0000778B0000}"/>
    <cellStyle name="Normal 6 5 2 4 2 2 4" xfId="36381" xr:uid="{00000000-0005-0000-0000-0000788B0000}"/>
    <cellStyle name="Normal 6 5 2 4 2 3" xfId="36382" xr:uid="{00000000-0005-0000-0000-0000798B0000}"/>
    <cellStyle name="Normal 6 5 2 4 2 3 2" xfId="36383" xr:uid="{00000000-0005-0000-0000-00007A8B0000}"/>
    <cellStyle name="Normal 6 5 2 4 2 3 3" xfId="36384" xr:uid="{00000000-0005-0000-0000-00007B8B0000}"/>
    <cellStyle name="Normal 6 5 2 4 2 4" xfId="36385" xr:uid="{00000000-0005-0000-0000-00007C8B0000}"/>
    <cellStyle name="Normal 6 5 2 4 2 5" xfId="36386" xr:uid="{00000000-0005-0000-0000-00007D8B0000}"/>
    <cellStyle name="Normal 6 5 2 4 2 6" xfId="36387" xr:uid="{00000000-0005-0000-0000-00007E8B0000}"/>
    <cellStyle name="Normal 6 5 2 4 3" xfId="36388" xr:uid="{00000000-0005-0000-0000-00007F8B0000}"/>
    <cellStyle name="Normal 6 5 2 4 3 2" xfId="36389" xr:uid="{00000000-0005-0000-0000-0000808B0000}"/>
    <cellStyle name="Normal 6 5 2 4 3 3" xfId="36390" xr:uid="{00000000-0005-0000-0000-0000818B0000}"/>
    <cellStyle name="Normal 6 5 2 4 3 4" xfId="36391" xr:uid="{00000000-0005-0000-0000-0000828B0000}"/>
    <cellStyle name="Normal 6 5 2 4 4" xfId="36392" xr:uid="{00000000-0005-0000-0000-0000838B0000}"/>
    <cellStyle name="Normal 6 5 2 4 4 2" xfId="36393" xr:uid="{00000000-0005-0000-0000-0000848B0000}"/>
    <cellStyle name="Normal 6 5 2 4 4 3" xfId="36394" xr:uid="{00000000-0005-0000-0000-0000858B0000}"/>
    <cellStyle name="Normal 6 5 2 4 4 4" xfId="36395" xr:uid="{00000000-0005-0000-0000-0000868B0000}"/>
    <cellStyle name="Normal 6 5 2 4 5" xfId="36396" xr:uid="{00000000-0005-0000-0000-0000878B0000}"/>
    <cellStyle name="Normal 6 5 2 4 5 2" xfId="36397" xr:uid="{00000000-0005-0000-0000-0000888B0000}"/>
    <cellStyle name="Normal 6 5 2 4 5 3" xfId="36398" xr:uid="{00000000-0005-0000-0000-0000898B0000}"/>
    <cellStyle name="Normal 6 5 2 4 5 4" xfId="36399" xr:uid="{00000000-0005-0000-0000-00008A8B0000}"/>
    <cellStyle name="Normal 6 5 2 4 6" xfId="36400" xr:uid="{00000000-0005-0000-0000-00008B8B0000}"/>
    <cellStyle name="Normal 6 5 2 4 6 2" xfId="36401" xr:uid="{00000000-0005-0000-0000-00008C8B0000}"/>
    <cellStyle name="Normal 6 5 2 4 6 3" xfId="36402" xr:uid="{00000000-0005-0000-0000-00008D8B0000}"/>
    <cellStyle name="Normal 6 5 2 4 7" xfId="36403" xr:uid="{00000000-0005-0000-0000-00008E8B0000}"/>
    <cellStyle name="Normal 6 5 2 4 8" xfId="36404" xr:uid="{00000000-0005-0000-0000-00008F8B0000}"/>
    <cellStyle name="Normal 6 5 2 4 9" xfId="36405" xr:uid="{00000000-0005-0000-0000-0000908B0000}"/>
    <cellStyle name="Normal 6 5 2 5" xfId="36406" xr:uid="{00000000-0005-0000-0000-0000918B0000}"/>
    <cellStyle name="Normal 6 5 2 5 2" xfId="36407" xr:uid="{00000000-0005-0000-0000-0000928B0000}"/>
    <cellStyle name="Normal 6 5 2 5 2 2" xfId="36408" xr:uid="{00000000-0005-0000-0000-0000938B0000}"/>
    <cellStyle name="Normal 6 5 2 5 2 2 2" xfId="36409" xr:uid="{00000000-0005-0000-0000-0000948B0000}"/>
    <cellStyle name="Normal 6 5 2 5 2 2 3" xfId="36410" xr:uid="{00000000-0005-0000-0000-0000958B0000}"/>
    <cellStyle name="Normal 6 5 2 5 2 2 4" xfId="36411" xr:uid="{00000000-0005-0000-0000-0000968B0000}"/>
    <cellStyle name="Normal 6 5 2 5 2 3" xfId="36412" xr:uid="{00000000-0005-0000-0000-0000978B0000}"/>
    <cellStyle name="Normal 6 5 2 5 2 3 2" xfId="36413" xr:uid="{00000000-0005-0000-0000-0000988B0000}"/>
    <cellStyle name="Normal 6 5 2 5 2 3 3" xfId="36414" xr:uid="{00000000-0005-0000-0000-0000998B0000}"/>
    <cellStyle name="Normal 6 5 2 5 2 4" xfId="36415" xr:uid="{00000000-0005-0000-0000-00009A8B0000}"/>
    <cellStyle name="Normal 6 5 2 5 2 5" xfId="36416" xr:uid="{00000000-0005-0000-0000-00009B8B0000}"/>
    <cellStyle name="Normal 6 5 2 5 2 6" xfId="36417" xr:uid="{00000000-0005-0000-0000-00009C8B0000}"/>
    <cellStyle name="Normal 6 5 2 5 3" xfId="36418" xr:uid="{00000000-0005-0000-0000-00009D8B0000}"/>
    <cellStyle name="Normal 6 5 2 5 3 2" xfId="36419" xr:uid="{00000000-0005-0000-0000-00009E8B0000}"/>
    <cellStyle name="Normal 6 5 2 5 3 3" xfId="36420" xr:uid="{00000000-0005-0000-0000-00009F8B0000}"/>
    <cellStyle name="Normal 6 5 2 5 3 4" xfId="36421" xr:uid="{00000000-0005-0000-0000-0000A08B0000}"/>
    <cellStyle name="Normal 6 5 2 5 4" xfId="36422" xr:uid="{00000000-0005-0000-0000-0000A18B0000}"/>
    <cellStyle name="Normal 6 5 2 5 4 2" xfId="36423" xr:uid="{00000000-0005-0000-0000-0000A28B0000}"/>
    <cellStyle name="Normal 6 5 2 5 4 3" xfId="36424" xr:uid="{00000000-0005-0000-0000-0000A38B0000}"/>
    <cellStyle name="Normal 6 5 2 5 4 4" xfId="36425" xr:uid="{00000000-0005-0000-0000-0000A48B0000}"/>
    <cellStyle name="Normal 6 5 2 5 5" xfId="36426" xr:uid="{00000000-0005-0000-0000-0000A58B0000}"/>
    <cellStyle name="Normal 6 5 2 5 5 2" xfId="36427" xr:uid="{00000000-0005-0000-0000-0000A68B0000}"/>
    <cellStyle name="Normal 6 5 2 5 5 3" xfId="36428" xr:uid="{00000000-0005-0000-0000-0000A78B0000}"/>
    <cellStyle name="Normal 6 5 2 5 5 4" xfId="36429" xr:uid="{00000000-0005-0000-0000-0000A88B0000}"/>
    <cellStyle name="Normal 6 5 2 5 6" xfId="36430" xr:uid="{00000000-0005-0000-0000-0000A98B0000}"/>
    <cellStyle name="Normal 6 5 2 5 6 2" xfId="36431" xr:uid="{00000000-0005-0000-0000-0000AA8B0000}"/>
    <cellStyle name="Normal 6 5 2 5 6 3" xfId="36432" xr:uid="{00000000-0005-0000-0000-0000AB8B0000}"/>
    <cellStyle name="Normal 6 5 2 5 7" xfId="36433" xr:uid="{00000000-0005-0000-0000-0000AC8B0000}"/>
    <cellStyle name="Normal 6 5 2 5 8" xfId="36434" xr:uid="{00000000-0005-0000-0000-0000AD8B0000}"/>
    <cellStyle name="Normal 6 5 2 5 9" xfId="36435" xr:uid="{00000000-0005-0000-0000-0000AE8B0000}"/>
    <cellStyle name="Normal 6 5 2 6" xfId="36436" xr:uid="{00000000-0005-0000-0000-0000AF8B0000}"/>
    <cellStyle name="Normal 6 5 2 6 2" xfId="36437" xr:uid="{00000000-0005-0000-0000-0000B08B0000}"/>
    <cellStyle name="Normal 6 5 2 6 2 2" xfId="36438" xr:uid="{00000000-0005-0000-0000-0000B18B0000}"/>
    <cellStyle name="Normal 6 5 2 6 2 2 2" xfId="36439" xr:uid="{00000000-0005-0000-0000-0000B28B0000}"/>
    <cellStyle name="Normal 6 5 2 6 2 2 3" xfId="36440" xr:uid="{00000000-0005-0000-0000-0000B38B0000}"/>
    <cellStyle name="Normal 6 5 2 6 2 2 4" xfId="36441" xr:uid="{00000000-0005-0000-0000-0000B48B0000}"/>
    <cellStyle name="Normal 6 5 2 6 2 3" xfId="36442" xr:uid="{00000000-0005-0000-0000-0000B58B0000}"/>
    <cellStyle name="Normal 6 5 2 6 2 3 2" xfId="36443" xr:uid="{00000000-0005-0000-0000-0000B68B0000}"/>
    <cellStyle name="Normal 6 5 2 6 2 3 3" xfId="36444" xr:uid="{00000000-0005-0000-0000-0000B78B0000}"/>
    <cellStyle name="Normal 6 5 2 6 2 4" xfId="36445" xr:uid="{00000000-0005-0000-0000-0000B88B0000}"/>
    <cellStyle name="Normal 6 5 2 6 2 5" xfId="36446" xr:uid="{00000000-0005-0000-0000-0000B98B0000}"/>
    <cellStyle name="Normal 6 5 2 6 2 6" xfId="36447" xr:uid="{00000000-0005-0000-0000-0000BA8B0000}"/>
    <cellStyle name="Normal 6 5 2 6 3" xfId="36448" xr:uid="{00000000-0005-0000-0000-0000BB8B0000}"/>
    <cellStyle name="Normal 6 5 2 6 3 2" xfId="36449" xr:uid="{00000000-0005-0000-0000-0000BC8B0000}"/>
    <cellStyle name="Normal 6 5 2 6 3 3" xfId="36450" xr:uid="{00000000-0005-0000-0000-0000BD8B0000}"/>
    <cellStyle name="Normal 6 5 2 6 3 4" xfId="36451" xr:uid="{00000000-0005-0000-0000-0000BE8B0000}"/>
    <cellStyle name="Normal 6 5 2 6 4" xfId="36452" xr:uid="{00000000-0005-0000-0000-0000BF8B0000}"/>
    <cellStyle name="Normal 6 5 2 6 4 2" xfId="36453" xr:uid="{00000000-0005-0000-0000-0000C08B0000}"/>
    <cellStyle name="Normal 6 5 2 6 4 3" xfId="36454" xr:uid="{00000000-0005-0000-0000-0000C18B0000}"/>
    <cellStyle name="Normal 6 5 2 6 4 4" xfId="36455" xr:uid="{00000000-0005-0000-0000-0000C28B0000}"/>
    <cellStyle name="Normal 6 5 2 6 5" xfId="36456" xr:uid="{00000000-0005-0000-0000-0000C38B0000}"/>
    <cellStyle name="Normal 6 5 2 6 5 2" xfId="36457" xr:uid="{00000000-0005-0000-0000-0000C48B0000}"/>
    <cellStyle name="Normal 6 5 2 6 5 3" xfId="36458" xr:uid="{00000000-0005-0000-0000-0000C58B0000}"/>
    <cellStyle name="Normal 6 5 2 6 6" xfId="36459" xr:uid="{00000000-0005-0000-0000-0000C68B0000}"/>
    <cellStyle name="Normal 6 5 2 6 7" xfId="36460" xr:uid="{00000000-0005-0000-0000-0000C78B0000}"/>
    <cellStyle name="Normal 6 5 2 6 8" xfId="36461" xr:uid="{00000000-0005-0000-0000-0000C88B0000}"/>
    <cellStyle name="Normal 6 5 2 7" xfId="36462" xr:uid="{00000000-0005-0000-0000-0000C98B0000}"/>
    <cellStyle name="Normal 6 5 2 7 2" xfId="36463" xr:uid="{00000000-0005-0000-0000-0000CA8B0000}"/>
    <cellStyle name="Normal 6 5 2 7 2 2" xfId="36464" xr:uid="{00000000-0005-0000-0000-0000CB8B0000}"/>
    <cellStyle name="Normal 6 5 2 7 2 3" xfId="36465" xr:uid="{00000000-0005-0000-0000-0000CC8B0000}"/>
    <cellStyle name="Normal 6 5 2 7 2 4" xfId="36466" xr:uid="{00000000-0005-0000-0000-0000CD8B0000}"/>
    <cellStyle name="Normal 6 5 2 7 3" xfId="36467" xr:uid="{00000000-0005-0000-0000-0000CE8B0000}"/>
    <cellStyle name="Normal 6 5 2 7 3 2" xfId="36468" xr:uid="{00000000-0005-0000-0000-0000CF8B0000}"/>
    <cellStyle name="Normal 6 5 2 7 3 3" xfId="36469" xr:uid="{00000000-0005-0000-0000-0000D08B0000}"/>
    <cellStyle name="Normal 6 5 2 7 4" xfId="36470" xr:uid="{00000000-0005-0000-0000-0000D18B0000}"/>
    <cellStyle name="Normal 6 5 2 7 5" xfId="36471" xr:uid="{00000000-0005-0000-0000-0000D28B0000}"/>
    <cellStyle name="Normal 6 5 2 7 6" xfId="36472" xr:uid="{00000000-0005-0000-0000-0000D38B0000}"/>
    <cellStyle name="Normal 6 5 2 8" xfId="36473" xr:uid="{00000000-0005-0000-0000-0000D48B0000}"/>
    <cellStyle name="Normal 6 5 2 8 2" xfId="36474" xr:uid="{00000000-0005-0000-0000-0000D58B0000}"/>
    <cellStyle name="Normal 6 5 2 8 3" xfId="36475" xr:uid="{00000000-0005-0000-0000-0000D68B0000}"/>
    <cellStyle name="Normal 6 5 2 8 4" xfId="36476" xr:uid="{00000000-0005-0000-0000-0000D78B0000}"/>
    <cellStyle name="Normal 6 5 2 9" xfId="36477" xr:uid="{00000000-0005-0000-0000-0000D88B0000}"/>
    <cellStyle name="Normal 6 5 2 9 2" xfId="36478" xr:uid="{00000000-0005-0000-0000-0000D98B0000}"/>
    <cellStyle name="Normal 6 5 2 9 3" xfId="36479" xr:uid="{00000000-0005-0000-0000-0000DA8B0000}"/>
    <cellStyle name="Normal 6 5 2 9 4" xfId="36480" xr:uid="{00000000-0005-0000-0000-0000DB8B0000}"/>
    <cellStyle name="Normal 6 5 3" xfId="556" xr:uid="{00000000-0005-0000-0000-0000DC8B0000}"/>
    <cellStyle name="Normal 6 5 3 10" xfId="36481" xr:uid="{00000000-0005-0000-0000-0000DD8B0000}"/>
    <cellStyle name="Normal 6 5 3 10 2" xfId="36482" xr:uid="{00000000-0005-0000-0000-0000DE8B0000}"/>
    <cellStyle name="Normal 6 5 3 10 3" xfId="36483" xr:uid="{00000000-0005-0000-0000-0000DF8B0000}"/>
    <cellStyle name="Normal 6 5 3 10 4" xfId="36484" xr:uid="{00000000-0005-0000-0000-0000E08B0000}"/>
    <cellStyle name="Normal 6 5 3 11" xfId="36485" xr:uid="{00000000-0005-0000-0000-0000E18B0000}"/>
    <cellStyle name="Normal 6 5 3 11 2" xfId="36486" xr:uid="{00000000-0005-0000-0000-0000E28B0000}"/>
    <cellStyle name="Normal 6 5 3 11 3" xfId="36487" xr:uid="{00000000-0005-0000-0000-0000E38B0000}"/>
    <cellStyle name="Normal 6 5 3 12" xfId="36488" xr:uid="{00000000-0005-0000-0000-0000E48B0000}"/>
    <cellStyle name="Normal 6 5 3 13" xfId="36489" xr:uid="{00000000-0005-0000-0000-0000E58B0000}"/>
    <cellStyle name="Normal 6 5 3 14" xfId="36490" xr:uid="{00000000-0005-0000-0000-0000E68B0000}"/>
    <cellStyle name="Normal 6 5 3 2" xfId="697" xr:uid="{00000000-0005-0000-0000-0000E78B0000}"/>
    <cellStyle name="Normal 6 5 3 2 10" xfId="36491" xr:uid="{00000000-0005-0000-0000-0000E88B0000}"/>
    <cellStyle name="Normal 6 5 3 2 11" xfId="36492" xr:uid="{00000000-0005-0000-0000-0000E98B0000}"/>
    <cellStyle name="Normal 6 5 3 2 2" xfId="1162" xr:uid="{00000000-0005-0000-0000-0000EA8B0000}"/>
    <cellStyle name="Normal 6 5 3 2 2 10" xfId="36493" xr:uid="{00000000-0005-0000-0000-0000EB8B0000}"/>
    <cellStyle name="Normal 6 5 3 2 2 2" xfId="1692" xr:uid="{00000000-0005-0000-0000-0000EC8B0000}"/>
    <cellStyle name="Normal 6 5 3 2 2 2 2" xfId="36494" xr:uid="{00000000-0005-0000-0000-0000ED8B0000}"/>
    <cellStyle name="Normal 6 5 3 2 2 2 2 2" xfId="36495" xr:uid="{00000000-0005-0000-0000-0000EE8B0000}"/>
    <cellStyle name="Normal 6 5 3 2 2 2 2 2 2" xfId="36496" xr:uid="{00000000-0005-0000-0000-0000EF8B0000}"/>
    <cellStyle name="Normal 6 5 3 2 2 2 2 2 3" xfId="36497" xr:uid="{00000000-0005-0000-0000-0000F08B0000}"/>
    <cellStyle name="Normal 6 5 3 2 2 2 2 2 4" xfId="36498" xr:uid="{00000000-0005-0000-0000-0000F18B0000}"/>
    <cellStyle name="Normal 6 5 3 2 2 2 2 3" xfId="36499" xr:uid="{00000000-0005-0000-0000-0000F28B0000}"/>
    <cellStyle name="Normal 6 5 3 2 2 2 2 3 2" xfId="36500" xr:uid="{00000000-0005-0000-0000-0000F38B0000}"/>
    <cellStyle name="Normal 6 5 3 2 2 2 2 3 3" xfId="36501" xr:uid="{00000000-0005-0000-0000-0000F48B0000}"/>
    <cellStyle name="Normal 6 5 3 2 2 2 2 4" xfId="36502" xr:uid="{00000000-0005-0000-0000-0000F58B0000}"/>
    <cellStyle name="Normal 6 5 3 2 2 2 2 5" xfId="36503" xr:uid="{00000000-0005-0000-0000-0000F68B0000}"/>
    <cellStyle name="Normal 6 5 3 2 2 2 2 6" xfId="36504" xr:uid="{00000000-0005-0000-0000-0000F78B0000}"/>
    <cellStyle name="Normal 6 5 3 2 2 2 3" xfId="36505" xr:uid="{00000000-0005-0000-0000-0000F88B0000}"/>
    <cellStyle name="Normal 6 5 3 2 2 2 3 2" xfId="36506" xr:uid="{00000000-0005-0000-0000-0000F98B0000}"/>
    <cellStyle name="Normal 6 5 3 2 2 2 3 3" xfId="36507" xr:uid="{00000000-0005-0000-0000-0000FA8B0000}"/>
    <cellStyle name="Normal 6 5 3 2 2 2 3 4" xfId="36508" xr:uid="{00000000-0005-0000-0000-0000FB8B0000}"/>
    <cellStyle name="Normal 6 5 3 2 2 2 4" xfId="36509" xr:uid="{00000000-0005-0000-0000-0000FC8B0000}"/>
    <cellStyle name="Normal 6 5 3 2 2 2 4 2" xfId="36510" xr:uid="{00000000-0005-0000-0000-0000FD8B0000}"/>
    <cellStyle name="Normal 6 5 3 2 2 2 4 3" xfId="36511" xr:uid="{00000000-0005-0000-0000-0000FE8B0000}"/>
    <cellStyle name="Normal 6 5 3 2 2 2 4 4" xfId="36512" xr:uid="{00000000-0005-0000-0000-0000FF8B0000}"/>
    <cellStyle name="Normal 6 5 3 2 2 2 5" xfId="36513" xr:uid="{00000000-0005-0000-0000-0000008C0000}"/>
    <cellStyle name="Normal 6 5 3 2 2 2 5 2" xfId="36514" xr:uid="{00000000-0005-0000-0000-0000018C0000}"/>
    <cellStyle name="Normal 6 5 3 2 2 2 5 3" xfId="36515" xr:uid="{00000000-0005-0000-0000-0000028C0000}"/>
    <cellStyle name="Normal 6 5 3 2 2 2 5 4" xfId="36516" xr:uid="{00000000-0005-0000-0000-0000038C0000}"/>
    <cellStyle name="Normal 6 5 3 2 2 2 6" xfId="36517" xr:uid="{00000000-0005-0000-0000-0000048C0000}"/>
    <cellStyle name="Normal 6 5 3 2 2 2 6 2" xfId="36518" xr:uid="{00000000-0005-0000-0000-0000058C0000}"/>
    <cellStyle name="Normal 6 5 3 2 2 2 6 3" xfId="36519" xr:uid="{00000000-0005-0000-0000-0000068C0000}"/>
    <cellStyle name="Normal 6 5 3 2 2 2 7" xfId="36520" xr:uid="{00000000-0005-0000-0000-0000078C0000}"/>
    <cellStyle name="Normal 6 5 3 2 2 2 8" xfId="36521" xr:uid="{00000000-0005-0000-0000-0000088C0000}"/>
    <cellStyle name="Normal 6 5 3 2 2 2 9" xfId="36522" xr:uid="{00000000-0005-0000-0000-0000098C0000}"/>
    <cellStyle name="Normal 6 5 3 2 2 3" xfId="36523" xr:uid="{00000000-0005-0000-0000-00000A8C0000}"/>
    <cellStyle name="Normal 6 5 3 2 2 3 2" xfId="36524" xr:uid="{00000000-0005-0000-0000-00000B8C0000}"/>
    <cellStyle name="Normal 6 5 3 2 2 3 2 2" xfId="36525" xr:uid="{00000000-0005-0000-0000-00000C8C0000}"/>
    <cellStyle name="Normal 6 5 3 2 2 3 2 3" xfId="36526" xr:uid="{00000000-0005-0000-0000-00000D8C0000}"/>
    <cellStyle name="Normal 6 5 3 2 2 3 2 4" xfId="36527" xr:uid="{00000000-0005-0000-0000-00000E8C0000}"/>
    <cellStyle name="Normal 6 5 3 2 2 3 3" xfId="36528" xr:uid="{00000000-0005-0000-0000-00000F8C0000}"/>
    <cellStyle name="Normal 6 5 3 2 2 3 3 2" xfId="36529" xr:uid="{00000000-0005-0000-0000-0000108C0000}"/>
    <cellStyle name="Normal 6 5 3 2 2 3 3 3" xfId="36530" xr:uid="{00000000-0005-0000-0000-0000118C0000}"/>
    <cellStyle name="Normal 6 5 3 2 2 3 4" xfId="36531" xr:uid="{00000000-0005-0000-0000-0000128C0000}"/>
    <cellStyle name="Normal 6 5 3 2 2 3 5" xfId="36532" xr:uid="{00000000-0005-0000-0000-0000138C0000}"/>
    <cellStyle name="Normal 6 5 3 2 2 3 6" xfId="36533" xr:uid="{00000000-0005-0000-0000-0000148C0000}"/>
    <cellStyle name="Normal 6 5 3 2 2 4" xfId="36534" xr:uid="{00000000-0005-0000-0000-0000158C0000}"/>
    <cellStyle name="Normal 6 5 3 2 2 4 2" xfId="36535" xr:uid="{00000000-0005-0000-0000-0000168C0000}"/>
    <cellStyle name="Normal 6 5 3 2 2 4 3" xfId="36536" xr:uid="{00000000-0005-0000-0000-0000178C0000}"/>
    <cellStyle name="Normal 6 5 3 2 2 4 4" xfId="36537" xr:uid="{00000000-0005-0000-0000-0000188C0000}"/>
    <cellStyle name="Normal 6 5 3 2 2 5" xfId="36538" xr:uid="{00000000-0005-0000-0000-0000198C0000}"/>
    <cellStyle name="Normal 6 5 3 2 2 5 2" xfId="36539" xr:uid="{00000000-0005-0000-0000-00001A8C0000}"/>
    <cellStyle name="Normal 6 5 3 2 2 5 3" xfId="36540" xr:uid="{00000000-0005-0000-0000-00001B8C0000}"/>
    <cellStyle name="Normal 6 5 3 2 2 5 4" xfId="36541" xr:uid="{00000000-0005-0000-0000-00001C8C0000}"/>
    <cellStyle name="Normal 6 5 3 2 2 6" xfId="36542" xr:uid="{00000000-0005-0000-0000-00001D8C0000}"/>
    <cellStyle name="Normal 6 5 3 2 2 6 2" xfId="36543" xr:uid="{00000000-0005-0000-0000-00001E8C0000}"/>
    <cellStyle name="Normal 6 5 3 2 2 6 3" xfId="36544" xr:uid="{00000000-0005-0000-0000-00001F8C0000}"/>
    <cellStyle name="Normal 6 5 3 2 2 6 4" xfId="36545" xr:uid="{00000000-0005-0000-0000-0000208C0000}"/>
    <cellStyle name="Normal 6 5 3 2 2 7" xfId="36546" xr:uid="{00000000-0005-0000-0000-0000218C0000}"/>
    <cellStyle name="Normal 6 5 3 2 2 7 2" xfId="36547" xr:uid="{00000000-0005-0000-0000-0000228C0000}"/>
    <cellStyle name="Normal 6 5 3 2 2 7 3" xfId="36548" xr:uid="{00000000-0005-0000-0000-0000238C0000}"/>
    <cellStyle name="Normal 6 5 3 2 2 8" xfId="36549" xr:uid="{00000000-0005-0000-0000-0000248C0000}"/>
    <cellStyle name="Normal 6 5 3 2 2 9" xfId="36550" xr:uid="{00000000-0005-0000-0000-0000258C0000}"/>
    <cellStyle name="Normal 6 5 3 2 3" xfId="1691" xr:uid="{00000000-0005-0000-0000-0000268C0000}"/>
    <cellStyle name="Normal 6 5 3 2 3 2" xfId="36551" xr:uid="{00000000-0005-0000-0000-0000278C0000}"/>
    <cellStyle name="Normal 6 5 3 2 3 2 2" xfId="36552" xr:uid="{00000000-0005-0000-0000-0000288C0000}"/>
    <cellStyle name="Normal 6 5 3 2 3 2 2 2" xfId="36553" xr:uid="{00000000-0005-0000-0000-0000298C0000}"/>
    <cellStyle name="Normal 6 5 3 2 3 2 2 3" xfId="36554" xr:uid="{00000000-0005-0000-0000-00002A8C0000}"/>
    <cellStyle name="Normal 6 5 3 2 3 2 2 4" xfId="36555" xr:uid="{00000000-0005-0000-0000-00002B8C0000}"/>
    <cellStyle name="Normal 6 5 3 2 3 2 3" xfId="36556" xr:uid="{00000000-0005-0000-0000-00002C8C0000}"/>
    <cellStyle name="Normal 6 5 3 2 3 2 3 2" xfId="36557" xr:uid="{00000000-0005-0000-0000-00002D8C0000}"/>
    <cellStyle name="Normal 6 5 3 2 3 2 3 3" xfId="36558" xr:uid="{00000000-0005-0000-0000-00002E8C0000}"/>
    <cellStyle name="Normal 6 5 3 2 3 2 4" xfId="36559" xr:uid="{00000000-0005-0000-0000-00002F8C0000}"/>
    <cellStyle name="Normal 6 5 3 2 3 2 5" xfId="36560" xr:uid="{00000000-0005-0000-0000-0000308C0000}"/>
    <cellStyle name="Normal 6 5 3 2 3 2 6" xfId="36561" xr:uid="{00000000-0005-0000-0000-0000318C0000}"/>
    <cellStyle name="Normal 6 5 3 2 3 3" xfId="36562" xr:uid="{00000000-0005-0000-0000-0000328C0000}"/>
    <cellStyle name="Normal 6 5 3 2 3 3 2" xfId="36563" xr:uid="{00000000-0005-0000-0000-0000338C0000}"/>
    <cellStyle name="Normal 6 5 3 2 3 3 3" xfId="36564" xr:uid="{00000000-0005-0000-0000-0000348C0000}"/>
    <cellStyle name="Normal 6 5 3 2 3 3 4" xfId="36565" xr:uid="{00000000-0005-0000-0000-0000358C0000}"/>
    <cellStyle name="Normal 6 5 3 2 3 4" xfId="36566" xr:uid="{00000000-0005-0000-0000-0000368C0000}"/>
    <cellStyle name="Normal 6 5 3 2 3 4 2" xfId="36567" xr:uid="{00000000-0005-0000-0000-0000378C0000}"/>
    <cellStyle name="Normal 6 5 3 2 3 4 3" xfId="36568" xr:uid="{00000000-0005-0000-0000-0000388C0000}"/>
    <cellStyle name="Normal 6 5 3 2 3 4 4" xfId="36569" xr:uid="{00000000-0005-0000-0000-0000398C0000}"/>
    <cellStyle name="Normal 6 5 3 2 3 5" xfId="36570" xr:uid="{00000000-0005-0000-0000-00003A8C0000}"/>
    <cellStyle name="Normal 6 5 3 2 3 5 2" xfId="36571" xr:uid="{00000000-0005-0000-0000-00003B8C0000}"/>
    <cellStyle name="Normal 6 5 3 2 3 5 3" xfId="36572" xr:uid="{00000000-0005-0000-0000-00003C8C0000}"/>
    <cellStyle name="Normal 6 5 3 2 3 5 4" xfId="36573" xr:uid="{00000000-0005-0000-0000-00003D8C0000}"/>
    <cellStyle name="Normal 6 5 3 2 3 6" xfId="36574" xr:uid="{00000000-0005-0000-0000-00003E8C0000}"/>
    <cellStyle name="Normal 6 5 3 2 3 6 2" xfId="36575" xr:uid="{00000000-0005-0000-0000-00003F8C0000}"/>
    <cellStyle name="Normal 6 5 3 2 3 6 3" xfId="36576" xr:uid="{00000000-0005-0000-0000-0000408C0000}"/>
    <cellStyle name="Normal 6 5 3 2 3 7" xfId="36577" xr:uid="{00000000-0005-0000-0000-0000418C0000}"/>
    <cellStyle name="Normal 6 5 3 2 3 8" xfId="36578" xr:uid="{00000000-0005-0000-0000-0000428C0000}"/>
    <cellStyle name="Normal 6 5 3 2 3 9" xfId="36579" xr:uid="{00000000-0005-0000-0000-0000438C0000}"/>
    <cellStyle name="Normal 6 5 3 2 4" xfId="36580" xr:uid="{00000000-0005-0000-0000-0000448C0000}"/>
    <cellStyle name="Normal 6 5 3 2 4 2" xfId="36581" xr:uid="{00000000-0005-0000-0000-0000458C0000}"/>
    <cellStyle name="Normal 6 5 3 2 4 2 2" xfId="36582" xr:uid="{00000000-0005-0000-0000-0000468C0000}"/>
    <cellStyle name="Normal 6 5 3 2 4 2 3" xfId="36583" xr:uid="{00000000-0005-0000-0000-0000478C0000}"/>
    <cellStyle name="Normal 6 5 3 2 4 2 4" xfId="36584" xr:uid="{00000000-0005-0000-0000-0000488C0000}"/>
    <cellStyle name="Normal 6 5 3 2 4 3" xfId="36585" xr:uid="{00000000-0005-0000-0000-0000498C0000}"/>
    <cellStyle name="Normal 6 5 3 2 4 3 2" xfId="36586" xr:uid="{00000000-0005-0000-0000-00004A8C0000}"/>
    <cellStyle name="Normal 6 5 3 2 4 3 3" xfId="36587" xr:uid="{00000000-0005-0000-0000-00004B8C0000}"/>
    <cellStyle name="Normal 6 5 3 2 4 4" xfId="36588" xr:uid="{00000000-0005-0000-0000-00004C8C0000}"/>
    <cellStyle name="Normal 6 5 3 2 4 5" xfId="36589" xr:uid="{00000000-0005-0000-0000-00004D8C0000}"/>
    <cellStyle name="Normal 6 5 3 2 4 6" xfId="36590" xr:uid="{00000000-0005-0000-0000-00004E8C0000}"/>
    <cellStyle name="Normal 6 5 3 2 5" xfId="36591" xr:uid="{00000000-0005-0000-0000-00004F8C0000}"/>
    <cellStyle name="Normal 6 5 3 2 5 2" xfId="36592" xr:uid="{00000000-0005-0000-0000-0000508C0000}"/>
    <cellStyle name="Normal 6 5 3 2 5 3" xfId="36593" xr:uid="{00000000-0005-0000-0000-0000518C0000}"/>
    <cellStyle name="Normal 6 5 3 2 5 4" xfId="36594" xr:uid="{00000000-0005-0000-0000-0000528C0000}"/>
    <cellStyle name="Normal 6 5 3 2 6" xfId="36595" xr:uid="{00000000-0005-0000-0000-0000538C0000}"/>
    <cellStyle name="Normal 6 5 3 2 6 2" xfId="36596" xr:uid="{00000000-0005-0000-0000-0000548C0000}"/>
    <cellStyle name="Normal 6 5 3 2 6 3" xfId="36597" xr:uid="{00000000-0005-0000-0000-0000558C0000}"/>
    <cellStyle name="Normal 6 5 3 2 6 4" xfId="36598" xr:uid="{00000000-0005-0000-0000-0000568C0000}"/>
    <cellStyle name="Normal 6 5 3 2 7" xfId="36599" xr:uid="{00000000-0005-0000-0000-0000578C0000}"/>
    <cellStyle name="Normal 6 5 3 2 7 2" xfId="36600" xr:uid="{00000000-0005-0000-0000-0000588C0000}"/>
    <cellStyle name="Normal 6 5 3 2 7 3" xfId="36601" xr:uid="{00000000-0005-0000-0000-0000598C0000}"/>
    <cellStyle name="Normal 6 5 3 2 7 4" xfId="36602" xr:uid="{00000000-0005-0000-0000-00005A8C0000}"/>
    <cellStyle name="Normal 6 5 3 2 8" xfId="36603" xr:uid="{00000000-0005-0000-0000-00005B8C0000}"/>
    <cellStyle name="Normal 6 5 3 2 8 2" xfId="36604" xr:uid="{00000000-0005-0000-0000-00005C8C0000}"/>
    <cellStyle name="Normal 6 5 3 2 8 3" xfId="36605" xr:uid="{00000000-0005-0000-0000-00005D8C0000}"/>
    <cellStyle name="Normal 6 5 3 2 9" xfId="36606" xr:uid="{00000000-0005-0000-0000-00005E8C0000}"/>
    <cellStyle name="Normal 6 5 3 3" xfId="850" xr:uid="{00000000-0005-0000-0000-00005F8C0000}"/>
    <cellStyle name="Normal 6 5 3 3 10" xfId="36607" xr:uid="{00000000-0005-0000-0000-0000608C0000}"/>
    <cellStyle name="Normal 6 5 3 3 2" xfId="1693" xr:uid="{00000000-0005-0000-0000-0000618C0000}"/>
    <cellStyle name="Normal 6 5 3 3 2 2" xfId="36608" xr:uid="{00000000-0005-0000-0000-0000628C0000}"/>
    <cellStyle name="Normal 6 5 3 3 2 2 2" xfId="36609" xr:uid="{00000000-0005-0000-0000-0000638C0000}"/>
    <cellStyle name="Normal 6 5 3 3 2 2 2 2" xfId="36610" xr:uid="{00000000-0005-0000-0000-0000648C0000}"/>
    <cellStyle name="Normal 6 5 3 3 2 2 2 3" xfId="36611" xr:uid="{00000000-0005-0000-0000-0000658C0000}"/>
    <cellStyle name="Normal 6 5 3 3 2 2 2 4" xfId="36612" xr:uid="{00000000-0005-0000-0000-0000668C0000}"/>
    <cellStyle name="Normal 6 5 3 3 2 2 3" xfId="36613" xr:uid="{00000000-0005-0000-0000-0000678C0000}"/>
    <cellStyle name="Normal 6 5 3 3 2 2 3 2" xfId="36614" xr:uid="{00000000-0005-0000-0000-0000688C0000}"/>
    <cellStyle name="Normal 6 5 3 3 2 2 3 3" xfId="36615" xr:uid="{00000000-0005-0000-0000-0000698C0000}"/>
    <cellStyle name="Normal 6 5 3 3 2 2 4" xfId="36616" xr:uid="{00000000-0005-0000-0000-00006A8C0000}"/>
    <cellStyle name="Normal 6 5 3 3 2 2 5" xfId="36617" xr:uid="{00000000-0005-0000-0000-00006B8C0000}"/>
    <cellStyle name="Normal 6 5 3 3 2 2 6" xfId="36618" xr:uid="{00000000-0005-0000-0000-00006C8C0000}"/>
    <cellStyle name="Normal 6 5 3 3 2 3" xfId="36619" xr:uid="{00000000-0005-0000-0000-00006D8C0000}"/>
    <cellStyle name="Normal 6 5 3 3 2 3 2" xfId="36620" xr:uid="{00000000-0005-0000-0000-00006E8C0000}"/>
    <cellStyle name="Normal 6 5 3 3 2 3 3" xfId="36621" xr:uid="{00000000-0005-0000-0000-00006F8C0000}"/>
    <cellStyle name="Normal 6 5 3 3 2 3 4" xfId="36622" xr:uid="{00000000-0005-0000-0000-0000708C0000}"/>
    <cellStyle name="Normal 6 5 3 3 2 4" xfId="36623" xr:uid="{00000000-0005-0000-0000-0000718C0000}"/>
    <cellStyle name="Normal 6 5 3 3 2 4 2" xfId="36624" xr:uid="{00000000-0005-0000-0000-0000728C0000}"/>
    <cellStyle name="Normal 6 5 3 3 2 4 3" xfId="36625" xr:uid="{00000000-0005-0000-0000-0000738C0000}"/>
    <cellStyle name="Normal 6 5 3 3 2 4 4" xfId="36626" xr:uid="{00000000-0005-0000-0000-0000748C0000}"/>
    <cellStyle name="Normal 6 5 3 3 2 5" xfId="36627" xr:uid="{00000000-0005-0000-0000-0000758C0000}"/>
    <cellStyle name="Normal 6 5 3 3 2 5 2" xfId="36628" xr:uid="{00000000-0005-0000-0000-0000768C0000}"/>
    <cellStyle name="Normal 6 5 3 3 2 5 3" xfId="36629" xr:uid="{00000000-0005-0000-0000-0000778C0000}"/>
    <cellStyle name="Normal 6 5 3 3 2 5 4" xfId="36630" xr:uid="{00000000-0005-0000-0000-0000788C0000}"/>
    <cellStyle name="Normal 6 5 3 3 2 6" xfId="36631" xr:uid="{00000000-0005-0000-0000-0000798C0000}"/>
    <cellStyle name="Normal 6 5 3 3 2 6 2" xfId="36632" xr:uid="{00000000-0005-0000-0000-00007A8C0000}"/>
    <cellStyle name="Normal 6 5 3 3 2 6 3" xfId="36633" xr:uid="{00000000-0005-0000-0000-00007B8C0000}"/>
    <cellStyle name="Normal 6 5 3 3 2 7" xfId="36634" xr:uid="{00000000-0005-0000-0000-00007C8C0000}"/>
    <cellStyle name="Normal 6 5 3 3 2 8" xfId="36635" xr:uid="{00000000-0005-0000-0000-00007D8C0000}"/>
    <cellStyle name="Normal 6 5 3 3 2 9" xfId="36636" xr:uid="{00000000-0005-0000-0000-00007E8C0000}"/>
    <cellStyle name="Normal 6 5 3 3 3" xfId="36637" xr:uid="{00000000-0005-0000-0000-00007F8C0000}"/>
    <cellStyle name="Normal 6 5 3 3 3 2" xfId="36638" xr:uid="{00000000-0005-0000-0000-0000808C0000}"/>
    <cellStyle name="Normal 6 5 3 3 3 2 2" xfId="36639" xr:uid="{00000000-0005-0000-0000-0000818C0000}"/>
    <cellStyle name="Normal 6 5 3 3 3 2 3" xfId="36640" xr:uid="{00000000-0005-0000-0000-0000828C0000}"/>
    <cellStyle name="Normal 6 5 3 3 3 2 4" xfId="36641" xr:uid="{00000000-0005-0000-0000-0000838C0000}"/>
    <cellStyle name="Normal 6 5 3 3 3 3" xfId="36642" xr:uid="{00000000-0005-0000-0000-0000848C0000}"/>
    <cellStyle name="Normal 6 5 3 3 3 3 2" xfId="36643" xr:uid="{00000000-0005-0000-0000-0000858C0000}"/>
    <cellStyle name="Normal 6 5 3 3 3 3 3" xfId="36644" xr:uid="{00000000-0005-0000-0000-0000868C0000}"/>
    <cellStyle name="Normal 6 5 3 3 3 4" xfId="36645" xr:uid="{00000000-0005-0000-0000-0000878C0000}"/>
    <cellStyle name="Normal 6 5 3 3 3 5" xfId="36646" xr:uid="{00000000-0005-0000-0000-0000888C0000}"/>
    <cellStyle name="Normal 6 5 3 3 3 6" xfId="36647" xr:uid="{00000000-0005-0000-0000-0000898C0000}"/>
    <cellStyle name="Normal 6 5 3 3 4" xfId="36648" xr:uid="{00000000-0005-0000-0000-00008A8C0000}"/>
    <cellStyle name="Normal 6 5 3 3 4 2" xfId="36649" xr:uid="{00000000-0005-0000-0000-00008B8C0000}"/>
    <cellStyle name="Normal 6 5 3 3 4 3" xfId="36650" xr:uid="{00000000-0005-0000-0000-00008C8C0000}"/>
    <cellStyle name="Normal 6 5 3 3 4 4" xfId="36651" xr:uid="{00000000-0005-0000-0000-00008D8C0000}"/>
    <cellStyle name="Normal 6 5 3 3 5" xfId="36652" xr:uid="{00000000-0005-0000-0000-00008E8C0000}"/>
    <cellStyle name="Normal 6 5 3 3 5 2" xfId="36653" xr:uid="{00000000-0005-0000-0000-00008F8C0000}"/>
    <cellStyle name="Normal 6 5 3 3 5 3" xfId="36654" xr:uid="{00000000-0005-0000-0000-0000908C0000}"/>
    <cellStyle name="Normal 6 5 3 3 5 4" xfId="36655" xr:uid="{00000000-0005-0000-0000-0000918C0000}"/>
    <cellStyle name="Normal 6 5 3 3 6" xfId="36656" xr:uid="{00000000-0005-0000-0000-0000928C0000}"/>
    <cellStyle name="Normal 6 5 3 3 6 2" xfId="36657" xr:uid="{00000000-0005-0000-0000-0000938C0000}"/>
    <cellStyle name="Normal 6 5 3 3 6 3" xfId="36658" xr:uid="{00000000-0005-0000-0000-0000948C0000}"/>
    <cellStyle name="Normal 6 5 3 3 6 4" xfId="36659" xr:uid="{00000000-0005-0000-0000-0000958C0000}"/>
    <cellStyle name="Normal 6 5 3 3 7" xfId="36660" xr:uid="{00000000-0005-0000-0000-0000968C0000}"/>
    <cellStyle name="Normal 6 5 3 3 7 2" xfId="36661" xr:uid="{00000000-0005-0000-0000-0000978C0000}"/>
    <cellStyle name="Normal 6 5 3 3 7 3" xfId="36662" xr:uid="{00000000-0005-0000-0000-0000988C0000}"/>
    <cellStyle name="Normal 6 5 3 3 8" xfId="36663" xr:uid="{00000000-0005-0000-0000-0000998C0000}"/>
    <cellStyle name="Normal 6 5 3 3 9" xfId="36664" xr:uid="{00000000-0005-0000-0000-00009A8C0000}"/>
    <cellStyle name="Normal 6 5 3 4" xfId="1690" xr:uid="{00000000-0005-0000-0000-00009B8C0000}"/>
    <cellStyle name="Normal 6 5 3 4 2" xfId="36665" xr:uid="{00000000-0005-0000-0000-00009C8C0000}"/>
    <cellStyle name="Normal 6 5 3 4 2 2" xfId="36666" xr:uid="{00000000-0005-0000-0000-00009D8C0000}"/>
    <cellStyle name="Normal 6 5 3 4 2 2 2" xfId="36667" xr:uid="{00000000-0005-0000-0000-00009E8C0000}"/>
    <cellStyle name="Normal 6 5 3 4 2 2 3" xfId="36668" xr:uid="{00000000-0005-0000-0000-00009F8C0000}"/>
    <cellStyle name="Normal 6 5 3 4 2 2 4" xfId="36669" xr:uid="{00000000-0005-0000-0000-0000A08C0000}"/>
    <cellStyle name="Normal 6 5 3 4 2 3" xfId="36670" xr:uid="{00000000-0005-0000-0000-0000A18C0000}"/>
    <cellStyle name="Normal 6 5 3 4 2 3 2" xfId="36671" xr:uid="{00000000-0005-0000-0000-0000A28C0000}"/>
    <cellStyle name="Normal 6 5 3 4 2 3 3" xfId="36672" xr:uid="{00000000-0005-0000-0000-0000A38C0000}"/>
    <cellStyle name="Normal 6 5 3 4 2 4" xfId="36673" xr:uid="{00000000-0005-0000-0000-0000A48C0000}"/>
    <cellStyle name="Normal 6 5 3 4 2 5" xfId="36674" xr:uid="{00000000-0005-0000-0000-0000A58C0000}"/>
    <cellStyle name="Normal 6 5 3 4 2 6" xfId="36675" xr:uid="{00000000-0005-0000-0000-0000A68C0000}"/>
    <cellStyle name="Normal 6 5 3 4 3" xfId="36676" xr:uid="{00000000-0005-0000-0000-0000A78C0000}"/>
    <cellStyle name="Normal 6 5 3 4 3 2" xfId="36677" xr:uid="{00000000-0005-0000-0000-0000A88C0000}"/>
    <cellStyle name="Normal 6 5 3 4 3 3" xfId="36678" xr:uid="{00000000-0005-0000-0000-0000A98C0000}"/>
    <cellStyle name="Normal 6 5 3 4 3 4" xfId="36679" xr:uid="{00000000-0005-0000-0000-0000AA8C0000}"/>
    <cellStyle name="Normal 6 5 3 4 4" xfId="36680" xr:uid="{00000000-0005-0000-0000-0000AB8C0000}"/>
    <cellStyle name="Normal 6 5 3 4 4 2" xfId="36681" xr:uid="{00000000-0005-0000-0000-0000AC8C0000}"/>
    <cellStyle name="Normal 6 5 3 4 4 3" xfId="36682" xr:uid="{00000000-0005-0000-0000-0000AD8C0000}"/>
    <cellStyle name="Normal 6 5 3 4 4 4" xfId="36683" xr:uid="{00000000-0005-0000-0000-0000AE8C0000}"/>
    <cellStyle name="Normal 6 5 3 4 5" xfId="36684" xr:uid="{00000000-0005-0000-0000-0000AF8C0000}"/>
    <cellStyle name="Normal 6 5 3 4 5 2" xfId="36685" xr:uid="{00000000-0005-0000-0000-0000B08C0000}"/>
    <cellStyle name="Normal 6 5 3 4 5 3" xfId="36686" xr:uid="{00000000-0005-0000-0000-0000B18C0000}"/>
    <cellStyle name="Normal 6 5 3 4 5 4" xfId="36687" xr:uid="{00000000-0005-0000-0000-0000B28C0000}"/>
    <cellStyle name="Normal 6 5 3 4 6" xfId="36688" xr:uid="{00000000-0005-0000-0000-0000B38C0000}"/>
    <cellStyle name="Normal 6 5 3 4 6 2" xfId="36689" xr:uid="{00000000-0005-0000-0000-0000B48C0000}"/>
    <cellStyle name="Normal 6 5 3 4 6 3" xfId="36690" xr:uid="{00000000-0005-0000-0000-0000B58C0000}"/>
    <cellStyle name="Normal 6 5 3 4 7" xfId="36691" xr:uid="{00000000-0005-0000-0000-0000B68C0000}"/>
    <cellStyle name="Normal 6 5 3 4 8" xfId="36692" xr:uid="{00000000-0005-0000-0000-0000B78C0000}"/>
    <cellStyle name="Normal 6 5 3 4 9" xfId="36693" xr:uid="{00000000-0005-0000-0000-0000B88C0000}"/>
    <cellStyle name="Normal 6 5 3 5" xfId="36694" xr:uid="{00000000-0005-0000-0000-0000B98C0000}"/>
    <cellStyle name="Normal 6 5 3 5 2" xfId="36695" xr:uid="{00000000-0005-0000-0000-0000BA8C0000}"/>
    <cellStyle name="Normal 6 5 3 5 2 2" xfId="36696" xr:uid="{00000000-0005-0000-0000-0000BB8C0000}"/>
    <cellStyle name="Normal 6 5 3 5 2 2 2" xfId="36697" xr:uid="{00000000-0005-0000-0000-0000BC8C0000}"/>
    <cellStyle name="Normal 6 5 3 5 2 2 3" xfId="36698" xr:uid="{00000000-0005-0000-0000-0000BD8C0000}"/>
    <cellStyle name="Normal 6 5 3 5 2 2 4" xfId="36699" xr:uid="{00000000-0005-0000-0000-0000BE8C0000}"/>
    <cellStyle name="Normal 6 5 3 5 2 3" xfId="36700" xr:uid="{00000000-0005-0000-0000-0000BF8C0000}"/>
    <cellStyle name="Normal 6 5 3 5 2 3 2" xfId="36701" xr:uid="{00000000-0005-0000-0000-0000C08C0000}"/>
    <cellStyle name="Normal 6 5 3 5 2 3 3" xfId="36702" xr:uid="{00000000-0005-0000-0000-0000C18C0000}"/>
    <cellStyle name="Normal 6 5 3 5 2 4" xfId="36703" xr:uid="{00000000-0005-0000-0000-0000C28C0000}"/>
    <cellStyle name="Normal 6 5 3 5 2 5" xfId="36704" xr:uid="{00000000-0005-0000-0000-0000C38C0000}"/>
    <cellStyle name="Normal 6 5 3 5 2 6" xfId="36705" xr:uid="{00000000-0005-0000-0000-0000C48C0000}"/>
    <cellStyle name="Normal 6 5 3 5 3" xfId="36706" xr:uid="{00000000-0005-0000-0000-0000C58C0000}"/>
    <cellStyle name="Normal 6 5 3 5 3 2" xfId="36707" xr:uid="{00000000-0005-0000-0000-0000C68C0000}"/>
    <cellStyle name="Normal 6 5 3 5 3 3" xfId="36708" xr:uid="{00000000-0005-0000-0000-0000C78C0000}"/>
    <cellStyle name="Normal 6 5 3 5 3 4" xfId="36709" xr:uid="{00000000-0005-0000-0000-0000C88C0000}"/>
    <cellStyle name="Normal 6 5 3 5 4" xfId="36710" xr:uid="{00000000-0005-0000-0000-0000C98C0000}"/>
    <cellStyle name="Normal 6 5 3 5 4 2" xfId="36711" xr:uid="{00000000-0005-0000-0000-0000CA8C0000}"/>
    <cellStyle name="Normal 6 5 3 5 4 3" xfId="36712" xr:uid="{00000000-0005-0000-0000-0000CB8C0000}"/>
    <cellStyle name="Normal 6 5 3 5 4 4" xfId="36713" xr:uid="{00000000-0005-0000-0000-0000CC8C0000}"/>
    <cellStyle name="Normal 6 5 3 5 5" xfId="36714" xr:uid="{00000000-0005-0000-0000-0000CD8C0000}"/>
    <cellStyle name="Normal 6 5 3 5 5 2" xfId="36715" xr:uid="{00000000-0005-0000-0000-0000CE8C0000}"/>
    <cellStyle name="Normal 6 5 3 5 5 3" xfId="36716" xr:uid="{00000000-0005-0000-0000-0000CF8C0000}"/>
    <cellStyle name="Normal 6 5 3 5 5 4" xfId="36717" xr:uid="{00000000-0005-0000-0000-0000D08C0000}"/>
    <cellStyle name="Normal 6 5 3 5 6" xfId="36718" xr:uid="{00000000-0005-0000-0000-0000D18C0000}"/>
    <cellStyle name="Normal 6 5 3 5 6 2" xfId="36719" xr:uid="{00000000-0005-0000-0000-0000D28C0000}"/>
    <cellStyle name="Normal 6 5 3 5 6 3" xfId="36720" xr:uid="{00000000-0005-0000-0000-0000D38C0000}"/>
    <cellStyle name="Normal 6 5 3 5 7" xfId="36721" xr:uid="{00000000-0005-0000-0000-0000D48C0000}"/>
    <cellStyle name="Normal 6 5 3 5 8" xfId="36722" xr:uid="{00000000-0005-0000-0000-0000D58C0000}"/>
    <cellStyle name="Normal 6 5 3 5 9" xfId="36723" xr:uid="{00000000-0005-0000-0000-0000D68C0000}"/>
    <cellStyle name="Normal 6 5 3 6" xfId="36724" xr:uid="{00000000-0005-0000-0000-0000D78C0000}"/>
    <cellStyle name="Normal 6 5 3 6 2" xfId="36725" xr:uid="{00000000-0005-0000-0000-0000D88C0000}"/>
    <cellStyle name="Normal 6 5 3 6 2 2" xfId="36726" xr:uid="{00000000-0005-0000-0000-0000D98C0000}"/>
    <cellStyle name="Normal 6 5 3 6 2 2 2" xfId="36727" xr:uid="{00000000-0005-0000-0000-0000DA8C0000}"/>
    <cellStyle name="Normal 6 5 3 6 2 2 3" xfId="36728" xr:uid="{00000000-0005-0000-0000-0000DB8C0000}"/>
    <cellStyle name="Normal 6 5 3 6 2 2 4" xfId="36729" xr:uid="{00000000-0005-0000-0000-0000DC8C0000}"/>
    <cellStyle name="Normal 6 5 3 6 2 3" xfId="36730" xr:uid="{00000000-0005-0000-0000-0000DD8C0000}"/>
    <cellStyle name="Normal 6 5 3 6 2 3 2" xfId="36731" xr:uid="{00000000-0005-0000-0000-0000DE8C0000}"/>
    <cellStyle name="Normal 6 5 3 6 2 3 3" xfId="36732" xr:uid="{00000000-0005-0000-0000-0000DF8C0000}"/>
    <cellStyle name="Normal 6 5 3 6 2 4" xfId="36733" xr:uid="{00000000-0005-0000-0000-0000E08C0000}"/>
    <cellStyle name="Normal 6 5 3 6 2 5" xfId="36734" xr:uid="{00000000-0005-0000-0000-0000E18C0000}"/>
    <cellStyle name="Normal 6 5 3 6 2 6" xfId="36735" xr:uid="{00000000-0005-0000-0000-0000E28C0000}"/>
    <cellStyle name="Normal 6 5 3 6 3" xfId="36736" xr:uid="{00000000-0005-0000-0000-0000E38C0000}"/>
    <cellStyle name="Normal 6 5 3 6 3 2" xfId="36737" xr:uid="{00000000-0005-0000-0000-0000E48C0000}"/>
    <cellStyle name="Normal 6 5 3 6 3 3" xfId="36738" xr:uid="{00000000-0005-0000-0000-0000E58C0000}"/>
    <cellStyle name="Normal 6 5 3 6 3 4" xfId="36739" xr:uid="{00000000-0005-0000-0000-0000E68C0000}"/>
    <cellStyle name="Normal 6 5 3 6 4" xfId="36740" xr:uid="{00000000-0005-0000-0000-0000E78C0000}"/>
    <cellStyle name="Normal 6 5 3 6 4 2" xfId="36741" xr:uid="{00000000-0005-0000-0000-0000E88C0000}"/>
    <cellStyle name="Normal 6 5 3 6 4 3" xfId="36742" xr:uid="{00000000-0005-0000-0000-0000E98C0000}"/>
    <cellStyle name="Normal 6 5 3 6 4 4" xfId="36743" xr:uid="{00000000-0005-0000-0000-0000EA8C0000}"/>
    <cellStyle name="Normal 6 5 3 6 5" xfId="36744" xr:uid="{00000000-0005-0000-0000-0000EB8C0000}"/>
    <cellStyle name="Normal 6 5 3 6 5 2" xfId="36745" xr:uid="{00000000-0005-0000-0000-0000EC8C0000}"/>
    <cellStyle name="Normal 6 5 3 6 5 3" xfId="36746" xr:uid="{00000000-0005-0000-0000-0000ED8C0000}"/>
    <cellStyle name="Normal 6 5 3 6 6" xfId="36747" xr:uid="{00000000-0005-0000-0000-0000EE8C0000}"/>
    <cellStyle name="Normal 6 5 3 6 7" xfId="36748" xr:uid="{00000000-0005-0000-0000-0000EF8C0000}"/>
    <cellStyle name="Normal 6 5 3 6 8" xfId="36749" xr:uid="{00000000-0005-0000-0000-0000F08C0000}"/>
    <cellStyle name="Normal 6 5 3 7" xfId="36750" xr:uid="{00000000-0005-0000-0000-0000F18C0000}"/>
    <cellStyle name="Normal 6 5 3 7 2" xfId="36751" xr:uid="{00000000-0005-0000-0000-0000F28C0000}"/>
    <cellStyle name="Normal 6 5 3 7 2 2" xfId="36752" xr:uid="{00000000-0005-0000-0000-0000F38C0000}"/>
    <cellStyle name="Normal 6 5 3 7 2 3" xfId="36753" xr:uid="{00000000-0005-0000-0000-0000F48C0000}"/>
    <cellStyle name="Normal 6 5 3 7 2 4" xfId="36754" xr:uid="{00000000-0005-0000-0000-0000F58C0000}"/>
    <cellStyle name="Normal 6 5 3 7 3" xfId="36755" xr:uid="{00000000-0005-0000-0000-0000F68C0000}"/>
    <cellStyle name="Normal 6 5 3 7 3 2" xfId="36756" xr:uid="{00000000-0005-0000-0000-0000F78C0000}"/>
    <cellStyle name="Normal 6 5 3 7 3 3" xfId="36757" xr:uid="{00000000-0005-0000-0000-0000F88C0000}"/>
    <cellStyle name="Normal 6 5 3 7 4" xfId="36758" xr:uid="{00000000-0005-0000-0000-0000F98C0000}"/>
    <cellStyle name="Normal 6 5 3 7 5" xfId="36759" xr:uid="{00000000-0005-0000-0000-0000FA8C0000}"/>
    <cellStyle name="Normal 6 5 3 7 6" xfId="36760" xr:uid="{00000000-0005-0000-0000-0000FB8C0000}"/>
    <cellStyle name="Normal 6 5 3 8" xfId="36761" xr:uid="{00000000-0005-0000-0000-0000FC8C0000}"/>
    <cellStyle name="Normal 6 5 3 8 2" xfId="36762" xr:uid="{00000000-0005-0000-0000-0000FD8C0000}"/>
    <cellStyle name="Normal 6 5 3 8 3" xfId="36763" xr:uid="{00000000-0005-0000-0000-0000FE8C0000}"/>
    <cellStyle name="Normal 6 5 3 8 4" xfId="36764" xr:uid="{00000000-0005-0000-0000-0000FF8C0000}"/>
    <cellStyle name="Normal 6 5 3 9" xfId="36765" xr:uid="{00000000-0005-0000-0000-0000008D0000}"/>
    <cellStyle name="Normal 6 5 3 9 2" xfId="36766" xr:uid="{00000000-0005-0000-0000-0000018D0000}"/>
    <cellStyle name="Normal 6 5 3 9 3" xfId="36767" xr:uid="{00000000-0005-0000-0000-0000028D0000}"/>
    <cellStyle name="Normal 6 5 3 9 4" xfId="36768" xr:uid="{00000000-0005-0000-0000-0000038D0000}"/>
    <cellStyle name="Normal 6 5 4" xfId="390" xr:uid="{00000000-0005-0000-0000-0000048D0000}"/>
    <cellStyle name="Normal 6 5 4 10" xfId="36769" xr:uid="{00000000-0005-0000-0000-0000058D0000}"/>
    <cellStyle name="Normal 6 5 4 11" xfId="36770" xr:uid="{00000000-0005-0000-0000-0000068D0000}"/>
    <cellStyle name="Normal 6 5 4 2" xfId="960" xr:uid="{00000000-0005-0000-0000-0000078D0000}"/>
    <cellStyle name="Normal 6 5 4 2 10" xfId="36771" xr:uid="{00000000-0005-0000-0000-0000088D0000}"/>
    <cellStyle name="Normal 6 5 4 2 2" xfId="1695" xr:uid="{00000000-0005-0000-0000-0000098D0000}"/>
    <cellStyle name="Normal 6 5 4 2 2 2" xfId="36772" xr:uid="{00000000-0005-0000-0000-00000A8D0000}"/>
    <cellStyle name="Normal 6 5 4 2 2 2 2" xfId="36773" xr:uid="{00000000-0005-0000-0000-00000B8D0000}"/>
    <cellStyle name="Normal 6 5 4 2 2 2 2 2" xfId="36774" xr:uid="{00000000-0005-0000-0000-00000C8D0000}"/>
    <cellStyle name="Normal 6 5 4 2 2 2 2 3" xfId="36775" xr:uid="{00000000-0005-0000-0000-00000D8D0000}"/>
    <cellStyle name="Normal 6 5 4 2 2 2 2 4" xfId="36776" xr:uid="{00000000-0005-0000-0000-00000E8D0000}"/>
    <cellStyle name="Normal 6 5 4 2 2 2 3" xfId="36777" xr:uid="{00000000-0005-0000-0000-00000F8D0000}"/>
    <cellStyle name="Normal 6 5 4 2 2 2 3 2" xfId="36778" xr:uid="{00000000-0005-0000-0000-0000108D0000}"/>
    <cellStyle name="Normal 6 5 4 2 2 2 3 3" xfId="36779" xr:uid="{00000000-0005-0000-0000-0000118D0000}"/>
    <cellStyle name="Normal 6 5 4 2 2 2 4" xfId="36780" xr:uid="{00000000-0005-0000-0000-0000128D0000}"/>
    <cellStyle name="Normal 6 5 4 2 2 2 5" xfId="36781" xr:uid="{00000000-0005-0000-0000-0000138D0000}"/>
    <cellStyle name="Normal 6 5 4 2 2 2 6" xfId="36782" xr:uid="{00000000-0005-0000-0000-0000148D0000}"/>
    <cellStyle name="Normal 6 5 4 2 2 3" xfId="36783" xr:uid="{00000000-0005-0000-0000-0000158D0000}"/>
    <cellStyle name="Normal 6 5 4 2 2 3 2" xfId="36784" xr:uid="{00000000-0005-0000-0000-0000168D0000}"/>
    <cellStyle name="Normal 6 5 4 2 2 3 3" xfId="36785" xr:uid="{00000000-0005-0000-0000-0000178D0000}"/>
    <cellStyle name="Normal 6 5 4 2 2 3 4" xfId="36786" xr:uid="{00000000-0005-0000-0000-0000188D0000}"/>
    <cellStyle name="Normal 6 5 4 2 2 4" xfId="36787" xr:uid="{00000000-0005-0000-0000-0000198D0000}"/>
    <cellStyle name="Normal 6 5 4 2 2 4 2" xfId="36788" xr:uid="{00000000-0005-0000-0000-00001A8D0000}"/>
    <cellStyle name="Normal 6 5 4 2 2 4 3" xfId="36789" xr:uid="{00000000-0005-0000-0000-00001B8D0000}"/>
    <cellStyle name="Normal 6 5 4 2 2 4 4" xfId="36790" xr:uid="{00000000-0005-0000-0000-00001C8D0000}"/>
    <cellStyle name="Normal 6 5 4 2 2 5" xfId="36791" xr:uid="{00000000-0005-0000-0000-00001D8D0000}"/>
    <cellStyle name="Normal 6 5 4 2 2 5 2" xfId="36792" xr:uid="{00000000-0005-0000-0000-00001E8D0000}"/>
    <cellStyle name="Normal 6 5 4 2 2 5 3" xfId="36793" xr:uid="{00000000-0005-0000-0000-00001F8D0000}"/>
    <cellStyle name="Normal 6 5 4 2 2 5 4" xfId="36794" xr:uid="{00000000-0005-0000-0000-0000208D0000}"/>
    <cellStyle name="Normal 6 5 4 2 2 6" xfId="36795" xr:uid="{00000000-0005-0000-0000-0000218D0000}"/>
    <cellStyle name="Normal 6 5 4 2 2 6 2" xfId="36796" xr:uid="{00000000-0005-0000-0000-0000228D0000}"/>
    <cellStyle name="Normal 6 5 4 2 2 6 3" xfId="36797" xr:uid="{00000000-0005-0000-0000-0000238D0000}"/>
    <cellStyle name="Normal 6 5 4 2 2 7" xfId="36798" xr:uid="{00000000-0005-0000-0000-0000248D0000}"/>
    <cellStyle name="Normal 6 5 4 2 2 8" xfId="36799" xr:uid="{00000000-0005-0000-0000-0000258D0000}"/>
    <cellStyle name="Normal 6 5 4 2 2 9" xfId="36800" xr:uid="{00000000-0005-0000-0000-0000268D0000}"/>
    <cellStyle name="Normal 6 5 4 2 3" xfId="36801" xr:uid="{00000000-0005-0000-0000-0000278D0000}"/>
    <cellStyle name="Normal 6 5 4 2 3 2" xfId="36802" xr:uid="{00000000-0005-0000-0000-0000288D0000}"/>
    <cellStyle name="Normal 6 5 4 2 3 2 2" xfId="36803" xr:uid="{00000000-0005-0000-0000-0000298D0000}"/>
    <cellStyle name="Normal 6 5 4 2 3 2 3" xfId="36804" xr:uid="{00000000-0005-0000-0000-00002A8D0000}"/>
    <cellStyle name="Normal 6 5 4 2 3 2 4" xfId="36805" xr:uid="{00000000-0005-0000-0000-00002B8D0000}"/>
    <cellStyle name="Normal 6 5 4 2 3 3" xfId="36806" xr:uid="{00000000-0005-0000-0000-00002C8D0000}"/>
    <cellStyle name="Normal 6 5 4 2 3 3 2" xfId="36807" xr:uid="{00000000-0005-0000-0000-00002D8D0000}"/>
    <cellStyle name="Normal 6 5 4 2 3 3 3" xfId="36808" xr:uid="{00000000-0005-0000-0000-00002E8D0000}"/>
    <cellStyle name="Normal 6 5 4 2 3 4" xfId="36809" xr:uid="{00000000-0005-0000-0000-00002F8D0000}"/>
    <cellStyle name="Normal 6 5 4 2 3 5" xfId="36810" xr:uid="{00000000-0005-0000-0000-0000308D0000}"/>
    <cellStyle name="Normal 6 5 4 2 3 6" xfId="36811" xr:uid="{00000000-0005-0000-0000-0000318D0000}"/>
    <cellStyle name="Normal 6 5 4 2 4" xfId="36812" xr:uid="{00000000-0005-0000-0000-0000328D0000}"/>
    <cellStyle name="Normal 6 5 4 2 4 2" xfId="36813" xr:uid="{00000000-0005-0000-0000-0000338D0000}"/>
    <cellStyle name="Normal 6 5 4 2 4 3" xfId="36814" xr:uid="{00000000-0005-0000-0000-0000348D0000}"/>
    <cellStyle name="Normal 6 5 4 2 4 4" xfId="36815" xr:uid="{00000000-0005-0000-0000-0000358D0000}"/>
    <cellStyle name="Normal 6 5 4 2 5" xfId="36816" xr:uid="{00000000-0005-0000-0000-0000368D0000}"/>
    <cellStyle name="Normal 6 5 4 2 5 2" xfId="36817" xr:uid="{00000000-0005-0000-0000-0000378D0000}"/>
    <cellStyle name="Normal 6 5 4 2 5 3" xfId="36818" xr:uid="{00000000-0005-0000-0000-0000388D0000}"/>
    <cellStyle name="Normal 6 5 4 2 5 4" xfId="36819" xr:uid="{00000000-0005-0000-0000-0000398D0000}"/>
    <cellStyle name="Normal 6 5 4 2 6" xfId="36820" xr:uid="{00000000-0005-0000-0000-00003A8D0000}"/>
    <cellStyle name="Normal 6 5 4 2 6 2" xfId="36821" xr:uid="{00000000-0005-0000-0000-00003B8D0000}"/>
    <cellStyle name="Normal 6 5 4 2 6 3" xfId="36822" xr:uid="{00000000-0005-0000-0000-00003C8D0000}"/>
    <cellStyle name="Normal 6 5 4 2 6 4" xfId="36823" xr:uid="{00000000-0005-0000-0000-00003D8D0000}"/>
    <cellStyle name="Normal 6 5 4 2 7" xfId="36824" xr:uid="{00000000-0005-0000-0000-00003E8D0000}"/>
    <cellStyle name="Normal 6 5 4 2 7 2" xfId="36825" xr:uid="{00000000-0005-0000-0000-00003F8D0000}"/>
    <cellStyle name="Normal 6 5 4 2 7 3" xfId="36826" xr:uid="{00000000-0005-0000-0000-0000408D0000}"/>
    <cellStyle name="Normal 6 5 4 2 8" xfId="36827" xr:uid="{00000000-0005-0000-0000-0000418D0000}"/>
    <cellStyle name="Normal 6 5 4 2 9" xfId="36828" xr:uid="{00000000-0005-0000-0000-0000428D0000}"/>
    <cellStyle name="Normal 6 5 4 3" xfId="1694" xr:uid="{00000000-0005-0000-0000-0000438D0000}"/>
    <cellStyle name="Normal 6 5 4 3 2" xfId="36829" xr:uid="{00000000-0005-0000-0000-0000448D0000}"/>
    <cellStyle name="Normal 6 5 4 3 2 2" xfId="36830" xr:uid="{00000000-0005-0000-0000-0000458D0000}"/>
    <cellStyle name="Normal 6 5 4 3 2 2 2" xfId="36831" xr:uid="{00000000-0005-0000-0000-0000468D0000}"/>
    <cellStyle name="Normal 6 5 4 3 2 2 3" xfId="36832" xr:uid="{00000000-0005-0000-0000-0000478D0000}"/>
    <cellStyle name="Normal 6 5 4 3 2 2 4" xfId="36833" xr:uid="{00000000-0005-0000-0000-0000488D0000}"/>
    <cellStyle name="Normal 6 5 4 3 2 3" xfId="36834" xr:uid="{00000000-0005-0000-0000-0000498D0000}"/>
    <cellStyle name="Normal 6 5 4 3 2 3 2" xfId="36835" xr:uid="{00000000-0005-0000-0000-00004A8D0000}"/>
    <cellStyle name="Normal 6 5 4 3 2 3 3" xfId="36836" xr:uid="{00000000-0005-0000-0000-00004B8D0000}"/>
    <cellStyle name="Normal 6 5 4 3 2 4" xfId="36837" xr:uid="{00000000-0005-0000-0000-00004C8D0000}"/>
    <cellStyle name="Normal 6 5 4 3 2 5" xfId="36838" xr:uid="{00000000-0005-0000-0000-00004D8D0000}"/>
    <cellStyle name="Normal 6 5 4 3 2 6" xfId="36839" xr:uid="{00000000-0005-0000-0000-00004E8D0000}"/>
    <cellStyle name="Normal 6 5 4 3 3" xfId="36840" xr:uid="{00000000-0005-0000-0000-00004F8D0000}"/>
    <cellStyle name="Normal 6 5 4 3 3 2" xfId="36841" xr:uid="{00000000-0005-0000-0000-0000508D0000}"/>
    <cellStyle name="Normal 6 5 4 3 3 3" xfId="36842" xr:uid="{00000000-0005-0000-0000-0000518D0000}"/>
    <cellStyle name="Normal 6 5 4 3 3 4" xfId="36843" xr:uid="{00000000-0005-0000-0000-0000528D0000}"/>
    <cellStyle name="Normal 6 5 4 3 4" xfId="36844" xr:uid="{00000000-0005-0000-0000-0000538D0000}"/>
    <cellStyle name="Normal 6 5 4 3 4 2" xfId="36845" xr:uid="{00000000-0005-0000-0000-0000548D0000}"/>
    <cellStyle name="Normal 6 5 4 3 4 3" xfId="36846" xr:uid="{00000000-0005-0000-0000-0000558D0000}"/>
    <cellStyle name="Normal 6 5 4 3 4 4" xfId="36847" xr:uid="{00000000-0005-0000-0000-0000568D0000}"/>
    <cellStyle name="Normal 6 5 4 3 5" xfId="36848" xr:uid="{00000000-0005-0000-0000-0000578D0000}"/>
    <cellStyle name="Normal 6 5 4 3 5 2" xfId="36849" xr:uid="{00000000-0005-0000-0000-0000588D0000}"/>
    <cellStyle name="Normal 6 5 4 3 5 3" xfId="36850" xr:uid="{00000000-0005-0000-0000-0000598D0000}"/>
    <cellStyle name="Normal 6 5 4 3 5 4" xfId="36851" xr:uid="{00000000-0005-0000-0000-00005A8D0000}"/>
    <cellStyle name="Normal 6 5 4 3 6" xfId="36852" xr:uid="{00000000-0005-0000-0000-00005B8D0000}"/>
    <cellStyle name="Normal 6 5 4 3 6 2" xfId="36853" xr:uid="{00000000-0005-0000-0000-00005C8D0000}"/>
    <cellStyle name="Normal 6 5 4 3 6 3" xfId="36854" xr:uid="{00000000-0005-0000-0000-00005D8D0000}"/>
    <cellStyle name="Normal 6 5 4 3 7" xfId="36855" xr:uid="{00000000-0005-0000-0000-00005E8D0000}"/>
    <cellStyle name="Normal 6 5 4 3 8" xfId="36856" xr:uid="{00000000-0005-0000-0000-00005F8D0000}"/>
    <cellStyle name="Normal 6 5 4 3 9" xfId="36857" xr:uid="{00000000-0005-0000-0000-0000608D0000}"/>
    <cellStyle name="Normal 6 5 4 4" xfId="36858" xr:uid="{00000000-0005-0000-0000-0000618D0000}"/>
    <cellStyle name="Normal 6 5 4 4 2" xfId="36859" xr:uid="{00000000-0005-0000-0000-0000628D0000}"/>
    <cellStyle name="Normal 6 5 4 4 2 2" xfId="36860" xr:uid="{00000000-0005-0000-0000-0000638D0000}"/>
    <cellStyle name="Normal 6 5 4 4 2 3" xfId="36861" xr:uid="{00000000-0005-0000-0000-0000648D0000}"/>
    <cellStyle name="Normal 6 5 4 4 2 4" xfId="36862" xr:uid="{00000000-0005-0000-0000-0000658D0000}"/>
    <cellStyle name="Normal 6 5 4 4 3" xfId="36863" xr:uid="{00000000-0005-0000-0000-0000668D0000}"/>
    <cellStyle name="Normal 6 5 4 4 3 2" xfId="36864" xr:uid="{00000000-0005-0000-0000-0000678D0000}"/>
    <cellStyle name="Normal 6 5 4 4 3 3" xfId="36865" xr:uid="{00000000-0005-0000-0000-0000688D0000}"/>
    <cellStyle name="Normal 6 5 4 4 4" xfId="36866" xr:uid="{00000000-0005-0000-0000-0000698D0000}"/>
    <cellStyle name="Normal 6 5 4 4 5" xfId="36867" xr:uid="{00000000-0005-0000-0000-00006A8D0000}"/>
    <cellStyle name="Normal 6 5 4 4 6" xfId="36868" xr:uid="{00000000-0005-0000-0000-00006B8D0000}"/>
    <cellStyle name="Normal 6 5 4 5" xfId="36869" xr:uid="{00000000-0005-0000-0000-00006C8D0000}"/>
    <cellStyle name="Normal 6 5 4 5 2" xfId="36870" xr:uid="{00000000-0005-0000-0000-00006D8D0000}"/>
    <cellStyle name="Normal 6 5 4 5 3" xfId="36871" xr:uid="{00000000-0005-0000-0000-00006E8D0000}"/>
    <cellStyle name="Normal 6 5 4 5 4" xfId="36872" xr:uid="{00000000-0005-0000-0000-00006F8D0000}"/>
    <cellStyle name="Normal 6 5 4 6" xfId="36873" xr:uid="{00000000-0005-0000-0000-0000708D0000}"/>
    <cellStyle name="Normal 6 5 4 6 2" xfId="36874" xr:uid="{00000000-0005-0000-0000-0000718D0000}"/>
    <cellStyle name="Normal 6 5 4 6 3" xfId="36875" xr:uid="{00000000-0005-0000-0000-0000728D0000}"/>
    <cellStyle name="Normal 6 5 4 6 4" xfId="36876" xr:uid="{00000000-0005-0000-0000-0000738D0000}"/>
    <cellStyle name="Normal 6 5 4 7" xfId="36877" xr:uid="{00000000-0005-0000-0000-0000748D0000}"/>
    <cellStyle name="Normal 6 5 4 7 2" xfId="36878" xr:uid="{00000000-0005-0000-0000-0000758D0000}"/>
    <cellStyle name="Normal 6 5 4 7 3" xfId="36879" xr:uid="{00000000-0005-0000-0000-0000768D0000}"/>
    <cellStyle name="Normal 6 5 4 7 4" xfId="36880" xr:uid="{00000000-0005-0000-0000-0000778D0000}"/>
    <cellStyle name="Normal 6 5 4 8" xfId="36881" xr:uid="{00000000-0005-0000-0000-0000788D0000}"/>
    <cellStyle name="Normal 6 5 4 8 2" xfId="36882" xr:uid="{00000000-0005-0000-0000-0000798D0000}"/>
    <cellStyle name="Normal 6 5 4 8 3" xfId="36883" xr:uid="{00000000-0005-0000-0000-00007A8D0000}"/>
    <cellStyle name="Normal 6 5 4 9" xfId="36884" xr:uid="{00000000-0005-0000-0000-00007B8D0000}"/>
    <cellStyle name="Normal 6 5 5" xfId="607" xr:uid="{00000000-0005-0000-0000-00007C8D0000}"/>
    <cellStyle name="Normal 6 5 5 10" xfId="36885" xr:uid="{00000000-0005-0000-0000-00007D8D0000}"/>
    <cellStyle name="Normal 6 5 5 11" xfId="36886" xr:uid="{00000000-0005-0000-0000-00007E8D0000}"/>
    <cellStyle name="Normal 6 5 5 2" xfId="1073" xr:uid="{00000000-0005-0000-0000-00007F8D0000}"/>
    <cellStyle name="Normal 6 5 5 2 10" xfId="36887" xr:uid="{00000000-0005-0000-0000-0000808D0000}"/>
    <cellStyle name="Normal 6 5 5 2 2" xfId="1697" xr:uid="{00000000-0005-0000-0000-0000818D0000}"/>
    <cellStyle name="Normal 6 5 5 2 2 2" xfId="36888" xr:uid="{00000000-0005-0000-0000-0000828D0000}"/>
    <cellStyle name="Normal 6 5 5 2 2 2 2" xfId="36889" xr:uid="{00000000-0005-0000-0000-0000838D0000}"/>
    <cellStyle name="Normal 6 5 5 2 2 2 2 2" xfId="36890" xr:uid="{00000000-0005-0000-0000-0000848D0000}"/>
    <cellStyle name="Normal 6 5 5 2 2 2 2 3" xfId="36891" xr:uid="{00000000-0005-0000-0000-0000858D0000}"/>
    <cellStyle name="Normal 6 5 5 2 2 2 2 4" xfId="36892" xr:uid="{00000000-0005-0000-0000-0000868D0000}"/>
    <cellStyle name="Normal 6 5 5 2 2 2 3" xfId="36893" xr:uid="{00000000-0005-0000-0000-0000878D0000}"/>
    <cellStyle name="Normal 6 5 5 2 2 2 3 2" xfId="36894" xr:uid="{00000000-0005-0000-0000-0000888D0000}"/>
    <cellStyle name="Normal 6 5 5 2 2 2 3 3" xfId="36895" xr:uid="{00000000-0005-0000-0000-0000898D0000}"/>
    <cellStyle name="Normal 6 5 5 2 2 2 4" xfId="36896" xr:uid="{00000000-0005-0000-0000-00008A8D0000}"/>
    <cellStyle name="Normal 6 5 5 2 2 2 5" xfId="36897" xr:uid="{00000000-0005-0000-0000-00008B8D0000}"/>
    <cellStyle name="Normal 6 5 5 2 2 2 6" xfId="36898" xr:uid="{00000000-0005-0000-0000-00008C8D0000}"/>
    <cellStyle name="Normal 6 5 5 2 2 3" xfId="36899" xr:uid="{00000000-0005-0000-0000-00008D8D0000}"/>
    <cellStyle name="Normal 6 5 5 2 2 3 2" xfId="36900" xr:uid="{00000000-0005-0000-0000-00008E8D0000}"/>
    <cellStyle name="Normal 6 5 5 2 2 3 3" xfId="36901" xr:uid="{00000000-0005-0000-0000-00008F8D0000}"/>
    <cellStyle name="Normal 6 5 5 2 2 3 4" xfId="36902" xr:uid="{00000000-0005-0000-0000-0000908D0000}"/>
    <cellStyle name="Normal 6 5 5 2 2 4" xfId="36903" xr:uid="{00000000-0005-0000-0000-0000918D0000}"/>
    <cellStyle name="Normal 6 5 5 2 2 4 2" xfId="36904" xr:uid="{00000000-0005-0000-0000-0000928D0000}"/>
    <cellStyle name="Normal 6 5 5 2 2 4 3" xfId="36905" xr:uid="{00000000-0005-0000-0000-0000938D0000}"/>
    <cellStyle name="Normal 6 5 5 2 2 4 4" xfId="36906" xr:uid="{00000000-0005-0000-0000-0000948D0000}"/>
    <cellStyle name="Normal 6 5 5 2 2 5" xfId="36907" xr:uid="{00000000-0005-0000-0000-0000958D0000}"/>
    <cellStyle name="Normal 6 5 5 2 2 5 2" xfId="36908" xr:uid="{00000000-0005-0000-0000-0000968D0000}"/>
    <cellStyle name="Normal 6 5 5 2 2 5 3" xfId="36909" xr:uid="{00000000-0005-0000-0000-0000978D0000}"/>
    <cellStyle name="Normal 6 5 5 2 2 5 4" xfId="36910" xr:uid="{00000000-0005-0000-0000-0000988D0000}"/>
    <cellStyle name="Normal 6 5 5 2 2 6" xfId="36911" xr:uid="{00000000-0005-0000-0000-0000998D0000}"/>
    <cellStyle name="Normal 6 5 5 2 2 6 2" xfId="36912" xr:uid="{00000000-0005-0000-0000-00009A8D0000}"/>
    <cellStyle name="Normal 6 5 5 2 2 6 3" xfId="36913" xr:uid="{00000000-0005-0000-0000-00009B8D0000}"/>
    <cellStyle name="Normal 6 5 5 2 2 7" xfId="36914" xr:uid="{00000000-0005-0000-0000-00009C8D0000}"/>
    <cellStyle name="Normal 6 5 5 2 2 8" xfId="36915" xr:uid="{00000000-0005-0000-0000-00009D8D0000}"/>
    <cellStyle name="Normal 6 5 5 2 2 9" xfId="36916" xr:uid="{00000000-0005-0000-0000-00009E8D0000}"/>
    <cellStyle name="Normal 6 5 5 2 3" xfId="36917" xr:uid="{00000000-0005-0000-0000-00009F8D0000}"/>
    <cellStyle name="Normal 6 5 5 2 3 2" xfId="36918" xr:uid="{00000000-0005-0000-0000-0000A08D0000}"/>
    <cellStyle name="Normal 6 5 5 2 3 2 2" xfId="36919" xr:uid="{00000000-0005-0000-0000-0000A18D0000}"/>
    <cellStyle name="Normal 6 5 5 2 3 2 3" xfId="36920" xr:uid="{00000000-0005-0000-0000-0000A28D0000}"/>
    <cellStyle name="Normal 6 5 5 2 3 2 4" xfId="36921" xr:uid="{00000000-0005-0000-0000-0000A38D0000}"/>
    <cellStyle name="Normal 6 5 5 2 3 3" xfId="36922" xr:uid="{00000000-0005-0000-0000-0000A48D0000}"/>
    <cellStyle name="Normal 6 5 5 2 3 3 2" xfId="36923" xr:uid="{00000000-0005-0000-0000-0000A58D0000}"/>
    <cellStyle name="Normal 6 5 5 2 3 3 3" xfId="36924" xr:uid="{00000000-0005-0000-0000-0000A68D0000}"/>
    <cellStyle name="Normal 6 5 5 2 3 4" xfId="36925" xr:uid="{00000000-0005-0000-0000-0000A78D0000}"/>
    <cellStyle name="Normal 6 5 5 2 3 5" xfId="36926" xr:uid="{00000000-0005-0000-0000-0000A88D0000}"/>
    <cellStyle name="Normal 6 5 5 2 3 6" xfId="36927" xr:uid="{00000000-0005-0000-0000-0000A98D0000}"/>
    <cellStyle name="Normal 6 5 5 2 4" xfId="36928" xr:uid="{00000000-0005-0000-0000-0000AA8D0000}"/>
    <cellStyle name="Normal 6 5 5 2 4 2" xfId="36929" xr:uid="{00000000-0005-0000-0000-0000AB8D0000}"/>
    <cellStyle name="Normal 6 5 5 2 4 3" xfId="36930" xr:uid="{00000000-0005-0000-0000-0000AC8D0000}"/>
    <cellStyle name="Normal 6 5 5 2 4 4" xfId="36931" xr:uid="{00000000-0005-0000-0000-0000AD8D0000}"/>
    <cellStyle name="Normal 6 5 5 2 5" xfId="36932" xr:uid="{00000000-0005-0000-0000-0000AE8D0000}"/>
    <cellStyle name="Normal 6 5 5 2 5 2" xfId="36933" xr:uid="{00000000-0005-0000-0000-0000AF8D0000}"/>
    <cellStyle name="Normal 6 5 5 2 5 3" xfId="36934" xr:uid="{00000000-0005-0000-0000-0000B08D0000}"/>
    <cellStyle name="Normal 6 5 5 2 5 4" xfId="36935" xr:uid="{00000000-0005-0000-0000-0000B18D0000}"/>
    <cellStyle name="Normal 6 5 5 2 6" xfId="36936" xr:uid="{00000000-0005-0000-0000-0000B28D0000}"/>
    <cellStyle name="Normal 6 5 5 2 6 2" xfId="36937" xr:uid="{00000000-0005-0000-0000-0000B38D0000}"/>
    <cellStyle name="Normal 6 5 5 2 6 3" xfId="36938" xr:uid="{00000000-0005-0000-0000-0000B48D0000}"/>
    <cellStyle name="Normal 6 5 5 2 6 4" xfId="36939" xr:uid="{00000000-0005-0000-0000-0000B58D0000}"/>
    <cellStyle name="Normal 6 5 5 2 7" xfId="36940" xr:uid="{00000000-0005-0000-0000-0000B68D0000}"/>
    <cellStyle name="Normal 6 5 5 2 7 2" xfId="36941" xr:uid="{00000000-0005-0000-0000-0000B78D0000}"/>
    <cellStyle name="Normal 6 5 5 2 7 3" xfId="36942" xr:uid="{00000000-0005-0000-0000-0000B88D0000}"/>
    <cellStyle name="Normal 6 5 5 2 8" xfId="36943" xr:uid="{00000000-0005-0000-0000-0000B98D0000}"/>
    <cellStyle name="Normal 6 5 5 2 9" xfId="36944" xr:uid="{00000000-0005-0000-0000-0000BA8D0000}"/>
    <cellStyle name="Normal 6 5 5 3" xfId="1696" xr:uid="{00000000-0005-0000-0000-0000BB8D0000}"/>
    <cellStyle name="Normal 6 5 5 3 2" xfId="36945" xr:uid="{00000000-0005-0000-0000-0000BC8D0000}"/>
    <cellStyle name="Normal 6 5 5 3 2 2" xfId="36946" xr:uid="{00000000-0005-0000-0000-0000BD8D0000}"/>
    <cellStyle name="Normal 6 5 5 3 2 2 2" xfId="36947" xr:uid="{00000000-0005-0000-0000-0000BE8D0000}"/>
    <cellStyle name="Normal 6 5 5 3 2 2 3" xfId="36948" xr:uid="{00000000-0005-0000-0000-0000BF8D0000}"/>
    <cellStyle name="Normal 6 5 5 3 2 2 4" xfId="36949" xr:uid="{00000000-0005-0000-0000-0000C08D0000}"/>
    <cellStyle name="Normal 6 5 5 3 2 3" xfId="36950" xr:uid="{00000000-0005-0000-0000-0000C18D0000}"/>
    <cellStyle name="Normal 6 5 5 3 2 3 2" xfId="36951" xr:uid="{00000000-0005-0000-0000-0000C28D0000}"/>
    <cellStyle name="Normal 6 5 5 3 2 3 3" xfId="36952" xr:uid="{00000000-0005-0000-0000-0000C38D0000}"/>
    <cellStyle name="Normal 6 5 5 3 2 4" xfId="36953" xr:uid="{00000000-0005-0000-0000-0000C48D0000}"/>
    <cellStyle name="Normal 6 5 5 3 2 5" xfId="36954" xr:uid="{00000000-0005-0000-0000-0000C58D0000}"/>
    <cellStyle name="Normal 6 5 5 3 2 6" xfId="36955" xr:uid="{00000000-0005-0000-0000-0000C68D0000}"/>
    <cellStyle name="Normal 6 5 5 3 3" xfId="36956" xr:uid="{00000000-0005-0000-0000-0000C78D0000}"/>
    <cellStyle name="Normal 6 5 5 3 3 2" xfId="36957" xr:uid="{00000000-0005-0000-0000-0000C88D0000}"/>
    <cellStyle name="Normal 6 5 5 3 3 3" xfId="36958" xr:uid="{00000000-0005-0000-0000-0000C98D0000}"/>
    <cellStyle name="Normal 6 5 5 3 3 4" xfId="36959" xr:uid="{00000000-0005-0000-0000-0000CA8D0000}"/>
    <cellStyle name="Normal 6 5 5 3 4" xfId="36960" xr:uid="{00000000-0005-0000-0000-0000CB8D0000}"/>
    <cellStyle name="Normal 6 5 5 3 4 2" xfId="36961" xr:uid="{00000000-0005-0000-0000-0000CC8D0000}"/>
    <cellStyle name="Normal 6 5 5 3 4 3" xfId="36962" xr:uid="{00000000-0005-0000-0000-0000CD8D0000}"/>
    <cellStyle name="Normal 6 5 5 3 4 4" xfId="36963" xr:uid="{00000000-0005-0000-0000-0000CE8D0000}"/>
    <cellStyle name="Normal 6 5 5 3 5" xfId="36964" xr:uid="{00000000-0005-0000-0000-0000CF8D0000}"/>
    <cellStyle name="Normal 6 5 5 3 5 2" xfId="36965" xr:uid="{00000000-0005-0000-0000-0000D08D0000}"/>
    <cellStyle name="Normal 6 5 5 3 5 3" xfId="36966" xr:uid="{00000000-0005-0000-0000-0000D18D0000}"/>
    <cellStyle name="Normal 6 5 5 3 5 4" xfId="36967" xr:uid="{00000000-0005-0000-0000-0000D28D0000}"/>
    <cellStyle name="Normal 6 5 5 3 6" xfId="36968" xr:uid="{00000000-0005-0000-0000-0000D38D0000}"/>
    <cellStyle name="Normal 6 5 5 3 6 2" xfId="36969" xr:uid="{00000000-0005-0000-0000-0000D48D0000}"/>
    <cellStyle name="Normal 6 5 5 3 6 3" xfId="36970" xr:uid="{00000000-0005-0000-0000-0000D58D0000}"/>
    <cellStyle name="Normal 6 5 5 3 7" xfId="36971" xr:uid="{00000000-0005-0000-0000-0000D68D0000}"/>
    <cellStyle name="Normal 6 5 5 3 8" xfId="36972" xr:uid="{00000000-0005-0000-0000-0000D78D0000}"/>
    <cellStyle name="Normal 6 5 5 3 9" xfId="36973" xr:uid="{00000000-0005-0000-0000-0000D88D0000}"/>
    <cellStyle name="Normal 6 5 5 4" xfId="36974" xr:uid="{00000000-0005-0000-0000-0000D98D0000}"/>
    <cellStyle name="Normal 6 5 5 4 2" xfId="36975" xr:uid="{00000000-0005-0000-0000-0000DA8D0000}"/>
    <cellStyle name="Normal 6 5 5 4 2 2" xfId="36976" xr:uid="{00000000-0005-0000-0000-0000DB8D0000}"/>
    <cellStyle name="Normal 6 5 5 4 2 3" xfId="36977" xr:uid="{00000000-0005-0000-0000-0000DC8D0000}"/>
    <cellStyle name="Normal 6 5 5 4 2 4" xfId="36978" xr:uid="{00000000-0005-0000-0000-0000DD8D0000}"/>
    <cellStyle name="Normal 6 5 5 4 3" xfId="36979" xr:uid="{00000000-0005-0000-0000-0000DE8D0000}"/>
    <cellStyle name="Normal 6 5 5 4 3 2" xfId="36980" xr:uid="{00000000-0005-0000-0000-0000DF8D0000}"/>
    <cellStyle name="Normal 6 5 5 4 3 3" xfId="36981" xr:uid="{00000000-0005-0000-0000-0000E08D0000}"/>
    <cellStyle name="Normal 6 5 5 4 4" xfId="36982" xr:uid="{00000000-0005-0000-0000-0000E18D0000}"/>
    <cellStyle name="Normal 6 5 5 4 5" xfId="36983" xr:uid="{00000000-0005-0000-0000-0000E28D0000}"/>
    <cellStyle name="Normal 6 5 5 4 6" xfId="36984" xr:uid="{00000000-0005-0000-0000-0000E38D0000}"/>
    <cellStyle name="Normal 6 5 5 5" xfId="36985" xr:uid="{00000000-0005-0000-0000-0000E48D0000}"/>
    <cellStyle name="Normal 6 5 5 5 2" xfId="36986" xr:uid="{00000000-0005-0000-0000-0000E58D0000}"/>
    <cellStyle name="Normal 6 5 5 5 3" xfId="36987" xr:uid="{00000000-0005-0000-0000-0000E68D0000}"/>
    <cellStyle name="Normal 6 5 5 5 4" xfId="36988" xr:uid="{00000000-0005-0000-0000-0000E78D0000}"/>
    <cellStyle name="Normal 6 5 5 6" xfId="36989" xr:uid="{00000000-0005-0000-0000-0000E88D0000}"/>
    <cellStyle name="Normal 6 5 5 6 2" xfId="36990" xr:uid="{00000000-0005-0000-0000-0000E98D0000}"/>
    <cellStyle name="Normal 6 5 5 6 3" xfId="36991" xr:uid="{00000000-0005-0000-0000-0000EA8D0000}"/>
    <cellStyle name="Normal 6 5 5 6 4" xfId="36992" xr:uid="{00000000-0005-0000-0000-0000EB8D0000}"/>
    <cellStyle name="Normal 6 5 5 7" xfId="36993" xr:uid="{00000000-0005-0000-0000-0000EC8D0000}"/>
    <cellStyle name="Normal 6 5 5 7 2" xfId="36994" xr:uid="{00000000-0005-0000-0000-0000ED8D0000}"/>
    <cellStyle name="Normal 6 5 5 7 3" xfId="36995" xr:uid="{00000000-0005-0000-0000-0000EE8D0000}"/>
    <cellStyle name="Normal 6 5 5 7 4" xfId="36996" xr:uid="{00000000-0005-0000-0000-0000EF8D0000}"/>
    <cellStyle name="Normal 6 5 5 8" xfId="36997" xr:uid="{00000000-0005-0000-0000-0000F08D0000}"/>
    <cellStyle name="Normal 6 5 5 8 2" xfId="36998" xr:uid="{00000000-0005-0000-0000-0000F18D0000}"/>
    <cellStyle name="Normal 6 5 5 8 3" xfId="36999" xr:uid="{00000000-0005-0000-0000-0000F28D0000}"/>
    <cellStyle name="Normal 6 5 5 9" xfId="37000" xr:uid="{00000000-0005-0000-0000-0000F38D0000}"/>
    <cellStyle name="Normal 6 5 6" xfId="274" xr:uid="{00000000-0005-0000-0000-0000F48D0000}"/>
    <cellStyle name="Normal 6 5 6 10" xfId="37001" xr:uid="{00000000-0005-0000-0000-0000F58D0000}"/>
    <cellStyle name="Normal 6 5 6 11" xfId="37002" xr:uid="{00000000-0005-0000-0000-0000F68D0000}"/>
    <cellStyle name="Normal 6 5 6 2" xfId="902" xr:uid="{00000000-0005-0000-0000-0000F78D0000}"/>
    <cellStyle name="Normal 6 5 6 2 10" xfId="37003" xr:uid="{00000000-0005-0000-0000-0000F88D0000}"/>
    <cellStyle name="Normal 6 5 6 2 2" xfId="1699" xr:uid="{00000000-0005-0000-0000-0000F98D0000}"/>
    <cellStyle name="Normal 6 5 6 2 2 2" xfId="37004" xr:uid="{00000000-0005-0000-0000-0000FA8D0000}"/>
    <cellStyle name="Normal 6 5 6 2 2 2 2" xfId="37005" xr:uid="{00000000-0005-0000-0000-0000FB8D0000}"/>
    <cellStyle name="Normal 6 5 6 2 2 2 2 2" xfId="37006" xr:uid="{00000000-0005-0000-0000-0000FC8D0000}"/>
    <cellStyle name="Normal 6 5 6 2 2 2 2 3" xfId="37007" xr:uid="{00000000-0005-0000-0000-0000FD8D0000}"/>
    <cellStyle name="Normal 6 5 6 2 2 2 2 4" xfId="37008" xr:uid="{00000000-0005-0000-0000-0000FE8D0000}"/>
    <cellStyle name="Normal 6 5 6 2 2 2 3" xfId="37009" xr:uid="{00000000-0005-0000-0000-0000FF8D0000}"/>
    <cellStyle name="Normal 6 5 6 2 2 2 3 2" xfId="37010" xr:uid="{00000000-0005-0000-0000-0000008E0000}"/>
    <cellStyle name="Normal 6 5 6 2 2 2 3 3" xfId="37011" xr:uid="{00000000-0005-0000-0000-0000018E0000}"/>
    <cellStyle name="Normal 6 5 6 2 2 2 4" xfId="37012" xr:uid="{00000000-0005-0000-0000-0000028E0000}"/>
    <cellStyle name="Normal 6 5 6 2 2 2 5" xfId="37013" xr:uid="{00000000-0005-0000-0000-0000038E0000}"/>
    <cellStyle name="Normal 6 5 6 2 2 2 6" xfId="37014" xr:uid="{00000000-0005-0000-0000-0000048E0000}"/>
    <cellStyle name="Normal 6 5 6 2 2 3" xfId="37015" xr:uid="{00000000-0005-0000-0000-0000058E0000}"/>
    <cellStyle name="Normal 6 5 6 2 2 3 2" xfId="37016" xr:uid="{00000000-0005-0000-0000-0000068E0000}"/>
    <cellStyle name="Normal 6 5 6 2 2 3 3" xfId="37017" xr:uid="{00000000-0005-0000-0000-0000078E0000}"/>
    <cellStyle name="Normal 6 5 6 2 2 3 4" xfId="37018" xr:uid="{00000000-0005-0000-0000-0000088E0000}"/>
    <cellStyle name="Normal 6 5 6 2 2 4" xfId="37019" xr:uid="{00000000-0005-0000-0000-0000098E0000}"/>
    <cellStyle name="Normal 6 5 6 2 2 4 2" xfId="37020" xr:uid="{00000000-0005-0000-0000-00000A8E0000}"/>
    <cellStyle name="Normal 6 5 6 2 2 4 3" xfId="37021" xr:uid="{00000000-0005-0000-0000-00000B8E0000}"/>
    <cellStyle name="Normal 6 5 6 2 2 4 4" xfId="37022" xr:uid="{00000000-0005-0000-0000-00000C8E0000}"/>
    <cellStyle name="Normal 6 5 6 2 2 5" xfId="37023" xr:uid="{00000000-0005-0000-0000-00000D8E0000}"/>
    <cellStyle name="Normal 6 5 6 2 2 5 2" xfId="37024" xr:uid="{00000000-0005-0000-0000-00000E8E0000}"/>
    <cellStyle name="Normal 6 5 6 2 2 5 3" xfId="37025" xr:uid="{00000000-0005-0000-0000-00000F8E0000}"/>
    <cellStyle name="Normal 6 5 6 2 2 5 4" xfId="37026" xr:uid="{00000000-0005-0000-0000-0000108E0000}"/>
    <cellStyle name="Normal 6 5 6 2 2 6" xfId="37027" xr:uid="{00000000-0005-0000-0000-0000118E0000}"/>
    <cellStyle name="Normal 6 5 6 2 2 6 2" xfId="37028" xr:uid="{00000000-0005-0000-0000-0000128E0000}"/>
    <cellStyle name="Normal 6 5 6 2 2 6 3" xfId="37029" xr:uid="{00000000-0005-0000-0000-0000138E0000}"/>
    <cellStyle name="Normal 6 5 6 2 2 7" xfId="37030" xr:uid="{00000000-0005-0000-0000-0000148E0000}"/>
    <cellStyle name="Normal 6 5 6 2 2 8" xfId="37031" xr:uid="{00000000-0005-0000-0000-0000158E0000}"/>
    <cellStyle name="Normal 6 5 6 2 2 9" xfId="37032" xr:uid="{00000000-0005-0000-0000-0000168E0000}"/>
    <cellStyle name="Normal 6 5 6 2 3" xfId="37033" xr:uid="{00000000-0005-0000-0000-0000178E0000}"/>
    <cellStyle name="Normal 6 5 6 2 3 2" xfId="37034" xr:uid="{00000000-0005-0000-0000-0000188E0000}"/>
    <cellStyle name="Normal 6 5 6 2 3 2 2" xfId="37035" xr:uid="{00000000-0005-0000-0000-0000198E0000}"/>
    <cellStyle name="Normal 6 5 6 2 3 2 3" xfId="37036" xr:uid="{00000000-0005-0000-0000-00001A8E0000}"/>
    <cellStyle name="Normal 6 5 6 2 3 2 4" xfId="37037" xr:uid="{00000000-0005-0000-0000-00001B8E0000}"/>
    <cellStyle name="Normal 6 5 6 2 3 3" xfId="37038" xr:uid="{00000000-0005-0000-0000-00001C8E0000}"/>
    <cellStyle name="Normal 6 5 6 2 3 3 2" xfId="37039" xr:uid="{00000000-0005-0000-0000-00001D8E0000}"/>
    <cellStyle name="Normal 6 5 6 2 3 3 3" xfId="37040" xr:uid="{00000000-0005-0000-0000-00001E8E0000}"/>
    <cellStyle name="Normal 6 5 6 2 3 4" xfId="37041" xr:uid="{00000000-0005-0000-0000-00001F8E0000}"/>
    <cellStyle name="Normal 6 5 6 2 3 5" xfId="37042" xr:uid="{00000000-0005-0000-0000-0000208E0000}"/>
    <cellStyle name="Normal 6 5 6 2 3 6" xfId="37043" xr:uid="{00000000-0005-0000-0000-0000218E0000}"/>
    <cellStyle name="Normal 6 5 6 2 4" xfId="37044" xr:uid="{00000000-0005-0000-0000-0000228E0000}"/>
    <cellStyle name="Normal 6 5 6 2 4 2" xfId="37045" xr:uid="{00000000-0005-0000-0000-0000238E0000}"/>
    <cellStyle name="Normal 6 5 6 2 4 3" xfId="37046" xr:uid="{00000000-0005-0000-0000-0000248E0000}"/>
    <cellStyle name="Normal 6 5 6 2 4 4" xfId="37047" xr:uid="{00000000-0005-0000-0000-0000258E0000}"/>
    <cellStyle name="Normal 6 5 6 2 5" xfId="37048" xr:uid="{00000000-0005-0000-0000-0000268E0000}"/>
    <cellStyle name="Normal 6 5 6 2 5 2" xfId="37049" xr:uid="{00000000-0005-0000-0000-0000278E0000}"/>
    <cellStyle name="Normal 6 5 6 2 5 3" xfId="37050" xr:uid="{00000000-0005-0000-0000-0000288E0000}"/>
    <cellStyle name="Normal 6 5 6 2 5 4" xfId="37051" xr:uid="{00000000-0005-0000-0000-0000298E0000}"/>
    <cellStyle name="Normal 6 5 6 2 6" xfId="37052" xr:uid="{00000000-0005-0000-0000-00002A8E0000}"/>
    <cellStyle name="Normal 6 5 6 2 6 2" xfId="37053" xr:uid="{00000000-0005-0000-0000-00002B8E0000}"/>
    <cellStyle name="Normal 6 5 6 2 6 3" xfId="37054" xr:uid="{00000000-0005-0000-0000-00002C8E0000}"/>
    <cellStyle name="Normal 6 5 6 2 6 4" xfId="37055" xr:uid="{00000000-0005-0000-0000-00002D8E0000}"/>
    <cellStyle name="Normal 6 5 6 2 7" xfId="37056" xr:uid="{00000000-0005-0000-0000-00002E8E0000}"/>
    <cellStyle name="Normal 6 5 6 2 7 2" xfId="37057" xr:uid="{00000000-0005-0000-0000-00002F8E0000}"/>
    <cellStyle name="Normal 6 5 6 2 7 3" xfId="37058" xr:uid="{00000000-0005-0000-0000-0000308E0000}"/>
    <cellStyle name="Normal 6 5 6 2 8" xfId="37059" xr:uid="{00000000-0005-0000-0000-0000318E0000}"/>
    <cellStyle name="Normal 6 5 6 2 9" xfId="37060" xr:uid="{00000000-0005-0000-0000-0000328E0000}"/>
    <cellStyle name="Normal 6 5 6 3" xfId="1698" xr:uid="{00000000-0005-0000-0000-0000338E0000}"/>
    <cellStyle name="Normal 6 5 6 3 2" xfId="37061" xr:uid="{00000000-0005-0000-0000-0000348E0000}"/>
    <cellStyle name="Normal 6 5 6 3 2 2" xfId="37062" xr:uid="{00000000-0005-0000-0000-0000358E0000}"/>
    <cellStyle name="Normal 6 5 6 3 2 2 2" xfId="37063" xr:uid="{00000000-0005-0000-0000-0000368E0000}"/>
    <cellStyle name="Normal 6 5 6 3 2 2 3" xfId="37064" xr:uid="{00000000-0005-0000-0000-0000378E0000}"/>
    <cellStyle name="Normal 6 5 6 3 2 2 4" xfId="37065" xr:uid="{00000000-0005-0000-0000-0000388E0000}"/>
    <cellStyle name="Normal 6 5 6 3 2 3" xfId="37066" xr:uid="{00000000-0005-0000-0000-0000398E0000}"/>
    <cellStyle name="Normal 6 5 6 3 2 3 2" xfId="37067" xr:uid="{00000000-0005-0000-0000-00003A8E0000}"/>
    <cellStyle name="Normal 6 5 6 3 2 3 3" xfId="37068" xr:uid="{00000000-0005-0000-0000-00003B8E0000}"/>
    <cellStyle name="Normal 6 5 6 3 2 4" xfId="37069" xr:uid="{00000000-0005-0000-0000-00003C8E0000}"/>
    <cellStyle name="Normal 6 5 6 3 2 5" xfId="37070" xr:uid="{00000000-0005-0000-0000-00003D8E0000}"/>
    <cellStyle name="Normal 6 5 6 3 2 6" xfId="37071" xr:uid="{00000000-0005-0000-0000-00003E8E0000}"/>
    <cellStyle name="Normal 6 5 6 3 3" xfId="37072" xr:uid="{00000000-0005-0000-0000-00003F8E0000}"/>
    <cellStyle name="Normal 6 5 6 3 3 2" xfId="37073" xr:uid="{00000000-0005-0000-0000-0000408E0000}"/>
    <cellStyle name="Normal 6 5 6 3 3 3" xfId="37074" xr:uid="{00000000-0005-0000-0000-0000418E0000}"/>
    <cellStyle name="Normal 6 5 6 3 3 4" xfId="37075" xr:uid="{00000000-0005-0000-0000-0000428E0000}"/>
    <cellStyle name="Normal 6 5 6 3 4" xfId="37076" xr:uid="{00000000-0005-0000-0000-0000438E0000}"/>
    <cellStyle name="Normal 6 5 6 3 4 2" xfId="37077" xr:uid="{00000000-0005-0000-0000-0000448E0000}"/>
    <cellStyle name="Normal 6 5 6 3 4 3" xfId="37078" xr:uid="{00000000-0005-0000-0000-0000458E0000}"/>
    <cellStyle name="Normal 6 5 6 3 4 4" xfId="37079" xr:uid="{00000000-0005-0000-0000-0000468E0000}"/>
    <cellStyle name="Normal 6 5 6 3 5" xfId="37080" xr:uid="{00000000-0005-0000-0000-0000478E0000}"/>
    <cellStyle name="Normal 6 5 6 3 5 2" xfId="37081" xr:uid="{00000000-0005-0000-0000-0000488E0000}"/>
    <cellStyle name="Normal 6 5 6 3 5 3" xfId="37082" xr:uid="{00000000-0005-0000-0000-0000498E0000}"/>
    <cellStyle name="Normal 6 5 6 3 5 4" xfId="37083" xr:uid="{00000000-0005-0000-0000-00004A8E0000}"/>
    <cellStyle name="Normal 6 5 6 3 6" xfId="37084" xr:uid="{00000000-0005-0000-0000-00004B8E0000}"/>
    <cellStyle name="Normal 6 5 6 3 6 2" xfId="37085" xr:uid="{00000000-0005-0000-0000-00004C8E0000}"/>
    <cellStyle name="Normal 6 5 6 3 6 3" xfId="37086" xr:uid="{00000000-0005-0000-0000-00004D8E0000}"/>
    <cellStyle name="Normal 6 5 6 3 7" xfId="37087" xr:uid="{00000000-0005-0000-0000-00004E8E0000}"/>
    <cellStyle name="Normal 6 5 6 3 8" xfId="37088" xr:uid="{00000000-0005-0000-0000-00004F8E0000}"/>
    <cellStyle name="Normal 6 5 6 3 9" xfId="37089" xr:uid="{00000000-0005-0000-0000-0000508E0000}"/>
    <cellStyle name="Normal 6 5 6 4" xfId="37090" xr:uid="{00000000-0005-0000-0000-0000518E0000}"/>
    <cellStyle name="Normal 6 5 6 4 2" xfId="37091" xr:uid="{00000000-0005-0000-0000-0000528E0000}"/>
    <cellStyle name="Normal 6 5 6 4 2 2" xfId="37092" xr:uid="{00000000-0005-0000-0000-0000538E0000}"/>
    <cellStyle name="Normal 6 5 6 4 2 3" xfId="37093" xr:uid="{00000000-0005-0000-0000-0000548E0000}"/>
    <cellStyle name="Normal 6 5 6 4 2 4" xfId="37094" xr:uid="{00000000-0005-0000-0000-0000558E0000}"/>
    <cellStyle name="Normal 6 5 6 4 3" xfId="37095" xr:uid="{00000000-0005-0000-0000-0000568E0000}"/>
    <cellStyle name="Normal 6 5 6 4 3 2" xfId="37096" xr:uid="{00000000-0005-0000-0000-0000578E0000}"/>
    <cellStyle name="Normal 6 5 6 4 3 3" xfId="37097" xr:uid="{00000000-0005-0000-0000-0000588E0000}"/>
    <cellStyle name="Normal 6 5 6 4 4" xfId="37098" xr:uid="{00000000-0005-0000-0000-0000598E0000}"/>
    <cellStyle name="Normal 6 5 6 4 5" xfId="37099" xr:uid="{00000000-0005-0000-0000-00005A8E0000}"/>
    <cellStyle name="Normal 6 5 6 4 6" xfId="37100" xr:uid="{00000000-0005-0000-0000-00005B8E0000}"/>
    <cellStyle name="Normal 6 5 6 5" xfId="37101" xr:uid="{00000000-0005-0000-0000-00005C8E0000}"/>
    <cellStyle name="Normal 6 5 6 5 2" xfId="37102" xr:uid="{00000000-0005-0000-0000-00005D8E0000}"/>
    <cellStyle name="Normal 6 5 6 5 3" xfId="37103" xr:uid="{00000000-0005-0000-0000-00005E8E0000}"/>
    <cellStyle name="Normal 6 5 6 5 4" xfId="37104" xr:uid="{00000000-0005-0000-0000-00005F8E0000}"/>
    <cellStyle name="Normal 6 5 6 6" xfId="37105" xr:uid="{00000000-0005-0000-0000-0000608E0000}"/>
    <cellStyle name="Normal 6 5 6 6 2" xfId="37106" xr:uid="{00000000-0005-0000-0000-0000618E0000}"/>
    <cellStyle name="Normal 6 5 6 6 3" xfId="37107" xr:uid="{00000000-0005-0000-0000-0000628E0000}"/>
    <cellStyle name="Normal 6 5 6 6 4" xfId="37108" xr:uid="{00000000-0005-0000-0000-0000638E0000}"/>
    <cellStyle name="Normal 6 5 6 7" xfId="37109" xr:uid="{00000000-0005-0000-0000-0000648E0000}"/>
    <cellStyle name="Normal 6 5 6 7 2" xfId="37110" xr:uid="{00000000-0005-0000-0000-0000658E0000}"/>
    <cellStyle name="Normal 6 5 6 7 3" xfId="37111" xr:uid="{00000000-0005-0000-0000-0000668E0000}"/>
    <cellStyle name="Normal 6 5 6 7 4" xfId="37112" xr:uid="{00000000-0005-0000-0000-0000678E0000}"/>
    <cellStyle name="Normal 6 5 6 8" xfId="37113" xr:uid="{00000000-0005-0000-0000-0000688E0000}"/>
    <cellStyle name="Normal 6 5 6 8 2" xfId="37114" xr:uid="{00000000-0005-0000-0000-0000698E0000}"/>
    <cellStyle name="Normal 6 5 6 8 3" xfId="37115" xr:uid="{00000000-0005-0000-0000-00006A8E0000}"/>
    <cellStyle name="Normal 6 5 6 9" xfId="37116" xr:uid="{00000000-0005-0000-0000-00006B8E0000}"/>
    <cellStyle name="Normal 6 5 7" xfId="756" xr:uid="{00000000-0005-0000-0000-00006C8E0000}"/>
    <cellStyle name="Normal 6 5 7 10" xfId="37117" xr:uid="{00000000-0005-0000-0000-00006D8E0000}"/>
    <cellStyle name="Normal 6 5 7 2" xfId="1700" xr:uid="{00000000-0005-0000-0000-00006E8E0000}"/>
    <cellStyle name="Normal 6 5 7 2 2" xfId="37118" xr:uid="{00000000-0005-0000-0000-00006F8E0000}"/>
    <cellStyle name="Normal 6 5 7 2 2 2" xfId="37119" xr:uid="{00000000-0005-0000-0000-0000708E0000}"/>
    <cellStyle name="Normal 6 5 7 2 2 2 2" xfId="37120" xr:uid="{00000000-0005-0000-0000-0000718E0000}"/>
    <cellStyle name="Normal 6 5 7 2 2 2 3" xfId="37121" xr:uid="{00000000-0005-0000-0000-0000728E0000}"/>
    <cellStyle name="Normal 6 5 7 2 2 2 4" xfId="37122" xr:uid="{00000000-0005-0000-0000-0000738E0000}"/>
    <cellStyle name="Normal 6 5 7 2 2 3" xfId="37123" xr:uid="{00000000-0005-0000-0000-0000748E0000}"/>
    <cellStyle name="Normal 6 5 7 2 2 3 2" xfId="37124" xr:uid="{00000000-0005-0000-0000-0000758E0000}"/>
    <cellStyle name="Normal 6 5 7 2 2 3 3" xfId="37125" xr:uid="{00000000-0005-0000-0000-0000768E0000}"/>
    <cellStyle name="Normal 6 5 7 2 2 4" xfId="37126" xr:uid="{00000000-0005-0000-0000-0000778E0000}"/>
    <cellStyle name="Normal 6 5 7 2 2 5" xfId="37127" xr:uid="{00000000-0005-0000-0000-0000788E0000}"/>
    <cellStyle name="Normal 6 5 7 2 2 6" xfId="37128" xr:uid="{00000000-0005-0000-0000-0000798E0000}"/>
    <cellStyle name="Normal 6 5 7 2 3" xfId="37129" xr:uid="{00000000-0005-0000-0000-00007A8E0000}"/>
    <cellStyle name="Normal 6 5 7 2 3 2" xfId="37130" xr:uid="{00000000-0005-0000-0000-00007B8E0000}"/>
    <cellStyle name="Normal 6 5 7 2 3 3" xfId="37131" xr:uid="{00000000-0005-0000-0000-00007C8E0000}"/>
    <cellStyle name="Normal 6 5 7 2 3 4" xfId="37132" xr:uid="{00000000-0005-0000-0000-00007D8E0000}"/>
    <cellStyle name="Normal 6 5 7 2 4" xfId="37133" xr:uid="{00000000-0005-0000-0000-00007E8E0000}"/>
    <cellStyle name="Normal 6 5 7 2 4 2" xfId="37134" xr:uid="{00000000-0005-0000-0000-00007F8E0000}"/>
    <cellStyle name="Normal 6 5 7 2 4 3" xfId="37135" xr:uid="{00000000-0005-0000-0000-0000808E0000}"/>
    <cellStyle name="Normal 6 5 7 2 4 4" xfId="37136" xr:uid="{00000000-0005-0000-0000-0000818E0000}"/>
    <cellStyle name="Normal 6 5 7 2 5" xfId="37137" xr:uid="{00000000-0005-0000-0000-0000828E0000}"/>
    <cellStyle name="Normal 6 5 7 2 5 2" xfId="37138" xr:uid="{00000000-0005-0000-0000-0000838E0000}"/>
    <cellStyle name="Normal 6 5 7 2 5 3" xfId="37139" xr:uid="{00000000-0005-0000-0000-0000848E0000}"/>
    <cellStyle name="Normal 6 5 7 2 5 4" xfId="37140" xr:uid="{00000000-0005-0000-0000-0000858E0000}"/>
    <cellStyle name="Normal 6 5 7 2 6" xfId="37141" xr:uid="{00000000-0005-0000-0000-0000868E0000}"/>
    <cellStyle name="Normal 6 5 7 2 6 2" xfId="37142" xr:uid="{00000000-0005-0000-0000-0000878E0000}"/>
    <cellStyle name="Normal 6 5 7 2 6 3" xfId="37143" xr:uid="{00000000-0005-0000-0000-0000888E0000}"/>
    <cellStyle name="Normal 6 5 7 2 7" xfId="37144" xr:uid="{00000000-0005-0000-0000-0000898E0000}"/>
    <cellStyle name="Normal 6 5 7 2 8" xfId="37145" xr:uid="{00000000-0005-0000-0000-00008A8E0000}"/>
    <cellStyle name="Normal 6 5 7 2 9" xfId="37146" xr:uid="{00000000-0005-0000-0000-00008B8E0000}"/>
    <cellStyle name="Normal 6 5 7 3" xfId="37147" xr:uid="{00000000-0005-0000-0000-00008C8E0000}"/>
    <cellStyle name="Normal 6 5 7 3 2" xfId="37148" xr:uid="{00000000-0005-0000-0000-00008D8E0000}"/>
    <cellStyle name="Normal 6 5 7 3 2 2" xfId="37149" xr:uid="{00000000-0005-0000-0000-00008E8E0000}"/>
    <cellStyle name="Normal 6 5 7 3 2 3" xfId="37150" xr:uid="{00000000-0005-0000-0000-00008F8E0000}"/>
    <cellStyle name="Normal 6 5 7 3 2 4" xfId="37151" xr:uid="{00000000-0005-0000-0000-0000908E0000}"/>
    <cellStyle name="Normal 6 5 7 3 3" xfId="37152" xr:uid="{00000000-0005-0000-0000-0000918E0000}"/>
    <cellStyle name="Normal 6 5 7 3 3 2" xfId="37153" xr:uid="{00000000-0005-0000-0000-0000928E0000}"/>
    <cellStyle name="Normal 6 5 7 3 3 3" xfId="37154" xr:uid="{00000000-0005-0000-0000-0000938E0000}"/>
    <cellStyle name="Normal 6 5 7 3 4" xfId="37155" xr:uid="{00000000-0005-0000-0000-0000948E0000}"/>
    <cellStyle name="Normal 6 5 7 3 5" xfId="37156" xr:uid="{00000000-0005-0000-0000-0000958E0000}"/>
    <cellStyle name="Normal 6 5 7 3 6" xfId="37157" xr:uid="{00000000-0005-0000-0000-0000968E0000}"/>
    <cellStyle name="Normal 6 5 7 4" xfId="37158" xr:uid="{00000000-0005-0000-0000-0000978E0000}"/>
    <cellStyle name="Normal 6 5 7 4 2" xfId="37159" xr:uid="{00000000-0005-0000-0000-0000988E0000}"/>
    <cellStyle name="Normal 6 5 7 4 3" xfId="37160" xr:uid="{00000000-0005-0000-0000-0000998E0000}"/>
    <cellStyle name="Normal 6 5 7 4 4" xfId="37161" xr:uid="{00000000-0005-0000-0000-00009A8E0000}"/>
    <cellStyle name="Normal 6 5 7 5" xfId="37162" xr:uid="{00000000-0005-0000-0000-00009B8E0000}"/>
    <cellStyle name="Normal 6 5 7 5 2" xfId="37163" xr:uid="{00000000-0005-0000-0000-00009C8E0000}"/>
    <cellStyle name="Normal 6 5 7 5 3" xfId="37164" xr:uid="{00000000-0005-0000-0000-00009D8E0000}"/>
    <cellStyle name="Normal 6 5 7 5 4" xfId="37165" xr:uid="{00000000-0005-0000-0000-00009E8E0000}"/>
    <cellStyle name="Normal 6 5 7 6" xfId="37166" xr:uid="{00000000-0005-0000-0000-00009F8E0000}"/>
    <cellStyle name="Normal 6 5 7 6 2" xfId="37167" xr:uid="{00000000-0005-0000-0000-0000A08E0000}"/>
    <cellStyle name="Normal 6 5 7 6 3" xfId="37168" xr:uid="{00000000-0005-0000-0000-0000A18E0000}"/>
    <cellStyle name="Normal 6 5 7 6 4" xfId="37169" xr:uid="{00000000-0005-0000-0000-0000A28E0000}"/>
    <cellStyle name="Normal 6 5 7 7" xfId="37170" xr:uid="{00000000-0005-0000-0000-0000A38E0000}"/>
    <cellStyle name="Normal 6 5 7 7 2" xfId="37171" xr:uid="{00000000-0005-0000-0000-0000A48E0000}"/>
    <cellStyle name="Normal 6 5 7 7 3" xfId="37172" xr:uid="{00000000-0005-0000-0000-0000A58E0000}"/>
    <cellStyle name="Normal 6 5 7 8" xfId="37173" xr:uid="{00000000-0005-0000-0000-0000A68E0000}"/>
    <cellStyle name="Normal 6 5 7 9" xfId="37174" xr:uid="{00000000-0005-0000-0000-0000A78E0000}"/>
    <cellStyle name="Normal 6 5 8" xfId="1223" xr:uid="{00000000-0005-0000-0000-0000A88E0000}"/>
    <cellStyle name="Normal 6 5 8 2" xfId="37175" xr:uid="{00000000-0005-0000-0000-0000A98E0000}"/>
    <cellStyle name="Normal 6 5 8 2 2" xfId="37176" xr:uid="{00000000-0005-0000-0000-0000AA8E0000}"/>
    <cellStyle name="Normal 6 5 8 2 2 2" xfId="37177" xr:uid="{00000000-0005-0000-0000-0000AB8E0000}"/>
    <cellStyle name="Normal 6 5 8 2 2 3" xfId="37178" xr:uid="{00000000-0005-0000-0000-0000AC8E0000}"/>
    <cellStyle name="Normal 6 5 8 2 2 4" xfId="37179" xr:uid="{00000000-0005-0000-0000-0000AD8E0000}"/>
    <cellStyle name="Normal 6 5 8 2 3" xfId="37180" xr:uid="{00000000-0005-0000-0000-0000AE8E0000}"/>
    <cellStyle name="Normal 6 5 8 2 3 2" xfId="37181" xr:uid="{00000000-0005-0000-0000-0000AF8E0000}"/>
    <cellStyle name="Normal 6 5 8 2 3 3" xfId="37182" xr:uid="{00000000-0005-0000-0000-0000B08E0000}"/>
    <cellStyle name="Normal 6 5 8 2 4" xfId="37183" xr:uid="{00000000-0005-0000-0000-0000B18E0000}"/>
    <cellStyle name="Normal 6 5 8 2 5" xfId="37184" xr:uid="{00000000-0005-0000-0000-0000B28E0000}"/>
    <cellStyle name="Normal 6 5 8 2 6" xfId="37185" xr:uid="{00000000-0005-0000-0000-0000B38E0000}"/>
    <cellStyle name="Normal 6 5 8 3" xfId="37186" xr:uid="{00000000-0005-0000-0000-0000B48E0000}"/>
    <cellStyle name="Normal 6 5 8 3 2" xfId="37187" xr:uid="{00000000-0005-0000-0000-0000B58E0000}"/>
    <cellStyle name="Normal 6 5 8 3 3" xfId="37188" xr:uid="{00000000-0005-0000-0000-0000B68E0000}"/>
    <cellStyle name="Normal 6 5 8 3 4" xfId="37189" xr:uid="{00000000-0005-0000-0000-0000B78E0000}"/>
    <cellStyle name="Normal 6 5 8 4" xfId="37190" xr:uid="{00000000-0005-0000-0000-0000B88E0000}"/>
    <cellStyle name="Normal 6 5 8 4 2" xfId="37191" xr:uid="{00000000-0005-0000-0000-0000B98E0000}"/>
    <cellStyle name="Normal 6 5 8 4 3" xfId="37192" xr:uid="{00000000-0005-0000-0000-0000BA8E0000}"/>
    <cellStyle name="Normal 6 5 8 4 4" xfId="37193" xr:uid="{00000000-0005-0000-0000-0000BB8E0000}"/>
    <cellStyle name="Normal 6 5 8 5" xfId="37194" xr:uid="{00000000-0005-0000-0000-0000BC8E0000}"/>
    <cellStyle name="Normal 6 5 8 5 2" xfId="37195" xr:uid="{00000000-0005-0000-0000-0000BD8E0000}"/>
    <cellStyle name="Normal 6 5 8 5 3" xfId="37196" xr:uid="{00000000-0005-0000-0000-0000BE8E0000}"/>
    <cellStyle name="Normal 6 5 8 5 4" xfId="37197" xr:uid="{00000000-0005-0000-0000-0000BF8E0000}"/>
    <cellStyle name="Normal 6 5 8 6" xfId="37198" xr:uid="{00000000-0005-0000-0000-0000C08E0000}"/>
    <cellStyle name="Normal 6 5 8 6 2" xfId="37199" xr:uid="{00000000-0005-0000-0000-0000C18E0000}"/>
    <cellStyle name="Normal 6 5 8 6 3" xfId="37200" xr:uid="{00000000-0005-0000-0000-0000C28E0000}"/>
    <cellStyle name="Normal 6 5 8 7" xfId="37201" xr:uid="{00000000-0005-0000-0000-0000C38E0000}"/>
    <cellStyle name="Normal 6 5 8 8" xfId="37202" xr:uid="{00000000-0005-0000-0000-0000C48E0000}"/>
    <cellStyle name="Normal 6 5 8 9" xfId="37203" xr:uid="{00000000-0005-0000-0000-0000C58E0000}"/>
    <cellStyle name="Normal 6 5 9" xfId="37204" xr:uid="{00000000-0005-0000-0000-0000C68E0000}"/>
    <cellStyle name="Normal 6 5 9 2" xfId="37205" xr:uid="{00000000-0005-0000-0000-0000C78E0000}"/>
    <cellStyle name="Normal 6 5 9 2 2" xfId="37206" xr:uid="{00000000-0005-0000-0000-0000C88E0000}"/>
    <cellStyle name="Normal 6 5 9 2 2 2" xfId="37207" xr:uid="{00000000-0005-0000-0000-0000C98E0000}"/>
    <cellStyle name="Normal 6 5 9 2 2 3" xfId="37208" xr:uid="{00000000-0005-0000-0000-0000CA8E0000}"/>
    <cellStyle name="Normal 6 5 9 2 2 4" xfId="37209" xr:uid="{00000000-0005-0000-0000-0000CB8E0000}"/>
    <cellStyle name="Normal 6 5 9 2 3" xfId="37210" xr:uid="{00000000-0005-0000-0000-0000CC8E0000}"/>
    <cellStyle name="Normal 6 5 9 2 3 2" xfId="37211" xr:uid="{00000000-0005-0000-0000-0000CD8E0000}"/>
    <cellStyle name="Normal 6 5 9 2 3 3" xfId="37212" xr:uid="{00000000-0005-0000-0000-0000CE8E0000}"/>
    <cellStyle name="Normal 6 5 9 2 4" xfId="37213" xr:uid="{00000000-0005-0000-0000-0000CF8E0000}"/>
    <cellStyle name="Normal 6 5 9 2 5" xfId="37214" xr:uid="{00000000-0005-0000-0000-0000D08E0000}"/>
    <cellStyle name="Normal 6 5 9 2 6" xfId="37215" xr:uid="{00000000-0005-0000-0000-0000D18E0000}"/>
    <cellStyle name="Normal 6 5 9 3" xfId="37216" xr:uid="{00000000-0005-0000-0000-0000D28E0000}"/>
    <cellStyle name="Normal 6 5 9 3 2" xfId="37217" xr:uid="{00000000-0005-0000-0000-0000D38E0000}"/>
    <cellStyle name="Normal 6 5 9 3 3" xfId="37218" xr:uid="{00000000-0005-0000-0000-0000D48E0000}"/>
    <cellStyle name="Normal 6 5 9 3 4" xfId="37219" xr:uid="{00000000-0005-0000-0000-0000D58E0000}"/>
    <cellStyle name="Normal 6 5 9 4" xfId="37220" xr:uid="{00000000-0005-0000-0000-0000D68E0000}"/>
    <cellStyle name="Normal 6 5 9 4 2" xfId="37221" xr:uid="{00000000-0005-0000-0000-0000D78E0000}"/>
    <cellStyle name="Normal 6 5 9 4 3" xfId="37222" xr:uid="{00000000-0005-0000-0000-0000D88E0000}"/>
    <cellStyle name="Normal 6 5 9 4 4" xfId="37223" xr:uid="{00000000-0005-0000-0000-0000D98E0000}"/>
    <cellStyle name="Normal 6 5 9 5" xfId="37224" xr:uid="{00000000-0005-0000-0000-0000DA8E0000}"/>
    <cellStyle name="Normal 6 5 9 5 2" xfId="37225" xr:uid="{00000000-0005-0000-0000-0000DB8E0000}"/>
    <cellStyle name="Normal 6 5 9 5 3" xfId="37226" xr:uid="{00000000-0005-0000-0000-0000DC8E0000}"/>
    <cellStyle name="Normal 6 5 9 5 4" xfId="37227" xr:uid="{00000000-0005-0000-0000-0000DD8E0000}"/>
    <cellStyle name="Normal 6 5 9 6" xfId="37228" xr:uid="{00000000-0005-0000-0000-0000DE8E0000}"/>
    <cellStyle name="Normal 6 5 9 6 2" xfId="37229" xr:uid="{00000000-0005-0000-0000-0000DF8E0000}"/>
    <cellStyle name="Normal 6 5 9 6 3" xfId="37230" xr:uid="{00000000-0005-0000-0000-0000E08E0000}"/>
    <cellStyle name="Normal 6 5 9 7" xfId="37231" xr:uid="{00000000-0005-0000-0000-0000E18E0000}"/>
    <cellStyle name="Normal 6 5 9 8" xfId="37232" xr:uid="{00000000-0005-0000-0000-0000E28E0000}"/>
    <cellStyle name="Normal 6 5 9 9" xfId="37233" xr:uid="{00000000-0005-0000-0000-0000E38E0000}"/>
    <cellStyle name="Normal 6 6" xfId="482" xr:uid="{00000000-0005-0000-0000-0000E48E0000}"/>
    <cellStyle name="Normal 6 6 10" xfId="37234" xr:uid="{00000000-0005-0000-0000-0000E58E0000}"/>
    <cellStyle name="Normal 6 6 10 2" xfId="37235" xr:uid="{00000000-0005-0000-0000-0000E68E0000}"/>
    <cellStyle name="Normal 6 6 10 3" xfId="37236" xr:uid="{00000000-0005-0000-0000-0000E78E0000}"/>
    <cellStyle name="Normal 6 6 10 4" xfId="37237" xr:uid="{00000000-0005-0000-0000-0000E88E0000}"/>
    <cellStyle name="Normal 6 6 11" xfId="37238" xr:uid="{00000000-0005-0000-0000-0000E98E0000}"/>
    <cellStyle name="Normal 6 6 11 2" xfId="37239" xr:uid="{00000000-0005-0000-0000-0000EA8E0000}"/>
    <cellStyle name="Normal 6 6 11 3" xfId="37240" xr:uid="{00000000-0005-0000-0000-0000EB8E0000}"/>
    <cellStyle name="Normal 6 6 12" xfId="37241" xr:uid="{00000000-0005-0000-0000-0000EC8E0000}"/>
    <cellStyle name="Normal 6 6 13" xfId="37242" xr:uid="{00000000-0005-0000-0000-0000ED8E0000}"/>
    <cellStyle name="Normal 6 6 14" xfId="37243" xr:uid="{00000000-0005-0000-0000-0000EE8E0000}"/>
    <cellStyle name="Normal 6 6 2" xfId="643" xr:uid="{00000000-0005-0000-0000-0000EF8E0000}"/>
    <cellStyle name="Normal 6 6 2 10" xfId="37244" xr:uid="{00000000-0005-0000-0000-0000F08E0000}"/>
    <cellStyle name="Normal 6 6 2 11" xfId="37245" xr:uid="{00000000-0005-0000-0000-0000F18E0000}"/>
    <cellStyle name="Normal 6 6 2 2" xfId="1109" xr:uid="{00000000-0005-0000-0000-0000F28E0000}"/>
    <cellStyle name="Normal 6 6 2 2 10" xfId="37246" xr:uid="{00000000-0005-0000-0000-0000F38E0000}"/>
    <cellStyle name="Normal 6 6 2 2 2" xfId="1703" xr:uid="{00000000-0005-0000-0000-0000F48E0000}"/>
    <cellStyle name="Normal 6 6 2 2 2 2" xfId="37247" xr:uid="{00000000-0005-0000-0000-0000F58E0000}"/>
    <cellStyle name="Normal 6 6 2 2 2 2 2" xfId="37248" xr:uid="{00000000-0005-0000-0000-0000F68E0000}"/>
    <cellStyle name="Normal 6 6 2 2 2 2 2 2" xfId="37249" xr:uid="{00000000-0005-0000-0000-0000F78E0000}"/>
    <cellStyle name="Normal 6 6 2 2 2 2 2 3" xfId="37250" xr:uid="{00000000-0005-0000-0000-0000F88E0000}"/>
    <cellStyle name="Normal 6 6 2 2 2 2 2 4" xfId="37251" xr:uid="{00000000-0005-0000-0000-0000F98E0000}"/>
    <cellStyle name="Normal 6 6 2 2 2 2 3" xfId="37252" xr:uid="{00000000-0005-0000-0000-0000FA8E0000}"/>
    <cellStyle name="Normal 6 6 2 2 2 2 3 2" xfId="37253" xr:uid="{00000000-0005-0000-0000-0000FB8E0000}"/>
    <cellStyle name="Normal 6 6 2 2 2 2 3 3" xfId="37254" xr:uid="{00000000-0005-0000-0000-0000FC8E0000}"/>
    <cellStyle name="Normal 6 6 2 2 2 2 4" xfId="37255" xr:uid="{00000000-0005-0000-0000-0000FD8E0000}"/>
    <cellStyle name="Normal 6 6 2 2 2 2 5" xfId="37256" xr:uid="{00000000-0005-0000-0000-0000FE8E0000}"/>
    <cellStyle name="Normal 6 6 2 2 2 2 6" xfId="37257" xr:uid="{00000000-0005-0000-0000-0000FF8E0000}"/>
    <cellStyle name="Normal 6 6 2 2 2 3" xfId="37258" xr:uid="{00000000-0005-0000-0000-0000008F0000}"/>
    <cellStyle name="Normal 6 6 2 2 2 3 2" xfId="37259" xr:uid="{00000000-0005-0000-0000-0000018F0000}"/>
    <cellStyle name="Normal 6 6 2 2 2 3 3" xfId="37260" xr:uid="{00000000-0005-0000-0000-0000028F0000}"/>
    <cellStyle name="Normal 6 6 2 2 2 3 4" xfId="37261" xr:uid="{00000000-0005-0000-0000-0000038F0000}"/>
    <cellStyle name="Normal 6 6 2 2 2 4" xfId="37262" xr:uid="{00000000-0005-0000-0000-0000048F0000}"/>
    <cellStyle name="Normal 6 6 2 2 2 4 2" xfId="37263" xr:uid="{00000000-0005-0000-0000-0000058F0000}"/>
    <cellStyle name="Normal 6 6 2 2 2 4 3" xfId="37264" xr:uid="{00000000-0005-0000-0000-0000068F0000}"/>
    <cellStyle name="Normal 6 6 2 2 2 4 4" xfId="37265" xr:uid="{00000000-0005-0000-0000-0000078F0000}"/>
    <cellStyle name="Normal 6 6 2 2 2 5" xfId="37266" xr:uid="{00000000-0005-0000-0000-0000088F0000}"/>
    <cellStyle name="Normal 6 6 2 2 2 5 2" xfId="37267" xr:uid="{00000000-0005-0000-0000-0000098F0000}"/>
    <cellStyle name="Normal 6 6 2 2 2 5 3" xfId="37268" xr:uid="{00000000-0005-0000-0000-00000A8F0000}"/>
    <cellStyle name="Normal 6 6 2 2 2 5 4" xfId="37269" xr:uid="{00000000-0005-0000-0000-00000B8F0000}"/>
    <cellStyle name="Normal 6 6 2 2 2 6" xfId="37270" xr:uid="{00000000-0005-0000-0000-00000C8F0000}"/>
    <cellStyle name="Normal 6 6 2 2 2 6 2" xfId="37271" xr:uid="{00000000-0005-0000-0000-00000D8F0000}"/>
    <cellStyle name="Normal 6 6 2 2 2 6 3" xfId="37272" xr:uid="{00000000-0005-0000-0000-00000E8F0000}"/>
    <cellStyle name="Normal 6 6 2 2 2 7" xfId="37273" xr:uid="{00000000-0005-0000-0000-00000F8F0000}"/>
    <cellStyle name="Normal 6 6 2 2 2 8" xfId="37274" xr:uid="{00000000-0005-0000-0000-0000108F0000}"/>
    <cellStyle name="Normal 6 6 2 2 2 9" xfId="37275" xr:uid="{00000000-0005-0000-0000-0000118F0000}"/>
    <cellStyle name="Normal 6 6 2 2 3" xfId="37276" xr:uid="{00000000-0005-0000-0000-0000128F0000}"/>
    <cellStyle name="Normal 6 6 2 2 3 2" xfId="37277" xr:uid="{00000000-0005-0000-0000-0000138F0000}"/>
    <cellStyle name="Normal 6 6 2 2 3 2 2" xfId="37278" xr:uid="{00000000-0005-0000-0000-0000148F0000}"/>
    <cellStyle name="Normal 6 6 2 2 3 2 3" xfId="37279" xr:uid="{00000000-0005-0000-0000-0000158F0000}"/>
    <cellStyle name="Normal 6 6 2 2 3 2 4" xfId="37280" xr:uid="{00000000-0005-0000-0000-0000168F0000}"/>
    <cellStyle name="Normal 6 6 2 2 3 3" xfId="37281" xr:uid="{00000000-0005-0000-0000-0000178F0000}"/>
    <cellStyle name="Normal 6 6 2 2 3 3 2" xfId="37282" xr:uid="{00000000-0005-0000-0000-0000188F0000}"/>
    <cellStyle name="Normal 6 6 2 2 3 3 3" xfId="37283" xr:uid="{00000000-0005-0000-0000-0000198F0000}"/>
    <cellStyle name="Normal 6 6 2 2 3 4" xfId="37284" xr:uid="{00000000-0005-0000-0000-00001A8F0000}"/>
    <cellStyle name="Normal 6 6 2 2 3 5" xfId="37285" xr:uid="{00000000-0005-0000-0000-00001B8F0000}"/>
    <cellStyle name="Normal 6 6 2 2 3 6" xfId="37286" xr:uid="{00000000-0005-0000-0000-00001C8F0000}"/>
    <cellStyle name="Normal 6 6 2 2 4" xfId="37287" xr:uid="{00000000-0005-0000-0000-00001D8F0000}"/>
    <cellStyle name="Normal 6 6 2 2 4 2" xfId="37288" xr:uid="{00000000-0005-0000-0000-00001E8F0000}"/>
    <cellStyle name="Normal 6 6 2 2 4 3" xfId="37289" xr:uid="{00000000-0005-0000-0000-00001F8F0000}"/>
    <cellStyle name="Normal 6 6 2 2 4 4" xfId="37290" xr:uid="{00000000-0005-0000-0000-0000208F0000}"/>
    <cellStyle name="Normal 6 6 2 2 5" xfId="37291" xr:uid="{00000000-0005-0000-0000-0000218F0000}"/>
    <cellStyle name="Normal 6 6 2 2 5 2" xfId="37292" xr:uid="{00000000-0005-0000-0000-0000228F0000}"/>
    <cellStyle name="Normal 6 6 2 2 5 3" xfId="37293" xr:uid="{00000000-0005-0000-0000-0000238F0000}"/>
    <cellStyle name="Normal 6 6 2 2 5 4" xfId="37294" xr:uid="{00000000-0005-0000-0000-0000248F0000}"/>
    <cellStyle name="Normal 6 6 2 2 6" xfId="37295" xr:uid="{00000000-0005-0000-0000-0000258F0000}"/>
    <cellStyle name="Normal 6 6 2 2 6 2" xfId="37296" xr:uid="{00000000-0005-0000-0000-0000268F0000}"/>
    <cellStyle name="Normal 6 6 2 2 6 3" xfId="37297" xr:uid="{00000000-0005-0000-0000-0000278F0000}"/>
    <cellStyle name="Normal 6 6 2 2 6 4" xfId="37298" xr:uid="{00000000-0005-0000-0000-0000288F0000}"/>
    <cellStyle name="Normal 6 6 2 2 7" xfId="37299" xr:uid="{00000000-0005-0000-0000-0000298F0000}"/>
    <cellStyle name="Normal 6 6 2 2 7 2" xfId="37300" xr:uid="{00000000-0005-0000-0000-00002A8F0000}"/>
    <cellStyle name="Normal 6 6 2 2 7 3" xfId="37301" xr:uid="{00000000-0005-0000-0000-00002B8F0000}"/>
    <cellStyle name="Normal 6 6 2 2 8" xfId="37302" xr:uid="{00000000-0005-0000-0000-00002C8F0000}"/>
    <cellStyle name="Normal 6 6 2 2 9" xfId="37303" xr:uid="{00000000-0005-0000-0000-00002D8F0000}"/>
    <cellStyle name="Normal 6 6 2 3" xfId="1702" xr:uid="{00000000-0005-0000-0000-00002E8F0000}"/>
    <cellStyle name="Normal 6 6 2 3 2" xfId="37304" xr:uid="{00000000-0005-0000-0000-00002F8F0000}"/>
    <cellStyle name="Normal 6 6 2 3 2 2" xfId="37305" xr:uid="{00000000-0005-0000-0000-0000308F0000}"/>
    <cellStyle name="Normal 6 6 2 3 2 2 2" xfId="37306" xr:uid="{00000000-0005-0000-0000-0000318F0000}"/>
    <cellStyle name="Normal 6 6 2 3 2 2 3" xfId="37307" xr:uid="{00000000-0005-0000-0000-0000328F0000}"/>
    <cellStyle name="Normal 6 6 2 3 2 2 4" xfId="37308" xr:uid="{00000000-0005-0000-0000-0000338F0000}"/>
    <cellStyle name="Normal 6 6 2 3 2 3" xfId="37309" xr:uid="{00000000-0005-0000-0000-0000348F0000}"/>
    <cellStyle name="Normal 6 6 2 3 2 3 2" xfId="37310" xr:uid="{00000000-0005-0000-0000-0000358F0000}"/>
    <cellStyle name="Normal 6 6 2 3 2 3 3" xfId="37311" xr:uid="{00000000-0005-0000-0000-0000368F0000}"/>
    <cellStyle name="Normal 6 6 2 3 2 4" xfId="37312" xr:uid="{00000000-0005-0000-0000-0000378F0000}"/>
    <cellStyle name="Normal 6 6 2 3 2 5" xfId="37313" xr:uid="{00000000-0005-0000-0000-0000388F0000}"/>
    <cellStyle name="Normal 6 6 2 3 2 6" xfId="37314" xr:uid="{00000000-0005-0000-0000-0000398F0000}"/>
    <cellStyle name="Normal 6 6 2 3 3" xfId="37315" xr:uid="{00000000-0005-0000-0000-00003A8F0000}"/>
    <cellStyle name="Normal 6 6 2 3 3 2" xfId="37316" xr:uid="{00000000-0005-0000-0000-00003B8F0000}"/>
    <cellStyle name="Normal 6 6 2 3 3 3" xfId="37317" xr:uid="{00000000-0005-0000-0000-00003C8F0000}"/>
    <cellStyle name="Normal 6 6 2 3 3 4" xfId="37318" xr:uid="{00000000-0005-0000-0000-00003D8F0000}"/>
    <cellStyle name="Normal 6 6 2 3 4" xfId="37319" xr:uid="{00000000-0005-0000-0000-00003E8F0000}"/>
    <cellStyle name="Normal 6 6 2 3 4 2" xfId="37320" xr:uid="{00000000-0005-0000-0000-00003F8F0000}"/>
    <cellStyle name="Normal 6 6 2 3 4 3" xfId="37321" xr:uid="{00000000-0005-0000-0000-0000408F0000}"/>
    <cellStyle name="Normal 6 6 2 3 4 4" xfId="37322" xr:uid="{00000000-0005-0000-0000-0000418F0000}"/>
    <cellStyle name="Normal 6 6 2 3 5" xfId="37323" xr:uid="{00000000-0005-0000-0000-0000428F0000}"/>
    <cellStyle name="Normal 6 6 2 3 5 2" xfId="37324" xr:uid="{00000000-0005-0000-0000-0000438F0000}"/>
    <cellStyle name="Normal 6 6 2 3 5 3" xfId="37325" xr:uid="{00000000-0005-0000-0000-0000448F0000}"/>
    <cellStyle name="Normal 6 6 2 3 5 4" xfId="37326" xr:uid="{00000000-0005-0000-0000-0000458F0000}"/>
    <cellStyle name="Normal 6 6 2 3 6" xfId="37327" xr:uid="{00000000-0005-0000-0000-0000468F0000}"/>
    <cellStyle name="Normal 6 6 2 3 6 2" xfId="37328" xr:uid="{00000000-0005-0000-0000-0000478F0000}"/>
    <cellStyle name="Normal 6 6 2 3 6 3" xfId="37329" xr:uid="{00000000-0005-0000-0000-0000488F0000}"/>
    <cellStyle name="Normal 6 6 2 3 7" xfId="37330" xr:uid="{00000000-0005-0000-0000-0000498F0000}"/>
    <cellStyle name="Normal 6 6 2 3 8" xfId="37331" xr:uid="{00000000-0005-0000-0000-00004A8F0000}"/>
    <cellStyle name="Normal 6 6 2 3 9" xfId="37332" xr:uid="{00000000-0005-0000-0000-00004B8F0000}"/>
    <cellStyle name="Normal 6 6 2 4" xfId="37333" xr:uid="{00000000-0005-0000-0000-00004C8F0000}"/>
    <cellStyle name="Normal 6 6 2 4 2" xfId="37334" xr:uid="{00000000-0005-0000-0000-00004D8F0000}"/>
    <cellStyle name="Normal 6 6 2 4 2 2" xfId="37335" xr:uid="{00000000-0005-0000-0000-00004E8F0000}"/>
    <cellStyle name="Normal 6 6 2 4 2 3" xfId="37336" xr:uid="{00000000-0005-0000-0000-00004F8F0000}"/>
    <cellStyle name="Normal 6 6 2 4 2 4" xfId="37337" xr:uid="{00000000-0005-0000-0000-0000508F0000}"/>
    <cellStyle name="Normal 6 6 2 4 3" xfId="37338" xr:uid="{00000000-0005-0000-0000-0000518F0000}"/>
    <cellStyle name="Normal 6 6 2 4 3 2" xfId="37339" xr:uid="{00000000-0005-0000-0000-0000528F0000}"/>
    <cellStyle name="Normal 6 6 2 4 3 3" xfId="37340" xr:uid="{00000000-0005-0000-0000-0000538F0000}"/>
    <cellStyle name="Normal 6 6 2 4 4" xfId="37341" xr:uid="{00000000-0005-0000-0000-0000548F0000}"/>
    <cellStyle name="Normal 6 6 2 4 5" xfId="37342" xr:uid="{00000000-0005-0000-0000-0000558F0000}"/>
    <cellStyle name="Normal 6 6 2 4 6" xfId="37343" xr:uid="{00000000-0005-0000-0000-0000568F0000}"/>
    <cellStyle name="Normal 6 6 2 5" xfId="37344" xr:uid="{00000000-0005-0000-0000-0000578F0000}"/>
    <cellStyle name="Normal 6 6 2 5 2" xfId="37345" xr:uid="{00000000-0005-0000-0000-0000588F0000}"/>
    <cellStyle name="Normal 6 6 2 5 3" xfId="37346" xr:uid="{00000000-0005-0000-0000-0000598F0000}"/>
    <cellStyle name="Normal 6 6 2 5 4" xfId="37347" xr:uid="{00000000-0005-0000-0000-00005A8F0000}"/>
    <cellStyle name="Normal 6 6 2 6" xfId="37348" xr:uid="{00000000-0005-0000-0000-00005B8F0000}"/>
    <cellStyle name="Normal 6 6 2 6 2" xfId="37349" xr:uid="{00000000-0005-0000-0000-00005C8F0000}"/>
    <cellStyle name="Normal 6 6 2 6 3" xfId="37350" xr:uid="{00000000-0005-0000-0000-00005D8F0000}"/>
    <cellStyle name="Normal 6 6 2 6 4" xfId="37351" xr:uid="{00000000-0005-0000-0000-00005E8F0000}"/>
    <cellStyle name="Normal 6 6 2 7" xfId="37352" xr:uid="{00000000-0005-0000-0000-00005F8F0000}"/>
    <cellStyle name="Normal 6 6 2 7 2" xfId="37353" xr:uid="{00000000-0005-0000-0000-0000608F0000}"/>
    <cellStyle name="Normal 6 6 2 7 3" xfId="37354" xr:uid="{00000000-0005-0000-0000-0000618F0000}"/>
    <cellStyle name="Normal 6 6 2 7 4" xfId="37355" xr:uid="{00000000-0005-0000-0000-0000628F0000}"/>
    <cellStyle name="Normal 6 6 2 8" xfId="37356" xr:uid="{00000000-0005-0000-0000-0000638F0000}"/>
    <cellStyle name="Normal 6 6 2 8 2" xfId="37357" xr:uid="{00000000-0005-0000-0000-0000648F0000}"/>
    <cellStyle name="Normal 6 6 2 8 3" xfId="37358" xr:uid="{00000000-0005-0000-0000-0000658F0000}"/>
    <cellStyle name="Normal 6 6 2 9" xfId="37359" xr:uid="{00000000-0005-0000-0000-0000668F0000}"/>
    <cellStyle name="Normal 6 6 3" xfId="796" xr:uid="{00000000-0005-0000-0000-0000678F0000}"/>
    <cellStyle name="Normal 6 6 3 10" xfId="37360" xr:uid="{00000000-0005-0000-0000-0000688F0000}"/>
    <cellStyle name="Normal 6 6 3 2" xfId="1704" xr:uid="{00000000-0005-0000-0000-0000698F0000}"/>
    <cellStyle name="Normal 6 6 3 2 2" xfId="37361" xr:uid="{00000000-0005-0000-0000-00006A8F0000}"/>
    <cellStyle name="Normal 6 6 3 2 2 2" xfId="37362" xr:uid="{00000000-0005-0000-0000-00006B8F0000}"/>
    <cellStyle name="Normal 6 6 3 2 2 2 2" xfId="37363" xr:uid="{00000000-0005-0000-0000-00006C8F0000}"/>
    <cellStyle name="Normal 6 6 3 2 2 2 3" xfId="37364" xr:uid="{00000000-0005-0000-0000-00006D8F0000}"/>
    <cellStyle name="Normal 6 6 3 2 2 2 4" xfId="37365" xr:uid="{00000000-0005-0000-0000-00006E8F0000}"/>
    <cellStyle name="Normal 6 6 3 2 2 3" xfId="37366" xr:uid="{00000000-0005-0000-0000-00006F8F0000}"/>
    <cellStyle name="Normal 6 6 3 2 2 3 2" xfId="37367" xr:uid="{00000000-0005-0000-0000-0000708F0000}"/>
    <cellStyle name="Normal 6 6 3 2 2 3 3" xfId="37368" xr:uid="{00000000-0005-0000-0000-0000718F0000}"/>
    <cellStyle name="Normal 6 6 3 2 2 4" xfId="37369" xr:uid="{00000000-0005-0000-0000-0000728F0000}"/>
    <cellStyle name="Normal 6 6 3 2 2 5" xfId="37370" xr:uid="{00000000-0005-0000-0000-0000738F0000}"/>
    <cellStyle name="Normal 6 6 3 2 2 6" xfId="37371" xr:uid="{00000000-0005-0000-0000-0000748F0000}"/>
    <cellStyle name="Normal 6 6 3 2 3" xfId="37372" xr:uid="{00000000-0005-0000-0000-0000758F0000}"/>
    <cellStyle name="Normal 6 6 3 2 3 2" xfId="37373" xr:uid="{00000000-0005-0000-0000-0000768F0000}"/>
    <cellStyle name="Normal 6 6 3 2 3 3" xfId="37374" xr:uid="{00000000-0005-0000-0000-0000778F0000}"/>
    <cellStyle name="Normal 6 6 3 2 3 4" xfId="37375" xr:uid="{00000000-0005-0000-0000-0000788F0000}"/>
    <cellStyle name="Normal 6 6 3 2 4" xfId="37376" xr:uid="{00000000-0005-0000-0000-0000798F0000}"/>
    <cellStyle name="Normal 6 6 3 2 4 2" xfId="37377" xr:uid="{00000000-0005-0000-0000-00007A8F0000}"/>
    <cellStyle name="Normal 6 6 3 2 4 3" xfId="37378" xr:uid="{00000000-0005-0000-0000-00007B8F0000}"/>
    <cellStyle name="Normal 6 6 3 2 4 4" xfId="37379" xr:uid="{00000000-0005-0000-0000-00007C8F0000}"/>
    <cellStyle name="Normal 6 6 3 2 5" xfId="37380" xr:uid="{00000000-0005-0000-0000-00007D8F0000}"/>
    <cellStyle name="Normal 6 6 3 2 5 2" xfId="37381" xr:uid="{00000000-0005-0000-0000-00007E8F0000}"/>
    <cellStyle name="Normal 6 6 3 2 5 3" xfId="37382" xr:uid="{00000000-0005-0000-0000-00007F8F0000}"/>
    <cellStyle name="Normal 6 6 3 2 5 4" xfId="37383" xr:uid="{00000000-0005-0000-0000-0000808F0000}"/>
    <cellStyle name="Normal 6 6 3 2 6" xfId="37384" xr:uid="{00000000-0005-0000-0000-0000818F0000}"/>
    <cellStyle name="Normal 6 6 3 2 6 2" xfId="37385" xr:uid="{00000000-0005-0000-0000-0000828F0000}"/>
    <cellStyle name="Normal 6 6 3 2 6 3" xfId="37386" xr:uid="{00000000-0005-0000-0000-0000838F0000}"/>
    <cellStyle name="Normal 6 6 3 2 7" xfId="37387" xr:uid="{00000000-0005-0000-0000-0000848F0000}"/>
    <cellStyle name="Normal 6 6 3 2 8" xfId="37388" xr:uid="{00000000-0005-0000-0000-0000858F0000}"/>
    <cellStyle name="Normal 6 6 3 2 9" xfId="37389" xr:uid="{00000000-0005-0000-0000-0000868F0000}"/>
    <cellStyle name="Normal 6 6 3 3" xfId="37390" xr:uid="{00000000-0005-0000-0000-0000878F0000}"/>
    <cellStyle name="Normal 6 6 3 3 2" xfId="37391" xr:uid="{00000000-0005-0000-0000-0000888F0000}"/>
    <cellStyle name="Normal 6 6 3 3 2 2" xfId="37392" xr:uid="{00000000-0005-0000-0000-0000898F0000}"/>
    <cellStyle name="Normal 6 6 3 3 2 3" xfId="37393" xr:uid="{00000000-0005-0000-0000-00008A8F0000}"/>
    <cellStyle name="Normal 6 6 3 3 2 4" xfId="37394" xr:uid="{00000000-0005-0000-0000-00008B8F0000}"/>
    <cellStyle name="Normal 6 6 3 3 3" xfId="37395" xr:uid="{00000000-0005-0000-0000-00008C8F0000}"/>
    <cellStyle name="Normal 6 6 3 3 3 2" xfId="37396" xr:uid="{00000000-0005-0000-0000-00008D8F0000}"/>
    <cellStyle name="Normal 6 6 3 3 3 3" xfId="37397" xr:uid="{00000000-0005-0000-0000-00008E8F0000}"/>
    <cellStyle name="Normal 6 6 3 3 4" xfId="37398" xr:uid="{00000000-0005-0000-0000-00008F8F0000}"/>
    <cellStyle name="Normal 6 6 3 3 5" xfId="37399" xr:uid="{00000000-0005-0000-0000-0000908F0000}"/>
    <cellStyle name="Normal 6 6 3 3 6" xfId="37400" xr:uid="{00000000-0005-0000-0000-0000918F0000}"/>
    <cellStyle name="Normal 6 6 3 4" xfId="37401" xr:uid="{00000000-0005-0000-0000-0000928F0000}"/>
    <cellStyle name="Normal 6 6 3 4 2" xfId="37402" xr:uid="{00000000-0005-0000-0000-0000938F0000}"/>
    <cellStyle name="Normal 6 6 3 4 3" xfId="37403" xr:uid="{00000000-0005-0000-0000-0000948F0000}"/>
    <cellStyle name="Normal 6 6 3 4 4" xfId="37404" xr:uid="{00000000-0005-0000-0000-0000958F0000}"/>
    <cellStyle name="Normal 6 6 3 5" xfId="37405" xr:uid="{00000000-0005-0000-0000-0000968F0000}"/>
    <cellStyle name="Normal 6 6 3 5 2" xfId="37406" xr:uid="{00000000-0005-0000-0000-0000978F0000}"/>
    <cellStyle name="Normal 6 6 3 5 3" xfId="37407" xr:uid="{00000000-0005-0000-0000-0000988F0000}"/>
    <cellStyle name="Normal 6 6 3 5 4" xfId="37408" xr:uid="{00000000-0005-0000-0000-0000998F0000}"/>
    <cellStyle name="Normal 6 6 3 6" xfId="37409" xr:uid="{00000000-0005-0000-0000-00009A8F0000}"/>
    <cellStyle name="Normal 6 6 3 6 2" xfId="37410" xr:uid="{00000000-0005-0000-0000-00009B8F0000}"/>
    <cellStyle name="Normal 6 6 3 6 3" xfId="37411" xr:uid="{00000000-0005-0000-0000-00009C8F0000}"/>
    <cellStyle name="Normal 6 6 3 6 4" xfId="37412" xr:uid="{00000000-0005-0000-0000-00009D8F0000}"/>
    <cellStyle name="Normal 6 6 3 7" xfId="37413" xr:uid="{00000000-0005-0000-0000-00009E8F0000}"/>
    <cellStyle name="Normal 6 6 3 7 2" xfId="37414" xr:uid="{00000000-0005-0000-0000-00009F8F0000}"/>
    <cellStyle name="Normal 6 6 3 7 3" xfId="37415" xr:uid="{00000000-0005-0000-0000-0000A08F0000}"/>
    <cellStyle name="Normal 6 6 3 8" xfId="37416" xr:uid="{00000000-0005-0000-0000-0000A18F0000}"/>
    <cellStyle name="Normal 6 6 3 9" xfId="37417" xr:uid="{00000000-0005-0000-0000-0000A28F0000}"/>
    <cellStyle name="Normal 6 6 4" xfId="1701" xr:uid="{00000000-0005-0000-0000-0000A38F0000}"/>
    <cellStyle name="Normal 6 6 4 2" xfId="37418" xr:uid="{00000000-0005-0000-0000-0000A48F0000}"/>
    <cellStyle name="Normal 6 6 4 2 2" xfId="37419" xr:uid="{00000000-0005-0000-0000-0000A58F0000}"/>
    <cellStyle name="Normal 6 6 4 2 2 2" xfId="37420" xr:uid="{00000000-0005-0000-0000-0000A68F0000}"/>
    <cellStyle name="Normal 6 6 4 2 2 3" xfId="37421" xr:uid="{00000000-0005-0000-0000-0000A78F0000}"/>
    <cellStyle name="Normal 6 6 4 2 2 4" xfId="37422" xr:uid="{00000000-0005-0000-0000-0000A88F0000}"/>
    <cellStyle name="Normal 6 6 4 2 3" xfId="37423" xr:uid="{00000000-0005-0000-0000-0000A98F0000}"/>
    <cellStyle name="Normal 6 6 4 2 3 2" xfId="37424" xr:uid="{00000000-0005-0000-0000-0000AA8F0000}"/>
    <cellStyle name="Normal 6 6 4 2 3 3" xfId="37425" xr:uid="{00000000-0005-0000-0000-0000AB8F0000}"/>
    <cellStyle name="Normal 6 6 4 2 4" xfId="37426" xr:uid="{00000000-0005-0000-0000-0000AC8F0000}"/>
    <cellStyle name="Normal 6 6 4 2 5" xfId="37427" xr:uid="{00000000-0005-0000-0000-0000AD8F0000}"/>
    <cellStyle name="Normal 6 6 4 2 6" xfId="37428" xr:uid="{00000000-0005-0000-0000-0000AE8F0000}"/>
    <cellStyle name="Normal 6 6 4 3" xfId="37429" xr:uid="{00000000-0005-0000-0000-0000AF8F0000}"/>
    <cellStyle name="Normal 6 6 4 3 2" xfId="37430" xr:uid="{00000000-0005-0000-0000-0000B08F0000}"/>
    <cellStyle name="Normal 6 6 4 3 3" xfId="37431" xr:uid="{00000000-0005-0000-0000-0000B18F0000}"/>
    <cellStyle name="Normal 6 6 4 3 4" xfId="37432" xr:uid="{00000000-0005-0000-0000-0000B28F0000}"/>
    <cellStyle name="Normal 6 6 4 4" xfId="37433" xr:uid="{00000000-0005-0000-0000-0000B38F0000}"/>
    <cellStyle name="Normal 6 6 4 4 2" xfId="37434" xr:uid="{00000000-0005-0000-0000-0000B48F0000}"/>
    <cellStyle name="Normal 6 6 4 4 3" xfId="37435" xr:uid="{00000000-0005-0000-0000-0000B58F0000}"/>
    <cellStyle name="Normal 6 6 4 4 4" xfId="37436" xr:uid="{00000000-0005-0000-0000-0000B68F0000}"/>
    <cellStyle name="Normal 6 6 4 5" xfId="37437" xr:uid="{00000000-0005-0000-0000-0000B78F0000}"/>
    <cellStyle name="Normal 6 6 4 5 2" xfId="37438" xr:uid="{00000000-0005-0000-0000-0000B88F0000}"/>
    <cellStyle name="Normal 6 6 4 5 3" xfId="37439" xr:uid="{00000000-0005-0000-0000-0000B98F0000}"/>
    <cellStyle name="Normal 6 6 4 5 4" xfId="37440" xr:uid="{00000000-0005-0000-0000-0000BA8F0000}"/>
    <cellStyle name="Normal 6 6 4 6" xfId="37441" xr:uid="{00000000-0005-0000-0000-0000BB8F0000}"/>
    <cellStyle name="Normal 6 6 4 6 2" xfId="37442" xr:uid="{00000000-0005-0000-0000-0000BC8F0000}"/>
    <cellStyle name="Normal 6 6 4 6 3" xfId="37443" xr:uid="{00000000-0005-0000-0000-0000BD8F0000}"/>
    <cellStyle name="Normal 6 6 4 7" xfId="37444" xr:uid="{00000000-0005-0000-0000-0000BE8F0000}"/>
    <cellStyle name="Normal 6 6 4 8" xfId="37445" xr:uid="{00000000-0005-0000-0000-0000BF8F0000}"/>
    <cellStyle name="Normal 6 6 4 9" xfId="37446" xr:uid="{00000000-0005-0000-0000-0000C08F0000}"/>
    <cellStyle name="Normal 6 6 5" xfId="37447" xr:uid="{00000000-0005-0000-0000-0000C18F0000}"/>
    <cellStyle name="Normal 6 6 5 2" xfId="37448" xr:uid="{00000000-0005-0000-0000-0000C28F0000}"/>
    <cellStyle name="Normal 6 6 5 2 2" xfId="37449" xr:uid="{00000000-0005-0000-0000-0000C38F0000}"/>
    <cellStyle name="Normal 6 6 5 2 2 2" xfId="37450" xr:uid="{00000000-0005-0000-0000-0000C48F0000}"/>
    <cellStyle name="Normal 6 6 5 2 2 3" xfId="37451" xr:uid="{00000000-0005-0000-0000-0000C58F0000}"/>
    <cellStyle name="Normal 6 6 5 2 2 4" xfId="37452" xr:uid="{00000000-0005-0000-0000-0000C68F0000}"/>
    <cellStyle name="Normal 6 6 5 2 3" xfId="37453" xr:uid="{00000000-0005-0000-0000-0000C78F0000}"/>
    <cellStyle name="Normal 6 6 5 2 3 2" xfId="37454" xr:uid="{00000000-0005-0000-0000-0000C88F0000}"/>
    <cellStyle name="Normal 6 6 5 2 3 3" xfId="37455" xr:uid="{00000000-0005-0000-0000-0000C98F0000}"/>
    <cellStyle name="Normal 6 6 5 2 4" xfId="37456" xr:uid="{00000000-0005-0000-0000-0000CA8F0000}"/>
    <cellStyle name="Normal 6 6 5 2 5" xfId="37457" xr:uid="{00000000-0005-0000-0000-0000CB8F0000}"/>
    <cellStyle name="Normal 6 6 5 2 6" xfId="37458" xr:uid="{00000000-0005-0000-0000-0000CC8F0000}"/>
    <cellStyle name="Normal 6 6 5 3" xfId="37459" xr:uid="{00000000-0005-0000-0000-0000CD8F0000}"/>
    <cellStyle name="Normal 6 6 5 3 2" xfId="37460" xr:uid="{00000000-0005-0000-0000-0000CE8F0000}"/>
    <cellStyle name="Normal 6 6 5 3 3" xfId="37461" xr:uid="{00000000-0005-0000-0000-0000CF8F0000}"/>
    <cellStyle name="Normal 6 6 5 3 4" xfId="37462" xr:uid="{00000000-0005-0000-0000-0000D08F0000}"/>
    <cellStyle name="Normal 6 6 5 4" xfId="37463" xr:uid="{00000000-0005-0000-0000-0000D18F0000}"/>
    <cellStyle name="Normal 6 6 5 4 2" xfId="37464" xr:uid="{00000000-0005-0000-0000-0000D28F0000}"/>
    <cellStyle name="Normal 6 6 5 4 3" xfId="37465" xr:uid="{00000000-0005-0000-0000-0000D38F0000}"/>
    <cellStyle name="Normal 6 6 5 4 4" xfId="37466" xr:uid="{00000000-0005-0000-0000-0000D48F0000}"/>
    <cellStyle name="Normal 6 6 5 5" xfId="37467" xr:uid="{00000000-0005-0000-0000-0000D58F0000}"/>
    <cellStyle name="Normal 6 6 5 5 2" xfId="37468" xr:uid="{00000000-0005-0000-0000-0000D68F0000}"/>
    <cellStyle name="Normal 6 6 5 5 3" xfId="37469" xr:uid="{00000000-0005-0000-0000-0000D78F0000}"/>
    <cellStyle name="Normal 6 6 5 5 4" xfId="37470" xr:uid="{00000000-0005-0000-0000-0000D88F0000}"/>
    <cellStyle name="Normal 6 6 5 6" xfId="37471" xr:uid="{00000000-0005-0000-0000-0000D98F0000}"/>
    <cellStyle name="Normal 6 6 5 6 2" xfId="37472" xr:uid="{00000000-0005-0000-0000-0000DA8F0000}"/>
    <cellStyle name="Normal 6 6 5 6 3" xfId="37473" xr:uid="{00000000-0005-0000-0000-0000DB8F0000}"/>
    <cellStyle name="Normal 6 6 5 7" xfId="37474" xr:uid="{00000000-0005-0000-0000-0000DC8F0000}"/>
    <cellStyle name="Normal 6 6 5 8" xfId="37475" xr:uid="{00000000-0005-0000-0000-0000DD8F0000}"/>
    <cellStyle name="Normal 6 6 5 9" xfId="37476" xr:uid="{00000000-0005-0000-0000-0000DE8F0000}"/>
    <cellStyle name="Normal 6 6 6" xfId="37477" xr:uid="{00000000-0005-0000-0000-0000DF8F0000}"/>
    <cellStyle name="Normal 6 6 6 2" xfId="37478" xr:uid="{00000000-0005-0000-0000-0000E08F0000}"/>
    <cellStyle name="Normal 6 6 6 2 2" xfId="37479" xr:uid="{00000000-0005-0000-0000-0000E18F0000}"/>
    <cellStyle name="Normal 6 6 6 2 2 2" xfId="37480" xr:uid="{00000000-0005-0000-0000-0000E28F0000}"/>
    <cellStyle name="Normal 6 6 6 2 2 3" xfId="37481" xr:uid="{00000000-0005-0000-0000-0000E38F0000}"/>
    <cellStyle name="Normal 6 6 6 2 2 4" xfId="37482" xr:uid="{00000000-0005-0000-0000-0000E48F0000}"/>
    <cellStyle name="Normal 6 6 6 2 3" xfId="37483" xr:uid="{00000000-0005-0000-0000-0000E58F0000}"/>
    <cellStyle name="Normal 6 6 6 2 3 2" xfId="37484" xr:uid="{00000000-0005-0000-0000-0000E68F0000}"/>
    <cellStyle name="Normal 6 6 6 2 3 3" xfId="37485" xr:uid="{00000000-0005-0000-0000-0000E78F0000}"/>
    <cellStyle name="Normal 6 6 6 2 4" xfId="37486" xr:uid="{00000000-0005-0000-0000-0000E88F0000}"/>
    <cellStyle name="Normal 6 6 6 2 5" xfId="37487" xr:uid="{00000000-0005-0000-0000-0000E98F0000}"/>
    <cellStyle name="Normal 6 6 6 2 6" xfId="37488" xr:uid="{00000000-0005-0000-0000-0000EA8F0000}"/>
    <cellStyle name="Normal 6 6 6 3" xfId="37489" xr:uid="{00000000-0005-0000-0000-0000EB8F0000}"/>
    <cellStyle name="Normal 6 6 6 3 2" xfId="37490" xr:uid="{00000000-0005-0000-0000-0000EC8F0000}"/>
    <cellStyle name="Normal 6 6 6 3 3" xfId="37491" xr:uid="{00000000-0005-0000-0000-0000ED8F0000}"/>
    <cellStyle name="Normal 6 6 6 3 4" xfId="37492" xr:uid="{00000000-0005-0000-0000-0000EE8F0000}"/>
    <cellStyle name="Normal 6 6 6 4" xfId="37493" xr:uid="{00000000-0005-0000-0000-0000EF8F0000}"/>
    <cellStyle name="Normal 6 6 6 4 2" xfId="37494" xr:uid="{00000000-0005-0000-0000-0000F08F0000}"/>
    <cellStyle name="Normal 6 6 6 4 3" xfId="37495" xr:uid="{00000000-0005-0000-0000-0000F18F0000}"/>
    <cellStyle name="Normal 6 6 6 4 4" xfId="37496" xr:uid="{00000000-0005-0000-0000-0000F28F0000}"/>
    <cellStyle name="Normal 6 6 6 5" xfId="37497" xr:uid="{00000000-0005-0000-0000-0000F38F0000}"/>
    <cellStyle name="Normal 6 6 6 5 2" xfId="37498" xr:uid="{00000000-0005-0000-0000-0000F48F0000}"/>
    <cellStyle name="Normal 6 6 6 5 3" xfId="37499" xr:uid="{00000000-0005-0000-0000-0000F58F0000}"/>
    <cellStyle name="Normal 6 6 6 6" xfId="37500" xr:uid="{00000000-0005-0000-0000-0000F68F0000}"/>
    <cellStyle name="Normal 6 6 6 7" xfId="37501" xr:uid="{00000000-0005-0000-0000-0000F78F0000}"/>
    <cellStyle name="Normal 6 6 6 8" xfId="37502" xr:uid="{00000000-0005-0000-0000-0000F88F0000}"/>
    <cellStyle name="Normal 6 6 7" xfId="37503" xr:uid="{00000000-0005-0000-0000-0000F98F0000}"/>
    <cellStyle name="Normal 6 6 7 2" xfId="37504" xr:uid="{00000000-0005-0000-0000-0000FA8F0000}"/>
    <cellStyle name="Normal 6 6 7 2 2" xfId="37505" xr:uid="{00000000-0005-0000-0000-0000FB8F0000}"/>
    <cellStyle name="Normal 6 6 7 2 3" xfId="37506" xr:uid="{00000000-0005-0000-0000-0000FC8F0000}"/>
    <cellStyle name="Normal 6 6 7 2 4" xfId="37507" xr:uid="{00000000-0005-0000-0000-0000FD8F0000}"/>
    <cellStyle name="Normal 6 6 7 3" xfId="37508" xr:uid="{00000000-0005-0000-0000-0000FE8F0000}"/>
    <cellStyle name="Normal 6 6 7 3 2" xfId="37509" xr:uid="{00000000-0005-0000-0000-0000FF8F0000}"/>
    <cellStyle name="Normal 6 6 7 3 3" xfId="37510" xr:uid="{00000000-0005-0000-0000-000000900000}"/>
    <cellStyle name="Normal 6 6 7 4" xfId="37511" xr:uid="{00000000-0005-0000-0000-000001900000}"/>
    <cellStyle name="Normal 6 6 7 5" xfId="37512" xr:uid="{00000000-0005-0000-0000-000002900000}"/>
    <cellStyle name="Normal 6 6 7 6" xfId="37513" xr:uid="{00000000-0005-0000-0000-000003900000}"/>
    <cellStyle name="Normal 6 6 8" xfId="37514" xr:uid="{00000000-0005-0000-0000-000004900000}"/>
    <cellStyle name="Normal 6 6 8 2" xfId="37515" xr:uid="{00000000-0005-0000-0000-000005900000}"/>
    <cellStyle name="Normal 6 6 8 3" xfId="37516" xr:uid="{00000000-0005-0000-0000-000006900000}"/>
    <cellStyle name="Normal 6 6 8 4" xfId="37517" xr:uid="{00000000-0005-0000-0000-000007900000}"/>
    <cellStyle name="Normal 6 6 9" xfId="37518" xr:uid="{00000000-0005-0000-0000-000008900000}"/>
    <cellStyle name="Normal 6 6 9 2" xfId="37519" xr:uid="{00000000-0005-0000-0000-000009900000}"/>
    <cellStyle name="Normal 6 6 9 3" xfId="37520" xr:uid="{00000000-0005-0000-0000-00000A900000}"/>
    <cellStyle name="Normal 6 6 9 4" xfId="37521" xr:uid="{00000000-0005-0000-0000-00000B900000}"/>
    <cellStyle name="Normal 6 7" xfId="527" xr:uid="{00000000-0005-0000-0000-00000C900000}"/>
    <cellStyle name="Normal 6 7 10" xfId="37522" xr:uid="{00000000-0005-0000-0000-00000D900000}"/>
    <cellStyle name="Normal 6 7 10 2" xfId="37523" xr:uid="{00000000-0005-0000-0000-00000E900000}"/>
    <cellStyle name="Normal 6 7 10 3" xfId="37524" xr:uid="{00000000-0005-0000-0000-00000F900000}"/>
    <cellStyle name="Normal 6 7 10 4" xfId="37525" xr:uid="{00000000-0005-0000-0000-000010900000}"/>
    <cellStyle name="Normal 6 7 11" xfId="37526" xr:uid="{00000000-0005-0000-0000-000011900000}"/>
    <cellStyle name="Normal 6 7 11 2" xfId="37527" xr:uid="{00000000-0005-0000-0000-000012900000}"/>
    <cellStyle name="Normal 6 7 11 3" xfId="37528" xr:uid="{00000000-0005-0000-0000-000013900000}"/>
    <cellStyle name="Normal 6 7 12" xfId="37529" xr:uid="{00000000-0005-0000-0000-000014900000}"/>
    <cellStyle name="Normal 6 7 13" xfId="37530" xr:uid="{00000000-0005-0000-0000-000015900000}"/>
    <cellStyle name="Normal 6 7 14" xfId="37531" xr:uid="{00000000-0005-0000-0000-000016900000}"/>
    <cellStyle name="Normal 6 7 2" xfId="669" xr:uid="{00000000-0005-0000-0000-000017900000}"/>
    <cellStyle name="Normal 6 7 2 10" xfId="37532" xr:uid="{00000000-0005-0000-0000-000018900000}"/>
    <cellStyle name="Normal 6 7 2 11" xfId="37533" xr:uid="{00000000-0005-0000-0000-000019900000}"/>
    <cellStyle name="Normal 6 7 2 2" xfId="1134" xr:uid="{00000000-0005-0000-0000-00001A900000}"/>
    <cellStyle name="Normal 6 7 2 2 10" xfId="37534" xr:uid="{00000000-0005-0000-0000-00001B900000}"/>
    <cellStyle name="Normal 6 7 2 2 2" xfId="1707" xr:uid="{00000000-0005-0000-0000-00001C900000}"/>
    <cellStyle name="Normal 6 7 2 2 2 2" xfId="37535" xr:uid="{00000000-0005-0000-0000-00001D900000}"/>
    <cellStyle name="Normal 6 7 2 2 2 2 2" xfId="37536" xr:uid="{00000000-0005-0000-0000-00001E900000}"/>
    <cellStyle name="Normal 6 7 2 2 2 2 2 2" xfId="37537" xr:uid="{00000000-0005-0000-0000-00001F900000}"/>
    <cellStyle name="Normal 6 7 2 2 2 2 2 3" xfId="37538" xr:uid="{00000000-0005-0000-0000-000020900000}"/>
    <cellStyle name="Normal 6 7 2 2 2 2 2 4" xfId="37539" xr:uid="{00000000-0005-0000-0000-000021900000}"/>
    <cellStyle name="Normal 6 7 2 2 2 2 3" xfId="37540" xr:uid="{00000000-0005-0000-0000-000022900000}"/>
    <cellStyle name="Normal 6 7 2 2 2 2 3 2" xfId="37541" xr:uid="{00000000-0005-0000-0000-000023900000}"/>
    <cellStyle name="Normal 6 7 2 2 2 2 3 3" xfId="37542" xr:uid="{00000000-0005-0000-0000-000024900000}"/>
    <cellStyle name="Normal 6 7 2 2 2 2 4" xfId="37543" xr:uid="{00000000-0005-0000-0000-000025900000}"/>
    <cellStyle name="Normal 6 7 2 2 2 2 5" xfId="37544" xr:uid="{00000000-0005-0000-0000-000026900000}"/>
    <cellStyle name="Normal 6 7 2 2 2 2 6" xfId="37545" xr:uid="{00000000-0005-0000-0000-000027900000}"/>
    <cellStyle name="Normal 6 7 2 2 2 3" xfId="37546" xr:uid="{00000000-0005-0000-0000-000028900000}"/>
    <cellStyle name="Normal 6 7 2 2 2 3 2" xfId="37547" xr:uid="{00000000-0005-0000-0000-000029900000}"/>
    <cellStyle name="Normal 6 7 2 2 2 3 3" xfId="37548" xr:uid="{00000000-0005-0000-0000-00002A900000}"/>
    <cellStyle name="Normal 6 7 2 2 2 3 4" xfId="37549" xr:uid="{00000000-0005-0000-0000-00002B900000}"/>
    <cellStyle name="Normal 6 7 2 2 2 4" xfId="37550" xr:uid="{00000000-0005-0000-0000-00002C900000}"/>
    <cellStyle name="Normal 6 7 2 2 2 4 2" xfId="37551" xr:uid="{00000000-0005-0000-0000-00002D900000}"/>
    <cellStyle name="Normal 6 7 2 2 2 4 3" xfId="37552" xr:uid="{00000000-0005-0000-0000-00002E900000}"/>
    <cellStyle name="Normal 6 7 2 2 2 4 4" xfId="37553" xr:uid="{00000000-0005-0000-0000-00002F900000}"/>
    <cellStyle name="Normal 6 7 2 2 2 5" xfId="37554" xr:uid="{00000000-0005-0000-0000-000030900000}"/>
    <cellStyle name="Normal 6 7 2 2 2 5 2" xfId="37555" xr:uid="{00000000-0005-0000-0000-000031900000}"/>
    <cellStyle name="Normal 6 7 2 2 2 5 3" xfId="37556" xr:uid="{00000000-0005-0000-0000-000032900000}"/>
    <cellStyle name="Normal 6 7 2 2 2 5 4" xfId="37557" xr:uid="{00000000-0005-0000-0000-000033900000}"/>
    <cellStyle name="Normal 6 7 2 2 2 6" xfId="37558" xr:uid="{00000000-0005-0000-0000-000034900000}"/>
    <cellStyle name="Normal 6 7 2 2 2 6 2" xfId="37559" xr:uid="{00000000-0005-0000-0000-000035900000}"/>
    <cellStyle name="Normal 6 7 2 2 2 6 3" xfId="37560" xr:uid="{00000000-0005-0000-0000-000036900000}"/>
    <cellStyle name="Normal 6 7 2 2 2 7" xfId="37561" xr:uid="{00000000-0005-0000-0000-000037900000}"/>
    <cellStyle name="Normal 6 7 2 2 2 8" xfId="37562" xr:uid="{00000000-0005-0000-0000-000038900000}"/>
    <cellStyle name="Normal 6 7 2 2 2 9" xfId="37563" xr:uid="{00000000-0005-0000-0000-000039900000}"/>
    <cellStyle name="Normal 6 7 2 2 3" xfId="37564" xr:uid="{00000000-0005-0000-0000-00003A900000}"/>
    <cellStyle name="Normal 6 7 2 2 3 2" xfId="37565" xr:uid="{00000000-0005-0000-0000-00003B900000}"/>
    <cellStyle name="Normal 6 7 2 2 3 2 2" xfId="37566" xr:uid="{00000000-0005-0000-0000-00003C900000}"/>
    <cellStyle name="Normal 6 7 2 2 3 2 3" xfId="37567" xr:uid="{00000000-0005-0000-0000-00003D900000}"/>
    <cellStyle name="Normal 6 7 2 2 3 2 4" xfId="37568" xr:uid="{00000000-0005-0000-0000-00003E900000}"/>
    <cellStyle name="Normal 6 7 2 2 3 3" xfId="37569" xr:uid="{00000000-0005-0000-0000-00003F900000}"/>
    <cellStyle name="Normal 6 7 2 2 3 3 2" xfId="37570" xr:uid="{00000000-0005-0000-0000-000040900000}"/>
    <cellStyle name="Normal 6 7 2 2 3 3 3" xfId="37571" xr:uid="{00000000-0005-0000-0000-000041900000}"/>
    <cellStyle name="Normal 6 7 2 2 3 4" xfId="37572" xr:uid="{00000000-0005-0000-0000-000042900000}"/>
    <cellStyle name="Normal 6 7 2 2 3 5" xfId="37573" xr:uid="{00000000-0005-0000-0000-000043900000}"/>
    <cellStyle name="Normal 6 7 2 2 3 6" xfId="37574" xr:uid="{00000000-0005-0000-0000-000044900000}"/>
    <cellStyle name="Normal 6 7 2 2 4" xfId="37575" xr:uid="{00000000-0005-0000-0000-000045900000}"/>
    <cellStyle name="Normal 6 7 2 2 4 2" xfId="37576" xr:uid="{00000000-0005-0000-0000-000046900000}"/>
    <cellStyle name="Normal 6 7 2 2 4 3" xfId="37577" xr:uid="{00000000-0005-0000-0000-000047900000}"/>
    <cellStyle name="Normal 6 7 2 2 4 4" xfId="37578" xr:uid="{00000000-0005-0000-0000-000048900000}"/>
    <cellStyle name="Normal 6 7 2 2 5" xfId="37579" xr:uid="{00000000-0005-0000-0000-000049900000}"/>
    <cellStyle name="Normal 6 7 2 2 5 2" xfId="37580" xr:uid="{00000000-0005-0000-0000-00004A900000}"/>
    <cellStyle name="Normal 6 7 2 2 5 3" xfId="37581" xr:uid="{00000000-0005-0000-0000-00004B900000}"/>
    <cellStyle name="Normal 6 7 2 2 5 4" xfId="37582" xr:uid="{00000000-0005-0000-0000-00004C900000}"/>
    <cellStyle name="Normal 6 7 2 2 6" xfId="37583" xr:uid="{00000000-0005-0000-0000-00004D900000}"/>
    <cellStyle name="Normal 6 7 2 2 6 2" xfId="37584" xr:uid="{00000000-0005-0000-0000-00004E900000}"/>
    <cellStyle name="Normal 6 7 2 2 6 3" xfId="37585" xr:uid="{00000000-0005-0000-0000-00004F900000}"/>
    <cellStyle name="Normal 6 7 2 2 6 4" xfId="37586" xr:uid="{00000000-0005-0000-0000-000050900000}"/>
    <cellStyle name="Normal 6 7 2 2 7" xfId="37587" xr:uid="{00000000-0005-0000-0000-000051900000}"/>
    <cellStyle name="Normal 6 7 2 2 7 2" xfId="37588" xr:uid="{00000000-0005-0000-0000-000052900000}"/>
    <cellStyle name="Normal 6 7 2 2 7 3" xfId="37589" xr:uid="{00000000-0005-0000-0000-000053900000}"/>
    <cellStyle name="Normal 6 7 2 2 8" xfId="37590" xr:uid="{00000000-0005-0000-0000-000054900000}"/>
    <cellStyle name="Normal 6 7 2 2 9" xfId="37591" xr:uid="{00000000-0005-0000-0000-000055900000}"/>
    <cellStyle name="Normal 6 7 2 3" xfId="1706" xr:uid="{00000000-0005-0000-0000-000056900000}"/>
    <cellStyle name="Normal 6 7 2 3 2" xfId="37592" xr:uid="{00000000-0005-0000-0000-000057900000}"/>
    <cellStyle name="Normal 6 7 2 3 2 2" xfId="37593" xr:uid="{00000000-0005-0000-0000-000058900000}"/>
    <cellStyle name="Normal 6 7 2 3 2 2 2" xfId="37594" xr:uid="{00000000-0005-0000-0000-000059900000}"/>
    <cellStyle name="Normal 6 7 2 3 2 2 3" xfId="37595" xr:uid="{00000000-0005-0000-0000-00005A900000}"/>
    <cellStyle name="Normal 6 7 2 3 2 2 4" xfId="37596" xr:uid="{00000000-0005-0000-0000-00005B900000}"/>
    <cellStyle name="Normal 6 7 2 3 2 3" xfId="37597" xr:uid="{00000000-0005-0000-0000-00005C900000}"/>
    <cellStyle name="Normal 6 7 2 3 2 3 2" xfId="37598" xr:uid="{00000000-0005-0000-0000-00005D900000}"/>
    <cellStyle name="Normal 6 7 2 3 2 3 3" xfId="37599" xr:uid="{00000000-0005-0000-0000-00005E900000}"/>
    <cellStyle name="Normal 6 7 2 3 2 4" xfId="37600" xr:uid="{00000000-0005-0000-0000-00005F900000}"/>
    <cellStyle name="Normal 6 7 2 3 2 5" xfId="37601" xr:uid="{00000000-0005-0000-0000-000060900000}"/>
    <cellStyle name="Normal 6 7 2 3 2 6" xfId="37602" xr:uid="{00000000-0005-0000-0000-000061900000}"/>
    <cellStyle name="Normal 6 7 2 3 3" xfId="37603" xr:uid="{00000000-0005-0000-0000-000062900000}"/>
    <cellStyle name="Normal 6 7 2 3 3 2" xfId="37604" xr:uid="{00000000-0005-0000-0000-000063900000}"/>
    <cellStyle name="Normal 6 7 2 3 3 3" xfId="37605" xr:uid="{00000000-0005-0000-0000-000064900000}"/>
    <cellStyle name="Normal 6 7 2 3 3 4" xfId="37606" xr:uid="{00000000-0005-0000-0000-000065900000}"/>
    <cellStyle name="Normal 6 7 2 3 4" xfId="37607" xr:uid="{00000000-0005-0000-0000-000066900000}"/>
    <cellStyle name="Normal 6 7 2 3 4 2" xfId="37608" xr:uid="{00000000-0005-0000-0000-000067900000}"/>
    <cellStyle name="Normal 6 7 2 3 4 3" xfId="37609" xr:uid="{00000000-0005-0000-0000-000068900000}"/>
    <cellStyle name="Normal 6 7 2 3 4 4" xfId="37610" xr:uid="{00000000-0005-0000-0000-000069900000}"/>
    <cellStyle name="Normal 6 7 2 3 5" xfId="37611" xr:uid="{00000000-0005-0000-0000-00006A900000}"/>
    <cellStyle name="Normal 6 7 2 3 5 2" xfId="37612" xr:uid="{00000000-0005-0000-0000-00006B900000}"/>
    <cellStyle name="Normal 6 7 2 3 5 3" xfId="37613" xr:uid="{00000000-0005-0000-0000-00006C900000}"/>
    <cellStyle name="Normal 6 7 2 3 5 4" xfId="37614" xr:uid="{00000000-0005-0000-0000-00006D900000}"/>
    <cellStyle name="Normal 6 7 2 3 6" xfId="37615" xr:uid="{00000000-0005-0000-0000-00006E900000}"/>
    <cellStyle name="Normal 6 7 2 3 6 2" xfId="37616" xr:uid="{00000000-0005-0000-0000-00006F900000}"/>
    <cellStyle name="Normal 6 7 2 3 6 3" xfId="37617" xr:uid="{00000000-0005-0000-0000-000070900000}"/>
    <cellStyle name="Normal 6 7 2 3 7" xfId="37618" xr:uid="{00000000-0005-0000-0000-000071900000}"/>
    <cellStyle name="Normal 6 7 2 3 8" xfId="37619" xr:uid="{00000000-0005-0000-0000-000072900000}"/>
    <cellStyle name="Normal 6 7 2 3 9" xfId="37620" xr:uid="{00000000-0005-0000-0000-000073900000}"/>
    <cellStyle name="Normal 6 7 2 4" xfId="37621" xr:uid="{00000000-0005-0000-0000-000074900000}"/>
    <cellStyle name="Normal 6 7 2 4 2" xfId="37622" xr:uid="{00000000-0005-0000-0000-000075900000}"/>
    <cellStyle name="Normal 6 7 2 4 2 2" xfId="37623" xr:uid="{00000000-0005-0000-0000-000076900000}"/>
    <cellStyle name="Normal 6 7 2 4 2 3" xfId="37624" xr:uid="{00000000-0005-0000-0000-000077900000}"/>
    <cellStyle name="Normal 6 7 2 4 2 4" xfId="37625" xr:uid="{00000000-0005-0000-0000-000078900000}"/>
    <cellStyle name="Normal 6 7 2 4 3" xfId="37626" xr:uid="{00000000-0005-0000-0000-000079900000}"/>
    <cellStyle name="Normal 6 7 2 4 3 2" xfId="37627" xr:uid="{00000000-0005-0000-0000-00007A900000}"/>
    <cellStyle name="Normal 6 7 2 4 3 3" xfId="37628" xr:uid="{00000000-0005-0000-0000-00007B900000}"/>
    <cellStyle name="Normal 6 7 2 4 4" xfId="37629" xr:uid="{00000000-0005-0000-0000-00007C900000}"/>
    <cellStyle name="Normal 6 7 2 4 5" xfId="37630" xr:uid="{00000000-0005-0000-0000-00007D900000}"/>
    <cellStyle name="Normal 6 7 2 4 6" xfId="37631" xr:uid="{00000000-0005-0000-0000-00007E900000}"/>
    <cellStyle name="Normal 6 7 2 5" xfId="37632" xr:uid="{00000000-0005-0000-0000-00007F900000}"/>
    <cellStyle name="Normal 6 7 2 5 2" xfId="37633" xr:uid="{00000000-0005-0000-0000-000080900000}"/>
    <cellStyle name="Normal 6 7 2 5 3" xfId="37634" xr:uid="{00000000-0005-0000-0000-000081900000}"/>
    <cellStyle name="Normal 6 7 2 5 4" xfId="37635" xr:uid="{00000000-0005-0000-0000-000082900000}"/>
    <cellStyle name="Normal 6 7 2 6" xfId="37636" xr:uid="{00000000-0005-0000-0000-000083900000}"/>
    <cellStyle name="Normal 6 7 2 6 2" xfId="37637" xr:uid="{00000000-0005-0000-0000-000084900000}"/>
    <cellStyle name="Normal 6 7 2 6 3" xfId="37638" xr:uid="{00000000-0005-0000-0000-000085900000}"/>
    <cellStyle name="Normal 6 7 2 6 4" xfId="37639" xr:uid="{00000000-0005-0000-0000-000086900000}"/>
    <cellStyle name="Normal 6 7 2 7" xfId="37640" xr:uid="{00000000-0005-0000-0000-000087900000}"/>
    <cellStyle name="Normal 6 7 2 7 2" xfId="37641" xr:uid="{00000000-0005-0000-0000-000088900000}"/>
    <cellStyle name="Normal 6 7 2 7 3" xfId="37642" xr:uid="{00000000-0005-0000-0000-000089900000}"/>
    <cellStyle name="Normal 6 7 2 7 4" xfId="37643" xr:uid="{00000000-0005-0000-0000-00008A900000}"/>
    <cellStyle name="Normal 6 7 2 8" xfId="37644" xr:uid="{00000000-0005-0000-0000-00008B900000}"/>
    <cellStyle name="Normal 6 7 2 8 2" xfId="37645" xr:uid="{00000000-0005-0000-0000-00008C900000}"/>
    <cellStyle name="Normal 6 7 2 8 3" xfId="37646" xr:uid="{00000000-0005-0000-0000-00008D900000}"/>
    <cellStyle name="Normal 6 7 2 9" xfId="37647" xr:uid="{00000000-0005-0000-0000-00008E900000}"/>
    <cellStyle name="Normal 6 7 3" xfId="822" xr:uid="{00000000-0005-0000-0000-00008F900000}"/>
    <cellStyle name="Normal 6 7 3 10" xfId="37648" xr:uid="{00000000-0005-0000-0000-000090900000}"/>
    <cellStyle name="Normal 6 7 3 2" xfId="1708" xr:uid="{00000000-0005-0000-0000-000091900000}"/>
    <cellStyle name="Normal 6 7 3 2 2" xfId="37649" xr:uid="{00000000-0005-0000-0000-000092900000}"/>
    <cellStyle name="Normal 6 7 3 2 2 2" xfId="37650" xr:uid="{00000000-0005-0000-0000-000093900000}"/>
    <cellStyle name="Normal 6 7 3 2 2 2 2" xfId="37651" xr:uid="{00000000-0005-0000-0000-000094900000}"/>
    <cellStyle name="Normal 6 7 3 2 2 2 3" xfId="37652" xr:uid="{00000000-0005-0000-0000-000095900000}"/>
    <cellStyle name="Normal 6 7 3 2 2 2 4" xfId="37653" xr:uid="{00000000-0005-0000-0000-000096900000}"/>
    <cellStyle name="Normal 6 7 3 2 2 3" xfId="37654" xr:uid="{00000000-0005-0000-0000-000097900000}"/>
    <cellStyle name="Normal 6 7 3 2 2 3 2" xfId="37655" xr:uid="{00000000-0005-0000-0000-000098900000}"/>
    <cellStyle name="Normal 6 7 3 2 2 3 3" xfId="37656" xr:uid="{00000000-0005-0000-0000-000099900000}"/>
    <cellStyle name="Normal 6 7 3 2 2 4" xfId="37657" xr:uid="{00000000-0005-0000-0000-00009A900000}"/>
    <cellStyle name="Normal 6 7 3 2 2 5" xfId="37658" xr:uid="{00000000-0005-0000-0000-00009B900000}"/>
    <cellStyle name="Normal 6 7 3 2 2 6" xfId="37659" xr:uid="{00000000-0005-0000-0000-00009C900000}"/>
    <cellStyle name="Normal 6 7 3 2 3" xfId="37660" xr:uid="{00000000-0005-0000-0000-00009D900000}"/>
    <cellStyle name="Normal 6 7 3 2 3 2" xfId="37661" xr:uid="{00000000-0005-0000-0000-00009E900000}"/>
    <cellStyle name="Normal 6 7 3 2 3 3" xfId="37662" xr:uid="{00000000-0005-0000-0000-00009F900000}"/>
    <cellStyle name="Normal 6 7 3 2 3 4" xfId="37663" xr:uid="{00000000-0005-0000-0000-0000A0900000}"/>
    <cellStyle name="Normal 6 7 3 2 4" xfId="37664" xr:uid="{00000000-0005-0000-0000-0000A1900000}"/>
    <cellStyle name="Normal 6 7 3 2 4 2" xfId="37665" xr:uid="{00000000-0005-0000-0000-0000A2900000}"/>
    <cellStyle name="Normal 6 7 3 2 4 3" xfId="37666" xr:uid="{00000000-0005-0000-0000-0000A3900000}"/>
    <cellStyle name="Normal 6 7 3 2 4 4" xfId="37667" xr:uid="{00000000-0005-0000-0000-0000A4900000}"/>
    <cellStyle name="Normal 6 7 3 2 5" xfId="37668" xr:uid="{00000000-0005-0000-0000-0000A5900000}"/>
    <cellStyle name="Normal 6 7 3 2 5 2" xfId="37669" xr:uid="{00000000-0005-0000-0000-0000A6900000}"/>
    <cellStyle name="Normal 6 7 3 2 5 3" xfId="37670" xr:uid="{00000000-0005-0000-0000-0000A7900000}"/>
    <cellStyle name="Normal 6 7 3 2 5 4" xfId="37671" xr:uid="{00000000-0005-0000-0000-0000A8900000}"/>
    <cellStyle name="Normal 6 7 3 2 6" xfId="37672" xr:uid="{00000000-0005-0000-0000-0000A9900000}"/>
    <cellStyle name="Normal 6 7 3 2 6 2" xfId="37673" xr:uid="{00000000-0005-0000-0000-0000AA900000}"/>
    <cellStyle name="Normal 6 7 3 2 6 3" xfId="37674" xr:uid="{00000000-0005-0000-0000-0000AB900000}"/>
    <cellStyle name="Normal 6 7 3 2 7" xfId="37675" xr:uid="{00000000-0005-0000-0000-0000AC900000}"/>
    <cellStyle name="Normal 6 7 3 2 8" xfId="37676" xr:uid="{00000000-0005-0000-0000-0000AD900000}"/>
    <cellStyle name="Normal 6 7 3 2 9" xfId="37677" xr:uid="{00000000-0005-0000-0000-0000AE900000}"/>
    <cellStyle name="Normal 6 7 3 3" xfId="37678" xr:uid="{00000000-0005-0000-0000-0000AF900000}"/>
    <cellStyle name="Normal 6 7 3 3 2" xfId="37679" xr:uid="{00000000-0005-0000-0000-0000B0900000}"/>
    <cellStyle name="Normal 6 7 3 3 2 2" xfId="37680" xr:uid="{00000000-0005-0000-0000-0000B1900000}"/>
    <cellStyle name="Normal 6 7 3 3 2 3" xfId="37681" xr:uid="{00000000-0005-0000-0000-0000B2900000}"/>
    <cellStyle name="Normal 6 7 3 3 2 4" xfId="37682" xr:uid="{00000000-0005-0000-0000-0000B3900000}"/>
    <cellStyle name="Normal 6 7 3 3 3" xfId="37683" xr:uid="{00000000-0005-0000-0000-0000B4900000}"/>
    <cellStyle name="Normal 6 7 3 3 3 2" xfId="37684" xr:uid="{00000000-0005-0000-0000-0000B5900000}"/>
    <cellStyle name="Normal 6 7 3 3 3 3" xfId="37685" xr:uid="{00000000-0005-0000-0000-0000B6900000}"/>
    <cellStyle name="Normal 6 7 3 3 4" xfId="37686" xr:uid="{00000000-0005-0000-0000-0000B7900000}"/>
    <cellStyle name="Normal 6 7 3 3 5" xfId="37687" xr:uid="{00000000-0005-0000-0000-0000B8900000}"/>
    <cellStyle name="Normal 6 7 3 3 6" xfId="37688" xr:uid="{00000000-0005-0000-0000-0000B9900000}"/>
    <cellStyle name="Normal 6 7 3 4" xfId="37689" xr:uid="{00000000-0005-0000-0000-0000BA900000}"/>
    <cellStyle name="Normal 6 7 3 4 2" xfId="37690" xr:uid="{00000000-0005-0000-0000-0000BB900000}"/>
    <cellStyle name="Normal 6 7 3 4 3" xfId="37691" xr:uid="{00000000-0005-0000-0000-0000BC900000}"/>
    <cellStyle name="Normal 6 7 3 4 4" xfId="37692" xr:uid="{00000000-0005-0000-0000-0000BD900000}"/>
    <cellStyle name="Normal 6 7 3 5" xfId="37693" xr:uid="{00000000-0005-0000-0000-0000BE900000}"/>
    <cellStyle name="Normal 6 7 3 5 2" xfId="37694" xr:uid="{00000000-0005-0000-0000-0000BF900000}"/>
    <cellStyle name="Normal 6 7 3 5 3" xfId="37695" xr:uid="{00000000-0005-0000-0000-0000C0900000}"/>
    <cellStyle name="Normal 6 7 3 5 4" xfId="37696" xr:uid="{00000000-0005-0000-0000-0000C1900000}"/>
    <cellStyle name="Normal 6 7 3 6" xfId="37697" xr:uid="{00000000-0005-0000-0000-0000C2900000}"/>
    <cellStyle name="Normal 6 7 3 6 2" xfId="37698" xr:uid="{00000000-0005-0000-0000-0000C3900000}"/>
    <cellStyle name="Normal 6 7 3 6 3" xfId="37699" xr:uid="{00000000-0005-0000-0000-0000C4900000}"/>
    <cellStyle name="Normal 6 7 3 6 4" xfId="37700" xr:uid="{00000000-0005-0000-0000-0000C5900000}"/>
    <cellStyle name="Normal 6 7 3 7" xfId="37701" xr:uid="{00000000-0005-0000-0000-0000C6900000}"/>
    <cellStyle name="Normal 6 7 3 7 2" xfId="37702" xr:uid="{00000000-0005-0000-0000-0000C7900000}"/>
    <cellStyle name="Normal 6 7 3 7 3" xfId="37703" xr:uid="{00000000-0005-0000-0000-0000C8900000}"/>
    <cellStyle name="Normal 6 7 3 8" xfId="37704" xr:uid="{00000000-0005-0000-0000-0000C9900000}"/>
    <cellStyle name="Normal 6 7 3 9" xfId="37705" xr:uid="{00000000-0005-0000-0000-0000CA900000}"/>
    <cellStyle name="Normal 6 7 4" xfId="1705" xr:uid="{00000000-0005-0000-0000-0000CB900000}"/>
    <cellStyle name="Normal 6 7 4 2" xfId="37706" xr:uid="{00000000-0005-0000-0000-0000CC900000}"/>
    <cellStyle name="Normal 6 7 4 2 2" xfId="37707" xr:uid="{00000000-0005-0000-0000-0000CD900000}"/>
    <cellStyle name="Normal 6 7 4 2 2 2" xfId="37708" xr:uid="{00000000-0005-0000-0000-0000CE900000}"/>
    <cellStyle name="Normal 6 7 4 2 2 3" xfId="37709" xr:uid="{00000000-0005-0000-0000-0000CF900000}"/>
    <cellStyle name="Normal 6 7 4 2 2 4" xfId="37710" xr:uid="{00000000-0005-0000-0000-0000D0900000}"/>
    <cellStyle name="Normal 6 7 4 2 3" xfId="37711" xr:uid="{00000000-0005-0000-0000-0000D1900000}"/>
    <cellStyle name="Normal 6 7 4 2 3 2" xfId="37712" xr:uid="{00000000-0005-0000-0000-0000D2900000}"/>
    <cellStyle name="Normal 6 7 4 2 3 3" xfId="37713" xr:uid="{00000000-0005-0000-0000-0000D3900000}"/>
    <cellStyle name="Normal 6 7 4 2 4" xfId="37714" xr:uid="{00000000-0005-0000-0000-0000D4900000}"/>
    <cellStyle name="Normal 6 7 4 2 5" xfId="37715" xr:uid="{00000000-0005-0000-0000-0000D5900000}"/>
    <cellStyle name="Normal 6 7 4 2 6" xfId="37716" xr:uid="{00000000-0005-0000-0000-0000D6900000}"/>
    <cellStyle name="Normal 6 7 4 3" xfId="37717" xr:uid="{00000000-0005-0000-0000-0000D7900000}"/>
    <cellStyle name="Normal 6 7 4 3 2" xfId="37718" xr:uid="{00000000-0005-0000-0000-0000D8900000}"/>
    <cellStyle name="Normal 6 7 4 3 3" xfId="37719" xr:uid="{00000000-0005-0000-0000-0000D9900000}"/>
    <cellStyle name="Normal 6 7 4 3 4" xfId="37720" xr:uid="{00000000-0005-0000-0000-0000DA900000}"/>
    <cellStyle name="Normal 6 7 4 4" xfId="37721" xr:uid="{00000000-0005-0000-0000-0000DB900000}"/>
    <cellStyle name="Normal 6 7 4 4 2" xfId="37722" xr:uid="{00000000-0005-0000-0000-0000DC900000}"/>
    <cellStyle name="Normal 6 7 4 4 3" xfId="37723" xr:uid="{00000000-0005-0000-0000-0000DD900000}"/>
    <cellStyle name="Normal 6 7 4 4 4" xfId="37724" xr:uid="{00000000-0005-0000-0000-0000DE900000}"/>
    <cellStyle name="Normal 6 7 4 5" xfId="37725" xr:uid="{00000000-0005-0000-0000-0000DF900000}"/>
    <cellStyle name="Normal 6 7 4 5 2" xfId="37726" xr:uid="{00000000-0005-0000-0000-0000E0900000}"/>
    <cellStyle name="Normal 6 7 4 5 3" xfId="37727" xr:uid="{00000000-0005-0000-0000-0000E1900000}"/>
    <cellStyle name="Normal 6 7 4 5 4" xfId="37728" xr:uid="{00000000-0005-0000-0000-0000E2900000}"/>
    <cellStyle name="Normal 6 7 4 6" xfId="37729" xr:uid="{00000000-0005-0000-0000-0000E3900000}"/>
    <cellStyle name="Normal 6 7 4 6 2" xfId="37730" xr:uid="{00000000-0005-0000-0000-0000E4900000}"/>
    <cellStyle name="Normal 6 7 4 6 3" xfId="37731" xr:uid="{00000000-0005-0000-0000-0000E5900000}"/>
    <cellStyle name="Normal 6 7 4 7" xfId="37732" xr:uid="{00000000-0005-0000-0000-0000E6900000}"/>
    <cellStyle name="Normal 6 7 4 8" xfId="37733" xr:uid="{00000000-0005-0000-0000-0000E7900000}"/>
    <cellStyle name="Normal 6 7 4 9" xfId="37734" xr:uid="{00000000-0005-0000-0000-0000E8900000}"/>
    <cellStyle name="Normal 6 7 5" xfId="37735" xr:uid="{00000000-0005-0000-0000-0000E9900000}"/>
    <cellStyle name="Normal 6 7 5 2" xfId="37736" xr:uid="{00000000-0005-0000-0000-0000EA900000}"/>
    <cellStyle name="Normal 6 7 5 2 2" xfId="37737" xr:uid="{00000000-0005-0000-0000-0000EB900000}"/>
    <cellStyle name="Normal 6 7 5 2 2 2" xfId="37738" xr:uid="{00000000-0005-0000-0000-0000EC900000}"/>
    <cellStyle name="Normal 6 7 5 2 2 3" xfId="37739" xr:uid="{00000000-0005-0000-0000-0000ED900000}"/>
    <cellStyle name="Normal 6 7 5 2 2 4" xfId="37740" xr:uid="{00000000-0005-0000-0000-0000EE900000}"/>
    <cellStyle name="Normal 6 7 5 2 3" xfId="37741" xr:uid="{00000000-0005-0000-0000-0000EF900000}"/>
    <cellStyle name="Normal 6 7 5 2 3 2" xfId="37742" xr:uid="{00000000-0005-0000-0000-0000F0900000}"/>
    <cellStyle name="Normal 6 7 5 2 3 3" xfId="37743" xr:uid="{00000000-0005-0000-0000-0000F1900000}"/>
    <cellStyle name="Normal 6 7 5 2 4" xfId="37744" xr:uid="{00000000-0005-0000-0000-0000F2900000}"/>
    <cellStyle name="Normal 6 7 5 2 5" xfId="37745" xr:uid="{00000000-0005-0000-0000-0000F3900000}"/>
    <cellStyle name="Normal 6 7 5 2 6" xfId="37746" xr:uid="{00000000-0005-0000-0000-0000F4900000}"/>
    <cellStyle name="Normal 6 7 5 3" xfId="37747" xr:uid="{00000000-0005-0000-0000-0000F5900000}"/>
    <cellStyle name="Normal 6 7 5 3 2" xfId="37748" xr:uid="{00000000-0005-0000-0000-0000F6900000}"/>
    <cellStyle name="Normal 6 7 5 3 3" xfId="37749" xr:uid="{00000000-0005-0000-0000-0000F7900000}"/>
    <cellStyle name="Normal 6 7 5 3 4" xfId="37750" xr:uid="{00000000-0005-0000-0000-0000F8900000}"/>
    <cellStyle name="Normal 6 7 5 4" xfId="37751" xr:uid="{00000000-0005-0000-0000-0000F9900000}"/>
    <cellStyle name="Normal 6 7 5 4 2" xfId="37752" xr:uid="{00000000-0005-0000-0000-0000FA900000}"/>
    <cellStyle name="Normal 6 7 5 4 3" xfId="37753" xr:uid="{00000000-0005-0000-0000-0000FB900000}"/>
    <cellStyle name="Normal 6 7 5 4 4" xfId="37754" xr:uid="{00000000-0005-0000-0000-0000FC900000}"/>
    <cellStyle name="Normal 6 7 5 5" xfId="37755" xr:uid="{00000000-0005-0000-0000-0000FD900000}"/>
    <cellStyle name="Normal 6 7 5 5 2" xfId="37756" xr:uid="{00000000-0005-0000-0000-0000FE900000}"/>
    <cellStyle name="Normal 6 7 5 5 3" xfId="37757" xr:uid="{00000000-0005-0000-0000-0000FF900000}"/>
    <cellStyle name="Normal 6 7 5 5 4" xfId="37758" xr:uid="{00000000-0005-0000-0000-000000910000}"/>
    <cellStyle name="Normal 6 7 5 6" xfId="37759" xr:uid="{00000000-0005-0000-0000-000001910000}"/>
    <cellStyle name="Normal 6 7 5 6 2" xfId="37760" xr:uid="{00000000-0005-0000-0000-000002910000}"/>
    <cellStyle name="Normal 6 7 5 6 3" xfId="37761" xr:uid="{00000000-0005-0000-0000-000003910000}"/>
    <cellStyle name="Normal 6 7 5 7" xfId="37762" xr:uid="{00000000-0005-0000-0000-000004910000}"/>
    <cellStyle name="Normal 6 7 5 8" xfId="37763" xr:uid="{00000000-0005-0000-0000-000005910000}"/>
    <cellStyle name="Normal 6 7 5 9" xfId="37764" xr:uid="{00000000-0005-0000-0000-000006910000}"/>
    <cellStyle name="Normal 6 7 6" xfId="37765" xr:uid="{00000000-0005-0000-0000-000007910000}"/>
    <cellStyle name="Normal 6 7 6 2" xfId="37766" xr:uid="{00000000-0005-0000-0000-000008910000}"/>
    <cellStyle name="Normal 6 7 6 2 2" xfId="37767" xr:uid="{00000000-0005-0000-0000-000009910000}"/>
    <cellStyle name="Normal 6 7 6 2 2 2" xfId="37768" xr:uid="{00000000-0005-0000-0000-00000A910000}"/>
    <cellStyle name="Normal 6 7 6 2 2 3" xfId="37769" xr:uid="{00000000-0005-0000-0000-00000B910000}"/>
    <cellStyle name="Normal 6 7 6 2 2 4" xfId="37770" xr:uid="{00000000-0005-0000-0000-00000C910000}"/>
    <cellStyle name="Normal 6 7 6 2 3" xfId="37771" xr:uid="{00000000-0005-0000-0000-00000D910000}"/>
    <cellStyle name="Normal 6 7 6 2 3 2" xfId="37772" xr:uid="{00000000-0005-0000-0000-00000E910000}"/>
    <cellStyle name="Normal 6 7 6 2 3 3" xfId="37773" xr:uid="{00000000-0005-0000-0000-00000F910000}"/>
    <cellStyle name="Normal 6 7 6 2 4" xfId="37774" xr:uid="{00000000-0005-0000-0000-000010910000}"/>
    <cellStyle name="Normal 6 7 6 2 5" xfId="37775" xr:uid="{00000000-0005-0000-0000-000011910000}"/>
    <cellStyle name="Normal 6 7 6 2 6" xfId="37776" xr:uid="{00000000-0005-0000-0000-000012910000}"/>
    <cellStyle name="Normal 6 7 6 3" xfId="37777" xr:uid="{00000000-0005-0000-0000-000013910000}"/>
    <cellStyle name="Normal 6 7 6 3 2" xfId="37778" xr:uid="{00000000-0005-0000-0000-000014910000}"/>
    <cellStyle name="Normal 6 7 6 3 3" xfId="37779" xr:uid="{00000000-0005-0000-0000-000015910000}"/>
    <cellStyle name="Normal 6 7 6 3 4" xfId="37780" xr:uid="{00000000-0005-0000-0000-000016910000}"/>
    <cellStyle name="Normal 6 7 6 4" xfId="37781" xr:uid="{00000000-0005-0000-0000-000017910000}"/>
    <cellStyle name="Normal 6 7 6 4 2" xfId="37782" xr:uid="{00000000-0005-0000-0000-000018910000}"/>
    <cellStyle name="Normal 6 7 6 4 3" xfId="37783" xr:uid="{00000000-0005-0000-0000-000019910000}"/>
    <cellStyle name="Normal 6 7 6 4 4" xfId="37784" xr:uid="{00000000-0005-0000-0000-00001A910000}"/>
    <cellStyle name="Normal 6 7 6 5" xfId="37785" xr:uid="{00000000-0005-0000-0000-00001B910000}"/>
    <cellStyle name="Normal 6 7 6 5 2" xfId="37786" xr:uid="{00000000-0005-0000-0000-00001C910000}"/>
    <cellStyle name="Normal 6 7 6 5 3" xfId="37787" xr:uid="{00000000-0005-0000-0000-00001D910000}"/>
    <cellStyle name="Normal 6 7 6 6" xfId="37788" xr:uid="{00000000-0005-0000-0000-00001E910000}"/>
    <cellStyle name="Normal 6 7 6 7" xfId="37789" xr:uid="{00000000-0005-0000-0000-00001F910000}"/>
    <cellStyle name="Normal 6 7 6 8" xfId="37790" xr:uid="{00000000-0005-0000-0000-000020910000}"/>
    <cellStyle name="Normal 6 7 7" xfId="37791" xr:uid="{00000000-0005-0000-0000-000021910000}"/>
    <cellStyle name="Normal 6 7 7 2" xfId="37792" xr:uid="{00000000-0005-0000-0000-000022910000}"/>
    <cellStyle name="Normal 6 7 7 2 2" xfId="37793" xr:uid="{00000000-0005-0000-0000-000023910000}"/>
    <cellStyle name="Normal 6 7 7 2 3" xfId="37794" xr:uid="{00000000-0005-0000-0000-000024910000}"/>
    <cellStyle name="Normal 6 7 7 2 4" xfId="37795" xr:uid="{00000000-0005-0000-0000-000025910000}"/>
    <cellStyle name="Normal 6 7 7 3" xfId="37796" xr:uid="{00000000-0005-0000-0000-000026910000}"/>
    <cellStyle name="Normal 6 7 7 3 2" xfId="37797" xr:uid="{00000000-0005-0000-0000-000027910000}"/>
    <cellStyle name="Normal 6 7 7 3 3" xfId="37798" xr:uid="{00000000-0005-0000-0000-000028910000}"/>
    <cellStyle name="Normal 6 7 7 4" xfId="37799" xr:uid="{00000000-0005-0000-0000-000029910000}"/>
    <cellStyle name="Normal 6 7 7 5" xfId="37800" xr:uid="{00000000-0005-0000-0000-00002A910000}"/>
    <cellStyle name="Normal 6 7 7 6" xfId="37801" xr:uid="{00000000-0005-0000-0000-00002B910000}"/>
    <cellStyle name="Normal 6 7 8" xfId="37802" xr:uid="{00000000-0005-0000-0000-00002C910000}"/>
    <cellStyle name="Normal 6 7 8 2" xfId="37803" xr:uid="{00000000-0005-0000-0000-00002D910000}"/>
    <cellStyle name="Normal 6 7 8 3" xfId="37804" xr:uid="{00000000-0005-0000-0000-00002E910000}"/>
    <cellStyle name="Normal 6 7 8 4" xfId="37805" xr:uid="{00000000-0005-0000-0000-00002F910000}"/>
    <cellStyle name="Normal 6 7 9" xfId="37806" xr:uid="{00000000-0005-0000-0000-000030910000}"/>
    <cellStyle name="Normal 6 7 9 2" xfId="37807" xr:uid="{00000000-0005-0000-0000-000031910000}"/>
    <cellStyle name="Normal 6 7 9 3" xfId="37808" xr:uid="{00000000-0005-0000-0000-000032910000}"/>
    <cellStyle name="Normal 6 7 9 4" xfId="37809" xr:uid="{00000000-0005-0000-0000-000033910000}"/>
    <cellStyle name="Normal 6 8" xfId="308" xr:uid="{00000000-0005-0000-0000-000034910000}"/>
    <cellStyle name="Normal 6 8 10" xfId="37810" xr:uid="{00000000-0005-0000-0000-000035910000}"/>
    <cellStyle name="Normal 6 8 11" xfId="37811" xr:uid="{00000000-0005-0000-0000-000036910000}"/>
    <cellStyle name="Normal 6 8 2" xfId="931" xr:uid="{00000000-0005-0000-0000-000037910000}"/>
    <cellStyle name="Normal 6 8 2 10" xfId="37812" xr:uid="{00000000-0005-0000-0000-000038910000}"/>
    <cellStyle name="Normal 6 8 2 2" xfId="1710" xr:uid="{00000000-0005-0000-0000-000039910000}"/>
    <cellStyle name="Normal 6 8 2 2 2" xfId="37813" xr:uid="{00000000-0005-0000-0000-00003A910000}"/>
    <cellStyle name="Normal 6 8 2 2 2 2" xfId="37814" xr:uid="{00000000-0005-0000-0000-00003B910000}"/>
    <cellStyle name="Normal 6 8 2 2 2 2 2" xfId="37815" xr:uid="{00000000-0005-0000-0000-00003C910000}"/>
    <cellStyle name="Normal 6 8 2 2 2 2 3" xfId="37816" xr:uid="{00000000-0005-0000-0000-00003D910000}"/>
    <cellStyle name="Normal 6 8 2 2 2 2 4" xfId="37817" xr:uid="{00000000-0005-0000-0000-00003E910000}"/>
    <cellStyle name="Normal 6 8 2 2 2 3" xfId="37818" xr:uid="{00000000-0005-0000-0000-00003F910000}"/>
    <cellStyle name="Normal 6 8 2 2 2 3 2" xfId="37819" xr:uid="{00000000-0005-0000-0000-000040910000}"/>
    <cellStyle name="Normal 6 8 2 2 2 3 3" xfId="37820" xr:uid="{00000000-0005-0000-0000-000041910000}"/>
    <cellStyle name="Normal 6 8 2 2 2 4" xfId="37821" xr:uid="{00000000-0005-0000-0000-000042910000}"/>
    <cellStyle name="Normal 6 8 2 2 2 5" xfId="37822" xr:uid="{00000000-0005-0000-0000-000043910000}"/>
    <cellStyle name="Normal 6 8 2 2 2 6" xfId="37823" xr:uid="{00000000-0005-0000-0000-000044910000}"/>
    <cellStyle name="Normal 6 8 2 2 3" xfId="37824" xr:uid="{00000000-0005-0000-0000-000045910000}"/>
    <cellStyle name="Normal 6 8 2 2 3 2" xfId="37825" xr:uid="{00000000-0005-0000-0000-000046910000}"/>
    <cellStyle name="Normal 6 8 2 2 3 3" xfId="37826" xr:uid="{00000000-0005-0000-0000-000047910000}"/>
    <cellStyle name="Normal 6 8 2 2 3 4" xfId="37827" xr:uid="{00000000-0005-0000-0000-000048910000}"/>
    <cellStyle name="Normal 6 8 2 2 4" xfId="37828" xr:uid="{00000000-0005-0000-0000-000049910000}"/>
    <cellStyle name="Normal 6 8 2 2 4 2" xfId="37829" xr:uid="{00000000-0005-0000-0000-00004A910000}"/>
    <cellStyle name="Normal 6 8 2 2 4 3" xfId="37830" xr:uid="{00000000-0005-0000-0000-00004B910000}"/>
    <cellStyle name="Normal 6 8 2 2 4 4" xfId="37831" xr:uid="{00000000-0005-0000-0000-00004C910000}"/>
    <cellStyle name="Normal 6 8 2 2 5" xfId="37832" xr:uid="{00000000-0005-0000-0000-00004D910000}"/>
    <cellStyle name="Normal 6 8 2 2 5 2" xfId="37833" xr:uid="{00000000-0005-0000-0000-00004E910000}"/>
    <cellStyle name="Normal 6 8 2 2 5 3" xfId="37834" xr:uid="{00000000-0005-0000-0000-00004F910000}"/>
    <cellStyle name="Normal 6 8 2 2 5 4" xfId="37835" xr:uid="{00000000-0005-0000-0000-000050910000}"/>
    <cellStyle name="Normal 6 8 2 2 6" xfId="37836" xr:uid="{00000000-0005-0000-0000-000051910000}"/>
    <cellStyle name="Normal 6 8 2 2 6 2" xfId="37837" xr:uid="{00000000-0005-0000-0000-000052910000}"/>
    <cellStyle name="Normal 6 8 2 2 6 3" xfId="37838" xr:uid="{00000000-0005-0000-0000-000053910000}"/>
    <cellStyle name="Normal 6 8 2 2 7" xfId="37839" xr:uid="{00000000-0005-0000-0000-000054910000}"/>
    <cellStyle name="Normal 6 8 2 2 8" xfId="37840" xr:uid="{00000000-0005-0000-0000-000055910000}"/>
    <cellStyle name="Normal 6 8 2 2 9" xfId="37841" xr:uid="{00000000-0005-0000-0000-000056910000}"/>
    <cellStyle name="Normal 6 8 2 3" xfId="37842" xr:uid="{00000000-0005-0000-0000-000057910000}"/>
    <cellStyle name="Normal 6 8 2 3 2" xfId="37843" xr:uid="{00000000-0005-0000-0000-000058910000}"/>
    <cellStyle name="Normal 6 8 2 3 2 2" xfId="37844" xr:uid="{00000000-0005-0000-0000-000059910000}"/>
    <cellStyle name="Normal 6 8 2 3 2 3" xfId="37845" xr:uid="{00000000-0005-0000-0000-00005A910000}"/>
    <cellStyle name="Normal 6 8 2 3 2 4" xfId="37846" xr:uid="{00000000-0005-0000-0000-00005B910000}"/>
    <cellStyle name="Normal 6 8 2 3 3" xfId="37847" xr:uid="{00000000-0005-0000-0000-00005C910000}"/>
    <cellStyle name="Normal 6 8 2 3 3 2" xfId="37848" xr:uid="{00000000-0005-0000-0000-00005D910000}"/>
    <cellStyle name="Normal 6 8 2 3 3 3" xfId="37849" xr:uid="{00000000-0005-0000-0000-00005E910000}"/>
    <cellStyle name="Normal 6 8 2 3 4" xfId="37850" xr:uid="{00000000-0005-0000-0000-00005F910000}"/>
    <cellStyle name="Normal 6 8 2 3 5" xfId="37851" xr:uid="{00000000-0005-0000-0000-000060910000}"/>
    <cellStyle name="Normal 6 8 2 3 6" xfId="37852" xr:uid="{00000000-0005-0000-0000-000061910000}"/>
    <cellStyle name="Normal 6 8 2 4" xfId="37853" xr:uid="{00000000-0005-0000-0000-000062910000}"/>
    <cellStyle name="Normal 6 8 2 4 2" xfId="37854" xr:uid="{00000000-0005-0000-0000-000063910000}"/>
    <cellStyle name="Normal 6 8 2 4 3" xfId="37855" xr:uid="{00000000-0005-0000-0000-000064910000}"/>
    <cellStyle name="Normal 6 8 2 4 4" xfId="37856" xr:uid="{00000000-0005-0000-0000-000065910000}"/>
    <cellStyle name="Normal 6 8 2 5" xfId="37857" xr:uid="{00000000-0005-0000-0000-000066910000}"/>
    <cellStyle name="Normal 6 8 2 5 2" xfId="37858" xr:uid="{00000000-0005-0000-0000-000067910000}"/>
    <cellStyle name="Normal 6 8 2 5 3" xfId="37859" xr:uid="{00000000-0005-0000-0000-000068910000}"/>
    <cellStyle name="Normal 6 8 2 5 4" xfId="37860" xr:uid="{00000000-0005-0000-0000-000069910000}"/>
    <cellStyle name="Normal 6 8 2 6" xfId="37861" xr:uid="{00000000-0005-0000-0000-00006A910000}"/>
    <cellStyle name="Normal 6 8 2 6 2" xfId="37862" xr:uid="{00000000-0005-0000-0000-00006B910000}"/>
    <cellStyle name="Normal 6 8 2 6 3" xfId="37863" xr:uid="{00000000-0005-0000-0000-00006C910000}"/>
    <cellStyle name="Normal 6 8 2 6 4" xfId="37864" xr:uid="{00000000-0005-0000-0000-00006D910000}"/>
    <cellStyle name="Normal 6 8 2 7" xfId="37865" xr:uid="{00000000-0005-0000-0000-00006E910000}"/>
    <cellStyle name="Normal 6 8 2 7 2" xfId="37866" xr:uid="{00000000-0005-0000-0000-00006F910000}"/>
    <cellStyle name="Normal 6 8 2 7 3" xfId="37867" xr:uid="{00000000-0005-0000-0000-000070910000}"/>
    <cellStyle name="Normal 6 8 2 8" xfId="37868" xr:uid="{00000000-0005-0000-0000-000071910000}"/>
    <cellStyle name="Normal 6 8 2 9" xfId="37869" xr:uid="{00000000-0005-0000-0000-000072910000}"/>
    <cellStyle name="Normal 6 8 3" xfId="1709" xr:uid="{00000000-0005-0000-0000-000073910000}"/>
    <cellStyle name="Normal 6 8 3 2" xfId="37870" xr:uid="{00000000-0005-0000-0000-000074910000}"/>
    <cellStyle name="Normal 6 8 3 2 2" xfId="37871" xr:uid="{00000000-0005-0000-0000-000075910000}"/>
    <cellStyle name="Normal 6 8 3 2 2 2" xfId="37872" xr:uid="{00000000-0005-0000-0000-000076910000}"/>
    <cellStyle name="Normal 6 8 3 2 2 3" xfId="37873" xr:uid="{00000000-0005-0000-0000-000077910000}"/>
    <cellStyle name="Normal 6 8 3 2 2 4" xfId="37874" xr:uid="{00000000-0005-0000-0000-000078910000}"/>
    <cellStyle name="Normal 6 8 3 2 3" xfId="37875" xr:uid="{00000000-0005-0000-0000-000079910000}"/>
    <cellStyle name="Normal 6 8 3 2 3 2" xfId="37876" xr:uid="{00000000-0005-0000-0000-00007A910000}"/>
    <cellStyle name="Normal 6 8 3 2 3 3" xfId="37877" xr:uid="{00000000-0005-0000-0000-00007B910000}"/>
    <cellStyle name="Normal 6 8 3 2 4" xfId="37878" xr:uid="{00000000-0005-0000-0000-00007C910000}"/>
    <cellStyle name="Normal 6 8 3 2 5" xfId="37879" xr:uid="{00000000-0005-0000-0000-00007D910000}"/>
    <cellStyle name="Normal 6 8 3 2 6" xfId="37880" xr:uid="{00000000-0005-0000-0000-00007E910000}"/>
    <cellStyle name="Normal 6 8 3 3" xfId="37881" xr:uid="{00000000-0005-0000-0000-00007F910000}"/>
    <cellStyle name="Normal 6 8 3 3 2" xfId="37882" xr:uid="{00000000-0005-0000-0000-000080910000}"/>
    <cellStyle name="Normal 6 8 3 3 3" xfId="37883" xr:uid="{00000000-0005-0000-0000-000081910000}"/>
    <cellStyle name="Normal 6 8 3 3 4" xfId="37884" xr:uid="{00000000-0005-0000-0000-000082910000}"/>
    <cellStyle name="Normal 6 8 3 4" xfId="37885" xr:uid="{00000000-0005-0000-0000-000083910000}"/>
    <cellStyle name="Normal 6 8 3 4 2" xfId="37886" xr:uid="{00000000-0005-0000-0000-000084910000}"/>
    <cellStyle name="Normal 6 8 3 4 3" xfId="37887" xr:uid="{00000000-0005-0000-0000-000085910000}"/>
    <cellStyle name="Normal 6 8 3 4 4" xfId="37888" xr:uid="{00000000-0005-0000-0000-000086910000}"/>
    <cellStyle name="Normal 6 8 3 5" xfId="37889" xr:uid="{00000000-0005-0000-0000-000087910000}"/>
    <cellStyle name="Normal 6 8 3 5 2" xfId="37890" xr:uid="{00000000-0005-0000-0000-000088910000}"/>
    <cellStyle name="Normal 6 8 3 5 3" xfId="37891" xr:uid="{00000000-0005-0000-0000-000089910000}"/>
    <cellStyle name="Normal 6 8 3 5 4" xfId="37892" xr:uid="{00000000-0005-0000-0000-00008A910000}"/>
    <cellStyle name="Normal 6 8 3 6" xfId="37893" xr:uid="{00000000-0005-0000-0000-00008B910000}"/>
    <cellStyle name="Normal 6 8 3 6 2" xfId="37894" xr:uid="{00000000-0005-0000-0000-00008C910000}"/>
    <cellStyle name="Normal 6 8 3 6 3" xfId="37895" xr:uid="{00000000-0005-0000-0000-00008D910000}"/>
    <cellStyle name="Normal 6 8 3 7" xfId="37896" xr:uid="{00000000-0005-0000-0000-00008E910000}"/>
    <cellStyle name="Normal 6 8 3 8" xfId="37897" xr:uid="{00000000-0005-0000-0000-00008F910000}"/>
    <cellStyle name="Normal 6 8 3 9" xfId="37898" xr:uid="{00000000-0005-0000-0000-000090910000}"/>
    <cellStyle name="Normal 6 8 4" xfId="37899" xr:uid="{00000000-0005-0000-0000-000091910000}"/>
    <cellStyle name="Normal 6 8 4 2" xfId="37900" xr:uid="{00000000-0005-0000-0000-000092910000}"/>
    <cellStyle name="Normal 6 8 4 2 2" xfId="37901" xr:uid="{00000000-0005-0000-0000-000093910000}"/>
    <cellStyle name="Normal 6 8 4 2 3" xfId="37902" xr:uid="{00000000-0005-0000-0000-000094910000}"/>
    <cellStyle name="Normal 6 8 4 2 4" xfId="37903" xr:uid="{00000000-0005-0000-0000-000095910000}"/>
    <cellStyle name="Normal 6 8 4 3" xfId="37904" xr:uid="{00000000-0005-0000-0000-000096910000}"/>
    <cellStyle name="Normal 6 8 4 3 2" xfId="37905" xr:uid="{00000000-0005-0000-0000-000097910000}"/>
    <cellStyle name="Normal 6 8 4 3 3" xfId="37906" xr:uid="{00000000-0005-0000-0000-000098910000}"/>
    <cellStyle name="Normal 6 8 4 4" xfId="37907" xr:uid="{00000000-0005-0000-0000-000099910000}"/>
    <cellStyle name="Normal 6 8 4 5" xfId="37908" xr:uid="{00000000-0005-0000-0000-00009A910000}"/>
    <cellStyle name="Normal 6 8 4 6" xfId="37909" xr:uid="{00000000-0005-0000-0000-00009B910000}"/>
    <cellStyle name="Normal 6 8 5" xfId="37910" xr:uid="{00000000-0005-0000-0000-00009C910000}"/>
    <cellStyle name="Normal 6 8 5 2" xfId="37911" xr:uid="{00000000-0005-0000-0000-00009D910000}"/>
    <cellStyle name="Normal 6 8 5 3" xfId="37912" xr:uid="{00000000-0005-0000-0000-00009E910000}"/>
    <cellStyle name="Normal 6 8 5 4" xfId="37913" xr:uid="{00000000-0005-0000-0000-00009F910000}"/>
    <cellStyle name="Normal 6 8 6" xfId="37914" xr:uid="{00000000-0005-0000-0000-0000A0910000}"/>
    <cellStyle name="Normal 6 8 6 2" xfId="37915" xr:uid="{00000000-0005-0000-0000-0000A1910000}"/>
    <cellStyle name="Normal 6 8 6 3" xfId="37916" xr:uid="{00000000-0005-0000-0000-0000A2910000}"/>
    <cellStyle name="Normal 6 8 6 4" xfId="37917" xr:uid="{00000000-0005-0000-0000-0000A3910000}"/>
    <cellStyle name="Normal 6 8 7" xfId="37918" xr:uid="{00000000-0005-0000-0000-0000A4910000}"/>
    <cellStyle name="Normal 6 8 7 2" xfId="37919" xr:uid="{00000000-0005-0000-0000-0000A5910000}"/>
    <cellStyle name="Normal 6 8 7 3" xfId="37920" xr:uid="{00000000-0005-0000-0000-0000A6910000}"/>
    <cellStyle name="Normal 6 8 7 4" xfId="37921" xr:uid="{00000000-0005-0000-0000-0000A7910000}"/>
    <cellStyle name="Normal 6 8 8" xfId="37922" xr:uid="{00000000-0005-0000-0000-0000A8910000}"/>
    <cellStyle name="Normal 6 8 8 2" xfId="37923" xr:uid="{00000000-0005-0000-0000-0000A9910000}"/>
    <cellStyle name="Normal 6 8 8 3" xfId="37924" xr:uid="{00000000-0005-0000-0000-0000AA910000}"/>
    <cellStyle name="Normal 6 8 9" xfId="37925" xr:uid="{00000000-0005-0000-0000-0000AB910000}"/>
    <cellStyle name="Normal 6 9" xfId="578" xr:uid="{00000000-0005-0000-0000-0000AC910000}"/>
    <cellStyle name="Normal 6 9 10" xfId="37926" xr:uid="{00000000-0005-0000-0000-0000AD910000}"/>
    <cellStyle name="Normal 6 9 11" xfId="37927" xr:uid="{00000000-0005-0000-0000-0000AE910000}"/>
    <cellStyle name="Normal 6 9 2" xfId="1044" xr:uid="{00000000-0005-0000-0000-0000AF910000}"/>
    <cellStyle name="Normal 6 9 2 10" xfId="37928" xr:uid="{00000000-0005-0000-0000-0000B0910000}"/>
    <cellStyle name="Normal 6 9 2 2" xfId="1712" xr:uid="{00000000-0005-0000-0000-0000B1910000}"/>
    <cellStyle name="Normal 6 9 2 2 2" xfId="37929" xr:uid="{00000000-0005-0000-0000-0000B2910000}"/>
    <cellStyle name="Normal 6 9 2 2 2 2" xfId="37930" xr:uid="{00000000-0005-0000-0000-0000B3910000}"/>
    <cellStyle name="Normal 6 9 2 2 2 2 2" xfId="37931" xr:uid="{00000000-0005-0000-0000-0000B4910000}"/>
    <cellStyle name="Normal 6 9 2 2 2 2 3" xfId="37932" xr:uid="{00000000-0005-0000-0000-0000B5910000}"/>
    <cellStyle name="Normal 6 9 2 2 2 2 4" xfId="37933" xr:uid="{00000000-0005-0000-0000-0000B6910000}"/>
    <cellStyle name="Normal 6 9 2 2 2 3" xfId="37934" xr:uid="{00000000-0005-0000-0000-0000B7910000}"/>
    <cellStyle name="Normal 6 9 2 2 2 3 2" xfId="37935" xr:uid="{00000000-0005-0000-0000-0000B8910000}"/>
    <cellStyle name="Normal 6 9 2 2 2 3 3" xfId="37936" xr:uid="{00000000-0005-0000-0000-0000B9910000}"/>
    <cellStyle name="Normal 6 9 2 2 2 4" xfId="37937" xr:uid="{00000000-0005-0000-0000-0000BA910000}"/>
    <cellStyle name="Normal 6 9 2 2 2 5" xfId="37938" xr:uid="{00000000-0005-0000-0000-0000BB910000}"/>
    <cellStyle name="Normal 6 9 2 2 2 6" xfId="37939" xr:uid="{00000000-0005-0000-0000-0000BC910000}"/>
    <cellStyle name="Normal 6 9 2 2 3" xfId="37940" xr:uid="{00000000-0005-0000-0000-0000BD910000}"/>
    <cellStyle name="Normal 6 9 2 2 3 2" xfId="37941" xr:uid="{00000000-0005-0000-0000-0000BE910000}"/>
    <cellStyle name="Normal 6 9 2 2 3 3" xfId="37942" xr:uid="{00000000-0005-0000-0000-0000BF910000}"/>
    <cellStyle name="Normal 6 9 2 2 3 4" xfId="37943" xr:uid="{00000000-0005-0000-0000-0000C0910000}"/>
    <cellStyle name="Normal 6 9 2 2 4" xfId="37944" xr:uid="{00000000-0005-0000-0000-0000C1910000}"/>
    <cellStyle name="Normal 6 9 2 2 4 2" xfId="37945" xr:uid="{00000000-0005-0000-0000-0000C2910000}"/>
    <cellStyle name="Normal 6 9 2 2 4 3" xfId="37946" xr:uid="{00000000-0005-0000-0000-0000C3910000}"/>
    <cellStyle name="Normal 6 9 2 2 4 4" xfId="37947" xr:uid="{00000000-0005-0000-0000-0000C4910000}"/>
    <cellStyle name="Normal 6 9 2 2 5" xfId="37948" xr:uid="{00000000-0005-0000-0000-0000C5910000}"/>
    <cellStyle name="Normal 6 9 2 2 5 2" xfId="37949" xr:uid="{00000000-0005-0000-0000-0000C6910000}"/>
    <cellStyle name="Normal 6 9 2 2 5 3" xfId="37950" xr:uid="{00000000-0005-0000-0000-0000C7910000}"/>
    <cellStyle name="Normal 6 9 2 2 5 4" xfId="37951" xr:uid="{00000000-0005-0000-0000-0000C8910000}"/>
    <cellStyle name="Normal 6 9 2 2 6" xfId="37952" xr:uid="{00000000-0005-0000-0000-0000C9910000}"/>
    <cellStyle name="Normal 6 9 2 2 6 2" xfId="37953" xr:uid="{00000000-0005-0000-0000-0000CA910000}"/>
    <cellStyle name="Normal 6 9 2 2 6 3" xfId="37954" xr:uid="{00000000-0005-0000-0000-0000CB910000}"/>
    <cellStyle name="Normal 6 9 2 2 7" xfId="37955" xr:uid="{00000000-0005-0000-0000-0000CC910000}"/>
    <cellStyle name="Normal 6 9 2 2 8" xfId="37956" xr:uid="{00000000-0005-0000-0000-0000CD910000}"/>
    <cellStyle name="Normal 6 9 2 2 9" xfId="37957" xr:uid="{00000000-0005-0000-0000-0000CE910000}"/>
    <cellStyle name="Normal 6 9 2 3" xfId="37958" xr:uid="{00000000-0005-0000-0000-0000CF910000}"/>
    <cellStyle name="Normal 6 9 2 3 2" xfId="37959" xr:uid="{00000000-0005-0000-0000-0000D0910000}"/>
    <cellStyle name="Normal 6 9 2 3 2 2" xfId="37960" xr:uid="{00000000-0005-0000-0000-0000D1910000}"/>
    <cellStyle name="Normal 6 9 2 3 2 3" xfId="37961" xr:uid="{00000000-0005-0000-0000-0000D2910000}"/>
    <cellStyle name="Normal 6 9 2 3 2 4" xfId="37962" xr:uid="{00000000-0005-0000-0000-0000D3910000}"/>
    <cellStyle name="Normal 6 9 2 3 3" xfId="37963" xr:uid="{00000000-0005-0000-0000-0000D4910000}"/>
    <cellStyle name="Normal 6 9 2 3 3 2" xfId="37964" xr:uid="{00000000-0005-0000-0000-0000D5910000}"/>
    <cellStyle name="Normal 6 9 2 3 3 3" xfId="37965" xr:uid="{00000000-0005-0000-0000-0000D6910000}"/>
    <cellStyle name="Normal 6 9 2 3 4" xfId="37966" xr:uid="{00000000-0005-0000-0000-0000D7910000}"/>
    <cellStyle name="Normal 6 9 2 3 5" xfId="37967" xr:uid="{00000000-0005-0000-0000-0000D8910000}"/>
    <cellStyle name="Normal 6 9 2 3 6" xfId="37968" xr:uid="{00000000-0005-0000-0000-0000D9910000}"/>
    <cellStyle name="Normal 6 9 2 4" xfId="37969" xr:uid="{00000000-0005-0000-0000-0000DA910000}"/>
    <cellStyle name="Normal 6 9 2 4 2" xfId="37970" xr:uid="{00000000-0005-0000-0000-0000DB910000}"/>
    <cellStyle name="Normal 6 9 2 4 3" xfId="37971" xr:uid="{00000000-0005-0000-0000-0000DC910000}"/>
    <cellStyle name="Normal 6 9 2 4 4" xfId="37972" xr:uid="{00000000-0005-0000-0000-0000DD910000}"/>
    <cellStyle name="Normal 6 9 2 5" xfId="37973" xr:uid="{00000000-0005-0000-0000-0000DE910000}"/>
    <cellStyle name="Normal 6 9 2 5 2" xfId="37974" xr:uid="{00000000-0005-0000-0000-0000DF910000}"/>
    <cellStyle name="Normal 6 9 2 5 3" xfId="37975" xr:uid="{00000000-0005-0000-0000-0000E0910000}"/>
    <cellStyle name="Normal 6 9 2 5 4" xfId="37976" xr:uid="{00000000-0005-0000-0000-0000E1910000}"/>
    <cellStyle name="Normal 6 9 2 6" xfId="37977" xr:uid="{00000000-0005-0000-0000-0000E2910000}"/>
    <cellStyle name="Normal 6 9 2 6 2" xfId="37978" xr:uid="{00000000-0005-0000-0000-0000E3910000}"/>
    <cellStyle name="Normal 6 9 2 6 3" xfId="37979" xr:uid="{00000000-0005-0000-0000-0000E4910000}"/>
    <cellStyle name="Normal 6 9 2 6 4" xfId="37980" xr:uid="{00000000-0005-0000-0000-0000E5910000}"/>
    <cellStyle name="Normal 6 9 2 7" xfId="37981" xr:uid="{00000000-0005-0000-0000-0000E6910000}"/>
    <cellStyle name="Normal 6 9 2 7 2" xfId="37982" xr:uid="{00000000-0005-0000-0000-0000E7910000}"/>
    <cellStyle name="Normal 6 9 2 7 3" xfId="37983" xr:uid="{00000000-0005-0000-0000-0000E8910000}"/>
    <cellStyle name="Normal 6 9 2 8" xfId="37984" xr:uid="{00000000-0005-0000-0000-0000E9910000}"/>
    <cellStyle name="Normal 6 9 2 9" xfId="37985" xr:uid="{00000000-0005-0000-0000-0000EA910000}"/>
    <cellStyle name="Normal 6 9 3" xfId="1711" xr:uid="{00000000-0005-0000-0000-0000EB910000}"/>
    <cellStyle name="Normal 6 9 3 2" xfId="37986" xr:uid="{00000000-0005-0000-0000-0000EC910000}"/>
    <cellStyle name="Normal 6 9 3 2 2" xfId="37987" xr:uid="{00000000-0005-0000-0000-0000ED910000}"/>
    <cellStyle name="Normal 6 9 3 2 2 2" xfId="37988" xr:uid="{00000000-0005-0000-0000-0000EE910000}"/>
    <cellStyle name="Normal 6 9 3 2 2 3" xfId="37989" xr:uid="{00000000-0005-0000-0000-0000EF910000}"/>
    <cellStyle name="Normal 6 9 3 2 2 4" xfId="37990" xr:uid="{00000000-0005-0000-0000-0000F0910000}"/>
    <cellStyle name="Normal 6 9 3 2 3" xfId="37991" xr:uid="{00000000-0005-0000-0000-0000F1910000}"/>
    <cellStyle name="Normal 6 9 3 2 3 2" xfId="37992" xr:uid="{00000000-0005-0000-0000-0000F2910000}"/>
    <cellStyle name="Normal 6 9 3 2 3 3" xfId="37993" xr:uid="{00000000-0005-0000-0000-0000F3910000}"/>
    <cellStyle name="Normal 6 9 3 2 4" xfId="37994" xr:uid="{00000000-0005-0000-0000-0000F4910000}"/>
    <cellStyle name="Normal 6 9 3 2 5" xfId="37995" xr:uid="{00000000-0005-0000-0000-0000F5910000}"/>
    <cellStyle name="Normal 6 9 3 2 6" xfId="37996" xr:uid="{00000000-0005-0000-0000-0000F6910000}"/>
    <cellStyle name="Normal 6 9 3 3" xfId="37997" xr:uid="{00000000-0005-0000-0000-0000F7910000}"/>
    <cellStyle name="Normal 6 9 3 3 2" xfId="37998" xr:uid="{00000000-0005-0000-0000-0000F8910000}"/>
    <cellStyle name="Normal 6 9 3 3 3" xfId="37999" xr:uid="{00000000-0005-0000-0000-0000F9910000}"/>
    <cellStyle name="Normal 6 9 3 3 4" xfId="38000" xr:uid="{00000000-0005-0000-0000-0000FA910000}"/>
    <cellStyle name="Normal 6 9 3 4" xfId="38001" xr:uid="{00000000-0005-0000-0000-0000FB910000}"/>
    <cellStyle name="Normal 6 9 3 4 2" xfId="38002" xr:uid="{00000000-0005-0000-0000-0000FC910000}"/>
    <cellStyle name="Normal 6 9 3 4 3" xfId="38003" xr:uid="{00000000-0005-0000-0000-0000FD910000}"/>
    <cellStyle name="Normal 6 9 3 4 4" xfId="38004" xr:uid="{00000000-0005-0000-0000-0000FE910000}"/>
    <cellStyle name="Normal 6 9 3 5" xfId="38005" xr:uid="{00000000-0005-0000-0000-0000FF910000}"/>
    <cellStyle name="Normal 6 9 3 5 2" xfId="38006" xr:uid="{00000000-0005-0000-0000-000000920000}"/>
    <cellStyle name="Normal 6 9 3 5 3" xfId="38007" xr:uid="{00000000-0005-0000-0000-000001920000}"/>
    <cellStyle name="Normal 6 9 3 5 4" xfId="38008" xr:uid="{00000000-0005-0000-0000-000002920000}"/>
    <cellStyle name="Normal 6 9 3 6" xfId="38009" xr:uid="{00000000-0005-0000-0000-000003920000}"/>
    <cellStyle name="Normal 6 9 3 6 2" xfId="38010" xr:uid="{00000000-0005-0000-0000-000004920000}"/>
    <cellStyle name="Normal 6 9 3 6 3" xfId="38011" xr:uid="{00000000-0005-0000-0000-000005920000}"/>
    <cellStyle name="Normal 6 9 3 7" xfId="38012" xr:uid="{00000000-0005-0000-0000-000006920000}"/>
    <cellStyle name="Normal 6 9 3 8" xfId="38013" xr:uid="{00000000-0005-0000-0000-000007920000}"/>
    <cellStyle name="Normal 6 9 3 9" xfId="38014" xr:uid="{00000000-0005-0000-0000-000008920000}"/>
    <cellStyle name="Normal 6 9 4" xfId="38015" xr:uid="{00000000-0005-0000-0000-000009920000}"/>
    <cellStyle name="Normal 6 9 4 2" xfId="38016" xr:uid="{00000000-0005-0000-0000-00000A920000}"/>
    <cellStyle name="Normal 6 9 4 2 2" xfId="38017" xr:uid="{00000000-0005-0000-0000-00000B920000}"/>
    <cellStyle name="Normal 6 9 4 2 3" xfId="38018" xr:uid="{00000000-0005-0000-0000-00000C920000}"/>
    <cellStyle name="Normal 6 9 4 2 4" xfId="38019" xr:uid="{00000000-0005-0000-0000-00000D920000}"/>
    <cellStyle name="Normal 6 9 4 3" xfId="38020" xr:uid="{00000000-0005-0000-0000-00000E920000}"/>
    <cellStyle name="Normal 6 9 4 3 2" xfId="38021" xr:uid="{00000000-0005-0000-0000-00000F920000}"/>
    <cellStyle name="Normal 6 9 4 3 3" xfId="38022" xr:uid="{00000000-0005-0000-0000-000010920000}"/>
    <cellStyle name="Normal 6 9 4 4" xfId="38023" xr:uid="{00000000-0005-0000-0000-000011920000}"/>
    <cellStyle name="Normal 6 9 4 5" xfId="38024" xr:uid="{00000000-0005-0000-0000-000012920000}"/>
    <cellStyle name="Normal 6 9 4 6" xfId="38025" xr:uid="{00000000-0005-0000-0000-000013920000}"/>
    <cellStyle name="Normal 6 9 5" xfId="38026" xr:uid="{00000000-0005-0000-0000-000014920000}"/>
    <cellStyle name="Normal 6 9 5 2" xfId="38027" xr:uid="{00000000-0005-0000-0000-000015920000}"/>
    <cellStyle name="Normal 6 9 5 3" xfId="38028" xr:uid="{00000000-0005-0000-0000-000016920000}"/>
    <cellStyle name="Normal 6 9 5 4" xfId="38029" xr:uid="{00000000-0005-0000-0000-000017920000}"/>
    <cellStyle name="Normal 6 9 6" xfId="38030" xr:uid="{00000000-0005-0000-0000-000018920000}"/>
    <cellStyle name="Normal 6 9 6 2" xfId="38031" xr:uid="{00000000-0005-0000-0000-000019920000}"/>
    <cellStyle name="Normal 6 9 6 3" xfId="38032" xr:uid="{00000000-0005-0000-0000-00001A920000}"/>
    <cellStyle name="Normal 6 9 6 4" xfId="38033" xr:uid="{00000000-0005-0000-0000-00001B920000}"/>
    <cellStyle name="Normal 6 9 7" xfId="38034" xr:uid="{00000000-0005-0000-0000-00001C920000}"/>
    <cellStyle name="Normal 6 9 7 2" xfId="38035" xr:uid="{00000000-0005-0000-0000-00001D920000}"/>
    <cellStyle name="Normal 6 9 7 3" xfId="38036" xr:uid="{00000000-0005-0000-0000-00001E920000}"/>
    <cellStyle name="Normal 6 9 7 4" xfId="38037" xr:uid="{00000000-0005-0000-0000-00001F920000}"/>
    <cellStyle name="Normal 6 9 8" xfId="38038" xr:uid="{00000000-0005-0000-0000-000020920000}"/>
    <cellStyle name="Normal 6 9 8 2" xfId="38039" xr:uid="{00000000-0005-0000-0000-000021920000}"/>
    <cellStyle name="Normal 6 9 8 3" xfId="38040" xr:uid="{00000000-0005-0000-0000-000022920000}"/>
    <cellStyle name="Normal 6 9 9" xfId="38041" xr:uid="{00000000-0005-0000-0000-000023920000}"/>
    <cellStyle name="Normal 60" xfId="72" xr:uid="{00000000-0005-0000-0000-000024920000}"/>
    <cellStyle name="Normal 60 2" xfId="494" xr:uid="{00000000-0005-0000-0000-000025920000}"/>
    <cellStyle name="Normal 60 2 2" xfId="1023" xr:uid="{00000000-0005-0000-0000-000026920000}"/>
    <cellStyle name="Normal 60 3" xfId="353" xr:uid="{00000000-0005-0000-0000-000027920000}"/>
    <cellStyle name="Normal 60 4" xfId="237" xr:uid="{00000000-0005-0000-0000-000028920000}"/>
    <cellStyle name="Normal 60 5" xfId="38042" xr:uid="{00000000-0005-0000-0000-000029920000}"/>
    <cellStyle name="Normal 61" xfId="73" xr:uid="{00000000-0005-0000-0000-00002A920000}"/>
    <cellStyle name="Normal 61 2" xfId="495" xr:uid="{00000000-0005-0000-0000-00002B920000}"/>
    <cellStyle name="Normal 61 2 2" xfId="1024" xr:uid="{00000000-0005-0000-0000-00002C920000}"/>
    <cellStyle name="Normal 61 3" xfId="354" xr:uid="{00000000-0005-0000-0000-00002D920000}"/>
    <cellStyle name="Normal 61 4" xfId="238" xr:uid="{00000000-0005-0000-0000-00002E920000}"/>
    <cellStyle name="Normal 61 5" xfId="38043" xr:uid="{00000000-0005-0000-0000-00002F920000}"/>
    <cellStyle name="Normal 62" xfId="74" xr:uid="{00000000-0005-0000-0000-000030920000}"/>
    <cellStyle name="Normal 62 2" xfId="496" xr:uid="{00000000-0005-0000-0000-000031920000}"/>
    <cellStyle name="Normal 62 2 2" xfId="1025" xr:uid="{00000000-0005-0000-0000-000032920000}"/>
    <cellStyle name="Normal 62 3" xfId="355" xr:uid="{00000000-0005-0000-0000-000033920000}"/>
    <cellStyle name="Normal 62 4" xfId="239" xr:uid="{00000000-0005-0000-0000-000034920000}"/>
    <cellStyle name="Normal 62 5" xfId="38044" xr:uid="{00000000-0005-0000-0000-000035920000}"/>
    <cellStyle name="Normal 63" xfId="76" xr:uid="{00000000-0005-0000-0000-000036920000}"/>
    <cellStyle name="Normal 63 2" xfId="497" xr:uid="{00000000-0005-0000-0000-000037920000}"/>
    <cellStyle name="Normal 63 2 2" xfId="1026" xr:uid="{00000000-0005-0000-0000-000038920000}"/>
    <cellStyle name="Normal 63 3" xfId="357" xr:uid="{00000000-0005-0000-0000-000039920000}"/>
    <cellStyle name="Normal 63 4" xfId="241" xr:uid="{00000000-0005-0000-0000-00003A920000}"/>
    <cellStyle name="Normal 63 5" xfId="38045" xr:uid="{00000000-0005-0000-0000-00003B920000}"/>
    <cellStyle name="Normal 64" xfId="183" xr:uid="{00000000-0005-0000-0000-00003C920000}"/>
    <cellStyle name="Normal 64 10" xfId="38046" xr:uid="{00000000-0005-0000-0000-00003D920000}"/>
    <cellStyle name="Normal 64 10 2" xfId="38047" xr:uid="{00000000-0005-0000-0000-00003E920000}"/>
    <cellStyle name="Normal 64 10 2 2" xfId="38048" xr:uid="{00000000-0005-0000-0000-00003F920000}"/>
    <cellStyle name="Normal 64 10 2 2 2" xfId="38049" xr:uid="{00000000-0005-0000-0000-000040920000}"/>
    <cellStyle name="Normal 64 10 2 2 3" xfId="38050" xr:uid="{00000000-0005-0000-0000-000041920000}"/>
    <cellStyle name="Normal 64 10 2 2 4" xfId="38051" xr:uid="{00000000-0005-0000-0000-000042920000}"/>
    <cellStyle name="Normal 64 10 2 3" xfId="38052" xr:uid="{00000000-0005-0000-0000-000043920000}"/>
    <cellStyle name="Normal 64 10 2 3 2" xfId="38053" xr:uid="{00000000-0005-0000-0000-000044920000}"/>
    <cellStyle name="Normal 64 10 2 3 3" xfId="38054" xr:uid="{00000000-0005-0000-0000-000045920000}"/>
    <cellStyle name="Normal 64 10 2 4" xfId="38055" xr:uid="{00000000-0005-0000-0000-000046920000}"/>
    <cellStyle name="Normal 64 10 2 5" xfId="38056" xr:uid="{00000000-0005-0000-0000-000047920000}"/>
    <cellStyle name="Normal 64 10 2 6" xfId="38057" xr:uid="{00000000-0005-0000-0000-000048920000}"/>
    <cellStyle name="Normal 64 10 3" xfId="38058" xr:uid="{00000000-0005-0000-0000-000049920000}"/>
    <cellStyle name="Normal 64 10 3 2" xfId="38059" xr:uid="{00000000-0005-0000-0000-00004A920000}"/>
    <cellStyle name="Normal 64 10 3 3" xfId="38060" xr:uid="{00000000-0005-0000-0000-00004B920000}"/>
    <cellStyle name="Normal 64 10 3 4" xfId="38061" xr:uid="{00000000-0005-0000-0000-00004C920000}"/>
    <cellStyle name="Normal 64 10 4" xfId="38062" xr:uid="{00000000-0005-0000-0000-00004D920000}"/>
    <cellStyle name="Normal 64 10 4 2" xfId="38063" xr:uid="{00000000-0005-0000-0000-00004E920000}"/>
    <cellStyle name="Normal 64 10 4 3" xfId="38064" xr:uid="{00000000-0005-0000-0000-00004F920000}"/>
    <cellStyle name="Normal 64 10 4 4" xfId="38065" xr:uid="{00000000-0005-0000-0000-000050920000}"/>
    <cellStyle name="Normal 64 10 5" xfId="38066" xr:uid="{00000000-0005-0000-0000-000051920000}"/>
    <cellStyle name="Normal 64 10 5 2" xfId="38067" xr:uid="{00000000-0005-0000-0000-000052920000}"/>
    <cellStyle name="Normal 64 10 5 3" xfId="38068" xr:uid="{00000000-0005-0000-0000-000053920000}"/>
    <cellStyle name="Normal 64 10 6" xfId="38069" xr:uid="{00000000-0005-0000-0000-000054920000}"/>
    <cellStyle name="Normal 64 10 7" xfId="38070" xr:uid="{00000000-0005-0000-0000-000055920000}"/>
    <cellStyle name="Normal 64 10 8" xfId="38071" xr:uid="{00000000-0005-0000-0000-000056920000}"/>
    <cellStyle name="Normal 64 2" xfId="184" xr:uid="{00000000-0005-0000-0000-000057920000}"/>
    <cellStyle name="Normal 64 2 2" xfId="924" xr:uid="{00000000-0005-0000-0000-000058920000}"/>
    <cellStyle name="Normal 64 3" xfId="414" xr:uid="{00000000-0005-0000-0000-000059920000}"/>
    <cellStyle name="Normal 64 3 10" xfId="38072" xr:uid="{00000000-0005-0000-0000-00005A920000}"/>
    <cellStyle name="Normal 64 3 11" xfId="38073" xr:uid="{00000000-0005-0000-0000-00005B920000}"/>
    <cellStyle name="Normal 64 3 2" xfId="974" xr:uid="{00000000-0005-0000-0000-00005C920000}"/>
    <cellStyle name="Normal 64 3 2 10" xfId="38074" xr:uid="{00000000-0005-0000-0000-00005D920000}"/>
    <cellStyle name="Normal 64 3 2 2" xfId="1714" xr:uid="{00000000-0005-0000-0000-00005E920000}"/>
    <cellStyle name="Normal 64 3 2 2 2" xfId="38075" xr:uid="{00000000-0005-0000-0000-00005F920000}"/>
    <cellStyle name="Normal 64 3 2 2 2 2" xfId="38076" xr:uid="{00000000-0005-0000-0000-000060920000}"/>
    <cellStyle name="Normal 64 3 2 2 2 2 2" xfId="38077" xr:uid="{00000000-0005-0000-0000-000061920000}"/>
    <cellStyle name="Normal 64 3 2 2 2 2 3" xfId="38078" xr:uid="{00000000-0005-0000-0000-000062920000}"/>
    <cellStyle name="Normal 64 3 2 2 2 2 4" xfId="38079" xr:uid="{00000000-0005-0000-0000-000063920000}"/>
    <cellStyle name="Normal 64 3 2 2 2 3" xfId="38080" xr:uid="{00000000-0005-0000-0000-000064920000}"/>
    <cellStyle name="Normal 64 3 2 2 2 3 2" xfId="38081" xr:uid="{00000000-0005-0000-0000-000065920000}"/>
    <cellStyle name="Normal 64 3 2 2 2 3 3" xfId="38082" xr:uid="{00000000-0005-0000-0000-000066920000}"/>
    <cellStyle name="Normal 64 3 2 2 2 4" xfId="38083" xr:uid="{00000000-0005-0000-0000-000067920000}"/>
    <cellStyle name="Normal 64 3 2 2 2 5" xfId="38084" xr:uid="{00000000-0005-0000-0000-000068920000}"/>
    <cellStyle name="Normal 64 3 2 2 2 6" xfId="38085" xr:uid="{00000000-0005-0000-0000-000069920000}"/>
    <cellStyle name="Normal 64 3 2 2 3" xfId="38086" xr:uid="{00000000-0005-0000-0000-00006A920000}"/>
    <cellStyle name="Normal 64 3 2 2 3 2" xfId="38087" xr:uid="{00000000-0005-0000-0000-00006B920000}"/>
    <cellStyle name="Normal 64 3 2 2 3 3" xfId="38088" xr:uid="{00000000-0005-0000-0000-00006C920000}"/>
    <cellStyle name="Normal 64 3 2 2 3 4" xfId="38089" xr:uid="{00000000-0005-0000-0000-00006D920000}"/>
    <cellStyle name="Normal 64 3 2 2 4" xfId="38090" xr:uid="{00000000-0005-0000-0000-00006E920000}"/>
    <cellStyle name="Normal 64 3 2 2 4 2" xfId="38091" xr:uid="{00000000-0005-0000-0000-00006F920000}"/>
    <cellStyle name="Normal 64 3 2 2 4 3" xfId="38092" xr:uid="{00000000-0005-0000-0000-000070920000}"/>
    <cellStyle name="Normal 64 3 2 2 4 4" xfId="38093" xr:uid="{00000000-0005-0000-0000-000071920000}"/>
    <cellStyle name="Normal 64 3 2 2 5" xfId="38094" xr:uid="{00000000-0005-0000-0000-000072920000}"/>
    <cellStyle name="Normal 64 3 2 2 5 2" xfId="38095" xr:uid="{00000000-0005-0000-0000-000073920000}"/>
    <cellStyle name="Normal 64 3 2 2 5 3" xfId="38096" xr:uid="{00000000-0005-0000-0000-000074920000}"/>
    <cellStyle name="Normal 64 3 2 2 5 4" xfId="38097" xr:uid="{00000000-0005-0000-0000-000075920000}"/>
    <cellStyle name="Normal 64 3 2 2 6" xfId="38098" xr:uid="{00000000-0005-0000-0000-000076920000}"/>
    <cellStyle name="Normal 64 3 2 2 6 2" xfId="38099" xr:uid="{00000000-0005-0000-0000-000077920000}"/>
    <cellStyle name="Normal 64 3 2 2 6 3" xfId="38100" xr:uid="{00000000-0005-0000-0000-000078920000}"/>
    <cellStyle name="Normal 64 3 2 2 7" xfId="38101" xr:uid="{00000000-0005-0000-0000-000079920000}"/>
    <cellStyle name="Normal 64 3 2 2 8" xfId="38102" xr:uid="{00000000-0005-0000-0000-00007A920000}"/>
    <cellStyle name="Normal 64 3 2 2 9" xfId="38103" xr:uid="{00000000-0005-0000-0000-00007B920000}"/>
    <cellStyle name="Normal 64 3 2 3" xfId="38104" xr:uid="{00000000-0005-0000-0000-00007C920000}"/>
    <cellStyle name="Normal 64 3 2 3 2" xfId="38105" xr:uid="{00000000-0005-0000-0000-00007D920000}"/>
    <cellStyle name="Normal 64 3 2 3 2 2" xfId="38106" xr:uid="{00000000-0005-0000-0000-00007E920000}"/>
    <cellStyle name="Normal 64 3 2 3 2 3" xfId="38107" xr:uid="{00000000-0005-0000-0000-00007F920000}"/>
    <cellStyle name="Normal 64 3 2 3 2 4" xfId="38108" xr:uid="{00000000-0005-0000-0000-000080920000}"/>
    <cellStyle name="Normal 64 3 2 3 3" xfId="38109" xr:uid="{00000000-0005-0000-0000-000081920000}"/>
    <cellStyle name="Normal 64 3 2 3 3 2" xfId="38110" xr:uid="{00000000-0005-0000-0000-000082920000}"/>
    <cellStyle name="Normal 64 3 2 3 3 3" xfId="38111" xr:uid="{00000000-0005-0000-0000-000083920000}"/>
    <cellStyle name="Normal 64 3 2 3 4" xfId="38112" xr:uid="{00000000-0005-0000-0000-000084920000}"/>
    <cellStyle name="Normal 64 3 2 3 5" xfId="38113" xr:uid="{00000000-0005-0000-0000-000085920000}"/>
    <cellStyle name="Normal 64 3 2 3 6" xfId="38114" xr:uid="{00000000-0005-0000-0000-000086920000}"/>
    <cellStyle name="Normal 64 3 2 4" xfId="38115" xr:uid="{00000000-0005-0000-0000-000087920000}"/>
    <cellStyle name="Normal 64 3 2 4 2" xfId="38116" xr:uid="{00000000-0005-0000-0000-000088920000}"/>
    <cellStyle name="Normal 64 3 2 4 3" xfId="38117" xr:uid="{00000000-0005-0000-0000-000089920000}"/>
    <cellStyle name="Normal 64 3 2 4 4" xfId="38118" xr:uid="{00000000-0005-0000-0000-00008A920000}"/>
    <cellStyle name="Normal 64 3 2 5" xfId="38119" xr:uid="{00000000-0005-0000-0000-00008B920000}"/>
    <cellStyle name="Normal 64 3 2 5 2" xfId="38120" xr:uid="{00000000-0005-0000-0000-00008C920000}"/>
    <cellStyle name="Normal 64 3 2 5 3" xfId="38121" xr:uid="{00000000-0005-0000-0000-00008D920000}"/>
    <cellStyle name="Normal 64 3 2 5 4" xfId="38122" xr:uid="{00000000-0005-0000-0000-00008E920000}"/>
    <cellStyle name="Normal 64 3 2 6" xfId="38123" xr:uid="{00000000-0005-0000-0000-00008F920000}"/>
    <cellStyle name="Normal 64 3 2 6 2" xfId="38124" xr:uid="{00000000-0005-0000-0000-000090920000}"/>
    <cellStyle name="Normal 64 3 2 6 3" xfId="38125" xr:uid="{00000000-0005-0000-0000-000091920000}"/>
    <cellStyle name="Normal 64 3 2 6 4" xfId="38126" xr:uid="{00000000-0005-0000-0000-000092920000}"/>
    <cellStyle name="Normal 64 3 2 7" xfId="38127" xr:uid="{00000000-0005-0000-0000-000093920000}"/>
    <cellStyle name="Normal 64 3 2 7 2" xfId="38128" xr:uid="{00000000-0005-0000-0000-000094920000}"/>
    <cellStyle name="Normal 64 3 2 7 3" xfId="38129" xr:uid="{00000000-0005-0000-0000-000095920000}"/>
    <cellStyle name="Normal 64 3 2 8" xfId="38130" xr:uid="{00000000-0005-0000-0000-000096920000}"/>
    <cellStyle name="Normal 64 3 2 9" xfId="38131" xr:uid="{00000000-0005-0000-0000-000097920000}"/>
    <cellStyle name="Normal 64 3 3" xfId="1713" xr:uid="{00000000-0005-0000-0000-000098920000}"/>
    <cellStyle name="Normal 64 3 3 2" xfId="38132" xr:uid="{00000000-0005-0000-0000-000099920000}"/>
    <cellStyle name="Normal 64 3 3 2 2" xfId="38133" xr:uid="{00000000-0005-0000-0000-00009A920000}"/>
    <cellStyle name="Normal 64 3 3 2 2 2" xfId="38134" xr:uid="{00000000-0005-0000-0000-00009B920000}"/>
    <cellStyle name="Normal 64 3 3 2 2 3" xfId="38135" xr:uid="{00000000-0005-0000-0000-00009C920000}"/>
    <cellStyle name="Normal 64 3 3 2 2 4" xfId="38136" xr:uid="{00000000-0005-0000-0000-00009D920000}"/>
    <cellStyle name="Normal 64 3 3 2 3" xfId="38137" xr:uid="{00000000-0005-0000-0000-00009E920000}"/>
    <cellStyle name="Normal 64 3 3 2 3 2" xfId="38138" xr:uid="{00000000-0005-0000-0000-00009F920000}"/>
    <cellStyle name="Normal 64 3 3 2 3 3" xfId="38139" xr:uid="{00000000-0005-0000-0000-0000A0920000}"/>
    <cellStyle name="Normal 64 3 3 2 4" xfId="38140" xr:uid="{00000000-0005-0000-0000-0000A1920000}"/>
    <cellStyle name="Normal 64 3 3 2 5" xfId="38141" xr:uid="{00000000-0005-0000-0000-0000A2920000}"/>
    <cellStyle name="Normal 64 3 3 2 6" xfId="38142" xr:uid="{00000000-0005-0000-0000-0000A3920000}"/>
    <cellStyle name="Normal 64 3 3 3" xfId="38143" xr:uid="{00000000-0005-0000-0000-0000A4920000}"/>
    <cellStyle name="Normal 64 3 3 3 2" xfId="38144" xr:uid="{00000000-0005-0000-0000-0000A5920000}"/>
    <cellStyle name="Normal 64 3 3 3 3" xfId="38145" xr:uid="{00000000-0005-0000-0000-0000A6920000}"/>
    <cellStyle name="Normal 64 3 3 3 4" xfId="38146" xr:uid="{00000000-0005-0000-0000-0000A7920000}"/>
    <cellStyle name="Normal 64 3 3 4" xfId="38147" xr:uid="{00000000-0005-0000-0000-0000A8920000}"/>
    <cellStyle name="Normal 64 3 3 4 2" xfId="38148" xr:uid="{00000000-0005-0000-0000-0000A9920000}"/>
    <cellStyle name="Normal 64 3 3 4 3" xfId="38149" xr:uid="{00000000-0005-0000-0000-0000AA920000}"/>
    <cellStyle name="Normal 64 3 3 4 4" xfId="38150" xr:uid="{00000000-0005-0000-0000-0000AB920000}"/>
    <cellStyle name="Normal 64 3 3 5" xfId="38151" xr:uid="{00000000-0005-0000-0000-0000AC920000}"/>
    <cellStyle name="Normal 64 3 3 5 2" xfId="38152" xr:uid="{00000000-0005-0000-0000-0000AD920000}"/>
    <cellStyle name="Normal 64 3 3 5 3" xfId="38153" xr:uid="{00000000-0005-0000-0000-0000AE920000}"/>
    <cellStyle name="Normal 64 3 3 5 4" xfId="38154" xr:uid="{00000000-0005-0000-0000-0000AF920000}"/>
    <cellStyle name="Normal 64 3 3 6" xfId="38155" xr:uid="{00000000-0005-0000-0000-0000B0920000}"/>
    <cellStyle name="Normal 64 3 3 6 2" xfId="38156" xr:uid="{00000000-0005-0000-0000-0000B1920000}"/>
    <cellStyle name="Normal 64 3 3 6 3" xfId="38157" xr:uid="{00000000-0005-0000-0000-0000B2920000}"/>
    <cellStyle name="Normal 64 3 3 7" xfId="38158" xr:uid="{00000000-0005-0000-0000-0000B3920000}"/>
    <cellStyle name="Normal 64 3 3 8" xfId="38159" xr:uid="{00000000-0005-0000-0000-0000B4920000}"/>
    <cellStyle name="Normal 64 3 3 9" xfId="38160" xr:uid="{00000000-0005-0000-0000-0000B5920000}"/>
    <cellStyle name="Normal 64 3 4" xfId="38161" xr:uid="{00000000-0005-0000-0000-0000B6920000}"/>
    <cellStyle name="Normal 64 3 4 2" xfId="38162" xr:uid="{00000000-0005-0000-0000-0000B7920000}"/>
    <cellStyle name="Normal 64 3 4 2 2" xfId="38163" xr:uid="{00000000-0005-0000-0000-0000B8920000}"/>
    <cellStyle name="Normal 64 3 4 2 3" xfId="38164" xr:uid="{00000000-0005-0000-0000-0000B9920000}"/>
    <cellStyle name="Normal 64 3 4 2 4" xfId="38165" xr:uid="{00000000-0005-0000-0000-0000BA920000}"/>
    <cellStyle name="Normal 64 3 4 3" xfId="38166" xr:uid="{00000000-0005-0000-0000-0000BB920000}"/>
    <cellStyle name="Normal 64 3 4 3 2" xfId="38167" xr:uid="{00000000-0005-0000-0000-0000BC920000}"/>
    <cellStyle name="Normal 64 3 4 3 3" xfId="38168" xr:uid="{00000000-0005-0000-0000-0000BD920000}"/>
    <cellStyle name="Normal 64 3 4 4" xfId="38169" xr:uid="{00000000-0005-0000-0000-0000BE920000}"/>
    <cellStyle name="Normal 64 3 4 5" xfId="38170" xr:uid="{00000000-0005-0000-0000-0000BF920000}"/>
    <cellStyle name="Normal 64 3 4 6" xfId="38171" xr:uid="{00000000-0005-0000-0000-0000C0920000}"/>
    <cellStyle name="Normal 64 3 5" xfId="38172" xr:uid="{00000000-0005-0000-0000-0000C1920000}"/>
    <cellStyle name="Normal 64 3 5 2" xfId="38173" xr:uid="{00000000-0005-0000-0000-0000C2920000}"/>
    <cellStyle name="Normal 64 3 5 3" xfId="38174" xr:uid="{00000000-0005-0000-0000-0000C3920000}"/>
    <cellStyle name="Normal 64 3 5 4" xfId="38175" xr:uid="{00000000-0005-0000-0000-0000C4920000}"/>
    <cellStyle name="Normal 64 3 6" xfId="38176" xr:uid="{00000000-0005-0000-0000-0000C5920000}"/>
    <cellStyle name="Normal 64 3 6 2" xfId="38177" xr:uid="{00000000-0005-0000-0000-0000C6920000}"/>
    <cellStyle name="Normal 64 3 6 3" xfId="38178" xr:uid="{00000000-0005-0000-0000-0000C7920000}"/>
    <cellStyle name="Normal 64 3 6 4" xfId="38179" xr:uid="{00000000-0005-0000-0000-0000C8920000}"/>
    <cellStyle name="Normal 64 3 7" xfId="38180" xr:uid="{00000000-0005-0000-0000-0000C9920000}"/>
    <cellStyle name="Normal 64 3 7 2" xfId="38181" xr:uid="{00000000-0005-0000-0000-0000CA920000}"/>
    <cellStyle name="Normal 64 3 7 3" xfId="38182" xr:uid="{00000000-0005-0000-0000-0000CB920000}"/>
    <cellStyle name="Normal 64 3 7 4" xfId="38183" xr:uid="{00000000-0005-0000-0000-0000CC920000}"/>
    <cellStyle name="Normal 64 3 8" xfId="38184" xr:uid="{00000000-0005-0000-0000-0000CD920000}"/>
    <cellStyle name="Normal 64 3 8 2" xfId="38185" xr:uid="{00000000-0005-0000-0000-0000CE920000}"/>
    <cellStyle name="Normal 64 3 8 3" xfId="38186" xr:uid="{00000000-0005-0000-0000-0000CF920000}"/>
    <cellStyle name="Normal 64 3 9" xfId="38187" xr:uid="{00000000-0005-0000-0000-0000D0920000}"/>
    <cellStyle name="Normal 64 4" xfId="621" xr:uid="{00000000-0005-0000-0000-0000D1920000}"/>
    <cellStyle name="Normal 64 4 10" xfId="38188" xr:uid="{00000000-0005-0000-0000-0000D2920000}"/>
    <cellStyle name="Normal 64 4 11" xfId="38189" xr:uid="{00000000-0005-0000-0000-0000D3920000}"/>
    <cellStyle name="Normal 64 4 2" xfId="1087" xr:uid="{00000000-0005-0000-0000-0000D4920000}"/>
    <cellStyle name="Normal 64 4 2 10" xfId="38190" xr:uid="{00000000-0005-0000-0000-0000D5920000}"/>
    <cellStyle name="Normal 64 4 2 2" xfId="1716" xr:uid="{00000000-0005-0000-0000-0000D6920000}"/>
    <cellStyle name="Normal 64 4 2 2 2" xfId="38191" xr:uid="{00000000-0005-0000-0000-0000D7920000}"/>
    <cellStyle name="Normal 64 4 2 2 2 2" xfId="38192" xr:uid="{00000000-0005-0000-0000-0000D8920000}"/>
    <cellStyle name="Normal 64 4 2 2 2 2 2" xfId="38193" xr:uid="{00000000-0005-0000-0000-0000D9920000}"/>
    <cellStyle name="Normal 64 4 2 2 2 2 3" xfId="38194" xr:uid="{00000000-0005-0000-0000-0000DA920000}"/>
    <cellStyle name="Normal 64 4 2 2 2 2 4" xfId="38195" xr:uid="{00000000-0005-0000-0000-0000DB920000}"/>
    <cellStyle name="Normal 64 4 2 2 2 3" xfId="38196" xr:uid="{00000000-0005-0000-0000-0000DC920000}"/>
    <cellStyle name="Normal 64 4 2 2 2 3 2" xfId="38197" xr:uid="{00000000-0005-0000-0000-0000DD920000}"/>
    <cellStyle name="Normal 64 4 2 2 2 3 3" xfId="38198" xr:uid="{00000000-0005-0000-0000-0000DE920000}"/>
    <cellStyle name="Normal 64 4 2 2 2 4" xfId="38199" xr:uid="{00000000-0005-0000-0000-0000DF920000}"/>
    <cellStyle name="Normal 64 4 2 2 2 5" xfId="38200" xr:uid="{00000000-0005-0000-0000-0000E0920000}"/>
    <cellStyle name="Normal 64 4 2 2 2 6" xfId="38201" xr:uid="{00000000-0005-0000-0000-0000E1920000}"/>
    <cellStyle name="Normal 64 4 2 2 3" xfId="38202" xr:uid="{00000000-0005-0000-0000-0000E2920000}"/>
    <cellStyle name="Normal 64 4 2 2 3 2" xfId="38203" xr:uid="{00000000-0005-0000-0000-0000E3920000}"/>
    <cellStyle name="Normal 64 4 2 2 3 3" xfId="38204" xr:uid="{00000000-0005-0000-0000-0000E4920000}"/>
    <cellStyle name="Normal 64 4 2 2 3 4" xfId="38205" xr:uid="{00000000-0005-0000-0000-0000E5920000}"/>
    <cellStyle name="Normal 64 4 2 2 4" xfId="38206" xr:uid="{00000000-0005-0000-0000-0000E6920000}"/>
    <cellStyle name="Normal 64 4 2 2 4 2" xfId="38207" xr:uid="{00000000-0005-0000-0000-0000E7920000}"/>
    <cellStyle name="Normal 64 4 2 2 4 3" xfId="38208" xr:uid="{00000000-0005-0000-0000-0000E8920000}"/>
    <cellStyle name="Normal 64 4 2 2 4 4" xfId="38209" xr:uid="{00000000-0005-0000-0000-0000E9920000}"/>
    <cellStyle name="Normal 64 4 2 2 5" xfId="38210" xr:uid="{00000000-0005-0000-0000-0000EA920000}"/>
    <cellStyle name="Normal 64 4 2 2 5 2" xfId="38211" xr:uid="{00000000-0005-0000-0000-0000EB920000}"/>
    <cellStyle name="Normal 64 4 2 2 5 3" xfId="38212" xr:uid="{00000000-0005-0000-0000-0000EC920000}"/>
    <cellStyle name="Normal 64 4 2 2 5 4" xfId="38213" xr:uid="{00000000-0005-0000-0000-0000ED920000}"/>
    <cellStyle name="Normal 64 4 2 2 6" xfId="38214" xr:uid="{00000000-0005-0000-0000-0000EE920000}"/>
    <cellStyle name="Normal 64 4 2 2 6 2" xfId="38215" xr:uid="{00000000-0005-0000-0000-0000EF920000}"/>
    <cellStyle name="Normal 64 4 2 2 6 3" xfId="38216" xr:uid="{00000000-0005-0000-0000-0000F0920000}"/>
    <cellStyle name="Normal 64 4 2 2 7" xfId="38217" xr:uid="{00000000-0005-0000-0000-0000F1920000}"/>
    <cellStyle name="Normal 64 4 2 2 8" xfId="38218" xr:uid="{00000000-0005-0000-0000-0000F2920000}"/>
    <cellStyle name="Normal 64 4 2 2 9" xfId="38219" xr:uid="{00000000-0005-0000-0000-0000F3920000}"/>
    <cellStyle name="Normal 64 4 2 3" xfId="38220" xr:uid="{00000000-0005-0000-0000-0000F4920000}"/>
    <cellStyle name="Normal 64 4 2 3 2" xfId="38221" xr:uid="{00000000-0005-0000-0000-0000F5920000}"/>
    <cellStyle name="Normal 64 4 2 3 2 2" xfId="38222" xr:uid="{00000000-0005-0000-0000-0000F6920000}"/>
    <cellStyle name="Normal 64 4 2 3 2 3" xfId="38223" xr:uid="{00000000-0005-0000-0000-0000F7920000}"/>
    <cellStyle name="Normal 64 4 2 3 2 4" xfId="38224" xr:uid="{00000000-0005-0000-0000-0000F8920000}"/>
    <cellStyle name="Normal 64 4 2 3 3" xfId="38225" xr:uid="{00000000-0005-0000-0000-0000F9920000}"/>
    <cellStyle name="Normal 64 4 2 3 3 2" xfId="38226" xr:uid="{00000000-0005-0000-0000-0000FA920000}"/>
    <cellStyle name="Normal 64 4 2 3 3 3" xfId="38227" xr:uid="{00000000-0005-0000-0000-0000FB920000}"/>
    <cellStyle name="Normal 64 4 2 3 4" xfId="38228" xr:uid="{00000000-0005-0000-0000-0000FC920000}"/>
    <cellStyle name="Normal 64 4 2 3 5" xfId="38229" xr:uid="{00000000-0005-0000-0000-0000FD920000}"/>
    <cellStyle name="Normal 64 4 2 3 6" xfId="38230" xr:uid="{00000000-0005-0000-0000-0000FE920000}"/>
    <cellStyle name="Normal 64 4 2 4" xfId="38231" xr:uid="{00000000-0005-0000-0000-0000FF920000}"/>
    <cellStyle name="Normal 64 4 2 4 2" xfId="38232" xr:uid="{00000000-0005-0000-0000-000000930000}"/>
    <cellStyle name="Normal 64 4 2 4 3" xfId="38233" xr:uid="{00000000-0005-0000-0000-000001930000}"/>
    <cellStyle name="Normal 64 4 2 4 4" xfId="38234" xr:uid="{00000000-0005-0000-0000-000002930000}"/>
    <cellStyle name="Normal 64 4 2 5" xfId="38235" xr:uid="{00000000-0005-0000-0000-000003930000}"/>
    <cellStyle name="Normal 64 4 2 5 2" xfId="38236" xr:uid="{00000000-0005-0000-0000-000004930000}"/>
    <cellStyle name="Normal 64 4 2 5 3" xfId="38237" xr:uid="{00000000-0005-0000-0000-000005930000}"/>
    <cellStyle name="Normal 64 4 2 5 4" xfId="38238" xr:uid="{00000000-0005-0000-0000-000006930000}"/>
    <cellStyle name="Normal 64 4 2 6" xfId="38239" xr:uid="{00000000-0005-0000-0000-000007930000}"/>
    <cellStyle name="Normal 64 4 2 6 2" xfId="38240" xr:uid="{00000000-0005-0000-0000-000008930000}"/>
    <cellStyle name="Normal 64 4 2 6 3" xfId="38241" xr:uid="{00000000-0005-0000-0000-000009930000}"/>
    <cellStyle name="Normal 64 4 2 6 4" xfId="38242" xr:uid="{00000000-0005-0000-0000-00000A930000}"/>
    <cellStyle name="Normal 64 4 2 7" xfId="38243" xr:uid="{00000000-0005-0000-0000-00000B930000}"/>
    <cellStyle name="Normal 64 4 2 7 2" xfId="38244" xr:uid="{00000000-0005-0000-0000-00000C930000}"/>
    <cellStyle name="Normal 64 4 2 7 3" xfId="38245" xr:uid="{00000000-0005-0000-0000-00000D930000}"/>
    <cellStyle name="Normal 64 4 2 8" xfId="38246" xr:uid="{00000000-0005-0000-0000-00000E930000}"/>
    <cellStyle name="Normal 64 4 2 9" xfId="38247" xr:uid="{00000000-0005-0000-0000-00000F930000}"/>
    <cellStyle name="Normal 64 4 3" xfId="1715" xr:uid="{00000000-0005-0000-0000-000010930000}"/>
    <cellStyle name="Normal 64 4 3 2" xfId="38248" xr:uid="{00000000-0005-0000-0000-000011930000}"/>
    <cellStyle name="Normal 64 4 3 2 2" xfId="38249" xr:uid="{00000000-0005-0000-0000-000012930000}"/>
    <cellStyle name="Normal 64 4 3 2 2 2" xfId="38250" xr:uid="{00000000-0005-0000-0000-000013930000}"/>
    <cellStyle name="Normal 64 4 3 2 2 3" xfId="38251" xr:uid="{00000000-0005-0000-0000-000014930000}"/>
    <cellStyle name="Normal 64 4 3 2 2 4" xfId="38252" xr:uid="{00000000-0005-0000-0000-000015930000}"/>
    <cellStyle name="Normal 64 4 3 2 3" xfId="38253" xr:uid="{00000000-0005-0000-0000-000016930000}"/>
    <cellStyle name="Normal 64 4 3 2 3 2" xfId="38254" xr:uid="{00000000-0005-0000-0000-000017930000}"/>
    <cellStyle name="Normal 64 4 3 2 3 3" xfId="38255" xr:uid="{00000000-0005-0000-0000-000018930000}"/>
    <cellStyle name="Normal 64 4 3 2 4" xfId="38256" xr:uid="{00000000-0005-0000-0000-000019930000}"/>
    <cellStyle name="Normal 64 4 3 2 5" xfId="38257" xr:uid="{00000000-0005-0000-0000-00001A930000}"/>
    <cellStyle name="Normal 64 4 3 2 6" xfId="38258" xr:uid="{00000000-0005-0000-0000-00001B930000}"/>
    <cellStyle name="Normal 64 4 3 3" xfId="38259" xr:uid="{00000000-0005-0000-0000-00001C930000}"/>
    <cellStyle name="Normal 64 4 3 3 2" xfId="38260" xr:uid="{00000000-0005-0000-0000-00001D930000}"/>
    <cellStyle name="Normal 64 4 3 3 3" xfId="38261" xr:uid="{00000000-0005-0000-0000-00001E930000}"/>
    <cellStyle name="Normal 64 4 3 3 4" xfId="38262" xr:uid="{00000000-0005-0000-0000-00001F930000}"/>
    <cellStyle name="Normal 64 4 3 4" xfId="38263" xr:uid="{00000000-0005-0000-0000-000020930000}"/>
    <cellStyle name="Normal 64 4 3 4 2" xfId="38264" xr:uid="{00000000-0005-0000-0000-000021930000}"/>
    <cellStyle name="Normal 64 4 3 4 3" xfId="38265" xr:uid="{00000000-0005-0000-0000-000022930000}"/>
    <cellStyle name="Normal 64 4 3 4 4" xfId="38266" xr:uid="{00000000-0005-0000-0000-000023930000}"/>
    <cellStyle name="Normal 64 4 3 5" xfId="38267" xr:uid="{00000000-0005-0000-0000-000024930000}"/>
    <cellStyle name="Normal 64 4 3 5 2" xfId="38268" xr:uid="{00000000-0005-0000-0000-000025930000}"/>
    <cellStyle name="Normal 64 4 3 5 3" xfId="38269" xr:uid="{00000000-0005-0000-0000-000026930000}"/>
    <cellStyle name="Normal 64 4 3 5 4" xfId="38270" xr:uid="{00000000-0005-0000-0000-000027930000}"/>
    <cellStyle name="Normal 64 4 3 6" xfId="38271" xr:uid="{00000000-0005-0000-0000-000028930000}"/>
    <cellStyle name="Normal 64 4 3 6 2" xfId="38272" xr:uid="{00000000-0005-0000-0000-000029930000}"/>
    <cellStyle name="Normal 64 4 3 6 3" xfId="38273" xr:uid="{00000000-0005-0000-0000-00002A930000}"/>
    <cellStyle name="Normal 64 4 3 7" xfId="38274" xr:uid="{00000000-0005-0000-0000-00002B930000}"/>
    <cellStyle name="Normal 64 4 3 8" xfId="38275" xr:uid="{00000000-0005-0000-0000-00002C930000}"/>
    <cellStyle name="Normal 64 4 3 9" xfId="38276" xr:uid="{00000000-0005-0000-0000-00002D930000}"/>
    <cellStyle name="Normal 64 4 4" xfId="38277" xr:uid="{00000000-0005-0000-0000-00002E930000}"/>
    <cellStyle name="Normal 64 4 4 2" xfId="38278" xr:uid="{00000000-0005-0000-0000-00002F930000}"/>
    <cellStyle name="Normal 64 4 4 2 2" xfId="38279" xr:uid="{00000000-0005-0000-0000-000030930000}"/>
    <cellStyle name="Normal 64 4 4 2 3" xfId="38280" xr:uid="{00000000-0005-0000-0000-000031930000}"/>
    <cellStyle name="Normal 64 4 4 2 4" xfId="38281" xr:uid="{00000000-0005-0000-0000-000032930000}"/>
    <cellStyle name="Normal 64 4 4 3" xfId="38282" xr:uid="{00000000-0005-0000-0000-000033930000}"/>
    <cellStyle name="Normal 64 4 4 3 2" xfId="38283" xr:uid="{00000000-0005-0000-0000-000034930000}"/>
    <cellStyle name="Normal 64 4 4 3 3" xfId="38284" xr:uid="{00000000-0005-0000-0000-000035930000}"/>
    <cellStyle name="Normal 64 4 4 4" xfId="38285" xr:uid="{00000000-0005-0000-0000-000036930000}"/>
    <cellStyle name="Normal 64 4 4 5" xfId="38286" xr:uid="{00000000-0005-0000-0000-000037930000}"/>
    <cellStyle name="Normal 64 4 4 6" xfId="38287" xr:uid="{00000000-0005-0000-0000-000038930000}"/>
    <cellStyle name="Normal 64 4 5" xfId="38288" xr:uid="{00000000-0005-0000-0000-000039930000}"/>
    <cellStyle name="Normal 64 4 5 2" xfId="38289" xr:uid="{00000000-0005-0000-0000-00003A930000}"/>
    <cellStyle name="Normal 64 4 5 3" xfId="38290" xr:uid="{00000000-0005-0000-0000-00003B930000}"/>
    <cellStyle name="Normal 64 4 5 4" xfId="38291" xr:uid="{00000000-0005-0000-0000-00003C930000}"/>
    <cellStyle name="Normal 64 4 6" xfId="38292" xr:uid="{00000000-0005-0000-0000-00003D930000}"/>
    <cellStyle name="Normal 64 4 6 2" xfId="38293" xr:uid="{00000000-0005-0000-0000-00003E930000}"/>
    <cellStyle name="Normal 64 4 6 3" xfId="38294" xr:uid="{00000000-0005-0000-0000-00003F930000}"/>
    <cellStyle name="Normal 64 4 6 4" xfId="38295" xr:uid="{00000000-0005-0000-0000-000040930000}"/>
    <cellStyle name="Normal 64 4 7" xfId="38296" xr:uid="{00000000-0005-0000-0000-000041930000}"/>
    <cellStyle name="Normal 64 4 7 2" xfId="38297" xr:uid="{00000000-0005-0000-0000-000042930000}"/>
    <cellStyle name="Normal 64 4 7 3" xfId="38298" xr:uid="{00000000-0005-0000-0000-000043930000}"/>
    <cellStyle name="Normal 64 4 7 4" xfId="38299" xr:uid="{00000000-0005-0000-0000-000044930000}"/>
    <cellStyle name="Normal 64 4 8" xfId="38300" xr:uid="{00000000-0005-0000-0000-000045930000}"/>
    <cellStyle name="Normal 64 4 8 2" xfId="38301" xr:uid="{00000000-0005-0000-0000-000046930000}"/>
    <cellStyle name="Normal 64 4 8 3" xfId="38302" xr:uid="{00000000-0005-0000-0000-000047930000}"/>
    <cellStyle name="Normal 64 4 9" xfId="38303" xr:uid="{00000000-0005-0000-0000-000048930000}"/>
    <cellStyle name="Normal 64 5" xfId="298" xr:uid="{00000000-0005-0000-0000-000049930000}"/>
    <cellStyle name="Normal 64 5 10" xfId="38304" xr:uid="{00000000-0005-0000-0000-00004A930000}"/>
    <cellStyle name="Normal 64 5 11" xfId="38305" xr:uid="{00000000-0005-0000-0000-00004B930000}"/>
    <cellStyle name="Normal 64 5 2" xfId="923" xr:uid="{00000000-0005-0000-0000-00004C930000}"/>
    <cellStyle name="Normal 64 5 2 10" xfId="38306" xr:uid="{00000000-0005-0000-0000-00004D930000}"/>
    <cellStyle name="Normal 64 5 2 2" xfId="1718" xr:uid="{00000000-0005-0000-0000-00004E930000}"/>
    <cellStyle name="Normal 64 5 2 2 2" xfId="38307" xr:uid="{00000000-0005-0000-0000-00004F930000}"/>
    <cellStyle name="Normal 64 5 2 2 2 2" xfId="38308" xr:uid="{00000000-0005-0000-0000-000050930000}"/>
    <cellStyle name="Normal 64 5 2 2 2 2 2" xfId="38309" xr:uid="{00000000-0005-0000-0000-000051930000}"/>
    <cellStyle name="Normal 64 5 2 2 2 2 3" xfId="38310" xr:uid="{00000000-0005-0000-0000-000052930000}"/>
    <cellStyle name="Normal 64 5 2 2 2 2 4" xfId="38311" xr:uid="{00000000-0005-0000-0000-000053930000}"/>
    <cellStyle name="Normal 64 5 2 2 2 3" xfId="38312" xr:uid="{00000000-0005-0000-0000-000054930000}"/>
    <cellStyle name="Normal 64 5 2 2 2 3 2" xfId="38313" xr:uid="{00000000-0005-0000-0000-000055930000}"/>
    <cellStyle name="Normal 64 5 2 2 2 3 3" xfId="38314" xr:uid="{00000000-0005-0000-0000-000056930000}"/>
    <cellStyle name="Normal 64 5 2 2 2 4" xfId="38315" xr:uid="{00000000-0005-0000-0000-000057930000}"/>
    <cellStyle name="Normal 64 5 2 2 2 5" xfId="38316" xr:uid="{00000000-0005-0000-0000-000058930000}"/>
    <cellStyle name="Normal 64 5 2 2 2 6" xfId="38317" xr:uid="{00000000-0005-0000-0000-000059930000}"/>
    <cellStyle name="Normal 64 5 2 2 3" xfId="38318" xr:uid="{00000000-0005-0000-0000-00005A930000}"/>
    <cellStyle name="Normal 64 5 2 2 3 2" xfId="38319" xr:uid="{00000000-0005-0000-0000-00005B930000}"/>
    <cellStyle name="Normal 64 5 2 2 3 3" xfId="38320" xr:uid="{00000000-0005-0000-0000-00005C930000}"/>
    <cellStyle name="Normal 64 5 2 2 3 4" xfId="38321" xr:uid="{00000000-0005-0000-0000-00005D930000}"/>
    <cellStyle name="Normal 64 5 2 2 4" xfId="38322" xr:uid="{00000000-0005-0000-0000-00005E930000}"/>
    <cellStyle name="Normal 64 5 2 2 4 2" xfId="38323" xr:uid="{00000000-0005-0000-0000-00005F930000}"/>
    <cellStyle name="Normal 64 5 2 2 4 3" xfId="38324" xr:uid="{00000000-0005-0000-0000-000060930000}"/>
    <cellStyle name="Normal 64 5 2 2 4 4" xfId="38325" xr:uid="{00000000-0005-0000-0000-000061930000}"/>
    <cellStyle name="Normal 64 5 2 2 5" xfId="38326" xr:uid="{00000000-0005-0000-0000-000062930000}"/>
    <cellStyle name="Normal 64 5 2 2 5 2" xfId="38327" xr:uid="{00000000-0005-0000-0000-000063930000}"/>
    <cellStyle name="Normal 64 5 2 2 5 3" xfId="38328" xr:uid="{00000000-0005-0000-0000-000064930000}"/>
    <cellStyle name="Normal 64 5 2 2 5 4" xfId="38329" xr:uid="{00000000-0005-0000-0000-000065930000}"/>
    <cellStyle name="Normal 64 5 2 2 6" xfId="38330" xr:uid="{00000000-0005-0000-0000-000066930000}"/>
    <cellStyle name="Normal 64 5 2 2 6 2" xfId="38331" xr:uid="{00000000-0005-0000-0000-000067930000}"/>
    <cellStyle name="Normal 64 5 2 2 6 3" xfId="38332" xr:uid="{00000000-0005-0000-0000-000068930000}"/>
    <cellStyle name="Normal 64 5 2 2 7" xfId="38333" xr:uid="{00000000-0005-0000-0000-000069930000}"/>
    <cellStyle name="Normal 64 5 2 2 8" xfId="38334" xr:uid="{00000000-0005-0000-0000-00006A930000}"/>
    <cellStyle name="Normal 64 5 2 2 9" xfId="38335" xr:uid="{00000000-0005-0000-0000-00006B930000}"/>
    <cellStyle name="Normal 64 5 2 3" xfId="38336" xr:uid="{00000000-0005-0000-0000-00006C930000}"/>
    <cellStyle name="Normal 64 5 2 3 2" xfId="38337" xr:uid="{00000000-0005-0000-0000-00006D930000}"/>
    <cellStyle name="Normal 64 5 2 3 2 2" xfId="38338" xr:uid="{00000000-0005-0000-0000-00006E930000}"/>
    <cellStyle name="Normal 64 5 2 3 2 3" xfId="38339" xr:uid="{00000000-0005-0000-0000-00006F930000}"/>
    <cellStyle name="Normal 64 5 2 3 2 4" xfId="38340" xr:uid="{00000000-0005-0000-0000-000070930000}"/>
    <cellStyle name="Normal 64 5 2 3 3" xfId="38341" xr:uid="{00000000-0005-0000-0000-000071930000}"/>
    <cellStyle name="Normal 64 5 2 3 3 2" xfId="38342" xr:uid="{00000000-0005-0000-0000-000072930000}"/>
    <cellStyle name="Normal 64 5 2 3 3 3" xfId="38343" xr:uid="{00000000-0005-0000-0000-000073930000}"/>
    <cellStyle name="Normal 64 5 2 3 4" xfId="38344" xr:uid="{00000000-0005-0000-0000-000074930000}"/>
    <cellStyle name="Normal 64 5 2 3 5" xfId="38345" xr:uid="{00000000-0005-0000-0000-000075930000}"/>
    <cellStyle name="Normal 64 5 2 3 6" xfId="38346" xr:uid="{00000000-0005-0000-0000-000076930000}"/>
    <cellStyle name="Normal 64 5 2 4" xfId="38347" xr:uid="{00000000-0005-0000-0000-000077930000}"/>
    <cellStyle name="Normal 64 5 2 4 2" xfId="38348" xr:uid="{00000000-0005-0000-0000-000078930000}"/>
    <cellStyle name="Normal 64 5 2 4 3" xfId="38349" xr:uid="{00000000-0005-0000-0000-000079930000}"/>
    <cellStyle name="Normal 64 5 2 4 4" xfId="38350" xr:uid="{00000000-0005-0000-0000-00007A930000}"/>
    <cellStyle name="Normal 64 5 2 5" xfId="38351" xr:uid="{00000000-0005-0000-0000-00007B930000}"/>
    <cellStyle name="Normal 64 5 2 5 2" xfId="38352" xr:uid="{00000000-0005-0000-0000-00007C930000}"/>
    <cellStyle name="Normal 64 5 2 5 3" xfId="38353" xr:uid="{00000000-0005-0000-0000-00007D930000}"/>
    <cellStyle name="Normal 64 5 2 5 4" xfId="38354" xr:uid="{00000000-0005-0000-0000-00007E930000}"/>
    <cellStyle name="Normal 64 5 2 6" xfId="38355" xr:uid="{00000000-0005-0000-0000-00007F930000}"/>
    <cellStyle name="Normal 64 5 2 6 2" xfId="38356" xr:uid="{00000000-0005-0000-0000-000080930000}"/>
    <cellStyle name="Normal 64 5 2 6 3" xfId="38357" xr:uid="{00000000-0005-0000-0000-000081930000}"/>
    <cellStyle name="Normal 64 5 2 6 4" xfId="38358" xr:uid="{00000000-0005-0000-0000-000082930000}"/>
    <cellStyle name="Normal 64 5 2 7" xfId="38359" xr:uid="{00000000-0005-0000-0000-000083930000}"/>
    <cellStyle name="Normal 64 5 2 7 2" xfId="38360" xr:uid="{00000000-0005-0000-0000-000084930000}"/>
    <cellStyle name="Normal 64 5 2 7 3" xfId="38361" xr:uid="{00000000-0005-0000-0000-000085930000}"/>
    <cellStyle name="Normal 64 5 2 8" xfId="38362" xr:uid="{00000000-0005-0000-0000-000086930000}"/>
    <cellStyle name="Normal 64 5 2 9" xfId="38363" xr:uid="{00000000-0005-0000-0000-000087930000}"/>
    <cellStyle name="Normal 64 5 3" xfId="1717" xr:uid="{00000000-0005-0000-0000-000088930000}"/>
    <cellStyle name="Normal 64 5 3 2" xfId="38364" xr:uid="{00000000-0005-0000-0000-000089930000}"/>
    <cellStyle name="Normal 64 5 3 2 2" xfId="38365" xr:uid="{00000000-0005-0000-0000-00008A930000}"/>
    <cellStyle name="Normal 64 5 3 2 2 2" xfId="38366" xr:uid="{00000000-0005-0000-0000-00008B930000}"/>
    <cellStyle name="Normal 64 5 3 2 2 3" xfId="38367" xr:uid="{00000000-0005-0000-0000-00008C930000}"/>
    <cellStyle name="Normal 64 5 3 2 2 4" xfId="38368" xr:uid="{00000000-0005-0000-0000-00008D930000}"/>
    <cellStyle name="Normal 64 5 3 2 3" xfId="38369" xr:uid="{00000000-0005-0000-0000-00008E930000}"/>
    <cellStyle name="Normal 64 5 3 2 3 2" xfId="38370" xr:uid="{00000000-0005-0000-0000-00008F930000}"/>
    <cellStyle name="Normal 64 5 3 2 3 3" xfId="38371" xr:uid="{00000000-0005-0000-0000-000090930000}"/>
    <cellStyle name="Normal 64 5 3 2 4" xfId="38372" xr:uid="{00000000-0005-0000-0000-000091930000}"/>
    <cellStyle name="Normal 64 5 3 2 5" xfId="38373" xr:uid="{00000000-0005-0000-0000-000092930000}"/>
    <cellStyle name="Normal 64 5 3 2 6" xfId="38374" xr:uid="{00000000-0005-0000-0000-000093930000}"/>
    <cellStyle name="Normal 64 5 3 3" xfId="38375" xr:uid="{00000000-0005-0000-0000-000094930000}"/>
    <cellStyle name="Normal 64 5 3 3 2" xfId="38376" xr:uid="{00000000-0005-0000-0000-000095930000}"/>
    <cellStyle name="Normal 64 5 3 3 3" xfId="38377" xr:uid="{00000000-0005-0000-0000-000096930000}"/>
    <cellStyle name="Normal 64 5 3 3 4" xfId="38378" xr:uid="{00000000-0005-0000-0000-000097930000}"/>
    <cellStyle name="Normal 64 5 3 4" xfId="38379" xr:uid="{00000000-0005-0000-0000-000098930000}"/>
    <cellStyle name="Normal 64 5 3 4 2" xfId="38380" xr:uid="{00000000-0005-0000-0000-000099930000}"/>
    <cellStyle name="Normal 64 5 3 4 3" xfId="38381" xr:uid="{00000000-0005-0000-0000-00009A930000}"/>
    <cellStyle name="Normal 64 5 3 4 4" xfId="38382" xr:uid="{00000000-0005-0000-0000-00009B930000}"/>
    <cellStyle name="Normal 64 5 3 5" xfId="38383" xr:uid="{00000000-0005-0000-0000-00009C930000}"/>
    <cellStyle name="Normal 64 5 3 5 2" xfId="38384" xr:uid="{00000000-0005-0000-0000-00009D930000}"/>
    <cellStyle name="Normal 64 5 3 5 3" xfId="38385" xr:uid="{00000000-0005-0000-0000-00009E930000}"/>
    <cellStyle name="Normal 64 5 3 5 4" xfId="38386" xr:uid="{00000000-0005-0000-0000-00009F930000}"/>
    <cellStyle name="Normal 64 5 3 6" xfId="38387" xr:uid="{00000000-0005-0000-0000-0000A0930000}"/>
    <cellStyle name="Normal 64 5 3 6 2" xfId="38388" xr:uid="{00000000-0005-0000-0000-0000A1930000}"/>
    <cellStyle name="Normal 64 5 3 6 3" xfId="38389" xr:uid="{00000000-0005-0000-0000-0000A2930000}"/>
    <cellStyle name="Normal 64 5 3 7" xfId="38390" xr:uid="{00000000-0005-0000-0000-0000A3930000}"/>
    <cellStyle name="Normal 64 5 3 8" xfId="38391" xr:uid="{00000000-0005-0000-0000-0000A4930000}"/>
    <cellStyle name="Normal 64 5 3 9" xfId="38392" xr:uid="{00000000-0005-0000-0000-0000A5930000}"/>
    <cellStyle name="Normal 64 5 4" xfId="38393" xr:uid="{00000000-0005-0000-0000-0000A6930000}"/>
    <cellStyle name="Normal 64 5 4 2" xfId="38394" xr:uid="{00000000-0005-0000-0000-0000A7930000}"/>
    <cellStyle name="Normal 64 5 4 2 2" xfId="38395" xr:uid="{00000000-0005-0000-0000-0000A8930000}"/>
    <cellStyle name="Normal 64 5 4 2 3" xfId="38396" xr:uid="{00000000-0005-0000-0000-0000A9930000}"/>
    <cellStyle name="Normal 64 5 4 2 4" xfId="38397" xr:uid="{00000000-0005-0000-0000-0000AA930000}"/>
    <cellStyle name="Normal 64 5 4 3" xfId="38398" xr:uid="{00000000-0005-0000-0000-0000AB930000}"/>
    <cellStyle name="Normal 64 5 4 3 2" xfId="38399" xr:uid="{00000000-0005-0000-0000-0000AC930000}"/>
    <cellStyle name="Normal 64 5 4 3 3" xfId="38400" xr:uid="{00000000-0005-0000-0000-0000AD930000}"/>
    <cellStyle name="Normal 64 5 4 4" xfId="38401" xr:uid="{00000000-0005-0000-0000-0000AE930000}"/>
    <cellStyle name="Normal 64 5 4 5" xfId="38402" xr:uid="{00000000-0005-0000-0000-0000AF930000}"/>
    <cellStyle name="Normal 64 5 4 6" xfId="38403" xr:uid="{00000000-0005-0000-0000-0000B0930000}"/>
    <cellStyle name="Normal 64 5 5" xfId="38404" xr:uid="{00000000-0005-0000-0000-0000B1930000}"/>
    <cellStyle name="Normal 64 5 5 2" xfId="38405" xr:uid="{00000000-0005-0000-0000-0000B2930000}"/>
    <cellStyle name="Normal 64 5 5 3" xfId="38406" xr:uid="{00000000-0005-0000-0000-0000B3930000}"/>
    <cellStyle name="Normal 64 5 5 4" xfId="38407" xr:uid="{00000000-0005-0000-0000-0000B4930000}"/>
    <cellStyle name="Normal 64 5 6" xfId="38408" xr:uid="{00000000-0005-0000-0000-0000B5930000}"/>
    <cellStyle name="Normal 64 5 6 2" xfId="38409" xr:uid="{00000000-0005-0000-0000-0000B6930000}"/>
    <cellStyle name="Normal 64 5 6 3" xfId="38410" xr:uid="{00000000-0005-0000-0000-0000B7930000}"/>
    <cellStyle name="Normal 64 5 6 4" xfId="38411" xr:uid="{00000000-0005-0000-0000-0000B8930000}"/>
    <cellStyle name="Normal 64 5 7" xfId="38412" xr:uid="{00000000-0005-0000-0000-0000B9930000}"/>
    <cellStyle name="Normal 64 5 7 2" xfId="38413" xr:uid="{00000000-0005-0000-0000-0000BA930000}"/>
    <cellStyle name="Normal 64 5 7 3" xfId="38414" xr:uid="{00000000-0005-0000-0000-0000BB930000}"/>
    <cellStyle name="Normal 64 5 7 4" xfId="38415" xr:uid="{00000000-0005-0000-0000-0000BC930000}"/>
    <cellStyle name="Normal 64 5 8" xfId="38416" xr:uid="{00000000-0005-0000-0000-0000BD930000}"/>
    <cellStyle name="Normal 64 5 8 2" xfId="38417" xr:uid="{00000000-0005-0000-0000-0000BE930000}"/>
    <cellStyle name="Normal 64 5 8 3" xfId="38418" xr:uid="{00000000-0005-0000-0000-0000BF930000}"/>
    <cellStyle name="Normal 64 5 9" xfId="38419" xr:uid="{00000000-0005-0000-0000-0000C0930000}"/>
    <cellStyle name="Normal 64 6" xfId="772" xr:uid="{00000000-0005-0000-0000-0000C1930000}"/>
    <cellStyle name="Normal 64 6 10" xfId="38420" xr:uid="{00000000-0005-0000-0000-0000C2930000}"/>
    <cellStyle name="Normal 64 6 2" xfId="1719" xr:uid="{00000000-0005-0000-0000-0000C3930000}"/>
    <cellStyle name="Normal 64 6 2 2" xfId="38421" xr:uid="{00000000-0005-0000-0000-0000C4930000}"/>
    <cellStyle name="Normal 64 6 2 2 2" xfId="38422" xr:uid="{00000000-0005-0000-0000-0000C5930000}"/>
    <cellStyle name="Normal 64 6 2 2 2 2" xfId="38423" xr:uid="{00000000-0005-0000-0000-0000C6930000}"/>
    <cellStyle name="Normal 64 6 2 2 2 3" xfId="38424" xr:uid="{00000000-0005-0000-0000-0000C7930000}"/>
    <cellStyle name="Normal 64 6 2 2 2 4" xfId="38425" xr:uid="{00000000-0005-0000-0000-0000C8930000}"/>
    <cellStyle name="Normal 64 6 2 2 3" xfId="38426" xr:uid="{00000000-0005-0000-0000-0000C9930000}"/>
    <cellStyle name="Normal 64 6 2 2 3 2" xfId="38427" xr:uid="{00000000-0005-0000-0000-0000CA930000}"/>
    <cellStyle name="Normal 64 6 2 2 3 3" xfId="38428" xr:uid="{00000000-0005-0000-0000-0000CB930000}"/>
    <cellStyle name="Normal 64 6 2 2 4" xfId="38429" xr:uid="{00000000-0005-0000-0000-0000CC930000}"/>
    <cellStyle name="Normal 64 6 2 2 5" xfId="38430" xr:uid="{00000000-0005-0000-0000-0000CD930000}"/>
    <cellStyle name="Normal 64 6 2 2 6" xfId="38431" xr:uid="{00000000-0005-0000-0000-0000CE930000}"/>
    <cellStyle name="Normal 64 6 2 3" xfId="38432" xr:uid="{00000000-0005-0000-0000-0000CF930000}"/>
    <cellStyle name="Normal 64 6 2 3 2" xfId="38433" xr:uid="{00000000-0005-0000-0000-0000D0930000}"/>
    <cellStyle name="Normal 64 6 2 3 3" xfId="38434" xr:uid="{00000000-0005-0000-0000-0000D1930000}"/>
    <cellStyle name="Normal 64 6 2 3 4" xfId="38435" xr:uid="{00000000-0005-0000-0000-0000D2930000}"/>
    <cellStyle name="Normal 64 6 2 4" xfId="38436" xr:uid="{00000000-0005-0000-0000-0000D3930000}"/>
    <cellStyle name="Normal 64 6 2 4 2" xfId="38437" xr:uid="{00000000-0005-0000-0000-0000D4930000}"/>
    <cellStyle name="Normal 64 6 2 4 3" xfId="38438" xr:uid="{00000000-0005-0000-0000-0000D5930000}"/>
    <cellStyle name="Normal 64 6 2 4 4" xfId="38439" xr:uid="{00000000-0005-0000-0000-0000D6930000}"/>
    <cellStyle name="Normal 64 6 2 5" xfId="38440" xr:uid="{00000000-0005-0000-0000-0000D7930000}"/>
    <cellStyle name="Normal 64 6 2 5 2" xfId="38441" xr:uid="{00000000-0005-0000-0000-0000D8930000}"/>
    <cellStyle name="Normal 64 6 2 5 3" xfId="38442" xr:uid="{00000000-0005-0000-0000-0000D9930000}"/>
    <cellStyle name="Normal 64 6 2 5 4" xfId="38443" xr:uid="{00000000-0005-0000-0000-0000DA930000}"/>
    <cellStyle name="Normal 64 6 2 6" xfId="38444" xr:uid="{00000000-0005-0000-0000-0000DB930000}"/>
    <cellStyle name="Normal 64 6 2 6 2" xfId="38445" xr:uid="{00000000-0005-0000-0000-0000DC930000}"/>
    <cellStyle name="Normal 64 6 2 6 3" xfId="38446" xr:uid="{00000000-0005-0000-0000-0000DD930000}"/>
    <cellStyle name="Normal 64 6 2 7" xfId="38447" xr:uid="{00000000-0005-0000-0000-0000DE930000}"/>
    <cellStyle name="Normal 64 6 2 8" xfId="38448" xr:uid="{00000000-0005-0000-0000-0000DF930000}"/>
    <cellStyle name="Normal 64 6 2 9" xfId="38449" xr:uid="{00000000-0005-0000-0000-0000E0930000}"/>
    <cellStyle name="Normal 64 6 3" xfId="38450" xr:uid="{00000000-0005-0000-0000-0000E1930000}"/>
    <cellStyle name="Normal 64 6 3 2" xfId="38451" xr:uid="{00000000-0005-0000-0000-0000E2930000}"/>
    <cellStyle name="Normal 64 6 3 2 2" xfId="38452" xr:uid="{00000000-0005-0000-0000-0000E3930000}"/>
    <cellStyle name="Normal 64 6 3 2 3" xfId="38453" xr:uid="{00000000-0005-0000-0000-0000E4930000}"/>
    <cellStyle name="Normal 64 6 3 2 4" xfId="38454" xr:uid="{00000000-0005-0000-0000-0000E5930000}"/>
    <cellStyle name="Normal 64 6 3 3" xfId="38455" xr:uid="{00000000-0005-0000-0000-0000E6930000}"/>
    <cellStyle name="Normal 64 6 3 3 2" xfId="38456" xr:uid="{00000000-0005-0000-0000-0000E7930000}"/>
    <cellStyle name="Normal 64 6 3 3 3" xfId="38457" xr:uid="{00000000-0005-0000-0000-0000E8930000}"/>
    <cellStyle name="Normal 64 6 3 4" xfId="38458" xr:uid="{00000000-0005-0000-0000-0000E9930000}"/>
    <cellStyle name="Normal 64 6 3 5" xfId="38459" xr:uid="{00000000-0005-0000-0000-0000EA930000}"/>
    <cellStyle name="Normal 64 6 3 6" xfId="38460" xr:uid="{00000000-0005-0000-0000-0000EB930000}"/>
    <cellStyle name="Normal 64 6 4" xfId="38461" xr:uid="{00000000-0005-0000-0000-0000EC930000}"/>
    <cellStyle name="Normal 64 6 4 2" xfId="38462" xr:uid="{00000000-0005-0000-0000-0000ED930000}"/>
    <cellStyle name="Normal 64 6 4 3" xfId="38463" xr:uid="{00000000-0005-0000-0000-0000EE930000}"/>
    <cellStyle name="Normal 64 6 4 4" xfId="38464" xr:uid="{00000000-0005-0000-0000-0000EF930000}"/>
    <cellStyle name="Normal 64 6 5" xfId="38465" xr:uid="{00000000-0005-0000-0000-0000F0930000}"/>
    <cellStyle name="Normal 64 6 5 2" xfId="38466" xr:uid="{00000000-0005-0000-0000-0000F1930000}"/>
    <cellStyle name="Normal 64 6 5 3" xfId="38467" xr:uid="{00000000-0005-0000-0000-0000F2930000}"/>
    <cellStyle name="Normal 64 6 5 4" xfId="38468" xr:uid="{00000000-0005-0000-0000-0000F3930000}"/>
    <cellStyle name="Normal 64 6 6" xfId="38469" xr:uid="{00000000-0005-0000-0000-0000F4930000}"/>
    <cellStyle name="Normal 64 6 6 2" xfId="38470" xr:uid="{00000000-0005-0000-0000-0000F5930000}"/>
    <cellStyle name="Normal 64 6 6 3" xfId="38471" xr:uid="{00000000-0005-0000-0000-0000F6930000}"/>
    <cellStyle name="Normal 64 6 6 4" xfId="38472" xr:uid="{00000000-0005-0000-0000-0000F7930000}"/>
    <cellStyle name="Normal 64 6 7" xfId="38473" xr:uid="{00000000-0005-0000-0000-0000F8930000}"/>
    <cellStyle name="Normal 64 6 7 2" xfId="38474" xr:uid="{00000000-0005-0000-0000-0000F9930000}"/>
    <cellStyle name="Normal 64 6 7 3" xfId="38475" xr:uid="{00000000-0005-0000-0000-0000FA930000}"/>
    <cellStyle name="Normal 64 6 8" xfId="38476" xr:uid="{00000000-0005-0000-0000-0000FB930000}"/>
    <cellStyle name="Normal 64 6 9" xfId="38477" xr:uid="{00000000-0005-0000-0000-0000FC930000}"/>
    <cellStyle name="Normal 64 7" xfId="1237" xr:uid="{00000000-0005-0000-0000-0000FD930000}"/>
    <cellStyle name="Normal 64 7 2" xfId="38478" xr:uid="{00000000-0005-0000-0000-0000FE930000}"/>
    <cellStyle name="Normal 64 7 2 2" xfId="38479" xr:uid="{00000000-0005-0000-0000-0000FF930000}"/>
    <cellStyle name="Normal 64 7 2 2 2" xfId="38480" xr:uid="{00000000-0005-0000-0000-000000940000}"/>
    <cellStyle name="Normal 64 7 2 2 3" xfId="38481" xr:uid="{00000000-0005-0000-0000-000001940000}"/>
    <cellStyle name="Normal 64 7 2 2 4" xfId="38482" xr:uid="{00000000-0005-0000-0000-000002940000}"/>
    <cellStyle name="Normal 64 7 2 3" xfId="38483" xr:uid="{00000000-0005-0000-0000-000003940000}"/>
    <cellStyle name="Normal 64 7 2 3 2" xfId="38484" xr:uid="{00000000-0005-0000-0000-000004940000}"/>
    <cellStyle name="Normal 64 7 2 3 3" xfId="38485" xr:uid="{00000000-0005-0000-0000-000005940000}"/>
    <cellStyle name="Normal 64 7 2 4" xfId="38486" xr:uid="{00000000-0005-0000-0000-000006940000}"/>
    <cellStyle name="Normal 64 7 2 5" xfId="38487" xr:uid="{00000000-0005-0000-0000-000007940000}"/>
    <cellStyle name="Normal 64 7 2 6" xfId="38488" xr:uid="{00000000-0005-0000-0000-000008940000}"/>
    <cellStyle name="Normal 64 7 3" xfId="38489" xr:uid="{00000000-0005-0000-0000-000009940000}"/>
    <cellStyle name="Normal 64 7 3 2" xfId="38490" xr:uid="{00000000-0005-0000-0000-00000A940000}"/>
    <cellStyle name="Normal 64 7 3 3" xfId="38491" xr:uid="{00000000-0005-0000-0000-00000B940000}"/>
    <cellStyle name="Normal 64 7 3 4" xfId="38492" xr:uid="{00000000-0005-0000-0000-00000C940000}"/>
    <cellStyle name="Normal 64 7 4" xfId="38493" xr:uid="{00000000-0005-0000-0000-00000D940000}"/>
    <cellStyle name="Normal 64 7 4 2" xfId="38494" xr:uid="{00000000-0005-0000-0000-00000E940000}"/>
    <cellStyle name="Normal 64 7 4 3" xfId="38495" xr:uid="{00000000-0005-0000-0000-00000F940000}"/>
    <cellStyle name="Normal 64 7 4 4" xfId="38496" xr:uid="{00000000-0005-0000-0000-000010940000}"/>
    <cellStyle name="Normal 64 7 5" xfId="38497" xr:uid="{00000000-0005-0000-0000-000011940000}"/>
    <cellStyle name="Normal 64 7 5 2" xfId="38498" xr:uid="{00000000-0005-0000-0000-000012940000}"/>
    <cellStyle name="Normal 64 7 5 3" xfId="38499" xr:uid="{00000000-0005-0000-0000-000013940000}"/>
    <cellStyle name="Normal 64 7 5 4" xfId="38500" xr:uid="{00000000-0005-0000-0000-000014940000}"/>
    <cellStyle name="Normal 64 7 6" xfId="38501" xr:uid="{00000000-0005-0000-0000-000015940000}"/>
    <cellStyle name="Normal 64 7 6 2" xfId="38502" xr:uid="{00000000-0005-0000-0000-000016940000}"/>
    <cellStyle name="Normal 64 7 6 3" xfId="38503" xr:uid="{00000000-0005-0000-0000-000017940000}"/>
    <cellStyle name="Normal 64 7 7" xfId="38504" xr:uid="{00000000-0005-0000-0000-000018940000}"/>
    <cellStyle name="Normal 64 7 8" xfId="38505" xr:uid="{00000000-0005-0000-0000-000019940000}"/>
    <cellStyle name="Normal 64 7 9" xfId="38506" xr:uid="{00000000-0005-0000-0000-00001A940000}"/>
    <cellStyle name="Normal 64 8" xfId="38507" xr:uid="{00000000-0005-0000-0000-00001B940000}"/>
    <cellStyle name="Normal 64 8 2" xfId="38508" xr:uid="{00000000-0005-0000-0000-00001C940000}"/>
    <cellStyle name="Normal 64 8 2 2" xfId="38509" xr:uid="{00000000-0005-0000-0000-00001D940000}"/>
    <cellStyle name="Normal 64 8 2 2 2" xfId="38510" xr:uid="{00000000-0005-0000-0000-00001E940000}"/>
    <cellStyle name="Normal 64 8 2 2 3" xfId="38511" xr:uid="{00000000-0005-0000-0000-00001F940000}"/>
    <cellStyle name="Normal 64 8 2 2 4" xfId="38512" xr:uid="{00000000-0005-0000-0000-000020940000}"/>
    <cellStyle name="Normal 64 8 2 3" xfId="38513" xr:uid="{00000000-0005-0000-0000-000021940000}"/>
    <cellStyle name="Normal 64 8 2 3 2" xfId="38514" xr:uid="{00000000-0005-0000-0000-000022940000}"/>
    <cellStyle name="Normal 64 8 2 3 3" xfId="38515" xr:uid="{00000000-0005-0000-0000-000023940000}"/>
    <cellStyle name="Normal 64 8 2 4" xfId="38516" xr:uid="{00000000-0005-0000-0000-000024940000}"/>
    <cellStyle name="Normal 64 8 2 5" xfId="38517" xr:uid="{00000000-0005-0000-0000-000025940000}"/>
    <cellStyle name="Normal 64 8 2 6" xfId="38518" xr:uid="{00000000-0005-0000-0000-000026940000}"/>
    <cellStyle name="Normal 64 8 3" xfId="38519" xr:uid="{00000000-0005-0000-0000-000027940000}"/>
    <cellStyle name="Normal 64 8 3 2" xfId="38520" xr:uid="{00000000-0005-0000-0000-000028940000}"/>
    <cellStyle name="Normal 64 8 3 3" xfId="38521" xr:uid="{00000000-0005-0000-0000-000029940000}"/>
    <cellStyle name="Normal 64 8 3 4" xfId="38522" xr:uid="{00000000-0005-0000-0000-00002A940000}"/>
    <cellStyle name="Normal 64 8 4" xfId="38523" xr:uid="{00000000-0005-0000-0000-00002B940000}"/>
    <cellStyle name="Normal 64 8 4 2" xfId="38524" xr:uid="{00000000-0005-0000-0000-00002C940000}"/>
    <cellStyle name="Normal 64 8 4 3" xfId="38525" xr:uid="{00000000-0005-0000-0000-00002D940000}"/>
    <cellStyle name="Normal 64 8 4 4" xfId="38526" xr:uid="{00000000-0005-0000-0000-00002E940000}"/>
    <cellStyle name="Normal 64 8 5" xfId="38527" xr:uid="{00000000-0005-0000-0000-00002F940000}"/>
    <cellStyle name="Normal 64 8 5 2" xfId="38528" xr:uid="{00000000-0005-0000-0000-000030940000}"/>
    <cellStyle name="Normal 64 8 5 3" xfId="38529" xr:uid="{00000000-0005-0000-0000-000031940000}"/>
    <cellStyle name="Normal 64 8 5 4" xfId="38530" xr:uid="{00000000-0005-0000-0000-000032940000}"/>
    <cellStyle name="Normal 64 8 6" xfId="38531" xr:uid="{00000000-0005-0000-0000-000033940000}"/>
    <cellStyle name="Normal 64 8 6 2" xfId="38532" xr:uid="{00000000-0005-0000-0000-000034940000}"/>
    <cellStyle name="Normal 64 8 6 3" xfId="38533" xr:uid="{00000000-0005-0000-0000-000035940000}"/>
    <cellStyle name="Normal 64 8 7" xfId="38534" xr:uid="{00000000-0005-0000-0000-000036940000}"/>
    <cellStyle name="Normal 64 8 8" xfId="38535" xr:uid="{00000000-0005-0000-0000-000037940000}"/>
    <cellStyle name="Normal 64 8 9" xfId="38536" xr:uid="{00000000-0005-0000-0000-000038940000}"/>
    <cellStyle name="Normal 64 9" xfId="38537" xr:uid="{00000000-0005-0000-0000-000039940000}"/>
    <cellStyle name="Normal 64 9 2" xfId="38538" xr:uid="{00000000-0005-0000-0000-00003A940000}"/>
    <cellStyle name="Normal 64 9 2 2" xfId="38539" xr:uid="{00000000-0005-0000-0000-00003B940000}"/>
    <cellStyle name="Normal 64 9 2 2 2" xfId="38540" xr:uid="{00000000-0005-0000-0000-00003C940000}"/>
    <cellStyle name="Normal 64 9 2 2 3" xfId="38541" xr:uid="{00000000-0005-0000-0000-00003D940000}"/>
    <cellStyle name="Normal 64 9 2 2 4" xfId="38542" xr:uid="{00000000-0005-0000-0000-00003E940000}"/>
    <cellStyle name="Normal 64 9 2 3" xfId="38543" xr:uid="{00000000-0005-0000-0000-00003F940000}"/>
    <cellStyle name="Normal 64 9 2 3 2" xfId="38544" xr:uid="{00000000-0005-0000-0000-000040940000}"/>
    <cellStyle name="Normal 64 9 2 3 3" xfId="38545" xr:uid="{00000000-0005-0000-0000-000041940000}"/>
    <cellStyle name="Normal 64 9 2 4" xfId="38546" xr:uid="{00000000-0005-0000-0000-000042940000}"/>
    <cellStyle name="Normal 64 9 2 5" xfId="38547" xr:uid="{00000000-0005-0000-0000-000043940000}"/>
    <cellStyle name="Normal 64 9 2 6" xfId="38548" xr:uid="{00000000-0005-0000-0000-000044940000}"/>
    <cellStyle name="Normal 64 9 3" xfId="38549" xr:uid="{00000000-0005-0000-0000-000045940000}"/>
    <cellStyle name="Normal 64 9 3 2" xfId="38550" xr:uid="{00000000-0005-0000-0000-000046940000}"/>
    <cellStyle name="Normal 64 9 3 3" xfId="38551" xr:uid="{00000000-0005-0000-0000-000047940000}"/>
    <cellStyle name="Normal 64 9 3 4" xfId="38552" xr:uid="{00000000-0005-0000-0000-000048940000}"/>
    <cellStyle name="Normal 64 9 4" xfId="38553" xr:uid="{00000000-0005-0000-0000-000049940000}"/>
    <cellStyle name="Normal 64 9 4 2" xfId="38554" xr:uid="{00000000-0005-0000-0000-00004A940000}"/>
    <cellStyle name="Normal 64 9 4 3" xfId="38555" xr:uid="{00000000-0005-0000-0000-00004B940000}"/>
    <cellStyle name="Normal 64 9 4 4" xfId="38556" xr:uid="{00000000-0005-0000-0000-00004C940000}"/>
    <cellStyle name="Normal 64 9 5" xfId="38557" xr:uid="{00000000-0005-0000-0000-00004D940000}"/>
    <cellStyle name="Normal 64 9 5 2" xfId="38558" xr:uid="{00000000-0005-0000-0000-00004E940000}"/>
    <cellStyle name="Normal 64 9 5 3" xfId="38559" xr:uid="{00000000-0005-0000-0000-00004F940000}"/>
    <cellStyle name="Normal 64 9 5 4" xfId="38560" xr:uid="{00000000-0005-0000-0000-000050940000}"/>
    <cellStyle name="Normal 64 9 6" xfId="38561" xr:uid="{00000000-0005-0000-0000-000051940000}"/>
    <cellStyle name="Normal 64 9 6 2" xfId="38562" xr:uid="{00000000-0005-0000-0000-000052940000}"/>
    <cellStyle name="Normal 64 9 6 3" xfId="38563" xr:uid="{00000000-0005-0000-0000-000053940000}"/>
    <cellStyle name="Normal 64 9 7" xfId="38564" xr:uid="{00000000-0005-0000-0000-000054940000}"/>
    <cellStyle name="Normal 64 9 8" xfId="38565" xr:uid="{00000000-0005-0000-0000-000055940000}"/>
    <cellStyle name="Normal 64 9 9" xfId="38566" xr:uid="{00000000-0005-0000-0000-000056940000}"/>
    <cellStyle name="Normal 65" xfId="185" xr:uid="{00000000-0005-0000-0000-000057940000}"/>
    <cellStyle name="Normal 65 2" xfId="572" xr:uid="{00000000-0005-0000-0000-000058940000}"/>
    <cellStyle name="Normal 65 2 10" xfId="38567" xr:uid="{00000000-0005-0000-0000-000059940000}"/>
    <cellStyle name="Normal 65 2 10 2" xfId="38568" xr:uid="{00000000-0005-0000-0000-00005A940000}"/>
    <cellStyle name="Normal 65 2 10 3" xfId="38569" xr:uid="{00000000-0005-0000-0000-00005B940000}"/>
    <cellStyle name="Normal 65 2 10 4" xfId="38570" xr:uid="{00000000-0005-0000-0000-00005C940000}"/>
    <cellStyle name="Normal 65 2 11" xfId="38571" xr:uid="{00000000-0005-0000-0000-00005D940000}"/>
    <cellStyle name="Normal 65 2 11 2" xfId="38572" xr:uid="{00000000-0005-0000-0000-00005E940000}"/>
    <cellStyle name="Normal 65 2 11 3" xfId="38573" xr:uid="{00000000-0005-0000-0000-00005F940000}"/>
    <cellStyle name="Normal 65 2 12" xfId="38574" xr:uid="{00000000-0005-0000-0000-000060940000}"/>
    <cellStyle name="Normal 65 2 13" xfId="38575" xr:uid="{00000000-0005-0000-0000-000061940000}"/>
    <cellStyle name="Normal 65 2 14" xfId="38576" xr:uid="{00000000-0005-0000-0000-000062940000}"/>
    <cellStyle name="Normal 65 2 2" xfId="713" xr:uid="{00000000-0005-0000-0000-000063940000}"/>
    <cellStyle name="Normal 65 2 2 10" xfId="38577" xr:uid="{00000000-0005-0000-0000-000064940000}"/>
    <cellStyle name="Normal 65 2 2 11" xfId="38578" xr:uid="{00000000-0005-0000-0000-000065940000}"/>
    <cellStyle name="Normal 65 2 2 2" xfId="1178" xr:uid="{00000000-0005-0000-0000-000066940000}"/>
    <cellStyle name="Normal 65 2 2 2 10" xfId="38579" xr:uid="{00000000-0005-0000-0000-000067940000}"/>
    <cellStyle name="Normal 65 2 2 2 2" xfId="1722" xr:uid="{00000000-0005-0000-0000-000068940000}"/>
    <cellStyle name="Normal 65 2 2 2 2 2" xfId="38580" xr:uid="{00000000-0005-0000-0000-000069940000}"/>
    <cellStyle name="Normal 65 2 2 2 2 2 2" xfId="38581" xr:uid="{00000000-0005-0000-0000-00006A940000}"/>
    <cellStyle name="Normal 65 2 2 2 2 2 2 2" xfId="38582" xr:uid="{00000000-0005-0000-0000-00006B940000}"/>
    <cellStyle name="Normal 65 2 2 2 2 2 2 3" xfId="38583" xr:uid="{00000000-0005-0000-0000-00006C940000}"/>
    <cellStyle name="Normal 65 2 2 2 2 2 2 4" xfId="38584" xr:uid="{00000000-0005-0000-0000-00006D940000}"/>
    <cellStyle name="Normal 65 2 2 2 2 2 3" xfId="38585" xr:uid="{00000000-0005-0000-0000-00006E940000}"/>
    <cellStyle name="Normal 65 2 2 2 2 2 3 2" xfId="38586" xr:uid="{00000000-0005-0000-0000-00006F940000}"/>
    <cellStyle name="Normal 65 2 2 2 2 2 3 3" xfId="38587" xr:uid="{00000000-0005-0000-0000-000070940000}"/>
    <cellStyle name="Normal 65 2 2 2 2 2 4" xfId="38588" xr:uid="{00000000-0005-0000-0000-000071940000}"/>
    <cellStyle name="Normal 65 2 2 2 2 2 5" xfId="38589" xr:uid="{00000000-0005-0000-0000-000072940000}"/>
    <cellStyle name="Normal 65 2 2 2 2 2 6" xfId="38590" xr:uid="{00000000-0005-0000-0000-000073940000}"/>
    <cellStyle name="Normal 65 2 2 2 2 3" xfId="38591" xr:uid="{00000000-0005-0000-0000-000074940000}"/>
    <cellStyle name="Normal 65 2 2 2 2 3 2" xfId="38592" xr:uid="{00000000-0005-0000-0000-000075940000}"/>
    <cellStyle name="Normal 65 2 2 2 2 3 3" xfId="38593" xr:uid="{00000000-0005-0000-0000-000076940000}"/>
    <cellStyle name="Normal 65 2 2 2 2 3 4" xfId="38594" xr:uid="{00000000-0005-0000-0000-000077940000}"/>
    <cellStyle name="Normal 65 2 2 2 2 4" xfId="38595" xr:uid="{00000000-0005-0000-0000-000078940000}"/>
    <cellStyle name="Normal 65 2 2 2 2 4 2" xfId="38596" xr:uid="{00000000-0005-0000-0000-000079940000}"/>
    <cellStyle name="Normal 65 2 2 2 2 4 3" xfId="38597" xr:uid="{00000000-0005-0000-0000-00007A940000}"/>
    <cellStyle name="Normal 65 2 2 2 2 4 4" xfId="38598" xr:uid="{00000000-0005-0000-0000-00007B940000}"/>
    <cellStyle name="Normal 65 2 2 2 2 5" xfId="38599" xr:uid="{00000000-0005-0000-0000-00007C940000}"/>
    <cellStyle name="Normal 65 2 2 2 2 5 2" xfId="38600" xr:uid="{00000000-0005-0000-0000-00007D940000}"/>
    <cellStyle name="Normal 65 2 2 2 2 5 3" xfId="38601" xr:uid="{00000000-0005-0000-0000-00007E940000}"/>
    <cellStyle name="Normal 65 2 2 2 2 5 4" xfId="38602" xr:uid="{00000000-0005-0000-0000-00007F940000}"/>
    <cellStyle name="Normal 65 2 2 2 2 6" xfId="38603" xr:uid="{00000000-0005-0000-0000-000080940000}"/>
    <cellStyle name="Normal 65 2 2 2 2 6 2" xfId="38604" xr:uid="{00000000-0005-0000-0000-000081940000}"/>
    <cellStyle name="Normal 65 2 2 2 2 6 3" xfId="38605" xr:uid="{00000000-0005-0000-0000-000082940000}"/>
    <cellStyle name="Normal 65 2 2 2 2 7" xfId="38606" xr:uid="{00000000-0005-0000-0000-000083940000}"/>
    <cellStyle name="Normal 65 2 2 2 2 8" xfId="38607" xr:uid="{00000000-0005-0000-0000-000084940000}"/>
    <cellStyle name="Normal 65 2 2 2 2 9" xfId="38608" xr:uid="{00000000-0005-0000-0000-000085940000}"/>
    <cellStyle name="Normal 65 2 2 2 3" xfId="38609" xr:uid="{00000000-0005-0000-0000-000086940000}"/>
    <cellStyle name="Normal 65 2 2 2 3 2" xfId="38610" xr:uid="{00000000-0005-0000-0000-000087940000}"/>
    <cellStyle name="Normal 65 2 2 2 3 2 2" xfId="38611" xr:uid="{00000000-0005-0000-0000-000088940000}"/>
    <cellStyle name="Normal 65 2 2 2 3 2 3" xfId="38612" xr:uid="{00000000-0005-0000-0000-000089940000}"/>
    <cellStyle name="Normal 65 2 2 2 3 2 4" xfId="38613" xr:uid="{00000000-0005-0000-0000-00008A940000}"/>
    <cellStyle name="Normal 65 2 2 2 3 3" xfId="38614" xr:uid="{00000000-0005-0000-0000-00008B940000}"/>
    <cellStyle name="Normal 65 2 2 2 3 3 2" xfId="38615" xr:uid="{00000000-0005-0000-0000-00008C940000}"/>
    <cellStyle name="Normal 65 2 2 2 3 3 3" xfId="38616" xr:uid="{00000000-0005-0000-0000-00008D940000}"/>
    <cellStyle name="Normal 65 2 2 2 3 4" xfId="38617" xr:uid="{00000000-0005-0000-0000-00008E940000}"/>
    <cellStyle name="Normal 65 2 2 2 3 5" xfId="38618" xr:uid="{00000000-0005-0000-0000-00008F940000}"/>
    <cellStyle name="Normal 65 2 2 2 3 6" xfId="38619" xr:uid="{00000000-0005-0000-0000-000090940000}"/>
    <cellStyle name="Normal 65 2 2 2 4" xfId="38620" xr:uid="{00000000-0005-0000-0000-000091940000}"/>
    <cellStyle name="Normal 65 2 2 2 4 2" xfId="38621" xr:uid="{00000000-0005-0000-0000-000092940000}"/>
    <cellStyle name="Normal 65 2 2 2 4 3" xfId="38622" xr:uid="{00000000-0005-0000-0000-000093940000}"/>
    <cellStyle name="Normal 65 2 2 2 4 4" xfId="38623" xr:uid="{00000000-0005-0000-0000-000094940000}"/>
    <cellStyle name="Normal 65 2 2 2 5" xfId="38624" xr:uid="{00000000-0005-0000-0000-000095940000}"/>
    <cellStyle name="Normal 65 2 2 2 5 2" xfId="38625" xr:uid="{00000000-0005-0000-0000-000096940000}"/>
    <cellStyle name="Normal 65 2 2 2 5 3" xfId="38626" xr:uid="{00000000-0005-0000-0000-000097940000}"/>
    <cellStyle name="Normal 65 2 2 2 5 4" xfId="38627" xr:uid="{00000000-0005-0000-0000-000098940000}"/>
    <cellStyle name="Normal 65 2 2 2 6" xfId="38628" xr:uid="{00000000-0005-0000-0000-000099940000}"/>
    <cellStyle name="Normal 65 2 2 2 6 2" xfId="38629" xr:uid="{00000000-0005-0000-0000-00009A940000}"/>
    <cellStyle name="Normal 65 2 2 2 6 3" xfId="38630" xr:uid="{00000000-0005-0000-0000-00009B940000}"/>
    <cellStyle name="Normal 65 2 2 2 6 4" xfId="38631" xr:uid="{00000000-0005-0000-0000-00009C940000}"/>
    <cellStyle name="Normal 65 2 2 2 7" xfId="38632" xr:uid="{00000000-0005-0000-0000-00009D940000}"/>
    <cellStyle name="Normal 65 2 2 2 7 2" xfId="38633" xr:uid="{00000000-0005-0000-0000-00009E940000}"/>
    <cellStyle name="Normal 65 2 2 2 7 3" xfId="38634" xr:uid="{00000000-0005-0000-0000-00009F940000}"/>
    <cellStyle name="Normal 65 2 2 2 8" xfId="38635" xr:uid="{00000000-0005-0000-0000-0000A0940000}"/>
    <cellStyle name="Normal 65 2 2 2 9" xfId="38636" xr:uid="{00000000-0005-0000-0000-0000A1940000}"/>
    <cellStyle name="Normal 65 2 2 3" xfId="1721" xr:uid="{00000000-0005-0000-0000-0000A2940000}"/>
    <cellStyle name="Normal 65 2 2 3 2" xfId="38637" xr:uid="{00000000-0005-0000-0000-0000A3940000}"/>
    <cellStyle name="Normal 65 2 2 3 2 2" xfId="38638" xr:uid="{00000000-0005-0000-0000-0000A4940000}"/>
    <cellStyle name="Normal 65 2 2 3 2 2 2" xfId="38639" xr:uid="{00000000-0005-0000-0000-0000A5940000}"/>
    <cellStyle name="Normal 65 2 2 3 2 2 3" xfId="38640" xr:uid="{00000000-0005-0000-0000-0000A6940000}"/>
    <cellStyle name="Normal 65 2 2 3 2 2 4" xfId="38641" xr:uid="{00000000-0005-0000-0000-0000A7940000}"/>
    <cellStyle name="Normal 65 2 2 3 2 3" xfId="38642" xr:uid="{00000000-0005-0000-0000-0000A8940000}"/>
    <cellStyle name="Normal 65 2 2 3 2 3 2" xfId="38643" xr:uid="{00000000-0005-0000-0000-0000A9940000}"/>
    <cellStyle name="Normal 65 2 2 3 2 3 3" xfId="38644" xr:uid="{00000000-0005-0000-0000-0000AA940000}"/>
    <cellStyle name="Normal 65 2 2 3 2 4" xfId="38645" xr:uid="{00000000-0005-0000-0000-0000AB940000}"/>
    <cellStyle name="Normal 65 2 2 3 2 5" xfId="38646" xr:uid="{00000000-0005-0000-0000-0000AC940000}"/>
    <cellStyle name="Normal 65 2 2 3 2 6" xfId="38647" xr:uid="{00000000-0005-0000-0000-0000AD940000}"/>
    <cellStyle name="Normal 65 2 2 3 3" xfId="38648" xr:uid="{00000000-0005-0000-0000-0000AE940000}"/>
    <cellStyle name="Normal 65 2 2 3 3 2" xfId="38649" xr:uid="{00000000-0005-0000-0000-0000AF940000}"/>
    <cellStyle name="Normal 65 2 2 3 3 3" xfId="38650" xr:uid="{00000000-0005-0000-0000-0000B0940000}"/>
    <cellStyle name="Normal 65 2 2 3 3 4" xfId="38651" xr:uid="{00000000-0005-0000-0000-0000B1940000}"/>
    <cellStyle name="Normal 65 2 2 3 4" xfId="38652" xr:uid="{00000000-0005-0000-0000-0000B2940000}"/>
    <cellStyle name="Normal 65 2 2 3 4 2" xfId="38653" xr:uid="{00000000-0005-0000-0000-0000B3940000}"/>
    <cellStyle name="Normal 65 2 2 3 4 3" xfId="38654" xr:uid="{00000000-0005-0000-0000-0000B4940000}"/>
    <cellStyle name="Normal 65 2 2 3 4 4" xfId="38655" xr:uid="{00000000-0005-0000-0000-0000B5940000}"/>
    <cellStyle name="Normal 65 2 2 3 5" xfId="38656" xr:uid="{00000000-0005-0000-0000-0000B6940000}"/>
    <cellStyle name="Normal 65 2 2 3 5 2" xfId="38657" xr:uid="{00000000-0005-0000-0000-0000B7940000}"/>
    <cellStyle name="Normal 65 2 2 3 5 3" xfId="38658" xr:uid="{00000000-0005-0000-0000-0000B8940000}"/>
    <cellStyle name="Normal 65 2 2 3 5 4" xfId="38659" xr:uid="{00000000-0005-0000-0000-0000B9940000}"/>
    <cellStyle name="Normal 65 2 2 3 6" xfId="38660" xr:uid="{00000000-0005-0000-0000-0000BA940000}"/>
    <cellStyle name="Normal 65 2 2 3 6 2" xfId="38661" xr:uid="{00000000-0005-0000-0000-0000BB940000}"/>
    <cellStyle name="Normal 65 2 2 3 6 3" xfId="38662" xr:uid="{00000000-0005-0000-0000-0000BC940000}"/>
    <cellStyle name="Normal 65 2 2 3 7" xfId="38663" xr:uid="{00000000-0005-0000-0000-0000BD940000}"/>
    <cellStyle name="Normal 65 2 2 3 8" xfId="38664" xr:uid="{00000000-0005-0000-0000-0000BE940000}"/>
    <cellStyle name="Normal 65 2 2 3 9" xfId="38665" xr:uid="{00000000-0005-0000-0000-0000BF940000}"/>
    <cellStyle name="Normal 65 2 2 4" xfId="38666" xr:uid="{00000000-0005-0000-0000-0000C0940000}"/>
    <cellStyle name="Normal 65 2 2 4 2" xfId="38667" xr:uid="{00000000-0005-0000-0000-0000C1940000}"/>
    <cellStyle name="Normal 65 2 2 4 2 2" xfId="38668" xr:uid="{00000000-0005-0000-0000-0000C2940000}"/>
    <cellStyle name="Normal 65 2 2 4 2 3" xfId="38669" xr:uid="{00000000-0005-0000-0000-0000C3940000}"/>
    <cellStyle name="Normal 65 2 2 4 2 4" xfId="38670" xr:uid="{00000000-0005-0000-0000-0000C4940000}"/>
    <cellStyle name="Normal 65 2 2 4 3" xfId="38671" xr:uid="{00000000-0005-0000-0000-0000C5940000}"/>
    <cellStyle name="Normal 65 2 2 4 3 2" xfId="38672" xr:uid="{00000000-0005-0000-0000-0000C6940000}"/>
    <cellStyle name="Normal 65 2 2 4 3 3" xfId="38673" xr:uid="{00000000-0005-0000-0000-0000C7940000}"/>
    <cellStyle name="Normal 65 2 2 4 4" xfId="38674" xr:uid="{00000000-0005-0000-0000-0000C8940000}"/>
    <cellStyle name="Normal 65 2 2 4 5" xfId="38675" xr:uid="{00000000-0005-0000-0000-0000C9940000}"/>
    <cellStyle name="Normal 65 2 2 4 6" xfId="38676" xr:uid="{00000000-0005-0000-0000-0000CA940000}"/>
    <cellStyle name="Normal 65 2 2 5" xfId="38677" xr:uid="{00000000-0005-0000-0000-0000CB940000}"/>
    <cellStyle name="Normal 65 2 2 5 2" xfId="38678" xr:uid="{00000000-0005-0000-0000-0000CC940000}"/>
    <cellStyle name="Normal 65 2 2 5 3" xfId="38679" xr:uid="{00000000-0005-0000-0000-0000CD940000}"/>
    <cellStyle name="Normal 65 2 2 5 4" xfId="38680" xr:uid="{00000000-0005-0000-0000-0000CE940000}"/>
    <cellStyle name="Normal 65 2 2 6" xfId="38681" xr:uid="{00000000-0005-0000-0000-0000CF940000}"/>
    <cellStyle name="Normal 65 2 2 6 2" xfId="38682" xr:uid="{00000000-0005-0000-0000-0000D0940000}"/>
    <cellStyle name="Normal 65 2 2 6 3" xfId="38683" xr:uid="{00000000-0005-0000-0000-0000D1940000}"/>
    <cellStyle name="Normal 65 2 2 6 4" xfId="38684" xr:uid="{00000000-0005-0000-0000-0000D2940000}"/>
    <cellStyle name="Normal 65 2 2 7" xfId="38685" xr:uid="{00000000-0005-0000-0000-0000D3940000}"/>
    <cellStyle name="Normal 65 2 2 7 2" xfId="38686" xr:uid="{00000000-0005-0000-0000-0000D4940000}"/>
    <cellStyle name="Normal 65 2 2 7 3" xfId="38687" xr:uid="{00000000-0005-0000-0000-0000D5940000}"/>
    <cellStyle name="Normal 65 2 2 7 4" xfId="38688" xr:uid="{00000000-0005-0000-0000-0000D6940000}"/>
    <cellStyle name="Normal 65 2 2 8" xfId="38689" xr:uid="{00000000-0005-0000-0000-0000D7940000}"/>
    <cellStyle name="Normal 65 2 2 8 2" xfId="38690" xr:uid="{00000000-0005-0000-0000-0000D8940000}"/>
    <cellStyle name="Normal 65 2 2 8 3" xfId="38691" xr:uid="{00000000-0005-0000-0000-0000D9940000}"/>
    <cellStyle name="Normal 65 2 2 9" xfId="38692" xr:uid="{00000000-0005-0000-0000-0000DA940000}"/>
    <cellStyle name="Normal 65 2 3" xfId="866" xr:uid="{00000000-0005-0000-0000-0000DB940000}"/>
    <cellStyle name="Normal 65 2 3 10" xfId="38693" xr:uid="{00000000-0005-0000-0000-0000DC940000}"/>
    <cellStyle name="Normal 65 2 3 2" xfId="1723" xr:uid="{00000000-0005-0000-0000-0000DD940000}"/>
    <cellStyle name="Normal 65 2 3 2 2" xfId="38694" xr:uid="{00000000-0005-0000-0000-0000DE940000}"/>
    <cellStyle name="Normal 65 2 3 2 2 2" xfId="38695" xr:uid="{00000000-0005-0000-0000-0000DF940000}"/>
    <cellStyle name="Normal 65 2 3 2 2 2 2" xfId="38696" xr:uid="{00000000-0005-0000-0000-0000E0940000}"/>
    <cellStyle name="Normal 65 2 3 2 2 2 3" xfId="38697" xr:uid="{00000000-0005-0000-0000-0000E1940000}"/>
    <cellStyle name="Normal 65 2 3 2 2 2 4" xfId="38698" xr:uid="{00000000-0005-0000-0000-0000E2940000}"/>
    <cellStyle name="Normal 65 2 3 2 2 3" xfId="38699" xr:uid="{00000000-0005-0000-0000-0000E3940000}"/>
    <cellStyle name="Normal 65 2 3 2 2 3 2" xfId="38700" xr:uid="{00000000-0005-0000-0000-0000E4940000}"/>
    <cellStyle name="Normal 65 2 3 2 2 3 3" xfId="38701" xr:uid="{00000000-0005-0000-0000-0000E5940000}"/>
    <cellStyle name="Normal 65 2 3 2 2 4" xfId="38702" xr:uid="{00000000-0005-0000-0000-0000E6940000}"/>
    <cellStyle name="Normal 65 2 3 2 2 5" xfId="38703" xr:uid="{00000000-0005-0000-0000-0000E7940000}"/>
    <cellStyle name="Normal 65 2 3 2 2 6" xfId="38704" xr:uid="{00000000-0005-0000-0000-0000E8940000}"/>
    <cellStyle name="Normal 65 2 3 2 3" xfId="38705" xr:uid="{00000000-0005-0000-0000-0000E9940000}"/>
    <cellStyle name="Normal 65 2 3 2 3 2" xfId="38706" xr:uid="{00000000-0005-0000-0000-0000EA940000}"/>
    <cellStyle name="Normal 65 2 3 2 3 3" xfId="38707" xr:uid="{00000000-0005-0000-0000-0000EB940000}"/>
    <cellStyle name="Normal 65 2 3 2 3 4" xfId="38708" xr:uid="{00000000-0005-0000-0000-0000EC940000}"/>
    <cellStyle name="Normal 65 2 3 2 4" xfId="38709" xr:uid="{00000000-0005-0000-0000-0000ED940000}"/>
    <cellStyle name="Normal 65 2 3 2 4 2" xfId="38710" xr:uid="{00000000-0005-0000-0000-0000EE940000}"/>
    <cellStyle name="Normal 65 2 3 2 4 3" xfId="38711" xr:uid="{00000000-0005-0000-0000-0000EF940000}"/>
    <cellStyle name="Normal 65 2 3 2 4 4" xfId="38712" xr:uid="{00000000-0005-0000-0000-0000F0940000}"/>
    <cellStyle name="Normal 65 2 3 2 5" xfId="38713" xr:uid="{00000000-0005-0000-0000-0000F1940000}"/>
    <cellStyle name="Normal 65 2 3 2 5 2" xfId="38714" xr:uid="{00000000-0005-0000-0000-0000F2940000}"/>
    <cellStyle name="Normal 65 2 3 2 5 3" xfId="38715" xr:uid="{00000000-0005-0000-0000-0000F3940000}"/>
    <cellStyle name="Normal 65 2 3 2 5 4" xfId="38716" xr:uid="{00000000-0005-0000-0000-0000F4940000}"/>
    <cellStyle name="Normal 65 2 3 2 6" xfId="38717" xr:uid="{00000000-0005-0000-0000-0000F5940000}"/>
    <cellStyle name="Normal 65 2 3 2 6 2" xfId="38718" xr:uid="{00000000-0005-0000-0000-0000F6940000}"/>
    <cellStyle name="Normal 65 2 3 2 6 3" xfId="38719" xr:uid="{00000000-0005-0000-0000-0000F7940000}"/>
    <cellStyle name="Normal 65 2 3 2 7" xfId="38720" xr:uid="{00000000-0005-0000-0000-0000F8940000}"/>
    <cellStyle name="Normal 65 2 3 2 8" xfId="38721" xr:uid="{00000000-0005-0000-0000-0000F9940000}"/>
    <cellStyle name="Normal 65 2 3 2 9" xfId="38722" xr:uid="{00000000-0005-0000-0000-0000FA940000}"/>
    <cellStyle name="Normal 65 2 3 3" xfId="38723" xr:uid="{00000000-0005-0000-0000-0000FB940000}"/>
    <cellStyle name="Normal 65 2 3 3 2" xfId="38724" xr:uid="{00000000-0005-0000-0000-0000FC940000}"/>
    <cellStyle name="Normal 65 2 3 3 2 2" xfId="38725" xr:uid="{00000000-0005-0000-0000-0000FD940000}"/>
    <cellStyle name="Normal 65 2 3 3 2 3" xfId="38726" xr:uid="{00000000-0005-0000-0000-0000FE940000}"/>
    <cellStyle name="Normal 65 2 3 3 2 4" xfId="38727" xr:uid="{00000000-0005-0000-0000-0000FF940000}"/>
    <cellStyle name="Normal 65 2 3 3 3" xfId="38728" xr:uid="{00000000-0005-0000-0000-000000950000}"/>
    <cellStyle name="Normal 65 2 3 3 3 2" xfId="38729" xr:uid="{00000000-0005-0000-0000-000001950000}"/>
    <cellStyle name="Normal 65 2 3 3 3 3" xfId="38730" xr:uid="{00000000-0005-0000-0000-000002950000}"/>
    <cellStyle name="Normal 65 2 3 3 4" xfId="38731" xr:uid="{00000000-0005-0000-0000-000003950000}"/>
    <cellStyle name="Normal 65 2 3 3 5" xfId="38732" xr:uid="{00000000-0005-0000-0000-000004950000}"/>
    <cellStyle name="Normal 65 2 3 3 6" xfId="38733" xr:uid="{00000000-0005-0000-0000-000005950000}"/>
    <cellStyle name="Normal 65 2 3 4" xfId="38734" xr:uid="{00000000-0005-0000-0000-000006950000}"/>
    <cellStyle name="Normal 65 2 3 4 2" xfId="38735" xr:uid="{00000000-0005-0000-0000-000007950000}"/>
    <cellStyle name="Normal 65 2 3 4 3" xfId="38736" xr:uid="{00000000-0005-0000-0000-000008950000}"/>
    <cellStyle name="Normal 65 2 3 4 4" xfId="38737" xr:uid="{00000000-0005-0000-0000-000009950000}"/>
    <cellStyle name="Normal 65 2 3 5" xfId="38738" xr:uid="{00000000-0005-0000-0000-00000A950000}"/>
    <cellStyle name="Normal 65 2 3 5 2" xfId="38739" xr:uid="{00000000-0005-0000-0000-00000B950000}"/>
    <cellStyle name="Normal 65 2 3 5 3" xfId="38740" xr:uid="{00000000-0005-0000-0000-00000C950000}"/>
    <cellStyle name="Normal 65 2 3 5 4" xfId="38741" xr:uid="{00000000-0005-0000-0000-00000D950000}"/>
    <cellStyle name="Normal 65 2 3 6" xfId="38742" xr:uid="{00000000-0005-0000-0000-00000E950000}"/>
    <cellStyle name="Normal 65 2 3 6 2" xfId="38743" xr:uid="{00000000-0005-0000-0000-00000F950000}"/>
    <cellStyle name="Normal 65 2 3 6 3" xfId="38744" xr:uid="{00000000-0005-0000-0000-000010950000}"/>
    <cellStyle name="Normal 65 2 3 6 4" xfId="38745" xr:uid="{00000000-0005-0000-0000-000011950000}"/>
    <cellStyle name="Normal 65 2 3 7" xfId="38746" xr:uid="{00000000-0005-0000-0000-000012950000}"/>
    <cellStyle name="Normal 65 2 3 7 2" xfId="38747" xr:uid="{00000000-0005-0000-0000-000013950000}"/>
    <cellStyle name="Normal 65 2 3 7 3" xfId="38748" xr:uid="{00000000-0005-0000-0000-000014950000}"/>
    <cellStyle name="Normal 65 2 3 8" xfId="38749" xr:uid="{00000000-0005-0000-0000-000015950000}"/>
    <cellStyle name="Normal 65 2 3 9" xfId="38750" xr:uid="{00000000-0005-0000-0000-000016950000}"/>
    <cellStyle name="Normal 65 2 4" xfId="1720" xr:uid="{00000000-0005-0000-0000-000017950000}"/>
    <cellStyle name="Normal 65 2 4 2" xfId="38751" xr:uid="{00000000-0005-0000-0000-000018950000}"/>
    <cellStyle name="Normal 65 2 4 2 2" xfId="38752" xr:uid="{00000000-0005-0000-0000-000019950000}"/>
    <cellStyle name="Normal 65 2 4 2 2 2" xfId="38753" xr:uid="{00000000-0005-0000-0000-00001A950000}"/>
    <cellStyle name="Normal 65 2 4 2 2 3" xfId="38754" xr:uid="{00000000-0005-0000-0000-00001B950000}"/>
    <cellStyle name="Normal 65 2 4 2 2 4" xfId="38755" xr:uid="{00000000-0005-0000-0000-00001C950000}"/>
    <cellStyle name="Normal 65 2 4 2 3" xfId="38756" xr:uid="{00000000-0005-0000-0000-00001D950000}"/>
    <cellStyle name="Normal 65 2 4 2 3 2" xfId="38757" xr:uid="{00000000-0005-0000-0000-00001E950000}"/>
    <cellStyle name="Normal 65 2 4 2 3 3" xfId="38758" xr:uid="{00000000-0005-0000-0000-00001F950000}"/>
    <cellStyle name="Normal 65 2 4 2 4" xfId="38759" xr:uid="{00000000-0005-0000-0000-000020950000}"/>
    <cellStyle name="Normal 65 2 4 2 5" xfId="38760" xr:uid="{00000000-0005-0000-0000-000021950000}"/>
    <cellStyle name="Normal 65 2 4 2 6" xfId="38761" xr:uid="{00000000-0005-0000-0000-000022950000}"/>
    <cellStyle name="Normal 65 2 4 3" xfId="38762" xr:uid="{00000000-0005-0000-0000-000023950000}"/>
    <cellStyle name="Normal 65 2 4 3 2" xfId="38763" xr:uid="{00000000-0005-0000-0000-000024950000}"/>
    <cellStyle name="Normal 65 2 4 3 3" xfId="38764" xr:uid="{00000000-0005-0000-0000-000025950000}"/>
    <cellStyle name="Normal 65 2 4 3 4" xfId="38765" xr:uid="{00000000-0005-0000-0000-000026950000}"/>
    <cellStyle name="Normal 65 2 4 4" xfId="38766" xr:uid="{00000000-0005-0000-0000-000027950000}"/>
    <cellStyle name="Normal 65 2 4 4 2" xfId="38767" xr:uid="{00000000-0005-0000-0000-000028950000}"/>
    <cellStyle name="Normal 65 2 4 4 3" xfId="38768" xr:uid="{00000000-0005-0000-0000-000029950000}"/>
    <cellStyle name="Normal 65 2 4 4 4" xfId="38769" xr:uid="{00000000-0005-0000-0000-00002A950000}"/>
    <cellStyle name="Normal 65 2 4 5" xfId="38770" xr:uid="{00000000-0005-0000-0000-00002B950000}"/>
    <cellStyle name="Normal 65 2 4 5 2" xfId="38771" xr:uid="{00000000-0005-0000-0000-00002C950000}"/>
    <cellStyle name="Normal 65 2 4 5 3" xfId="38772" xr:uid="{00000000-0005-0000-0000-00002D950000}"/>
    <cellStyle name="Normal 65 2 4 5 4" xfId="38773" xr:uid="{00000000-0005-0000-0000-00002E950000}"/>
    <cellStyle name="Normal 65 2 4 6" xfId="38774" xr:uid="{00000000-0005-0000-0000-00002F950000}"/>
    <cellStyle name="Normal 65 2 4 6 2" xfId="38775" xr:uid="{00000000-0005-0000-0000-000030950000}"/>
    <cellStyle name="Normal 65 2 4 6 3" xfId="38776" xr:uid="{00000000-0005-0000-0000-000031950000}"/>
    <cellStyle name="Normal 65 2 4 7" xfId="38777" xr:uid="{00000000-0005-0000-0000-000032950000}"/>
    <cellStyle name="Normal 65 2 4 8" xfId="38778" xr:uid="{00000000-0005-0000-0000-000033950000}"/>
    <cellStyle name="Normal 65 2 4 9" xfId="38779" xr:uid="{00000000-0005-0000-0000-000034950000}"/>
    <cellStyle name="Normal 65 2 5" xfId="38780" xr:uid="{00000000-0005-0000-0000-000035950000}"/>
    <cellStyle name="Normal 65 2 5 2" xfId="38781" xr:uid="{00000000-0005-0000-0000-000036950000}"/>
    <cellStyle name="Normal 65 2 5 2 2" xfId="38782" xr:uid="{00000000-0005-0000-0000-000037950000}"/>
    <cellStyle name="Normal 65 2 5 2 2 2" xfId="38783" xr:uid="{00000000-0005-0000-0000-000038950000}"/>
    <cellStyle name="Normal 65 2 5 2 2 3" xfId="38784" xr:uid="{00000000-0005-0000-0000-000039950000}"/>
    <cellStyle name="Normal 65 2 5 2 2 4" xfId="38785" xr:uid="{00000000-0005-0000-0000-00003A950000}"/>
    <cellStyle name="Normal 65 2 5 2 3" xfId="38786" xr:uid="{00000000-0005-0000-0000-00003B950000}"/>
    <cellStyle name="Normal 65 2 5 2 3 2" xfId="38787" xr:uid="{00000000-0005-0000-0000-00003C950000}"/>
    <cellStyle name="Normal 65 2 5 2 3 3" xfId="38788" xr:uid="{00000000-0005-0000-0000-00003D950000}"/>
    <cellStyle name="Normal 65 2 5 2 4" xfId="38789" xr:uid="{00000000-0005-0000-0000-00003E950000}"/>
    <cellStyle name="Normal 65 2 5 2 5" xfId="38790" xr:uid="{00000000-0005-0000-0000-00003F950000}"/>
    <cellStyle name="Normal 65 2 5 2 6" xfId="38791" xr:uid="{00000000-0005-0000-0000-000040950000}"/>
    <cellStyle name="Normal 65 2 5 3" xfId="38792" xr:uid="{00000000-0005-0000-0000-000041950000}"/>
    <cellStyle name="Normal 65 2 5 3 2" xfId="38793" xr:uid="{00000000-0005-0000-0000-000042950000}"/>
    <cellStyle name="Normal 65 2 5 3 3" xfId="38794" xr:uid="{00000000-0005-0000-0000-000043950000}"/>
    <cellStyle name="Normal 65 2 5 3 4" xfId="38795" xr:uid="{00000000-0005-0000-0000-000044950000}"/>
    <cellStyle name="Normal 65 2 5 4" xfId="38796" xr:uid="{00000000-0005-0000-0000-000045950000}"/>
    <cellStyle name="Normal 65 2 5 4 2" xfId="38797" xr:uid="{00000000-0005-0000-0000-000046950000}"/>
    <cellStyle name="Normal 65 2 5 4 3" xfId="38798" xr:uid="{00000000-0005-0000-0000-000047950000}"/>
    <cellStyle name="Normal 65 2 5 4 4" xfId="38799" xr:uid="{00000000-0005-0000-0000-000048950000}"/>
    <cellStyle name="Normal 65 2 5 5" xfId="38800" xr:uid="{00000000-0005-0000-0000-000049950000}"/>
    <cellStyle name="Normal 65 2 5 5 2" xfId="38801" xr:uid="{00000000-0005-0000-0000-00004A950000}"/>
    <cellStyle name="Normal 65 2 5 5 3" xfId="38802" xr:uid="{00000000-0005-0000-0000-00004B950000}"/>
    <cellStyle name="Normal 65 2 5 5 4" xfId="38803" xr:uid="{00000000-0005-0000-0000-00004C950000}"/>
    <cellStyle name="Normal 65 2 5 6" xfId="38804" xr:uid="{00000000-0005-0000-0000-00004D950000}"/>
    <cellStyle name="Normal 65 2 5 6 2" xfId="38805" xr:uid="{00000000-0005-0000-0000-00004E950000}"/>
    <cellStyle name="Normal 65 2 5 6 3" xfId="38806" xr:uid="{00000000-0005-0000-0000-00004F950000}"/>
    <cellStyle name="Normal 65 2 5 7" xfId="38807" xr:uid="{00000000-0005-0000-0000-000050950000}"/>
    <cellStyle name="Normal 65 2 5 8" xfId="38808" xr:uid="{00000000-0005-0000-0000-000051950000}"/>
    <cellStyle name="Normal 65 2 5 9" xfId="38809" xr:uid="{00000000-0005-0000-0000-000052950000}"/>
    <cellStyle name="Normal 65 2 6" xfId="38810" xr:uid="{00000000-0005-0000-0000-000053950000}"/>
    <cellStyle name="Normal 65 2 6 2" xfId="38811" xr:uid="{00000000-0005-0000-0000-000054950000}"/>
    <cellStyle name="Normal 65 2 6 2 2" xfId="38812" xr:uid="{00000000-0005-0000-0000-000055950000}"/>
    <cellStyle name="Normal 65 2 6 2 2 2" xfId="38813" xr:uid="{00000000-0005-0000-0000-000056950000}"/>
    <cellStyle name="Normal 65 2 6 2 2 3" xfId="38814" xr:uid="{00000000-0005-0000-0000-000057950000}"/>
    <cellStyle name="Normal 65 2 6 2 2 4" xfId="38815" xr:uid="{00000000-0005-0000-0000-000058950000}"/>
    <cellStyle name="Normal 65 2 6 2 3" xfId="38816" xr:uid="{00000000-0005-0000-0000-000059950000}"/>
    <cellStyle name="Normal 65 2 6 2 3 2" xfId="38817" xr:uid="{00000000-0005-0000-0000-00005A950000}"/>
    <cellStyle name="Normal 65 2 6 2 3 3" xfId="38818" xr:uid="{00000000-0005-0000-0000-00005B950000}"/>
    <cellStyle name="Normal 65 2 6 2 4" xfId="38819" xr:uid="{00000000-0005-0000-0000-00005C950000}"/>
    <cellStyle name="Normal 65 2 6 2 5" xfId="38820" xr:uid="{00000000-0005-0000-0000-00005D950000}"/>
    <cellStyle name="Normal 65 2 6 2 6" xfId="38821" xr:uid="{00000000-0005-0000-0000-00005E950000}"/>
    <cellStyle name="Normal 65 2 6 3" xfId="38822" xr:uid="{00000000-0005-0000-0000-00005F950000}"/>
    <cellStyle name="Normal 65 2 6 3 2" xfId="38823" xr:uid="{00000000-0005-0000-0000-000060950000}"/>
    <cellStyle name="Normal 65 2 6 3 3" xfId="38824" xr:uid="{00000000-0005-0000-0000-000061950000}"/>
    <cellStyle name="Normal 65 2 6 3 4" xfId="38825" xr:uid="{00000000-0005-0000-0000-000062950000}"/>
    <cellStyle name="Normal 65 2 6 4" xfId="38826" xr:uid="{00000000-0005-0000-0000-000063950000}"/>
    <cellStyle name="Normal 65 2 6 4 2" xfId="38827" xr:uid="{00000000-0005-0000-0000-000064950000}"/>
    <cellStyle name="Normal 65 2 6 4 3" xfId="38828" xr:uid="{00000000-0005-0000-0000-000065950000}"/>
    <cellStyle name="Normal 65 2 6 4 4" xfId="38829" xr:uid="{00000000-0005-0000-0000-000066950000}"/>
    <cellStyle name="Normal 65 2 6 5" xfId="38830" xr:uid="{00000000-0005-0000-0000-000067950000}"/>
    <cellStyle name="Normal 65 2 6 5 2" xfId="38831" xr:uid="{00000000-0005-0000-0000-000068950000}"/>
    <cellStyle name="Normal 65 2 6 5 3" xfId="38832" xr:uid="{00000000-0005-0000-0000-000069950000}"/>
    <cellStyle name="Normal 65 2 6 6" xfId="38833" xr:uid="{00000000-0005-0000-0000-00006A950000}"/>
    <cellStyle name="Normal 65 2 6 7" xfId="38834" xr:uid="{00000000-0005-0000-0000-00006B950000}"/>
    <cellStyle name="Normal 65 2 6 8" xfId="38835" xr:uid="{00000000-0005-0000-0000-00006C950000}"/>
    <cellStyle name="Normal 65 2 7" xfId="38836" xr:uid="{00000000-0005-0000-0000-00006D950000}"/>
    <cellStyle name="Normal 65 2 7 2" xfId="38837" xr:uid="{00000000-0005-0000-0000-00006E950000}"/>
    <cellStyle name="Normal 65 2 7 2 2" xfId="38838" xr:uid="{00000000-0005-0000-0000-00006F950000}"/>
    <cellStyle name="Normal 65 2 7 2 3" xfId="38839" xr:uid="{00000000-0005-0000-0000-000070950000}"/>
    <cellStyle name="Normal 65 2 7 2 4" xfId="38840" xr:uid="{00000000-0005-0000-0000-000071950000}"/>
    <cellStyle name="Normal 65 2 7 3" xfId="38841" xr:uid="{00000000-0005-0000-0000-000072950000}"/>
    <cellStyle name="Normal 65 2 7 3 2" xfId="38842" xr:uid="{00000000-0005-0000-0000-000073950000}"/>
    <cellStyle name="Normal 65 2 7 3 3" xfId="38843" xr:uid="{00000000-0005-0000-0000-000074950000}"/>
    <cellStyle name="Normal 65 2 7 4" xfId="38844" xr:uid="{00000000-0005-0000-0000-000075950000}"/>
    <cellStyle name="Normal 65 2 7 5" xfId="38845" xr:uid="{00000000-0005-0000-0000-000076950000}"/>
    <cellStyle name="Normal 65 2 7 6" xfId="38846" xr:uid="{00000000-0005-0000-0000-000077950000}"/>
    <cellStyle name="Normal 65 2 8" xfId="38847" xr:uid="{00000000-0005-0000-0000-000078950000}"/>
    <cellStyle name="Normal 65 2 8 2" xfId="38848" xr:uid="{00000000-0005-0000-0000-000079950000}"/>
    <cellStyle name="Normal 65 2 8 3" xfId="38849" xr:uid="{00000000-0005-0000-0000-00007A950000}"/>
    <cellStyle name="Normal 65 2 8 4" xfId="38850" xr:uid="{00000000-0005-0000-0000-00007B950000}"/>
    <cellStyle name="Normal 65 2 9" xfId="38851" xr:uid="{00000000-0005-0000-0000-00007C950000}"/>
    <cellStyle name="Normal 65 2 9 2" xfId="38852" xr:uid="{00000000-0005-0000-0000-00007D950000}"/>
    <cellStyle name="Normal 65 2 9 3" xfId="38853" xr:uid="{00000000-0005-0000-0000-00007E950000}"/>
    <cellStyle name="Normal 65 2 9 4" xfId="38854" xr:uid="{00000000-0005-0000-0000-00007F950000}"/>
    <cellStyle name="Normal 65 3" xfId="925" xr:uid="{00000000-0005-0000-0000-000080950000}"/>
    <cellStyle name="Normal 66" xfId="299" xr:uid="{00000000-0005-0000-0000-000081950000}"/>
    <cellStyle name="Normal 66 2" xfId="524" xr:uid="{00000000-0005-0000-0000-000082950000}"/>
    <cellStyle name="Normal 66 2 2" xfId="38855" xr:uid="{00000000-0005-0000-0000-000083950000}"/>
    <cellStyle name="Normal 66 3" xfId="416" xr:uid="{00000000-0005-0000-0000-000084950000}"/>
    <cellStyle name="Normal 66 3 10" xfId="38856" xr:uid="{00000000-0005-0000-0000-000085950000}"/>
    <cellStyle name="Normal 66 3 11" xfId="38857" xr:uid="{00000000-0005-0000-0000-000086950000}"/>
    <cellStyle name="Normal 66 3 2" xfId="976" xr:uid="{00000000-0005-0000-0000-000087950000}"/>
    <cellStyle name="Normal 66 3 2 10" xfId="38858" xr:uid="{00000000-0005-0000-0000-000088950000}"/>
    <cellStyle name="Normal 66 3 2 2" xfId="1725" xr:uid="{00000000-0005-0000-0000-000089950000}"/>
    <cellStyle name="Normal 66 3 2 2 2" xfId="38859" xr:uid="{00000000-0005-0000-0000-00008A950000}"/>
    <cellStyle name="Normal 66 3 2 2 2 2" xfId="38860" xr:uid="{00000000-0005-0000-0000-00008B950000}"/>
    <cellStyle name="Normal 66 3 2 2 2 2 2" xfId="38861" xr:uid="{00000000-0005-0000-0000-00008C950000}"/>
    <cellStyle name="Normal 66 3 2 2 2 2 3" xfId="38862" xr:uid="{00000000-0005-0000-0000-00008D950000}"/>
    <cellStyle name="Normal 66 3 2 2 2 2 4" xfId="38863" xr:uid="{00000000-0005-0000-0000-00008E950000}"/>
    <cellStyle name="Normal 66 3 2 2 2 3" xfId="38864" xr:uid="{00000000-0005-0000-0000-00008F950000}"/>
    <cellStyle name="Normal 66 3 2 2 2 3 2" xfId="38865" xr:uid="{00000000-0005-0000-0000-000090950000}"/>
    <cellStyle name="Normal 66 3 2 2 2 3 3" xfId="38866" xr:uid="{00000000-0005-0000-0000-000091950000}"/>
    <cellStyle name="Normal 66 3 2 2 2 4" xfId="38867" xr:uid="{00000000-0005-0000-0000-000092950000}"/>
    <cellStyle name="Normal 66 3 2 2 2 5" xfId="38868" xr:uid="{00000000-0005-0000-0000-000093950000}"/>
    <cellStyle name="Normal 66 3 2 2 2 6" xfId="38869" xr:uid="{00000000-0005-0000-0000-000094950000}"/>
    <cellStyle name="Normal 66 3 2 2 3" xfId="38870" xr:uid="{00000000-0005-0000-0000-000095950000}"/>
    <cellStyle name="Normal 66 3 2 2 3 2" xfId="38871" xr:uid="{00000000-0005-0000-0000-000096950000}"/>
    <cellStyle name="Normal 66 3 2 2 3 3" xfId="38872" xr:uid="{00000000-0005-0000-0000-000097950000}"/>
    <cellStyle name="Normal 66 3 2 2 3 4" xfId="38873" xr:uid="{00000000-0005-0000-0000-000098950000}"/>
    <cellStyle name="Normal 66 3 2 2 4" xfId="38874" xr:uid="{00000000-0005-0000-0000-000099950000}"/>
    <cellStyle name="Normal 66 3 2 2 4 2" xfId="38875" xr:uid="{00000000-0005-0000-0000-00009A950000}"/>
    <cellStyle name="Normal 66 3 2 2 4 3" xfId="38876" xr:uid="{00000000-0005-0000-0000-00009B950000}"/>
    <cellStyle name="Normal 66 3 2 2 4 4" xfId="38877" xr:uid="{00000000-0005-0000-0000-00009C950000}"/>
    <cellStyle name="Normal 66 3 2 2 5" xfId="38878" xr:uid="{00000000-0005-0000-0000-00009D950000}"/>
    <cellStyle name="Normal 66 3 2 2 5 2" xfId="38879" xr:uid="{00000000-0005-0000-0000-00009E950000}"/>
    <cellStyle name="Normal 66 3 2 2 5 3" xfId="38880" xr:uid="{00000000-0005-0000-0000-00009F950000}"/>
    <cellStyle name="Normal 66 3 2 2 5 4" xfId="38881" xr:uid="{00000000-0005-0000-0000-0000A0950000}"/>
    <cellStyle name="Normal 66 3 2 2 6" xfId="38882" xr:uid="{00000000-0005-0000-0000-0000A1950000}"/>
    <cellStyle name="Normal 66 3 2 2 6 2" xfId="38883" xr:uid="{00000000-0005-0000-0000-0000A2950000}"/>
    <cellStyle name="Normal 66 3 2 2 6 3" xfId="38884" xr:uid="{00000000-0005-0000-0000-0000A3950000}"/>
    <cellStyle name="Normal 66 3 2 2 7" xfId="38885" xr:uid="{00000000-0005-0000-0000-0000A4950000}"/>
    <cellStyle name="Normal 66 3 2 2 8" xfId="38886" xr:uid="{00000000-0005-0000-0000-0000A5950000}"/>
    <cellStyle name="Normal 66 3 2 2 9" xfId="38887" xr:uid="{00000000-0005-0000-0000-0000A6950000}"/>
    <cellStyle name="Normal 66 3 2 3" xfId="38888" xr:uid="{00000000-0005-0000-0000-0000A7950000}"/>
    <cellStyle name="Normal 66 3 2 3 2" xfId="38889" xr:uid="{00000000-0005-0000-0000-0000A8950000}"/>
    <cellStyle name="Normal 66 3 2 3 2 2" xfId="38890" xr:uid="{00000000-0005-0000-0000-0000A9950000}"/>
    <cellStyle name="Normal 66 3 2 3 2 3" xfId="38891" xr:uid="{00000000-0005-0000-0000-0000AA950000}"/>
    <cellStyle name="Normal 66 3 2 3 2 4" xfId="38892" xr:uid="{00000000-0005-0000-0000-0000AB950000}"/>
    <cellStyle name="Normal 66 3 2 3 3" xfId="38893" xr:uid="{00000000-0005-0000-0000-0000AC950000}"/>
    <cellStyle name="Normal 66 3 2 3 3 2" xfId="38894" xr:uid="{00000000-0005-0000-0000-0000AD950000}"/>
    <cellStyle name="Normal 66 3 2 3 3 3" xfId="38895" xr:uid="{00000000-0005-0000-0000-0000AE950000}"/>
    <cellStyle name="Normal 66 3 2 3 4" xfId="38896" xr:uid="{00000000-0005-0000-0000-0000AF950000}"/>
    <cellStyle name="Normal 66 3 2 3 5" xfId="38897" xr:uid="{00000000-0005-0000-0000-0000B0950000}"/>
    <cellStyle name="Normal 66 3 2 3 6" xfId="38898" xr:uid="{00000000-0005-0000-0000-0000B1950000}"/>
    <cellStyle name="Normal 66 3 2 4" xfId="38899" xr:uid="{00000000-0005-0000-0000-0000B2950000}"/>
    <cellStyle name="Normal 66 3 2 4 2" xfId="38900" xr:uid="{00000000-0005-0000-0000-0000B3950000}"/>
    <cellStyle name="Normal 66 3 2 4 3" xfId="38901" xr:uid="{00000000-0005-0000-0000-0000B4950000}"/>
    <cellStyle name="Normal 66 3 2 4 4" xfId="38902" xr:uid="{00000000-0005-0000-0000-0000B5950000}"/>
    <cellStyle name="Normal 66 3 2 5" xfId="38903" xr:uid="{00000000-0005-0000-0000-0000B6950000}"/>
    <cellStyle name="Normal 66 3 2 5 2" xfId="38904" xr:uid="{00000000-0005-0000-0000-0000B7950000}"/>
    <cellStyle name="Normal 66 3 2 5 3" xfId="38905" xr:uid="{00000000-0005-0000-0000-0000B8950000}"/>
    <cellStyle name="Normal 66 3 2 5 4" xfId="38906" xr:uid="{00000000-0005-0000-0000-0000B9950000}"/>
    <cellStyle name="Normal 66 3 2 6" xfId="38907" xr:uid="{00000000-0005-0000-0000-0000BA950000}"/>
    <cellStyle name="Normal 66 3 2 6 2" xfId="38908" xr:uid="{00000000-0005-0000-0000-0000BB950000}"/>
    <cellStyle name="Normal 66 3 2 6 3" xfId="38909" xr:uid="{00000000-0005-0000-0000-0000BC950000}"/>
    <cellStyle name="Normal 66 3 2 6 4" xfId="38910" xr:uid="{00000000-0005-0000-0000-0000BD950000}"/>
    <cellStyle name="Normal 66 3 2 7" xfId="38911" xr:uid="{00000000-0005-0000-0000-0000BE950000}"/>
    <cellStyle name="Normal 66 3 2 7 2" xfId="38912" xr:uid="{00000000-0005-0000-0000-0000BF950000}"/>
    <cellStyle name="Normal 66 3 2 7 3" xfId="38913" xr:uid="{00000000-0005-0000-0000-0000C0950000}"/>
    <cellStyle name="Normal 66 3 2 8" xfId="38914" xr:uid="{00000000-0005-0000-0000-0000C1950000}"/>
    <cellStyle name="Normal 66 3 2 9" xfId="38915" xr:uid="{00000000-0005-0000-0000-0000C2950000}"/>
    <cellStyle name="Normal 66 3 3" xfId="1724" xr:uid="{00000000-0005-0000-0000-0000C3950000}"/>
    <cellStyle name="Normal 66 3 3 2" xfId="38916" xr:uid="{00000000-0005-0000-0000-0000C4950000}"/>
    <cellStyle name="Normal 66 3 3 2 2" xfId="38917" xr:uid="{00000000-0005-0000-0000-0000C5950000}"/>
    <cellStyle name="Normal 66 3 3 2 2 2" xfId="38918" xr:uid="{00000000-0005-0000-0000-0000C6950000}"/>
    <cellStyle name="Normal 66 3 3 2 2 3" xfId="38919" xr:uid="{00000000-0005-0000-0000-0000C7950000}"/>
    <cellStyle name="Normal 66 3 3 2 2 4" xfId="38920" xr:uid="{00000000-0005-0000-0000-0000C8950000}"/>
    <cellStyle name="Normal 66 3 3 2 3" xfId="38921" xr:uid="{00000000-0005-0000-0000-0000C9950000}"/>
    <cellStyle name="Normal 66 3 3 2 3 2" xfId="38922" xr:uid="{00000000-0005-0000-0000-0000CA950000}"/>
    <cellStyle name="Normal 66 3 3 2 3 3" xfId="38923" xr:uid="{00000000-0005-0000-0000-0000CB950000}"/>
    <cellStyle name="Normal 66 3 3 2 4" xfId="38924" xr:uid="{00000000-0005-0000-0000-0000CC950000}"/>
    <cellStyle name="Normal 66 3 3 2 5" xfId="38925" xr:uid="{00000000-0005-0000-0000-0000CD950000}"/>
    <cellStyle name="Normal 66 3 3 2 6" xfId="38926" xr:uid="{00000000-0005-0000-0000-0000CE950000}"/>
    <cellStyle name="Normal 66 3 3 3" xfId="38927" xr:uid="{00000000-0005-0000-0000-0000CF950000}"/>
    <cellStyle name="Normal 66 3 3 3 2" xfId="38928" xr:uid="{00000000-0005-0000-0000-0000D0950000}"/>
    <cellStyle name="Normal 66 3 3 3 3" xfId="38929" xr:uid="{00000000-0005-0000-0000-0000D1950000}"/>
    <cellStyle name="Normal 66 3 3 3 4" xfId="38930" xr:uid="{00000000-0005-0000-0000-0000D2950000}"/>
    <cellStyle name="Normal 66 3 3 4" xfId="38931" xr:uid="{00000000-0005-0000-0000-0000D3950000}"/>
    <cellStyle name="Normal 66 3 3 4 2" xfId="38932" xr:uid="{00000000-0005-0000-0000-0000D4950000}"/>
    <cellStyle name="Normal 66 3 3 4 3" xfId="38933" xr:uid="{00000000-0005-0000-0000-0000D5950000}"/>
    <cellStyle name="Normal 66 3 3 4 4" xfId="38934" xr:uid="{00000000-0005-0000-0000-0000D6950000}"/>
    <cellStyle name="Normal 66 3 3 5" xfId="38935" xr:uid="{00000000-0005-0000-0000-0000D7950000}"/>
    <cellStyle name="Normal 66 3 3 5 2" xfId="38936" xr:uid="{00000000-0005-0000-0000-0000D8950000}"/>
    <cellStyle name="Normal 66 3 3 5 3" xfId="38937" xr:uid="{00000000-0005-0000-0000-0000D9950000}"/>
    <cellStyle name="Normal 66 3 3 5 4" xfId="38938" xr:uid="{00000000-0005-0000-0000-0000DA950000}"/>
    <cellStyle name="Normal 66 3 3 6" xfId="38939" xr:uid="{00000000-0005-0000-0000-0000DB950000}"/>
    <cellStyle name="Normal 66 3 3 6 2" xfId="38940" xr:uid="{00000000-0005-0000-0000-0000DC950000}"/>
    <cellStyle name="Normal 66 3 3 6 3" xfId="38941" xr:uid="{00000000-0005-0000-0000-0000DD950000}"/>
    <cellStyle name="Normal 66 3 3 7" xfId="38942" xr:uid="{00000000-0005-0000-0000-0000DE950000}"/>
    <cellStyle name="Normal 66 3 3 8" xfId="38943" xr:uid="{00000000-0005-0000-0000-0000DF950000}"/>
    <cellStyle name="Normal 66 3 3 9" xfId="38944" xr:uid="{00000000-0005-0000-0000-0000E0950000}"/>
    <cellStyle name="Normal 66 3 4" xfId="38945" xr:uid="{00000000-0005-0000-0000-0000E1950000}"/>
    <cellStyle name="Normal 66 3 4 2" xfId="38946" xr:uid="{00000000-0005-0000-0000-0000E2950000}"/>
    <cellStyle name="Normal 66 3 4 2 2" xfId="38947" xr:uid="{00000000-0005-0000-0000-0000E3950000}"/>
    <cellStyle name="Normal 66 3 4 2 3" xfId="38948" xr:uid="{00000000-0005-0000-0000-0000E4950000}"/>
    <cellStyle name="Normal 66 3 4 2 4" xfId="38949" xr:uid="{00000000-0005-0000-0000-0000E5950000}"/>
    <cellStyle name="Normal 66 3 4 3" xfId="38950" xr:uid="{00000000-0005-0000-0000-0000E6950000}"/>
    <cellStyle name="Normal 66 3 4 3 2" xfId="38951" xr:uid="{00000000-0005-0000-0000-0000E7950000}"/>
    <cellStyle name="Normal 66 3 4 3 3" xfId="38952" xr:uid="{00000000-0005-0000-0000-0000E8950000}"/>
    <cellStyle name="Normal 66 3 4 4" xfId="38953" xr:uid="{00000000-0005-0000-0000-0000E9950000}"/>
    <cellStyle name="Normal 66 3 4 5" xfId="38954" xr:uid="{00000000-0005-0000-0000-0000EA950000}"/>
    <cellStyle name="Normal 66 3 4 6" xfId="38955" xr:uid="{00000000-0005-0000-0000-0000EB950000}"/>
    <cellStyle name="Normal 66 3 5" xfId="38956" xr:uid="{00000000-0005-0000-0000-0000EC950000}"/>
    <cellStyle name="Normal 66 3 5 2" xfId="38957" xr:uid="{00000000-0005-0000-0000-0000ED950000}"/>
    <cellStyle name="Normal 66 3 5 3" xfId="38958" xr:uid="{00000000-0005-0000-0000-0000EE950000}"/>
    <cellStyle name="Normal 66 3 5 4" xfId="38959" xr:uid="{00000000-0005-0000-0000-0000EF950000}"/>
    <cellStyle name="Normal 66 3 6" xfId="38960" xr:uid="{00000000-0005-0000-0000-0000F0950000}"/>
    <cellStyle name="Normal 66 3 6 2" xfId="38961" xr:uid="{00000000-0005-0000-0000-0000F1950000}"/>
    <cellStyle name="Normal 66 3 6 3" xfId="38962" xr:uid="{00000000-0005-0000-0000-0000F2950000}"/>
    <cellStyle name="Normal 66 3 6 4" xfId="38963" xr:uid="{00000000-0005-0000-0000-0000F3950000}"/>
    <cellStyle name="Normal 66 3 7" xfId="38964" xr:uid="{00000000-0005-0000-0000-0000F4950000}"/>
    <cellStyle name="Normal 66 3 7 2" xfId="38965" xr:uid="{00000000-0005-0000-0000-0000F5950000}"/>
    <cellStyle name="Normal 66 3 7 3" xfId="38966" xr:uid="{00000000-0005-0000-0000-0000F6950000}"/>
    <cellStyle name="Normal 66 3 7 4" xfId="38967" xr:uid="{00000000-0005-0000-0000-0000F7950000}"/>
    <cellStyle name="Normal 66 3 8" xfId="38968" xr:uid="{00000000-0005-0000-0000-0000F8950000}"/>
    <cellStyle name="Normal 66 3 8 2" xfId="38969" xr:uid="{00000000-0005-0000-0000-0000F9950000}"/>
    <cellStyle name="Normal 66 3 8 3" xfId="38970" xr:uid="{00000000-0005-0000-0000-0000FA950000}"/>
    <cellStyle name="Normal 66 3 9" xfId="38971" xr:uid="{00000000-0005-0000-0000-0000FB950000}"/>
    <cellStyle name="Normal 66 4" xfId="623" xr:uid="{00000000-0005-0000-0000-0000FC950000}"/>
    <cellStyle name="Normal 66 4 10" xfId="38972" xr:uid="{00000000-0005-0000-0000-0000FD950000}"/>
    <cellStyle name="Normal 66 4 11" xfId="38973" xr:uid="{00000000-0005-0000-0000-0000FE950000}"/>
    <cellStyle name="Normal 66 4 2" xfId="1089" xr:uid="{00000000-0005-0000-0000-0000FF950000}"/>
    <cellStyle name="Normal 66 4 2 10" xfId="38974" xr:uid="{00000000-0005-0000-0000-000000960000}"/>
    <cellStyle name="Normal 66 4 2 2" xfId="1727" xr:uid="{00000000-0005-0000-0000-000001960000}"/>
    <cellStyle name="Normal 66 4 2 2 2" xfId="38975" xr:uid="{00000000-0005-0000-0000-000002960000}"/>
    <cellStyle name="Normal 66 4 2 2 2 2" xfId="38976" xr:uid="{00000000-0005-0000-0000-000003960000}"/>
    <cellStyle name="Normal 66 4 2 2 2 2 2" xfId="38977" xr:uid="{00000000-0005-0000-0000-000004960000}"/>
    <cellStyle name="Normal 66 4 2 2 2 2 3" xfId="38978" xr:uid="{00000000-0005-0000-0000-000005960000}"/>
    <cellStyle name="Normal 66 4 2 2 2 2 4" xfId="38979" xr:uid="{00000000-0005-0000-0000-000006960000}"/>
    <cellStyle name="Normal 66 4 2 2 2 3" xfId="38980" xr:uid="{00000000-0005-0000-0000-000007960000}"/>
    <cellStyle name="Normal 66 4 2 2 2 3 2" xfId="38981" xr:uid="{00000000-0005-0000-0000-000008960000}"/>
    <cellStyle name="Normal 66 4 2 2 2 3 3" xfId="38982" xr:uid="{00000000-0005-0000-0000-000009960000}"/>
    <cellStyle name="Normal 66 4 2 2 2 4" xfId="38983" xr:uid="{00000000-0005-0000-0000-00000A960000}"/>
    <cellStyle name="Normal 66 4 2 2 2 5" xfId="38984" xr:uid="{00000000-0005-0000-0000-00000B960000}"/>
    <cellStyle name="Normal 66 4 2 2 2 6" xfId="38985" xr:uid="{00000000-0005-0000-0000-00000C960000}"/>
    <cellStyle name="Normal 66 4 2 2 3" xfId="38986" xr:uid="{00000000-0005-0000-0000-00000D960000}"/>
    <cellStyle name="Normal 66 4 2 2 3 2" xfId="38987" xr:uid="{00000000-0005-0000-0000-00000E960000}"/>
    <cellStyle name="Normal 66 4 2 2 3 3" xfId="38988" xr:uid="{00000000-0005-0000-0000-00000F960000}"/>
    <cellStyle name="Normal 66 4 2 2 3 4" xfId="38989" xr:uid="{00000000-0005-0000-0000-000010960000}"/>
    <cellStyle name="Normal 66 4 2 2 4" xfId="38990" xr:uid="{00000000-0005-0000-0000-000011960000}"/>
    <cellStyle name="Normal 66 4 2 2 4 2" xfId="38991" xr:uid="{00000000-0005-0000-0000-000012960000}"/>
    <cellStyle name="Normal 66 4 2 2 4 3" xfId="38992" xr:uid="{00000000-0005-0000-0000-000013960000}"/>
    <cellStyle name="Normal 66 4 2 2 4 4" xfId="38993" xr:uid="{00000000-0005-0000-0000-000014960000}"/>
    <cellStyle name="Normal 66 4 2 2 5" xfId="38994" xr:uid="{00000000-0005-0000-0000-000015960000}"/>
    <cellStyle name="Normal 66 4 2 2 5 2" xfId="38995" xr:uid="{00000000-0005-0000-0000-000016960000}"/>
    <cellStyle name="Normal 66 4 2 2 5 3" xfId="38996" xr:uid="{00000000-0005-0000-0000-000017960000}"/>
    <cellStyle name="Normal 66 4 2 2 5 4" xfId="38997" xr:uid="{00000000-0005-0000-0000-000018960000}"/>
    <cellStyle name="Normal 66 4 2 2 6" xfId="38998" xr:uid="{00000000-0005-0000-0000-000019960000}"/>
    <cellStyle name="Normal 66 4 2 2 6 2" xfId="38999" xr:uid="{00000000-0005-0000-0000-00001A960000}"/>
    <cellStyle name="Normal 66 4 2 2 6 3" xfId="39000" xr:uid="{00000000-0005-0000-0000-00001B960000}"/>
    <cellStyle name="Normal 66 4 2 2 7" xfId="39001" xr:uid="{00000000-0005-0000-0000-00001C960000}"/>
    <cellStyle name="Normal 66 4 2 2 8" xfId="39002" xr:uid="{00000000-0005-0000-0000-00001D960000}"/>
    <cellStyle name="Normal 66 4 2 2 9" xfId="39003" xr:uid="{00000000-0005-0000-0000-00001E960000}"/>
    <cellStyle name="Normal 66 4 2 3" xfId="39004" xr:uid="{00000000-0005-0000-0000-00001F960000}"/>
    <cellStyle name="Normal 66 4 2 3 2" xfId="39005" xr:uid="{00000000-0005-0000-0000-000020960000}"/>
    <cellStyle name="Normal 66 4 2 3 2 2" xfId="39006" xr:uid="{00000000-0005-0000-0000-000021960000}"/>
    <cellStyle name="Normal 66 4 2 3 2 3" xfId="39007" xr:uid="{00000000-0005-0000-0000-000022960000}"/>
    <cellStyle name="Normal 66 4 2 3 2 4" xfId="39008" xr:uid="{00000000-0005-0000-0000-000023960000}"/>
    <cellStyle name="Normal 66 4 2 3 3" xfId="39009" xr:uid="{00000000-0005-0000-0000-000024960000}"/>
    <cellStyle name="Normal 66 4 2 3 3 2" xfId="39010" xr:uid="{00000000-0005-0000-0000-000025960000}"/>
    <cellStyle name="Normal 66 4 2 3 3 3" xfId="39011" xr:uid="{00000000-0005-0000-0000-000026960000}"/>
    <cellStyle name="Normal 66 4 2 3 4" xfId="39012" xr:uid="{00000000-0005-0000-0000-000027960000}"/>
    <cellStyle name="Normal 66 4 2 3 5" xfId="39013" xr:uid="{00000000-0005-0000-0000-000028960000}"/>
    <cellStyle name="Normal 66 4 2 3 6" xfId="39014" xr:uid="{00000000-0005-0000-0000-000029960000}"/>
    <cellStyle name="Normal 66 4 2 4" xfId="39015" xr:uid="{00000000-0005-0000-0000-00002A960000}"/>
    <cellStyle name="Normal 66 4 2 4 2" xfId="39016" xr:uid="{00000000-0005-0000-0000-00002B960000}"/>
    <cellStyle name="Normal 66 4 2 4 3" xfId="39017" xr:uid="{00000000-0005-0000-0000-00002C960000}"/>
    <cellStyle name="Normal 66 4 2 4 4" xfId="39018" xr:uid="{00000000-0005-0000-0000-00002D960000}"/>
    <cellStyle name="Normal 66 4 2 5" xfId="39019" xr:uid="{00000000-0005-0000-0000-00002E960000}"/>
    <cellStyle name="Normal 66 4 2 5 2" xfId="39020" xr:uid="{00000000-0005-0000-0000-00002F960000}"/>
    <cellStyle name="Normal 66 4 2 5 3" xfId="39021" xr:uid="{00000000-0005-0000-0000-000030960000}"/>
    <cellStyle name="Normal 66 4 2 5 4" xfId="39022" xr:uid="{00000000-0005-0000-0000-000031960000}"/>
    <cellStyle name="Normal 66 4 2 6" xfId="39023" xr:uid="{00000000-0005-0000-0000-000032960000}"/>
    <cellStyle name="Normal 66 4 2 6 2" xfId="39024" xr:uid="{00000000-0005-0000-0000-000033960000}"/>
    <cellStyle name="Normal 66 4 2 6 3" xfId="39025" xr:uid="{00000000-0005-0000-0000-000034960000}"/>
    <cellStyle name="Normal 66 4 2 6 4" xfId="39026" xr:uid="{00000000-0005-0000-0000-000035960000}"/>
    <cellStyle name="Normal 66 4 2 7" xfId="39027" xr:uid="{00000000-0005-0000-0000-000036960000}"/>
    <cellStyle name="Normal 66 4 2 7 2" xfId="39028" xr:uid="{00000000-0005-0000-0000-000037960000}"/>
    <cellStyle name="Normal 66 4 2 7 3" xfId="39029" xr:uid="{00000000-0005-0000-0000-000038960000}"/>
    <cellStyle name="Normal 66 4 2 8" xfId="39030" xr:uid="{00000000-0005-0000-0000-000039960000}"/>
    <cellStyle name="Normal 66 4 2 9" xfId="39031" xr:uid="{00000000-0005-0000-0000-00003A960000}"/>
    <cellStyle name="Normal 66 4 3" xfId="1726" xr:uid="{00000000-0005-0000-0000-00003B960000}"/>
    <cellStyle name="Normal 66 4 3 2" xfId="39032" xr:uid="{00000000-0005-0000-0000-00003C960000}"/>
    <cellStyle name="Normal 66 4 3 2 2" xfId="39033" xr:uid="{00000000-0005-0000-0000-00003D960000}"/>
    <cellStyle name="Normal 66 4 3 2 2 2" xfId="39034" xr:uid="{00000000-0005-0000-0000-00003E960000}"/>
    <cellStyle name="Normal 66 4 3 2 2 3" xfId="39035" xr:uid="{00000000-0005-0000-0000-00003F960000}"/>
    <cellStyle name="Normal 66 4 3 2 2 4" xfId="39036" xr:uid="{00000000-0005-0000-0000-000040960000}"/>
    <cellStyle name="Normal 66 4 3 2 3" xfId="39037" xr:uid="{00000000-0005-0000-0000-000041960000}"/>
    <cellStyle name="Normal 66 4 3 2 3 2" xfId="39038" xr:uid="{00000000-0005-0000-0000-000042960000}"/>
    <cellStyle name="Normal 66 4 3 2 3 3" xfId="39039" xr:uid="{00000000-0005-0000-0000-000043960000}"/>
    <cellStyle name="Normal 66 4 3 2 4" xfId="39040" xr:uid="{00000000-0005-0000-0000-000044960000}"/>
    <cellStyle name="Normal 66 4 3 2 5" xfId="39041" xr:uid="{00000000-0005-0000-0000-000045960000}"/>
    <cellStyle name="Normal 66 4 3 2 6" xfId="39042" xr:uid="{00000000-0005-0000-0000-000046960000}"/>
    <cellStyle name="Normal 66 4 3 3" xfId="39043" xr:uid="{00000000-0005-0000-0000-000047960000}"/>
    <cellStyle name="Normal 66 4 3 3 2" xfId="39044" xr:uid="{00000000-0005-0000-0000-000048960000}"/>
    <cellStyle name="Normal 66 4 3 3 3" xfId="39045" xr:uid="{00000000-0005-0000-0000-000049960000}"/>
    <cellStyle name="Normal 66 4 3 3 4" xfId="39046" xr:uid="{00000000-0005-0000-0000-00004A960000}"/>
    <cellStyle name="Normal 66 4 3 4" xfId="39047" xr:uid="{00000000-0005-0000-0000-00004B960000}"/>
    <cellStyle name="Normal 66 4 3 4 2" xfId="39048" xr:uid="{00000000-0005-0000-0000-00004C960000}"/>
    <cellStyle name="Normal 66 4 3 4 3" xfId="39049" xr:uid="{00000000-0005-0000-0000-00004D960000}"/>
    <cellStyle name="Normal 66 4 3 4 4" xfId="39050" xr:uid="{00000000-0005-0000-0000-00004E960000}"/>
    <cellStyle name="Normal 66 4 3 5" xfId="39051" xr:uid="{00000000-0005-0000-0000-00004F960000}"/>
    <cellStyle name="Normal 66 4 3 5 2" xfId="39052" xr:uid="{00000000-0005-0000-0000-000050960000}"/>
    <cellStyle name="Normal 66 4 3 5 3" xfId="39053" xr:uid="{00000000-0005-0000-0000-000051960000}"/>
    <cellStyle name="Normal 66 4 3 5 4" xfId="39054" xr:uid="{00000000-0005-0000-0000-000052960000}"/>
    <cellStyle name="Normal 66 4 3 6" xfId="39055" xr:uid="{00000000-0005-0000-0000-000053960000}"/>
    <cellStyle name="Normal 66 4 3 6 2" xfId="39056" xr:uid="{00000000-0005-0000-0000-000054960000}"/>
    <cellStyle name="Normal 66 4 3 6 3" xfId="39057" xr:uid="{00000000-0005-0000-0000-000055960000}"/>
    <cellStyle name="Normal 66 4 3 7" xfId="39058" xr:uid="{00000000-0005-0000-0000-000056960000}"/>
    <cellStyle name="Normal 66 4 3 8" xfId="39059" xr:uid="{00000000-0005-0000-0000-000057960000}"/>
    <cellStyle name="Normal 66 4 3 9" xfId="39060" xr:uid="{00000000-0005-0000-0000-000058960000}"/>
    <cellStyle name="Normal 66 4 4" xfId="39061" xr:uid="{00000000-0005-0000-0000-000059960000}"/>
    <cellStyle name="Normal 66 4 4 2" xfId="39062" xr:uid="{00000000-0005-0000-0000-00005A960000}"/>
    <cellStyle name="Normal 66 4 4 2 2" xfId="39063" xr:uid="{00000000-0005-0000-0000-00005B960000}"/>
    <cellStyle name="Normal 66 4 4 2 3" xfId="39064" xr:uid="{00000000-0005-0000-0000-00005C960000}"/>
    <cellStyle name="Normal 66 4 4 2 4" xfId="39065" xr:uid="{00000000-0005-0000-0000-00005D960000}"/>
    <cellStyle name="Normal 66 4 4 3" xfId="39066" xr:uid="{00000000-0005-0000-0000-00005E960000}"/>
    <cellStyle name="Normal 66 4 4 3 2" xfId="39067" xr:uid="{00000000-0005-0000-0000-00005F960000}"/>
    <cellStyle name="Normal 66 4 4 3 3" xfId="39068" xr:uid="{00000000-0005-0000-0000-000060960000}"/>
    <cellStyle name="Normal 66 4 4 4" xfId="39069" xr:uid="{00000000-0005-0000-0000-000061960000}"/>
    <cellStyle name="Normal 66 4 4 5" xfId="39070" xr:uid="{00000000-0005-0000-0000-000062960000}"/>
    <cellStyle name="Normal 66 4 4 6" xfId="39071" xr:uid="{00000000-0005-0000-0000-000063960000}"/>
    <cellStyle name="Normal 66 4 5" xfId="39072" xr:uid="{00000000-0005-0000-0000-000064960000}"/>
    <cellStyle name="Normal 66 4 5 2" xfId="39073" xr:uid="{00000000-0005-0000-0000-000065960000}"/>
    <cellStyle name="Normal 66 4 5 3" xfId="39074" xr:uid="{00000000-0005-0000-0000-000066960000}"/>
    <cellStyle name="Normal 66 4 5 4" xfId="39075" xr:uid="{00000000-0005-0000-0000-000067960000}"/>
    <cellStyle name="Normal 66 4 6" xfId="39076" xr:uid="{00000000-0005-0000-0000-000068960000}"/>
    <cellStyle name="Normal 66 4 6 2" xfId="39077" xr:uid="{00000000-0005-0000-0000-000069960000}"/>
    <cellStyle name="Normal 66 4 6 3" xfId="39078" xr:uid="{00000000-0005-0000-0000-00006A960000}"/>
    <cellStyle name="Normal 66 4 6 4" xfId="39079" xr:uid="{00000000-0005-0000-0000-00006B960000}"/>
    <cellStyle name="Normal 66 4 7" xfId="39080" xr:uid="{00000000-0005-0000-0000-00006C960000}"/>
    <cellStyle name="Normal 66 4 7 2" xfId="39081" xr:uid="{00000000-0005-0000-0000-00006D960000}"/>
    <cellStyle name="Normal 66 4 7 3" xfId="39082" xr:uid="{00000000-0005-0000-0000-00006E960000}"/>
    <cellStyle name="Normal 66 4 7 4" xfId="39083" xr:uid="{00000000-0005-0000-0000-00006F960000}"/>
    <cellStyle name="Normal 66 4 8" xfId="39084" xr:uid="{00000000-0005-0000-0000-000070960000}"/>
    <cellStyle name="Normal 66 4 8 2" xfId="39085" xr:uid="{00000000-0005-0000-0000-000071960000}"/>
    <cellStyle name="Normal 66 4 8 3" xfId="39086" xr:uid="{00000000-0005-0000-0000-000072960000}"/>
    <cellStyle name="Normal 66 4 9" xfId="39087" xr:uid="{00000000-0005-0000-0000-000073960000}"/>
    <cellStyle name="Normal 66 5" xfId="774" xr:uid="{00000000-0005-0000-0000-000074960000}"/>
    <cellStyle name="Normal 66 5 10" xfId="39088" xr:uid="{00000000-0005-0000-0000-000075960000}"/>
    <cellStyle name="Normal 66 5 2" xfId="1728" xr:uid="{00000000-0005-0000-0000-000076960000}"/>
    <cellStyle name="Normal 66 5 2 2" xfId="39089" xr:uid="{00000000-0005-0000-0000-000077960000}"/>
    <cellStyle name="Normal 66 5 2 2 2" xfId="39090" xr:uid="{00000000-0005-0000-0000-000078960000}"/>
    <cellStyle name="Normal 66 5 2 2 2 2" xfId="39091" xr:uid="{00000000-0005-0000-0000-000079960000}"/>
    <cellStyle name="Normal 66 5 2 2 2 3" xfId="39092" xr:uid="{00000000-0005-0000-0000-00007A960000}"/>
    <cellStyle name="Normal 66 5 2 2 2 4" xfId="39093" xr:uid="{00000000-0005-0000-0000-00007B960000}"/>
    <cellStyle name="Normal 66 5 2 2 3" xfId="39094" xr:uid="{00000000-0005-0000-0000-00007C960000}"/>
    <cellStyle name="Normal 66 5 2 2 3 2" xfId="39095" xr:uid="{00000000-0005-0000-0000-00007D960000}"/>
    <cellStyle name="Normal 66 5 2 2 3 3" xfId="39096" xr:uid="{00000000-0005-0000-0000-00007E960000}"/>
    <cellStyle name="Normal 66 5 2 2 4" xfId="39097" xr:uid="{00000000-0005-0000-0000-00007F960000}"/>
    <cellStyle name="Normal 66 5 2 2 5" xfId="39098" xr:uid="{00000000-0005-0000-0000-000080960000}"/>
    <cellStyle name="Normal 66 5 2 2 6" xfId="39099" xr:uid="{00000000-0005-0000-0000-000081960000}"/>
    <cellStyle name="Normal 66 5 2 3" xfId="39100" xr:uid="{00000000-0005-0000-0000-000082960000}"/>
    <cellStyle name="Normal 66 5 2 3 2" xfId="39101" xr:uid="{00000000-0005-0000-0000-000083960000}"/>
    <cellStyle name="Normal 66 5 2 3 3" xfId="39102" xr:uid="{00000000-0005-0000-0000-000084960000}"/>
    <cellStyle name="Normal 66 5 2 3 4" xfId="39103" xr:uid="{00000000-0005-0000-0000-000085960000}"/>
    <cellStyle name="Normal 66 5 2 4" xfId="39104" xr:uid="{00000000-0005-0000-0000-000086960000}"/>
    <cellStyle name="Normal 66 5 2 4 2" xfId="39105" xr:uid="{00000000-0005-0000-0000-000087960000}"/>
    <cellStyle name="Normal 66 5 2 4 3" xfId="39106" xr:uid="{00000000-0005-0000-0000-000088960000}"/>
    <cellStyle name="Normal 66 5 2 4 4" xfId="39107" xr:uid="{00000000-0005-0000-0000-000089960000}"/>
    <cellStyle name="Normal 66 5 2 5" xfId="39108" xr:uid="{00000000-0005-0000-0000-00008A960000}"/>
    <cellStyle name="Normal 66 5 2 5 2" xfId="39109" xr:uid="{00000000-0005-0000-0000-00008B960000}"/>
    <cellStyle name="Normal 66 5 2 5 3" xfId="39110" xr:uid="{00000000-0005-0000-0000-00008C960000}"/>
    <cellStyle name="Normal 66 5 2 5 4" xfId="39111" xr:uid="{00000000-0005-0000-0000-00008D960000}"/>
    <cellStyle name="Normal 66 5 2 6" xfId="39112" xr:uid="{00000000-0005-0000-0000-00008E960000}"/>
    <cellStyle name="Normal 66 5 2 6 2" xfId="39113" xr:uid="{00000000-0005-0000-0000-00008F960000}"/>
    <cellStyle name="Normal 66 5 2 6 3" xfId="39114" xr:uid="{00000000-0005-0000-0000-000090960000}"/>
    <cellStyle name="Normal 66 5 2 7" xfId="39115" xr:uid="{00000000-0005-0000-0000-000091960000}"/>
    <cellStyle name="Normal 66 5 2 8" xfId="39116" xr:uid="{00000000-0005-0000-0000-000092960000}"/>
    <cellStyle name="Normal 66 5 2 9" xfId="39117" xr:uid="{00000000-0005-0000-0000-000093960000}"/>
    <cellStyle name="Normal 66 5 3" xfId="39118" xr:uid="{00000000-0005-0000-0000-000094960000}"/>
    <cellStyle name="Normal 66 5 3 2" xfId="39119" xr:uid="{00000000-0005-0000-0000-000095960000}"/>
    <cellStyle name="Normal 66 5 3 2 2" xfId="39120" xr:uid="{00000000-0005-0000-0000-000096960000}"/>
    <cellStyle name="Normal 66 5 3 2 3" xfId="39121" xr:uid="{00000000-0005-0000-0000-000097960000}"/>
    <cellStyle name="Normal 66 5 3 2 4" xfId="39122" xr:uid="{00000000-0005-0000-0000-000098960000}"/>
    <cellStyle name="Normal 66 5 3 3" xfId="39123" xr:uid="{00000000-0005-0000-0000-000099960000}"/>
    <cellStyle name="Normal 66 5 3 3 2" xfId="39124" xr:uid="{00000000-0005-0000-0000-00009A960000}"/>
    <cellStyle name="Normal 66 5 3 3 3" xfId="39125" xr:uid="{00000000-0005-0000-0000-00009B960000}"/>
    <cellStyle name="Normal 66 5 3 4" xfId="39126" xr:uid="{00000000-0005-0000-0000-00009C960000}"/>
    <cellStyle name="Normal 66 5 3 5" xfId="39127" xr:uid="{00000000-0005-0000-0000-00009D960000}"/>
    <cellStyle name="Normal 66 5 3 6" xfId="39128" xr:uid="{00000000-0005-0000-0000-00009E960000}"/>
    <cellStyle name="Normal 66 5 4" xfId="39129" xr:uid="{00000000-0005-0000-0000-00009F960000}"/>
    <cellStyle name="Normal 66 5 4 2" xfId="39130" xr:uid="{00000000-0005-0000-0000-0000A0960000}"/>
    <cellStyle name="Normal 66 5 4 3" xfId="39131" xr:uid="{00000000-0005-0000-0000-0000A1960000}"/>
    <cellStyle name="Normal 66 5 4 4" xfId="39132" xr:uid="{00000000-0005-0000-0000-0000A2960000}"/>
    <cellStyle name="Normal 66 5 5" xfId="39133" xr:uid="{00000000-0005-0000-0000-0000A3960000}"/>
    <cellStyle name="Normal 66 5 5 2" xfId="39134" xr:uid="{00000000-0005-0000-0000-0000A4960000}"/>
    <cellStyle name="Normal 66 5 5 3" xfId="39135" xr:uid="{00000000-0005-0000-0000-0000A5960000}"/>
    <cellStyle name="Normal 66 5 5 4" xfId="39136" xr:uid="{00000000-0005-0000-0000-0000A6960000}"/>
    <cellStyle name="Normal 66 5 6" xfId="39137" xr:uid="{00000000-0005-0000-0000-0000A7960000}"/>
    <cellStyle name="Normal 66 5 6 2" xfId="39138" xr:uid="{00000000-0005-0000-0000-0000A8960000}"/>
    <cellStyle name="Normal 66 5 6 3" xfId="39139" xr:uid="{00000000-0005-0000-0000-0000A9960000}"/>
    <cellStyle name="Normal 66 5 6 4" xfId="39140" xr:uid="{00000000-0005-0000-0000-0000AA960000}"/>
    <cellStyle name="Normal 66 5 7" xfId="39141" xr:uid="{00000000-0005-0000-0000-0000AB960000}"/>
    <cellStyle name="Normal 66 5 7 2" xfId="39142" xr:uid="{00000000-0005-0000-0000-0000AC960000}"/>
    <cellStyle name="Normal 66 5 7 3" xfId="39143" xr:uid="{00000000-0005-0000-0000-0000AD960000}"/>
    <cellStyle name="Normal 66 5 8" xfId="39144" xr:uid="{00000000-0005-0000-0000-0000AE960000}"/>
    <cellStyle name="Normal 66 5 9" xfId="39145" xr:uid="{00000000-0005-0000-0000-0000AF960000}"/>
    <cellStyle name="Normal 66 6" xfId="39146" xr:uid="{00000000-0005-0000-0000-0000B0960000}"/>
    <cellStyle name="Normal 66 6 2" xfId="39147" xr:uid="{00000000-0005-0000-0000-0000B1960000}"/>
    <cellStyle name="Normal 66 6 2 2" xfId="39148" xr:uid="{00000000-0005-0000-0000-0000B2960000}"/>
    <cellStyle name="Normal 66 6 2 2 2" xfId="39149" xr:uid="{00000000-0005-0000-0000-0000B3960000}"/>
    <cellStyle name="Normal 66 6 2 2 3" xfId="39150" xr:uid="{00000000-0005-0000-0000-0000B4960000}"/>
    <cellStyle name="Normal 66 6 2 2 4" xfId="39151" xr:uid="{00000000-0005-0000-0000-0000B5960000}"/>
    <cellStyle name="Normal 66 6 2 3" xfId="39152" xr:uid="{00000000-0005-0000-0000-0000B6960000}"/>
    <cellStyle name="Normal 66 6 2 3 2" xfId="39153" xr:uid="{00000000-0005-0000-0000-0000B7960000}"/>
    <cellStyle name="Normal 66 6 2 3 3" xfId="39154" xr:uid="{00000000-0005-0000-0000-0000B8960000}"/>
    <cellStyle name="Normal 66 6 2 4" xfId="39155" xr:uid="{00000000-0005-0000-0000-0000B9960000}"/>
    <cellStyle name="Normal 66 6 2 5" xfId="39156" xr:uid="{00000000-0005-0000-0000-0000BA960000}"/>
    <cellStyle name="Normal 66 6 2 6" xfId="39157" xr:uid="{00000000-0005-0000-0000-0000BB960000}"/>
    <cellStyle name="Normal 66 6 3" xfId="39158" xr:uid="{00000000-0005-0000-0000-0000BC960000}"/>
    <cellStyle name="Normal 66 6 3 2" xfId="39159" xr:uid="{00000000-0005-0000-0000-0000BD960000}"/>
    <cellStyle name="Normal 66 6 3 3" xfId="39160" xr:uid="{00000000-0005-0000-0000-0000BE960000}"/>
    <cellStyle name="Normal 66 6 3 4" xfId="39161" xr:uid="{00000000-0005-0000-0000-0000BF960000}"/>
    <cellStyle name="Normal 66 6 4" xfId="39162" xr:uid="{00000000-0005-0000-0000-0000C0960000}"/>
    <cellStyle name="Normal 66 6 4 2" xfId="39163" xr:uid="{00000000-0005-0000-0000-0000C1960000}"/>
    <cellStyle name="Normal 66 6 4 3" xfId="39164" xr:uid="{00000000-0005-0000-0000-0000C2960000}"/>
    <cellStyle name="Normal 66 6 4 4" xfId="39165" xr:uid="{00000000-0005-0000-0000-0000C3960000}"/>
    <cellStyle name="Normal 66 6 5" xfId="39166" xr:uid="{00000000-0005-0000-0000-0000C4960000}"/>
    <cellStyle name="Normal 66 6 5 2" xfId="39167" xr:uid="{00000000-0005-0000-0000-0000C5960000}"/>
    <cellStyle name="Normal 66 6 5 3" xfId="39168" xr:uid="{00000000-0005-0000-0000-0000C6960000}"/>
    <cellStyle name="Normal 66 6 5 4" xfId="39169" xr:uid="{00000000-0005-0000-0000-0000C7960000}"/>
    <cellStyle name="Normal 66 6 6" xfId="39170" xr:uid="{00000000-0005-0000-0000-0000C8960000}"/>
    <cellStyle name="Normal 66 6 6 2" xfId="39171" xr:uid="{00000000-0005-0000-0000-0000C9960000}"/>
    <cellStyle name="Normal 66 6 6 3" xfId="39172" xr:uid="{00000000-0005-0000-0000-0000CA960000}"/>
    <cellStyle name="Normal 66 6 7" xfId="39173" xr:uid="{00000000-0005-0000-0000-0000CB960000}"/>
    <cellStyle name="Normal 66 6 8" xfId="39174" xr:uid="{00000000-0005-0000-0000-0000CC960000}"/>
    <cellStyle name="Normal 66 6 9" xfId="39175" xr:uid="{00000000-0005-0000-0000-0000CD960000}"/>
    <cellStyle name="Normal 66 7" xfId="39176" xr:uid="{00000000-0005-0000-0000-0000CE960000}"/>
    <cellStyle name="Normal 66 7 2" xfId="39177" xr:uid="{00000000-0005-0000-0000-0000CF960000}"/>
    <cellStyle name="Normal 66 7 2 2" xfId="39178" xr:uid="{00000000-0005-0000-0000-0000D0960000}"/>
    <cellStyle name="Normal 66 7 2 2 2" xfId="39179" xr:uid="{00000000-0005-0000-0000-0000D1960000}"/>
    <cellStyle name="Normal 66 7 2 2 3" xfId="39180" xr:uid="{00000000-0005-0000-0000-0000D2960000}"/>
    <cellStyle name="Normal 66 7 2 2 4" xfId="39181" xr:uid="{00000000-0005-0000-0000-0000D3960000}"/>
    <cellStyle name="Normal 66 7 2 3" xfId="39182" xr:uid="{00000000-0005-0000-0000-0000D4960000}"/>
    <cellStyle name="Normal 66 7 2 3 2" xfId="39183" xr:uid="{00000000-0005-0000-0000-0000D5960000}"/>
    <cellStyle name="Normal 66 7 2 3 3" xfId="39184" xr:uid="{00000000-0005-0000-0000-0000D6960000}"/>
    <cellStyle name="Normal 66 7 2 4" xfId="39185" xr:uid="{00000000-0005-0000-0000-0000D7960000}"/>
    <cellStyle name="Normal 66 7 2 5" xfId="39186" xr:uid="{00000000-0005-0000-0000-0000D8960000}"/>
    <cellStyle name="Normal 66 7 2 6" xfId="39187" xr:uid="{00000000-0005-0000-0000-0000D9960000}"/>
    <cellStyle name="Normal 66 7 3" xfId="39188" xr:uid="{00000000-0005-0000-0000-0000DA960000}"/>
    <cellStyle name="Normal 66 7 3 2" xfId="39189" xr:uid="{00000000-0005-0000-0000-0000DB960000}"/>
    <cellStyle name="Normal 66 7 3 3" xfId="39190" xr:uid="{00000000-0005-0000-0000-0000DC960000}"/>
    <cellStyle name="Normal 66 7 3 4" xfId="39191" xr:uid="{00000000-0005-0000-0000-0000DD960000}"/>
    <cellStyle name="Normal 66 7 4" xfId="39192" xr:uid="{00000000-0005-0000-0000-0000DE960000}"/>
    <cellStyle name="Normal 66 7 4 2" xfId="39193" xr:uid="{00000000-0005-0000-0000-0000DF960000}"/>
    <cellStyle name="Normal 66 7 4 3" xfId="39194" xr:uid="{00000000-0005-0000-0000-0000E0960000}"/>
    <cellStyle name="Normal 66 7 4 4" xfId="39195" xr:uid="{00000000-0005-0000-0000-0000E1960000}"/>
    <cellStyle name="Normal 66 7 5" xfId="39196" xr:uid="{00000000-0005-0000-0000-0000E2960000}"/>
    <cellStyle name="Normal 66 7 5 2" xfId="39197" xr:uid="{00000000-0005-0000-0000-0000E3960000}"/>
    <cellStyle name="Normal 66 7 5 3" xfId="39198" xr:uid="{00000000-0005-0000-0000-0000E4960000}"/>
    <cellStyle name="Normal 66 7 6" xfId="39199" xr:uid="{00000000-0005-0000-0000-0000E5960000}"/>
    <cellStyle name="Normal 66 7 7" xfId="39200" xr:uid="{00000000-0005-0000-0000-0000E6960000}"/>
    <cellStyle name="Normal 66 7 8" xfId="39201" xr:uid="{00000000-0005-0000-0000-0000E7960000}"/>
    <cellStyle name="Normal 67" xfId="417" xr:uid="{00000000-0005-0000-0000-0000E8960000}"/>
    <cellStyle name="Normal 67 10" xfId="39202" xr:uid="{00000000-0005-0000-0000-0000E9960000}"/>
    <cellStyle name="Normal 67 10 2" xfId="39203" xr:uid="{00000000-0005-0000-0000-0000EA960000}"/>
    <cellStyle name="Normal 67 10 3" xfId="39204" xr:uid="{00000000-0005-0000-0000-0000EB960000}"/>
    <cellStyle name="Normal 67 10 4" xfId="39205" xr:uid="{00000000-0005-0000-0000-0000EC960000}"/>
    <cellStyle name="Normal 67 11" xfId="39206" xr:uid="{00000000-0005-0000-0000-0000ED960000}"/>
    <cellStyle name="Normal 67 11 2" xfId="39207" xr:uid="{00000000-0005-0000-0000-0000EE960000}"/>
    <cellStyle name="Normal 67 11 3" xfId="39208" xr:uid="{00000000-0005-0000-0000-0000EF960000}"/>
    <cellStyle name="Normal 67 11 4" xfId="39209" xr:uid="{00000000-0005-0000-0000-0000F0960000}"/>
    <cellStyle name="Normal 67 12" xfId="39210" xr:uid="{00000000-0005-0000-0000-0000F1960000}"/>
    <cellStyle name="Normal 67 12 2" xfId="39211" xr:uid="{00000000-0005-0000-0000-0000F2960000}"/>
    <cellStyle name="Normal 67 12 3" xfId="39212" xr:uid="{00000000-0005-0000-0000-0000F3960000}"/>
    <cellStyle name="Normal 67 13" xfId="39213" xr:uid="{00000000-0005-0000-0000-0000F4960000}"/>
    <cellStyle name="Normal 67 14" xfId="39214" xr:uid="{00000000-0005-0000-0000-0000F5960000}"/>
    <cellStyle name="Normal 67 15" xfId="39215" xr:uid="{00000000-0005-0000-0000-0000F6960000}"/>
    <cellStyle name="Normal 67 2" xfId="624" xr:uid="{00000000-0005-0000-0000-0000F7960000}"/>
    <cellStyle name="Normal 67 2 10" xfId="39216" xr:uid="{00000000-0005-0000-0000-0000F8960000}"/>
    <cellStyle name="Normal 67 2 11" xfId="39217" xr:uid="{00000000-0005-0000-0000-0000F9960000}"/>
    <cellStyle name="Normal 67 2 2" xfId="1090" xr:uid="{00000000-0005-0000-0000-0000FA960000}"/>
    <cellStyle name="Normal 67 2 2 10" xfId="39218" xr:uid="{00000000-0005-0000-0000-0000FB960000}"/>
    <cellStyle name="Normal 67 2 2 2" xfId="1731" xr:uid="{00000000-0005-0000-0000-0000FC960000}"/>
    <cellStyle name="Normal 67 2 2 2 2" xfId="39219" xr:uid="{00000000-0005-0000-0000-0000FD960000}"/>
    <cellStyle name="Normal 67 2 2 2 2 2" xfId="39220" xr:uid="{00000000-0005-0000-0000-0000FE960000}"/>
    <cellStyle name="Normal 67 2 2 2 2 2 2" xfId="39221" xr:uid="{00000000-0005-0000-0000-0000FF960000}"/>
    <cellStyle name="Normal 67 2 2 2 2 2 3" xfId="39222" xr:uid="{00000000-0005-0000-0000-000000970000}"/>
    <cellStyle name="Normal 67 2 2 2 2 2 4" xfId="39223" xr:uid="{00000000-0005-0000-0000-000001970000}"/>
    <cellStyle name="Normal 67 2 2 2 2 3" xfId="39224" xr:uid="{00000000-0005-0000-0000-000002970000}"/>
    <cellStyle name="Normal 67 2 2 2 2 3 2" xfId="39225" xr:uid="{00000000-0005-0000-0000-000003970000}"/>
    <cellStyle name="Normal 67 2 2 2 2 3 3" xfId="39226" xr:uid="{00000000-0005-0000-0000-000004970000}"/>
    <cellStyle name="Normal 67 2 2 2 2 4" xfId="39227" xr:uid="{00000000-0005-0000-0000-000005970000}"/>
    <cellStyle name="Normal 67 2 2 2 2 5" xfId="39228" xr:uid="{00000000-0005-0000-0000-000006970000}"/>
    <cellStyle name="Normal 67 2 2 2 2 6" xfId="39229" xr:uid="{00000000-0005-0000-0000-000007970000}"/>
    <cellStyle name="Normal 67 2 2 2 3" xfId="39230" xr:uid="{00000000-0005-0000-0000-000008970000}"/>
    <cellStyle name="Normal 67 2 2 2 3 2" xfId="39231" xr:uid="{00000000-0005-0000-0000-000009970000}"/>
    <cellStyle name="Normal 67 2 2 2 3 3" xfId="39232" xr:uid="{00000000-0005-0000-0000-00000A970000}"/>
    <cellStyle name="Normal 67 2 2 2 3 4" xfId="39233" xr:uid="{00000000-0005-0000-0000-00000B970000}"/>
    <cellStyle name="Normal 67 2 2 2 4" xfId="39234" xr:uid="{00000000-0005-0000-0000-00000C970000}"/>
    <cellStyle name="Normal 67 2 2 2 4 2" xfId="39235" xr:uid="{00000000-0005-0000-0000-00000D970000}"/>
    <cellStyle name="Normal 67 2 2 2 4 3" xfId="39236" xr:uid="{00000000-0005-0000-0000-00000E970000}"/>
    <cellStyle name="Normal 67 2 2 2 4 4" xfId="39237" xr:uid="{00000000-0005-0000-0000-00000F970000}"/>
    <cellStyle name="Normal 67 2 2 2 5" xfId="39238" xr:uid="{00000000-0005-0000-0000-000010970000}"/>
    <cellStyle name="Normal 67 2 2 2 5 2" xfId="39239" xr:uid="{00000000-0005-0000-0000-000011970000}"/>
    <cellStyle name="Normal 67 2 2 2 5 3" xfId="39240" xr:uid="{00000000-0005-0000-0000-000012970000}"/>
    <cellStyle name="Normal 67 2 2 2 5 4" xfId="39241" xr:uid="{00000000-0005-0000-0000-000013970000}"/>
    <cellStyle name="Normal 67 2 2 2 6" xfId="39242" xr:uid="{00000000-0005-0000-0000-000014970000}"/>
    <cellStyle name="Normal 67 2 2 2 6 2" xfId="39243" xr:uid="{00000000-0005-0000-0000-000015970000}"/>
    <cellStyle name="Normal 67 2 2 2 6 3" xfId="39244" xr:uid="{00000000-0005-0000-0000-000016970000}"/>
    <cellStyle name="Normal 67 2 2 2 7" xfId="39245" xr:uid="{00000000-0005-0000-0000-000017970000}"/>
    <cellStyle name="Normal 67 2 2 2 8" xfId="39246" xr:uid="{00000000-0005-0000-0000-000018970000}"/>
    <cellStyle name="Normal 67 2 2 2 9" xfId="39247" xr:uid="{00000000-0005-0000-0000-000019970000}"/>
    <cellStyle name="Normal 67 2 2 3" xfId="39248" xr:uid="{00000000-0005-0000-0000-00001A970000}"/>
    <cellStyle name="Normal 67 2 2 3 2" xfId="39249" xr:uid="{00000000-0005-0000-0000-00001B970000}"/>
    <cellStyle name="Normal 67 2 2 3 2 2" xfId="39250" xr:uid="{00000000-0005-0000-0000-00001C970000}"/>
    <cellStyle name="Normal 67 2 2 3 2 3" xfId="39251" xr:uid="{00000000-0005-0000-0000-00001D970000}"/>
    <cellStyle name="Normal 67 2 2 3 2 4" xfId="39252" xr:uid="{00000000-0005-0000-0000-00001E970000}"/>
    <cellStyle name="Normal 67 2 2 3 3" xfId="39253" xr:uid="{00000000-0005-0000-0000-00001F970000}"/>
    <cellStyle name="Normal 67 2 2 3 3 2" xfId="39254" xr:uid="{00000000-0005-0000-0000-000020970000}"/>
    <cellStyle name="Normal 67 2 2 3 3 3" xfId="39255" xr:uid="{00000000-0005-0000-0000-000021970000}"/>
    <cellStyle name="Normal 67 2 2 3 4" xfId="39256" xr:uid="{00000000-0005-0000-0000-000022970000}"/>
    <cellStyle name="Normal 67 2 2 3 5" xfId="39257" xr:uid="{00000000-0005-0000-0000-000023970000}"/>
    <cellStyle name="Normal 67 2 2 3 6" xfId="39258" xr:uid="{00000000-0005-0000-0000-000024970000}"/>
    <cellStyle name="Normal 67 2 2 4" xfId="39259" xr:uid="{00000000-0005-0000-0000-000025970000}"/>
    <cellStyle name="Normal 67 2 2 4 2" xfId="39260" xr:uid="{00000000-0005-0000-0000-000026970000}"/>
    <cellStyle name="Normal 67 2 2 4 3" xfId="39261" xr:uid="{00000000-0005-0000-0000-000027970000}"/>
    <cellStyle name="Normal 67 2 2 4 4" xfId="39262" xr:uid="{00000000-0005-0000-0000-000028970000}"/>
    <cellStyle name="Normal 67 2 2 5" xfId="39263" xr:uid="{00000000-0005-0000-0000-000029970000}"/>
    <cellStyle name="Normal 67 2 2 5 2" xfId="39264" xr:uid="{00000000-0005-0000-0000-00002A970000}"/>
    <cellStyle name="Normal 67 2 2 5 3" xfId="39265" xr:uid="{00000000-0005-0000-0000-00002B970000}"/>
    <cellStyle name="Normal 67 2 2 5 4" xfId="39266" xr:uid="{00000000-0005-0000-0000-00002C970000}"/>
    <cellStyle name="Normal 67 2 2 6" xfId="39267" xr:uid="{00000000-0005-0000-0000-00002D970000}"/>
    <cellStyle name="Normal 67 2 2 6 2" xfId="39268" xr:uid="{00000000-0005-0000-0000-00002E970000}"/>
    <cellStyle name="Normal 67 2 2 6 3" xfId="39269" xr:uid="{00000000-0005-0000-0000-00002F970000}"/>
    <cellStyle name="Normal 67 2 2 6 4" xfId="39270" xr:uid="{00000000-0005-0000-0000-000030970000}"/>
    <cellStyle name="Normal 67 2 2 7" xfId="39271" xr:uid="{00000000-0005-0000-0000-000031970000}"/>
    <cellStyle name="Normal 67 2 2 7 2" xfId="39272" xr:uid="{00000000-0005-0000-0000-000032970000}"/>
    <cellStyle name="Normal 67 2 2 7 3" xfId="39273" xr:uid="{00000000-0005-0000-0000-000033970000}"/>
    <cellStyle name="Normal 67 2 2 8" xfId="39274" xr:uid="{00000000-0005-0000-0000-000034970000}"/>
    <cellStyle name="Normal 67 2 2 9" xfId="39275" xr:uid="{00000000-0005-0000-0000-000035970000}"/>
    <cellStyle name="Normal 67 2 3" xfId="1730" xr:uid="{00000000-0005-0000-0000-000036970000}"/>
    <cellStyle name="Normal 67 2 3 2" xfId="39276" xr:uid="{00000000-0005-0000-0000-000037970000}"/>
    <cellStyle name="Normal 67 2 3 2 2" xfId="39277" xr:uid="{00000000-0005-0000-0000-000038970000}"/>
    <cellStyle name="Normal 67 2 3 2 2 2" xfId="39278" xr:uid="{00000000-0005-0000-0000-000039970000}"/>
    <cellStyle name="Normal 67 2 3 2 2 3" xfId="39279" xr:uid="{00000000-0005-0000-0000-00003A970000}"/>
    <cellStyle name="Normal 67 2 3 2 2 4" xfId="39280" xr:uid="{00000000-0005-0000-0000-00003B970000}"/>
    <cellStyle name="Normal 67 2 3 2 3" xfId="39281" xr:uid="{00000000-0005-0000-0000-00003C970000}"/>
    <cellStyle name="Normal 67 2 3 2 3 2" xfId="39282" xr:uid="{00000000-0005-0000-0000-00003D970000}"/>
    <cellStyle name="Normal 67 2 3 2 3 3" xfId="39283" xr:uid="{00000000-0005-0000-0000-00003E970000}"/>
    <cellStyle name="Normal 67 2 3 2 4" xfId="39284" xr:uid="{00000000-0005-0000-0000-00003F970000}"/>
    <cellStyle name="Normal 67 2 3 2 5" xfId="39285" xr:uid="{00000000-0005-0000-0000-000040970000}"/>
    <cellStyle name="Normal 67 2 3 2 6" xfId="39286" xr:uid="{00000000-0005-0000-0000-000041970000}"/>
    <cellStyle name="Normal 67 2 3 3" xfId="39287" xr:uid="{00000000-0005-0000-0000-000042970000}"/>
    <cellStyle name="Normal 67 2 3 3 2" xfId="39288" xr:uid="{00000000-0005-0000-0000-000043970000}"/>
    <cellStyle name="Normal 67 2 3 3 3" xfId="39289" xr:uid="{00000000-0005-0000-0000-000044970000}"/>
    <cellStyle name="Normal 67 2 3 3 4" xfId="39290" xr:uid="{00000000-0005-0000-0000-000045970000}"/>
    <cellStyle name="Normal 67 2 3 4" xfId="39291" xr:uid="{00000000-0005-0000-0000-000046970000}"/>
    <cellStyle name="Normal 67 2 3 4 2" xfId="39292" xr:uid="{00000000-0005-0000-0000-000047970000}"/>
    <cellStyle name="Normal 67 2 3 4 3" xfId="39293" xr:uid="{00000000-0005-0000-0000-000048970000}"/>
    <cellStyle name="Normal 67 2 3 4 4" xfId="39294" xr:uid="{00000000-0005-0000-0000-000049970000}"/>
    <cellStyle name="Normal 67 2 3 5" xfId="39295" xr:uid="{00000000-0005-0000-0000-00004A970000}"/>
    <cellStyle name="Normal 67 2 3 5 2" xfId="39296" xr:uid="{00000000-0005-0000-0000-00004B970000}"/>
    <cellStyle name="Normal 67 2 3 5 3" xfId="39297" xr:uid="{00000000-0005-0000-0000-00004C970000}"/>
    <cellStyle name="Normal 67 2 3 5 4" xfId="39298" xr:uid="{00000000-0005-0000-0000-00004D970000}"/>
    <cellStyle name="Normal 67 2 3 6" xfId="39299" xr:uid="{00000000-0005-0000-0000-00004E970000}"/>
    <cellStyle name="Normal 67 2 3 6 2" xfId="39300" xr:uid="{00000000-0005-0000-0000-00004F970000}"/>
    <cellStyle name="Normal 67 2 3 6 3" xfId="39301" xr:uid="{00000000-0005-0000-0000-000050970000}"/>
    <cellStyle name="Normal 67 2 3 7" xfId="39302" xr:uid="{00000000-0005-0000-0000-000051970000}"/>
    <cellStyle name="Normal 67 2 3 8" xfId="39303" xr:uid="{00000000-0005-0000-0000-000052970000}"/>
    <cellStyle name="Normal 67 2 3 9" xfId="39304" xr:uid="{00000000-0005-0000-0000-000053970000}"/>
    <cellStyle name="Normal 67 2 4" xfId="39305" xr:uid="{00000000-0005-0000-0000-000054970000}"/>
    <cellStyle name="Normal 67 2 4 2" xfId="39306" xr:uid="{00000000-0005-0000-0000-000055970000}"/>
    <cellStyle name="Normal 67 2 4 2 2" xfId="39307" xr:uid="{00000000-0005-0000-0000-000056970000}"/>
    <cellStyle name="Normal 67 2 4 2 3" xfId="39308" xr:uid="{00000000-0005-0000-0000-000057970000}"/>
    <cellStyle name="Normal 67 2 4 2 4" xfId="39309" xr:uid="{00000000-0005-0000-0000-000058970000}"/>
    <cellStyle name="Normal 67 2 4 3" xfId="39310" xr:uid="{00000000-0005-0000-0000-000059970000}"/>
    <cellStyle name="Normal 67 2 4 3 2" xfId="39311" xr:uid="{00000000-0005-0000-0000-00005A970000}"/>
    <cellStyle name="Normal 67 2 4 3 3" xfId="39312" xr:uid="{00000000-0005-0000-0000-00005B970000}"/>
    <cellStyle name="Normal 67 2 4 4" xfId="39313" xr:uid="{00000000-0005-0000-0000-00005C970000}"/>
    <cellStyle name="Normal 67 2 4 5" xfId="39314" xr:uid="{00000000-0005-0000-0000-00005D970000}"/>
    <cellStyle name="Normal 67 2 4 6" xfId="39315" xr:uid="{00000000-0005-0000-0000-00005E970000}"/>
    <cellStyle name="Normal 67 2 5" xfId="39316" xr:uid="{00000000-0005-0000-0000-00005F970000}"/>
    <cellStyle name="Normal 67 2 5 2" xfId="39317" xr:uid="{00000000-0005-0000-0000-000060970000}"/>
    <cellStyle name="Normal 67 2 5 3" xfId="39318" xr:uid="{00000000-0005-0000-0000-000061970000}"/>
    <cellStyle name="Normal 67 2 5 4" xfId="39319" xr:uid="{00000000-0005-0000-0000-000062970000}"/>
    <cellStyle name="Normal 67 2 6" xfId="39320" xr:uid="{00000000-0005-0000-0000-000063970000}"/>
    <cellStyle name="Normal 67 2 6 2" xfId="39321" xr:uid="{00000000-0005-0000-0000-000064970000}"/>
    <cellStyle name="Normal 67 2 6 3" xfId="39322" xr:uid="{00000000-0005-0000-0000-000065970000}"/>
    <cellStyle name="Normal 67 2 6 4" xfId="39323" xr:uid="{00000000-0005-0000-0000-000066970000}"/>
    <cellStyle name="Normal 67 2 7" xfId="39324" xr:uid="{00000000-0005-0000-0000-000067970000}"/>
    <cellStyle name="Normal 67 2 7 2" xfId="39325" xr:uid="{00000000-0005-0000-0000-000068970000}"/>
    <cellStyle name="Normal 67 2 7 3" xfId="39326" xr:uid="{00000000-0005-0000-0000-000069970000}"/>
    <cellStyle name="Normal 67 2 7 4" xfId="39327" xr:uid="{00000000-0005-0000-0000-00006A970000}"/>
    <cellStyle name="Normal 67 2 8" xfId="39328" xr:uid="{00000000-0005-0000-0000-00006B970000}"/>
    <cellStyle name="Normal 67 2 8 2" xfId="39329" xr:uid="{00000000-0005-0000-0000-00006C970000}"/>
    <cellStyle name="Normal 67 2 8 3" xfId="39330" xr:uid="{00000000-0005-0000-0000-00006D970000}"/>
    <cellStyle name="Normal 67 2 9" xfId="39331" xr:uid="{00000000-0005-0000-0000-00006E970000}"/>
    <cellStyle name="Normal 67 3" xfId="775" xr:uid="{00000000-0005-0000-0000-00006F970000}"/>
    <cellStyle name="Normal 67 3 10" xfId="39332" xr:uid="{00000000-0005-0000-0000-000070970000}"/>
    <cellStyle name="Normal 67 3 2" xfId="1732" xr:uid="{00000000-0005-0000-0000-000071970000}"/>
    <cellStyle name="Normal 67 3 2 2" xfId="39333" xr:uid="{00000000-0005-0000-0000-000072970000}"/>
    <cellStyle name="Normal 67 3 2 2 2" xfId="39334" xr:uid="{00000000-0005-0000-0000-000073970000}"/>
    <cellStyle name="Normal 67 3 2 2 2 2" xfId="39335" xr:uid="{00000000-0005-0000-0000-000074970000}"/>
    <cellStyle name="Normal 67 3 2 2 2 3" xfId="39336" xr:uid="{00000000-0005-0000-0000-000075970000}"/>
    <cellStyle name="Normal 67 3 2 2 2 4" xfId="39337" xr:uid="{00000000-0005-0000-0000-000076970000}"/>
    <cellStyle name="Normal 67 3 2 2 3" xfId="39338" xr:uid="{00000000-0005-0000-0000-000077970000}"/>
    <cellStyle name="Normal 67 3 2 2 3 2" xfId="39339" xr:uid="{00000000-0005-0000-0000-000078970000}"/>
    <cellStyle name="Normal 67 3 2 2 3 3" xfId="39340" xr:uid="{00000000-0005-0000-0000-000079970000}"/>
    <cellStyle name="Normal 67 3 2 2 4" xfId="39341" xr:uid="{00000000-0005-0000-0000-00007A970000}"/>
    <cellStyle name="Normal 67 3 2 2 5" xfId="39342" xr:uid="{00000000-0005-0000-0000-00007B970000}"/>
    <cellStyle name="Normal 67 3 2 2 6" xfId="39343" xr:uid="{00000000-0005-0000-0000-00007C970000}"/>
    <cellStyle name="Normal 67 3 2 3" xfId="39344" xr:uid="{00000000-0005-0000-0000-00007D970000}"/>
    <cellStyle name="Normal 67 3 2 3 2" xfId="39345" xr:uid="{00000000-0005-0000-0000-00007E970000}"/>
    <cellStyle name="Normal 67 3 2 3 3" xfId="39346" xr:uid="{00000000-0005-0000-0000-00007F970000}"/>
    <cellStyle name="Normal 67 3 2 3 4" xfId="39347" xr:uid="{00000000-0005-0000-0000-000080970000}"/>
    <cellStyle name="Normal 67 3 2 4" xfId="39348" xr:uid="{00000000-0005-0000-0000-000081970000}"/>
    <cellStyle name="Normal 67 3 2 4 2" xfId="39349" xr:uid="{00000000-0005-0000-0000-000082970000}"/>
    <cellStyle name="Normal 67 3 2 4 3" xfId="39350" xr:uid="{00000000-0005-0000-0000-000083970000}"/>
    <cellStyle name="Normal 67 3 2 4 4" xfId="39351" xr:uid="{00000000-0005-0000-0000-000084970000}"/>
    <cellStyle name="Normal 67 3 2 5" xfId="39352" xr:uid="{00000000-0005-0000-0000-000085970000}"/>
    <cellStyle name="Normal 67 3 2 5 2" xfId="39353" xr:uid="{00000000-0005-0000-0000-000086970000}"/>
    <cellStyle name="Normal 67 3 2 5 3" xfId="39354" xr:uid="{00000000-0005-0000-0000-000087970000}"/>
    <cellStyle name="Normal 67 3 2 5 4" xfId="39355" xr:uid="{00000000-0005-0000-0000-000088970000}"/>
    <cellStyle name="Normal 67 3 2 6" xfId="39356" xr:uid="{00000000-0005-0000-0000-000089970000}"/>
    <cellStyle name="Normal 67 3 2 6 2" xfId="39357" xr:uid="{00000000-0005-0000-0000-00008A970000}"/>
    <cellStyle name="Normal 67 3 2 6 3" xfId="39358" xr:uid="{00000000-0005-0000-0000-00008B970000}"/>
    <cellStyle name="Normal 67 3 2 7" xfId="39359" xr:uid="{00000000-0005-0000-0000-00008C970000}"/>
    <cellStyle name="Normal 67 3 2 8" xfId="39360" xr:uid="{00000000-0005-0000-0000-00008D970000}"/>
    <cellStyle name="Normal 67 3 2 9" xfId="39361" xr:uid="{00000000-0005-0000-0000-00008E970000}"/>
    <cellStyle name="Normal 67 3 3" xfId="39362" xr:uid="{00000000-0005-0000-0000-00008F970000}"/>
    <cellStyle name="Normal 67 3 3 2" xfId="39363" xr:uid="{00000000-0005-0000-0000-000090970000}"/>
    <cellStyle name="Normal 67 3 3 2 2" xfId="39364" xr:uid="{00000000-0005-0000-0000-000091970000}"/>
    <cellStyle name="Normal 67 3 3 2 3" xfId="39365" xr:uid="{00000000-0005-0000-0000-000092970000}"/>
    <cellStyle name="Normal 67 3 3 2 4" xfId="39366" xr:uid="{00000000-0005-0000-0000-000093970000}"/>
    <cellStyle name="Normal 67 3 3 3" xfId="39367" xr:uid="{00000000-0005-0000-0000-000094970000}"/>
    <cellStyle name="Normal 67 3 3 3 2" xfId="39368" xr:uid="{00000000-0005-0000-0000-000095970000}"/>
    <cellStyle name="Normal 67 3 3 3 3" xfId="39369" xr:uid="{00000000-0005-0000-0000-000096970000}"/>
    <cellStyle name="Normal 67 3 3 4" xfId="39370" xr:uid="{00000000-0005-0000-0000-000097970000}"/>
    <cellStyle name="Normal 67 3 3 5" xfId="39371" xr:uid="{00000000-0005-0000-0000-000098970000}"/>
    <cellStyle name="Normal 67 3 3 6" xfId="39372" xr:uid="{00000000-0005-0000-0000-000099970000}"/>
    <cellStyle name="Normal 67 3 4" xfId="39373" xr:uid="{00000000-0005-0000-0000-00009A970000}"/>
    <cellStyle name="Normal 67 3 4 2" xfId="39374" xr:uid="{00000000-0005-0000-0000-00009B970000}"/>
    <cellStyle name="Normal 67 3 4 3" xfId="39375" xr:uid="{00000000-0005-0000-0000-00009C970000}"/>
    <cellStyle name="Normal 67 3 4 4" xfId="39376" xr:uid="{00000000-0005-0000-0000-00009D970000}"/>
    <cellStyle name="Normal 67 3 5" xfId="39377" xr:uid="{00000000-0005-0000-0000-00009E970000}"/>
    <cellStyle name="Normal 67 3 5 2" xfId="39378" xr:uid="{00000000-0005-0000-0000-00009F970000}"/>
    <cellStyle name="Normal 67 3 5 3" xfId="39379" xr:uid="{00000000-0005-0000-0000-0000A0970000}"/>
    <cellStyle name="Normal 67 3 5 4" xfId="39380" xr:uid="{00000000-0005-0000-0000-0000A1970000}"/>
    <cellStyle name="Normal 67 3 6" xfId="39381" xr:uid="{00000000-0005-0000-0000-0000A2970000}"/>
    <cellStyle name="Normal 67 3 6 2" xfId="39382" xr:uid="{00000000-0005-0000-0000-0000A3970000}"/>
    <cellStyle name="Normal 67 3 6 3" xfId="39383" xr:uid="{00000000-0005-0000-0000-0000A4970000}"/>
    <cellStyle name="Normal 67 3 6 4" xfId="39384" xr:uid="{00000000-0005-0000-0000-0000A5970000}"/>
    <cellStyle name="Normal 67 3 7" xfId="39385" xr:uid="{00000000-0005-0000-0000-0000A6970000}"/>
    <cellStyle name="Normal 67 3 7 2" xfId="39386" xr:uid="{00000000-0005-0000-0000-0000A7970000}"/>
    <cellStyle name="Normal 67 3 7 3" xfId="39387" xr:uid="{00000000-0005-0000-0000-0000A8970000}"/>
    <cellStyle name="Normal 67 3 8" xfId="39388" xr:uid="{00000000-0005-0000-0000-0000A9970000}"/>
    <cellStyle name="Normal 67 3 9" xfId="39389" xr:uid="{00000000-0005-0000-0000-0000AA970000}"/>
    <cellStyle name="Normal 67 4" xfId="1729" xr:uid="{00000000-0005-0000-0000-0000AB970000}"/>
    <cellStyle name="Normal 67 4 2" xfId="39390" xr:uid="{00000000-0005-0000-0000-0000AC970000}"/>
    <cellStyle name="Normal 67 4 2 2" xfId="39391" xr:uid="{00000000-0005-0000-0000-0000AD970000}"/>
    <cellStyle name="Normal 67 4 2 2 2" xfId="39392" xr:uid="{00000000-0005-0000-0000-0000AE970000}"/>
    <cellStyle name="Normal 67 4 2 2 3" xfId="39393" xr:uid="{00000000-0005-0000-0000-0000AF970000}"/>
    <cellStyle name="Normal 67 4 2 2 4" xfId="39394" xr:uid="{00000000-0005-0000-0000-0000B0970000}"/>
    <cellStyle name="Normal 67 4 2 3" xfId="39395" xr:uid="{00000000-0005-0000-0000-0000B1970000}"/>
    <cellStyle name="Normal 67 4 2 3 2" xfId="39396" xr:uid="{00000000-0005-0000-0000-0000B2970000}"/>
    <cellStyle name="Normal 67 4 2 3 3" xfId="39397" xr:uid="{00000000-0005-0000-0000-0000B3970000}"/>
    <cellStyle name="Normal 67 4 2 4" xfId="39398" xr:uid="{00000000-0005-0000-0000-0000B4970000}"/>
    <cellStyle name="Normal 67 4 2 5" xfId="39399" xr:uid="{00000000-0005-0000-0000-0000B5970000}"/>
    <cellStyle name="Normal 67 4 2 6" xfId="39400" xr:uid="{00000000-0005-0000-0000-0000B6970000}"/>
    <cellStyle name="Normal 67 4 3" xfId="39401" xr:uid="{00000000-0005-0000-0000-0000B7970000}"/>
    <cellStyle name="Normal 67 4 3 2" xfId="39402" xr:uid="{00000000-0005-0000-0000-0000B8970000}"/>
    <cellStyle name="Normal 67 4 3 3" xfId="39403" xr:uid="{00000000-0005-0000-0000-0000B9970000}"/>
    <cellStyle name="Normal 67 4 3 4" xfId="39404" xr:uid="{00000000-0005-0000-0000-0000BA970000}"/>
    <cellStyle name="Normal 67 4 4" xfId="39405" xr:uid="{00000000-0005-0000-0000-0000BB970000}"/>
    <cellStyle name="Normal 67 4 4 2" xfId="39406" xr:uid="{00000000-0005-0000-0000-0000BC970000}"/>
    <cellStyle name="Normal 67 4 4 3" xfId="39407" xr:uid="{00000000-0005-0000-0000-0000BD970000}"/>
    <cellStyle name="Normal 67 4 4 4" xfId="39408" xr:uid="{00000000-0005-0000-0000-0000BE970000}"/>
    <cellStyle name="Normal 67 4 5" xfId="39409" xr:uid="{00000000-0005-0000-0000-0000BF970000}"/>
    <cellStyle name="Normal 67 4 5 2" xfId="39410" xr:uid="{00000000-0005-0000-0000-0000C0970000}"/>
    <cellStyle name="Normal 67 4 5 3" xfId="39411" xr:uid="{00000000-0005-0000-0000-0000C1970000}"/>
    <cellStyle name="Normal 67 4 5 4" xfId="39412" xr:uid="{00000000-0005-0000-0000-0000C2970000}"/>
    <cellStyle name="Normal 67 4 6" xfId="39413" xr:uid="{00000000-0005-0000-0000-0000C3970000}"/>
    <cellStyle name="Normal 67 4 6 2" xfId="39414" xr:uid="{00000000-0005-0000-0000-0000C4970000}"/>
    <cellStyle name="Normal 67 4 6 3" xfId="39415" xr:uid="{00000000-0005-0000-0000-0000C5970000}"/>
    <cellStyle name="Normal 67 4 7" xfId="39416" xr:uid="{00000000-0005-0000-0000-0000C6970000}"/>
    <cellStyle name="Normal 67 4 8" xfId="39417" xr:uid="{00000000-0005-0000-0000-0000C7970000}"/>
    <cellStyle name="Normal 67 4 9" xfId="39418" xr:uid="{00000000-0005-0000-0000-0000C8970000}"/>
    <cellStyle name="Normal 67 5" xfId="39419" xr:uid="{00000000-0005-0000-0000-0000C9970000}"/>
    <cellStyle name="Normal 67 5 2" xfId="39420" xr:uid="{00000000-0005-0000-0000-0000CA970000}"/>
    <cellStyle name="Normal 67 5 2 2" xfId="39421" xr:uid="{00000000-0005-0000-0000-0000CB970000}"/>
    <cellStyle name="Normal 67 5 2 2 2" xfId="39422" xr:uid="{00000000-0005-0000-0000-0000CC970000}"/>
    <cellStyle name="Normal 67 5 2 2 3" xfId="39423" xr:uid="{00000000-0005-0000-0000-0000CD970000}"/>
    <cellStyle name="Normal 67 5 2 2 4" xfId="39424" xr:uid="{00000000-0005-0000-0000-0000CE970000}"/>
    <cellStyle name="Normal 67 5 2 3" xfId="39425" xr:uid="{00000000-0005-0000-0000-0000CF970000}"/>
    <cellStyle name="Normal 67 5 2 3 2" xfId="39426" xr:uid="{00000000-0005-0000-0000-0000D0970000}"/>
    <cellStyle name="Normal 67 5 2 3 3" xfId="39427" xr:uid="{00000000-0005-0000-0000-0000D1970000}"/>
    <cellStyle name="Normal 67 5 2 4" xfId="39428" xr:uid="{00000000-0005-0000-0000-0000D2970000}"/>
    <cellStyle name="Normal 67 5 2 5" xfId="39429" xr:uid="{00000000-0005-0000-0000-0000D3970000}"/>
    <cellStyle name="Normal 67 5 2 6" xfId="39430" xr:uid="{00000000-0005-0000-0000-0000D4970000}"/>
    <cellStyle name="Normal 67 5 3" xfId="39431" xr:uid="{00000000-0005-0000-0000-0000D5970000}"/>
    <cellStyle name="Normal 67 5 3 2" xfId="39432" xr:uid="{00000000-0005-0000-0000-0000D6970000}"/>
    <cellStyle name="Normal 67 5 3 3" xfId="39433" xr:uid="{00000000-0005-0000-0000-0000D7970000}"/>
    <cellStyle name="Normal 67 5 3 4" xfId="39434" xr:uid="{00000000-0005-0000-0000-0000D8970000}"/>
    <cellStyle name="Normal 67 5 4" xfId="39435" xr:uid="{00000000-0005-0000-0000-0000D9970000}"/>
    <cellStyle name="Normal 67 5 4 2" xfId="39436" xr:uid="{00000000-0005-0000-0000-0000DA970000}"/>
    <cellStyle name="Normal 67 5 4 3" xfId="39437" xr:uid="{00000000-0005-0000-0000-0000DB970000}"/>
    <cellStyle name="Normal 67 5 4 4" xfId="39438" xr:uid="{00000000-0005-0000-0000-0000DC970000}"/>
    <cellStyle name="Normal 67 5 5" xfId="39439" xr:uid="{00000000-0005-0000-0000-0000DD970000}"/>
    <cellStyle name="Normal 67 5 5 2" xfId="39440" xr:uid="{00000000-0005-0000-0000-0000DE970000}"/>
    <cellStyle name="Normal 67 5 5 3" xfId="39441" xr:uid="{00000000-0005-0000-0000-0000DF970000}"/>
    <cellStyle name="Normal 67 5 5 4" xfId="39442" xr:uid="{00000000-0005-0000-0000-0000E0970000}"/>
    <cellStyle name="Normal 67 5 6" xfId="39443" xr:uid="{00000000-0005-0000-0000-0000E1970000}"/>
    <cellStyle name="Normal 67 5 6 2" xfId="39444" xr:uid="{00000000-0005-0000-0000-0000E2970000}"/>
    <cellStyle name="Normal 67 5 6 3" xfId="39445" xr:uid="{00000000-0005-0000-0000-0000E3970000}"/>
    <cellStyle name="Normal 67 5 7" xfId="39446" xr:uid="{00000000-0005-0000-0000-0000E4970000}"/>
    <cellStyle name="Normal 67 5 8" xfId="39447" xr:uid="{00000000-0005-0000-0000-0000E5970000}"/>
    <cellStyle name="Normal 67 5 9" xfId="39448" xr:uid="{00000000-0005-0000-0000-0000E6970000}"/>
    <cellStyle name="Normal 67 6" xfId="39449" xr:uid="{00000000-0005-0000-0000-0000E7970000}"/>
    <cellStyle name="Normal 67 7" xfId="39450" xr:uid="{00000000-0005-0000-0000-0000E8970000}"/>
    <cellStyle name="Normal 67 7 2" xfId="39451" xr:uid="{00000000-0005-0000-0000-0000E9970000}"/>
    <cellStyle name="Normal 67 7 2 2" xfId="39452" xr:uid="{00000000-0005-0000-0000-0000EA970000}"/>
    <cellStyle name="Normal 67 7 2 2 2" xfId="39453" xr:uid="{00000000-0005-0000-0000-0000EB970000}"/>
    <cellStyle name="Normal 67 7 2 2 3" xfId="39454" xr:uid="{00000000-0005-0000-0000-0000EC970000}"/>
    <cellStyle name="Normal 67 7 2 2 4" xfId="39455" xr:uid="{00000000-0005-0000-0000-0000ED970000}"/>
    <cellStyle name="Normal 67 7 2 3" xfId="39456" xr:uid="{00000000-0005-0000-0000-0000EE970000}"/>
    <cellStyle name="Normal 67 7 2 3 2" xfId="39457" xr:uid="{00000000-0005-0000-0000-0000EF970000}"/>
    <cellStyle name="Normal 67 7 2 3 3" xfId="39458" xr:uid="{00000000-0005-0000-0000-0000F0970000}"/>
    <cellStyle name="Normal 67 7 2 4" xfId="39459" xr:uid="{00000000-0005-0000-0000-0000F1970000}"/>
    <cellStyle name="Normal 67 7 2 5" xfId="39460" xr:uid="{00000000-0005-0000-0000-0000F2970000}"/>
    <cellStyle name="Normal 67 7 2 6" xfId="39461" xr:uid="{00000000-0005-0000-0000-0000F3970000}"/>
    <cellStyle name="Normal 67 7 3" xfId="39462" xr:uid="{00000000-0005-0000-0000-0000F4970000}"/>
    <cellStyle name="Normal 67 7 3 2" xfId="39463" xr:uid="{00000000-0005-0000-0000-0000F5970000}"/>
    <cellStyle name="Normal 67 7 3 3" xfId="39464" xr:uid="{00000000-0005-0000-0000-0000F6970000}"/>
    <cellStyle name="Normal 67 7 3 4" xfId="39465" xr:uid="{00000000-0005-0000-0000-0000F7970000}"/>
    <cellStyle name="Normal 67 7 4" xfId="39466" xr:uid="{00000000-0005-0000-0000-0000F8970000}"/>
    <cellStyle name="Normal 67 7 4 2" xfId="39467" xr:uid="{00000000-0005-0000-0000-0000F9970000}"/>
    <cellStyle name="Normal 67 7 4 3" xfId="39468" xr:uid="{00000000-0005-0000-0000-0000FA970000}"/>
    <cellStyle name="Normal 67 7 4 4" xfId="39469" xr:uid="{00000000-0005-0000-0000-0000FB970000}"/>
    <cellStyle name="Normal 67 7 5" xfId="39470" xr:uid="{00000000-0005-0000-0000-0000FC970000}"/>
    <cellStyle name="Normal 67 7 5 2" xfId="39471" xr:uid="{00000000-0005-0000-0000-0000FD970000}"/>
    <cellStyle name="Normal 67 7 5 3" xfId="39472" xr:uid="{00000000-0005-0000-0000-0000FE970000}"/>
    <cellStyle name="Normal 67 7 6" xfId="39473" xr:uid="{00000000-0005-0000-0000-0000FF970000}"/>
    <cellStyle name="Normal 67 7 7" xfId="39474" xr:uid="{00000000-0005-0000-0000-000000980000}"/>
    <cellStyle name="Normal 67 7 8" xfId="39475" xr:uid="{00000000-0005-0000-0000-000001980000}"/>
    <cellStyle name="Normal 67 8" xfId="39476" xr:uid="{00000000-0005-0000-0000-000002980000}"/>
    <cellStyle name="Normal 67 8 2" xfId="39477" xr:uid="{00000000-0005-0000-0000-000003980000}"/>
    <cellStyle name="Normal 67 8 2 2" xfId="39478" xr:uid="{00000000-0005-0000-0000-000004980000}"/>
    <cellStyle name="Normal 67 8 2 3" xfId="39479" xr:uid="{00000000-0005-0000-0000-000005980000}"/>
    <cellStyle name="Normal 67 8 2 4" xfId="39480" xr:uid="{00000000-0005-0000-0000-000006980000}"/>
    <cellStyle name="Normal 67 8 3" xfId="39481" xr:uid="{00000000-0005-0000-0000-000007980000}"/>
    <cellStyle name="Normal 67 8 3 2" xfId="39482" xr:uid="{00000000-0005-0000-0000-000008980000}"/>
    <cellStyle name="Normal 67 8 3 3" xfId="39483" xr:uid="{00000000-0005-0000-0000-000009980000}"/>
    <cellStyle name="Normal 67 8 4" xfId="39484" xr:uid="{00000000-0005-0000-0000-00000A980000}"/>
    <cellStyle name="Normal 67 8 5" xfId="39485" xr:uid="{00000000-0005-0000-0000-00000B980000}"/>
    <cellStyle name="Normal 67 8 6" xfId="39486" xr:uid="{00000000-0005-0000-0000-00000C980000}"/>
    <cellStyle name="Normal 67 9" xfId="39487" xr:uid="{00000000-0005-0000-0000-00000D980000}"/>
    <cellStyle name="Normal 67 9 2" xfId="39488" xr:uid="{00000000-0005-0000-0000-00000E980000}"/>
    <cellStyle name="Normal 67 9 3" xfId="39489" xr:uid="{00000000-0005-0000-0000-00000F980000}"/>
    <cellStyle name="Normal 67 9 4" xfId="39490" xr:uid="{00000000-0005-0000-0000-000010980000}"/>
    <cellStyle name="Normal 68" xfId="539" xr:uid="{00000000-0005-0000-0000-000011980000}"/>
    <cellStyle name="Normal 68 2" xfId="39491" xr:uid="{00000000-0005-0000-0000-000012980000}"/>
    <cellStyle name="Normal 69" xfId="306" xr:uid="{00000000-0005-0000-0000-000013980000}"/>
    <cellStyle name="Normal 69 2" xfId="39492" xr:uid="{00000000-0005-0000-0000-000014980000}"/>
    <cellStyle name="Normal 69 2 2" xfId="39493" xr:uid="{00000000-0005-0000-0000-000015980000}"/>
    <cellStyle name="Normal 69 2 2 2" xfId="39494" xr:uid="{00000000-0005-0000-0000-000016980000}"/>
    <cellStyle name="Normal 69 2 2 2 2" xfId="39495" xr:uid="{00000000-0005-0000-0000-000017980000}"/>
    <cellStyle name="Normal 69 2 2 2 3" xfId="39496" xr:uid="{00000000-0005-0000-0000-000018980000}"/>
    <cellStyle name="Normal 69 2 2 2 4" xfId="39497" xr:uid="{00000000-0005-0000-0000-000019980000}"/>
    <cellStyle name="Normal 69 2 2 3" xfId="39498" xr:uid="{00000000-0005-0000-0000-00001A980000}"/>
    <cellStyle name="Normal 69 2 2 3 2" xfId="39499" xr:uid="{00000000-0005-0000-0000-00001B980000}"/>
    <cellStyle name="Normal 69 2 2 3 3" xfId="39500" xr:uid="{00000000-0005-0000-0000-00001C980000}"/>
    <cellStyle name="Normal 69 2 2 4" xfId="39501" xr:uid="{00000000-0005-0000-0000-00001D980000}"/>
    <cellStyle name="Normal 69 2 2 5" xfId="39502" xr:uid="{00000000-0005-0000-0000-00001E980000}"/>
    <cellStyle name="Normal 69 2 2 6" xfId="39503" xr:uid="{00000000-0005-0000-0000-00001F980000}"/>
    <cellStyle name="Normal 69 2 3" xfId="39504" xr:uid="{00000000-0005-0000-0000-000020980000}"/>
    <cellStyle name="Normal 69 2 3 2" xfId="39505" xr:uid="{00000000-0005-0000-0000-000021980000}"/>
    <cellStyle name="Normal 69 2 3 3" xfId="39506" xr:uid="{00000000-0005-0000-0000-000022980000}"/>
    <cellStyle name="Normal 69 2 3 4" xfId="39507" xr:uid="{00000000-0005-0000-0000-000023980000}"/>
    <cellStyle name="Normal 69 2 4" xfId="39508" xr:uid="{00000000-0005-0000-0000-000024980000}"/>
    <cellStyle name="Normal 69 2 4 2" xfId="39509" xr:uid="{00000000-0005-0000-0000-000025980000}"/>
    <cellStyle name="Normal 69 2 4 3" xfId="39510" xr:uid="{00000000-0005-0000-0000-000026980000}"/>
    <cellStyle name="Normal 69 2 4 4" xfId="39511" xr:uid="{00000000-0005-0000-0000-000027980000}"/>
    <cellStyle name="Normal 69 2 5" xfId="39512" xr:uid="{00000000-0005-0000-0000-000028980000}"/>
    <cellStyle name="Normal 69 2 5 2" xfId="39513" xr:uid="{00000000-0005-0000-0000-000029980000}"/>
    <cellStyle name="Normal 69 2 5 3" xfId="39514" xr:uid="{00000000-0005-0000-0000-00002A980000}"/>
    <cellStyle name="Normal 69 2 5 4" xfId="39515" xr:uid="{00000000-0005-0000-0000-00002B980000}"/>
    <cellStyle name="Normal 69 2 6" xfId="39516" xr:uid="{00000000-0005-0000-0000-00002C980000}"/>
    <cellStyle name="Normal 69 2 6 2" xfId="39517" xr:uid="{00000000-0005-0000-0000-00002D980000}"/>
    <cellStyle name="Normal 69 2 6 3" xfId="39518" xr:uid="{00000000-0005-0000-0000-00002E980000}"/>
    <cellStyle name="Normal 69 2 7" xfId="39519" xr:uid="{00000000-0005-0000-0000-00002F980000}"/>
    <cellStyle name="Normal 69 2 8" xfId="39520" xr:uid="{00000000-0005-0000-0000-000030980000}"/>
    <cellStyle name="Normal 69 2 9" xfId="39521" xr:uid="{00000000-0005-0000-0000-000031980000}"/>
    <cellStyle name="Normal 7" xfId="15" xr:uid="{00000000-0005-0000-0000-000032980000}"/>
    <cellStyle name="Normal 7 2" xfId="138" xr:uid="{00000000-0005-0000-0000-000033980000}"/>
    <cellStyle name="Normal 7 2 2" xfId="499" xr:uid="{00000000-0005-0000-0000-000034980000}"/>
    <cellStyle name="Normal 7 2 2 2" xfId="1028" xr:uid="{00000000-0005-0000-0000-000035980000}"/>
    <cellStyle name="Normal 7 2 3" xfId="391" xr:uid="{00000000-0005-0000-0000-000036980000}"/>
    <cellStyle name="Normal 7 2 4" xfId="275" xr:uid="{00000000-0005-0000-0000-000037980000}"/>
    <cellStyle name="Normal 7 3" xfId="498" xr:uid="{00000000-0005-0000-0000-000038980000}"/>
    <cellStyle name="Normal 7 3 2" xfId="1027" xr:uid="{00000000-0005-0000-0000-000039980000}"/>
    <cellStyle name="Normal 7 4" xfId="309" xr:uid="{00000000-0005-0000-0000-00003A980000}"/>
    <cellStyle name="Normal 7 5" xfId="193" xr:uid="{00000000-0005-0000-0000-00003B980000}"/>
    <cellStyle name="Normal 70" xfId="410" xr:uid="{00000000-0005-0000-0000-00003C980000}"/>
    <cellStyle name="Normal 71" xfId="573" xr:uid="{00000000-0005-0000-0000-00003D980000}"/>
    <cellStyle name="Normal 72" xfId="574" xr:uid="{00000000-0005-0000-0000-00003E980000}"/>
    <cellStyle name="Normal 73" xfId="307" xr:uid="{00000000-0005-0000-0000-00003F980000}"/>
    <cellStyle name="Normal 74" xfId="576" xr:uid="{00000000-0005-0000-0000-000040980000}"/>
    <cellStyle name="Normal 75" xfId="575" xr:uid="{00000000-0005-0000-0000-000041980000}"/>
    <cellStyle name="Normal 76" xfId="577" xr:uid="{00000000-0005-0000-0000-000042980000}"/>
    <cellStyle name="Normal 77" xfId="657" xr:uid="{00000000-0005-0000-0000-000043980000}"/>
    <cellStyle name="Normal 78" xfId="714" xr:uid="{00000000-0005-0000-0000-000044980000}"/>
    <cellStyle name="Normal 79" xfId="715" xr:uid="{00000000-0005-0000-0000-000045980000}"/>
    <cellStyle name="Normal 8" xfId="139" xr:uid="{00000000-0005-0000-0000-000046980000}"/>
    <cellStyle name="Normal 8 2" xfId="140" xr:uid="{00000000-0005-0000-0000-000047980000}"/>
    <cellStyle name="Normal 8 2 2" xfId="501" xr:uid="{00000000-0005-0000-0000-000048980000}"/>
    <cellStyle name="Normal 8 2 2 2" xfId="1030" xr:uid="{00000000-0005-0000-0000-000049980000}"/>
    <cellStyle name="Normal 8 2 3" xfId="393" xr:uid="{00000000-0005-0000-0000-00004A980000}"/>
    <cellStyle name="Normal 8 2 4" xfId="277" xr:uid="{00000000-0005-0000-0000-00004B980000}"/>
    <cellStyle name="Normal 8 3" xfId="500" xr:uid="{00000000-0005-0000-0000-00004C980000}"/>
    <cellStyle name="Normal 8 3 2" xfId="1029" xr:uid="{00000000-0005-0000-0000-00004D980000}"/>
    <cellStyle name="Normal 8 4" xfId="392" xr:uid="{00000000-0005-0000-0000-00004E980000}"/>
    <cellStyle name="Normal 8 5" xfId="276" xr:uid="{00000000-0005-0000-0000-00004F980000}"/>
    <cellStyle name="Normal 80" xfId="191" xr:uid="{00000000-0005-0000-0000-000050980000}"/>
    <cellStyle name="Normal 81" xfId="294" xr:uid="{00000000-0005-0000-0000-000051980000}"/>
    <cellStyle name="Normal 82" xfId="722" xr:uid="{00000000-0005-0000-0000-000052980000}"/>
    <cellStyle name="Normal 83" xfId="723" xr:uid="{00000000-0005-0000-0000-000053980000}"/>
    <cellStyle name="Normal 84" xfId="721" xr:uid="{00000000-0005-0000-0000-000054980000}"/>
    <cellStyle name="Normal 85" xfId="720" xr:uid="{00000000-0005-0000-0000-000055980000}"/>
    <cellStyle name="Normal 86" xfId="719" xr:uid="{00000000-0005-0000-0000-000056980000}"/>
    <cellStyle name="Normal 87" xfId="724" xr:uid="{00000000-0005-0000-0000-000057980000}"/>
    <cellStyle name="Normal 88" xfId="1186" xr:uid="{00000000-0005-0000-0000-000058980000}"/>
    <cellStyle name="Normal 89" xfId="1187" xr:uid="{00000000-0005-0000-0000-000059980000}"/>
    <cellStyle name="Normal 9" xfId="16" xr:uid="{00000000-0005-0000-0000-00005A980000}"/>
    <cellStyle name="Normal 9 2" xfId="502" xr:uid="{00000000-0005-0000-0000-00005B980000}"/>
    <cellStyle name="Normal 9 2 2" xfId="1031" xr:uid="{00000000-0005-0000-0000-00005C980000}"/>
    <cellStyle name="Normal 9 3" xfId="310" xr:uid="{00000000-0005-0000-0000-00005D980000}"/>
    <cellStyle name="Normal 9 4" xfId="194" xr:uid="{00000000-0005-0000-0000-00005E980000}"/>
    <cellStyle name="Normal 90" xfId="1185" xr:uid="{00000000-0005-0000-0000-00005F980000}"/>
    <cellStyle name="Normal 91" xfId="903" xr:uid="{00000000-0005-0000-0000-000060980000}"/>
    <cellStyle name="Normal 92" xfId="1184" xr:uid="{00000000-0005-0000-0000-000061980000}"/>
    <cellStyle name="Normal 93" xfId="1182" xr:uid="{00000000-0005-0000-0000-000062980000}"/>
    <cellStyle name="Normal 94" xfId="879" xr:uid="{00000000-0005-0000-0000-000063980000}"/>
    <cellStyle name="Normal 95" xfId="1191" xr:uid="{00000000-0005-0000-0000-000064980000}"/>
    <cellStyle name="Normal 96" xfId="1183" xr:uid="{00000000-0005-0000-0000-000065980000}"/>
    <cellStyle name="Normal 97" xfId="1189" xr:uid="{00000000-0005-0000-0000-000066980000}"/>
    <cellStyle name="Normal 98" xfId="1188" xr:uid="{00000000-0005-0000-0000-000067980000}"/>
    <cellStyle name="Normal 99" xfId="1192" xr:uid="{00000000-0005-0000-0000-000068980000}"/>
    <cellStyle name="Normal_FICHA DE VERIFICAÇÃO PRELIMINAR - Plano R" xfId="54136" xr:uid="{00000000-0005-0000-0000-000069980000}"/>
    <cellStyle name="Normal1" xfId="141" xr:uid="{00000000-0005-0000-0000-00006A980000}"/>
    <cellStyle name="Normal2" xfId="142" xr:uid="{00000000-0005-0000-0000-00006B980000}"/>
    <cellStyle name="Normal3" xfId="143" xr:uid="{00000000-0005-0000-0000-00006C980000}"/>
    <cellStyle name="Nota 2" xfId="39522" xr:uid="{00000000-0005-0000-0000-00006D980000}"/>
    <cellStyle name="Nota 2 2" xfId="39523" xr:uid="{00000000-0005-0000-0000-00006E980000}"/>
    <cellStyle name="Nota 2 2 2" xfId="39524" xr:uid="{00000000-0005-0000-0000-00006F980000}"/>
    <cellStyle name="Nota 2 2 2 2" xfId="39525" xr:uid="{00000000-0005-0000-0000-000070980000}"/>
    <cellStyle name="Nota 2 2 2 2 2" xfId="39526" xr:uid="{00000000-0005-0000-0000-000071980000}"/>
    <cellStyle name="Nota 2 2 2 2 3" xfId="39527" xr:uid="{00000000-0005-0000-0000-000072980000}"/>
    <cellStyle name="Nota 2 2 2 3" xfId="39528" xr:uid="{00000000-0005-0000-0000-000073980000}"/>
    <cellStyle name="Nota 2 2 2 4" xfId="39529" xr:uid="{00000000-0005-0000-0000-000074980000}"/>
    <cellStyle name="Nota 2 2 2 5" xfId="39530" xr:uid="{00000000-0005-0000-0000-000075980000}"/>
    <cellStyle name="Nota 2 2 3" xfId="39531" xr:uid="{00000000-0005-0000-0000-000076980000}"/>
    <cellStyle name="Nota 2 2 3 2" xfId="39532" xr:uid="{00000000-0005-0000-0000-000077980000}"/>
    <cellStyle name="Nota 2 2 3 3" xfId="39533" xr:uid="{00000000-0005-0000-0000-000078980000}"/>
    <cellStyle name="Nota 2 2 4" xfId="39534" xr:uid="{00000000-0005-0000-0000-000079980000}"/>
    <cellStyle name="Nota 2 2 5" xfId="39535" xr:uid="{00000000-0005-0000-0000-00007A980000}"/>
    <cellStyle name="Nota 2 2 6" xfId="39536" xr:uid="{00000000-0005-0000-0000-00007B980000}"/>
    <cellStyle name="Percent [2]" xfId="144" xr:uid="{00000000-0005-0000-0000-00007C980000}"/>
    <cellStyle name="Percent [2] 2" xfId="503" xr:uid="{00000000-0005-0000-0000-00007D980000}"/>
    <cellStyle name="Percent [2] 2 2" xfId="1032" xr:uid="{00000000-0005-0000-0000-00007E980000}"/>
    <cellStyle name="Percent [2] 3" xfId="394" xr:uid="{00000000-0005-0000-0000-00007F980000}"/>
    <cellStyle name="Percent [2] 4" xfId="278" xr:uid="{00000000-0005-0000-0000-000080980000}"/>
    <cellStyle name="Percent_Sheet1" xfId="145" xr:uid="{00000000-0005-0000-0000-000081980000}"/>
    <cellStyle name="Percentual" xfId="146" xr:uid="{00000000-0005-0000-0000-000082980000}"/>
    <cellStyle name="Ponto" xfId="147" xr:uid="{00000000-0005-0000-0000-000083980000}"/>
    <cellStyle name="Porcentagem" xfId="32" builtinId="5"/>
    <cellStyle name="Porcentagem 2" xfId="17" xr:uid="{00000000-0005-0000-0000-000085980000}"/>
    <cellStyle name="Porcentagem 2 2" xfId="180" xr:uid="{00000000-0005-0000-0000-000086980000}"/>
    <cellStyle name="Porcentagem 2 2 2" xfId="920" xr:uid="{00000000-0005-0000-0000-000087980000}"/>
    <cellStyle name="Porcentagem 2 3" xfId="869" xr:uid="{00000000-0005-0000-0000-000088980000}"/>
    <cellStyle name="Porcentagem 3" xfId="18" xr:uid="{00000000-0005-0000-0000-000089980000}"/>
    <cellStyle name="Porcentagem 3 2" xfId="148" xr:uid="{00000000-0005-0000-0000-00008A980000}"/>
    <cellStyle name="Porcentagem 3 3" xfId="504" xr:uid="{00000000-0005-0000-0000-00008B980000}"/>
    <cellStyle name="Porcentagem 4" xfId="19" xr:uid="{00000000-0005-0000-0000-00008C980000}"/>
    <cellStyle name="Porcentagem 4 2" xfId="20" xr:uid="{00000000-0005-0000-0000-00008D980000}"/>
    <cellStyle name="Porcentagem 4 2 2" xfId="178" xr:uid="{00000000-0005-0000-0000-00008E980000}"/>
    <cellStyle name="Porcentagem 4 2 2 2" xfId="918" xr:uid="{00000000-0005-0000-0000-00008F980000}"/>
    <cellStyle name="Porcentagem 4 2 3" xfId="785" xr:uid="{00000000-0005-0000-0000-000090980000}"/>
    <cellStyle name="Porcentagem 5" xfId="149" xr:uid="{00000000-0005-0000-0000-000091980000}"/>
    <cellStyle name="Porcentagem 6" xfId="150" xr:uid="{00000000-0005-0000-0000-000092980000}"/>
    <cellStyle name="Porcentagem 6 10" xfId="39537" xr:uid="{00000000-0005-0000-0000-000093980000}"/>
    <cellStyle name="Porcentagem 6 10 2" xfId="39538" xr:uid="{00000000-0005-0000-0000-000094980000}"/>
    <cellStyle name="Porcentagem 6 10 2 2" xfId="39539" xr:uid="{00000000-0005-0000-0000-000095980000}"/>
    <cellStyle name="Porcentagem 6 10 2 2 2" xfId="39540" xr:uid="{00000000-0005-0000-0000-000096980000}"/>
    <cellStyle name="Porcentagem 6 10 2 2 3" xfId="39541" xr:uid="{00000000-0005-0000-0000-000097980000}"/>
    <cellStyle name="Porcentagem 6 10 2 2 4" xfId="39542" xr:uid="{00000000-0005-0000-0000-000098980000}"/>
    <cellStyle name="Porcentagem 6 10 2 3" xfId="39543" xr:uid="{00000000-0005-0000-0000-000099980000}"/>
    <cellStyle name="Porcentagem 6 10 2 3 2" xfId="39544" xr:uid="{00000000-0005-0000-0000-00009A980000}"/>
    <cellStyle name="Porcentagem 6 10 2 3 3" xfId="39545" xr:uid="{00000000-0005-0000-0000-00009B980000}"/>
    <cellStyle name="Porcentagem 6 10 2 4" xfId="39546" xr:uid="{00000000-0005-0000-0000-00009C980000}"/>
    <cellStyle name="Porcentagem 6 10 2 5" xfId="39547" xr:uid="{00000000-0005-0000-0000-00009D980000}"/>
    <cellStyle name="Porcentagem 6 10 2 6" xfId="39548" xr:uid="{00000000-0005-0000-0000-00009E980000}"/>
    <cellStyle name="Porcentagem 6 10 3" xfId="39549" xr:uid="{00000000-0005-0000-0000-00009F980000}"/>
    <cellStyle name="Porcentagem 6 10 3 2" xfId="39550" xr:uid="{00000000-0005-0000-0000-0000A0980000}"/>
    <cellStyle name="Porcentagem 6 10 3 3" xfId="39551" xr:uid="{00000000-0005-0000-0000-0000A1980000}"/>
    <cellStyle name="Porcentagem 6 10 3 4" xfId="39552" xr:uid="{00000000-0005-0000-0000-0000A2980000}"/>
    <cellStyle name="Porcentagem 6 10 4" xfId="39553" xr:uid="{00000000-0005-0000-0000-0000A3980000}"/>
    <cellStyle name="Porcentagem 6 10 4 2" xfId="39554" xr:uid="{00000000-0005-0000-0000-0000A4980000}"/>
    <cellStyle name="Porcentagem 6 10 4 3" xfId="39555" xr:uid="{00000000-0005-0000-0000-0000A5980000}"/>
    <cellStyle name="Porcentagem 6 10 4 4" xfId="39556" xr:uid="{00000000-0005-0000-0000-0000A6980000}"/>
    <cellStyle name="Porcentagem 6 10 5" xfId="39557" xr:uid="{00000000-0005-0000-0000-0000A7980000}"/>
    <cellStyle name="Porcentagem 6 10 5 2" xfId="39558" xr:uid="{00000000-0005-0000-0000-0000A8980000}"/>
    <cellStyle name="Porcentagem 6 10 5 3" xfId="39559" xr:uid="{00000000-0005-0000-0000-0000A9980000}"/>
    <cellStyle name="Porcentagem 6 10 5 4" xfId="39560" xr:uid="{00000000-0005-0000-0000-0000AA980000}"/>
    <cellStyle name="Porcentagem 6 10 6" xfId="39561" xr:uid="{00000000-0005-0000-0000-0000AB980000}"/>
    <cellStyle name="Porcentagem 6 10 6 2" xfId="39562" xr:uid="{00000000-0005-0000-0000-0000AC980000}"/>
    <cellStyle name="Porcentagem 6 10 6 3" xfId="39563" xr:uid="{00000000-0005-0000-0000-0000AD980000}"/>
    <cellStyle name="Porcentagem 6 10 7" xfId="39564" xr:uid="{00000000-0005-0000-0000-0000AE980000}"/>
    <cellStyle name="Porcentagem 6 10 8" xfId="39565" xr:uid="{00000000-0005-0000-0000-0000AF980000}"/>
    <cellStyle name="Porcentagem 6 10 9" xfId="39566" xr:uid="{00000000-0005-0000-0000-0000B0980000}"/>
    <cellStyle name="Porcentagem 6 11" xfId="39567" xr:uid="{00000000-0005-0000-0000-0000B1980000}"/>
    <cellStyle name="Porcentagem 6 11 2" xfId="39568" xr:uid="{00000000-0005-0000-0000-0000B2980000}"/>
    <cellStyle name="Porcentagem 6 11 2 2" xfId="39569" xr:uid="{00000000-0005-0000-0000-0000B3980000}"/>
    <cellStyle name="Porcentagem 6 11 2 2 2" xfId="39570" xr:uid="{00000000-0005-0000-0000-0000B4980000}"/>
    <cellStyle name="Porcentagem 6 11 2 2 3" xfId="39571" xr:uid="{00000000-0005-0000-0000-0000B5980000}"/>
    <cellStyle name="Porcentagem 6 11 2 2 4" xfId="39572" xr:uid="{00000000-0005-0000-0000-0000B6980000}"/>
    <cellStyle name="Porcentagem 6 11 2 3" xfId="39573" xr:uid="{00000000-0005-0000-0000-0000B7980000}"/>
    <cellStyle name="Porcentagem 6 11 2 3 2" xfId="39574" xr:uid="{00000000-0005-0000-0000-0000B8980000}"/>
    <cellStyle name="Porcentagem 6 11 2 3 3" xfId="39575" xr:uid="{00000000-0005-0000-0000-0000B9980000}"/>
    <cellStyle name="Porcentagem 6 11 2 4" xfId="39576" xr:uid="{00000000-0005-0000-0000-0000BA980000}"/>
    <cellStyle name="Porcentagem 6 11 2 5" xfId="39577" xr:uid="{00000000-0005-0000-0000-0000BB980000}"/>
    <cellStyle name="Porcentagem 6 11 2 6" xfId="39578" xr:uid="{00000000-0005-0000-0000-0000BC980000}"/>
    <cellStyle name="Porcentagem 6 11 3" xfId="39579" xr:uid="{00000000-0005-0000-0000-0000BD980000}"/>
    <cellStyle name="Porcentagem 6 11 3 2" xfId="39580" xr:uid="{00000000-0005-0000-0000-0000BE980000}"/>
    <cellStyle name="Porcentagem 6 11 3 3" xfId="39581" xr:uid="{00000000-0005-0000-0000-0000BF980000}"/>
    <cellStyle name="Porcentagem 6 11 3 4" xfId="39582" xr:uid="{00000000-0005-0000-0000-0000C0980000}"/>
    <cellStyle name="Porcentagem 6 11 4" xfId="39583" xr:uid="{00000000-0005-0000-0000-0000C1980000}"/>
    <cellStyle name="Porcentagem 6 11 4 2" xfId="39584" xr:uid="{00000000-0005-0000-0000-0000C2980000}"/>
    <cellStyle name="Porcentagem 6 11 4 3" xfId="39585" xr:uid="{00000000-0005-0000-0000-0000C3980000}"/>
    <cellStyle name="Porcentagem 6 11 4 4" xfId="39586" xr:uid="{00000000-0005-0000-0000-0000C4980000}"/>
    <cellStyle name="Porcentagem 6 11 5" xfId="39587" xr:uid="{00000000-0005-0000-0000-0000C5980000}"/>
    <cellStyle name="Porcentagem 6 11 5 2" xfId="39588" xr:uid="{00000000-0005-0000-0000-0000C6980000}"/>
    <cellStyle name="Porcentagem 6 11 5 3" xfId="39589" xr:uid="{00000000-0005-0000-0000-0000C7980000}"/>
    <cellStyle name="Porcentagem 6 11 5 4" xfId="39590" xr:uid="{00000000-0005-0000-0000-0000C8980000}"/>
    <cellStyle name="Porcentagem 6 11 6" xfId="39591" xr:uid="{00000000-0005-0000-0000-0000C9980000}"/>
    <cellStyle name="Porcentagem 6 11 6 2" xfId="39592" xr:uid="{00000000-0005-0000-0000-0000CA980000}"/>
    <cellStyle name="Porcentagem 6 11 6 3" xfId="39593" xr:uid="{00000000-0005-0000-0000-0000CB980000}"/>
    <cellStyle name="Porcentagem 6 11 7" xfId="39594" xr:uid="{00000000-0005-0000-0000-0000CC980000}"/>
    <cellStyle name="Porcentagem 6 11 8" xfId="39595" xr:uid="{00000000-0005-0000-0000-0000CD980000}"/>
    <cellStyle name="Porcentagem 6 11 9" xfId="39596" xr:uid="{00000000-0005-0000-0000-0000CE980000}"/>
    <cellStyle name="Porcentagem 6 12" xfId="39597" xr:uid="{00000000-0005-0000-0000-0000CF980000}"/>
    <cellStyle name="Porcentagem 6 12 2" xfId="39598" xr:uid="{00000000-0005-0000-0000-0000D0980000}"/>
    <cellStyle name="Porcentagem 6 12 2 2" xfId="39599" xr:uid="{00000000-0005-0000-0000-0000D1980000}"/>
    <cellStyle name="Porcentagem 6 12 2 2 2" xfId="39600" xr:uid="{00000000-0005-0000-0000-0000D2980000}"/>
    <cellStyle name="Porcentagem 6 12 2 2 3" xfId="39601" xr:uid="{00000000-0005-0000-0000-0000D3980000}"/>
    <cellStyle name="Porcentagem 6 12 2 2 4" xfId="39602" xr:uid="{00000000-0005-0000-0000-0000D4980000}"/>
    <cellStyle name="Porcentagem 6 12 2 3" xfId="39603" xr:uid="{00000000-0005-0000-0000-0000D5980000}"/>
    <cellStyle name="Porcentagem 6 12 2 3 2" xfId="39604" xr:uid="{00000000-0005-0000-0000-0000D6980000}"/>
    <cellStyle name="Porcentagem 6 12 2 3 3" xfId="39605" xr:uid="{00000000-0005-0000-0000-0000D7980000}"/>
    <cellStyle name="Porcentagem 6 12 2 4" xfId="39606" xr:uid="{00000000-0005-0000-0000-0000D8980000}"/>
    <cellStyle name="Porcentagem 6 12 2 5" xfId="39607" xr:uid="{00000000-0005-0000-0000-0000D9980000}"/>
    <cellStyle name="Porcentagem 6 12 2 6" xfId="39608" xr:uid="{00000000-0005-0000-0000-0000DA980000}"/>
    <cellStyle name="Porcentagem 6 12 3" xfId="39609" xr:uid="{00000000-0005-0000-0000-0000DB980000}"/>
    <cellStyle name="Porcentagem 6 12 3 2" xfId="39610" xr:uid="{00000000-0005-0000-0000-0000DC980000}"/>
    <cellStyle name="Porcentagem 6 12 3 3" xfId="39611" xr:uid="{00000000-0005-0000-0000-0000DD980000}"/>
    <cellStyle name="Porcentagem 6 12 3 4" xfId="39612" xr:uid="{00000000-0005-0000-0000-0000DE980000}"/>
    <cellStyle name="Porcentagem 6 12 4" xfId="39613" xr:uid="{00000000-0005-0000-0000-0000DF980000}"/>
    <cellStyle name="Porcentagem 6 12 4 2" xfId="39614" xr:uid="{00000000-0005-0000-0000-0000E0980000}"/>
    <cellStyle name="Porcentagem 6 12 4 3" xfId="39615" xr:uid="{00000000-0005-0000-0000-0000E1980000}"/>
    <cellStyle name="Porcentagem 6 12 4 4" xfId="39616" xr:uid="{00000000-0005-0000-0000-0000E2980000}"/>
    <cellStyle name="Porcentagem 6 12 5" xfId="39617" xr:uid="{00000000-0005-0000-0000-0000E3980000}"/>
    <cellStyle name="Porcentagem 6 12 5 2" xfId="39618" xr:uid="{00000000-0005-0000-0000-0000E4980000}"/>
    <cellStyle name="Porcentagem 6 12 5 3" xfId="39619" xr:uid="{00000000-0005-0000-0000-0000E5980000}"/>
    <cellStyle name="Porcentagem 6 12 6" xfId="39620" xr:uid="{00000000-0005-0000-0000-0000E6980000}"/>
    <cellStyle name="Porcentagem 6 12 7" xfId="39621" xr:uid="{00000000-0005-0000-0000-0000E7980000}"/>
    <cellStyle name="Porcentagem 6 12 8" xfId="39622" xr:uid="{00000000-0005-0000-0000-0000E8980000}"/>
    <cellStyle name="Porcentagem 6 13" xfId="39623" xr:uid="{00000000-0005-0000-0000-0000E9980000}"/>
    <cellStyle name="Porcentagem 6 13 2" xfId="39624" xr:uid="{00000000-0005-0000-0000-0000EA980000}"/>
    <cellStyle name="Porcentagem 6 13 2 2" xfId="39625" xr:uid="{00000000-0005-0000-0000-0000EB980000}"/>
    <cellStyle name="Porcentagem 6 13 2 3" xfId="39626" xr:uid="{00000000-0005-0000-0000-0000EC980000}"/>
    <cellStyle name="Porcentagem 6 13 2 4" xfId="39627" xr:uid="{00000000-0005-0000-0000-0000ED980000}"/>
    <cellStyle name="Porcentagem 6 13 3" xfId="39628" xr:uid="{00000000-0005-0000-0000-0000EE980000}"/>
    <cellStyle name="Porcentagem 6 13 3 2" xfId="39629" xr:uid="{00000000-0005-0000-0000-0000EF980000}"/>
    <cellStyle name="Porcentagem 6 13 3 3" xfId="39630" xr:uid="{00000000-0005-0000-0000-0000F0980000}"/>
    <cellStyle name="Porcentagem 6 13 3 4" xfId="39631" xr:uid="{00000000-0005-0000-0000-0000F1980000}"/>
    <cellStyle name="Porcentagem 6 13 4" xfId="39632" xr:uid="{00000000-0005-0000-0000-0000F2980000}"/>
    <cellStyle name="Porcentagem 6 13 4 2" xfId="39633" xr:uid="{00000000-0005-0000-0000-0000F3980000}"/>
    <cellStyle name="Porcentagem 6 13 4 3" xfId="39634" xr:uid="{00000000-0005-0000-0000-0000F4980000}"/>
    <cellStyle name="Porcentagem 6 13 5" xfId="39635" xr:uid="{00000000-0005-0000-0000-0000F5980000}"/>
    <cellStyle name="Porcentagem 6 13 6" xfId="39636" xr:uid="{00000000-0005-0000-0000-0000F6980000}"/>
    <cellStyle name="Porcentagem 6 13 7" xfId="39637" xr:uid="{00000000-0005-0000-0000-0000F7980000}"/>
    <cellStyle name="Porcentagem 6 14" xfId="39638" xr:uid="{00000000-0005-0000-0000-0000F8980000}"/>
    <cellStyle name="Porcentagem 6 14 2" xfId="39639" xr:uid="{00000000-0005-0000-0000-0000F9980000}"/>
    <cellStyle name="Porcentagem 6 14 3" xfId="39640" xr:uid="{00000000-0005-0000-0000-0000FA980000}"/>
    <cellStyle name="Porcentagem 6 14 4" xfId="39641" xr:uid="{00000000-0005-0000-0000-0000FB980000}"/>
    <cellStyle name="Porcentagem 6 15" xfId="39642" xr:uid="{00000000-0005-0000-0000-0000FC980000}"/>
    <cellStyle name="Porcentagem 6 15 2" xfId="39643" xr:uid="{00000000-0005-0000-0000-0000FD980000}"/>
    <cellStyle name="Porcentagem 6 15 3" xfId="39644" xr:uid="{00000000-0005-0000-0000-0000FE980000}"/>
    <cellStyle name="Porcentagem 6 15 4" xfId="39645" xr:uid="{00000000-0005-0000-0000-0000FF980000}"/>
    <cellStyle name="Porcentagem 6 16" xfId="39646" xr:uid="{00000000-0005-0000-0000-000000990000}"/>
    <cellStyle name="Porcentagem 6 16 2" xfId="39647" xr:uid="{00000000-0005-0000-0000-000001990000}"/>
    <cellStyle name="Porcentagem 6 16 3" xfId="39648" xr:uid="{00000000-0005-0000-0000-000002990000}"/>
    <cellStyle name="Porcentagem 6 16 4" xfId="39649" xr:uid="{00000000-0005-0000-0000-000003990000}"/>
    <cellStyle name="Porcentagem 6 17" xfId="39650" xr:uid="{00000000-0005-0000-0000-000004990000}"/>
    <cellStyle name="Porcentagem 6 17 2" xfId="39651" xr:uid="{00000000-0005-0000-0000-000005990000}"/>
    <cellStyle name="Porcentagem 6 17 3" xfId="39652" xr:uid="{00000000-0005-0000-0000-000006990000}"/>
    <cellStyle name="Porcentagem 6 18" xfId="39653" xr:uid="{00000000-0005-0000-0000-000007990000}"/>
    <cellStyle name="Porcentagem 6 19" xfId="39654" xr:uid="{00000000-0005-0000-0000-000008990000}"/>
    <cellStyle name="Porcentagem 6 2" xfId="151" xr:uid="{00000000-0005-0000-0000-000009990000}"/>
    <cellStyle name="Porcentagem 6 2 10" xfId="39655" xr:uid="{00000000-0005-0000-0000-00000A990000}"/>
    <cellStyle name="Porcentagem 6 2 10 2" xfId="39656" xr:uid="{00000000-0005-0000-0000-00000B990000}"/>
    <cellStyle name="Porcentagem 6 2 10 2 2" xfId="39657" xr:uid="{00000000-0005-0000-0000-00000C990000}"/>
    <cellStyle name="Porcentagem 6 2 10 2 2 2" xfId="39658" xr:uid="{00000000-0005-0000-0000-00000D990000}"/>
    <cellStyle name="Porcentagem 6 2 10 2 2 3" xfId="39659" xr:uid="{00000000-0005-0000-0000-00000E990000}"/>
    <cellStyle name="Porcentagem 6 2 10 2 2 4" xfId="39660" xr:uid="{00000000-0005-0000-0000-00000F990000}"/>
    <cellStyle name="Porcentagem 6 2 10 2 3" xfId="39661" xr:uid="{00000000-0005-0000-0000-000010990000}"/>
    <cellStyle name="Porcentagem 6 2 10 2 3 2" xfId="39662" xr:uid="{00000000-0005-0000-0000-000011990000}"/>
    <cellStyle name="Porcentagem 6 2 10 2 3 3" xfId="39663" xr:uid="{00000000-0005-0000-0000-000012990000}"/>
    <cellStyle name="Porcentagem 6 2 10 2 4" xfId="39664" xr:uid="{00000000-0005-0000-0000-000013990000}"/>
    <cellStyle name="Porcentagem 6 2 10 2 5" xfId="39665" xr:uid="{00000000-0005-0000-0000-000014990000}"/>
    <cellStyle name="Porcentagem 6 2 10 2 6" xfId="39666" xr:uid="{00000000-0005-0000-0000-000015990000}"/>
    <cellStyle name="Porcentagem 6 2 10 3" xfId="39667" xr:uid="{00000000-0005-0000-0000-000016990000}"/>
    <cellStyle name="Porcentagem 6 2 10 3 2" xfId="39668" xr:uid="{00000000-0005-0000-0000-000017990000}"/>
    <cellStyle name="Porcentagem 6 2 10 3 3" xfId="39669" xr:uid="{00000000-0005-0000-0000-000018990000}"/>
    <cellStyle name="Porcentagem 6 2 10 3 4" xfId="39670" xr:uid="{00000000-0005-0000-0000-000019990000}"/>
    <cellStyle name="Porcentagem 6 2 10 4" xfId="39671" xr:uid="{00000000-0005-0000-0000-00001A990000}"/>
    <cellStyle name="Porcentagem 6 2 10 4 2" xfId="39672" xr:uid="{00000000-0005-0000-0000-00001B990000}"/>
    <cellStyle name="Porcentagem 6 2 10 4 3" xfId="39673" xr:uid="{00000000-0005-0000-0000-00001C990000}"/>
    <cellStyle name="Porcentagem 6 2 10 4 4" xfId="39674" xr:uid="{00000000-0005-0000-0000-00001D990000}"/>
    <cellStyle name="Porcentagem 6 2 10 5" xfId="39675" xr:uid="{00000000-0005-0000-0000-00001E990000}"/>
    <cellStyle name="Porcentagem 6 2 10 5 2" xfId="39676" xr:uid="{00000000-0005-0000-0000-00001F990000}"/>
    <cellStyle name="Porcentagem 6 2 10 5 3" xfId="39677" xr:uid="{00000000-0005-0000-0000-000020990000}"/>
    <cellStyle name="Porcentagem 6 2 10 5 4" xfId="39678" xr:uid="{00000000-0005-0000-0000-000021990000}"/>
    <cellStyle name="Porcentagem 6 2 10 6" xfId="39679" xr:uid="{00000000-0005-0000-0000-000022990000}"/>
    <cellStyle name="Porcentagem 6 2 10 6 2" xfId="39680" xr:uid="{00000000-0005-0000-0000-000023990000}"/>
    <cellStyle name="Porcentagem 6 2 10 6 3" xfId="39681" xr:uid="{00000000-0005-0000-0000-000024990000}"/>
    <cellStyle name="Porcentagem 6 2 10 7" xfId="39682" xr:uid="{00000000-0005-0000-0000-000025990000}"/>
    <cellStyle name="Porcentagem 6 2 10 8" xfId="39683" xr:uid="{00000000-0005-0000-0000-000026990000}"/>
    <cellStyle name="Porcentagem 6 2 10 9" xfId="39684" xr:uid="{00000000-0005-0000-0000-000027990000}"/>
    <cellStyle name="Porcentagem 6 2 11" xfId="39685" xr:uid="{00000000-0005-0000-0000-000028990000}"/>
    <cellStyle name="Porcentagem 6 2 11 2" xfId="39686" xr:uid="{00000000-0005-0000-0000-000029990000}"/>
    <cellStyle name="Porcentagem 6 2 11 2 2" xfId="39687" xr:uid="{00000000-0005-0000-0000-00002A990000}"/>
    <cellStyle name="Porcentagem 6 2 11 2 2 2" xfId="39688" xr:uid="{00000000-0005-0000-0000-00002B990000}"/>
    <cellStyle name="Porcentagem 6 2 11 2 2 3" xfId="39689" xr:uid="{00000000-0005-0000-0000-00002C990000}"/>
    <cellStyle name="Porcentagem 6 2 11 2 2 4" xfId="39690" xr:uid="{00000000-0005-0000-0000-00002D990000}"/>
    <cellStyle name="Porcentagem 6 2 11 2 3" xfId="39691" xr:uid="{00000000-0005-0000-0000-00002E990000}"/>
    <cellStyle name="Porcentagem 6 2 11 2 3 2" xfId="39692" xr:uid="{00000000-0005-0000-0000-00002F990000}"/>
    <cellStyle name="Porcentagem 6 2 11 2 3 3" xfId="39693" xr:uid="{00000000-0005-0000-0000-000030990000}"/>
    <cellStyle name="Porcentagem 6 2 11 2 4" xfId="39694" xr:uid="{00000000-0005-0000-0000-000031990000}"/>
    <cellStyle name="Porcentagem 6 2 11 2 5" xfId="39695" xr:uid="{00000000-0005-0000-0000-000032990000}"/>
    <cellStyle name="Porcentagem 6 2 11 2 6" xfId="39696" xr:uid="{00000000-0005-0000-0000-000033990000}"/>
    <cellStyle name="Porcentagem 6 2 11 3" xfId="39697" xr:uid="{00000000-0005-0000-0000-000034990000}"/>
    <cellStyle name="Porcentagem 6 2 11 3 2" xfId="39698" xr:uid="{00000000-0005-0000-0000-000035990000}"/>
    <cellStyle name="Porcentagem 6 2 11 3 3" xfId="39699" xr:uid="{00000000-0005-0000-0000-000036990000}"/>
    <cellStyle name="Porcentagem 6 2 11 3 4" xfId="39700" xr:uid="{00000000-0005-0000-0000-000037990000}"/>
    <cellStyle name="Porcentagem 6 2 11 4" xfId="39701" xr:uid="{00000000-0005-0000-0000-000038990000}"/>
    <cellStyle name="Porcentagem 6 2 11 4 2" xfId="39702" xr:uid="{00000000-0005-0000-0000-000039990000}"/>
    <cellStyle name="Porcentagem 6 2 11 4 3" xfId="39703" xr:uid="{00000000-0005-0000-0000-00003A990000}"/>
    <cellStyle name="Porcentagem 6 2 11 4 4" xfId="39704" xr:uid="{00000000-0005-0000-0000-00003B990000}"/>
    <cellStyle name="Porcentagem 6 2 11 5" xfId="39705" xr:uid="{00000000-0005-0000-0000-00003C990000}"/>
    <cellStyle name="Porcentagem 6 2 11 5 2" xfId="39706" xr:uid="{00000000-0005-0000-0000-00003D990000}"/>
    <cellStyle name="Porcentagem 6 2 11 5 3" xfId="39707" xr:uid="{00000000-0005-0000-0000-00003E990000}"/>
    <cellStyle name="Porcentagem 6 2 11 6" xfId="39708" xr:uid="{00000000-0005-0000-0000-00003F990000}"/>
    <cellStyle name="Porcentagem 6 2 11 7" xfId="39709" xr:uid="{00000000-0005-0000-0000-000040990000}"/>
    <cellStyle name="Porcentagem 6 2 11 8" xfId="39710" xr:uid="{00000000-0005-0000-0000-000041990000}"/>
    <cellStyle name="Porcentagem 6 2 12" xfId="39711" xr:uid="{00000000-0005-0000-0000-000042990000}"/>
    <cellStyle name="Porcentagem 6 2 12 2" xfId="39712" xr:uid="{00000000-0005-0000-0000-000043990000}"/>
    <cellStyle name="Porcentagem 6 2 12 2 2" xfId="39713" xr:uid="{00000000-0005-0000-0000-000044990000}"/>
    <cellStyle name="Porcentagem 6 2 12 2 3" xfId="39714" xr:uid="{00000000-0005-0000-0000-000045990000}"/>
    <cellStyle name="Porcentagem 6 2 12 2 4" xfId="39715" xr:uid="{00000000-0005-0000-0000-000046990000}"/>
    <cellStyle name="Porcentagem 6 2 12 3" xfId="39716" xr:uid="{00000000-0005-0000-0000-000047990000}"/>
    <cellStyle name="Porcentagem 6 2 12 3 2" xfId="39717" xr:uid="{00000000-0005-0000-0000-000048990000}"/>
    <cellStyle name="Porcentagem 6 2 12 3 3" xfId="39718" xr:uid="{00000000-0005-0000-0000-000049990000}"/>
    <cellStyle name="Porcentagem 6 2 12 3 4" xfId="39719" xr:uid="{00000000-0005-0000-0000-00004A990000}"/>
    <cellStyle name="Porcentagem 6 2 12 4" xfId="39720" xr:uid="{00000000-0005-0000-0000-00004B990000}"/>
    <cellStyle name="Porcentagem 6 2 12 4 2" xfId="39721" xr:uid="{00000000-0005-0000-0000-00004C990000}"/>
    <cellStyle name="Porcentagem 6 2 12 4 3" xfId="39722" xr:uid="{00000000-0005-0000-0000-00004D990000}"/>
    <cellStyle name="Porcentagem 6 2 12 5" xfId="39723" xr:uid="{00000000-0005-0000-0000-00004E990000}"/>
    <cellStyle name="Porcentagem 6 2 12 6" xfId="39724" xr:uid="{00000000-0005-0000-0000-00004F990000}"/>
    <cellStyle name="Porcentagem 6 2 12 7" xfId="39725" xr:uid="{00000000-0005-0000-0000-000050990000}"/>
    <cellStyle name="Porcentagem 6 2 13" xfId="39726" xr:uid="{00000000-0005-0000-0000-000051990000}"/>
    <cellStyle name="Porcentagem 6 2 13 2" xfId="39727" xr:uid="{00000000-0005-0000-0000-000052990000}"/>
    <cellStyle name="Porcentagem 6 2 13 3" xfId="39728" xr:uid="{00000000-0005-0000-0000-000053990000}"/>
    <cellStyle name="Porcentagem 6 2 13 4" xfId="39729" xr:uid="{00000000-0005-0000-0000-000054990000}"/>
    <cellStyle name="Porcentagem 6 2 14" xfId="39730" xr:uid="{00000000-0005-0000-0000-000055990000}"/>
    <cellStyle name="Porcentagem 6 2 14 2" xfId="39731" xr:uid="{00000000-0005-0000-0000-000056990000}"/>
    <cellStyle name="Porcentagem 6 2 14 3" xfId="39732" xr:uid="{00000000-0005-0000-0000-000057990000}"/>
    <cellStyle name="Porcentagem 6 2 14 4" xfId="39733" xr:uid="{00000000-0005-0000-0000-000058990000}"/>
    <cellStyle name="Porcentagem 6 2 15" xfId="39734" xr:uid="{00000000-0005-0000-0000-000059990000}"/>
    <cellStyle name="Porcentagem 6 2 15 2" xfId="39735" xr:uid="{00000000-0005-0000-0000-00005A990000}"/>
    <cellStyle name="Porcentagem 6 2 15 3" xfId="39736" xr:uid="{00000000-0005-0000-0000-00005B990000}"/>
    <cellStyle name="Porcentagem 6 2 15 4" xfId="39737" xr:uid="{00000000-0005-0000-0000-00005C990000}"/>
    <cellStyle name="Porcentagem 6 2 16" xfId="39738" xr:uid="{00000000-0005-0000-0000-00005D990000}"/>
    <cellStyle name="Porcentagem 6 2 16 2" xfId="39739" xr:uid="{00000000-0005-0000-0000-00005E990000}"/>
    <cellStyle name="Porcentagem 6 2 16 3" xfId="39740" xr:uid="{00000000-0005-0000-0000-00005F990000}"/>
    <cellStyle name="Porcentagem 6 2 17" xfId="39741" xr:uid="{00000000-0005-0000-0000-000060990000}"/>
    <cellStyle name="Porcentagem 6 2 18" xfId="39742" xr:uid="{00000000-0005-0000-0000-000061990000}"/>
    <cellStyle name="Porcentagem 6 2 19" xfId="39743" xr:uid="{00000000-0005-0000-0000-000062990000}"/>
    <cellStyle name="Porcentagem 6 2 2" xfId="506" xr:uid="{00000000-0005-0000-0000-000063990000}"/>
    <cellStyle name="Porcentagem 6 2 2 10" xfId="39744" xr:uid="{00000000-0005-0000-0000-000064990000}"/>
    <cellStyle name="Porcentagem 6 2 2 10 2" xfId="39745" xr:uid="{00000000-0005-0000-0000-000065990000}"/>
    <cellStyle name="Porcentagem 6 2 2 10 3" xfId="39746" xr:uid="{00000000-0005-0000-0000-000066990000}"/>
    <cellStyle name="Porcentagem 6 2 2 10 4" xfId="39747" xr:uid="{00000000-0005-0000-0000-000067990000}"/>
    <cellStyle name="Porcentagem 6 2 2 11" xfId="39748" xr:uid="{00000000-0005-0000-0000-000068990000}"/>
    <cellStyle name="Porcentagem 6 2 2 11 2" xfId="39749" xr:uid="{00000000-0005-0000-0000-000069990000}"/>
    <cellStyle name="Porcentagem 6 2 2 11 3" xfId="39750" xr:uid="{00000000-0005-0000-0000-00006A990000}"/>
    <cellStyle name="Porcentagem 6 2 2 12" xfId="39751" xr:uid="{00000000-0005-0000-0000-00006B990000}"/>
    <cellStyle name="Porcentagem 6 2 2 13" xfId="39752" xr:uid="{00000000-0005-0000-0000-00006C990000}"/>
    <cellStyle name="Porcentagem 6 2 2 14" xfId="39753" xr:uid="{00000000-0005-0000-0000-00006D990000}"/>
    <cellStyle name="Porcentagem 6 2 2 2" xfId="656" xr:uid="{00000000-0005-0000-0000-00006E990000}"/>
    <cellStyle name="Porcentagem 6 2 2 2 10" xfId="39754" xr:uid="{00000000-0005-0000-0000-00006F990000}"/>
    <cellStyle name="Porcentagem 6 2 2 2 11" xfId="39755" xr:uid="{00000000-0005-0000-0000-000070990000}"/>
    <cellStyle name="Porcentagem 6 2 2 2 2" xfId="1122" xr:uid="{00000000-0005-0000-0000-000071990000}"/>
    <cellStyle name="Porcentagem 6 2 2 2 2 10" xfId="39756" xr:uid="{00000000-0005-0000-0000-000072990000}"/>
    <cellStyle name="Porcentagem 6 2 2 2 2 2" xfId="1735" xr:uid="{00000000-0005-0000-0000-000073990000}"/>
    <cellStyle name="Porcentagem 6 2 2 2 2 2 2" xfId="39757" xr:uid="{00000000-0005-0000-0000-000074990000}"/>
    <cellStyle name="Porcentagem 6 2 2 2 2 2 2 2" xfId="39758" xr:uid="{00000000-0005-0000-0000-000075990000}"/>
    <cellStyle name="Porcentagem 6 2 2 2 2 2 2 2 2" xfId="39759" xr:uid="{00000000-0005-0000-0000-000076990000}"/>
    <cellStyle name="Porcentagem 6 2 2 2 2 2 2 2 3" xfId="39760" xr:uid="{00000000-0005-0000-0000-000077990000}"/>
    <cellStyle name="Porcentagem 6 2 2 2 2 2 2 2 4" xfId="39761" xr:uid="{00000000-0005-0000-0000-000078990000}"/>
    <cellStyle name="Porcentagem 6 2 2 2 2 2 2 3" xfId="39762" xr:uid="{00000000-0005-0000-0000-000079990000}"/>
    <cellStyle name="Porcentagem 6 2 2 2 2 2 2 3 2" xfId="39763" xr:uid="{00000000-0005-0000-0000-00007A990000}"/>
    <cellStyle name="Porcentagem 6 2 2 2 2 2 2 3 3" xfId="39764" xr:uid="{00000000-0005-0000-0000-00007B990000}"/>
    <cellStyle name="Porcentagem 6 2 2 2 2 2 2 4" xfId="39765" xr:uid="{00000000-0005-0000-0000-00007C990000}"/>
    <cellStyle name="Porcentagem 6 2 2 2 2 2 2 5" xfId="39766" xr:uid="{00000000-0005-0000-0000-00007D990000}"/>
    <cellStyle name="Porcentagem 6 2 2 2 2 2 2 6" xfId="39767" xr:uid="{00000000-0005-0000-0000-00007E990000}"/>
    <cellStyle name="Porcentagem 6 2 2 2 2 2 3" xfId="39768" xr:uid="{00000000-0005-0000-0000-00007F990000}"/>
    <cellStyle name="Porcentagem 6 2 2 2 2 2 3 2" xfId="39769" xr:uid="{00000000-0005-0000-0000-000080990000}"/>
    <cellStyle name="Porcentagem 6 2 2 2 2 2 3 3" xfId="39770" xr:uid="{00000000-0005-0000-0000-000081990000}"/>
    <cellStyle name="Porcentagem 6 2 2 2 2 2 3 4" xfId="39771" xr:uid="{00000000-0005-0000-0000-000082990000}"/>
    <cellStyle name="Porcentagem 6 2 2 2 2 2 4" xfId="39772" xr:uid="{00000000-0005-0000-0000-000083990000}"/>
    <cellStyle name="Porcentagem 6 2 2 2 2 2 4 2" xfId="39773" xr:uid="{00000000-0005-0000-0000-000084990000}"/>
    <cellStyle name="Porcentagem 6 2 2 2 2 2 4 3" xfId="39774" xr:uid="{00000000-0005-0000-0000-000085990000}"/>
    <cellStyle name="Porcentagem 6 2 2 2 2 2 4 4" xfId="39775" xr:uid="{00000000-0005-0000-0000-000086990000}"/>
    <cellStyle name="Porcentagem 6 2 2 2 2 2 5" xfId="39776" xr:uid="{00000000-0005-0000-0000-000087990000}"/>
    <cellStyle name="Porcentagem 6 2 2 2 2 2 5 2" xfId="39777" xr:uid="{00000000-0005-0000-0000-000088990000}"/>
    <cellStyle name="Porcentagem 6 2 2 2 2 2 5 3" xfId="39778" xr:uid="{00000000-0005-0000-0000-000089990000}"/>
    <cellStyle name="Porcentagem 6 2 2 2 2 2 5 4" xfId="39779" xr:uid="{00000000-0005-0000-0000-00008A990000}"/>
    <cellStyle name="Porcentagem 6 2 2 2 2 2 6" xfId="39780" xr:uid="{00000000-0005-0000-0000-00008B990000}"/>
    <cellStyle name="Porcentagem 6 2 2 2 2 2 6 2" xfId="39781" xr:uid="{00000000-0005-0000-0000-00008C990000}"/>
    <cellStyle name="Porcentagem 6 2 2 2 2 2 6 3" xfId="39782" xr:uid="{00000000-0005-0000-0000-00008D990000}"/>
    <cellStyle name="Porcentagem 6 2 2 2 2 2 7" xfId="39783" xr:uid="{00000000-0005-0000-0000-00008E990000}"/>
    <cellStyle name="Porcentagem 6 2 2 2 2 2 8" xfId="39784" xr:uid="{00000000-0005-0000-0000-00008F990000}"/>
    <cellStyle name="Porcentagem 6 2 2 2 2 2 9" xfId="39785" xr:uid="{00000000-0005-0000-0000-000090990000}"/>
    <cellStyle name="Porcentagem 6 2 2 2 2 3" xfId="39786" xr:uid="{00000000-0005-0000-0000-000091990000}"/>
    <cellStyle name="Porcentagem 6 2 2 2 2 3 2" xfId="39787" xr:uid="{00000000-0005-0000-0000-000092990000}"/>
    <cellStyle name="Porcentagem 6 2 2 2 2 3 2 2" xfId="39788" xr:uid="{00000000-0005-0000-0000-000093990000}"/>
    <cellStyle name="Porcentagem 6 2 2 2 2 3 2 3" xfId="39789" xr:uid="{00000000-0005-0000-0000-000094990000}"/>
    <cellStyle name="Porcentagem 6 2 2 2 2 3 2 4" xfId="39790" xr:uid="{00000000-0005-0000-0000-000095990000}"/>
    <cellStyle name="Porcentagem 6 2 2 2 2 3 3" xfId="39791" xr:uid="{00000000-0005-0000-0000-000096990000}"/>
    <cellStyle name="Porcentagem 6 2 2 2 2 3 3 2" xfId="39792" xr:uid="{00000000-0005-0000-0000-000097990000}"/>
    <cellStyle name="Porcentagem 6 2 2 2 2 3 3 3" xfId="39793" xr:uid="{00000000-0005-0000-0000-000098990000}"/>
    <cellStyle name="Porcentagem 6 2 2 2 2 3 4" xfId="39794" xr:uid="{00000000-0005-0000-0000-000099990000}"/>
    <cellStyle name="Porcentagem 6 2 2 2 2 3 5" xfId="39795" xr:uid="{00000000-0005-0000-0000-00009A990000}"/>
    <cellStyle name="Porcentagem 6 2 2 2 2 3 6" xfId="39796" xr:uid="{00000000-0005-0000-0000-00009B990000}"/>
    <cellStyle name="Porcentagem 6 2 2 2 2 4" xfId="39797" xr:uid="{00000000-0005-0000-0000-00009C990000}"/>
    <cellStyle name="Porcentagem 6 2 2 2 2 4 2" xfId="39798" xr:uid="{00000000-0005-0000-0000-00009D990000}"/>
    <cellStyle name="Porcentagem 6 2 2 2 2 4 3" xfId="39799" xr:uid="{00000000-0005-0000-0000-00009E990000}"/>
    <cellStyle name="Porcentagem 6 2 2 2 2 4 4" xfId="39800" xr:uid="{00000000-0005-0000-0000-00009F990000}"/>
    <cellStyle name="Porcentagem 6 2 2 2 2 5" xfId="39801" xr:uid="{00000000-0005-0000-0000-0000A0990000}"/>
    <cellStyle name="Porcentagem 6 2 2 2 2 5 2" xfId="39802" xr:uid="{00000000-0005-0000-0000-0000A1990000}"/>
    <cellStyle name="Porcentagem 6 2 2 2 2 5 3" xfId="39803" xr:uid="{00000000-0005-0000-0000-0000A2990000}"/>
    <cellStyle name="Porcentagem 6 2 2 2 2 5 4" xfId="39804" xr:uid="{00000000-0005-0000-0000-0000A3990000}"/>
    <cellStyle name="Porcentagem 6 2 2 2 2 6" xfId="39805" xr:uid="{00000000-0005-0000-0000-0000A4990000}"/>
    <cellStyle name="Porcentagem 6 2 2 2 2 6 2" xfId="39806" xr:uid="{00000000-0005-0000-0000-0000A5990000}"/>
    <cellStyle name="Porcentagem 6 2 2 2 2 6 3" xfId="39807" xr:uid="{00000000-0005-0000-0000-0000A6990000}"/>
    <cellStyle name="Porcentagem 6 2 2 2 2 6 4" xfId="39808" xr:uid="{00000000-0005-0000-0000-0000A7990000}"/>
    <cellStyle name="Porcentagem 6 2 2 2 2 7" xfId="39809" xr:uid="{00000000-0005-0000-0000-0000A8990000}"/>
    <cellStyle name="Porcentagem 6 2 2 2 2 7 2" xfId="39810" xr:uid="{00000000-0005-0000-0000-0000A9990000}"/>
    <cellStyle name="Porcentagem 6 2 2 2 2 7 3" xfId="39811" xr:uid="{00000000-0005-0000-0000-0000AA990000}"/>
    <cellStyle name="Porcentagem 6 2 2 2 2 8" xfId="39812" xr:uid="{00000000-0005-0000-0000-0000AB990000}"/>
    <cellStyle name="Porcentagem 6 2 2 2 2 9" xfId="39813" xr:uid="{00000000-0005-0000-0000-0000AC990000}"/>
    <cellStyle name="Porcentagem 6 2 2 2 3" xfId="1734" xr:uid="{00000000-0005-0000-0000-0000AD990000}"/>
    <cellStyle name="Porcentagem 6 2 2 2 3 2" xfId="39814" xr:uid="{00000000-0005-0000-0000-0000AE990000}"/>
    <cellStyle name="Porcentagem 6 2 2 2 3 2 2" xfId="39815" xr:uid="{00000000-0005-0000-0000-0000AF990000}"/>
    <cellStyle name="Porcentagem 6 2 2 2 3 2 2 2" xfId="39816" xr:uid="{00000000-0005-0000-0000-0000B0990000}"/>
    <cellStyle name="Porcentagem 6 2 2 2 3 2 2 3" xfId="39817" xr:uid="{00000000-0005-0000-0000-0000B1990000}"/>
    <cellStyle name="Porcentagem 6 2 2 2 3 2 2 4" xfId="39818" xr:uid="{00000000-0005-0000-0000-0000B2990000}"/>
    <cellStyle name="Porcentagem 6 2 2 2 3 2 3" xfId="39819" xr:uid="{00000000-0005-0000-0000-0000B3990000}"/>
    <cellStyle name="Porcentagem 6 2 2 2 3 2 3 2" xfId="39820" xr:uid="{00000000-0005-0000-0000-0000B4990000}"/>
    <cellStyle name="Porcentagem 6 2 2 2 3 2 3 3" xfId="39821" xr:uid="{00000000-0005-0000-0000-0000B5990000}"/>
    <cellStyle name="Porcentagem 6 2 2 2 3 2 4" xfId="39822" xr:uid="{00000000-0005-0000-0000-0000B6990000}"/>
    <cellStyle name="Porcentagem 6 2 2 2 3 2 5" xfId="39823" xr:uid="{00000000-0005-0000-0000-0000B7990000}"/>
    <cellStyle name="Porcentagem 6 2 2 2 3 2 6" xfId="39824" xr:uid="{00000000-0005-0000-0000-0000B8990000}"/>
    <cellStyle name="Porcentagem 6 2 2 2 3 3" xfId="39825" xr:uid="{00000000-0005-0000-0000-0000B9990000}"/>
    <cellStyle name="Porcentagem 6 2 2 2 3 3 2" xfId="39826" xr:uid="{00000000-0005-0000-0000-0000BA990000}"/>
    <cellStyle name="Porcentagem 6 2 2 2 3 3 3" xfId="39827" xr:uid="{00000000-0005-0000-0000-0000BB990000}"/>
    <cellStyle name="Porcentagem 6 2 2 2 3 3 4" xfId="39828" xr:uid="{00000000-0005-0000-0000-0000BC990000}"/>
    <cellStyle name="Porcentagem 6 2 2 2 3 4" xfId="39829" xr:uid="{00000000-0005-0000-0000-0000BD990000}"/>
    <cellStyle name="Porcentagem 6 2 2 2 3 4 2" xfId="39830" xr:uid="{00000000-0005-0000-0000-0000BE990000}"/>
    <cellStyle name="Porcentagem 6 2 2 2 3 4 3" xfId="39831" xr:uid="{00000000-0005-0000-0000-0000BF990000}"/>
    <cellStyle name="Porcentagem 6 2 2 2 3 4 4" xfId="39832" xr:uid="{00000000-0005-0000-0000-0000C0990000}"/>
    <cellStyle name="Porcentagem 6 2 2 2 3 5" xfId="39833" xr:uid="{00000000-0005-0000-0000-0000C1990000}"/>
    <cellStyle name="Porcentagem 6 2 2 2 3 5 2" xfId="39834" xr:uid="{00000000-0005-0000-0000-0000C2990000}"/>
    <cellStyle name="Porcentagem 6 2 2 2 3 5 3" xfId="39835" xr:uid="{00000000-0005-0000-0000-0000C3990000}"/>
    <cellStyle name="Porcentagem 6 2 2 2 3 5 4" xfId="39836" xr:uid="{00000000-0005-0000-0000-0000C4990000}"/>
    <cellStyle name="Porcentagem 6 2 2 2 3 6" xfId="39837" xr:uid="{00000000-0005-0000-0000-0000C5990000}"/>
    <cellStyle name="Porcentagem 6 2 2 2 3 6 2" xfId="39838" xr:uid="{00000000-0005-0000-0000-0000C6990000}"/>
    <cellStyle name="Porcentagem 6 2 2 2 3 6 3" xfId="39839" xr:uid="{00000000-0005-0000-0000-0000C7990000}"/>
    <cellStyle name="Porcentagem 6 2 2 2 3 7" xfId="39840" xr:uid="{00000000-0005-0000-0000-0000C8990000}"/>
    <cellStyle name="Porcentagem 6 2 2 2 3 8" xfId="39841" xr:uid="{00000000-0005-0000-0000-0000C9990000}"/>
    <cellStyle name="Porcentagem 6 2 2 2 3 9" xfId="39842" xr:uid="{00000000-0005-0000-0000-0000CA990000}"/>
    <cellStyle name="Porcentagem 6 2 2 2 4" xfId="39843" xr:uid="{00000000-0005-0000-0000-0000CB990000}"/>
    <cellStyle name="Porcentagem 6 2 2 2 4 2" xfId="39844" xr:uid="{00000000-0005-0000-0000-0000CC990000}"/>
    <cellStyle name="Porcentagem 6 2 2 2 4 2 2" xfId="39845" xr:uid="{00000000-0005-0000-0000-0000CD990000}"/>
    <cellStyle name="Porcentagem 6 2 2 2 4 2 3" xfId="39846" xr:uid="{00000000-0005-0000-0000-0000CE990000}"/>
    <cellStyle name="Porcentagem 6 2 2 2 4 2 4" xfId="39847" xr:uid="{00000000-0005-0000-0000-0000CF990000}"/>
    <cellStyle name="Porcentagem 6 2 2 2 4 3" xfId="39848" xr:uid="{00000000-0005-0000-0000-0000D0990000}"/>
    <cellStyle name="Porcentagem 6 2 2 2 4 3 2" xfId="39849" xr:uid="{00000000-0005-0000-0000-0000D1990000}"/>
    <cellStyle name="Porcentagem 6 2 2 2 4 3 3" xfId="39850" xr:uid="{00000000-0005-0000-0000-0000D2990000}"/>
    <cellStyle name="Porcentagem 6 2 2 2 4 4" xfId="39851" xr:uid="{00000000-0005-0000-0000-0000D3990000}"/>
    <cellStyle name="Porcentagem 6 2 2 2 4 5" xfId="39852" xr:uid="{00000000-0005-0000-0000-0000D4990000}"/>
    <cellStyle name="Porcentagem 6 2 2 2 4 6" xfId="39853" xr:uid="{00000000-0005-0000-0000-0000D5990000}"/>
    <cellStyle name="Porcentagem 6 2 2 2 5" xfId="39854" xr:uid="{00000000-0005-0000-0000-0000D6990000}"/>
    <cellStyle name="Porcentagem 6 2 2 2 5 2" xfId="39855" xr:uid="{00000000-0005-0000-0000-0000D7990000}"/>
    <cellStyle name="Porcentagem 6 2 2 2 5 3" xfId="39856" xr:uid="{00000000-0005-0000-0000-0000D8990000}"/>
    <cellStyle name="Porcentagem 6 2 2 2 5 4" xfId="39857" xr:uid="{00000000-0005-0000-0000-0000D9990000}"/>
    <cellStyle name="Porcentagem 6 2 2 2 6" xfId="39858" xr:uid="{00000000-0005-0000-0000-0000DA990000}"/>
    <cellStyle name="Porcentagem 6 2 2 2 6 2" xfId="39859" xr:uid="{00000000-0005-0000-0000-0000DB990000}"/>
    <cellStyle name="Porcentagem 6 2 2 2 6 3" xfId="39860" xr:uid="{00000000-0005-0000-0000-0000DC990000}"/>
    <cellStyle name="Porcentagem 6 2 2 2 6 4" xfId="39861" xr:uid="{00000000-0005-0000-0000-0000DD990000}"/>
    <cellStyle name="Porcentagem 6 2 2 2 7" xfId="39862" xr:uid="{00000000-0005-0000-0000-0000DE990000}"/>
    <cellStyle name="Porcentagem 6 2 2 2 7 2" xfId="39863" xr:uid="{00000000-0005-0000-0000-0000DF990000}"/>
    <cellStyle name="Porcentagem 6 2 2 2 7 3" xfId="39864" xr:uid="{00000000-0005-0000-0000-0000E0990000}"/>
    <cellStyle name="Porcentagem 6 2 2 2 7 4" xfId="39865" xr:uid="{00000000-0005-0000-0000-0000E1990000}"/>
    <cellStyle name="Porcentagem 6 2 2 2 8" xfId="39866" xr:uid="{00000000-0005-0000-0000-0000E2990000}"/>
    <cellStyle name="Porcentagem 6 2 2 2 8 2" xfId="39867" xr:uid="{00000000-0005-0000-0000-0000E3990000}"/>
    <cellStyle name="Porcentagem 6 2 2 2 8 3" xfId="39868" xr:uid="{00000000-0005-0000-0000-0000E4990000}"/>
    <cellStyle name="Porcentagem 6 2 2 2 9" xfId="39869" xr:uid="{00000000-0005-0000-0000-0000E5990000}"/>
    <cellStyle name="Porcentagem 6 2 2 3" xfId="809" xr:uid="{00000000-0005-0000-0000-0000E6990000}"/>
    <cellStyle name="Porcentagem 6 2 2 3 10" xfId="39870" xr:uid="{00000000-0005-0000-0000-0000E7990000}"/>
    <cellStyle name="Porcentagem 6 2 2 3 2" xfId="1736" xr:uid="{00000000-0005-0000-0000-0000E8990000}"/>
    <cellStyle name="Porcentagem 6 2 2 3 2 2" xfId="39871" xr:uid="{00000000-0005-0000-0000-0000E9990000}"/>
    <cellStyle name="Porcentagem 6 2 2 3 2 2 2" xfId="39872" xr:uid="{00000000-0005-0000-0000-0000EA990000}"/>
    <cellStyle name="Porcentagem 6 2 2 3 2 2 2 2" xfId="39873" xr:uid="{00000000-0005-0000-0000-0000EB990000}"/>
    <cellStyle name="Porcentagem 6 2 2 3 2 2 2 3" xfId="39874" xr:uid="{00000000-0005-0000-0000-0000EC990000}"/>
    <cellStyle name="Porcentagem 6 2 2 3 2 2 2 4" xfId="39875" xr:uid="{00000000-0005-0000-0000-0000ED990000}"/>
    <cellStyle name="Porcentagem 6 2 2 3 2 2 3" xfId="39876" xr:uid="{00000000-0005-0000-0000-0000EE990000}"/>
    <cellStyle name="Porcentagem 6 2 2 3 2 2 3 2" xfId="39877" xr:uid="{00000000-0005-0000-0000-0000EF990000}"/>
    <cellStyle name="Porcentagem 6 2 2 3 2 2 3 3" xfId="39878" xr:uid="{00000000-0005-0000-0000-0000F0990000}"/>
    <cellStyle name="Porcentagem 6 2 2 3 2 2 4" xfId="39879" xr:uid="{00000000-0005-0000-0000-0000F1990000}"/>
    <cellStyle name="Porcentagem 6 2 2 3 2 2 5" xfId="39880" xr:uid="{00000000-0005-0000-0000-0000F2990000}"/>
    <cellStyle name="Porcentagem 6 2 2 3 2 2 6" xfId="39881" xr:uid="{00000000-0005-0000-0000-0000F3990000}"/>
    <cellStyle name="Porcentagem 6 2 2 3 2 3" xfId="39882" xr:uid="{00000000-0005-0000-0000-0000F4990000}"/>
    <cellStyle name="Porcentagem 6 2 2 3 2 3 2" xfId="39883" xr:uid="{00000000-0005-0000-0000-0000F5990000}"/>
    <cellStyle name="Porcentagem 6 2 2 3 2 3 3" xfId="39884" xr:uid="{00000000-0005-0000-0000-0000F6990000}"/>
    <cellStyle name="Porcentagem 6 2 2 3 2 3 4" xfId="39885" xr:uid="{00000000-0005-0000-0000-0000F7990000}"/>
    <cellStyle name="Porcentagem 6 2 2 3 2 4" xfId="39886" xr:uid="{00000000-0005-0000-0000-0000F8990000}"/>
    <cellStyle name="Porcentagem 6 2 2 3 2 4 2" xfId="39887" xr:uid="{00000000-0005-0000-0000-0000F9990000}"/>
    <cellStyle name="Porcentagem 6 2 2 3 2 4 3" xfId="39888" xr:uid="{00000000-0005-0000-0000-0000FA990000}"/>
    <cellStyle name="Porcentagem 6 2 2 3 2 4 4" xfId="39889" xr:uid="{00000000-0005-0000-0000-0000FB990000}"/>
    <cellStyle name="Porcentagem 6 2 2 3 2 5" xfId="39890" xr:uid="{00000000-0005-0000-0000-0000FC990000}"/>
    <cellStyle name="Porcentagem 6 2 2 3 2 5 2" xfId="39891" xr:uid="{00000000-0005-0000-0000-0000FD990000}"/>
    <cellStyle name="Porcentagem 6 2 2 3 2 5 3" xfId="39892" xr:uid="{00000000-0005-0000-0000-0000FE990000}"/>
    <cellStyle name="Porcentagem 6 2 2 3 2 5 4" xfId="39893" xr:uid="{00000000-0005-0000-0000-0000FF990000}"/>
    <cellStyle name="Porcentagem 6 2 2 3 2 6" xfId="39894" xr:uid="{00000000-0005-0000-0000-0000009A0000}"/>
    <cellStyle name="Porcentagem 6 2 2 3 2 6 2" xfId="39895" xr:uid="{00000000-0005-0000-0000-0000019A0000}"/>
    <cellStyle name="Porcentagem 6 2 2 3 2 6 3" xfId="39896" xr:uid="{00000000-0005-0000-0000-0000029A0000}"/>
    <cellStyle name="Porcentagem 6 2 2 3 2 7" xfId="39897" xr:uid="{00000000-0005-0000-0000-0000039A0000}"/>
    <cellStyle name="Porcentagem 6 2 2 3 2 8" xfId="39898" xr:uid="{00000000-0005-0000-0000-0000049A0000}"/>
    <cellStyle name="Porcentagem 6 2 2 3 2 9" xfId="39899" xr:uid="{00000000-0005-0000-0000-0000059A0000}"/>
    <cellStyle name="Porcentagem 6 2 2 3 3" xfId="39900" xr:uid="{00000000-0005-0000-0000-0000069A0000}"/>
    <cellStyle name="Porcentagem 6 2 2 3 3 2" xfId="39901" xr:uid="{00000000-0005-0000-0000-0000079A0000}"/>
    <cellStyle name="Porcentagem 6 2 2 3 3 2 2" xfId="39902" xr:uid="{00000000-0005-0000-0000-0000089A0000}"/>
    <cellStyle name="Porcentagem 6 2 2 3 3 2 3" xfId="39903" xr:uid="{00000000-0005-0000-0000-0000099A0000}"/>
    <cellStyle name="Porcentagem 6 2 2 3 3 2 4" xfId="39904" xr:uid="{00000000-0005-0000-0000-00000A9A0000}"/>
    <cellStyle name="Porcentagem 6 2 2 3 3 3" xfId="39905" xr:uid="{00000000-0005-0000-0000-00000B9A0000}"/>
    <cellStyle name="Porcentagem 6 2 2 3 3 3 2" xfId="39906" xr:uid="{00000000-0005-0000-0000-00000C9A0000}"/>
    <cellStyle name="Porcentagem 6 2 2 3 3 3 3" xfId="39907" xr:uid="{00000000-0005-0000-0000-00000D9A0000}"/>
    <cellStyle name="Porcentagem 6 2 2 3 3 4" xfId="39908" xr:uid="{00000000-0005-0000-0000-00000E9A0000}"/>
    <cellStyle name="Porcentagem 6 2 2 3 3 5" xfId="39909" xr:uid="{00000000-0005-0000-0000-00000F9A0000}"/>
    <cellStyle name="Porcentagem 6 2 2 3 3 6" xfId="39910" xr:uid="{00000000-0005-0000-0000-0000109A0000}"/>
    <cellStyle name="Porcentagem 6 2 2 3 4" xfId="39911" xr:uid="{00000000-0005-0000-0000-0000119A0000}"/>
    <cellStyle name="Porcentagem 6 2 2 3 4 2" xfId="39912" xr:uid="{00000000-0005-0000-0000-0000129A0000}"/>
    <cellStyle name="Porcentagem 6 2 2 3 4 3" xfId="39913" xr:uid="{00000000-0005-0000-0000-0000139A0000}"/>
    <cellStyle name="Porcentagem 6 2 2 3 4 4" xfId="39914" xr:uid="{00000000-0005-0000-0000-0000149A0000}"/>
    <cellStyle name="Porcentagem 6 2 2 3 5" xfId="39915" xr:uid="{00000000-0005-0000-0000-0000159A0000}"/>
    <cellStyle name="Porcentagem 6 2 2 3 5 2" xfId="39916" xr:uid="{00000000-0005-0000-0000-0000169A0000}"/>
    <cellStyle name="Porcentagem 6 2 2 3 5 3" xfId="39917" xr:uid="{00000000-0005-0000-0000-0000179A0000}"/>
    <cellStyle name="Porcentagem 6 2 2 3 5 4" xfId="39918" xr:uid="{00000000-0005-0000-0000-0000189A0000}"/>
    <cellStyle name="Porcentagem 6 2 2 3 6" xfId="39919" xr:uid="{00000000-0005-0000-0000-0000199A0000}"/>
    <cellStyle name="Porcentagem 6 2 2 3 6 2" xfId="39920" xr:uid="{00000000-0005-0000-0000-00001A9A0000}"/>
    <cellStyle name="Porcentagem 6 2 2 3 6 3" xfId="39921" xr:uid="{00000000-0005-0000-0000-00001B9A0000}"/>
    <cellStyle name="Porcentagem 6 2 2 3 6 4" xfId="39922" xr:uid="{00000000-0005-0000-0000-00001C9A0000}"/>
    <cellStyle name="Porcentagem 6 2 2 3 7" xfId="39923" xr:uid="{00000000-0005-0000-0000-00001D9A0000}"/>
    <cellStyle name="Porcentagem 6 2 2 3 7 2" xfId="39924" xr:uid="{00000000-0005-0000-0000-00001E9A0000}"/>
    <cellStyle name="Porcentagem 6 2 2 3 7 3" xfId="39925" xr:uid="{00000000-0005-0000-0000-00001F9A0000}"/>
    <cellStyle name="Porcentagem 6 2 2 3 8" xfId="39926" xr:uid="{00000000-0005-0000-0000-0000209A0000}"/>
    <cellStyle name="Porcentagem 6 2 2 3 9" xfId="39927" xr:uid="{00000000-0005-0000-0000-0000219A0000}"/>
    <cellStyle name="Porcentagem 6 2 2 4" xfId="1733" xr:uid="{00000000-0005-0000-0000-0000229A0000}"/>
    <cellStyle name="Porcentagem 6 2 2 4 2" xfId="39928" xr:uid="{00000000-0005-0000-0000-0000239A0000}"/>
    <cellStyle name="Porcentagem 6 2 2 4 2 2" xfId="39929" xr:uid="{00000000-0005-0000-0000-0000249A0000}"/>
    <cellStyle name="Porcentagem 6 2 2 4 2 2 2" xfId="39930" xr:uid="{00000000-0005-0000-0000-0000259A0000}"/>
    <cellStyle name="Porcentagem 6 2 2 4 2 2 3" xfId="39931" xr:uid="{00000000-0005-0000-0000-0000269A0000}"/>
    <cellStyle name="Porcentagem 6 2 2 4 2 2 4" xfId="39932" xr:uid="{00000000-0005-0000-0000-0000279A0000}"/>
    <cellStyle name="Porcentagem 6 2 2 4 2 3" xfId="39933" xr:uid="{00000000-0005-0000-0000-0000289A0000}"/>
    <cellStyle name="Porcentagem 6 2 2 4 2 3 2" xfId="39934" xr:uid="{00000000-0005-0000-0000-0000299A0000}"/>
    <cellStyle name="Porcentagem 6 2 2 4 2 3 3" xfId="39935" xr:uid="{00000000-0005-0000-0000-00002A9A0000}"/>
    <cellStyle name="Porcentagem 6 2 2 4 2 4" xfId="39936" xr:uid="{00000000-0005-0000-0000-00002B9A0000}"/>
    <cellStyle name="Porcentagem 6 2 2 4 2 5" xfId="39937" xr:uid="{00000000-0005-0000-0000-00002C9A0000}"/>
    <cellStyle name="Porcentagem 6 2 2 4 2 6" xfId="39938" xr:uid="{00000000-0005-0000-0000-00002D9A0000}"/>
    <cellStyle name="Porcentagem 6 2 2 4 3" xfId="39939" xr:uid="{00000000-0005-0000-0000-00002E9A0000}"/>
    <cellStyle name="Porcentagem 6 2 2 4 3 2" xfId="39940" xr:uid="{00000000-0005-0000-0000-00002F9A0000}"/>
    <cellStyle name="Porcentagem 6 2 2 4 3 3" xfId="39941" xr:uid="{00000000-0005-0000-0000-0000309A0000}"/>
    <cellStyle name="Porcentagem 6 2 2 4 3 4" xfId="39942" xr:uid="{00000000-0005-0000-0000-0000319A0000}"/>
    <cellStyle name="Porcentagem 6 2 2 4 4" xfId="39943" xr:uid="{00000000-0005-0000-0000-0000329A0000}"/>
    <cellStyle name="Porcentagem 6 2 2 4 4 2" xfId="39944" xr:uid="{00000000-0005-0000-0000-0000339A0000}"/>
    <cellStyle name="Porcentagem 6 2 2 4 4 3" xfId="39945" xr:uid="{00000000-0005-0000-0000-0000349A0000}"/>
    <cellStyle name="Porcentagem 6 2 2 4 4 4" xfId="39946" xr:uid="{00000000-0005-0000-0000-0000359A0000}"/>
    <cellStyle name="Porcentagem 6 2 2 4 5" xfId="39947" xr:uid="{00000000-0005-0000-0000-0000369A0000}"/>
    <cellStyle name="Porcentagem 6 2 2 4 5 2" xfId="39948" xr:uid="{00000000-0005-0000-0000-0000379A0000}"/>
    <cellStyle name="Porcentagem 6 2 2 4 5 3" xfId="39949" xr:uid="{00000000-0005-0000-0000-0000389A0000}"/>
    <cellStyle name="Porcentagem 6 2 2 4 5 4" xfId="39950" xr:uid="{00000000-0005-0000-0000-0000399A0000}"/>
    <cellStyle name="Porcentagem 6 2 2 4 6" xfId="39951" xr:uid="{00000000-0005-0000-0000-00003A9A0000}"/>
    <cellStyle name="Porcentagem 6 2 2 4 6 2" xfId="39952" xr:uid="{00000000-0005-0000-0000-00003B9A0000}"/>
    <cellStyle name="Porcentagem 6 2 2 4 6 3" xfId="39953" xr:uid="{00000000-0005-0000-0000-00003C9A0000}"/>
    <cellStyle name="Porcentagem 6 2 2 4 7" xfId="39954" xr:uid="{00000000-0005-0000-0000-00003D9A0000}"/>
    <cellStyle name="Porcentagem 6 2 2 4 8" xfId="39955" xr:uid="{00000000-0005-0000-0000-00003E9A0000}"/>
    <cellStyle name="Porcentagem 6 2 2 4 9" xfId="39956" xr:uid="{00000000-0005-0000-0000-00003F9A0000}"/>
    <cellStyle name="Porcentagem 6 2 2 5" xfId="39957" xr:uid="{00000000-0005-0000-0000-0000409A0000}"/>
    <cellStyle name="Porcentagem 6 2 2 5 2" xfId="39958" xr:uid="{00000000-0005-0000-0000-0000419A0000}"/>
    <cellStyle name="Porcentagem 6 2 2 5 2 2" xfId="39959" xr:uid="{00000000-0005-0000-0000-0000429A0000}"/>
    <cellStyle name="Porcentagem 6 2 2 5 2 2 2" xfId="39960" xr:uid="{00000000-0005-0000-0000-0000439A0000}"/>
    <cellStyle name="Porcentagem 6 2 2 5 2 2 3" xfId="39961" xr:uid="{00000000-0005-0000-0000-0000449A0000}"/>
    <cellStyle name="Porcentagem 6 2 2 5 2 2 4" xfId="39962" xr:uid="{00000000-0005-0000-0000-0000459A0000}"/>
    <cellStyle name="Porcentagem 6 2 2 5 2 3" xfId="39963" xr:uid="{00000000-0005-0000-0000-0000469A0000}"/>
    <cellStyle name="Porcentagem 6 2 2 5 2 3 2" xfId="39964" xr:uid="{00000000-0005-0000-0000-0000479A0000}"/>
    <cellStyle name="Porcentagem 6 2 2 5 2 3 3" xfId="39965" xr:uid="{00000000-0005-0000-0000-0000489A0000}"/>
    <cellStyle name="Porcentagem 6 2 2 5 2 4" xfId="39966" xr:uid="{00000000-0005-0000-0000-0000499A0000}"/>
    <cellStyle name="Porcentagem 6 2 2 5 2 5" xfId="39967" xr:uid="{00000000-0005-0000-0000-00004A9A0000}"/>
    <cellStyle name="Porcentagem 6 2 2 5 2 6" xfId="39968" xr:uid="{00000000-0005-0000-0000-00004B9A0000}"/>
    <cellStyle name="Porcentagem 6 2 2 5 3" xfId="39969" xr:uid="{00000000-0005-0000-0000-00004C9A0000}"/>
    <cellStyle name="Porcentagem 6 2 2 5 3 2" xfId="39970" xr:uid="{00000000-0005-0000-0000-00004D9A0000}"/>
    <cellStyle name="Porcentagem 6 2 2 5 3 3" xfId="39971" xr:uid="{00000000-0005-0000-0000-00004E9A0000}"/>
    <cellStyle name="Porcentagem 6 2 2 5 3 4" xfId="39972" xr:uid="{00000000-0005-0000-0000-00004F9A0000}"/>
    <cellStyle name="Porcentagem 6 2 2 5 4" xfId="39973" xr:uid="{00000000-0005-0000-0000-0000509A0000}"/>
    <cellStyle name="Porcentagem 6 2 2 5 4 2" xfId="39974" xr:uid="{00000000-0005-0000-0000-0000519A0000}"/>
    <cellStyle name="Porcentagem 6 2 2 5 4 3" xfId="39975" xr:uid="{00000000-0005-0000-0000-0000529A0000}"/>
    <cellStyle name="Porcentagem 6 2 2 5 4 4" xfId="39976" xr:uid="{00000000-0005-0000-0000-0000539A0000}"/>
    <cellStyle name="Porcentagem 6 2 2 5 5" xfId="39977" xr:uid="{00000000-0005-0000-0000-0000549A0000}"/>
    <cellStyle name="Porcentagem 6 2 2 5 5 2" xfId="39978" xr:uid="{00000000-0005-0000-0000-0000559A0000}"/>
    <cellStyle name="Porcentagem 6 2 2 5 5 3" xfId="39979" xr:uid="{00000000-0005-0000-0000-0000569A0000}"/>
    <cellStyle name="Porcentagem 6 2 2 5 5 4" xfId="39980" xr:uid="{00000000-0005-0000-0000-0000579A0000}"/>
    <cellStyle name="Porcentagem 6 2 2 5 6" xfId="39981" xr:uid="{00000000-0005-0000-0000-0000589A0000}"/>
    <cellStyle name="Porcentagem 6 2 2 5 6 2" xfId="39982" xr:uid="{00000000-0005-0000-0000-0000599A0000}"/>
    <cellStyle name="Porcentagem 6 2 2 5 6 3" xfId="39983" xr:uid="{00000000-0005-0000-0000-00005A9A0000}"/>
    <cellStyle name="Porcentagem 6 2 2 5 7" xfId="39984" xr:uid="{00000000-0005-0000-0000-00005B9A0000}"/>
    <cellStyle name="Porcentagem 6 2 2 5 8" xfId="39985" xr:uid="{00000000-0005-0000-0000-00005C9A0000}"/>
    <cellStyle name="Porcentagem 6 2 2 5 9" xfId="39986" xr:uid="{00000000-0005-0000-0000-00005D9A0000}"/>
    <cellStyle name="Porcentagem 6 2 2 6" xfId="39987" xr:uid="{00000000-0005-0000-0000-00005E9A0000}"/>
    <cellStyle name="Porcentagem 6 2 2 6 2" xfId="39988" xr:uid="{00000000-0005-0000-0000-00005F9A0000}"/>
    <cellStyle name="Porcentagem 6 2 2 6 2 2" xfId="39989" xr:uid="{00000000-0005-0000-0000-0000609A0000}"/>
    <cellStyle name="Porcentagem 6 2 2 6 2 2 2" xfId="39990" xr:uid="{00000000-0005-0000-0000-0000619A0000}"/>
    <cellStyle name="Porcentagem 6 2 2 6 2 2 3" xfId="39991" xr:uid="{00000000-0005-0000-0000-0000629A0000}"/>
    <cellStyle name="Porcentagem 6 2 2 6 2 2 4" xfId="39992" xr:uid="{00000000-0005-0000-0000-0000639A0000}"/>
    <cellStyle name="Porcentagem 6 2 2 6 2 3" xfId="39993" xr:uid="{00000000-0005-0000-0000-0000649A0000}"/>
    <cellStyle name="Porcentagem 6 2 2 6 2 3 2" xfId="39994" xr:uid="{00000000-0005-0000-0000-0000659A0000}"/>
    <cellStyle name="Porcentagem 6 2 2 6 2 3 3" xfId="39995" xr:uid="{00000000-0005-0000-0000-0000669A0000}"/>
    <cellStyle name="Porcentagem 6 2 2 6 2 4" xfId="39996" xr:uid="{00000000-0005-0000-0000-0000679A0000}"/>
    <cellStyle name="Porcentagem 6 2 2 6 2 5" xfId="39997" xr:uid="{00000000-0005-0000-0000-0000689A0000}"/>
    <cellStyle name="Porcentagem 6 2 2 6 2 6" xfId="39998" xr:uid="{00000000-0005-0000-0000-0000699A0000}"/>
    <cellStyle name="Porcentagem 6 2 2 6 3" xfId="39999" xr:uid="{00000000-0005-0000-0000-00006A9A0000}"/>
    <cellStyle name="Porcentagem 6 2 2 6 3 2" xfId="40000" xr:uid="{00000000-0005-0000-0000-00006B9A0000}"/>
    <cellStyle name="Porcentagem 6 2 2 6 3 3" xfId="40001" xr:uid="{00000000-0005-0000-0000-00006C9A0000}"/>
    <cellStyle name="Porcentagem 6 2 2 6 3 4" xfId="40002" xr:uid="{00000000-0005-0000-0000-00006D9A0000}"/>
    <cellStyle name="Porcentagem 6 2 2 6 4" xfId="40003" xr:uid="{00000000-0005-0000-0000-00006E9A0000}"/>
    <cellStyle name="Porcentagem 6 2 2 6 4 2" xfId="40004" xr:uid="{00000000-0005-0000-0000-00006F9A0000}"/>
    <cellStyle name="Porcentagem 6 2 2 6 4 3" xfId="40005" xr:uid="{00000000-0005-0000-0000-0000709A0000}"/>
    <cellStyle name="Porcentagem 6 2 2 6 4 4" xfId="40006" xr:uid="{00000000-0005-0000-0000-0000719A0000}"/>
    <cellStyle name="Porcentagem 6 2 2 6 5" xfId="40007" xr:uid="{00000000-0005-0000-0000-0000729A0000}"/>
    <cellStyle name="Porcentagem 6 2 2 6 5 2" xfId="40008" xr:uid="{00000000-0005-0000-0000-0000739A0000}"/>
    <cellStyle name="Porcentagem 6 2 2 6 5 3" xfId="40009" xr:uid="{00000000-0005-0000-0000-0000749A0000}"/>
    <cellStyle name="Porcentagem 6 2 2 6 6" xfId="40010" xr:uid="{00000000-0005-0000-0000-0000759A0000}"/>
    <cellStyle name="Porcentagem 6 2 2 6 7" xfId="40011" xr:uid="{00000000-0005-0000-0000-0000769A0000}"/>
    <cellStyle name="Porcentagem 6 2 2 6 8" xfId="40012" xr:uid="{00000000-0005-0000-0000-0000779A0000}"/>
    <cellStyle name="Porcentagem 6 2 2 7" xfId="40013" xr:uid="{00000000-0005-0000-0000-0000789A0000}"/>
    <cellStyle name="Porcentagem 6 2 2 7 2" xfId="40014" xr:uid="{00000000-0005-0000-0000-0000799A0000}"/>
    <cellStyle name="Porcentagem 6 2 2 7 2 2" xfId="40015" xr:uid="{00000000-0005-0000-0000-00007A9A0000}"/>
    <cellStyle name="Porcentagem 6 2 2 7 2 3" xfId="40016" xr:uid="{00000000-0005-0000-0000-00007B9A0000}"/>
    <cellStyle name="Porcentagem 6 2 2 7 2 4" xfId="40017" xr:uid="{00000000-0005-0000-0000-00007C9A0000}"/>
    <cellStyle name="Porcentagem 6 2 2 7 3" xfId="40018" xr:uid="{00000000-0005-0000-0000-00007D9A0000}"/>
    <cellStyle name="Porcentagem 6 2 2 7 3 2" xfId="40019" xr:uid="{00000000-0005-0000-0000-00007E9A0000}"/>
    <cellStyle name="Porcentagem 6 2 2 7 3 3" xfId="40020" xr:uid="{00000000-0005-0000-0000-00007F9A0000}"/>
    <cellStyle name="Porcentagem 6 2 2 7 4" xfId="40021" xr:uid="{00000000-0005-0000-0000-0000809A0000}"/>
    <cellStyle name="Porcentagem 6 2 2 7 5" xfId="40022" xr:uid="{00000000-0005-0000-0000-0000819A0000}"/>
    <cellStyle name="Porcentagem 6 2 2 7 6" xfId="40023" xr:uid="{00000000-0005-0000-0000-0000829A0000}"/>
    <cellStyle name="Porcentagem 6 2 2 8" xfId="40024" xr:uid="{00000000-0005-0000-0000-0000839A0000}"/>
    <cellStyle name="Porcentagem 6 2 2 8 2" xfId="40025" xr:uid="{00000000-0005-0000-0000-0000849A0000}"/>
    <cellStyle name="Porcentagem 6 2 2 8 3" xfId="40026" xr:uid="{00000000-0005-0000-0000-0000859A0000}"/>
    <cellStyle name="Porcentagem 6 2 2 8 4" xfId="40027" xr:uid="{00000000-0005-0000-0000-0000869A0000}"/>
    <cellStyle name="Porcentagem 6 2 2 9" xfId="40028" xr:uid="{00000000-0005-0000-0000-0000879A0000}"/>
    <cellStyle name="Porcentagem 6 2 2 9 2" xfId="40029" xr:uid="{00000000-0005-0000-0000-0000889A0000}"/>
    <cellStyle name="Porcentagem 6 2 2 9 3" xfId="40030" xr:uid="{00000000-0005-0000-0000-0000899A0000}"/>
    <cellStyle name="Porcentagem 6 2 2 9 4" xfId="40031" xr:uid="{00000000-0005-0000-0000-00008A9A0000}"/>
    <cellStyle name="Porcentagem 6 2 3" xfId="558" xr:uid="{00000000-0005-0000-0000-00008B9A0000}"/>
    <cellStyle name="Porcentagem 6 2 3 10" xfId="40032" xr:uid="{00000000-0005-0000-0000-00008C9A0000}"/>
    <cellStyle name="Porcentagem 6 2 3 10 2" xfId="40033" xr:uid="{00000000-0005-0000-0000-00008D9A0000}"/>
    <cellStyle name="Porcentagem 6 2 3 10 3" xfId="40034" xr:uid="{00000000-0005-0000-0000-00008E9A0000}"/>
    <cellStyle name="Porcentagem 6 2 3 10 4" xfId="40035" xr:uid="{00000000-0005-0000-0000-00008F9A0000}"/>
    <cellStyle name="Porcentagem 6 2 3 11" xfId="40036" xr:uid="{00000000-0005-0000-0000-0000909A0000}"/>
    <cellStyle name="Porcentagem 6 2 3 11 2" xfId="40037" xr:uid="{00000000-0005-0000-0000-0000919A0000}"/>
    <cellStyle name="Porcentagem 6 2 3 11 3" xfId="40038" xr:uid="{00000000-0005-0000-0000-0000929A0000}"/>
    <cellStyle name="Porcentagem 6 2 3 12" xfId="40039" xr:uid="{00000000-0005-0000-0000-0000939A0000}"/>
    <cellStyle name="Porcentagem 6 2 3 13" xfId="40040" xr:uid="{00000000-0005-0000-0000-0000949A0000}"/>
    <cellStyle name="Porcentagem 6 2 3 14" xfId="40041" xr:uid="{00000000-0005-0000-0000-0000959A0000}"/>
    <cellStyle name="Porcentagem 6 2 3 2" xfId="699" xr:uid="{00000000-0005-0000-0000-0000969A0000}"/>
    <cellStyle name="Porcentagem 6 2 3 2 10" xfId="40042" xr:uid="{00000000-0005-0000-0000-0000979A0000}"/>
    <cellStyle name="Porcentagem 6 2 3 2 11" xfId="40043" xr:uid="{00000000-0005-0000-0000-0000989A0000}"/>
    <cellStyle name="Porcentagem 6 2 3 2 2" xfId="1164" xr:uid="{00000000-0005-0000-0000-0000999A0000}"/>
    <cellStyle name="Porcentagem 6 2 3 2 2 10" xfId="40044" xr:uid="{00000000-0005-0000-0000-00009A9A0000}"/>
    <cellStyle name="Porcentagem 6 2 3 2 2 2" xfId="1739" xr:uid="{00000000-0005-0000-0000-00009B9A0000}"/>
    <cellStyle name="Porcentagem 6 2 3 2 2 2 2" xfId="40045" xr:uid="{00000000-0005-0000-0000-00009C9A0000}"/>
    <cellStyle name="Porcentagem 6 2 3 2 2 2 2 2" xfId="40046" xr:uid="{00000000-0005-0000-0000-00009D9A0000}"/>
    <cellStyle name="Porcentagem 6 2 3 2 2 2 2 2 2" xfId="40047" xr:uid="{00000000-0005-0000-0000-00009E9A0000}"/>
    <cellStyle name="Porcentagem 6 2 3 2 2 2 2 2 3" xfId="40048" xr:uid="{00000000-0005-0000-0000-00009F9A0000}"/>
    <cellStyle name="Porcentagem 6 2 3 2 2 2 2 2 4" xfId="40049" xr:uid="{00000000-0005-0000-0000-0000A09A0000}"/>
    <cellStyle name="Porcentagem 6 2 3 2 2 2 2 3" xfId="40050" xr:uid="{00000000-0005-0000-0000-0000A19A0000}"/>
    <cellStyle name="Porcentagem 6 2 3 2 2 2 2 3 2" xfId="40051" xr:uid="{00000000-0005-0000-0000-0000A29A0000}"/>
    <cellStyle name="Porcentagem 6 2 3 2 2 2 2 3 3" xfId="40052" xr:uid="{00000000-0005-0000-0000-0000A39A0000}"/>
    <cellStyle name="Porcentagem 6 2 3 2 2 2 2 4" xfId="40053" xr:uid="{00000000-0005-0000-0000-0000A49A0000}"/>
    <cellStyle name="Porcentagem 6 2 3 2 2 2 2 5" xfId="40054" xr:uid="{00000000-0005-0000-0000-0000A59A0000}"/>
    <cellStyle name="Porcentagem 6 2 3 2 2 2 2 6" xfId="40055" xr:uid="{00000000-0005-0000-0000-0000A69A0000}"/>
    <cellStyle name="Porcentagem 6 2 3 2 2 2 3" xfId="40056" xr:uid="{00000000-0005-0000-0000-0000A79A0000}"/>
    <cellStyle name="Porcentagem 6 2 3 2 2 2 3 2" xfId="40057" xr:uid="{00000000-0005-0000-0000-0000A89A0000}"/>
    <cellStyle name="Porcentagem 6 2 3 2 2 2 3 3" xfId="40058" xr:uid="{00000000-0005-0000-0000-0000A99A0000}"/>
    <cellStyle name="Porcentagem 6 2 3 2 2 2 3 4" xfId="40059" xr:uid="{00000000-0005-0000-0000-0000AA9A0000}"/>
    <cellStyle name="Porcentagem 6 2 3 2 2 2 4" xfId="40060" xr:uid="{00000000-0005-0000-0000-0000AB9A0000}"/>
    <cellStyle name="Porcentagem 6 2 3 2 2 2 4 2" xfId="40061" xr:uid="{00000000-0005-0000-0000-0000AC9A0000}"/>
    <cellStyle name="Porcentagem 6 2 3 2 2 2 4 3" xfId="40062" xr:uid="{00000000-0005-0000-0000-0000AD9A0000}"/>
    <cellStyle name="Porcentagem 6 2 3 2 2 2 4 4" xfId="40063" xr:uid="{00000000-0005-0000-0000-0000AE9A0000}"/>
    <cellStyle name="Porcentagem 6 2 3 2 2 2 5" xfId="40064" xr:uid="{00000000-0005-0000-0000-0000AF9A0000}"/>
    <cellStyle name="Porcentagem 6 2 3 2 2 2 5 2" xfId="40065" xr:uid="{00000000-0005-0000-0000-0000B09A0000}"/>
    <cellStyle name="Porcentagem 6 2 3 2 2 2 5 3" xfId="40066" xr:uid="{00000000-0005-0000-0000-0000B19A0000}"/>
    <cellStyle name="Porcentagem 6 2 3 2 2 2 5 4" xfId="40067" xr:uid="{00000000-0005-0000-0000-0000B29A0000}"/>
    <cellStyle name="Porcentagem 6 2 3 2 2 2 6" xfId="40068" xr:uid="{00000000-0005-0000-0000-0000B39A0000}"/>
    <cellStyle name="Porcentagem 6 2 3 2 2 2 6 2" xfId="40069" xr:uid="{00000000-0005-0000-0000-0000B49A0000}"/>
    <cellStyle name="Porcentagem 6 2 3 2 2 2 6 3" xfId="40070" xr:uid="{00000000-0005-0000-0000-0000B59A0000}"/>
    <cellStyle name="Porcentagem 6 2 3 2 2 2 7" xfId="40071" xr:uid="{00000000-0005-0000-0000-0000B69A0000}"/>
    <cellStyle name="Porcentagem 6 2 3 2 2 2 8" xfId="40072" xr:uid="{00000000-0005-0000-0000-0000B79A0000}"/>
    <cellStyle name="Porcentagem 6 2 3 2 2 2 9" xfId="40073" xr:uid="{00000000-0005-0000-0000-0000B89A0000}"/>
    <cellStyle name="Porcentagem 6 2 3 2 2 3" xfId="40074" xr:uid="{00000000-0005-0000-0000-0000B99A0000}"/>
    <cellStyle name="Porcentagem 6 2 3 2 2 3 2" xfId="40075" xr:uid="{00000000-0005-0000-0000-0000BA9A0000}"/>
    <cellStyle name="Porcentagem 6 2 3 2 2 3 2 2" xfId="40076" xr:uid="{00000000-0005-0000-0000-0000BB9A0000}"/>
    <cellStyle name="Porcentagem 6 2 3 2 2 3 2 3" xfId="40077" xr:uid="{00000000-0005-0000-0000-0000BC9A0000}"/>
    <cellStyle name="Porcentagem 6 2 3 2 2 3 2 4" xfId="40078" xr:uid="{00000000-0005-0000-0000-0000BD9A0000}"/>
    <cellStyle name="Porcentagem 6 2 3 2 2 3 3" xfId="40079" xr:uid="{00000000-0005-0000-0000-0000BE9A0000}"/>
    <cellStyle name="Porcentagem 6 2 3 2 2 3 3 2" xfId="40080" xr:uid="{00000000-0005-0000-0000-0000BF9A0000}"/>
    <cellStyle name="Porcentagem 6 2 3 2 2 3 3 3" xfId="40081" xr:uid="{00000000-0005-0000-0000-0000C09A0000}"/>
    <cellStyle name="Porcentagem 6 2 3 2 2 3 4" xfId="40082" xr:uid="{00000000-0005-0000-0000-0000C19A0000}"/>
    <cellStyle name="Porcentagem 6 2 3 2 2 3 5" xfId="40083" xr:uid="{00000000-0005-0000-0000-0000C29A0000}"/>
    <cellStyle name="Porcentagem 6 2 3 2 2 3 6" xfId="40084" xr:uid="{00000000-0005-0000-0000-0000C39A0000}"/>
    <cellStyle name="Porcentagem 6 2 3 2 2 4" xfId="40085" xr:uid="{00000000-0005-0000-0000-0000C49A0000}"/>
    <cellStyle name="Porcentagem 6 2 3 2 2 4 2" xfId="40086" xr:uid="{00000000-0005-0000-0000-0000C59A0000}"/>
    <cellStyle name="Porcentagem 6 2 3 2 2 4 3" xfId="40087" xr:uid="{00000000-0005-0000-0000-0000C69A0000}"/>
    <cellStyle name="Porcentagem 6 2 3 2 2 4 4" xfId="40088" xr:uid="{00000000-0005-0000-0000-0000C79A0000}"/>
    <cellStyle name="Porcentagem 6 2 3 2 2 5" xfId="40089" xr:uid="{00000000-0005-0000-0000-0000C89A0000}"/>
    <cellStyle name="Porcentagem 6 2 3 2 2 5 2" xfId="40090" xr:uid="{00000000-0005-0000-0000-0000C99A0000}"/>
    <cellStyle name="Porcentagem 6 2 3 2 2 5 3" xfId="40091" xr:uid="{00000000-0005-0000-0000-0000CA9A0000}"/>
    <cellStyle name="Porcentagem 6 2 3 2 2 5 4" xfId="40092" xr:uid="{00000000-0005-0000-0000-0000CB9A0000}"/>
    <cellStyle name="Porcentagem 6 2 3 2 2 6" xfId="40093" xr:uid="{00000000-0005-0000-0000-0000CC9A0000}"/>
    <cellStyle name="Porcentagem 6 2 3 2 2 6 2" xfId="40094" xr:uid="{00000000-0005-0000-0000-0000CD9A0000}"/>
    <cellStyle name="Porcentagem 6 2 3 2 2 6 3" xfId="40095" xr:uid="{00000000-0005-0000-0000-0000CE9A0000}"/>
    <cellStyle name="Porcentagem 6 2 3 2 2 6 4" xfId="40096" xr:uid="{00000000-0005-0000-0000-0000CF9A0000}"/>
    <cellStyle name="Porcentagem 6 2 3 2 2 7" xfId="40097" xr:uid="{00000000-0005-0000-0000-0000D09A0000}"/>
    <cellStyle name="Porcentagem 6 2 3 2 2 7 2" xfId="40098" xr:uid="{00000000-0005-0000-0000-0000D19A0000}"/>
    <cellStyle name="Porcentagem 6 2 3 2 2 7 3" xfId="40099" xr:uid="{00000000-0005-0000-0000-0000D29A0000}"/>
    <cellStyle name="Porcentagem 6 2 3 2 2 8" xfId="40100" xr:uid="{00000000-0005-0000-0000-0000D39A0000}"/>
    <cellStyle name="Porcentagem 6 2 3 2 2 9" xfId="40101" xr:uid="{00000000-0005-0000-0000-0000D49A0000}"/>
    <cellStyle name="Porcentagem 6 2 3 2 3" xfId="1738" xr:uid="{00000000-0005-0000-0000-0000D59A0000}"/>
    <cellStyle name="Porcentagem 6 2 3 2 3 2" xfId="40102" xr:uid="{00000000-0005-0000-0000-0000D69A0000}"/>
    <cellStyle name="Porcentagem 6 2 3 2 3 2 2" xfId="40103" xr:uid="{00000000-0005-0000-0000-0000D79A0000}"/>
    <cellStyle name="Porcentagem 6 2 3 2 3 2 2 2" xfId="40104" xr:uid="{00000000-0005-0000-0000-0000D89A0000}"/>
    <cellStyle name="Porcentagem 6 2 3 2 3 2 2 3" xfId="40105" xr:uid="{00000000-0005-0000-0000-0000D99A0000}"/>
    <cellStyle name="Porcentagem 6 2 3 2 3 2 2 4" xfId="40106" xr:uid="{00000000-0005-0000-0000-0000DA9A0000}"/>
    <cellStyle name="Porcentagem 6 2 3 2 3 2 3" xfId="40107" xr:uid="{00000000-0005-0000-0000-0000DB9A0000}"/>
    <cellStyle name="Porcentagem 6 2 3 2 3 2 3 2" xfId="40108" xr:uid="{00000000-0005-0000-0000-0000DC9A0000}"/>
    <cellStyle name="Porcentagem 6 2 3 2 3 2 3 3" xfId="40109" xr:uid="{00000000-0005-0000-0000-0000DD9A0000}"/>
    <cellStyle name="Porcentagem 6 2 3 2 3 2 4" xfId="40110" xr:uid="{00000000-0005-0000-0000-0000DE9A0000}"/>
    <cellStyle name="Porcentagem 6 2 3 2 3 2 5" xfId="40111" xr:uid="{00000000-0005-0000-0000-0000DF9A0000}"/>
    <cellStyle name="Porcentagem 6 2 3 2 3 2 6" xfId="40112" xr:uid="{00000000-0005-0000-0000-0000E09A0000}"/>
    <cellStyle name="Porcentagem 6 2 3 2 3 3" xfId="40113" xr:uid="{00000000-0005-0000-0000-0000E19A0000}"/>
    <cellStyle name="Porcentagem 6 2 3 2 3 3 2" xfId="40114" xr:uid="{00000000-0005-0000-0000-0000E29A0000}"/>
    <cellStyle name="Porcentagem 6 2 3 2 3 3 3" xfId="40115" xr:uid="{00000000-0005-0000-0000-0000E39A0000}"/>
    <cellStyle name="Porcentagem 6 2 3 2 3 3 4" xfId="40116" xr:uid="{00000000-0005-0000-0000-0000E49A0000}"/>
    <cellStyle name="Porcentagem 6 2 3 2 3 4" xfId="40117" xr:uid="{00000000-0005-0000-0000-0000E59A0000}"/>
    <cellStyle name="Porcentagem 6 2 3 2 3 4 2" xfId="40118" xr:uid="{00000000-0005-0000-0000-0000E69A0000}"/>
    <cellStyle name="Porcentagem 6 2 3 2 3 4 3" xfId="40119" xr:uid="{00000000-0005-0000-0000-0000E79A0000}"/>
    <cellStyle name="Porcentagem 6 2 3 2 3 4 4" xfId="40120" xr:uid="{00000000-0005-0000-0000-0000E89A0000}"/>
    <cellStyle name="Porcentagem 6 2 3 2 3 5" xfId="40121" xr:uid="{00000000-0005-0000-0000-0000E99A0000}"/>
    <cellStyle name="Porcentagem 6 2 3 2 3 5 2" xfId="40122" xr:uid="{00000000-0005-0000-0000-0000EA9A0000}"/>
    <cellStyle name="Porcentagem 6 2 3 2 3 5 3" xfId="40123" xr:uid="{00000000-0005-0000-0000-0000EB9A0000}"/>
    <cellStyle name="Porcentagem 6 2 3 2 3 5 4" xfId="40124" xr:uid="{00000000-0005-0000-0000-0000EC9A0000}"/>
    <cellStyle name="Porcentagem 6 2 3 2 3 6" xfId="40125" xr:uid="{00000000-0005-0000-0000-0000ED9A0000}"/>
    <cellStyle name="Porcentagem 6 2 3 2 3 6 2" xfId="40126" xr:uid="{00000000-0005-0000-0000-0000EE9A0000}"/>
    <cellStyle name="Porcentagem 6 2 3 2 3 6 3" xfId="40127" xr:uid="{00000000-0005-0000-0000-0000EF9A0000}"/>
    <cellStyle name="Porcentagem 6 2 3 2 3 7" xfId="40128" xr:uid="{00000000-0005-0000-0000-0000F09A0000}"/>
    <cellStyle name="Porcentagem 6 2 3 2 3 8" xfId="40129" xr:uid="{00000000-0005-0000-0000-0000F19A0000}"/>
    <cellStyle name="Porcentagem 6 2 3 2 3 9" xfId="40130" xr:uid="{00000000-0005-0000-0000-0000F29A0000}"/>
    <cellStyle name="Porcentagem 6 2 3 2 4" xfId="40131" xr:uid="{00000000-0005-0000-0000-0000F39A0000}"/>
    <cellStyle name="Porcentagem 6 2 3 2 4 2" xfId="40132" xr:uid="{00000000-0005-0000-0000-0000F49A0000}"/>
    <cellStyle name="Porcentagem 6 2 3 2 4 2 2" xfId="40133" xr:uid="{00000000-0005-0000-0000-0000F59A0000}"/>
    <cellStyle name="Porcentagem 6 2 3 2 4 2 3" xfId="40134" xr:uid="{00000000-0005-0000-0000-0000F69A0000}"/>
    <cellStyle name="Porcentagem 6 2 3 2 4 2 4" xfId="40135" xr:uid="{00000000-0005-0000-0000-0000F79A0000}"/>
    <cellStyle name="Porcentagem 6 2 3 2 4 3" xfId="40136" xr:uid="{00000000-0005-0000-0000-0000F89A0000}"/>
    <cellStyle name="Porcentagem 6 2 3 2 4 3 2" xfId="40137" xr:uid="{00000000-0005-0000-0000-0000F99A0000}"/>
    <cellStyle name="Porcentagem 6 2 3 2 4 3 3" xfId="40138" xr:uid="{00000000-0005-0000-0000-0000FA9A0000}"/>
    <cellStyle name="Porcentagem 6 2 3 2 4 4" xfId="40139" xr:uid="{00000000-0005-0000-0000-0000FB9A0000}"/>
    <cellStyle name="Porcentagem 6 2 3 2 4 5" xfId="40140" xr:uid="{00000000-0005-0000-0000-0000FC9A0000}"/>
    <cellStyle name="Porcentagem 6 2 3 2 4 6" xfId="40141" xr:uid="{00000000-0005-0000-0000-0000FD9A0000}"/>
    <cellStyle name="Porcentagem 6 2 3 2 5" xfId="40142" xr:uid="{00000000-0005-0000-0000-0000FE9A0000}"/>
    <cellStyle name="Porcentagem 6 2 3 2 5 2" xfId="40143" xr:uid="{00000000-0005-0000-0000-0000FF9A0000}"/>
    <cellStyle name="Porcentagem 6 2 3 2 5 3" xfId="40144" xr:uid="{00000000-0005-0000-0000-0000009B0000}"/>
    <cellStyle name="Porcentagem 6 2 3 2 5 4" xfId="40145" xr:uid="{00000000-0005-0000-0000-0000019B0000}"/>
    <cellStyle name="Porcentagem 6 2 3 2 6" xfId="40146" xr:uid="{00000000-0005-0000-0000-0000029B0000}"/>
    <cellStyle name="Porcentagem 6 2 3 2 6 2" xfId="40147" xr:uid="{00000000-0005-0000-0000-0000039B0000}"/>
    <cellStyle name="Porcentagem 6 2 3 2 6 3" xfId="40148" xr:uid="{00000000-0005-0000-0000-0000049B0000}"/>
    <cellStyle name="Porcentagem 6 2 3 2 6 4" xfId="40149" xr:uid="{00000000-0005-0000-0000-0000059B0000}"/>
    <cellStyle name="Porcentagem 6 2 3 2 7" xfId="40150" xr:uid="{00000000-0005-0000-0000-0000069B0000}"/>
    <cellStyle name="Porcentagem 6 2 3 2 7 2" xfId="40151" xr:uid="{00000000-0005-0000-0000-0000079B0000}"/>
    <cellStyle name="Porcentagem 6 2 3 2 7 3" xfId="40152" xr:uid="{00000000-0005-0000-0000-0000089B0000}"/>
    <cellStyle name="Porcentagem 6 2 3 2 7 4" xfId="40153" xr:uid="{00000000-0005-0000-0000-0000099B0000}"/>
    <cellStyle name="Porcentagem 6 2 3 2 8" xfId="40154" xr:uid="{00000000-0005-0000-0000-00000A9B0000}"/>
    <cellStyle name="Porcentagem 6 2 3 2 8 2" xfId="40155" xr:uid="{00000000-0005-0000-0000-00000B9B0000}"/>
    <cellStyle name="Porcentagem 6 2 3 2 8 3" xfId="40156" xr:uid="{00000000-0005-0000-0000-00000C9B0000}"/>
    <cellStyle name="Porcentagem 6 2 3 2 9" xfId="40157" xr:uid="{00000000-0005-0000-0000-00000D9B0000}"/>
    <cellStyle name="Porcentagem 6 2 3 3" xfId="852" xr:uid="{00000000-0005-0000-0000-00000E9B0000}"/>
    <cellStyle name="Porcentagem 6 2 3 3 10" xfId="40158" xr:uid="{00000000-0005-0000-0000-00000F9B0000}"/>
    <cellStyle name="Porcentagem 6 2 3 3 2" xfId="1740" xr:uid="{00000000-0005-0000-0000-0000109B0000}"/>
    <cellStyle name="Porcentagem 6 2 3 3 2 2" xfId="40159" xr:uid="{00000000-0005-0000-0000-0000119B0000}"/>
    <cellStyle name="Porcentagem 6 2 3 3 2 2 2" xfId="40160" xr:uid="{00000000-0005-0000-0000-0000129B0000}"/>
    <cellStyle name="Porcentagem 6 2 3 3 2 2 2 2" xfId="40161" xr:uid="{00000000-0005-0000-0000-0000139B0000}"/>
    <cellStyle name="Porcentagem 6 2 3 3 2 2 2 3" xfId="40162" xr:uid="{00000000-0005-0000-0000-0000149B0000}"/>
    <cellStyle name="Porcentagem 6 2 3 3 2 2 2 4" xfId="40163" xr:uid="{00000000-0005-0000-0000-0000159B0000}"/>
    <cellStyle name="Porcentagem 6 2 3 3 2 2 3" xfId="40164" xr:uid="{00000000-0005-0000-0000-0000169B0000}"/>
    <cellStyle name="Porcentagem 6 2 3 3 2 2 3 2" xfId="40165" xr:uid="{00000000-0005-0000-0000-0000179B0000}"/>
    <cellStyle name="Porcentagem 6 2 3 3 2 2 3 3" xfId="40166" xr:uid="{00000000-0005-0000-0000-0000189B0000}"/>
    <cellStyle name="Porcentagem 6 2 3 3 2 2 4" xfId="40167" xr:uid="{00000000-0005-0000-0000-0000199B0000}"/>
    <cellStyle name="Porcentagem 6 2 3 3 2 2 5" xfId="40168" xr:uid="{00000000-0005-0000-0000-00001A9B0000}"/>
    <cellStyle name="Porcentagem 6 2 3 3 2 2 6" xfId="40169" xr:uid="{00000000-0005-0000-0000-00001B9B0000}"/>
    <cellStyle name="Porcentagem 6 2 3 3 2 3" xfId="40170" xr:uid="{00000000-0005-0000-0000-00001C9B0000}"/>
    <cellStyle name="Porcentagem 6 2 3 3 2 3 2" xfId="40171" xr:uid="{00000000-0005-0000-0000-00001D9B0000}"/>
    <cellStyle name="Porcentagem 6 2 3 3 2 3 3" xfId="40172" xr:uid="{00000000-0005-0000-0000-00001E9B0000}"/>
    <cellStyle name="Porcentagem 6 2 3 3 2 3 4" xfId="40173" xr:uid="{00000000-0005-0000-0000-00001F9B0000}"/>
    <cellStyle name="Porcentagem 6 2 3 3 2 4" xfId="40174" xr:uid="{00000000-0005-0000-0000-0000209B0000}"/>
    <cellStyle name="Porcentagem 6 2 3 3 2 4 2" xfId="40175" xr:uid="{00000000-0005-0000-0000-0000219B0000}"/>
    <cellStyle name="Porcentagem 6 2 3 3 2 4 3" xfId="40176" xr:uid="{00000000-0005-0000-0000-0000229B0000}"/>
    <cellStyle name="Porcentagem 6 2 3 3 2 4 4" xfId="40177" xr:uid="{00000000-0005-0000-0000-0000239B0000}"/>
    <cellStyle name="Porcentagem 6 2 3 3 2 5" xfId="40178" xr:uid="{00000000-0005-0000-0000-0000249B0000}"/>
    <cellStyle name="Porcentagem 6 2 3 3 2 5 2" xfId="40179" xr:uid="{00000000-0005-0000-0000-0000259B0000}"/>
    <cellStyle name="Porcentagem 6 2 3 3 2 5 3" xfId="40180" xr:uid="{00000000-0005-0000-0000-0000269B0000}"/>
    <cellStyle name="Porcentagem 6 2 3 3 2 5 4" xfId="40181" xr:uid="{00000000-0005-0000-0000-0000279B0000}"/>
    <cellStyle name="Porcentagem 6 2 3 3 2 6" xfId="40182" xr:uid="{00000000-0005-0000-0000-0000289B0000}"/>
    <cellStyle name="Porcentagem 6 2 3 3 2 6 2" xfId="40183" xr:uid="{00000000-0005-0000-0000-0000299B0000}"/>
    <cellStyle name="Porcentagem 6 2 3 3 2 6 3" xfId="40184" xr:uid="{00000000-0005-0000-0000-00002A9B0000}"/>
    <cellStyle name="Porcentagem 6 2 3 3 2 7" xfId="40185" xr:uid="{00000000-0005-0000-0000-00002B9B0000}"/>
    <cellStyle name="Porcentagem 6 2 3 3 2 8" xfId="40186" xr:uid="{00000000-0005-0000-0000-00002C9B0000}"/>
    <cellStyle name="Porcentagem 6 2 3 3 2 9" xfId="40187" xr:uid="{00000000-0005-0000-0000-00002D9B0000}"/>
    <cellStyle name="Porcentagem 6 2 3 3 3" xfId="40188" xr:uid="{00000000-0005-0000-0000-00002E9B0000}"/>
    <cellStyle name="Porcentagem 6 2 3 3 3 2" xfId="40189" xr:uid="{00000000-0005-0000-0000-00002F9B0000}"/>
    <cellStyle name="Porcentagem 6 2 3 3 3 2 2" xfId="40190" xr:uid="{00000000-0005-0000-0000-0000309B0000}"/>
    <cellStyle name="Porcentagem 6 2 3 3 3 2 3" xfId="40191" xr:uid="{00000000-0005-0000-0000-0000319B0000}"/>
    <cellStyle name="Porcentagem 6 2 3 3 3 2 4" xfId="40192" xr:uid="{00000000-0005-0000-0000-0000329B0000}"/>
    <cellStyle name="Porcentagem 6 2 3 3 3 3" xfId="40193" xr:uid="{00000000-0005-0000-0000-0000339B0000}"/>
    <cellStyle name="Porcentagem 6 2 3 3 3 3 2" xfId="40194" xr:uid="{00000000-0005-0000-0000-0000349B0000}"/>
    <cellStyle name="Porcentagem 6 2 3 3 3 3 3" xfId="40195" xr:uid="{00000000-0005-0000-0000-0000359B0000}"/>
    <cellStyle name="Porcentagem 6 2 3 3 3 4" xfId="40196" xr:uid="{00000000-0005-0000-0000-0000369B0000}"/>
    <cellStyle name="Porcentagem 6 2 3 3 3 5" xfId="40197" xr:uid="{00000000-0005-0000-0000-0000379B0000}"/>
    <cellStyle name="Porcentagem 6 2 3 3 3 6" xfId="40198" xr:uid="{00000000-0005-0000-0000-0000389B0000}"/>
    <cellStyle name="Porcentagem 6 2 3 3 4" xfId="40199" xr:uid="{00000000-0005-0000-0000-0000399B0000}"/>
    <cellStyle name="Porcentagem 6 2 3 3 4 2" xfId="40200" xr:uid="{00000000-0005-0000-0000-00003A9B0000}"/>
    <cellStyle name="Porcentagem 6 2 3 3 4 3" xfId="40201" xr:uid="{00000000-0005-0000-0000-00003B9B0000}"/>
    <cellStyle name="Porcentagem 6 2 3 3 4 4" xfId="40202" xr:uid="{00000000-0005-0000-0000-00003C9B0000}"/>
    <cellStyle name="Porcentagem 6 2 3 3 5" xfId="40203" xr:uid="{00000000-0005-0000-0000-00003D9B0000}"/>
    <cellStyle name="Porcentagem 6 2 3 3 5 2" xfId="40204" xr:uid="{00000000-0005-0000-0000-00003E9B0000}"/>
    <cellStyle name="Porcentagem 6 2 3 3 5 3" xfId="40205" xr:uid="{00000000-0005-0000-0000-00003F9B0000}"/>
    <cellStyle name="Porcentagem 6 2 3 3 5 4" xfId="40206" xr:uid="{00000000-0005-0000-0000-0000409B0000}"/>
    <cellStyle name="Porcentagem 6 2 3 3 6" xfId="40207" xr:uid="{00000000-0005-0000-0000-0000419B0000}"/>
    <cellStyle name="Porcentagem 6 2 3 3 6 2" xfId="40208" xr:uid="{00000000-0005-0000-0000-0000429B0000}"/>
    <cellStyle name="Porcentagem 6 2 3 3 6 3" xfId="40209" xr:uid="{00000000-0005-0000-0000-0000439B0000}"/>
    <cellStyle name="Porcentagem 6 2 3 3 6 4" xfId="40210" xr:uid="{00000000-0005-0000-0000-0000449B0000}"/>
    <cellStyle name="Porcentagem 6 2 3 3 7" xfId="40211" xr:uid="{00000000-0005-0000-0000-0000459B0000}"/>
    <cellStyle name="Porcentagem 6 2 3 3 7 2" xfId="40212" xr:uid="{00000000-0005-0000-0000-0000469B0000}"/>
    <cellStyle name="Porcentagem 6 2 3 3 7 3" xfId="40213" xr:uid="{00000000-0005-0000-0000-0000479B0000}"/>
    <cellStyle name="Porcentagem 6 2 3 3 8" xfId="40214" xr:uid="{00000000-0005-0000-0000-0000489B0000}"/>
    <cellStyle name="Porcentagem 6 2 3 3 9" xfId="40215" xr:uid="{00000000-0005-0000-0000-0000499B0000}"/>
    <cellStyle name="Porcentagem 6 2 3 4" xfId="1737" xr:uid="{00000000-0005-0000-0000-00004A9B0000}"/>
    <cellStyle name="Porcentagem 6 2 3 4 2" xfId="40216" xr:uid="{00000000-0005-0000-0000-00004B9B0000}"/>
    <cellStyle name="Porcentagem 6 2 3 4 2 2" xfId="40217" xr:uid="{00000000-0005-0000-0000-00004C9B0000}"/>
    <cellStyle name="Porcentagem 6 2 3 4 2 2 2" xfId="40218" xr:uid="{00000000-0005-0000-0000-00004D9B0000}"/>
    <cellStyle name="Porcentagem 6 2 3 4 2 2 3" xfId="40219" xr:uid="{00000000-0005-0000-0000-00004E9B0000}"/>
    <cellStyle name="Porcentagem 6 2 3 4 2 2 4" xfId="40220" xr:uid="{00000000-0005-0000-0000-00004F9B0000}"/>
    <cellStyle name="Porcentagem 6 2 3 4 2 3" xfId="40221" xr:uid="{00000000-0005-0000-0000-0000509B0000}"/>
    <cellStyle name="Porcentagem 6 2 3 4 2 3 2" xfId="40222" xr:uid="{00000000-0005-0000-0000-0000519B0000}"/>
    <cellStyle name="Porcentagem 6 2 3 4 2 3 3" xfId="40223" xr:uid="{00000000-0005-0000-0000-0000529B0000}"/>
    <cellStyle name="Porcentagem 6 2 3 4 2 4" xfId="40224" xr:uid="{00000000-0005-0000-0000-0000539B0000}"/>
    <cellStyle name="Porcentagem 6 2 3 4 2 5" xfId="40225" xr:uid="{00000000-0005-0000-0000-0000549B0000}"/>
    <cellStyle name="Porcentagem 6 2 3 4 2 6" xfId="40226" xr:uid="{00000000-0005-0000-0000-0000559B0000}"/>
    <cellStyle name="Porcentagem 6 2 3 4 3" xfId="40227" xr:uid="{00000000-0005-0000-0000-0000569B0000}"/>
    <cellStyle name="Porcentagem 6 2 3 4 3 2" xfId="40228" xr:uid="{00000000-0005-0000-0000-0000579B0000}"/>
    <cellStyle name="Porcentagem 6 2 3 4 3 3" xfId="40229" xr:uid="{00000000-0005-0000-0000-0000589B0000}"/>
    <cellStyle name="Porcentagem 6 2 3 4 3 4" xfId="40230" xr:uid="{00000000-0005-0000-0000-0000599B0000}"/>
    <cellStyle name="Porcentagem 6 2 3 4 4" xfId="40231" xr:uid="{00000000-0005-0000-0000-00005A9B0000}"/>
    <cellStyle name="Porcentagem 6 2 3 4 4 2" xfId="40232" xr:uid="{00000000-0005-0000-0000-00005B9B0000}"/>
    <cellStyle name="Porcentagem 6 2 3 4 4 3" xfId="40233" xr:uid="{00000000-0005-0000-0000-00005C9B0000}"/>
    <cellStyle name="Porcentagem 6 2 3 4 4 4" xfId="40234" xr:uid="{00000000-0005-0000-0000-00005D9B0000}"/>
    <cellStyle name="Porcentagem 6 2 3 4 5" xfId="40235" xr:uid="{00000000-0005-0000-0000-00005E9B0000}"/>
    <cellStyle name="Porcentagem 6 2 3 4 5 2" xfId="40236" xr:uid="{00000000-0005-0000-0000-00005F9B0000}"/>
    <cellStyle name="Porcentagem 6 2 3 4 5 3" xfId="40237" xr:uid="{00000000-0005-0000-0000-0000609B0000}"/>
    <cellStyle name="Porcentagem 6 2 3 4 5 4" xfId="40238" xr:uid="{00000000-0005-0000-0000-0000619B0000}"/>
    <cellStyle name="Porcentagem 6 2 3 4 6" xfId="40239" xr:uid="{00000000-0005-0000-0000-0000629B0000}"/>
    <cellStyle name="Porcentagem 6 2 3 4 6 2" xfId="40240" xr:uid="{00000000-0005-0000-0000-0000639B0000}"/>
    <cellStyle name="Porcentagem 6 2 3 4 6 3" xfId="40241" xr:uid="{00000000-0005-0000-0000-0000649B0000}"/>
    <cellStyle name="Porcentagem 6 2 3 4 7" xfId="40242" xr:uid="{00000000-0005-0000-0000-0000659B0000}"/>
    <cellStyle name="Porcentagem 6 2 3 4 8" xfId="40243" xr:uid="{00000000-0005-0000-0000-0000669B0000}"/>
    <cellStyle name="Porcentagem 6 2 3 4 9" xfId="40244" xr:uid="{00000000-0005-0000-0000-0000679B0000}"/>
    <cellStyle name="Porcentagem 6 2 3 5" xfId="40245" xr:uid="{00000000-0005-0000-0000-0000689B0000}"/>
    <cellStyle name="Porcentagem 6 2 3 5 2" xfId="40246" xr:uid="{00000000-0005-0000-0000-0000699B0000}"/>
    <cellStyle name="Porcentagem 6 2 3 5 2 2" xfId="40247" xr:uid="{00000000-0005-0000-0000-00006A9B0000}"/>
    <cellStyle name="Porcentagem 6 2 3 5 2 2 2" xfId="40248" xr:uid="{00000000-0005-0000-0000-00006B9B0000}"/>
    <cellStyle name="Porcentagem 6 2 3 5 2 2 3" xfId="40249" xr:uid="{00000000-0005-0000-0000-00006C9B0000}"/>
    <cellStyle name="Porcentagem 6 2 3 5 2 2 4" xfId="40250" xr:uid="{00000000-0005-0000-0000-00006D9B0000}"/>
    <cellStyle name="Porcentagem 6 2 3 5 2 3" xfId="40251" xr:uid="{00000000-0005-0000-0000-00006E9B0000}"/>
    <cellStyle name="Porcentagem 6 2 3 5 2 3 2" xfId="40252" xr:uid="{00000000-0005-0000-0000-00006F9B0000}"/>
    <cellStyle name="Porcentagem 6 2 3 5 2 3 3" xfId="40253" xr:uid="{00000000-0005-0000-0000-0000709B0000}"/>
    <cellStyle name="Porcentagem 6 2 3 5 2 4" xfId="40254" xr:uid="{00000000-0005-0000-0000-0000719B0000}"/>
    <cellStyle name="Porcentagem 6 2 3 5 2 5" xfId="40255" xr:uid="{00000000-0005-0000-0000-0000729B0000}"/>
    <cellStyle name="Porcentagem 6 2 3 5 2 6" xfId="40256" xr:uid="{00000000-0005-0000-0000-0000739B0000}"/>
    <cellStyle name="Porcentagem 6 2 3 5 3" xfId="40257" xr:uid="{00000000-0005-0000-0000-0000749B0000}"/>
    <cellStyle name="Porcentagem 6 2 3 5 3 2" xfId="40258" xr:uid="{00000000-0005-0000-0000-0000759B0000}"/>
    <cellStyle name="Porcentagem 6 2 3 5 3 3" xfId="40259" xr:uid="{00000000-0005-0000-0000-0000769B0000}"/>
    <cellStyle name="Porcentagem 6 2 3 5 3 4" xfId="40260" xr:uid="{00000000-0005-0000-0000-0000779B0000}"/>
    <cellStyle name="Porcentagem 6 2 3 5 4" xfId="40261" xr:uid="{00000000-0005-0000-0000-0000789B0000}"/>
    <cellStyle name="Porcentagem 6 2 3 5 4 2" xfId="40262" xr:uid="{00000000-0005-0000-0000-0000799B0000}"/>
    <cellStyle name="Porcentagem 6 2 3 5 4 3" xfId="40263" xr:uid="{00000000-0005-0000-0000-00007A9B0000}"/>
    <cellStyle name="Porcentagem 6 2 3 5 4 4" xfId="40264" xr:uid="{00000000-0005-0000-0000-00007B9B0000}"/>
    <cellStyle name="Porcentagem 6 2 3 5 5" xfId="40265" xr:uid="{00000000-0005-0000-0000-00007C9B0000}"/>
    <cellStyle name="Porcentagem 6 2 3 5 5 2" xfId="40266" xr:uid="{00000000-0005-0000-0000-00007D9B0000}"/>
    <cellStyle name="Porcentagem 6 2 3 5 5 3" xfId="40267" xr:uid="{00000000-0005-0000-0000-00007E9B0000}"/>
    <cellStyle name="Porcentagem 6 2 3 5 5 4" xfId="40268" xr:uid="{00000000-0005-0000-0000-00007F9B0000}"/>
    <cellStyle name="Porcentagem 6 2 3 5 6" xfId="40269" xr:uid="{00000000-0005-0000-0000-0000809B0000}"/>
    <cellStyle name="Porcentagem 6 2 3 5 6 2" xfId="40270" xr:uid="{00000000-0005-0000-0000-0000819B0000}"/>
    <cellStyle name="Porcentagem 6 2 3 5 6 3" xfId="40271" xr:uid="{00000000-0005-0000-0000-0000829B0000}"/>
    <cellStyle name="Porcentagem 6 2 3 5 7" xfId="40272" xr:uid="{00000000-0005-0000-0000-0000839B0000}"/>
    <cellStyle name="Porcentagem 6 2 3 5 8" xfId="40273" xr:uid="{00000000-0005-0000-0000-0000849B0000}"/>
    <cellStyle name="Porcentagem 6 2 3 5 9" xfId="40274" xr:uid="{00000000-0005-0000-0000-0000859B0000}"/>
    <cellStyle name="Porcentagem 6 2 3 6" xfId="40275" xr:uid="{00000000-0005-0000-0000-0000869B0000}"/>
    <cellStyle name="Porcentagem 6 2 3 6 2" xfId="40276" xr:uid="{00000000-0005-0000-0000-0000879B0000}"/>
    <cellStyle name="Porcentagem 6 2 3 6 2 2" xfId="40277" xr:uid="{00000000-0005-0000-0000-0000889B0000}"/>
    <cellStyle name="Porcentagem 6 2 3 6 2 2 2" xfId="40278" xr:uid="{00000000-0005-0000-0000-0000899B0000}"/>
    <cellStyle name="Porcentagem 6 2 3 6 2 2 3" xfId="40279" xr:uid="{00000000-0005-0000-0000-00008A9B0000}"/>
    <cellStyle name="Porcentagem 6 2 3 6 2 2 4" xfId="40280" xr:uid="{00000000-0005-0000-0000-00008B9B0000}"/>
    <cellStyle name="Porcentagem 6 2 3 6 2 3" xfId="40281" xr:uid="{00000000-0005-0000-0000-00008C9B0000}"/>
    <cellStyle name="Porcentagem 6 2 3 6 2 3 2" xfId="40282" xr:uid="{00000000-0005-0000-0000-00008D9B0000}"/>
    <cellStyle name="Porcentagem 6 2 3 6 2 3 3" xfId="40283" xr:uid="{00000000-0005-0000-0000-00008E9B0000}"/>
    <cellStyle name="Porcentagem 6 2 3 6 2 4" xfId="40284" xr:uid="{00000000-0005-0000-0000-00008F9B0000}"/>
    <cellStyle name="Porcentagem 6 2 3 6 2 5" xfId="40285" xr:uid="{00000000-0005-0000-0000-0000909B0000}"/>
    <cellStyle name="Porcentagem 6 2 3 6 2 6" xfId="40286" xr:uid="{00000000-0005-0000-0000-0000919B0000}"/>
    <cellStyle name="Porcentagem 6 2 3 6 3" xfId="40287" xr:uid="{00000000-0005-0000-0000-0000929B0000}"/>
    <cellStyle name="Porcentagem 6 2 3 6 3 2" xfId="40288" xr:uid="{00000000-0005-0000-0000-0000939B0000}"/>
    <cellStyle name="Porcentagem 6 2 3 6 3 3" xfId="40289" xr:uid="{00000000-0005-0000-0000-0000949B0000}"/>
    <cellStyle name="Porcentagem 6 2 3 6 3 4" xfId="40290" xr:uid="{00000000-0005-0000-0000-0000959B0000}"/>
    <cellStyle name="Porcentagem 6 2 3 6 4" xfId="40291" xr:uid="{00000000-0005-0000-0000-0000969B0000}"/>
    <cellStyle name="Porcentagem 6 2 3 6 4 2" xfId="40292" xr:uid="{00000000-0005-0000-0000-0000979B0000}"/>
    <cellStyle name="Porcentagem 6 2 3 6 4 3" xfId="40293" xr:uid="{00000000-0005-0000-0000-0000989B0000}"/>
    <cellStyle name="Porcentagem 6 2 3 6 4 4" xfId="40294" xr:uid="{00000000-0005-0000-0000-0000999B0000}"/>
    <cellStyle name="Porcentagem 6 2 3 6 5" xfId="40295" xr:uid="{00000000-0005-0000-0000-00009A9B0000}"/>
    <cellStyle name="Porcentagem 6 2 3 6 5 2" xfId="40296" xr:uid="{00000000-0005-0000-0000-00009B9B0000}"/>
    <cellStyle name="Porcentagem 6 2 3 6 5 3" xfId="40297" xr:uid="{00000000-0005-0000-0000-00009C9B0000}"/>
    <cellStyle name="Porcentagem 6 2 3 6 6" xfId="40298" xr:uid="{00000000-0005-0000-0000-00009D9B0000}"/>
    <cellStyle name="Porcentagem 6 2 3 6 7" xfId="40299" xr:uid="{00000000-0005-0000-0000-00009E9B0000}"/>
    <cellStyle name="Porcentagem 6 2 3 6 8" xfId="40300" xr:uid="{00000000-0005-0000-0000-00009F9B0000}"/>
    <cellStyle name="Porcentagem 6 2 3 7" xfId="40301" xr:uid="{00000000-0005-0000-0000-0000A09B0000}"/>
    <cellStyle name="Porcentagem 6 2 3 7 2" xfId="40302" xr:uid="{00000000-0005-0000-0000-0000A19B0000}"/>
    <cellStyle name="Porcentagem 6 2 3 7 2 2" xfId="40303" xr:uid="{00000000-0005-0000-0000-0000A29B0000}"/>
    <cellStyle name="Porcentagem 6 2 3 7 2 3" xfId="40304" xr:uid="{00000000-0005-0000-0000-0000A39B0000}"/>
    <cellStyle name="Porcentagem 6 2 3 7 2 4" xfId="40305" xr:uid="{00000000-0005-0000-0000-0000A49B0000}"/>
    <cellStyle name="Porcentagem 6 2 3 7 3" xfId="40306" xr:uid="{00000000-0005-0000-0000-0000A59B0000}"/>
    <cellStyle name="Porcentagem 6 2 3 7 3 2" xfId="40307" xr:uid="{00000000-0005-0000-0000-0000A69B0000}"/>
    <cellStyle name="Porcentagem 6 2 3 7 3 3" xfId="40308" xr:uid="{00000000-0005-0000-0000-0000A79B0000}"/>
    <cellStyle name="Porcentagem 6 2 3 7 4" xfId="40309" xr:uid="{00000000-0005-0000-0000-0000A89B0000}"/>
    <cellStyle name="Porcentagem 6 2 3 7 5" xfId="40310" xr:uid="{00000000-0005-0000-0000-0000A99B0000}"/>
    <cellStyle name="Porcentagem 6 2 3 7 6" xfId="40311" xr:uid="{00000000-0005-0000-0000-0000AA9B0000}"/>
    <cellStyle name="Porcentagem 6 2 3 8" xfId="40312" xr:uid="{00000000-0005-0000-0000-0000AB9B0000}"/>
    <cellStyle name="Porcentagem 6 2 3 8 2" xfId="40313" xr:uid="{00000000-0005-0000-0000-0000AC9B0000}"/>
    <cellStyle name="Porcentagem 6 2 3 8 3" xfId="40314" xr:uid="{00000000-0005-0000-0000-0000AD9B0000}"/>
    <cellStyle name="Porcentagem 6 2 3 8 4" xfId="40315" xr:uid="{00000000-0005-0000-0000-0000AE9B0000}"/>
    <cellStyle name="Porcentagem 6 2 3 9" xfId="40316" xr:uid="{00000000-0005-0000-0000-0000AF9B0000}"/>
    <cellStyle name="Porcentagem 6 2 3 9 2" xfId="40317" xr:uid="{00000000-0005-0000-0000-0000B09B0000}"/>
    <cellStyle name="Porcentagem 6 2 3 9 3" xfId="40318" xr:uid="{00000000-0005-0000-0000-0000B19B0000}"/>
    <cellStyle name="Porcentagem 6 2 3 9 4" xfId="40319" xr:uid="{00000000-0005-0000-0000-0000B29B0000}"/>
    <cellStyle name="Porcentagem 6 2 4" xfId="396" xr:uid="{00000000-0005-0000-0000-0000B39B0000}"/>
    <cellStyle name="Porcentagem 6 2 4 10" xfId="40320" xr:uid="{00000000-0005-0000-0000-0000B49B0000}"/>
    <cellStyle name="Porcentagem 6 2 4 11" xfId="40321" xr:uid="{00000000-0005-0000-0000-0000B59B0000}"/>
    <cellStyle name="Porcentagem 6 2 4 2" xfId="962" xr:uid="{00000000-0005-0000-0000-0000B69B0000}"/>
    <cellStyle name="Porcentagem 6 2 4 2 10" xfId="40322" xr:uid="{00000000-0005-0000-0000-0000B79B0000}"/>
    <cellStyle name="Porcentagem 6 2 4 2 2" xfId="1742" xr:uid="{00000000-0005-0000-0000-0000B89B0000}"/>
    <cellStyle name="Porcentagem 6 2 4 2 2 2" xfId="40323" xr:uid="{00000000-0005-0000-0000-0000B99B0000}"/>
    <cellStyle name="Porcentagem 6 2 4 2 2 2 2" xfId="40324" xr:uid="{00000000-0005-0000-0000-0000BA9B0000}"/>
    <cellStyle name="Porcentagem 6 2 4 2 2 2 2 2" xfId="40325" xr:uid="{00000000-0005-0000-0000-0000BB9B0000}"/>
    <cellStyle name="Porcentagem 6 2 4 2 2 2 2 3" xfId="40326" xr:uid="{00000000-0005-0000-0000-0000BC9B0000}"/>
    <cellStyle name="Porcentagem 6 2 4 2 2 2 2 4" xfId="40327" xr:uid="{00000000-0005-0000-0000-0000BD9B0000}"/>
    <cellStyle name="Porcentagem 6 2 4 2 2 2 3" xfId="40328" xr:uid="{00000000-0005-0000-0000-0000BE9B0000}"/>
    <cellStyle name="Porcentagem 6 2 4 2 2 2 3 2" xfId="40329" xr:uid="{00000000-0005-0000-0000-0000BF9B0000}"/>
    <cellStyle name="Porcentagem 6 2 4 2 2 2 3 3" xfId="40330" xr:uid="{00000000-0005-0000-0000-0000C09B0000}"/>
    <cellStyle name="Porcentagem 6 2 4 2 2 2 4" xfId="40331" xr:uid="{00000000-0005-0000-0000-0000C19B0000}"/>
    <cellStyle name="Porcentagem 6 2 4 2 2 2 5" xfId="40332" xr:uid="{00000000-0005-0000-0000-0000C29B0000}"/>
    <cellStyle name="Porcentagem 6 2 4 2 2 2 6" xfId="40333" xr:uid="{00000000-0005-0000-0000-0000C39B0000}"/>
    <cellStyle name="Porcentagem 6 2 4 2 2 3" xfId="40334" xr:uid="{00000000-0005-0000-0000-0000C49B0000}"/>
    <cellStyle name="Porcentagem 6 2 4 2 2 3 2" xfId="40335" xr:uid="{00000000-0005-0000-0000-0000C59B0000}"/>
    <cellStyle name="Porcentagem 6 2 4 2 2 3 3" xfId="40336" xr:uid="{00000000-0005-0000-0000-0000C69B0000}"/>
    <cellStyle name="Porcentagem 6 2 4 2 2 3 4" xfId="40337" xr:uid="{00000000-0005-0000-0000-0000C79B0000}"/>
    <cellStyle name="Porcentagem 6 2 4 2 2 4" xfId="40338" xr:uid="{00000000-0005-0000-0000-0000C89B0000}"/>
    <cellStyle name="Porcentagem 6 2 4 2 2 4 2" xfId="40339" xr:uid="{00000000-0005-0000-0000-0000C99B0000}"/>
    <cellStyle name="Porcentagem 6 2 4 2 2 4 3" xfId="40340" xr:uid="{00000000-0005-0000-0000-0000CA9B0000}"/>
    <cellStyle name="Porcentagem 6 2 4 2 2 4 4" xfId="40341" xr:uid="{00000000-0005-0000-0000-0000CB9B0000}"/>
    <cellStyle name="Porcentagem 6 2 4 2 2 5" xfId="40342" xr:uid="{00000000-0005-0000-0000-0000CC9B0000}"/>
    <cellStyle name="Porcentagem 6 2 4 2 2 5 2" xfId="40343" xr:uid="{00000000-0005-0000-0000-0000CD9B0000}"/>
    <cellStyle name="Porcentagem 6 2 4 2 2 5 3" xfId="40344" xr:uid="{00000000-0005-0000-0000-0000CE9B0000}"/>
    <cellStyle name="Porcentagem 6 2 4 2 2 5 4" xfId="40345" xr:uid="{00000000-0005-0000-0000-0000CF9B0000}"/>
    <cellStyle name="Porcentagem 6 2 4 2 2 6" xfId="40346" xr:uid="{00000000-0005-0000-0000-0000D09B0000}"/>
    <cellStyle name="Porcentagem 6 2 4 2 2 6 2" xfId="40347" xr:uid="{00000000-0005-0000-0000-0000D19B0000}"/>
    <cellStyle name="Porcentagem 6 2 4 2 2 6 3" xfId="40348" xr:uid="{00000000-0005-0000-0000-0000D29B0000}"/>
    <cellStyle name="Porcentagem 6 2 4 2 2 7" xfId="40349" xr:uid="{00000000-0005-0000-0000-0000D39B0000}"/>
    <cellStyle name="Porcentagem 6 2 4 2 2 8" xfId="40350" xr:uid="{00000000-0005-0000-0000-0000D49B0000}"/>
    <cellStyle name="Porcentagem 6 2 4 2 2 9" xfId="40351" xr:uid="{00000000-0005-0000-0000-0000D59B0000}"/>
    <cellStyle name="Porcentagem 6 2 4 2 3" xfId="40352" xr:uid="{00000000-0005-0000-0000-0000D69B0000}"/>
    <cellStyle name="Porcentagem 6 2 4 2 3 2" xfId="40353" xr:uid="{00000000-0005-0000-0000-0000D79B0000}"/>
    <cellStyle name="Porcentagem 6 2 4 2 3 2 2" xfId="40354" xr:uid="{00000000-0005-0000-0000-0000D89B0000}"/>
    <cellStyle name="Porcentagem 6 2 4 2 3 2 3" xfId="40355" xr:uid="{00000000-0005-0000-0000-0000D99B0000}"/>
    <cellStyle name="Porcentagem 6 2 4 2 3 2 4" xfId="40356" xr:uid="{00000000-0005-0000-0000-0000DA9B0000}"/>
    <cellStyle name="Porcentagem 6 2 4 2 3 3" xfId="40357" xr:uid="{00000000-0005-0000-0000-0000DB9B0000}"/>
    <cellStyle name="Porcentagem 6 2 4 2 3 3 2" xfId="40358" xr:uid="{00000000-0005-0000-0000-0000DC9B0000}"/>
    <cellStyle name="Porcentagem 6 2 4 2 3 3 3" xfId="40359" xr:uid="{00000000-0005-0000-0000-0000DD9B0000}"/>
    <cellStyle name="Porcentagem 6 2 4 2 3 4" xfId="40360" xr:uid="{00000000-0005-0000-0000-0000DE9B0000}"/>
    <cellStyle name="Porcentagem 6 2 4 2 3 5" xfId="40361" xr:uid="{00000000-0005-0000-0000-0000DF9B0000}"/>
    <cellStyle name="Porcentagem 6 2 4 2 3 6" xfId="40362" xr:uid="{00000000-0005-0000-0000-0000E09B0000}"/>
    <cellStyle name="Porcentagem 6 2 4 2 4" xfId="40363" xr:uid="{00000000-0005-0000-0000-0000E19B0000}"/>
    <cellStyle name="Porcentagem 6 2 4 2 4 2" xfId="40364" xr:uid="{00000000-0005-0000-0000-0000E29B0000}"/>
    <cellStyle name="Porcentagem 6 2 4 2 4 3" xfId="40365" xr:uid="{00000000-0005-0000-0000-0000E39B0000}"/>
    <cellStyle name="Porcentagem 6 2 4 2 4 4" xfId="40366" xr:uid="{00000000-0005-0000-0000-0000E49B0000}"/>
    <cellStyle name="Porcentagem 6 2 4 2 5" xfId="40367" xr:uid="{00000000-0005-0000-0000-0000E59B0000}"/>
    <cellStyle name="Porcentagem 6 2 4 2 5 2" xfId="40368" xr:uid="{00000000-0005-0000-0000-0000E69B0000}"/>
    <cellStyle name="Porcentagem 6 2 4 2 5 3" xfId="40369" xr:uid="{00000000-0005-0000-0000-0000E79B0000}"/>
    <cellStyle name="Porcentagem 6 2 4 2 5 4" xfId="40370" xr:uid="{00000000-0005-0000-0000-0000E89B0000}"/>
    <cellStyle name="Porcentagem 6 2 4 2 6" xfId="40371" xr:uid="{00000000-0005-0000-0000-0000E99B0000}"/>
    <cellStyle name="Porcentagem 6 2 4 2 6 2" xfId="40372" xr:uid="{00000000-0005-0000-0000-0000EA9B0000}"/>
    <cellStyle name="Porcentagem 6 2 4 2 6 3" xfId="40373" xr:uid="{00000000-0005-0000-0000-0000EB9B0000}"/>
    <cellStyle name="Porcentagem 6 2 4 2 6 4" xfId="40374" xr:uid="{00000000-0005-0000-0000-0000EC9B0000}"/>
    <cellStyle name="Porcentagem 6 2 4 2 7" xfId="40375" xr:uid="{00000000-0005-0000-0000-0000ED9B0000}"/>
    <cellStyle name="Porcentagem 6 2 4 2 7 2" xfId="40376" xr:uid="{00000000-0005-0000-0000-0000EE9B0000}"/>
    <cellStyle name="Porcentagem 6 2 4 2 7 3" xfId="40377" xr:uid="{00000000-0005-0000-0000-0000EF9B0000}"/>
    <cellStyle name="Porcentagem 6 2 4 2 8" xfId="40378" xr:uid="{00000000-0005-0000-0000-0000F09B0000}"/>
    <cellStyle name="Porcentagem 6 2 4 2 9" xfId="40379" xr:uid="{00000000-0005-0000-0000-0000F19B0000}"/>
    <cellStyle name="Porcentagem 6 2 4 3" xfId="1741" xr:uid="{00000000-0005-0000-0000-0000F29B0000}"/>
    <cellStyle name="Porcentagem 6 2 4 3 2" xfId="40380" xr:uid="{00000000-0005-0000-0000-0000F39B0000}"/>
    <cellStyle name="Porcentagem 6 2 4 3 2 2" xfId="40381" xr:uid="{00000000-0005-0000-0000-0000F49B0000}"/>
    <cellStyle name="Porcentagem 6 2 4 3 2 2 2" xfId="40382" xr:uid="{00000000-0005-0000-0000-0000F59B0000}"/>
    <cellStyle name="Porcentagem 6 2 4 3 2 2 3" xfId="40383" xr:uid="{00000000-0005-0000-0000-0000F69B0000}"/>
    <cellStyle name="Porcentagem 6 2 4 3 2 2 4" xfId="40384" xr:uid="{00000000-0005-0000-0000-0000F79B0000}"/>
    <cellStyle name="Porcentagem 6 2 4 3 2 3" xfId="40385" xr:uid="{00000000-0005-0000-0000-0000F89B0000}"/>
    <cellStyle name="Porcentagem 6 2 4 3 2 3 2" xfId="40386" xr:uid="{00000000-0005-0000-0000-0000F99B0000}"/>
    <cellStyle name="Porcentagem 6 2 4 3 2 3 3" xfId="40387" xr:uid="{00000000-0005-0000-0000-0000FA9B0000}"/>
    <cellStyle name="Porcentagem 6 2 4 3 2 4" xfId="40388" xr:uid="{00000000-0005-0000-0000-0000FB9B0000}"/>
    <cellStyle name="Porcentagem 6 2 4 3 2 5" xfId="40389" xr:uid="{00000000-0005-0000-0000-0000FC9B0000}"/>
    <cellStyle name="Porcentagem 6 2 4 3 2 6" xfId="40390" xr:uid="{00000000-0005-0000-0000-0000FD9B0000}"/>
    <cellStyle name="Porcentagem 6 2 4 3 3" xfId="40391" xr:uid="{00000000-0005-0000-0000-0000FE9B0000}"/>
    <cellStyle name="Porcentagem 6 2 4 3 3 2" xfId="40392" xr:uid="{00000000-0005-0000-0000-0000FF9B0000}"/>
    <cellStyle name="Porcentagem 6 2 4 3 3 3" xfId="40393" xr:uid="{00000000-0005-0000-0000-0000009C0000}"/>
    <cellStyle name="Porcentagem 6 2 4 3 3 4" xfId="40394" xr:uid="{00000000-0005-0000-0000-0000019C0000}"/>
    <cellStyle name="Porcentagem 6 2 4 3 4" xfId="40395" xr:uid="{00000000-0005-0000-0000-0000029C0000}"/>
    <cellStyle name="Porcentagem 6 2 4 3 4 2" xfId="40396" xr:uid="{00000000-0005-0000-0000-0000039C0000}"/>
    <cellStyle name="Porcentagem 6 2 4 3 4 3" xfId="40397" xr:uid="{00000000-0005-0000-0000-0000049C0000}"/>
    <cellStyle name="Porcentagem 6 2 4 3 4 4" xfId="40398" xr:uid="{00000000-0005-0000-0000-0000059C0000}"/>
    <cellStyle name="Porcentagem 6 2 4 3 5" xfId="40399" xr:uid="{00000000-0005-0000-0000-0000069C0000}"/>
    <cellStyle name="Porcentagem 6 2 4 3 5 2" xfId="40400" xr:uid="{00000000-0005-0000-0000-0000079C0000}"/>
    <cellStyle name="Porcentagem 6 2 4 3 5 3" xfId="40401" xr:uid="{00000000-0005-0000-0000-0000089C0000}"/>
    <cellStyle name="Porcentagem 6 2 4 3 5 4" xfId="40402" xr:uid="{00000000-0005-0000-0000-0000099C0000}"/>
    <cellStyle name="Porcentagem 6 2 4 3 6" xfId="40403" xr:uid="{00000000-0005-0000-0000-00000A9C0000}"/>
    <cellStyle name="Porcentagem 6 2 4 3 6 2" xfId="40404" xr:uid="{00000000-0005-0000-0000-00000B9C0000}"/>
    <cellStyle name="Porcentagem 6 2 4 3 6 3" xfId="40405" xr:uid="{00000000-0005-0000-0000-00000C9C0000}"/>
    <cellStyle name="Porcentagem 6 2 4 3 7" xfId="40406" xr:uid="{00000000-0005-0000-0000-00000D9C0000}"/>
    <cellStyle name="Porcentagem 6 2 4 3 8" xfId="40407" xr:uid="{00000000-0005-0000-0000-00000E9C0000}"/>
    <cellStyle name="Porcentagem 6 2 4 3 9" xfId="40408" xr:uid="{00000000-0005-0000-0000-00000F9C0000}"/>
    <cellStyle name="Porcentagem 6 2 4 4" xfId="40409" xr:uid="{00000000-0005-0000-0000-0000109C0000}"/>
    <cellStyle name="Porcentagem 6 2 4 4 2" xfId="40410" xr:uid="{00000000-0005-0000-0000-0000119C0000}"/>
    <cellStyle name="Porcentagem 6 2 4 4 2 2" xfId="40411" xr:uid="{00000000-0005-0000-0000-0000129C0000}"/>
    <cellStyle name="Porcentagem 6 2 4 4 2 3" xfId="40412" xr:uid="{00000000-0005-0000-0000-0000139C0000}"/>
    <cellStyle name="Porcentagem 6 2 4 4 2 4" xfId="40413" xr:uid="{00000000-0005-0000-0000-0000149C0000}"/>
    <cellStyle name="Porcentagem 6 2 4 4 3" xfId="40414" xr:uid="{00000000-0005-0000-0000-0000159C0000}"/>
    <cellStyle name="Porcentagem 6 2 4 4 3 2" xfId="40415" xr:uid="{00000000-0005-0000-0000-0000169C0000}"/>
    <cellStyle name="Porcentagem 6 2 4 4 3 3" xfId="40416" xr:uid="{00000000-0005-0000-0000-0000179C0000}"/>
    <cellStyle name="Porcentagem 6 2 4 4 4" xfId="40417" xr:uid="{00000000-0005-0000-0000-0000189C0000}"/>
    <cellStyle name="Porcentagem 6 2 4 4 5" xfId="40418" xr:uid="{00000000-0005-0000-0000-0000199C0000}"/>
    <cellStyle name="Porcentagem 6 2 4 4 6" xfId="40419" xr:uid="{00000000-0005-0000-0000-00001A9C0000}"/>
    <cellStyle name="Porcentagem 6 2 4 5" xfId="40420" xr:uid="{00000000-0005-0000-0000-00001B9C0000}"/>
    <cellStyle name="Porcentagem 6 2 4 5 2" xfId="40421" xr:uid="{00000000-0005-0000-0000-00001C9C0000}"/>
    <cellStyle name="Porcentagem 6 2 4 5 3" xfId="40422" xr:uid="{00000000-0005-0000-0000-00001D9C0000}"/>
    <cellStyle name="Porcentagem 6 2 4 5 4" xfId="40423" xr:uid="{00000000-0005-0000-0000-00001E9C0000}"/>
    <cellStyle name="Porcentagem 6 2 4 6" xfId="40424" xr:uid="{00000000-0005-0000-0000-00001F9C0000}"/>
    <cellStyle name="Porcentagem 6 2 4 6 2" xfId="40425" xr:uid="{00000000-0005-0000-0000-0000209C0000}"/>
    <cellStyle name="Porcentagem 6 2 4 6 3" xfId="40426" xr:uid="{00000000-0005-0000-0000-0000219C0000}"/>
    <cellStyle name="Porcentagem 6 2 4 6 4" xfId="40427" xr:uid="{00000000-0005-0000-0000-0000229C0000}"/>
    <cellStyle name="Porcentagem 6 2 4 7" xfId="40428" xr:uid="{00000000-0005-0000-0000-0000239C0000}"/>
    <cellStyle name="Porcentagem 6 2 4 7 2" xfId="40429" xr:uid="{00000000-0005-0000-0000-0000249C0000}"/>
    <cellStyle name="Porcentagem 6 2 4 7 3" xfId="40430" xr:uid="{00000000-0005-0000-0000-0000259C0000}"/>
    <cellStyle name="Porcentagem 6 2 4 7 4" xfId="40431" xr:uid="{00000000-0005-0000-0000-0000269C0000}"/>
    <cellStyle name="Porcentagem 6 2 4 8" xfId="40432" xr:uid="{00000000-0005-0000-0000-0000279C0000}"/>
    <cellStyle name="Porcentagem 6 2 4 8 2" xfId="40433" xr:uid="{00000000-0005-0000-0000-0000289C0000}"/>
    <cellStyle name="Porcentagem 6 2 4 8 3" xfId="40434" xr:uid="{00000000-0005-0000-0000-0000299C0000}"/>
    <cellStyle name="Porcentagem 6 2 4 9" xfId="40435" xr:uid="{00000000-0005-0000-0000-00002A9C0000}"/>
    <cellStyle name="Porcentagem 6 2 5" xfId="609" xr:uid="{00000000-0005-0000-0000-00002B9C0000}"/>
    <cellStyle name="Porcentagem 6 2 5 10" xfId="40436" xr:uid="{00000000-0005-0000-0000-00002C9C0000}"/>
    <cellStyle name="Porcentagem 6 2 5 11" xfId="40437" xr:uid="{00000000-0005-0000-0000-00002D9C0000}"/>
    <cellStyle name="Porcentagem 6 2 5 2" xfId="1075" xr:uid="{00000000-0005-0000-0000-00002E9C0000}"/>
    <cellStyle name="Porcentagem 6 2 5 2 10" xfId="40438" xr:uid="{00000000-0005-0000-0000-00002F9C0000}"/>
    <cellStyle name="Porcentagem 6 2 5 2 2" xfId="1744" xr:uid="{00000000-0005-0000-0000-0000309C0000}"/>
    <cellStyle name="Porcentagem 6 2 5 2 2 2" xfId="40439" xr:uid="{00000000-0005-0000-0000-0000319C0000}"/>
    <cellStyle name="Porcentagem 6 2 5 2 2 2 2" xfId="40440" xr:uid="{00000000-0005-0000-0000-0000329C0000}"/>
    <cellStyle name="Porcentagem 6 2 5 2 2 2 2 2" xfId="40441" xr:uid="{00000000-0005-0000-0000-0000339C0000}"/>
    <cellStyle name="Porcentagem 6 2 5 2 2 2 2 3" xfId="40442" xr:uid="{00000000-0005-0000-0000-0000349C0000}"/>
    <cellStyle name="Porcentagem 6 2 5 2 2 2 2 4" xfId="40443" xr:uid="{00000000-0005-0000-0000-0000359C0000}"/>
    <cellStyle name="Porcentagem 6 2 5 2 2 2 3" xfId="40444" xr:uid="{00000000-0005-0000-0000-0000369C0000}"/>
    <cellStyle name="Porcentagem 6 2 5 2 2 2 3 2" xfId="40445" xr:uid="{00000000-0005-0000-0000-0000379C0000}"/>
    <cellStyle name="Porcentagem 6 2 5 2 2 2 3 3" xfId="40446" xr:uid="{00000000-0005-0000-0000-0000389C0000}"/>
    <cellStyle name="Porcentagem 6 2 5 2 2 2 4" xfId="40447" xr:uid="{00000000-0005-0000-0000-0000399C0000}"/>
    <cellStyle name="Porcentagem 6 2 5 2 2 2 5" xfId="40448" xr:uid="{00000000-0005-0000-0000-00003A9C0000}"/>
    <cellStyle name="Porcentagem 6 2 5 2 2 2 6" xfId="40449" xr:uid="{00000000-0005-0000-0000-00003B9C0000}"/>
    <cellStyle name="Porcentagem 6 2 5 2 2 3" xfId="40450" xr:uid="{00000000-0005-0000-0000-00003C9C0000}"/>
    <cellStyle name="Porcentagem 6 2 5 2 2 3 2" xfId="40451" xr:uid="{00000000-0005-0000-0000-00003D9C0000}"/>
    <cellStyle name="Porcentagem 6 2 5 2 2 3 3" xfId="40452" xr:uid="{00000000-0005-0000-0000-00003E9C0000}"/>
    <cellStyle name="Porcentagem 6 2 5 2 2 3 4" xfId="40453" xr:uid="{00000000-0005-0000-0000-00003F9C0000}"/>
    <cellStyle name="Porcentagem 6 2 5 2 2 4" xfId="40454" xr:uid="{00000000-0005-0000-0000-0000409C0000}"/>
    <cellStyle name="Porcentagem 6 2 5 2 2 4 2" xfId="40455" xr:uid="{00000000-0005-0000-0000-0000419C0000}"/>
    <cellStyle name="Porcentagem 6 2 5 2 2 4 3" xfId="40456" xr:uid="{00000000-0005-0000-0000-0000429C0000}"/>
    <cellStyle name="Porcentagem 6 2 5 2 2 4 4" xfId="40457" xr:uid="{00000000-0005-0000-0000-0000439C0000}"/>
    <cellStyle name="Porcentagem 6 2 5 2 2 5" xfId="40458" xr:uid="{00000000-0005-0000-0000-0000449C0000}"/>
    <cellStyle name="Porcentagem 6 2 5 2 2 5 2" xfId="40459" xr:uid="{00000000-0005-0000-0000-0000459C0000}"/>
    <cellStyle name="Porcentagem 6 2 5 2 2 5 3" xfId="40460" xr:uid="{00000000-0005-0000-0000-0000469C0000}"/>
    <cellStyle name="Porcentagem 6 2 5 2 2 5 4" xfId="40461" xr:uid="{00000000-0005-0000-0000-0000479C0000}"/>
    <cellStyle name="Porcentagem 6 2 5 2 2 6" xfId="40462" xr:uid="{00000000-0005-0000-0000-0000489C0000}"/>
    <cellStyle name="Porcentagem 6 2 5 2 2 6 2" xfId="40463" xr:uid="{00000000-0005-0000-0000-0000499C0000}"/>
    <cellStyle name="Porcentagem 6 2 5 2 2 6 3" xfId="40464" xr:uid="{00000000-0005-0000-0000-00004A9C0000}"/>
    <cellStyle name="Porcentagem 6 2 5 2 2 7" xfId="40465" xr:uid="{00000000-0005-0000-0000-00004B9C0000}"/>
    <cellStyle name="Porcentagem 6 2 5 2 2 8" xfId="40466" xr:uid="{00000000-0005-0000-0000-00004C9C0000}"/>
    <cellStyle name="Porcentagem 6 2 5 2 2 9" xfId="40467" xr:uid="{00000000-0005-0000-0000-00004D9C0000}"/>
    <cellStyle name="Porcentagem 6 2 5 2 3" xfId="40468" xr:uid="{00000000-0005-0000-0000-00004E9C0000}"/>
    <cellStyle name="Porcentagem 6 2 5 2 3 2" xfId="40469" xr:uid="{00000000-0005-0000-0000-00004F9C0000}"/>
    <cellStyle name="Porcentagem 6 2 5 2 3 2 2" xfId="40470" xr:uid="{00000000-0005-0000-0000-0000509C0000}"/>
    <cellStyle name="Porcentagem 6 2 5 2 3 2 3" xfId="40471" xr:uid="{00000000-0005-0000-0000-0000519C0000}"/>
    <cellStyle name="Porcentagem 6 2 5 2 3 2 4" xfId="40472" xr:uid="{00000000-0005-0000-0000-0000529C0000}"/>
    <cellStyle name="Porcentagem 6 2 5 2 3 3" xfId="40473" xr:uid="{00000000-0005-0000-0000-0000539C0000}"/>
    <cellStyle name="Porcentagem 6 2 5 2 3 3 2" xfId="40474" xr:uid="{00000000-0005-0000-0000-0000549C0000}"/>
    <cellStyle name="Porcentagem 6 2 5 2 3 3 3" xfId="40475" xr:uid="{00000000-0005-0000-0000-0000559C0000}"/>
    <cellStyle name="Porcentagem 6 2 5 2 3 4" xfId="40476" xr:uid="{00000000-0005-0000-0000-0000569C0000}"/>
    <cellStyle name="Porcentagem 6 2 5 2 3 5" xfId="40477" xr:uid="{00000000-0005-0000-0000-0000579C0000}"/>
    <cellStyle name="Porcentagem 6 2 5 2 3 6" xfId="40478" xr:uid="{00000000-0005-0000-0000-0000589C0000}"/>
    <cellStyle name="Porcentagem 6 2 5 2 4" xfId="40479" xr:uid="{00000000-0005-0000-0000-0000599C0000}"/>
    <cellStyle name="Porcentagem 6 2 5 2 4 2" xfId="40480" xr:uid="{00000000-0005-0000-0000-00005A9C0000}"/>
    <cellStyle name="Porcentagem 6 2 5 2 4 3" xfId="40481" xr:uid="{00000000-0005-0000-0000-00005B9C0000}"/>
    <cellStyle name="Porcentagem 6 2 5 2 4 4" xfId="40482" xr:uid="{00000000-0005-0000-0000-00005C9C0000}"/>
    <cellStyle name="Porcentagem 6 2 5 2 5" xfId="40483" xr:uid="{00000000-0005-0000-0000-00005D9C0000}"/>
    <cellStyle name="Porcentagem 6 2 5 2 5 2" xfId="40484" xr:uid="{00000000-0005-0000-0000-00005E9C0000}"/>
    <cellStyle name="Porcentagem 6 2 5 2 5 3" xfId="40485" xr:uid="{00000000-0005-0000-0000-00005F9C0000}"/>
    <cellStyle name="Porcentagem 6 2 5 2 5 4" xfId="40486" xr:uid="{00000000-0005-0000-0000-0000609C0000}"/>
    <cellStyle name="Porcentagem 6 2 5 2 6" xfId="40487" xr:uid="{00000000-0005-0000-0000-0000619C0000}"/>
    <cellStyle name="Porcentagem 6 2 5 2 6 2" xfId="40488" xr:uid="{00000000-0005-0000-0000-0000629C0000}"/>
    <cellStyle name="Porcentagem 6 2 5 2 6 3" xfId="40489" xr:uid="{00000000-0005-0000-0000-0000639C0000}"/>
    <cellStyle name="Porcentagem 6 2 5 2 6 4" xfId="40490" xr:uid="{00000000-0005-0000-0000-0000649C0000}"/>
    <cellStyle name="Porcentagem 6 2 5 2 7" xfId="40491" xr:uid="{00000000-0005-0000-0000-0000659C0000}"/>
    <cellStyle name="Porcentagem 6 2 5 2 7 2" xfId="40492" xr:uid="{00000000-0005-0000-0000-0000669C0000}"/>
    <cellStyle name="Porcentagem 6 2 5 2 7 3" xfId="40493" xr:uid="{00000000-0005-0000-0000-0000679C0000}"/>
    <cellStyle name="Porcentagem 6 2 5 2 8" xfId="40494" xr:uid="{00000000-0005-0000-0000-0000689C0000}"/>
    <cellStyle name="Porcentagem 6 2 5 2 9" xfId="40495" xr:uid="{00000000-0005-0000-0000-0000699C0000}"/>
    <cellStyle name="Porcentagem 6 2 5 3" xfId="1743" xr:uid="{00000000-0005-0000-0000-00006A9C0000}"/>
    <cellStyle name="Porcentagem 6 2 5 3 2" xfId="40496" xr:uid="{00000000-0005-0000-0000-00006B9C0000}"/>
    <cellStyle name="Porcentagem 6 2 5 3 2 2" xfId="40497" xr:uid="{00000000-0005-0000-0000-00006C9C0000}"/>
    <cellStyle name="Porcentagem 6 2 5 3 2 2 2" xfId="40498" xr:uid="{00000000-0005-0000-0000-00006D9C0000}"/>
    <cellStyle name="Porcentagem 6 2 5 3 2 2 3" xfId="40499" xr:uid="{00000000-0005-0000-0000-00006E9C0000}"/>
    <cellStyle name="Porcentagem 6 2 5 3 2 2 4" xfId="40500" xr:uid="{00000000-0005-0000-0000-00006F9C0000}"/>
    <cellStyle name="Porcentagem 6 2 5 3 2 3" xfId="40501" xr:uid="{00000000-0005-0000-0000-0000709C0000}"/>
    <cellStyle name="Porcentagem 6 2 5 3 2 3 2" xfId="40502" xr:uid="{00000000-0005-0000-0000-0000719C0000}"/>
    <cellStyle name="Porcentagem 6 2 5 3 2 3 3" xfId="40503" xr:uid="{00000000-0005-0000-0000-0000729C0000}"/>
    <cellStyle name="Porcentagem 6 2 5 3 2 4" xfId="40504" xr:uid="{00000000-0005-0000-0000-0000739C0000}"/>
    <cellStyle name="Porcentagem 6 2 5 3 2 5" xfId="40505" xr:uid="{00000000-0005-0000-0000-0000749C0000}"/>
    <cellStyle name="Porcentagem 6 2 5 3 2 6" xfId="40506" xr:uid="{00000000-0005-0000-0000-0000759C0000}"/>
    <cellStyle name="Porcentagem 6 2 5 3 3" xfId="40507" xr:uid="{00000000-0005-0000-0000-0000769C0000}"/>
    <cellStyle name="Porcentagem 6 2 5 3 3 2" xfId="40508" xr:uid="{00000000-0005-0000-0000-0000779C0000}"/>
    <cellStyle name="Porcentagem 6 2 5 3 3 3" xfId="40509" xr:uid="{00000000-0005-0000-0000-0000789C0000}"/>
    <cellStyle name="Porcentagem 6 2 5 3 3 4" xfId="40510" xr:uid="{00000000-0005-0000-0000-0000799C0000}"/>
    <cellStyle name="Porcentagem 6 2 5 3 4" xfId="40511" xr:uid="{00000000-0005-0000-0000-00007A9C0000}"/>
    <cellStyle name="Porcentagem 6 2 5 3 4 2" xfId="40512" xr:uid="{00000000-0005-0000-0000-00007B9C0000}"/>
    <cellStyle name="Porcentagem 6 2 5 3 4 3" xfId="40513" xr:uid="{00000000-0005-0000-0000-00007C9C0000}"/>
    <cellStyle name="Porcentagem 6 2 5 3 4 4" xfId="40514" xr:uid="{00000000-0005-0000-0000-00007D9C0000}"/>
    <cellStyle name="Porcentagem 6 2 5 3 5" xfId="40515" xr:uid="{00000000-0005-0000-0000-00007E9C0000}"/>
    <cellStyle name="Porcentagem 6 2 5 3 5 2" xfId="40516" xr:uid="{00000000-0005-0000-0000-00007F9C0000}"/>
    <cellStyle name="Porcentagem 6 2 5 3 5 3" xfId="40517" xr:uid="{00000000-0005-0000-0000-0000809C0000}"/>
    <cellStyle name="Porcentagem 6 2 5 3 5 4" xfId="40518" xr:uid="{00000000-0005-0000-0000-0000819C0000}"/>
    <cellStyle name="Porcentagem 6 2 5 3 6" xfId="40519" xr:uid="{00000000-0005-0000-0000-0000829C0000}"/>
    <cellStyle name="Porcentagem 6 2 5 3 6 2" xfId="40520" xr:uid="{00000000-0005-0000-0000-0000839C0000}"/>
    <cellStyle name="Porcentagem 6 2 5 3 6 3" xfId="40521" xr:uid="{00000000-0005-0000-0000-0000849C0000}"/>
    <cellStyle name="Porcentagem 6 2 5 3 7" xfId="40522" xr:uid="{00000000-0005-0000-0000-0000859C0000}"/>
    <cellStyle name="Porcentagem 6 2 5 3 8" xfId="40523" xr:uid="{00000000-0005-0000-0000-0000869C0000}"/>
    <cellStyle name="Porcentagem 6 2 5 3 9" xfId="40524" xr:uid="{00000000-0005-0000-0000-0000879C0000}"/>
    <cellStyle name="Porcentagem 6 2 5 4" xfId="40525" xr:uid="{00000000-0005-0000-0000-0000889C0000}"/>
    <cellStyle name="Porcentagem 6 2 5 4 2" xfId="40526" xr:uid="{00000000-0005-0000-0000-0000899C0000}"/>
    <cellStyle name="Porcentagem 6 2 5 4 2 2" xfId="40527" xr:uid="{00000000-0005-0000-0000-00008A9C0000}"/>
    <cellStyle name="Porcentagem 6 2 5 4 2 3" xfId="40528" xr:uid="{00000000-0005-0000-0000-00008B9C0000}"/>
    <cellStyle name="Porcentagem 6 2 5 4 2 4" xfId="40529" xr:uid="{00000000-0005-0000-0000-00008C9C0000}"/>
    <cellStyle name="Porcentagem 6 2 5 4 3" xfId="40530" xr:uid="{00000000-0005-0000-0000-00008D9C0000}"/>
    <cellStyle name="Porcentagem 6 2 5 4 3 2" xfId="40531" xr:uid="{00000000-0005-0000-0000-00008E9C0000}"/>
    <cellStyle name="Porcentagem 6 2 5 4 3 3" xfId="40532" xr:uid="{00000000-0005-0000-0000-00008F9C0000}"/>
    <cellStyle name="Porcentagem 6 2 5 4 4" xfId="40533" xr:uid="{00000000-0005-0000-0000-0000909C0000}"/>
    <cellStyle name="Porcentagem 6 2 5 4 5" xfId="40534" xr:uid="{00000000-0005-0000-0000-0000919C0000}"/>
    <cellStyle name="Porcentagem 6 2 5 4 6" xfId="40535" xr:uid="{00000000-0005-0000-0000-0000929C0000}"/>
    <cellStyle name="Porcentagem 6 2 5 5" xfId="40536" xr:uid="{00000000-0005-0000-0000-0000939C0000}"/>
    <cellStyle name="Porcentagem 6 2 5 5 2" xfId="40537" xr:uid="{00000000-0005-0000-0000-0000949C0000}"/>
    <cellStyle name="Porcentagem 6 2 5 5 3" xfId="40538" xr:uid="{00000000-0005-0000-0000-0000959C0000}"/>
    <cellStyle name="Porcentagem 6 2 5 5 4" xfId="40539" xr:uid="{00000000-0005-0000-0000-0000969C0000}"/>
    <cellStyle name="Porcentagem 6 2 5 6" xfId="40540" xr:uid="{00000000-0005-0000-0000-0000979C0000}"/>
    <cellStyle name="Porcentagem 6 2 5 6 2" xfId="40541" xr:uid="{00000000-0005-0000-0000-0000989C0000}"/>
    <cellStyle name="Porcentagem 6 2 5 6 3" xfId="40542" xr:uid="{00000000-0005-0000-0000-0000999C0000}"/>
    <cellStyle name="Porcentagem 6 2 5 6 4" xfId="40543" xr:uid="{00000000-0005-0000-0000-00009A9C0000}"/>
    <cellStyle name="Porcentagem 6 2 5 7" xfId="40544" xr:uid="{00000000-0005-0000-0000-00009B9C0000}"/>
    <cellStyle name="Porcentagem 6 2 5 7 2" xfId="40545" xr:uid="{00000000-0005-0000-0000-00009C9C0000}"/>
    <cellStyle name="Porcentagem 6 2 5 7 3" xfId="40546" xr:uid="{00000000-0005-0000-0000-00009D9C0000}"/>
    <cellStyle name="Porcentagem 6 2 5 7 4" xfId="40547" xr:uid="{00000000-0005-0000-0000-00009E9C0000}"/>
    <cellStyle name="Porcentagem 6 2 5 8" xfId="40548" xr:uid="{00000000-0005-0000-0000-00009F9C0000}"/>
    <cellStyle name="Porcentagem 6 2 5 8 2" xfId="40549" xr:uid="{00000000-0005-0000-0000-0000A09C0000}"/>
    <cellStyle name="Porcentagem 6 2 5 8 3" xfId="40550" xr:uid="{00000000-0005-0000-0000-0000A19C0000}"/>
    <cellStyle name="Porcentagem 6 2 5 9" xfId="40551" xr:uid="{00000000-0005-0000-0000-0000A29C0000}"/>
    <cellStyle name="Porcentagem 6 2 6" xfId="280" xr:uid="{00000000-0005-0000-0000-0000A39C0000}"/>
    <cellStyle name="Porcentagem 6 2 6 10" xfId="40552" xr:uid="{00000000-0005-0000-0000-0000A49C0000}"/>
    <cellStyle name="Porcentagem 6 2 6 11" xfId="40553" xr:uid="{00000000-0005-0000-0000-0000A59C0000}"/>
    <cellStyle name="Porcentagem 6 2 6 2" xfId="905" xr:uid="{00000000-0005-0000-0000-0000A69C0000}"/>
    <cellStyle name="Porcentagem 6 2 6 2 10" xfId="40554" xr:uid="{00000000-0005-0000-0000-0000A79C0000}"/>
    <cellStyle name="Porcentagem 6 2 6 2 2" xfId="1746" xr:uid="{00000000-0005-0000-0000-0000A89C0000}"/>
    <cellStyle name="Porcentagem 6 2 6 2 2 2" xfId="40555" xr:uid="{00000000-0005-0000-0000-0000A99C0000}"/>
    <cellStyle name="Porcentagem 6 2 6 2 2 2 2" xfId="40556" xr:uid="{00000000-0005-0000-0000-0000AA9C0000}"/>
    <cellStyle name="Porcentagem 6 2 6 2 2 2 2 2" xfId="40557" xr:uid="{00000000-0005-0000-0000-0000AB9C0000}"/>
    <cellStyle name="Porcentagem 6 2 6 2 2 2 2 3" xfId="40558" xr:uid="{00000000-0005-0000-0000-0000AC9C0000}"/>
    <cellStyle name="Porcentagem 6 2 6 2 2 2 2 4" xfId="40559" xr:uid="{00000000-0005-0000-0000-0000AD9C0000}"/>
    <cellStyle name="Porcentagem 6 2 6 2 2 2 3" xfId="40560" xr:uid="{00000000-0005-0000-0000-0000AE9C0000}"/>
    <cellStyle name="Porcentagem 6 2 6 2 2 2 3 2" xfId="40561" xr:uid="{00000000-0005-0000-0000-0000AF9C0000}"/>
    <cellStyle name="Porcentagem 6 2 6 2 2 2 3 3" xfId="40562" xr:uid="{00000000-0005-0000-0000-0000B09C0000}"/>
    <cellStyle name="Porcentagem 6 2 6 2 2 2 4" xfId="40563" xr:uid="{00000000-0005-0000-0000-0000B19C0000}"/>
    <cellStyle name="Porcentagem 6 2 6 2 2 2 5" xfId="40564" xr:uid="{00000000-0005-0000-0000-0000B29C0000}"/>
    <cellStyle name="Porcentagem 6 2 6 2 2 2 6" xfId="40565" xr:uid="{00000000-0005-0000-0000-0000B39C0000}"/>
    <cellStyle name="Porcentagem 6 2 6 2 2 3" xfId="40566" xr:uid="{00000000-0005-0000-0000-0000B49C0000}"/>
    <cellStyle name="Porcentagem 6 2 6 2 2 3 2" xfId="40567" xr:uid="{00000000-0005-0000-0000-0000B59C0000}"/>
    <cellStyle name="Porcentagem 6 2 6 2 2 3 3" xfId="40568" xr:uid="{00000000-0005-0000-0000-0000B69C0000}"/>
    <cellStyle name="Porcentagem 6 2 6 2 2 3 4" xfId="40569" xr:uid="{00000000-0005-0000-0000-0000B79C0000}"/>
    <cellStyle name="Porcentagem 6 2 6 2 2 4" xfId="40570" xr:uid="{00000000-0005-0000-0000-0000B89C0000}"/>
    <cellStyle name="Porcentagem 6 2 6 2 2 4 2" xfId="40571" xr:uid="{00000000-0005-0000-0000-0000B99C0000}"/>
    <cellStyle name="Porcentagem 6 2 6 2 2 4 3" xfId="40572" xr:uid="{00000000-0005-0000-0000-0000BA9C0000}"/>
    <cellStyle name="Porcentagem 6 2 6 2 2 4 4" xfId="40573" xr:uid="{00000000-0005-0000-0000-0000BB9C0000}"/>
    <cellStyle name="Porcentagem 6 2 6 2 2 5" xfId="40574" xr:uid="{00000000-0005-0000-0000-0000BC9C0000}"/>
    <cellStyle name="Porcentagem 6 2 6 2 2 5 2" xfId="40575" xr:uid="{00000000-0005-0000-0000-0000BD9C0000}"/>
    <cellStyle name="Porcentagem 6 2 6 2 2 5 3" xfId="40576" xr:uid="{00000000-0005-0000-0000-0000BE9C0000}"/>
    <cellStyle name="Porcentagem 6 2 6 2 2 5 4" xfId="40577" xr:uid="{00000000-0005-0000-0000-0000BF9C0000}"/>
    <cellStyle name="Porcentagem 6 2 6 2 2 6" xfId="40578" xr:uid="{00000000-0005-0000-0000-0000C09C0000}"/>
    <cellStyle name="Porcentagem 6 2 6 2 2 6 2" xfId="40579" xr:uid="{00000000-0005-0000-0000-0000C19C0000}"/>
    <cellStyle name="Porcentagem 6 2 6 2 2 6 3" xfId="40580" xr:uid="{00000000-0005-0000-0000-0000C29C0000}"/>
    <cellStyle name="Porcentagem 6 2 6 2 2 7" xfId="40581" xr:uid="{00000000-0005-0000-0000-0000C39C0000}"/>
    <cellStyle name="Porcentagem 6 2 6 2 2 8" xfId="40582" xr:uid="{00000000-0005-0000-0000-0000C49C0000}"/>
    <cellStyle name="Porcentagem 6 2 6 2 2 9" xfId="40583" xr:uid="{00000000-0005-0000-0000-0000C59C0000}"/>
    <cellStyle name="Porcentagem 6 2 6 2 3" xfId="40584" xr:uid="{00000000-0005-0000-0000-0000C69C0000}"/>
    <cellStyle name="Porcentagem 6 2 6 2 3 2" xfId="40585" xr:uid="{00000000-0005-0000-0000-0000C79C0000}"/>
    <cellStyle name="Porcentagem 6 2 6 2 3 2 2" xfId="40586" xr:uid="{00000000-0005-0000-0000-0000C89C0000}"/>
    <cellStyle name="Porcentagem 6 2 6 2 3 2 3" xfId="40587" xr:uid="{00000000-0005-0000-0000-0000C99C0000}"/>
    <cellStyle name="Porcentagem 6 2 6 2 3 2 4" xfId="40588" xr:uid="{00000000-0005-0000-0000-0000CA9C0000}"/>
    <cellStyle name="Porcentagem 6 2 6 2 3 3" xfId="40589" xr:uid="{00000000-0005-0000-0000-0000CB9C0000}"/>
    <cellStyle name="Porcentagem 6 2 6 2 3 3 2" xfId="40590" xr:uid="{00000000-0005-0000-0000-0000CC9C0000}"/>
    <cellStyle name="Porcentagem 6 2 6 2 3 3 3" xfId="40591" xr:uid="{00000000-0005-0000-0000-0000CD9C0000}"/>
    <cellStyle name="Porcentagem 6 2 6 2 3 4" xfId="40592" xr:uid="{00000000-0005-0000-0000-0000CE9C0000}"/>
    <cellStyle name="Porcentagem 6 2 6 2 3 5" xfId="40593" xr:uid="{00000000-0005-0000-0000-0000CF9C0000}"/>
    <cellStyle name="Porcentagem 6 2 6 2 3 6" xfId="40594" xr:uid="{00000000-0005-0000-0000-0000D09C0000}"/>
    <cellStyle name="Porcentagem 6 2 6 2 4" xfId="40595" xr:uid="{00000000-0005-0000-0000-0000D19C0000}"/>
    <cellStyle name="Porcentagem 6 2 6 2 4 2" xfId="40596" xr:uid="{00000000-0005-0000-0000-0000D29C0000}"/>
    <cellStyle name="Porcentagem 6 2 6 2 4 3" xfId="40597" xr:uid="{00000000-0005-0000-0000-0000D39C0000}"/>
    <cellStyle name="Porcentagem 6 2 6 2 4 4" xfId="40598" xr:uid="{00000000-0005-0000-0000-0000D49C0000}"/>
    <cellStyle name="Porcentagem 6 2 6 2 5" xfId="40599" xr:uid="{00000000-0005-0000-0000-0000D59C0000}"/>
    <cellStyle name="Porcentagem 6 2 6 2 5 2" xfId="40600" xr:uid="{00000000-0005-0000-0000-0000D69C0000}"/>
    <cellStyle name="Porcentagem 6 2 6 2 5 3" xfId="40601" xr:uid="{00000000-0005-0000-0000-0000D79C0000}"/>
    <cellStyle name="Porcentagem 6 2 6 2 5 4" xfId="40602" xr:uid="{00000000-0005-0000-0000-0000D89C0000}"/>
    <cellStyle name="Porcentagem 6 2 6 2 6" xfId="40603" xr:uid="{00000000-0005-0000-0000-0000D99C0000}"/>
    <cellStyle name="Porcentagem 6 2 6 2 6 2" xfId="40604" xr:uid="{00000000-0005-0000-0000-0000DA9C0000}"/>
    <cellStyle name="Porcentagem 6 2 6 2 6 3" xfId="40605" xr:uid="{00000000-0005-0000-0000-0000DB9C0000}"/>
    <cellStyle name="Porcentagem 6 2 6 2 6 4" xfId="40606" xr:uid="{00000000-0005-0000-0000-0000DC9C0000}"/>
    <cellStyle name="Porcentagem 6 2 6 2 7" xfId="40607" xr:uid="{00000000-0005-0000-0000-0000DD9C0000}"/>
    <cellStyle name="Porcentagem 6 2 6 2 7 2" xfId="40608" xr:uid="{00000000-0005-0000-0000-0000DE9C0000}"/>
    <cellStyle name="Porcentagem 6 2 6 2 7 3" xfId="40609" xr:uid="{00000000-0005-0000-0000-0000DF9C0000}"/>
    <cellStyle name="Porcentagem 6 2 6 2 8" xfId="40610" xr:uid="{00000000-0005-0000-0000-0000E09C0000}"/>
    <cellStyle name="Porcentagem 6 2 6 2 9" xfId="40611" xr:uid="{00000000-0005-0000-0000-0000E19C0000}"/>
    <cellStyle name="Porcentagem 6 2 6 3" xfId="1745" xr:uid="{00000000-0005-0000-0000-0000E29C0000}"/>
    <cellStyle name="Porcentagem 6 2 6 3 2" xfId="40612" xr:uid="{00000000-0005-0000-0000-0000E39C0000}"/>
    <cellStyle name="Porcentagem 6 2 6 3 2 2" xfId="40613" xr:uid="{00000000-0005-0000-0000-0000E49C0000}"/>
    <cellStyle name="Porcentagem 6 2 6 3 2 2 2" xfId="40614" xr:uid="{00000000-0005-0000-0000-0000E59C0000}"/>
    <cellStyle name="Porcentagem 6 2 6 3 2 2 3" xfId="40615" xr:uid="{00000000-0005-0000-0000-0000E69C0000}"/>
    <cellStyle name="Porcentagem 6 2 6 3 2 2 4" xfId="40616" xr:uid="{00000000-0005-0000-0000-0000E79C0000}"/>
    <cellStyle name="Porcentagem 6 2 6 3 2 3" xfId="40617" xr:uid="{00000000-0005-0000-0000-0000E89C0000}"/>
    <cellStyle name="Porcentagem 6 2 6 3 2 3 2" xfId="40618" xr:uid="{00000000-0005-0000-0000-0000E99C0000}"/>
    <cellStyle name="Porcentagem 6 2 6 3 2 3 3" xfId="40619" xr:uid="{00000000-0005-0000-0000-0000EA9C0000}"/>
    <cellStyle name="Porcentagem 6 2 6 3 2 4" xfId="40620" xr:uid="{00000000-0005-0000-0000-0000EB9C0000}"/>
    <cellStyle name="Porcentagem 6 2 6 3 2 5" xfId="40621" xr:uid="{00000000-0005-0000-0000-0000EC9C0000}"/>
    <cellStyle name="Porcentagem 6 2 6 3 2 6" xfId="40622" xr:uid="{00000000-0005-0000-0000-0000ED9C0000}"/>
    <cellStyle name="Porcentagem 6 2 6 3 3" xfId="40623" xr:uid="{00000000-0005-0000-0000-0000EE9C0000}"/>
    <cellStyle name="Porcentagem 6 2 6 3 3 2" xfId="40624" xr:uid="{00000000-0005-0000-0000-0000EF9C0000}"/>
    <cellStyle name="Porcentagem 6 2 6 3 3 3" xfId="40625" xr:uid="{00000000-0005-0000-0000-0000F09C0000}"/>
    <cellStyle name="Porcentagem 6 2 6 3 3 4" xfId="40626" xr:uid="{00000000-0005-0000-0000-0000F19C0000}"/>
    <cellStyle name="Porcentagem 6 2 6 3 4" xfId="40627" xr:uid="{00000000-0005-0000-0000-0000F29C0000}"/>
    <cellStyle name="Porcentagem 6 2 6 3 4 2" xfId="40628" xr:uid="{00000000-0005-0000-0000-0000F39C0000}"/>
    <cellStyle name="Porcentagem 6 2 6 3 4 3" xfId="40629" xr:uid="{00000000-0005-0000-0000-0000F49C0000}"/>
    <cellStyle name="Porcentagem 6 2 6 3 4 4" xfId="40630" xr:uid="{00000000-0005-0000-0000-0000F59C0000}"/>
    <cellStyle name="Porcentagem 6 2 6 3 5" xfId="40631" xr:uid="{00000000-0005-0000-0000-0000F69C0000}"/>
    <cellStyle name="Porcentagem 6 2 6 3 5 2" xfId="40632" xr:uid="{00000000-0005-0000-0000-0000F79C0000}"/>
    <cellStyle name="Porcentagem 6 2 6 3 5 3" xfId="40633" xr:uid="{00000000-0005-0000-0000-0000F89C0000}"/>
    <cellStyle name="Porcentagem 6 2 6 3 5 4" xfId="40634" xr:uid="{00000000-0005-0000-0000-0000F99C0000}"/>
    <cellStyle name="Porcentagem 6 2 6 3 6" xfId="40635" xr:uid="{00000000-0005-0000-0000-0000FA9C0000}"/>
    <cellStyle name="Porcentagem 6 2 6 3 6 2" xfId="40636" xr:uid="{00000000-0005-0000-0000-0000FB9C0000}"/>
    <cellStyle name="Porcentagem 6 2 6 3 6 3" xfId="40637" xr:uid="{00000000-0005-0000-0000-0000FC9C0000}"/>
    <cellStyle name="Porcentagem 6 2 6 3 7" xfId="40638" xr:uid="{00000000-0005-0000-0000-0000FD9C0000}"/>
    <cellStyle name="Porcentagem 6 2 6 3 8" xfId="40639" xr:uid="{00000000-0005-0000-0000-0000FE9C0000}"/>
    <cellStyle name="Porcentagem 6 2 6 3 9" xfId="40640" xr:uid="{00000000-0005-0000-0000-0000FF9C0000}"/>
    <cellStyle name="Porcentagem 6 2 6 4" xfId="40641" xr:uid="{00000000-0005-0000-0000-0000009D0000}"/>
    <cellStyle name="Porcentagem 6 2 6 4 2" xfId="40642" xr:uid="{00000000-0005-0000-0000-0000019D0000}"/>
    <cellStyle name="Porcentagem 6 2 6 4 2 2" xfId="40643" xr:uid="{00000000-0005-0000-0000-0000029D0000}"/>
    <cellStyle name="Porcentagem 6 2 6 4 2 3" xfId="40644" xr:uid="{00000000-0005-0000-0000-0000039D0000}"/>
    <cellStyle name="Porcentagem 6 2 6 4 2 4" xfId="40645" xr:uid="{00000000-0005-0000-0000-0000049D0000}"/>
    <cellStyle name="Porcentagem 6 2 6 4 3" xfId="40646" xr:uid="{00000000-0005-0000-0000-0000059D0000}"/>
    <cellStyle name="Porcentagem 6 2 6 4 3 2" xfId="40647" xr:uid="{00000000-0005-0000-0000-0000069D0000}"/>
    <cellStyle name="Porcentagem 6 2 6 4 3 3" xfId="40648" xr:uid="{00000000-0005-0000-0000-0000079D0000}"/>
    <cellStyle name="Porcentagem 6 2 6 4 4" xfId="40649" xr:uid="{00000000-0005-0000-0000-0000089D0000}"/>
    <cellStyle name="Porcentagem 6 2 6 4 5" xfId="40650" xr:uid="{00000000-0005-0000-0000-0000099D0000}"/>
    <cellStyle name="Porcentagem 6 2 6 4 6" xfId="40651" xr:uid="{00000000-0005-0000-0000-00000A9D0000}"/>
    <cellStyle name="Porcentagem 6 2 6 5" xfId="40652" xr:uid="{00000000-0005-0000-0000-00000B9D0000}"/>
    <cellStyle name="Porcentagem 6 2 6 5 2" xfId="40653" xr:uid="{00000000-0005-0000-0000-00000C9D0000}"/>
    <cellStyle name="Porcentagem 6 2 6 5 3" xfId="40654" xr:uid="{00000000-0005-0000-0000-00000D9D0000}"/>
    <cellStyle name="Porcentagem 6 2 6 5 4" xfId="40655" xr:uid="{00000000-0005-0000-0000-00000E9D0000}"/>
    <cellStyle name="Porcentagem 6 2 6 6" xfId="40656" xr:uid="{00000000-0005-0000-0000-00000F9D0000}"/>
    <cellStyle name="Porcentagem 6 2 6 6 2" xfId="40657" xr:uid="{00000000-0005-0000-0000-0000109D0000}"/>
    <cellStyle name="Porcentagem 6 2 6 6 3" xfId="40658" xr:uid="{00000000-0005-0000-0000-0000119D0000}"/>
    <cellStyle name="Porcentagem 6 2 6 6 4" xfId="40659" xr:uid="{00000000-0005-0000-0000-0000129D0000}"/>
    <cellStyle name="Porcentagem 6 2 6 7" xfId="40660" xr:uid="{00000000-0005-0000-0000-0000139D0000}"/>
    <cellStyle name="Porcentagem 6 2 6 7 2" xfId="40661" xr:uid="{00000000-0005-0000-0000-0000149D0000}"/>
    <cellStyle name="Porcentagem 6 2 6 7 3" xfId="40662" xr:uid="{00000000-0005-0000-0000-0000159D0000}"/>
    <cellStyle name="Porcentagem 6 2 6 7 4" xfId="40663" xr:uid="{00000000-0005-0000-0000-0000169D0000}"/>
    <cellStyle name="Porcentagem 6 2 6 8" xfId="40664" xr:uid="{00000000-0005-0000-0000-0000179D0000}"/>
    <cellStyle name="Porcentagem 6 2 6 8 2" xfId="40665" xr:uid="{00000000-0005-0000-0000-0000189D0000}"/>
    <cellStyle name="Porcentagem 6 2 6 8 3" xfId="40666" xr:uid="{00000000-0005-0000-0000-0000199D0000}"/>
    <cellStyle name="Porcentagem 6 2 6 9" xfId="40667" xr:uid="{00000000-0005-0000-0000-00001A9D0000}"/>
    <cellStyle name="Porcentagem 6 2 7" xfId="758" xr:uid="{00000000-0005-0000-0000-00001B9D0000}"/>
    <cellStyle name="Porcentagem 6 2 7 10" xfId="40668" xr:uid="{00000000-0005-0000-0000-00001C9D0000}"/>
    <cellStyle name="Porcentagem 6 2 7 2" xfId="1747" xr:uid="{00000000-0005-0000-0000-00001D9D0000}"/>
    <cellStyle name="Porcentagem 6 2 7 2 2" xfId="40669" xr:uid="{00000000-0005-0000-0000-00001E9D0000}"/>
    <cellStyle name="Porcentagem 6 2 7 2 2 2" xfId="40670" xr:uid="{00000000-0005-0000-0000-00001F9D0000}"/>
    <cellStyle name="Porcentagem 6 2 7 2 2 2 2" xfId="40671" xr:uid="{00000000-0005-0000-0000-0000209D0000}"/>
    <cellStyle name="Porcentagem 6 2 7 2 2 2 3" xfId="40672" xr:uid="{00000000-0005-0000-0000-0000219D0000}"/>
    <cellStyle name="Porcentagem 6 2 7 2 2 2 4" xfId="40673" xr:uid="{00000000-0005-0000-0000-0000229D0000}"/>
    <cellStyle name="Porcentagem 6 2 7 2 2 3" xfId="40674" xr:uid="{00000000-0005-0000-0000-0000239D0000}"/>
    <cellStyle name="Porcentagem 6 2 7 2 2 3 2" xfId="40675" xr:uid="{00000000-0005-0000-0000-0000249D0000}"/>
    <cellStyle name="Porcentagem 6 2 7 2 2 3 3" xfId="40676" xr:uid="{00000000-0005-0000-0000-0000259D0000}"/>
    <cellStyle name="Porcentagem 6 2 7 2 2 4" xfId="40677" xr:uid="{00000000-0005-0000-0000-0000269D0000}"/>
    <cellStyle name="Porcentagem 6 2 7 2 2 5" xfId="40678" xr:uid="{00000000-0005-0000-0000-0000279D0000}"/>
    <cellStyle name="Porcentagem 6 2 7 2 2 6" xfId="40679" xr:uid="{00000000-0005-0000-0000-0000289D0000}"/>
    <cellStyle name="Porcentagem 6 2 7 2 3" xfId="40680" xr:uid="{00000000-0005-0000-0000-0000299D0000}"/>
    <cellStyle name="Porcentagem 6 2 7 2 3 2" xfId="40681" xr:uid="{00000000-0005-0000-0000-00002A9D0000}"/>
    <cellStyle name="Porcentagem 6 2 7 2 3 3" xfId="40682" xr:uid="{00000000-0005-0000-0000-00002B9D0000}"/>
    <cellStyle name="Porcentagem 6 2 7 2 3 4" xfId="40683" xr:uid="{00000000-0005-0000-0000-00002C9D0000}"/>
    <cellStyle name="Porcentagem 6 2 7 2 4" xfId="40684" xr:uid="{00000000-0005-0000-0000-00002D9D0000}"/>
    <cellStyle name="Porcentagem 6 2 7 2 4 2" xfId="40685" xr:uid="{00000000-0005-0000-0000-00002E9D0000}"/>
    <cellStyle name="Porcentagem 6 2 7 2 4 3" xfId="40686" xr:uid="{00000000-0005-0000-0000-00002F9D0000}"/>
    <cellStyle name="Porcentagem 6 2 7 2 4 4" xfId="40687" xr:uid="{00000000-0005-0000-0000-0000309D0000}"/>
    <cellStyle name="Porcentagem 6 2 7 2 5" xfId="40688" xr:uid="{00000000-0005-0000-0000-0000319D0000}"/>
    <cellStyle name="Porcentagem 6 2 7 2 5 2" xfId="40689" xr:uid="{00000000-0005-0000-0000-0000329D0000}"/>
    <cellStyle name="Porcentagem 6 2 7 2 5 3" xfId="40690" xr:uid="{00000000-0005-0000-0000-0000339D0000}"/>
    <cellStyle name="Porcentagem 6 2 7 2 5 4" xfId="40691" xr:uid="{00000000-0005-0000-0000-0000349D0000}"/>
    <cellStyle name="Porcentagem 6 2 7 2 6" xfId="40692" xr:uid="{00000000-0005-0000-0000-0000359D0000}"/>
    <cellStyle name="Porcentagem 6 2 7 2 6 2" xfId="40693" xr:uid="{00000000-0005-0000-0000-0000369D0000}"/>
    <cellStyle name="Porcentagem 6 2 7 2 6 3" xfId="40694" xr:uid="{00000000-0005-0000-0000-0000379D0000}"/>
    <cellStyle name="Porcentagem 6 2 7 2 7" xfId="40695" xr:uid="{00000000-0005-0000-0000-0000389D0000}"/>
    <cellStyle name="Porcentagem 6 2 7 2 8" xfId="40696" xr:uid="{00000000-0005-0000-0000-0000399D0000}"/>
    <cellStyle name="Porcentagem 6 2 7 2 9" xfId="40697" xr:uid="{00000000-0005-0000-0000-00003A9D0000}"/>
    <cellStyle name="Porcentagem 6 2 7 3" xfId="40698" xr:uid="{00000000-0005-0000-0000-00003B9D0000}"/>
    <cellStyle name="Porcentagem 6 2 7 3 2" xfId="40699" xr:uid="{00000000-0005-0000-0000-00003C9D0000}"/>
    <cellStyle name="Porcentagem 6 2 7 3 2 2" xfId="40700" xr:uid="{00000000-0005-0000-0000-00003D9D0000}"/>
    <cellStyle name="Porcentagem 6 2 7 3 2 3" xfId="40701" xr:uid="{00000000-0005-0000-0000-00003E9D0000}"/>
    <cellStyle name="Porcentagem 6 2 7 3 2 4" xfId="40702" xr:uid="{00000000-0005-0000-0000-00003F9D0000}"/>
    <cellStyle name="Porcentagem 6 2 7 3 3" xfId="40703" xr:uid="{00000000-0005-0000-0000-0000409D0000}"/>
    <cellStyle name="Porcentagem 6 2 7 3 3 2" xfId="40704" xr:uid="{00000000-0005-0000-0000-0000419D0000}"/>
    <cellStyle name="Porcentagem 6 2 7 3 3 3" xfId="40705" xr:uid="{00000000-0005-0000-0000-0000429D0000}"/>
    <cellStyle name="Porcentagem 6 2 7 3 4" xfId="40706" xr:uid="{00000000-0005-0000-0000-0000439D0000}"/>
    <cellStyle name="Porcentagem 6 2 7 3 5" xfId="40707" xr:uid="{00000000-0005-0000-0000-0000449D0000}"/>
    <cellStyle name="Porcentagem 6 2 7 3 6" xfId="40708" xr:uid="{00000000-0005-0000-0000-0000459D0000}"/>
    <cellStyle name="Porcentagem 6 2 7 4" xfId="40709" xr:uid="{00000000-0005-0000-0000-0000469D0000}"/>
    <cellStyle name="Porcentagem 6 2 7 4 2" xfId="40710" xr:uid="{00000000-0005-0000-0000-0000479D0000}"/>
    <cellStyle name="Porcentagem 6 2 7 4 3" xfId="40711" xr:uid="{00000000-0005-0000-0000-0000489D0000}"/>
    <cellStyle name="Porcentagem 6 2 7 4 4" xfId="40712" xr:uid="{00000000-0005-0000-0000-0000499D0000}"/>
    <cellStyle name="Porcentagem 6 2 7 5" xfId="40713" xr:uid="{00000000-0005-0000-0000-00004A9D0000}"/>
    <cellStyle name="Porcentagem 6 2 7 5 2" xfId="40714" xr:uid="{00000000-0005-0000-0000-00004B9D0000}"/>
    <cellStyle name="Porcentagem 6 2 7 5 3" xfId="40715" xr:uid="{00000000-0005-0000-0000-00004C9D0000}"/>
    <cellStyle name="Porcentagem 6 2 7 5 4" xfId="40716" xr:uid="{00000000-0005-0000-0000-00004D9D0000}"/>
    <cellStyle name="Porcentagem 6 2 7 6" xfId="40717" xr:uid="{00000000-0005-0000-0000-00004E9D0000}"/>
    <cellStyle name="Porcentagem 6 2 7 6 2" xfId="40718" xr:uid="{00000000-0005-0000-0000-00004F9D0000}"/>
    <cellStyle name="Porcentagem 6 2 7 6 3" xfId="40719" xr:uid="{00000000-0005-0000-0000-0000509D0000}"/>
    <cellStyle name="Porcentagem 6 2 7 6 4" xfId="40720" xr:uid="{00000000-0005-0000-0000-0000519D0000}"/>
    <cellStyle name="Porcentagem 6 2 7 7" xfId="40721" xr:uid="{00000000-0005-0000-0000-0000529D0000}"/>
    <cellStyle name="Porcentagem 6 2 7 7 2" xfId="40722" xr:uid="{00000000-0005-0000-0000-0000539D0000}"/>
    <cellStyle name="Porcentagem 6 2 7 7 3" xfId="40723" xr:uid="{00000000-0005-0000-0000-0000549D0000}"/>
    <cellStyle name="Porcentagem 6 2 7 8" xfId="40724" xr:uid="{00000000-0005-0000-0000-0000559D0000}"/>
    <cellStyle name="Porcentagem 6 2 7 9" xfId="40725" xr:uid="{00000000-0005-0000-0000-0000569D0000}"/>
    <cellStyle name="Porcentagem 6 2 8" xfId="1225" xr:uid="{00000000-0005-0000-0000-0000579D0000}"/>
    <cellStyle name="Porcentagem 6 2 8 2" xfId="40726" xr:uid="{00000000-0005-0000-0000-0000589D0000}"/>
    <cellStyle name="Porcentagem 6 2 8 2 2" xfId="40727" xr:uid="{00000000-0005-0000-0000-0000599D0000}"/>
    <cellStyle name="Porcentagem 6 2 8 2 2 2" xfId="40728" xr:uid="{00000000-0005-0000-0000-00005A9D0000}"/>
    <cellStyle name="Porcentagem 6 2 8 2 2 3" xfId="40729" xr:uid="{00000000-0005-0000-0000-00005B9D0000}"/>
    <cellStyle name="Porcentagem 6 2 8 2 2 4" xfId="40730" xr:uid="{00000000-0005-0000-0000-00005C9D0000}"/>
    <cellStyle name="Porcentagem 6 2 8 2 3" xfId="40731" xr:uid="{00000000-0005-0000-0000-00005D9D0000}"/>
    <cellStyle name="Porcentagem 6 2 8 2 3 2" xfId="40732" xr:uid="{00000000-0005-0000-0000-00005E9D0000}"/>
    <cellStyle name="Porcentagem 6 2 8 2 3 3" xfId="40733" xr:uid="{00000000-0005-0000-0000-00005F9D0000}"/>
    <cellStyle name="Porcentagem 6 2 8 2 4" xfId="40734" xr:uid="{00000000-0005-0000-0000-0000609D0000}"/>
    <cellStyle name="Porcentagem 6 2 8 2 5" xfId="40735" xr:uid="{00000000-0005-0000-0000-0000619D0000}"/>
    <cellStyle name="Porcentagem 6 2 8 2 6" xfId="40736" xr:uid="{00000000-0005-0000-0000-0000629D0000}"/>
    <cellStyle name="Porcentagem 6 2 8 3" xfId="40737" xr:uid="{00000000-0005-0000-0000-0000639D0000}"/>
    <cellStyle name="Porcentagem 6 2 8 3 2" xfId="40738" xr:uid="{00000000-0005-0000-0000-0000649D0000}"/>
    <cellStyle name="Porcentagem 6 2 8 3 3" xfId="40739" xr:uid="{00000000-0005-0000-0000-0000659D0000}"/>
    <cellStyle name="Porcentagem 6 2 8 3 4" xfId="40740" xr:uid="{00000000-0005-0000-0000-0000669D0000}"/>
    <cellStyle name="Porcentagem 6 2 8 4" xfId="40741" xr:uid="{00000000-0005-0000-0000-0000679D0000}"/>
    <cellStyle name="Porcentagem 6 2 8 4 2" xfId="40742" xr:uid="{00000000-0005-0000-0000-0000689D0000}"/>
    <cellStyle name="Porcentagem 6 2 8 4 3" xfId="40743" xr:uid="{00000000-0005-0000-0000-0000699D0000}"/>
    <cellStyle name="Porcentagem 6 2 8 4 4" xfId="40744" xr:uid="{00000000-0005-0000-0000-00006A9D0000}"/>
    <cellStyle name="Porcentagem 6 2 8 5" xfId="40745" xr:uid="{00000000-0005-0000-0000-00006B9D0000}"/>
    <cellStyle name="Porcentagem 6 2 8 5 2" xfId="40746" xr:uid="{00000000-0005-0000-0000-00006C9D0000}"/>
    <cellStyle name="Porcentagem 6 2 8 5 3" xfId="40747" xr:uid="{00000000-0005-0000-0000-00006D9D0000}"/>
    <cellStyle name="Porcentagem 6 2 8 5 4" xfId="40748" xr:uid="{00000000-0005-0000-0000-00006E9D0000}"/>
    <cellStyle name="Porcentagem 6 2 8 6" xfId="40749" xr:uid="{00000000-0005-0000-0000-00006F9D0000}"/>
    <cellStyle name="Porcentagem 6 2 8 6 2" xfId="40750" xr:uid="{00000000-0005-0000-0000-0000709D0000}"/>
    <cellStyle name="Porcentagem 6 2 8 6 3" xfId="40751" xr:uid="{00000000-0005-0000-0000-0000719D0000}"/>
    <cellStyle name="Porcentagem 6 2 8 7" xfId="40752" xr:uid="{00000000-0005-0000-0000-0000729D0000}"/>
    <cellStyle name="Porcentagem 6 2 8 8" xfId="40753" xr:uid="{00000000-0005-0000-0000-0000739D0000}"/>
    <cellStyle name="Porcentagem 6 2 8 9" xfId="40754" xr:uid="{00000000-0005-0000-0000-0000749D0000}"/>
    <cellStyle name="Porcentagem 6 2 9" xfId="40755" xr:uid="{00000000-0005-0000-0000-0000759D0000}"/>
    <cellStyle name="Porcentagem 6 2 9 2" xfId="40756" xr:uid="{00000000-0005-0000-0000-0000769D0000}"/>
    <cellStyle name="Porcentagem 6 2 9 2 2" xfId="40757" xr:uid="{00000000-0005-0000-0000-0000779D0000}"/>
    <cellStyle name="Porcentagem 6 2 9 2 2 2" xfId="40758" xr:uid="{00000000-0005-0000-0000-0000789D0000}"/>
    <cellStyle name="Porcentagem 6 2 9 2 2 3" xfId="40759" xr:uid="{00000000-0005-0000-0000-0000799D0000}"/>
    <cellStyle name="Porcentagem 6 2 9 2 2 4" xfId="40760" xr:uid="{00000000-0005-0000-0000-00007A9D0000}"/>
    <cellStyle name="Porcentagem 6 2 9 2 3" xfId="40761" xr:uid="{00000000-0005-0000-0000-00007B9D0000}"/>
    <cellStyle name="Porcentagem 6 2 9 2 3 2" xfId="40762" xr:uid="{00000000-0005-0000-0000-00007C9D0000}"/>
    <cellStyle name="Porcentagem 6 2 9 2 3 3" xfId="40763" xr:uid="{00000000-0005-0000-0000-00007D9D0000}"/>
    <cellStyle name="Porcentagem 6 2 9 2 4" xfId="40764" xr:uid="{00000000-0005-0000-0000-00007E9D0000}"/>
    <cellStyle name="Porcentagem 6 2 9 2 5" xfId="40765" xr:uid="{00000000-0005-0000-0000-00007F9D0000}"/>
    <cellStyle name="Porcentagem 6 2 9 2 6" xfId="40766" xr:uid="{00000000-0005-0000-0000-0000809D0000}"/>
    <cellStyle name="Porcentagem 6 2 9 3" xfId="40767" xr:uid="{00000000-0005-0000-0000-0000819D0000}"/>
    <cellStyle name="Porcentagem 6 2 9 3 2" xfId="40768" xr:uid="{00000000-0005-0000-0000-0000829D0000}"/>
    <cellStyle name="Porcentagem 6 2 9 3 3" xfId="40769" xr:uid="{00000000-0005-0000-0000-0000839D0000}"/>
    <cellStyle name="Porcentagem 6 2 9 3 4" xfId="40770" xr:uid="{00000000-0005-0000-0000-0000849D0000}"/>
    <cellStyle name="Porcentagem 6 2 9 4" xfId="40771" xr:uid="{00000000-0005-0000-0000-0000859D0000}"/>
    <cellStyle name="Porcentagem 6 2 9 4 2" xfId="40772" xr:uid="{00000000-0005-0000-0000-0000869D0000}"/>
    <cellStyle name="Porcentagem 6 2 9 4 3" xfId="40773" xr:uid="{00000000-0005-0000-0000-0000879D0000}"/>
    <cellStyle name="Porcentagem 6 2 9 4 4" xfId="40774" xr:uid="{00000000-0005-0000-0000-0000889D0000}"/>
    <cellStyle name="Porcentagem 6 2 9 5" xfId="40775" xr:uid="{00000000-0005-0000-0000-0000899D0000}"/>
    <cellStyle name="Porcentagem 6 2 9 5 2" xfId="40776" xr:uid="{00000000-0005-0000-0000-00008A9D0000}"/>
    <cellStyle name="Porcentagem 6 2 9 5 3" xfId="40777" xr:uid="{00000000-0005-0000-0000-00008B9D0000}"/>
    <cellStyle name="Porcentagem 6 2 9 5 4" xfId="40778" xr:uid="{00000000-0005-0000-0000-00008C9D0000}"/>
    <cellStyle name="Porcentagem 6 2 9 6" xfId="40779" xr:uid="{00000000-0005-0000-0000-00008D9D0000}"/>
    <cellStyle name="Porcentagem 6 2 9 6 2" xfId="40780" xr:uid="{00000000-0005-0000-0000-00008E9D0000}"/>
    <cellStyle name="Porcentagem 6 2 9 6 3" xfId="40781" xr:uid="{00000000-0005-0000-0000-00008F9D0000}"/>
    <cellStyle name="Porcentagem 6 2 9 7" xfId="40782" xr:uid="{00000000-0005-0000-0000-0000909D0000}"/>
    <cellStyle name="Porcentagem 6 2 9 8" xfId="40783" xr:uid="{00000000-0005-0000-0000-0000919D0000}"/>
    <cellStyle name="Porcentagem 6 2 9 9" xfId="40784" xr:uid="{00000000-0005-0000-0000-0000929D0000}"/>
    <cellStyle name="Porcentagem 6 20" xfId="40785" xr:uid="{00000000-0005-0000-0000-0000939D0000}"/>
    <cellStyle name="Porcentagem 6 3" xfId="505" xr:uid="{00000000-0005-0000-0000-0000949D0000}"/>
    <cellStyle name="Porcentagem 6 3 10" xfId="40786" xr:uid="{00000000-0005-0000-0000-0000959D0000}"/>
    <cellStyle name="Porcentagem 6 3 10 2" xfId="40787" xr:uid="{00000000-0005-0000-0000-0000969D0000}"/>
    <cellStyle name="Porcentagem 6 3 10 3" xfId="40788" xr:uid="{00000000-0005-0000-0000-0000979D0000}"/>
    <cellStyle name="Porcentagem 6 3 10 4" xfId="40789" xr:uid="{00000000-0005-0000-0000-0000989D0000}"/>
    <cellStyle name="Porcentagem 6 3 11" xfId="40790" xr:uid="{00000000-0005-0000-0000-0000999D0000}"/>
    <cellStyle name="Porcentagem 6 3 11 2" xfId="40791" xr:uid="{00000000-0005-0000-0000-00009A9D0000}"/>
    <cellStyle name="Porcentagem 6 3 11 3" xfId="40792" xr:uid="{00000000-0005-0000-0000-00009B9D0000}"/>
    <cellStyle name="Porcentagem 6 3 12" xfId="40793" xr:uid="{00000000-0005-0000-0000-00009C9D0000}"/>
    <cellStyle name="Porcentagem 6 3 13" xfId="40794" xr:uid="{00000000-0005-0000-0000-00009D9D0000}"/>
    <cellStyle name="Porcentagem 6 3 14" xfId="40795" xr:uid="{00000000-0005-0000-0000-00009E9D0000}"/>
    <cellStyle name="Porcentagem 6 3 2" xfId="655" xr:uid="{00000000-0005-0000-0000-00009F9D0000}"/>
    <cellStyle name="Porcentagem 6 3 2 10" xfId="40796" xr:uid="{00000000-0005-0000-0000-0000A09D0000}"/>
    <cellStyle name="Porcentagem 6 3 2 11" xfId="40797" xr:uid="{00000000-0005-0000-0000-0000A19D0000}"/>
    <cellStyle name="Porcentagem 6 3 2 2" xfId="1121" xr:uid="{00000000-0005-0000-0000-0000A29D0000}"/>
    <cellStyle name="Porcentagem 6 3 2 2 10" xfId="40798" xr:uid="{00000000-0005-0000-0000-0000A39D0000}"/>
    <cellStyle name="Porcentagem 6 3 2 2 2" xfId="1750" xr:uid="{00000000-0005-0000-0000-0000A49D0000}"/>
    <cellStyle name="Porcentagem 6 3 2 2 2 2" xfId="40799" xr:uid="{00000000-0005-0000-0000-0000A59D0000}"/>
    <cellStyle name="Porcentagem 6 3 2 2 2 2 2" xfId="40800" xr:uid="{00000000-0005-0000-0000-0000A69D0000}"/>
    <cellStyle name="Porcentagem 6 3 2 2 2 2 2 2" xfId="40801" xr:uid="{00000000-0005-0000-0000-0000A79D0000}"/>
    <cellStyle name="Porcentagem 6 3 2 2 2 2 2 3" xfId="40802" xr:uid="{00000000-0005-0000-0000-0000A89D0000}"/>
    <cellStyle name="Porcentagem 6 3 2 2 2 2 2 4" xfId="40803" xr:uid="{00000000-0005-0000-0000-0000A99D0000}"/>
    <cellStyle name="Porcentagem 6 3 2 2 2 2 3" xfId="40804" xr:uid="{00000000-0005-0000-0000-0000AA9D0000}"/>
    <cellStyle name="Porcentagem 6 3 2 2 2 2 3 2" xfId="40805" xr:uid="{00000000-0005-0000-0000-0000AB9D0000}"/>
    <cellStyle name="Porcentagem 6 3 2 2 2 2 3 3" xfId="40806" xr:uid="{00000000-0005-0000-0000-0000AC9D0000}"/>
    <cellStyle name="Porcentagem 6 3 2 2 2 2 4" xfId="40807" xr:uid="{00000000-0005-0000-0000-0000AD9D0000}"/>
    <cellStyle name="Porcentagem 6 3 2 2 2 2 5" xfId="40808" xr:uid="{00000000-0005-0000-0000-0000AE9D0000}"/>
    <cellStyle name="Porcentagem 6 3 2 2 2 2 6" xfId="40809" xr:uid="{00000000-0005-0000-0000-0000AF9D0000}"/>
    <cellStyle name="Porcentagem 6 3 2 2 2 3" xfId="40810" xr:uid="{00000000-0005-0000-0000-0000B09D0000}"/>
    <cellStyle name="Porcentagem 6 3 2 2 2 3 2" xfId="40811" xr:uid="{00000000-0005-0000-0000-0000B19D0000}"/>
    <cellStyle name="Porcentagem 6 3 2 2 2 3 3" xfId="40812" xr:uid="{00000000-0005-0000-0000-0000B29D0000}"/>
    <cellStyle name="Porcentagem 6 3 2 2 2 3 4" xfId="40813" xr:uid="{00000000-0005-0000-0000-0000B39D0000}"/>
    <cellStyle name="Porcentagem 6 3 2 2 2 4" xfId="40814" xr:uid="{00000000-0005-0000-0000-0000B49D0000}"/>
    <cellStyle name="Porcentagem 6 3 2 2 2 4 2" xfId="40815" xr:uid="{00000000-0005-0000-0000-0000B59D0000}"/>
    <cellStyle name="Porcentagem 6 3 2 2 2 4 3" xfId="40816" xr:uid="{00000000-0005-0000-0000-0000B69D0000}"/>
    <cellStyle name="Porcentagem 6 3 2 2 2 4 4" xfId="40817" xr:uid="{00000000-0005-0000-0000-0000B79D0000}"/>
    <cellStyle name="Porcentagem 6 3 2 2 2 5" xfId="40818" xr:uid="{00000000-0005-0000-0000-0000B89D0000}"/>
    <cellStyle name="Porcentagem 6 3 2 2 2 5 2" xfId="40819" xr:uid="{00000000-0005-0000-0000-0000B99D0000}"/>
    <cellStyle name="Porcentagem 6 3 2 2 2 5 3" xfId="40820" xr:uid="{00000000-0005-0000-0000-0000BA9D0000}"/>
    <cellStyle name="Porcentagem 6 3 2 2 2 5 4" xfId="40821" xr:uid="{00000000-0005-0000-0000-0000BB9D0000}"/>
    <cellStyle name="Porcentagem 6 3 2 2 2 6" xfId="40822" xr:uid="{00000000-0005-0000-0000-0000BC9D0000}"/>
    <cellStyle name="Porcentagem 6 3 2 2 2 6 2" xfId="40823" xr:uid="{00000000-0005-0000-0000-0000BD9D0000}"/>
    <cellStyle name="Porcentagem 6 3 2 2 2 6 3" xfId="40824" xr:uid="{00000000-0005-0000-0000-0000BE9D0000}"/>
    <cellStyle name="Porcentagem 6 3 2 2 2 7" xfId="40825" xr:uid="{00000000-0005-0000-0000-0000BF9D0000}"/>
    <cellStyle name="Porcentagem 6 3 2 2 2 8" xfId="40826" xr:uid="{00000000-0005-0000-0000-0000C09D0000}"/>
    <cellStyle name="Porcentagem 6 3 2 2 2 9" xfId="40827" xr:uid="{00000000-0005-0000-0000-0000C19D0000}"/>
    <cellStyle name="Porcentagem 6 3 2 2 3" xfId="40828" xr:uid="{00000000-0005-0000-0000-0000C29D0000}"/>
    <cellStyle name="Porcentagem 6 3 2 2 3 2" xfId="40829" xr:uid="{00000000-0005-0000-0000-0000C39D0000}"/>
    <cellStyle name="Porcentagem 6 3 2 2 3 2 2" xfId="40830" xr:uid="{00000000-0005-0000-0000-0000C49D0000}"/>
    <cellStyle name="Porcentagem 6 3 2 2 3 2 3" xfId="40831" xr:uid="{00000000-0005-0000-0000-0000C59D0000}"/>
    <cellStyle name="Porcentagem 6 3 2 2 3 2 4" xfId="40832" xr:uid="{00000000-0005-0000-0000-0000C69D0000}"/>
    <cellStyle name="Porcentagem 6 3 2 2 3 3" xfId="40833" xr:uid="{00000000-0005-0000-0000-0000C79D0000}"/>
    <cellStyle name="Porcentagem 6 3 2 2 3 3 2" xfId="40834" xr:uid="{00000000-0005-0000-0000-0000C89D0000}"/>
    <cellStyle name="Porcentagem 6 3 2 2 3 3 3" xfId="40835" xr:uid="{00000000-0005-0000-0000-0000C99D0000}"/>
    <cellStyle name="Porcentagem 6 3 2 2 3 4" xfId="40836" xr:uid="{00000000-0005-0000-0000-0000CA9D0000}"/>
    <cellStyle name="Porcentagem 6 3 2 2 3 5" xfId="40837" xr:uid="{00000000-0005-0000-0000-0000CB9D0000}"/>
    <cellStyle name="Porcentagem 6 3 2 2 3 6" xfId="40838" xr:uid="{00000000-0005-0000-0000-0000CC9D0000}"/>
    <cellStyle name="Porcentagem 6 3 2 2 4" xfId="40839" xr:uid="{00000000-0005-0000-0000-0000CD9D0000}"/>
    <cellStyle name="Porcentagem 6 3 2 2 4 2" xfId="40840" xr:uid="{00000000-0005-0000-0000-0000CE9D0000}"/>
    <cellStyle name="Porcentagem 6 3 2 2 4 3" xfId="40841" xr:uid="{00000000-0005-0000-0000-0000CF9D0000}"/>
    <cellStyle name="Porcentagem 6 3 2 2 4 4" xfId="40842" xr:uid="{00000000-0005-0000-0000-0000D09D0000}"/>
    <cellStyle name="Porcentagem 6 3 2 2 5" xfId="40843" xr:uid="{00000000-0005-0000-0000-0000D19D0000}"/>
    <cellStyle name="Porcentagem 6 3 2 2 5 2" xfId="40844" xr:uid="{00000000-0005-0000-0000-0000D29D0000}"/>
    <cellStyle name="Porcentagem 6 3 2 2 5 3" xfId="40845" xr:uid="{00000000-0005-0000-0000-0000D39D0000}"/>
    <cellStyle name="Porcentagem 6 3 2 2 5 4" xfId="40846" xr:uid="{00000000-0005-0000-0000-0000D49D0000}"/>
    <cellStyle name="Porcentagem 6 3 2 2 6" xfId="40847" xr:uid="{00000000-0005-0000-0000-0000D59D0000}"/>
    <cellStyle name="Porcentagem 6 3 2 2 6 2" xfId="40848" xr:uid="{00000000-0005-0000-0000-0000D69D0000}"/>
    <cellStyle name="Porcentagem 6 3 2 2 6 3" xfId="40849" xr:uid="{00000000-0005-0000-0000-0000D79D0000}"/>
    <cellStyle name="Porcentagem 6 3 2 2 6 4" xfId="40850" xr:uid="{00000000-0005-0000-0000-0000D89D0000}"/>
    <cellStyle name="Porcentagem 6 3 2 2 7" xfId="40851" xr:uid="{00000000-0005-0000-0000-0000D99D0000}"/>
    <cellStyle name="Porcentagem 6 3 2 2 7 2" xfId="40852" xr:uid="{00000000-0005-0000-0000-0000DA9D0000}"/>
    <cellStyle name="Porcentagem 6 3 2 2 7 3" xfId="40853" xr:uid="{00000000-0005-0000-0000-0000DB9D0000}"/>
    <cellStyle name="Porcentagem 6 3 2 2 8" xfId="40854" xr:uid="{00000000-0005-0000-0000-0000DC9D0000}"/>
    <cellStyle name="Porcentagem 6 3 2 2 9" xfId="40855" xr:uid="{00000000-0005-0000-0000-0000DD9D0000}"/>
    <cellStyle name="Porcentagem 6 3 2 3" xfId="1749" xr:uid="{00000000-0005-0000-0000-0000DE9D0000}"/>
    <cellStyle name="Porcentagem 6 3 2 3 2" xfId="40856" xr:uid="{00000000-0005-0000-0000-0000DF9D0000}"/>
    <cellStyle name="Porcentagem 6 3 2 3 2 2" xfId="40857" xr:uid="{00000000-0005-0000-0000-0000E09D0000}"/>
    <cellStyle name="Porcentagem 6 3 2 3 2 2 2" xfId="40858" xr:uid="{00000000-0005-0000-0000-0000E19D0000}"/>
    <cellStyle name="Porcentagem 6 3 2 3 2 2 3" xfId="40859" xr:uid="{00000000-0005-0000-0000-0000E29D0000}"/>
    <cellStyle name="Porcentagem 6 3 2 3 2 2 4" xfId="40860" xr:uid="{00000000-0005-0000-0000-0000E39D0000}"/>
    <cellStyle name="Porcentagem 6 3 2 3 2 3" xfId="40861" xr:uid="{00000000-0005-0000-0000-0000E49D0000}"/>
    <cellStyle name="Porcentagem 6 3 2 3 2 3 2" xfId="40862" xr:uid="{00000000-0005-0000-0000-0000E59D0000}"/>
    <cellStyle name="Porcentagem 6 3 2 3 2 3 3" xfId="40863" xr:uid="{00000000-0005-0000-0000-0000E69D0000}"/>
    <cellStyle name="Porcentagem 6 3 2 3 2 4" xfId="40864" xr:uid="{00000000-0005-0000-0000-0000E79D0000}"/>
    <cellStyle name="Porcentagem 6 3 2 3 2 5" xfId="40865" xr:uid="{00000000-0005-0000-0000-0000E89D0000}"/>
    <cellStyle name="Porcentagem 6 3 2 3 2 6" xfId="40866" xr:uid="{00000000-0005-0000-0000-0000E99D0000}"/>
    <cellStyle name="Porcentagem 6 3 2 3 3" xfId="40867" xr:uid="{00000000-0005-0000-0000-0000EA9D0000}"/>
    <cellStyle name="Porcentagem 6 3 2 3 3 2" xfId="40868" xr:uid="{00000000-0005-0000-0000-0000EB9D0000}"/>
    <cellStyle name="Porcentagem 6 3 2 3 3 3" xfId="40869" xr:uid="{00000000-0005-0000-0000-0000EC9D0000}"/>
    <cellStyle name="Porcentagem 6 3 2 3 3 4" xfId="40870" xr:uid="{00000000-0005-0000-0000-0000ED9D0000}"/>
    <cellStyle name="Porcentagem 6 3 2 3 4" xfId="40871" xr:uid="{00000000-0005-0000-0000-0000EE9D0000}"/>
    <cellStyle name="Porcentagem 6 3 2 3 4 2" xfId="40872" xr:uid="{00000000-0005-0000-0000-0000EF9D0000}"/>
    <cellStyle name="Porcentagem 6 3 2 3 4 3" xfId="40873" xr:uid="{00000000-0005-0000-0000-0000F09D0000}"/>
    <cellStyle name="Porcentagem 6 3 2 3 4 4" xfId="40874" xr:uid="{00000000-0005-0000-0000-0000F19D0000}"/>
    <cellStyle name="Porcentagem 6 3 2 3 5" xfId="40875" xr:uid="{00000000-0005-0000-0000-0000F29D0000}"/>
    <cellStyle name="Porcentagem 6 3 2 3 5 2" xfId="40876" xr:uid="{00000000-0005-0000-0000-0000F39D0000}"/>
    <cellStyle name="Porcentagem 6 3 2 3 5 3" xfId="40877" xr:uid="{00000000-0005-0000-0000-0000F49D0000}"/>
    <cellStyle name="Porcentagem 6 3 2 3 5 4" xfId="40878" xr:uid="{00000000-0005-0000-0000-0000F59D0000}"/>
    <cellStyle name="Porcentagem 6 3 2 3 6" xfId="40879" xr:uid="{00000000-0005-0000-0000-0000F69D0000}"/>
    <cellStyle name="Porcentagem 6 3 2 3 6 2" xfId="40880" xr:uid="{00000000-0005-0000-0000-0000F79D0000}"/>
    <cellStyle name="Porcentagem 6 3 2 3 6 3" xfId="40881" xr:uid="{00000000-0005-0000-0000-0000F89D0000}"/>
    <cellStyle name="Porcentagem 6 3 2 3 7" xfId="40882" xr:uid="{00000000-0005-0000-0000-0000F99D0000}"/>
    <cellStyle name="Porcentagem 6 3 2 3 8" xfId="40883" xr:uid="{00000000-0005-0000-0000-0000FA9D0000}"/>
    <cellStyle name="Porcentagem 6 3 2 3 9" xfId="40884" xr:uid="{00000000-0005-0000-0000-0000FB9D0000}"/>
    <cellStyle name="Porcentagem 6 3 2 4" xfId="40885" xr:uid="{00000000-0005-0000-0000-0000FC9D0000}"/>
    <cellStyle name="Porcentagem 6 3 2 4 2" xfId="40886" xr:uid="{00000000-0005-0000-0000-0000FD9D0000}"/>
    <cellStyle name="Porcentagem 6 3 2 4 2 2" xfId="40887" xr:uid="{00000000-0005-0000-0000-0000FE9D0000}"/>
    <cellStyle name="Porcentagem 6 3 2 4 2 3" xfId="40888" xr:uid="{00000000-0005-0000-0000-0000FF9D0000}"/>
    <cellStyle name="Porcentagem 6 3 2 4 2 4" xfId="40889" xr:uid="{00000000-0005-0000-0000-0000009E0000}"/>
    <cellStyle name="Porcentagem 6 3 2 4 3" xfId="40890" xr:uid="{00000000-0005-0000-0000-0000019E0000}"/>
    <cellStyle name="Porcentagem 6 3 2 4 3 2" xfId="40891" xr:uid="{00000000-0005-0000-0000-0000029E0000}"/>
    <cellStyle name="Porcentagem 6 3 2 4 3 3" xfId="40892" xr:uid="{00000000-0005-0000-0000-0000039E0000}"/>
    <cellStyle name="Porcentagem 6 3 2 4 4" xfId="40893" xr:uid="{00000000-0005-0000-0000-0000049E0000}"/>
    <cellStyle name="Porcentagem 6 3 2 4 5" xfId="40894" xr:uid="{00000000-0005-0000-0000-0000059E0000}"/>
    <cellStyle name="Porcentagem 6 3 2 4 6" xfId="40895" xr:uid="{00000000-0005-0000-0000-0000069E0000}"/>
    <cellStyle name="Porcentagem 6 3 2 5" xfId="40896" xr:uid="{00000000-0005-0000-0000-0000079E0000}"/>
    <cellStyle name="Porcentagem 6 3 2 5 2" xfId="40897" xr:uid="{00000000-0005-0000-0000-0000089E0000}"/>
    <cellStyle name="Porcentagem 6 3 2 5 3" xfId="40898" xr:uid="{00000000-0005-0000-0000-0000099E0000}"/>
    <cellStyle name="Porcentagem 6 3 2 5 4" xfId="40899" xr:uid="{00000000-0005-0000-0000-00000A9E0000}"/>
    <cellStyle name="Porcentagem 6 3 2 6" xfId="40900" xr:uid="{00000000-0005-0000-0000-00000B9E0000}"/>
    <cellStyle name="Porcentagem 6 3 2 6 2" xfId="40901" xr:uid="{00000000-0005-0000-0000-00000C9E0000}"/>
    <cellStyle name="Porcentagem 6 3 2 6 3" xfId="40902" xr:uid="{00000000-0005-0000-0000-00000D9E0000}"/>
    <cellStyle name="Porcentagem 6 3 2 6 4" xfId="40903" xr:uid="{00000000-0005-0000-0000-00000E9E0000}"/>
    <cellStyle name="Porcentagem 6 3 2 7" xfId="40904" xr:uid="{00000000-0005-0000-0000-00000F9E0000}"/>
    <cellStyle name="Porcentagem 6 3 2 7 2" xfId="40905" xr:uid="{00000000-0005-0000-0000-0000109E0000}"/>
    <cellStyle name="Porcentagem 6 3 2 7 3" xfId="40906" xr:uid="{00000000-0005-0000-0000-0000119E0000}"/>
    <cellStyle name="Porcentagem 6 3 2 7 4" xfId="40907" xr:uid="{00000000-0005-0000-0000-0000129E0000}"/>
    <cellStyle name="Porcentagem 6 3 2 8" xfId="40908" xr:uid="{00000000-0005-0000-0000-0000139E0000}"/>
    <cellStyle name="Porcentagem 6 3 2 8 2" xfId="40909" xr:uid="{00000000-0005-0000-0000-0000149E0000}"/>
    <cellStyle name="Porcentagem 6 3 2 8 3" xfId="40910" xr:uid="{00000000-0005-0000-0000-0000159E0000}"/>
    <cellStyle name="Porcentagem 6 3 2 9" xfId="40911" xr:uid="{00000000-0005-0000-0000-0000169E0000}"/>
    <cellStyle name="Porcentagem 6 3 3" xfId="808" xr:uid="{00000000-0005-0000-0000-0000179E0000}"/>
    <cellStyle name="Porcentagem 6 3 3 10" xfId="40912" xr:uid="{00000000-0005-0000-0000-0000189E0000}"/>
    <cellStyle name="Porcentagem 6 3 3 2" xfId="1751" xr:uid="{00000000-0005-0000-0000-0000199E0000}"/>
    <cellStyle name="Porcentagem 6 3 3 2 2" xfId="40913" xr:uid="{00000000-0005-0000-0000-00001A9E0000}"/>
    <cellStyle name="Porcentagem 6 3 3 2 2 2" xfId="40914" xr:uid="{00000000-0005-0000-0000-00001B9E0000}"/>
    <cellStyle name="Porcentagem 6 3 3 2 2 2 2" xfId="40915" xr:uid="{00000000-0005-0000-0000-00001C9E0000}"/>
    <cellStyle name="Porcentagem 6 3 3 2 2 2 3" xfId="40916" xr:uid="{00000000-0005-0000-0000-00001D9E0000}"/>
    <cellStyle name="Porcentagem 6 3 3 2 2 2 4" xfId="40917" xr:uid="{00000000-0005-0000-0000-00001E9E0000}"/>
    <cellStyle name="Porcentagem 6 3 3 2 2 3" xfId="40918" xr:uid="{00000000-0005-0000-0000-00001F9E0000}"/>
    <cellStyle name="Porcentagem 6 3 3 2 2 3 2" xfId="40919" xr:uid="{00000000-0005-0000-0000-0000209E0000}"/>
    <cellStyle name="Porcentagem 6 3 3 2 2 3 3" xfId="40920" xr:uid="{00000000-0005-0000-0000-0000219E0000}"/>
    <cellStyle name="Porcentagem 6 3 3 2 2 4" xfId="40921" xr:uid="{00000000-0005-0000-0000-0000229E0000}"/>
    <cellStyle name="Porcentagem 6 3 3 2 2 5" xfId="40922" xr:uid="{00000000-0005-0000-0000-0000239E0000}"/>
    <cellStyle name="Porcentagem 6 3 3 2 2 6" xfId="40923" xr:uid="{00000000-0005-0000-0000-0000249E0000}"/>
    <cellStyle name="Porcentagem 6 3 3 2 3" xfId="40924" xr:uid="{00000000-0005-0000-0000-0000259E0000}"/>
    <cellStyle name="Porcentagem 6 3 3 2 3 2" xfId="40925" xr:uid="{00000000-0005-0000-0000-0000269E0000}"/>
    <cellStyle name="Porcentagem 6 3 3 2 3 3" xfId="40926" xr:uid="{00000000-0005-0000-0000-0000279E0000}"/>
    <cellStyle name="Porcentagem 6 3 3 2 3 4" xfId="40927" xr:uid="{00000000-0005-0000-0000-0000289E0000}"/>
    <cellStyle name="Porcentagem 6 3 3 2 4" xfId="40928" xr:uid="{00000000-0005-0000-0000-0000299E0000}"/>
    <cellStyle name="Porcentagem 6 3 3 2 4 2" xfId="40929" xr:uid="{00000000-0005-0000-0000-00002A9E0000}"/>
    <cellStyle name="Porcentagem 6 3 3 2 4 3" xfId="40930" xr:uid="{00000000-0005-0000-0000-00002B9E0000}"/>
    <cellStyle name="Porcentagem 6 3 3 2 4 4" xfId="40931" xr:uid="{00000000-0005-0000-0000-00002C9E0000}"/>
    <cellStyle name="Porcentagem 6 3 3 2 5" xfId="40932" xr:uid="{00000000-0005-0000-0000-00002D9E0000}"/>
    <cellStyle name="Porcentagem 6 3 3 2 5 2" xfId="40933" xr:uid="{00000000-0005-0000-0000-00002E9E0000}"/>
    <cellStyle name="Porcentagem 6 3 3 2 5 3" xfId="40934" xr:uid="{00000000-0005-0000-0000-00002F9E0000}"/>
    <cellStyle name="Porcentagem 6 3 3 2 5 4" xfId="40935" xr:uid="{00000000-0005-0000-0000-0000309E0000}"/>
    <cellStyle name="Porcentagem 6 3 3 2 6" xfId="40936" xr:uid="{00000000-0005-0000-0000-0000319E0000}"/>
    <cellStyle name="Porcentagem 6 3 3 2 6 2" xfId="40937" xr:uid="{00000000-0005-0000-0000-0000329E0000}"/>
    <cellStyle name="Porcentagem 6 3 3 2 6 3" xfId="40938" xr:uid="{00000000-0005-0000-0000-0000339E0000}"/>
    <cellStyle name="Porcentagem 6 3 3 2 7" xfId="40939" xr:uid="{00000000-0005-0000-0000-0000349E0000}"/>
    <cellStyle name="Porcentagem 6 3 3 2 8" xfId="40940" xr:uid="{00000000-0005-0000-0000-0000359E0000}"/>
    <cellStyle name="Porcentagem 6 3 3 2 9" xfId="40941" xr:uid="{00000000-0005-0000-0000-0000369E0000}"/>
    <cellStyle name="Porcentagem 6 3 3 3" xfId="40942" xr:uid="{00000000-0005-0000-0000-0000379E0000}"/>
    <cellStyle name="Porcentagem 6 3 3 3 2" xfId="40943" xr:uid="{00000000-0005-0000-0000-0000389E0000}"/>
    <cellStyle name="Porcentagem 6 3 3 3 2 2" xfId="40944" xr:uid="{00000000-0005-0000-0000-0000399E0000}"/>
    <cellStyle name="Porcentagem 6 3 3 3 2 3" xfId="40945" xr:uid="{00000000-0005-0000-0000-00003A9E0000}"/>
    <cellStyle name="Porcentagem 6 3 3 3 2 4" xfId="40946" xr:uid="{00000000-0005-0000-0000-00003B9E0000}"/>
    <cellStyle name="Porcentagem 6 3 3 3 3" xfId="40947" xr:uid="{00000000-0005-0000-0000-00003C9E0000}"/>
    <cellStyle name="Porcentagem 6 3 3 3 3 2" xfId="40948" xr:uid="{00000000-0005-0000-0000-00003D9E0000}"/>
    <cellStyle name="Porcentagem 6 3 3 3 3 3" xfId="40949" xr:uid="{00000000-0005-0000-0000-00003E9E0000}"/>
    <cellStyle name="Porcentagem 6 3 3 3 4" xfId="40950" xr:uid="{00000000-0005-0000-0000-00003F9E0000}"/>
    <cellStyle name="Porcentagem 6 3 3 3 5" xfId="40951" xr:uid="{00000000-0005-0000-0000-0000409E0000}"/>
    <cellStyle name="Porcentagem 6 3 3 3 6" xfId="40952" xr:uid="{00000000-0005-0000-0000-0000419E0000}"/>
    <cellStyle name="Porcentagem 6 3 3 4" xfId="40953" xr:uid="{00000000-0005-0000-0000-0000429E0000}"/>
    <cellStyle name="Porcentagem 6 3 3 4 2" xfId="40954" xr:uid="{00000000-0005-0000-0000-0000439E0000}"/>
    <cellStyle name="Porcentagem 6 3 3 4 3" xfId="40955" xr:uid="{00000000-0005-0000-0000-0000449E0000}"/>
    <cellStyle name="Porcentagem 6 3 3 4 4" xfId="40956" xr:uid="{00000000-0005-0000-0000-0000459E0000}"/>
    <cellStyle name="Porcentagem 6 3 3 5" xfId="40957" xr:uid="{00000000-0005-0000-0000-0000469E0000}"/>
    <cellStyle name="Porcentagem 6 3 3 5 2" xfId="40958" xr:uid="{00000000-0005-0000-0000-0000479E0000}"/>
    <cellStyle name="Porcentagem 6 3 3 5 3" xfId="40959" xr:uid="{00000000-0005-0000-0000-0000489E0000}"/>
    <cellStyle name="Porcentagem 6 3 3 5 4" xfId="40960" xr:uid="{00000000-0005-0000-0000-0000499E0000}"/>
    <cellStyle name="Porcentagem 6 3 3 6" xfId="40961" xr:uid="{00000000-0005-0000-0000-00004A9E0000}"/>
    <cellStyle name="Porcentagem 6 3 3 6 2" xfId="40962" xr:uid="{00000000-0005-0000-0000-00004B9E0000}"/>
    <cellStyle name="Porcentagem 6 3 3 6 3" xfId="40963" xr:uid="{00000000-0005-0000-0000-00004C9E0000}"/>
    <cellStyle name="Porcentagem 6 3 3 6 4" xfId="40964" xr:uid="{00000000-0005-0000-0000-00004D9E0000}"/>
    <cellStyle name="Porcentagem 6 3 3 7" xfId="40965" xr:uid="{00000000-0005-0000-0000-00004E9E0000}"/>
    <cellStyle name="Porcentagem 6 3 3 7 2" xfId="40966" xr:uid="{00000000-0005-0000-0000-00004F9E0000}"/>
    <cellStyle name="Porcentagem 6 3 3 7 3" xfId="40967" xr:uid="{00000000-0005-0000-0000-0000509E0000}"/>
    <cellStyle name="Porcentagem 6 3 3 8" xfId="40968" xr:uid="{00000000-0005-0000-0000-0000519E0000}"/>
    <cellStyle name="Porcentagem 6 3 3 9" xfId="40969" xr:uid="{00000000-0005-0000-0000-0000529E0000}"/>
    <cellStyle name="Porcentagem 6 3 4" xfId="1748" xr:uid="{00000000-0005-0000-0000-0000539E0000}"/>
    <cellStyle name="Porcentagem 6 3 4 2" xfId="40970" xr:uid="{00000000-0005-0000-0000-0000549E0000}"/>
    <cellStyle name="Porcentagem 6 3 4 2 2" xfId="40971" xr:uid="{00000000-0005-0000-0000-0000559E0000}"/>
    <cellStyle name="Porcentagem 6 3 4 2 2 2" xfId="40972" xr:uid="{00000000-0005-0000-0000-0000569E0000}"/>
    <cellStyle name="Porcentagem 6 3 4 2 2 3" xfId="40973" xr:uid="{00000000-0005-0000-0000-0000579E0000}"/>
    <cellStyle name="Porcentagem 6 3 4 2 2 4" xfId="40974" xr:uid="{00000000-0005-0000-0000-0000589E0000}"/>
    <cellStyle name="Porcentagem 6 3 4 2 3" xfId="40975" xr:uid="{00000000-0005-0000-0000-0000599E0000}"/>
    <cellStyle name="Porcentagem 6 3 4 2 3 2" xfId="40976" xr:uid="{00000000-0005-0000-0000-00005A9E0000}"/>
    <cellStyle name="Porcentagem 6 3 4 2 3 3" xfId="40977" xr:uid="{00000000-0005-0000-0000-00005B9E0000}"/>
    <cellStyle name="Porcentagem 6 3 4 2 4" xfId="40978" xr:uid="{00000000-0005-0000-0000-00005C9E0000}"/>
    <cellStyle name="Porcentagem 6 3 4 2 5" xfId="40979" xr:uid="{00000000-0005-0000-0000-00005D9E0000}"/>
    <cellStyle name="Porcentagem 6 3 4 2 6" xfId="40980" xr:uid="{00000000-0005-0000-0000-00005E9E0000}"/>
    <cellStyle name="Porcentagem 6 3 4 3" xfId="40981" xr:uid="{00000000-0005-0000-0000-00005F9E0000}"/>
    <cellStyle name="Porcentagem 6 3 4 3 2" xfId="40982" xr:uid="{00000000-0005-0000-0000-0000609E0000}"/>
    <cellStyle name="Porcentagem 6 3 4 3 3" xfId="40983" xr:uid="{00000000-0005-0000-0000-0000619E0000}"/>
    <cellStyle name="Porcentagem 6 3 4 3 4" xfId="40984" xr:uid="{00000000-0005-0000-0000-0000629E0000}"/>
    <cellStyle name="Porcentagem 6 3 4 4" xfId="40985" xr:uid="{00000000-0005-0000-0000-0000639E0000}"/>
    <cellStyle name="Porcentagem 6 3 4 4 2" xfId="40986" xr:uid="{00000000-0005-0000-0000-0000649E0000}"/>
    <cellStyle name="Porcentagem 6 3 4 4 3" xfId="40987" xr:uid="{00000000-0005-0000-0000-0000659E0000}"/>
    <cellStyle name="Porcentagem 6 3 4 4 4" xfId="40988" xr:uid="{00000000-0005-0000-0000-0000669E0000}"/>
    <cellStyle name="Porcentagem 6 3 4 5" xfId="40989" xr:uid="{00000000-0005-0000-0000-0000679E0000}"/>
    <cellStyle name="Porcentagem 6 3 4 5 2" xfId="40990" xr:uid="{00000000-0005-0000-0000-0000689E0000}"/>
    <cellStyle name="Porcentagem 6 3 4 5 3" xfId="40991" xr:uid="{00000000-0005-0000-0000-0000699E0000}"/>
    <cellStyle name="Porcentagem 6 3 4 5 4" xfId="40992" xr:uid="{00000000-0005-0000-0000-00006A9E0000}"/>
    <cellStyle name="Porcentagem 6 3 4 6" xfId="40993" xr:uid="{00000000-0005-0000-0000-00006B9E0000}"/>
    <cellStyle name="Porcentagem 6 3 4 6 2" xfId="40994" xr:uid="{00000000-0005-0000-0000-00006C9E0000}"/>
    <cellStyle name="Porcentagem 6 3 4 6 3" xfId="40995" xr:uid="{00000000-0005-0000-0000-00006D9E0000}"/>
    <cellStyle name="Porcentagem 6 3 4 7" xfId="40996" xr:uid="{00000000-0005-0000-0000-00006E9E0000}"/>
    <cellStyle name="Porcentagem 6 3 4 8" xfId="40997" xr:uid="{00000000-0005-0000-0000-00006F9E0000}"/>
    <cellStyle name="Porcentagem 6 3 4 9" xfId="40998" xr:uid="{00000000-0005-0000-0000-0000709E0000}"/>
    <cellStyle name="Porcentagem 6 3 5" xfId="40999" xr:uid="{00000000-0005-0000-0000-0000719E0000}"/>
    <cellStyle name="Porcentagem 6 3 5 2" xfId="41000" xr:uid="{00000000-0005-0000-0000-0000729E0000}"/>
    <cellStyle name="Porcentagem 6 3 5 2 2" xfId="41001" xr:uid="{00000000-0005-0000-0000-0000739E0000}"/>
    <cellStyle name="Porcentagem 6 3 5 2 2 2" xfId="41002" xr:uid="{00000000-0005-0000-0000-0000749E0000}"/>
    <cellStyle name="Porcentagem 6 3 5 2 2 3" xfId="41003" xr:uid="{00000000-0005-0000-0000-0000759E0000}"/>
    <cellStyle name="Porcentagem 6 3 5 2 2 4" xfId="41004" xr:uid="{00000000-0005-0000-0000-0000769E0000}"/>
    <cellStyle name="Porcentagem 6 3 5 2 3" xfId="41005" xr:uid="{00000000-0005-0000-0000-0000779E0000}"/>
    <cellStyle name="Porcentagem 6 3 5 2 3 2" xfId="41006" xr:uid="{00000000-0005-0000-0000-0000789E0000}"/>
    <cellStyle name="Porcentagem 6 3 5 2 3 3" xfId="41007" xr:uid="{00000000-0005-0000-0000-0000799E0000}"/>
    <cellStyle name="Porcentagem 6 3 5 2 4" xfId="41008" xr:uid="{00000000-0005-0000-0000-00007A9E0000}"/>
    <cellStyle name="Porcentagem 6 3 5 2 5" xfId="41009" xr:uid="{00000000-0005-0000-0000-00007B9E0000}"/>
    <cellStyle name="Porcentagem 6 3 5 2 6" xfId="41010" xr:uid="{00000000-0005-0000-0000-00007C9E0000}"/>
    <cellStyle name="Porcentagem 6 3 5 3" xfId="41011" xr:uid="{00000000-0005-0000-0000-00007D9E0000}"/>
    <cellStyle name="Porcentagem 6 3 5 3 2" xfId="41012" xr:uid="{00000000-0005-0000-0000-00007E9E0000}"/>
    <cellStyle name="Porcentagem 6 3 5 3 3" xfId="41013" xr:uid="{00000000-0005-0000-0000-00007F9E0000}"/>
    <cellStyle name="Porcentagem 6 3 5 3 4" xfId="41014" xr:uid="{00000000-0005-0000-0000-0000809E0000}"/>
    <cellStyle name="Porcentagem 6 3 5 4" xfId="41015" xr:uid="{00000000-0005-0000-0000-0000819E0000}"/>
    <cellStyle name="Porcentagem 6 3 5 4 2" xfId="41016" xr:uid="{00000000-0005-0000-0000-0000829E0000}"/>
    <cellStyle name="Porcentagem 6 3 5 4 3" xfId="41017" xr:uid="{00000000-0005-0000-0000-0000839E0000}"/>
    <cellStyle name="Porcentagem 6 3 5 4 4" xfId="41018" xr:uid="{00000000-0005-0000-0000-0000849E0000}"/>
    <cellStyle name="Porcentagem 6 3 5 5" xfId="41019" xr:uid="{00000000-0005-0000-0000-0000859E0000}"/>
    <cellStyle name="Porcentagem 6 3 5 5 2" xfId="41020" xr:uid="{00000000-0005-0000-0000-0000869E0000}"/>
    <cellStyle name="Porcentagem 6 3 5 5 3" xfId="41021" xr:uid="{00000000-0005-0000-0000-0000879E0000}"/>
    <cellStyle name="Porcentagem 6 3 5 5 4" xfId="41022" xr:uid="{00000000-0005-0000-0000-0000889E0000}"/>
    <cellStyle name="Porcentagem 6 3 5 6" xfId="41023" xr:uid="{00000000-0005-0000-0000-0000899E0000}"/>
    <cellStyle name="Porcentagem 6 3 5 6 2" xfId="41024" xr:uid="{00000000-0005-0000-0000-00008A9E0000}"/>
    <cellStyle name="Porcentagem 6 3 5 6 3" xfId="41025" xr:uid="{00000000-0005-0000-0000-00008B9E0000}"/>
    <cellStyle name="Porcentagem 6 3 5 7" xfId="41026" xr:uid="{00000000-0005-0000-0000-00008C9E0000}"/>
    <cellStyle name="Porcentagem 6 3 5 8" xfId="41027" xr:uid="{00000000-0005-0000-0000-00008D9E0000}"/>
    <cellStyle name="Porcentagem 6 3 5 9" xfId="41028" xr:uid="{00000000-0005-0000-0000-00008E9E0000}"/>
    <cellStyle name="Porcentagem 6 3 6" xfId="41029" xr:uid="{00000000-0005-0000-0000-00008F9E0000}"/>
    <cellStyle name="Porcentagem 6 3 6 2" xfId="41030" xr:uid="{00000000-0005-0000-0000-0000909E0000}"/>
    <cellStyle name="Porcentagem 6 3 6 2 2" xfId="41031" xr:uid="{00000000-0005-0000-0000-0000919E0000}"/>
    <cellStyle name="Porcentagem 6 3 6 2 2 2" xfId="41032" xr:uid="{00000000-0005-0000-0000-0000929E0000}"/>
    <cellStyle name="Porcentagem 6 3 6 2 2 3" xfId="41033" xr:uid="{00000000-0005-0000-0000-0000939E0000}"/>
    <cellStyle name="Porcentagem 6 3 6 2 2 4" xfId="41034" xr:uid="{00000000-0005-0000-0000-0000949E0000}"/>
    <cellStyle name="Porcentagem 6 3 6 2 3" xfId="41035" xr:uid="{00000000-0005-0000-0000-0000959E0000}"/>
    <cellStyle name="Porcentagem 6 3 6 2 3 2" xfId="41036" xr:uid="{00000000-0005-0000-0000-0000969E0000}"/>
    <cellStyle name="Porcentagem 6 3 6 2 3 3" xfId="41037" xr:uid="{00000000-0005-0000-0000-0000979E0000}"/>
    <cellStyle name="Porcentagem 6 3 6 2 4" xfId="41038" xr:uid="{00000000-0005-0000-0000-0000989E0000}"/>
    <cellStyle name="Porcentagem 6 3 6 2 5" xfId="41039" xr:uid="{00000000-0005-0000-0000-0000999E0000}"/>
    <cellStyle name="Porcentagem 6 3 6 2 6" xfId="41040" xr:uid="{00000000-0005-0000-0000-00009A9E0000}"/>
    <cellStyle name="Porcentagem 6 3 6 3" xfId="41041" xr:uid="{00000000-0005-0000-0000-00009B9E0000}"/>
    <cellStyle name="Porcentagem 6 3 6 3 2" xfId="41042" xr:uid="{00000000-0005-0000-0000-00009C9E0000}"/>
    <cellStyle name="Porcentagem 6 3 6 3 3" xfId="41043" xr:uid="{00000000-0005-0000-0000-00009D9E0000}"/>
    <cellStyle name="Porcentagem 6 3 6 3 4" xfId="41044" xr:uid="{00000000-0005-0000-0000-00009E9E0000}"/>
    <cellStyle name="Porcentagem 6 3 6 4" xfId="41045" xr:uid="{00000000-0005-0000-0000-00009F9E0000}"/>
    <cellStyle name="Porcentagem 6 3 6 4 2" xfId="41046" xr:uid="{00000000-0005-0000-0000-0000A09E0000}"/>
    <cellStyle name="Porcentagem 6 3 6 4 3" xfId="41047" xr:uid="{00000000-0005-0000-0000-0000A19E0000}"/>
    <cellStyle name="Porcentagem 6 3 6 4 4" xfId="41048" xr:uid="{00000000-0005-0000-0000-0000A29E0000}"/>
    <cellStyle name="Porcentagem 6 3 6 5" xfId="41049" xr:uid="{00000000-0005-0000-0000-0000A39E0000}"/>
    <cellStyle name="Porcentagem 6 3 6 5 2" xfId="41050" xr:uid="{00000000-0005-0000-0000-0000A49E0000}"/>
    <cellStyle name="Porcentagem 6 3 6 5 3" xfId="41051" xr:uid="{00000000-0005-0000-0000-0000A59E0000}"/>
    <cellStyle name="Porcentagem 6 3 6 6" xfId="41052" xr:uid="{00000000-0005-0000-0000-0000A69E0000}"/>
    <cellStyle name="Porcentagem 6 3 6 7" xfId="41053" xr:uid="{00000000-0005-0000-0000-0000A79E0000}"/>
    <cellStyle name="Porcentagem 6 3 6 8" xfId="41054" xr:uid="{00000000-0005-0000-0000-0000A89E0000}"/>
    <cellStyle name="Porcentagem 6 3 7" xfId="41055" xr:uid="{00000000-0005-0000-0000-0000A99E0000}"/>
    <cellStyle name="Porcentagem 6 3 7 2" xfId="41056" xr:uid="{00000000-0005-0000-0000-0000AA9E0000}"/>
    <cellStyle name="Porcentagem 6 3 7 2 2" xfId="41057" xr:uid="{00000000-0005-0000-0000-0000AB9E0000}"/>
    <cellStyle name="Porcentagem 6 3 7 2 3" xfId="41058" xr:uid="{00000000-0005-0000-0000-0000AC9E0000}"/>
    <cellStyle name="Porcentagem 6 3 7 2 4" xfId="41059" xr:uid="{00000000-0005-0000-0000-0000AD9E0000}"/>
    <cellStyle name="Porcentagem 6 3 7 3" xfId="41060" xr:uid="{00000000-0005-0000-0000-0000AE9E0000}"/>
    <cellStyle name="Porcentagem 6 3 7 3 2" xfId="41061" xr:uid="{00000000-0005-0000-0000-0000AF9E0000}"/>
    <cellStyle name="Porcentagem 6 3 7 3 3" xfId="41062" xr:uid="{00000000-0005-0000-0000-0000B09E0000}"/>
    <cellStyle name="Porcentagem 6 3 7 4" xfId="41063" xr:uid="{00000000-0005-0000-0000-0000B19E0000}"/>
    <cellStyle name="Porcentagem 6 3 7 5" xfId="41064" xr:uid="{00000000-0005-0000-0000-0000B29E0000}"/>
    <cellStyle name="Porcentagem 6 3 7 6" xfId="41065" xr:uid="{00000000-0005-0000-0000-0000B39E0000}"/>
    <cellStyle name="Porcentagem 6 3 8" xfId="41066" xr:uid="{00000000-0005-0000-0000-0000B49E0000}"/>
    <cellStyle name="Porcentagem 6 3 8 2" xfId="41067" xr:uid="{00000000-0005-0000-0000-0000B59E0000}"/>
    <cellStyle name="Porcentagem 6 3 8 3" xfId="41068" xr:uid="{00000000-0005-0000-0000-0000B69E0000}"/>
    <cellStyle name="Porcentagem 6 3 8 4" xfId="41069" xr:uid="{00000000-0005-0000-0000-0000B79E0000}"/>
    <cellStyle name="Porcentagem 6 3 9" xfId="41070" xr:uid="{00000000-0005-0000-0000-0000B89E0000}"/>
    <cellStyle name="Porcentagem 6 3 9 2" xfId="41071" xr:uid="{00000000-0005-0000-0000-0000B99E0000}"/>
    <cellStyle name="Porcentagem 6 3 9 3" xfId="41072" xr:uid="{00000000-0005-0000-0000-0000BA9E0000}"/>
    <cellStyle name="Porcentagem 6 3 9 4" xfId="41073" xr:uid="{00000000-0005-0000-0000-0000BB9E0000}"/>
    <cellStyle name="Porcentagem 6 4" xfId="557" xr:uid="{00000000-0005-0000-0000-0000BC9E0000}"/>
    <cellStyle name="Porcentagem 6 4 10" xfId="41074" xr:uid="{00000000-0005-0000-0000-0000BD9E0000}"/>
    <cellStyle name="Porcentagem 6 4 10 2" xfId="41075" xr:uid="{00000000-0005-0000-0000-0000BE9E0000}"/>
    <cellStyle name="Porcentagem 6 4 10 3" xfId="41076" xr:uid="{00000000-0005-0000-0000-0000BF9E0000}"/>
    <cellStyle name="Porcentagem 6 4 10 4" xfId="41077" xr:uid="{00000000-0005-0000-0000-0000C09E0000}"/>
    <cellStyle name="Porcentagem 6 4 11" xfId="41078" xr:uid="{00000000-0005-0000-0000-0000C19E0000}"/>
    <cellStyle name="Porcentagem 6 4 11 2" xfId="41079" xr:uid="{00000000-0005-0000-0000-0000C29E0000}"/>
    <cellStyle name="Porcentagem 6 4 11 3" xfId="41080" xr:uid="{00000000-0005-0000-0000-0000C39E0000}"/>
    <cellStyle name="Porcentagem 6 4 12" xfId="41081" xr:uid="{00000000-0005-0000-0000-0000C49E0000}"/>
    <cellStyle name="Porcentagem 6 4 13" xfId="41082" xr:uid="{00000000-0005-0000-0000-0000C59E0000}"/>
    <cellStyle name="Porcentagem 6 4 14" xfId="41083" xr:uid="{00000000-0005-0000-0000-0000C69E0000}"/>
    <cellStyle name="Porcentagem 6 4 2" xfId="698" xr:uid="{00000000-0005-0000-0000-0000C79E0000}"/>
    <cellStyle name="Porcentagem 6 4 2 10" xfId="41084" xr:uid="{00000000-0005-0000-0000-0000C89E0000}"/>
    <cellStyle name="Porcentagem 6 4 2 11" xfId="41085" xr:uid="{00000000-0005-0000-0000-0000C99E0000}"/>
    <cellStyle name="Porcentagem 6 4 2 2" xfId="1163" xr:uid="{00000000-0005-0000-0000-0000CA9E0000}"/>
    <cellStyle name="Porcentagem 6 4 2 2 10" xfId="41086" xr:uid="{00000000-0005-0000-0000-0000CB9E0000}"/>
    <cellStyle name="Porcentagem 6 4 2 2 2" xfId="1754" xr:uid="{00000000-0005-0000-0000-0000CC9E0000}"/>
    <cellStyle name="Porcentagem 6 4 2 2 2 2" xfId="41087" xr:uid="{00000000-0005-0000-0000-0000CD9E0000}"/>
    <cellStyle name="Porcentagem 6 4 2 2 2 2 2" xfId="41088" xr:uid="{00000000-0005-0000-0000-0000CE9E0000}"/>
    <cellStyle name="Porcentagem 6 4 2 2 2 2 2 2" xfId="41089" xr:uid="{00000000-0005-0000-0000-0000CF9E0000}"/>
    <cellStyle name="Porcentagem 6 4 2 2 2 2 2 3" xfId="41090" xr:uid="{00000000-0005-0000-0000-0000D09E0000}"/>
    <cellStyle name="Porcentagem 6 4 2 2 2 2 2 4" xfId="41091" xr:uid="{00000000-0005-0000-0000-0000D19E0000}"/>
    <cellStyle name="Porcentagem 6 4 2 2 2 2 3" xfId="41092" xr:uid="{00000000-0005-0000-0000-0000D29E0000}"/>
    <cellStyle name="Porcentagem 6 4 2 2 2 2 3 2" xfId="41093" xr:uid="{00000000-0005-0000-0000-0000D39E0000}"/>
    <cellStyle name="Porcentagem 6 4 2 2 2 2 3 3" xfId="41094" xr:uid="{00000000-0005-0000-0000-0000D49E0000}"/>
    <cellStyle name="Porcentagem 6 4 2 2 2 2 4" xfId="41095" xr:uid="{00000000-0005-0000-0000-0000D59E0000}"/>
    <cellStyle name="Porcentagem 6 4 2 2 2 2 5" xfId="41096" xr:uid="{00000000-0005-0000-0000-0000D69E0000}"/>
    <cellStyle name="Porcentagem 6 4 2 2 2 2 6" xfId="41097" xr:uid="{00000000-0005-0000-0000-0000D79E0000}"/>
    <cellStyle name="Porcentagem 6 4 2 2 2 3" xfId="41098" xr:uid="{00000000-0005-0000-0000-0000D89E0000}"/>
    <cellStyle name="Porcentagem 6 4 2 2 2 3 2" xfId="41099" xr:uid="{00000000-0005-0000-0000-0000D99E0000}"/>
    <cellStyle name="Porcentagem 6 4 2 2 2 3 3" xfId="41100" xr:uid="{00000000-0005-0000-0000-0000DA9E0000}"/>
    <cellStyle name="Porcentagem 6 4 2 2 2 3 4" xfId="41101" xr:uid="{00000000-0005-0000-0000-0000DB9E0000}"/>
    <cellStyle name="Porcentagem 6 4 2 2 2 4" xfId="41102" xr:uid="{00000000-0005-0000-0000-0000DC9E0000}"/>
    <cellStyle name="Porcentagem 6 4 2 2 2 4 2" xfId="41103" xr:uid="{00000000-0005-0000-0000-0000DD9E0000}"/>
    <cellStyle name="Porcentagem 6 4 2 2 2 4 3" xfId="41104" xr:uid="{00000000-0005-0000-0000-0000DE9E0000}"/>
    <cellStyle name="Porcentagem 6 4 2 2 2 4 4" xfId="41105" xr:uid="{00000000-0005-0000-0000-0000DF9E0000}"/>
    <cellStyle name="Porcentagem 6 4 2 2 2 5" xfId="41106" xr:uid="{00000000-0005-0000-0000-0000E09E0000}"/>
    <cellStyle name="Porcentagem 6 4 2 2 2 5 2" xfId="41107" xr:uid="{00000000-0005-0000-0000-0000E19E0000}"/>
    <cellStyle name="Porcentagem 6 4 2 2 2 5 3" xfId="41108" xr:uid="{00000000-0005-0000-0000-0000E29E0000}"/>
    <cellStyle name="Porcentagem 6 4 2 2 2 5 4" xfId="41109" xr:uid="{00000000-0005-0000-0000-0000E39E0000}"/>
    <cellStyle name="Porcentagem 6 4 2 2 2 6" xfId="41110" xr:uid="{00000000-0005-0000-0000-0000E49E0000}"/>
    <cellStyle name="Porcentagem 6 4 2 2 2 6 2" xfId="41111" xr:uid="{00000000-0005-0000-0000-0000E59E0000}"/>
    <cellStyle name="Porcentagem 6 4 2 2 2 6 3" xfId="41112" xr:uid="{00000000-0005-0000-0000-0000E69E0000}"/>
    <cellStyle name="Porcentagem 6 4 2 2 2 7" xfId="41113" xr:uid="{00000000-0005-0000-0000-0000E79E0000}"/>
    <cellStyle name="Porcentagem 6 4 2 2 2 8" xfId="41114" xr:uid="{00000000-0005-0000-0000-0000E89E0000}"/>
    <cellStyle name="Porcentagem 6 4 2 2 2 9" xfId="41115" xr:uid="{00000000-0005-0000-0000-0000E99E0000}"/>
    <cellStyle name="Porcentagem 6 4 2 2 3" xfId="41116" xr:uid="{00000000-0005-0000-0000-0000EA9E0000}"/>
    <cellStyle name="Porcentagem 6 4 2 2 3 2" xfId="41117" xr:uid="{00000000-0005-0000-0000-0000EB9E0000}"/>
    <cellStyle name="Porcentagem 6 4 2 2 3 2 2" xfId="41118" xr:uid="{00000000-0005-0000-0000-0000EC9E0000}"/>
    <cellStyle name="Porcentagem 6 4 2 2 3 2 3" xfId="41119" xr:uid="{00000000-0005-0000-0000-0000ED9E0000}"/>
    <cellStyle name="Porcentagem 6 4 2 2 3 2 4" xfId="41120" xr:uid="{00000000-0005-0000-0000-0000EE9E0000}"/>
    <cellStyle name="Porcentagem 6 4 2 2 3 3" xfId="41121" xr:uid="{00000000-0005-0000-0000-0000EF9E0000}"/>
    <cellStyle name="Porcentagem 6 4 2 2 3 3 2" xfId="41122" xr:uid="{00000000-0005-0000-0000-0000F09E0000}"/>
    <cellStyle name="Porcentagem 6 4 2 2 3 3 3" xfId="41123" xr:uid="{00000000-0005-0000-0000-0000F19E0000}"/>
    <cellStyle name="Porcentagem 6 4 2 2 3 4" xfId="41124" xr:uid="{00000000-0005-0000-0000-0000F29E0000}"/>
    <cellStyle name="Porcentagem 6 4 2 2 3 5" xfId="41125" xr:uid="{00000000-0005-0000-0000-0000F39E0000}"/>
    <cellStyle name="Porcentagem 6 4 2 2 3 6" xfId="41126" xr:uid="{00000000-0005-0000-0000-0000F49E0000}"/>
    <cellStyle name="Porcentagem 6 4 2 2 4" xfId="41127" xr:uid="{00000000-0005-0000-0000-0000F59E0000}"/>
    <cellStyle name="Porcentagem 6 4 2 2 4 2" xfId="41128" xr:uid="{00000000-0005-0000-0000-0000F69E0000}"/>
    <cellStyle name="Porcentagem 6 4 2 2 4 3" xfId="41129" xr:uid="{00000000-0005-0000-0000-0000F79E0000}"/>
    <cellStyle name="Porcentagem 6 4 2 2 4 4" xfId="41130" xr:uid="{00000000-0005-0000-0000-0000F89E0000}"/>
    <cellStyle name="Porcentagem 6 4 2 2 5" xfId="41131" xr:uid="{00000000-0005-0000-0000-0000F99E0000}"/>
    <cellStyle name="Porcentagem 6 4 2 2 5 2" xfId="41132" xr:uid="{00000000-0005-0000-0000-0000FA9E0000}"/>
    <cellStyle name="Porcentagem 6 4 2 2 5 3" xfId="41133" xr:uid="{00000000-0005-0000-0000-0000FB9E0000}"/>
    <cellStyle name="Porcentagem 6 4 2 2 5 4" xfId="41134" xr:uid="{00000000-0005-0000-0000-0000FC9E0000}"/>
    <cellStyle name="Porcentagem 6 4 2 2 6" xfId="41135" xr:uid="{00000000-0005-0000-0000-0000FD9E0000}"/>
    <cellStyle name="Porcentagem 6 4 2 2 6 2" xfId="41136" xr:uid="{00000000-0005-0000-0000-0000FE9E0000}"/>
    <cellStyle name="Porcentagem 6 4 2 2 6 3" xfId="41137" xr:uid="{00000000-0005-0000-0000-0000FF9E0000}"/>
    <cellStyle name="Porcentagem 6 4 2 2 6 4" xfId="41138" xr:uid="{00000000-0005-0000-0000-0000009F0000}"/>
    <cellStyle name="Porcentagem 6 4 2 2 7" xfId="41139" xr:uid="{00000000-0005-0000-0000-0000019F0000}"/>
    <cellStyle name="Porcentagem 6 4 2 2 7 2" xfId="41140" xr:uid="{00000000-0005-0000-0000-0000029F0000}"/>
    <cellStyle name="Porcentagem 6 4 2 2 7 3" xfId="41141" xr:uid="{00000000-0005-0000-0000-0000039F0000}"/>
    <cellStyle name="Porcentagem 6 4 2 2 8" xfId="41142" xr:uid="{00000000-0005-0000-0000-0000049F0000}"/>
    <cellStyle name="Porcentagem 6 4 2 2 9" xfId="41143" xr:uid="{00000000-0005-0000-0000-0000059F0000}"/>
    <cellStyle name="Porcentagem 6 4 2 3" xfId="1753" xr:uid="{00000000-0005-0000-0000-0000069F0000}"/>
    <cellStyle name="Porcentagem 6 4 2 3 2" xfId="41144" xr:uid="{00000000-0005-0000-0000-0000079F0000}"/>
    <cellStyle name="Porcentagem 6 4 2 3 2 2" xfId="41145" xr:uid="{00000000-0005-0000-0000-0000089F0000}"/>
    <cellStyle name="Porcentagem 6 4 2 3 2 2 2" xfId="41146" xr:uid="{00000000-0005-0000-0000-0000099F0000}"/>
    <cellStyle name="Porcentagem 6 4 2 3 2 2 3" xfId="41147" xr:uid="{00000000-0005-0000-0000-00000A9F0000}"/>
    <cellStyle name="Porcentagem 6 4 2 3 2 2 4" xfId="41148" xr:uid="{00000000-0005-0000-0000-00000B9F0000}"/>
    <cellStyle name="Porcentagem 6 4 2 3 2 3" xfId="41149" xr:uid="{00000000-0005-0000-0000-00000C9F0000}"/>
    <cellStyle name="Porcentagem 6 4 2 3 2 3 2" xfId="41150" xr:uid="{00000000-0005-0000-0000-00000D9F0000}"/>
    <cellStyle name="Porcentagem 6 4 2 3 2 3 3" xfId="41151" xr:uid="{00000000-0005-0000-0000-00000E9F0000}"/>
    <cellStyle name="Porcentagem 6 4 2 3 2 4" xfId="41152" xr:uid="{00000000-0005-0000-0000-00000F9F0000}"/>
    <cellStyle name="Porcentagem 6 4 2 3 2 5" xfId="41153" xr:uid="{00000000-0005-0000-0000-0000109F0000}"/>
    <cellStyle name="Porcentagem 6 4 2 3 2 6" xfId="41154" xr:uid="{00000000-0005-0000-0000-0000119F0000}"/>
    <cellStyle name="Porcentagem 6 4 2 3 3" xfId="41155" xr:uid="{00000000-0005-0000-0000-0000129F0000}"/>
    <cellStyle name="Porcentagem 6 4 2 3 3 2" xfId="41156" xr:uid="{00000000-0005-0000-0000-0000139F0000}"/>
    <cellStyle name="Porcentagem 6 4 2 3 3 3" xfId="41157" xr:uid="{00000000-0005-0000-0000-0000149F0000}"/>
    <cellStyle name="Porcentagem 6 4 2 3 3 4" xfId="41158" xr:uid="{00000000-0005-0000-0000-0000159F0000}"/>
    <cellStyle name="Porcentagem 6 4 2 3 4" xfId="41159" xr:uid="{00000000-0005-0000-0000-0000169F0000}"/>
    <cellStyle name="Porcentagem 6 4 2 3 4 2" xfId="41160" xr:uid="{00000000-0005-0000-0000-0000179F0000}"/>
    <cellStyle name="Porcentagem 6 4 2 3 4 3" xfId="41161" xr:uid="{00000000-0005-0000-0000-0000189F0000}"/>
    <cellStyle name="Porcentagem 6 4 2 3 4 4" xfId="41162" xr:uid="{00000000-0005-0000-0000-0000199F0000}"/>
    <cellStyle name="Porcentagem 6 4 2 3 5" xfId="41163" xr:uid="{00000000-0005-0000-0000-00001A9F0000}"/>
    <cellStyle name="Porcentagem 6 4 2 3 5 2" xfId="41164" xr:uid="{00000000-0005-0000-0000-00001B9F0000}"/>
    <cellStyle name="Porcentagem 6 4 2 3 5 3" xfId="41165" xr:uid="{00000000-0005-0000-0000-00001C9F0000}"/>
    <cellStyle name="Porcentagem 6 4 2 3 5 4" xfId="41166" xr:uid="{00000000-0005-0000-0000-00001D9F0000}"/>
    <cellStyle name="Porcentagem 6 4 2 3 6" xfId="41167" xr:uid="{00000000-0005-0000-0000-00001E9F0000}"/>
    <cellStyle name="Porcentagem 6 4 2 3 6 2" xfId="41168" xr:uid="{00000000-0005-0000-0000-00001F9F0000}"/>
    <cellStyle name="Porcentagem 6 4 2 3 6 3" xfId="41169" xr:uid="{00000000-0005-0000-0000-0000209F0000}"/>
    <cellStyle name="Porcentagem 6 4 2 3 7" xfId="41170" xr:uid="{00000000-0005-0000-0000-0000219F0000}"/>
    <cellStyle name="Porcentagem 6 4 2 3 8" xfId="41171" xr:uid="{00000000-0005-0000-0000-0000229F0000}"/>
    <cellStyle name="Porcentagem 6 4 2 3 9" xfId="41172" xr:uid="{00000000-0005-0000-0000-0000239F0000}"/>
    <cellStyle name="Porcentagem 6 4 2 4" xfId="41173" xr:uid="{00000000-0005-0000-0000-0000249F0000}"/>
    <cellStyle name="Porcentagem 6 4 2 4 2" xfId="41174" xr:uid="{00000000-0005-0000-0000-0000259F0000}"/>
    <cellStyle name="Porcentagem 6 4 2 4 2 2" xfId="41175" xr:uid="{00000000-0005-0000-0000-0000269F0000}"/>
    <cellStyle name="Porcentagem 6 4 2 4 2 3" xfId="41176" xr:uid="{00000000-0005-0000-0000-0000279F0000}"/>
    <cellStyle name="Porcentagem 6 4 2 4 2 4" xfId="41177" xr:uid="{00000000-0005-0000-0000-0000289F0000}"/>
    <cellStyle name="Porcentagem 6 4 2 4 3" xfId="41178" xr:uid="{00000000-0005-0000-0000-0000299F0000}"/>
    <cellStyle name="Porcentagem 6 4 2 4 3 2" xfId="41179" xr:uid="{00000000-0005-0000-0000-00002A9F0000}"/>
    <cellStyle name="Porcentagem 6 4 2 4 3 3" xfId="41180" xr:uid="{00000000-0005-0000-0000-00002B9F0000}"/>
    <cellStyle name="Porcentagem 6 4 2 4 4" xfId="41181" xr:uid="{00000000-0005-0000-0000-00002C9F0000}"/>
    <cellStyle name="Porcentagem 6 4 2 4 5" xfId="41182" xr:uid="{00000000-0005-0000-0000-00002D9F0000}"/>
    <cellStyle name="Porcentagem 6 4 2 4 6" xfId="41183" xr:uid="{00000000-0005-0000-0000-00002E9F0000}"/>
    <cellStyle name="Porcentagem 6 4 2 5" xfId="41184" xr:uid="{00000000-0005-0000-0000-00002F9F0000}"/>
    <cellStyle name="Porcentagem 6 4 2 5 2" xfId="41185" xr:uid="{00000000-0005-0000-0000-0000309F0000}"/>
    <cellStyle name="Porcentagem 6 4 2 5 3" xfId="41186" xr:uid="{00000000-0005-0000-0000-0000319F0000}"/>
    <cellStyle name="Porcentagem 6 4 2 5 4" xfId="41187" xr:uid="{00000000-0005-0000-0000-0000329F0000}"/>
    <cellStyle name="Porcentagem 6 4 2 6" xfId="41188" xr:uid="{00000000-0005-0000-0000-0000339F0000}"/>
    <cellStyle name="Porcentagem 6 4 2 6 2" xfId="41189" xr:uid="{00000000-0005-0000-0000-0000349F0000}"/>
    <cellStyle name="Porcentagem 6 4 2 6 3" xfId="41190" xr:uid="{00000000-0005-0000-0000-0000359F0000}"/>
    <cellStyle name="Porcentagem 6 4 2 6 4" xfId="41191" xr:uid="{00000000-0005-0000-0000-0000369F0000}"/>
    <cellStyle name="Porcentagem 6 4 2 7" xfId="41192" xr:uid="{00000000-0005-0000-0000-0000379F0000}"/>
    <cellStyle name="Porcentagem 6 4 2 7 2" xfId="41193" xr:uid="{00000000-0005-0000-0000-0000389F0000}"/>
    <cellStyle name="Porcentagem 6 4 2 7 3" xfId="41194" xr:uid="{00000000-0005-0000-0000-0000399F0000}"/>
    <cellStyle name="Porcentagem 6 4 2 7 4" xfId="41195" xr:uid="{00000000-0005-0000-0000-00003A9F0000}"/>
    <cellStyle name="Porcentagem 6 4 2 8" xfId="41196" xr:uid="{00000000-0005-0000-0000-00003B9F0000}"/>
    <cellStyle name="Porcentagem 6 4 2 8 2" xfId="41197" xr:uid="{00000000-0005-0000-0000-00003C9F0000}"/>
    <cellStyle name="Porcentagem 6 4 2 8 3" xfId="41198" xr:uid="{00000000-0005-0000-0000-00003D9F0000}"/>
    <cellStyle name="Porcentagem 6 4 2 9" xfId="41199" xr:uid="{00000000-0005-0000-0000-00003E9F0000}"/>
    <cellStyle name="Porcentagem 6 4 3" xfId="851" xr:uid="{00000000-0005-0000-0000-00003F9F0000}"/>
    <cellStyle name="Porcentagem 6 4 3 10" xfId="41200" xr:uid="{00000000-0005-0000-0000-0000409F0000}"/>
    <cellStyle name="Porcentagem 6 4 3 2" xfId="1755" xr:uid="{00000000-0005-0000-0000-0000419F0000}"/>
    <cellStyle name="Porcentagem 6 4 3 2 2" xfId="41201" xr:uid="{00000000-0005-0000-0000-0000429F0000}"/>
    <cellStyle name="Porcentagem 6 4 3 2 2 2" xfId="41202" xr:uid="{00000000-0005-0000-0000-0000439F0000}"/>
    <cellStyle name="Porcentagem 6 4 3 2 2 2 2" xfId="41203" xr:uid="{00000000-0005-0000-0000-0000449F0000}"/>
    <cellStyle name="Porcentagem 6 4 3 2 2 2 3" xfId="41204" xr:uid="{00000000-0005-0000-0000-0000459F0000}"/>
    <cellStyle name="Porcentagem 6 4 3 2 2 2 4" xfId="41205" xr:uid="{00000000-0005-0000-0000-0000469F0000}"/>
    <cellStyle name="Porcentagem 6 4 3 2 2 3" xfId="41206" xr:uid="{00000000-0005-0000-0000-0000479F0000}"/>
    <cellStyle name="Porcentagem 6 4 3 2 2 3 2" xfId="41207" xr:uid="{00000000-0005-0000-0000-0000489F0000}"/>
    <cellStyle name="Porcentagem 6 4 3 2 2 3 3" xfId="41208" xr:uid="{00000000-0005-0000-0000-0000499F0000}"/>
    <cellStyle name="Porcentagem 6 4 3 2 2 4" xfId="41209" xr:uid="{00000000-0005-0000-0000-00004A9F0000}"/>
    <cellStyle name="Porcentagem 6 4 3 2 2 5" xfId="41210" xr:uid="{00000000-0005-0000-0000-00004B9F0000}"/>
    <cellStyle name="Porcentagem 6 4 3 2 2 6" xfId="41211" xr:uid="{00000000-0005-0000-0000-00004C9F0000}"/>
    <cellStyle name="Porcentagem 6 4 3 2 3" xfId="41212" xr:uid="{00000000-0005-0000-0000-00004D9F0000}"/>
    <cellStyle name="Porcentagem 6 4 3 2 3 2" xfId="41213" xr:uid="{00000000-0005-0000-0000-00004E9F0000}"/>
    <cellStyle name="Porcentagem 6 4 3 2 3 3" xfId="41214" xr:uid="{00000000-0005-0000-0000-00004F9F0000}"/>
    <cellStyle name="Porcentagem 6 4 3 2 3 4" xfId="41215" xr:uid="{00000000-0005-0000-0000-0000509F0000}"/>
    <cellStyle name="Porcentagem 6 4 3 2 4" xfId="41216" xr:uid="{00000000-0005-0000-0000-0000519F0000}"/>
    <cellStyle name="Porcentagem 6 4 3 2 4 2" xfId="41217" xr:uid="{00000000-0005-0000-0000-0000529F0000}"/>
    <cellStyle name="Porcentagem 6 4 3 2 4 3" xfId="41218" xr:uid="{00000000-0005-0000-0000-0000539F0000}"/>
    <cellStyle name="Porcentagem 6 4 3 2 4 4" xfId="41219" xr:uid="{00000000-0005-0000-0000-0000549F0000}"/>
    <cellStyle name="Porcentagem 6 4 3 2 5" xfId="41220" xr:uid="{00000000-0005-0000-0000-0000559F0000}"/>
    <cellStyle name="Porcentagem 6 4 3 2 5 2" xfId="41221" xr:uid="{00000000-0005-0000-0000-0000569F0000}"/>
    <cellStyle name="Porcentagem 6 4 3 2 5 3" xfId="41222" xr:uid="{00000000-0005-0000-0000-0000579F0000}"/>
    <cellStyle name="Porcentagem 6 4 3 2 5 4" xfId="41223" xr:uid="{00000000-0005-0000-0000-0000589F0000}"/>
    <cellStyle name="Porcentagem 6 4 3 2 6" xfId="41224" xr:uid="{00000000-0005-0000-0000-0000599F0000}"/>
    <cellStyle name="Porcentagem 6 4 3 2 6 2" xfId="41225" xr:uid="{00000000-0005-0000-0000-00005A9F0000}"/>
    <cellStyle name="Porcentagem 6 4 3 2 6 3" xfId="41226" xr:uid="{00000000-0005-0000-0000-00005B9F0000}"/>
    <cellStyle name="Porcentagem 6 4 3 2 7" xfId="41227" xr:uid="{00000000-0005-0000-0000-00005C9F0000}"/>
    <cellStyle name="Porcentagem 6 4 3 2 8" xfId="41228" xr:uid="{00000000-0005-0000-0000-00005D9F0000}"/>
    <cellStyle name="Porcentagem 6 4 3 2 9" xfId="41229" xr:uid="{00000000-0005-0000-0000-00005E9F0000}"/>
    <cellStyle name="Porcentagem 6 4 3 3" xfId="41230" xr:uid="{00000000-0005-0000-0000-00005F9F0000}"/>
    <cellStyle name="Porcentagem 6 4 3 3 2" xfId="41231" xr:uid="{00000000-0005-0000-0000-0000609F0000}"/>
    <cellStyle name="Porcentagem 6 4 3 3 2 2" xfId="41232" xr:uid="{00000000-0005-0000-0000-0000619F0000}"/>
    <cellStyle name="Porcentagem 6 4 3 3 2 3" xfId="41233" xr:uid="{00000000-0005-0000-0000-0000629F0000}"/>
    <cellStyle name="Porcentagem 6 4 3 3 2 4" xfId="41234" xr:uid="{00000000-0005-0000-0000-0000639F0000}"/>
    <cellStyle name="Porcentagem 6 4 3 3 3" xfId="41235" xr:uid="{00000000-0005-0000-0000-0000649F0000}"/>
    <cellStyle name="Porcentagem 6 4 3 3 3 2" xfId="41236" xr:uid="{00000000-0005-0000-0000-0000659F0000}"/>
    <cellStyle name="Porcentagem 6 4 3 3 3 3" xfId="41237" xr:uid="{00000000-0005-0000-0000-0000669F0000}"/>
    <cellStyle name="Porcentagem 6 4 3 3 4" xfId="41238" xr:uid="{00000000-0005-0000-0000-0000679F0000}"/>
    <cellStyle name="Porcentagem 6 4 3 3 5" xfId="41239" xr:uid="{00000000-0005-0000-0000-0000689F0000}"/>
    <cellStyle name="Porcentagem 6 4 3 3 6" xfId="41240" xr:uid="{00000000-0005-0000-0000-0000699F0000}"/>
    <cellStyle name="Porcentagem 6 4 3 4" xfId="41241" xr:uid="{00000000-0005-0000-0000-00006A9F0000}"/>
    <cellStyle name="Porcentagem 6 4 3 4 2" xfId="41242" xr:uid="{00000000-0005-0000-0000-00006B9F0000}"/>
    <cellStyle name="Porcentagem 6 4 3 4 3" xfId="41243" xr:uid="{00000000-0005-0000-0000-00006C9F0000}"/>
    <cellStyle name="Porcentagem 6 4 3 4 4" xfId="41244" xr:uid="{00000000-0005-0000-0000-00006D9F0000}"/>
    <cellStyle name="Porcentagem 6 4 3 5" xfId="41245" xr:uid="{00000000-0005-0000-0000-00006E9F0000}"/>
    <cellStyle name="Porcentagem 6 4 3 5 2" xfId="41246" xr:uid="{00000000-0005-0000-0000-00006F9F0000}"/>
    <cellStyle name="Porcentagem 6 4 3 5 3" xfId="41247" xr:uid="{00000000-0005-0000-0000-0000709F0000}"/>
    <cellStyle name="Porcentagem 6 4 3 5 4" xfId="41248" xr:uid="{00000000-0005-0000-0000-0000719F0000}"/>
    <cellStyle name="Porcentagem 6 4 3 6" xfId="41249" xr:uid="{00000000-0005-0000-0000-0000729F0000}"/>
    <cellStyle name="Porcentagem 6 4 3 6 2" xfId="41250" xr:uid="{00000000-0005-0000-0000-0000739F0000}"/>
    <cellStyle name="Porcentagem 6 4 3 6 3" xfId="41251" xr:uid="{00000000-0005-0000-0000-0000749F0000}"/>
    <cellStyle name="Porcentagem 6 4 3 6 4" xfId="41252" xr:uid="{00000000-0005-0000-0000-0000759F0000}"/>
    <cellStyle name="Porcentagem 6 4 3 7" xfId="41253" xr:uid="{00000000-0005-0000-0000-0000769F0000}"/>
    <cellStyle name="Porcentagem 6 4 3 7 2" xfId="41254" xr:uid="{00000000-0005-0000-0000-0000779F0000}"/>
    <cellStyle name="Porcentagem 6 4 3 7 3" xfId="41255" xr:uid="{00000000-0005-0000-0000-0000789F0000}"/>
    <cellStyle name="Porcentagem 6 4 3 8" xfId="41256" xr:uid="{00000000-0005-0000-0000-0000799F0000}"/>
    <cellStyle name="Porcentagem 6 4 3 9" xfId="41257" xr:uid="{00000000-0005-0000-0000-00007A9F0000}"/>
    <cellStyle name="Porcentagem 6 4 4" xfId="1752" xr:uid="{00000000-0005-0000-0000-00007B9F0000}"/>
    <cellStyle name="Porcentagem 6 4 4 2" xfId="41258" xr:uid="{00000000-0005-0000-0000-00007C9F0000}"/>
    <cellStyle name="Porcentagem 6 4 4 2 2" xfId="41259" xr:uid="{00000000-0005-0000-0000-00007D9F0000}"/>
    <cellStyle name="Porcentagem 6 4 4 2 2 2" xfId="41260" xr:uid="{00000000-0005-0000-0000-00007E9F0000}"/>
    <cellStyle name="Porcentagem 6 4 4 2 2 3" xfId="41261" xr:uid="{00000000-0005-0000-0000-00007F9F0000}"/>
    <cellStyle name="Porcentagem 6 4 4 2 2 4" xfId="41262" xr:uid="{00000000-0005-0000-0000-0000809F0000}"/>
    <cellStyle name="Porcentagem 6 4 4 2 3" xfId="41263" xr:uid="{00000000-0005-0000-0000-0000819F0000}"/>
    <cellStyle name="Porcentagem 6 4 4 2 3 2" xfId="41264" xr:uid="{00000000-0005-0000-0000-0000829F0000}"/>
    <cellStyle name="Porcentagem 6 4 4 2 3 3" xfId="41265" xr:uid="{00000000-0005-0000-0000-0000839F0000}"/>
    <cellStyle name="Porcentagem 6 4 4 2 4" xfId="41266" xr:uid="{00000000-0005-0000-0000-0000849F0000}"/>
    <cellStyle name="Porcentagem 6 4 4 2 5" xfId="41267" xr:uid="{00000000-0005-0000-0000-0000859F0000}"/>
    <cellStyle name="Porcentagem 6 4 4 2 6" xfId="41268" xr:uid="{00000000-0005-0000-0000-0000869F0000}"/>
    <cellStyle name="Porcentagem 6 4 4 3" xfId="41269" xr:uid="{00000000-0005-0000-0000-0000879F0000}"/>
    <cellStyle name="Porcentagem 6 4 4 3 2" xfId="41270" xr:uid="{00000000-0005-0000-0000-0000889F0000}"/>
    <cellStyle name="Porcentagem 6 4 4 3 3" xfId="41271" xr:uid="{00000000-0005-0000-0000-0000899F0000}"/>
    <cellStyle name="Porcentagem 6 4 4 3 4" xfId="41272" xr:uid="{00000000-0005-0000-0000-00008A9F0000}"/>
    <cellStyle name="Porcentagem 6 4 4 4" xfId="41273" xr:uid="{00000000-0005-0000-0000-00008B9F0000}"/>
    <cellStyle name="Porcentagem 6 4 4 4 2" xfId="41274" xr:uid="{00000000-0005-0000-0000-00008C9F0000}"/>
    <cellStyle name="Porcentagem 6 4 4 4 3" xfId="41275" xr:uid="{00000000-0005-0000-0000-00008D9F0000}"/>
    <cellStyle name="Porcentagem 6 4 4 4 4" xfId="41276" xr:uid="{00000000-0005-0000-0000-00008E9F0000}"/>
    <cellStyle name="Porcentagem 6 4 4 5" xfId="41277" xr:uid="{00000000-0005-0000-0000-00008F9F0000}"/>
    <cellStyle name="Porcentagem 6 4 4 5 2" xfId="41278" xr:uid="{00000000-0005-0000-0000-0000909F0000}"/>
    <cellStyle name="Porcentagem 6 4 4 5 3" xfId="41279" xr:uid="{00000000-0005-0000-0000-0000919F0000}"/>
    <cellStyle name="Porcentagem 6 4 4 5 4" xfId="41280" xr:uid="{00000000-0005-0000-0000-0000929F0000}"/>
    <cellStyle name="Porcentagem 6 4 4 6" xfId="41281" xr:uid="{00000000-0005-0000-0000-0000939F0000}"/>
    <cellStyle name="Porcentagem 6 4 4 6 2" xfId="41282" xr:uid="{00000000-0005-0000-0000-0000949F0000}"/>
    <cellStyle name="Porcentagem 6 4 4 6 3" xfId="41283" xr:uid="{00000000-0005-0000-0000-0000959F0000}"/>
    <cellStyle name="Porcentagem 6 4 4 7" xfId="41284" xr:uid="{00000000-0005-0000-0000-0000969F0000}"/>
    <cellStyle name="Porcentagem 6 4 4 8" xfId="41285" xr:uid="{00000000-0005-0000-0000-0000979F0000}"/>
    <cellStyle name="Porcentagem 6 4 4 9" xfId="41286" xr:uid="{00000000-0005-0000-0000-0000989F0000}"/>
    <cellStyle name="Porcentagem 6 4 5" xfId="41287" xr:uid="{00000000-0005-0000-0000-0000999F0000}"/>
    <cellStyle name="Porcentagem 6 4 5 2" xfId="41288" xr:uid="{00000000-0005-0000-0000-00009A9F0000}"/>
    <cellStyle name="Porcentagem 6 4 5 2 2" xfId="41289" xr:uid="{00000000-0005-0000-0000-00009B9F0000}"/>
    <cellStyle name="Porcentagem 6 4 5 2 2 2" xfId="41290" xr:uid="{00000000-0005-0000-0000-00009C9F0000}"/>
    <cellStyle name="Porcentagem 6 4 5 2 2 3" xfId="41291" xr:uid="{00000000-0005-0000-0000-00009D9F0000}"/>
    <cellStyle name="Porcentagem 6 4 5 2 2 4" xfId="41292" xr:uid="{00000000-0005-0000-0000-00009E9F0000}"/>
    <cellStyle name="Porcentagem 6 4 5 2 3" xfId="41293" xr:uid="{00000000-0005-0000-0000-00009F9F0000}"/>
    <cellStyle name="Porcentagem 6 4 5 2 3 2" xfId="41294" xr:uid="{00000000-0005-0000-0000-0000A09F0000}"/>
    <cellStyle name="Porcentagem 6 4 5 2 3 3" xfId="41295" xr:uid="{00000000-0005-0000-0000-0000A19F0000}"/>
    <cellStyle name="Porcentagem 6 4 5 2 4" xfId="41296" xr:uid="{00000000-0005-0000-0000-0000A29F0000}"/>
    <cellStyle name="Porcentagem 6 4 5 2 5" xfId="41297" xr:uid="{00000000-0005-0000-0000-0000A39F0000}"/>
    <cellStyle name="Porcentagem 6 4 5 2 6" xfId="41298" xr:uid="{00000000-0005-0000-0000-0000A49F0000}"/>
    <cellStyle name="Porcentagem 6 4 5 3" xfId="41299" xr:uid="{00000000-0005-0000-0000-0000A59F0000}"/>
    <cellStyle name="Porcentagem 6 4 5 3 2" xfId="41300" xr:uid="{00000000-0005-0000-0000-0000A69F0000}"/>
    <cellStyle name="Porcentagem 6 4 5 3 3" xfId="41301" xr:uid="{00000000-0005-0000-0000-0000A79F0000}"/>
    <cellStyle name="Porcentagem 6 4 5 3 4" xfId="41302" xr:uid="{00000000-0005-0000-0000-0000A89F0000}"/>
    <cellStyle name="Porcentagem 6 4 5 4" xfId="41303" xr:uid="{00000000-0005-0000-0000-0000A99F0000}"/>
    <cellStyle name="Porcentagem 6 4 5 4 2" xfId="41304" xr:uid="{00000000-0005-0000-0000-0000AA9F0000}"/>
    <cellStyle name="Porcentagem 6 4 5 4 3" xfId="41305" xr:uid="{00000000-0005-0000-0000-0000AB9F0000}"/>
    <cellStyle name="Porcentagem 6 4 5 4 4" xfId="41306" xr:uid="{00000000-0005-0000-0000-0000AC9F0000}"/>
    <cellStyle name="Porcentagem 6 4 5 5" xfId="41307" xr:uid="{00000000-0005-0000-0000-0000AD9F0000}"/>
    <cellStyle name="Porcentagem 6 4 5 5 2" xfId="41308" xr:uid="{00000000-0005-0000-0000-0000AE9F0000}"/>
    <cellStyle name="Porcentagem 6 4 5 5 3" xfId="41309" xr:uid="{00000000-0005-0000-0000-0000AF9F0000}"/>
    <cellStyle name="Porcentagem 6 4 5 5 4" xfId="41310" xr:uid="{00000000-0005-0000-0000-0000B09F0000}"/>
    <cellStyle name="Porcentagem 6 4 5 6" xfId="41311" xr:uid="{00000000-0005-0000-0000-0000B19F0000}"/>
    <cellStyle name="Porcentagem 6 4 5 6 2" xfId="41312" xr:uid="{00000000-0005-0000-0000-0000B29F0000}"/>
    <cellStyle name="Porcentagem 6 4 5 6 3" xfId="41313" xr:uid="{00000000-0005-0000-0000-0000B39F0000}"/>
    <cellStyle name="Porcentagem 6 4 5 7" xfId="41314" xr:uid="{00000000-0005-0000-0000-0000B49F0000}"/>
    <cellStyle name="Porcentagem 6 4 5 8" xfId="41315" xr:uid="{00000000-0005-0000-0000-0000B59F0000}"/>
    <cellStyle name="Porcentagem 6 4 5 9" xfId="41316" xr:uid="{00000000-0005-0000-0000-0000B69F0000}"/>
    <cellStyle name="Porcentagem 6 4 6" xfId="41317" xr:uid="{00000000-0005-0000-0000-0000B79F0000}"/>
    <cellStyle name="Porcentagem 6 4 6 2" xfId="41318" xr:uid="{00000000-0005-0000-0000-0000B89F0000}"/>
    <cellStyle name="Porcentagem 6 4 6 2 2" xfId="41319" xr:uid="{00000000-0005-0000-0000-0000B99F0000}"/>
    <cellStyle name="Porcentagem 6 4 6 2 2 2" xfId="41320" xr:uid="{00000000-0005-0000-0000-0000BA9F0000}"/>
    <cellStyle name="Porcentagem 6 4 6 2 2 3" xfId="41321" xr:uid="{00000000-0005-0000-0000-0000BB9F0000}"/>
    <cellStyle name="Porcentagem 6 4 6 2 2 4" xfId="41322" xr:uid="{00000000-0005-0000-0000-0000BC9F0000}"/>
    <cellStyle name="Porcentagem 6 4 6 2 3" xfId="41323" xr:uid="{00000000-0005-0000-0000-0000BD9F0000}"/>
    <cellStyle name="Porcentagem 6 4 6 2 3 2" xfId="41324" xr:uid="{00000000-0005-0000-0000-0000BE9F0000}"/>
    <cellStyle name="Porcentagem 6 4 6 2 3 3" xfId="41325" xr:uid="{00000000-0005-0000-0000-0000BF9F0000}"/>
    <cellStyle name="Porcentagem 6 4 6 2 4" xfId="41326" xr:uid="{00000000-0005-0000-0000-0000C09F0000}"/>
    <cellStyle name="Porcentagem 6 4 6 2 5" xfId="41327" xr:uid="{00000000-0005-0000-0000-0000C19F0000}"/>
    <cellStyle name="Porcentagem 6 4 6 2 6" xfId="41328" xr:uid="{00000000-0005-0000-0000-0000C29F0000}"/>
    <cellStyle name="Porcentagem 6 4 6 3" xfId="41329" xr:uid="{00000000-0005-0000-0000-0000C39F0000}"/>
    <cellStyle name="Porcentagem 6 4 6 3 2" xfId="41330" xr:uid="{00000000-0005-0000-0000-0000C49F0000}"/>
    <cellStyle name="Porcentagem 6 4 6 3 3" xfId="41331" xr:uid="{00000000-0005-0000-0000-0000C59F0000}"/>
    <cellStyle name="Porcentagem 6 4 6 3 4" xfId="41332" xr:uid="{00000000-0005-0000-0000-0000C69F0000}"/>
    <cellStyle name="Porcentagem 6 4 6 4" xfId="41333" xr:uid="{00000000-0005-0000-0000-0000C79F0000}"/>
    <cellStyle name="Porcentagem 6 4 6 4 2" xfId="41334" xr:uid="{00000000-0005-0000-0000-0000C89F0000}"/>
    <cellStyle name="Porcentagem 6 4 6 4 3" xfId="41335" xr:uid="{00000000-0005-0000-0000-0000C99F0000}"/>
    <cellStyle name="Porcentagem 6 4 6 4 4" xfId="41336" xr:uid="{00000000-0005-0000-0000-0000CA9F0000}"/>
    <cellStyle name="Porcentagem 6 4 6 5" xfId="41337" xr:uid="{00000000-0005-0000-0000-0000CB9F0000}"/>
    <cellStyle name="Porcentagem 6 4 6 5 2" xfId="41338" xr:uid="{00000000-0005-0000-0000-0000CC9F0000}"/>
    <cellStyle name="Porcentagem 6 4 6 5 3" xfId="41339" xr:uid="{00000000-0005-0000-0000-0000CD9F0000}"/>
    <cellStyle name="Porcentagem 6 4 6 6" xfId="41340" xr:uid="{00000000-0005-0000-0000-0000CE9F0000}"/>
    <cellStyle name="Porcentagem 6 4 6 7" xfId="41341" xr:uid="{00000000-0005-0000-0000-0000CF9F0000}"/>
    <cellStyle name="Porcentagem 6 4 6 8" xfId="41342" xr:uid="{00000000-0005-0000-0000-0000D09F0000}"/>
    <cellStyle name="Porcentagem 6 4 7" xfId="41343" xr:uid="{00000000-0005-0000-0000-0000D19F0000}"/>
    <cellStyle name="Porcentagem 6 4 7 2" xfId="41344" xr:uid="{00000000-0005-0000-0000-0000D29F0000}"/>
    <cellStyle name="Porcentagem 6 4 7 2 2" xfId="41345" xr:uid="{00000000-0005-0000-0000-0000D39F0000}"/>
    <cellStyle name="Porcentagem 6 4 7 2 3" xfId="41346" xr:uid="{00000000-0005-0000-0000-0000D49F0000}"/>
    <cellStyle name="Porcentagem 6 4 7 2 4" xfId="41347" xr:uid="{00000000-0005-0000-0000-0000D59F0000}"/>
    <cellStyle name="Porcentagem 6 4 7 3" xfId="41348" xr:uid="{00000000-0005-0000-0000-0000D69F0000}"/>
    <cellStyle name="Porcentagem 6 4 7 3 2" xfId="41349" xr:uid="{00000000-0005-0000-0000-0000D79F0000}"/>
    <cellStyle name="Porcentagem 6 4 7 3 3" xfId="41350" xr:uid="{00000000-0005-0000-0000-0000D89F0000}"/>
    <cellStyle name="Porcentagem 6 4 7 4" xfId="41351" xr:uid="{00000000-0005-0000-0000-0000D99F0000}"/>
    <cellStyle name="Porcentagem 6 4 7 5" xfId="41352" xr:uid="{00000000-0005-0000-0000-0000DA9F0000}"/>
    <cellStyle name="Porcentagem 6 4 7 6" xfId="41353" xr:uid="{00000000-0005-0000-0000-0000DB9F0000}"/>
    <cellStyle name="Porcentagem 6 4 8" xfId="41354" xr:uid="{00000000-0005-0000-0000-0000DC9F0000}"/>
    <cellStyle name="Porcentagem 6 4 8 2" xfId="41355" xr:uid="{00000000-0005-0000-0000-0000DD9F0000}"/>
    <cellStyle name="Porcentagem 6 4 8 3" xfId="41356" xr:uid="{00000000-0005-0000-0000-0000DE9F0000}"/>
    <cellStyle name="Porcentagem 6 4 8 4" xfId="41357" xr:uid="{00000000-0005-0000-0000-0000DF9F0000}"/>
    <cellStyle name="Porcentagem 6 4 9" xfId="41358" xr:uid="{00000000-0005-0000-0000-0000E09F0000}"/>
    <cellStyle name="Porcentagem 6 4 9 2" xfId="41359" xr:uid="{00000000-0005-0000-0000-0000E19F0000}"/>
    <cellStyle name="Porcentagem 6 4 9 3" xfId="41360" xr:uid="{00000000-0005-0000-0000-0000E29F0000}"/>
    <cellStyle name="Porcentagem 6 4 9 4" xfId="41361" xr:uid="{00000000-0005-0000-0000-0000E39F0000}"/>
    <cellStyle name="Porcentagem 6 5" xfId="395" xr:uid="{00000000-0005-0000-0000-0000E49F0000}"/>
    <cellStyle name="Porcentagem 6 5 10" xfId="41362" xr:uid="{00000000-0005-0000-0000-0000E59F0000}"/>
    <cellStyle name="Porcentagem 6 5 11" xfId="41363" xr:uid="{00000000-0005-0000-0000-0000E69F0000}"/>
    <cellStyle name="Porcentagem 6 5 2" xfId="961" xr:uid="{00000000-0005-0000-0000-0000E79F0000}"/>
    <cellStyle name="Porcentagem 6 5 2 10" xfId="41364" xr:uid="{00000000-0005-0000-0000-0000E89F0000}"/>
    <cellStyle name="Porcentagem 6 5 2 2" xfId="1757" xr:uid="{00000000-0005-0000-0000-0000E99F0000}"/>
    <cellStyle name="Porcentagem 6 5 2 2 2" xfId="41365" xr:uid="{00000000-0005-0000-0000-0000EA9F0000}"/>
    <cellStyle name="Porcentagem 6 5 2 2 2 2" xfId="41366" xr:uid="{00000000-0005-0000-0000-0000EB9F0000}"/>
    <cellStyle name="Porcentagem 6 5 2 2 2 2 2" xfId="41367" xr:uid="{00000000-0005-0000-0000-0000EC9F0000}"/>
    <cellStyle name="Porcentagem 6 5 2 2 2 2 3" xfId="41368" xr:uid="{00000000-0005-0000-0000-0000ED9F0000}"/>
    <cellStyle name="Porcentagem 6 5 2 2 2 2 4" xfId="41369" xr:uid="{00000000-0005-0000-0000-0000EE9F0000}"/>
    <cellStyle name="Porcentagem 6 5 2 2 2 3" xfId="41370" xr:uid="{00000000-0005-0000-0000-0000EF9F0000}"/>
    <cellStyle name="Porcentagem 6 5 2 2 2 3 2" xfId="41371" xr:uid="{00000000-0005-0000-0000-0000F09F0000}"/>
    <cellStyle name="Porcentagem 6 5 2 2 2 3 3" xfId="41372" xr:uid="{00000000-0005-0000-0000-0000F19F0000}"/>
    <cellStyle name="Porcentagem 6 5 2 2 2 4" xfId="41373" xr:uid="{00000000-0005-0000-0000-0000F29F0000}"/>
    <cellStyle name="Porcentagem 6 5 2 2 2 5" xfId="41374" xr:uid="{00000000-0005-0000-0000-0000F39F0000}"/>
    <cellStyle name="Porcentagem 6 5 2 2 2 6" xfId="41375" xr:uid="{00000000-0005-0000-0000-0000F49F0000}"/>
    <cellStyle name="Porcentagem 6 5 2 2 3" xfId="41376" xr:uid="{00000000-0005-0000-0000-0000F59F0000}"/>
    <cellStyle name="Porcentagem 6 5 2 2 3 2" xfId="41377" xr:uid="{00000000-0005-0000-0000-0000F69F0000}"/>
    <cellStyle name="Porcentagem 6 5 2 2 3 3" xfId="41378" xr:uid="{00000000-0005-0000-0000-0000F79F0000}"/>
    <cellStyle name="Porcentagem 6 5 2 2 3 4" xfId="41379" xr:uid="{00000000-0005-0000-0000-0000F89F0000}"/>
    <cellStyle name="Porcentagem 6 5 2 2 4" xfId="41380" xr:uid="{00000000-0005-0000-0000-0000F99F0000}"/>
    <cellStyle name="Porcentagem 6 5 2 2 4 2" xfId="41381" xr:uid="{00000000-0005-0000-0000-0000FA9F0000}"/>
    <cellStyle name="Porcentagem 6 5 2 2 4 3" xfId="41382" xr:uid="{00000000-0005-0000-0000-0000FB9F0000}"/>
    <cellStyle name="Porcentagem 6 5 2 2 4 4" xfId="41383" xr:uid="{00000000-0005-0000-0000-0000FC9F0000}"/>
    <cellStyle name="Porcentagem 6 5 2 2 5" xfId="41384" xr:uid="{00000000-0005-0000-0000-0000FD9F0000}"/>
    <cellStyle name="Porcentagem 6 5 2 2 5 2" xfId="41385" xr:uid="{00000000-0005-0000-0000-0000FE9F0000}"/>
    <cellStyle name="Porcentagem 6 5 2 2 5 3" xfId="41386" xr:uid="{00000000-0005-0000-0000-0000FF9F0000}"/>
    <cellStyle name="Porcentagem 6 5 2 2 5 4" xfId="41387" xr:uid="{00000000-0005-0000-0000-000000A00000}"/>
    <cellStyle name="Porcentagem 6 5 2 2 6" xfId="41388" xr:uid="{00000000-0005-0000-0000-000001A00000}"/>
    <cellStyle name="Porcentagem 6 5 2 2 6 2" xfId="41389" xr:uid="{00000000-0005-0000-0000-000002A00000}"/>
    <cellStyle name="Porcentagem 6 5 2 2 6 3" xfId="41390" xr:uid="{00000000-0005-0000-0000-000003A00000}"/>
    <cellStyle name="Porcentagem 6 5 2 2 7" xfId="41391" xr:uid="{00000000-0005-0000-0000-000004A00000}"/>
    <cellStyle name="Porcentagem 6 5 2 2 8" xfId="41392" xr:uid="{00000000-0005-0000-0000-000005A00000}"/>
    <cellStyle name="Porcentagem 6 5 2 2 9" xfId="41393" xr:uid="{00000000-0005-0000-0000-000006A00000}"/>
    <cellStyle name="Porcentagem 6 5 2 3" xfId="41394" xr:uid="{00000000-0005-0000-0000-000007A00000}"/>
    <cellStyle name="Porcentagem 6 5 2 3 2" xfId="41395" xr:uid="{00000000-0005-0000-0000-000008A00000}"/>
    <cellStyle name="Porcentagem 6 5 2 3 2 2" xfId="41396" xr:uid="{00000000-0005-0000-0000-000009A00000}"/>
    <cellStyle name="Porcentagem 6 5 2 3 2 3" xfId="41397" xr:uid="{00000000-0005-0000-0000-00000AA00000}"/>
    <cellStyle name="Porcentagem 6 5 2 3 2 4" xfId="41398" xr:uid="{00000000-0005-0000-0000-00000BA00000}"/>
    <cellStyle name="Porcentagem 6 5 2 3 3" xfId="41399" xr:uid="{00000000-0005-0000-0000-00000CA00000}"/>
    <cellStyle name="Porcentagem 6 5 2 3 3 2" xfId="41400" xr:uid="{00000000-0005-0000-0000-00000DA00000}"/>
    <cellStyle name="Porcentagem 6 5 2 3 3 3" xfId="41401" xr:uid="{00000000-0005-0000-0000-00000EA00000}"/>
    <cellStyle name="Porcentagem 6 5 2 3 4" xfId="41402" xr:uid="{00000000-0005-0000-0000-00000FA00000}"/>
    <cellStyle name="Porcentagem 6 5 2 3 5" xfId="41403" xr:uid="{00000000-0005-0000-0000-000010A00000}"/>
    <cellStyle name="Porcentagem 6 5 2 3 6" xfId="41404" xr:uid="{00000000-0005-0000-0000-000011A00000}"/>
    <cellStyle name="Porcentagem 6 5 2 4" xfId="41405" xr:uid="{00000000-0005-0000-0000-000012A00000}"/>
    <cellStyle name="Porcentagem 6 5 2 4 2" xfId="41406" xr:uid="{00000000-0005-0000-0000-000013A00000}"/>
    <cellStyle name="Porcentagem 6 5 2 4 3" xfId="41407" xr:uid="{00000000-0005-0000-0000-000014A00000}"/>
    <cellStyle name="Porcentagem 6 5 2 4 4" xfId="41408" xr:uid="{00000000-0005-0000-0000-000015A00000}"/>
    <cellStyle name="Porcentagem 6 5 2 5" xfId="41409" xr:uid="{00000000-0005-0000-0000-000016A00000}"/>
    <cellStyle name="Porcentagem 6 5 2 5 2" xfId="41410" xr:uid="{00000000-0005-0000-0000-000017A00000}"/>
    <cellStyle name="Porcentagem 6 5 2 5 3" xfId="41411" xr:uid="{00000000-0005-0000-0000-000018A00000}"/>
    <cellStyle name="Porcentagem 6 5 2 5 4" xfId="41412" xr:uid="{00000000-0005-0000-0000-000019A00000}"/>
    <cellStyle name="Porcentagem 6 5 2 6" xfId="41413" xr:uid="{00000000-0005-0000-0000-00001AA00000}"/>
    <cellStyle name="Porcentagem 6 5 2 6 2" xfId="41414" xr:uid="{00000000-0005-0000-0000-00001BA00000}"/>
    <cellStyle name="Porcentagem 6 5 2 6 3" xfId="41415" xr:uid="{00000000-0005-0000-0000-00001CA00000}"/>
    <cellStyle name="Porcentagem 6 5 2 6 4" xfId="41416" xr:uid="{00000000-0005-0000-0000-00001DA00000}"/>
    <cellStyle name="Porcentagem 6 5 2 7" xfId="41417" xr:uid="{00000000-0005-0000-0000-00001EA00000}"/>
    <cellStyle name="Porcentagem 6 5 2 7 2" xfId="41418" xr:uid="{00000000-0005-0000-0000-00001FA00000}"/>
    <cellStyle name="Porcentagem 6 5 2 7 3" xfId="41419" xr:uid="{00000000-0005-0000-0000-000020A00000}"/>
    <cellStyle name="Porcentagem 6 5 2 8" xfId="41420" xr:uid="{00000000-0005-0000-0000-000021A00000}"/>
    <cellStyle name="Porcentagem 6 5 2 9" xfId="41421" xr:uid="{00000000-0005-0000-0000-000022A00000}"/>
    <cellStyle name="Porcentagem 6 5 3" xfId="1756" xr:uid="{00000000-0005-0000-0000-000023A00000}"/>
    <cellStyle name="Porcentagem 6 5 3 2" xfId="41422" xr:uid="{00000000-0005-0000-0000-000024A00000}"/>
    <cellStyle name="Porcentagem 6 5 3 2 2" xfId="41423" xr:uid="{00000000-0005-0000-0000-000025A00000}"/>
    <cellStyle name="Porcentagem 6 5 3 2 2 2" xfId="41424" xr:uid="{00000000-0005-0000-0000-000026A00000}"/>
    <cellStyle name="Porcentagem 6 5 3 2 2 3" xfId="41425" xr:uid="{00000000-0005-0000-0000-000027A00000}"/>
    <cellStyle name="Porcentagem 6 5 3 2 2 4" xfId="41426" xr:uid="{00000000-0005-0000-0000-000028A00000}"/>
    <cellStyle name="Porcentagem 6 5 3 2 3" xfId="41427" xr:uid="{00000000-0005-0000-0000-000029A00000}"/>
    <cellStyle name="Porcentagem 6 5 3 2 3 2" xfId="41428" xr:uid="{00000000-0005-0000-0000-00002AA00000}"/>
    <cellStyle name="Porcentagem 6 5 3 2 3 3" xfId="41429" xr:uid="{00000000-0005-0000-0000-00002BA00000}"/>
    <cellStyle name="Porcentagem 6 5 3 2 4" xfId="41430" xr:uid="{00000000-0005-0000-0000-00002CA00000}"/>
    <cellStyle name="Porcentagem 6 5 3 2 5" xfId="41431" xr:uid="{00000000-0005-0000-0000-00002DA00000}"/>
    <cellStyle name="Porcentagem 6 5 3 2 6" xfId="41432" xr:uid="{00000000-0005-0000-0000-00002EA00000}"/>
    <cellStyle name="Porcentagem 6 5 3 3" xfId="41433" xr:uid="{00000000-0005-0000-0000-00002FA00000}"/>
    <cellStyle name="Porcentagem 6 5 3 3 2" xfId="41434" xr:uid="{00000000-0005-0000-0000-000030A00000}"/>
    <cellStyle name="Porcentagem 6 5 3 3 3" xfId="41435" xr:uid="{00000000-0005-0000-0000-000031A00000}"/>
    <cellStyle name="Porcentagem 6 5 3 3 4" xfId="41436" xr:uid="{00000000-0005-0000-0000-000032A00000}"/>
    <cellStyle name="Porcentagem 6 5 3 4" xfId="41437" xr:uid="{00000000-0005-0000-0000-000033A00000}"/>
    <cellStyle name="Porcentagem 6 5 3 4 2" xfId="41438" xr:uid="{00000000-0005-0000-0000-000034A00000}"/>
    <cellStyle name="Porcentagem 6 5 3 4 3" xfId="41439" xr:uid="{00000000-0005-0000-0000-000035A00000}"/>
    <cellStyle name="Porcentagem 6 5 3 4 4" xfId="41440" xr:uid="{00000000-0005-0000-0000-000036A00000}"/>
    <cellStyle name="Porcentagem 6 5 3 5" xfId="41441" xr:uid="{00000000-0005-0000-0000-000037A00000}"/>
    <cellStyle name="Porcentagem 6 5 3 5 2" xfId="41442" xr:uid="{00000000-0005-0000-0000-000038A00000}"/>
    <cellStyle name="Porcentagem 6 5 3 5 3" xfId="41443" xr:uid="{00000000-0005-0000-0000-000039A00000}"/>
    <cellStyle name="Porcentagem 6 5 3 5 4" xfId="41444" xr:uid="{00000000-0005-0000-0000-00003AA00000}"/>
    <cellStyle name="Porcentagem 6 5 3 6" xfId="41445" xr:uid="{00000000-0005-0000-0000-00003BA00000}"/>
    <cellStyle name="Porcentagem 6 5 3 6 2" xfId="41446" xr:uid="{00000000-0005-0000-0000-00003CA00000}"/>
    <cellStyle name="Porcentagem 6 5 3 6 3" xfId="41447" xr:uid="{00000000-0005-0000-0000-00003DA00000}"/>
    <cellStyle name="Porcentagem 6 5 3 7" xfId="41448" xr:uid="{00000000-0005-0000-0000-00003EA00000}"/>
    <cellStyle name="Porcentagem 6 5 3 8" xfId="41449" xr:uid="{00000000-0005-0000-0000-00003FA00000}"/>
    <cellStyle name="Porcentagem 6 5 3 9" xfId="41450" xr:uid="{00000000-0005-0000-0000-000040A00000}"/>
    <cellStyle name="Porcentagem 6 5 4" xfId="41451" xr:uid="{00000000-0005-0000-0000-000041A00000}"/>
    <cellStyle name="Porcentagem 6 5 4 2" xfId="41452" xr:uid="{00000000-0005-0000-0000-000042A00000}"/>
    <cellStyle name="Porcentagem 6 5 4 2 2" xfId="41453" xr:uid="{00000000-0005-0000-0000-000043A00000}"/>
    <cellStyle name="Porcentagem 6 5 4 2 3" xfId="41454" xr:uid="{00000000-0005-0000-0000-000044A00000}"/>
    <cellStyle name="Porcentagem 6 5 4 2 4" xfId="41455" xr:uid="{00000000-0005-0000-0000-000045A00000}"/>
    <cellStyle name="Porcentagem 6 5 4 3" xfId="41456" xr:uid="{00000000-0005-0000-0000-000046A00000}"/>
    <cellStyle name="Porcentagem 6 5 4 3 2" xfId="41457" xr:uid="{00000000-0005-0000-0000-000047A00000}"/>
    <cellStyle name="Porcentagem 6 5 4 3 3" xfId="41458" xr:uid="{00000000-0005-0000-0000-000048A00000}"/>
    <cellStyle name="Porcentagem 6 5 4 4" xfId="41459" xr:uid="{00000000-0005-0000-0000-000049A00000}"/>
    <cellStyle name="Porcentagem 6 5 4 5" xfId="41460" xr:uid="{00000000-0005-0000-0000-00004AA00000}"/>
    <cellStyle name="Porcentagem 6 5 4 6" xfId="41461" xr:uid="{00000000-0005-0000-0000-00004BA00000}"/>
    <cellStyle name="Porcentagem 6 5 5" xfId="41462" xr:uid="{00000000-0005-0000-0000-00004CA00000}"/>
    <cellStyle name="Porcentagem 6 5 5 2" xfId="41463" xr:uid="{00000000-0005-0000-0000-00004DA00000}"/>
    <cellStyle name="Porcentagem 6 5 5 3" xfId="41464" xr:uid="{00000000-0005-0000-0000-00004EA00000}"/>
    <cellStyle name="Porcentagem 6 5 5 4" xfId="41465" xr:uid="{00000000-0005-0000-0000-00004FA00000}"/>
    <cellStyle name="Porcentagem 6 5 6" xfId="41466" xr:uid="{00000000-0005-0000-0000-000050A00000}"/>
    <cellStyle name="Porcentagem 6 5 6 2" xfId="41467" xr:uid="{00000000-0005-0000-0000-000051A00000}"/>
    <cellStyle name="Porcentagem 6 5 6 3" xfId="41468" xr:uid="{00000000-0005-0000-0000-000052A00000}"/>
    <cellStyle name="Porcentagem 6 5 6 4" xfId="41469" xr:uid="{00000000-0005-0000-0000-000053A00000}"/>
    <cellStyle name="Porcentagem 6 5 7" xfId="41470" xr:uid="{00000000-0005-0000-0000-000054A00000}"/>
    <cellStyle name="Porcentagem 6 5 7 2" xfId="41471" xr:uid="{00000000-0005-0000-0000-000055A00000}"/>
    <cellStyle name="Porcentagem 6 5 7 3" xfId="41472" xr:uid="{00000000-0005-0000-0000-000056A00000}"/>
    <cellStyle name="Porcentagem 6 5 7 4" xfId="41473" xr:uid="{00000000-0005-0000-0000-000057A00000}"/>
    <cellStyle name="Porcentagem 6 5 8" xfId="41474" xr:uid="{00000000-0005-0000-0000-000058A00000}"/>
    <cellStyle name="Porcentagem 6 5 8 2" xfId="41475" xr:uid="{00000000-0005-0000-0000-000059A00000}"/>
    <cellStyle name="Porcentagem 6 5 8 3" xfId="41476" xr:uid="{00000000-0005-0000-0000-00005AA00000}"/>
    <cellStyle name="Porcentagem 6 5 9" xfId="41477" xr:uid="{00000000-0005-0000-0000-00005BA00000}"/>
    <cellStyle name="Porcentagem 6 6" xfId="608" xr:uid="{00000000-0005-0000-0000-00005CA00000}"/>
    <cellStyle name="Porcentagem 6 6 10" xfId="41478" xr:uid="{00000000-0005-0000-0000-00005DA00000}"/>
    <cellStyle name="Porcentagem 6 6 11" xfId="41479" xr:uid="{00000000-0005-0000-0000-00005EA00000}"/>
    <cellStyle name="Porcentagem 6 6 2" xfId="1074" xr:uid="{00000000-0005-0000-0000-00005FA00000}"/>
    <cellStyle name="Porcentagem 6 6 2 10" xfId="41480" xr:uid="{00000000-0005-0000-0000-000060A00000}"/>
    <cellStyle name="Porcentagem 6 6 2 2" xfId="1759" xr:uid="{00000000-0005-0000-0000-000061A00000}"/>
    <cellStyle name="Porcentagem 6 6 2 2 2" xfId="41481" xr:uid="{00000000-0005-0000-0000-000062A00000}"/>
    <cellStyle name="Porcentagem 6 6 2 2 2 2" xfId="41482" xr:uid="{00000000-0005-0000-0000-000063A00000}"/>
    <cellStyle name="Porcentagem 6 6 2 2 2 2 2" xfId="41483" xr:uid="{00000000-0005-0000-0000-000064A00000}"/>
    <cellStyle name="Porcentagem 6 6 2 2 2 2 3" xfId="41484" xr:uid="{00000000-0005-0000-0000-000065A00000}"/>
    <cellStyle name="Porcentagem 6 6 2 2 2 2 4" xfId="41485" xr:uid="{00000000-0005-0000-0000-000066A00000}"/>
    <cellStyle name="Porcentagem 6 6 2 2 2 3" xfId="41486" xr:uid="{00000000-0005-0000-0000-000067A00000}"/>
    <cellStyle name="Porcentagem 6 6 2 2 2 3 2" xfId="41487" xr:uid="{00000000-0005-0000-0000-000068A00000}"/>
    <cellStyle name="Porcentagem 6 6 2 2 2 3 3" xfId="41488" xr:uid="{00000000-0005-0000-0000-000069A00000}"/>
    <cellStyle name="Porcentagem 6 6 2 2 2 4" xfId="41489" xr:uid="{00000000-0005-0000-0000-00006AA00000}"/>
    <cellStyle name="Porcentagem 6 6 2 2 2 5" xfId="41490" xr:uid="{00000000-0005-0000-0000-00006BA00000}"/>
    <cellStyle name="Porcentagem 6 6 2 2 2 6" xfId="41491" xr:uid="{00000000-0005-0000-0000-00006CA00000}"/>
    <cellStyle name="Porcentagem 6 6 2 2 3" xfId="41492" xr:uid="{00000000-0005-0000-0000-00006DA00000}"/>
    <cellStyle name="Porcentagem 6 6 2 2 3 2" xfId="41493" xr:uid="{00000000-0005-0000-0000-00006EA00000}"/>
    <cellStyle name="Porcentagem 6 6 2 2 3 3" xfId="41494" xr:uid="{00000000-0005-0000-0000-00006FA00000}"/>
    <cellStyle name="Porcentagem 6 6 2 2 3 4" xfId="41495" xr:uid="{00000000-0005-0000-0000-000070A00000}"/>
    <cellStyle name="Porcentagem 6 6 2 2 4" xfId="41496" xr:uid="{00000000-0005-0000-0000-000071A00000}"/>
    <cellStyle name="Porcentagem 6 6 2 2 4 2" xfId="41497" xr:uid="{00000000-0005-0000-0000-000072A00000}"/>
    <cellStyle name="Porcentagem 6 6 2 2 4 3" xfId="41498" xr:uid="{00000000-0005-0000-0000-000073A00000}"/>
    <cellStyle name="Porcentagem 6 6 2 2 4 4" xfId="41499" xr:uid="{00000000-0005-0000-0000-000074A00000}"/>
    <cellStyle name="Porcentagem 6 6 2 2 5" xfId="41500" xr:uid="{00000000-0005-0000-0000-000075A00000}"/>
    <cellStyle name="Porcentagem 6 6 2 2 5 2" xfId="41501" xr:uid="{00000000-0005-0000-0000-000076A00000}"/>
    <cellStyle name="Porcentagem 6 6 2 2 5 3" xfId="41502" xr:uid="{00000000-0005-0000-0000-000077A00000}"/>
    <cellStyle name="Porcentagem 6 6 2 2 5 4" xfId="41503" xr:uid="{00000000-0005-0000-0000-000078A00000}"/>
    <cellStyle name="Porcentagem 6 6 2 2 6" xfId="41504" xr:uid="{00000000-0005-0000-0000-000079A00000}"/>
    <cellStyle name="Porcentagem 6 6 2 2 6 2" xfId="41505" xr:uid="{00000000-0005-0000-0000-00007AA00000}"/>
    <cellStyle name="Porcentagem 6 6 2 2 6 3" xfId="41506" xr:uid="{00000000-0005-0000-0000-00007BA00000}"/>
    <cellStyle name="Porcentagem 6 6 2 2 7" xfId="41507" xr:uid="{00000000-0005-0000-0000-00007CA00000}"/>
    <cellStyle name="Porcentagem 6 6 2 2 8" xfId="41508" xr:uid="{00000000-0005-0000-0000-00007DA00000}"/>
    <cellStyle name="Porcentagem 6 6 2 2 9" xfId="41509" xr:uid="{00000000-0005-0000-0000-00007EA00000}"/>
    <cellStyle name="Porcentagem 6 6 2 3" xfId="41510" xr:uid="{00000000-0005-0000-0000-00007FA00000}"/>
    <cellStyle name="Porcentagem 6 6 2 3 2" xfId="41511" xr:uid="{00000000-0005-0000-0000-000080A00000}"/>
    <cellStyle name="Porcentagem 6 6 2 3 2 2" xfId="41512" xr:uid="{00000000-0005-0000-0000-000081A00000}"/>
    <cellStyle name="Porcentagem 6 6 2 3 2 3" xfId="41513" xr:uid="{00000000-0005-0000-0000-000082A00000}"/>
    <cellStyle name="Porcentagem 6 6 2 3 2 4" xfId="41514" xr:uid="{00000000-0005-0000-0000-000083A00000}"/>
    <cellStyle name="Porcentagem 6 6 2 3 3" xfId="41515" xr:uid="{00000000-0005-0000-0000-000084A00000}"/>
    <cellStyle name="Porcentagem 6 6 2 3 3 2" xfId="41516" xr:uid="{00000000-0005-0000-0000-000085A00000}"/>
    <cellStyle name="Porcentagem 6 6 2 3 3 3" xfId="41517" xr:uid="{00000000-0005-0000-0000-000086A00000}"/>
    <cellStyle name="Porcentagem 6 6 2 3 4" xfId="41518" xr:uid="{00000000-0005-0000-0000-000087A00000}"/>
    <cellStyle name="Porcentagem 6 6 2 3 5" xfId="41519" xr:uid="{00000000-0005-0000-0000-000088A00000}"/>
    <cellStyle name="Porcentagem 6 6 2 3 6" xfId="41520" xr:uid="{00000000-0005-0000-0000-000089A00000}"/>
    <cellStyle name="Porcentagem 6 6 2 4" xfId="41521" xr:uid="{00000000-0005-0000-0000-00008AA00000}"/>
    <cellStyle name="Porcentagem 6 6 2 4 2" xfId="41522" xr:uid="{00000000-0005-0000-0000-00008BA00000}"/>
    <cellStyle name="Porcentagem 6 6 2 4 3" xfId="41523" xr:uid="{00000000-0005-0000-0000-00008CA00000}"/>
    <cellStyle name="Porcentagem 6 6 2 4 4" xfId="41524" xr:uid="{00000000-0005-0000-0000-00008DA00000}"/>
    <cellStyle name="Porcentagem 6 6 2 5" xfId="41525" xr:uid="{00000000-0005-0000-0000-00008EA00000}"/>
    <cellStyle name="Porcentagem 6 6 2 5 2" xfId="41526" xr:uid="{00000000-0005-0000-0000-00008FA00000}"/>
    <cellStyle name="Porcentagem 6 6 2 5 3" xfId="41527" xr:uid="{00000000-0005-0000-0000-000090A00000}"/>
    <cellStyle name="Porcentagem 6 6 2 5 4" xfId="41528" xr:uid="{00000000-0005-0000-0000-000091A00000}"/>
    <cellStyle name="Porcentagem 6 6 2 6" xfId="41529" xr:uid="{00000000-0005-0000-0000-000092A00000}"/>
    <cellStyle name="Porcentagem 6 6 2 6 2" xfId="41530" xr:uid="{00000000-0005-0000-0000-000093A00000}"/>
    <cellStyle name="Porcentagem 6 6 2 6 3" xfId="41531" xr:uid="{00000000-0005-0000-0000-000094A00000}"/>
    <cellStyle name="Porcentagem 6 6 2 6 4" xfId="41532" xr:uid="{00000000-0005-0000-0000-000095A00000}"/>
    <cellStyle name="Porcentagem 6 6 2 7" xfId="41533" xr:uid="{00000000-0005-0000-0000-000096A00000}"/>
    <cellStyle name="Porcentagem 6 6 2 7 2" xfId="41534" xr:uid="{00000000-0005-0000-0000-000097A00000}"/>
    <cellStyle name="Porcentagem 6 6 2 7 3" xfId="41535" xr:uid="{00000000-0005-0000-0000-000098A00000}"/>
    <cellStyle name="Porcentagem 6 6 2 8" xfId="41536" xr:uid="{00000000-0005-0000-0000-000099A00000}"/>
    <cellStyle name="Porcentagem 6 6 2 9" xfId="41537" xr:uid="{00000000-0005-0000-0000-00009AA00000}"/>
    <cellStyle name="Porcentagem 6 6 3" xfId="1758" xr:uid="{00000000-0005-0000-0000-00009BA00000}"/>
    <cellStyle name="Porcentagem 6 6 3 2" xfId="41538" xr:uid="{00000000-0005-0000-0000-00009CA00000}"/>
    <cellStyle name="Porcentagem 6 6 3 2 2" xfId="41539" xr:uid="{00000000-0005-0000-0000-00009DA00000}"/>
    <cellStyle name="Porcentagem 6 6 3 2 2 2" xfId="41540" xr:uid="{00000000-0005-0000-0000-00009EA00000}"/>
    <cellStyle name="Porcentagem 6 6 3 2 2 3" xfId="41541" xr:uid="{00000000-0005-0000-0000-00009FA00000}"/>
    <cellStyle name="Porcentagem 6 6 3 2 2 4" xfId="41542" xr:uid="{00000000-0005-0000-0000-0000A0A00000}"/>
    <cellStyle name="Porcentagem 6 6 3 2 3" xfId="41543" xr:uid="{00000000-0005-0000-0000-0000A1A00000}"/>
    <cellStyle name="Porcentagem 6 6 3 2 3 2" xfId="41544" xr:uid="{00000000-0005-0000-0000-0000A2A00000}"/>
    <cellStyle name="Porcentagem 6 6 3 2 3 3" xfId="41545" xr:uid="{00000000-0005-0000-0000-0000A3A00000}"/>
    <cellStyle name="Porcentagem 6 6 3 2 4" xfId="41546" xr:uid="{00000000-0005-0000-0000-0000A4A00000}"/>
    <cellStyle name="Porcentagem 6 6 3 2 5" xfId="41547" xr:uid="{00000000-0005-0000-0000-0000A5A00000}"/>
    <cellStyle name="Porcentagem 6 6 3 2 6" xfId="41548" xr:uid="{00000000-0005-0000-0000-0000A6A00000}"/>
    <cellStyle name="Porcentagem 6 6 3 3" xfId="41549" xr:uid="{00000000-0005-0000-0000-0000A7A00000}"/>
    <cellStyle name="Porcentagem 6 6 3 3 2" xfId="41550" xr:uid="{00000000-0005-0000-0000-0000A8A00000}"/>
    <cellStyle name="Porcentagem 6 6 3 3 3" xfId="41551" xr:uid="{00000000-0005-0000-0000-0000A9A00000}"/>
    <cellStyle name="Porcentagem 6 6 3 3 4" xfId="41552" xr:uid="{00000000-0005-0000-0000-0000AAA00000}"/>
    <cellStyle name="Porcentagem 6 6 3 4" xfId="41553" xr:uid="{00000000-0005-0000-0000-0000ABA00000}"/>
    <cellStyle name="Porcentagem 6 6 3 4 2" xfId="41554" xr:uid="{00000000-0005-0000-0000-0000ACA00000}"/>
    <cellStyle name="Porcentagem 6 6 3 4 3" xfId="41555" xr:uid="{00000000-0005-0000-0000-0000ADA00000}"/>
    <cellStyle name="Porcentagem 6 6 3 4 4" xfId="41556" xr:uid="{00000000-0005-0000-0000-0000AEA00000}"/>
    <cellStyle name="Porcentagem 6 6 3 5" xfId="41557" xr:uid="{00000000-0005-0000-0000-0000AFA00000}"/>
    <cellStyle name="Porcentagem 6 6 3 5 2" xfId="41558" xr:uid="{00000000-0005-0000-0000-0000B0A00000}"/>
    <cellStyle name="Porcentagem 6 6 3 5 3" xfId="41559" xr:uid="{00000000-0005-0000-0000-0000B1A00000}"/>
    <cellStyle name="Porcentagem 6 6 3 5 4" xfId="41560" xr:uid="{00000000-0005-0000-0000-0000B2A00000}"/>
    <cellStyle name="Porcentagem 6 6 3 6" xfId="41561" xr:uid="{00000000-0005-0000-0000-0000B3A00000}"/>
    <cellStyle name="Porcentagem 6 6 3 6 2" xfId="41562" xr:uid="{00000000-0005-0000-0000-0000B4A00000}"/>
    <cellStyle name="Porcentagem 6 6 3 6 3" xfId="41563" xr:uid="{00000000-0005-0000-0000-0000B5A00000}"/>
    <cellStyle name="Porcentagem 6 6 3 7" xfId="41564" xr:uid="{00000000-0005-0000-0000-0000B6A00000}"/>
    <cellStyle name="Porcentagem 6 6 3 8" xfId="41565" xr:uid="{00000000-0005-0000-0000-0000B7A00000}"/>
    <cellStyle name="Porcentagem 6 6 3 9" xfId="41566" xr:uid="{00000000-0005-0000-0000-0000B8A00000}"/>
    <cellStyle name="Porcentagem 6 6 4" xfId="41567" xr:uid="{00000000-0005-0000-0000-0000B9A00000}"/>
    <cellStyle name="Porcentagem 6 6 4 2" xfId="41568" xr:uid="{00000000-0005-0000-0000-0000BAA00000}"/>
    <cellStyle name="Porcentagem 6 6 4 2 2" xfId="41569" xr:uid="{00000000-0005-0000-0000-0000BBA00000}"/>
    <cellStyle name="Porcentagem 6 6 4 2 3" xfId="41570" xr:uid="{00000000-0005-0000-0000-0000BCA00000}"/>
    <cellStyle name="Porcentagem 6 6 4 2 4" xfId="41571" xr:uid="{00000000-0005-0000-0000-0000BDA00000}"/>
    <cellStyle name="Porcentagem 6 6 4 3" xfId="41572" xr:uid="{00000000-0005-0000-0000-0000BEA00000}"/>
    <cellStyle name="Porcentagem 6 6 4 3 2" xfId="41573" xr:uid="{00000000-0005-0000-0000-0000BFA00000}"/>
    <cellStyle name="Porcentagem 6 6 4 3 3" xfId="41574" xr:uid="{00000000-0005-0000-0000-0000C0A00000}"/>
    <cellStyle name="Porcentagem 6 6 4 4" xfId="41575" xr:uid="{00000000-0005-0000-0000-0000C1A00000}"/>
    <cellStyle name="Porcentagem 6 6 4 5" xfId="41576" xr:uid="{00000000-0005-0000-0000-0000C2A00000}"/>
    <cellStyle name="Porcentagem 6 6 4 6" xfId="41577" xr:uid="{00000000-0005-0000-0000-0000C3A00000}"/>
    <cellStyle name="Porcentagem 6 6 5" xfId="41578" xr:uid="{00000000-0005-0000-0000-0000C4A00000}"/>
    <cellStyle name="Porcentagem 6 6 5 2" xfId="41579" xr:uid="{00000000-0005-0000-0000-0000C5A00000}"/>
    <cellStyle name="Porcentagem 6 6 5 3" xfId="41580" xr:uid="{00000000-0005-0000-0000-0000C6A00000}"/>
    <cellStyle name="Porcentagem 6 6 5 4" xfId="41581" xr:uid="{00000000-0005-0000-0000-0000C7A00000}"/>
    <cellStyle name="Porcentagem 6 6 6" xfId="41582" xr:uid="{00000000-0005-0000-0000-0000C8A00000}"/>
    <cellStyle name="Porcentagem 6 6 6 2" xfId="41583" xr:uid="{00000000-0005-0000-0000-0000C9A00000}"/>
    <cellStyle name="Porcentagem 6 6 6 3" xfId="41584" xr:uid="{00000000-0005-0000-0000-0000CAA00000}"/>
    <cellStyle name="Porcentagem 6 6 6 4" xfId="41585" xr:uid="{00000000-0005-0000-0000-0000CBA00000}"/>
    <cellStyle name="Porcentagem 6 6 7" xfId="41586" xr:uid="{00000000-0005-0000-0000-0000CCA00000}"/>
    <cellStyle name="Porcentagem 6 6 7 2" xfId="41587" xr:uid="{00000000-0005-0000-0000-0000CDA00000}"/>
    <cellStyle name="Porcentagem 6 6 7 3" xfId="41588" xr:uid="{00000000-0005-0000-0000-0000CEA00000}"/>
    <cellStyle name="Porcentagem 6 6 7 4" xfId="41589" xr:uid="{00000000-0005-0000-0000-0000CFA00000}"/>
    <cellStyle name="Porcentagem 6 6 8" xfId="41590" xr:uid="{00000000-0005-0000-0000-0000D0A00000}"/>
    <cellStyle name="Porcentagem 6 6 8 2" xfId="41591" xr:uid="{00000000-0005-0000-0000-0000D1A00000}"/>
    <cellStyle name="Porcentagem 6 6 8 3" xfId="41592" xr:uid="{00000000-0005-0000-0000-0000D2A00000}"/>
    <cellStyle name="Porcentagem 6 6 9" xfId="41593" xr:uid="{00000000-0005-0000-0000-0000D3A00000}"/>
    <cellStyle name="Porcentagem 6 7" xfId="279" xr:uid="{00000000-0005-0000-0000-0000D4A00000}"/>
    <cellStyle name="Porcentagem 6 7 10" xfId="41594" xr:uid="{00000000-0005-0000-0000-0000D5A00000}"/>
    <cellStyle name="Porcentagem 6 7 11" xfId="41595" xr:uid="{00000000-0005-0000-0000-0000D6A00000}"/>
    <cellStyle name="Porcentagem 6 7 2" xfId="904" xr:uid="{00000000-0005-0000-0000-0000D7A00000}"/>
    <cellStyle name="Porcentagem 6 7 2 10" xfId="41596" xr:uid="{00000000-0005-0000-0000-0000D8A00000}"/>
    <cellStyle name="Porcentagem 6 7 2 2" xfId="1761" xr:uid="{00000000-0005-0000-0000-0000D9A00000}"/>
    <cellStyle name="Porcentagem 6 7 2 2 2" xfId="41597" xr:uid="{00000000-0005-0000-0000-0000DAA00000}"/>
    <cellStyle name="Porcentagem 6 7 2 2 2 2" xfId="41598" xr:uid="{00000000-0005-0000-0000-0000DBA00000}"/>
    <cellStyle name="Porcentagem 6 7 2 2 2 2 2" xfId="41599" xr:uid="{00000000-0005-0000-0000-0000DCA00000}"/>
    <cellStyle name="Porcentagem 6 7 2 2 2 2 3" xfId="41600" xr:uid="{00000000-0005-0000-0000-0000DDA00000}"/>
    <cellStyle name="Porcentagem 6 7 2 2 2 2 4" xfId="41601" xr:uid="{00000000-0005-0000-0000-0000DEA00000}"/>
    <cellStyle name="Porcentagem 6 7 2 2 2 3" xfId="41602" xr:uid="{00000000-0005-0000-0000-0000DFA00000}"/>
    <cellStyle name="Porcentagem 6 7 2 2 2 3 2" xfId="41603" xr:uid="{00000000-0005-0000-0000-0000E0A00000}"/>
    <cellStyle name="Porcentagem 6 7 2 2 2 3 3" xfId="41604" xr:uid="{00000000-0005-0000-0000-0000E1A00000}"/>
    <cellStyle name="Porcentagem 6 7 2 2 2 4" xfId="41605" xr:uid="{00000000-0005-0000-0000-0000E2A00000}"/>
    <cellStyle name="Porcentagem 6 7 2 2 2 5" xfId="41606" xr:uid="{00000000-0005-0000-0000-0000E3A00000}"/>
    <cellStyle name="Porcentagem 6 7 2 2 2 6" xfId="41607" xr:uid="{00000000-0005-0000-0000-0000E4A00000}"/>
    <cellStyle name="Porcentagem 6 7 2 2 3" xfId="41608" xr:uid="{00000000-0005-0000-0000-0000E5A00000}"/>
    <cellStyle name="Porcentagem 6 7 2 2 3 2" xfId="41609" xr:uid="{00000000-0005-0000-0000-0000E6A00000}"/>
    <cellStyle name="Porcentagem 6 7 2 2 3 3" xfId="41610" xr:uid="{00000000-0005-0000-0000-0000E7A00000}"/>
    <cellStyle name="Porcentagem 6 7 2 2 3 4" xfId="41611" xr:uid="{00000000-0005-0000-0000-0000E8A00000}"/>
    <cellStyle name="Porcentagem 6 7 2 2 4" xfId="41612" xr:uid="{00000000-0005-0000-0000-0000E9A00000}"/>
    <cellStyle name="Porcentagem 6 7 2 2 4 2" xfId="41613" xr:uid="{00000000-0005-0000-0000-0000EAA00000}"/>
    <cellStyle name="Porcentagem 6 7 2 2 4 3" xfId="41614" xr:uid="{00000000-0005-0000-0000-0000EBA00000}"/>
    <cellStyle name="Porcentagem 6 7 2 2 4 4" xfId="41615" xr:uid="{00000000-0005-0000-0000-0000ECA00000}"/>
    <cellStyle name="Porcentagem 6 7 2 2 5" xfId="41616" xr:uid="{00000000-0005-0000-0000-0000EDA00000}"/>
    <cellStyle name="Porcentagem 6 7 2 2 5 2" xfId="41617" xr:uid="{00000000-0005-0000-0000-0000EEA00000}"/>
    <cellStyle name="Porcentagem 6 7 2 2 5 3" xfId="41618" xr:uid="{00000000-0005-0000-0000-0000EFA00000}"/>
    <cellStyle name="Porcentagem 6 7 2 2 5 4" xfId="41619" xr:uid="{00000000-0005-0000-0000-0000F0A00000}"/>
    <cellStyle name="Porcentagem 6 7 2 2 6" xfId="41620" xr:uid="{00000000-0005-0000-0000-0000F1A00000}"/>
    <cellStyle name="Porcentagem 6 7 2 2 6 2" xfId="41621" xr:uid="{00000000-0005-0000-0000-0000F2A00000}"/>
    <cellStyle name="Porcentagem 6 7 2 2 6 3" xfId="41622" xr:uid="{00000000-0005-0000-0000-0000F3A00000}"/>
    <cellStyle name="Porcentagem 6 7 2 2 7" xfId="41623" xr:uid="{00000000-0005-0000-0000-0000F4A00000}"/>
    <cellStyle name="Porcentagem 6 7 2 2 8" xfId="41624" xr:uid="{00000000-0005-0000-0000-0000F5A00000}"/>
    <cellStyle name="Porcentagem 6 7 2 2 9" xfId="41625" xr:uid="{00000000-0005-0000-0000-0000F6A00000}"/>
    <cellStyle name="Porcentagem 6 7 2 3" xfId="41626" xr:uid="{00000000-0005-0000-0000-0000F7A00000}"/>
    <cellStyle name="Porcentagem 6 7 2 3 2" xfId="41627" xr:uid="{00000000-0005-0000-0000-0000F8A00000}"/>
    <cellStyle name="Porcentagem 6 7 2 3 2 2" xfId="41628" xr:uid="{00000000-0005-0000-0000-0000F9A00000}"/>
    <cellStyle name="Porcentagem 6 7 2 3 2 3" xfId="41629" xr:uid="{00000000-0005-0000-0000-0000FAA00000}"/>
    <cellStyle name="Porcentagem 6 7 2 3 2 4" xfId="41630" xr:uid="{00000000-0005-0000-0000-0000FBA00000}"/>
    <cellStyle name="Porcentagem 6 7 2 3 3" xfId="41631" xr:uid="{00000000-0005-0000-0000-0000FCA00000}"/>
    <cellStyle name="Porcentagem 6 7 2 3 3 2" xfId="41632" xr:uid="{00000000-0005-0000-0000-0000FDA00000}"/>
    <cellStyle name="Porcentagem 6 7 2 3 3 3" xfId="41633" xr:uid="{00000000-0005-0000-0000-0000FEA00000}"/>
    <cellStyle name="Porcentagem 6 7 2 3 4" xfId="41634" xr:uid="{00000000-0005-0000-0000-0000FFA00000}"/>
    <cellStyle name="Porcentagem 6 7 2 3 5" xfId="41635" xr:uid="{00000000-0005-0000-0000-000000A10000}"/>
    <cellStyle name="Porcentagem 6 7 2 3 6" xfId="41636" xr:uid="{00000000-0005-0000-0000-000001A10000}"/>
    <cellStyle name="Porcentagem 6 7 2 4" xfId="41637" xr:uid="{00000000-0005-0000-0000-000002A10000}"/>
    <cellStyle name="Porcentagem 6 7 2 4 2" xfId="41638" xr:uid="{00000000-0005-0000-0000-000003A10000}"/>
    <cellStyle name="Porcentagem 6 7 2 4 3" xfId="41639" xr:uid="{00000000-0005-0000-0000-000004A10000}"/>
    <cellStyle name="Porcentagem 6 7 2 4 4" xfId="41640" xr:uid="{00000000-0005-0000-0000-000005A10000}"/>
    <cellStyle name="Porcentagem 6 7 2 5" xfId="41641" xr:uid="{00000000-0005-0000-0000-000006A10000}"/>
    <cellStyle name="Porcentagem 6 7 2 5 2" xfId="41642" xr:uid="{00000000-0005-0000-0000-000007A10000}"/>
    <cellStyle name="Porcentagem 6 7 2 5 3" xfId="41643" xr:uid="{00000000-0005-0000-0000-000008A10000}"/>
    <cellStyle name="Porcentagem 6 7 2 5 4" xfId="41644" xr:uid="{00000000-0005-0000-0000-000009A10000}"/>
    <cellStyle name="Porcentagem 6 7 2 6" xfId="41645" xr:uid="{00000000-0005-0000-0000-00000AA10000}"/>
    <cellStyle name="Porcentagem 6 7 2 6 2" xfId="41646" xr:uid="{00000000-0005-0000-0000-00000BA10000}"/>
    <cellStyle name="Porcentagem 6 7 2 6 3" xfId="41647" xr:uid="{00000000-0005-0000-0000-00000CA10000}"/>
    <cellStyle name="Porcentagem 6 7 2 6 4" xfId="41648" xr:uid="{00000000-0005-0000-0000-00000DA10000}"/>
    <cellStyle name="Porcentagem 6 7 2 7" xfId="41649" xr:uid="{00000000-0005-0000-0000-00000EA10000}"/>
    <cellStyle name="Porcentagem 6 7 2 7 2" xfId="41650" xr:uid="{00000000-0005-0000-0000-00000FA10000}"/>
    <cellStyle name="Porcentagem 6 7 2 7 3" xfId="41651" xr:uid="{00000000-0005-0000-0000-000010A10000}"/>
    <cellStyle name="Porcentagem 6 7 2 8" xfId="41652" xr:uid="{00000000-0005-0000-0000-000011A10000}"/>
    <cellStyle name="Porcentagem 6 7 2 9" xfId="41653" xr:uid="{00000000-0005-0000-0000-000012A10000}"/>
    <cellStyle name="Porcentagem 6 7 3" xfId="1760" xr:uid="{00000000-0005-0000-0000-000013A10000}"/>
    <cellStyle name="Porcentagem 6 7 3 2" xfId="41654" xr:uid="{00000000-0005-0000-0000-000014A10000}"/>
    <cellStyle name="Porcentagem 6 7 3 2 2" xfId="41655" xr:uid="{00000000-0005-0000-0000-000015A10000}"/>
    <cellStyle name="Porcentagem 6 7 3 2 2 2" xfId="41656" xr:uid="{00000000-0005-0000-0000-000016A10000}"/>
    <cellStyle name="Porcentagem 6 7 3 2 2 3" xfId="41657" xr:uid="{00000000-0005-0000-0000-000017A10000}"/>
    <cellStyle name="Porcentagem 6 7 3 2 2 4" xfId="41658" xr:uid="{00000000-0005-0000-0000-000018A10000}"/>
    <cellStyle name="Porcentagem 6 7 3 2 3" xfId="41659" xr:uid="{00000000-0005-0000-0000-000019A10000}"/>
    <cellStyle name="Porcentagem 6 7 3 2 3 2" xfId="41660" xr:uid="{00000000-0005-0000-0000-00001AA10000}"/>
    <cellStyle name="Porcentagem 6 7 3 2 3 3" xfId="41661" xr:uid="{00000000-0005-0000-0000-00001BA10000}"/>
    <cellStyle name="Porcentagem 6 7 3 2 4" xfId="41662" xr:uid="{00000000-0005-0000-0000-00001CA10000}"/>
    <cellStyle name="Porcentagem 6 7 3 2 5" xfId="41663" xr:uid="{00000000-0005-0000-0000-00001DA10000}"/>
    <cellStyle name="Porcentagem 6 7 3 2 6" xfId="41664" xr:uid="{00000000-0005-0000-0000-00001EA10000}"/>
    <cellStyle name="Porcentagem 6 7 3 3" xfId="41665" xr:uid="{00000000-0005-0000-0000-00001FA10000}"/>
    <cellStyle name="Porcentagem 6 7 3 3 2" xfId="41666" xr:uid="{00000000-0005-0000-0000-000020A10000}"/>
    <cellStyle name="Porcentagem 6 7 3 3 3" xfId="41667" xr:uid="{00000000-0005-0000-0000-000021A10000}"/>
    <cellStyle name="Porcentagem 6 7 3 3 4" xfId="41668" xr:uid="{00000000-0005-0000-0000-000022A10000}"/>
    <cellStyle name="Porcentagem 6 7 3 4" xfId="41669" xr:uid="{00000000-0005-0000-0000-000023A10000}"/>
    <cellStyle name="Porcentagem 6 7 3 4 2" xfId="41670" xr:uid="{00000000-0005-0000-0000-000024A10000}"/>
    <cellStyle name="Porcentagem 6 7 3 4 3" xfId="41671" xr:uid="{00000000-0005-0000-0000-000025A10000}"/>
    <cellStyle name="Porcentagem 6 7 3 4 4" xfId="41672" xr:uid="{00000000-0005-0000-0000-000026A10000}"/>
    <cellStyle name="Porcentagem 6 7 3 5" xfId="41673" xr:uid="{00000000-0005-0000-0000-000027A10000}"/>
    <cellStyle name="Porcentagem 6 7 3 5 2" xfId="41674" xr:uid="{00000000-0005-0000-0000-000028A10000}"/>
    <cellStyle name="Porcentagem 6 7 3 5 3" xfId="41675" xr:uid="{00000000-0005-0000-0000-000029A10000}"/>
    <cellStyle name="Porcentagem 6 7 3 5 4" xfId="41676" xr:uid="{00000000-0005-0000-0000-00002AA10000}"/>
    <cellStyle name="Porcentagem 6 7 3 6" xfId="41677" xr:uid="{00000000-0005-0000-0000-00002BA10000}"/>
    <cellStyle name="Porcentagem 6 7 3 6 2" xfId="41678" xr:uid="{00000000-0005-0000-0000-00002CA10000}"/>
    <cellStyle name="Porcentagem 6 7 3 6 3" xfId="41679" xr:uid="{00000000-0005-0000-0000-00002DA10000}"/>
    <cellStyle name="Porcentagem 6 7 3 7" xfId="41680" xr:uid="{00000000-0005-0000-0000-00002EA10000}"/>
    <cellStyle name="Porcentagem 6 7 3 8" xfId="41681" xr:uid="{00000000-0005-0000-0000-00002FA10000}"/>
    <cellStyle name="Porcentagem 6 7 3 9" xfId="41682" xr:uid="{00000000-0005-0000-0000-000030A10000}"/>
    <cellStyle name="Porcentagem 6 7 4" xfId="41683" xr:uid="{00000000-0005-0000-0000-000031A10000}"/>
    <cellStyle name="Porcentagem 6 7 4 2" xfId="41684" xr:uid="{00000000-0005-0000-0000-000032A10000}"/>
    <cellStyle name="Porcentagem 6 7 4 2 2" xfId="41685" xr:uid="{00000000-0005-0000-0000-000033A10000}"/>
    <cellStyle name="Porcentagem 6 7 4 2 3" xfId="41686" xr:uid="{00000000-0005-0000-0000-000034A10000}"/>
    <cellStyle name="Porcentagem 6 7 4 2 4" xfId="41687" xr:uid="{00000000-0005-0000-0000-000035A10000}"/>
    <cellStyle name="Porcentagem 6 7 4 3" xfId="41688" xr:uid="{00000000-0005-0000-0000-000036A10000}"/>
    <cellStyle name="Porcentagem 6 7 4 3 2" xfId="41689" xr:uid="{00000000-0005-0000-0000-000037A10000}"/>
    <cellStyle name="Porcentagem 6 7 4 3 3" xfId="41690" xr:uid="{00000000-0005-0000-0000-000038A10000}"/>
    <cellStyle name="Porcentagem 6 7 4 4" xfId="41691" xr:uid="{00000000-0005-0000-0000-000039A10000}"/>
    <cellStyle name="Porcentagem 6 7 4 5" xfId="41692" xr:uid="{00000000-0005-0000-0000-00003AA10000}"/>
    <cellStyle name="Porcentagem 6 7 4 6" xfId="41693" xr:uid="{00000000-0005-0000-0000-00003BA10000}"/>
    <cellStyle name="Porcentagem 6 7 5" xfId="41694" xr:uid="{00000000-0005-0000-0000-00003CA10000}"/>
    <cellStyle name="Porcentagem 6 7 5 2" xfId="41695" xr:uid="{00000000-0005-0000-0000-00003DA10000}"/>
    <cellStyle name="Porcentagem 6 7 5 3" xfId="41696" xr:uid="{00000000-0005-0000-0000-00003EA10000}"/>
    <cellStyle name="Porcentagem 6 7 5 4" xfId="41697" xr:uid="{00000000-0005-0000-0000-00003FA10000}"/>
    <cellStyle name="Porcentagem 6 7 6" xfId="41698" xr:uid="{00000000-0005-0000-0000-000040A10000}"/>
    <cellStyle name="Porcentagem 6 7 6 2" xfId="41699" xr:uid="{00000000-0005-0000-0000-000041A10000}"/>
    <cellStyle name="Porcentagem 6 7 6 3" xfId="41700" xr:uid="{00000000-0005-0000-0000-000042A10000}"/>
    <cellStyle name="Porcentagem 6 7 6 4" xfId="41701" xr:uid="{00000000-0005-0000-0000-000043A10000}"/>
    <cellStyle name="Porcentagem 6 7 7" xfId="41702" xr:uid="{00000000-0005-0000-0000-000044A10000}"/>
    <cellStyle name="Porcentagem 6 7 7 2" xfId="41703" xr:uid="{00000000-0005-0000-0000-000045A10000}"/>
    <cellStyle name="Porcentagem 6 7 7 3" xfId="41704" xr:uid="{00000000-0005-0000-0000-000046A10000}"/>
    <cellStyle name="Porcentagem 6 7 7 4" xfId="41705" xr:uid="{00000000-0005-0000-0000-000047A10000}"/>
    <cellStyle name="Porcentagem 6 7 8" xfId="41706" xr:uid="{00000000-0005-0000-0000-000048A10000}"/>
    <cellStyle name="Porcentagem 6 7 8 2" xfId="41707" xr:uid="{00000000-0005-0000-0000-000049A10000}"/>
    <cellStyle name="Porcentagem 6 7 8 3" xfId="41708" xr:uid="{00000000-0005-0000-0000-00004AA10000}"/>
    <cellStyle name="Porcentagem 6 7 9" xfId="41709" xr:uid="{00000000-0005-0000-0000-00004BA10000}"/>
    <cellStyle name="Porcentagem 6 8" xfId="757" xr:uid="{00000000-0005-0000-0000-00004CA10000}"/>
    <cellStyle name="Porcentagem 6 8 10" xfId="41710" xr:uid="{00000000-0005-0000-0000-00004DA10000}"/>
    <cellStyle name="Porcentagem 6 8 2" xfId="1762" xr:uid="{00000000-0005-0000-0000-00004EA10000}"/>
    <cellStyle name="Porcentagem 6 8 2 2" xfId="41711" xr:uid="{00000000-0005-0000-0000-00004FA10000}"/>
    <cellStyle name="Porcentagem 6 8 2 2 2" xfId="41712" xr:uid="{00000000-0005-0000-0000-000050A10000}"/>
    <cellStyle name="Porcentagem 6 8 2 2 2 2" xfId="41713" xr:uid="{00000000-0005-0000-0000-000051A10000}"/>
    <cellStyle name="Porcentagem 6 8 2 2 2 3" xfId="41714" xr:uid="{00000000-0005-0000-0000-000052A10000}"/>
    <cellStyle name="Porcentagem 6 8 2 2 2 4" xfId="41715" xr:uid="{00000000-0005-0000-0000-000053A10000}"/>
    <cellStyle name="Porcentagem 6 8 2 2 3" xfId="41716" xr:uid="{00000000-0005-0000-0000-000054A10000}"/>
    <cellStyle name="Porcentagem 6 8 2 2 3 2" xfId="41717" xr:uid="{00000000-0005-0000-0000-000055A10000}"/>
    <cellStyle name="Porcentagem 6 8 2 2 3 3" xfId="41718" xr:uid="{00000000-0005-0000-0000-000056A10000}"/>
    <cellStyle name="Porcentagem 6 8 2 2 4" xfId="41719" xr:uid="{00000000-0005-0000-0000-000057A10000}"/>
    <cellStyle name="Porcentagem 6 8 2 2 5" xfId="41720" xr:uid="{00000000-0005-0000-0000-000058A10000}"/>
    <cellStyle name="Porcentagem 6 8 2 2 6" xfId="41721" xr:uid="{00000000-0005-0000-0000-000059A10000}"/>
    <cellStyle name="Porcentagem 6 8 2 3" xfId="41722" xr:uid="{00000000-0005-0000-0000-00005AA10000}"/>
    <cellStyle name="Porcentagem 6 8 2 3 2" xfId="41723" xr:uid="{00000000-0005-0000-0000-00005BA10000}"/>
    <cellStyle name="Porcentagem 6 8 2 3 3" xfId="41724" xr:uid="{00000000-0005-0000-0000-00005CA10000}"/>
    <cellStyle name="Porcentagem 6 8 2 3 4" xfId="41725" xr:uid="{00000000-0005-0000-0000-00005DA10000}"/>
    <cellStyle name="Porcentagem 6 8 2 4" xfId="41726" xr:uid="{00000000-0005-0000-0000-00005EA10000}"/>
    <cellStyle name="Porcentagem 6 8 2 4 2" xfId="41727" xr:uid="{00000000-0005-0000-0000-00005FA10000}"/>
    <cellStyle name="Porcentagem 6 8 2 4 3" xfId="41728" xr:uid="{00000000-0005-0000-0000-000060A10000}"/>
    <cellStyle name="Porcentagem 6 8 2 4 4" xfId="41729" xr:uid="{00000000-0005-0000-0000-000061A10000}"/>
    <cellStyle name="Porcentagem 6 8 2 5" xfId="41730" xr:uid="{00000000-0005-0000-0000-000062A10000}"/>
    <cellStyle name="Porcentagem 6 8 2 5 2" xfId="41731" xr:uid="{00000000-0005-0000-0000-000063A10000}"/>
    <cellStyle name="Porcentagem 6 8 2 5 3" xfId="41732" xr:uid="{00000000-0005-0000-0000-000064A10000}"/>
    <cellStyle name="Porcentagem 6 8 2 5 4" xfId="41733" xr:uid="{00000000-0005-0000-0000-000065A10000}"/>
    <cellStyle name="Porcentagem 6 8 2 6" xfId="41734" xr:uid="{00000000-0005-0000-0000-000066A10000}"/>
    <cellStyle name="Porcentagem 6 8 2 6 2" xfId="41735" xr:uid="{00000000-0005-0000-0000-000067A10000}"/>
    <cellStyle name="Porcentagem 6 8 2 6 3" xfId="41736" xr:uid="{00000000-0005-0000-0000-000068A10000}"/>
    <cellStyle name="Porcentagem 6 8 2 7" xfId="41737" xr:uid="{00000000-0005-0000-0000-000069A10000}"/>
    <cellStyle name="Porcentagem 6 8 2 8" xfId="41738" xr:uid="{00000000-0005-0000-0000-00006AA10000}"/>
    <cellStyle name="Porcentagem 6 8 2 9" xfId="41739" xr:uid="{00000000-0005-0000-0000-00006BA10000}"/>
    <cellStyle name="Porcentagem 6 8 3" xfId="41740" xr:uid="{00000000-0005-0000-0000-00006CA10000}"/>
    <cellStyle name="Porcentagem 6 8 3 2" xfId="41741" xr:uid="{00000000-0005-0000-0000-00006DA10000}"/>
    <cellStyle name="Porcentagem 6 8 3 2 2" xfId="41742" xr:uid="{00000000-0005-0000-0000-00006EA10000}"/>
    <cellStyle name="Porcentagem 6 8 3 2 3" xfId="41743" xr:uid="{00000000-0005-0000-0000-00006FA10000}"/>
    <cellStyle name="Porcentagem 6 8 3 2 4" xfId="41744" xr:uid="{00000000-0005-0000-0000-000070A10000}"/>
    <cellStyle name="Porcentagem 6 8 3 3" xfId="41745" xr:uid="{00000000-0005-0000-0000-000071A10000}"/>
    <cellStyle name="Porcentagem 6 8 3 3 2" xfId="41746" xr:uid="{00000000-0005-0000-0000-000072A10000}"/>
    <cellStyle name="Porcentagem 6 8 3 3 3" xfId="41747" xr:uid="{00000000-0005-0000-0000-000073A10000}"/>
    <cellStyle name="Porcentagem 6 8 3 4" xfId="41748" xr:uid="{00000000-0005-0000-0000-000074A10000}"/>
    <cellStyle name="Porcentagem 6 8 3 5" xfId="41749" xr:uid="{00000000-0005-0000-0000-000075A10000}"/>
    <cellStyle name="Porcentagem 6 8 3 6" xfId="41750" xr:uid="{00000000-0005-0000-0000-000076A10000}"/>
    <cellStyle name="Porcentagem 6 8 4" xfId="41751" xr:uid="{00000000-0005-0000-0000-000077A10000}"/>
    <cellStyle name="Porcentagem 6 8 4 2" xfId="41752" xr:uid="{00000000-0005-0000-0000-000078A10000}"/>
    <cellStyle name="Porcentagem 6 8 4 3" xfId="41753" xr:uid="{00000000-0005-0000-0000-000079A10000}"/>
    <cellStyle name="Porcentagem 6 8 4 4" xfId="41754" xr:uid="{00000000-0005-0000-0000-00007AA10000}"/>
    <cellStyle name="Porcentagem 6 8 5" xfId="41755" xr:uid="{00000000-0005-0000-0000-00007BA10000}"/>
    <cellStyle name="Porcentagem 6 8 5 2" xfId="41756" xr:uid="{00000000-0005-0000-0000-00007CA10000}"/>
    <cellStyle name="Porcentagem 6 8 5 3" xfId="41757" xr:uid="{00000000-0005-0000-0000-00007DA10000}"/>
    <cellStyle name="Porcentagem 6 8 5 4" xfId="41758" xr:uid="{00000000-0005-0000-0000-00007EA10000}"/>
    <cellStyle name="Porcentagem 6 8 6" xfId="41759" xr:uid="{00000000-0005-0000-0000-00007FA10000}"/>
    <cellStyle name="Porcentagem 6 8 6 2" xfId="41760" xr:uid="{00000000-0005-0000-0000-000080A10000}"/>
    <cellStyle name="Porcentagem 6 8 6 3" xfId="41761" xr:uid="{00000000-0005-0000-0000-000081A10000}"/>
    <cellStyle name="Porcentagem 6 8 6 4" xfId="41762" xr:uid="{00000000-0005-0000-0000-000082A10000}"/>
    <cellStyle name="Porcentagem 6 8 7" xfId="41763" xr:uid="{00000000-0005-0000-0000-000083A10000}"/>
    <cellStyle name="Porcentagem 6 8 7 2" xfId="41764" xr:uid="{00000000-0005-0000-0000-000084A10000}"/>
    <cellStyle name="Porcentagem 6 8 7 3" xfId="41765" xr:uid="{00000000-0005-0000-0000-000085A10000}"/>
    <cellStyle name="Porcentagem 6 8 8" xfId="41766" xr:uid="{00000000-0005-0000-0000-000086A10000}"/>
    <cellStyle name="Porcentagem 6 8 9" xfId="41767" xr:uid="{00000000-0005-0000-0000-000087A10000}"/>
    <cellStyle name="Porcentagem 6 9" xfId="1224" xr:uid="{00000000-0005-0000-0000-000088A10000}"/>
    <cellStyle name="Porcentagem 6 9 2" xfId="41768" xr:uid="{00000000-0005-0000-0000-000089A10000}"/>
    <cellStyle name="Porcentagem 6 9 2 2" xfId="41769" xr:uid="{00000000-0005-0000-0000-00008AA10000}"/>
    <cellStyle name="Porcentagem 6 9 2 2 2" xfId="41770" xr:uid="{00000000-0005-0000-0000-00008BA10000}"/>
    <cellStyle name="Porcentagem 6 9 2 2 3" xfId="41771" xr:uid="{00000000-0005-0000-0000-00008CA10000}"/>
    <cellStyle name="Porcentagem 6 9 2 2 4" xfId="41772" xr:uid="{00000000-0005-0000-0000-00008DA10000}"/>
    <cellStyle name="Porcentagem 6 9 2 3" xfId="41773" xr:uid="{00000000-0005-0000-0000-00008EA10000}"/>
    <cellStyle name="Porcentagem 6 9 2 3 2" xfId="41774" xr:uid="{00000000-0005-0000-0000-00008FA10000}"/>
    <cellStyle name="Porcentagem 6 9 2 3 3" xfId="41775" xr:uid="{00000000-0005-0000-0000-000090A10000}"/>
    <cellStyle name="Porcentagem 6 9 2 4" xfId="41776" xr:uid="{00000000-0005-0000-0000-000091A10000}"/>
    <cellStyle name="Porcentagem 6 9 2 5" xfId="41777" xr:uid="{00000000-0005-0000-0000-000092A10000}"/>
    <cellStyle name="Porcentagem 6 9 2 6" xfId="41778" xr:uid="{00000000-0005-0000-0000-000093A10000}"/>
    <cellStyle name="Porcentagem 6 9 3" xfId="41779" xr:uid="{00000000-0005-0000-0000-000094A10000}"/>
    <cellStyle name="Porcentagem 6 9 3 2" xfId="41780" xr:uid="{00000000-0005-0000-0000-000095A10000}"/>
    <cellStyle name="Porcentagem 6 9 3 3" xfId="41781" xr:uid="{00000000-0005-0000-0000-000096A10000}"/>
    <cellStyle name="Porcentagem 6 9 3 4" xfId="41782" xr:uid="{00000000-0005-0000-0000-000097A10000}"/>
    <cellStyle name="Porcentagem 6 9 4" xfId="41783" xr:uid="{00000000-0005-0000-0000-000098A10000}"/>
    <cellStyle name="Porcentagem 6 9 4 2" xfId="41784" xr:uid="{00000000-0005-0000-0000-000099A10000}"/>
    <cellStyle name="Porcentagem 6 9 4 3" xfId="41785" xr:uid="{00000000-0005-0000-0000-00009AA10000}"/>
    <cellStyle name="Porcentagem 6 9 4 4" xfId="41786" xr:uid="{00000000-0005-0000-0000-00009BA10000}"/>
    <cellStyle name="Porcentagem 6 9 5" xfId="41787" xr:uid="{00000000-0005-0000-0000-00009CA10000}"/>
    <cellStyle name="Porcentagem 6 9 5 2" xfId="41788" xr:uid="{00000000-0005-0000-0000-00009DA10000}"/>
    <cellStyle name="Porcentagem 6 9 5 3" xfId="41789" xr:uid="{00000000-0005-0000-0000-00009EA10000}"/>
    <cellStyle name="Porcentagem 6 9 5 4" xfId="41790" xr:uid="{00000000-0005-0000-0000-00009FA10000}"/>
    <cellStyle name="Porcentagem 6 9 6" xfId="41791" xr:uid="{00000000-0005-0000-0000-0000A0A10000}"/>
    <cellStyle name="Porcentagem 6 9 6 2" xfId="41792" xr:uid="{00000000-0005-0000-0000-0000A1A10000}"/>
    <cellStyle name="Porcentagem 6 9 6 3" xfId="41793" xr:uid="{00000000-0005-0000-0000-0000A2A10000}"/>
    <cellStyle name="Porcentagem 6 9 7" xfId="41794" xr:uid="{00000000-0005-0000-0000-0000A3A10000}"/>
    <cellStyle name="Porcentagem 6 9 8" xfId="41795" xr:uid="{00000000-0005-0000-0000-0000A4A10000}"/>
    <cellStyle name="Porcentagem 6 9 9" xfId="41796" xr:uid="{00000000-0005-0000-0000-0000A5A10000}"/>
    <cellStyle name="Porcentagem 7" xfId="186" xr:uid="{00000000-0005-0000-0000-0000A6A10000}"/>
    <cellStyle name="Porcentagem 7 2" xfId="926" xr:uid="{00000000-0005-0000-0000-0000A7A10000}"/>
    <cellStyle name="Porcentagem 8" xfId="41797" xr:uid="{00000000-0005-0000-0000-0000A8A10000}"/>
    <cellStyle name="Result" xfId="21" xr:uid="{00000000-0005-0000-0000-0000A9A10000}"/>
    <cellStyle name="Result2" xfId="22" xr:uid="{00000000-0005-0000-0000-0000AAA10000}"/>
    <cellStyle name="Saída 2" xfId="41798" xr:uid="{00000000-0005-0000-0000-0000ABA10000}"/>
    <cellStyle name="Saída 2 2" xfId="41799" xr:uid="{00000000-0005-0000-0000-0000ACA10000}"/>
    <cellStyle name="Sep. milhar [0]" xfId="152" xr:uid="{00000000-0005-0000-0000-0000ADA10000}"/>
    <cellStyle name="Separador de m" xfId="153" xr:uid="{00000000-0005-0000-0000-0000AEA10000}"/>
    <cellStyle name="Separador de milhares 2" xfId="23" xr:uid="{00000000-0005-0000-0000-0000B0A10000}"/>
    <cellStyle name="Separador de milhares 2 2" xfId="154" xr:uid="{00000000-0005-0000-0000-0000B1A10000}"/>
    <cellStyle name="Separador de milhares 2 2 2" xfId="508" xr:uid="{00000000-0005-0000-0000-0000B2A10000}"/>
    <cellStyle name="Separador de milhares 2 2 2 2" xfId="1034" xr:uid="{00000000-0005-0000-0000-0000B3A10000}"/>
    <cellStyle name="Separador de milhares 2 2 3" xfId="397" xr:uid="{00000000-0005-0000-0000-0000B4A10000}"/>
    <cellStyle name="Separador de milhares 2 2 4" xfId="281" xr:uid="{00000000-0005-0000-0000-0000B5A10000}"/>
    <cellStyle name="Separador de milhares 2 3" xfId="507" xr:uid="{00000000-0005-0000-0000-0000B6A10000}"/>
    <cellStyle name="Separador de milhares 2 3 2" xfId="1033" xr:uid="{00000000-0005-0000-0000-0000B7A10000}"/>
    <cellStyle name="Separador de milhares 2 4" xfId="311" xr:uid="{00000000-0005-0000-0000-0000B8A10000}"/>
    <cellStyle name="Separador de milhares 2 5" xfId="195" xr:uid="{00000000-0005-0000-0000-0000B9A10000}"/>
    <cellStyle name="Separador de milhares 3" xfId="155" xr:uid="{00000000-0005-0000-0000-0000BAA10000}"/>
    <cellStyle name="Separador de milhares 4" xfId="24" xr:uid="{00000000-0005-0000-0000-0000BBA10000}"/>
    <cellStyle name="Sepavador de milhares [0]_Pasta2" xfId="156" xr:uid="{00000000-0005-0000-0000-0000BCA10000}"/>
    <cellStyle name="Standard_RP100_01 (metr.)" xfId="157" xr:uid="{00000000-0005-0000-0000-0000BDA10000}"/>
    <cellStyle name="Texto de Aviso 2" xfId="41800" xr:uid="{00000000-0005-0000-0000-0000BEA10000}"/>
    <cellStyle name="Texto de Aviso 2 2" xfId="41801" xr:uid="{00000000-0005-0000-0000-0000BFA10000}"/>
    <cellStyle name="Texto Explicativo 2" xfId="41802" xr:uid="{00000000-0005-0000-0000-0000C0A10000}"/>
    <cellStyle name="Texto Explicativo 2 2" xfId="41803" xr:uid="{00000000-0005-0000-0000-0000C1A10000}"/>
    <cellStyle name="Título 1 2" xfId="41804" xr:uid="{00000000-0005-0000-0000-0000C2A10000}"/>
    <cellStyle name="Título 1 2 2" xfId="41805" xr:uid="{00000000-0005-0000-0000-0000C3A10000}"/>
    <cellStyle name="Título 2 2" xfId="41806" xr:uid="{00000000-0005-0000-0000-0000C4A10000}"/>
    <cellStyle name="Título 2 2 2" xfId="41807" xr:uid="{00000000-0005-0000-0000-0000C5A10000}"/>
    <cellStyle name="Título 3 2" xfId="41808" xr:uid="{00000000-0005-0000-0000-0000C6A10000}"/>
    <cellStyle name="Título 3 2 2" xfId="41809" xr:uid="{00000000-0005-0000-0000-0000C7A10000}"/>
    <cellStyle name="Título 4 2" xfId="41810" xr:uid="{00000000-0005-0000-0000-0000C8A10000}"/>
    <cellStyle name="Título 4 2 2" xfId="41811" xr:uid="{00000000-0005-0000-0000-0000C9A10000}"/>
    <cellStyle name="Titulo1" xfId="158" xr:uid="{00000000-0005-0000-0000-0000CAA10000}"/>
    <cellStyle name="Titulo2" xfId="159" xr:uid="{00000000-0005-0000-0000-0000CBA10000}"/>
    <cellStyle name="Vírgula" xfId="25" builtinId="3"/>
    <cellStyle name="Vírgula 10" xfId="160" xr:uid="{00000000-0005-0000-0000-0000CCA10000}"/>
    <cellStyle name="Vírgula 10 10" xfId="41812" xr:uid="{00000000-0005-0000-0000-0000CDA10000}"/>
    <cellStyle name="Vírgula 10 10 2" xfId="41813" xr:uid="{00000000-0005-0000-0000-0000CEA10000}"/>
    <cellStyle name="Vírgula 10 10 2 2" xfId="41814" xr:uid="{00000000-0005-0000-0000-0000CFA10000}"/>
    <cellStyle name="Vírgula 10 10 2 2 2" xfId="41815" xr:uid="{00000000-0005-0000-0000-0000D0A10000}"/>
    <cellStyle name="Vírgula 10 10 2 2 3" xfId="41816" xr:uid="{00000000-0005-0000-0000-0000D1A10000}"/>
    <cellStyle name="Vírgula 10 10 2 2 4" xfId="41817" xr:uid="{00000000-0005-0000-0000-0000D2A10000}"/>
    <cellStyle name="Vírgula 10 10 2 3" xfId="41818" xr:uid="{00000000-0005-0000-0000-0000D3A10000}"/>
    <cellStyle name="Vírgula 10 10 2 3 2" xfId="41819" xr:uid="{00000000-0005-0000-0000-0000D4A10000}"/>
    <cellStyle name="Vírgula 10 10 2 3 3" xfId="41820" xr:uid="{00000000-0005-0000-0000-0000D5A10000}"/>
    <cellStyle name="Vírgula 10 10 2 4" xfId="41821" xr:uid="{00000000-0005-0000-0000-0000D6A10000}"/>
    <cellStyle name="Vírgula 10 10 2 5" xfId="41822" xr:uid="{00000000-0005-0000-0000-0000D7A10000}"/>
    <cellStyle name="Vírgula 10 10 2 6" xfId="41823" xr:uid="{00000000-0005-0000-0000-0000D8A10000}"/>
    <cellStyle name="Vírgula 10 10 3" xfId="41824" xr:uid="{00000000-0005-0000-0000-0000D9A10000}"/>
    <cellStyle name="Vírgula 10 10 3 2" xfId="41825" xr:uid="{00000000-0005-0000-0000-0000DAA10000}"/>
    <cellStyle name="Vírgula 10 10 3 3" xfId="41826" xr:uid="{00000000-0005-0000-0000-0000DBA10000}"/>
    <cellStyle name="Vírgula 10 10 3 4" xfId="41827" xr:uid="{00000000-0005-0000-0000-0000DCA10000}"/>
    <cellStyle name="Vírgula 10 10 4" xfId="41828" xr:uid="{00000000-0005-0000-0000-0000DDA10000}"/>
    <cellStyle name="Vírgula 10 10 4 2" xfId="41829" xr:uid="{00000000-0005-0000-0000-0000DEA10000}"/>
    <cellStyle name="Vírgula 10 10 4 3" xfId="41830" xr:uid="{00000000-0005-0000-0000-0000DFA10000}"/>
    <cellStyle name="Vírgula 10 10 4 4" xfId="41831" xr:uid="{00000000-0005-0000-0000-0000E0A10000}"/>
    <cellStyle name="Vírgula 10 10 5" xfId="41832" xr:uid="{00000000-0005-0000-0000-0000E1A10000}"/>
    <cellStyle name="Vírgula 10 10 5 2" xfId="41833" xr:uid="{00000000-0005-0000-0000-0000E2A10000}"/>
    <cellStyle name="Vírgula 10 10 5 3" xfId="41834" xr:uid="{00000000-0005-0000-0000-0000E3A10000}"/>
    <cellStyle name="Vírgula 10 10 5 4" xfId="41835" xr:uid="{00000000-0005-0000-0000-0000E4A10000}"/>
    <cellStyle name="Vírgula 10 10 6" xfId="41836" xr:uid="{00000000-0005-0000-0000-0000E5A10000}"/>
    <cellStyle name="Vírgula 10 10 6 2" xfId="41837" xr:uid="{00000000-0005-0000-0000-0000E6A10000}"/>
    <cellStyle name="Vírgula 10 10 6 3" xfId="41838" xr:uid="{00000000-0005-0000-0000-0000E7A10000}"/>
    <cellStyle name="Vírgula 10 10 7" xfId="41839" xr:uid="{00000000-0005-0000-0000-0000E8A10000}"/>
    <cellStyle name="Vírgula 10 10 8" xfId="41840" xr:uid="{00000000-0005-0000-0000-0000E9A10000}"/>
    <cellStyle name="Vírgula 10 10 9" xfId="41841" xr:uid="{00000000-0005-0000-0000-0000EAA10000}"/>
    <cellStyle name="Vírgula 10 11" xfId="41842" xr:uid="{00000000-0005-0000-0000-0000EBA10000}"/>
    <cellStyle name="Vírgula 10 11 2" xfId="41843" xr:uid="{00000000-0005-0000-0000-0000ECA10000}"/>
    <cellStyle name="Vírgula 10 11 2 2" xfId="41844" xr:uid="{00000000-0005-0000-0000-0000EDA10000}"/>
    <cellStyle name="Vírgula 10 11 2 2 2" xfId="41845" xr:uid="{00000000-0005-0000-0000-0000EEA10000}"/>
    <cellStyle name="Vírgula 10 11 2 2 3" xfId="41846" xr:uid="{00000000-0005-0000-0000-0000EFA10000}"/>
    <cellStyle name="Vírgula 10 11 2 2 4" xfId="41847" xr:uid="{00000000-0005-0000-0000-0000F0A10000}"/>
    <cellStyle name="Vírgula 10 11 2 3" xfId="41848" xr:uid="{00000000-0005-0000-0000-0000F1A10000}"/>
    <cellStyle name="Vírgula 10 11 2 3 2" xfId="41849" xr:uid="{00000000-0005-0000-0000-0000F2A10000}"/>
    <cellStyle name="Vírgula 10 11 2 3 3" xfId="41850" xr:uid="{00000000-0005-0000-0000-0000F3A10000}"/>
    <cellStyle name="Vírgula 10 11 2 4" xfId="41851" xr:uid="{00000000-0005-0000-0000-0000F4A10000}"/>
    <cellStyle name="Vírgula 10 11 2 5" xfId="41852" xr:uid="{00000000-0005-0000-0000-0000F5A10000}"/>
    <cellStyle name="Vírgula 10 11 2 6" xfId="41853" xr:uid="{00000000-0005-0000-0000-0000F6A10000}"/>
    <cellStyle name="Vírgula 10 11 3" xfId="41854" xr:uid="{00000000-0005-0000-0000-0000F7A10000}"/>
    <cellStyle name="Vírgula 10 11 3 2" xfId="41855" xr:uid="{00000000-0005-0000-0000-0000F8A10000}"/>
    <cellStyle name="Vírgula 10 11 3 3" xfId="41856" xr:uid="{00000000-0005-0000-0000-0000F9A10000}"/>
    <cellStyle name="Vírgula 10 11 3 4" xfId="41857" xr:uid="{00000000-0005-0000-0000-0000FAA10000}"/>
    <cellStyle name="Vírgula 10 11 4" xfId="41858" xr:uid="{00000000-0005-0000-0000-0000FBA10000}"/>
    <cellStyle name="Vírgula 10 11 4 2" xfId="41859" xr:uid="{00000000-0005-0000-0000-0000FCA10000}"/>
    <cellStyle name="Vírgula 10 11 4 3" xfId="41860" xr:uid="{00000000-0005-0000-0000-0000FDA10000}"/>
    <cellStyle name="Vírgula 10 11 4 4" xfId="41861" xr:uid="{00000000-0005-0000-0000-0000FEA10000}"/>
    <cellStyle name="Vírgula 10 11 5" xfId="41862" xr:uid="{00000000-0005-0000-0000-0000FFA10000}"/>
    <cellStyle name="Vírgula 10 11 5 2" xfId="41863" xr:uid="{00000000-0005-0000-0000-000000A20000}"/>
    <cellStyle name="Vírgula 10 11 5 3" xfId="41864" xr:uid="{00000000-0005-0000-0000-000001A20000}"/>
    <cellStyle name="Vírgula 10 11 5 4" xfId="41865" xr:uid="{00000000-0005-0000-0000-000002A20000}"/>
    <cellStyle name="Vírgula 10 11 6" xfId="41866" xr:uid="{00000000-0005-0000-0000-000003A20000}"/>
    <cellStyle name="Vírgula 10 11 6 2" xfId="41867" xr:uid="{00000000-0005-0000-0000-000004A20000}"/>
    <cellStyle name="Vírgula 10 11 6 3" xfId="41868" xr:uid="{00000000-0005-0000-0000-000005A20000}"/>
    <cellStyle name="Vírgula 10 11 7" xfId="41869" xr:uid="{00000000-0005-0000-0000-000006A20000}"/>
    <cellStyle name="Vírgula 10 11 8" xfId="41870" xr:uid="{00000000-0005-0000-0000-000007A20000}"/>
    <cellStyle name="Vírgula 10 11 9" xfId="41871" xr:uid="{00000000-0005-0000-0000-000008A20000}"/>
    <cellStyle name="Vírgula 10 12" xfId="41872" xr:uid="{00000000-0005-0000-0000-000009A20000}"/>
    <cellStyle name="Vírgula 10 12 2" xfId="41873" xr:uid="{00000000-0005-0000-0000-00000AA20000}"/>
    <cellStyle name="Vírgula 10 12 2 2" xfId="41874" xr:uid="{00000000-0005-0000-0000-00000BA20000}"/>
    <cellStyle name="Vírgula 10 12 2 2 2" xfId="41875" xr:uid="{00000000-0005-0000-0000-00000CA20000}"/>
    <cellStyle name="Vírgula 10 12 2 2 3" xfId="41876" xr:uid="{00000000-0005-0000-0000-00000DA20000}"/>
    <cellStyle name="Vírgula 10 12 2 2 4" xfId="41877" xr:uid="{00000000-0005-0000-0000-00000EA20000}"/>
    <cellStyle name="Vírgula 10 12 2 3" xfId="41878" xr:uid="{00000000-0005-0000-0000-00000FA20000}"/>
    <cellStyle name="Vírgula 10 12 2 3 2" xfId="41879" xr:uid="{00000000-0005-0000-0000-000010A20000}"/>
    <cellStyle name="Vírgula 10 12 2 3 3" xfId="41880" xr:uid="{00000000-0005-0000-0000-000011A20000}"/>
    <cellStyle name="Vírgula 10 12 2 4" xfId="41881" xr:uid="{00000000-0005-0000-0000-000012A20000}"/>
    <cellStyle name="Vírgula 10 12 2 5" xfId="41882" xr:uid="{00000000-0005-0000-0000-000013A20000}"/>
    <cellStyle name="Vírgula 10 12 2 6" xfId="41883" xr:uid="{00000000-0005-0000-0000-000014A20000}"/>
    <cellStyle name="Vírgula 10 12 3" xfId="41884" xr:uid="{00000000-0005-0000-0000-000015A20000}"/>
    <cellStyle name="Vírgula 10 12 3 2" xfId="41885" xr:uid="{00000000-0005-0000-0000-000016A20000}"/>
    <cellStyle name="Vírgula 10 12 3 3" xfId="41886" xr:uid="{00000000-0005-0000-0000-000017A20000}"/>
    <cellStyle name="Vírgula 10 12 3 4" xfId="41887" xr:uid="{00000000-0005-0000-0000-000018A20000}"/>
    <cellStyle name="Vírgula 10 12 4" xfId="41888" xr:uid="{00000000-0005-0000-0000-000019A20000}"/>
    <cellStyle name="Vírgula 10 12 4 2" xfId="41889" xr:uid="{00000000-0005-0000-0000-00001AA20000}"/>
    <cellStyle name="Vírgula 10 12 4 3" xfId="41890" xr:uid="{00000000-0005-0000-0000-00001BA20000}"/>
    <cellStyle name="Vírgula 10 12 4 4" xfId="41891" xr:uid="{00000000-0005-0000-0000-00001CA20000}"/>
    <cellStyle name="Vírgula 10 12 5" xfId="41892" xr:uid="{00000000-0005-0000-0000-00001DA20000}"/>
    <cellStyle name="Vírgula 10 12 5 2" xfId="41893" xr:uid="{00000000-0005-0000-0000-00001EA20000}"/>
    <cellStyle name="Vírgula 10 12 5 3" xfId="41894" xr:uid="{00000000-0005-0000-0000-00001FA20000}"/>
    <cellStyle name="Vírgula 10 12 6" xfId="41895" xr:uid="{00000000-0005-0000-0000-000020A20000}"/>
    <cellStyle name="Vírgula 10 12 7" xfId="41896" xr:uid="{00000000-0005-0000-0000-000021A20000}"/>
    <cellStyle name="Vírgula 10 12 8" xfId="41897" xr:uid="{00000000-0005-0000-0000-000022A20000}"/>
    <cellStyle name="Vírgula 10 13" xfId="41898" xr:uid="{00000000-0005-0000-0000-000023A20000}"/>
    <cellStyle name="Vírgula 10 13 2" xfId="41899" xr:uid="{00000000-0005-0000-0000-000024A20000}"/>
    <cellStyle name="Vírgula 10 13 2 2" xfId="41900" xr:uid="{00000000-0005-0000-0000-000025A20000}"/>
    <cellStyle name="Vírgula 10 13 2 3" xfId="41901" xr:uid="{00000000-0005-0000-0000-000026A20000}"/>
    <cellStyle name="Vírgula 10 13 2 4" xfId="41902" xr:uid="{00000000-0005-0000-0000-000027A20000}"/>
    <cellStyle name="Vírgula 10 13 3" xfId="41903" xr:uid="{00000000-0005-0000-0000-000028A20000}"/>
    <cellStyle name="Vírgula 10 13 3 2" xfId="41904" xr:uid="{00000000-0005-0000-0000-000029A20000}"/>
    <cellStyle name="Vírgula 10 13 3 3" xfId="41905" xr:uid="{00000000-0005-0000-0000-00002AA20000}"/>
    <cellStyle name="Vírgula 10 13 3 4" xfId="41906" xr:uid="{00000000-0005-0000-0000-00002BA20000}"/>
    <cellStyle name="Vírgula 10 13 4" xfId="41907" xr:uid="{00000000-0005-0000-0000-00002CA20000}"/>
    <cellStyle name="Vírgula 10 13 4 2" xfId="41908" xr:uid="{00000000-0005-0000-0000-00002DA20000}"/>
    <cellStyle name="Vírgula 10 13 4 3" xfId="41909" xr:uid="{00000000-0005-0000-0000-00002EA20000}"/>
    <cellStyle name="Vírgula 10 13 5" xfId="41910" xr:uid="{00000000-0005-0000-0000-00002FA20000}"/>
    <cellStyle name="Vírgula 10 13 6" xfId="41911" xr:uid="{00000000-0005-0000-0000-000030A20000}"/>
    <cellStyle name="Vírgula 10 13 7" xfId="41912" xr:uid="{00000000-0005-0000-0000-000031A20000}"/>
    <cellStyle name="Vírgula 10 14" xfId="41913" xr:uid="{00000000-0005-0000-0000-000032A20000}"/>
    <cellStyle name="Vírgula 10 14 2" xfId="41914" xr:uid="{00000000-0005-0000-0000-000033A20000}"/>
    <cellStyle name="Vírgula 10 14 3" xfId="41915" xr:uid="{00000000-0005-0000-0000-000034A20000}"/>
    <cellStyle name="Vírgula 10 14 4" xfId="41916" xr:uid="{00000000-0005-0000-0000-000035A20000}"/>
    <cellStyle name="Vírgula 10 15" xfId="41917" xr:uid="{00000000-0005-0000-0000-000036A20000}"/>
    <cellStyle name="Vírgula 10 15 2" xfId="41918" xr:uid="{00000000-0005-0000-0000-000037A20000}"/>
    <cellStyle name="Vírgula 10 15 3" xfId="41919" xr:uid="{00000000-0005-0000-0000-000038A20000}"/>
    <cellStyle name="Vírgula 10 15 4" xfId="41920" xr:uid="{00000000-0005-0000-0000-000039A20000}"/>
    <cellStyle name="Vírgula 10 16" xfId="41921" xr:uid="{00000000-0005-0000-0000-00003AA20000}"/>
    <cellStyle name="Vírgula 10 16 2" xfId="41922" xr:uid="{00000000-0005-0000-0000-00003BA20000}"/>
    <cellStyle name="Vírgula 10 16 3" xfId="41923" xr:uid="{00000000-0005-0000-0000-00003CA20000}"/>
    <cellStyle name="Vírgula 10 16 4" xfId="41924" xr:uid="{00000000-0005-0000-0000-00003DA20000}"/>
    <cellStyle name="Vírgula 10 17" xfId="41925" xr:uid="{00000000-0005-0000-0000-00003EA20000}"/>
    <cellStyle name="Vírgula 10 17 2" xfId="41926" xr:uid="{00000000-0005-0000-0000-00003FA20000}"/>
    <cellStyle name="Vírgula 10 17 3" xfId="41927" xr:uid="{00000000-0005-0000-0000-000040A20000}"/>
    <cellStyle name="Vírgula 10 18" xfId="41928" xr:uid="{00000000-0005-0000-0000-000041A20000}"/>
    <cellStyle name="Vírgula 10 19" xfId="41929" xr:uid="{00000000-0005-0000-0000-000042A20000}"/>
    <cellStyle name="Vírgula 10 2" xfId="161" xr:uid="{00000000-0005-0000-0000-000043A20000}"/>
    <cellStyle name="Vírgula 10 2 10" xfId="41930" xr:uid="{00000000-0005-0000-0000-000044A20000}"/>
    <cellStyle name="Vírgula 10 2 10 2" xfId="41931" xr:uid="{00000000-0005-0000-0000-000045A20000}"/>
    <cellStyle name="Vírgula 10 2 10 2 2" xfId="41932" xr:uid="{00000000-0005-0000-0000-000046A20000}"/>
    <cellStyle name="Vírgula 10 2 10 2 2 2" xfId="41933" xr:uid="{00000000-0005-0000-0000-000047A20000}"/>
    <cellStyle name="Vírgula 10 2 10 2 2 3" xfId="41934" xr:uid="{00000000-0005-0000-0000-000048A20000}"/>
    <cellStyle name="Vírgula 10 2 10 2 2 4" xfId="41935" xr:uid="{00000000-0005-0000-0000-000049A20000}"/>
    <cellStyle name="Vírgula 10 2 10 2 3" xfId="41936" xr:uid="{00000000-0005-0000-0000-00004AA20000}"/>
    <cellStyle name="Vírgula 10 2 10 2 3 2" xfId="41937" xr:uid="{00000000-0005-0000-0000-00004BA20000}"/>
    <cellStyle name="Vírgula 10 2 10 2 3 3" xfId="41938" xr:uid="{00000000-0005-0000-0000-00004CA20000}"/>
    <cellStyle name="Vírgula 10 2 10 2 4" xfId="41939" xr:uid="{00000000-0005-0000-0000-00004DA20000}"/>
    <cellStyle name="Vírgula 10 2 10 2 5" xfId="41940" xr:uid="{00000000-0005-0000-0000-00004EA20000}"/>
    <cellStyle name="Vírgula 10 2 10 2 6" xfId="41941" xr:uid="{00000000-0005-0000-0000-00004FA20000}"/>
    <cellStyle name="Vírgula 10 2 10 3" xfId="41942" xr:uid="{00000000-0005-0000-0000-000050A20000}"/>
    <cellStyle name="Vírgula 10 2 10 3 2" xfId="41943" xr:uid="{00000000-0005-0000-0000-000051A20000}"/>
    <cellStyle name="Vírgula 10 2 10 3 3" xfId="41944" xr:uid="{00000000-0005-0000-0000-000052A20000}"/>
    <cellStyle name="Vírgula 10 2 10 3 4" xfId="41945" xr:uid="{00000000-0005-0000-0000-000053A20000}"/>
    <cellStyle name="Vírgula 10 2 10 4" xfId="41946" xr:uid="{00000000-0005-0000-0000-000054A20000}"/>
    <cellStyle name="Vírgula 10 2 10 4 2" xfId="41947" xr:uid="{00000000-0005-0000-0000-000055A20000}"/>
    <cellStyle name="Vírgula 10 2 10 4 3" xfId="41948" xr:uid="{00000000-0005-0000-0000-000056A20000}"/>
    <cellStyle name="Vírgula 10 2 10 4 4" xfId="41949" xr:uid="{00000000-0005-0000-0000-000057A20000}"/>
    <cellStyle name="Vírgula 10 2 10 5" xfId="41950" xr:uid="{00000000-0005-0000-0000-000058A20000}"/>
    <cellStyle name="Vírgula 10 2 10 5 2" xfId="41951" xr:uid="{00000000-0005-0000-0000-000059A20000}"/>
    <cellStyle name="Vírgula 10 2 10 5 3" xfId="41952" xr:uid="{00000000-0005-0000-0000-00005AA20000}"/>
    <cellStyle name="Vírgula 10 2 10 5 4" xfId="41953" xr:uid="{00000000-0005-0000-0000-00005BA20000}"/>
    <cellStyle name="Vírgula 10 2 10 6" xfId="41954" xr:uid="{00000000-0005-0000-0000-00005CA20000}"/>
    <cellStyle name="Vírgula 10 2 10 6 2" xfId="41955" xr:uid="{00000000-0005-0000-0000-00005DA20000}"/>
    <cellStyle name="Vírgula 10 2 10 6 3" xfId="41956" xr:uid="{00000000-0005-0000-0000-00005EA20000}"/>
    <cellStyle name="Vírgula 10 2 10 7" xfId="41957" xr:uid="{00000000-0005-0000-0000-00005FA20000}"/>
    <cellStyle name="Vírgula 10 2 10 8" xfId="41958" xr:uid="{00000000-0005-0000-0000-000060A20000}"/>
    <cellStyle name="Vírgula 10 2 10 9" xfId="41959" xr:uid="{00000000-0005-0000-0000-000061A20000}"/>
    <cellStyle name="Vírgula 10 2 11" xfId="41960" xr:uid="{00000000-0005-0000-0000-000062A20000}"/>
    <cellStyle name="Vírgula 10 2 11 2" xfId="41961" xr:uid="{00000000-0005-0000-0000-000063A20000}"/>
    <cellStyle name="Vírgula 10 2 11 2 2" xfId="41962" xr:uid="{00000000-0005-0000-0000-000064A20000}"/>
    <cellStyle name="Vírgula 10 2 11 2 2 2" xfId="41963" xr:uid="{00000000-0005-0000-0000-000065A20000}"/>
    <cellStyle name="Vírgula 10 2 11 2 2 3" xfId="41964" xr:uid="{00000000-0005-0000-0000-000066A20000}"/>
    <cellStyle name="Vírgula 10 2 11 2 2 4" xfId="41965" xr:uid="{00000000-0005-0000-0000-000067A20000}"/>
    <cellStyle name="Vírgula 10 2 11 2 3" xfId="41966" xr:uid="{00000000-0005-0000-0000-000068A20000}"/>
    <cellStyle name="Vírgula 10 2 11 2 3 2" xfId="41967" xr:uid="{00000000-0005-0000-0000-000069A20000}"/>
    <cellStyle name="Vírgula 10 2 11 2 3 3" xfId="41968" xr:uid="{00000000-0005-0000-0000-00006AA20000}"/>
    <cellStyle name="Vírgula 10 2 11 2 4" xfId="41969" xr:uid="{00000000-0005-0000-0000-00006BA20000}"/>
    <cellStyle name="Vírgula 10 2 11 2 5" xfId="41970" xr:uid="{00000000-0005-0000-0000-00006CA20000}"/>
    <cellStyle name="Vírgula 10 2 11 2 6" xfId="41971" xr:uid="{00000000-0005-0000-0000-00006DA20000}"/>
    <cellStyle name="Vírgula 10 2 11 3" xfId="41972" xr:uid="{00000000-0005-0000-0000-00006EA20000}"/>
    <cellStyle name="Vírgula 10 2 11 3 2" xfId="41973" xr:uid="{00000000-0005-0000-0000-00006FA20000}"/>
    <cellStyle name="Vírgula 10 2 11 3 3" xfId="41974" xr:uid="{00000000-0005-0000-0000-000070A20000}"/>
    <cellStyle name="Vírgula 10 2 11 3 4" xfId="41975" xr:uid="{00000000-0005-0000-0000-000071A20000}"/>
    <cellStyle name="Vírgula 10 2 11 4" xfId="41976" xr:uid="{00000000-0005-0000-0000-000072A20000}"/>
    <cellStyle name="Vírgula 10 2 11 4 2" xfId="41977" xr:uid="{00000000-0005-0000-0000-000073A20000}"/>
    <cellStyle name="Vírgula 10 2 11 4 3" xfId="41978" xr:uid="{00000000-0005-0000-0000-000074A20000}"/>
    <cellStyle name="Vírgula 10 2 11 4 4" xfId="41979" xr:uid="{00000000-0005-0000-0000-000075A20000}"/>
    <cellStyle name="Vírgula 10 2 11 5" xfId="41980" xr:uid="{00000000-0005-0000-0000-000076A20000}"/>
    <cellStyle name="Vírgula 10 2 11 5 2" xfId="41981" xr:uid="{00000000-0005-0000-0000-000077A20000}"/>
    <cellStyle name="Vírgula 10 2 11 5 3" xfId="41982" xr:uid="{00000000-0005-0000-0000-000078A20000}"/>
    <cellStyle name="Vírgula 10 2 11 6" xfId="41983" xr:uid="{00000000-0005-0000-0000-000079A20000}"/>
    <cellStyle name="Vírgula 10 2 11 7" xfId="41984" xr:uid="{00000000-0005-0000-0000-00007AA20000}"/>
    <cellStyle name="Vírgula 10 2 11 8" xfId="41985" xr:uid="{00000000-0005-0000-0000-00007BA20000}"/>
    <cellStyle name="Vírgula 10 2 12" xfId="41986" xr:uid="{00000000-0005-0000-0000-00007CA20000}"/>
    <cellStyle name="Vírgula 10 2 12 2" xfId="41987" xr:uid="{00000000-0005-0000-0000-00007DA20000}"/>
    <cellStyle name="Vírgula 10 2 12 2 2" xfId="41988" xr:uid="{00000000-0005-0000-0000-00007EA20000}"/>
    <cellStyle name="Vírgula 10 2 12 2 3" xfId="41989" xr:uid="{00000000-0005-0000-0000-00007FA20000}"/>
    <cellStyle name="Vírgula 10 2 12 2 4" xfId="41990" xr:uid="{00000000-0005-0000-0000-000080A20000}"/>
    <cellStyle name="Vírgula 10 2 12 3" xfId="41991" xr:uid="{00000000-0005-0000-0000-000081A20000}"/>
    <cellStyle name="Vírgula 10 2 12 3 2" xfId="41992" xr:uid="{00000000-0005-0000-0000-000082A20000}"/>
    <cellStyle name="Vírgula 10 2 12 3 3" xfId="41993" xr:uid="{00000000-0005-0000-0000-000083A20000}"/>
    <cellStyle name="Vírgula 10 2 12 3 4" xfId="41994" xr:uid="{00000000-0005-0000-0000-000084A20000}"/>
    <cellStyle name="Vírgula 10 2 12 4" xfId="41995" xr:uid="{00000000-0005-0000-0000-000085A20000}"/>
    <cellStyle name="Vírgula 10 2 12 4 2" xfId="41996" xr:uid="{00000000-0005-0000-0000-000086A20000}"/>
    <cellStyle name="Vírgula 10 2 12 4 3" xfId="41997" xr:uid="{00000000-0005-0000-0000-000087A20000}"/>
    <cellStyle name="Vírgula 10 2 12 5" xfId="41998" xr:uid="{00000000-0005-0000-0000-000088A20000}"/>
    <cellStyle name="Vírgula 10 2 12 6" xfId="41999" xr:uid="{00000000-0005-0000-0000-000089A20000}"/>
    <cellStyle name="Vírgula 10 2 12 7" xfId="42000" xr:uid="{00000000-0005-0000-0000-00008AA20000}"/>
    <cellStyle name="Vírgula 10 2 13" xfId="42001" xr:uid="{00000000-0005-0000-0000-00008BA20000}"/>
    <cellStyle name="Vírgula 10 2 13 2" xfId="42002" xr:uid="{00000000-0005-0000-0000-00008CA20000}"/>
    <cellStyle name="Vírgula 10 2 13 3" xfId="42003" xr:uid="{00000000-0005-0000-0000-00008DA20000}"/>
    <cellStyle name="Vírgula 10 2 13 4" xfId="42004" xr:uid="{00000000-0005-0000-0000-00008EA20000}"/>
    <cellStyle name="Vírgula 10 2 14" xfId="42005" xr:uid="{00000000-0005-0000-0000-00008FA20000}"/>
    <cellStyle name="Vírgula 10 2 14 2" xfId="42006" xr:uid="{00000000-0005-0000-0000-000090A20000}"/>
    <cellStyle name="Vírgula 10 2 14 3" xfId="42007" xr:uid="{00000000-0005-0000-0000-000091A20000}"/>
    <cellStyle name="Vírgula 10 2 14 4" xfId="42008" xr:uid="{00000000-0005-0000-0000-000092A20000}"/>
    <cellStyle name="Vírgula 10 2 15" xfId="42009" xr:uid="{00000000-0005-0000-0000-000093A20000}"/>
    <cellStyle name="Vírgula 10 2 15 2" xfId="42010" xr:uid="{00000000-0005-0000-0000-000094A20000}"/>
    <cellStyle name="Vírgula 10 2 15 3" xfId="42011" xr:uid="{00000000-0005-0000-0000-000095A20000}"/>
    <cellStyle name="Vírgula 10 2 15 4" xfId="42012" xr:uid="{00000000-0005-0000-0000-000096A20000}"/>
    <cellStyle name="Vírgula 10 2 16" xfId="42013" xr:uid="{00000000-0005-0000-0000-000097A20000}"/>
    <cellStyle name="Vírgula 10 2 16 2" xfId="42014" xr:uid="{00000000-0005-0000-0000-000098A20000}"/>
    <cellStyle name="Vírgula 10 2 16 3" xfId="42015" xr:uid="{00000000-0005-0000-0000-000099A20000}"/>
    <cellStyle name="Vírgula 10 2 17" xfId="42016" xr:uid="{00000000-0005-0000-0000-00009AA20000}"/>
    <cellStyle name="Vírgula 10 2 18" xfId="42017" xr:uid="{00000000-0005-0000-0000-00009BA20000}"/>
    <cellStyle name="Vírgula 10 2 19" xfId="42018" xr:uid="{00000000-0005-0000-0000-00009CA20000}"/>
    <cellStyle name="Vírgula 10 2 2" xfId="510" xr:uid="{00000000-0005-0000-0000-00009DA20000}"/>
    <cellStyle name="Vírgula 10 2 2 10" xfId="42019" xr:uid="{00000000-0005-0000-0000-00009EA20000}"/>
    <cellStyle name="Vírgula 10 2 2 10 2" xfId="42020" xr:uid="{00000000-0005-0000-0000-00009FA20000}"/>
    <cellStyle name="Vírgula 10 2 2 10 3" xfId="42021" xr:uid="{00000000-0005-0000-0000-0000A0A20000}"/>
    <cellStyle name="Vírgula 10 2 2 10 4" xfId="42022" xr:uid="{00000000-0005-0000-0000-0000A1A20000}"/>
    <cellStyle name="Vírgula 10 2 2 11" xfId="42023" xr:uid="{00000000-0005-0000-0000-0000A2A20000}"/>
    <cellStyle name="Vírgula 10 2 2 11 2" xfId="42024" xr:uid="{00000000-0005-0000-0000-0000A3A20000}"/>
    <cellStyle name="Vírgula 10 2 2 11 3" xfId="42025" xr:uid="{00000000-0005-0000-0000-0000A4A20000}"/>
    <cellStyle name="Vírgula 10 2 2 12" xfId="42026" xr:uid="{00000000-0005-0000-0000-0000A5A20000}"/>
    <cellStyle name="Vírgula 10 2 2 13" xfId="42027" xr:uid="{00000000-0005-0000-0000-0000A6A20000}"/>
    <cellStyle name="Vírgula 10 2 2 14" xfId="42028" xr:uid="{00000000-0005-0000-0000-0000A7A20000}"/>
    <cellStyle name="Vírgula 10 2 2 2" xfId="659" xr:uid="{00000000-0005-0000-0000-0000A8A20000}"/>
    <cellStyle name="Vírgula 10 2 2 2 10" xfId="42029" xr:uid="{00000000-0005-0000-0000-0000A9A20000}"/>
    <cellStyle name="Vírgula 10 2 2 2 11" xfId="42030" xr:uid="{00000000-0005-0000-0000-0000AAA20000}"/>
    <cellStyle name="Vírgula 10 2 2 2 2" xfId="1124" xr:uid="{00000000-0005-0000-0000-0000ABA20000}"/>
    <cellStyle name="Vírgula 10 2 2 2 2 10" xfId="42031" xr:uid="{00000000-0005-0000-0000-0000ACA20000}"/>
    <cellStyle name="Vírgula 10 2 2 2 2 2" xfId="1765" xr:uid="{00000000-0005-0000-0000-0000ADA20000}"/>
    <cellStyle name="Vírgula 10 2 2 2 2 2 2" xfId="42032" xr:uid="{00000000-0005-0000-0000-0000AEA20000}"/>
    <cellStyle name="Vírgula 10 2 2 2 2 2 2 2" xfId="42033" xr:uid="{00000000-0005-0000-0000-0000AFA20000}"/>
    <cellStyle name="Vírgula 10 2 2 2 2 2 2 2 2" xfId="42034" xr:uid="{00000000-0005-0000-0000-0000B0A20000}"/>
    <cellStyle name="Vírgula 10 2 2 2 2 2 2 2 3" xfId="42035" xr:uid="{00000000-0005-0000-0000-0000B1A20000}"/>
    <cellStyle name="Vírgula 10 2 2 2 2 2 2 2 4" xfId="42036" xr:uid="{00000000-0005-0000-0000-0000B2A20000}"/>
    <cellStyle name="Vírgula 10 2 2 2 2 2 2 3" xfId="42037" xr:uid="{00000000-0005-0000-0000-0000B3A20000}"/>
    <cellStyle name="Vírgula 10 2 2 2 2 2 2 3 2" xfId="42038" xr:uid="{00000000-0005-0000-0000-0000B4A20000}"/>
    <cellStyle name="Vírgula 10 2 2 2 2 2 2 3 3" xfId="42039" xr:uid="{00000000-0005-0000-0000-0000B5A20000}"/>
    <cellStyle name="Vírgula 10 2 2 2 2 2 2 4" xfId="42040" xr:uid="{00000000-0005-0000-0000-0000B6A20000}"/>
    <cellStyle name="Vírgula 10 2 2 2 2 2 2 5" xfId="42041" xr:uid="{00000000-0005-0000-0000-0000B7A20000}"/>
    <cellStyle name="Vírgula 10 2 2 2 2 2 2 6" xfId="42042" xr:uid="{00000000-0005-0000-0000-0000B8A20000}"/>
    <cellStyle name="Vírgula 10 2 2 2 2 2 3" xfId="42043" xr:uid="{00000000-0005-0000-0000-0000B9A20000}"/>
    <cellStyle name="Vírgula 10 2 2 2 2 2 3 2" xfId="42044" xr:uid="{00000000-0005-0000-0000-0000BAA20000}"/>
    <cellStyle name="Vírgula 10 2 2 2 2 2 3 3" xfId="42045" xr:uid="{00000000-0005-0000-0000-0000BBA20000}"/>
    <cellStyle name="Vírgula 10 2 2 2 2 2 3 4" xfId="42046" xr:uid="{00000000-0005-0000-0000-0000BCA20000}"/>
    <cellStyle name="Vírgula 10 2 2 2 2 2 4" xfId="42047" xr:uid="{00000000-0005-0000-0000-0000BDA20000}"/>
    <cellStyle name="Vírgula 10 2 2 2 2 2 4 2" xfId="42048" xr:uid="{00000000-0005-0000-0000-0000BEA20000}"/>
    <cellStyle name="Vírgula 10 2 2 2 2 2 4 3" xfId="42049" xr:uid="{00000000-0005-0000-0000-0000BFA20000}"/>
    <cellStyle name="Vírgula 10 2 2 2 2 2 4 4" xfId="42050" xr:uid="{00000000-0005-0000-0000-0000C0A20000}"/>
    <cellStyle name="Vírgula 10 2 2 2 2 2 5" xfId="42051" xr:uid="{00000000-0005-0000-0000-0000C1A20000}"/>
    <cellStyle name="Vírgula 10 2 2 2 2 2 5 2" xfId="42052" xr:uid="{00000000-0005-0000-0000-0000C2A20000}"/>
    <cellStyle name="Vírgula 10 2 2 2 2 2 5 3" xfId="42053" xr:uid="{00000000-0005-0000-0000-0000C3A20000}"/>
    <cellStyle name="Vírgula 10 2 2 2 2 2 5 4" xfId="42054" xr:uid="{00000000-0005-0000-0000-0000C4A20000}"/>
    <cellStyle name="Vírgula 10 2 2 2 2 2 6" xfId="42055" xr:uid="{00000000-0005-0000-0000-0000C5A20000}"/>
    <cellStyle name="Vírgula 10 2 2 2 2 2 6 2" xfId="42056" xr:uid="{00000000-0005-0000-0000-0000C6A20000}"/>
    <cellStyle name="Vírgula 10 2 2 2 2 2 6 3" xfId="42057" xr:uid="{00000000-0005-0000-0000-0000C7A20000}"/>
    <cellStyle name="Vírgula 10 2 2 2 2 2 7" xfId="42058" xr:uid="{00000000-0005-0000-0000-0000C8A20000}"/>
    <cellStyle name="Vírgula 10 2 2 2 2 2 8" xfId="42059" xr:uid="{00000000-0005-0000-0000-0000C9A20000}"/>
    <cellStyle name="Vírgula 10 2 2 2 2 2 9" xfId="42060" xr:uid="{00000000-0005-0000-0000-0000CAA20000}"/>
    <cellStyle name="Vírgula 10 2 2 2 2 3" xfId="42061" xr:uid="{00000000-0005-0000-0000-0000CBA20000}"/>
    <cellStyle name="Vírgula 10 2 2 2 2 3 2" xfId="42062" xr:uid="{00000000-0005-0000-0000-0000CCA20000}"/>
    <cellStyle name="Vírgula 10 2 2 2 2 3 2 2" xfId="42063" xr:uid="{00000000-0005-0000-0000-0000CDA20000}"/>
    <cellStyle name="Vírgula 10 2 2 2 2 3 2 3" xfId="42064" xr:uid="{00000000-0005-0000-0000-0000CEA20000}"/>
    <cellStyle name="Vírgula 10 2 2 2 2 3 2 4" xfId="42065" xr:uid="{00000000-0005-0000-0000-0000CFA20000}"/>
    <cellStyle name="Vírgula 10 2 2 2 2 3 3" xfId="42066" xr:uid="{00000000-0005-0000-0000-0000D0A20000}"/>
    <cellStyle name="Vírgula 10 2 2 2 2 3 3 2" xfId="42067" xr:uid="{00000000-0005-0000-0000-0000D1A20000}"/>
    <cellStyle name="Vírgula 10 2 2 2 2 3 3 3" xfId="42068" xr:uid="{00000000-0005-0000-0000-0000D2A20000}"/>
    <cellStyle name="Vírgula 10 2 2 2 2 3 4" xfId="42069" xr:uid="{00000000-0005-0000-0000-0000D3A20000}"/>
    <cellStyle name="Vírgula 10 2 2 2 2 3 5" xfId="42070" xr:uid="{00000000-0005-0000-0000-0000D4A20000}"/>
    <cellStyle name="Vírgula 10 2 2 2 2 3 6" xfId="42071" xr:uid="{00000000-0005-0000-0000-0000D5A20000}"/>
    <cellStyle name="Vírgula 10 2 2 2 2 4" xfId="42072" xr:uid="{00000000-0005-0000-0000-0000D6A20000}"/>
    <cellStyle name="Vírgula 10 2 2 2 2 4 2" xfId="42073" xr:uid="{00000000-0005-0000-0000-0000D7A20000}"/>
    <cellStyle name="Vírgula 10 2 2 2 2 4 3" xfId="42074" xr:uid="{00000000-0005-0000-0000-0000D8A20000}"/>
    <cellStyle name="Vírgula 10 2 2 2 2 4 4" xfId="42075" xr:uid="{00000000-0005-0000-0000-0000D9A20000}"/>
    <cellStyle name="Vírgula 10 2 2 2 2 5" xfId="42076" xr:uid="{00000000-0005-0000-0000-0000DAA20000}"/>
    <cellStyle name="Vírgula 10 2 2 2 2 5 2" xfId="42077" xr:uid="{00000000-0005-0000-0000-0000DBA20000}"/>
    <cellStyle name="Vírgula 10 2 2 2 2 5 3" xfId="42078" xr:uid="{00000000-0005-0000-0000-0000DCA20000}"/>
    <cellStyle name="Vírgula 10 2 2 2 2 5 4" xfId="42079" xr:uid="{00000000-0005-0000-0000-0000DDA20000}"/>
    <cellStyle name="Vírgula 10 2 2 2 2 6" xfId="42080" xr:uid="{00000000-0005-0000-0000-0000DEA20000}"/>
    <cellStyle name="Vírgula 10 2 2 2 2 6 2" xfId="42081" xr:uid="{00000000-0005-0000-0000-0000DFA20000}"/>
    <cellStyle name="Vírgula 10 2 2 2 2 6 3" xfId="42082" xr:uid="{00000000-0005-0000-0000-0000E0A20000}"/>
    <cellStyle name="Vírgula 10 2 2 2 2 6 4" xfId="42083" xr:uid="{00000000-0005-0000-0000-0000E1A20000}"/>
    <cellStyle name="Vírgula 10 2 2 2 2 7" xfId="42084" xr:uid="{00000000-0005-0000-0000-0000E2A20000}"/>
    <cellStyle name="Vírgula 10 2 2 2 2 7 2" xfId="42085" xr:uid="{00000000-0005-0000-0000-0000E3A20000}"/>
    <cellStyle name="Vírgula 10 2 2 2 2 7 3" xfId="42086" xr:uid="{00000000-0005-0000-0000-0000E4A20000}"/>
    <cellStyle name="Vírgula 10 2 2 2 2 8" xfId="42087" xr:uid="{00000000-0005-0000-0000-0000E5A20000}"/>
    <cellStyle name="Vírgula 10 2 2 2 2 9" xfId="42088" xr:uid="{00000000-0005-0000-0000-0000E6A20000}"/>
    <cellStyle name="Vírgula 10 2 2 2 3" xfId="1764" xr:uid="{00000000-0005-0000-0000-0000E7A20000}"/>
    <cellStyle name="Vírgula 10 2 2 2 3 2" xfId="42089" xr:uid="{00000000-0005-0000-0000-0000E8A20000}"/>
    <cellStyle name="Vírgula 10 2 2 2 3 2 2" xfId="42090" xr:uid="{00000000-0005-0000-0000-0000E9A20000}"/>
    <cellStyle name="Vírgula 10 2 2 2 3 2 2 2" xfId="42091" xr:uid="{00000000-0005-0000-0000-0000EAA20000}"/>
    <cellStyle name="Vírgula 10 2 2 2 3 2 2 3" xfId="42092" xr:uid="{00000000-0005-0000-0000-0000EBA20000}"/>
    <cellStyle name="Vírgula 10 2 2 2 3 2 2 4" xfId="42093" xr:uid="{00000000-0005-0000-0000-0000ECA20000}"/>
    <cellStyle name="Vírgula 10 2 2 2 3 2 3" xfId="42094" xr:uid="{00000000-0005-0000-0000-0000EDA20000}"/>
    <cellStyle name="Vírgula 10 2 2 2 3 2 3 2" xfId="42095" xr:uid="{00000000-0005-0000-0000-0000EEA20000}"/>
    <cellStyle name="Vírgula 10 2 2 2 3 2 3 3" xfId="42096" xr:uid="{00000000-0005-0000-0000-0000EFA20000}"/>
    <cellStyle name="Vírgula 10 2 2 2 3 2 4" xfId="42097" xr:uid="{00000000-0005-0000-0000-0000F0A20000}"/>
    <cellStyle name="Vírgula 10 2 2 2 3 2 5" xfId="42098" xr:uid="{00000000-0005-0000-0000-0000F1A20000}"/>
    <cellStyle name="Vírgula 10 2 2 2 3 2 6" xfId="42099" xr:uid="{00000000-0005-0000-0000-0000F2A20000}"/>
    <cellStyle name="Vírgula 10 2 2 2 3 3" xfId="42100" xr:uid="{00000000-0005-0000-0000-0000F3A20000}"/>
    <cellStyle name="Vírgula 10 2 2 2 3 3 2" xfId="42101" xr:uid="{00000000-0005-0000-0000-0000F4A20000}"/>
    <cellStyle name="Vírgula 10 2 2 2 3 3 3" xfId="42102" xr:uid="{00000000-0005-0000-0000-0000F5A20000}"/>
    <cellStyle name="Vírgula 10 2 2 2 3 3 4" xfId="42103" xr:uid="{00000000-0005-0000-0000-0000F6A20000}"/>
    <cellStyle name="Vírgula 10 2 2 2 3 4" xfId="42104" xr:uid="{00000000-0005-0000-0000-0000F7A20000}"/>
    <cellStyle name="Vírgula 10 2 2 2 3 4 2" xfId="42105" xr:uid="{00000000-0005-0000-0000-0000F8A20000}"/>
    <cellStyle name="Vírgula 10 2 2 2 3 4 3" xfId="42106" xr:uid="{00000000-0005-0000-0000-0000F9A20000}"/>
    <cellStyle name="Vírgula 10 2 2 2 3 4 4" xfId="42107" xr:uid="{00000000-0005-0000-0000-0000FAA20000}"/>
    <cellStyle name="Vírgula 10 2 2 2 3 5" xfId="42108" xr:uid="{00000000-0005-0000-0000-0000FBA20000}"/>
    <cellStyle name="Vírgula 10 2 2 2 3 5 2" xfId="42109" xr:uid="{00000000-0005-0000-0000-0000FCA20000}"/>
    <cellStyle name="Vírgula 10 2 2 2 3 5 3" xfId="42110" xr:uid="{00000000-0005-0000-0000-0000FDA20000}"/>
    <cellStyle name="Vírgula 10 2 2 2 3 5 4" xfId="42111" xr:uid="{00000000-0005-0000-0000-0000FEA20000}"/>
    <cellStyle name="Vírgula 10 2 2 2 3 6" xfId="42112" xr:uid="{00000000-0005-0000-0000-0000FFA20000}"/>
    <cellStyle name="Vírgula 10 2 2 2 3 6 2" xfId="42113" xr:uid="{00000000-0005-0000-0000-000000A30000}"/>
    <cellStyle name="Vírgula 10 2 2 2 3 6 3" xfId="42114" xr:uid="{00000000-0005-0000-0000-000001A30000}"/>
    <cellStyle name="Vírgula 10 2 2 2 3 7" xfId="42115" xr:uid="{00000000-0005-0000-0000-000002A30000}"/>
    <cellStyle name="Vírgula 10 2 2 2 3 8" xfId="42116" xr:uid="{00000000-0005-0000-0000-000003A30000}"/>
    <cellStyle name="Vírgula 10 2 2 2 3 9" xfId="42117" xr:uid="{00000000-0005-0000-0000-000004A30000}"/>
    <cellStyle name="Vírgula 10 2 2 2 4" xfId="42118" xr:uid="{00000000-0005-0000-0000-000005A30000}"/>
    <cellStyle name="Vírgula 10 2 2 2 4 2" xfId="42119" xr:uid="{00000000-0005-0000-0000-000006A30000}"/>
    <cellStyle name="Vírgula 10 2 2 2 4 2 2" xfId="42120" xr:uid="{00000000-0005-0000-0000-000007A30000}"/>
    <cellStyle name="Vírgula 10 2 2 2 4 2 3" xfId="42121" xr:uid="{00000000-0005-0000-0000-000008A30000}"/>
    <cellStyle name="Vírgula 10 2 2 2 4 2 4" xfId="42122" xr:uid="{00000000-0005-0000-0000-000009A30000}"/>
    <cellStyle name="Vírgula 10 2 2 2 4 3" xfId="42123" xr:uid="{00000000-0005-0000-0000-00000AA30000}"/>
    <cellStyle name="Vírgula 10 2 2 2 4 3 2" xfId="42124" xr:uid="{00000000-0005-0000-0000-00000BA30000}"/>
    <cellStyle name="Vírgula 10 2 2 2 4 3 3" xfId="42125" xr:uid="{00000000-0005-0000-0000-00000CA30000}"/>
    <cellStyle name="Vírgula 10 2 2 2 4 4" xfId="42126" xr:uid="{00000000-0005-0000-0000-00000DA30000}"/>
    <cellStyle name="Vírgula 10 2 2 2 4 5" xfId="42127" xr:uid="{00000000-0005-0000-0000-00000EA30000}"/>
    <cellStyle name="Vírgula 10 2 2 2 4 6" xfId="42128" xr:uid="{00000000-0005-0000-0000-00000FA30000}"/>
    <cellStyle name="Vírgula 10 2 2 2 5" xfId="42129" xr:uid="{00000000-0005-0000-0000-000010A30000}"/>
    <cellStyle name="Vírgula 10 2 2 2 5 2" xfId="42130" xr:uid="{00000000-0005-0000-0000-000011A30000}"/>
    <cellStyle name="Vírgula 10 2 2 2 5 3" xfId="42131" xr:uid="{00000000-0005-0000-0000-000012A30000}"/>
    <cellStyle name="Vírgula 10 2 2 2 5 4" xfId="42132" xr:uid="{00000000-0005-0000-0000-000013A30000}"/>
    <cellStyle name="Vírgula 10 2 2 2 6" xfId="42133" xr:uid="{00000000-0005-0000-0000-000014A30000}"/>
    <cellStyle name="Vírgula 10 2 2 2 6 2" xfId="42134" xr:uid="{00000000-0005-0000-0000-000015A30000}"/>
    <cellStyle name="Vírgula 10 2 2 2 6 3" xfId="42135" xr:uid="{00000000-0005-0000-0000-000016A30000}"/>
    <cellStyle name="Vírgula 10 2 2 2 6 4" xfId="42136" xr:uid="{00000000-0005-0000-0000-000017A30000}"/>
    <cellStyle name="Vírgula 10 2 2 2 7" xfId="42137" xr:uid="{00000000-0005-0000-0000-000018A30000}"/>
    <cellStyle name="Vírgula 10 2 2 2 7 2" xfId="42138" xr:uid="{00000000-0005-0000-0000-000019A30000}"/>
    <cellStyle name="Vírgula 10 2 2 2 7 3" xfId="42139" xr:uid="{00000000-0005-0000-0000-00001AA30000}"/>
    <cellStyle name="Vírgula 10 2 2 2 7 4" xfId="42140" xr:uid="{00000000-0005-0000-0000-00001BA30000}"/>
    <cellStyle name="Vírgula 10 2 2 2 8" xfId="42141" xr:uid="{00000000-0005-0000-0000-00001CA30000}"/>
    <cellStyle name="Vírgula 10 2 2 2 8 2" xfId="42142" xr:uid="{00000000-0005-0000-0000-00001DA30000}"/>
    <cellStyle name="Vírgula 10 2 2 2 8 3" xfId="42143" xr:uid="{00000000-0005-0000-0000-00001EA30000}"/>
    <cellStyle name="Vírgula 10 2 2 2 9" xfId="42144" xr:uid="{00000000-0005-0000-0000-00001FA30000}"/>
    <cellStyle name="Vírgula 10 2 2 3" xfId="811" xr:uid="{00000000-0005-0000-0000-000020A30000}"/>
    <cellStyle name="Vírgula 10 2 2 3 10" xfId="42145" xr:uid="{00000000-0005-0000-0000-000021A30000}"/>
    <cellStyle name="Vírgula 10 2 2 3 2" xfId="1766" xr:uid="{00000000-0005-0000-0000-000022A30000}"/>
    <cellStyle name="Vírgula 10 2 2 3 2 2" xfId="42146" xr:uid="{00000000-0005-0000-0000-000023A30000}"/>
    <cellStyle name="Vírgula 10 2 2 3 2 2 2" xfId="42147" xr:uid="{00000000-0005-0000-0000-000024A30000}"/>
    <cellStyle name="Vírgula 10 2 2 3 2 2 2 2" xfId="42148" xr:uid="{00000000-0005-0000-0000-000025A30000}"/>
    <cellStyle name="Vírgula 10 2 2 3 2 2 2 3" xfId="42149" xr:uid="{00000000-0005-0000-0000-000026A30000}"/>
    <cellStyle name="Vírgula 10 2 2 3 2 2 2 4" xfId="42150" xr:uid="{00000000-0005-0000-0000-000027A30000}"/>
    <cellStyle name="Vírgula 10 2 2 3 2 2 3" xfId="42151" xr:uid="{00000000-0005-0000-0000-000028A30000}"/>
    <cellStyle name="Vírgula 10 2 2 3 2 2 3 2" xfId="42152" xr:uid="{00000000-0005-0000-0000-000029A30000}"/>
    <cellStyle name="Vírgula 10 2 2 3 2 2 3 3" xfId="42153" xr:uid="{00000000-0005-0000-0000-00002AA30000}"/>
    <cellStyle name="Vírgula 10 2 2 3 2 2 4" xfId="42154" xr:uid="{00000000-0005-0000-0000-00002BA30000}"/>
    <cellStyle name="Vírgula 10 2 2 3 2 2 5" xfId="42155" xr:uid="{00000000-0005-0000-0000-00002CA30000}"/>
    <cellStyle name="Vírgula 10 2 2 3 2 2 6" xfId="42156" xr:uid="{00000000-0005-0000-0000-00002DA30000}"/>
    <cellStyle name="Vírgula 10 2 2 3 2 3" xfId="42157" xr:uid="{00000000-0005-0000-0000-00002EA30000}"/>
    <cellStyle name="Vírgula 10 2 2 3 2 3 2" xfId="42158" xr:uid="{00000000-0005-0000-0000-00002FA30000}"/>
    <cellStyle name="Vírgula 10 2 2 3 2 3 3" xfId="42159" xr:uid="{00000000-0005-0000-0000-000030A30000}"/>
    <cellStyle name="Vírgula 10 2 2 3 2 3 4" xfId="42160" xr:uid="{00000000-0005-0000-0000-000031A30000}"/>
    <cellStyle name="Vírgula 10 2 2 3 2 4" xfId="42161" xr:uid="{00000000-0005-0000-0000-000032A30000}"/>
    <cellStyle name="Vírgula 10 2 2 3 2 4 2" xfId="42162" xr:uid="{00000000-0005-0000-0000-000033A30000}"/>
    <cellStyle name="Vírgula 10 2 2 3 2 4 3" xfId="42163" xr:uid="{00000000-0005-0000-0000-000034A30000}"/>
    <cellStyle name="Vírgula 10 2 2 3 2 4 4" xfId="42164" xr:uid="{00000000-0005-0000-0000-000035A30000}"/>
    <cellStyle name="Vírgula 10 2 2 3 2 5" xfId="42165" xr:uid="{00000000-0005-0000-0000-000036A30000}"/>
    <cellStyle name="Vírgula 10 2 2 3 2 5 2" xfId="42166" xr:uid="{00000000-0005-0000-0000-000037A30000}"/>
    <cellStyle name="Vírgula 10 2 2 3 2 5 3" xfId="42167" xr:uid="{00000000-0005-0000-0000-000038A30000}"/>
    <cellStyle name="Vírgula 10 2 2 3 2 5 4" xfId="42168" xr:uid="{00000000-0005-0000-0000-000039A30000}"/>
    <cellStyle name="Vírgula 10 2 2 3 2 6" xfId="42169" xr:uid="{00000000-0005-0000-0000-00003AA30000}"/>
    <cellStyle name="Vírgula 10 2 2 3 2 6 2" xfId="42170" xr:uid="{00000000-0005-0000-0000-00003BA30000}"/>
    <cellStyle name="Vírgula 10 2 2 3 2 6 3" xfId="42171" xr:uid="{00000000-0005-0000-0000-00003CA30000}"/>
    <cellStyle name="Vírgula 10 2 2 3 2 7" xfId="42172" xr:uid="{00000000-0005-0000-0000-00003DA30000}"/>
    <cellStyle name="Vírgula 10 2 2 3 2 8" xfId="42173" xr:uid="{00000000-0005-0000-0000-00003EA30000}"/>
    <cellStyle name="Vírgula 10 2 2 3 2 9" xfId="42174" xr:uid="{00000000-0005-0000-0000-00003FA30000}"/>
    <cellStyle name="Vírgula 10 2 2 3 3" xfId="42175" xr:uid="{00000000-0005-0000-0000-000040A30000}"/>
    <cellStyle name="Vírgula 10 2 2 3 3 2" xfId="42176" xr:uid="{00000000-0005-0000-0000-000041A30000}"/>
    <cellStyle name="Vírgula 10 2 2 3 3 2 2" xfId="42177" xr:uid="{00000000-0005-0000-0000-000042A30000}"/>
    <cellStyle name="Vírgula 10 2 2 3 3 2 3" xfId="42178" xr:uid="{00000000-0005-0000-0000-000043A30000}"/>
    <cellStyle name="Vírgula 10 2 2 3 3 2 4" xfId="42179" xr:uid="{00000000-0005-0000-0000-000044A30000}"/>
    <cellStyle name="Vírgula 10 2 2 3 3 3" xfId="42180" xr:uid="{00000000-0005-0000-0000-000045A30000}"/>
    <cellStyle name="Vírgula 10 2 2 3 3 3 2" xfId="42181" xr:uid="{00000000-0005-0000-0000-000046A30000}"/>
    <cellStyle name="Vírgula 10 2 2 3 3 3 3" xfId="42182" xr:uid="{00000000-0005-0000-0000-000047A30000}"/>
    <cellStyle name="Vírgula 10 2 2 3 3 4" xfId="42183" xr:uid="{00000000-0005-0000-0000-000048A30000}"/>
    <cellStyle name="Vírgula 10 2 2 3 3 5" xfId="42184" xr:uid="{00000000-0005-0000-0000-000049A30000}"/>
    <cellStyle name="Vírgula 10 2 2 3 3 6" xfId="42185" xr:uid="{00000000-0005-0000-0000-00004AA30000}"/>
    <cellStyle name="Vírgula 10 2 2 3 4" xfId="42186" xr:uid="{00000000-0005-0000-0000-00004BA30000}"/>
    <cellStyle name="Vírgula 10 2 2 3 4 2" xfId="42187" xr:uid="{00000000-0005-0000-0000-00004CA30000}"/>
    <cellStyle name="Vírgula 10 2 2 3 4 3" xfId="42188" xr:uid="{00000000-0005-0000-0000-00004DA30000}"/>
    <cellStyle name="Vírgula 10 2 2 3 4 4" xfId="42189" xr:uid="{00000000-0005-0000-0000-00004EA30000}"/>
    <cellStyle name="Vírgula 10 2 2 3 5" xfId="42190" xr:uid="{00000000-0005-0000-0000-00004FA30000}"/>
    <cellStyle name="Vírgula 10 2 2 3 5 2" xfId="42191" xr:uid="{00000000-0005-0000-0000-000050A30000}"/>
    <cellStyle name="Vírgula 10 2 2 3 5 3" xfId="42192" xr:uid="{00000000-0005-0000-0000-000051A30000}"/>
    <cellStyle name="Vírgula 10 2 2 3 5 4" xfId="42193" xr:uid="{00000000-0005-0000-0000-000052A30000}"/>
    <cellStyle name="Vírgula 10 2 2 3 6" xfId="42194" xr:uid="{00000000-0005-0000-0000-000053A30000}"/>
    <cellStyle name="Vírgula 10 2 2 3 6 2" xfId="42195" xr:uid="{00000000-0005-0000-0000-000054A30000}"/>
    <cellStyle name="Vírgula 10 2 2 3 6 3" xfId="42196" xr:uid="{00000000-0005-0000-0000-000055A30000}"/>
    <cellStyle name="Vírgula 10 2 2 3 6 4" xfId="42197" xr:uid="{00000000-0005-0000-0000-000056A30000}"/>
    <cellStyle name="Vírgula 10 2 2 3 7" xfId="42198" xr:uid="{00000000-0005-0000-0000-000057A30000}"/>
    <cellStyle name="Vírgula 10 2 2 3 7 2" xfId="42199" xr:uid="{00000000-0005-0000-0000-000058A30000}"/>
    <cellStyle name="Vírgula 10 2 2 3 7 3" xfId="42200" xr:uid="{00000000-0005-0000-0000-000059A30000}"/>
    <cellStyle name="Vírgula 10 2 2 3 8" xfId="42201" xr:uid="{00000000-0005-0000-0000-00005AA30000}"/>
    <cellStyle name="Vírgula 10 2 2 3 9" xfId="42202" xr:uid="{00000000-0005-0000-0000-00005BA30000}"/>
    <cellStyle name="Vírgula 10 2 2 4" xfId="1763" xr:uid="{00000000-0005-0000-0000-00005CA30000}"/>
    <cellStyle name="Vírgula 10 2 2 4 2" xfId="42203" xr:uid="{00000000-0005-0000-0000-00005DA30000}"/>
    <cellStyle name="Vírgula 10 2 2 4 2 2" xfId="42204" xr:uid="{00000000-0005-0000-0000-00005EA30000}"/>
    <cellStyle name="Vírgula 10 2 2 4 2 2 2" xfId="42205" xr:uid="{00000000-0005-0000-0000-00005FA30000}"/>
    <cellStyle name="Vírgula 10 2 2 4 2 2 3" xfId="42206" xr:uid="{00000000-0005-0000-0000-000060A30000}"/>
    <cellStyle name="Vírgula 10 2 2 4 2 2 4" xfId="42207" xr:uid="{00000000-0005-0000-0000-000061A30000}"/>
    <cellStyle name="Vírgula 10 2 2 4 2 3" xfId="42208" xr:uid="{00000000-0005-0000-0000-000062A30000}"/>
    <cellStyle name="Vírgula 10 2 2 4 2 3 2" xfId="42209" xr:uid="{00000000-0005-0000-0000-000063A30000}"/>
    <cellStyle name="Vírgula 10 2 2 4 2 3 3" xfId="42210" xr:uid="{00000000-0005-0000-0000-000064A30000}"/>
    <cellStyle name="Vírgula 10 2 2 4 2 4" xfId="42211" xr:uid="{00000000-0005-0000-0000-000065A30000}"/>
    <cellStyle name="Vírgula 10 2 2 4 2 5" xfId="42212" xr:uid="{00000000-0005-0000-0000-000066A30000}"/>
    <cellStyle name="Vírgula 10 2 2 4 2 6" xfId="42213" xr:uid="{00000000-0005-0000-0000-000067A30000}"/>
    <cellStyle name="Vírgula 10 2 2 4 3" xfId="42214" xr:uid="{00000000-0005-0000-0000-000068A30000}"/>
    <cellStyle name="Vírgula 10 2 2 4 3 2" xfId="42215" xr:uid="{00000000-0005-0000-0000-000069A30000}"/>
    <cellStyle name="Vírgula 10 2 2 4 3 3" xfId="42216" xr:uid="{00000000-0005-0000-0000-00006AA30000}"/>
    <cellStyle name="Vírgula 10 2 2 4 3 4" xfId="42217" xr:uid="{00000000-0005-0000-0000-00006BA30000}"/>
    <cellStyle name="Vírgula 10 2 2 4 4" xfId="42218" xr:uid="{00000000-0005-0000-0000-00006CA30000}"/>
    <cellStyle name="Vírgula 10 2 2 4 4 2" xfId="42219" xr:uid="{00000000-0005-0000-0000-00006DA30000}"/>
    <cellStyle name="Vírgula 10 2 2 4 4 3" xfId="42220" xr:uid="{00000000-0005-0000-0000-00006EA30000}"/>
    <cellStyle name="Vírgula 10 2 2 4 4 4" xfId="42221" xr:uid="{00000000-0005-0000-0000-00006FA30000}"/>
    <cellStyle name="Vírgula 10 2 2 4 5" xfId="42222" xr:uid="{00000000-0005-0000-0000-000070A30000}"/>
    <cellStyle name="Vírgula 10 2 2 4 5 2" xfId="42223" xr:uid="{00000000-0005-0000-0000-000071A30000}"/>
    <cellStyle name="Vírgula 10 2 2 4 5 3" xfId="42224" xr:uid="{00000000-0005-0000-0000-000072A30000}"/>
    <cellStyle name="Vírgula 10 2 2 4 5 4" xfId="42225" xr:uid="{00000000-0005-0000-0000-000073A30000}"/>
    <cellStyle name="Vírgula 10 2 2 4 6" xfId="42226" xr:uid="{00000000-0005-0000-0000-000074A30000}"/>
    <cellStyle name="Vírgula 10 2 2 4 6 2" xfId="42227" xr:uid="{00000000-0005-0000-0000-000075A30000}"/>
    <cellStyle name="Vírgula 10 2 2 4 6 3" xfId="42228" xr:uid="{00000000-0005-0000-0000-000076A30000}"/>
    <cellStyle name="Vírgula 10 2 2 4 7" xfId="42229" xr:uid="{00000000-0005-0000-0000-000077A30000}"/>
    <cellStyle name="Vírgula 10 2 2 4 8" xfId="42230" xr:uid="{00000000-0005-0000-0000-000078A30000}"/>
    <cellStyle name="Vírgula 10 2 2 4 9" xfId="42231" xr:uid="{00000000-0005-0000-0000-000079A30000}"/>
    <cellStyle name="Vírgula 10 2 2 5" xfId="42232" xr:uid="{00000000-0005-0000-0000-00007AA30000}"/>
    <cellStyle name="Vírgula 10 2 2 5 2" xfId="42233" xr:uid="{00000000-0005-0000-0000-00007BA30000}"/>
    <cellStyle name="Vírgula 10 2 2 5 2 2" xfId="42234" xr:uid="{00000000-0005-0000-0000-00007CA30000}"/>
    <cellStyle name="Vírgula 10 2 2 5 2 2 2" xfId="42235" xr:uid="{00000000-0005-0000-0000-00007DA30000}"/>
    <cellStyle name="Vírgula 10 2 2 5 2 2 3" xfId="42236" xr:uid="{00000000-0005-0000-0000-00007EA30000}"/>
    <cellStyle name="Vírgula 10 2 2 5 2 2 4" xfId="42237" xr:uid="{00000000-0005-0000-0000-00007FA30000}"/>
    <cellStyle name="Vírgula 10 2 2 5 2 3" xfId="42238" xr:uid="{00000000-0005-0000-0000-000080A30000}"/>
    <cellStyle name="Vírgula 10 2 2 5 2 3 2" xfId="42239" xr:uid="{00000000-0005-0000-0000-000081A30000}"/>
    <cellStyle name="Vírgula 10 2 2 5 2 3 3" xfId="42240" xr:uid="{00000000-0005-0000-0000-000082A30000}"/>
    <cellStyle name="Vírgula 10 2 2 5 2 4" xfId="42241" xr:uid="{00000000-0005-0000-0000-000083A30000}"/>
    <cellStyle name="Vírgula 10 2 2 5 2 5" xfId="42242" xr:uid="{00000000-0005-0000-0000-000084A30000}"/>
    <cellStyle name="Vírgula 10 2 2 5 2 6" xfId="42243" xr:uid="{00000000-0005-0000-0000-000085A30000}"/>
    <cellStyle name="Vírgula 10 2 2 5 3" xfId="42244" xr:uid="{00000000-0005-0000-0000-000086A30000}"/>
    <cellStyle name="Vírgula 10 2 2 5 3 2" xfId="42245" xr:uid="{00000000-0005-0000-0000-000087A30000}"/>
    <cellStyle name="Vírgula 10 2 2 5 3 3" xfId="42246" xr:uid="{00000000-0005-0000-0000-000088A30000}"/>
    <cellStyle name="Vírgula 10 2 2 5 3 4" xfId="42247" xr:uid="{00000000-0005-0000-0000-000089A30000}"/>
    <cellStyle name="Vírgula 10 2 2 5 4" xfId="42248" xr:uid="{00000000-0005-0000-0000-00008AA30000}"/>
    <cellStyle name="Vírgula 10 2 2 5 4 2" xfId="42249" xr:uid="{00000000-0005-0000-0000-00008BA30000}"/>
    <cellStyle name="Vírgula 10 2 2 5 4 3" xfId="42250" xr:uid="{00000000-0005-0000-0000-00008CA30000}"/>
    <cellStyle name="Vírgula 10 2 2 5 4 4" xfId="42251" xr:uid="{00000000-0005-0000-0000-00008DA30000}"/>
    <cellStyle name="Vírgula 10 2 2 5 5" xfId="42252" xr:uid="{00000000-0005-0000-0000-00008EA30000}"/>
    <cellStyle name="Vírgula 10 2 2 5 5 2" xfId="42253" xr:uid="{00000000-0005-0000-0000-00008FA30000}"/>
    <cellStyle name="Vírgula 10 2 2 5 5 3" xfId="42254" xr:uid="{00000000-0005-0000-0000-000090A30000}"/>
    <cellStyle name="Vírgula 10 2 2 5 5 4" xfId="42255" xr:uid="{00000000-0005-0000-0000-000091A30000}"/>
    <cellStyle name="Vírgula 10 2 2 5 6" xfId="42256" xr:uid="{00000000-0005-0000-0000-000092A30000}"/>
    <cellStyle name="Vírgula 10 2 2 5 6 2" xfId="42257" xr:uid="{00000000-0005-0000-0000-000093A30000}"/>
    <cellStyle name="Vírgula 10 2 2 5 6 3" xfId="42258" xr:uid="{00000000-0005-0000-0000-000094A30000}"/>
    <cellStyle name="Vírgula 10 2 2 5 7" xfId="42259" xr:uid="{00000000-0005-0000-0000-000095A30000}"/>
    <cellStyle name="Vírgula 10 2 2 5 8" xfId="42260" xr:uid="{00000000-0005-0000-0000-000096A30000}"/>
    <cellStyle name="Vírgula 10 2 2 5 9" xfId="42261" xr:uid="{00000000-0005-0000-0000-000097A30000}"/>
    <cellStyle name="Vírgula 10 2 2 6" xfId="42262" xr:uid="{00000000-0005-0000-0000-000098A30000}"/>
    <cellStyle name="Vírgula 10 2 2 6 2" xfId="42263" xr:uid="{00000000-0005-0000-0000-000099A30000}"/>
    <cellStyle name="Vírgula 10 2 2 6 2 2" xfId="42264" xr:uid="{00000000-0005-0000-0000-00009AA30000}"/>
    <cellStyle name="Vírgula 10 2 2 6 2 2 2" xfId="42265" xr:uid="{00000000-0005-0000-0000-00009BA30000}"/>
    <cellStyle name="Vírgula 10 2 2 6 2 2 3" xfId="42266" xr:uid="{00000000-0005-0000-0000-00009CA30000}"/>
    <cellStyle name="Vírgula 10 2 2 6 2 2 4" xfId="42267" xr:uid="{00000000-0005-0000-0000-00009DA30000}"/>
    <cellStyle name="Vírgula 10 2 2 6 2 3" xfId="42268" xr:uid="{00000000-0005-0000-0000-00009EA30000}"/>
    <cellStyle name="Vírgula 10 2 2 6 2 3 2" xfId="42269" xr:uid="{00000000-0005-0000-0000-00009FA30000}"/>
    <cellStyle name="Vírgula 10 2 2 6 2 3 3" xfId="42270" xr:uid="{00000000-0005-0000-0000-0000A0A30000}"/>
    <cellStyle name="Vírgula 10 2 2 6 2 4" xfId="42271" xr:uid="{00000000-0005-0000-0000-0000A1A30000}"/>
    <cellStyle name="Vírgula 10 2 2 6 2 5" xfId="42272" xr:uid="{00000000-0005-0000-0000-0000A2A30000}"/>
    <cellStyle name="Vírgula 10 2 2 6 2 6" xfId="42273" xr:uid="{00000000-0005-0000-0000-0000A3A30000}"/>
    <cellStyle name="Vírgula 10 2 2 6 3" xfId="42274" xr:uid="{00000000-0005-0000-0000-0000A4A30000}"/>
    <cellStyle name="Vírgula 10 2 2 6 3 2" xfId="42275" xr:uid="{00000000-0005-0000-0000-0000A5A30000}"/>
    <cellStyle name="Vírgula 10 2 2 6 3 3" xfId="42276" xr:uid="{00000000-0005-0000-0000-0000A6A30000}"/>
    <cellStyle name="Vírgula 10 2 2 6 3 4" xfId="42277" xr:uid="{00000000-0005-0000-0000-0000A7A30000}"/>
    <cellStyle name="Vírgula 10 2 2 6 4" xfId="42278" xr:uid="{00000000-0005-0000-0000-0000A8A30000}"/>
    <cellStyle name="Vírgula 10 2 2 6 4 2" xfId="42279" xr:uid="{00000000-0005-0000-0000-0000A9A30000}"/>
    <cellStyle name="Vírgula 10 2 2 6 4 3" xfId="42280" xr:uid="{00000000-0005-0000-0000-0000AAA30000}"/>
    <cellStyle name="Vírgula 10 2 2 6 4 4" xfId="42281" xr:uid="{00000000-0005-0000-0000-0000ABA30000}"/>
    <cellStyle name="Vírgula 10 2 2 6 5" xfId="42282" xr:uid="{00000000-0005-0000-0000-0000ACA30000}"/>
    <cellStyle name="Vírgula 10 2 2 6 5 2" xfId="42283" xr:uid="{00000000-0005-0000-0000-0000ADA30000}"/>
    <cellStyle name="Vírgula 10 2 2 6 5 3" xfId="42284" xr:uid="{00000000-0005-0000-0000-0000AEA30000}"/>
    <cellStyle name="Vírgula 10 2 2 6 6" xfId="42285" xr:uid="{00000000-0005-0000-0000-0000AFA30000}"/>
    <cellStyle name="Vírgula 10 2 2 6 7" xfId="42286" xr:uid="{00000000-0005-0000-0000-0000B0A30000}"/>
    <cellStyle name="Vírgula 10 2 2 6 8" xfId="42287" xr:uid="{00000000-0005-0000-0000-0000B1A30000}"/>
    <cellStyle name="Vírgula 10 2 2 7" xfId="42288" xr:uid="{00000000-0005-0000-0000-0000B2A30000}"/>
    <cellStyle name="Vírgula 10 2 2 7 2" xfId="42289" xr:uid="{00000000-0005-0000-0000-0000B3A30000}"/>
    <cellStyle name="Vírgula 10 2 2 7 2 2" xfId="42290" xr:uid="{00000000-0005-0000-0000-0000B4A30000}"/>
    <cellStyle name="Vírgula 10 2 2 7 2 3" xfId="42291" xr:uid="{00000000-0005-0000-0000-0000B5A30000}"/>
    <cellStyle name="Vírgula 10 2 2 7 2 4" xfId="42292" xr:uid="{00000000-0005-0000-0000-0000B6A30000}"/>
    <cellStyle name="Vírgula 10 2 2 7 3" xfId="42293" xr:uid="{00000000-0005-0000-0000-0000B7A30000}"/>
    <cellStyle name="Vírgula 10 2 2 7 3 2" xfId="42294" xr:uid="{00000000-0005-0000-0000-0000B8A30000}"/>
    <cellStyle name="Vírgula 10 2 2 7 3 3" xfId="42295" xr:uid="{00000000-0005-0000-0000-0000B9A30000}"/>
    <cellStyle name="Vírgula 10 2 2 7 4" xfId="42296" xr:uid="{00000000-0005-0000-0000-0000BAA30000}"/>
    <cellStyle name="Vírgula 10 2 2 7 5" xfId="42297" xr:uid="{00000000-0005-0000-0000-0000BBA30000}"/>
    <cellStyle name="Vírgula 10 2 2 7 6" xfId="42298" xr:uid="{00000000-0005-0000-0000-0000BCA30000}"/>
    <cellStyle name="Vírgula 10 2 2 8" xfId="42299" xr:uid="{00000000-0005-0000-0000-0000BDA30000}"/>
    <cellStyle name="Vírgula 10 2 2 8 2" xfId="42300" xr:uid="{00000000-0005-0000-0000-0000BEA30000}"/>
    <cellStyle name="Vírgula 10 2 2 8 3" xfId="42301" xr:uid="{00000000-0005-0000-0000-0000BFA30000}"/>
    <cellStyle name="Vírgula 10 2 2 8 4" xfId="42302" xr:uid="{00000000-0005-0000-0000-0000C0A30000}"/>
    <cellStyle name="Vírgula 10 2 2 9" xfId="42303" xr:uid="{00000000-0005-0000-0000-0000C1A30000}"/>
    <cellStyle name="Vírgula 10 2 2 9 2" xfId="42304" xr:uid="{00000000-0005-0000-0000-0000C2A30000}"/>
    <cellStyle name="Vírgula 10 2 2 9 3" xfId="42305" xr:uid="{00000000-0005-0000-0000-0000C3A30000}"/>
    <cellStyle name="Vírgula 10 2 2 9 4" xfId="42306" xr:uid="{00000000-0005-0000-0000-0000C4A30000}"/>
    <cellStyle name="Vírgula 10 2 3" xfId="560" xr:uid="{00000000-0005-0000-0000-0000C5A30000}"/>
    <cellStyle name="Vírgula 10 2 3 10" xfId="42307" xr:uid="{00000000-0005-0000-0000-0000C6A30000}"/>
    <cellStyle name="Vírgula 10 2 3 10 2" xfId="42308" xr:uid="{00000000-0005-0000-0000-0000C7A30000}"/>
    <cellStyle name="Vírgula 10 2 3 10 3" xfId="42309" xr:uid="{00000000-0005-0000-0000-0000C8A30000}"/>
    <cellStyle name="Vírgula 10 2 3 10 4" xfId="42310" xr:uid="{00000000-0005-0000-0000-0000C9A30000}"/>
    <cellStyle name="Vírgula 10 2 3 11" xfId="42311" xr:uid="{00000000-0005-0000-0000-0000CAA30000}"/>
    <cellStyle name="Vírgula 10 2 3 11 2" xfId="42312" xr:uid="{00000000-0005-0000-0000-0000CBA30000}"/>
    <cellStyle name="Vírgula 10 2 3 11 3" xfId="42313" xr:uid="{00000000-0005-0000-0000-0000CCA30000}"/>
    <cellStyle name="Vírgula 10 2 3 12" xfId="42314" xr:uid="{00000000-0005-0000-0000-0000CDA30000}"/>
    <cellStyle name="Vírgula 10 2 3 13" xfId="42315" xr:uid="{00000000-0005-0000-0000-0000CEA30000}"/>
    <cellStyle name="Vírgula 10 2 3 14" xfId="42316" xr:uid="{00000000-0005-0000-0000-0000CFA30000}"/>
    <cellStyle name="Vírgula 10 2 3 2" xfId="701" xr:uid="{00000000-0005-0000-0000-0000D0A30000}"/>
    <cellStyle name="Vírgula 10 2 3 2 10" xfId="42317" xr:uid="{00000000-0005-0000-0000-0000D1A30000}"/>
    <cellStyle name="Vírgula 10 2 3 2 11" xfId="42318" xr:uid="{00000000-0005-0000-0000-0000D2A30000}"/>
    <cellStyle name="Vírgula 10 2 3 2 2" xfId="1166" xr:uid="{00000000-0005-0000-0000-0000D3A30000}"/>
    <cellStyle name="Vírgula 10 2 3 2 2 10" xfId="42319" xr:uid="{00000000-0005-0000-0000-0000D4A30000}"/>
    <cellStyle name="Vírgula 10 2 3 2 2 2" xfId="1769" xr:uid="{00000000-0005-0000-0000-0000D5A30000}"/>
    <cellStyle name="Vírgula 10 2 3 2 2 2 2" xfId="42320" xr:uid="{00000000-0005-0000-0000-0000D6A30000}"/>
    <cellStyle name="Vírgula 10 2 3 2 2 2 2 2" xfId="42321" xr:uid="{00000000-0005-0000-0000-0000D7A30000}"/>
    <cellStyle name="Vírgula 10 2 3 2 2 2 2 2 2" xfId="42322" xr:uid="{00000000-0005-0000-0000-0000D8A30000}"/>
    <cellStyle name="Vírgula 10 2 3 2 2 2 2 2 3" xfId="42323" xr:uid="{00000000-0005-0000-0000-0000D9A30000}"/>
    <cellStyle name="Vírgula 10 2 3 2 2 2 2 2 4" xfId="42324" xr:uid="{00000000-0005-0000-0000-0000DAA30000}"/>
    <cellStyle name="Vírgula 10 2 3 2 2 2 2 3" xfId="42325" xr:uid="{00000000-0005-0000-0000-0000DBA30000}"/>
    <cellStyle name="Vírgula 10 2 3 2 2 2 2 3 2" xfId="42326" xr:uid="{00000000-0005-0000-0000-0000DCA30000}"/>
    <cellStyle name="Vírgula 10 2 3 2 2 2 2 3 3" xfId="42327" xr:uid="{00000000-0005-0000-0000-0000DDA30000}"/>
    <cellStyle name="Vírgula 10 2 3 2 2 2 2 4" xfId="42328" xr:uid="{00000000-0005-0000-0000-0000DEA30000}"/>
    <cellStyle name="Vírgula 10 2 3 2 2 2 2 5" xfId="42329" xr:uid="{00000000-0005-0000-0000-0000DFA30000}"/>
    <cellStyle name="Vírgula 10 2 3 2 2 2 2 6" xfId="42330" xr:uid="{00000000-0005-0000-0000-0000E0A30000}"/>
    <cellStyle name="Vírgula 10 2 3 2 2 2 3" xfId="42331" xr:uid="{00000000-0005-0000-0000-0000E1A30000}"/>
    <cellStyle name="Vírgula 10 2 3 2 2 2 3 2" xfId="42332" xr:uid="{00000000-0005-0000-0000-0000E2A30000}"/>
    <cellStyle name="Vírgula 10 2 3 2 2 2 3 3" xfId="42333" xr:uid="{00000000-0005-0000-0000-0000E3A30000}"/>
    <cellStyle name="Vírgula 10 2 3 2 2 2 3 4" xfId="42334" xr:uid="{00000000-0005-0000-0000-0000E4A30000}"/>
    <cellStyle name="Vírgula 10 2 3 2 2 2 4" xfId="42335" xr:uid="{00000000-0005-0000-0000-0000E5A30000}"/>
    <cellStyle name="Vírgula 10 2 3 2 2 2 4 2" xfId="42336" xr:uid="{00000000-0005-0000-0000-0000E6A30000}"/>
    <cellStyle name="Vírgula 10 2 3 2 2 2 4 3" xfId="42337" xr:uid="{00000000-0005-0000-0000-0000E7A30000}"/>
    <cellStyle name="Vírgula 10 2 3 2 2 2 4 4" xfId="42338" xr:uid="{00000000-0005-0000-0000-0000E8A30000}"/>
    <cellStyle name="Vírgula 10 2 3 2 2 2 5" xfId="42339" xr:uid="{00000000-0005-0000-0000-0000E9A30000}"/>
    <cellStyle name="Vírgula 10 2 3 2 2 2 5 2" xfId="42340" xr:uid="{00000000-0005-0000-0000-0000EAA30000}"/>
    <cellStyle name="Vírgula 10 2 3 2 2 2 5 3" xfId="42341" xr:uid="{00000000-0005-0000-0000-0000EBA30000}"/>
    <cellStyle name="Vírgula 10 2 3 2 2 2 5 4" xfId="42342" xr:uid="{00000000-0005-0000-0000-0000ECA30000}"/>
    <cellStyle name="Vírgula 10 2 3 2 2 2 6" xfId="42343" xr:uid="{00000000-0005-0000-0000-0000EDA30000}"/>
    <cellStyle name="Vírgula 10 2 3 2 2 2 6 2" xfId="42344" xr:uid="{00000000-0005-0000-0000-0000EEA30000}"/>
    <cellStyle name="Vírgula 10 2 3 2 2 2 6 3" xfId="42345" xr:uid="{00000000-0005-0000-0000-0000EFA30000}"/>
    <cellStyle name="Vírgula 10 2 3 2 2 2 7" xfId="42346" xr:uid="{00000000-0005-0000-0000-0000F0A30000}"/>
    <cellStyle name="Vírgula 10 2 3 2 2 2 8" xfId="42347" xr:uid="{00000000-0005-0000-0000-0000F1A30000}"/>
    <cellStyle name="Vírgula 10 2 3 2 2 2 9" xfId="42348" xr:uid="{00000000-0005-0000-0000-0000F2A30000}"/>
    <cellStyle name="Vírgula 10 2 3 2 2 3" xfId="42349" xr:uid="{00000000-0005-0000-0000-0000F3A30000}"/>
    <cellStyle name="Vírgula 10 2 3 2 2 3 2" xfId="42350" xr:uid="{00000000-0005-0000-0000-0000F4A30000}"/>
    <cellStyle name="Vírgula 10 2 3 2 2 3 2 2" xfId="42351" xr:uid="{00000000-0005-0000-0000-0000F5A30000}"/>
    <cellStyle name="Vírgula 10 2 3 2 2 3 2 3" xfId="42352" xr:uid="{00000000-0005-0000-0000-0000F6A30000}"/>
    <cellStyle name="Vírgula 10 2 3 2 2 3 2 4" xfId="42353" xr:uid="{00000000-0005-0000-0000-0000F7A30000}"/>
    <cellStyle name="Vírgula 10 2 3 2 2 3 3" xfId="42354" xr:uid="{00000000-0005-0000-0000-0000F8A30000}"/>
    <cellStyle name="Vírgula 10 2 3 2 2 3 3 2" xfId="42355" xr:uid="{00000000-0005-0000-0000-0000F9A30000}"/>
    <cellStyle name="Vírgula 10 2 3 2 2 3 3 3" xfId="42356" xr:uid="{00000000-0005-0000-0000-0000FAA30000}"/>
    <cellStyle name="Vírgula 10 2 3 2 2 3 4" xfId="42357" xr:uid="{00000000-0005-0000-0000-0000FBA30000}"/>
    <cellStyle name="Vírgula 10 2 3 2 2 3 5" xfId="42358" xr:uid="{00000000-0005-0000-0000-0000FCA30000}"/>
    <cellStyle name="Vírgula 10 2 3 2 2 3 6" xfId="42359" xr:uid="{00000000-0005-0000-0000-0000FDA30000}"/>
    <cellStyle name="Vírgula 10 2 3 2 2 4" xfId="42360" xr:uid="{00000000-0005-0000-0000-0000FEA30000}"/>
    <cellStyle name="Vírgula 10 2 3 2 2 4 2" xfId="42361" xr:uid="{00000000-0005-0000-0000-0000FFA30000}"/>
    <cellStyle name="Vírgula 10 2 3 2 2 4 3" xfId="42362" xr:uid="{00000000-0005-0000-0000-000000A40000}"/>
    <cellStyle name="Vírgula 10 2 3 2 2 4 4" xfId="42363" xr:uid="{00000000-0005-0000-0000-000001A40000}"/>
    <cellStyle name="Vírgula 10 2 3 2 2 5" xfId="42364" xr:uid="{00000000-0005-0000-0000-000002A40000}"/>
    <cellStyle name="Vírgula 10 2 3 2 2 5 2" xfId="42365" xr:uid="{00000000-0005-0000-0000-000003A40000}"/>
    <cellStyle name="Vírgula 10 2 3 2 2 5 3" xfId="42366" xr:uid="{00000000-0005-0000-0000-000004A40000}"/>
    <cellStyle name="Vírgula 10 2 3 2 2 5 4" xfId="42367" xr:uid="{00000000-0005-0000-0000-000005A40000}"/>
    <cellStyle name="Vírgula 10 2 3 2 2 6" xfId="42368" xr:uid="{00000000-0005-0000-0000-000006A40000}"/>
    <cellStyle name="Vírgula 10 2 3 2 2 6 2" xfId="42369" xr:uid="{00000000-0005-0000-0000-000007A40000}"/>
    <cellStyle name="Vírgula 10 2 3 2 2 6 3" xfId="42370" xr:uid="{00000000-0005-0000-0000-000008A40000}"/>
    <cellStyle name="Vírgula 10 2 3 2 2 6 4" xfId="42371" xr:uid="{00000000-0005-0000-0000-000009A40000}"/>
    <cellStyle name="Vírgula 10 2 3 2 2 7" xfId="42372" xr:uid="{00000000-0005-0000-0000-00000AA40000}"/>
    <cellStyle name="Vírgula 10 2 3 2 2 7 2" xfId="42373" xr:uid="{00000000-0005-0000-0000-00000BA40000}"/>
    <cellStyle name="Vírgula 10 2 3 2 2 7 3" xfId="42374" xr:uid="{00000000-0005-0000-0000-00000CA40000}"/>
    <cellStyle name="Vírgula 10 2 3 2 2 8" xfId="42375" xr:uid="{00000000-0005-0000-0000-00000DA40000}"/>
    <cellStyle name="Vírgula 10 2 3 2 2 9" xfId="42376" xr:uid="{00000000-0005-0000-0000-00000EA40000}"/>
    <cellStyle name="Vírgula 10 2 3 2 3" xfId="1768" xr:uid="{00000000-0005-0000-0000-00000FA40000}"/>
    <cellStyle name="Vírgula 10 2 3 2 3 2" xfId="42377" xr:uid="{00000000-0005-0000-0000-000010A40000}"/>
    <cellStyle name="Vírgula 10 2 3 2 3 2 2" xfId="42378" xr:uid="{00000000-0005-0000-0000-000011A40000}"/>
    <cellStyle name="Vírgula 10 2 3 2 3 2 2 2" xfId="42379" xr:uid="{00000000-0005-0000-0000-000012A40000}"/>
    <cellStyle name="Vírgula 10 2 3 2 3 2 2 3" xfId="42380" xr:uid="{00000000-0005-0000-0000-000013A40000}"/>
    <cellStyle name="Vírgula 10 2 3 2 3 2 2 4" xfId="42381" xr:uid="{00000000-0005-0000-0000-000014A40000}"/>
    <cellStyle name="Vírgula 10 2 3 2 3 2 3" xfId="42382" xr:uid="{00000000-0005-0000-0000-000015A40000}"/>
    <cellStyle name="Vírgula 10 2 3 2 3 2 3 2" xfId="42383" xr:uid="{00000000-0005-0000-0000-000016A40000}"/>
    <cellStyle name="Vírgula 10 2 3 2 3 2 3 3" xfId="42384" xr:uid="{00000000-0005-0000-0000-000017A40000}"/>
    <cellStyle name="Vírgula 10 2 3 2 3 2 4" xfId="42385" xr:uid="{00000000-0005-0000-0000-000018A40000}"/>
    <cellStyle name="Vírgula 10 2 3 2 3 2 5" xfId="42386" xr:uid="{00000000-0005-0000-0000-000019A40000}"/>
    <cellStyle name="Vírgula 10 2 3 2 3 2 6" xfId="42387" xr:uid="{00000000-0005-0000-0000-00001AA40000}"/>
    <cellStyle name="Vírgula 10 2 3 2 3 3" xfId="42388" xr:uid="{00000000-0005-0000-0000-00001BA40000}"/>
    <cellStyle name="Vírgula 10 2 3 2 3 3 2" xfId="42389" xr:uid="{00000000-0005-0000-0000-00001CA40000}"/>
    <cellStyle name="Vírgula 10 2 3 2 3 3 3" xfId="42390" xr:uid="{00000000-0005-0000-0000-00001DA40000}"/>
    <cellStyle name="Vírgula 10 2 3 2 3 3 4" xfId="42391" xr:uid="{00000000-0005-0000-0000-00001EA40000}"/>
    <cellStyle name="Vírgula 10 2 3 2 3 4" xfId="42392" xr:uid="{00000000-0005-0000-0000-00001FA40000}"/>
    <cellStyle name="Vírgula 10 2 3 2 3 4 2" xfId="42393" xr:uid="{00000000-0005-0000-0000-000020A40000}"/>
    <cellStyle name="Vírgula 10 2 3 2 3 4 3" xfId="42394" xr:uid="{00000000-0005-0000-0000-000021A40000}"/>
    <cellStyle name="Vírgula 10 2 3 2 3 4 4" xfId="42395" xr:uid="{00000000-0005-0000-0000-000022A40000}"/>
    <cellStyle name="Vírgula 10 2 3 2 3 5" xfId="42396" xr:uid="{00000000-0005-0000-0000-000023A40000}"/>
    <cellStyle name="Vírgula 10 2 3 2 3 5 2" xfId="42397" xr:uid="{00000000-0005-0000-0000-000024A40000}"/>
    <cellStyle name="Vírgula 10 2 3 2 3 5 3" xfId="42398" xr:uid="{00000000-0005-0000-0000-000025A40000}"/>
    <cellStyle name="Vírgula 10 2 3 2 3 5 4" xfId="42399" xr:uid="{00000000-0005-0000-0000-000026A40000}"/>
    <cellStyle name="Vírgula 10 2 3 2 3 6" xfId="42400" xr:uid="{00000000-0005-0000-0000-000027A40000}"/>
    <cellStyle name="Vírgula 10 2 3 2 3 6 2" xfId="42401" xr:uid="{00000000-0005-0000-0000-000028A40000}"/>
    <cellStyle name="Vírgula 10 2 3 2 3 6 3" xfId="42402" xr:uid="{00000000-0005-0000-0000-000029A40000}"/>
    <cellStyle name="Vírgula 10 2 3 2 3 7" xfId="42403" xr:uid="{00000000-0005-0000-0000-00002AA40000}"/>
    <cellStyle name="Vírgula 10 2 3 2 3 8" xfId="42404" xr:uid="{00000000-0005-0000-0000-00002BA40000}"/>
    <cellStyle name="Vírgula 10 2 3 2 3 9" xfId="42405" xr:uid="{00000000-0005-0000-0000-00002CA40000}"/>
    <cellStyle name="Vírgula 10 2 3 2 4" xfId="42406" xr:uid="{00000000-0005-0000-0000-00002DA40000}"/>
    <cellStyle name="Vírgula 10 2 3 2 4 2" xfId="42407" xr:uid="{00000000-0005-0000-0000-00002EA40000}"/>
    <cellStyle name="Vírgula 10 2 3 2 4 2 2" xfId="42408" xr:uid="{00000000-0005-0000-0000-00002FA40000}"/>
    <cellStyle name="Vírgula 10 2 3 2 4 2 3" xfId="42409" xr:uid="{00000000-0005-0000-0000-000030A40000}"/>
    <cellStyle name="Vírgula 10 2 3 2 4 2 4" xfId="42410" xr:uid="{00000000-0005-0000-0000-000031A40000}"/>
    <cellStyle name="Vírgula 10 2 3 2 4 3" xfId="42411" xr:uid="{00000000-0005-0000-0000-000032A40000}"/>
    <cellStyle name="Vírgula 10 2 3 2 4 3 2" xfId="42412" xr:uid="{00000000-0005-0000-0000-000033A40000}"/>
    <cellStyle name="Vírgula 10 2 3 2 4 3 3" xfId="42413" xr:uid="{00000000-0005-0000-0000-000034A40000}"/>
    <cellStyle name="Vírgula 10 2 3 2 4 4" xfId="42414" xr:uid="{00000000-0005-0000-0000-000035A40000}"/>
    <cellStyle name="Vírgula 10 2 3 2 4 5" xfId="42415" xr:uid="{00000000-0005-0000-0000-000036A40000}"/>
    <cellStyle name="Vírgula 10 2 3 2 4 6" xfId="42416" xr:uid="{00000000-0005-0000-0000-000037A40000}"/>
    <cellStyle name="Vírgula 10 2 3 2 5" xfId="42417" xr:uid="{00000000-0005-0000-0000-000038A40000}"/>
    <cellStyle name="Vírgula 10 2 3 2 5 2" xfId="42418" xr:uid="{00000000-0005-0000-0000-000039A40000}"/>
    <cellStyle name="Vírgula 10 2 3 2 5 3" xfId="42419" xr:uid="{00000000-0005-0000-0000-00003AA40000}"/>
    <cellStyle name="Vírgula 10 2 3 2 5 4" xfId="42420" xr:uid="{00000000-0005-0000-0000-00003BA40000}"/>
    <cellStyle name="Vírgula 10 2 3 2 6" xfId="42421" xr:uid="{00000000-0005-0000-0000-00003CA40000}"/>
    <cellStyle name="Vírgula 10 2 3 2 6 2" xfId="42422" xr:uid="{00000000-0005-0000-0000-00003DA40000}"/>
    <cellStyle name="Vírgula 10 2 3 2 6 3" xfId="42423" xr:uid="{00000000-0005-0000-0000-00003EA40000}"/>
    <cellStyle name="Vírgula 10 2 3 2 6 4" xfId="42424" xr:uid="{00000000-0005-0000-0000-00003FA40000}"/>
    <cellStyle name="Vírgula 10 2 3 2 7" xfId="42425" xr:uid="{00000000-0005-0000-0000-000040A40000}"/>
    <cellStyle name="Vírgula 10 2 3 2 7 2" xfId="42426" xr:uid="{00000000-0005-0000-0000-000041A40000}"/>
    <cellStyle name="Vírgula 10 2 3 2 7 3" xfId="42427" xr:uid="{00000000-0005-0000-0000-000042A40000}"/>
    <cellStyle name="Vírgula 10 2 3 2 7 4" xfId="42428" xr:uid="{00000000-0005-0000-0000-000043A40000}"/>
    <cellStyle name="Vírgula 10 2 3 2 8" xfId="42429" xr:uid="{00000000-0005-0000-0000-000044A40000}"/>
    <cellStyle name="Vírgula 10 2 3 2 8 2" xfId="42430" xr:uid="{00000000-0005-0000-0000-000045A40000}"/>
    <cellStyle name="Vírgula 10 2 3 2 8 3" xfId="42431" xr:uid="{00000000-0005-0000-0000-000046A40000}"/>
    <cellStyle name="Vírgula 10 2 3 2 9" xfId="42432" xr:uid="{00000000-0005-0000-0000-000047A40000}"/>
    <cellStyle name="Vírgula 10 2 3 3" xfId="854" xr:uid="{00000000-0005-0000-0000-000048A40000}"/>
    <cellStyle name="Vírgula 10 2 3 3 10" xfId="42433" xr:uid="{00000000-0005-0000-0000-000049A40000}"/>
    <cellStyle name="Vírgula 10 2 3 3 2" xfId="1770" xr:uid="{00000000-0005-0000-0000-00004AA40000}"/>
    <cellStyle name="Vírgula 10 2 3 3 2 2" xfId="42434" xr:uid="{00000000-0005-0000-0000-00004BA40000}"/>
    <cellStyle name="Vírgula 10 2 3 3 2 2 2" xfId="42435" xr:uid="{00000000-0005-0000-0000-00004CA40000}"/>
    <cellStyle name="Vírgula 10 2 3 3 2 2 2 2" xfId="42436" xr:uid="{00000000-0005-0000-0000-00004DA40000}"/>
    <cellStyle name="Vírgula 10 2 3 3 2 2 2 3" xfId="42437" xr:uid="{00000000-0005-0000-0000-00004EA40000}"/>
    <cellStyle name="Vírgula 10 2 3 3 2 2 2 4" xfId="42438" xr:uid="{00000000-0005-0000-0000-00004FA40000}"/>
    <cellStyle name="Vírgula 10 2 3 3 2 2 3" xfId="42439" xr:uid="{00000000-0005-0000-0000-000050A40000}"/>
    <cellStyle name="Vírgula 10 2 3 3 2 2 3 2" xfId="42440" xr:uid="{00000000-0005-0000-0000-000051A40000}"/>
    <cellStyle name="Vírgula 10 2 3 3 2 2 3 3" xfId="42441" xr:uid="{00000000-0005-0000-0000-000052A40000}"/>
    <cellStyle name="Vírgula 10 2 3 3 2 2 4" xfId="42442" xr:uid="{00000000-0005-0000-0000-000053A40000}"/>
    <cellStyle name="Vírgula 10 2 3 3 2 2 5" xfId="42443" xr:uid="{00000000-0005-0000-0000-000054A40000}"/>
    <cellStyle name="Vírgula 10 2 3 3 2 2 6" xfId="42444" xr:uid="{00000000-0005-0000-0000-000055A40000}"/>
    <cellStyle name="Vírgula 10 2 3 3 2 3" xfId="42445" xr:uid="{00000000-0005-0000-0000-000056A40000}"/>
    <cellStyle name="Vírgula 10 2 3 3 2 3 2" xfId="42446" xr:uid="{00000000-0005-0000-0000-000057A40000}"/>
    <cellStyle name="Vírgula 10 2 3 3 2 3 3" xfId="42447" xr:uid="{00000000-0005-0000-0000-000058A40000}"/>
    <cellStyle name="Vírgula 10 2 3 3 2 3 4" xfId="42448" xr:uid="{00000000-0005-0000-0000-000059A40000}"/>
    <cellStyle name="Vírgula 10 2 3 3 2 4" xfId="42449" xr:uid="{00000000-0005-0000-0000-00005AA40000}"/>
    <cellStyle name="Vírgula 10 2 3 3 2 4 2" xfId="42450" xr:uid="{00000000-0005-0000-0000-00005BA40000}"/>
    <cellStyle name="Vírgula 10 2 3 3 2 4 3" xfId="42451" xr:uid="{00000000-0005-0000-0000-00005CA40000}"/>
    <cellStyle name="Vírgula 10 2 3 3 2 4 4" xfId="42452" xr:uid="{00000000-0005-0000-0000-00005DA40000}"/>
    <cellStyle name="Vírgula 10 2 3 3 2 5" xfId="42453" xr:uid="{00000000-0005-0000-0000-00005EA40000}"/>
    <cellStyle name="Vírgula 10 2 3 3 2 5 2" xfId="42454" xr:uid="{00000000-0005-0000-0000-00005FA40000}"/>
    <cellStyle name="Vírgula 10 2 3 3 2 5 3" xfId="42455" xr:uid="{00000000-0005-0000-0000-000060A40000}"/>
    <cellStyle name="Vírgula 10 2 3 3 2 5 4" xfId="42456" xr:uid="{00000000-0005-0000-0000-000061A40000}"/>
    <cellStyle name="Vírgula 10 2 3 3 2 6" xfId="42457" xr:uid="{00000000-0005-0000-0000-000062A40000}"/>
    <cellStyle name="Vírgula 10 2 3 3 2 6 2" xfId="42458" xr:uid="{00000000-0005-0000-0000-000063A40000}"/>
    <cellStyle name="Vírgula 10 2 3 3 2 6 3" xfId="42459" xr:uid="{00000000-0005-0000-0000-000064A40000}"/>
    <cellStyle name="Vírgula 10 2 3 3 2 7" xfId="42460" xr:uid="{00000000-0005-0000-0000-000065A40000}"/>
    <cellStyle name="Vírgula 10 2 3 3 2 8" xfId="42461" xr:uid="{00000000-0005-0000-0000-000066A40000}"/>
    <cellStyle name="Vírgula 10 2 3 3 2 9" xfId="42462" xr:uid="{00000000-0005-0000-0000-000067A40000}"/>
    <cellStyle name="Vírgula 10 2 3 3 3" xfId="42463" xr:uid="{00000000-0005-0000-0000-000068A40000}"/>
    <cellStyle name="Vírgula 10 2 3 3 3 2" xfId="42464" xr:uid="{00000000-0005-0000-0000-000069A40000}"/>
    <cellStyle name="Vírgula 10 2 3 3 3 2 2" xfId="42465" xr:uid="{00000000-0005-0000-0000-00006AA40000}"/>
    <cellStyle name="Vírgula 10 2 3 3 3 2 3" xfId="42466" xr:uid="{00000000-0005-0000-0000-00006BA40000}"/>
    <cellStyle name="Vírgula 10 2 3 3 3 2 4" xfId="42467" xr:uid="{00000000-0005-0000-0000-00006CA40000}"/>
    <cellStyle name="Vírgula 10 2 3 3 3 3" xfId="42468" xr:uid="{00000000-0005-0000-0000-00006DA40000}"/>
    <cellStyle name="Vírgula 10 2 3 3 3 3 2" xfId="42469" xr:uid="{00000000-0005-0000-0000-00006EA40000}"/>
    <cellStyle name="Vírgula 10 2 3 3 3 3 3" xfId="42470" xr:uid="{00000000-0005-0000-0000-00006FA40000}"/>
    <cellStyle name="Vírgula 10 2 3 3 3 4" xfId="42471" xr:uid="{00000000-0005-0000-0000-000070A40000}"/>
    <cellStyle name="Vírgula 10 2 3 3 3 5" xfId="42472" xr:uid="{00000000-0005-0000-0000-000071A40000}"/>
    <cellStyle name="Vírgula 10 2 3 3 3 6" xfId="42473" xr:uid="{00000000-0005-0000-0000-000072A40000}"/>
    <cellStyle name="Vírgula 10 2 3 3 4" xfId="42474" xr:uid="{00000000-0005-0000-0000-000073A40000}"/>
    <cellStyle name="Vírgula 10 2 3 3 4 2" xfId="42475" xr:uid="{00000000-0005-0000-0000-000074A40000}"/>
    <cellStyle name="Vírgula 10 2 3 3 4 3" xfId="42476" xr:uid="{00000000-0005-0000-0000-000075A40000}"/>
    <cellStyle name="Vírgula 10 2 3 3 4 4" xfId="42477" xr:uid="{00000000-0005-0000-0000-000076A40000}"/>
    <cellStyle name="Vírgula 10 2 3 3 5" xfId="42478" xr:uid="{00000000-0005-0000-0000-000077A40000}"/>
    <cellStyle name="Vírgula 10 2 3 3 5 2" xfId="42479" xr:uid="{00000000-0005-0000-0000-000078A40000}"/>
    <cellStyle name="Vírgula 10 2 3 3 5 3" xfId="42480" xr:uid="{00000000-0005-0000-0000-000079A40000}"/>
    <cellStyle name="Vírgula 10 2 3 3 5 4" xfId="42481" xr:uid="{00000000-0005-0000-0000-00007AA40000}"/>
    <cellStyle name="Vírgula 10 2 3 3 6" xfId="42482" xr:uid="{00000000-0005-0000-0000-00007BA40000}"/>
    <cellStyle name="Vírgula 10 2 3 3 6 2" xfId="42483" xr:uid="{00000000-0005-0000-0000-00007CA40000}"/>
    <cellStyle name="Vírgula 10 2 3 3 6 3" xfId="42484" xr:uid="{00000000-0005-0000-0000-00007DA40000}"/>
    <cellStyle name="Vírgula 10 2 3 3 6 4" xfId="42485" xr:uid="{00000000-0005-0000-0000-00007EA40000}"/>
    <cellStyle name="Vírgula 10 2 3 3 7" xfId="42486" xr:uid="{00000000-0005-0000-0000-00007FA40000}"/>
    <cellStyle name="Vírgula 10 2 3 3 7 2" xfId="42487" xr:uid="{00000000-0005-0000-0000-000080A40000}"/>
    <cellStyle name="Vírgula 10 2 3 3 7 3" xfId="42488" xr:uid="{00000000-0005-0000-0000-000081A40000}"/>
    <cellStyle name="Vírgula 10 2 3 3 8" xfId="42489" xr:uid="{00000000-0005-0000-0000-000082A40000}"/>
    <cellStyle name="Vírgula 10 2 3 3 9" xfId="42490" xr:uid="{00000000-0005-0000-0000-000083A40000}"/>
    <cellStyle name="Vírgula 10 2 3 4" xfId="1767" xr:uid="{00000000-0005-0000-0000-000084A40000}"/>
    <cellStyle name="Vírgula 10 2 3 4 2" xfId="42491" xr:uid="{00000000-0005-0000-0000-000085A40000}"/>
    <cellStyle name="Vírgula 10 2 3 4 2 2" xfId="42492" xr:uid="{00000000-0005-0000-0000-000086A40000}"/>
    <cellStyle name="Vírgula 10 2 3 4 2 2 2" xfId="42493" xr:uid="{00000000-0005-0000-0000-000087A40000}"/>
    <cellStyle name="Vírgula 10 2 3 4 2 2 3" xfId="42494" xr:uid="{00000000-0005-0000-0000-000088A40000}"/>
    <cellStyle name="Vírgula 10 2 3 4 2 2 4" xfId="42495" xr:uid="{00000000-0005-0000-0000-000089A40000}"/>
    <cellStyle name="Vírgula 10 2 3 4 2 3" xfId="42496" xr:uid="{00000000-0005-0000-0000-00008AA40000}"/>
    <cellStyle name="Vírgula 10 2 3 4 2 3 2" xfId="42497" xr:uid="{00000000-0005-0000-0000-00008BA40000}"/>
    <cellStyle name="Vírgula 10 2 3 4 2 3 3" xfId="42498" xr:uid="{00000000-0005-0000-0000-00008CA40000}"/>
    <cellStyle name="Vírgula 10 2 3 4 2 4" xfId="42499" xr:uid="{00000000-0005-0000-0000-00008DA40000}"/>
    <cellStyle name="Vírgula 10 2 3 4 2 5" xfId="42500" xr:uid="{00000000-0005-0000-0000-00008EA40000}"/>
    <cellStyle name="Vírgula 10 2 3 4 2 6" xfId="42501" xr:uid="{00000000-0005-0000-0000-00008FA40000}"/>
    <cellStyle name="Vírgula 10 2 3 4 3" xfId="42502" xr:uid="{00000000-0005-0000-0000-000090A40000}"/>
    <cellStyle name="Vírgula 10 2 3 4 3 2" xfId="42503" xr:uid="{00000000-0005-0000-0000-000091A40000}"/>
    <cellStyle name="Vírgula 10 2 3 4 3 3" xfId="42504" xr:uid="{00000000-0005-0000-0000-000092A40000}"/>
    <cellStyle name="Vírgula 10 2 3 4 3 4" xfId="42505" xr:uid="{00000000-0005-0000-0000-000093A40000}"/>
    <cellStyle name="Vírgula 10 2 3 4 4" xfId="42506" xr:uid="{00000000-0005-0000-0000-000094A40000}"/>
    <cellStyle name="Vírgula 10 2 3 4 4 2" xfId="42507" xr:uid="{00000000-0005-0000-0000-000095A40000}"/>
    <cellStyle name="Vírgula 10 2 3 4 4 3" xfId="42508" xr:uid="{00000000-0005-0000-0000-000096A40000}"/>
    <cellStyle name="Vírgula 10 2 3 4 4 4" xfId="42509" xr:uid="{00000000-0005-0000-0000-000097A40000}"/>
    <cellStyle name="Vírgula 10 2 3 4 5" xfId="42510" xr:uid="{00000000-0005-0000-0000-000098A40000}"/>
    <cellStyle name="Vírgula 10 2 3 4 5 2" xfId="42511" xr:uid="{00000000-0005-0000-0000-000099A40000}"/>
    <cellStyle name="Vírgula 10 2 3 4 5 3" xfId="42512" xr:uid="{00000000-0005-0000-0000-00009AA40000}"/>
    <cellStyle name="Vírgula 10 2 3 4 5 4" xfId="42513" xr:uid="{00000000-0005-0000-0000-00009BA40000}"/>
    <cellStyle name="Vírgula 10 2 3 4 6" xfId="42514" xr:uid="{00000000-0005-0000-0000-00009CA40000}"/>
    <cellStyle name="Vírgula 10 2 3 4 6 2" xfId="42515" xr:uid="{00000000-0005-0000-0000-00009DA40000}"/>
    <cellStyle name="Vírgula 10 2 3 4 6 3" xfId="42516" xr:uid="{00000000-0005-0000-0000-00009EA40000}"/>
    <cellStyle name="Vírgula 10 2 3 4 7" xfId="42517" xr:uid="{00000000-0005-0000-0000-00009FA40000}"/>
    <cellStyle name="Vírgula 10 2 3 4 8" xfId="42518" xr:uid="{00000000-0005-0000-0000-0000A0A40000}"/>
    <cellStyle name="Vírgula 10 2 3 4 9" xfId="42519" xr:uid="{00000000-0005-0000-0000-0000A1A40000}"/>
    <cellStyle name="Vírgula 10 2 3 5" xfId="42520" xr:uid="{00000000-0005-0000-0000-0000A2A40000}"/>
    <cellStyle name="Vírgula 10 2 3 5 2" xfId="42521" xr:uid="{00000000-0005-0000-0000-0000A3A40000}"/>
    <cellStyle name="Vírgula 10 2 3 5 2 2" xfId="42522" xr:uid="{00000000-0005-0000-0000-0000A4A40000}"/>
    <cellStyle name="Vírgula 10 2 3 5 2 2 2" xfId="42523" xr:uid="{00000000-0005-0000-0000-0000A5A40000}"/>
    <cellStyle name="Vírgula 10 2 3 5 2 2 3" xfId="42524" xr:uid="{00000000-0005-0000-0000-0000A6A40000}"/>
    <cellStyle name="Vírgula 10 2 3 5 2 2 4" xfId="42525" xr:uid="{00000000-0005-0000-0000-0000A7A40000}"/>
    <cellStyle name="Vírgula 10 2 3 5 2 3" xfId="42526" xr:uid="{00000000-0005-0000-0000-0000A8A40000}"/>
    <cellStyle name="Vírgula 10 2 3 5 2 3 2" xfId="42527" xr:uid="{00000000-0005-0000-0000-0000A9A40000}"/>
    <cellStyle name="Vírgula 10 2 3 5 2 3 3" xfId="42528" xr:uid="{00000000-0005-0000-0000-0000AAA40000}"/>
    <cellStyle name="Vírgula 10 2 3 5 2 4" xfId="42529" xr:uid="{00000000-0005-0000-0000-0000ABA40000}"/>
    <cellStyle name="Vírgula 10 2 3 5 2 5" xfId="42530" xr:uid="{00000000-0005-0000-0000-0000ACA40000}"/>
    <cellStyle name="Vírgula 10 2 3 5 2 6" xfId="42531" xr:uid="{00000000-0005-0000-0000-0000ADA40000}"/>
    <cellStyle name="Vírgula 10 2 3 5 3" xfId="42532" xr:uid="{00000000-0005-0000-0000-0000AEA40000}"/>
    <cellStyle name="Vírgula 10 2 3 5 3 2" xfId="42533" xr:uid="{00000000-0005-0000-0000-0000AFA40000}"/>
    <cellStyle name="Vírgula 10 2 3 5 3 3" xfId="42534" xr:uid="{00000000-0005-0000-0000-0000B0A40000}"/>
    <cellStyle name="Vírgula 10 2 3 5 3 4" xfId="42535" xr:uid="{00000000-0005-0000-0000-0000B1A40000}"/>
    <cellStyle name="Vírgula 10 2 3 5 4" xfId="42536" xr:uid="{00000000-0005-0000-0000-0000B2A40000}"/>
    <cellStyle name="Vírgula 10 2 3 5 4 2" xfId="42537" xr:uid="{00000000-0005-0000-0000-0000B3A40000}"/>
    <cellStyle name="Vírgula 10 2 3 5 4 3" xfId="42538" xr:uid="{00000000-0005-0000-0000-0000B4A40000}"/>
    <cellStyle name="Vírgula 10 2 3 5 4 4" xfId="42539" xr:uid="{00000000-0005-0000-0000-0000B5A40000}"/>
    <cellStyle name="Vírgula 10 2 3 5 5" xfId="42540" xr:uid="{00000000-0005-0000-0000-0000B6A40000}"/>
    <cellStyle name="Vírgula 10 2 3 5 5 2" xfId="42541" xr:uid="{00000000-0005-0000-0000-0000B7A40000}"/>
    <cellStyle name="Vírgula 10 2 3 5 5 3" xfId="42542" xr:uid="{00000000-0005-0000-0000-0000B8A40000}"/>
    <cellStyle name="Vírgula 10 2 3 5 5 4" xfId="42543" xr:uid="{00000000-0005-0000-0000-0000B9A40000}"/>
    <cellStyle name="Vírgula 10 2 3 5 6" xfId="42544" xr:uid="{00000000-0005-0000-0000-0000BAA40000}"/>
    <cellStyle name="Vírgula 10 2 3 5 6 2" xfId="42545" xr:uid="{00000000-0005-0000-0000-0000BBA40000}"/>
    <cellStyle name="Vírgula 10 2 3 5 6 3" xfId="42546" xr:uid="{00000000-0005-0000-0000-0000BCA40000}"/>
    <cellStyle name="Vírgula 10 2 3 5 7" xfId="42547" xr:uid="{00000000-0005-0000-0000-0000BDA40000}"/>
    <cellStyle name="Vírgula 10 2 3 5 8" xfId="42548" xr:uid="{00000000-0005-0000-0000-0000BEA40000}"/>
    <cellStyle name="Vírgula 10 2 3 5 9" xfId="42549" xr:uid="{00000000-0005-0000-0000-0000BFA40000}"/>
    <cellStyle name="Vírgula 10 2 3 6" xfId="42550" xr:uid="{00000000-0005-0000-0000-0000C0A40000}"/>
    <cellStyle name="Vírgula 10 2 3 6 2" xfId="42551" xr:uid="{00000000-0005-0000-0000-0000C1A40000}"/>
    <cellStyle name="Vírgula 10 2 3 6 2 2" xfId="42552" xr:uid="{00000000-0005-0000-0000-0000C2A40000}"/>
    <cellStyle name="Vírgula 10 2 3 6 2 2 2" xfId="42553" xr:uid="{00000000-0005-0000-0000-0000C3A40000}"/>
    <cellStyle name="Vírgula 10 2 3 6 2 2 3" xfId="42554" xr:uid="{00000000-0005-0000-0000-0000C4A40000}"/>
    <cellStyle name="Vírgula 10 2 3 6 2 2 4" xfId="42555" xr:uid="{00000000-0005-0000-0000-0000C5A40000}"/>
    <cellStyle name="Vírgula 10 2 3 6 2 3" xfId="42556" xr:uid="{00000000-0005-0000-0000-0000C6A40000}"/>
    <cellStyle name="Vírgula 10 2 3 6 2 3 2" xfId="42557" xr:uid="{00000000-0005-0000-0000-0000C7A40000}"/>
    <cellStyle name="Vírgula 10 2 3 6 2 3 3" xfId="42558" xr:uid="{00000000-0005-0000-0000-0000C8A40000}"/>
    <cellStyle name="Vírgula 10 2 3 6 2 4" xfId="42559" xr:uid="{00000000-0005-0000-0000-0000C9A40000}"/>
    <cellStyle name="Vírgula 10 2 3 6 2 5" xfId="42560" xr:uid="{00000000-0005-0000-0000-0000CAA40000}"/>
    <cellStyle name="Vírgula 10 2 3 6 2 6" xfId="42561" xr:uid="{00000000-0005-0000-0000-0000CBA40000}"/>
    <cellStyle name="Vírgula 10 2 3 6 3" xfId="42562" xr:uid="{00000000-0005-0000-0000-0000CCA40000}"/>
    <cellStyle name="Vírgula 10 2 3 6 3 2" xfId="42563" xr:uid="{00000000-0005-0000-0000-0000CDA40000}"/>
    <cellStyle name="Vírgula 10 2 3 6 3 3" xfId="42564" xr:uid="{00000000-0005-0000-0000-0000CEA40000}"/>
    <cellStyle name="Vírgula 10 2 3 6 3 4" xfId="42565" xr:uid="{00000000-0005-0000-0000-0000CFA40000}"/>
    <cellStyle name="Vírgula 10 2 3 6 4" xfId="42566" xr:uid="{00000000-0005-0000-0000-0000D0A40000}"/>
    <cellStyle name="Vírgula 10 2 3 6 4 2" xfId="42567" xr:uid="{00000000-0005-0000-0000-0000D1A40000}"/>
    <cellStyle name="Vírgula 10 2 3 6 4 3" xfId="42568" xr:uid="{00000000-0005-0000-0000-0000D2A40000}"/>
    <cellStyle name="Vírgula 10 2 3 6 4 4" xfId="42569" xr:uid="{00000000-0005-0000-0000-0000D3A40000}"/>
    <cellStyle name="Vírgula 10 2 3 6 5" xfId="42570" xr:uid="{00000000-0005-0000-0000-0000D4A40000}"/>
    <cellStyle name="Vírgula 10 2 3 6 5 2" xfId="42571" xr:uid="{00000000-0005-0000-0000-0000D5A40000}"/>
    <cellStyle name="Vírgula 10 2 3 6 5 3" xfId="42572" xr:uid="{00000000-0005-0000-0000-0000D6A40000}"/>
    <cellStyle name="Vírgula 10 2 3 6 6" xfId="42573" xr:uid="{00000000-0005-0000-0000-0000D7A40000}"/>
    <cellStyle name="Vírgula 10 2 3 6 7" xfId="42574" xr:uid="{00000000-0005-0000-0000-0000D8A40000}"/>
    <cellStyle name="Vírgula 10 2 3 6 8" xfId="42575" xr:uid="{00000000-0005-0000-0000-0000D9A40000}"/>
    <cellStyle name="Vírgula 10 2 3 7" xfId="42576" xr:uid="{00000000-0005-0000-0000-0000DAA40000}"/>
    <cellStyle name="Vírgula 10 2 3 7 2" xfId="42577" xr:uid="{00000000-0005-0000-0000-0000DBA40000}"/>
    <cellStyle name="Vírgula 10 2 3 7 2 2" xfId="42578" xr:uid="{00000000-0005-0000-0000-0000DCA40000}"/>
    <cellStyle name="Vírgula 10 2 3 7 2 3" xfId="42579" xr:uid="{00000000-0005-0000-0000-0000DDA40000}"/>
    <cellStyle name="Vírgula 10 2 3 7 2 4" xfId="42580" xr:uid="{00000000-0005-0000-0000-0000DEA40000}"/>
    <cellStyle name="Vírgula 10 2 3 7 3" xfId="42581" xr:uid="{00000000-0005-0000-0000-0000DFA40000}"/>
    <cellStyle name="Vírgula 10 2 3 7 3 2" xfId="42582" xr:uid="{00000000-0005-0000-0000-0000E0A40000}"/>
    <cellStyle name="Vírgula 10 2 3 7 3 3" xfId="42583" xr:uid="{00000000-0005-0000-0000-0000E1A40000}"/>
    <cellStyle name="Vírgula 10 2 3 7 4" xfId="42584" xr:uid="{00000000-0005-0000-0000-0000E2A40000}"/>
    <cellStyle name="Vírgula 10 2 3 7 5" xfId="42585" xr:uid="{00000000-0005-0000-0000-0000E3A40000}"/>
    <cellStyle name="Vírgula 10 2 3 7 6" xfId="42586" xr:uid="{00000000-0005-0000-0000-0000E4A40000}"/>
    <cellStyle name="Vírgula 10 2 3 8" xfId="42587" xr:uid="{00000000-0005-0000-0000-0000E5A40000}"/>
    <cellStyle name="Vírgula 10 2 3 8 2" xfId="42588" xr:uid="{00000000-0005-0000-0000-0000E6A40000}"/>
    <cellStyle name="Vírgula 10 2 3 8 3" xfId="42589" xr:uid="{00000000-0005-0000-0000-0000E7A40000}"/>
    <cellStyle name="Vírgula 10 2 3 8 4" xfId="42590" xr:uid="{00000000-0005-0000-0000-0000E8A40000}"/>
    <cellStyle name="Vírgula 10 2 3 9" xfId="42591" xr:uid="{00000000-0005-0000-0000-0000E9A40000}"/>
    <cellStyle name="Vírgula 10 2 3 9 2" xfId="42592" xr:uid="{00000000-0005-0000-0000-0000EAA40000}"/>
    <cellStyle name="Vírgula 10 2 3 9 3" xfId="42593" xr:uid="{00000000-0005-0000-0000-0000EBA40000}"/>
    <cellStyle name="Vírgula 10 2 3 9 4" xfId="42594" xr:uid="{00000000-0005-0000-0000-0000ECA40000}"/>
    <cellStyle name="Vírgula 10 2 4" xfId="399" xr:uid="{00000000-0005-0000-0000-0000EDA40000}"/>
    <cellStyle name="Vírgula 10 2 4 10" xfId="42595" xr:uid="{00000000-0005-0000-0000-0000EEA40000}"/>
    <cellStyle name="Vírgula 10 2 4 11" xfId="42596" xr:uid="{00000000-0005-0000-0000-0000EFA40000}"/>
    <cellStyle name="Vírgula 10 2 4 2" xfId="964" xr:uid="{00000000-0005-0000-0000-0000F0A40000}"/>
    <cellStyle name="Vírgula 10 2 4 2 10" xfId="42597" xr:uid="{00000000-0005-0000-0000-0000F1A40000}"/>
    <cellStyle name="Vírgula 10 2 4 2 2" xfId="1772" xr:uid="{00000000-0005-0000-0000-0000F2A40000}"/>
    <cellStyle name="Vírgula 10 2 4 2 2 2" xfId="42598" xr:uid="{00000000-0005-0000-0000-0000F3A40000}"/>
    <cellStyle name="Vírgula 10 2 4 2 2 2 2" xfId="42599" xr:uid="{00000000-0005-0000-0000-0000F4A40000}"/>
    <cellStyle name="Vírgula 10 2 4 2 2 2 2 2" xfId="42600" xr:uid="{00000000-0005-0000-0000-0000F5A40000}"/>
    <cellStyle name="Vírgula 10 2 4 2 2 2 2 3" xfId="42601" xr:uid="{00000000-0005-0000-0000-0000F6A40000}"/>
    <cellStyle name="Vírgula 10 2 4 2 2 2 2 4" xfId="42602" xr:uid="{00000000-0005-0000-0000-0000F7A40000}"/>
    <cellStyle name="Vírgula 10 2 4 2 2 2 3" xfId="42603" xr:uid="{00000000-0005-0000-0000-0000F8A40000}"/>
    <cellStyle name="Vírgula 10 2 4 2 2 2 3 2" xfId="42604" xr:uid="{00000000-0005-0000-0000-0000F9A40000}"/>
    <cellStyle name="Vírgula 10 2 4 2 2 2 3 3" xfId="42605" xr:uid="{00000000-0005-0000-0000-0000FAA40000}"/>
    <cellStyle name="Vírgula 10 2 4 2 2 2 4" xfId="42606" xr:uid="{00000000-0005-0000-0000-0000FBA40000}"/>
    <cellStyle name="Vírgula 10 2 4 2 2 2 5" xfId="42607" xr:uid="{00000000-0005-0000-0000-0000FCA40000}"/>
    <cellStyle name="Vírgula 10 2 4 2 2 2 6" xfId="42608" xr:uid="{00000000-0005-0000-0000-0000FDA40000}"/>
    <cellStyle name="Vírgula 10 2 4 2 2 3" xfId="42609" xr:uid="{00000000-0005-0000-0000-0000FEA40000}"/>
    <cellStyle name="Vírgula 10 2 4 2 2 3 2" xfId="42610" xr:uid="{00000000-0005-0000-0000-0000FFA40000}"/>
    <cellStyle name="Vírgula 10 2 4 2 2 3 3" xfId="42611" xr:uid="{00000000-0005-0000-0000-000000A50000}"/>
    <cellStyle name="Vírgula 10 2 4 2 2 3 4" xfId="42612" xr:uid="{00000000-0005-0000-0000-000001A50000}"/>
    <cellStyle name="Vírgula 10 2 4 2 2 4" xfId="42613" xr:uid="{00000000-0005-0000-0000-000002A50000}"/>
    <cellStyle name="Vírgula 10 2 4 2 2 4 2" xfId="42614" xr:uid="{00000000-0005-0000-0000-000003A50000}"/>
    <cellStyle name="Vírgula 10 2 4 2 2 4 3" xfId="42615" xr:uid="{00000000-0005-0000-0000-000004A50000}"/>
    <cellStyle name="Vírgula 10 2 4 2 2 4 4" xfId="42616" xr:uid="{00000000-0005-0000-0000-000005A50000}"/>
    <cellStyle name="Vírgula 10 2 4 2 2 5" xfId="42617" xr:uid="{00000000-0005-0000-0000-000006A50000}"/>
    <cellStyle name="Vírgula 10 2 4 2 2 5 2" xfId="42618" xr:uid="{00000000-0005-0000-0000-000007A50000}"/>
    <cellStyle name="Vírgula 10 2 4 2 2 5 3" xfId="42619" xr:uid="{00000000-0005-0000-0000-000008A50000}"/>
    <cellStyle name="Vírgula 10 2 4 2 2 5 4" xfId="42620" xr:uid="{00000000-0005-0000-0000-000009A50000}"/>
    <cellStyle name="Vírgula 10 2 4 2 2 6" xfId="42621" xr:uid="{00000000-0005-0000-0000-00000AA50000}"/>
    <cellStyle name="Vírgula 10 2 4 2 2 6 2" xfId="42622" xr:uid="{00000000-0005-0000-0000-00000BA50000}"/>
    <cellStyle name="Vírgula 10 2 4 2 2 6 3" xfId="42623" xr:uid="{00000000-0005-0000-0000-00000CA50000}"/>
    <cellStyle name="Vírgula 10 2 4 2 2 7" xfId="42624" xr:uid="{00000000-0005-0000-0000-00000DA50000}"/>
    <cellStyle name="Vírgula 10 2 4 2 2 8" xfId="42625" xr:uid="{00000000-0005-0000-0000-00000EA50000}"/>
    <cellStyle name="Vírgula 10 2 4 2 2 9" xfId="42626" xr:uid="{00000000-0005-0000-0000-00000FA50000}"/>
    <cellStyle name="Vírgula 10 2 4 2 3" xfId="42627" xr:uid="{00000000-0005-0000-0000-000010A50000}"/>
    <cellStyle name="Vírgula 10 2 4 2 3 2" xfId="42628" xr:uid="{00000000-0005-0000-0000-000011A50000}"/>
    <cellStyle name="Vírgula 10 2 4 2 3 2 2" xfId="42629" xr:uid="{00000000-0005-0000-0000-000012A50000}"/>
    <cellStyle name="Vírgula 10 2 4 2 3 2 3" xfId="42630" xr:uid="{00000000-0005-0000-0000-000013A50000}"/>
    <cellStyle name="Vírgula 10 2 4 2 3 2 4" xfId="42631" xr:uid="{00000000-0005-0000-0000-000014A50000}"/>
    <cellStyle name="Vírgula 10 2 4 2 3 3" xfId="42632" xr:uid="{00000000-0005-0000-0000-000015A50000}"/>
    <cellStyle name="Vírgula 10 2 4 2 3 3 2" xfId="42633" xr:uid="{00000000-0005-0000-0000-000016A50000}"/>
    <cellStyle name="Vírgula 10 2 4 2 3 3 3" xfId="42634" xr:uid="{00000000-0005-0000-0000-000017A50000}"/>
    <cellStyle name="Vírgula 10 2 4 2 3 4" xfId="42635" xr:uid="{00000000-0005-0000-0000-000018A50000}"/>
    <cellStyle name="Vírgula 10 2 4 2 3 5" xfId="42636" xr:uid="{00000000-0005-0000-0000-000019A50000}"/>
    <cellStyle name="Vírgula 10 2 4 2 3 6" xfId="42637" xr:uid="{00000000-0005-0000-0000-00001AA50000}"/>
    <cellStyle name="Vírgula 10 2 4 2 4" xfId="42638" xr:uid="{00000000-0005-0000-0000-00001BA50000}"/>
    <cellStyle name="Vírgula 10 2 4 2 4 2" xfId="42639" xr:uid="{00000000-0005-0000-0000-00001CA50000}"/>
    <cellStyle name="Vírgula 10 2 4 2 4 3" xfId="42640" xr:uid="{00000000-0005-0000-0000-00001DA50000}"/>
    <cellStyle name="Vírgula 10 2 4 2 4 4" xfId="42641" xr:uid="{00000000-0005-0000-0000-00001EA50000}"/>
    <cellStyle name="Vírgula 10 2 4 2 5" xfId="42642" xr:uid="{00000000-0005-0000-0000-00001FA50000}"/>
    <cellStyle name="Vírgula 10 2 4 2 5 2" xfId="42643" xr:uid="{00000000-0005-0000-0000-000020A50000}"/>
    <cellStyle name="Vírgula 10 2 4 2 5 3" xfId="42644" xr:uid="{00000000-0005-0000-0000-000021A50000}"/>
    <cellStyle name="Vírgula 10 2 4 2 5 4" xfId="42645" xr:uid="{00000000-0005-0000-0000-000022A50000}"/>
    <cellStyle name="Vírgula 10 2 4 2 6" xfId="42646" xr:uid="{00000000-0005-0000-0000-000023A50000}"/>
    <cellStyle name="Vírgula 10 2 4 2 6 2" xfId="42647" xr:uid="{00000000-0005-0000-0000-000024A50000}"/>
    <cellStyle name="Vírgula 10 2 4 2 6 3" xfId="42648" xr:uid="{00000000-0005-0000-0000-000025A50000}"/>
    <cellStyle name="Vírgula 10 2 4 2 6 4" xfId="42649" xr:uid="{00000000-0005-0000-0000-000026A50000}"/>
    <cellStyle name="Vírgula 10 2 4 2 7" xfId="42650" xr:uid="{00000000-0005-0000-0000-000027A50000}"/>
    <cellStyle name="Vírgula 10 2 4 2 7 2" xfId="42651" xr:uid="{00000000-0005-0000-0000-000028A50000}"/>
    <cellStyle name="Vírgula 10 2 4 2 7 3" xfId="42652" xr:uid="{00000000-0005-0000-0000-000029A50000}"/>
    <cellStyle name="Vírgula 10 2 4 2 8" xfId="42653" xr:uid="{00000000-0005-0000-0000-00002AA50000}"/>
    <cellStyle name="Vírgula 10 2 4 2 9" xfId="42654" xr:uid="{00000000-0005-0000-0000-00002BA50000}"/>
    <cellStyle name="Vírgula 10 2 4 3" xfId="1771" xr:uid="{00000000-0005-0000-0000-00002CA50000}"/>
    <cellStyle name="Vírgula 10 2 4 3 2" xfId="42655" xr:uid="{00000000-0005-0000-0000-00002DA50000}"/>
    <cellStyle name="Vírgula 10 2 4 3 2 2" xfId="42656" xr:uid="{00000000-0005-0000-0000-00002EA50000}"/>
    <cellStyle name="Vírgula 10 2 4 3 2 2 2" xfId="42657" xr:uid="{00000000-0005-0000-0000-00002FA50000}"/>
    <cellStyle name="Vírgula 10 2 4 3 2 2 3" xfId="42658" xr:uid="{00000000-0005-0000-0000-000030A50000}"/>
    <cellStyle name="Vírgula 10 2 4 3 2 2 4" xfId="42659" xr:uid="{00000000-0005-0000-0000-000031A50000}"/>
    <cellStyle name="Vírgula 10 2 4 3 2 3" xfId="42660" xr:uid="{00000000-0005-0000-0000-000032A50000}"/>
    <cellStyle name="Vírgula 10 2 4 3 2 3 2" xfId="42661" xr:uid="{00000000-0005-0000-0000-000033A50000}"/>
    <cellStyle name="Vírgula 10 2 4 3 2 3 3" xfId="42662" xr:uid="{00000000-0005-0000-0000-000034A50000}"/>
    <cellStyle name="Vírgula 10 2 4 3 2 4" xfId="42663" xr:uid="{00000000-0005-0000-0000-000035A50000}"/>
    <cellStyle name="Vírgula 10 2 4 3 2 5" xfId="42664" xr:uid="{00000000-0005-0000-0000-000036A50000}"/>
    <cellStyle name="Vírgula 10 2 4 3 2 6" xfId="42665" xr:uid="{00000000-0005-0000-0000-000037A50000}"/>
    <cellStyle name="Vírgula 10 2 4 3 3" xfId="42666" xr:uid="{00000000-0005-0000-0000-000038A50000}"/>
    <cellStyle name="Vírgula 10 2 4 3 3 2" xfId="42667" xr:uid="{00000000-0005-0000-0000-000039A50000}"/>
    <cellStyle name="Vírgula 10 2 4 3 3 3" xfId="42668" xr:uid="{00000000-0005-0000-0000-00003AA50000}"/>
    <cellStyle name="Vírgula 10 2 4 3 3 4" xfId="42669" xr:uid="{00000000-0005-0000-0000-00003BA50000}"/>
    <cellStyle name="Vírgula 10 2 4 3 4" xfId="42670" xr:uid="{00000000-0005-0000-0000-00003CA50000}"/>
    <cellStyle name="Vírgula 10 2 4 3 4 2" xfId="42671" xr:uid="{00000000-0005-0000-0000-00003DA50000}"/>
    <cellStyle name="Vírgula 10 2 4 3 4 3" xfId="42672" xr:uid="{00000000-0005-0000-0000-00003EA50000}"/>
    <cellStyle name="Vírgula 10 2 4 3 4 4" xfId="42673" xr:uid="{00000000-0005-0000-0000-00003FA50000}"/>
    <cellStyle name="Vírgula 10 2 4 3 5" xfId="42674" xr:uid="{00000000-0005-0000-0000-000040A50000}"/>
    <cellStyle name="Vírgula 10 2 4 3 5 2" xfId="42675" xr:uid="{00000000-0005-0000-0000-000041A50000}"/>
    <cellStyle name="Vírgula 10 2 4 3 5 3" xfId="42676" xr:uid="{00000000-0005-0000-0000-000042A50000}"/>
    <cellStyle name="Vírgula 10 2 4 3 5 4" xfId="42677" xr:uid="{00000000-0005-0000-0000-000043A50000}"/>
    <cellStyle name="Vírgula 10 2 4 3 6" xfId="42678" xr:uid="{00000000-0005-0000-0000-000044A50000}"/>
    <cellStyle name="Vírgula 10 2 4 3 6 2" xfId="42679" xr:uid="{00000000-0005-0000-0000-000045A50000}"/>
    <cellStyle name="Vírgula 10 2 4 3 6 3" xfId="42680" xr:uid="{00000000-0005-0000-0000-000046A50000}"/>
    <cellStyle name="Vírgula 10 2 4 3 7" xfId="42681" xr:uid="{00000000-0005-0000-0000-000047A50000}"/>
    <cellStyle name="Vírgula 10 2 4 3 8" xfId="42682" xr:uid="{00000000-0005-0000-0000-000048A50000}"/>
    <cellStyle name="Vírgula 10 2 4 3 9" xfId="42683" xr:uid="{00000000-0005-0000-0000-000049A50000}"/>
    <cellStyle name="Vírgula 10 2 4 4" xfId="42684" xr:uid="{00000000-0005-0000-0000-00004AA50000}"/>
    <cellStyle name="Vírgula 10 2 4 4 2" xfId="42685" xr:uid="{00000000-0005-0000-0000-00004BA50000}"/>
    <cellStyle name="Vírgula 10 2 4 4 2 2" xfId="42686" xr:uid="{00000000-0005-0000-0000-00004CA50000}"/>
    <cellStyle name="Vírgula 10 2 4 4 2 3" xfId="42687" xr:uid="{00000000-0005-0000-0000-00004DA50000}"/>
    <cellStyle name="Vírgula 10 2 4 4 2 4" xfId="42688" xr:uid="{00000000-0005-0000-0000-00004EA50000}"/>
    <cellStyle name="Vírgula 10 2 4 4 3" xfId="42689" xr:uid="{00000000-0005-0000-0000-00004FA50000}"/>
    <cellStyle name="Vírgula 10 2 4 4 3 2" xfId="42690" xr:uid="{00000000-0005-0000-0000-000050A50000}"/>
    <cellStyle name="Vírgula 10 2 4 4 3 3" xfId="42691" xr:uid="{00000000-0005-0000-0000-000051A50000}"/>
    <cellStyle name="Vírgula 10 2 4 4 4" xfId="42692" xr:uid="{00000000-0005-0000-0000-000052A50000}"/>
    <cellStyle name="Vírgula 10 2 4 4 5" xfId="42693" xr:uid="{00000000-0005-0000-0000-000053A50000}"/>
    <cellStyle name="Vírgula 10 2 4 4 6" xfId="42694" xr:uid="{00000000-0005-0000-0000-000054A50000}"/>
    <cellStyle name="Vírgula 10 2 4 5" xfId="42695" xr:uid="{00000000-0005-0000-0000-000055A50000}"/>
    <cellStyle name="Vírgula 10 2 4 5 2" xfId="42696" xr:uid="{00000000-0005-0000-0000-000056A50000}"/>
    <cellStyle name="Vírgula 10 2 4 5 3" xfId="42697" xr:uid="{00000000-0005-0000-0000-000057A50000}"/>
    <cellStyle name="Vírgula 10 2 4 5 4" xfId="42698" xr:uid="{00000000-0005-0000-0000-000058A50000}"/>
    <cellStyle name="Vírgula 10 2 4 6" xfId="42699" xr:uid="{00000000-0005-0000-0000-000059A50000}"/>
    <cellStyle name="Vírgula 10 2 4 6 2" xfId="42700" xr:uid="{00000000-0005-0000-0000-00005AA50000}"/>
    <cellStyle name="Vírgula 10 2 4 6 3" xfId="42701" xr:uid="{00000000-0005-0000-0000-00005BA50000}"/>
    <cellStyle name="Vírgula 10 2 4 6 4" xfId="42702" xr:uid="{00000000-0005-0000-0000-00005CA50000}"/>
    <cellStyle name="Vírgula 10 2 4 7" xfId="42703" xr:uid="{00000000-0005-0000-0000-00005DA50000}"/>
    <cellStyle name="Vírgula 10 2 4 7 2" xfId="42704" xr:uid="{00000000-0005-0000-0000-00005EA50000}"/>
    <cellStyle name="Vírgula 10 2 4 7 3" xfId="42705" xr:uid="{00000000-0005-0000-0000-00005FA50000}"/>
    <cellStyle name="Vírgula 10 2 4 7 4" xfId="42706" xr:uid="{00000000-0005-0000-0000-000060A50000}"/>
    <cellStyle name="Vírgula 10 2 4 8" xfId="42707" xr:uid="{00000000-0005-0000-0000-000061A50000}"/>
    <cellStyle name="Vírgula 10 2 4 8 2" xfId="42708" xr:uid="{00000000-0005-0000-0000-000062A50000}"/>
    <cellStyle name="Vírgula 10 2 4 8 3" xfId="42709" xr:uid="{00000000-0005-0000-0000-000063A50000}"/>
    <cellStyle name="Vírgula 10 2 4 9" xfId="42710" xr:uid="{00000000-0005-0000-0000-000064A50000}"/>
    <cellStyle name="Vírgula 10 2 5" xfId="611" xr:uid="{00000000-0005-0000-0000-000065A50000}"/>
    <cellStyle name="Vírgula 10 2 5 10" xfId="42711" xr:uid="{00000000-0005-0000-0000-000066A50000}"/>
    <cellStyle name="Vírgula 10 2 5 11" xfId="42712" xr:uid="{00000000-0005-0000-0000-000067A50000}"/>
    <cellStyle name="Vírgula 10 2 5 2" xfId="1077" xr:uid="{00000000-0005-0000-0000-000068A50000}"/>
    <cellStyle name="Vírgula 10 2 5 2 10" xfId="42713" xr:uid="{00000000-0005-0000-0000-000069A50000}"/>
    <cellStyle name="Vírgula 10 2 5 2 2" xfId="1774" xr:uid="{00000000-0005-0000-0000-00006AA50000}"/>
    <cellStyle name="Vírgula 10 2 5 2 2 2" xfId="42714" xr:uid="{00000000-0005-0000-0000-00006BA50000}"/>
    <cellStyle name="Vírgula 10 2 5 2 2 2 2" xfId="42715" xr:uid="{00000000-0005-0000-0000-00006CA50000}"/>
    <cellStyle name="Vírgula 10 2 5 2 2 2 2 2" xfId="42716" xr:uid="{00000000-0005-0000-0000-00006DA50000}"/>
    <cellStyle name="Vírgula 10 2 5 2 2 2 2 3" xfId="42717" xr:uid="{00000000-0005-0000-0000-00006EA50000}"/>
    <cellStyle name="Vírgula 10 2 5 2 2 2 2 4" xfId="42718" xr:uid="{00000000-0005-0000-0000-00006FA50000}"/>
    <cellStyle name="Vírgula 10 2 5 2 2 2 3" xfId="42719" xr:uid="{00000000-0005-0000-0000-000070A50000}"/>
    <cellStyle name="Vírgula 10 2 5 2 2 2 3 2" xfId="42720" xr:uid="{00000000-0005-0000-0000-000071A50000}"/>
    <cellStyle name="Vírgula 10 2 5 2 2 2 3 3" xfId="42721" xr:uid="{00000000-0005-0000-0000-000072A50000}"/>
    <cellStyle name="Vírgula 10 2 5 2 2 2 4" xfId="42722" xr:uid="{00000000-0005-0000-0000-000073A50000}"/>
    <cellStyle name="Vírgula 10 2 5 2 2 2 5" xfId="42723" xr:uid="{00000000-0005-0000-0000-000074A50000}"/>
    <cellStyle name="Vírgula 10 2 5 2 2 2 6" xfId="42724" xr:uid="{00000000-0005-0000-0000-000075A50000}"/>
    <cellStyle name="Vírgula 10 2 5 2 2 3" xfId="42725" xr:uid="{00000000-0005-0000-0000-000076A50000}"/>
    <cellStyle name="Vírgula 10 2 5 2 2 3 2" xfId="42726" xr:uid="{00000000-0005-0000-0000-000077A50000}"/>
    <cellStyle name="Vírgula 10 2 5 2 2 3 3" xfId="42727" xr:uid="{00000000-0005-0000-0000-000078A50000}"/>
    <cellStyle name="Vírgula 10 2 5 2 2 3 4" xfId="42728" xr:uid="{00000000-0005-0000-0000-000079A50000}"/>
    <cellStyle name="Vírgula 10 2 5 2 2 4" xfId="42729" xr:uid="{00000000-0005-0000-0000-00007AA50000}"/>
    <cellStyle name="Vírgula 10 2 5 2 2 4 2" xfId="42730" xr:uid="{00000000-0005-0000-0000-00007BA50000}"/>
    <cellStyle name="Vírgula 10 2 5 2 2 4 3" xfId="42731" xr:uid="{00000000-0005-0000-0000-00007CA50000}"/>
    <cellStyle name="Vírgula 10 2 5 2 2 4 4" xfId="42732" xr:uid="{00000000-0005-0000-0000-00007DA50000}"/>
    <cellStyle name="Vírgula 10 2 5 2 2 5" xfId="42733" xr:uid="{00000000-0005-0000-0000-00007EA50000}"/>
    <cellStyle name="Vírgula 10 2 5 2 2 5 2" xfId="42734" xr:uid="{00000000-0005-0000-0000-00007FA50000}"/>
    <cellStyle name="Vírgula 10 2 5 2 2 5 3" xfId="42735" xr:uid="{00000000-0005-0000-0000-000080A50000}"/>
    <cellStyle name="Vírgula 10 2 5 2 2 5 4" xfId="42736" xr:uid="{00000000-0005-0000-0000-000081A50000}"/>
    <cellStyle name="Vírgula 10 2 5 2 2 6" xfId="42737" xr:uid="{00000000-0005-0000-0000-000082A50000}"/>
    <cellStyle name="Vírgula 10 2 5 2 2 6 2" xfId="42738" xr:uid="{00000000-0005-0000-0000-000083A50000}"/>
    <cellStyle name="Vírgula 10 2 5 2 2 6 3" xfId="42739" xr:uid="{00000000-0005-0000-0000-000084A50000}"/>
    <cellStyle name="Vírgula 10 2 5 2 2 7" xfId="42740" xr:uid="{00000000-0005-0000-0000-000085A50000}"/>
    <cellStyle name="Vírgula 10 2 5 2 2 8" xfId="42741" xr:uid="{00000000-0005-0000-0000-000086A50000}"/>
    <cellStyle name="Vírgula 10 2 5 2 2 9" xfId="42742" xr:uid="{00000000-0005-0000-0000-000087A50000}"/>
    <cellStyle name="Vírgula 10 2 5 2 3" xfId="42743" xr:uid="{00000000-0005-0000-0000-000088A50000}"/>
    <cellStyle name="Vírgula 10 2 5 2 3 2" xfId="42744" xr:uid="{00000000-0005-0000-0000-000089A50000}"/>
    <cellStyle name="Vírgula 10 2 5 2 3 2 2" xfId="42745" xr:uid="{00000000-0005-0000-0000-00008AA50000}"/>
    <cellStyle name="Vírgula 10 2 5 2 3 2 3" xfId="42746" xr:uid="{00000000-0005-0000-0000-00008BA50000}"/>
    <cellStyle name="Vírgula 10 2 5 2 3 2 4" xfId="42747" xr:uid="{00000000-0005-0000-0000-00008CA50000}"/>
    <cellStyle name="Vírgula 10 2 5 2 3 3" xfId="42748" xr:uid="{00000000-0005-0000-0000-00008DA50000}"/>
    <cellStyle name="Vírgula 10 2 5 2 3 3 2" xfId="42749" xr:uid="{00000000-0005-0000-0000-00008EA50000}"/>
    <cellStyle name="Vírgula 10 2 5 2 3 3 3" xfId="42750" xr:uid="{00000000-0005-0000-0000-00008FA50000}"/>
    <cellStyle name="Vírgula 10 2 5 2 3 4" xfId="42751" xr:uid="{00000000-0005-0000-0000-000090A50000}"/>
    <cellStyle name="Vírgula 10 2 5 2 3 5" xfId="42752" xr:uid="{00000000-0005-0000-0000-000091A50000}"/>
    <cellStyle name="Vírgula 10 2 5 2 3 6" xfId="42753" xr:uid="{00000000-0005-0000-0000-000092A50000}"/>
    <cellStyle name="Vírgula 10 2 5 2 4" xfId="42754" xr:uid="{00000000-0005-0000-0000-000093A50000}"/>
    <cellStyle name="Vírgula 10 2 5 2 4 2" xfId="42755" xr:uid="{00000000-0005-0000-0000-000094A50000}"/>
    <cellStyle name="Vírgula 10 2 5 2 4 3" xfId="42756" xr:uid="{00000000-0005-0000-0000-000095A50000}"/>
    <cellStyle name="Vírgula 10 2 5 2 4 4" xfId="42757" xr:uid="{00000000-0005-0000-0000-000096A50000}"/>
    <cellStyle name="Vírgula 10 2 5 2 5" xfId="42758" xr:uid="{00000000-0005-0000-0000-000097A50000}"/>
    <cellStyle name="Vírgula 10 2 5 2 5 2" xfId="42759" xr:uid="{00000000-0005-0000-0000-000098A50000}"/>
    <cellStyle name="Vírgula 10 2 5 2 5 3" xfId="42760" xr:uid="{00000000-0005-0000-0000-000099A50000}"/>
    <cellStyle name="Vírgula 10 2 5 2 5 4" xfId="42761" xr:uid="{00000000-0005-0000-0000-00009AA50000}"/>
    <cellStyle name="Vírgula 10 2 5 2 6" xfId="42762" xr:uid="{00000000-0005-0000-0000-00009BA50000}"/>
    <cellStyle name="Vírgula 10 2 5 2 6 2" xfId="42763" xr:uid="{00000000-0005-0000-0000-00009CA50000}"/>
    <cellStyle name="Vírgula 10 2 5 2 6 3" xfId="42764" xr:uid="{00000000-0005-0000-0000-00009DA50000}"/>
    <cellStyle name="Vírgula 10 2 5 2 6 4" xfId="42765" xr:uid="{00000000-0005-0000-0000-00009EA50000}"/>
    <cellStyle name="Vírgula 10 2 5 2 7" xfId="42766" xr:uid="{00000000-0005-0000-0000-00009FA50000}"/>
    <cellStyle name="Vírgula 10 2 5 2 7 2" xfId="42767" xr:uid="{00000000-0005-0000-0000-0000A0A50000}"/>
    <cellStyle name="Vírgula 10 2 5 2 7 3" xfId="42768" xr:uid="{00000000-0005-0000-0000-0000A1A50000}"/>
    <cellStyle name="Vírgula 10 2 5 2 8" xfId="42769" xr:uid="{00000000-0005-0000-0000-0000A2A50000}"/>
    <cellStyle name="Vírgula 10 2 5 2 9" xfId="42770" xr:uid="{00000000-0005-0000-0000-0000A3A50000}"/>
    <cellStyle name="Vírgula 10 2 5 3" xfId="1773" xr:uid="{00000000-0005-0000-0000-0000A4A50000}"/>
    <cellStyle name="Vírgula 10 2 5 3 2" xfId="42771" xr:uid="{00000000-0005-0000-0000-0000A5A50000}"/>
    <cellStyle name="Vírgula 10 2 5 3 2 2" xfId="42772" xr:uid="{00000000-0005-0000-0000-0000A6A50000}"/>
    <cellStyle name="Vírgula 10 2 5 3 2 2 2" xfId="42773" xr:uid="{00000000-0005-0000-0000-0000A7A50000}"/>
    <cellStyle name="Vírgula 10 2 5 3 2 2 3" xfId="42774" xr:uid="{00000000-0005-0000-0000-0000A8A50000}"/>
    <cellStyle name="Vírgula 10 2 5 3 2 2 4" xfId="42775" xr:uid="{00000000-0005-0000-0000-0000A9A50000}"/>
    <cellStyle name="Vírgula 10 2 5 3 2 3" xfId="42776" xr:uid="{00000000-0005-0000-0000-0000AAA50000}"/>
    <cellStyle name="Vírgula 10 2 5 3 2 3 2" xfId="42777" xr:uid="{00000000-0005-0000-0000-0000ABA50000}"/>
    <cellStyle name="Vírgula 10 2 5 3 2 3 3" xfId="42778" xr:uid="{00000000-0005-0000-0000-0000ACA50000}"/>
    <cellStyle name="Vírgula 10 2 5 3 2 4" xfId="42779" xr:uid="{00000000-0005-0000-0000-0000ADA50000}"/>
    <cellStyle name="Vírgula 10 2 5 3 2 5" xfId="42780" xr:uid="{00000000-0005-0000-0000-0000AEA50000}"/>
    <cellStyle name="Vírgula 10 2 5 3 2 6" xfId="42781" xr:uid="{00000000-0005-0000-0000-0000AFA50000}"/>
    <cellStyle name="Vírgula 10 2 5 3 3" xfId="42782" xr:uid="{00000000-0005-0000-0000-0000B0A50000}"/>
    <cellStyle name="Vírgula 10 2 5 3 3 2" xfId="42783" xr:uid="{00000000-0005-0000-0000-0000B1A50000}"/>
    <cellStyle name="Vírgula 10 2 5 3 3 3" xfId="42784" xr:uid="{00000000-0005-0000-0000-0000B2A50000}"/>
    <cellStyle name="Vírgula 10 2 5 3 3 4" xfId="42785" xr:uid="{00000000-0005-0000-0000-0000B3A50000}"/>
    <cellStyle name="Vírgula 10 2 5 3 4" xfId="42786" xr:uid="{00000000-0005-0000-0000-0000B4A50000}"/>
    <cellStyle name="Vírgula 10 2 5 3 4 2" xfId="42787" xr:uid="{00000000-0005-0000-0000-0000B5A50000}"/>
    <cellStyle name="Vírgula 10 2 5 3 4 3" xfId="42788" xr:uid="{00000000-0005-0000-0000-0000B6A50000}"/>
    <cellStyle name="Vírgula 10 2 5 3 4 4" xfId="42789" xr:uid="{00000000-0005-0000-0000-0000B7A50000}"/>
    <cellStyle name="Vírgula 10 2 5 3 5" xfId="42790" xr:uid="{00000000-0005-0000-0000-0000B8A50000}"/>
    <cellStyle name="Vírgula 10 2 5 3 5 2" xfId="42791" xr:uid="{00000000-0005-0000-0000-0000B9A50000}"/>
    <cellStyle name="Vírgula 10 2 5 3 5 3" xfId="42792" xr:uid="{00000000-0005-0000-0000-0000BAA50000}"/>
    <cellStyle name="Vírgula 10 2 5 3 5 4" xfId="42793" xr:uid="{00000000-0005-0000-0000-0000BBA50000}"/>
    <cellStyle name="Vírgula 10 2 5 3 6" xfId="42794" xr:uid="{00000000-0005-0000-0000-0000BCA50000}"/>
    <cellStyle name="Vírgula 10 2 5 3 6 2" xfId="42795" xr:uid="{00000000-0005-0000-0000-0000BDA50000}"/>
    <cellStyle name="Vírgula 10 2 5 3 6 3" xfId="42796" xr:uid="{00000000-0005-0000-0000-0000BEA50000}"/>
    <cellStyle name="Vírgula 10 2 5 3 7" xfId="42797" xr:uid="{00000000-0005-0000-0000-0000BFA50000}"/>
    <cellStyle name="Vírgula 10 2 5 3 8" xfId="42798" xr:uid="{00000000-0005-0000-0000-0000C0A50000}"/>
    <cellStyle name="Vírgula 10 2 5 3 9" xfId="42799" xr:uid="{00000000-0005-0000-0000-0000C1A50000}"/>
    <cellStyle name="Vírgula 10 2 5 4" xfId="42800" xr:uid="{00000000-0005-0000-0000-0000C2A50000}"/>
    <cellStyle name="Vírgula 10 2 5 4 2" xfId="42801" xr:uid="{00000000-0005-0000-0000-0000C3A50000}"/>
    <cellStyle name="Vírgula 10 2 5 4 2 2" xfId="42802" xr:uid="{00000000-0005-0000-0000-0000C4A50000}"/>
    <cellStyle name="Vírgula 10 2 5 4 2 3" xfId="42803" xr:uid="{00000000-0005-0000-0000-0000C5A50000}"/>
    <cellStyle name="Vírgula 10 2 5 4 2 4" xfId="42804" xr:uid="{00000000-0005-0000-0000-0000C6A50000}"/>
    <cellStyle name="Vírgula 10 2 5 4 3" xfId="42805" xr:uid="{00000000-0005-0000-0000-0000C7A50000}"/>
    <cellStyle name="Vírgula 10 2 5 4 3 2" xfId="42806" xr:uid="{00000000-0005-0000-0000-0000C8A50000}"/>
    <cellStyle name="Vírgula 10 2 5 4 3 3" xfId="42807" xr:uid="{00000000-0005-0000-0000-0000C9A50000}"/>
    <cellStyle name="Vírgula 10 2 5 4 4" xfId="42808" xr:uid="{00000000-0005-0000-0000-0000CAA50000}"/>
    <cellStyle name="Vírgula 10 2 5 4 5" xfId="42809" xr:uid="{00000000-0005-0000-0000-0000CBA50000}"/>
    <cellStyle name="Vírgula 10 2 5 4 6" xfId="42810" xr:uid="{00000000-0005-0000-0000-0000CCA50000}"/>
    <cellStyle name="Vírgula 10 2 5 5" xfId="42811" xr:uid="{00000000-0005-0000-0000-0000CDA50000}"/>
    <cellStyle name="Vírgula 10 2 5 5 2" xfId="42812" xr:uid="{00000000-0005-0000-0000-0000CEA50000}"/>
    <cellStyle name="Vírgula 10 2 5 5 3" xfId="42813" xr:uid="{00000000-0005-0000-0000-0000CFA50000}"/>
    <cellStyle name="Vírgula 10 2 5 5 4" xfId="42814" xr:uid="{00000000-0005-0000-0000-0000D0A50000}"/>
    <cellStyle name="Vírgula 10 2 5 6" xfId="42815" xr:uid="{00000000-0005-0000-0000-0000D1A50000}"/>
    <cellStyle name="Vírgula 10 2 5 6 2" xfId="42816" xr:uid="{00000000-0005-0000-0000-0000D2A50000}"/>
    <cellStyle name="Vírgula 10 2 5 6 3" xfId="42817" xr:uid="{00000000-0005-0000-0000-0000D3A50000}"/>
    <cellStyle name="Vírgula 10 2 5 6 4" xfId="42818" xr:uid="{00000000-0005-0000-0000-0000D4A50000}"/>
    <cellStyle name="Vírgula 10 2 5 7" xfId="42819" xr:uid="{00000000-0005-0000-0000-0000D5A50000}"/>
    <cellStyle name="Vírgula 10 2 5 7 2" xfId="42820" xr:uid="{00000000-0005-0000-0000-0000D6A50000}"/>
    <cellStyle name="Vírgula 10 2 5 7 3" xfId="42821" xr:uid="{00000000-0005-0000-0000-0000D7A50000}"/>
    <cellStyle name="Vírgula 10 2 5 7 4" xfId="42822" xr:uid="{00000000-0005-0000-0000-0000D8A50000}"/>
    <cellStyle name="Vírgula 10 2 5 8" xfId="42823" xr:uid="{00000000-0005-0000-0000-0000D9A50000}"/>
    <cellStyle name="Vírgula 10 2 5 8 2" xfId="42824" xr:uid="{00000000-0005-0000-0000-0000DAA50000}"/>
    <cellStyle name="Vírgula 10 2 5 8 3" xfId="42825" xr:uid="{00000000-0005-0000-0000-0000DBA50000}"/>
    <cellStyle name="Vírgula 10 2 5 9" xfId="42826" xr:uid="{00000000-0005-0000-0000-0000DCA50000}"/>
    <cellStyle name="Vírgula 10 2 6" xfId="283" xr:uid="{00000000-0005-0000-0000-0000DDA50000}"/>
    <cellStyle name="Vírgula 10 2 6 10" xfId="42827" xr:uid="{00000000-0005-0000-0000-0000DEA50000}"/>
    <cellStyle name="Vírgula 10 2 6 11" xfId="42828" xr:uid="{00000000-0005-0000-0000-0000DFA50000}"/>
    <cellStyle name="Vírgula 10 2 6 2" xfId="907" xr:uid="{00000000-0005-0000-0000-0000E0A50000}"/>
    <cellStyle name="Vírgula 10 2 6 2 10" xfId="42829" xr:uid="{00000000-0005-0000-0000-0000E1A50000}"/>
    <cellStyle name="Vírgula 10 2 6 2 2" xfId="1776" xr:uid="{00000000-0005-0000-0000-0000E2A50000}"/>
    <cellStyle name="Vírgula 10 2 6 2 2 2" xfId="42830" xr:uid="{00000000-0005-0000-0000-0000E3A50000}"/>
    <cellStyle name="Vírgula 10 2 6 2 2 2 2" xfId="42831" xr:uid="{00000000-0005-0000-0000-0000E4A50000}"/>
    <cellStyle name="Vírgula 10 2 6 2 2 2 2 2" xfId="42832" xr:uid="{00000000-0005-0000-0000-0000E5A50000}"/>
    <cellStyle name="Vírgula 10 2 6 2 2 2 2 3" xfId="42833" xr:uid="{00000000-0005-0000-0000-0000E6A50000}"/>
    <cellStyle name="Vírgula 10 2 6 2 2 2 2 4" xfId="42834" xr:uid="{00000000-0005-0000-0000-0000E7A50000}"/>
    <cellStyle name="Vírgula 10 2 6 2 2 2 3" xfId="42835" xr:uid="{00000000-0005-0000-0000-0000E8A50000}"/>
    <cellStyle name="Vírgula 10 2 6 2 2 2 3 2" xfId="42836" xr:uid="{00000000-0005-0000-0000-0000E9A50000}"/>
    <cellStyle name="Vírgula 10 2 6 2 2 2 3 3" xfId="42837" xr:uid="{00000000-0005-0000-0000-0000EAA50000}"/>
    <cellStyle name="Vírgula 10 2 6 2 2 2 4" xfId="42838" xr:uid="{00000000-0005-0000-0000-0000EBA50000}"/>
    <cellStyle name="Vírgula 10 2 6 2 2 2 5" xfId="42839" xr:uid="{00000000-0005-0000-0000-0000ECA50000}"/>
    <cellStyle name="Vírgula 10 2 6 2 2 2 6" xfId="42840" xr:uid="{00000000-0005-0000-0000-0000EDA50000}"/>
    <cellStyle name="Vírgula 10 2 6 2 2 3" xfId="42841" xr:uid="{00000000-0005-0000-0000-0000EEA50000}"/>
    <cellStyle name="Vírgula 10 2 6 2 2 3 2" xfId="42842" xr:uid="{00000000-0005-0000-0000-0000EFA50000}"/>
    <cellStyle name="Vírgula 10 2 6 2 2 3 3" xfId="42843" xr:uid="{00000000-0005-0000-0000-0000F0A50000}"/>
    <cellStyle name="Vírgula 10 2 6 2 2 3 4" xfId="42844" xr:uid="{00000000-0005-0000-0000-0000F1A50000}"/>
    <cellStyle name="Vírgula 10 2 6 2 2 4" xfId="42845" xr:uid="{00000000-0005-0000-0000-0000F2A50000}"/>
    <cellStyle name="Vírgula 10 2 6 2 2 4 2" xfId="42846" xr:uid="{00000000-0005-0000-0000-0000F3A50000}"/>
    <cellStyle name="Vírgula 10 2 6 2 2 4 3" xfId="42847" xr:uid="{00000000-0005-0000-0000-0000F4A50000}"/>
    <cellStyle name="Vírgula 10 2 6 2 2 4 4" xfId="42848" xr:uid="{00000000-0005-0000-0000-0000F5A50000}"/>
    <cellStyle name="Vírgula 10 2 6 2 2 5" xfId="42849" xr:uid="{00000000-0005-0000-0000-0000F6A50000}"/>
    <cellStyle name="Vírgula 10 2 6 2 2 5 2" xfId="42850" xr:uid="{00000000-0005-0000-0000-0000F7A50000}"/>
    <cellStyle name="Vírgula 10 2 6 2 2 5 3" xfId="42851" xr:uid="{00000000-0005-0000-0000-0000F8A50000}"/>
    <cellStyle name="Vírgula 10 2 6 2 2 5 4" xfId="42852" xr:uid="{00000000-0005-0000-0000-0000F9A50000}"/>
    <cellStyle name="Vírgula 10 2 6 2 2 6" xfId="42853" xr:uid="{00000000-0005-0000-0000-0000FAA50000}"/>
    <cellStyle name="Vírgula 10 2 6 2 2 6 2" xfId="42854" xr:uid="{00000000-0005-0000-0000-0000FBA50000}"/>
    <cellStyle name="Vírgula 10 2 6 2 2 6 3" xfId="42855" xr:uid="{00000000-0005-0000-0000-0000FCA50000}"/>
    <cellStyle name="Vírgula 10 2 6 2 2 7" xfId="42856" xr:uid="{00000000-0005-0000-0000-0000FDA50000}"/>
    <cellStyle name="Vírgula 10 2 6 2 2 8" xfId="42857" xr:uid="{00000000-0005-0000-0000-0000FEA50000}"/>
    <cellStyle name="Vírgula 10 2 6 2 2 9" xfId="42858" xr:uid="{00000000-0005-0000-0000-0000FFA50000}"/>
    <cellStyle name="Vírgula 10 2 6 2 3" xfId="42859" xr:uid="{00000000-0005-0000-0000-000000A60000}"/>
    <cellStyle name="Vírgula 10 2 6 2 3 2" xfId="42860" xr:uid="{00000000-0005-0000-0000-000001A60000}"/>
    <cellStyle name="Vírgula 10 2 6 2 3 2 2" xfId="42861" xr:uid="{00000000-0005-0000-0000-000002A60000}"/>
    <cellStyle name="Vírgula 10 2 6 2 3 2 3" xfId="42862" xr:uid="{00000000-0005-0000-0000-000003A60000}"/>
    <cellStyle name="Vírgula 10 2 6 2 3 2 4" xfId="42863" xr:uid="{00000000-0005-0000-0000-000004A60000}"/>
    <cellStyle name="Vírgula 10 2 6 2 3 3" xfId="42864" xr:uid="{00000000-0005-0000-0000-000005A60000}"/>
    <cellStyle name="Vírgula 10 2 6 2 3 3 2" xfId="42865" xr:uid="{00000000-0005-0000-0000-000006A60000}"/>
    <cellStyle name="Vírgula 10 2 6 2 3 3 3" xfId="42866" xr:uid="{00000000-0005-0000-0000-000007A60000}"/>
    <cellStyle name="Vírgula 10 2 6 2 3 4" xfId="42867" xr:uid="{00000000-0005-0000-0000-000008A60000}"/>
    <cellStyle name="Vírgula 10 2 6 2 3 5" xfId="42868" xr:uid="{00000000-0005-0000-0000-000009A60000}"/>
    <cellStyle name="Vírgula 10 2 6 2 3 6" xfId="42869" xr:uid="{00000000-0005-0000-0000-00000AA60000}"/>
    <cellStyle name="Vírgula 10 2 6 2 4" xfId="42870" xr:uid="{00000000-0005-0000-0000-00000BA60000}"/>
    <cellStyle name="Vírgula 10 2 6 2 4 2" xfId="42871" xr:uid="{00000000-0005-0000-0000-00000CA60000}"/>
    <cellStyle name="Vírgula 10 2 6 2 4 3" xfId="42872" xr:uid="{00000000-0005-0000-0000-00000DA60000}"/>
    <cellStyle name="Vírgula 10 2 6 2 4 4" xfId="42873" xr:uid="{00000000-0005-0000-0000-00000EA60000}"/>
    <cellStyle name="Vírgula 10 2 6 2 5" xfId="42874" xr:uid="{00000000-0005-0000-0000-00000FA60000}"/>
    <cellStyle name="Vírgula 10 2 6 2 5 2" xfId="42875" xr:uid="{00000000-0005-0000-0000-000010A60000}"/>
    <cellStyle name="Vírgula 10 2 6 2 5 3" xfId="42876" xr:uid="{00000000-0005-0000-0000-000011A60000}"/>
    <cellStyle name="Vírgula 10 2 6 2 5 4" xfId="42877" xr:uid="{00000000-0005-0000-0000-000012A60000}"/>
    <cellStyle name="Vírgula 10 2 6 2 6" xfId="42878" xr:uid="{00000000-0005-0000-0000-000013A60000}"/>
    <cellStyle name="Vírgula 10 2 6 2 6 2" xfId="42879" xr:uid="{00000000-0005-0000-0000-000014A60000}"/>
    <cellStyle name="Vírgula 10 2 6 2 6 3" xfId="42880" xr:uid="{00000000-0005-0000-0000-000015A60000}"/>
    <cellStyle name="Vírgula 10 2 6 2 6 4" xfId="42881" xr:uid="{00000000-0005-0000-0000-000016A60000}"/>
    <cellStyle name="Vírgula 10 2 6 2 7" xfId="42882" xr:uid="{00000000-0005-0000-0000-000017A60000}"/>
    <cellStyle name="Vírgula 10 2 6 2 7 2" xfId="42883" xr:uid="{00000000-0005-0000-0000-000018A60000}"/>
    <cellStyle name="Vírgula 10 2 6 2 7 3" xfId="42884" xr:uid="{00000000-0005-0000-0000-000019A60000}"/>
    <cellStyle name="Vírgula 10 2 6 2 8" xfId="42885" xr:uid="{00000000-0005-0000-0000-00001AA60000}"/>
    <cellStyle name="Vírgula 10 2 6 2 9" xfId="42886" xr:uid="{00000000-0005-0000-0000-00001BA60000}"/>
    <cellStyle name="Vírgula 10 2 6 3" xfId="1775" xr:uid="{00000000-0005-0000-0000-00001CA60000}"/>
    <cellStyle name="Vírgula 10 2 6 3 2" xfId="42887" xr:uid="{00000000-0005-0000-0000-00001DA60000}"/>
    <cellStyle name="Vírgula 10 2 6 3 2 2" xfId="42888" xr:uid="{00000000-0005-0000-0000-00001EA60000}"/>
    <cellStyle name="Vírgula 10 2 6 3 2 2 2" xfId="42889" xr:uid="{00000000-0005-0000-0000-00001FA60000}"/>
    <cellStyle name="Vírgula 10 2 6 3 2 2 3" xfId="42890" xr:uid="{00000000-0005-0000-0000-000020A60000}"/>
    <cellStyle name="Vírgula 10 2 6 3 2 2 4" xfId="42891" xr:uid="{00000000-0005-0000-0000-000021A60000}"/>
    <cellStyle name="Vírgula 10 2 6 3 2 3" xfId="42892" xr:uid="{00000000-0005-0000-0000-000022A60000}"/>
    <cellStyle name="Vírgula 10 2 6 3 2 3 2" xfId="42893" xr:uid="{00000000-0005-0000-0000-000023A60000}"/>
    <cellStyle name="Vírgula 10 2 6 3 2 3 3" xfId="42894" xr:uid="{00000000-0005-0000-0000-000024A60000}"/>
    <cellStyle name="Vírgula 10 2 6 3 2 4" xfId="42895" xr:uid="{00000000-0005-0000-0000-000025A60000}"/>
    <cellStyle name="Vírgula 10 2 6 3 2 5" xfId="42896" xr:uid="{00000000-0005-0000-0000-000026A60000}"/>
    <cellStyle name="Vírgula 10 2 6 3 2 6" xfId="42897" xr:uid="{00000000-0005-0000-0000-000027A60000}"/>
    <cellStyle name="Vírgula 10 2 6 3 3" xfId="42898" xr:uid="{00000000-0005-0000-0000-000028A60000}"/>
    <cellStyle name="Vírgula 10 2 6 3 3 2" xfId="42899" xr:uid="{00000000-0005-0000-0000-000029A60000}"/>
    <cellStyle name="Vírgula 10 2 6 3 3 3" xfId="42900" xr:uid="{00000000-0005-0000-0000-00002AA60000}"/>
    <cellStyle name="Vírgula 10 2 6 3 3 4" xfId="42901" xr:uid="{00000000-0005-0000-0000-00002BA60000}"/>
    <cellStyle name="Vírgula 10 2 6 3 4" xfId="42902" xr:uid="{00000000-0005-0000-0000-00002CA60000}"/>
    <cellStyle name="Vírgula 10 2 6 3 4 2" xfId="42903" xr:uid="{00000000-0005-0000-0000-00002DA60000}"/>
    <cellStyle name="Vírgula 10 2 6 3 4 3" xfId="42904" xr:uid="{00000000-0005-0000-0000-00002EA60000}"/>
    <cellStyle name="Vírgula 10 2 6 3 4 4" xfId="42905" xr:uid="{00000000-0005-0000-0000-00002FA60000}"/>
    <cellStyle name="Vírgula 10 2 6 3 5" xfId="42906" xr:uid="{00000000-0005-0000-0000-000030A60000}"/>
    <cellStyle name="Vírgula 10 2 6 3 5 2" xfId="42907" xr:uid="{00000000-0005-0000-0000-000031A60000}"/>
    <cellStyle name="Vírgula 10 2 6 3 5 3" xfId="42908" xr:uid="{00000000-0005-0000-0000-000032A60000}"/>
    <cellStyle name="Vírgula 10 2 6 3 5 4" xfId="42909" xr:uid="{00000000-0005-0000-0000-000033A60000}"/>
    <cellStyle name="Vírgula 10 2 6 3 6" xfId="42910" xr:uid="{00000000-0005-0000-0000-000034A60000}"/>
    <cellStyle name="Vírgula 10 2 6 3 6 2" xfId="42911" xr:uid="{00000000-0005-0000-0000-000035A60000}"/>
    <cellStyle name="Vírgula 10 2 6 3 6 3" xfId="42912" xr:uid="{00000000-0005-0000-0000-000036A60000}"/>
    <cellStyle name="Vírgula 10 2 6 3 7" xfId="42913" xr:uid="{00000000-0005-0000-0000-000037A60000}"/>
    <cellStyle name="Vírgula 10 2 6 3 8" xfId="42914" xr:uid="{00000000-0005-0000-0000-000038A60000}"/>
    <cellStyle name="Vírgula 10 2 6 3 9" xfId="42915" xr:uid="{00000000-0005-0000-0000-000039A60000}"/>
    <cellStyle name="Vírgula 10 2 6 4" xfId="42916" xr:uid="{00000000-0005-0000-0000-00003AA60000}"/>
    <cellStyle name="Vírgula 10 2 6 4 2" xfId="42917" xr:uid="{00000000-0005-0000-0000-00003BA60000}"/>
    <cellStyle name="Vírgula 10 2 6 4 2 2" xfId="42918" xr:uid="{00000000-0005-0000-0000-00003CA60000}"/>
    <cellStyle name="Vírgula 10 2 6 4 2 3" xfId="42919" xr:uid="{00000000-0005-0000-0000-00003DA60000}"/>
    <cellStyle name="Vírgula 10 2 6 4 2 4" xfId="42920" xr:uid="{00000000-0005-0000-0000-00003EA60000}"/>
    <cellStyle name="Vírgula 10 2 6 4 3" xfId="42921" xr:uid="{00000000-0005-0000-0000-00003FA60000}"/>
    <cellStyle name="Vírgula 10 2 6 4 3 2" xfId="42922" xr:uid="{00000000-0005-0000-0000-000040A60000}"/>
    <cellStyle name="Vírgula 10 2 6 4 3 3" xfId="42923" xr:uid="{00000000-0005-0000-0000-000041A60000}"/>
    <cellStyle name="Vírgula 10 2 6 4 4" xfId="42924" xr:uid="{00000000-0005-0000-0000-000042A60000}"/>
    <cellStyle name="Vírgula 10 2 6 4 5" xfId="42925" xr:uid="{00000000-0005-0000-0000-000043A60000}"/>
    <cellStyle name="Vírgula 10 2 6 4 6" xfId="42926" xr:uid="{00000000-0005-0000-0000-000044A60000}"/>
    <cellStyle name="Vírgula 10 2 6 5" xfId="42927" xr:uid="{00000000-0005-0000-0000-000045A60000}"/>
    <cellStyle name="Vírgula 10 2 6 5 2" xfId="42928" xr:uid="{00000000-0005-0000-0000-000046A60000}"/>
    <cellStyle name="Vírgula 10 2 6 5 3" xfId="42929" xr:uid="{00000000-0005-0000-0000-000047A60000}"/>
    <cellStyle name="Vírgula 10 2 6 5 4" xfId="42930" xr:uid="{00000000-0005-0000-0000-000048A60000}"/>
    <cellStyle name="Vírgula 10 2 6 6" xfId="42931" xr:uid="{00000000-0005-0000-0000-000049A60000}"/>
    <cellStyle name="Vírgula 10 2 6 6 2" xfId="42932" xr:uid="{00000000-0005-0000-0000-00004AA60000}"/>
    <cellStyle name="Vírgula 10 2 6 6 3" xfId="42933" xr:uid="{00000000-0005-0000-0000-00004BA60000}"/>
    <cellStyle name="Vírgula 10 2 6 6 4" xfId="42934" xr:uid="{00000000-0005-0000-0000-00004CA60000}"/>
    <cellStyle name="Vírgula 10 2 6 7" xfId="42935" xr:uid="{00000000-0005-0000-0000-00004DA60000}"/>
    <cellStyle name="Vírgula 10 2 6 7 2" xfId="42936" xr:uid="{00000000-0005-0000-0000-00004EA60000}"/>
    <cellStyle name="Vírgula 10 2 6 7 3" xfId="42937" xr:uid="{00000000-0005-0000-0000-00004FA60000}"/>
    <cellStyle name="Vírgula 10 2 6 7 4" xfId="42938" xr:uid="{00000000-0005-0000-0000-000050A60000}"/>
    <cellStyle name="Vírgula 10 2 6 8" xfId="42939" xr:uid="{00000000-0005-0000-0000-000051A60000}"/>
    <cellStyle name="Vírgula 10 2 6 8 2" xfId="42940" xr:uid="{00000000-0005-0000-0000-000052A60000}"/>
    <cellStyle name="Vírgula 10 2 6 8 3" xfId="42941" xr:uid="{00000000-0005-0000-0000-000053A60000}"/>
    <cellStyle name="Vírgula 10 2 6 9" xfId="42942" xr:uid="{00000000-0005-0000-0000-000054A60000}"/>
    <cellStyle name="Vírgula 10 2 7" xfId="761" xr:uid="{00000000-0005-0000-0000-000055A60000}"/>
    <cellStyle name="Vírgula 10 2 7 10" xfId="42943" xr:uid="{00000000-0005-0000-0000-000056A60000}"/>
    <cellStyle name="Vírgula 10 2 7 2" xfId="1777" xr:uid="{00000000-0005-0000-0000-000057A60000}"/>
    <cellStyle name="Vírgula 10 2 7 2 2" xfId="42944" xr:uid="{00000000-0005-0000-0000-000058A60000}"/>
    <cellStyle name="Vírgula 10 2 7 2 2 2" xfId="42945" xr:uid="{00000000-0005-0000-0000-000059A60000}"/>
    <cellStyle name="Vírgula 10 2 7 2 2 2 2" xfId="42946" xr:uid="{00000000-0005-0000-0000-00005AA60000}"/>
    <cellStyle name="Vírgula 10 2 7 2 2 2 3" xfId="42947" xr:uid="{00000000-0005-0000-0000-00005BA60000}"/>
    <cellStyle name="Vírgula 10 2 7 2 2 2 4" xfId="42948" xr:uid="{00000000-0005-0000-0000-00005CA60000}"/>
    <cellStyle name="Vírgula 10 2 7 2 2 3" xfId="42949" xr:uid="{00000000-0005-0000-0000-00005DA60000}"/>
    <cellStyle name="Vírgula 10 2 7 2 2 3 2" xfId="42950" xr:uid="{00000000-0005-0000-0000-00005EA60000}"/>
    <cellStyle name="Vírgula 10 2 7 2 2 3 3" xfId="42951" xr:uid="{00000000-0005-0000-0000-00005FA60000}"/>
    <cellStyle name="Vírgula 10 2 7 2 2 4" xfId="42952" xr:uid="{00000000-0005-0000-0000-000060A60000}"/>
    <cellStyle name="Vírgula 10 2 7 2 2 5" xfId="42953" xr:uid="{00000000-0005-0000-0000-000061A60000}"/>
    <cellStyle name="Vírgula 10 2 7 2 2 6" xfId="42954" xr:uid="{00000000-0005-0000-0000-000062A60000}"/>
    <cellStyle name="Vírgula 10 2 7 2 3" xfId="42955" xr:uid="{00000000-0005-0000-0000-000063A60000}"/>
    <cellStyle name="Vírgula 10 2 7 2 3 2" xfId="42956" xr:uid="{00000000-0005-0000-0000-000064A60000}"/>
    <cellStyle name="Vírgula 10 2 7 2 3 3" xfId="42957" xr:uid="{00000000-0005-0000-0000-000065A60000}"/>
    <cellStyle name="Vírgula 10 2 7 2 3 4" xfId="42958" xr:uid="{00000000-0005-0000-0000-000066A60000}"/>
    <cellStyle name="Vírgula 10 2 7 2 4" xfId="42959" xr:uid="{00000000-0005-0000-0000-000067A60000}"/>
    <cellStyle name="Vírgula 10 2 7 2 4 2" xfId="42960" xr:uid="{00000000-0005-0000-0000-000068A60000}"/>
    <cellStyle name="Vírgula 10 2 7 2 4 3" xfId="42961" xr:uid="{00000000-0005-0000-0000-000069A60000}"/>
    <cellStyle name="Vírgula 10 2 7 2 4 4" xfId="42962" xr:uid="{00000000-0005-0000-0000-00006AA60000}"/>
    <cellStyle name="Vírgula 10 2 7 2 5" xfId="42963" xr:uid="{00000000-0005-0000-0000-00006BA60000}"/>
    <cellStyle name="Vírgula 10 2 7 2 5 2" xfId="42964" xr:uid="{00000000-0005-0000-0000-00006CA60000}"/>
    <cellStyle name="Vírgula 10 2 7 2 5 3" xfId="42965" xr:uid="{00000000-0005-0000-0000-00006DA60000}"/>
    <cellStyle name="Vírgula 10 2 7 2 5 4" xfId="42966" xr:uid="{00000000-0005-0000-0000-00006EA60000}"/>
    <cellStyle name="Vírgula 10 2 7 2 6" xfId="42967" xr:uid="{00000000-0005-0000-0000-00006FA60000}"/>
    <cellStyle name="Vírgula 10 2 7 2 6 2" xfId="42968" xr:uid="{00000000-0005-0000-0000-000070A60000}"/>
    <cellStyle name="Vírgula 10 2 7 2 6 3" xfId="42969" xr:uid="{00000000-0005-0000-0000-000071A60000}"/>
    <cellStyle name="Vírgula 10 2 7 2 7" xfId="42970" xr:uid="{00000000-0005-0000-0000-000072A60000}"/>
    <cellStyle name="Vírgula 10 2 7 2 8" xfId="42971" xr:uid="{00000000-0005-0000-0000-000073A60000}"/>
    <cellStyle name="Vírgula 10 2 7 2 9" xfId="42972" xr:uid="{00000000-0005-0000-0000-000074A60000}"/>
    <cellStyle name="Vírgula 10 2 7 3" xfId="42973" xr:uid="{00000000-0005-0000-0000-000075A60000}"/>
    <cellStyle name="Vírgula 10 2 7 3 2" xfId="42974" xr:uid="{00000000-0005-0000-0000-000076A60000}"/>
    <cellStyle name="Vírgula 10 2 7 3 2 2" xfId="42975" xr:uid="{00000000-0005-0000-0000-000077A60000}"/>
    <cellStyle name="Vírgula 10 2 7 3 2 3" xfId="42976" xr:uid="{00000000-0005-0000-0000-000078A60000}"/>
    <cellStyle name="Vírgula 10 2 7 3 2 4" xfId="42977" xr:uid="{00000000-0005-0000-0000-000079A60000}"/>
    <cellStyle name="Vírgula 10 2 7 3 3" xfId="42978" xr:uid="{00000000-0005-0000-0000-00007AA60000}"/>
    <cellStyle name="Vírgula 10 2 7 3 3 2" xfId="42979" xr:uid="{00000000-0005-0000-0000-00007BA60000}"/>
    <cellStyle name="Vírgula 10 2 7 3 3 3" xfId="42980" xr:uid="{00000000-0005-0000-0000-00007CA60000}"/>
    <cellStyle name="Vírgula 10 2 7 3 4" xfId="42981" xr:uid="{00000000-0005-0000-0000-00007DA60000}"/>
    <cellStyle name="Vírgula 10 2 7 3 5" xfId="42982" xr:uid="{00000000-0005-0000-0000-00007EA60000}"/>
    <cellStyle name="Vírgula 10 2 7 3 6" xfId="42983" xr:uid="{00000000-0005-0000-0000-00007FA60000}"/>
    <cellStyle name="Vírgula 10 2 7 4" xfId="42984" xr:uid="{00000000-0005-0000-0000-000080A60000}"/>
    <cellStyle name="Vírgula 10 2 7 4 2" xfId="42985" xr:uid="{00000000-0005-0000-0000-000081A60000}"/>
    <cellStyle name="Vírgula 10 2 7 4 3" xfId="42986" xr:uid="{00000000-0005-0000-0000-000082A60000}"/>
    <cellStyle name="Vírgula 10 2 7 4 4" xfId="42987" xr:uid="{00000000-0005-0000-0000-000083A60000}"/>
    <cellStyle name="Vírgula 10 2 7 5" xfId="42988" xr:uid="{00000000-0005-0000-0000-000084A60000}"/>
    <cellStyle name="Vírgula 10 2 7 5 2" xfId="42989" xr:uid="{00000000-0005-0000-0000-000085A60000}"/>
    <cellStyle name="Vírgula 10 2 7 5 3" xfId="42990" xr:uid="{00000000-0005-0000-0000-000086A60000}"/>
    <cellStyle name="Vírgula 10 2 7 5 4" xfId="42991" xr:uid="{00000000-0005-0000-0000-000087A60000}"/>
    <cellStyle name="Vírgula 10 2 7 6" xfId="42992" xr:uid="{00000000-0005-0000-0000-000088A60000}"/>
    <cellStyle name="Vírgula 10 2 7 6 2" xfId="42993" xr:uid="{00000000-0005-0000-0000-000089A60000}"/>
    <cellStyle name="Vírgula 10 2 7 6 3" xfId="42994" xr:uid="{00000000-0005-0000-0000-00008AA60000}"/>
    <cellStyle name="Vírgula 10 2 7 6 4" xfId="42995" xr:uid="{00000000-0005-0000-0000-00008BA60000}"/>
    <cellStyle name="Vírgula 10 2 7 7" xfId="42996" xr:uid="{00000000-0005-0000-0000-00008CA60000}"/>
    <cellStyle name="Vírgula 10 2 7 7 2" xfId="42997" xr:uid="{00000000-0005-0000-0000-00008DA60000}"/>
    <cellStyle name="Vírgula 10 2 7 7 3" xfId="42998" xr:uid="{00000000-0005-0000-0000-00008EA60000}"/>
    <cellStyle name="Vírgula 10 2 7 8" xfId="42999" xr:uid="{00000000-0005-0000-0000-00008FA60000}"/>
    <cellStyle name="Vírgula 10 2 7 9" xfId="43000" xr:uid="{00000000-0005-0000-0000-000090A60000}"/>
    <cellStyle name="Vírgula 10 2 8" xfId="1227" xr:uid="{00000000-0005-0000-0000-000091A60000}"/>
    <cellStyle name="Vírgula 10 2 8 2" xfId="43001" xr:uid="{00000000-0005-0000-0000-000092A60000}"/>
    <cellStyle name="Vírgula 10 2 8 2 2" xfId="43002" xr:uid="{00000000-0005-0000-0000-000093A60000}"/>
    <cellStyle name="Vírgula 10 2 8 2 2 2" xfId="43003" xr:uid="{00000000-0005-0000-0000-000094A60000}"/>
    <cellStyle name="Vírgula 10 2 8 2 2 3" xfId="43004" xr:uid="{00000000-0005-0000-0000-000095A60000}"/>
    <cellStyle name="Vírgula 10 2 8 2 2 4" xfId="43005" xr:uid="{00000000-0005-0000-0000-000096A60000}"/>
    <cellStyle name="Vírgula 10 2 8 2 3" xfId="43006" xr:uid="{00000000-0005-0000-0000-000097A60000}"/>
    <cellStyle name="Vírgula 10 2 8 2 3 2" xfId="43007" xr:uid="{00000000-0005-0000-0000-000098A60000}"/>
    <cellStyle name="Vírgula 10 2 8 2 3 3" xfId="43008" xr:uid="{00000000-0005-0000-0000-000099A60000}"/>
    <cellStyle name="Vírgula 10 2 8 2 4" xfId="43009" xr:uid="{00000000-0005-0000-0000-00009AA60000}"/>
    <cellStyle name="Vírgula 10 2 8 2 5" xfId="43010" xr:uid="{00000000-0005-0000-0000-00009BA60000}"/>
    <cellStyle name="Vírgula 10 2 8 2 6" xfId="43011" xr:uid="{00000000-0005-0000-0000-00009CA60000}"/>
    <cellStyle name="Vírgula 10 2 8 3" xfId="43012" xr:uid="{00000000-0005-0000-0000-00009DA60000}"/>
    <cellStyle name="Vírgula 10 2 8 3 2" xfId="43013" xr:uid="{00000000-0005-0000-0000-00009EA60000}"/>
    <cellStyle name="Vírgula 10 2 8 3 3" xfId="43014" xr:uid="{00000000-0005-0000-0000-00009FA60000}"/>
    <cellStyle name="Vírgula 10 2 8 3 4" xfId="43015" xr:uid="{00000000-0005-0000-0000-0000A0A60000}"/>
    <cellStyle name="Vírgula 10 2 8 4" xfId="43016" xr:uid="{00000000-0005-0000-0000-0000A1A60000}"/>
    <cellStyle name="Vírgula 10 2 8 4 2" xfId="43017" xr:uid="{00000000-0005-0000-0000-0000A2A60000}"/>
    <cellStyle name="Vírgula 10 2 8 4 3" xfId="43018" xr:uid="{00000000-0005-0000-0000-0000A3A60000}"/>
    <cellStyle name="Vírgula 10 2 8 4 4" xfId="43019" xr:uid="{00000000-0005-0000-0000-0000A4A60000}"/>
    <cellStyle name="Vírgula 10 2 8 5" xfId="43020" xr:uid="{00000000-0005-0000-0000-0000A5A60000}"/>
    <cellStyle name="Vírgula 10 2 8 5 2" xfId="43021" xr:uid="{00000000-0005-0000-0000-0000A6A60000}"/>
    <cellStyle name="Vírgula 10 2 8 5 3" xfId="43022" xr:uid="{00000000-0005-0000-0000-0000A7A60000}"/>
    <cellStyle name="Vírgula 10 2 8 5 4" xfId="43023" xr:uid="{00000000-0005-0000-0000-0000A8A60000}"/>
    <cellStyle name="Vírgula 10 2 8 6" xfId="43024" xr:uid="{00000000-0005-0000-0000-0000A9A60000}"/>
    <cellStyle name="Vírgula 10 2 8 6 2" xfId="43025" xr:uid="{00000000-0005-0000-0000-0000AAA60000}"/>
    <cellStyle name="Vírgula 10 2 8 6 3" xfId="43026" xr:uid="{00000000-0005-0000-0000-0000ABA60000}"/>
    <cellStyle name="Vírgula 10 2 8 7" xfId="43027" xr:uid="{00000000-0005-0000-0000-0000ACA60000}"/>
    <cellStyle name="Vírgula 10 2 8 8" xfId="43028" xr:uid="{00000000-0005-0000-0000-0000ADA60000}"/>
    <cellStyle name="Vírgula 10 2 8 9" xfId="43029" xr:uid="{00000000-0005-0000-0000-0000AEA60000}"/>
    <cellStyle name="Vírgula 10 2 9" xfId="43030" xr:uid="{00000000-0005-0000-0000-0000AFA60000}"/>
    <cellStyle name="Vírgula 10 2 9 2" xfId="43031" xr:uid="{00000000-0005-0000-0000-0000B0A60000}"/>
    <cellStyle name="Vírgula 10 2 9 2 2" xfId="43032" xr:uid="{00000000-0005-0000-0000-0000B1A60000}"/>
    <cellStyle name="Vírgula 10 2 9 2 2 2" xfId="43033" xr:uid="{00000000-0005-0000-0000-0000B2A60000}"/>
    <cellStyle name="Vírgula 10 2 9 2 2 3" xfId="43034" xr:uid="{00000000-0005-0000-0000-0000B3A60000}"/>
    <cellStyle name="Vírgula 10 2 9 2 2 4" xfId="43035" xr:uid="{00000000-0005-0000-0000-0000B4A60000}"/>
    <cellStyle name="Vírgula 10 2 9 2 3" xfId="43036" xr:uid="{00000000-0005-0000-0000-0000B5A60000}"/>
    <cellStyle name="Vírgula 10 2 9 2 3 2" xfId="43037" xr:uid="{00000000-0005-0000-0000-0000B6A60000}"/>
    <cellStyle name="Vírgula 10 2 9 2 3 3" xfId="43038" xr:uid="{00000000-0005-0000-0000-0000B7A60000}"/>
    <cellStyle name="Vírgula 10 2 9 2 4" xfId="43039" xr:uid="{00000000-0005-0000-0000-0000B8A60000}"/>
    <cellStyle name="Vírgula 10 2 9 2 5" xfId="43040" xr:uid="{00000000-0005-0000-0000-0000B9A60000}"/>
    <cellStyle name="Vírgula 10 2 9 2 6" xfId="43041" xr:uid="{00000000-0005-0000-0000-0000BAA60000}"/>
    <cellStyle name="Vírgula 10 2 9 3" xfId="43042" xr:uid="{00000000-0005-0000-0000-0000BBA60000}"/>
    <cellStyle name="Vírgula 10 2 9 3 2" xfId="43043" xr:uid="{00000000-0005-0000-0000-0000BCA60000}"/>
    <cellStyle name="Vírgula 10 2 9 3 3" xfId="43044" xr:uid="{00000000-0005-0000-0000-0000BDA60000}"/>
    <cellStyle name="Vírgula 10 2 9 3 4" xfId="43045" xr:uid="{00000000-0005-0000-0000-0000BEA60000}"/>
    <cellStyle name="Vírgula 10 2 9 4" xfId="43046" xr:uid="{00000000-0005-0000-0000-0000BFA60000}"/>
    <cellStyle name="Vírgula 10 2 9 4 2" xfId="43047" xr:uid="{00000000-0005-0000-0000-0000C0A60000}"/>
    <cellStyle name="Vírgula 10 2 9 4 3" xfId="43048" xr:uid="{00000000-0005-0000-0000-0000C1A60000}"/>
    <cellStyle name="Vírgula 10 2 9 4 4" xfId="43049" xr:uid="{00000000-0005-0000-0000-0000C2A60000}"/>
    <cellStyle name="Vírgula 10 2 9 5" xfId="43050" xr:uid="{00000000-0005-0000-0000-0000C3A60000}"/>
    <cellStyle name="Vírgula 10 2 9 5 2" xfId="43051" xr:uid="{00000000-0005-0000-0000-0000C4A60000}"/>
    <cellStyle name="Vírgula 10 2 9 5 3" xfId="43052" xr:uid="{00000000-0005-0000-0000-0000C5A60000}"/>
    <cellStyle name="Vírgula 10 2 9 5 4" xfId="43053" xr:uid="{00000000-0005-0000-0000-0000C6A60000}"/>
    <cellStyle name="Vírgula 10 2 9 6" xfId="43054" xr:uid="{00000000-0005-0000-0000-0000C7A60000}"/>
    <cellStyle name="Vírgula 10 2 9 6 2" xfId="43055" xr:uid="{00000000-0005-0000-0000-0000C8A60000}"/>
    <cellStyle name="Vírgula 10 2 9 6 3" xfId="43056" xr:uid="{00000000-0005-0000-0000-0000C9A60000}"/>
    <cellStyle name="Vírgula 10 2 9 7" xfId="43057" xr:uid="{00000000-0005-0000-0000-0000CAA60000}"/>
    <cellStyle name="Vírgula 10 2 9 8" xfId="43058" xr:uid="{00000000-0005-0000-0000-0000CBA60000}"/>
    <cellStyle name="Vírgula 10 2 9 9" xfId="43059" xr:uid="{00000000-0005-0000-0000-0000CCA60000}"/>
    <cellStyle name="Vírgula 10 20" xfId="43060" xr:uid="{00000000-0005-0000-0000-0000CDA60000}"/>
    <cellStyle name="Vírgula 10 3" xfId="509" xr:uid="{00000000-0005-0000-0000-0000CEA60000}"/>
    <cellStyle name="Vírgula 10 3 10" xfId="43061" xr:uid="{00000000-0005-0000-0000-0000CFA60000}"/>
    <cellStyle name="Vírgula 10 3 10 2" xfId="43062" xr:uid="{00000000-0005-0000-0000-0000D0A60000}"/>
    <cellStyle name="Vírgula 10 3 10 3" xfId="43063" xr:uid="{00000000-0005-0000-0000-0000D1A60000}"/>
    <cellStyle name="Vírgula 10 3 10 4" xfId="43064" xr:uid="{00000000-0005-0000-0000-0000D2A60000}"/>
    <cellStyle name="Vírgula 10 3 11" xfId="43065" xr:uid="{00000000-0005-0000-0000-0000D3A60000}"/>
    <cellStyle name="Vírgula 10 3 11 2" xfId="43066" xr:uid="{00000000-0005-0000-0000-0000D4A60000}"/>
    <cellStyle name="Vírgula 10 3 11 3" xfId="43067" xr:uid="{00000000-0005-0000-0000-0000D5A60000}"/>
    <cellStyle name="Vírgula 10 3 12" xfId="43068" xr:uid="{00000000-0005-0000-0000-0000D6A60000}"/>
    <cellStyle name="Vírgula 10 3 13" xfId="43069" xr:uid="{00000000-0005-0000-0000-0000D7A60000}"/>
    <cellStyle name="Vírgula 10 3 14" xfId="43070" xr:uid="{00000000-0005-0000-0000-0000D8A60000}"/>
    <cellStyle name="Vírgula 10 3 2" xfId="658" xr:uid="{00000000-0005-0000-0000-0000D9A60000}"/>
    <cellStyle name="Vírgula 10 3 2 10" xfId="43071" xr:uid="{00000000-0005-0000-0000-0000DAA60000}"/>
    <cellStyle name="Vírgula 10 3 2 11" xfId="43072" xr:uid="{00000000-0005-0000-0000-0000DBA60000}"/>
    <cellStyle name="Vírgula 10 3 2 2" xfId="1123" xr:uid="{00000000-0005-0000-0000-0000DCA60000}"/>
    <cellStyle name="Vírgula 10 3 2 2 10" xfId="43073" xr:uid="{00000000-0005-0000-0000-0000DDA60000}"/>
    <cellStyle name="Vírgula 10 3 2 2 2" xfId="1780" xr:uid="{00000000-0005-0000-0000-0000DEA60000}"/>
    <cellStyle name="Vírgula 10 3 2 2 2 2" xfId="43074" xr:uid="{00000000-0005-0000-0000-0000DFA60000}"/>
    <cellStyle name="Vírgula 10 3 2 2 2 2 2" xfId="43075" xr:uid="{00000000-0005-0000-0000-0000E0A60000}"/>
    <cellStyle name="Vírgula 10 3 2 2 2 2 2 2" xfId="43076" xr:uid="{00000000-0005-0000-0000-0000E1A60000}"/>
    <cellStyle name="Vírgula 10 3 2 2 2 2 2 3" xfId="43077" xr:uid="{00000000-0005-0000-0000-0000E2A60000}"/>
    <cellStyle name="Vírgula 10 3 2 2 2 2 2 4" xfId="43078" xr:uid="{00000000-0005-0000-0000-0000E3A60000}"/>
    <cellStyle name="Vírgula 10 3 2 2 2 2 3" xfId="43079" xr:uid="{00000000-0005-0000-0000-0000E4A60000}"/>
    <cellStyle name="Vírgula 10 3 2 2 2 2 3 2" xfId="43080" xr:uid="{00000000-0005-0000-0000-0000E5A60000}"/>
    <cellStyle name="Vírgula 10 3 2 2 2 2 3 3" xfId="43081" xr:uid="{00000000-0005-0000-0000-0000E6A60000}"/>
    <cellStyle name="Vírgula 10 3 2 2 2 2 4" xfId="43082" xr:uid="{00000000-0005-0000-0000-0000E7A60000}"/>
    <cellStyle name="Vírgula 10 3 2 2 2 2 5" xfId="43083" xr:uid="{00000000-0005-0000-0000-0000E8A60000}"/>
    <cellStyle name="Vírgula 10 3 2 2 2 2 6" xfId="43084" xr:uid="{00000000-0005-0000-0000-0000E9A60000}"/>
    <cellStyle name="Vírgula 10 3 2 2 2 3" xfId="43085" xr:uid="{00000000-0005-0000-0000-0000EAA60000}"/>
    <cellStyle name="Vírgula 10 3 2 2 2 3 2" xfId="43086" xr:uid="{00000000-0005-0000-0000-0000EBA60000}"/>
    <cellStyle name="Vírgula 10 3 2 2 2 3 3" xfId="43087" xr:uid="{00000000-0005-0000-0000-0000ECA60000}"/>
    <cellStyle name="Vírgula 10 3 2 2 2 3 4" xfId="43088" xr:uid="{00000000-0005-0000-0000-0000EDA60000}"/>
    <cellStyle name="Vírgula 10 3 2 2 2 4" xfId="43089" xr:uid="{00000000-0005-0000-0000-0000EEA60000}"/>
    <cellStyle name="Vírgula 10 3 2 2 2 4 2" xfId="43090" xr:uid="{00000000-0005-0000-0000-0000EFA60000}"/>
    <cellStyle name="Vírgula 10 3 2 2 2 4 3" xfId="43091" xr:uid="{00000000-0005-0000-0000-0000F0A60000}"/>
    <cellStyle name="Vírgula 10 3 2 2 2 4 4" xfId="43092" xr:uid="{00000000-0005-0000-0000-0000F1A60000}"/>
    <cellStyle name="Vírgula 10 3 2 2 2 5" xfId="43093" xr:uid="{00000000-0005-0000-0000-0000F2A60000}"/>
    <cellStyle name="Vírgula 10 3 2 2 2 5 2" xfId="43094" xr:uid="{00000000-0005-0000-0000-0000F3A60000}"/>
    <cellStyle name="Vírgula 10 3 2 2 2 5 3" xfId="43095" xr:uid="{00000000-0005-0000-0000-0000F4A60000}"/>
    <cellStyle name="Vírgula 10 3 2 2 2 5 4" xfId="43096" xr:uid="{00000000-0005-0000-0000-0000F5A60000}"/>
    <cellStyle name="Vírgula 10 3 2 2 2 6" xfId="43097" xr:uid="{00000000-0005-0000-0000-0000F6A60000}"/>
    <cellStyle name="Vírgula 10 3 2 2 2 6 2" xfId="43098" xr:uid="{00000000-0005-0000-0000-0000F7A60000}"/>
    <cellStyle name="Vírgula 10 3 2 2 2 6 3" xfId="43099" xr:uid="{00000000-0005-0000-0000-0000F8A60000}"/>
    <cellStyle name="Vírgula 10 3 2 2 2 7" xfId="43100" xr:uid="{00000000-0005-0000-0000-0000F9A60000}"/>
    <cellStyle name="Vírgula 10 3 2 2 2 8" xfId="43101" xr:uid="{00000000-0005-0000-0000-0000FAA60000}"/>
    <cellStyle name="Vírgula 10 3 2 2 2 9" xfId="43102" xr:uid="{00000000-0005-0000-0000-0000FBA60000}"/>
    <cellStyle name="Vírgula 10 3 2 2 3" xfId="43103" xr:uid="{00000000-0005-0000-0000-0000FCA60000}"/>
    <cellStyle name="Vírgula 10 3 2 2 3 2" xfId="43104" xr:uid="{00000000-0005-0000-0000-0000FDA60000}"/>
    <cellStyle name="Vírgula 10 3 2 2 3 2 2" xfId="43105" xr:uid="{00000000-0005-0000-0000-0000FEA60000}"/>
    <cellStyle name="Vírgula 10 3 2 2 3 2 3" xfId="43106" xr:uid="{00000000-0005-0000-0000-0000FFA60000}"/>
    <cellStyle name="Vírgula 10 3 2 2 3 2 4" xfId="43107" xr:uid="{00000000-0005-0000-0000-000000A70000}"/>
    <cellStyle name="Vírgula 10 3 2 2 3 3" xfId="43108" xr:uid="{00000000-0005-0000-0000-000001A70000}"/>
    <cellStyle name="Vírgula 10 3 2 2 3 3 2" xfId="43109" xr:uid="{00000000-0005-0000-0000-000002A70000}"/>
    <cellStyle name="Vírgula 10 3 2 2 3 3 3" xfId="43110" xr:uid="{00000000-0005-0000-0000-000003A70000}"/>
    <cellStyle name="Vírgula 10 3 2 2 3 4" xfId="43111" xr:uid="{00000000-0005-0000-0000-000004A70000}"/>
    <cellStyle name="Vírgula 10 3 2 2 3 5" xfId="43112" xr:uid="{00000000-0005-0000-0000-000005A70000}"/>
    <cellStyle name="Vírgula 10 3 2 2 3 6" xfId="43113" xr:uid="{00000000-0005-0000-0000-000006A70000}"/>
    <cellStyle name="Vírgula 10 3 2 2 4" xfId="43114" xr:uid="{00000000-0005-0000-0000-000007A70000}"/>
    <cellStyle name="Vírgula 10 3 2 2 4 2" xfId="43115" xr:uid="{00000000-0005-0000-0000-000008A70000}"/>
    <cellStyle name="Vírgula 10 3 2 2 4 3" xfId="43116" xr:uid="{00000000-0005-0000-0000-000009A70000}"/>
    <cellStyle name="Vírgula 10 3 2 2 4 4" xfId="43117" xr:uid="{00000000-0005-0000-0000-00000AA70000}"/>
    <cellStyle name="Vírgula 10 3 2 2 5" xfId="43118" xr:uid="{00000000-0005-0000-0000-00000BA70000}"/>
    <cellStyle name="Vírgula 10 3 2 2 5 2" xfId="43119" xr:uid="{00000000-0005-0000-0000-00000CA70000}"/>
    <cellStyle name="Vírgula 10 3 2 2 5 3" xfId="43120" xr:uid="{00000000-0005-0000-0000-00000DA70000}"/>
    <cellStyle name="Vírgula 10 3 2 2 5 4" xfId="43121" xr:uid="{00000000-0005-0000-0000-00000EA70000}"/>
    <cellStyle name="Vírgula 10 3 2 2 6" xfId="43122" xr:uid="{00000000-0005-0000-0000-00000FA70000}"/>
    <cellStyle name="Vírgula 10 3 2 2 6 2" xfId="43123" xr:uid="{00000000-0005-0000-0000-000010A70000}"/>
    <cellStyle name="Vírgula 10 3 2 2 6 3" xfId="43124" xr:uid="{00000000-0005-0000-0000-000011A70000}"/>
    <cellStyle name="Vírgula 10 3 2 2 6 4" xfId="43125" xr:uid="{00000000-0005-0000-0000-000012A70000}"/>
    <cellStyle name="Vírgula 10 3 2 2 7" xfId="43126" xr:uid="{00000000-0005-0000-0000-000013A70000}"/>
    <cellStyle name="Vírgula 10 3 2 2 7 2" xfId="43127" xr:uid="{00000000-0005-0000-0000-000014A70000}"/>
    <cellStyle name="Vírgula 10 3 2 2 7 3" xfId="43128" xr:uid="{00000000-0005-0000-0000-000015A70000}"/>
    <cellStyle name="Vírgula 10 3 2 2 8" xfId="43129" xr:uid="{00000000-0005-0000-0000-000016A70000}"/>
    <cellStyle name="Vírgula 10 3 2 2 9" xfId="43130" xr:uid="{00000000-0005-0000-0000-000017A70000}"/>
    <cellStyle name="Vírgula 10 3 2 3" xfId="1779" xr:uid="{00000000-0005-0000-0000-000018A70000}"/>
    <cellStyle name="Vírgula 10 3 2 3 2" xfId="43131" xr:uid="{00000000-0005-0000-0000-000019A70000}"/>
    <cellStyle name="Vírgula 10 3 2 3 2 2" xfId="43132" xr:uid="{00000000-0005-0000-0000-00001AA70000}"/>
    <cellStyle name="Vírgula 10 3 2 3 2 2 2" xfId="43133" xr:uid="{00000000-0005-0000-0000-00001BA70000}"/>
    <cellStyle name="Vírgula 10 3 2 3 2 2 3" xfId="43134" xr:uid="{00000000-0005-0000-0000-00001CA70000}"/>
    <cellStyle name="Vírgula 10 3 2 3 2 2 4" xfId="43135" xr:uid="{00000000-0005-0000-0000-00001DA70000}"/>
    <cellStyle name="Vírgula 10 3 2 3 2 3" xfId="43136" xr:uid="{00000000-0005-0000-0000-00001EA70000}"/>
    <cellStyle name="Vírgula 10 3 2 3 2 3 2" xfId="43137" xr:uid="{00000000-0005-0000-0000-00001FA70000}"/>
    <cellStyle name="Vírgula 10 3 2 3 2 3 3" xfId="43138" xr:uid="{00000000-0005-0000-0000-000020A70000}"/>
    <cellStyle name="Vírgula 10 3 2 3 2 4" xfId="43139" xr:uid="{00000000-0005-0000-0000-000021A70000}"/>
    <cellStyle name="Vírgula 10 3 2 3 2 5" xfId="43140" xr:uid="{00000000-0005-0000-0000-000022A70000}"/>
    <cellStyle name="Vírgula 10 3 2 3 2 6" xfId="43141" xr:uid="{00000000-0005-0000-0000-000023A70000}"/>
    <cellStyle name="Vírgula 10 3 2 3 3" xfId="43142" xr:uid="{00000000-0005-0000-0000-000024A70000}"/>
    <cellStyle name="Vírgula 10 3 2 3 3 2" xfId="43143" xr:uid="{00000000-0005-0000-0000-000025A70000}"/>
    <cellStyle name="Vírgula 10 3 2 3 3 3" xfId="43144" xr:uid="{00000000-0005-0000-0000-000026A70000}"/>
    <cellStyle name="Vírgula 10 3 2 3 3 4" xfId="43145" xr:uid="{00000000-0005-0000-0000-000027A70000}"/>
    <cellStyle name="Vírgula 10 3 2 3 4" xfId="43146" xr:uid="{00000000-0005-0000-0000-000028A70000}"/>
    <cellStyle name="Vírgula 10 3 2 3 4 2" xfId="43147" xr:uid="{00000000-0005-0000-0000-000029A70000}"/>
    <cellStyle name="Vírgula 10 3 2 3 4 3" xfId="43148" xr:uid="{00000000-0005-0000-0000-00002AA70000}"/>
    <cellStyle name="Vírgula 10 3 2 3 4 4" xfId="43149" xr:uid="{00000000-0005-0000-0000-00002BA70000}"/>
    <cellStyle name="Vírgula 10 3 2 3 5" xfId="43150" xr:uid="{00000000-0005-0000-0000-00002CA70000}"/>
    <cellStyle name="Vírgula 10 3 2 3 5 2" xfId="43151" xr:uid="{00000000-0005-0000-0000-00002DA70000}"/>
    <cellStyle name="Vírgula 10 3 2 3 5 3" xfId="43152" xr:uid="{00000000-0005-0000-0000-00002EA70000}"/>
    <cellStyle name="Vírgula 10 3 2 3 5 4" xfId="43153" xr:uid="{00000000-0005-0000-0000-00002FA70000}"/>
    <cellStyle name="Vírgula 10 3 2 3 6" xfId="43154" xr:uid="{00000000-0005-0000-0000-000030A70000}"/>
    <cellStyle name="Vírgula 10 3 2 3 6 2" xfId="43155" xr:uid="{00000000-0005-0000-0000-000031A70000}"/>
    <cellStyle name="Vírgula 10 3 2 3 6 3" xfId="43156" xr:uid="{00000000-0005-0000-0000-000032A70000}"/>
    <cellStyle name="Vírgula 10 3 2 3 7" xfId="43157" xr:uid="{00000000-0005-0000-0000-000033A70000}"/>
    <cellStyle name="Vírgula 10 3 2 3 8" xfId="43158" xr:uid="{00000000-0005-0000-0000-000034A70000}"/>
    <cellStyle name="Vírgula 10 3 2 3 9" xfId="43159" xr:uid="{00000000-0005-0000-0000-000035A70000}"/>
    <cellStyle name="Vírgula 10 3 2 4" xfId="43160" xr:uid="{00000000-0005-0000-0000-000036A70000}"/>
    <cellStyle name="Vírgula 10 3 2 4 2" xfId="43161" xr:uid="{00000000-0005-0000-0000-000037A70000}"/>
    <cellStyle name="Vírgula 10 3 2 4 2 2" xfId="43162" xr:uid="{00000000-0005-0000-0000-000038A70000}"/>
    <cellStyle name="Vírgula 10 3 2 4 2 3" xfId="43163" xr:uid="{00000000-0005-0000-0000-000039A70000}"/>
    <cellStyle name="Vírgula 10 3 2 4 2 4" xfId="43164" xr:uid="{00000000-0005-0000-0000-00003AA70000}"/>
    <cellStyle name="Vírgula 10 3 2 4 3" xfId="43165" xr:uid="{00000000-0005-0000-0000-00003BA70000}"/>
    <cellStyle name="Vírgula 10 3 2 4 3 2" xfId="43166" xr:uid="{00000000-0005-0000-0000-00003CA70000}"/>
    <cellStyle name="Vírgula 10 3 2 4 3 3" xfId="43167" xr:uid="{00000000-0005-0000-0000-00003DA70000}"/>
    <cellStyle name="Vírgula 10 3 2 4 4" xfId="43168" xr:uid="{00000000-0005-0000-0000-00003EA70000}"/>
    <cellStyle name="Vírgula 10 3 2 4 5" xfId="43169" xr:uid="{00000000-0005-0000-0000-00003FA70000}"/>
    <cellStyle name="Vírgula 10 3 2 4 6" xfId="43170" xr:uid="{00000000-0005-0000-0000-000040A70000}"/>
    <cellStyle name="Vírgula 10 3 2 5" xfId="43171" xr:uid="{00000000-0005-0000-0000-000041A70000}"/>
    <cellStyle name="Vírgula 10 3 2 5 2" xfId="43172" xr:uid="{00000000-0005-0000-0000-000042A70000}"/>
    <cellStyle name="Vírgula 10 3 2 5 3" xfId="43173" xr:uid="{00000000-0005-0000-0000-000043A70000}"/>
    <cellStyle name="Vírgula 10 3 2 5 4" xfId="43174" xr:uid="{00000000-0005-0000-0000-000044A70000}"/>
    <cellStyle name="Vírgula 10 3 2 6" xfId="43175" xr:uid="{00000000-0005-0000-0000-000045A70000}"/>
    <cellStyle name="Vírgula 10 3 2 6 2" xfId="43176" xr:uid="{00000000-0005-0000-0000-000046A70000}"/>
    <cellStyle name="Vírgula 10 3 2 6 3" xfId="43177" xr:uid="{00000000-0005-0000-0000-000047A70000}"/>
    <cellStyle name="Vírgula 10 3 2 6 4" xfId="43178" xr:uid="{00000000-0005-0000-0000-000048A70000}"/>
    <cellStyle name="Vírgula 10 3 2 7" xfId="43179" xr:uid="{00000000-0005-0000-0000-000049A70000}"/>
    <cellStyle name="Vírgula 10 3 2 7 2" xfId="43180" xr:uid="{00000000-0005-0000-0000-00004AA70000}"/>
    <cellStyle name="Vírgula 10 3 2 7 3" xfId="43181" xr:uid="{00000000-0005-0000-0000-00004BA70000}"/>
    <cellStyle name="Vírgula 10 3 2 7 4" xfId="43182" xr:uid="{00000000-0005-0000-0000-00004CA70000}"/>
    <cellStyle name="Vírgula 10 3 2 8" xfId="43183" xr:uid="{00000000-0005-0000-0000-00004DA70000}"/>
    <cellStyle name="Vírgula 10 3 2 8 2" xfId="43184" xr:uid="{00000000-0005-0000-0000-00004EA70000}"/>
    <cellStyle name="Vírgula 10 3 2 8 3" xfId="43185" xr:uid="{00000000-0005-0000-0000-00004FA70000}"/>
    <cellStyle name="Vírgula 10 3 2 9" xfId="43186" xr:uid="{00000000-0005-0000-0000-000050A70000}"/>
    <cellStyle name="Vírgula 10 3 3" xfId="810" xr:uid="{00000000-0005-0000-0000-000051A70000}"/>
    <cellStyle name="Vírgula 10 3 3 10" xfId="43187" xr:uid="{00000000-0005-0000-0000-000052A70000}"/>
    <cellStyle name="Vírgula 10 3 3 2" xfId="1781" xr:uid="{00000000-0005-0000-0000-000053A70000}"/>
    <cellStyle name="Vírgula 10 3 3 2 2" xfId="43188" xr:uid="{00000000-0005-0000-0000-000054A70000}"/>
    <cellStyle name="Vírgula 10 3 3 2 2 2" xfId="43189" xr:uid="{00000000-0005-0000-0000-000055A70000}"/>
    <cellStyle name="Vírgula 10 3 3 2 2 2 2" xfId="43190" xr:uid="{00000000-0005-0000-0000-000056A70000}"/>
    <cellStyle name="Vírgula 10 3 3 2 2 2 3" xfId="43191" xr:uid="{00000000-0005-0000-0000-000057A70000}"/>
    <cellStyle name="Vírgula 10 3 3 2 2 2 4" xfId="43192" xr:uid="{00000000-0005-0000-0000-000058A70000}"/>
    <cellStyle name="Vírgula 10 3 3 2 2 3" xfId="43193" xr:uid="{00000000-0005-0000-0000-000059A70000}"/>
    <cellStyle name="Vírgula 10 3 3 2 2 3 2" xfId="43194" xr:uid="{00000000-0005-0000-0000-00005AA70000}"/>
    <cellStyle name="Vírgula 10 3 3 2 2 3 3" xfId="43195" xr:uid="{00000000-0005-0000-0000-00005BA70000}"/>
    <cellStyle name="Vírgula 10 3 3 2 2 4" xfId="43196" xr:uid="{00000000-0005-0000-0000-00005CA70000}"/>
    <cellStyle name="Vírgula 10 3 3 2 2 5" xfId="43197" xr:uid="{00000000-0005-0000-0000-00005DA70000}"/>
    <cellStyle name="Vírgula 10 3 3 2 2 6" xfId="43198" xr:uid="{00000000-0005-0000-0000-00005EA70000}"/>
    <cellStyle name="Vírgula 10 3 3 2 3" xfId="43199" xr:uid="{00000000-0005-0000-0000-00005FA70000}"/>
    <cellStyle name="Vírgula 10 3 3 2 3 2" xfId="43200" xr:uid="{00000000-0005-0000-0000-000060A70000}"/>
    <cellStyle name="Vírgula 10 3 3 2 3 3" xfId="43201" xr:uid="{00000000-0005-0000-0000-000061A70000}"/>
    <cellStyle name="Vírgula 10 3 3 2 3 4" xfId="43202" xr:uid="{00000000-0005-0000-0000-000062A70000}"/>
    <cellStyle name="Vírgula 10 3 3 2 4" xfId="43203" xr:uid="{00000000-0005-0000-0000-000063A70000}"/>
    <cellStyle name="Vírgula 10 3 3 2 4 2" xfId="43204" xr:uid="{00000000-0005-0000-0000-000064A70000}"/>
    <cellStyle name="Vírgula 10 3 3 2 4 3" xfId="43205" xr:uid="{00000000-0005-0000-0000-000065A70000}"/>
    <cellStyle name="Vírgula 10 3 3 2 4 4" xfId="43206" xr:uid="{00000000-0005-0000-0000-000066A70000}"/>
    <cellStyle name="Vírgula 10 3 3 2 5" xfId="43207" xr:uid="{00000000-0005-0000-0000-000067A70000}"/>
    <cellStyle name="Vírgula 10 3 3 2 5 2" xfId="43208" xr:uid="{00000000-0005-0000-0000-000068A70000}"/>
    <cellStyle name="Vírgula 10 3 3 2 5 3" xfId="43209" xr:uid="{00000000-0005-0000-0000-000069A70000}"/>
    <cellStyle name="Vírgula 10 3 3 2 5 4" xfId="43210" xr:uid="{00000000-0005-0000-0000-00006AA70000}"/>
    <cellStyle name="Vírgula 10 3 3 2 6" xfId="43211" xr:uid="{00000000-0005-0000-0000-00006BA70000}"/>
    <cellStyle name="Vírgula 10 3 3 2 6 2" xfId="43212" xr:uid="{00000000-0005-0000-0000-00006CA70000}"/>
    <cellStyle name="Vírgula 10 3 3 2 6 3" xfId="43213" xr:uid="{00000000-0005-0000-0000-00006DA70000}"/>
    <cellStyle name="Vírgula 10 3 3 2 7" xfId="43214" xr:uid="{00000000-0005-0000-0000-00006EA70000}"/>
    <cellStyle name="Vírgula 10 3 3 2 8" xfId="43215" xr:uid="{00000000-0005-0000-0000-00006FA70000}"/>
    <cellStyle name="Vírgula 10 3 3 2 9" xfId="43216" xr:uid="{00000000-0005-0000-0000-000070A70000}"/>
    <cellStyle name="Vírgula 10 3 3 3" xfId="43217" xr:uid="{00000000-0005-0000-0000-000071A70000}"/>
    <cellStyle name="Vírgula 10 3 3 3 2" xfId="43218" xr:uid="{00000000-0005-0000-0000-000072A70000}"/>
    <cellStyle name="Vírgula 10 3 3 3 2 2" xfId="43219" xr:uid="{00000000-0005-0000-0000-000073A70000}"/>
    <cellStyle name="Vírgula 10 3 3 3 2 3" xfId="43220" xr:uid="{00000000-0005-0000-0000-000074A70000}"/>
    <cellStyle name="Vírgula 10 3 3 3 2 4" xfId="43221" xr:uid="{00000000-0005-0000-0000-000075A70000}"/>
    <cellStyle name="Vírgula 10 3 3 3 3" xfId="43222" xr:uid="{00000000-0005-0000-0000-000076A70000}"/>
    <cellStyle name="Vírgula 10 3 3 3 3 2" xfId="43223" xr:uid="{00000000-0005-0000-0000-000077A70000}"/>
    <cellStyle name="Vírgula 10 3 3 3 3 3" xfId="43224" xr:uid="{00000000-0005-0000-0000-000078A70000}"/>
    <cellStyle name="Vírgula 10 3 3 3 4" xfId="43225" xr:uid="{00000000-0005-0000-0000-000079A70000}"/>
    <cellStyle name="Vírgula 10 3 3 3 5" xfId="43226" xr:uid="{00000000-0005-0000-0000-00007AA70000}"/>
    <cellStyle name="Vírgula 10 3 3 3 6" xfId="43227" xr:uid="{00000000-0005-0000-0000-00007BA70000}"/>
    <cellStyle name="Vírgula 10 3 3 4" xfId="43228" xr:uid="{00000000-0005-0000-0000-00007CA70000}"/>
    <cellStyle name="Vírgula 10 3 3 4 2" xfId="43229" xr:uid="{00000000-0005-0000-0000-00007DA70000}"/>
    <cellStyle name="Vírgula 10 3 3 4 3" xfId="43230" xr:uid="{00000000-0005-0000-0000-00007EA70000}"/>
    <cellStyle name="Vírgula 10 3 3 4 4" xfId="43231" xr:uid="{00000000-0005-0000-0000-00007FA70000}"/>
    <cellStyle name="Vírgula 10 3 3 5" xfId="43232" xr:uid="{00000000-0005-0000-0000-000080A70000}"/>
    <cellStyle name="Vírgula 10 3 3 5 2" xfId="43233" xr:uid="{00000000-0005-0000-0000-000081A70000}"/>
    <cellStyle name="Vírgula 10 3 3 5 3" xfId="43234" xr:uid="{00000000-0005-0000-0000-000082A70000}"/>
    <cellStyle name="Vírgula 10 3 3 5 4" xfId="43235" xr:uid="{00000000-0005-0000-0000-000083A70000}"/>
    <cellStyle name="Vírgula 10 3 3 6" xfId="43236" xr:uid="{00000000-0005-0000-0000-000084A70000}"/>
    <cellStyle name="Vírgula 10 3 3 6 2" xfId="43237" xr:uid="{00000000-0005-0000-0000-000085A70000}"/>
    <cellStyle name="Vírgula 10 3 3 6 3" xfId="43238" xr:uid="{00000000-0005-0000-0000-000086A70000}"/>
    <cellStyle name="Vírgula 10 3 3 6 4" xfId="43239" xr:uid="{00000000-0005-0000-0000-000087A70000}"/>
    <cellStyle name="Vírgula 10 3 3 7" xfId="43240" xr:uid="{00000000-0005-0000-0000-000088A70000}"/>
    <cellStyle name="Vírgula 10 3 3 7 2" xfId="43241" xr:uid="{00000000-0005-0000-0000-000089A70000}"/>
    <cellStyle name="Vírgula 10 3 3 7 3" xfId="43242" xr:uid="{00000000-0005-0000-0000-00008AA70000}"/>
    <cellStyle name="Vírgula 10 3 3 8" xfId="43243" xr:uid="{00000000-0005-0000-0000-00008BA70000}"/>
    <cellStyle name="Vírgula 10 3 3 9" xfId="43244" xr:uid="{00000000-0005-0000-0000-00008CA70000}"/>
    <cellStyle name="Vírgula 10 3 4" xfId="1778" xr:uid="{00000000-0005-0000-0000-00008DA70000}"/>
    <cellStyle name="Vírgula 10 3 4 2" xfId="43245" xr:uid="{00000000-0005-0000-0000-00008EA70000}"/>
    <cellStyle name="Vírgula 10 3 4 2 2" xfId="43246" xr:uid="{00000000-0005-0000-0000-00008FA70000}"/>
    <cellStyle name="Vírgula 10 3 4 2 2 2" xfId="43247" xr:uid="{00000000-0005-0000-0000-000090A70000}"/>
    <cellStyle name="Vírgula 10 3 4 2 2 3" xfId="43248" xr:uid="{00000000-0005-0000-0000-000091A70000}"/>
    <cellStyle name="Vírgula 10 3 4 2 2 4" xfId="43249" xr:uid="{00000000-0005-0000-0000-000092A70000}"/>
    <cellStyle name="Vírgula 10 3 4 2 3" xfId="43250" xr:uid="{00000000-0005-0000-0000-000093A70000}"/>
    <cellStyle name="Vírgula 10 3 4 2 3 2" xfId="43251" xr:uid="{00000000-0005-0000-0000-000094A70000}"/>
    <cellStyle name="Vírgula 10 3 4 2 3 3" xfId="43252" xr:uid="{00000000-0005-0000-0000-000095A70000}"/>
    <cellStyle name="Vírgula 10 3 4 2 4" xfId="43253" xr:uid="{00000000-0005-0000-0000-000096A70000}"/>
    <cellStyle name="Vírgula 10 3 4 2 5" xfId="43254" xr:uid="{00000000-0005-0000-0000-000097A70000}"/>
    <cellStyle name="Vírgula 10 3 4 2 6" xfId="43255" xr:uid="{00000000-0005-0000-0000-000098A70000}"/>
    <cellStyle name="Vírgula 10 3 4 3" xfId="43256" xr:uid="{00000000-0005-0000-0000-000099A70000}"/>
    <cellStyle name="Vírgula 10 3 4 3 2" xfId="43257" xr:uid="{00000000-0005-0000-0000-00009AA70000}"/>
    <cellStyle name="Vírgula 10 3 4 3 3" xfId="43258" xr:uid="{00000000-0005-0000-0000-00009BA70000}"/>
    <cellStyle name="Vírgula 10 3 4 3 4" xfId="43259" xr:uid="{00000000-0005-0000-0000-00009CA70000}"/>
    <cellStyle name="Vírgula 10 3 4 4" xfId="43260" xr:uid="{00000000-0005-0000-0000-00009DA70000}"/>
    <cellStyle name="Vírgula 10 3 4 4 2" xfId="43261" xr:uid="{00000000-0005-0000-0000-00009EA70000}"/>
    <cellStyle name="Vírgula 10 3 4 4 3" xfId="43262" xr:uid="{00000000-0005-0000-0000-00009FA70000}"/>
    <cellStyle name="Vírgula 10 3 4 4 4" xfId="43263" xr:uid="{00000000-0005-0000-0000-0000A0A70000}"/>
    <cellStyle name="Vírgula 10 3 4 5" xfId="43264" xr:uid="{00000000-0005-0000-0000-0000A1A70000}"/>
    <cellStyle name="Vírgula 10 3 4 5 2" xfId="43265" xr:uid="{00000000-0005-0000-0000-0000A2A70000}"/>
    <cellStyle name="Vírgula 10 3 4 5 3" xfId="43266" xr:uid="{00000000-0005-0000-0000-0000A3A70000}"/>
    <cellStyle name="Vírgula 10 3 4 5 4" xfId="43267" xr:uid="{00000000-0005-0000-0000-0000A4A70000}"/>
    <cellStyle name="Vírgula 10 3 4 6" xfId="43268" xr:uid="{00000000-0005-0000-0000-0000A5A70000}"/>
    <cellStyle name="Vírgula 10 3 4 6 2" xfId="43269" xr:uid="{00000000-0005-0000-0000-0000A6A70000}"/>
    <cellStyle name="Vírgula 10 3 4 6 3" xfId="43270" xr:uid="{00000000-0005-0000-0000-0000A7A70000}"/>
    <cellStyle name="Vírgula 10 3 4 7" xfId="43271" xr:uid="{00000000-0005-0000-0000-0000A8A70000}"/>
    <cellStyle name="Vírgula 10 3 4 8" xfId="43272" xr:uid="{00000000-0005-0000-0000-0000A9A70000}"/>
    <cellStyle name="Vírgula 10 3 4 9" xfId="43273" xr:uid="{00000000-0005-0000-0000-0000AAA70000}"/>
    <cellStyle name="Vírgula 10 3 5" xfId="43274" xr:uid="{00000000-0005-0000-0000-0000ABA70000}"/>
    <cellStyle name="Vírgula 10 3 5 2" xfId="43275" xr:uid="{00000000-0005-0000-0000-0000ACA70000}"/>
    <cellStyle name="Vírgula 10 3 5 2 2" xfId="43276" xr:uid="{00000000-0005-0000-0000-0000ADA70000}"/>
    <cellStyle name="Vírgula 10 3 5 2 2 2" xfId="43277" xr:uid="{00000000-0005-0000-0000-0000AEA70000}"/>
    <cellStyle name="Vírgula 10 3 5 2 2 3" xfId="43278" xr:uid="{00000000-0005-0000-0000-0000AFA70000}"/>
    <cellStyle name="Vírgula 10 3 5 2 2 4" xfId="43279" xr:uid="{00000000-0005-0000-0000-0000B0A70000}"/>
    <cellStyle name="Vírgula 10 3 5 2 3" xfId="43280" xr:uid="{00000000-0005-0000-0000-0000B1A70000}"/>
    <cellStyle name="Vírgula 10 3 5 2 3 2" xfId="43281" xr:uid="{00000000-0005-0000-0000-0000B2A70000}"/>
    <cellStyle name="Vírgula 10 3 5 2 3 3" xfId="43282" xr:uid="{00000000-0005-0000-0000-0000B3A70000}"/>
    <cellStyle name="Vírgula 10 3 5 2 4" xfId="43283" xr:uid="{00000000-0005-0000-0000-0000B4A70000}"/>
    <cellStyle name="Vírgula 10 3 5 2 5" xfId="43284" xr:uid="{00000000-0005-0000-0000-0000B5A70000}"/>
    <cellStyle name="Vírgula 10 3 5 2 6" xfId="43285" xr:uid="{00000000-0005-0000-0000-0000B6A70000}"/>
    <cellStyle name="Vírgula 10 3 5 3" xfId="43286" xr:uid="{00000000-0005-0000-0000-0000B7A70000}"/>
    <cellStyle name="Vírgula 10 3 5 3 2" xfId="43287" xr:uid="{00000000-0005-0000-0000-0000B8A70000}"/>
    <cellStyle name="Vírgula 10 3 5 3 3" xfId="43288" xr:uid="{00000000-0005-0000-0000-0000B9A70000}"/>
    <cellStyle name="Vírgula 10 3 5 3 4" xfId="43289" xr:uid="{00000000-0005-0000-0000-0000BAA70000}"/>
    <cellStyle name="Vírgula 10 3 5 4" xfId="43290" xr:uid="{00000000-0005-0000-0000-0000BBA70000}"/>
    <cellStyle name="Vírgula 10 3 5 4 2" xfId="43291" xr:uid="{00000000-0005-0000-0000-0000BCA70000}"/>
    <cellStyle name="Vírgula 10 3 5 4 3" xfId="43292" xr:uid="{00000000-0005-0000-0000-0000BDA70000}"/>
    <cellStyle name="Vírgula 10 3 5 4 4" xfId="43293" xr:uid="{00000000-0005-0000-0000-0000BEA70000}"/>
    <cellStyle name="Vírgula 10 3 5 5" xfId="43294" xr:uid="{00000000-0005-0000-0000-0000BFA70000}"/>
    <cellStyle name="Vírgula 10 3 5 5 2" xfId="43295" xr:uid="{00000000-0005-0000-0000-0000C0A70000}"/>
    <cellStyle name="Vírgula 10 3 5 5 3" xfId="43296" xr:uid="{00000000-0005-0000-0000-0000C1A70000}"/>
    <cellStyle name="Vírgula 10 3 5 5 4" xfId="43297" xr:uid="{00000000-0005-0000-0000-0000C2A70000}"/>
    <cellStyle name="Vírgula 10 3 5 6" xfId="43298" xr:uid="{00000000-0005-0000-0000-0000C3A70000}"/>
    <cellStyle name="Vírgula 10 3 5 6 2" xfId="43299" xr:uid="{00000000-0005-0000-0000-0000C4A70000}"/>
    <cellStyle name="Vírgula 10 3 5 6 3" xfId="43300" xr:uid="{00000000-0005-0000-0000-0000C5A70000}"/>
    <cellStyle name="Vírgula 10 3 5 7" xfId="43301" xr:uid="{00000000-0005-0000-0000-0000C6A70000}"/>
    <cellStyle name="Vírgula 10 3 5 8" xfId="43302" xr:uid="{00000000-0005-0000-0000-0000C7A70000}"/>
    <cellStyle name="Vírgula 10 3 5 9" xfId="43303" xr:uid="{00000000-0005-0000-0000-0000C8A70000}"/>
    <cellStyle name="Vírgula 10 3 6" xfId="43304" xr:uid="{00000000-0005-0000-0000-0000C9A70000}"/>
    <cellStyle name="Vírgula 10 3 6 2" xfId="43305" xr:uid="{00000000-0005-0000-0000-0000CAA70000}"/>
    <cellStyle name="Vírgula 10 3 6 2 2" xfId="43306" xr:uid="{00000000-0005-0000-0000-0000CBA70000}"/>
    <cellStyle name="Vírgula 10 3 6 2 2 2" xfId="43307" xr:uid="{00000000-0005-0000-0000-0000CCA70000}"/>
    <cellStyle name="Vírgula 10 3 6 2 2 3" xfId="43308" xr:uid="{00000000-0005-0000-0000-0000CDA70000}"/>
    <cellStyle name="Vírgula 10 3 6 2 2 4" xfId="43309" xr:uid="{00000000-0005-0000-0000-0000CEA70000}"/>
    <cellStyle name="Vírgula 10 3 6 2 3" xfId="43310" xr:uid="{00000000-0005-0000-0000-0000CFA70000}"/>
    <cellStyle name="Vírgula 10 3 6 2 3 2" xfId="43311" xr:uid="{00000000-0005-0000-0000-0000D0A70000}"/>
    <cellStyle name="Vírgula 10 3 6 2 3 3" xfId="43312" xr:uid="{00000000-0005-0000-0000-0000D1A70000}"/>
    <cellStyle name="Vírgula 10 3 6 2 4" xfId="43313" xr:uid="{00000000-0005-0000-0000-0000D2A70000}"/>
    <cellStyle name="Vírgula 10 3 6 2 5" xfId="43314" xr:uid="{00000000-0005-0000-0000-0000D3A70000}"/>
    <cellStyle name="Vírgula 10 3 6 2 6" xfId="43315" xr:uid="{00000000-0005-0000-0000-0000D4A70000}"/>
    <cellStyle name="Vírgula 10 3 6 3" xfId="43316" xr:uid="{00000000-0005-0000-0000-0000D5A70000}"/>
    <cellStyle name="Vírgula 10 3 6 3 2" xfId="43317" xr:uid="{00000000-0005-0000-0000-0000D6A70000}"/>
    <cellStyle name="Vírgula 10 3 6 3 3" xfId="43318" xr:uid="{00000000-0005-0000-0000-0000D7A70000}"/>
    <cellStyle name="Vírgula 10 3 6 3 4" xfId="43319" xr:uid="{00000000-0005-0000-0000-0000D8A70000}"/>
    <cellStyle name="Vírgula 10 3 6 4" xfId="43320" xr:uid="{00000000-0005-0000-0000-0000D9A70000}"/>
    <cellStyle name="Vírgula 10 3 6 4 2" xfId="43321" xr:uid="{00000000-0005-0000-0000-0000DAA70000}"/>
    <cellStyle name="Vírgula 10 3 6 4 3" xfId="43322" xr:uid="{00000000-0005-0000-0000-0000DBA70000}"/>
    <cellStyle name="Vírgula 10 3 6 4 4" xfId="43323" xr:uid="{00000000-0005-0000-0000-0000DCA70000}"/>
    <cellStyle name="Vírgula 10 3 6 5" xfId="43324" xr:uid="{00000000-0005-0000-0000-0000DDA70000}"/>
    <cellStyle name="Vírgula 10 3 6 5 2" xfId="43325" xr:uid="{00000000-0005-0000-0000-0000DEA70000}"/>
    <cellStyle name="Vírgula 10 3 6 5 3" xfId="43326" xr:uid="{00000000-0005-0000-0000-0000DFA70000}"/>
    <cellStyle name="Vírgula 10 3 6 6" xfId="43327" xr:uid="{00000000-0005-0000-0000-0000E0A70000}"/>
    <cellStyle name="Vírgula 10 3 6 7" xfId="43328" xr:uid="{00000000-0005-0000-0000-0000E1A70000}"/>
    <cellStyle name="Vírgula 10 3 6 8" xfId="43329" xr:uid="{00000000-0005-0000-0000-0000E2A70000}"/>
    <cellStyle name="Vírgula 10 3 7" xfId="43330" xr:uid="{00000000-0005-0000-0000-0000E3A70000}"/>
    <cellStyle name="Vírgula 10 3 7 2" xfId="43331" xr:uid="{00000000-0005-0000-0000-0000E4A70000}"/>
    <cellStyle name="Vírgula 10 3 7 2 2" xfId="43332" xr:uid="{00000000-0005-0000-0000-0000E5A70000}"/>
    <cellStyle name="Vírgula 10 3 7 2 3" xfId="43333" xr:uid="{00000000-0005-0000-0000-0000E6A70000}"/>
    <cellStyle name="Vírgula 10 3 7 2 4" xfId="43334" xr:uid="{00000000-0005-0000-0000-0000E7A70000}"/>
    <cellStyle name="Vírgula 10 3 7 3" xfId="43335" xr:uid="{00000000-0005-0000-0000-0000E8A70000}"/>
    <cellStyle name="Vírgula 10 3 7 3 2" xfId="43336" xr:uid="{00000000-0005-0000-0000-0000E9A70000}"/>
    <cellStyle name="Vírgula 10 3 7 3 3" xfId="43337" xr:uid="{00000000-0005-0000-0000-0000EAA70000}"/>
    <cellStyle name="Vírgula 10 3 7 4" xfId="43338" xr:uid="{00000000-0005-0000-0000-0000EBA70000}"/>
    <cellStyle name="Vírgula 10 3 7 5" xfId="43339" xr:uid="{00000000-0005-0000-0000-0000ECA70000}"/>
    <cellStyle name="Vírgula 10 3 7 6" xfId="43340" xr:uid="{00000000-0005-0000-0000-0000EDA70000}"/>
    <cellStyle name="Vírgula 10 3 8" xfId="43341" xr:uid="{00000000-0005-0000-0000-0000EEA70000}"/>
    <cellStyle name="Vírgula 10 3 8 2" xfId="43342" xr:uid="{00000000-0005-0000-0000-0000EFA70000}"/>
    <cellStyle name="Vírgula 10 3 8 3" xfId="43343" xr:uid="{00000000-0005-0000-0000-0000F0A70000}"/>
    <cellStyle name="Vírgula 10 3 8 4" xfId="43344" xr:uid="{00000000-0005-0000-0000-0000F1A70000}"/>
    <cellStyle name="Vírgula 10 3 9" xfId="43345" xr:uid="{00000000-0005-0000-0000-0000F2A70000}"/>
    <cellStyle name="Vírgula 10 3 9 2" xfId="43346" xr:uid="{00000000-0005-0000-0000-0000F3A70000}"/>
    <cellStyle name="Vírgula 10 3 9 3" xfId="43347" xr:uid="{00000000-0005-0000-0000-0000F4A70000}"/>
    <cellStyle name="Vírgula 10 3 9 4" xfId="43348" xr:uid="{00000000-0005-0000-0000-0000F5A70000}"/>
    <cellStyle name="Vírgula 10 4" xfId="559" xr:uid="{00000000-0005-0000-0000-0000F6A70000}"/>
    <cellStyle name="Vírgula 10 4 10" xfId="43349" xr:uid="{00000000-0005-0000-0000-0000F7A70000}"/>
    <cellStyle name="Vírgula 10 4 10 2" xfId="43350" xr:uid="{00000000-0005-0000-0000-0000F8A70000}"/>
    <cellStyle name="Vírgula 10 4 10 3" xfId="43351" xr:uid="{00000000-0005-0000-0000-0000F9A70000}"/>
    <cellStyle name="Vírgula 10 4 10 4" xfId="43352" xr:uid="{00000000-0005-0000-0000-0000FAA70000}"/>
    <cellStyle name="Vírgula 10 4 11" xfId="43353" xr:uid="{00000000-0005-0000-0000-0000FBA70000}"/>
    <cellStyle name="Vírgula 10 4 11 2" xfId="43354" xr:uid="{00000000-0005-0000-0000-0000FCA70000}"/>
    <cellStyle name="Vírgula 10 4 11 3" xfId="43355" xr:uid="{00000000-0005-0000-0000-0000FDA70000}"/>
    <cellStyle name="Vírgula 10 4 12" xfId="43356" xr:uid="{00000000-0005-0000-0000-0000FEA70000}"/>
    <cellStyle name="Vírgula 10 4 13" xfId="43357" xr:uid="{00000000-0005-0000-0000-0000FFA70000}"/>
    <cellStyle name="Vírgula 10 4 14" xfId="43358" xr:uid="{00000000-0005-0000-0000-000000A80000}"/>
    <cellStyle name="Vírgula 10 4 2" xfId="700" xr:uid="{00000000-0005-0000-0000-000001A80000}"/>
    <cellStyle name="Vírgula 10 4 2 10" xfId="43359" xr:uid="{00000000-0005-0000-0000-000002A80000}"/>
    <cellStyle name="Vírgula 10 4 2 11" xfId="43360" xr:uid="{00000000-0005-0000-0000-000003A80000}"/>
    <cellStyle name="Vírgula 10 4 2 2" xfId="1165" xr:uid="{00000000-0005-0000-0000-000004A80000}"/>
    <cellStyle name="Vírgula 10 4 2 2 10" xfId="43361" xr:uid="{00000000-0005-0000-0000-000005A80000}"/>
    <cellStyle name="Vírgula 10 4 2 2 2" xfId="1784" xr:uid="{00000000-0005-0000-0000-000006A80000}"/>
    <cellStyle name="Vírgula 10 4 2 2 2 2" xfId="43362" xr:uid="{00000000-0005-0000-0000-000007A80000}"/>
    <cellStyle name="Vírgula 10 4 2 2 2 2 2" xfId="43363" xr:uid="{00000000-0005-0000-0000-000008A80000}"/>
    <cellStyle name="Vírgula 10 4 2 2 2 2 2 2" xfId="43364" xr:uid="{00000000-0005-0000-0000-000009A80000}"/>
    <cellStyle name="Vírgula 10 4 2 2 2 2 2 3" xfId="43365" xr:uid="{00000000-0005-0000-0000-00000AA80000}"/>
    <cellStyle name="Vírgula 10 4 2 2 2 2 2 4" xfId="43366" xr:uid="{00000000-0005-0000-0000-00000BA80000}"/>
    <cellStyle name="Vírgula 10 4 2 2 2 2 3" xfId="43367" xr:uid="{00000000-0005-0000-0000-00000CA80000}"/>
    <cellStyle name="Vírgula 10 4 2 2 2 2 3 2" xfId="43368" xr:uid="{00000000-0005-0000-0000-00000DA80000}"/>
    <cellStyle name="Vírgula 10 4 2 2 2 2 3 3" xfId="43369" xr:uid="{00000000-0005-0000-0000-00000EA80000}"/>
    <cellStyle name="Vírgula 10 4 2 2 2 2 4" xfId="43370" xr:uid="{00000000-0005-0000-0000-00000FA80000}"/>
    <cellStyle name="Vírgula 10 4 2 2 2 2 5" xfId="43371" xr:uid="{00000000-0005-0000-0000-000010A80000}"/>
    <cellStyle name="Vírgula 10 4 2 2 2 2 6" xfId="43372" xr:uid="{00000000-0005-0000-0000-000011A80000}"/>
    <cellStyle name="Vírgula 10 4 2 2 2 3" xfId="43373" xr:uid="{00000000-0005-0000-0000-000012A80000}"/>
    <cellStyle name="Vírgula 10 4 2 2 2 3 2" xfId="43374" xr:uid="{00000000-0005-0000-0000-000013A80000}"/>
    <cellStyle name="Vírgula 10 4 2 2 2 3 3" xfId="43375" xr:uid="{00000000-0005-0000-0000-000014A80000}"/>
    <cellStyle name="Vírgula 10 4 2 2 2 3 4" xfId="43376" xr:uid="{00000000-0005-0000-0000-000015A80000}"/>
    <cellStyle name="Vírgula 10 4 2 2 2 4" xfId="43377" xr:uid="{00000000-0005-0000-0000-000016A80000}"/>
    <cellStyle name="Vírgula 10 4 2 2 2 4 2" xfId="43378" xr:uid="{00000000-0005-0000-0000-000017A80000}"/>
    <cellStyle name="Vírgula 10 4 2 2 2 4 3" xfId="43379" xr:uid="{00000000-0005-0000-0000-000018A80000}"/>
    <cellStyle name="Vírgula 10 4 2 2 2 4 4" xfId="43380" xr:uid="{00000000-0005-0000-0000-000019A80000}"/>
    <cellStyle name="Vírgula 10 4 2 2 2 5" xfId="43381" xr:uid="{00000000-0005-0000-0000-00001AA80000}"/>
    <cellStyle name="Vírgula 10 4 2 2 2 5 2" xfId="43382" xr:uid="{00000000-0005-0000-0000-00001BA80000}"/>
    <cellStyle name="Vírgula 10 4 2 2 2 5 3" xfId="43383" xr:uid="{00000000-0005-0000-0000-00001CA80000}"/>
    <cellStyle name="Vírgula 10 4 2 2 2 5 4" xfId="43384" xr:uid="{00000000-0005-0000-0000-00001DA80000}"/>
    <cellStyle name="Vírgula 10 4 2 2 2 6" xfId="43385" xr:uid="{00000000-0005-0000-0000-00001EA80000}"/>
    <cellStyle name="Vírgula 10 4 2 2 2 6 2" xfId="43386" xr:uid="{00000000-0005-0000-0000-00001FA80000}"/>
    <cellStyle name="Vírgula 10 4 2 2 2 6 3" xfId="43387" xr:uid="{00000000-0005-0000-0000-000020A80000}"/>
    <cellStyle name="Vírgula 10 4 2 2 2 7" xfId="43388" xr:uid="{00000000-0005-0000-0000-000021A80000}"/>
    <cellStyle name="Vírgula 10 4 2 2 2 8" xfId="43389" xr:uid="{00000000-0005-0000-0000-000022A80000}"/>
    <cellStyle name="Vírgula 10 4 2 2 2 9" xfId="43390" xr:uid="{00000000-0005-0000-0000-000023A80000}"/>
    <cellStyle name="Vírgula 10 4 2 2 3" xfId="43391" xr:uid="{00000000-0005-0000-0000-000024A80000}"/>
    <cellStyle name="Vírgula 10 4 2 2 3 2" xfId="43392" xr:uid="{00000000-0005-0000-0000-000025A80000}"/>
    <cellStyle name="Vírgula 10 4 2 2 3 2 2" xfId="43393" xr:uid="{00000000-0005-0000-0000-000026A80000}"/>
    <cellStyle name="Vírgula 10 4 2 2 3 2 3" xfId="43394" xr:uid="{00000000-0005-0000-0000-000027A80000}"/>
    <cellStyle name="Vírgula 10 4 2 2 3 2 4" xfId="43395" xr:uid="{00000000-0005-0000-0000-000028A80000}"/>
    <cellStyle name="Vírgula 10 4 2 2 3 3" xfId="43396" xr:uid="{00000000-0005-0000-0000-000029A80000}"/>
    <cellStyle name="Vírgula 10 4 2 2 3 3 2" xfId="43397" xr:uid="{00000000-0005-0000-0000-00002AA80000}"/>
    <cellStyle name="Vírgula 10 4 2 2 3 3 3" xfId="43398" xr:uid="{00000000-0005-0000-0000-00002BA80000}"/>
    <cellStyle name="Vírgula 10 4 2 2 3 4" xfId="43399" xr:uid="{00000000-0005-0000-0000-00002CA80000}"/>
    <cellStyle name="Vírgula 10 4 2 2 3 5" xfId="43400" xr:uid="{00000000-0005-0000-0000-00002DA80000}"/>
    <cellStyle name="Vírgula 10 4 2 2 3 6" xfId="43401" xr:uid="{00000000-0005-0000-0000-00002EA80000}"/>
    <cellStyle name="Vírgula 10 4 2 2 4" xfId="43402" xr:uid="{00000000-0005-0000-0000-00002FA80000}"/>
    <cellStyle name="Vírgula 10 4 2 2 4 2" xfId="43403" xr:uid="{00000000-0005-0000-0000-000030A80000}"/>
    <cellStyle name="Vírgula 10 4 2 2 4 3" xfId="43404" xr:uid="{00000000-0005-0000-0000-000031A80000}"/>
    <cellStyle name="Vírgula 10 4 2 2 4 4" xfId="43405" xr:uid="{00000000-0005-0000-0000-000032A80000}"/>
    <cellStyle name="Vírgula 10 4 2 2 5" xfId="43406" xr:uid="{00000000-0005-0000-0000-000033A80000}"/>
    <cellStyle name="Vírgula 10 4 2 2 5 2" xfId="43407" xr:uid="{00000000-0005-0000-0000-000034A80000}"/>
    <cellStyle name="Vírgula 10 4 2 2 5 3" xfId="43408" xr:uid="{00000000-0005-0000-0000-000035A80000}"/>
    <cellStyle name="Vírgula 10 4 2 2 5 4" xfId="43409" xr:uid="{00000000-0005-0000-0000-000036A80000}"/>
    <cellStyle name="Vírgula 10 4 2 2 6" xfId="43410" xr:uid="{00000000-0005-0000-0000-000037A80000}"/>
    <cellStyle name="Vírgula 10 4 2 2 6 2" xfId="43411" xr:uid="{00000000-0005-0000-0000-000038A80000}"/>
    <cellStyle name="Vírgula 10 4 2 2 6 3" xfId="43412" xr:uid="{00000000-0005-0000-0000-000039A80000}"/>
    <cellStyle name="Vírgula 10 4 2 2 6 4" xfId="43413" xr:uid="{00000000-0005-0000-0000-00003AA80000}"/>
    <cellStyle name="Vírgula 10 4 2 2 7" xfId="43414" xr:uid="{00000000-0005-0000-0000-00003BA80000}"/>
    <cellStyle name="Vírgula 10 4 2 2 7 2" xfId="43415" xr:uid="{00000000-0005-0000-0000-00003CA80000}"/>
    <cellStyle name="Vírgula 10 4 2 2 7 3" xfId="43416" xr:uid="{00000000-0005-0000-0000-00003DA80000}"/>
    <cellStyle name="Vírgula 10 4 2 2 8" xfId="43417" xr:uid="{00000000-0005-0000-0000-00003EA80000}"/>
    <cellStyle name="Vírgula 10 4 2 2 9" xfId="43418" xr:uid="{00000000-0005-0000-0000-00003FA80000}"/>
    <cellStyle name="Vírgula 10 4 2 3" xfId="1783" xr:uid="{00000000-0005-0000-0000-000040A80000}"/>
    <cellStyle name="Vírgula 10 4 2 3 2" xfId="43419" xr:uid="{00000000-0005-0000-0000-000041A80000}"/>
    <cellStyle name="Vírgula 10 4 2 3 2 2" xfId="43420" xr:uid="{00000000-0005-0000-0000-000042A80000}"/>
    <cellStyle name="Vírgula 10 4 2 3 2 2 2" xfId="43421" xr:uid="{00000000-0005-0000-0000-000043A80000}"/>
    <cellStyle name="Vírgula 10 4 2 3 2 2 3" xfId="43422" xr:uid="{00000000-0005-0000-0000-000044A80000}"/>
    <cellStyle name="Vírgula 10 4 2 3 2 2 4" xfId="43423" xr:uid="{00000000-0005-0000-0000-000045A80000}"/>
    <cellStyle name="Vírgula 10 4 2 3 2 3" xfId="43424" xr:uid="{00000000-0005-0000-0000-000046A80000}"/>
    <cellStyle name="Vírgula 10 4 2 3 2 3 2" xfId="43425" xr:uid="{00000000-0005-0000-0000-000047A80000}"/>
    <cellStyle name="Vírgula 10 4 2 3 2 3 3" xfId="43426" xr:uid="{00000000-0005-0000-0000-000048A80000}"/>
    <cellStyle name="Vírgula 10 4 2 3 2 4" xfId="43427" xr:uid="{00000000-0005-0000-0000-000049A80000}"/>
    <cellStyle name="Vírgula 10 4 2 3 2 5" xfId="43428" xr:uid="{00000000-0005-0000-0000-00004AA80000}"/>
    <cellStyle name="Vírgula 10 4 2 3 2 6" xfId="43429" xr:uid="{00000000-0005-0000-0000-00004BA80000}"/>
    <cellStyle name="Vírgula 10 4 2 3 3" xfId="43430" xr:uid="{00000000-0005-0000-0000-00004CA80000}"/>
    <cellStyle name="Vírgula 10 4 2 3 3 2" xfId="43431" xr:uid="{00000000-0005-0000-0000-00004DA80000}"/>
    <cellStyle name="Vírgula 10 4 2 3 3 3" xfId="43432" xr:uid="{00000000-0005-0000-0000-00004EA80000}"/>
    <cellStyle name="Vírgula 10 4 2 3 3 4" xfId="43433" xr:uid="{00000000-0005-0000-0000-00004FA80000}"/>
    <cellStyle name="Vírgula 10 4 2 3 4" xfId="43434" xr:uid="{00000000-0005-0000-0000-000050A80000}"/>
    <cellStyle name="Vírgula 10 4 2 3 4 2" xfId="43435" xr:uid="{00000000-0005-0000-0000-000051A80000}"/>
    <cellStyle name="Vírgula 10 4 2 3 4 3" xfId="43436" xr:uid="{00000000-0005-0000-0000-000052A80000}"/>
    <cellStyle name="Vírgula 10 4 2 3 4 4" xfId="43437" xr:uid="{00000000-0005-0000-0000-000053A80000}"/>
    <cellStyle name="Vírgula 10 4 2 3 5" xfId="43438" xr:uid="{00000000-0005-0000-0000-000054A80000}"/>
    <cellStyle name="Vírgula 10 4 2 3 5 2" xfId="43439" xr:uid="{00000000-0005-0000-0000-000055A80000}"/>
    <cellStyle name="Vírgula 10 4 2 3 5 3" xfId="43440" xr:uid="{00000000-0005-0000-0000-000056A80000}"/>
    <cellStyle name="Vírgula 10 4 2 3 5 4" xfId="43441" xr:uid="{00000000-0005-0000-0000-000057A80000}"/>
    <cellStyle name="Vírgula 10 4 2 3 6" xfId="43442" xr:uid="{00000000-0005-0000-0000-000058A80000}"/>
    <cellStyle name="Vírgula 10 4 2 3 6 2" xfId="43443" xr:uid="{00000000-0005-0000-0000-000059A80000}"/>
    <cellStyle name="Vírgula 10 4 2 3 6 3" xfId="43444" xr:uid="{00000000-0005-0000-0000-00005AA80000}"/>
    <cellStyle name="Vírgula 10 4 2 3 7" xfId="43445" xr:uid="{00000000-0005-0000-0000-00005BA80000}"/>
    <cellStyle name="Vírgula 10 4 2 3 8" xfId="43446" xr:uid="{00000000-0005-0000-0000-00005CA80000}"/>
    <cellStyle name="Vírgula 10 4 2 3 9" xfId="43447" xr:uid="{00000000-0005-0000-0000-00005DA80000}"/>
    <cellStyle name="Vírgula 10 4 2 4" xfId="43448" xr:uid="{00000000-0005-0000-0000-00005EA80000}"/>
    <cellStyle name="Vírgula 10 4 2 4 2" xfId="43449" xr:uid="{00000000-0005-0000-0000-00005FA80000}"/>
    <cellStyle name="Vírgula 10 4 2 4 2 2" xfId="43450" xr:uid="{00000000-0005-0000-0000-000060A80000}"/>
    <cellStyle name="Vírgula 10 4 2 4 2 3" xfId="43451" xr:uid="{00000000-0005-0000-0000-000061A80000}"/>
    <cellStyle name="Vírgula 10 4 2 4 2 4" xfId="43452" xr:uid="{00000000-0005-0000-0000-000062A80000}"/>
    <cellStyle name="Vírgula 10 4 2 4 3" xfId="43453" xr:uid="{00000000-0005-0000-0000-000063A80000}"/>
    <cellStyle name="Vírgula 10 4 2 4 3 2" xfId="43454" xr:uid="{00000000-0005-0000-0000-000064A80000}"/>
    <cellStyle name="Vírgula 10 4 2 4 3 3" xfId="43455" xr:uid="{00000000-0005-0000-0000-000065A80000}"/>
    <cellStyle name="Vírgula 10 4 2 4 4" xfId="43456" xr:uid="{00000000-0005-0000-0000-000066A80000}"/>
    <cellStyle name="Vírgula 10 4 2 4 5" xfId="43457" xr:uid="{00000000-0005-0000-0000-000067A80000}"/>
    <cellStyle name="Vírgula 10 4 2 4 6" xfId="43458" xr:uid="{00000000-0005-0000-0000-000068A80000}"/>
    <cellStyle name="Vírgula 10 4 2 5" xfId="43459" xr:uid="{00000000-0005-0000-0000-000069A80000}"/>
    <cellStyle name="Vírgula 10 4 2 5 2" xfId="43460" xr:uid="{00000000-0005-0000-0000-00006AA80000}"/>
    <cellStyle name="Vírgula 10 4 2 5 3" xfId="43461" xr:uid="{00000000-0005-0000-0000-00006BA80000}"/>
    <cellStyle name="Vírgula 10 4 2 5 4" xfId="43462" xr:uid="{00000000-0005-0000-0000-00006CA80000}"/>
    <cellStyle name="Vírgula 10 4 2 6" xfId="43463" xr:uid="{00000000-0005-0000-0000-00006DA80000}"/>
    <cellStyle name="Vírgula 10 4 2 6 2" xfId="43464" xr:uid="{00000000-0005-0000-0000-00006EA80000}"/>
    <cellStyle name="Vírgula 10 4 2 6 3" xfId="43465" xr:uid="{00000000-0005-0000-0000-00006FA80000}"/>
    <cellStyle name="Vírgula 10 4 2 6 4" xfId="43466" xr:uid="{00000000-0005-0000-0000-000070A80000}"/>
    <cellStyle name="Vírgula 10 4 2 7" xfId="43467" xr:uid="{00000000-0005-0000-0000-000071A80000}"/>
    <cellStyle name="Vírgula 10 4 2 7 2" xfId="43468" xr:uid="{00000000-0005-0000-0000-000072A80000}"/>
    <cellStyle name="Vírgula 10 4 2 7 3" xfId="43469" xr:uid="{00000000-0005-0000-0000-000073A80000}"/>
    <cellStyle name="Vírgula 10 4 2 7 4" xfId="43470" xr:uid="{00000000-0005-0000-0000-000074A80000}"/>
    <cellStyle name="Vírgula 10 4 2 8" xfId="43471" xr:uid="{00000000-0005-0000-0000-000075A80000}"/>
    <cellStyle name="Vírgula 10 4 2 8 2" xfId="43472" xr:uid="{00000000-0005-0000-0000-000076A80000}"/>
    <cellStyle name="Vírgula 10 4 2 8 3" xfId="43473" xr:uid="{00000000-0005-0000-0000-000077A80000}"/>
    <cellStyle name="Vírgula 10 4 2 9" xfId="43474" xr:uid="{00000000-0005-0000-0000-000078A80000}"/>
    <cellStyle name="Vírgula 10 4 3" xfId="853" xr:uid="{00000000-0005-0000-0000-000079A80000}"/>
    <cellStyle name="Vírgula 10 4 3 10" xfId="43475" xr:uid="{00000000-0005-0000-0000-00007AA80000}"/>
    <cellStyle name="Vírgula 10 4 3 2" xfId="1785" xr:uid="{00000000-0005-0000-0000-00007BA80000}"/>
    <cellStyle name="Vírgula 10 4 3 2 2" xfId="43476" xr:uid="{00000000-0005-0000-0000-00007CA80000}"/>
    <cellStyle name="Vírgula 10 4 3 2 2 2" xfId="43477" xr:uid="{00000000-0005-0000-0000-00007DA80000}"/>
    <cellStyle name="Vírgula 10 4 3 2 2 2 2" xfId="43478" xr:uid="{00000000-0005-0000-0000-00007EA80000}"/>
    <cellStyle name="Vírgula 10 4 3 2 2 2 3" xfId="43479" xr:uid="{00000000-0005-0000-0000-00007FA80000}"/>
    <cellStyle name="Vírgula 10 4 3 2 2 2 4" xfId="43480" xr:uid="{00000000-0005-0000-0000-000080A80000}"/>
    <cellStyle name="Vírgula 10 4 3 2 2 3" xfId="43481" xr:uid="{00000000-0005-0000-0000-000081A80000}"/>
    <cellStyle name="Vírgula 10 4 3 2 2 3 2" xfId="43482" xr:uid="{00000000-0005-0000-0000-000082A80000}"/>
    <cellStyle name="Vírgula 10 4 3 2 2 3 3" xfId="43483" xr:uid="{00000000-0005-0000-0000-000083A80000}"/>
    <cellStyle name="Vírgula 10 4 3 2 2 4" xfId="43484" xr:uid="{00000000-0005-0000-0000-000084A80000}"/>
    <cellStyle name="Vírgula 10 4 3 2 2 5" xfId="43485" xr:uid="{00000000-0005-0000-0000-000085A80000}"/>
    <cellStyle name="Vírgula 10 4 3 2 2 6" xfId="43486" xr:uid="{00000000-0005-0000-0000-000086A80000}"/>
    <cellStyle name="Vírgula 10 4 3 2 3" xfId="43487" xr:uid="{00000000-0005-0000-0000-000087A80000}"/>
    <cellStyle name="Vírgula 10 4 3 2 3 2" xfId="43488" xr:uid="{00000000-0005-0000-0000-000088A80000}"/>
    <cellStyle name="Vírgula 10 4 3 2 3 3" xfId="43489" xr:uid="{00000000-0005-0000-0000-000089A80000}"/>
    <cellStyle name="Vírgula 10 4 3 2 3 4" xfId="43490" xr:uid="{00000000-0005-0000-0000-00008AA80000}"/>
    <cellStyle name="Vírgula 10 4 3 2 4" xfId="43491" xr:uid="{00000000-0005-0000-0000-00008BA80000}"/>
    <cellStyle name="Vírgula 10 4 3 2 4 2" xfId="43492" xr:uid="{00000000-0005-0000-0000-00008CA80000}"/>
    <cellStyle name="Vírgula 10 4 3 2 4 3" xfId="43493" xr:uid="{00000000-0005-0000-0000-00008DA80000}"/>
    <cellStyle name="Vírgula 10 4 3 2 4 4" xfId="43494" xr:uid="{00000000-0005-0000-0000-00008EA80000}"/>
    <cellStyle name="Vírgula 10 4 3 2 5" xfId="43495" xr:uid="{00000000-0005-0000-0000-00008FA80000}"/>
    <cellStyle name="Vírgula 10 4 3 2 5 2" xfId="43496" xr:uid="{00000000-0005-0000-0000-000090A80000}"/>
    <cellStyle name="Vírgula 10 4 3 2 5 3" xfId="43497" xr:uid="{00000000-0005-0000-0000-000091A80000}"/>
    <cellStyle name="Vírgula 10 4 3 2 5 4" xfId="43498" xr:uid="{00000000-0005-0000-0000-000092A80000}"/>
    <cellStyle name="Vírgula 10 4 3 2 6" xfId="43499" xr:uid="{00000000-0005-0000-0000-000093A80000}"/>
    <cellStyle name="Vírgula 10 4 3 2 6 2" xfId="43500" xr:uid="{00000000-0005-0000-0000-000094A80000}"/>
    <cellStyle name="Vírgula 10 4 3 2 6 3" xfId="43501" xr:uid="{00000000-0005-0000-0000-000095A80000}"/>
    <cellStyle name="Vírgula 10 4 3 2 7" xfId="43502" xr:uid="{00000000-0005-0000-0000-000096A80000}"/>
    <cellStyle name="Vírgula 10 4 3 2 8" xfId="43503" xr:uid="{00000000-0005-0000-0000-000097A80000}"/>
    <cellStyle name="Vírgula 10 4 3 2 9" xfId="43504" xr:uid="{00000000-0005-0000-0000-000098A80000}"/>
    <cellStyle name="Vírgula 10 4 3 3" xfId="43505" xr:uid="{00000000-0005-0000-0000-000099A80000}"/>
    <cellStyle name="Vírgula 10 4 3 3 2" xfId="43506" xr:uid="{00000000-0005-0000-0000-00009AA80000}"/>
    <cellStyle name="Vírgula 10 4 3 3 2 2" xfId="43507" xr:uid="{00000000-0005-0000-0000-00009BA80000}"/>
    <cellStyle name="Vírgula 10 4 3 3 2 3" xfId="43508" xr:uid="{00000000-0005-0000-0000-00009CA80000}"/>
    <cellStyle name="Vírgula 10 4 3 3 2 4" xfId="43509" xr:uid="{00000000-0005-0000-0000-00009DA80000}"/>
    <cellStyle name="Vírgula 10 4 3 3 3" xfId="43510" xr:uid="{00000000-0005-0000-0000-00009EA80000}"/>
    <cellStyle name="Vírgula 10 4 3 3 3 2" xfId="43511" xr:uid="{00000000-0005-0000-0000-00009FA80000}"/>
    <cellStyle name="Vírgula 10 4 3 3 3 3" xfId="43512" xr:uid="{00000000-0005-0000-0000-0000A0A80000}"/>
    <cellStyle name="Vírgula 10 4 3 3 4" xfId="43513" xr:uid="{00000000-0005-0000-0000-0000A1A80000}"/>
    <cellStyle name="Vírgula 10 4 3 3 5" xfId="43514" xr:uid="{00000000-0005-0000-0000-0000A2A80000}"/>
    <cellStyle name="Vírgula 10 4 3 3 6" xfId="43515" xr:uid="{00000000-0005-0000-0000-0000A3A80000}"/>
    <cellStyle name="Vírgula 10 4 3 4" xfId="43516" xr:uid="{00000000-0005-0000-0000-0000A4A80000}"/>
    <cellStyle name="Vírgula 10 4 3 4 2" xfId="43517" xr:uid="{00000000-0005-0000-0000-0000A5A80000}"/>
    <cellStyle name="Vírgula 10 4 3 4 3" xfId="43518" xr:uid="{00000000-0005-0000-0000-0000A6A80000}"/>
    <cellStyle name="Vírgula 10 4 3 4 4" xfId="43519" xr:uid="{00000000-0005-0000-0000-0000A7A80000}"/>
    <cellStyle name="Vírgula 10 4 3 5" xfId="43520" xr:uid="{00000000-0005-0000-0000-0000A8A80000}"/>
    <cellStyle name="Vírgula 10 4 3 5 2" xfId="43521" xr:uid="{00000000-0005-0000-0000-0000A9A80000}"/>
    <cellStyle name="Vírgula 10 4 3 5 3" xfId="43522" xr:uid="{00000000-0005-0000-0000-0000AAA80000}"/>
    <cellStyle name="Vírgula 10 4 3 5 4" xfId="43523" xr:uid="{00000000-0005-0000-0000-0000ABA80000}"/>
    <cellStyle name="Vírgula 10 4 3 6" xfId="43524" xr:uid="{00000000-0005-0000-0000-0000ACA80000}"/>
    <cellStyle name="Vírgula 10 4 3 6 2" xfId="43525" xr:uid="{00000000-0005-0000-0000-0000ADA80000}"/>
    <cellStyle name="Vírgula 10 4 3 6 3" xfId="43526" xr:uid="{00000000-0005-0000-0000-0000AEA80000}"/>
    <cellStyle name="Vírgula 10 4 3 6 4" xfId="43527" xr:uid="{00000000-0005-0000-0000-0000AFA80000}"/>
    <cellStyle name="Vírgula 10 4 3 7" xfId="43528" xr:uid="{00000000-0005-0000-0000-0000B0A80000}"/>
    <cellStyle name="Vírgula 10 4 3 7 2" xfId="43529" xr:uid="{00000000-0005-0000-0000-0000B1A80000}"/>
    <cellStyle name="Vírgula 10 4 3 7 3" xfId="43530" xr:uid="{00000000-0005-0000-0000-0000B2A80000}"/>
    <cellStyle name="Vírgula 10 4 3 8" xfId="43531" xr:uid="{00000000-0005-0000-0000-0000B3A80000}"/>
    <cellStyle name="Vírgula 10 4 3 9" xfId="43532" xr:uid="{00000000-0005-0000-0000-0000B4A80000}"/>
    <cellStyle name="Vírgula 10 4 4" xfId="1782" xr:uid="{00000000-0005-0000-0000-0000B5A80000}"/>
    <cellStyle name="Vírgula 10 4 4 2" xfId="43533" xr:uid="{00000000-0005-0000-0000-0000B6A80000}"/>
    <cellStyle name="Vírgula 10 4 4 2 2" xfId="43534" xr:uid="{00000000-0005-0000-0000-0000B7A80000}"/>
    <cellStyle name="Vírgula 10 4 4 2 2 2" xfId="43535" xr:uid="{00000000-0005-0000-0000-0000B8A80000}"/>
    <cellStyle name="Vírgula 10 4 4 2 2 3" xfId="43536" xr:uid="{00000000-0005-0000-0000-0000B9A80000}"/>
    <cellStyle name="Vírgula 10 4 4 2 2 4" xfId="43537" xr:uid="{00000000-0005-0000-0000-0000BAA80000}"/>
    <cellStyle name="Vírgula 10 4 4 2 3" xfId="43538" xr:uid="{00000000-0005-0000-0000-0000BBA80000}"/>
    <cellStyle name="Vírgula 10 4 4 2 3 2" xfId="43539" xr:uid="{00000000-0005-0000-0000-0000BCA80000}"/>
    <cellStyle name="Vírgula 10 4 4 2 3 3" xfId="43540" xr:uid="{00000000-0005-0000-0000-0000BDA80000}"/>
    <cellStyle name="Vírgula 10 4 4 2 4" xfId="43541" xr:uid="{00000000-0005-0000-0000-0000BEA80000}"/>
    <cellStyle name="Vírgula 10 4 4 2 5" xfId="43542" xr:uid="{00000000-0005-0000-0000-0000BFA80000}"/>
    <cellStyle name="Vírgula 10 4 4 2 6" xfId="43543" xr:uid="{00000000-0005-0000-0000-0000C0A80000}"/>
    <cellStyle name="Vírgula 10 4 4 3" xfId="43544" xr:uid="{00000000-0005-0000-0000-0000C1A80000}"/>
    <cellStyle name="Vírgula 10 4 4 3 2" xfId="43545" xr:uid="{00000000-0005-0000-0000-0000C2A80000}"/>
    <cellStyle name="Vírgula 10 4 4 3 3" xfId="43546" xr:uid="{00000000-0005-0000-0000-0000C3A80000}"/>
    <cellStyle name="Vírgula 10 4 4 3 4" xfId="43547" xr:uid="{00000000-0005-0000-0000-0000C4A80000}"/>
    <cellStyle name="Vírgula 10 4 4 4" xfId="43548" xr:uid="{00000000-0005-0000-0000-0000C5A80000}"/>
    <cellStyle name="Vírgula 10 4 4 4 2" xfId="43549" xr:uid="{00000000-0005-0000-0000-0000C6A80000}"/>
    <cellStyle name="Vírgula 10 4 4 4 3" xfId="43550" xr:uid="{00000000-0005-0000-0000-0000C7A80000}"/>
    <cellStyle name="Vírgula 10 4 4 4 4" xfId="43551" xr:uid="{00000000-0005-0000-0000-0000C8A80000}"/>
    <cellStyle name="Vírgula 10 4 4 5" xfId="43552" xr:uid="{00000000-0005-0000-0000-0000C9A80000}"/>
    <cellStyle name="Vírgula 10 4 4 5 2" xfId="43553" xr:uid="{00000000-0005-0000-0000-0000CAA80000}"/>
    <cellStyle name="Vírgula 10 4 4 5 3" xfId="43554" xr:uid="{00000000-0005-0000-0000-0000CBA80000}"/>
    <cellStyle name="Vírgula 10 4 4 5 4" xfId="43555" xr:uid="{00000000-0005-0000-0000-0000CCA80000}"/>
    <cellStyle name="Vírgula 10 4 4 6" xfId="43556" xr:uid="{00000000-0005-0000-0000-0000CDA80000}"/>
    <cellStyle name="Vírgula 10 4 4 6 2" xfId="43557" xr:uid="{00000000-0005-0000-0000-0000CEA80000}"/>
    <cellStyle name="Vírgula 10 4 4 6 3" xfId="43558" xr:uid="{00000000-0005-0000-0000-0000CFA80000}"/>
    <cellStyle name="Vírgula 10 4 4 7" xfId="43559" xr:uid="{00000000-0005-0000-0000-0000D0A80000}"/>
    <cellStyle name="Vírgula 10 4 4 8" xfId="43560" xr:uid="{00000000-0005-0000-0000-0000D1A80000}"/>
    <cellStyle name="Vírgula 10 4 4 9" xfId="43561" xr:uid="{00000000-0005-0000-0000-0000D2A80000}"/>
    <cellStyle name="Vírgula 10 4 5" xfId="43562" xr:uid="{00000000-0005-0000-0000-0000D3A80000}"/>
    <cellStyle name="Vírgula 10 4 5 2" xfId="43563" xr:uid="{00000000-0005-0000-0000-0000D4A80000}"/>
    <cellStyle name="Vírgula 10 4 5 2 2" xfId="43564" xr:uid="{00000000-0005-0000-0000-0000D5A80000}"/>
    <cellStyle name="Vírgula 10 4 5 2 2 2" xfId="43565" xr:uid="{00000000-0005-0000-0000-0000D6A80000}"/>
    <cellStyle name="Vírgula 10 4 5 2 2 3" xfId="43566" xr:uid="{00000000-0005-0000-0000-0000D7A80000}"/>
    <cellStyle name="Vírgula 10 4 5 2 2 4" xfId="43567" xr:uid="{00000000-0005-0000-0000-0000D8A80000}"/>
    <cellStyle name="Vírgula 10 4 5 2 3" xfId="43568" xr:uid="{00000000-0005-0000-0000-0000D9A80000}"/>
    <cellStyle name="Vírgula 10 4 5 2 3 2" xfId="43569" xr:uid="{00000000-0005-0000-0000-0000DAA80000}"/>
    <cellStyle name="Vírgula 10 4 5 2 3 3" xfId="43570" xr:uid="{00000000-0005-0000-0000-0000DBA80000}"/>
    <cellStyle name="Vírgula 10 4 5 2 4" xfId="43571" xr:uid="{00000000-0005-0000-0000-0000DCA80000}"/>
    <cellStyle name="Vírgula 10 4 5 2 5" xfId="43572" xr:uid="{00000000-0005-0000-0000-0000DDA80000}"/>
    <cellStyle name="Vírgula 10 4 5 2 6" xfId="43573" xr:uid="{00000000-0005-0000-0000-0000DEA80000}"/>
    <cellStyle name="Vírgula 10 4 5 3" xfId="43574" xr:uid="{00000000-0005-0000-0000-0000DFA80000}"/>
    <cellStyle name="Vírgula 10 4 5 3 2" xfId="43575" xr:uid="{00000000-0005-0000-0000-0000E0A80000}"/>
    <cellStyle name="Vírgula 10 4 5 3 3" xfId="43576" xr:uid="{00000000-0005-0000-0000-0000E1A80000}"/>
    <cellStyle name="Vírgula 10 4 5 3 4" xfId="43577" xr:uid="{00000000-0005-0000-0000-0000E2A80000}"/>
    <cellStyle name="Vírgula 10 4 5 4" xfId="43578" xr:uid="{00000000-0005-0000-0000-0000E3A80000}"/>
    <cellStyle name="Vírgula 10 4 5 4 2" xfId="43579" xr:uid="{00000000-0005-0000-0000-0000E4A80000}"/>
    <cellStyle name="Vírgula 10 4 5 4 3" xfId="43580" xr:uid="{00000000-0005-0000-0000-0000E5A80000}"/>
    <cellStyle name="Vírgula 10 4 5 4 4" xfId="43581" xr:uid="{00000000-0005-0000-0000-0000E6A80000}"/>
    <cellStyle name="Vírgula 10 4 5 5" xfId="43582" xr:uid="{00000000-0005-0000-0000-0000E7A80000}"/>
    <cellStyle name="Vírgula 10 4 5 5 2" xfId="43583" xr:uid="{00000000-0005-0000-0000-0000E8A80000}"/>
    <cellStyle name="Vírgula 10 4 5 5 3" xfId="43584" xr:uid="{00000000-0005-0000-0000-0000E9A80000}"/>
    <cellStyle name="Vírgula 10 4 5 5 4" xfId="43585" xr:uid="{00000000-0005-0000-0000-0000EAA80000}"/>
    <cellStyle name="Vírgula 10 4 5 6" xfId="43586" xr:uid="{00000000-0005-0000-0000-0000EBA80000}"/>
    <cellStyle name="Vírgula 10 4 5 6 2" xfId="43587" xr:uid="{00000000-0005-0000-0000-0000ECA80000}"/>
    <cellStyle name="Vírgula 10 4 5 6 3" xfId="43588" xr:uid="{00000000-0005-0000-0000-0000EDA80000}"/>
    <cellStyle name="Vírgula 10 4 5 7" xfId="43589" xr:uid="{00000000-0005-0000-0000-0000EEA80000}"/>
    <cellStyle name="Vírgula 10 4 5 8" xfId="43590" xr:uid="{00000000-0005-0000-0000-0000EFA80000}"/>
    <cellStyle name="Vírgula 10 4 5 9" xfId="43591" xr:uid="{00000000-0005-0000-0000-0000F0A80000}"/>
    <cellStyle name="Vírgula 10 4 6" xfId="43592" xr:uid="{00000000-0005-0000-0000-0000F1A80000}"/>
    <cellStyle name="Vírgula 10 4 6 2" xfId="43593" xr:uid="{00000000-0005-0000-0000-0000F2A80000}"/>
    <cellStyle name="Vírgula 10 4 6 2 2" xfId="43594" xr:uid="{00000000-0005-0000-0000-0000F3A80000}"/>
    <cellStyle name="Vírgula 10 4 6 2 2 2" xfId="43595" xr:uid="{00000000-0005-0000-0000-0000F4A80000}"/>
    <cellStyle name="Vírgula 10 4 6 2 2 3" xfId="43596" xr:uid="{00000000-0005-0000-0000-0000F5A80000}"/>
    <cellStyle name="Vírgula 10 4 6 2 2 4" xfId="43597" xr:uid="{00000000-0005-0000-0000-0000F6A80000}"/>
    <cellStyle name="Vírgula 10 4 6 2 3" xfId="43598" xr:uid="{00000000-0005-0000-0000-0000F7A80000}"/>
    <cellStyle name="Vírgula 10 4 6 2 3 2" xfId="43599" xr:uid="{00000000-0005-0000-0000-0000F8A80000}"/>
    <cellStyle name="Vírgula 10 4 6 2 3 3" xfId="43600" xr:uid="{00000000-0005-0000-0000-0000F9A80000}"/>
    <cellStyle name="Vírgula 10 4 6 2 4" xfId="43601" xr:uid="{00000000-0005-0000-0000-0000FAA80000}"/>
    <cellStyle name="Vírgula 10 4 6 2 5" xfId="43602" xr:uid="{00000000-0005-0000-0000-0000FBA80000}"/>
    <cellStyle name="Vírgula 10 4 6 2 6" xfId="43603" xr:uid="{00000000-0005-0000-0000-0000FCA80000}"/>
    <cellStyle name="Vírgula 10 4 6 3" xfId="43604" xr:uid="{00000000-0005-0000-0000-0000FDA80000}"/>
    <cellStyle name="Vírgula 10 4 6 3 2" xfId="43605" xr:uid="{00000000-0005-0000-0000-0000FEA80000}"/>
    <cellStyle name="Vírgula 10 4 6 3 3" xfId="43606" xr:uid="{00000000-0005-0000-0000-0000FFA80000}"/>
    <cellStyle name="Vírgula 10 4 6 3 4" xfId="43607" xr:uid="{00000000-0005-0000-0000-000000A90000}"/>
    <cellStyle name="Vírgula 10 4 6 4" xfId="43608" xr:uid="{00000000-0005-0000-0000-000001A90000}"/>
    <cellStyle name="Vírgula 10 4 6 4 2" xfId="43609" xr:uid="{00000000-0005-0000-0000-000002A90000}"/>
    <cellStyle name="Vírgula 10 4 6 4 3" xfId="43610" xr:uid="{00000000-0005-0000-0000-000003A90000}"/>
    <cellStyle name="Vírgula 10 4 6 4 4" xfId="43611" xr:uid="{00000000-0005-0000-0000-000004A90000}"/>
    <cellStyle name="Vírgula 10 4 6 5" xfId="43612" xr:uid="{00000000-0005-0000-0000-000005A90000}"/>
    <cellStyle name="Vírgula 10 4 6 5 2" xfId="43613" xr:uid="{00000000-0005-0000-0000-000006A90000}"/>
    <cellStyle name="Vírgula 10 4 6 5 3" xfId="43614" xr:uid="{00000000-0005-0000-0000-000007A90000}"/>
    <cellStyle name="Vírgula 10 4 6 6" xfId="43615" xr:uid="{00000000-0005-0000-0000-000008A90000}"/>
    <cellStyle name="Vírgula 10 4 6 7" xfId="43616" xr:uid="{00000000-0005-0000-0000-000009A90000}"/>
    <cellStyle name="Vírgula 10 4 6 8" xfId="43617" xr:uid="{00000000-0005-0000-0000-00000AA90000}"/>
    <cellStyle name="Vírgula 10 4 7" xfId="43618" xr:uid="{00000000-0005-0000-0000-00000BA90000}"/>
    <cellStyle name="Vírgula 10 4 7 2" xfId="43619" xr:uid="{00000000-0005-0000-0000-00000CA90000}"/>
    <cellStyle name="Vírgula 10 4 7 2 2" xfId="43620" xr:uid="{00000000-0005-0000-0000-00000DA90000}"/>
    <cellStyle name="Vírgula 10 4 7 2 3" xfId="43621" xr:uid="{00000000-0005-0000-0000-00000EA90000}"/>
    <cellStyle name="Vírgula 10 4 7 2 4" xfId="43622" xr:uid="{00000000-0005-0000-0000-00000FA90000}"/>
    <cellStyle name="Vírgula 10 4 7 3" xfId="43623" xr:uid="{00000000-0005-0000-0000-000010A90000}"/>
    <cellStyle name="Vírgula 10 4 7 3 2" xfId="43624" xr:uid="{00000000-0005-0000-0000-000011A90000}"/>
    <cellStyle name="Vírgula 10 4 7 3 3" xfId="43625" xr:uid="{00000000-0005-0000-0000-000012A90000}"/>
    <cellStyle name="Vírgula 10 4 7 4" xfId="43626" xr:uid="{00000000-0005-0000-0000-000013A90000}"/>
    <cellStyle name="Vírgula 10 4 7 5" xfId="43627" xr:uid="{00000000-0005-0000-0000-000014A90000}"/>
    <cellStyle name="Vírgula 10 4 7 6" xfId="43628" xr:uid="{00000000-0005-0000-0000-000015A90000}"/>
    <cellStyle name="Vírgula 10 4 8" xfId="43629" xr:uid="{00000000-0005-0000-0000-000016A90000}"/>
    <cellStyle name="Vírgula 10 4 8 2" xfId="43630" xr:uid="{00000000-0005-0000-0000-000017A90000}"/>
    <cellStyle name="Vírgula 10 4 8 3" xfId="43631" xr:uid="{00000000-0005-0000-0000-000018A90000}"/>
    <cellStyle name="Vírgula 10 4 8 4" xfId="43632" xr:uid="{00000000-0005-0000-0000-000019A90000}"/>
    <cellStyle name="Vírgula 10 4 9" xfId="43633" xr:uid="{00000000-0005-0000-0000-00001AA90000}"/>
    <cellStyle name="Vírgula 10 4 9 2" xfId="43634" xr:uid="{00000000-0005-0000-0000-00001BA90000}"/>
    <cellStyle name="Vírgula 10 4 9 3" xfId="43635" xr:uid="{00000000-0005-0000-0000-00001CA90000}"/>
    <cellStyle name="Vírgula 10 4 9 4" xfId="43636" xr:uid="{00000000-0005-0000-0000-00001DA90000}"/>
    <cellStyle name="Vírgula 10 5" xfId="398" xr:uid="{00000000-0005-0000-0000-00001EA90000}"/>
    <cellStyle name="Vírgula 10 5 10" xfId="43637" xr:uid="{00000000-0005-0000-0000-00001FA90000}"/>
    <cellStyle name="Vírgula 10 5 11" xfId="43638" xr:uid="{00000000-0005-0000-0000-000020A90000}"/>
    <cellStyle name="Vírgula 10 5 2" xfId="963" xr:uid="{00000000-0005-0000-0000-000021A90000}"/>
    <cellStyle name="Vírgula 10 5 2 10" xfId="43639" xr:uid="{00000000-0005-0000-0000-000022A90000}"/>
    <cellStyle name="Vírgula 10 5 2 2" xfId="1787" xr:uid="{00000000-0005-0000-0000-000023A90000}"/>
    <cellStyle name="Vírgula 10 5 2 2 2" xfId="43640" xr:uid="{00000000-0005-0000-0000-000024A90000}"/>
    <cellStyle name="Vírgula 10 5 2 2 2 2" xfId="43641" xr:uid="{00000000-0005-0000-0000-000025A90000}"/>
    <cellStyle name="Vírgula 10 5 2 2 2 2 2" xfId="43642" xr:uid="{00000000-0005-0000-0000-000026A90000}"/>
    <cellStyle name="Vírgula 10 5 2 2 2 2 3" xfId="43643" xr:uid="{00000000-0005-0000-0000-000027A90000}"/>
    <cellStyle name="Vírgula 10 5 2 2 2 2 4" xfId="43644" xr:uid="{00000000-0005-0000-0000-000028A90000}"/>
    <cellStyle name="Vírgula 10 5 2 2 2 3" xfId="43645" xr:uid="{00000000-0005-0000-0000-000029A90000}"/>
    <cellStyle name="Vírgula 10 5 2 2 2 3 2" xfId="43646" xr:uid="{00000000-0005-0000-0000-00002AA90000}"/>
    <cellStyle name="Vírgula 10 5 2 2 2 3 3" xfId="43647" xr:uid="{00000000-0005-0000-0000-00002BA90000}"/>
    <cellStyle name="Vírgula 10 5 2 2 2 4" xfId="43648" xr:uid="{00000000-0005-0000-0000-00002CA90000}"/>
    <cellStyle name="Vírgula 10 5 2 2 2 5" xfId="43649" xr:uid="{00000000-0005-0000-0000-00002DA90000}"/>
    <cellStyle name="Vírgula 10 5 2 2 2 6" xfId="43650" xr:uid="{00000000-0005-0000-0000-00002EA90000}"/>
    <cellStyle name="Vírgula 10 5 2 2 3" xfId="43651" xr:uid="{00000000-0005-0000-0000-00002FA90000}"/>
    <cellStyle name="Vírgula 10 5 2 2 3 2" xfId="43652" xr:uid="{00000000-0005-0000-0000-000030A90000}"/>
    <cellStyle name="Vírgula 10 5 2 2 3 3" xfId="43653" xr:uid="{00000000-0005-0000-0000-000031A90000}"/>
    <cellStyle name="Vírgula 10 5 2 2 3 4" xfId="43654" xr:uid="{00000000-0005-0000-0000-000032A90000}"/>
    <cellStyle name="Vírgula 10 5 2 2 4" xfId="43655" xr:uid="{00000000-0005-0000-0000-000033A90000}"/>
    <cellStyle name="Vírgula 10 5 2 2 4 2" xfId="43656" xr:uid="{00000000-0005-0000-0000-000034A90000}"/>
    <cellStyle name="Vírgula 10 5 2 2 4 3" xfId="43657" xr:uid="{00000000-0005-0000-0000-000035A90000}"/>
    <cellStyle name="Vírgula 10 5 2 2 4 4" xfId="43658" xr:uid="{00000000-0005-0000-0000-000036A90000}"/>
    <cellStyle name="Vírgula 10 5 2 2 5" xfId="43659" xr:uid="{00000000-0005-0000-0000-000037A90000}"/>
    <cellStyle name="Vírgula 10 5 2 2 5 2" xfId="43660" xr:uid="{00000000-0005-0000-0000-000038A90000}"/>
    <cellStyle name="Vírgula 10 5 2 2 5 3" xfId="43661" xr:uid="{00000000-0005-0000-0000-000039A90000}"/>
    <cellStyle name="Vírgula 10 5 2 2 5 4" xfId="43662" xr:uid="{00000000-0005-0000-0000-00003AA90000}"/>
    <cellStyle name="Vírgula 10 5 2 2 6" xfId="43663" xr:uid="{00000000-0005-0000-0000-00003BA90000}"/>
    <cellStyle name="Vírgula 10 5 2 2 6 2" xfId="43664" xr:uid="{00000000-0005-0000-0000-00003CA90000}"/>
    <cellStyle name="Vírgula 10 5 2 2 6 3" xfId="43665" xr:uid="{00000000-0005-0000-0000-00003DA90000}"/>
    <cellStyle name="Vírgula 10 5 2 2 7" xfId="43666" xr:uid="{00000000-0005-0000-0000-00003EA90000}"/>
    <cellStyle name="Vírgula 10 5 2 2 8" xfId="43667" xr:uid="{00000000-0005-0000-0000-00003FA90000}"/>
    <cellStyle name="Vírgula 10 5 2 2 9" xfId="43668" xr:uid="{00000000-0005-0000-0000-000040A90000}"/>
    <cellStyle name="Vírgula 10 5 2 3" xfId="43669" xr:uid="{00000000-0005-0000-0000-000041A90000}"/>
    <cellStyle name="Vírgula 10 5 2 3 2" xfId="43670" xr:uid="{00000000-0005-0000-0000-000042A90000}"/>
    <cellStyle name="Vírgula 10 5 2 3 2 2" xfId="43671" xr:uid="{00000000-0005-0000-0000-000043A90000}"/>
    <cellStyle name="Vírgula 10 5 2 3 2 3" xfId="43672" xr:uid="{00000000-0005-0000-0000-000044A90000}"/>
    <cellStyle name="Vírgula 10 5 2 3 2 4" xfId="43673" xr:uid="{00000000-0005-0000-0000-000045A90000}"/>
    <cellStyle name="Vírgula 10 5 2 3 3" xfId="43674" xr:uid="{00000000-0005-0000-0000-000046A90000}"/>
    <cellStyle name="Vírgula 10 5 2 3 3 2" xfId="43675" xr:uid="{00000000-0005-0000-0000-000047A90000}"/>
    <cellStyle name="Vírgula 10 5 2 3 3 3" xfId="43676" xr:uid="{00000000-0005-0000-0000-000048A90000}"/>
    <cellStyle name="Vírgula 10 5 2 3 4" xfId="43677" xr:uid="{00000000-0005-0000-0000-000049A90000}"/>
    <cellStyle name="Vírgula 10 5 2 3 5" xfId="43678" xr:uid="{00000000-0005-0000-0000-00004AA90000}"/>
    <cellStyle name="Vírgula 10 5 2 3 6" xfId="43679" xr:uid="{00000000-0005-0000-0000-00004BA90000}"/>
    <cellStyle name="Vírgula 10 5 2 4" xfId="43680" xr:uid="{00000000-0005-0000-0000-00004CA90000}"/>
    <cellStyle name="Vírgula 10 5 2 4 2" xfId="43681" xr:uid="{00000000-0005-0000-0000-00004DA90000}"/>
    <cellStyle name="Vírgula 10 5 2 4 3" xfId="43682" xr:uid="{00000000-0005-0000-0000-00004EA90000}"/>
    <cellStyle name="Vírgula 10 5 2 4 4" xfId="43683" xr:uid="{00000000-0005-0000-0000-00004FA90000}"/>
    <cellStyle name="Vírgula 10 5 2 5" xfId="43684" xr:uid="{00000000-0005-0000-0000-000050A90000}"/>
    <cellStyle name="Vírgula 10 5 2 5 2" xfId="43685" xr:uid="{00000000-0005-0000-0000-000051A90000}"/>
    <cellStyle name="Vírgula 10 5 2 5 3" xfId="43686" xr:uid="{00000000-0005-0000-0000-000052A90000}"/>
    <cellStyle name="Vírgula 10 5 2 5 4" xfId="43687" xr:uid="{00000000-0005-0000-0000-000053A90000}"/>
    <cellStyle name="Vírgula 10 5 2 6" xfId="43688" xr:uid="{00000000-0005-0000-0000-000054A90000}"/>
    <cellStyle name="Vírgula 10 5 2 6 2" xfId="43689" xr:uid="{00000000-0005-0000-0000-000055A90000}"/>
    <cellStyle name="Vírgula 10 5 2 6 3" xfId="43690" xr:uid="{00000000-0005-0000-0000-000056A90000}"/>
    <cellStyle name="Vírgula 10 5 2 6 4" xfId="43691" xr:uid="{00000000-0005-0000-0000-000057A90000}"/>
    <cellStyle name="Vírgula 10 5 2 7" xfId="43692" xr:uid="{00000000-0005-0000-0000-000058A90000}"/>
    <cellStyle name="Vírgula 10 5 2 7 2" xfId="43693" xr:uid="{00000000-0005-0000-0000-000059A90000}"/>
    <cellStyle name="Vírgula 10 5 2 7 3" xfId="43694" xr:uid="{00000000-0005-0000-0000-00005AA90000}"/>
    <cellStyle name="Vírgula 10 5 2 8" xfId="43695" xr:uid="{00000000-0005-0000-0000-00005BA90000}"/>
    <cellStyle name="Vírgula 10 5 2 9" xfId="43696" xr:uid="{00000000-0005-0000-0000-00005CA90000}"/>
    <cellStyle name="Vírgula 10 5 3" xfId="1786" xr:uid="{00000000-0005-0000-0000-00005DA90000}"/>
    <cellStyle name="Vírgula 10 5 3 2" xfId="43697" xr:uid="{00000000-0005-0000-0000-00005EA90000}"/>
    <cellStyle name="Vírgula 10 5 3 2 2" xfId="43698" xr:uid="{00000000-0005-0000-0000-00005FA90000}"/>
    <cellStyle name="Vírgula 10 5 3 2 2 2" xfId="43699" xr:uid="{00000000-0005-0000-0000-000060A90000}"/>
    <cellStyle name="Vírgula 10 5 3 2 2 3" xfId="43700" xr:uid="{00000000-0005-0000-0000-000061A90000}"/>
    <cellStyle name="Vírgula 10 5 3 2 2 4" xfId="43701" xr:uid="{00000000-0005-0000-0000-000062A90000}"/>
    <cellStyle name="Vírgula 10 5 3 2 3" xfId="43702" xr:uid="{00000000-0005-0000-0000-000063A90000}"/>
    <cellStyle name="Vírgula 10 5 3 2 3 2" xfId="43703" xr:uid="{00000000-0005-0000-0000-000064A90000}"/>
    <cellStyle name="Vírgula 10 5 3 2 3 3" xfId="43704" xr:uid="{00000000-0005-0000-0000-000065A90000}"/>
    <cellStyle name="Vírgula 10 5 3 2 4" xfId="43705" xr:uid="{00000000-0005-0000-0000-000066A90000}"/>
    <cellStyle name="Vírgula 10 5 3 2 5" xfId="43706" xr:uid="{00000000-0005-0000-0000-000067A90000}"/>
    <cellStyle name="Vírgula 10 5 3 2 6" xfId="43707" xr:uid="{00000000-0005-0000-0000-000068A90000}"/>
    <cellStyle name="Vírgula 10 5 3 3" xfId="43708" xr:uid="{00000000-0005-0000-0000-000069A90000}"/>
    <cellStyle name="Vírgula 10 5 3 3 2" xfId="43709" xr:uid="{00000000-0005-0000-0000-00006AA90000}"/>
    <cellStyle name="Vírgula 10 5 3 3 3" xfId="43710" xr:uid="{00000000-0005-0000-0000-00006BA90000}"/>
    <cellStyle name="Vírgula 10 5 3 3 4" xfId="43711" xr:uid="{00000000-0005-0000-0000-00006CA90000}"/>
    <cellStyle name="Vírgula 10 5 3 4" xfId="43712" xr:uid="{00000000-0005-0000-0000-00006DA90000}"/>
    <cellStyle name="Vírgula 10 5 3 4 2" xfId="43713" xr:uid="{00000000-0005-0000-0000-00006EA90000}"/>
    <cellStyle name="Vírgula 10 5 3 4 3" xfId="43714" xr:uid="{00000000-0005-0000-0000-00006FA90000}"/>
    <cellStyle name="Vírgula 10 5 3 4 4" xfId="43715" xr:uid="{00000000-0005-0000-0000-000070A90000}"/>
    <cellStyle name="Vírgula 10 5 3 5" xfId="43716" xr:uid="{00000000-0005-0000-0000-000071A90000}"/>
    <cellStyle name="Vírgula 10 5 3 5 2" xfId="43717" xr:uid="{00000000-0005-0000-0000-000072A90000}"/>
    <cellStyle name="Vírgula 10 5 3 5 3" xfId="43718" xr:uid="{00000000-0005-0000-0000-000073A90000}"/>
    <cellStyle name="Vírgula 10 5 3 5 4" xfId="43719" xr:uid="{00000000-0005-0000-0000-000074A90000}"/>
    <cellStyle name="Vírgula 10 5 3 6" xfId="43720" xr:uid="{00000000-0005-0000-0000-000075A90000}"/>
    <cellStyle name="Vírgula 10 5 3 6 2" xfId="43721" xr:uid="{00000000-0005-0000-0000-000076A90000}"/>
    <cellStyle name="Vírgula 10 5 3 6 3" xfId="43722" xr:uid="{00000000-0005-0000-0000-000077A90000}"/>
    <cellStyle name="Vírgula 10 5 3 7" xfId="43723" xr:uid="{00000000-0005-0000-0000-000078A90000}"/>
    <cellStyle name="Vírgula 10 5 3 8" xfId="43724" xr:uid="{00000000-0005-0000-0000-000079A90000}"/>
    <cellStyle name="Vírgula 10 5 3 9" xfId="43725" xr:uid="{00000000-0005-0000-0000-00007AA90000}"/>
    <cellStyle name="Vírgula 10 5 4" xfId="43726" xr:uid="{00000000-0005-0000-0000-00007BA90000}"/>
    <cellStyle name="Vírgula 10 5 4 2" xfId="43727" xr:uid="{00000000-0005-0000-0000-00007CA90000}"/>
    <cellStyle name="Vírgula 10 5 4 2 2" xfId="43728" xr:uid="{00000000-0005-0000-0000-00007DA90000}"/>
    <cellStyle name="Vírgula 10 5 4 2 3" xfId="43729" xr:uid="{00000000-0005-0000-0000-00007EA90000}"/>
    <cellStyle name="Vírgula 10 5 4 2 4" xfId="43730" xr:uid="{00000000-0005-0000-0000-00007FA90000}"/>
    <cellStyle name="Vírgula 10 5 4 3" xfId="43731" xr:uid="{00000000-0005-0000-0000-000080A90000}"/>
    <cellStyle name="Vírgula 10 5 4 3 2" xfId="43732" xr:uid="{00000000-0005-0000-0000-000081A90000}"/>
    <cellStyle name="Vírgula 10 5 4 3 3" xfId="43733" xr:uid="{00000000-0005-0000-0000-000082A90000}"/>
    <cellStyle name="Vírgula 10 5 4 4" xfId="43734" xr:uid="{00000000-0005-0000-0000-000083A90000}"/>
    <cellStyle name="Vírgula 10 5 4 5" xfId="43735" xr:uid="{00000000-0005-0000-0000-000084A90000}"/>
    <cellStyle name="Vírgula 10 5 4 6" xfId="43736" xr:uid="{00000000-0005-0000-0000-000085A90000}"/>
    <cellStyle name="Vírgula 10 5 5" xfId="43737" xr:uid="{00000000-0005-0000-0000-000086A90000}"/>
    <cellStyle name="Vírgula 10 5 5 2" xfId="43738" xr:uid="{00000000-0005-0000-0000-000087A90000}"/>
    <cellStyle name="Vírgula 10 5 5 3" xfId="43739" xr:uid="{00000000-0005-0000-0000-000088A90000}"/>
    <cellStyle name="Vírgula 10 5 5 4" xfId="43740" xr:uid="{00000000-0005-0000-0000-000089A90000}"/>
    <cellStyle name="Vírgula 10 5 6" xfId="43741" xr:uid="{00000000-0005-0000-0000-00008AA90000}"/>
    <cellStyle name="Vírgula 10 5 6 2" xfId="43742" xr:uid="{00000000-0005-0000-0000-00008BA90000}"/>
    <cellStyle name="Vírgula 10 5 6 3" xfId="43743" xr:uid="{00000000-0005-0000-0000-00008CA90000}"/>
    <cellStyle name="Vírgula 10 5 6 4" xfId="43744" xr:uid="{00000000-0005-0000-0000-00008DA90000}"/>
    <cellStyle name="Vírgula 10 5 7" xfId="43745" xr:uid="{00000000-0005-0000-0000-00008EA90000}"/>
    <cellStyle name="Vírgula 10 5 7 2" xfId="43746" xr:uid="{00000000-0005-0000-0000-00008FA90000}"/>
    <cellStyle name="Vírgula 10 5 7 3" xfId="43747" xr:uid="{00000000-0005-0000-0000-000090A90000}"/>
    <cellStyle name="Vírgula 10 5 7 4" xfId="43748" xr:uid="{00000000-0005-0000-0000-000091A90000}"/>
    <cellStyle name="Vírgula 10 5 8" xfId="43749" xr:uid="{00000000-0005-0000-0000-000092A90000}"/>
    <cellStyle name="Vírgula 10 5 8 2" xfId="43750" xr:uid="{00000000-0005-0000-0000-000093A90000}"/>
    <cellStyle name="Vírgula 10 5 8 3" xfId="43751" xr:uid="{00000000-0005-0000-0000-000094A90000}"/>
    <cellStyle name="Vírgula 10 5 9" xfId="43752" xr:uid="{00000000-0005-0000-0000-000095A90000}"/>
    <cellStyle name="Vírgula 10 6" xfId="610" xr:uid="{00000000-0005-0000-0000-000096A90000}"/>
    <cellStyle name="Vírgula 10 6 10" xfId="43753" xr:uid="{00000000-0005-0000-0000-000097A90000}"/>
    <cellStyle name="Vírgula 10 6 11" xfId="43754" xr:uid="{00000000-0005-0000-0000-000098A90000}"/>
    <cellStyle name="Vírgula 10 6 2" xfId="1076" xr:uid="{00000000-0005-0000-0000-000099A90000}"/>
    <cellStyle name="Vírgula 10 6 2 10" xfId="43755" xr:uid="{00000000-0005-0000-0000-00009AA90000}"/>
    <cellStyle name="Vírgula 10 6 2 2" xfId="1789" xr:uid="{00000000-0005-0000-0000-00009BA90000}"/>
    <cellStyle name="Vírgula 10 6 2 2 2" xfId="43756" xr:uid="{00000000-0005-0000-0000-00009CA90000}"/>
    <cellStyle name="Vírgula 10 6 2 2 2 2" xfId="43757" xr:uid="{00000000-0005-0000-0000-00009DA90000}"/>
    <cellStyle name="Vírgula 10 6 2 2 2 2 2" xfId="43758" xr:uid="{00000000-0005-0000-0000-00009EA90000}"/>
    <cellStyle name="Vírgula 10 6 2 2 2 2 3" xfId="43759" xr:uid="{00000000-0005-0000-0000-00009FA90000}"/>
    <cellStyle name="Vírgula 10 6 2 2 2 2 4" xfId="43760" xr:uid="{00000000-0005-0000-0000-0000A0A90000}"/>
    <cellStyle name="Vírgula 10 6 2 2 2 3" xfId="43761" xr:uid="{00000000-0005-0000-0000-0000A1A90000}"/>
    <cellStyle name="Vírgula 10 6 2 2 2 3 2" xfId="43762" xr:uid="{00000000-0005-0000-0000-0000A2A90000}"/>
    <cellStyle name="Vírgula 10 6 2 2 2 3 3" xfId="43763" xr:uid="{00000000-0005-0000-0000-0000A3A90000}"/>
    <cellStyle name="Vírgula 10 6 2 2 2 4" xfId="43764" xr:uid="{00000000-0005-0000-0000-0000A4A90000}"/>
    <cellStyle name="Vírgula 10 6 2 2 2 5" xfId="43765" xr:uid="{00000000-0005-0000-0000-0000A5A90000}"/>
    <cellStyle name="Vírgula 10 6 2 2 2 6" xfId="43766" xr:uid="{00000000-0005-0000-0000-0000A6A90000}"/>
    <cellStyle name="Vírgula 10 6 2 2 3" xfId="43767" xr:uid="{00000000-0005-0000-0000-0000A7A90000}"/>
    <cellStyle name="Vírgula 10 6 2 2 3 2" xfId="43768" xr:uid="{00000000-0005-0000-0000-0000A8A90000}"/>
    <cellStyle name="Vírgula 10 6 2 2 3 3" xfId="43769" xr:uid="{00000000-0005-0000-0000-0000A9A90000}"/>
    <cellStyle name="Vírgula 10 6 2 2 3 4" xfId="43770" xr:uid="{00000000-0005-0000-0000-0000AAA90000}"/>
    <cellStyle name="Vírgula 10 6 2 2 4" xfId="43771" xr:uid="{00000000-0005-0000-0000-0000ABA90000}"/>
    <cellStyle name="Vírgula 10 6 2 2 4 2" xfId="43772" xr:uid="{00000000-0005-0000-0000-0000ACA90000}"/>
    <cellStyle name="Vírgula 10 6 2 2 4 3" xfId="43773" xr:uid="{00000000-0005-0000-0000-0000ADA90000}"/>
    <cellStyle name="Vírgula 10 6 2 2 4 4" xfId="43774" xr:uid="{00000000-0005-0000-0000-0000AEA90000}"/>
    <cellStyle name="Vírgula 10 6 2 2 5" xfId="43775" xr:uid="{00000000-0005-0000-0000-0000AFA90000}"/>
    <cellStyle name="Vírgula 10 6 2 2 5 2" xfId="43776" xr:uid="{00000000-0005-0000-0000-0000B0A90000}"/>
    <cellStyle name="Vírgula 10 6 2 2 5 3" xfId="43777" xr:uid="{00000000-0005-0000-0000-0000B1A90000}"/>
    <cellStyle name="Vírgula 10 6 2 2 5 4" xfId="43778" xr:uid="{00000000-0005-0000-0000-0000B2A90000}"/>
    <cellStyle name="Vírgula 10 6 2 2 6" xfId="43779" xr:uid="{00000000-0005-0000-0000-0000B3A90000}"/>
    <cellStyle name="Vírgula 10 6 2 2 6 2" xfId="43780" xr:uid="{00000000-0005-0000-0000-0000B4A90000}"/>
    <cellStyle name="Vírgula 10 6 2 2 6 3" xfId="43781" xr:uid="{00000000-0005-0000-0000-0000B5A90000}"/>
    <cellStyle name="Vírgula 10 6 2 2 7" xfId="43782" xr:uid="{00000000-0005-0000-0000-0000B6A90000}"/>
    <cellStyle name="Vírgula 10 6 2 2 8" xfId="43783" xr:uid="{00000000-0005-0000-0000-0000B7A90000}"/>
    <cellStyle name="Vírgula 10 6 2 2 9" xfId="43784" xr:uid="{00000000-0005-0000-0000-0000B8A90000}"/>
    <cellStyle name="Vírgula 10 6 2 3" xfId="43785" xr:uid="{00000000-0005-0000-0000-0000B9A90000}"/>
    <cellStyle name="Vírgula 10 6 2 3 2" xfId="43786" xr:uid="{00000000-0005-0000-0000-0000BAA90000}"/>
    <cellStyle name="Vírgula 10 6 2 3 2 2" xfId="43787" xr:uid="{00000000-0005-0000-0000-0000BBA90000}"/>
    <cellStyle name="Vírgula 10 6 2 3 2 3" xfId="43788" xr:uid="{00000000-0005-0000-0000-0000BCA90000}"/>
    <cellStyle name="Vírgula 10 6 2 3 2 4" xfId="43789" xr:uid="{00000000-0005-0000-0000-0000BDA90000}"/>
    <cellStyle name="Vírgula 10 6 2 3 3" xfId="43790" xr:uid="{00000000-0005-0000-0000-0000BEA90000}"/>
    <cellStyle name="Vírgula 10 6 2 3 3 2" xfId="43791" xr:uid="{00000000-0005-0000-0000-0000BFA90000}"/>
    <cellStyle name="Vírgula 10 6 2 3 3 3" xfId="43792" xr:uid="{00000000-0005-0000-0000-0000C0A90000}"/>
    <cellStyle name="Vírgula 10 6 2 3 4" xfId="43793" xr:uid="{00000000-0005-0000-0000-0000C1A90000}"/>
    <cellStyle name="Vírgula 10 6 2 3 5" xfId="43794" xr:uid="{00000000-0005-0000-0000-0000C2A90000}"/>
    <cellStyle name="Vírgula 10 6 2 3 6" xfId="43795" xr:uid="{00000000-0005-0000-0000-0000C3A90000}"/>
    <cellStyle name="Vírgula 10 6 2 4" xfId="43796" xr:uid="{00000000-0005-0000-0000-0000C4A90000}"/>
    <cellStyle name="Vírgula 10 6 2 4 2" xfId="43797" xr:uid="{00000000-0005-0000-0000-0000C5A90000}"/>
    <cellStyle name="Vírgula 10 6 2 4 3" xfId="43798" xr:uid="{00000000-0005-0000-0000-0000C6A90000}"/>
    <cellStyle name="Vírgula 10 6 2 4 4" xfId="43799" xr:uid="{00000000-0005-0000-0000-0000C7A90000}"/>
    <cellStyle name="Vírgula 10 6 2 5" xfId="43800" xr:uid="{00000000-0005-0000-0000-0000C8A90000}"/>
    <cellStyle name="Vírgula 10 6 2 5 2" xfId="43801" xr:uid="{00000000-0005-0000-0000-0000C9A90000}"/>
    <cellStyle name="Vírgula 10 6 2 5 3" xfId="43802" xr:uid="{00000000-0005-0000-0000-0000CAA90000}"/>
    <cellStyle name="Vírgula 10 6 2 5 4" xfId="43803" xr:uid="{00000000-0005-0000-0000-0000CBA90000}"/>
    <cellStyle name="Vírgula 10 6 2 6" xfId="43804" xr:uid="{00000000-0005-0000-0000-0000CCA90000}"/>
    <cellStyle name="Vírgula 10 6 2 6 2" xfId="43805" xr:uid="{00000000-0005-0000-0000-0000CDA90000}"/>
    <cellStyle name="Vírgula 10 6 2 6 3" xfId="43806" xr:uid="{00000000-0005-0000-0000-0000CEA90000}"/>
    <cellStyle name="Vírgula 10 6 2 6 4" xfId="43807" xr:uid="{00000000-0005-0000-0000-0000CFA90000}"/>
    <cellStyle name="Vírgula 10 6 2 7" xfId="43808" xr:uid="{00000000-0005-0000-0000-0000D0A90000}"/>
    <cellStyle name="Vírgula 10 6 2 7 2" xfId="43809" xr:uid="{00000000-0005-0000-0000-0000D1A90000}"/>
    <cellStyle name="Vírgula 10 6 2 7 3" xfId="43810" xr:uid="{00000000-0005-0000-0000-0000D2A90000}"/>
    <cellStyle name="Vírgula 10 6 2 8" xfId="43811" xr:uid="{00000000-0005-0000-0000-0000D3A90000}"/>
    <cellStyle name="Vírgula 10 6 2 9" xfId="43812" xr:uid="{00000000-0005-0000-0000-0000D4A90000}"/>
    <cellStyle name="Vírgula 10 6 3" xfId="1788" xr:uid="{00000000-0005-0000-0000-0000D5A90000}"/>
    <cellStyle name="Vírgula 10 6 3 2" xfId="43813" xr:uid="{00000000-0005-0000-0000-0000D6A90000}"/>
    <cellStyle name="Vírgula 10 6 3 2 2" xfId="43814" xr:uid="{00000000-0005-0000-0000-0000D7A90000}"/>
    <cellStyle name="Vírgula 10 6 3 2 2 2" xfId="43815" xr:uid="{00000000-0005-0000-0000-0000D8A90000}"/>
    <cellStyle name="Vírgula 10 6 3 2 2 3" xfId="43816" xr:uid="{00000000-0005-0000-0000-0000D9A90000}"/>
    <cellStyle name="Vírgula 10 6 3 2 2 4" xfId="43817" xr:uid="{00000000-0005-0000-0000-0000DAA90000}"/>
    <cellStyle name="Vírgula 10 6 3 2 3" xfId="43818" xr:uid="{00000000-0005-0000-0000-0000DBA90000}"/>
    <cellStyle name="Vírgula 10 6 3 2 3 2" xfId="43819" xr:uid="{00000000-0005-0000-0000-0000DCA90000}"/>
    <cellStyle name="Vírgula 10 6 3 2 3 3" xfId="43820" xr:uid="{00000000-0005-0000-0000-0000DDA90000}"/>
    <cellStyle name="Vírgula 10 6 3 2 4" xfId="43821" xr:uid="{00000000-0005-0000-0000-0000DEA90000}"/>
    <cellStyle name="Vírgula 10 6 3 2 5" xfId="43822" xr:uid="{00000000-0005-0000-0000-0000DFA90000}"/>
    <cellStyle name="Vírgula 10 6 3 2 6" xfId="43823" xr:uid="{00000000-0005-0000-0000-0000E0A90000}"/>
    <cellStyle name="Vírgula 10 6 3 3" xfId="43824" xr:uid="{00000000-0005-0000-0000-0000E1A90000}"/>
    <cellStyle name="Vírgula 10 6 3 3 2" xfId="43825" xr:uid="{00000000-0005-0000-0000-0000E2A90000}"/>
    <cellStyle name="Vírgula 10 6 3 3 3" xfId="43826" xr:uid="{00000000-0005-0000-0000-0000E3A90000}"/>
    <cellStyle name="Vírgula 10 6 3 3 4" xfId="43827" xr:uid="{00000000-0005-0000-0000-0000E4A90000}"/>
    <cellStyle name="Vírgula 10 6 3 4" xfId="43828" xr:uid="{00000000-0005-0000-0000-0000E5A90000}"/>
    <cellStyle name="Vírgula 10 6 3 4 2" xfId="43829" xr:uid="{00000000-0005-0000-0000-0000E6A90000}"/>
    <cellStyle name="Vírgula 10 6 3 4 3" xfId="43830" xr:uid="{00000000-0005-0000-0000-0000E7A90000}"/>
    <cellStyle name="Vírgula 10 6 3 4 4" xfId="43831" xr:uid="{00000000-0005-0000-0000-0000E8A90000}"/>
    <cellStyle name="Vírgula 10 6 3 5" xfId="43832" xr:uid="{00000000-0005-0000-0000-0000E9A90000}"/>
    <cellStyle name="Vírgula 10 6 3 5 2" xfId="43833" xr:uid="{00000000-0005-0000-0000-0000EAA90000}"/>
    <cellStyle name="Vírgula 10 6 3 5 3" xfId="43834" xr:uid="{00000000-0005-0000-0000-0000EBA90000}"/>
    <cellStyle name="Vírgula 10 6 3 5 4" xfId="43835" xr:uid="{00000000-0005-0000-0000-0000ECA90000}"/>
    <cellStyle name="Vírgula 10 6 3 6" xfId="43836" xr:uid="{00000000-0005-0000-0000-0000EDA90000}"/>
    <cellStyle name="Vírgula 10 6 3 6 2" xfId="43837" xr:uid="{00000000-0005-0000-0000-0000EEA90000}"/>
    <cellStyle name="Vírgula 10 6 3 6 3" xfId="43838" xr:uid="{00000000-0005-0000-0000-0000EFA90000}"/>
    <cellStyle name="Vírgula 10 6 3 7" xfId="43839" xr:uid="{00000000-0005-0000-0000-0000F0A90000}"/>
    <cellStyle name="Vírgula 10 6 3 8" xfId="43840" xr:uid="{00000000-0005-0000-0000-0000F1A90000}"/>
    <cellStyle name="Vírgula 10 6 3 9" xfId="43841" xr:uid="{00000000-0005-0000-0000-0000F2A90000}"/>
    <cellStyle name="Vírgula 10 6 4" xfId="43842" xr:uid="{00000000-0005-0000-0000-0000F3A90000}"/>
    <cellStyle name="Vírgula 10 6 4 2" xfId="43843" xr:uid="{00000000-0005-0000-0000-0000F4A90000}"/>
    <cellStyle name="Vírgula 10 6 4 2 2" xfId="43844" xr:uid="{00000000-0005-0000-0000-0000F5A90000}"/>
    <cellStyle name="Vírgula 10 6 4 2 3" xfId="43845" xr:uid="{00000000-0005-0000-0000-0000F6A90000}"/>
    <cellStyle name="Vírgula 10 6 4 2 4" xfId="43846" xr:uid="{00000000-0005-0000-0000-0000F7A90000}"/>
    <cellStyle name="Vírgula 10 6 4 3" xfId="43847" xr:uid="{00000000-0005-0000-0000-0000F8A90000}"/>
    <cellStyle name="Vírgula 10 6 4 3 2" xfId="43848" xr:uid="{00000000-0005-0000-0000-0000F9A90000}"/>
    <cellStyle name="Vírgula 10 6 4 3 3" xfId="43849" xr:uid="{00000000-0005-0000-0000-0000FAA90000}"/>
    <cellStyle name="Vírgula 10 6 4 4" xfId="43850" xr:uid="{00000000-0005-0000-0000-0000FBA90000}"/>
    <cellStyle name="Vírgula 10 6 4 5" xfId="43851" xr:uid="{00000000-0005-0000-0000-0000FCA90000}"/>
    <cellStyle name="Vírgula 10 6 4 6" xfId="43852" xr:uid="{00000000-0005-0000-0000-0000FDA90000}"/>
    <cellStyle name="Vírgula 10 6 5" xfId="43853" xr:uid="{00000000-0005-0000-0000-0000FEA90000}"/>
    <cellStyle name="Vírgula 10 6 5 2" xfId="43854" xr:uid="{00000000-0005-0000-0000-0000FFA90000}"/>
    <cellStyle name="Vírgula 10 6 5 3" xfId="43855" xr:uid="{00000000-0005-0000-0000-000000AA0000}"/>
    <cellStyle name="Vírgula 10 6 5 4" xfId="43856" xr:uid="{00000000-0005-0000-0000-000001AA0000}"/>
    <cellStyle name="Vírgula 10 6 6" xfId="43857" xr:uid="{00000000-0005-0000-0000-000002AA0000}"/>
    <cellStyle name="Vírgula 10 6 6 2" xfId="43858" xr:uid="{00000000-0005-0000-0000-000003AA0000}"/>
    <cellStyle name="Vírgula 10 6 6 3" xfId="43859" xr:uid="{00000000-0005-0000-0000-000004AA0000}"/>
    <cellStyle name="Vírgula 10 6 6 4" xfId="43860" xr:uid="{00000000-0005-0000-0000-000005AA0000}"/>
    <cellStyle name="Vírgula 10 6 7" xfId="43861" xr:uid="{00000000-0005-0000-0000-000006AA0000}"/>
    <cellStyle name="Vírgula 10 6 7 2" xfId="43862" xr:uid="{00000000-0005-0000-0000-000007AA0000}"/>
    <cellStyle name="Vírgula 10 6 7 3" xfId="43863" xr:uid="{00000000-0005-0000-0000-000008AA0000}"/>
    <cellStyle name="Vírgula 10 6 7 4" xfId="43864" xr:uid="{00000000-0005-0000-0000-000009AA0000}"/>
    <cellStyle name="Vírgula 10 6 8" xfId="43865" xr:uid="{00000000-0005-0000-0000-00000AAA0000}"/>
    <cellStyle name="Vírgula 10 6 8 2" xfId="43866" xr:uid="{00000000-0005-0000-0000-00000BAA0000}"/>
    <cellStyle name="Vírgula 10 6 8 3" xfId="43867" xr:uid="{00000000-0005-0000-0000-00000CAA0000}"/>
    <cellStyle name="Vírgula 10 6 9" xfId="43868" xr:uid="{00000000-0005-0000-0000-00000DAA0000}"/>
    <cellStyle name="Vírgula 10 7" xfId="282" xr:uid="{00000000-0005-0000-0000-00000EAA0000}"/>
    <cellStyle name="Vírgula 10 7 10" xfId="43869" xr:uid="{00000000-0005-0000-0000-00000FAA0000}"/>
    <cellStyle name="Vírgula 10 7 11" xfId="43870" xr:uid="{00000000-0005-0000-0000-000010AA0000}"/>
    <cellStyle name="Vírgula 10 7 2" xfId="906" xr:uid="{00000000-0005-0000-0000-000011AA0000}"/>
    <cellStyle name="Vírgula 10 7 2 10" xfId="43871" xr:uid="{00000000-0005-0000-0000-000012AA0000}"/>
    <cellStyle name="Vírgula 10 7 2 2" xfId="1791" xr:uid="{00000000-0005-0000-0000-000013AA0000}"/>
    <cellStyle name="Vírgula 10 7 2 2 2" xfId="43872" xr:uid="{00000000-0005-0000-0000-000014AA0000}"/>
    <cellStyle name="Vírgula 10 7 2 2 2 2" xfId="43873" xr:uid="{00000000-0005-0000-0000-000015AA0000}"/>
    <cellStyle name="Vírgula 10 7 2 2 2 2 2" xfId="43874" xr:uid="{00000000-0005-0000-0000-000016AA0000}"/>
    <cellStyle name="Vírgula 10 7 2 2 2 2 3" xfId="43875" xr:uid="{00000000-0005-0000-0000-000017AA0000}"/>
    <cellStyle name="Vírgula 10 7 2 2 2 2 4" xfId="43876" xr:uid="{00000000-0005-0000-0000-000018AA0000}"/>
    <cellStyle name="Vírgula 10 7 2 2 2 3" xfId="43877" xr:uid="{00000000-0005-0000-0000-000019AA0000}"/>
    <cellStyle name="Vírgula 10 7 2 2 2 3 2" xfId="43878" xr:uid="{00000000-0005-0000-0000-00001AAA0000}"/>
    <cellStyle name="Vírgula 10 7 2 2 2 3 3" xfId="43879" xr:uid="{00000000-0005-0000-0000-00001BAA0000}"/>
    <cellStyle name="Vírgula 10 7 2 2 2 4" xfId="43880" xr:uid="{00000000-0005-0000-0000-00001CAA0000}"/>
    <cellStyle name="Vírgula 10 7 2 2 2 5" xfId="43881" xr:uid="{00000000-0005-0000-0000-00001DAA0000}"/>
    <cellStyle name="Vírgula 10 7 2 2 2 6" xfId="43882" xr:uid="{00000000-0005-0000-0000-00001EAA0000}"/>
    <cellStyle name="Vírgula 10 7 2 2 3" xfId="43883" xr:uid="{00000000-0005-0000-0000-00001FAA0000}"/>
    <cellStyle name="Vírgula 10 7 2 2 3 2" xfId="43884" xr:uid="{00000000-0005-0000-0000-000020AA0000}"/>
    <cellStyle name="Vírgula 10 7 2 2 3 3" xfId="43885" xr:uid="{00000000-0005-0000-0000-000021AA0000}"/>
    <cellStyle name="Vírgula 10 7 2 2 3 4" xfId="43886" xr:uid="{00000000-0005-0000-0000-000022AA0000}"/>
    <cellStyle name="Vírgula 10 7 2 2 4" xfId="43887" xr:uid="{00000000-0005-0000-0000-000023AA0000}"/>
    <cellStyle name="Vírgula 10 7 2 2 4 2" xfId="43888" xr:uid="{00000000-0005-0000-0000-000024AA0000}"/>
    <cellStyle name="Vírgula 10 7 2 2 4 3" xfId="43889" xr:uid="{00000000-0005-0000-0000-000025AA0000}"/>
    <cellStyle name="Vírgula 10 7 2 2 4 4" xfId="43890" xr:uid="{00000000-0005-0000-0000-000026AA0000}"/>
    <cellStyle name="Vírgula 10 7 2 2 5" xfId="43891" xr:uid="{00000000-0005-0000-0000-000027AA0000}"/>
    <cellStyle name="Vírgula 10 7 2 2 5 2" xfId="43892" xr:uid="{00000000-0005-0000-0000-000028AA0000}"/>
    <cellStyle name="Vírgula 10 7 2 2 5 3" xfId="43893" xr:uid="{00000000-0005-0000-0000-000029AA0000}"/>
    <cellStyle name="Vírgula 10 7 2 2 5 4" xfId="43894" xr:uid="{00000000-0005-0000-0000-00002AAA0000}"/>
    <cellStyle name="Vírgula 10 7 2 2 6" xfId="43895" xr:uid="{00000000-0005-0000-0000-00002BAA0000}"/>
    <cellStyle name="Vírgula 10 7 2 2 6 2" xfId="43896" xr:uid="{00000000-0005-0000-0000-00002CAA0000}"/>
    <cellStyle name="Vírgula 10 7 2 2 6 3" xfId="43897" xr:uid="{00000000-0005-0000-0000-00002DAA0000}"/>
    <cellStyle name="Vírgula 10 7 2 2 7" xfId="43898" xr:uid="{00000000-0005-0000-0000-00002EAA0000}"/>
    <cellStyle name="Vírgula 10 7 2 2 8" xfId="43899" xr:uid="{00000000-0005-0000-0000-00002FAA0000}"/>
    <cellStyle name="Vírgula 10 7 2 2 9" xfId="43900" xr:uid="{00000000-0005-0000-0000-000030AA0000}"/>
    <cellStyle name="Vírgula 10 7 2 3" xfId="43901" xr:uid="{00000000-0005-0000-0000-000031AA0000}"/>
    <cellStyle name="Vírgula 10 7 2 3 2" xfId="43902" xr:uid="{00000000-0005-0000-0000-000032AA0000}"/>
    <cellStyle name="Vírgula 10 7 2 3 2 2" xfId="43903" xr:uid="{00000000-0005-0000-0000-000033AA0000}"/>
    <cellStyle name="Vírgula 10 7 2 3 2 3" xfId="43904" xr:uid="{00000000-0005-0000-0000-000034AA0000}"/>
    <cellStyle name="Vírgula 10 7 2 3 2 4" xfId="43905" xr:uid="{00000000-0005-0000-0000-000035AA0000}"/>
    <cellStyle name="Vírgula 10 7 2 3 3" xfId="43906" xr:uid="{00000000-0005-0000-0000-000036AA0000}"/>
    <cellStyle name="Vírgula 10 7 2 3 3 2" xfId="43907" xr:uid="{00000000-0005-0000-0000-000037AA0000}"/>
    <cellStyle name="Vírgula 10 7 2 3 3 3" xfId="43908" xr:uid="{00000000-0005-0000-0000-000038AA0000}"/>
    <cellStyle name="Vírgula 10 7 2 3 4" xfId="43909" xr:uid="{00000000-0005-0000-0000-000039AA0000}"/>
    <cellStyle name="Vírgula 10 7 2 3 5" xfId="43910" xr:uid="{00000000-0005-0000-0000-00003AAA0000}"/>
    <cellStyle name="Vírgula 10 7 2 3 6" xfId="43911" xr:uid="{00000000-0005-0000-0000-00003BAA0000}"/>
    <cellStyle name="Vírgula 10 7 2 4" xfId="43912" xr:uid="{00000000-0005-0000-0000-00003CAA0000}"/>
    <cellStyle name="Vírgula 10 7 2 4 2" xfId="43913" xr:uid="{00000000-0005-0000-0000-00003DAA0000}"/>
    <cellStyle name="Vírgula 10 7 2 4 3" xfId="43914" xr:uid="{00000000-0005-0000-0000-00003EAA0000}"/>
    <cellStyle name="Vírgula 10 7 2 4 4" xfId="43915" xr:uid="{00000000-0005-0000-0000-00003FAA0000}"/>
    <cellStyle name="Vírgula 10 7 2 5" xfId="43916" xr:uid="{00000000-0005-0000-0000-000040AA0000}"/>
    <cellStyle name="Vírgula 10 7 2 5 2" xfId="43917" xr:uid="{00000000-0005-0000-0000-000041AA0000}"/>
    <cellStyle name="Vírgula 10 7 2 5 3" xfId="43918" xr:uid="{00000000-0005-0000-0000-000042AA0000}"/>
    <cellStyle name="Vírgula 10 7 2 5 4" xfId="43919" xr:uid="{00000000-0005-0000-0000-000043AA0000}"/>
    <cellStyle name="Vírgula 10 7 2 6" xfId="43920" xr:uid="{00000000-0005-0000-0000-000044AA0000}"/>
    <cellStyle name="Vírgula 10 7 2 6 2" xfId="43921" xr:uid="{00000000-0005-0000-0000-000045AA0000}"/>
    <cellStyle name="Vírgula 10 7 2 6 3" xfId="43922" xr:uid="{00000000-0005-0000-0000-000046AA0000}"/>
    <cellStyle name="Vírgula 10 7 2 6 4" xfId="43923" xr:uid="{00000000-0005-0000-0000-000047AA0000}"/>
    <cellStyle name="Vírgula 10 7 2 7" xfId="43924" xr:uid="{00000000-0005-0000-0000-000048AA0000}"/>
    <cellStyle name="Vírgula 10 7 2 7 2" xfId="43925" xr:uid="{00000000-0005-0000-0000-000049AA0000}"/>
    <cellStyle name="Vírgula 10 7 2 7 3" xfId="43926" xr:uid="{00000000-0005-0000-0000-00004AAA0000}"/>
    <cellStyle name="Vírgula 10 7 2 8" xfId="43927" xr:uid="{00000000-0005-0000-0000-00004BAA0000}"/>
    <cellStyle name="Vírgula 10 7 2 9" xfId="43928" xr:uid="{00000000-0005-0000-0000-00004CAA0000}"/>
    <cellStyle name="Vírgula 10 7 3" xfId="1790" xr:uid="{00000000-0005-0000-0000-00004DAA0000}"/>
    <cellStyle name="Vírgula 10 7 3 2" xfId="43929" xr:uid="{00000000-0005-0000-0000-00004EAA0000}"/>
    <cellStyle name="Vírgula 10 7 3 2 2" xfId="43930" xr:uid="{00000000-0005-0000-0000-00004FAA0000}"/>
    <cellStyle name="Vírgula 10 7 3 2 2 2" xfId="43931" xr:uid="{00000000-0005-0000-0000-000050AA0000}"/>
    <cellStyle name="Vírgula 10 7 3 2 2 3" xfId="43932" xr:uid="{00000000-0005-0000-0000-000051AA0000}"/>
    <cellStyle name="Vírgula 10 7 3 2 2 4" xfId="43933" xr:uid="{00000000-0005-0000-0000-000052AA0000}"/>
    <cellStyle name="Vírgula 10 7 3 2 3" xfId="43934" xr:uid="{00000000-0005-0000-0000-000053AA0000}"/>
    <cellStyle name="Vírgula 10 7 3 2 3 2" xfId="43935" xr:uid="{00000000-0005-0000-0000-000054AA0000}"/>
    <cellStyle name="Vírgula 10 7 3 2 3 3" xfId="43936" xr:uid="{00000000-0005-0000-0000-000055AA0000}"/>
    <cellStyle name="Vírgula 10 7 3 2 4" xfId="43937" xr:uid="{00000000-0005-0000-0000-000056AA0000}"/>
    <cellStyle name="Vírgula 10 7 3 2 5" xfId="43938" xr:uid="{00000000-0005-0000-0000-000057AA0000}"/>
    <cellStyle name="Vírgula 10 7 3 2 6" xfId="43939" xr:uid="{00000000-0005-0000-0000-000058AA0000}"/>
    <cellStyle name="Vírgula 10 7 3 3" xfId="43940" xr:uid="{00000000-0005-0000-0000-000059AA0000}"/>
    <cellStyle name="Vírgula 10 7 3 3 2" xfId="43941" xr:uid="{00000000-0005-0000-0000-00005AAA0000}"/>
    <cellStyle name="Vírgula 10 7 3 3 3" xfId="43942" xr:uid="{00000000-0005-0000-0000-00005BAA0000}"/>
    <cellStyle name="Vírgula 10 7 3 3 4" xfId="43943" xr:uid="{00000000-0005-0000-0000-00005CAA0000}"/>
    <cellStyle name="Vírgula 10 7 3 4" xfId="43944" xr:uid="{00000000-0005-0000-0000-00005DAA0000}"/>
    <cellStyle name="Vírgula 10 7 3 4 2" xfId="43945" xr:uid="{00000000-0005-0000-0000-00005EAA0000}"/>
    <cellStyle name="Vírgula 10 7 3 4 3" xfId="43946" xr:uid="{00000000-0005-0000-0000-00005FAA0000}"/>
    <cellStyle name="Vírgula 10 7 3 4 4" xfId="43947" xr:uid="{00000000-0005-0000-0000-000060AA0000}"/>
    <cellStyle name="Vírgula 10 7 3 5" xfId="43948" xr:uid="{00000000-0005-0000-0000-000061AA0000}"/>
    <cellStyle name="Vírgula 10 7 3 5 2" xfId="43949" xr:uid="{00000000-0005-0000-0000-000062AA0000}"/>
    <cellStyle name="Vírgula 10 7 3 5 3" xfId="43950" xr:uid="{00000000-0005-0000-0000-000063AA0000}"/>
    <cellStyle name="Vírgula 10 7 3 5 4" xfId="43951" xr:uid="{00000000-0005-0000-0000-000064AA0000}"/>
    <cellStyle name="Vírgula 10 7 3 6" xfId="43952" xr:uid="{00000000-0005-0000-0000-000065AA0000}"/>
    <cellStyle name="Vírgula 10 7 3 6 2" xfId="43953" xr:uid="{00000000-0005-0000-0000-000066AA0000}"/>
    <cellStyle name="Vírgula 10 7 3 6 3" xfId="43954" xr:uid="{00000000-0005-0000-0000-000067AA0000}"/>
    <cellStyle name="Vírgula 10 7 3 7" xfId="43955" xr:uid="{00000000-0005-0000-0000-000068AA0000}"/>
    <cellStyle name="Vírgula 10 7 3 8" xfId="43956" xr:uid="{00000000-0005-0000-0000-000069AA0000}"/>
    <cellStyle name="Vírgula 10 7 3 9" xfId="43957" xr:uid="{00000000-0005-0000-0000-00006AAA0000}"/>
    <cellStyle name="Vírgula 10 7 4" xfId="43958" xr:uid="{00000000-0005-0000-0000-00006BAA0000}"/>
    <cellStyle name="Vírgula 10 7 4 2" xfId="43959" xr:uid="{00000000-0005-0000-0000-00006CAA0000}"/>
    <cellStyle name="Vírgula 10 7 4 2 2" xfId="43960" xr:uid="{00000000-0005-0000-0000-00006DAA0000}"/>
    <cellStyle name="Vírgula 10 7 4 2 3" xfId="43961" xr:uid="{00000000-0005-0000-0000-00006EAA0000}"/>
    <cellStyle name="Vírgula 10 7 4 2 4" xfId="43962" xr:uid="{00000000-0005-0000-0000-00006FAA0000}"/>
    <cellStyle name="Vírgula 10 7 4 3" xfId="43963" xr:uid="{00000000-0005-0000-0000-000070AA0000}"/>
    <cellStyle name="Vírgula 10 7 4 3 2" xfId="43964" xr:uid="{00000000-0005-0000-0000-000071AA0000}"/>
    <cellStyle name="Vírgula 10 7 4 3 3" xfId="43965" xr:uid="{00000000-0005-0000-0000-000072AA0000}"/>
    <cellStyle name="Vírgula 10 7 4 4" xfId="43966" xr:uid="{00000000-0005-0000-0000-000073AA0000}"/>
    <cellStyle name="Vírgula 10 7 4 5" xfId="43967" xr:uid="{00000000-0005-0000-0000-000074AA0000}"/>
    <cellStyle name="Vírgula 10 7 4 6" xfId="43968" xr:uid="{00000000-0005-0000-0000-000075AA0000}"/>
    <cellStyle name="Vírgula 10 7 5" xfId="43969" xr:uid="{00000000-0005-0000-0000-000076AA0000}"/>
    <cellStyle name="Vírgula 10 7 5 2" xfId="43970" xr:uid="{00000000-0005-0000-0000-000077AA0000}"/>
    <cellStyle name="Vírgula 10 7 5 3" xfId="43971" xr:uid="{00000000-0005-0000-0000-000078AA0000}"/>
    <cellStyle name="Vírgula 10 7 5 4" xfId="43972" xr:uid="{00000000-0005-0000-0000-000079AA0000}"/>
    <cellStyle name="Vírgula 10 7 6" xfId="43973" xr:uid="{00000000-0005-0000-0000-00007AAA0000}"/>
    <cellStyle name="Vírgula 10 7 6 2" xfId="43974" xr:uid="{00000000-0005-0000-0000-00007BAA0000}"/>
    <cellStyle name="Vírgula 10 7 6 3" xfId="43975" xr:uid="{00000000-0005-0000-0000-00007CAA0000}"/>
    <cellStyle name="Vírgula 10 7 6 4" xfId="43976" xr:uid="{00000000-0005-0000-0000-00007DAA0000}"/>
    <cellStyle name="Vírgula 10 7 7" xfId="43977" xr:uid="{00000000-0005-0000-0000-00007EAA0000}"/>
    <cellStyle name="Vírgula 10 7 7 2" xfId="43978" xr:uid="{00000000-0005-0000-0000-00007FAA0000}"/>
    <cellStyle name="Vírgula 10 7 7 3" xfId="43979" xr:uid="{00000000-0005-0000-0000-000080AA0000}"/>
    <cellStyle name="Vírgula 10 7 7 4" xfId="43980" xr:uid="{00000000-0005-0000-0000-000081AA0000}"/>
    <cellStyle name="Vírgula 10 7 8" xfId="43981" xr:uid="{00000000-0005-0000-0000-000082AA0000}"/>
    <cellStyle name="Vírgula 10 7 8 2" xfId="43982" xr:uid="{00000000-0005-0000-0000-000083AA0000}"/>
    <cellStyle name="Vírgula 10 7 8 3" xfId="43983" xr:uid="{00000000-0005-0000-0000-000084AA0000}"/>
    <cellStyle name="Vírgula 10 7 9" xfId="43984" xr:uid="{00000000-0005-0000-0000-000085AA0000}"/>
    <cellStyle name="Vírgula 10 8" xfId="760" xr:uid="{00000000-0005-0000-0000-000086AA0000}"/>
    <cellStyle name="Vírgula 10 8 10" xfId="43985" xr:uid="{00000000-0005-0000-0000-000087AA0000}"/>
    <cellStyle name="Vírgula 10 8 2" xfId="1792" xr:uid="{00000000-0005-0000-0000-000088AA0000}"/>
    <cellStyle name="Vírgula 10 8 2 2" xfId="43986" xr:uid="{00000000-0005-0000-0000-000089AA0000}"/>
    <cellStyle name="Vírgula 10 8 2 2 2" xfId="43987" xr:uid="{00000000-0005-0000-0000-00008AAA0000}"/>
    <cellStyle name="Vírgula 10 8 2 2 2 2" xfId="43988" xr:uid="{00000000-0005-0000-0000-00008BAA0000}"/>
    <cellStyle name="Vírgula 10 8 2 2 2 3" xfId="43989" xr:uid="{00000000-0005-0000-0000-00008CAA0000}"/>
    <cellStyle name="Vírgula 10 8 2 2 2 4" xfId="43990" xr:uid="{00000000-0005-0000-0000-00008DAA0000}"/>
    <cellStyle name="Vírgula 10 8 2 2 3" xfId="43991" xr:uid="{00000000-0005-0000-0000-00008EAA0000}"/>
    <cellStyle name="Vírgula 10 8 2 2 3 2" xfId="43992" xr:uid="{00000000-0005-0000-0000-00008FAA0000}"/>
    <cellStyle name="Vírgula 10 8 2 2 3 3" xfId="43993" xr:uid="{00000000-0005-0000-0000-000090AA0000}"/>
    <cellStyle name="Vírgula 10 8 2 2 4" xfId="43994" xr:uid="{00000000-0005-0000-0000-000091AA0000}"/>
    <cellStyle name="Vírgula 10 8 2 2 5" xfId="43995" xr:uid="{00000000-0005-0000-0000-000092AA0000}"/>
    <cellStyle name="Vírgula 10 8 2 2 6" xfId="43996" xr:uid="{00000000-0005-0000-0000-000093AA0000}"/>
    <cellStyle name="Vírgula 10 8 2 3" xfId="43997" xr:uid="{00000000-0005-0000-0000-000094AA0000}"/>
    <cellStyle name="Vírgula 10 8 2 3 2" xfId="43998" xr:uid="{00000000-0005-0000-0000-000095AA0000}"/>
    <cellStyle name="Vírgula 10 8 2 3 3" xfId="43999" xr:uid="{00000000-0005-0000-0000-000096AA0000}"/>
    <cellStyle name="Vírgula 10 8 2 3 4" xfId="44000" xr:uid="{00000000-0005-0000-0000-000097AA0000}"/>
    <cellStyle name="Vírgula 10 8 2 4" xfId="44001" xr:uid="{00000000-0005-0000-0000-000098AA0000}"/>
    <cellStyle name="Vírgula 10 8 2 4 2" xfId="44002" xr:uid="{00000000-0005-0000-0000-000099AA0000}"/>
    <cellStyle name="Vírgula 10 8 2 4 3" xfId="44003" xr:uid="{00000000-0005-0000-0000-00009AAA0000}"/>
    <cellStyle name="Vírgula 10 8 2 4 4" xfId="44004" xr:uid="{00000000-0005-0000-0000-00009BAA0000}"/>
    <cellStyle name="Vírgula 10 8 2 5" xfId="44005" xr:uid="{00000000-0005-0000-0000-00009CAA0000}"/>
    <cellStyle name="Vírgula 10 8 2 5 2" xfId="44006" xr:uid="{00000000-0005-0000-0000-00009DAA0000}"/>
    <cellStyle name="Vírgula 10 8 2 5 3" xfId="44007" xr:uid="{00000000-0005-0000-0000-00009EAA0000}"/>
    <cellStyle name="Vírgula 10 8 2 5 4" xfId="44008" xr:uid="{00000000-0005-0000-0000-00009FAA0000}"/>
    <cellStyle name="Vírgula 10 8 2 6" xfId="44009" xr:uid="{00000000-0005-0000-0000-0000A0AA0000}"/>
    <cellStyle name="Vírgula 10 8 2 6 2" xfId="44010" xr:uid="{00000000-0005-0000-0000-0000A1AA0000}"/>
    <cellStyle name="Vírgula 10 8 2 6 3" xfId="44011" xr:uid="{00000000-0005-0000-0000-0000A2AA0000}"/>
    <cellStyle name="Vírgula 10 8 2 7" xfId="44012" xr:uid="{00000000-0005-0000-0000-0000A3AA0000}"/>
    <cellStyle name="Vírgula 10 8 2 8" xfId="44013" xr:uid="{00000000-0005-0000-0000-0000A4AA0000}"/>
    <cellStyle name="Vírgula 10 8 2 9" xfId="44014" xr:uid="{00000000-0005-0000-0000-0000A5AA0000}"/>
    <cellStyle name="Vírgula 10 8 3" xfId="44015" xr:uid="{00000000-0005-0000-0000-0000A6AA0000}"/>
    <cellStyle name="Vírgula 10 8 3 2" xfId="44016" xr:uid="{00000000-0005-0000-0000-0000A7AA0000}"/>
    <cellStyle name="Vírgula 10 8 3 2 2" xfId="44017" xr:uid="{00000000-0005-0000-0000-0000A8AA0000}"/>
    <cellStyle name="Vírgula 10 8 3 2 3" xfId="44018" xr:uid="{00000000-0005-0000-0000-0000A9AA0000}"/>
    <cellStyle name="Vírgula 10 8 3 2 4" xfId="44019" xr:uid="{00000000-0005-0000-0000-0000AAAA0000}"/>
    <cellStyle name="Vírgula 10 8 3 3" xfId="44020" xr:uid="{00000000-0005-0000-0000-0000ABAA0000}"/>
    <cellStyle name="Vírgula 10 8 3 3 2" xfId="44021" xr:uid="{00000000-0005-0000-0000-0000ACAA0000}"/>
    <cellStyle name="Vírgula 10 8 3 3 3" xfId="44022" xr:uid="{00000000-0005-0000-0000-0000ADAA0000}"/>
    <cellStyle name="Vírgula 10 8 3 4" xfId="44023" xr:uid="{00000000-0005-0000-0000-0000AEAA0000}"/>
    <cellStyle name="Vírgula 10 8 3 5" xfId="44024" xr:uid="{00000000-0005-0000-0000-0000AFAA0000}"/>
    <cellStyle name="Vírgula 10 8 3 6" xfId="44025" xr:uid="{00000000-0005-0000-0000-0000B0AA0000}"/>
    <cellStyle name="Vírgula 10 8 4" xfId="44026" xr:uid="{00000000-0005-0000-0000-0000B1AA0000}"/>
    <cellStyle name="Vírgula 10 8 4 2" xfId="44027" xr:uid="{00000000-0005-0000-0000-0000B2AA0000}"/>
    <cellStyle name="Vírgula 10 8 4 3" xfId="44028" xr:uid="{00000000-0005-0000-0000-0000B3AA0000}"/>
    <cellStyle name="Vírgula 10 8 4 4" xfId="44029" xr:uid="{00000000-0005-0000-0000-0000B4AA0000}"/>
    <cellStyle name="Vírgula 10 8 5" xfId="44030" xr:uid="{00000000-0005-0000-0000-0000B5AA0000}"/>
    <cellStyle name="Vírgula 10 8 5 2" xfId="44031" xr:uid="{00000000-0005-0000-0000-0000B6AA0000}"/>
    <cellStyle name="Vírgula 10 8 5 3" xfId="44032" xr:uid="{00000000-0005-0000-0000-0000B7AA0000}"/>
    <cellStyle name="Vírgula 10 8 5 4" xfId="44033" xr:uid="{00000000-0005-0000-0000-0000B8AA0000}"/>
    <cellStyle name="Vírgula 10 8 6" xfId="44034" xr:uid="{00000000-0005-0000-0000-0000B9AA0000}"/>
    <cellStyle name="Vírgula 10 8 6 2" xfId="44035" xr:uid="{00000000-0005-0000-0000-0000BAAA0000}"/>
    <cellStyle name="Vírgula 10 8 6 3" xfId="44036" xr:uid="{00000000-0005-0000-0000-0000BBAA0000}"/>
    <cellStyle name="Vírgula 10 8 6 4" xfId="44037" xr:uid="{00000000-0005-0000-0000-0000BCAA0000}"/>
    <cellStyle name="Vírgula 10 8 7" xfId="44038" xr:uid="{00000000-0005-0000-0000-0000BDAA0000}"/>
    <cellStyle name="Vírgula 10 8 7 2" xfId="44039" xr:uid="{00000000-0005-0000-0000-0000BEAA0000}"/>
    <cellStyle name="Vírgula 10 8 7 3" xfId="44040" xr:uid="{00000000-0005-0000-0000-0000BFAA0000}"/>
    <cellStyle name="Vírgula 10 8 8" xfId="44041" xr:uid="{00000000-0005-0000-0000-0000C0AA0000}"/>
    <cellStyle name="Vírgula 10 8 9" xfId="44042" xr:uid="{00000000-0005-0000-0000-0000C1AA0000}"/>
    <cellStyle name="Vírgula 10 9" xfId="1226" xr:uid="{00000000-0005-0000-0000-0000C2AA0000}"/>
    <cellStyle name="Vírgula 10 9 2" xfId="44043" xr:uid="{00000000-0005-0000-0000-0000C3AA0000}"/>
    <cellStyle name="Vírgula 10 9 2 2" xfId="44044" xr:uid="{00000000-0005-0000-0000-0000C4AA0000}"/>
    <cellStyle name="Vírgula 10 9 2 2 2" xfId="44045" xr:uid="{00000000-0005-0000-0000-0000C5AA0000}"/>
    <cellStyle name="Vírgula 10 9 2 2 3" xfId="44046" xr:uid="{00000000-0005-0000-0000-0000C6AA0000}"/>
    <cellStyle name="Vírgula 10 9 2 2 4" xfId="44047" xr:uid="{00000000-0005-0000-0000-0000C7AA0000}"/>
    <cellStyle name="Vírgula 10 9 2 3" xfId="44048" xr:uid="{00000000-0005-0000-0000-0000C8AA0000}"/>
    <cellStyle name="Vírgula 10 9 2 3 2" xfId="44049" xr:uid="{00000000-0005-0000-0000-0000C9AA0000}"/>
    <cellStyle name="Vírgula 10 9 2 3 3" xfId="44050" xr:uid="{00000000-0005-0000-0000-0000CAAA0000}"/>
    <cellStyle name="Vírgula 10 9 2 4" xfId="44051" xr:uid="{00000000-0005-0000-0000-0000CBAA0000}"/>
    <cellStyle name="Vírgula 10 9 2 5" xfId="44052" xr:uid="{00000000-0005-0000-0000-0000CCAA0000}"/>
    <cellStyle name="Vírgula 10 9 2 6" xfId="44053" xr:uid="{00000000-0005-0000-0000-0000CDAA0000}"/>
    <cellStyle name="Vírgula 10 9 3" xfId="44054" xr:uid="{00000000-0005-0000-0000-0000CEAA0000}"/>
    <cellStyle name="Vírgula 10 9 3 2" xfId="44055" xr:uid="{00000000-0005-0000-0000-0000CFAA0000}"/>
    <cellStyle name="Vírgula 10 9 3 3" xfId="44056" xr:uid="{00000000-0005-0000-0000-0000D0AA0000}"/>
    <cellStyle name="Vírgula 10 9 3 4" xfId="44057" xr:uid="{00000000-0005-0000-0000-0000D1AA0000}"/>
    <cellStyle name="Vírgula 10 9 4" xfId="44058" xr:uid="{00000000-0005-0000-0000-0000D2AA0000}"/>
    <cellStyle name="Vírgula 10 9 4 2" xfId="44059" xr:uid="{00000000-0005-0000-0000-0000D3AA0000}"/>
    <cellStyle name="Vírgula 10 9 4 3" xfId="44060" xr:uid="{00000000-0005-0000-0000-0000D4AA0000}"/>
    <cellStyle name="Vírgula 10 9 4 4" xfId="44061" xr:uid="{00000000-0005-0000-0000-0000D5AA0000}"/>
    <cellStyle name="Vírgula 10 9 5" xfId="44062" xr:uid="{00000000-0005-0000-0000-0000D6AA0000}"/>
    <cellStyle name="Vírgula 10 9 5 2" xfId="44063" xr:uid="{00000000-0005-0000-0000-0000D7AA0000}"/>
    <cellStyle name="Vírgula 10 9 5 3" xfId="44064" xr:uid="{00000000-0005-0000-0000-0000D8AA0000}"/>
    <cellStyle name="Vírgula 10 9 5 4" xfId="44065" xr:uid="{00000000-0005-0000-0000-0000D9AA0000}"/>
    <cellStyle name="Vírgula 10 9 6" xfId="44066" xr:uid="{00000000-0005-0000-0000-0000DAAA0000}"/>
    <cellStyle name="Vírgula 10 9 6 2" xfId="44067" xr:uid="{00000000-0005-0000-0000-0000DBAA0000}"/>
    <cellStyle name="Vírgula 10 9 6 3" xfId="44068" xr:uid="{00000000-0005-0000-0000-0000DCAA0000}"/>
    <cellStyle name="Vírgula 10 9 7" xfId="44069" xr:uid="{00000000-0005-0000-0000-0000DDAA0000}"/>
    <cellStyle name="Vírgula 10 9 8" xfId="44070" xr:uid="{00000000-0005-0000-0000-0000DEAA0000}"/>
    <cellStyle name="Vírgula 10 9 9" xfId="44071" xr:uid="{00000000-0005-0000-0000-0000DFAA0000}"/>
    <cellStyle name="Vírgula 11" xfId="162" xr:uid="{00000000-0005-0000-0000-0000E0AA0000}"/>
    <cellStyle name="Vírgula 11 2" xfId="511" xr:uid="{00000000-0005-0000-0000-0000E1AA0000}"/>
    <cellStyle name="Vírgula 11 2 2" xfId="1035" xr:uid="{00000000-0005-0000-0000-0000E2AA0000}"/>
    <cellStyle name="Vírgula 11 3" xfId="400" xr:uid="{00000000-0005-0000-0000-0000E3AA0000}"/>
    <cellStyle name="Vírgula 11 4" xfId="284" xr:uid="{00000000-0005-0000-0000-0000E4AA0000}"/>
    <cellStyle name="Vírgula 12" xfId="163" xr:uid="{00000000-0005-0000-0000-0000E5AA0000}"/>
    <cellStyle name="Vírgula 12 10" xfId="44072" xr:uid="{00000000-0005-0000-0000-0000E6AA0000}"/>
    <cellStyle name="Vírgula 12 10 2" xfId="44073" xr:uid="{00000000-0005-0000-0000-0000E7AA0000}"/>
    <cellStyle name="Vírgula 12 10 2 2" xfId="44074" xr:uid="{00000000-0005-0000-0000-0000E8AA0000}"/>
    <cellStyle name="Vírgula 12 10 2 2 2" xfId="44075" xr:uid="{00000000-0005-0000-0000-0000E9AA0000}"/>
    <cellStyle name="Vírgula 12 10 2 2 3" xfId="44076" xr:uid="{00000000-0005-0000-0000-0000EAAA0000}"/>
    <cellStyle name="Vírgula 12 10 2 2 4" xfId="44077" xr:uid="{00000000-0005-0000-0000-0000EBAA0000}"/>
    <cellStyle name="Vírgula 12 10 2 3" xfId="44078" xr:uid="{00000000-0005-0000-0000-0000ECAA0000}"/>
    <cellStyle name="Vírgula 12 10 2 3 2" xfId="44079" xr:uid="{00000000-0005-0000-0000-0000EDAA0000}"/>
    <cellStyle name="Vírgula 12 10 2 3 3" xfId="44080" xr:uid="{00000000-0005-0000-0000-0000EEAA0000}"/>
    <cellStyle name="Vírgula 12 10 2 4" xfId="44081" xr:uid="{00000000-0005-0000-0000-0000EFAA0000}"/>
    <cellStyle name="Vírgula 12 10 2 5" xfId="44082" xr:uid="{00000000-0005-0000-0000-0000F0AA0000}"/>
    <cellStyle name="Vírgula 12 10 2 6" xfId="44083" xr:uid="{00000000-0005-0000-0000-0000F1AA0000}"/>
    <cellStyle name="Vírgula 12 10 3" xfId="44084" xr:uid="{00000000-0005-0000-0000-0000F2AA0000}"/>
    <cellStyle name="Vírgula 12 10 3 2" xfId="44085" xr:uid="{00000000-0005-0000-0000-0000F3AA0000}"/>
    <cellStyle name="Vírgula 12 10 3 3" xfId="44086" xr:uid="{00000000-0005-0000-0000-0000F4AA0000}"/>
    <cellStyle name="Vírgula 12 10 3 4" xfId="44087" xr:uid="{00000000-0005-0000-0000-0000F5AA0000}"/>
    <cellStyle name="Vírgula 12 10 4" xfId="44088" xr:uid="{00000000-0005-0000-0000-0000F6AA0000}"/>
    <cellStyle name="Vírgula 12 10 4 2" xfId="44089" xr:uid="{00000000-0005-0000-0000-0000F7AA0000}"/>
    <cellStyle name="Vírgula 12 10 4 3" xfId="44090" xr:uid="{00000000-0005-0000-0000-0000F8AA0000}"/>
    <cellStyle name="Vírgula 12 10 4 4" xfId="44091" xr:uid="{00000000-0005-0000-0000-0000F9AA0000}"/>
    <cellStyle name="Vírgula 12 10 5" xfId="44092" xr:uid="{00000000-0005-0000-0000-0000FAAA0000}"/>
    <cellStyle name="Vírgula 12 10 5 2" xfId="44093" xr:uid="{00000000-0005-0000-0000-0000FBAA0000}"/>
    <cellStyle name="Vírgula 12 10 5 3" xfId="44094" xr:uid="{00000000-0005-0000-0000-0000FCAA0000}"/>
    <cellStyle name="Vírgula 12 10 5 4" xfId="44095" xr:uid="{00000000-0005-0000-0000-0000FDAA0000}"/>
    <cellStyle name="Vírgula 12 10 6" xfId="44096" xr:uid="{00000000-0005-0000-0000-0000FEAA0000}"/>
    <cellStyle name="Vírgula 12 10 6 2" xfId="44097" xr:uid="{00000000-0005-0000-0000-0000FFAA0000}"/>
    <cellStyle name="Vírgula 12 10 6 3" xfId="44098" xr:uid="{00000000-0005-0000-0000-000000AB0000}"/>
    <cellStyle name="Vírgula 12 10 7" xfId="44099" xr:uid="{00000000-0005-0000-0000-000001AB0000}"/>
    <cellStyle name="Vírgula 12 10 8" xfId="44100" xr:uid="{00000000-0005-0000-0000-000002AB0000}"/>
    <cellStyle name="Vírgula 12 10 9" xfId="44101" xr:uid="{00000000-0005-0000-0000-000003AB0000}"/>
    <cellStyle name="Vírgula 12 11" xfId="44102" xr:uid="{00000000-0005-0000-0000-000004AB0000}"/>
    <cellStyle name="Vírgula 12 11 2" xfId="44103" xr:uid="{00000000-0005-0000-0000-000005AB0000}"/>
    <cellStyle name="Vírgula 12 11 2 2" xfId="44104" xr:uid="{00000000-0005-0000-0000-000006AB0000}"/>
    <cellStyle name="Vírgula 12 11 2 2 2" xfId="44105" xr:uid="{00000000-0005-0000-0000-000007AB0000}"/>
    <cellStyle name="Vírgula 12 11 2 2 3" xfId="44106" xr:uid="{00000000-0005-0000-0000-000008AB0000}"/>
    <cellStyle name="Vírgula 12 11 2 2 4" xfId="44107" xr:uid="{00000000-0005-0000-0000-000009AB0000}"/>
    <cellStyle name="Vírgula 12 11 2 3" xfId="44108" xr:uid="{00000000-0005-0000-0000-00000AAB0000}"/>
    <cellStyle name="Vírgula 12 11 2 3 2" xfId="44109" xr:uid="{00000000-0005-0000-0000-00000BAB0000}"/>
    <cellStyle name="Vírgula 12 11 2 3 3" xfId="44110" xr:uid="{00000000-0005-0000-0000-00000CAB0000}"/>
    <cellStyle name="Vírgula 12 11 2 4" xfId="44111" xr:uid="{00000000-0005-0000-0000-00000DAB0000}"/>
    <cellStyle name="Vírgula 12 11 2 5" xfId="44112" xr:uid="{00000000-0005-0000-0000-00000EAB0000}"/>
    <cellStyle name="Vírgula 12 11 2 6" xfId="44113" xr:uid="{00000000-0005-0000-0000-00000FAB0000}"/>
    <cellStyle name="Vírgula 12 11 3" xfId="44114" xr:uid="{00000000-0005-0000-0000-000010AB0000}"/>
    <cellStyle name="Vírgula 12 11 3 2" xfId="44115" xr:uid="{00000000-0005-0000-0000-000011AB0000}"/>
    <cellStyle name="Vírgula 12 11 3 3" xfId="44116" xr:uid="{00000000-0005-0000-0000-000012AB0000}"/>
    <cellStyle name="Vírgula 12 11 3 4" xfId="44117" xr:uid="{00000000-0005-0000-0000-000013AB0000}"/>
    <cellStyle name="Vírgula 12 11 4" xfId="44118" xr:uid="{00000000-0005-0000-0000-000014AB0000}"/>
    <cellStyle name="Vírgula 12 11 4 2" xfId="44119" xr:uid="{00000000-0005-0000-0000-000015AB0000}"/>
    <cellStyle name="Vírgula 12 11 4 3" xfId="44120" xr:uid="{00000000-0005-0000-0000-000016AB0000}"/>
    <cellStyle name="Vírgula 12 11 4 4" xfId="44121" xr:uid="{00000000-0005-0000-0000-000017AB0000}"/>
    <cellStyle name="Vírgula 12 11 5" xfId="44122" xr:uid="{00000000-0005-0000-0000-000018AB0000}"/>
    <cellStyle name="Vírgula 12 11 5 2" xfId="44123" xr:uid="{00000000-0005-0000-0000-000019AB0000}"/>
    <cellStyle name="Vírgula 12 11 5 3" xfId="44124" xr:uid="{00000000-0005-0000-0000-00001AAB0000}"/>
    <cellStyle name="Vírgula 12 11 6" xfId="44125" xr:uid="{00000000-0005-0000-0000-00001BAB0000}"/>
    <cellStyle name="Vírgula 12 11 7" xfId="44126" xr:uid="{00000000-0005-0000-0000-00001CAB0000}"/>
    <cellStyle name="Vírgula 12 11 8" xfId="44127" xr:uid="{00000000-0005-0000-0000-00001DAB0000}"/>
    <cellStyle name="Vírgula 12 12" xfId="44128" xr:uid="{00000000-0005-0000-0000-00001EAB0000}"/>
    <cellStyle name="Vírgula 12 12 2" xfId="44129" xr:uid="{00000000-0005-0000-0000-00001FAB0000}"/>
    <cellStyle name="Vírgula 12 12 2 2" xfId="44130" xr:uid="{00000000-0005-0000-0000-000020AB0000}"/>
    <cellStyle name="Vírgula 12 12 2 3" xfId="44131" xr:uid="{00000000-0005-0000-0000-000021AB0000}"/>
    <cellStyle name="Vírgula 12 12 2 4" xfId="44132" xr:uid="{00000000-0005-0000-0000-000022AB0000}"/>
    <cellStyle name="Vírgula 12 12 3" xfId="44133" xr:uid="{00000000-0005-0000-0000-000023AB0000}"/>
    <cellStyle name="Vírgula 12 12 3 2" xfId="44134" xr:uid="{00000000-0005-0000-0000-000024AB0000}"/>
    <cellStyle name="Vírgula 12 12 3 3" xfId="44135" xr:uid="{00000000-0005-0000-0000-000025AB0000}"/>
    <cellStyle name="Vírgula 12 12 3 4" xfId="44136" xr:uid="{00000000-0005-0000-0000-000026AB0000}"/>
    <cellStyle name="Vírgula 12 12 4" xfId="44137" xr:uid="{00000000-0005-0000-0000-000027AB0000}"/>
    <cellStyle name="Vírgula 12 12 4 2" xfId="44138" xr:uid="{00000000-0005-0000-0000-000028AB0000}"/>
    <cellStyle name="Vírgula 12 12 4 3" xfId="44139" xr:uid="{00000000-0005-0000-0000-000029AB0000}"/>
    <cellStyle name="Vírgula 12 12 5" xfId="44140" xr:uid="{00000000-0005-0000-0000-00002AAB0000}"/>
    <cellStyle name="Vírgula 12 12 6" xfId="44141" xr:uid="{00000000-0005-0000-0000-00002BAB0000}"/>
    <cellStyle name="Vírgula 12 12 7" xfId="44142" xr:uid="{00000000-0005-0000-0000-00002CAB0000}"/>
    <cellStyle name="Vírgula 12 13" xfId="44143" xr:uid="{00000000-0005-0000-0000-00002DAB0000}"/>
    <cellStyle name="Vírgula 12 13 2" xfId="44144" xr:uid="{00000000-0005-0000-0000-00002EAB0000}"/>
    <cellStyle name="Vírgula 12 13 3" xfId="44145" xr:uid="{00000000-0005-0000-0000-00002FAB0000}"/>
    <cellStyle name="Vírgula 12 13 4" xfId="44146" xr:uid="{00000000-0005-0000-0000-000030AB0000}"/>
    <cellStyle name="Vírgula 12 14" xfId="44147" xr:uid="{00000000-0005-0000-0000-000031AB0000}"/>
    <cellStyle name="Vírgula 12 14 2" xfId="44148" xr:uid="{00000000-0005-0000-0000-000032AB0000}"/>
    <cellStyle name="Vírgula 12 14 3" xfId="44149" xr:uid="{00000000-0005-0000-0000-000033AB0000}"/>
    <cellStyle name="Vírgula 12 14 4" xfId="44150" xr:uid="{00000000-0005-0000-0000-000034AB0000}"/>
    <cellStyle name="Vírgula 12 15" xfId="44151" xr:uid="{00000000-0005-0000-0000-000035AB0000}"/>
    <cellStyle name="Vírgula 12 15 2" xfId="44152" xr:uid="{00000000-0005-0000-0000-000036AB0000}"/>
    <cellStyle name="Vírgula 12 15 3" xfId="44153" xr:uid="{00000000-0005-0000-0000-000037AB0000}"/>
    <cellStyle name="Vírgula 12 15 4" xfId="44154" xr:uid="{00000000-0005-0000-0000-000038AB0000}"/>
    <cellStyle name="Vírgula 12 16" xfId="44155" xr:uid="{00000000-0005-0000-0000-000039AB0000}"/>
    <cellStyle name="Vírgula 12 16 2" xfId="44156" xr:uid="{00000000-0005-0000-0000-00003AAB0000}"/>
    <cellStyle name="Vírgula 12 16 3" xfId="44157" xr:uid="{00000000-0005-0000-0000-00003BAB0000}"/>
    <cellStyle name="Vírgula 12 17" xfId="44158" xr:uid="{00000000-0005-0000-0000-00003CAB0000}"/>
    <cellStyle name="Vírgula 12 18" xfId="44159" xr:uid="{00000000-0005-0000-0000-00003DAB0000}"/>
    <cellStyle name="Vírgula 12 19" xfId="44160" xr:uid="{00000000-0005-0000-0000-00003EAB0000}"/>
    <cellStyle name="Vírgula 12 2" xfId="512" xr:uid="{00000000-0005-0000-0000-00003FAB0000}"/>
    <cellStyle name="Vírgula 12 2 10" xfId="44161" xr:uid="{00000000-0005-0000-0000-000040AB0000}"/>
    <cellStyle name="Vírgula 12 2 10 2" xfId="44162" xr:uid="{00000000-0005-0000-0000-000041AB0000}"/>
    <cellStyle name="Vírgula 12 2 10 3" xfId="44163" xr:uid="{00000000-0005-0000-0000-000042AB0000}"/>
    <cellStyle name="Vírgula 12 2 10 4" xfId="44164" xr:uid="{00000000-0005-0000-0000-000043AB0000}"/>
    <cellStyle name="Vírgula 12 2 11" xfId="44165" xr:uid="{00000000-0005-0000-0000-000044AB0000}"/>
    <cellStyle name="Vírgula 12 2 11 2" xfId="44166" xr:uid="{00000000-0005-0000-0000-000045AB0000}"/>
    <cellStyle name="Vírgula 12 2 11 3" xfId="44167" xr:uid="{00000000-0005-0000-0000-000046AB0000}"/>
    <cellStyle name="Vírgula 12 2 12" xfId="44168" xr:uid="{00000000-0005-0000-0000-000047AB0000}"/>
    <cellStyle name="Vírgula 12 2 13" xfId="44169" xr:uid="{00000000-0005-0000-0000-000048AB0000}"/>
    <cellStyle name="Vírgula 12 2 14" xfId="44170" xr:uid="{00000000-0005-0000-0000-000049AB0000}"/>
    <cellStyle name="Vírgula 12 2 2" xfId="660" xr:uid="{00000000-0005-0000-0000-00004AAB0000}"/>
    <cellStyle name="Vírgula 12 2 2 10" xfId="44171" xr:uid="{00000000-0005-0000-0000-00004BAB0000}"/>
    <cellStyle name="Vírgula 12 2 2 11" xfId="44172" xr:uid="{00000000-0005-0000-0000-00004CAB0000}"/>
    <cellStyle name="Vírgula 12 2 2 2" xfId="1125" xr:uid="{00000000-0005-0000-0000-00004DAB0000}"/>
    <cellStyle name="Vírgula 12 2 2 2 10" xfId="44173" xr:uid="{00000000-0005-0000-0000-00004EAB0000}"/>
    <cellStyle name="Vírgula 12 2 2 2 2" xfId="1795" xr:uid="{00000000-0005-0000-0000-00004FAB0000}"/>
    <cellStyle name="Vírgula 12 2 2 2 2 2" xfId="44174" xr:uid="{00000000-0005-0000-0000-000050AB0000}"/>
    <cellStyle name="Vírgula 12 2 2 2 2 2 2" xfId="44175" xr:uid="{00000000-0005-0000-0000-000051AB0000}"/>
    <cellStyle name="Vírgula 12 2 2 2 2 2 2 2" xfId="44176" xr:uid="{00000000-0005-0000-0000-000052AB0000}"/>
    <cellStyle name="Vírgula 12 2 2 2 2 2 2 3" xfId="44177" xr:uid="{00000000-0005-0000-0000-000053AB0000}"/>
    <cellStyle name="Vírgula 12 2 2 2 2 2 2 4" xfId="44178" xr:uid="{00000000-0005-0000-0000-000054AB0000}"/>
    <cellStyle name="Vírgula 12 2 2 2 2 2 3" xfId="44179" xr:uid="{00000000-0005-0000-0000-000055AB0000}"/>
    <cellStyle name="Vírgula 12 2 2 2 2 2 3 2" xfId="44180" xr:uid="{00000000-0005-0000-0000-000056AB0000}"/>
    <cellStyle name="Vírgula 12 2 2 2 2 2 3 3" xfId="44181" xr:uid="{00000000-0005-0000-0000-000057AB0000}"/>
    <cellStyle name="Vírgula 12 2 2 2 2 2 4" xfId="44182" xr:uid="{00000000-0005-0000-0000-000058AB0000}"/>
    <cellStyle name="Vírgula 12 2 2 2 2 2 5" xfId="44183" xr:uid="{00000000-0005-0000-0000-000059AB0000}"/>
    <cellStyle name="Vírgula 12 2 2 2 2 2 6" xfId="44184" xr:uid="{00000000-0005-0000-0000-00005AAB0000}"/>
    <cellStyle name="Vírgula 12 2 2 2 2 3" xfId="44185" xr:uid="{00000000-0005-0000-0000-00005BAB0000}"/>
    <cellStyle name="Vírgula 12 2 2 2 2 3 2" xfId="44186" xr:uid="{00000000-0005-0000-0000-00005CAB0000}"/>
    <cellStyle name="Vírgula 12 2 2 2 2 3 3" xfId="44187" xr:uid="{00000000-0005-0000-0000-00005DAB0000}"/>
    <cellStyle name="Vírgula 12 2 2 2 2 3 4" xfId="44188" xr:uid="{00000000-0005-0000-0000-00005EAB0000}"/>
    <cellStyle name="Vírgula 12 2 2 2 2 4" xfId="44189" xr:uid="{00000000-0005-0000-0000-00005FAB0000}"/>
    <cellStyle name="Vírgula 12 2 2 2 2 4 2" xfId="44190" xr:uid="{00000000-0005-0000-0000-000060AB0000}"/>
    <cellStyle name="Vírgula 12 2 2 2 2 4 3" xfId="44191" xr:uid="{00000000-0005-0000-0000-000061AB0000}"/>
    <cellStyle name="Vírgula 12 2 2 2 2 4 4" xfId="44192" xr:uid="{00000000-0005-0000-0000-000062AB0000}"/>
    <cellStyle name="Vírgula 12 2 2 2 2 5" xfId="44193" xr:uid="{00000000-0005-0000-0000-000063AB0000}"/>
    <cellStyle name="Vírgula 12 2 2 2 2 5 2" xfId="44194" xr:uid="{00000000-0005-0000-0000-000064AB0000}"/>
    <cellStyle name="Vírgula 12 2 2 2 2 5 3" xfId="44195" xr:uid="{00000000-0005-0000-0000-000065AB0000}"/>
    <cellStyle name="Vírgula 12 2 2 2 2 5 4" xfId="44196" xr:uid="{00000000-0005-0000-0000-000066AB0000}"/>
    <cellStyle name="Vírgula 12 2 2 2 2 6" xfId="44197" xr:uid="{00000000-0005-0000-0000-000067AB0000}"/>
    <cellStyle name="Vírgula 12 2 2 2 2 6 2" xfId="44198" xr:uid="{00000000-0005-0000-0000-000068AB0000}"/>
    <cellStyle name="Vírgula 12 2 2 2 2 6 3" xfId="44199" xr:uid="{00000000-0005-0000-0000-000069AB0000}"/>
    <cellStyle name="Vírgula 12 2 2 2 2 7" xfId="44200" xr:uid="{00000000-0005-0000-0000-00006AAB0000}"/>
    <cellStyle name="Vírgula 12 2 2 2 2 8" xfId="44201" xr:uid="{00000000-0005-0000-0000-00006BAB0000}"/>
    <cellStyle name="Vírgula 12 2 2 2 2 9" xfId="44202" xr:uid="{00000000-0005-0000-0000-00006CAB0000}"/>
    <cellStyle name="Vírgula 12 2 2 2 3" xfId="44203" xr:uid="{00000000-0005-0000-0000-00006DAB0000}"/>
    <cellStyle name="Vírgula 12 2 2 2 3 2" xfId="44204" xr:uid="{00000000-0005-0000-0000-00006EAB0000}"/>
    <cellStyle name="Vírgula 12 2 2 2 3 2 2" xfId="44205" xr:uid="{00000000-0005-0000-0000-00006FAB0000}"/>
    <cellStyle name="Vírgula 12 2 2 2 3 2 3" xfId="44206" xr:uid="{00000000-0005-0000-0000-000070AB0000}"/>
    <cellStyle name="Vírgula 12 2 2 2 3 2 4" xfId="44207" xr:uid="{00000000-0005-0000-0000-000071AB0000}"/>
    <cellStyle name="Vírgula 12 2 2 2 3 3" xfId="44208" xr:uid="{00000000-0005-0000-0000-000072AB0000}"/>
    <cellStyle name="Vírgula 12 2 2 2 3 3 2" xfId="44209" xr:uid="{00000000-0005-0000-0000-000073AB0000}"/>
    <cellStyle name="Vírgula 12 2 2 2 3 3 3" xfId="44210" xr:uid="{00000000-0005-0000-0000-000074AB0000}"/>
    <cellStyle name="Vírgula 12 2 2 2 3 4" xfId="44211" xr:uid="{00000000-0005-0000-0000-000075AB0000}"/>
    <cellStyle name="Vírgula 12 2 2 2 3 5" xfId="44212" xr:uid="{00000000-0005-0000-0000-000076AB0000}"/>
    <cellStyle name="Vírgula 12 2 2 2 3 6" xfId="44213" xr:uid="{00000000-0005-0000-0000-000077AB0000}"/>
    <cellStyle name="Vírgula 12 2 2 2 4" xfId="44214" xr:uid="{00000000-0005-0000-0000-000078AB0000}"/>
    <cellStyle name="Vírgula 12 2 2 2 4 2" xfId="44215" xr:uid="{00000000-0005-0000-0000-000079AB0000}"/>
    <cellStyle name="Vírgula 12 2 2 2 4 3" xfId="44216" xr:uid="{00000000-0005-0000-0000-00007AAB0000}"/>
    <cellStyle name="Vírgula 12 2 2 2 4 4" xfId="44217" xr:uid="{00000000-0005-0000-0000-00007BAB0000}"/>
    <cellStyle name="Vírgula 12 2 2 2 5" xfId="44218" xr:uid="{00000000-0005-0000-0000-00007CAB0000}"/>
    <cellStyle name="Vírgula 12 2 2 2 5 2" xfId="44219" xr:uid="{00000000-0005-0000-0000-00007DAB0000}"/>
    <cellStyle name="Vírgula 12 2 2 2 5 3" xfId="44220" xr:uid="{00000000-0005-0000-0000-00007EAB0000}"/>
    <cellStyle name="Vírgula 12 2 2 2 5 4" xfId="44221" xr:uid="{00000000-0005-0000-0000-00007FAB0000}"/>
    <cellStyle name="Vírgula 12 2 2 2 6" xfId="44222" xr:uid="{00000000-0005-0000-0000-000080AB0000}"/>
    <cellStyle name="Vírgula 12 2 2 2 6 2" xfId="44223" xr:uid="{00000000-0005-0000-0000-000081AB0000}"/>
    <cellStyle name="Vírgula 12 2 2 2 6 3" xfId="44224" xr:uid="{00000000-0005-0000-0000-000082AB0000}"/>
    <cellStyle name="Vírgula 12 2 2 2 6 4" xfId="44225" xr:uid="{00000000-0005-0000-0000-000083AB0000}"/>
    <cellStyle name="Vírgula 12 2 2 2 7" xfId="44226" xr:uid="{00000000-0005-0000-0000-000084AB0000}"/>
    <cellStyle name="Vírgula 12 2 2 2 7 2" xfId="44227" xr:uid="{00000000-0005-0000-0000-000085AB0000}"/>
    <cellStyle name="Vírgula 12 2 2 2 7 3" xfId="44228" xr:uid="{00000000-0005-0000-0000-000086AB0000}"/>
    <cellStyle name="Vírgula 12 2 2 2 8" xfId="44229" xr:uid="{00000000-0005-0000-0000-000087AB0000}"/>
    <cellStyle name="Vírgula 12 2 2 2 9" xfId="44230" xr:uid="{00000000-0005-0000-0000-000088AB0000}"/>
    <cellStyle name="Vírgula 12 2 2 3" xfId="1794" xr:uid="{00000000-0005-0000-0000-000089AB0000}"/>
    <cellStyle name="Vírgula 12 2 2 3 2" xfId="44231" xr:uid="{00000000-0005-0000-0000-00008AAB0000}"/>
    <cellStyle name="Vírgula 12 2 2 3 2 2" xfId="44232" xr:uid="{00000000-0005-0000-0000-00008BAB0000}"/>
    <cellStyle name="Vírgula 12 2 2 3 2 2 2" xfId="44233" xr:uid="{00000000-0005-0000-0000-00008CAB0000}"/>
    <cellStyle name="Vírgula 12 2 2 3 2 2 3" xfId="44234" xr:uid="{00000000-0005-0000-0000-00008DAB0000}"/>
    <cellStyle name="Vírgula 12 2 2 3 2 2 4" xfId="44235" xr:uid="{00000000-0005-0000-0000-00008EAB0000}"/>
    <cellStyle name="Vírgula 12 2 2 3 2 3" xfId="44236" xr:uid="{00000000-0005-0000-0000-00008FAB0000}"/>
    <cellStyle name="Vírgula 12 2 2 3 2 3 2" xfId="44237" xr:uid="{00000000-0005-0000-0000-000090AB0000}"/>
    <cellStyle name="Vírgula 12 2 2 3 2 3 3" xfId="44238" xr:uid="{00000000-0005-0000-0000-000091AB0000}"/>
    <cellStyle name="Vírgula 12 2 2 3 2 4" xfId="44239" xr:uid="{00000000-0005-0000-0000-000092AB0000}"/>
    <cellStyle name="Vírgula 12 2 2 3 2 5" xfId="44240" xr:uid="{00000000-0005-0000-0000-000093AB0000}"/>
    <cellStyle name="Vírgula 12 2 2 3 2 6" xfId="44241" xr:uid="{00000000-0005-0000-0000-000094AB0000}"/>
    <cellStyle name="Vírgula 12 2 2 3 3" xfId="44242" xr:uid="{00000000-0005-0000-0000-000095AB0000}"/>
    <cellStyle name="Vírgula 12 2 2 3 3 2" xfId="44243" xr:uid="{00000000-0005-0000-0000-000096AB0000}"/>
    <cellStyle name="Vírgula 12 2 2 3 3 3" xfId="44244" xr:uid="{00000000-0005-0000-0000-000097AB0000}"/>
    <cellStyle name="Vírgula 12 2 2 3 3 4" xfId="44245" xr:uid="{00000000-0005-0000-0000-000098AB0000}"/>
    <cellStyle name="Vírgula 12 2 2 3 4" xfId="44246" xr:uid="{00000000-0005-0000-0000-000099AB0000}"/>
    <cellStyle name="Vírgula 12 2 2 3 4 2" xfId="44247" xr:uid="{00000000-0005-0000-0000-00009AAB0000}"/>
    <cellStyle name="Vírgula 12 2 2 3 4 3" xfId="44248" xr:uid="{00000000-0005-0000-0000-00009BAB0000}"/>
    <cellStyle name="Vírgula 12 2 2 3 4 4" xfId="44249" xr:uid="{00000000-0005-0000-0000-00009CAB0000}"/>
    <cellStyle name="Vírgula 12 2 2 3 5" xfId="44250" xr:uid="{00000000-0005-0000-0000-00009DAB0000}"/>
    <cellStyle name="Vírgula 12 2 2 3 5 2" xfId="44251" xr:uid="{00000000-0005-0000-0000-00009EAB0000}"/>
    <cellStyle name="Vírgula 12 2 2 3 5 3" xfId="44252" xr:uid="{00000000-0005-0000-0000-00009FAB0000}"/>
    <cellStyle name="Vírgula 12 2 2 3 5 4" xfId="44253" xr:uid="{00000000-0005-0000-0000-0000A0AB0000}"/>
    <cellStyle name="Vírgula 12 2 2 3 6" xfId="44254" xr:uid="{00000000-0005-0000-0000-0000A1AB0000}"/>
    <cellStyle name="Vírgula 12 2 2 3 6 2" xfId="44255" xr:uid="{00000000-0005-0000-0000-0000A2AB0000}"/>
    <cellStyle name="Vírgula 12 2 2 3 6 3" xfId="44256" xr:uid="{00000000-0005-0000-0000-0000A3AB0000}"/>
    <cellStyle name="Vírgula 12 2 2 3 7" xfId="44257" xr:uid="{00000000-0005-0000-0000-0000A4AB0000}"/>
    <cellStyle name="Vírgula 12 2 2 3 8" xfId="44258" xr:uid="{00000000-0005-0000-0000-0000A5AB0000}"/>
    <cellStyle name="Vírgula 12 2 2 3 9" xfId="44259" xr:uid="{00000000-0005-0000-0000-0000A6AB0000}"/>
    <cellStyle name="Vírgula 12 2 2 4" xfId="44260" xr:uid="{00000000-0005-0000-0000-0000A7AB0000}"/>
    <cellStyle name="Vírgula 12 2 2 4 2" xfId="44261" xr:uid="{00000000-0005-0000-0000-0000A8AB0000}"/>
    <cellStyle name="Vírgula 12 2 2 4 2 2" xfId="44262" xr:uid="{00000000-0005-0000-0000-0000A9AB0000}"/>
    <cellStyle name="Vírgula 12 2 2 4 2 3" xfId="44263" xr:uid="{00000000-0005-0000-0000-0000AAAB0000}"/>
    <cellStyle name="Vírgula 12 2 2 4 2 4" xfId="44264" xr:uid="{00000000-0005-0000-0000-0000ABAB0000}"/>
    <cellStyle name="Vírgula 12 2 2 4 3" xfId="44265" xr:uid="{00000000-0005-0000-0000-0000ACAB0000}"/>
    <cellStyle name="Vírgula 12 2 2 4 3 2" xfId="44266" xr:uid="{00000000-0005-0000-0000-0000ADAB0000}"/>
    <cellStyle name="Vírgula 12 2 2 4 3 3" xfId="44267" xr:uid="{00000000-0005-0000-0000-0000AEAB0000}"/>
    <cellStyle name="Vírgula 12 2 2 4 4" xfId="44268" xr:uid="{00000000-0005-0000-0000-0000AFAB0000}"/>
    <cellStyle name="Vírgula 12 2 2 4 5" xfId="44269" xr:uid="{00000000-0005-0000-0000-0000B0AB0000}"/>
    <cellStyle name="Vírgula 12 2 2 4 6" xfId="44270" xr:uid="{00000000-0005-0000-0000-0000B1AB0000}"/>
    <cellStyle name="Vírgula 12 2 2 5" xfId="44271" xr:uid="{00000000-0005-0000-0000-0000B2AB0000}"/>
    <cellStyle name="Vírgula 12 2 2 5 2" xfId="44272" xr:uid="{00000000-0005-0000-0000-0000B3AB0000}"/>
    <cellStyle name="Vírgula 12 2 2 5 3" xfId="44273" xr:uid="{00000000-0005-0000-0000-0000B4AB0000}"/>
    <cellStyle name="Vírgula 12 2 2 5 4" xfId="44274" xr:uid="{00000000-0005-0000-0000-0000B5AB0000}"/>
    <cellStyle name="Vírgula 12 2 2 6" xfId="44275" xr:uid="{00000000-0005-0000-0000-0000B6AB0000}"/>
    <cellStyle name="Vírgula 12 2 2 6 2" xfId="44276" xr:uid="{00000000-0005-0000-0000-0000B7AB0000}"/>
    <cellStyle name="Vírgula 12 2 2 6 3" xfId="44277" xr:uid="{00000000-0005-0000-0000-0000B8AB0000}"/>
    <cellStyle name="Vírgula 12 2 2 6 4" xfId="44278" xr:uid="{00000000-0005-0000-0000-0000B9AB0000}"/>
    <cellStyle name="Vírgula 12 2 2 7" xfId="44279" xr:uid="{00000000-0005-0000-0000-0000BAAB0000}"/>
    <cellStyle name="Vírgula 12 2 2 7 2" xfId="44280" xr:uid="{00000000-0005-0000-0000-0000BBAB0000}"/>
    <cellStyle name="Vírgula 12 2 2 7 3" xfId="44281" xr:uid="{00000000-0005-0000-0000-0000BCAB0000}"/>
    <cellStyle name="Vírgula 12 2 2 7 4" xfId="44282" xr:uid="{00000000-0005-0000-0000-0000BDAB0000}"/>
    <cellStyle name="Vírgula 12 2 2 8" xfId="44283" xr:uid="{00000000-0005-0000-0000-0000BEAB0000}"/>
    <cellStyle name="Vírgula 12 2 2 8 2" xfId="44284" xr:uid="{00000000-0005-0000-0000-0000BFAB0000}"/>
    <cellStyle name="Vírgula 12 2 2 8 3" xfId="44285" xr:uid="{00000000-0005-0000-0000-0000C0AB0000}"/>
    <cellStyle name="Vírgula 12 2 2 9" xfId="44286" xr:uid="{00000000-0005-0000-0000-0000C1AB0000}"/>
    <cellStyle name="Vírgula 12 2 3" xfId="812" xr:uid="{00000000-0005-0000-0000-0000C2AB0000}"/>
    <cellStyle name="Vírgula 12 2 3 10" xfId="44287" xr:uid="{00000000-0005-0000-0000-0000C3AB0000}"/>
    <cellStyle name="Vírgula 12 2 3 2" xfId="1796" xr:uid="{00000000-0005-0000-0000-0000C4AB0000}"/>
    <cellStyle name="Vírgula 12 2 3 2 2" xfId="44288" xr:uid="{00000000-0005-0000-0000-0000C5AB0000}"/>
    <cellStyle name="Vírgula 12 2 3 2 2 2" xfId="44289" xr:uid="{00000000-0005-0000-0000-0000C6AB0000}"/>
    <cellStyle name="Vírgula 12 2 3 2 2 2 2" xfId="44290" xr:uid="{00000000-0005-0000-0000-0000C7AB0000}"/>
    <cellStyle name="Vírgula 12 2 3 2 2 2 3" xfId="44291" xr:uid="{00000000-0005-0000-0000-0000C8AB0000}"/>
    <cellStyle name="Vírgula 12 2 3 2 2 2 4" xfId="44292" xr:uid="{00000000-0005-0000-0000-0000C9AB0000}"/>
    <cellStyle name="Vírgula 12 2 3 2 2 3" xfId="44293" xr:uid="{00000000-0005-0000-0000-0000CAAB0000}"/>
    <cellStyle name="Vírgula 12 2 3 2 2 3 2" xfId="44294" xr:uid="{00000000-0005-0000-0000-0000CBAB0000}"/>
    <cellStyle name="Vírgula 12 2 3 2 2 3 3" xfId="44295" xr:uid="{00000000-0005-0000-0000-0000CCAB0000}"/>
    <cellStyle name="Vírgula 12 2 3 2 2 4" xfId="44296" xr:uid="{00000000-0005-0000-0000-0000CDAB0000}"/>
    <cellStyle name="Vírgula 12 2 3 2 2 5" xfId="44297" xr:uid="{00000000-0005-0000-0000-0000CEAB0000}"/>
    <cellStyle name="Vírgula 12 2 3 2 2 6" xfId="44298" xr:uid="{00000000-0005-0000-0000-0000CFAB0000}"/>
    <cellStyle name="Vírgula 12 2 3 2 3" xfId="44299" xr:uid="{00000000-0005-0000-0000-0000D0AB0000}"/>
    <cellStyle name="Vírgula 12 2 3 2 3 2" xfId="44300" xr:uid="{00000000-0005-0000-0000-0000D1AB0000}"/>
    <cellStyle name="Vírgula 12 2 3 2 3 3" xfId="44301" xr:uid="{00000000-0005-0000-0000-0000D2AB0000}"/>
    <cellStyle name="Vírgula 12 2 3 2 3 4" xfId="44302" xr:uid="{00000000-0005-0000-0000-0000D3AB0000}"/>
    <cellStyle name="Vírgula 12 2 3 2 4" xfId="44303" xr:uid="{00000000-0005-0000-0000-0000D4AB0000}"/>
    <cellStyle name="Vírgula 12 2 3 2 4 2" xfId="44304" xr:uid="{00000000-0005-0000-0000-0000D5AB0000}"/>
    <cellStyle name="Vírgula 12 2 3 2 4 3" xfId="44305" xr:uid="{00000000-0005-0000-0000-0000D6AB0000}"/>
    <cellStyle name="Vírgula 12 2 3 2 4 4" xfId="44306" xr:uid="{00000000-0005-0000-0000-0000D7AB0000}"/>
    <cellStyle name="Vírgula 12 2 3 2 5" xfId="44307" xr:uid="{00000000-0005-0000-0000-0000D8AB0000}"/>
    <cellStyle name="Vírgula 12 2 3 2 5 2" xfId="44308" xr:uid="{00000000-0005-0000-0000-0000D9AB0000}"/>
    <cellStyle name="Vírgula 12 2 3 2 5 3" xfId="44309" xr:uid="{00000000-0005-0000-0000-0000DAAB0000}"/>
    <cellStyle name="Vírgula 12 2 3 2 5 4" xfId="44310" xr:uid="{00000000-0005-0000-0000-0000DBAB0000}"/>
    <cellStyle name="Vírgula 12 2 3 2 6" xfId="44311" xr:uid="{00000000-0005-0000-0000-0000DCAB0000}"/>
    <cellStyle name="Vírgula 12 2 3 2 6 2" xfId="44312" xr:uid="{00000000-0005-0000-0000-0000DDAB0000}"/>
    <cellStyle name="Vírgula 12 2 3 2 6 3" xfId="44313" xr:uid="{00000000-0005-0000-0000-0000DEAB0000}"/>
    <cellStyle name="Vírgula 12 2 3 2 7" xfId="44314" xr:uid="{00000000-0005-0000-0000-0000DFAB0000}"/>
    <cellStyle name="Vírgula 12 2 3 2 8" xfId="44315" xr:uid="{00000000-0005-0000-0000-0000E0AB0000}"/>
    <cellStyle name="Vírgula 12 2 3 2 9" xfId="44316" xr:uid="{00000000-0005-0000-0000-0000E1AB0000}"/>
    <cellStyle name="Vírgula 12 2 3 3" xfId="44317" xr:uid="{00000000-0005-0000-0000-0000E2AB0000}"/>
    <cellStyle name="Vírgula 12 2 3 3 2" xfId="44318" xr:uid="{00000000-0005-0000-0000-0000E3AB0000}"/>
    <cellStyle name="Vírgula 12 2 3 3 2 2" xfId="44319" xr:uid="{00000000-0005-0000-0000-0000E4AB0000}"/>
    <cellStyle name="Vírgula 12 2 3 3 2 3" xfId="44320" xr:uid="{00000000-0005-0000-0000-0000E5AB0000}"/>
    <cellStyle name="Vírgula 12 2 3 3 2 4" xfId="44321" xr:uid="{00000000-0005-0000-0000-0000E6AB0000}"/>
    <cellStyle name="Vírgula 12 2 3 3 3" xfId="44322" xr:uid="{00000000-0005-0000-0000-0000E7AB0000}"/>
    <cellStyle name="Vírgula 12 2 3 3 3 2" xfId="44323" xr:uid="{00000000-0005-0000-0000-0000E8AB0000}"/>
    <cellStyle name="Vírgula 12 2 3 3 3 3" xfId="44324" xr:uid="{00000000-0005-0000-0000-0000E9AB0000}"/>
    <cellStyle name="Vírgula 12 2 3 3 4" xfId="44325" xr:uid="{00000000-0005-0000-0000-0000EAAB0000}"/>
    <cellStyle name="Vírgula 12 2 3 3 5" xfId="44326" xr:uid="{00000000-0005-0000-0000-0000EBAB0000}"/>
    <cellStyle name="Vírgula 12 2 3 3 6" xfId="44327" xr:uid="{00000000-0005-0000-0000-0000ECAB0000}"/>
    <cellStyle name="Vírgula 12 2 3 4" xfId="44328" xr:uid="{00000000-0005-0000-0000-0000EDAB0000}"/>
    <cellStyle name="Vírgula 12 2 3 4 2" xfId="44329" xr:uid="{00000000-0005-0000-0000-0000EEAB0000}"/>
    <cellStyle name="Vírgula 12 2 3 4 3" xfId="44330" xr:uid="{00000000-0005-0000-0000-0000EFAB0000}"/>
    <cellStyle name="Vírgula 12 2 3 4 4" xfId="44331" xr:uid="{00000000-0005-0000-0000-0000F0AB0000}"/>
    <cellStyle name="Vírgula 12 2 3 5" xfId="44332" xr:uid="{00000000-0005-0000-0000-0000F1AB0000}"/>
    <cellStyle name="Vírgula 12 2 3 5 2" xfId="44333" xr:uid="{00000000-0005-0000-0000-0000F2AB0000}"/>
    <cellStyle name="Vírgula 12 2 3 5 3" xfId="44334" xr:uid="{00000000-0005-0000-0000-0000F3AB0000}"/>
    <cellStyle name="Vírgula 12 2 3 5 4" xfId="44335" xr:uid="{00000000-0005-0000-0000-0000F4AB0000}"/>
    <cellStyle name="Vírgula 12 2 3 6" xfId="44336" xr:uid="{00000000-0005-0000-0000-0000F5AB0000}"/>
    <cellStyle name="Vírgula 12 2 3 6 2" xfId="44337" xr:uid="{00000000-0005-0000-0000-0000F6AB0000}"/>
    <cellStyle name="Vírgula 12 2 3 6 3" xfId="44338" xr:uid="{00000000-0005-0000-0000-0000F7AB0000}"/>
    <cellStyle name="Vírgula 12 2 3 6 4" xfId="44339" xr:uid="{00000000-0005-0000-0000-0000F8AB0000}"/>
    <cellStyle name="Vírgula 12 2 3 7" xfId="44340" xr:uid="{00000000-0005-0000-0000-0000F9AB0000}"/>
    <cellStyle name="Vírgula 12 2 3 7 2" xfId="44341" xr:uid="{00000000-0005-0000-0000-0000FAAB0000}"/>
    <cellStyle name="Vírgula 12 2 3 7 3" xfId="44342" xr:uid="{00000000-0005-0000-0000-0000FBAB0000}"/>
    <cellStyle name="Vírgula 12 2 3 8" xfId="44343" xr:uid="{00000000-0005-0000-0000-0000FCAB0000}"/>
    <cellStyle name="Vírgula 12 2 3 9" xfId="44344" xr:uid="{00000000-0005-0000-0000-0000FDAB0000}"/>
    <cellStyle name="Vírgula 12 2 4" xfId="1793" xr:uid="{00000000-0005-0000-0000-0000FEAB0000}"/>
    <cellStyle name="Vírgula 12 2 4 2" xfId="44345" xr:uid="{00000000-0005-0000-0000-0000FFAB0000}"/>
    <cellStyle name="Vírgula 12 2 4 2 2" xfId="44346" xr:uid="{00000000-0005-0000-0000-000000AC0000}"/>
    <cellStyle name="Vírgula 12 2 4 2 2 2" xfId="44347" xr:uid="{00000000-0005-0000-0000-000001AC0000}"/>
    <cellStyle name="Vírgula 12 2 4 2 2 3" xfId="44348" xr:uid="{00000000-0005-0000-0000-000002AC0000}"/>
    <cellStyle name="Vírgula 12 2 4 2 2 4" xfId="44349" xr:uid="{00000000-0005-0000-0000-000003AC0000}"/>
    <cellStyle name="Vírgula 12 2 4 2 3" xfId="44350" xr:uid="{00000000-0005-0000-0000-000004AC0000}"/>
    <cellStyle name="Vírgula 12 2 4 2 3 2" xfId="44351" xr:uid="{00000000-0005-0000-0000-000005AC0000}"/>
    <cellStyle name="Vírgula 12 2 4 2 3 3" xfId="44352" xr:uid="{00000000-0005-0000-0000-000006AC0000}"/>
    <cellStyle name="Vírgula 12 2 4 2 4" xfId="44353" xr:uid="{00000000-0005-0000-0000-000007AC0000}"/>
    <cellStyle name="Vírgula 12 2 4 2 5" xfId="44354" xr:uid="{00000000-0005-0000-0000-000008AC0000}"/>
    <cellStyle name="Vírgula 12 2 4 2 6" xfId="44355" xr:uid="{00000000-0005-0000-0000-000009AC0000}"/>
    <cellStyle name="Vírgula 12 2 4 3" xfId="44356" xr:uid="{00000000-0005-0000-0000-00000AAC0000}"/>
    <cellStyle name="Vírgula 12 2 4 3 2" xfId="44357" xr:uid="{00000000-0005-0000-0000-00000BAC0000}"/>
    <cellStyle name="Vírgula 12 2 4 3 3" xfId="44358" xr:uid="{00000000-0005-0000-0000-00000CAC0000}"/>
    <cellStyle name="Vírgula 12 2 4 3 4" xfId="44359" xr:uid="{00000000-0005-0000-0000-00000DAC0000}"/>
    <cellStyle name="Vírgula 12 2 4 4" xfId="44360" xr:uid="{00000000-0005-0000-0000-00000EAC0000}"/>
    <cellStyle name="Vírgula 12 2 4 4 2" xfId="44361" xr:uid="{00000000-0005-0000-0000-00000FAC0000}"/>
    <cellStyle name="Vírgula 12 2 4 4 3" xfId="44362" xr:uid="{00000000-0005-0000-0000-000010AC0000}"/>
    <cellStyle name="Vírgula 12 2 4 4 4" xfId="44363" xr:uid="{00000000-0005-0000-0000-000011AC0000}"/>
    <cellStyle name="Vírgula 12 2 4 5" xfId="44364" xr:uid="{00000000-0005-0000-0000-000012AC0000}"/>
    <cellStyle name="Vírgula 12 2 4 5 2" xfId="44365" xr:uid="{00000000-0005-0000-0000-000013AC0000}"/>
    <cellStyle name="Vírgula 12 2 4 5 3" xfId="44366" xr:uid="{00000000-0005-0000-0000-000014AC0000}"/>
    <cellStyle name="Vírgula 12 2 4 5 4" xfId="44367" xr:uid="{00000000-0005-0000-0000-000015AC0000}"/>
    <cellStyle name="Vírgula 12 2 4 6" xfId="44368" xr:uid="{00000000-0005-0000-0000-000016AC0000}"/>
    <cellStyle name="Vírgula 12 2 4 6 2" xfId="44369" xr:uid="{00000000-0005-0000-0000-000017AC0000}"/>
    <cellStyle name="Vírgula 12 2 4 6 3" xfId="44370" xr:uid="{00000000-0005-0000-0000-000018AC0000}"/>
    <cellStyle name="Vírgula 12 2 4 7" xfId="44371" xr:uid="{00000000-0005-0000-0000-000019AC0000}"/>
    <cellStyle name="Vírgula 12 2 4 8" xfId="44372" xr:uid="{00000000-0005-0000-0000-00001AAC0000}"/>
    <cellStyle name="Vírgula 12 2 4 9" xfId="44373" xr:uid="{00000000-0005-0000-0000-00001BAC0000}"/>
    <cellStyle name="Vírgula 12 2 5" xfId="44374" xr:uid="{00000000-0005-0000-0000-00001CAC0000}"/>
    <cellStyle name="Vírgula 12 2 5 2" xfId="44375" xr:uid="{00000000-0005-0000-0000-00001DAC0000}"/>
    <cellStyle name="Vírgula 12 2 5 2 2" xfId="44376" xr:uid="{00000000-0005-0000-0000-00001EAC0000}"/>
    <cellStyle name="Vírgula 12 2 5 2 2 2" xfId="44377" xr:uid="{00000000-0005-0000-0000-00001FAC0000}"/>
    <cellStyle name="Vírgula 12 2 5 2 2 3" xfId="44378" xr:uid="{00000000-0005-0000-0000-000020AC0000}"/>
    <cellStyle name="Vírgula 12 2 5 2 2 4" xfId="44379" xr:uid="{00000000-0005-0000-0000-000021AC0000}"/>
    <cellStyle name="Vírgula 12 2 5 2 3" xfId="44380" xr:uid="{00000000-0005-0000-0000-000022AC0000}"/>
    <cellStyle name="Vírgula 12 2 5 2 3 2" xfId="44381" xr:uid="{00000000-0005-0000-0000-000023AC0000}"/>
    <cellStyle name="Vírgula 12 2 5 2 3 3" xfId="44382" xr:uid="{00000000-0005-0000-0000-000024AC0000}"/>
    <cellStyle name="Vírgula 12 2 5 2 4" xfId="44383" xr:uid="{00000000-0005-0000-0000-000025AC0000}"/>
    <cellStyle name="Vírgula 12 2 5 2 5" xfId="44384" xr:uid="{00000000-0005-0000-0000-000026AC0000}"/>
    <cellStyle name="Vírgula 12 2 5 2 6" xfId="44385" xr:uid="{00000000-0005-0000-0000-000027AC0000}"/>
    <cellStyle name="Vírgula 12 2 5 3" xfId="44386" xr:uid="{00000000-0005-0000-0000-000028AC0000}"/>
    <cellStyle name="Vírgula 12 2 5 3 2" xfId="44387" xr:uid="{00000000-0005-0000-0000-000029AC0000}"/>
    <cellStyle name="Vírgula 12 2 5 3 3" xfId="44388" xr:uid="{00000000-0005-0000-0000-00002AAC0000}"/>
    <cellStyle name="Vírgula 12 2 5 3 4" xfId="44389" xr:uid="{00000000-0005-0000-0000-00002BAC0000}"/>
    <cellStyle name="Vírgula 12 2 5 4" xfId="44390" xr:uid="{00000000-0005-0000-0000-00002CAC0000}"/>
    <cellStyle name="Vírgula 12 2 5 4 2" xfId="44391" xr:uid="{00000000-0005-0000-0000-00002DAC0000}"/>
    <cellStyle name="Vírgula 12 2 5 4 3" xfId="44392" xr:uid="{00000000-0005-0000-0000-00002EAC0000}"/>
    <cellStyle name="Vírgula 12 2 5 4 4" xfId="44393" xr:uid="{00000000-0005-0000-0000-00002FAC0000}"/>
    <cellStyle name="Vírgula 12 2 5 5" xfId="44394" xr:uid="{00000000-0005-0000-0000-000030AC0000}"/>
    <cellStyle name="Vírgula 12 2 5 5 2" xfId="44395" xr:uid="{00000000-0005-0000-0000-000031AC0000}"/>
    <cellStyle name="Vírgula 12 2 5 5 3" xfId="44396" xr:uid="{00000000-0005-0000-0000-000032AC0000}"/>
    <cellStyle name="Vírgula 12 2 5 5 4" xfId="44397" xr:uid="{00000000-0005-0000-0000-000033AC0000}"/>
    <cellStyle name="Vírgula 12 2 5 6" xfId="44398" xr:uid="{00000000-0005-0000-0000-000034AC0000}"/>
    <cellStyle name="Vírgula 12 2 5 6 2" xfId="44399" xr:uid="{00000000-0005-0000-0000-000035AC0000}"/>
    <cellStyle name="Vírgula 12 2 5 6 3" xfId="44400" xr:uid="{00000000-0005-0000-0000-000036AC0000}"/>
    <cellStyle name="Vírgula 12 2 5 7" xfId="44401" xr:uid="{00000000-0005-0000-0000-000037AC0000}"/>
    <cellStyle name="Vírgula 12 2 5 8" xfId="44402" xr:uid="{00000000-0005-0000-0000-000038AC0000}"/>
    <cellStyle name="Vírgula 12 2 5 9" xfId="44403" xr:uid="{00000000-0005-0000-0000-000039AC0000}"/>
    <cellStyle name="Vírgula 12 2 6" xfId="44404" xr:uid="{00000000-0005-0000-0000-00003AAC0000}"/>
    <cellStyle name="Vírgula 12 2 6 2" xfId="44405" xr:uid="{00000000-0005-0000-0000-00003BAC0000}"/>
    <cellStyle name="Vírgula 12 2 6 2 2" xfId="44406" xr:uid="{00000000-0005-0000-0000-00003CAC0000}"/>
    <cellStyle name="Vírgula 12 2 6 2 2 2" xfId="44407" xr:uid="{00000000-0005-0000-0000-00003DAC0000}"/>
    <cellStyle name="Vírgula 12 2 6 2 2 3" xfId="44408" xr:uid="{00000000-0005-0000-0000-00003EAC0000}"/>
    <cellStyle name="Vírgula 12 2 6 2 2 4" xfId="44409" xr:uid="{00000000-0005-0000-0000-00003FAC0000}"/>
    <cellStyle name="Vírgula 12 2 6 2 3" xfId="44410" xr:uid="{00000000-0005-0000-0000-000040AC0000}"/>
    <cellStyle name="Vírgula 12 2 6 2 3 2" xfId="44411" xr:uid="{00000000-0005-0000-0000-000041AC0000}"/>
    <cellStyle name="Vírgula 12 2 6 2 3 3" xfId="44412" xr:uid="{00000000-0005-0000-0000-000042AC0000}"/>
    <cellStyle name="Vírgula 12 2 6 2 4" xfId="44413" xr:uid="{00000000-0005-0000-0000-000043AC0000}"/>
    <cellStyle name="Vírgula 12 2 6 2 5" xfId="44414" xr:uid="{00000000-0005-0000-0000-000044AC0000}"/>
    <cellStyle name="Vírgula 12 2 6 2 6" xfId="44415" xr:uid="{00000000-0005-0000-0000-000045AC0000}"/>
    <cellStyle name="Vírgula 12 2 6 3" xfId="44416" xr:uid="{00000000-0005-0000-0000-000046AC0000}"/>
    <cellStyle name="Vírgula 12 2 6 3 2" xfId="44417" xr:uid="{00000000-0005-0000-0000-000047AC0000}"/>
    <cellStyle name="Vírgula 12 2 6 3 3" xfId="44418" xr:uid="{00000000-0005-0000-0000-000048AC0000}"/>
    <cellStyle name="Vírgula 12 2 6 3 4" xfId="44419" xr:uid="{00000000-0005-0000-0000-000049AC0000}"/>
    <cellStyle name="Vírgula 12 2 6 4" xfId="44420" xr:uid="{00000000-0005-0000-0000-00004AAC0000}"/>
    <cellStyle name="Vírgula 12 2 6 4 2" xfId="44421" xr:uid="{00000000-0005-0000-0000-00004BAC0000}"/>
    <cellStyle name="Vírgula 12 2 6 4 3" xfId="44422" xr:uid="{00000000-0005-0000-0000-00004CAC0000}"/>
    <cellStyle name="Vírgula 12 2 6 4 4" xfId="44423" xr:uid="{00000000-0005-0000-0000-00004DAC0000}"/>
    <cellStyle name="Vírgula 12 2 6 5" xfId="44424" xr:uid="{00000000-0005-0000-0000-00004EAC0000}"/>
    <cellStyle name="Vírgula 12 2 6 5 2" xfId="44425" xr:uid="{00000000-0005-0000-0000-00004FAC0000}"/>
    <cellStyle name="Vírgula 12 2 6 5 3" xfId="44426" xr:uid="{00000000-0005-0000-0000-000050AC0000}"/>
    <cellStyle name="Vírgula 12 2 6 6" xfId="44427" xr:uid="{00000000-0005-0000-0000-000051AC0000}"/>
    <cellStyle name="Vírgula 12 2 6 7" xfId="44428" xr:uid="{00000000-0005-0000-0000-000052AC0000}"/>
    <cellStyle name="Vírgula 12 2 6 8" xfId="44429" xr:uid="{00000000-0005-0000-0000-000053AC0000}"/>
    <cellStyle name="Vírgula 12 2 7" xfId="44430" xr:uid="{00000000-0005-0000-0000-000054AC0000}"/>
    <cellStyle name="Vírgula 12 2 7 2" xfId="44431" xr:uid="{00000000-0005-0000-0000-000055AC0000}"/>
    <cellStyle name="Vírgula 12 2 7 2 2" xfId="44432" xr:uid="{00000000-0005-0000-0000-000056AC0000}"/>
    <cellStyle name="Vírgula 12 2 7 2 3" xfId="44433" xr:uid="{00000000-0005-0000-0000-000057AC0000}"/>
    <cellStyle name="Vírgula 12 2 7 2 4" xfId="44434" xr:uid="{00000000-0005-0000-0000-000058AC0000}"/>
    <cellStyle name="Vírgula 12 2 7 3" xfId="44435" xr:uid="{00000000-0005-0000-0000-000059AC0000}"/>
    <cellStyle name="Vírgula 12 2 7 3 2" xfId="44436" xr:uid="{00000000-0005-0000-0000-00005AAC0000}"/>
    <cellStyle name="Vírgula 12 2 7 3 3" xfId="44437" xr:uid="{00000000-0005-0000-0000-00005BAC0000}"/>
    <cellStyle name="Vírgula 12 2 7 4" xfId="44438" xr:uid="{00000000-0005-0000-0000-00005CAC0000}"/>
    <cellStyle name="Vírgula 12 2 7 5" xfId="44439" xr:uid="{00000000-0005-0000-0000-00005DAC0000}"/>
    <cellStyle name="Vírgula 12 2 7 6" xfId="44440" xr:uid="{00000000-0005-0000-0000-00005EAC0000}"/>
    <cellStyle name="Vírgula 12 2 8" xfId="44441" xr:uid="{00000000-0005-0000-0000-00005FAC0000}"/>
    <cellStyle name="Vírgula 12 2 8 2" xfId="44442" xr:uid="{00000000-0005-0000-0000-000060AC0000}"/>
    <cellStyle name="Vírgula 12 2 8 3" xfId="44443" xr:uid="{00000000-0005-0000-0000-000061AC0000}"/>
    <cellStyle name="Vírgula 12 2 8 4" xfId="44444" xr:uid="{00000000-0005-0000-0000-000062AC0000}"/>
    <cellStyle name="Vírgula 12 2 9" xfId="44445" xr:uid="{00000000-0005-0000-0000-000063AC0000}"/>
    <cellStyle name="Vírgula 12 2 9 2" xfId="44446" xr:uid="{00000000-0005-0000-0000-000064AC0000}"/>
    <cellStyle name="Vírgula 12 2 9 3" xfId="44447" xr:uid="{00000000-0005-0000-0000-000065AC0000}"/>
    <cellStyle name="Vírgula 12 2 9 4" xfId="44448" xr:uid="{00000000-0005-0000-0000-000066AC0000}"/>
    <cellStyle name="Vírgula 12 3" xfId="561" xr:uid="{00000000-0005-0000-0000-000067AC0000}"/>
    <cellStyle name="Vírgula 12 3 10" xfId="44449" xr:uid="{00000000-0005-0000-0000-000068AC0000}"/>
    <cellStyle name="Vírgula 12 3 10 2" xfId="44450" xr:uid="{00000000-0005-0000-0000-000069AC0000}"/>
    <cellStyle name="Vírgula 12 3 10 3" xfId="44451" xr:uid="{00000000-0005-0000-0000-00006AAC0000}"/>
    <cellStyle name="Vírgula 12 3 10 4" xfId="44452" xr:uid="{00000000-0005-0000-0000-00006BAC0000}"/>
    <cellStyle name="Vírgula 12 3 11" xfId="44453" xr:uid="{00000000-0005-0000-0000-00006CAC0000}"/>
    <cellStyle name="Vírgula 12 3 11 2" xfId="44454" xr:uid="{00000000-0005-0000-0000-00006DAC0000}"/>
    <cellStyle name="Vírgula 12 3 11 3" xfId="44455" xr:uid="{00000000-0005-0000-0000-00006EAC0000}"/>
    <cellStyle name="Vírgula 12 3 12" xfId="44456" xr:uid="{00000000-0005-0000-0000-00006FAC0000}"/>
    <cellStyle name="Vírgula 12 3 13" xfId="44457" xr:uid="{00000000-0005-0000-0000-000070AC0000}"/>
    <cellStyle name="Vírgula 12 3 14" xfId="44458" xr:uid="{00000000-0005-0000-0000-000071AC0000}"/>
    <cellStyle name="Vírgula 12 3 2" xfId="702" xr:uid="{00000000-0005-0000-0000-000072AC0000}"/>
    <cellStyle name="Vírgula 12 3 2 10" xfId="44459" xr:uid="{00000000-0005-0000-0000-000073AC0000}"/>
    <cellStyle name="Vírgula 12 3 2 11" xfId="44460" xr:uid="{00000000-0005-0000-0000-000074AC0000}"/>
    <cellStyle name="Vírgula 12 3 2 2" xfId="1167" xr:uid="{00000000-0005-0000-0000-000075AC0000}"/>
    <cellStyle name="Vírgula 12 3 2 2 10" xfId="44461" xr:uid="{00000000-0005-0000-0000-000076AC0000}"/>
    <cellStyle name="Vírgula 12 3 2 2 2" xfId="1799" xr:uid="{00000000-0005-0000-0000-000077AC0000}"/>
    <cellStyle name="Vírgula 12 3 2 2 2 2" xfId="44462" xr:uid="{00000000-0005-0000-0000-000078AC0000}"/>
    <cellStyle name="Vírgula 12 3 2 2 2 2 2" xfId="44463" xr:uid="{00000000-0005-0000-0000-000079AC0000}"/>
    <cellStyle name="Vírgula 12 3 2 2 2 2 2 2" xfId="44464" xr:uid="{00000000-0005-0000-0000-00007AAC0000}"/>
    <cellStyle name="Vírgula 12 3 2 2 2 2 2 3" xfId="44465" xr:uid="{00000000-0005-0000-0000-00007BAC0000}"/>
    <cellStyle name="Vírgula 12 3 2 2 2 2 2 4" xfId="44466" xr:uid="{00000000-0005-0000-0000-00007CAC0000}"/>
    <cellStyle name="Vírgula 12 3 2 2 2 2 3" xfId="44467" xr:uid="{00000000-0005-0000-0000-00007DAC0000}"/>
    <cellStyle name="Vírgula 12 3 2 2 2 2 3 2" xfId="44468" xr:uid="{00000000-0005-0000-0000-00007EAC0000}"/>
    <cellStyle name="Vírgula 12 3 2 2 2 2 3 3" xfId="44469" xr:uid="{00000000-0005-0000-0000-00007FAC0000}"/>
    <cellStyle name="Vírgula 12 3 2 2 2 2 4" xfId="44470" xr:uid="{00000000-0005-0000-0000-000080AC0000}"/>
    <cellStyle name="Vírgula 12 3 2 2 2 2 5" xfId="44471" xr:uid="{00000000-0005-0000-0000-000081AC0000}"/>
    <cellStyle name="Vírgula 12 3 2 2 2 2 6" xfId="44472" xr:uid="{00000000-0005-0000-0000-000082AC0000}"/>
    <cellStyle name="Vírgula 12 3 2 2 2 3" xfId="44473" xr:uid="{00000000-0005-0000-0000-000083AC0000}"/>
    <cellStyle name="Vírgula 12 3 2 2 2 3 2" xfId="44474" xr:uid="{00000000-0005-0000-0000-000084AC0000}"/>
    <cellStyle name="Vírgula 12 3 2 2 2 3 3" xfId="44475" xr:uid="{00000000-0005-0000-0000-000085AC0000}"/>
    <cellStyle name="Vírgula 12 3 2 2 2 3 4" xfId="44476" xr:uid="{00000000-0005-0000-0000-000086AC0000}"/>
    <cellStyle name="Vírgula 12 3 2 2 2 4" xfId="44477" xr:uid="{00000000-0005-0000-0000-000087AC0000}"/>
    <cellStyle name="Vírgula 12 3 2 2 2 4 2" xfId="44478" xr:uid="{00000000-0005-0000-0000-000088AC0000}"/>
    <cellStyle name="Vírgula 12 3 2 2 2 4 3" xfId="44479" xr:uid="{00000000-0005-0000-0000-000089AC0000}"/>
    <cellStyle name="Vírgula 12 3 2 2 2 4 4" xfId="44480" xr:uid="{00000000-0005-0000-0000-00008AAC0000}"/>
    <cellStyle name="Vírgula 12 3 2 2 2 5" xfId="44481" xr:uid="{00000000-0005-0000-0000-00008BAC0000}"/>
    <cellStyle name="Vírgula 12 3 2 2 2 5 2" xfId="44482" xr:uid="{00000000-0005-0000-0000-00008CAC0000}"/>
    <cellStyle name="Vírgula 12 3 2 2 2 5 3" xfId="44483" xr:uid="{00000000-0005-0000-0000-00008DAC0000}"/>
    <cellStyle name="Vírgula 12 3 2 2 2 5 4" xfId="44484" xr:uid="{00000000-0005-0000-0000-00008EAC0000}"/>
    <cellStyle name="Vírgula 12 3 2 2 2 6" xfId="44485" xr:uid="{00000000-0005-0000-0000-00008FAC0000}"/>
    <cellStyle name="Vírgula 12 3 2 2 2 6 2" xfId="44486" xr:uid="{00000000-0005-0000-0000-000090AC0000}"/>
    <cellStyle name="Vírgula 12 3 2 2 2 6 3" xfId="44487" xr:uid="{00000000-0005-0000-0000-000091AC0000}"/>
    <cellStyle name="Vírgula 12 3 2 2 2 7" xfId="44488" xr:uid="{00000000-0005-0000-0000-000092AC0000}"/>
    <cellStyle name="Vírgula 12 3 2 2 2 8" xfId="44489" xr:uid="{00000000-0005-0000-0000-000093AC0000}"/>
    <cellStyle name="Vírgula 12 3 2 2 2 9" xfId="44490" xr:uid="{00000000-0005-0000-0000-000094AC0000}"/>
    <cellStyle name="Vírgula 12 3 2 2 3" xfId="44491" xr:uid="{00000000-0005-0000-0000-000095AC0000}"/>
    <cellStyle name="Vírgula 12 3 2 2 3 2" xfId="44492" xr:uid="{00000000-0005-0000-0000-000096AC0000}"/>
    <cellStyle name="Vírgula 12 3 2 2 3 2 2" xfId="44493" xr:uid="{00000000-0005-0000-0000-000097AC0000}"/>
    <cellStyle name="Vírgula 12 3 2 2 3 2 3" xfId="44494" xr:uid="{00000000-0005-0000-0000-000098AC0000}"/>
    <cellStyle name="Vírgula 12 3 2 2 3 2 4" xfId="44495" xr:uid="{00000000-0005-0000-0000-000099AC0000}"/>
    <cellStyle name="Vírgula 12 3 2 2 3 3" xfId="44496" xr:uid="{00000000-0005-0000-0000-00009AAC0000}"/>
    <cellStyle name="Vírgula 12 3 2 2 3 3 2" xfId="44497" xr:uid="{00000000-0005-0000-0000-00009BAC0000}"/>
    <cellStyle name="Vírgula 12 3 2 2 3 3 3" xfId="44498" xr:uid="{00000000-0005-0000-0000-00009CAC0000}"/>
    <cellStyle name="Vírgula 12 3 2 2 3 4" xfId="44499" xr:uid="{00000000-0005-0000-0000-00009DAC0000}"/>
    <cellStyle name="Vírgula 12 3 2 2 3 5" xfId="44500" xr:uid="{00000000-0005-0000-0000-00009EAC0000}"/>
    <cellStyle name="Vírgula 12 3 2 2 3 6" xfId="44501" xr:uid="{00000000-0005-0000-0000-00009FAC0000}"/>
    <cellStyle name="Vírgula 12 3 2 2 4" xfId="44502" xr:uid="{00000000-0005-0000-0000-0000A0AC0000}"/>
    <cellStyle name="Vírgula 12 3 2 2 4 2" xfId="44503" xr:uid="{00000000-0005-0000-0000-0000A1AC0000}"/>
    <cellStyle name="Vírgula 12 3 2 2 4 3" xfId="44504" xr:uid="{00000000-0005-0000-0000-0000A2AC0000}"/>
    <cellStyle name="Vírgula 12 3 2 2 4 4" xfId="44505" xr:uid="{00000000-0005-0000-0000-0000A3AC0000}"/>
    <cellStyle name="Vírgula 12 3 2 2 5" xfId="44506" xr:uid="{00000000-0005-0000-0000-0000A4AC0000}"/>
    <cellStyle name="Vírgula 12 3 2 2 5 2" xfId="44507" xr:uid="{00000000-0005-0000-0000-0000A5AC0000}"/>
    <cellStyle name="Vírgula 12 3 2 2 5 3" xfId="44508" xr:uid="{00000000-0005-0000-0000-0000A6AC0000}"/>
    <cellStyle name="Vírgula 12 3 2 2 5 4" xfId="44509" xr:uid="{00000000-0005-0000-0000-0000A7AC0000}"/>
    <cellStyle name="Vírgula 12 3 2 2 6" xfId="44510" xr:uid="{00000000-0005-0000-0000-0000A8AC0000}"/>
    <cellStyle name="Vírgula 12 3 2 2 6 2" xfId="44511" xr:uid="{00000000-0005-0000-0000-0000A9AC0000}"/>
    <cellStyle name="Vírgula 12 3 2 2 6 3" xfId="44512" xr:uid="{00000000-0005-0000-0000-0000AAAC0000}"/>
    <cellStyle name="Vírgula 12 3 2 2 6 4" xfId="44513" xr:uid="{00000000-0005-0000-0000-0000ABAC0000}"/>
    <cellStyle name="Vírgula 12 3 2 2 7" xfId="44514" xr:uid="{00000000-0005-0000-0000-0000ACAC0000}"/>
    <cellStyle name="Vírgula 12 3 2 2 7 2" xfId="44515" xr:uid="{00000000-0005-0000-0000-0000ADAC0000}"/>
    <cellStyle name="Vírgula 12 3 2 2 7 3" xfId="44516" xr:uid="{00000000-0005-0000-0000-0000AEAC0000}"/>
    <cellStyle name="Vírgula 12 3 2 2 8" xfId="44517" xr:uid="{00000000-0005-0000-0000-0000AFAC0000}"/>
    <cellStyle name="Vírgula 12 3 2 2 9" xfId="44518" xr:uid="{00000000-0005-0000-0000-0000B0AC0000}"/>
    <cellStyle name="Vírgula 12 3 2 3" xfId="1798" xr:uid="{00000000-0005-0000-0000-0000B1AC0000}"/>
    <cellStyle name="Vírgula 12 3 2 3 2" xfId="44519" xr:uid="{00000000-0005-0000-0000-0000B2AC0000}"/>
    <cellStyle name="Vírgula 12 3 2 3 2 2" xfId="44520" xr:uid="{00000000-0005-0000-0000-0000B3AC0000}"/>
    <cellStyle name="Vírgula 12 3 2 3 2 2 2" xfId="44521" xr:uid="{00000000-0005-0000-0000-0000B4AC0000}"/>
    <cellStyle name="Vírgula 12 3 2 3 2 2 3" xfId="44522" xr:uid="{00000000-0005-0000-0000-0000B5AC0000}"/>
    <cellStyle name="Vírgula 12 3 2 3 2 2 4" xfId="44523" xr:uid="{00000000-0005-0000-0000-0000B6AC0000}"/>
    <cellStyle name="Vírgula 12 3 2 3 2 3" xfId="44524" xr:uid="{00000000-0005-0000-0000-0000B7AC0000}"/>
    <cellStyle name="Vírgula 12 3 2 3 2 3 2" xfId="44525" xr:uid="{00000000-0005-0000-0000-0000B8AC0000}"/>
    <cellStyle name="Vírgula 12 3 2 3 2 3 3" xfId="44526" xr:uid="{00000000-0005-0000-0000-0000B9AC0000}"/>
    <cellStyle name="Vírgula 12 3 2 3 2 4" xfId="44527" xr:uid="{00000000-0005-0000-0000-0000BAAC0000}"/>
    <cellStyle name="Vírgula 12 3 2 3 2 5" xfId="44528" xr:uid="{00000000-0005-0000-0000-0000BBAC0000}"/>
    <cellStyle name="Vírgula 12 3 2 3 2 6" xfId="44529" xr:uid="{00000000-0005-0000-0000-0000BCAC0000}"/>
    <cellStyle name="Vírgula 12 3 2 3 3" xfId="44530" xr:uid="{00000000-0005-0000-0000-0000BDAC0000}"/>
    <cellStyle name="Vírgula 12 3 2 3 3 2" xfId="44531" xr:uid="{00000000-0005-0000-0000-0000BEAC0000}"/>
    <cellStyle name="Vírgula 12 3 2 3 3 3" xfId="44532" xr:uid="{00000000-0005-0000-0000-0000BFAC0000}"/>
    <cellStyle name="Vírgula 12 3 2 3 3 4" xfId="44533" xr:uid="{00000000-0005-0000-0000-0000C0AC0000}"/>
    <cellStyle name="Vírgula 12 3 2 3 4" xfId="44534" xr:uid="{00000000-0005-0000-0000-0000C1AC0000}"/>
    <cellStyle name="Vírgula 12 3 2 3 4 2" xfId="44535" xr:uid="{00000000-0005-0000-0000-0000C2AC0000}"/>
    <cellStyle name="Vírgula 12 3 2 3 4 3" xfId="44536" xr:uid="{00000000-0005-0000-0000-0000C3AC0000}"/>
    <cellStyle name="Vírgula 12 3 2 3 4 4" xfId="44537" xr:uid="{00000000-0005-0000-0000-0000C4AC0000}"/>
    <cellStyle name="Vírgula 12 3 2 3 5" xfId="44538" xr:uid="{00000000-0005-0000-0000-0000C5AC0000}"/>
    <cellStyle name="Vírgula 12 3 2 3 5 2" xfId="44539" xr:uid="{00000000-0005-0000-0000-0000C6AC0000}"/>
    <cellStyle name="Vírgula 12 3 2 3 5 3" xfId="44540" xr:uid="{00000000-0005-0000-0000-0000C7AC0000}"/>
    <cellStyle name="Vírgula 12 3 2 3 5 4" xfId="44541" xr:uid="{00000000-0005-0000-0000-0000C8AC0000}"/>
    <cellStyle name="Vírgula 12 3 2 3 6" xfId="44542" xr:uid="{00000000-0005-0000-0000-0000C9AC0000}"/>
    <cellStyle name="Vírgula 12 3 2 3 6 2" xfId="44543" xr:uid="{00000000-0005-0000-0000-0000CAAC0000}"/>
    <cellStyle name="Vírgula 12 3 2 3 6 3" xfId="44544" xr:uid="{00000000-0005-0000-0000-0000CBAC0000}"/>
    <cellStyle name="Vírgula 12 3 2 3 7" xfId="44545" xr:uid="{00000000-0005-0000-0000-0000CCAC0000}"/>
    <cellStyle name="Vírgula 12 3 2 3 8" xfId="44546" xr:uid="{00000000-0005-0000-0000-0000CDAC0000}"/>
    <cellStyle name="Vírgula 12 3 2 3 9" xfId="44547" xr:uid="{00000000-0005-0000-0000-0000CEAC0000}"/>
    <cellStyle name="Vírgula 12 3 2 4" xfId="44548" xr:uid="{00000000-0005-0000-0000-0000CFAC0000}"/>
    <cellStyle name="Vírgula 12 3 2 4 2" xfId="44549" xr:uid="{00000000-0005-0000-0000-0000D0AC0000}"/>
    <cellStyle name="Vírgula 12 3 2 4 2 2" xfId="44550" xr:uid="{00000000-0005-0000-0000-0000D1AC0000}"/>
    <cellStyle name="Vírgula 12 3 2 4 2 3" xfId="44551" xr:uid="{00000000-0005-0000-0000-0000D2AC0000}"/>
    <cellStyle name="Vírgula 12 3 2 4 2 4" xfId="44552" xr:uid="{00000000-0005-0000-0000-0000D3AC0000}"/>
    <cellStyle name="Vírgula 12 3 2 4 3" xfId="44553" xr:uid="{00000000-0005-0000-0000-0000D4AC0000}"/>
    <cellStyle name="Vírgula 12 3 2 4 3 2" xfId="44554" xr:uid="{00000000-0005-0000-0000-0000D5AC0000}"/>
    <cellStyle name="Vírgula 12 3 2 4 3 3" xfId="44555" xr:uid="{00000000-0005-0000-0000-0000D6AC0000}"/>
    <cellStyle name="Vírgula 12 3 2 4 4" xfId="44556" xr:uid="{00000000-0005-0000-0000-0000D7AC0000}"/>
    <cellStyle name="Vírgula 12 3 2 4 5" xfId="44557" xr:uid="{00000000-0005-0000-0000-0000D8AC0000}"/>
    <cellStyle name="Vírgula 12 3 2 4 6" xfId="44558" xr:uid="{00000000-0005-0000-0000-0000D9AC0000}"/>
    <cellStyle name="Vírgula 12 3 2 5" xfId="44559" xr:uid="{00000000-0005-0000-0000-0000DAAC0000}"/>
    <cellStyle name="Vírgula 12 3 2 5 2" xfId="44560" xr:uid="{00000000-0005-0000-0000-0000DBAC0000}"/>
    <cellStyle name="Vírgula 12 3 2 5 3" xfId="44561" xr:uid="{00000000-0005-0000-0000-0000DCAC0000}"/>
    <cellStyle name="Vírgula 12 3 2 5 4" xfId="44562" xr:uid="{00000000-0005-0000-0000-0000DDAC0000}"/>
    <cellStyle name="Vírgula 12 3 2 6" xfId="44563" xr:uid="{00000000-0005-0000-0000-0000DEAC0000}"/>
    <cellStyle name="Vírgula 12 3 2 6 2" xfId="44564" xr:uid="{00000000-0005-0000-0000-0000DFAC0000}"/>
    <cellStyle name="Vírgula 12 3 2 6 3" xfId="44565" xr:uid="{00000000-0005-0000-0000-0000E0AC0000}"/>
    <cellStyle name="Vírgula 12 3 2 6 4" xfId="44566" xr:uid="{00000000-0005-0000-0000-0000E1AC0000}"/>
    <cellStyle name="Vírgula 12 3 2 7" xfId="44567" xr:uid="{00000000-0005-0000-0000-0000E2AC0000}"/>
    <cellStyle name="Vírgula 12 3 2 7 2" xfId="44568" xr:uid="{00000000-0005-0000-0000-0000E3AC0000}"/>
    <cellStyle name="Vírgula 12 3 2 7 3" xfId="44569" xr:uid="{00000000-0005-0000-0000-0000E4AC0000}"/>
    <cellStyle name="Vírgula 12 3 2 7 4" xfId="44570" xr:uid="{00000000-0005-0000-0000-0000E5AC0000}"/>
    <cellStyle name="Vírgula 12 3 2 8" xfId="44571" xr:uid="{00000000-0005-0000-0000-0000E6AC0000}"/>
    <cellStyle name="Vírgula 12 3 2 8 2" xfId="44572" xr:uid="{00000000-0005-0000-0000-0000E7AC0000}"/>
    <cellStyle name="Vírgula 12 3 2 8 3" xfId="44573" xr:uid="{00000000-0005-0000-0000-0000E8AC0000}"/>
    <cellStyle name="Vírgula 12 3 2 9" xfId="44574" xr:uid="{00000000-0005-0000-0000-0000E9AC0000}"/>
    <cellStyle name="Vírgula 12 3 3" xfId="855" xr:uid="{00000000-0005-0000-0000-0000EAAC0000}"/>
    <cellStyle name="Vírgula 12 3 3 10" xfId="44575" xr:uid="{00000000-0005-0000-0000-0000EBAC0000}"/>
    <cellStyle name="Vírgula 12 3 3 2" xfId="1800" xr:uid="{00000000-0005-0000-0000-0000ECAC0000}"/>
    <cellStyle name="Vírgula 12 3 3 2 2" xfId="44576" xr:uid="{00000000-0005-0000-0000-0000EDAC0000}"/>
    <cellStyle name="Vírgula 12 3 3 2 2 2" xfId="44577" xr:uid="{00000000-0005-0000-0000-0000EEAC0000}"/>
    <cellStyle name="Vírgula 12 3 3 2 2 2 2" xfId="44578" xr:uid="{00000000-0005-0000-0000-0000EFAC0000}"/>
    <cellStyle name="Vírgula 12 3 3 2 2 2 3" xfId="44579" xr:uid="{00000000-0005-0000-0000-0000F0AC0000}"/>
    <cellStyle name="Vírgula 12 3 3 2 2 2 4" xfId="44580" xr:uid="{00000000-0005-0000-0000-0000F1AC0000}"/>
    <cellStyle name="Vírgula 12 3 3 2 2 3" xfId="44581" xr:uid="{00000000-0005-0000-0000-0000F2AC0000}"/>
    <cellStyle name="Vírgula 12 3 3 2 2 3 2" xfId="44582" xr:uid="{00000000-0005-0000-0000-0000F3AC0000}"/>
    <cellStyle name="Vírgula 12 3 3 2 2 3 3" xfId="44583" xr:uid="{00000000-0005-0000-0000-0000F4AC0000}"/>
    <cellStyle name="Vírgula 12 3 3 2 2 4" xfId="44584" xr:uid="{00000000-0005-0000-0000-0000F5AC0000}"/>
    <cellStyle name="Vírgula 12 3 3 2 2 5" xfId="44585" xr:uid="{00000000-0005-0000-0000-0000F6AC0000}"/>
    <cellStyle name="Vírgula 12 3 3 2 2 6" xfId="44586" xr:uid="{00000000-0005-0000-0000-0000F7AC0000}"/>
    <cellStyle name="Vírgula 12 3 3 2 3" xfId="44587" xr:uid="{00000000-0005-0000-0000-0000F8AC0000}"/>
    <cellStyle name="Vírgula 12 3 3 2 3 2" xfId="44588" xr:uid="{00000000-0005-0000-0000-0000F9AC0000}"/>
    <cellStyle name="Vírgula 12 3 3 2 3 3" xfId="44589" xr:uid="{00000000-0005-0000-0000-0000FAAC0000}"/>
    <cellStyle name="Vírgula 12 3 3 2 3 4" xfId="44590" xr:uid="{00000000-0005-0000-0000-0000FBAC0000}"/>
    <cellStyle name="Vírgula 12 3 3 2 4" xfId="44591" xr:uid="{00000000-0005-0000-0000-0000FCAC0000}"/>
    <cellStyle name="Vírgula 12 3 3 2 4 2" xfId="44592" xr:uid="{00000000-0005-0000-0000-0000FDAC0000}"/>
    <cellStyle name="Vírgula 12 3 3 2 4 3" xfId="44593" xr:uid="{00000000-0005-0000-0000-0000FEAC0000}"/>
    <cellStyle name="Vírgula 12 3 3 2 4 4" xfId="44594" xr:uid="{00000000-0005-0000-0000-0000FFAC0000}"/>
    <cellStyle name="Vírgula 12 3 3 2 5" xfId="44595" xr:uid="{00000000-0005-0000-0000-000000AD0000}"/>
    <cellStyle name="Vírgula 12 3 3 2 5 2" xfId="44596" xr:uid="{00000000-0005-0000-0000-000001AD0000}"/>
    <cellStyle name="Vírgula 12 3 3 2 5 3" xfId="44597" xr:uid="{00000000-0005-0000-0000-000002AD0000}"/>
    <cellStyle name="Vírgula 12 3 3 2 5 4" xfId="44598" xr:uid="{00000000-0005-0000-0000-000003AD0000}"/>
    <cellStyle name="Vírgula 12 3 3 2 6" xfId="44599" xr:uid="{00000000-0005-0000-0000-000004AD0000}"/>
    <cellStyle name="Vírgula 12 3 3 2 6 2" xfId="44600" xr:uid="{00000000-0005-0000-0000-000005AD0000}"/>
    <cellStyle name="Vírgula 12 3 3 2 6 3" xfId="44601" xr:uid="{00000000-0005-0000-0000-000006AD0000}"/>
    <cellStyle name="Vírgula 12 3 3 2 7" xfId="44602" xr:uid="{00000000-0005-0000-0000-000007AD0000}"/>
    <cellStyle name="Vírgula 12 3 3 2 8" xfId="44603" xr:uid="{00000000-0005-0000-0000-000008AD0000}"/>
    <cellStyle name="Vírgula 12 3 3 2 9" xfId="44604" xr:uid="{00000000-0005-0000-0000-000009AD0000}"/>
    <cellStyle name="Vírgula 12 3 3 3" xfId="44605" xr:uid="{00000000-0005-0000-0000-00000AAD0000}"/>
    <cellStyle name="Vírgula 12 3 3 3 2" xfId="44606" xr:uid="{00000000-0005-0000-0000-00000BAD0000}"/>
    <cellStyle name="Vírgula 12 3 3 3 2 2" xfId="44607" xr:uid="{00000000-0005-0000-0000-00000CAD0000}"/>
    <cellStyle name="Vírgula 12 3 3 3 2 3" xfId="44608" xr:uid="{00000000-0005-0000-0000-00000DAD0000}"/>
    <cellStyle name="Vírgula 12 3 3 3 2 4" xfId="44609" xr:uid="{00000000-0005-0000-0000-00000EAD0000}"/>
    <cellStyle name="Vírgula 12 3 3 3 3" xfId="44610" xr:uid="{00000000-0005-0000-0000-00000FAD0000}"/>
    <cellStyle name="Vírgula 12 3 3 3 3 2" xfId="44611" xr:uid="{00000000-0005-0000-0000-000010AD0000}"/>
    <cellStyle name="Vírgula 12 3 3 3 3 3" xfId="44612" xr:uid="{00000000-0005-0000-0000-000011AD0000}"/>
    <cellStyle name="Vírgula 12 3 3 3 4" xfId="44613" xr:uid="{00000000-0005-0000-0000-000012AD0000}"/>
    <cellStyle name="Vírgula 12 3 3 3 5" xfId="44614" xr:uid="{00000000-0005-0000-0000-000013AD0000}"/>
    <cellStyle name="Vírgula 12 3 3 3 6" xfId="44615" xr:uid="{00000000-0005-0000-0000-000014AD0000}"/>
    <cellStyle name="Vírgula 12 3 3 4" xfId="44616" xr:uid="{00000000-0005-0000-0000-000015AD0000}"/>
    <cellStyle name="Vírgula 12 3 3 4 2" xfId="44617" xr:uid="{00000000-0005-0000-0000-000016AD0000}"/>
    <cellStyle name="Vírgula 12 3 3 4 3" xfId="44618" xr:uid="{00000000-0005-0000-0000-000017AD0000}"/>
    <cellStyle name="Vírgula 12 3 3 4 4" xfId="44619" xr:uid="{00000000-0005-0000-0000-000018AD0000}"/>
    <cellStyle name="Vírgula 12 3 3 5" xfId="44620" xr:uid="{00000000-0005-0000-0000-000019AD0000}"/>
    <cellStyle name="Vírgula 12 3 3 5 2" xfId="44621" xr:uid="{00000000-0005-0000-0000-00001AAD0000}"/>
    <cellStyle name="Vírgula 12 3 3 5 3" xfId="44622" xr:uid="{00000000-0005-0000-0000-00001BAD0000}"/>
    <cellStyle name="Vírgula 12 3 3 5 4" xfId="44623" xr:uid="{00000000-0005-0000-0000-00001CAD0000}"/>
    <cellStyle name="Vírgula 12 3 3 6" xfId="44624" xr:uid="{00000000-0005-0000-0000-00001DAD0000}"/>
    <cellStyle name="Vírgula 12 3 3 6 2" xfId="44625" xr:uid="{00000000-0005-0000-0000-00001EAD0000}"/>
    <cellStyle name="Vírgula 12 3 3 6 3" xfId="44626" xr:uid="{00000000-0005-0000-0000-00001FAD0000}"/>
    <cellStyle name="Vírgula 12 3 3 6 4" xfId="44627" xr:uid="{00000000-0005-0000-0000-000020AD0000}"/>
    <cellStyle name="Vírgula 12 3 3 7" xfId="44628" xr:uid="{00000000-0005-0000-0000-000021AD0000}"/>
    <cellStyle name="Vírgula 12 3 3 7 2" xfId="44629" xr:uid="{00000000-0005-0000-0000-000022AD0000}"/>
    <cellStyle name="Vírgula 12 3 3 7 3" xfId="44630" xr:uid="{00000000-0005-0000-0000-000023AD0000}"/>
    <cellStyle name="Vírgula 12 3 3 8" xfId="44631" xr:uid="{00000000-0005-0000-0000-000024AD0000}"/>
    <cellStyle name="Vírgula 12 3 3 9" xfId="44632" xr:uid="{00000000-0005-0000-0000-000025AD0000}"/>
    <cellStyle name="Vírgula 12 3 4" xfId="1797" xr:uid="{00000000-0005-0000-0000-000026AD0000}"/>
    <cellStyle name="Vírgula 12 3 4 2" xfId="44633" xr:uid="{00000000-0005-0000-0000-000027AD0000}"/>
    <cellStyle name="Vírgula 12 3 4 2 2" xfId="44634" xr:uid="{00000000-0005-0000-0000-000028AD0000}"/>
    <cellStyle name="Vírgula 12 3 4 2 2 2" xfId="44635" xr:uid="{00000000-0005-0000-0000-000029AD0000}"/>
    <cellStyle name="Vírgula 12 3 4 2 2 3" xfId="44636" xr:uid="{00000000-0005-0000-0000-00002AAD0000}"/>
    <cellStyle name="Vírgula 12 3 4 2 2 4" xfId="44637" xr:uid="{00000000-0005-0000-0000-00002BAD0000}"/>
    <cellStyle name="Vírgula 12 3 4 2 3" xfId="44638" xr:uid="{00000000-0005-0000-0000-00002CAD0000}"/>
    <cellStyle name="Vírgula 12 3 4 2 3 2" xfId="44639" xr:uid="{00000000-0005-0000-0000-00002DAD0000}"/>
    <cellStyle name="Vírgula 12 3 4 2 3 3" xfId="44640" xr:uid="{00000000-0005-0000-0000-00002EAD0000}"/>
    <cellStyle name="Vírgula 12 3 4 2 4" xfId="44641" xr:uid="{00000000-0005-0000-0000-00002FAD0000}"/>
    <cellStyle name="Vírgula 12 3 4 2 5" xfId="44642" xr:uid="{00000000-0005-0000-0000-000030AD0000}"/>
    <cellStyle name="Vírgula 12 3 4 2 6" xfId="44643" xr:uid="{00000000-0005-0000-0000-000031AD0000}"/>
    <cellStyle name="Vírgula 12 3 4 3" xfId="44644" xr:uid="{00000000-0005-0000-0000-000032AD0000}"/>
    <cellStyle name="Vírgula 12 3 4 3 2" xfId="44645" xr:uid="{00000000-0005-0000-0000-000033AD0000}"/>
    <cellStyle name="Vírgula 12 3 4 3 3" xfId="44646" xr:uid="{00000000-0005-0000-0000-000034AD0000}"/>
    <cellStyle name="Vírgula 12 3 4 3 4" xfId="44647" xr:uid="{00000000-0005-0000-0000-000035AD0000}"/>
    <cellStyle name="Vírgula 12 3 4 4" xfId="44648" xr:uid="{00000000-0005-0000-0000-000036AD0000}"/>
    <cellStyle name="Vírgula 12 3 4 4 2" xfId="44649" xr:uid="{00000000-0005-0000-0000-000037AD0000}"/>
    <cellStyle name="Vírgula 12 3 4 4 3" xfId="44650" xr:uid="{00000000-0005-0000-0000-000038AD0000}"/>
    <cellStyle name="Vírgula 12 3 4 4 4" xfId="44651" xr:uid="{00000000-0005-0000-0000-000039AD0000}"/>
    <cellStyle name="Vírgula 12 3 4 5" xfId="44652" xr:uid="{00000000-0005-0000-0000-00003AAD0000}"/>
    <cellStyle name="Vírgula 12 3 4 5 2" xfId="44653" xr:uid="{00000000-0005-0000-0000-00003BAD0000}"/>
    <cellStyle name="Vírgula 12 3 4 5 3" xfId="44654" xr:uid="{00000000-0005-0000-0000-00003CAD0000}"/>
    <cellStyle name="Vírgula 12 3 4 5 4" xfId="44655" xr:uid="{00000000-0005-0000-0000-00003DAD0000}"/>
    <cellStyle name="Vírgula 12 3 4 6" xfId="44656" xr:uid="{00000000-0005-0000-0000-00003EAD0000}"/>
    <cellStyle name="Vírgula 12 3 4 6 2" xfId="44657" xr:uid="{00000000-0005-0000-0000-00003FAD0000}"/>
    <cellStyle name="Vírgula 12 3 4 6 3" xfId="44658" xr:uid="{00000000-0005-0000-0000-000040AD0000}"/>
    <cellStyle name="Vírgula 12 3 4 7" xfId="44659" xr:uid="{00000000-0005-0000-0000-000041AD0000}"/>
    <cellStyle name="Vírgula 12 3 4 8" xfId="44660" xr:uid="{00000000-0005-0000-0000-000042AD0000}"/>
    <cellStyle name="Vírgula 12 3 4 9" xfId="44661" xr:uid="{00000000-0005-0000-0000-000043AD0000}"/>
    <cellStyle name="Vírgula 12 3 5" xfId="44662" xr:uid="{00000000-0005-0000-0000-000044AD0000}"/>
    <cellStyle name="Vírgula 12 3 5 2" xfId="44663" xr:uid="{00000000-0005-0000-0000-000045AD0000}"/>
    <cellStyle name="Vírgula 12 3 5 2 2" xfId="44664" xr:uid="{00000000-0005-0000-0000-000046AD0000}"/>
    <cellStyle name="Vírgula 12 3 5 2 2 2" xfId="44665" xr:uid="{00000000-0005-0000-0000-000047AD0000}"/>
    <cellStyle name="Vírgula 12 3 5 2 2 3" xfId="44666" xr:uid="{00000000-0005-0000-0000-000048AD0000}"/>
    <cellStyle name="Vírgula 12 3 5 2 2 4" xfId="44667" xr:uid="{00000000-0005-0000-0000-000049AD0000}"/>
    <cellStyle name="Vírgula 12 3 5 2 3" xfId="44668" xr:uid="{00000000-0005-0000-0000-00004AAD0000}"/>
    <cellStyle name="Vírgula 12 3 5 2 3 2" xfId="44669" xr:uid="{00000000-0005-0000-0000-00004BAD0000}"/>
    <cellStyle name="Vírgula 12 3 5 2 3 3" xfId="44670" xr:uid="{00000000-0005-0000-0000-00004CAD0000}"/>
    <cellStyle name="Vírgula 12 3 5 2 4" xfId="44671" xr:uid="{00000000-0005-0000-0000-00004DAD0000}"/>
    <cellStyle name="Vírgula 12 3 5 2 5" xfId="44672" xr:uid="{00000000-0005-0000-0000-00004EAD0000}"/>
    <cellStyle name="Vírgula 12 3 5 2 6" xfId="44673" xr:uid="{00000000-0005-0000-0000-00004FAD0000}"/>
    <cellStyle name="Vírgula 12 3 5 3" xfId="44674" xr:uid="{00000000-0005-0000-0000-000050AD0000}"/>
    <cellStyle name="Vírgula 12 3 5 3 2" xfId="44675" xr:uid="{00000000-0005-0000-0000-000051AD0000}"/>
    <cellStyle name="Vírgula 12 3 5 3 3" xfId="44676" xr:uid="{00000000-0005-0000-0000-000052AD0000}"/>
    <cellStyle name="Vírgula 12 3 5 3 4" xfId="44677" xr:uid="{00000000-0005-0000-0000-000053AD0000}"/>
    <cellStyle name="Vírgula 12 3 5 4" xfId="44678" xr:uid="{00000000-0005-0000-0000-000054AD0000}"/>
    <cellStyle name="Vírgula 12 3 5 4 2" xfId="44679" xr:uid="{00000000-0005-0000-0000-000055AD0000}"/>
    <cellStyle name="Vírgula 12 3 5 4 3" xfId="44680" xr:uid="{00000000-0005-0000-0000-000056AD0000}"/>
    <cellStyle name="Vírgula 12 3 5 4 4" xfId="44681" xr:uid="{00000000-0005-0000-0000-000057AD0000}"/>
    <cellStyle name="Vírgula 12 3 5 5" xfId="44682" xr:uid="{00000000-0005-0000-0000-000058AD0000}"/>
    <cellStyle name="Vírgula 12 3 5 5 2" xfId="44683" xr:uid="{00000000-0005-0000-0000-000059AD0000}"/>
    <cellStyle name="Vírgula 12 3 5 5 3" xfId="44684" xr:uid="{00000000-0005-0000-0000-00005AAD0000}"/>
    <cellStyle name="Vírgula 12 3 5 5 4" xfId="44685" xr:uid="{00000000-0005-0000-0000-00005BAD0000}"/>
    <cellStyle name="Vírgula 12 3 5 6" xfId="44686" xr:uid="{00000000-0005-0000-0000-00005CAD0000}"/>
    <cellStyle name="Vírgula 12 3 5 6 2" xfId="44687" xr:uid="{00000000-0005-0000-0000-00005DAD0000}"/>
    <cellStyle name="Vírgula 12 3 5 6 3" xfId="44688" xr:uid="{00000000-0005-0000-0000-00005EAD0000}"/>
    <cellStyle name="Vírgula 12 3 5 7" xfId="44689" xr:uid="{00000000-0005-0000-0000-00005FAD0000}"/>
    <cellStyle name="Vírgula 12 3 5 8" xfId="44690" xr:uid="{00000000-0005-0000-0000-000060AD0000}"/>
    <cellStyle name="Vírgula 12 3 5 9" xfId="44691" xr:uid="{00000000-0005-0000-0000-000061AD0000}"/>
    <cellStyle name="Vírgula 12 3 6" xfId="44692" xr:uid="{00000000-0005-0000-0000-000062AD0000}"/>
    <cellStyle name="Vírgula 12 3 6 2" xfId="44693" xr:uid="{00000000-0005-0000-0000-000063AD0000}"/>
    <cellStyle name="Vírgula 12 3 6 2 2" xfId="44694" xr:uid="{00000000-0005-0000-0000-000064AD0000}"/>
    <cellStyle name="Vírgula 12 3 6 2 2 2" xfId="44695" xr:uid="{00000000-0005-0000-0000-000065AD0000}"/>
    <cellStyle name="Vírgula 12 3 6 2 2 3" xfId="44696" xr:uid="{00000000-0005-0000-0000-000066AD0000}"/>
    <cellStyle name="Vírgula 12 3 6 2 2 4" xfId="44697" xr:uid="{00000000-0005-0000-0000-000067AD0000}"/>
    <cellStyle name="Vírgula 12 3 6 2 3" xfId="44698" xr:uid="{00000000-0005-0000-0000-000068AD0000}"/>
    <cellStyle name="Vírgula 12 3 6 2 3 2" xfId="44699" xr:uid="{00000000-0005-0000-0000-000069AD0000}"/>
    <cellStyle name="Vírgula 12 3 6 2 3 3" xfId="44700" xr:uid="{00000000-0005-0000-0000-00006AAD0000}"/>
    <cellStyle name="Vírgula 12 3 6 2 4" xfId="44701" xr:uid="{00000000-0005-0000-0000-00006BAD0000}"/>
    <cellStyle name="Vírgula 12 3 6 2 5" xfId="44702" xr:uid="{00000000-0005-0000-0000-00006CAD0000}"/>
    <cellStyle name="Vírgula 12 3 6 2 6" xfId="44703" xr:uid="{00000000-0005-0000-0000-00006DAD0000}"/>
    <cellStyle name="Vírgula 12 3 6 3" xfId="44704" xr:uid="{00000000-0005-0000-0000-00006EAD0000}"/>
    <cellStyle name="Vírgula 12 3 6 3 2" xfId="44705" xr:uid="{00000000-0005-0000-0000-00006FAD0000}"/>
    <cellStyle name="Vírgula 12 3 6 3 3" xfId="44706" xr:uid="{00000000-0005-0000-0000-000070AD0000}"/>
    <cellStyle name="Vírgula 12 3 6 3 4" xfId="44707" xr:uid="{00000000-0005-0000-0000-000071AD0000}"/>
    <cellStyle name="Vírgula 12 3 6 4" xfId="44708" xr:uid="{00000000-0005-0000-0000-000072AD0000}"/>
    <cellStyle name="Vírgula 12 3 6 4 2" xfId="44709" xr:uid="{00000000-0005-0000-0000-000073AD0000}"/>
    <cellStyle name="Vírgula 12 3 6 4 3" xfId="44710" xr:uid="{00000000-0005-0000-0000-000074AD0000}"/>
    <cellStyle name="Vírgula 12 3 6 4 4" xfId="44711" xr:uid="{00000000-0005-0000-0000-000075AD0000}"/>
    <cellStyle name="Vírgula 12 3 6 5" xfId="44712" xr:uid="{00000000-0005-0000-0000-000076AD0000}"/>
    <cellStyle name="Vírgula 12 3 6 5 2" xfId="44713" xr:uid="{00000000-0005-0000-0000-000077AD0000}"/>
    <cellStyle name="Vírgula 12 3 6 5 3" xfId="44714" xr:uid="{00000000-0005-0000-0000-000078AD0000}"/>
    <cellStyle name="Vírgula 12 3 6 6" xfId="44715" xr:uid="{00000000-0005-0000-0000-000079AD0000}"/>
    <cellStyle name="Vírgula 12 3 6 7" xfId="44716" xr:uid="{00000000-0005-0000-0000-00007AAD0000}"/>
    <cellStyle name="Vírgula 12 3 6 8" xfId="44717" xr:uid="{00000000-0005-0000-0000-00007BAD0000}"/>
    <cellStyle name="Vírgula 12 3 7" xfId="44718" xr:uid="{00000000-0005-0000-0000-00007CAD0000}"/>
    <cellStyle name="Vírgula 12 3 7 2" xfId="44719" xr:uid="{00000000-0005-0000-0000-00007DAD0000}"/>
    <cellStyle name="Vírgula 12 3 7 2 2" xfId="44720" xr:uid="{00000000-0005-0000-0000-00007EAD0000}"/>
    <cellStyle name="Vírgula 12 3 7 2 3" xfId="44721" xr:uid="{00000000-0005-0000-0000-00007FAD0000}"/>
    <cellStyle name="Vírgula 12 3 7 2 4" xfId="44722" xr:uid="{00000000-0005-0000-0000-000080AD0000}"/>
    <cellStyle name="Vírgula 12 3 7 3" xfId="44723" xr:uid="{00000000-0005-0000-0000-000081AD0000}"/>
    <cellStyle name="Vírgula 12 3 7 3 2" xfId="44724" xr:uid="{00000000-0005-0000-0000-000082AD0000}"/>
    <cellStyle name="Vírgula 12 3 7 3 3" xfId="44725" xr:uid="{00000000-0005-0000-0000-000083AD0000}"/>
    <cellStyle name="Vírgula 12 3 7 4" xfId="44726" xr:uid="{00000000-0005-0000-0000-000084AD0000}"/>
    <cellStyle name="Vírgula 12 3 7 5" xfId="44727" xr:uid="{00000000-0005-0000-0000-000085AD0000}"/>
    <cellStyle name="Vírgula 12 3 7 6" xfId="44728" xr:uid="{00000000-0005-0000-0000-000086AD0000}"/>
    <cellStyle name="Vírgula 12 3 8" xfId="44729" xr:uid="{00000000-0005-0000-0000-000087AD0000}"/>
    <cellStyle name="Vírgula 12 3 8 2" xfId="44730" xr:uid="{00000000-0005-0000-0000-000088AD0000}"/>
    <cellStyle name="Vírgula 12 3 8 3" xfId="44731" xr:uid="{00000000-0005-0000-0000-000089AD0000}"/>
    <cellStyle name="Vírgula 12 3 8 4" xfId="44732" xr:uid="{00000000-0005-0000-0000-00008AAD0000}"/>
    <cellStyle name="Vírgula 12 3 9" xfId="44733" xr:uid="{00000000-0005-0000-0000-00008BAD0000}"/>
    <cellStyle name="Vírgula 12 3 9 2" xfId="44734" xr:uid="{00000000-0005-0000-0000-00008CAD0000}"/>
    <cellStyle name="Vírgula 12 3 9 3" xfId="44735" xr:uid="{00000000-0005-0000-0000-00008DAD0000}"/>
    <cellStyle name="Vírgula 12 3 9 4" xfId="44736" xr:uid="{00000000-0005-0000-0000-00008EAD0000}"/>
    <cellStyle name="Vírgula 12 4" xfId="401" xr:uid="{00000000-0005-0000-0000-00008FAD0000}"/>
    <cellStyle name="Vírgula 12 4 10" xfId="44737" xr:uid="{00000000-0005-0000-0000-000090AD0000}"/>
    <cellStyle name="Vírgula 12 4 11" xfId="44738" xr:uid="{00000000-0005-0000-0000-000091AD0000}"/>
    <cellStyle name="Vírgula 12 4 2" xfId="965" xr:uid="{00000000-0005-0000-0000-000092AD0000}"/>
    <cellStyle name="Vírgula 12 4 2 10" xfId="44739" xr:uid="{00000000-0005-0000-0000-000093AD0000}"/>
    <cellStyle name="Vírgula 12 4 2 2" xfId="1802" xr:uid="{00000000-0005-0000-0000-000094AD0000}"/>
    <cellStyle name="Vírgula 12 4 2 2 2" xfId="44740" xr:uid="{00000000-0005-0000-0000-000095AD0000}"/>
    <cellStyle name="Vírgula 12 4 2 2 2 2" xfId="44741" xr:uid="{00000000-0005-0000-0000-000096AD0000}"/>
    <cellStyle name="Vírgula 12 4 2 2 2 2 2" xfId="44742" xr:uid="{00000000-0005-0000-0000-000097AD0000}"/>
    <cellStyle name="Vírgula 12 4 2 2 2 2 3" xfId="44743" xr:uid="{00000000-0005-0000-0000-000098AD0000}"/>
    <cellStyle name="Vírgula 12 4 2 2 2 2 4" xfId="44744" xr:uid="{00000000-0005-0000-0000-000099AD0000}"/>
    <cellStyle name="Vírgula 12 4 2 2 2 3" xfId="44745" xr:uid="{00000000-0005-0000-0000-00009AAD0000}"/>
    <cellStyle name="Vírgula 12 4 2 2 2 3 2" xfId="44746" xr:uid="{00000000-0005-0000-0000-00009BAD0000}"/>
    <cellStyle name="Vírgula 12 4 2 2 2 3 3" xfId="44747" xr:uid="{00000000-0005-0000-0000-00009CAD0000}"/>
    <cellStyle name="Vírgula 12 4 2 2 2 4" xfId="44748" xr:uid="{00000000-0005-0000-0000-00009DAD0000}"/>
    <cellStyle name="Vírgula 12 4 2 2 2 5" xfId="44749" xr:uid="{00000000-0005-0000-0000-00009EAD0000}"/>
    <cellStyle name="Vírgula 12 4 2 2 2 6" xfId="44750" xr:uid="{00000000-0005-0000-0000-00009FAD0000}"/>
    <cellStyle name="Vírgula 12 4 2 2 3" xfId="44751" xr:uid="{00000000-0005-0000-0000-0000A0AD0000}"/>
    <cellStyle name="Vírgula 12 4 2 2 3 2" xfId="44752" xr:uid="{00000000-0005-0000-0000-0000A1AD0000}"/>
    <cellStyle name="Vírgula 12 4 2 2 3 3" xfId="44753" xr:uid="{00000000-0005-0000-0000-0000A2AD0000}"/>
    <cellStyle name="Vírgula 12 4 2 2 3 4" xfId="44754" xr:uid="{00000000-0005-0000-0000-0000A3AD0000}"/>
    <cellStyle name="Vírgula 12 4 2 2 4" xfId="44755" xr:uid="{00000000-0005-0000-0000-0000A4AD0000}"/>
    <cellStyle name="Vírgula 12 4 2 2 4 2" xfId="44756" xr:uid="{00000000-0005-0000-0000-0000A5AD0000}"/>
    <cellStyle name="Vírgula 12 4 2 2 4 3" xfId="44757" xr:uid="{00000000-0005-0000-0000-0000A6AD0000}"/>
    <cellStyle name="Vírgula 12 4 2 2 4 4" xfId="44758" xr:uid="{00000000-0005-0000-0000-0000A7AD0000}"/>
    <cellStyle name="Vírgula 12 4 2 2 5" xfId="44759" xr:uid="{00000000-0005-0000-0000-0000A8AD0000}"/>
    <cellStyle name="Vírgula 12 4 2 2 5 2" xfId="44760" xr:uid="{00000000-0005-0000-0000-0000A9AD0000}"/>
    <cellStyle name="Vírgula 12 4 2 2 5 3" xfId="44761" xr:uid="{00000000-0005-0000-0000-0000AAAD0000}"/>
    <cellStyle name="Vírgula 12 4 2 2 5 4" xfId="44762" xr:uid="{00000000-0005-0000-0000-0000ABAD0000}"/>
    <cellStyle name="Vírgula 12 4 2 2 6" xfId="44763" xr:uid="{00000000-0005-0000-0000-0000ACAD0000}"/>
    <cellStyle name="Vírgula 12 4 2 2 6 2" xfId="44764" xr:uid="{00000000-0005-0000-0000-0000ADAD0000}"/>
    <cellStyle name="Vírgula 12 4 2 2 6 3" xfId="44765" xr:uid="{00000000-0005-0000-0000-0000AEAD0000}"/>
    <cellStyle name="Vírgula 12 4 2 2 7" xfId="44766" xr:uid="{00000000-0005-0000-0000-0000AFAD0000}"/>
    <cellStyle name="Vírgula 12 4 2 2 8" xfId="44767" xr:uid="{00000000-0005-0000-0000-0000B0AD0000}"/>
    <cellStyle name="Vírgula 12 4 2 2 9" xfId="44768" xr:uid="{00000000-0005-0000-0000-0000B1AD0000}"/>
    <cellStyle name="Vírgula 12 4 2 3" xfId="44769" xr:uid="{00000000-0005-0000-0000-0000B2AD0000}"/>
    <cellStyle name="Vírgula 12 4 2 3 2" xfId="44770" xr:uid="{00000000-0005-0000-0000-0000B3AD0000}"/>
    <cellStyle name="Vírgula 12 4 2 3 2 2" xfId="44771" xr:uid="{00000000-0005-0000-0000-0000B4AD0000}"/>
    <cellStyle name="Vírgula 12 4 2 3 2 3" xfId="44772" xr:uid="{00000000-0005-0000-0000-0000B5AD0000}"/>
    <cellStyle name="Vírgula 12 4 2 3 2 4" xfId="44773" xr:uid="{00000000-0005-0000-0000-0000B6AD0000}"/>
    <cellStyle name="Vírgula 12 4 2 3 3" xfId="44774" xr:uid="{00000000-0005-0000-0000-0000B7AD0000}"/>
    <cellStyle name="Vírgula 12 4 2 3 3 2" xfId="44775" xr:uid="{00000000-0005-0000-0000-0000B8AD0000}"/>
    <cellStyle name="Vírgula 12 4 2 3 3 3" xfId="44776" xr:uid="{00000000-0005-0000-0000-0000B9AD0000}"/>
    <cellStyle name="Vírgula 12 4 2 3 4" xfId="44777" xr:uid="{00000000-0005-0000-0000-0000BAAD0000}"/>
    <cellStyle name="Vírgula 12 4 2 3 5" xfId="44778" xr:uid="{00000000-0005-0000-0000-0000BBAD0000}"/>
    <cellStyle name="Vírgula 12 4 2 3 6" xfId="44779" xr:uid="{00000000-0005-0000-0000-0000BCAD0000}"/>
    <cellStyle name="Vírgula 12 4 2 4" xfId="44780" xr:uid="{00000000-0005-0000-0000-0000BDAD0000}"/>
    <cellStyle name="Vírgula 12 4 2 4 2" xfId="44781" xr:uid="{00000000-0005-0000-0000-0000BEAD0000}"/>
    <cellStyle name="Vírgula 12 4 2 4 3" xfId="44782" xr:uid="{00000000-0005-0000-0000-0000BFAD0000}"/>
    <cellStyle name="Vírgula 12 4 2 4 4" xfId="44783" xr:uid="{00000000-0005-0000-0000-0000C0AD0000}"/>
    <cellStyle name="Vírgula 12 4 2 5" xfId="44784" xr:uid="{00000000-0005-0000-0000-0000C1AD0000}"/>
    <cellStyle name="Vírgula 12 4 2 5 2" xfId="44785" xr:uid="{00000000-0005-0000-0000-0000C2AD0000}"/>
    <cellStyle name="Vírgula 12 4 2 5 3" xfId="44786" xr:uid="{00000000-0005-0000-0000-0000C3AD0000}"/>
    <cellStyle name="Vírgula 12 4 2 5 4" xfId="44787" xr:uid="{00000000-0005-0000-0000-0000C4AD0000}"/>
    <cellStyle name="Vírgula 12 4 2 6" xfId="44788" xr:uid="{00000000-0005-0000-0000-0000C5AD0000}"/>
    <cellStyle name="Vírgula 12 4 2 6 2" xfId="44789" xr:uid="{00000000-0005-0000-0000-0000C6AD0000}"/>
    <cellStyle name="Vírgula 12 4 2 6 3" xfId="44790" xr:uid="{00000000-0005-0000-0000-0000C7AD0000}"/>
    <cellStyle name="Vírgula 12 4 2 6 4" xfId="44791" xr:uid="{00000000-0005-0000-0000-0000C8AD0000}"/>
    <cellStyle name="Vírgula 12 4 2 7" xfId="44792" xr:uid="{00000000-0005-0000-0000-0000C9AD0000}"/>
    <cellStyle name="Vírgula 12 4 2 7 2" xfId="44793" xr:uid="{00000000-0005-0000-0000-0000CAAD0000}"/>
    <cellStyle name="Vírgula 12 4 2 7 3" xfId="44794" xr:uid="{00000000-0005-0000-0000-0000CBAD0000}"/>
    <cellStyle name="Vírgula 12 4 2 8" xfId="44795" xr:uid="{00000000-0005-0000-0000-0000CCAD0000}"/>
    <cellStyle name="Vírgula 12 4 2 9" xfId="44796" xr:uid="{00000000-0005-0000-0000-0000CDAD0000}"/>
    <cellStyle name="Vírgula 12 4 3" xfId="1801" xr:uid="{00000000-0005-0000-0000-0000CEAD0000}"/>
    <cellStyle name="Vírgula 12 4 3 2" xfId="44797" xr:uid="{00000000-0005-0000-0000-0000CFAD0000}"/>
    <cellStyle name="Vírgula 12 4 3 2 2" xfId="44798" xr:uid="{00000000-0005-0000-0000-0000D0AD0000}"/>
    <cellStyle name="Vírgula 12 4 3 2 2 2" xfId="44799" xr:uid="{00000000-0005-0000-0000-0000D1AD0000}"/>
    <cellStyle name="Vírgula 12 4 3 2 2 3" xfId="44800" xr:uid="{00000000-0005-0000-0000-0000D2AD0000}"/>
    <cellStyle name="Vírgula 12 4 3 2 2 4" xfId="44801" xr:uid="{00000000-0005-0000-0000-0000D3AD0000}"/>
    <cellStyle name="Vírgula 12 4 3 2 3" xfId="44802" xr:uid="{00000000-0005-0000-0000-0000D4AD0000}"/>
    <cellStyle name="Vírgula 12 4 3 2 3 2" xfId="44803" xr:uid="{00000000-0005-0000-0000-0000D5AD0000}"/>
    <cellStyle name="Vírgula 12 4 3 2 3 3" xfId="44804" xr:uid="{00000000-0005-0000-0000-0000D6AD0000}"/>
    <cellStyle name="Vírgula 12 4 3 2 4" xfId="44805" xr:uid="{00000000-0005-0000-0000-0000D7AD0000}"/>
    <cellStyle name="Vírgula 12 4 3 2 5" xfId="44806" xr:uid="{00000000-0005-0000-0000-0000D8AD0000}"/>
    <cellStyle name="Vírgula 12 4 3 2 6" xfId="44807" xr:uid="{00000000-0005-0000-0000-0000D9AD0000}"/>
    <cellStyle name="Vírgula 12 4 3 3" xfId="44808" xr:uid="{00000000-0005-0000-0000-0000DAAD0000}"/>
    <cellStyle name="Vírgula 12 4 3 3 2" xfId="44809" xr:uid="{00000000-0005-0000-0000-0000DBAD0000}"/>
    <cellStyle name="Vírgula 12 4 3 3 3" xfId="44810" xr:uid="{00000000-0005-0000-0000-0000DCAD0000}"/>
    <cellStyle name="Vírgula 12 4 3 3 4" xfId="44811" xr:uid="{00000000-0005-0000-0000-0000DDAD0000}"/>
    <cellStyle name="Vírgula 12 4 3 4" xfId="44812" xr:uid="{00000000-0005-0000-0000-0000DEAD0000}"/>
    <cellStyle name="Vírgula 12 4 3 4 2" xfId="44813" xr:uid="{00000000-0005-0000-0000-0000DFAD0000}"/>
    <cellStyle name="Vírgula 12 4 3 4 3" xfId="44814" xr:uid="{00000000-0005-0000-0000-0000E0AD0000}"/>
    <cellStyle name="Vírgula 12 4 3 4 4" xfId="44815" xr:uid="{00000000-0005-0000-0000-0000E1AD0000}"/>
    <cellStyle name="Vírgula 12 4 3 5" xfId="44816" xr:uid="{00000000-0005-0000-0000-0000E2AD0000}"/>
    <cellStyle name="Vírgula 12 4 3 5 2" xfId="44817" xr:uid="{00000000-0005-0000-0000-0000E3AD0000}"/>
    <cellStyle name="Vírgula 12 4 3 5 3" xfId="44818" xr:uid="{00000000-0005-0000-0000-0000E4AD0000}"/>
    <cellStyle name="Vírgula 12 4 3 5 4" xfId="44819" xr:uid="{00000000-0005-0000-0000-0000E5AD0000}"/>
    <cellStyle name="Vírgula 12 4 3 6" xfId="44820" xr:uid="{00000000-0005-0000-0000-0000E6AD0000}"/>
    <cellStyle name="Vírgula 12 4 3 6 2" xfId="44821" xr:uid="{00000000-0005-0000-0000-0000E7AD0000}"/>
    <cellStyle name="Vírgula 12 4 3 6 3" xfId="44822" xr:uid="{00000000-0005-0000-0000-0000E8AD0000}"/>
    <cellStyle name="Vírgula 12 4 3 7" xfId="44823" xr:uid="{00000000-0005-0000-0000-0000E9AD0000}"/>
    <cellStyle name="Vírgula 12 4 3 8" xfId="44824" xr:uid="{00000000-0005-0000-0000-0000EAAD0000}"/>
    <cellStyle name="Vírgula 12 4 3 9" xfId="44825" xr:uid="{00000000-0005-0000-0000-0000EBAD0000}"/>
    <cellStyle name="Vírgula 12 4 4" xfId="44826" xr:uid="{00000000-0005-0000-0000-0000ECAD0000}"/>
    <cellStyle name="Vírgula 12 4 4 2" xfId="44827" xr:uid="{00000000-0005-0000-0000-0000EDAD0000}"/>
    <cellStyle name="Vírgula 12 4 4 2 2" xfId="44828" xr:uid="{00000000-0005-0000-0000-0000EEAD0000}"/>
    <cellStyle name="Vírgula 12 4 4 2 3" xfId="44829" xr:uid="{00000000-0005-0000-0000-0000EFAD0000}"/>
    <cellStyle name="Vírgula 12 4 4 2 4" xfId="44830" xr:uid="{00000000-0005-0000-0000-0000F0AD0000}"/>
    <cellStyle name="Vírgula 12 4 4 3" xfId="44831" xr:uid="{00000000-0005-0000-0000-0000F1AD0000}"/>
    <cellStyle name="Vírgula 12 4 4 3 2" xfId="44832" xr:uid="{00000000-0005-0000-0000-0000F2AD0000}"/>
    <cellStyle name="Vírgula 12 4 4 3 3" xfId="44833" xr:uid="{00000000-0005-0000-0000-0000F3AD0000}"/>
    <cellStyle name="Vírgula 12 4 4 4" xfId="44834" xr:uid="{00000000-0005-0000-0000-0000F4AD0000}"/>
    <cellStyle name="Vírgula 12 4 4 5" xfId="44835" xr:uid="{00000000-0005-0000-0000-0000F5AD0000}"/>
    <cellStyle name="Vírgula 12 4 4 6" xfId="44836" xr:uid="{00000000-0005-0000-0000-0000F6AD0000}"/>
    <cellStyle name="Vírgula 12 4 5" xfId="44837" xr:uid="{00000000-0005-0000-0000-0000F7AD0000}"/>
    <cellStyle name="Vírgula 12 4 5 2" xfId="44838" xr:uid="{00000000-0005-0000-0000-0000F8AD0000}"/>
    <cellStyle name="Vírgula 12 4 5 3" xfId="44839" xr:uid="{00000000-0005-0000-0000-0000F9AD0000}"/>
    <cellStyle name="Vírgula 12 4 5 4" xfId="44840" xr:uid="{00000000-0005-0000-0000-0000FAAD0000}"/>
    <cellStyle name="Vírgula 12 4 6" xfId="44841" xr:uid="{00000000-0005-0000-0000-0000FBAD0000}"/>
    <cellStyle name="Vírgula 12 4 6 2" xfId="44842" xr:uid="{00000000-0005-0000-0000-0000FCAD0000}"/>
    <cellStyle name="Vírgula 12 4 6 3" xfId="44843" xr:uid="{00000000-0005-0000-0000-0000FDAD0000}"/>
    <cellStyle name="Vírgula 12 4 6 4" xfId="44844" xr:uid="{00000000-0005-0000-0000-0000FEAD0000}"/>
    <cellStyle name="Vírgula 12 4 7" xfId="44845" xr:uid="{00000000-0005-0000-0000-0000FFAD0000}"/>
    <cellStyle name="Vírgula 12 4 7 2" xfId="44846" xr:uid="{00000000-0005-0000-0000-000000AE0000}"/>
    <cellStyle name="Vírgula 12 4 7 3" xfId="44847" xr:uid="{00000000-0005-0000-0000-000001AE0000}"/>
    <cellStyle name="Vírgula 12 4 7 4" xfId="44848" xr:uid="{00000000-0005-0000-0000-000002AE0000}"/>
    <cellStyle name="Vírgula 12 4 8" xfId="44849" xr:uid="{00000000-0005-0000-0000-000003AE0000}"/>
    <cellStyle name="Vírgula 12 4 8 2" xfId="44850" xr:uid="{00000000-0005-0000-0000-000004AE0000}"/>
    <cellStyle name="Vírgula 12 4 8 3" xfId="44851" xr:uid="{00000000-0005-0000-0000-000005AE0000}"/>
    <cellStyle name="Vírgula 12 4 9" xfId="44852" xr:uid="{00000000-0005-0000-0000-000006AE0000}"/>
    <cellStyle name="Vírgula 12 5" xfId="612" xr:uid="{00000000-0005-0000-0000-000007AE0000}"/>
    <cellStyle name="Vírgula 12 5 10" xfId="44853" xr:uid="{00000000-0005-0000-0000-000008AE0000}"/>
    <cellStyle name="Vírgula 12 5 11" xfId="44854" xr:uid="{00000000-0005-0000-0000-000009AE0000}"/>
    <cellStyle name="Vírgula 12 5 2" xfId="1078" xr:uid="{00000000-0005-0000-0000-00000AAE0000}"/>
    <cellStyle name="Vírgula 12 5 2 10" xfId="44855" xr:uid="{00000000-0005-0000-0000-00000BAE0000}"/>
    <cellStyle name="Vírgula 12 5 2 2" xfId="1804" xr:uid="{00000000-0005-0000-0000-00000CAE0000}"/>
    <cellStyle name="Vírgula 12 5 2 2 2" xfId="44856" xr:uid="{00000000-0005-0000-0000-00000DAE0000}"/>
    <cellStyle name="Vírgula 12 5 2 2 2 2" xfId="44857" xr:uid="{00000000-0005-0000-0000-00000EAE0000}"/>
    <cellStyle name="Vírgula 12 5 2 2 2 2 2" xfId="44858" xr:uid="{00000000-0005-0000-0000-00000FAE0000}"/>
    <cellStyle name="Vírgula 12 5 2 2 2 2 3" xfId="44859" xr:uid="{00000000-0005-0000-0000-000010AE0000}"/>
    <cellStyle name="Vírgula 12 5 2 2 2 2 4" xfId="44860" xr:uid="{00000000-0005-0000-0000-000011AE0000}"/>
    <cellStyle name="Vírgula 12 5 2 2 2 3" xfId="44861" xr:uid="{00000000-0005-0000-0000-000012AE0000}"/>
    <cellStyle name="Vírgula 12 5 2 2 2 3 2" xfId="44862" xr:uid="{00000000-0005-0000-0000-000013AE0000}"/>
    <cellStyle name="Vírgula 12 5 2 2 2 3 3" xfId="44863" xr:uid="{00000000-0005-0000-0000-000014AE0000}"/>
    <cellStyle name="Vírgula 12 5 2 2 2 4" xfId="44864" xr:uid="{00000000-0005-0000-0000-000015AE0000}"/>
    <cellStyle name="Vírgula 12 5 2 2 2 5" xfId="44865" xr:uid="{00000000-0005-0000-0000-000016AE0000}"/>
    <cellStyle name="Vírgula 12 5 2 2 2 6" xfId="44866" xr:uid="{00000000-0005-0000-0000-000017AE0000}"/>
    <cellStyle name="Vírgula 12 5 2 2 3" xfId="44867" xr:uid="{00000000-0005-0000-0000-000018AE0000}"/>
    <cellStyle name="Vírgula 12 5 2 2 3 2" xfId="44868" xr:uid="{00000000-0005-0000-0000-000019AE0000}"/>
    <cellStyle name="Vírgula 12 5 2 2 3 3" xfId="44869" xr:uid="{00000000-0005-0000-0000-00001AAE0000}"/>
    <cellStyle name="Vírgula 12 5 2 2 3 4" xfId="44870" xr:uid="{00000000-0005-0000-0000-00001BAE0000}"/>
    <cellStyle name="Vírgula 12 5 2 2 4" xfId="44871" xr:uid="{00000000-0005-0000-0000-00001CAE0000}"/>
    <cellStyle name="Vírgula 12 5 2 2 4 2" xfId="44872" xr:uid="{00000000-0005-0000-0000-00001DAE0000}"/>
    <cellStyle name="Vírgula 12 5 2 2 4 3" xfId="44873" xr:uid="{00000000-0005-0000-0000-00001EAE0000}"/>
    <cellStyle name="Vírgula 12 5 2 2 4 4" xfId="44874" xr:uid="{00000000-0005-0000-0000-00001FAE0000}"/>
    <cellStyle name="Vírgula 12 5 2 2 5" xfId="44875" xr:uid="{00000000-0005-0000-0000-000020AE0000}"/>
    <cellStyle name="Vírgula 12 5 2 2 5 2" xfId="44876" xr:uid="{00000000-0005-0000-0000-000021AE0000}"/>
    <cellStyle name="Vírgula 12 5 2 2 5 3" xfId="44877" xr:uid="{00000000-0005-0000-0000-000022AE0000}"/>
    <cellStyle name="Vírgula 12 5 2 2 5 4" xfId="44878" xr:uid="{00000000-0005-0000-0000-000023AE0000}"/>
    <cellStyle name="Vírgula 12 5 2 2 6" xfId="44879" xr:uid="{00000000-0005-0000-0000-000024AE0000}"/>
    <cellStyle name="Vírgula 12 5 2 2 6 2" xfId="44880" xr:uid="{00000000-0005-0000-0000-000025AE0000}"/>
    <cellStyle name="Vírgula 12 5 2 2 6 3" xfId="44881" xr:uid="{00000000-0005-0000-0000-000026AE0000}"/>
    <cellStyle name="Vírgula 12 5 2 2 7" xfId="44882" xr:uid="{00000000-0005-0000-0000-000027AE0000}"/>
    <cellStyle name="Vírgula 12 5 2 2 8" xfId="44883" xr:uid="{00000000-0005-0000-0000-000028AE0000}"/>
    <cellStyle name="Vírgula 12 5 2 2 9" xfId="44884" xr:uid="{00000000-0005-0000-0000-000029AE0000}"/>
    <cellStyle name="Vírgula 12 5 2 3" xfId="44885" xr:uid="{00000000-0005-0000-0000-00002AAE0000}"/>
    <cellStyle name="Vírgula 12 5 2 3 2" xfId="44886" xr:uid="{00000000-0005-0000-0000-00002BAE0000}"/>
    <cellStyle name="Vírgula 12 5 2 3 2 2" xfId="44887" xr:uid="{00000000-0005-0000-0000-00002CAE0000}"/>
    <cellStyle name="Vírgula 12 5 2 3 2 3" xfId="44888" xr:uid="{00000000-0005-0000-0000-00002DAE0000}"/>
    <cellStyle name="Vírgula 12 5 2 3 2 4" xfId="44889" xr:uid="{00000000-0005-0000-0000-00002EAE0000}"/>
    <cellStyle name="Vírgula 12 5 2 3 3" xfId="44890" xr:uid="{00000000-0005-0000-0000-00002FAE0000}"/>
    <cellStyle name="Vírgula 12 5 2 3 3 2" xfId="44891" xr:uid="{00000000-0005-0000-0000-000030AE0000}"/>
    <cellStyle name="Vírgula 12 5 2 3 3 3" xfId="44892" xr:uid="{00000000-0005-0000-0000-000031AE0000}"/>
    <cellStyle name="Vírgula 12 5 2 3 4" xfId="44893" xr:uid="{00000000-0005-0000-0000-000032AE0000}"/>
    <cellStyle name="Vírgula 12 5 2 3 5" xfId="44894" xr:uid="{00000000-0005-0000-0000-000033AE0000}"/>
    <cellStyle name="Vírgula 12 5 2 3 6" xfId="44895" xr:uid="{00000000-0005-0000-0000-000034AE0000}"/>
    <cellStyle name="Vírgula 12 5 2 4" xfId="44896" xr:uid="{00000000-0005-0000-0000-000035AE0000}"/>
    <cellStyle name="Vírgula 12 5 2 4 2" xfId="44897" xr:uid="{00000000-0005-0000-0000-000036AE0000}"/>
    <cellStyle name="Vírgula 12 5 2 4 3" xfId="44898" xr:uid="{00000000-0005-0000-0000-000037AE0000}"/>
    <cellStyle name="Vírgula 12 5 2 4 4" xfId="44899" xr:uid="{00000000-0005-0000-0000-000038AE0000}"/>
    <cellStyle name="Vírgula 12 5 2 5" xfId="44900" xr:uid="{00000000-0005-0000-0000-000039AE0000}"/>
    <cellStyle name="Vírgula 12 5 2 5 2" xfId="44901" xr:uid="{00000000-0005-0000-0000-00003AAE0000}"/>
    <cellStyle name="Vírgula 12 5 2 5 3" xfId="44902" xr:uid="{00000000-0005-0000-0000-00003BAE0000}"/>
    <cellStyle name="Vírgula 12 5 2 5 4" xfId="44903" xr:uid="{00000000-0005-0000-0000-00003CAE0000}"/>
    <cellStyle name="Vírgula 12 5 2 6" xfId="44904" xr:uid="{00000000-0005-0000-0000-00003DAE0000}"/>
    <cellStyle name="Vírgula 12 5 2 6 2" xfId="44905" xr:uid="{00000000-0005-0000-0000-00003EAE0000}"/>
    <cellStyle name="Vírgula 12 5 2 6 3" xfId="44906" xr:uid="{00000000-0005-0000-0000-00003FAE0000}"/>
    <cellStyle name="Vírgula 12 5 2 6 4" xfId="44907" xr:uid="{00000000-0005-0000-0000-000040AE0000}"/>
    <cellStyle name="Vírgula 12 5 2 7" xfId="44908" xr:uid="{00000000-0005-0000-0000-000041AE0000}"/>
    <cellStyle name="Vírgula 12 5 2 7 2" xfId="44909" xr:uid="{00000000-0005-0000-0000-000042AE0000}"/>
    <cellStyle name="Vírgula 12 5 2 7 3" xfId="44910" xr:uid="{00000000-0005-0000-0000-000043AE0000}"/>
    <cellStyle name="Vírgula 12 5 2 8" xfId="44911" xr:uid="{00000000-0005-0000-0000-000044AE0000}"/>
    <cellStyle name="Vírgula 12 5 2 9" xfId="44912" xr:uid="{00000000-0005-0000-0000-000045AE0000}"/>
    <cellStyle name="Vírgula 12 5 3" xfId="1803" xr:uid="{00000000-0005-0000-0000-000046AE0000}"/>
    <cellStyle name="Vírgula 12 5 3 2" xfId="44913" xr:uid="{00000000-0005-0000-0000-000047AE0000}"/>
    <cellStyle name="Vírgula 12 5 3 2 2" xfId="44914" xr:uid="{00000000-0005-0000-0000-000048AE0000}"/>
    <cellStyle name="Vírgula 12 5 3 2 2 2" xfId="44915" xr:uid="{00000000-0005-0000-0000-000049AE0000}"/>
    <cellStyle name="Vírgula 12 5 3 2 2 3" xfId="44916" xr:uid="{00000000-0005-0000-0000-00004AAE0000}"/>
    <cellStyle name="Vírgula 12 5 3 2 2 4" xfId="44917" xr:uid="{00000000-0005-0000-0000-00004BAE0000}"/>
    <cellStyle name="Vírgula 12 5 3 2 3" xfId="44918" xr:uid="{00000000-0005-0000-0000-00004CAE0000}"/>
    <cellStyle name="Vírgula 12 5 3 2 3 2" xfId="44919" xr:uid="{00000000-0005-0000-0000-00004DAE0000}"/>
    <cellStyle name="Vírgula 12 5 3 2 3 3" xfId="44920" xr:uid="{00000000-0005-0000-0000-00004EAE0000}"/>
    <cellStyle name="Vírgula 12 5 3 2 4" xfId="44921" xr:uid="{00000000-0005-0000-0000-00004FAE0000}"/>
    <cellStyle name="Vírgula 12 5 3 2 5" xfId="44922" xr:uid="{00000000-0005-0000-0000-000050AE0000}"/>
    <cellStyle name="Vírgula 12 5 3 2 6" xfId="44923" xr:uid="{00000000-0005-0000-0000-000051AE0000}"/>
    <cellStyle name="Vírgula 12 5 3 3" xfId="44924" xr:uid="{00000000-0005-0000-0000-000052AE0000}"/>
    <cellStyle name="Vírgula 12 5 3 3 2" xfId="44925" xr:uid="{00000000-0005-0000-0000-000053AE0000}"/>
    <cellStyle name="Vírgula 12 5 3 3 3" xfId="44926" xr:uid="{00000000-0005-0000-0000-000054AE0000}"/>
    <cellStyle name="Vírgula 12 5 3 3 4" xfId="44927" xr:uid="{00000000-0005-0000-0000-000055AE0000}"/>
    <cellStyle name="Vírgula 12 5 3 4" xfId="44928" xr:uid="{00000000-0005-0000-0000-000056AE0000}"/>
    <cellStyle name="Vírgula 12 5 3 4 2" xfId="44929" xr:uid="{00000000-0005-0000-0000-000057AE0000}"/>
    <cellStyle name="Vírgula 12 5 3 4 3" xfId="44930" xr:uid="{00000000-0005-0000-0000-000058AE0000}"/>
    <cellStyle name="Vírgula 12 5 3 4 4" xfId="44931" xr:uid="{00000000-0005-0000-0000-000059AE0000}"/>
    <cellStyle name="Vírgula 12 5 3 5" xfId="44932" xr:uid="{00000000-0005-0000-0000-00005AAE0000}"/>
    <cellStyle name="Vírgula 12 5 3 5 2" xfId="44933" xr:uid="{00000000-0005-0000-0000-00005BAE0000}"/>
    <cellStyle name="Vírgula 12 5 3 5 3" xfId="44934" xr:uid="{00000000-0005-0000-0000-00005CAE0000}"/>
    <cellStyle name="Vírgula 12 5 3 5 4" xfId="44935" xr:uid="{00000000-0005-0000-0000-00005DAE0000}"/>
    <cellStyle name="Vírgula 12 5 3 6" xfId="44936" xr:uid="{00000000-0005-0000-0000-00005EAE0000}"/>
    <cellStyle name="Vírgula 12 5 3 6 2" xfId="44937" xr:uid="{00000000-0005-0000-0000-00005FAE0000}"/>
    <cellStyle name="Vírgula 12 5 3 6 3" xfId="44938" xr:uid="{00000000-0005-0000-0000-000060AE0000}"/>
    <cellStyle name="Vírgula 12 5 3 7" xfId="44939" xr:uid="{00000000-0005-0000-0000-000061AE0000}"/>
    <cellStyle name="Vírgula 12 5 3 8" xfId="44940" xr:uid="{00000000-0005-0000-0000-000062AE0000}"/>
    <cellStyle name="Vírgula 12 5 3 9" xfId="44941" xr:uid="{00000000-0005-0000-0000-000063AE0000}"/>
    <cellStyle name="Vírgula 12 5 4" xfId="44942" xr:uid="{00000000-0005-0000-0000-000064AE0000}"/>
    <cellStyle name="Vírgula 12 5 4 2" xfId="44943" xr:uid="{00000000-0005-0000-0000-000065AE0000}"/>
    <cellStyle name="Vírgula 12 5 4 2 2" xfId="44944" xr:uid="{00000000-0005-0000-0000-000066AE0000}"/>
    <cellStyle name="Vírgula 12 5 4 2 3" xfId="44945" xr:uid="{00000000-0005-0000-0000-000067AE0000}"/>
    <cellStyle name="Vírgula 12 5 4 2 4" xfId="44946" xr:uid="{00000000-0005-0000-0000-000068AE0000}"/>
    <cellStyle name="Vírgula 12 5 4 3" xfId="44947" xr:uid="{00000000-0005-0000-0000-000069AE0000}"/>
    <cellStyle name="Vírgula 12 5 4 3 2" xfId="44948" xr:uid="{00000000-0005-0000-0000-00006AAE0000}"/>
    <cellStyle name="Vírgula 12 5 4 3 3" xfId="44949" xr:uid="{00000000-0005-0000-0000-00006BAE0000}"/>
    <cellStyle name="Vírgula 12 5 4 4" xfId="44950" xr:uid="{00000000-0005-0000-0000-00006CAE0000}"/>
    <cellStyle name="Vírgula 12 5 4 5" xfId="44951" xr:uid="{00000000-0005-0000-0000-00006DAE0000}"/>
    <cellStyle name="Vírgula 12 5 4 6" xfId="44952" xr:uid="{00000000-0005-0000-0000-00006EAE0000}"/>
    <cellStyle name="Vírgula 12 5 5" xfId="44953" xr:uid="{00000000-0005-0000-0000-00006FAE0000}"/>
    <cellStyle name="Vírgula 12 5 5 2" xfId="44954" xr:uid="{00000000-0005-0000-0000-000070AE0000}"/>
    <cellStyle name="Vírgula 12 5 5 3" xfId="44955" xr:uid="{00000000-0005-0000-0000-000071AE0000}"/>
    <cellStyle name="Vírgula 12 5 5 4" xfId="44956" xr:uid="{00000000-0005-0000-0000-000072AE0000}"/>
    <cellStyle name="Vírgula 12 5 6" xfId="44957" xr:uid="{00000000-0005-0000-0000-000073AE0000}"/>
    <cellStyle name="Vírgula 12 5 6 2" xfId="44958" xr:uid="{00000000-0005-0000-0000-000074AE0000}"/>
    <cellStyle name="Vírgula 12 5 6 3" xfId="44959" xr:uid="{00000000-0005-0000-0000-000075AE0000}"/>
    <cellStyle name="Vírgula 12 5 6 4" xfId="44960" xr:uid="{00000000-0005-0000-0000-000076AE0000}"/>
    <cellStyle name="Vírgula 12 5 7" xfId="44961" xr:uid="{00000000-0005-0000-0000-000077AE0000}"/>
    <cellStyle name="Vírgula 12 5 7 2" xfId="44962" xr:uid="{00000000-0005-0000-0000-000078AE0000}"/>
    <cellStyle name="Vírgula 12 5 7 3" xfId="44963" xr:uid="{00000000-0005-0000-0000-000079AE0000}"/>
    <cellStyle name="Vírgula 12 5 7 4" xfId="44964" xr:uid="{00000000-0005-0000-0000-00007AAE0000}"/>
    <cellStyle name="Vírgula 12 5 8" xfId="44965" xr:uid="{00000000-0005-0000-0000-00007BAE0000}"/>
    <cellStyle name="Vírgula 12 5 8 2" xfId="44966" xr:uid="{00000000-0005-0000-0000-00007CAE0000}"/>
    <cellStyle name="Vírgula 12 5 8 3" xfId="44967" xr:uid="{00000000-0005-0000-0000-00007DAE0000}"/>
    <cellStyle name="Vírgula 12 5 9" xfId="44968" xr:uid="{00000000-0005-0000-0000-00007EAE0000}"/>
    <cellStyle name="Vírgula 12 6" xfId="285" xr:uid="{00000000-0005-0000-0000-00007FAE0000}"/>
    <cellStyle name="Vírgula 12 6 10" xfId="44969" xr:uid="{00000000-0005-0000-0000-000080AE0000}"/>
    <cellStyle name="Vírgula 12 6 11" xfId="44970" xr:uid="{00000000-0005-0000-0000-000081AE0000}"/>
    <cellStyle name="Vírgula 12 6 2" xfId="908" xr:uid="{00000000-0005-0000-0000-000082AE0000}"/>
    <cellStyle name="Vírgula 12 6 2 10" xfId="44971" xr:uid="{00000000-0005-0000-0000-000083AE0000}"/>
    <cellStyle name="Vírgula 12 6 2 2" xfId="1806" xr:uid="{00000000-0005-0000-0000-000084AE0000}"/>
    <cellStyle name="Vírgula 12 6 2 2 2" xfId="44972" xr:uid="{00000000-0005-0000-0000-000085AE0000}"/>
    <cellStyle name="Vírgula 12 6 2 2 2 2" xfId="44973" xr:uid="{00000000-0005-0000-0000-000086AE0000}"/>
    <cellStyle name="Vírgula 12 6 2 2 2 2 2" xfId="44974" xr:uid="{00000000-0005-0000-0000-000087AE0000}"/>
    <cellStyle name="Vírgula 12 6 2 2 2 2 3" xfId="44975" xr:uid="{00000000-0005-0000-0000-000088AE0000}"/>
    <cellStyle name="Vírgula 12 6 2 2 2 2 4" xfId="44976" xr:uid="{00000000-0005-0000-0000-000089AE0000}"/>
    <cellStyle name="Vírgula 12 6 2 2 2 3" xfId="44977" xr:uid="{00000000-0005-0000-0000-00008AAE0000}"/>
    <cellStyle name="Vírgula 12 6 2 2 2 3 2" xfId="44978" xr:uid="{00000000-0005-0000-0000-00008BAE0000}"/>
    <cellStyle name="Vírgula 12 6 2 2 2 3 3" xfId="44979" xr:uid="{00000000-0005-0000-0000-00008CAE0000}"/>
    <cellStyle name="Vírgula 12 6 2 2 2 4" xfId="44980" xr:uid="{00000000-0005-0000-0000-00008DAE0000}"/>
    <cellStyle name="Vírgula 12 6 2 2 2 5" xfId="44981" xr:uid="{00000000-0005-0000-0000-00008EAE0000}"/>
    <cellStyle name="Vírgula 12 6 2 2 2 6" xfId="44982" xr:uid="{00000000-0005-0000-0000-00008FAE0000}"/>
    <cellStyle name="Vírgula 12 6 2 2 3" xfId="44983" xr:uid="{00000000-0005-0000-0000-000090AE0000}"/>
    <cellStyle name="Vírgula 12 6 2 2 3 2" xfId="44984" xr:uid="{00000000-0005-0000-0000-000091AE0000}"/>
    <cellStyle name="Vírgula 12 6 2 2 3 3" xfId="44985" xr:uid="{00000000-0005-0000-0000-000092AE0000}"/>
    <cellStyle name="Vírgula 12 6 2 2 3 4" xfId="44986" xr:uid="{00000000-0005-0000-0000-000093AE0000}"/>
    <cellStyle name="Vírgula 12 6 2 2 4" xfId="44987" xr:uid="{00000000-0005-0000-0000-000094AE0000}"/>
    <cellStyle name="Vírgula 12 6 2 2 4 2" xfId="44988" xr:uid="{00000000-0005-0000-0000-000095AE0000}"/>
    <cellStyle name="Vírgula 12 6 2 2 4 3" xfId="44989" xr:uid="{00000000-0005-0000-0000-000096AE0000}"/>
    <cellStyle name="Vírgula 12 6 2 2 4 4" xfId="44990" xr:uid="{00000000-0005-0000-0000-000097AE0000}"/>
    <cellStyle name="Vírgula 12 6 2 2 5" xfId="44991" xr:uid="{00000000-0005-0000-0000-000098AE0000}"/>
    <cellStyle name="Vírgula 12 6 2 2 5 2" xfId="44992" xr:uid="{00000000-0005-0000-0000-000099AE0000}"/>
    <cellStyle name="Vírgula 12 6 2 2 5 3" xfId="44993" xr:uid="{00000000-0005-0000-0000-00009AAE0000}"/>
    <cellStyle name="Vírgula 12 6 2 2 5 4" xfId="44994" xr:uid="{00000000-0005-0000-0000-00009BAE0000}"/>
    <cellStyle name="Vírgula 12 6 2 2 6" xfId="44995" xr:uid="{00000000-0005-0000-0000-00009CAE0000}"/>
    <cellStyle name="Vírgula 12 6 2 2 6 2" xfId="44996" xr:uid="{00000000-0005-0000-0000-00009DAE0000}"/>
    <cellStyle name="Vírgula 12 6 2 2 6 3" xfId="44997" xr:uid="{00000000-0005-0000-0000-00009EAE0000}"/>
    <cellStyle name="Vírgula 12 6 2 2 7" xfId="44998" xr:uid="{00000000-0005-0000-0000-00009FAE0000}"/>
    <cellStyle name="Vírgula 12 6 2 2 8" xfId="44999" xr:uid="{00000000-0005-0000-0000-0000A0AE0000}"/>
    <cellStyle name="Vírgula 12 6 2 2 9" xfId="45000" xr:uid="{00000000-0005-0000-0000-0000A1AE0000}"/>
    <cellStyle name="Vírgula 12 6 2 3" xfId="45001" xr:uid="{00000000-0005-0000-0000-0000A2AE0000}"/>
    <cellStyle name="Vírgula 12 6 2 3 2" xfId="45002" xr:uid="{00000000-0005-0000-0000-0000A3AE0000}"/>
    <cellStyle name="Vírgula 12 6 2 3 2 2" xfId="45003" xr:uid="{00000000-0005-0000-0000-0000A4AE0000}"/>
    <cellStyle name="Vírgula 12 6 2 3 2 3" xfId="45004" xr:uid="{00000000-0005-0000-0000-0000A5AE0000}"/>
    <cellStyle name="Vírgula 12 6 2 3 2 4" xfId="45005" xr:uid="{00000000-0005-0000-0000-0000A6AE0000}"/>
    <cellStyle name="Vírgula 12 6 2 3 3" xfId="45006" xr:uid="{00000000-0005-0000-0000-0000A7AE0000}"/>
    <cellStyle name="Vírgula 12 6 2 3 3 2" xfId="45007" xr:uid="{00000000-0005-0000-0000-0000A8AE0000}"/>
    <cellStyle name="Vírgula 12 6 2 3 3 3" xfId="45008" xr:uid="{00000000-0005-0000-0000-0000A9AE0000}"/>
    <cellStyle name="Vírgula 12 6 2 3 4" xfId="45009" xr:uid="{00000000-0005-0000-0000-0000AAAE0000}"/>
    <cellStyle name="Vírgula 12 6 2 3 5" xfId="45010" xr:uid="{00000000-0005-0000-0000-0000ABAE0000}"/>
    <cellStyle name="Vírgula 12 6 2 3 6" xfId="45011" xr:uid="{00000000-0005-0000-0000-0000ACAE0000}"/>
    <cellStyle name="Vírgula 12 6 2 4" xfId="45012" xr:uid="{00000000-0005-0000-0000-0000ADAE0000}"/>
    <cellStyle name="Vírgula 12 6 2 4 2" xfId="45013" xr:uid="{00000000-0005-0000-0000-0000AEAE0000}"/>
    <cellStyle name="Vírgula 12 6 2 4 3" xfId="45014" xr:uid="{00000000-0005-0000-0000-0000AFAE0000}"/>
    <cellStyle name="Vírgula 12 6 2 4 4" xfId="45015" xr:uid="{00000000-0005-0000-0000-0000B0AE0000}"/>
    <cellStyle name="Vírgula 12 6 2 5" xfId="45016" xr:uid="{00000000-0005-0000-0000-0000B1AE0000}"/>
    <cellStyle name="Vírgula 12 6 2 5 2" xfId="45017" xr:uid="{00000000-0005-0000-0000-0000B2AE0000}"/>
    <cellStyle name="Vírgula 12 6 2 5 3" xfId="45018" xr:uid="{00000000-0005-0000-0000-0000B3AE0000}"/>
    <cellStyle name="Vírgula 12 6 2 5 4" xfId="45019" xr:uid="{00000000-0005-0000-0000-0000B4AE0000}"/>
    <cellStyle name="Vírgula 12 6 2 6" xfId="45020" xr:uid="{00000000-0005-0000-0000-0000B5AE0000}"/>
    <cellStyle name="Vírgula 12 6 2 6 2" xfId="45021" xr:uid="{00000000-0005-0000-0000-0000B6AE0000}"/>
    <cellStyle name="Vírgula 12 6 2 6 3" xfId="45022" xr:uid="{00000000-0005-0000-0000-0000B7AE0000}"/>
    <cellStyle name="Vírgula 12 6 2 6 4" xfId="45023" xr:uid="{00000000-0005-0000-0000-0000B8AE0000}"/>
    <cellStyle name="Vírgula 12 6 2 7" xfId="45024" xr:uid="{00000000-0005-0000-0000-0000B9AE0000}"/>
    <cellStyle name="Vírgula 12 6 2 7 2" xfId="45025" xr:uid="{00000000-0005-0000-0000-0000BAAE0000}"/>
    <cellStyle name="Vírgula 12 6 2 7 3" xfId="45026" xr:uid="{00000000-0005-0000-0000-0000BBAE0000}"/>
    <cellStyle name="Vírgula 12 6 2 8" xfId="45027" xr:uid="{00000000-0005-0000-0000-0000BCAE0000}"/>
    <cellStyle name="Vírgula 12 6 2 9" xfId="45028" xr:uid="{00000000-0005-0000-0000-0000BDAE0000}"/>
    <cellStyle name="Vírgula 12 6 3" xfId="1805" xr:uid="{00000000-0005-0000-0000-0000BEAE0000}"/>
    <cellStyle name="Vírgula 12 6 3 2" xfId="45029" xr:uid="{00000000-0005-0000-0000-0000BFAE0000}"/>
    <cellStyle name="Vírgula 12 6 3 2 2" xfId="45030" xr:uid="{00000000-0005-0000-0000-0000C0AE0000}"/>
    <cellStyle name="Vírgula 12 6 3 2 2 2" xfId="45031" xr:uid="{00000000-0005-0000-0000-0000C1AE0000}"/>
    <cellStyle name="Vírgula 12 6 3 2 2 3" xfId="45032" xr:uid="{00000000-0005-0000-0000-0000C2AE0000}"/>
    <cellStyle name="Vírgula 12 6 3 2 2 4" xfId="45033" xr:uid="{00000000-0005-0000-0000-0000C3AE0000}"/>
    <cellStyle name="Vírgula 12 6 3 2 3" xfId="45034" xr:uid="{00000000-0005-0000-0000-0000C4AE0000}"/>
    <cellStyle name="Vírgula 12 6 3 2 3 2" xfId="45035" xr:uid="{00000000-0005-0000-0000-0000C5AE0000}"/>
    <cellStyle name="Vírgula 12 6 3 2 3 3" xfId="45036" xr:uid="{00000000-0005-0000-0000-0000C6AE0000}"/>
    <cellStyle name="Vírgula 12 6 3 2 4" xfId="45037" xr:uid="{00000000-0005-0000-0000-0000C7AE0000}"/>
    <cellStyle name="Vírgula 12 6 3 2 5" xfId="45038" xr:uid="{00000000-0005-0000-0000-0000C8AE0000}"/>
    <cellStyle name="Vírgula 12 6 3 2 6" xfId="45039" xr:uid="{00000000-0005-0000-0000-0000C9AE0000}"/>
    <cellStyle name="Vírgula 12 6 3 3" xfId="45040" xr:uid="{00000000-0005-0000-0000-0000CAAE0000}"/>
    <cellStyle name="Vírgula 12 6 3 3 2" xfId="45041" xr:uid="{00000000-0005-0000-0000-0000CBAE0000}"/>
    <cellStyle name="Vírgula 12 6 3 3 3" xfId="45042" xr:uid="{00000000-0005-0000-0000-0000CCAE0000}"/>
    <cellStyle name="Vírgula 12 6 3 3 4" xfId="45043" xr:uid="{00000000-0005-0000-0000-0000CDAE0000}"/>
    <cellStyle name="Vírgula 12 6 3 4" xfId="45044" xr:uid="{00000000-0005-0000-0000-0000CEAE0000}"/>
    <cellStyle name="Vírgula 12 6 3 4 2" xfId="45045" xr:uid="{00000000-0005-0000-0000-0000CFAE0000}"/>
    <cellStyle name="Vírgula 12 6 3 4 3" xfId="45046" xr:uid="{00000000-0005-0000-0000-0000D0AE0000}"/>
    <cellStyle name="Vírgula 12 6 3 4 4" xfId="45047" xr:uid="{00000000-0005-0000-0000-0000D1AE0000}"/>
    <cellStyle name="Vírgula 12 6 3 5" xfId="45048" xr:uid="{00000000-0005-0000-0000-0000D2AE0000}"/>
    <cellStyle name="Vírgula 12 6 3 5 2" xfId="45049" xr:uid="{00000000-0005-0000-0000-0000D3AE0000}"/>
    <cellStyle name="Vírgula 12 6 3 5 3" xfId="45050" xr:uid="{00000000-0005-0000-0000-0000D4AE0000}"/>
    <cellStyle name="Vírgula 12 6 3 5 4" xfId="45051" xr:uid="{00000000-0005-0000-0000-0000D5AE0000}"/>
    <cellStyle name="Vírgula 12 6 3 6" xfId="45052" xr:uid="{00000000-0005-0000-0000-0000D6AE0000}"/>
    <cellStyle name="Vírgula 12 6 3 6 2" xfId="45053" xr:uid="{00000000-0005-0000-0000-0000D7AE0000}"/>
    <cellStyle name="Vírgula 12 6 3 6 3" xfId="45054" xr:uid="{00000000-0005-0000-0000-0000D8AE0000}"/>
    <cellStyle name="Vírgula 12 6 3 7" xfId="45055" xr:uid="{00000000-0005-0000-0000-0000D9AE0000}"/>
    <cellStyle name="Vírgula 12 6 3 8" xfId="45056" xr:uid="{00000000-0005-0000-0000-0000DAAE0000}"/>
    <cellStyle name="Vírgula 12 6 3 9" xfId="45057" xr:uid="{00000000-0005-0000-0000-0000DBAE0000}"/>
    <cellStyle name="Vírgula 12 6 4" xfId="45058" xr:uid="{00000000-0005-0000-0000-0000DCAE0000}"/>
    <cellStyle name="Vírgula 12 6 4 2" xfId="45059" xr:uid="{00000000-0005-0000-0000-0000DDAE0000}"/>
    <cellStyle name="Vírgula 12 6 4 2 2" xfId="45060" xr:uid="{00000000-0005-0000-0000-0000DEAE0000}"/>
    <cellStyle name="Vírgula 12 6 4 2 3" xfId="45061" xr:uid="{00000000-0005-0000-0000-0000DFAE0000}"/>
    <cellStyle name="Vírgula 12 6 4 2 4" xfId="45062" xr:uid="{00000000-0005-0000-0000-0000E0AE0000}"/>
    <cellStyle name="Vírgula 12 6 4 3" xfId="45063" xr:uid="{00000000-0005-0000-0000-0000E1AE0000}"/>
    <cellStyle name="Vírgula 12 6 4 3 2" xfId="45064" xr:uid="{00000000-0005-0000-0000-0000E2AE0000}"/>
    <cellStyle name="Vírgula 12 6 4 3 3" xfId="45065" xr:uid="{00000000-0005-0000-0000-0000E3AE0000}"/>
    <cellStyle name="Vírgula 12 6 4 4" xfId="45066" xr:uid="{00000000-0005-0000-0000-0000E4AE0000}"/>
    <cellStyle name="Vírgula 12 6 4 5" xfId="45067" xr:uid="{00000000-0005-0000-0000-0000E5AE0000}"/>
    <cellStyle name="Vírgula 12 6 4 6" xfId="45068" xr:uid="{00000000-0005-0000-0000-0000E6AE0000}"/>
    <cellStyle name="Vírgula 12 6 5" xfId="45069" xr:uid="{00000000-0005-0000-0000-0000E7AE0000}"/>
    <cellStyle name="Vírgula 12 6 5 2" xfId="45070" xr:uid="{00000000-0005-0000-0000-0000E8AE0000}"/>
    <cellStyle name="Vírgula 12 6 5 3" xfId="45071" xr:uid="{00000000-0005-0000-0000-0000E9AE0000}"/>
    <cellStyle name="Vírgula 12 6 5 4" xfId="45072" xr:uid="{00000000-0005-0000-0000-0000EAAE0000}"/>
    <cellStyle name="Vírgula 12 6 6" xfId="45073" xr:uid="{00000000-0005-0000-0000-0000EBAE0000}"/>
    <cellStyle name="Vírgula 12 6 6 2" xfId="45074" xr:uid="{00000000-0005-0000-0000-0000ECAE0000}"/>
    <cellStyle name="Vírgula 12 6 6 3" xfId="45075" xr:uid="{00000000-0005-0000-0000-0000EDAE0000}"/>
    <cellStyle name="Vírgula 12 6 6 4" xfId="45076" xr:uid="{00000000-0005-0000-0000-0000EEAE0000}"/>
    <cellStyle name="Vírgula 12 6 7" xfId="45077" xr:uid="{00000000-0005-0000-0000-0000EFAE0000}"/>
    <cellStyle name="Vírgula 12 6 7 2" xfId="45078" xr:uid="{00000000-0005-0000-0000-0000F0AE0000}"/>
    <cellStyle name="Vírgula 12 6 7 3" xfId="45079" xr:uid="{00000000-0005-0000-0000-0000F1AE0000}"/>
    <cellStyle name="Vírgula 12 6 7 4" xfId="45080" xr:uid="{00000000-0005-0000-0000-0000F2AE0000}"/>
    <cellStyle name="Vírgula 12 6 8" xfId="45081" xr:uid="{00000000-0005-0000-0000-0000F3AE0000}"/>
    <cellStyle name="Vírgula 12 6 8 2" xfId="45082" xr:uid="{00000000-0005-0000-0000-0000F4AE0000}"/>
    <cellStyle name="Vírgula 12 6 8 3" xfId="45083" xr:uid="{00000000-0005-0000-0000-0000F5AE0000}"/>
    <cellStyle name="Vírgula 12 6 9" xfId="45084" xr:uid="{00000000-0005-0000-0000-0000F6AE0000}"/>
    <cellStyle name="Vírgula 12 7" xfId="762" xr:uid="{00000000-0005-0000-0000-0000F7AE0000}"/>
    <cellStyle name="Vírgula 12 7 10" xfId="45085" xr:uid="{00000000-0005-0000-0000-0000F8AE0000}"/>
    <cellStyle name="Vírgula 12 7 2" xfId="1807" xr:uid="{00000000-0005-0000-0000-0000F9AE0000}"/>
    <cellStyle name="Vírgula 12 7 2 2" xfId="45086" xr:uid="{00000000-0005-0000-0000-0000FAAE0000}"/>
    <cellStyle name="Vírgula 12 7 2 2 2" xfId="45087" xr:uid="{00000000-0005-0000-0000-0000FBAE0000}"/>
    <cellStyle name="Vírgula 12 7 2 2 2 2" xfId="45088" xr:uid="{00000000-0005-0000-0000-0000FCAE0000}"/>
    <cellStyle name="Vírgula 12 7 2 2 2 3" xfId="45089" xr:uid="{00000000-0005-0000-0000-0000FDAE0000}"/>
    <cellStyle name="Vírgula 12 7 2 2 2 4" xfId="45090" xr:uid="{00000000-0005-0000-0000-0000FEAE0000}"/>
    <cellStyle name="Vírgula 12 7 2 2 3" xfId="45091" xr:uid="{00000000-0005-0000-0000-0000FFAE0000}"/>
    <cellStyle name="Vírgula 12 7 2 2 3 2" xfId="45092" xr:uid="{00000000-0005-0000-0000-000000AF0000}"/>
    <cellStyle name="Vírgula 12 7 2 2 3 3" xfId="45093" xr:uid="{00000000-0005-0000-0000-000001AF0000}"/>
    <cellStyle name="Vírgula 12 7 2 2 4" xfId="45094" xr:uid="{00000000-0005-0000-0000-000002AF0000}"/>
    <cellStyle name="Vírgula 12 7 2 2 5" xfId="45095" xr:uid="{00000000-0005-0000-0000-000003AF0000}"/>
    <cellStyle name="Vírgula 12 7 2 2 6" xfId="45096" xr:uid="{00000000-0005-0000-0000-000004AF0000}"/>
    <cellStyle name="Vírgula 12 7 2 3" xfId="45097" xr:uid="{00000000-0005-0000-0000-000005AF0000}"/>
    <cellStyle name="Vírgula 12 7 2 3 2" xfId="45098" xr:uid="{00000000-0005-0000-0000-000006AF0000}"/>
    <cellStyle name="Vírgula 12 7 2 3 3" xfId="45099" xr:uid="{00000000-0005-0000-0000-000007AF0000}"/>
    <cellStyle name="Vírgula 12 7 2 3 4" xfId="45100" xr:uid="{00000000-0005-0000-0000-000008AF0000}"/>
    <cellStyle name="Vírgula 12 7 2 4" xfId="45101" xr:uid="{00000000-0005-0000-0000-000009AF0000}"/>
    <cellStyle name="Vírgula 12 7 2 4 2" xfId="45102" xr:uid="{00000000-0005-0000-0000-00000AAF0000}"/>
    <cellStyle name="Vírgula 12 7 2 4 3" xfId="45103" xr:uid="{00000000-0005-0000-0000-00000BAF0000}"/>
    <cellStyle name="Vírgula 12 7 2 4 4" xfId="45104" xr:uid="{00000000-0005-0000-0000-00000CAF0000}"/>
    <cellStyle name="Vírgula 12 7 2 5" xfId="45105" xr:uid="{00000000-0005-0000-0000-00000DAF0000}"/>
    <cellStyle name="Vírgula 12 7 2 5 2" xfId="45106" xr:uid="{00000000-0005-0000-0000-00000EAF0000}"/>
    <cellStyle name="Vírgula 12 7 2 5 3" xfId="45107" xr:uid="{00000000-0005-0000-0000-00000FAF0000}"/>
    <cellStyle name="Vírgula 12 7 2 5 4" xfId="45108" xr:uid="{00000000-0005-0000-0000-000010AF0000}"/>
    <cellStyle name="Vírgula 12 7 2 6" xfId="45109" xr:uid="{00000000-0005-0000-0000-000011AF0000}"/>
    <cellStyle name="Vírgula 12 7 2 6 2" xfId="45110" xr:uid="{00000000-0005-0000-0000-000012AF0000}"/>
    <cellStyle name="Vírgula 12 7 2 6 3" xfId="45111" xr:uid="{00000000-0005-0000-0000-000013AF0000}"/>
    <cellStyle name="Vírgula 12 7 2 7" xfId="45112" xr:uid="{00000000-0005-0000-0000-000014AF0000}"/>
    <cellStyle name="Vírgula 12 7 2 8" xfId="45113" xr:uid="{00000000-0005-0000-0000-000015AF0000}"/>
    <cellStyle name="Vírgula 12 7 2 9" xfId="45114" xr:uid="{00000000-0005-0000-0000-000016AF0000}"/>
    <cellStyle name="Vírgula 12 7 3" xfId="45115" xr:uid="{00000000-0005-0000-0000-000017AF0000}"/>
    <cellStyle name="Vírgula 12 7 3 2" xfId="45116" xr:uid="{00000000-0005-0000-0000-000018AF0000}"/>
    <cellStyle name="Vírgula 12 7 3 2 2" xfId="45117" xr:uid="{00000000-0005-0000-0000-000019AF0000}"/>
    <cellStyle name="Vírgula 12 7 3 2 3" xfId="45118" xr:uid="{00000000-0005-0000-0000-00001AAF0000}"/>
    <cellStyle name="Vírgula 12 7 3 2 4" xfId="45119" xr:uid="{00000000-0005-0000-0000-00001BAF0000}"/>
    <cellStyle name="Vírgula 12 7 3 3" xfId="45120" xr:uid="{00000000-0005-0000-0000-00001CAF0000}"/>
    <cellStyle name="Vírgula 12 7 3 3 2" xfId="45121" xr:uid="{00000000-0005-0000-0000-00001DAF0000}"/>
    <cellStyle name="Vírgula 12 7 3 3 3" xfId="45122" xr:uid="{00000000-0005-0000-0000-00001EAF0000}"/>
    <cellStyle name="Vírgula 12 7 3 4" xfId="45123" xr:uid="{00000000-0005-0000-0000-00001FAF0000}"/>
    <cellStyle name="Vírgula 12 7 3 5" xfId="45124" xr:uid="{00000000-0005-0000-0000-000020AF0000}"/>
    <cellStyle name="Vírgula 12 7 3 6" xfId="45125" xr:uid="{00000000-0005-0000-0000-000021AF0000}"/>
    <cellStyle name="Vírgula 12 7 4" xfId="45126" xr:uid="{00000000-0005-0000-0000-000022AF0000}"/>
    <cellStyle name="Vírgula 12 7 4 2" xfId="45127" xr:uid="{00000000-0005-0000-0000-000023AF0000}"/>
    <cellStyle name="Vírgula 12 7 4 3" xfId="45128" xr:uid="{00000000-0005-0000-0000-000024AF0000}"/>
    <cellStyle name="Vírgula 12 7 4 4" xfId="45129" xr:uid="{00000000-0005-0000-0000-000025AF0000}"/>
    <cellStyle name="Vírgula 12 7 5" xfId="45130" xr:uid="{00000000-0005-0000-0000-000026AF0000}"/>
    <cellStyle name="Vírgula 12 7 5 2" xfId="45131" xr:uid="{00000000-0005-0000-0000-000027AF0000}"/>
    <cellStyle name="Vírgula 12 7 5 3" xfId="45132" xr:uid="{00000000-0005-0000-0000-000028AF0000}"/>
    <cellStyle name="Vírgula 12 7 5 4" xfId="45133" xr:uid="{00000000-0005-0000-0000-000029AF0000}"/>
    <cellStyle name="Vírgula 12 7 6" xfId="45134" xr:uid="{00000000-0005-0000-0000-00002AAF0000}"/>
    <cellStyle name="Vírgula 12 7 6 2" xfId="45135" xr:uid="{00000000-0005-0000-0000-00002BAF0000}"/>
    <cellStyle name="Vírgula 12 7 6 3" xfId="45136" xr:uid="{00000000-0005-0000-0000-00002CAF0000}"/>
    <cellStyle name="Vírgula 12 7 6 4" xfId="45137" xr:uid="{00000000-0005-0000-0000-00002DAF0000}"/>
    <cellStyle name="Vírgula 12 7 7" xfId="45138" xr:uid="{00000000-0005-0000-0000-00002EAF0000}"/>
    <cellStyle name="Vírgula 12 7 7 2" xfId="45139" xr:uid="{00000000-0005-0000-0000-00002FAF0000}"/>
    <cellStyle name="Vírgula 12 7 7 3" xfId="45140" xr:uid="{00000000-0005-0000-0000-000030AF0000}"/>
    <cellStyle name="Vírgula 12 7 8" xfId="45141" xr:uid="{00000000-0005-0000-0000-000031AF0000}"/>
    <cellStyle name="Vírgula 12 7 9" xfId="45142" xr:uid="{00000000-0005-0000-0000-000032AF0000}"/>
    <cellStyle name="Vírgula 12 8" xfId="1228" xr:uid="{00000000-0005-0000-0000-000033AF0000}"/>
    <cellStyle name="Vírgula 12 8 2" xfId="45143" xr:uid="{00000000-0005-0000-0000-000034AF0000}"/>
    <cellStyle name="Vírgula 12 8 2 2" xfId="45144" xr:uid="{00000000-0005-0000-0000-000035AF0000}"/>
    <cellStyle name="Vírgula 12 8 2 2 2" xfId="45145" xr:uid="{00000000-0005-0000-0000-000036AF0000}"/>
    <cellStyle name="Vírgula 12 8 2 2 3" xfId="45146" xr:uid="{00000000-0005-0000-0000-000037AF0000}"/>
    <cellStyle name="Vírgula 12 8 2 2 4" xfId="45147" xr:uid="{00000000-0005-0000-0000-000038AF0000}"/>
    <cellStyle name="Vírgula 12 8 2 3" xfId="45148" xr:uid="{00000000-0005-0000-0000-000039AF0000}"/>
    <cellStyle name="Vírgula 12 8 2 3 2" xfId="45149" xr:uid="{00000000-0005-0000-0000-00003AAF0000}"/>
    <cellStyle name="Vírgula 12 8 2 3 3" xfId="45150" xr:uid="{00000000-0005-0000-0000-00003BAF0000}"/>
    <cellStyle name="Vírgula 12 8 2 4" xfId="45151" xr:uid="{00000000-0005-0000-0000-00003CAF0000}"/>
    <cellStyle name="Vírgula 12 8 2 5" xfId="45152" xr:uid="{00000000-0005-0000-0000-00003DAF0000}"/>
    <cellStyle name="Vírgula 12 8 2 6" xfId="45153" xr:uid="{00000000-0005-0000-0000-00003EAF0000}"/>
    <cellStyle name="Vírgula 12 8 3" xfId="45154" xr:uid="{00000000-0005-0000-0000-00003FAF0000}"/>
    <cellStyle name="Vírgula 12 8 3 2" xfId="45155" xr:uid="{00000000-0005-0000-0000-000040AF0000}"/>
    <cellStyle name="Vírgula 12 8 3 3" xfId="45156" xr:uid="{00000000-0005-0000-0000-000041AF0000}"/>
    <cellStyle name="Vírgula 12 8 3 4" xfId="45157" xr:uid="{00000000-0005-0000-0000-000042AF0000}"/>
    <cellStyle name="Vírgula 12 8 4" xfId="45158" xr:uid="{00000000-0005-0000-0000-000043AF0000}"/>
    <cellStyle name="Vírgula 12 8 4 2" xfId="45159" xr:uid="{00000000-0005-0000-0000-000044AF0000}"/>
    <cellStyle name="Vírgula 12 8 4 3" xfId="45160" xr:uid="{00000000-0005-0000-0000-000045AF0000}"/>
    <cellStyle name="Vírgula 12 8 4 4" xfId="45161" xr:uid="{00000000-0005-0000-0000-000046AF0000}"/>
    <cellStyle name="Vírgula 12 8 5" xfId="45162" xr:uid="{00000000-0005-0000-0000-000047AF0000}"/>
    <cellStyle name="Vírgula 12 8 5 2" xfId="45163" xr:uid="{00000000-0005-0000-0000-000048AF0000}"/>
    <cellStyle name="Vírgula 12 8 5 3" xfId="45164" xr:uid="{00000000-0005-0000-0000-000049AF0000}"/>
    <cellStyle name="Vírgula 12 8 5 4" xfId="45165" xr:uid="{00000000-0005-0000-0000-00004AAF0000}"/>
    <cellStyle name="Vírgula 12 8 6" xfId="45166" xr:uid="{00000000-0005-0000-0000-00004BAF0000}"/>
    <cellStyle name="Vírgula 12 8 6 2" xfId="45167" xr:uid="{00000000-0005-0000-0000-00004CAF0000}"/>
    <cellStyle name="Vírgula 12 8 6 3" xfId="45168" xr:uid="{00000000-0005-0000-0000-00004DAF0000}"/>
    <cellStyle name="Vírgula 12 8 7" xfId="45169" xr:uid="{00000000-0005-0000-0000-00004EAF0000}"/>
    <cellStyle name="Vírgula 12 8 8" xfId="45170" xr:uid="{00000000-0005-0000-0000-00004FAF0000}"/>
    <cellStyle name="Vírgula 12 8 9" xfId="45171" xr:uid="{00000000-0005-0000-0000-000050AF0000}"/>
    <cellStyle name="Vírgula 12 9" xfId="45172" xr:uid="{00000000-0005-0000-0000-000051AF0000}"/>
    <cellStyle name="Vírgula 12 9 2" xfId="45173" xr:uid="{00000000-0005-0000-0000-000052AF0000}"/>
    <cellStyle name="Vírgula 12 9 2 2" xfId="45174" xr:uid="{00000000-0005-0000-0000-000053AF0000}"/>
    <cellStyle name="Vírgula 12 9 2 2 2" xfId="45175" xr:uid="{00000000-0005-0000-0000-000054AF0000}"/>
    <cellStyle name="Vírgula 12 9 2 2 3" xfId="45176" xr:uid="{00000000-0005-0000-0000-000055AF0000}"/>
    <cellStyle name="Vírgula 12 9 2 2 4" xfId="45177" xr:uid="{00000000-0005-0000-0000-000056AF0000}"/>
    <cellStyle name="Vírgula 12 9 2 3" xfId="45178" xr:uid="{00000000-0005-0000-0000-000057AF0000}"/>
    <cellStyle name="Vírgula 12 9 2 3 2" xfId="45179" xr:uid="{00000000-0005-0000-0000-000058AF0000}"/>
    <cellStyle name="Vírgula 12 9 2 3 3" xfId="45180" xr:uid="{00000000-0005-0000-0000-000059AF0000}"/>
    <cellStyle name="Vírgula 12 9 2 4" xfId="45181" xr:uid="{00000000-0005-0000-0000-00005AAF0000}"/>
    <cellStyle name="Vírgula 12 9 2 5" xfId="45182" xr:uid="{00000000-0005-0000-0000-00005BAF0000}"/>
    <cellStyle name="Vírgula 12 9 2 6" xfId="45183" xr:uid="{00000000-0005-0000-0000-00005CAF0000}"/>
    <cellStyle name="Vírgula 12 9 3" xfId="45184" xr:uid="{00000000-0005-0000-0000-00005DAF0000}"/>
    <cellStyle name="Vírgula 12 9 3 2" xfId="45185" xr:uid="{00000000-0005-0000-0000-00005EAF0000}"/>
    <cellStyle name="Vírgula 12 9 3 3" xfId="45186" xr:uid="{00000000-0005-0000-0000-00005FAF0000}"/>
    <cellStyle name="Vírgula 12 9 3 4" xfId="45187" xr:uid="{00000000-0005-0000-0000-000060AF0000}"/>
    <cellStyle name="Vírgula 12 9 4" xfId="45188" xr:uid="{00000000-0005-0000-0000-000061AF0000}"/>
    <cellStyle name="Vírgula 12 9 4 2" xfId="45189" xr:uid="{00000000-0005-0000-0000-000062AF0000}"/>
    <cellStyle name="Vírgula 12 9 4 3" xfId="45190" xr:uid="{00000000-0005-0000-0000-000063AF0000}"/>
    <cellStyle name="Vírgula 12 9 4 4" xfId="45191" xr:uid="{00000000-0005-0000-0000-000064AF0000}"/>
    <cellStyle name="Vírgula 12 9 5" xfId="45192" xr:uid="{00000000-0005-0000-0000-000065AF0000}"/>
    <cellStyle name="Vírgula 12 9 5 2" xfId="45193" xr:uid="{00000000-0005-0000-0000-000066AF0000}"/>
    <cellStyle name="Vírgula 12 9 5 3" xfId="45194" xr:uid="{00000000-0005-0000-0000-000067AF0000}"/>
    <cellStyle name="Vírgula 12 9 5 4" xfId="45195" xr:uid="{00000000-0005-0000-0000-000068AF0000}"/>
    <cellStyle name="Vírgula 12 9 6" xfId="45196" xr:uid="{00000000-0005-0000-0000-000069AF0000}"/>
    <cellStyle name="Vírgula 12 9 6 2" xfId="45197" xr:uid="{00000000-0005-0000-0000-00006AAF0000}"/>
    <cellStyle name="Vírgula 12 9 6 3" xfId="45198" xr:uid="{00000000-0005-0000-0000-00006BAF0000}"/>
    <cellStyle name="Vírgula 12 9 7" xfId="45199" xr:uid="{00000000-0005-0000-0000-00006CAF0000}"/>
    <cellStyle name="Vírgula 12 9 8" xfId="45200" xr:uid="{00000000-0005-0000-0000-00006DAF0000}"/>
    <cellStyle name="Vírgula 12 9 9" xfId="45201" xr:uid="{00000000-0005-0000-0000-00006EAF0000}"/>
    <cellStyle name="Vírgula 13" xfId="187" xr:uid="{00000000-0005-0000-0000-00006FAF0000}"/>
    <cellStyle name="Vírgula 13 2" xfId="927" xr:uid="{00000000-0005-0000-0000-000070AF0000}"/>
    <cellStyle name="Vírgula 14" xfId="726" xr:uid="{00000000-0005-0000-0000-000071AF0000}"/>
    <cellStyle name="Vírgula 14 2" xfId="45202" xr:uid="{00000000-0005-0000-0000-000072AF0000}"/>
    <cellStyle name="Vírgula 2" xfId="26" xr:uid="{00000000-0005-0000-0000-000073AF0000}"/>
    <cellStyle name="Vírgula 2 2" xfId="164" xr:uid="{00000000-0005-0000-0000-000074AF0000}"/>
    <cellStyle name="Vírgula 2 2 2" xfId="190" xr:uid="{00000000-0005-0000-0000-000075AF0000}"/>
    <cellStyle name="Vírgula 2 2 2 2" xfId="930" xr:uid="{00000000-0005-0000-0000-000076AF0000}"/>
    <cellStyle name="Vírgula 2 2 2 3" xfId="45203" xr:uid="{00000000-0005-0000-0000-000077AF0000}"/>
    <cellStyle name="Vírgula 2 2 2 3 2" xfId="45204" xr:uid="{00000000-0005-0000-0000-000078AF0000}"/>
    <cellStyle name="Vírgula 2 2 2 3 2 2" xfId="45205" xr:uid="{00000000-0005-0000-0000-000079AF0000}"/>
    <cellStyle name="Vírgula 2 2 2 3 2 2 2" xfId="45206" xr:uid="{00000000-0005-0000-0000-00007AAF0000}"/>
    <cellStyle name="Vírgula 2 2 2 3 2 2 3" xfId="45207" xr:uid="{00000000-0005-0000-0000-00007BAF0000}"/>
    <cellStyle name="Vírgula 2 2 2 3 2 3" xfId="45208" xr:uid="{00000000-0005-0000-0000-00007CAF0000}"/>
    <cellStyle name="Vírgula 2 2 2 3 2 4" xfId="45209" xr:uid="{00000000-0005-0000-0000-00007DAF0000}"/>
    <cellStyle name="Vírgula 2 2 2 3 2 5" xfId="45210" xr:uid="{00000000-0005-0000-0000-00007EAF0000}"/>
    <cellStyle name="Vírgula 2 2 2 3 3" xfId="45211" xr:uid="{00000000-0005-0000-0000-00007FAF0000}"/>
    <cellStyle name="Vírgula 2 2 2 3 3 2" xfId="45212" xr:uid="{00000000-0005-0000-0000-000080AF0000}"/>
    <cellStyle name="Vírgula 2 2 2 3 3 3" xfId="45213" xr:uid="{00000000-0005-0000-0000-000081AF0000}"/>
    <cellStyle name="Vírgula 2 2 2 3 4" xfId="45214" xr:uid="{00000000-0005-0000-0000-000082AF0000}"/>
    <cellStyle name="Vírgula 2 2 2 3 5" xfId="45215" xr:uid="{00000000-0005-0000-0000-000083AF0000}"/>
    <cellStyle name="Vírgula 2 2 2 3 6" xfId="45216" xr:uid="{00000000-0005-0000-0000-000084AF0000}"/>
    <cellStyle name="Vírgula 2 2 3" xfId="909" xr:uid="{00000000-0005-0000-0000-000085AF0000}"/>
    <cellStyle name="Vírgula 2 2 4" xfId="45217" xr:uid="{00000000-0005-0000-0000-000086AF0000}"/>
    <cellStyle name="Vírgula 2 2 4 2" xfId="45218" xr:uid="{00000000-0005-0000-0000-000087AF0000}"/>
    <cellStyle name="Vírgula 2 2 4 2 2" xfId="45219" xr:uid="{00000000-0005-0000-0000-000088AF0000}"/>
    <cellStyle name="Vírgula 2 2 4 2 2 2" xfId="45220" xr:uid="{00000000-0005-0000-0000-000089AF0000}"/>
    <cellStyle name="Vírgula 2 2 4 2 2 3" xfId="45221" xr:uid="{00000000-0005-0000-0000-00008AAF0000}"/>
    <cellStyle name="Vírgula 2 2 4 2 2 4" xfId="45222" xr:uid="{00000000-0005-0000-0000-00008BAF0000}"/>
    <cellStyle name="Vírgula 2 2 4 2 3" xfId="45223" xr:uid="{00000000-0005-0000-0000-00008CAF0000}"/>
    <cellStyle name="Vírgula 2 2 4 2 3 2" xfId="45224" xr:uid="{00000000-0005-0000-0000-00008DAF0000}"/>
    <cellStyle name="Vírgula 2 2 4 2 3 3" xfId="45225" xr:uid="{00000000-0005-0000-0000-00008EAF0000}"/>
    <cellStyle name="Vírgula 2 2 4 2 4" xfId="45226" xr:uid="{00000000-0005-0000-0000-00008FAF0000}"/>
    <cellStyle name="Vírgula 2 2 4 2 5" xfId="45227" xr:uid="{00000000-0005-0000-0000-000090AF0000}"/>
    <cellStyle name="Vírgula 2 2 4 2 6" xfId="45228" xr:uid="{00000000-0005-0000-0000-000091AF0000}"/>
    <cellStyle name="Vírgula 2 2 4 3" xfId="45229" xr:uid="{00000000-0005-0000-0000-000092AF0000}"/>
    <cellStyle name="Vírgula 2 2 4 3 2" xfId="45230" xr:uid="{00000000-0005-0000-0000-000093AF0000}"/>
    <cellStyle name="Vírgula 2 2 4 3 3" xfId="45231" xr:uid="{00000000-0005-0000-0000-000094AF0000}"/>
    <cellStyle name="Vírgula 2 2 4 3 4" xfId="45232" xr:uid="{00000000-0005-0000-0000-000095AF0000}"/>
    <cellStyle name="Vírgula 2 2 4 4" xfId="45233" xr:uid="{00000000-0005-0000-0000-000096AF0000}"/>
    <cellStyle name="Vírgula 2 2 4 4 2" xfId="45234" xr:uid="{00000000-0005-0000-0000-000097AF0000}"/>
    <cellStyle name="Vírgula 2 2 4 4 3" xfId="45235" xr:uid="{00000000-0005-0000-0000-000098AF0000}"/>
    <cellStyle name="Vírgula 2 2 4 4 4" xfId="45236" xr:uid="{00000000-0005-0000-0000-000099AF0000}"/>
    <cellStyle name="Vírgula 2 2 4 5" xfId="45237" xr:uid="{00000000-0005-0000-0000-00009AAF0000}"/>
    <cellStyle name="Vírgula 2 2 4 5 2" xfId="45238" xr:uid="{00000000-0005-0000-0000-00009BAF0000}"/>
    <cellStyle name="Vírgula 2 2 4 5 3" xfId="45239" xr:uid="{00000000-0005-0000-0000-00009CAF0000}"/>
    <cellStyle name="Vírgula 2 2 4 5 4" xfId="45240" xr:uid="{00000000-0005-0000-0000-00009DAF0000}"/>
    <cellStyle name="Vírgula 2 2 4 6" xfId="45241" xr:uid="{00000000-0005-0000-0000-00009EAF0000}"/>
    <cellStyle name="Vírgula 2 2 4 6 2" xfId="45242" xr:uid="{00000000-0005-0000-0000-00009FAF0000}"/>
    <cellStyle name="Vírgula 2 2 4 6 3" xfId="45243" xr:uid="{00000000-0005-0000-0000-0000A0AF0000}"/>
    <cellStyle name="Vírgula 2 2 4 7" xfId="45244" xr:uid="{00000000-0005-0000-0000-0000A1AF0000}"/>
    <cellStyle name="Vírgula 2 2 4 8" xfId="45245" xr:uid="{00000000-0005-0000-0000-0000A2AF0000}"/>
    <cellStyle name="Vírgula 2 2 4 9" xfId="45246" xr:uid="{00000000-0005-0000-0000-0000A3AF0000}"/>
    <cellStyle name="Vírgula 2 2 5" xfId="45247" xr:uid="{00000000-0005-0000-0000-0000A4AF0000}"/>
    <cellStyle name="Vírgula 2 2 5 2" xfId="45248" xr:uid="{00000000-0005-0000-0000-0000A5AF0000}"/>
    <cellStyle name="Vírgula 2 2 5 2 2" xfId="45249" xr:uid="{00000000-0005-0000-0000-0000A6AF0000}"/>
    <cellStyle name="Vírgula 2 2 5 2 2 2" xfId="45250" xr:uid="{00000000-0005-0000-0000-0000A7AF0000}"/>
    <cellStyle name="Vírgula 2 2 5 2 2 3" xfId="45251" xr:uid="{00000000-0005-0000-0000-0000A8AF0000}"/>
    <cellStyle name="Vírgula 2 2 5 2 3" xfId="45252" xr:uid="{00000000-0005-0000-0000-0000A9AF0000}"/>
    <cellStyle name="Vírgula 2 2 5 2 4" xfId="45253" xr:uid="{00000000-0005-0000-0000-0000AAAF0000}"/>
    <cellStyle name="Vírgula 2 2 5 2 5" xfId="45254" xr:uid="{00000000-0005-0000-0000-0000ABAF0000}"/>
    <cellStyle name="Vírgula 2 2 5 3" xfId="45255" xr:uid="{00000000-0005-0000-0000-0000ACAF0000}"/>
    <cellStyle name="Vírgula 2 2 5 3 2" xfId="45256" xr:uid="{00000000-0005-0000-0000-0000ADAF0000}"/>
    <cellStyle name="Vírgula 2 2 5 3 3" xfId="45257" xr:uid="{00000000-0005-0000-0000-0000AEAF0000}"/>
    <cellStyle name="Vírgula 2 2 5 4" xfId="45258" xr:uid="{00000000-0005-0000-0000-0000AFAF0000}"/>
    <cellStyle name="Vírgula 2 2 5 5" xfId="45259" xr:uid="{00000000-0005-0000-0000-0000B0AF0000}"/>
    <cellStyle name="Vírgula 2 2 5 6" xfId="45260" xr:uid="{00000000-0005-0000-0000-0000B1AF0000}"/>
    <cellStyle name="Vírgula 2 3" xfId="179" xr:uid="{00000000-0005-0000-0000-0000B2AF0000}"/>
    <cellStyle name="Vírgula 2 3 2" xfId="919" xr:uid="{00000000-0005-0000-0000-0000B3AF0000}"/>
    <cellStyle name="Vírgula 2 3 3" xfId="45261" xr:uid="{00000000-0005-0000-0000-0000B4AF0000}"/>
    <cellStyle name="Vírgula 2 3 3 2" xfId="45262" xr:uid="{00000000-0005-0000-0000-0000B5AF0000}"/>
    <cellStyle name="Vírgula 2 3 3 2 2" xfId="45263" xr:uid="{00000000-0005-0000-0000-0000B6AF0000}"/>
    <cellStyle name="Vírgula 2 3 3 2 2 2" xfId="45264" xr:uid="{00000000-0005-0000-0000-0000B7AF0000}"/>
    <cellStyle name="Vírgula 2 3 3 2 2 3" xfId="45265" xr:uid="{00000000-0005-0000-0000-0000B8AF0000}"/>
    <cellStyle name="Vírgula 2 3 3 2 3" xfId="45266" xr:uid="{00000000-0005-0000-0000-0000B9AF0000}"/>
    <cellStyle name="Vírgula 2 3 3 2 4" xfId="45267" xr:uid="{00000000-0005-0000-0000-0000BAAF0000}"/>
    <cellStyle name="Vírgula 2 3 3 2 5" xfId="45268" xr:uid="{00000000-0005-0000-0000-0000BBAF0000}"/>
    <cellStyle name="Vírgula 2 3 3 3" xfId="45269" xr:uid="{00000000-0005-0000-0000-0000BCAF0000}"/>
    <cellStyle name="Vírgula 2 3 3 3 2" xfId="45270" xr:uid="{00000000-0005-0000-0000-0000BDAF0000}"/>
    <cellStyle name="Vírgula 2 3 3 3 3" xfId="45271" xr:uid="{00000000-0005-0000-0000-0000BEAF0000}"/>
    <cellStyle name="Vírgula 2 3 3 4" xfId="45272" xr:uid="{00000000-0005-0000-0000-0000BFAF0000}"/>
    <cellStyle name="Vírgula 2 3 3 5" xfId="45273" xr:uid="{00000000-0005-0000-0000-0000C0AF0000}"/>
    <cellStyle name="Vírgula 2 3 3 6" xfId="45274" xr:uid="{00000000-0005-0000-0000-0000C1AF0000}"/>
    <cellStyle name="Vírgula 2 4" xfId="303" xr:uid="{00000000-0005-0000-0000-0000C2AF0000}"/>
    <cellStyle name="Vírgula 2 4 2" xfId="45275" xr:uid="{00000000-0005-0000-0000-0000C3AF0000}"/>
    <cellStyle name="Vírgula 2 4 2 2" xfId="45276" xr:uid="{00000000-0005-0000-0000-0000C4AF0000}"/>
    <cellStyle name="Vírgula 2 4 2 2 2" xfId="45277" xr:uid="{00000000-0005-0000-0000-0000C5AF0000}"/>
    <cellStyle name="Vírgula 2 4 2 2 2 2" xfId="45278" xr:uid="{00000000-0005-0000-0000-0000C6AF0000}"/>
    <cellStyle name="Vírgula 2 4 2 2 2 3" xfId="45279" xr:uid="{00000000-0005-0000-0000-0000C7AF0000}"/>
    <cellStyle name="Vírgula 2 4 2 2 3" xfId="45280" xr:uid="{00000000-0005-0000-0000-0000C8AF0000}"/>
    <cellStyle name="Vírgula 2 4 2 2 4" xfId="45281" xr:uid="{00000000-0005-0000-0000-0000C9AF0000}"/>
    <cellStyle name="Vírgula 2 4 2 2 5" xfId="45282" xr:uid="{00000000-0005-0000-0000-0000CAAF0000}"/>
    <cellStyle name="Vírgula 2 4 2 3" xfId="45283" xr:uid="{00000000-0005-0000-0000-0000CBAF0000}"/>
    <cellStyle name="Vírgula 2 4 2 3 2" xfId="45284" xr:uid="{00000000-0005-0000-0000-0000CCAF0000}"/>
    <cellStyle name="Vírgula 2 4 2 3 3" xfId="45285" xr:uid="{00000000-0005-0000-0000-0000CDAF0000}"/>
    <cellStyle name="Vírgula 2 4 2 4" xfId="45286" xr:uid="{00000000-0005-0000-0000-0000CEAF0000}"/>
    <cellStyle name="Vírgula 2 4 2 5" xfId="45287" xr:uid="{00000000-0005-0000-0000-0000CFAF0000}"/>
    <cellStyle name="Vírgula 2 4 2 6" xfId="45288" xr:uid="{00000000-0005-0000-0000-0000D0AF0000}"/>
    <cellStyle name="Vírgula 2 5" xfId="789" xr:uid="{00000000-0005-0000-0000-0000D1AF0000}"/>
    <cellStyle name="Vírgula 2 6" xfId="45289" xr:uid="{00000000-0005-0000-0000-0000D2AF0000}"/>
    <cellStyle name="Vírgula 2 6 2" xfId="45290" xr:uid="{00000000-0005-0000-0000-0000D3AF0000}"/>
    <cellStyle name="Vírgula 2 6 2 2" xfId="45291" xr:uid="{00000000-0005-0000-0000-0000D4AF0000}"/>
    <cellStyle name="Vírgula 2 6 2 2 2" xfId="45292" xr:uid="{00000000-0005-0000-0000-0000D5AF0000}"/>
    <cellStyle name="Vírgula 2 6 2 2 3" xfId="45293" xr:uid="{00000000-0005-0000-0000-0000D6AF0000}"/>
    <cellStyle name="Vírgula 2 6 2 2 4" xfId="45294" xr:uid="{00000000-0005-0000-0000-0000D7AF0000}"/>
    <cellStyle name="Vírgula 2 6 2 3" xfId="45295" xr:uid="{00000000-0005-0000-0000-0000D8AF0000}"/>
    <cellStyle name="Vírgula 2 6 2 3 2" xfId="45296" xr:uid="{00000000-0005-0000-0000-0000D9AF0000}"/>
    <cellStyle name="Vírgula 2 6 2 3 3" xfId="45297" xr:uid="{00000000-0005-0000-0000-0000DAAF0000}"/>
    <cellStyle name="Vírgula 2 6 2 4" xfId="45298" xr:uid="{00000000-0005-0000-0000-0000DBAF0000}"/>
    <cellStyle name="Vírgula 2 6 2 5" xfId="45299" xr:uid="{00000000-0005-0000-0000-0000DCAF0000}"/>
    <cellStyle name="Vírgula 2 6 2 6" xfId="45300" xr:uid="{00000000-0005-0000-0000-0000DDAF0000}"/>
    <cellStyle name="Vírgula 2 6 3" xfId="45301" xr:uid="{00000000-0005-0000-0000-0000DEAF0000}"/>
    <cellStyle name="Vírgula 2 6 3 2" xfId="45302" xr:uid="{00000000-0005-0000-0000-0000DFAF0000}"/>
    <cellStyle name="Vírgula 2 6 3 3" xfId="45303" xr:uid="{00000000-0005-0000-0000-0000E0AF0000}"/>
    <cellStyle name="Vírgula 2 6 3 4" xfId="45304" xr:uid="{00000000-0005-0000-0000-0000E1AF0000}"/>
    <cellStyle name="Vírgula 2 6 4" xfId="45305" xr:uid="{00000000-0005-0000-0000-0000E2AF0000}"/>
    <cellStyle name="Vírgula 2 6 4 2" xfId="45306" xr:uid="{00000000-0005-0000-0000-0000E3AF0000}"/>
    <cellStyle name="Vírgula 2 6 4 3" xfId="45307" xr:uid="{00000000-0005-0000-0000-0000E4AF0000}"/>
    <cellStyle name="Vírgula 2 6 4 4" xfId="45308" xr:uid="{00000000-0005-0000-0000-0000E5AF0000}"/>
    <cellStyle name="Vírgula 2 6 5" xfId="45309" xr:uid="{00000000-0005-0000-0000-0000E6AF0000}"/>
    <cellStyle name="Vírgula 2 6 5 2" xfId="45310" xr:uid="{00000000-0005-0000-0000-0000E7AF0000}"/>
    <cellStyle name="Vírgula 2 6 5 3" xfId="45311" xr:uid="{00000000-0005-0000-0000-0000E8AF0000}"/>
    <cellStyle name="Vírgula 2 6 5 4" xfId="45312" xr:uid="{00000000-0005-0000-0000-0000E9AF0000}"/>
    <cellStyle name="Vírgula 2 6 6" xfId="45313" xr:uid="{00000000-0005-0000-0000-0000EAAF0000}"/>
    <cellStyle name="Vírgula 2 6 6 2" xfId="45314" xr:uid="{00000000-0005-0000-0000-0000EBAF0000}"/>
    <cellStyle name="Vírgula 2 6 6 3" xfId="45315" xr:uid="{00000000-0005-0000-0000-0000ECAF0000}"/>
    <cellStyle name="Vírgula 2 6 7" xfId="45316" xr:uid="{00000000-0005-0000-0000-0000EDAF0000}"/>
    <cellStyle name="Vírgula 2 6 8" xfId="45317" xr:uid="{00000000-0005-0000-0000-0000EEAF0000}"/>
    <cellStyle name="Vírgula 2 6 9" xfId="45318" xr:uid="{00000000-0005-0000-0000-0000EFAF0000}"/>
    <cellStyle name="Vírgula 2 7" xfId="45319" xr:uid="{00000000-0005-0000-0000-0000F0AF0000}"/>
    <cellStyle name="Vírgula 2 7 2" xfId="45320" xr:uid="{00000000-0005-0000-0000-0000F1AF0000}"/>
    <cellStyle name="Vírgula 2 7 2 2" xfId="45321" xr:uid="{00000000-0005-0000-0000-0000F2AF0000}"/>
    <cellStyle name="Vírgula 2 7 2 2 2" xfId="45322" xr:uid="{00000000-0005-0000-0000-0000F3AF0000}"/>
    <cellStyle name="Vírgula 2 7 2 2 3" xfId="45323" xr:uid="{00000000-0005-0000-0000-0000F4AF0000}"/>
    <cellStyle name="Vírgula 2 7 2 3" xfId="45324" xr:uid="{00000000-0005-0000-0000-0000F5AF0000}"/>
    <cellStyle name="Vírgula 2 7 2 4" xfId="45325" xr:uid="{00000000-0005-0000-0000-0000F6AF0000}"/>
    <cellStyle name="Vírgula 2 7 2 5" xfId="45326" xr:uid="{00000000-0005-0000-0000-0000F7AF0000}"/>
    <cellStyle name="Vírgula 2 7 3" xfId="45327" xr:uid="{00000000-0005-0000-0000-0000F8AF0000}"/>
    <cellStyle name="Vírgula 2 7 3 2" xfId="45328" xr:uid="{00000000-0005-0000-0000-0000F9AF0000}"/>
    <cellStyle name="Vírgula 2 7 3 3" xfId="45329" xr:uid="{00000000-0005-0000-0000-0000FAAF0000}"/>
    <cellStyle name="Vírgula 2 7 4" xfId="45330" xr:uid="{00000000-0005-0000-0000-0000FBAF0000}"/>
    <cellStyle name="Vírgula 2 7 5" xfId="45331" xr:uid="{00000000-0005-0000-0000-0000FCAF0000}"/>
    <cellStyle name="Vírgula 2 7 6" xfId="45332" xr:uid="{00000000-0005-0000-0000-0000FDAF0000}"/>
    <cellStyle name="Vírgula 3" xfId="27" xr:uid="{00000000-0005-0000-0000-0000FEAF0000}"/>
    <cellStyle name="Vírgula 3 2" xfId="28" xr:uid="{00000000-0005-0000-0000-0000FFAF0000}"/>
    <cellStyle name="Vírgula 3 2 2" xfId="514" xr:uid="{00000000-0005-0000-0000-000000B00000}"/>
    <cellStyle name="Vírgula 3 2 2 2" xfId="1037" xr:uid="{00000000-0005-0000-0000-000001B00000}"/>
    <cellStyle name="Vírgula 3 2 3" xfId="313" xr:uid="{00000000-0005-0000-0000-000002B00000}"/>
    <cellStyle name="Vírgula 3 2 4" xfId="197" xr:uid="{00000000-0005-0000-0000-000003B00000}"/>
    <cellStyle name="Vírgula 3 3" xfId="513" xr:uid="{00000000-0005-0000-0000-000004B00000}"/>
    <cellStyle name="Vírgula 3 3 2" xfId="1036" xr:uid="{00000000-0005-0000-0000-000005B00000}"/>
    <cellStyle name="Vírgula 3 4" xfId="312" xr:uid="{00000000-0005-0000-0000-000006B00000}"/>
    <cellStyle name="Vírgula 3 5" xfId="196" xr:uid="{00000000-0005-0000-0000-000007B00000}"/>
    <cellStyle name="Vírgula 3 6" xfId="45333" xr:uid="{00000000-0005-0000-0000-000008B00000}"/>
    <cellStyle name="Vírgula 4" xfId="29" xr:uid="{00000000-0005-0000-0000-000009B00000}"/>
    <cellStyle name="Vírgula 5" xfId="30" xr:uid="{00000000-0005-0000-0000-00000AB00000}"/>
    <cellStyle name="Vírgula 5 2" xfId="31" xr:uid="{00000000-0005-0000-0000-00000BB00000}"/>
    <cellStyle name="Vírgula 5 2 2" xfId="177" xr:uid="{00000000-0005-0000-0000-00000CB00000}"/>
    <cellStyle name="Vírgula 5 2 2 2" xfId="917" xr:uid="{00000000-0005-0000-0000-00000DB00000}"/>
    <cellStyle name="Vírgula 5 2 3" xfId="867" xr:uid="{00000000-0005-0000-0000-00000EB00000}"/>
    <cellStyle name="Vírgula 5 3" xfId="813" xr:uid="{00000000-0005-0000-0000-00000FB00000}"/>
    <cellStyle name="Vírgula 6" xfId="165" xr:uid="{00000000-0005-0000-0000-000010B00000}"/>
    <cellStyle name="Vírgula 6 2" xfId="166" xr:uid="{00000000-0005-0000-0000-000011B00000}"/>
    <cellStyle name="Vírgula 6 2 2" xfId="516" xr:uid="{00000000-0005-0000-0000-000012B00000}"/>
    <cellStyle name="Vírgula 6 2 2 2" xfId="1039" xr:uid="{00000000-0005-0000-0000-000013B00000}"/>
    <cellStyle name="Vírgula 6 2 3" xfId="403" xr:uid="{00000000-0005-0000-0000-000014B00000}"/>
    <cellStyle name="Vírgula 6 2 4" xfId="287" xr:uid="{00000000-0005-0000-0000-000015B00000}"/>
    <cellStyle name="Vírgula 6 3" xfId="175" xr:uid="{00000000-0005-0000-0000-000016B00000}"/>
    <cellStyle name="Vírgula 6 3 2" xfId="517" xr:uid="{00000000-0005-0000-0000-000017B00000}"/>
    <cellStyle name="Vírgula 6 3 2 2" xfId="1040" xr:uid="{00000000-0005-0000-0000-000018B00000}"/>
    <cellStyle name="Vírgula 6 3 3" xfId="411" xr:uid="{00000000-0005-0000-0000-000019B00000}"/>
    <cellStyle name="Vírgula 6 3 4" xfId="295" xr:uid="{00000000-0005-0000-0000-00001AB00000}"/>
    <cellStyle name="Vírgula 6 4" xfId="515" xr:uid="{00000000-0005-0000-0000-00001BB00000}"/>
    <cellStyle name="Vírgula 6 4 2" xfId="1038" xr:uid="{00000000-0005-0000-0000-00001CB00000}"/>
    <cellStyle name="Vírgula 6 5" xfId="402" xr:uid="{00000000-0005-0000-0000-00001DB00000}"/>
    <cellStyle name="Vírgula 6 6" xfId="286" xr:uid="{00000000-0005-0000-0000-00001EB00000}"/>
    <cellStyle name="Vírgula 7" xfId="167" xr:uid="{00000000-0005-0000-0000-00001FB00000}"/>
    <cellStyle name="Vírgula 7 10" xfId="763" xr:uid="{00000000-0005-0000-0000-000020B00000}"/>
    <cellStyle name="Vírgula 7 10 10" xfId="45334" xr:uid="{00000000-0005-0000-0000-000021B00000}"/>
    <cellStyle name="Vírgula 7 10 2" xfId="1808" xr:uid="{00000000-0005-0000-0000-000022B00000}"/>
    <cellStyle name="Vírgula 7 10 2 2" xfId="45335" xr:uid="{00000000-0005-0000-0000-000023B00000}"/>
    <cellStyle name="Vírgula 7 10 2 2 2" xfId="45336" xr:uid="{00000000-0005-0000-0000-000024B00000}"/>
    <cellStyle name="Vírgula 7 10 2 2 2 2" xfId="45337" xr:uid="{00000000-0005-0000-0000-000025B00000}"/>
    <cellStyle name="Vírgula 7 10 2 2 2 3" xfId="45338" xr:uid="{00000000-0005-0000-0000-000026B00000}"/>
    <cellStyle name="Vírgula 7 10 2 2 2 4" xfId="45339" xr:uid="{00000000-0005-0000-0000-000027B00000}"/>
    <cellStyle name="Vírgula 7 10 2 2 3" xfId="45340" xr:uid="{00000000-0005-0000-0000-000028B00000}"/>
    <cellStyle name="Vírgula 7 10 2 2 3 2" xfId="45341" xr:uid="{00000000-0005-0000-0000-000029B00000}"/>
    <cellStyle name="Vírgula 7 10 2 2 3 3" xfId="45342" xr:uid="{00000000-0005-0000-0000-00002AB00000}"/>
    <cellStyle name="Vírgula 7 10 2 2 4" xfId="45343" xr:uid="{00000000-0005-0000-0000-00002BB00000}"/>
    <cellStyle name="Vírgula 7 10 2 2 5" xfId="45344" xr:uid="{00000000-0005-0000-0000-00002CB00000}"/>
    <cellStyle name="Vírgula 7 10 2 2 6" xfId="45345" xr:uid="{00000000-0005-0000-0000-00002DB00000}"/>
    <cellStyle name="Vírgula 7 10 2 3" xfId="45346" xr:uid="{00000000-0005-0000-0000-00002EB00000}"/>
    <cellStyle name="Vírgula 7 10 2 3 2" xfId="45347" xr:uid="{00000000-0005-0000-0000-00002FB00000}"/>
    <cellStyle name="Vírgula 7 10 2 3 3" xfId="45348" xr:uid="{00000000-0005-0000-0000-000030B00000}"/>
    <cellStyle name="Vírgula 7 10 2 3 4" xfId="45349" xr:uid="{00000000-0005-0000-0000-000031B00000}"/>
    <cellStyle name="Vírgula 7 10 2 4" xfId="45350" xr:uid="{00000000-0005-0000-0000-000032B00000}"/>
    <cellStyle name="Vírgula 7 10 2 4 2" xfId="45351" xr:uid="{00000000-0005-0000-0000-000033B00000}"/>
    <cellStyle name="Vírgula 7 10 2 4 3" xfId="45352" xr:uid="{00000000-0005-0000-0000-000034B00000}"/>
    <cellStyle name="Vírgula 7 10 2 4 4" xfId="45353" xr:uid="{00000000-0005-0000-0000-000035B00000}"/>
    <cellStyle name="Vírgula 7 10 2 5" xfId="45354" xr:uid="{00000000-0005-0000-0000-000036B00000}"/>
    <cellStyle name="Vírgula 7 10 2 5 2" xfId="45355" xr:uid="{00000000-0005-0000-0000-000037B00000}"/>
    <cellStyle name="Vírgula 7 10 2 5 3" xfId="45356" xr:uid="{00000000-0005-0000-0000-000038B00000}"/>
    <cellStyle name="Vírgula 7 10 2 5 4" xfId="45357" xr:uid="{00000000-0005-0000-0000-000039B00000}"/>
    <cellStyle name="Vírgula 7 10 2 6" xfId="45358" xr:uid="{00000000-0005-0000-0000-00003AB00000}"/>
    <cellStyle name="Vírgula 7 10 2 6 2" xfId="45359" xr:uid="{00000000-0005-0000-0000-00003BB00000}"/>
    <cellStyle name="Vírgula 7 10 2 6 3" xfId="45360" xr:uid="{00000000-0005-0000-0000-00003CB00000}"/>
    <cellStyle name="Vírgula 7 10 2 7" xfId="45361" xr:uid="{00000000-0005-0000-0000-00003DB00000}"/>
    <cellStyle name="Vírgula 7 10 2 8" xfId="45362" xr:uid="{00000000-0005-0000-0000-00003EB00000}"/>
    <cellStyle name="Vírgula 7 10 2 9" xfId="45363" xr:uid="{00000000-0005-0000-0000-00003FB00000}"/>
    <cellStyle name="Vírgula 7 10 3" xfId="45364" xr:uid="{00000000-0005-0000-0000-000040B00000}"/>
    <cellStyle name="Vírgula 7 10 3 2" xfId="45365" xr:uid="{00000000-0005-0000-0000-000041B00000}"/>
    <cellStyle name="Vírgula 7 10 3 2 2" xfId="45366" xr:uid="{00000000-0005-0000-0000-000042B00000}"/>
    <cellStyle name="Vírgula 7 10 3 2 3" xfId="45367" xr:uid="{00000000-0005-0000-0000-000043B00000}"/>
    <cellStyle name="Vírgula 7 10 3 2 4" xfId="45368" xr:uid="{00000000-0005-0000-0000-000044B00000}"/>
    <cellStyle name="Vírgula 7 10 3 3" xfId="45369" xr:uid="{00000000-0005-0000-0000-000045B00000}"/>
    <cellStyle name="Vírgula 7 10 3 3 2" xfId="45370" xr:uid="{00000000-0005-0000-0000-000046B00000}"/>
    <cellStyle name="Vírgula 7 10 3 3 3" xfId="45371" xr:uid="{00000000-0005-0000-0000-000047B00000}"/>
    <cellStyle name="Vírgula 7 10 3 4" xfId="45372" xr:uid="{00000000-0005-0000-0000-000048B00000}"/>
    <cellStyle name="Vírgula 7 10 3 5" xfId="45373" xr:uid="{00000000-0005-0000-0000-000049B00000}"/>
    <cellStyle name="Vírgula 7 10 3 6" xfId="45374" xr:uid="{00000000-0005-0000-0000-00004AB00000}"/>
    <cellStyle name="Vírgula 7 10 4" xfId="45375" xr:uid="{00000000-0005-0000-0000-00004BB00000}"/>
    <cellStyle name="Vírgula 7 10 4 2" xfId="45376" xr:uid="{00000000-0005-0000-0000-00004CB00000}"/>
    <cellStyle name="Vírgula 7 10 4 3" xfId="45377" xr:uid="{00000000-0005-0000-0000-00004DB00000}"/>
    <cellStyle name="Vírgula 7 10 4 4" xfId="45378" xr:uid="{00000000-0005-0000-0000-00004EB00000}"/>
    <cellStyle name="Vírgula 7 10 5" xfId="45379" xr:uid="{00000000-0005-0000-0000-00004FB00000}"/>
    <cellStyle name="Vírgula 7 10 5 2" xfId="45380" xr:uid="{00000000-0005-0000-0000-000050B00000}"/>
    <cellStyle name="Vírgula 7 10 5 3" xfId="45381" xr:uid="{00000000-0005-0000-0000-000051B00000}"/>
    <cellStyle name="Vírgula 7 10 5 4" xfId="45382" xr:uid="{00000000-0005-0000-0000-000052B00000}"/>
    <cellStyle name="Vírgula 7 10 6" xfId="45383" xr:uid="{00000000-0005-0000-0000-000053B00000}"/>
    <cellStyle name="Vírgula 7 10 6 2" xfId="45384" xr:uid="{00000000-0005-0000-0000-000054B00000}"/>
    <cellStyle name="Vírgula 7 10 6 3" xfId="45385" xr:uid="{00000000-0005-0000-0000-000055B00000}"/>
    <cellStyle name="Vírgula 7 10 6 4" xfId="45386" xr:uid="{00000000-0005-0000-0000-000056B00000}"/>
    <cellStyle name="Vírgula 7 10 7" xfId="45387" xr:uid="{00000000-0005-0000-0000-000057B00000}"/>
    <cellStyle name="Vírgula 7 10 7 2" xfId="45388" xr:uid="{00000000-0005-0000-0000-000058B00000}"/>
    <cellStyle name="Vírgula 7 10 7 3" xfId="45389" xr:uid="{00000000-0005-0000-0000-000059B00000}"/>
    <cellStyle name="Vírgula 7 10 8" xfId="45390" xr:uid="{00000000-0005-0000-0000-00005AB00000}"/>
    <cellStyle name="Vírgula 7 10 9" xfId="45391" xr:uid="{00000000-0005-0000-0000-00005BB00000}"/>
    <cellStyle name="Vírgula 7 11" xfId="1229" xr:uid="{00000000-0005-0000-0000-00005CB00000}"/>
    <cellStyle name="Vírgula 7 11 2" xfId="45392" xr:uid="{00000000-0005-0000-0000-00005DB00000}"/>
    <cellStyle name="Vírgula 7 11 2 2" xfId="45393" xr:uid="{00000000-0005-0000-0000-00005EB00000}"/>
    <cellStyle name="Vírgula 7 11 2 2 2" xfId="45394" xr:uid="{00000000-0005-0000-0000-00005FB00000}"/>
    <cellStyle name="Vírgula 7 11 2 2 3" xfId="45395" xr:uid="{00000000-0005-0000-0000-000060B00000}"/>
    <cellStyle name="Vírgula 7 11 2 2 4" xfId="45396" xr:uid="{00000000-0005-0000-0000-000061B00000}"/>
    <cellStyle name="Vírgula 7 11 2 3" xfId="45397" xr:uid="{00000000-0005-0000-0000-000062B00000}"/>
    <cellStyle name="Vírgula 7 11 2 3 2" xfId="45398" xr:uid="{00000000-0005-0000-0000-000063B00000}"/>
    <cellStyle name="Vírgula 7 11 2 3 3" xfId="45399" xr:uid="{00000000-0005-0000-0000-000064B00000}"/>
    <cellStyle name="Vírgula 7 11 2 4" xfId="45400" xr:uid="{00000000-0005-0000-0000-000065B00000}"/>
    <cellStyle name="Vírgula 7 11 2 5" xfId="45401" xr:uid="{00000000-0005-0000-0000-000066B00000}"/>
    <cellStyle name="Vírgula 7 11 2 6" xfId="45402" xr:uid="{00000000-0005-0000-0000-000067B00000}"/>
    <cellStyle name="Vírgula 7 11 3" xfId="45403" xr:uid="{00000000-0005-0000-0000-000068B00000}"/>
    <cellStyle name="Vírgula 7 11 3 2" xfId="45404" xr:uid="{00000000-0005-0000-0000-000069B00000}"/>
    <cellStyle name="Vírgula 7 11 3 3" xfId="45405" xr:uid="{00000000-0005-0000-0000-00006AB00000}"/>
    <cellStyle name="Vírgula 7 11 3 4" xfId="45406" xr:uid="{00000000-0005-0000-0000-00006BB00000}"/>
    <cellStyle name="Vírgula 7 11 4" xfId="45407" xr:uid="{00000000-0005-0000-0000-00006CB00000}"/>
    <cellStyle name="Vírgula 7 11 4 2" xfId="45408" xr:uid="{00000000-0005-0000-0000-00006DB00000}"/>
    <cellStyle name="Vírgula 7 11 4 3" xfId="45409" xr:uid="{00000000-0005-0000-0000-00006EB00000}"/>
    <cellStyle name="Vírgula 7 11 4 4" xfId="45410" xr:uid="{00000000-0005-0000-0000-00006FB00000}"/>
    <cellStyle name="Vírgula 7 11 5" xfId="45411" xr:uid="{00000000-0005-0000-0000-000070B00000}"/>
    <cellStyle name="Vírgula 7 11 5 2" xfId="45412" xr:uid="{00000000-0005-0000-0000-000071B00000}"/>
    <cellStyle name="Vírgula 7 11 5 3" xfId="45413" xr:uid="{00000000-0005-0000-0000-000072B00000}"/>
    <cellStyle name="Vírgula 7 11 5 4" xfId="45414" xr:uid="{00000000-0005-0000-0000-000073B00000}"/>
    <cellStyle name="Vírgula 7 11 6" xfId="45415" xr:uid="{00000000-0005-0000-0000-000074B00000}"/>
    <cellStyle name="Vírgula 7 11 6 2" xfId="45416" xr:uid="{00000000-0005-0000-0000-000075B00000}"/>
    <cellStyle name="Vírgula 7 11 6 3" xfId="45417" xr:uid="{00000000-0005-0000-0000-000076B00000}"/>
    <cellStyle name="Vírgula 7 11 7" xfId="45418" xr:uid="{00000000-0005-0000-0000-000077B00000}"/>
    <cellStyle name="Vírgula 7 11 8" xfId="45419" xr:uid="{00000000-0005-0000-0000-000078B00000}"/>
    <cellStyle name="Vírgula 7 11 9" xfId="45420" xr:uid="{00000000-0005-0000-0000-000079B00000}"/>
    <cellStyle name="Vírgula 7 12" xfId="45421" xr:uid="{00000000-0005-0000-0000-00007AB00000}"/>
    <cellStyle name="Vírgula 7 12 2" xfId="45422" xr:uid="{00000000-0005-0000-0000-00007BB00000}"/>
    <cellStyle name="Vírgula 7 12 2 2" xfId="45423" xr:uid="{00000000-0005-0000-0000-00007CB00000}"/>
    <cellStyle name="Vírgula 7 12 2 2 2" xfId="45424" xr:uid="{00000000-0005-0000-0000-00007DB00000}"/>
    <cellStyle name="Vírgula 7 12 2 2 3" xfId="45425" xr:uid="{00000000-0005-0000-0000-00007EB00000}"/>
    <cellStyle name="Vírgula 7 12 2 2 4" xfId="45426" xr:uid="{00000000-0005-0000-0000-00007FB00000}"/>
    <cellStyle name="Vírgula 7 12 2 3" xfId="45427" xr:uid="{00000000-0005-0000-0000-000080B00000}"/>
    <cellStyle name="Vírgula 7 12 2 3 2" xfId="45428" xr:uid="{00000000-0005-0000-0000-000081B00000}"/>
    <cellStyle name="Vírgula 7 12 2 3 3" xfId="45429" xr:uid="{00000000-0005-0000-0000-000082B00000}"/>
    <cellStyle name="Vírgula 7 12 2 4" xfId="45430" xr:uid="{00000000-0005-0000-0000-000083B00000}"/>
    <cellStyle name="Vírgula 7 12 2 5" xfId="45431" xr:uid="{00000000-0005-0000-0000-000084B00000}"/>
    <cellStyle name="Vírgula 7 12 2 6" xfId="45432" xr:uid="{00000000-0005-0000-0000-000085B00000}"/>
    <cellStyle name="Vírgula 7 12 3" xfId="45433" xr:uid="{00000000-0005-0000-0000-000086B00000}"/>
    <cellStyle name="Vírgula 7 12 3 2" xfId="45434" xr:uid="{00000000-0005-0000-0000-000087B00000}"/>
    <cellStyle name="Vírgula 7 12 3 3" xfId="45435" xr:uid="{00000000-0005-0000-0000-000088B00000}"/>
    <cellStyle name="Vírgula 7 12 3 4" xfId="45436" xr:uid="{00000000-0005-0000-0000-000089B00000}"/>
    <cellStyle name="Vírgula 7 12 4" xfId="45437" xr:uid="{00000000-0005-0000-0000-00008AB00000}"/>
    <cellStyle name="Vírgula 7 12 4 2" xfId="45438" xr:uid="{00000000-0005-0000-0000-00008BB00000}"/>
    <cellStyle name="Vírgula 7 12 4 3" xfId="45439" xr:uid="{00000000-0005-0000-0000-00008CB00000}"/>
    <cellStyle name="Vírgula 7 12 4 4" xfId="45440" xr:uid="{00000000-0005-0000-0000-00008DB00000}"/>
    <cellStyle name="Vírgula 7 12 5" xfId="45441" xr:uid="{00000000-0005-0000-0000-00008EB00000}"/>
    <cellStyle name="Vírgula 7 12 5 2" xfId="45442" xr:uid="{00000000-0005-0000-0000-00008FB00000}"/>
    <cellStyle name="Vírgula 7 12 5 3" xfId="45443" xr:uid="{00000000-0005-0000-0000-000090B00000}"/>
    <cellStyle name="Vírgula 7 12 5 4" xfId="45444" xr:uid="{00000000-0005-0000-0000-000091B00000}"/>
    <cellStyle name="Vírgula 7 12 6" xfId="45445" xr:uid="{00000000-0005-0000-0000-000092B00000}"/>
    <cellStyle name="Vírgula 7 12 6 2" xfId="45446" xr:uid="{00000000-0005-0000-0000-000093B00000}"/>
    <cellStyle name="Vírgula 7 12 6 3" xfId="45447" xr:uid="{00000000-0005-0000-0000-000094B00000}"/>
    <cellStyle name="Vírgula 7 12 7" xfId="45448" xr:uid="{00000000-0005-0000-0000-000095B00000}"/>
    <cellStyle name="Vírgula 7 12 8" xfId="45449" xr:uid="{00000000-0005-0000-0000-000096B00000}"/>
    <cellStyle name="Vírgula 7 12 9" xfId="45450" xr:uid="{00000000-0005-0000-0000-000097B00000}"/>
    <cellStyle name="Vírgula 7 13" xfId="45451" xr:uid="{00000000-0005-0000-0000-000098B00000}"/>
    <cellStyle name="Vírgula 7 13 2" xfId="45452" xr:uid="{00000000-0005-0000-0000-000099B00000}"/>
    <cellStyle name="Vírgula 7 13 2 2" xfId="45453" xr:uid="{00000000-0005-0000-0000-00009AB00000}"/>
    <cellStyle name="Vírgula 7 13 2 2 2" xfId="45454" xr:uid="{00000000-0005-0000-0000-00009BB00000}"/>
    <cellStyle name="Vírgula 7 13 2 2 3" xfId="45455" xr:uid="{00000000-0005-0000-0000-00009CB00000}"/>
    <cellStyle name="Vírgula 7 13 2 2 4" xfId="45456" xr:uid="{00000000-0005-0000-0000-00009DB00000}"/>
    <cellStyle name="Vírgula 7 13 2 3" xfId="45457" xr:uid="{00000000-0005-0000-0000-00009EB00000}"/>
    <cellStyle name="Vírgula 7 13 2 3 2" xfId="45458" xr:uid="{00000000-0005-0000-0000-00009FB00000}"/>
    <cellStyle name="Vírgula 7 13 2 3 3" xfId="45459" xr:uid="{00000000-0005-0000-0000-0000A0B00000}"/>
    <cellStyle name="Vírgula 7 13 2 4" xfId="45460" xr:uid="{00000000-0005-0000-0000-0000A1B00000}"/>
    <cellStyle name="Vírgula 7 13 2 5" xfId="45461" xr:uid="{00000000-0005-0000-0000-0000A2B00000}"/>
    <cellStyle name="Vírgula 7 13 2 6" xfId="45462" xr:uid="{00000000-0005-0000-0000-0000A3B00000}"/>
    <cellStyle name="Vírgula 7 13 3" xfId="45463" xr:uid="{00000000-0005-0000-0000-0000A4B00000}"/>
    <cellStyle name="Vírgula 7 13 3 2" xfId="45464" xr:uid="{00000000-0005-0000-0000-0000A5B00000}"/>
    <cellStyle name="Vírgula 7 13 3 3" xfId="45465" xr:uid="{00000000-0005-0000-0000-0000A6B00000}"/>
    <cellStyle name="Vírgula 7 13 3 4" xfId="45466" xr:uid="{00000000-0005-0000-0000-0000A7B00000}"/>
    <cellStyle name="Vírgula 7 13 4" xfId="45467" xr:uid="{00000000-0005-0000-0000-0000A8B00000}"/>
    <cellStyle name="Vírgula 7 13 4 2" xfId="45468" xr:uid="{00000000-0005-0000-0000-0000A9B00000}"/>
    <cellStyle name="Vírgula 7 13 4 3" xfId="45469" xr:uid="{00000000-0005-0000-0000-0000AAB00000}"/>
    <cellStyle name="Vírgula 7 13 4 4" xfId="45470" xr:uid="{00000000-0005-0000-0000-0000ABB00000}"/>
    <cellStyle name="Vírgula 7 13 5" xfId="45471" xr:uid="{00000000-0005-0000-0000-0000ACB00000}"/>
    <cellStyle name="Vírgula 7 13 5 2" xfId="45472" xr:uid="{00000000-0005-0000-0000-0000ADB00000}"/>
    <cellStyle name="Vírgula 7 13 5 3" xfId="45473" xr:uid="{00000000-0005-0000-0000-0000AEB00000}"/>
    <cellStyle name="Vírgula 7 13 5 4" xfId="45474" xr:uid="{00000000-0005-0000-0000-0000AFB00000}"/>
    <cellStyle name="Vírgula 7 13 6" xfId="45475" xr:uid="{00000000-0005-0000-0000-0000B0B00000}"/>
    <cellStyle name="Vírgula 7 13 6 2" xfId="45476" xr:uid="{00000000-0005-0000-0000-0000B1B00000}"/>
    <cellStyle name="Vírgula 7 13 6 3" xfId="45477" xr:uid="{00000000-0005-0000-0000-0000B2B00000}"/>
    <cellStyle name="Vírgula 7 13 7" xfId="45478" xr:uid="{00000000-0005-0000-0000-0000B3B00000}"/>
    <cellStyle name="Vírgula 7 13 8" xfId="45479" xr:uid="{00000000-0005-0000-0000-0000B4B00000}"/>
    <cellStyle name="Vírgula 7 13 9" xfId="45480" xr:uid="{00000000-0005-0000-0000-0000B5B00000}"/>
    <cellStyle name="Vírgula 7 14" xfId="45481" xr:uid="{00000000-0005-0000-0000-0000B6B00000}"/>
    <cellStyle name="Vírgula 7 14 2" xfId="45482" xr:uid="{00000000-0005-0000-0000-0000B7B00000}"/>
    <cellStyle name="Vírgula 7 14 2 2" xfId="45483" xr:uid="{00000000-0005-0000-0000-0000B8B00000}"/>
    <cellStyle name="Vírgula 7 14 2 2 2" xfId="45484" xr:uid="{00000000-0005-0000-0000-0000B9B00000}"/>
    <cellStyle name="Vírgula 7 14 2 2 3" xfId="45485" xr:uid="{00000000-0005-0000-0000-0000BAB00000}"/>
    <cellStyle name="Vírgula 7 14 2 2 4" xfId="45486" xr:uid="{00000000-0005-0000-0000-0000BBB00000}"/>
    <cellStyle name="Vírgula 7 14 2 3" xfId="45487" xr:uid="{00000000-0005-0000-0000-0000BCB00000}"/>
    <cellStyle name="Vírgula 7 14 2 3 2" xfId="45488" xr:uid="{00000000-0005-0000-0000-0000BDB00000}"/>
    <cellStyle name="Vírgula 7 14 2 3 3" xfId="45489" xr:uid="{00000000-0005-0000-0000-0000BEB00000}"/>
    <cellStyle name="Vírgula 7 14 2 4" xfId="45490" xr:uid="{00000000-0005-0000-0000-0000BFB00000}"/>
    <cellStyle name="Vírgula 7 14 2 5" xfId="45491" xr:uid="{00000000-0005-0000-0000-0000C0B00000}"/>
    <cellStyle name="Vírgula 7 14 2 6" xfId="45492" xr:uid="{00000000-0005-0000-0000-0000C1B00000}"/>
    <cellStyle name="Vírgula 7 14 3" xfId="45493" xr:uid="{00000000-0005-0000-0000-0000C2B00000}"/>
    <cellStyle name="Vírgula 7 14 3 2" xfId="45494" xr:uid="{00000000-0005-0000-0000-0000C3B00000}"/>
    <cellStyle name="Vírgula 7 14 3 3" xfId="45495" xr:uid="{00000000-0005-0000-0000-0000C4B00000}"/>
    <cellStyle name="Vírgula 7 14 3 4" xfId="45496" xr:uid="{00000000-0005-0000-0000-0000C5B00000}"/>
    <cellStyle name="Vírgula 7 14 4" xfId="45497" xr:uid="{00000000-0005-0000-0000-0000C6B00000}"/>
    <cellStyle name="Vírgula 7 14 4 2" xfId="45498" xr:uid="{00000000-0005-0000-0000-0000C7B00000}"/>
    <cellStyle name="Vírgula 7 14 4 3" xfId="45499" xr:uid="{00000000-0005-0000-0000-0000C8B00000}"/>
    <cellStyle name="Vírgula 7 14 4 4" xfId="45500" xr:uid="{00000000-0005-0000-0000-0000C9B00000}"/>
    <cellStyle name="Vírgula 7 14 5" xfId="45501" xr:uid="{00000000-0005-0000-0000-0000CAB00000}"/>
    <cellStyle name="Vírgula 7 14 5 2" xfId="45502" xr:uid="{00000000-0005-0000-0000-0000CBB00000}"/>
    <cellStyle name="Vírgula 7 14 5 3" xfId="45503" xr:uid="{00000000-0005-0000-0000-0000CCB00000}"/>
    <cellStyle name="Vírgula 7 14 6" xfId="45504" xr:uid="{00000000-0005-0000-0000-0000CDB00000}"/>
    <cellStyle name="Vírgula 7 14 7" xfId="45505" xr:uid="{00000000-0005-0000-0000-0000CEB00000}"/>
    <cellStyle name="Vírgula 7 14 8" xfId="45506" xr:uid="{00000000-0005-0000-0000-0000CFB00000}"/>
    <cellStyle name="Vírgula 7 15" xfId="45507" xr:uid="{00000000-0005-0000-0000-0000D0B00000}"/>
    <cellStyle name="Vírgula 7 15 2" xfId="45508" xr:uid="{00000000-0005-0000-0000-0000D1B00000}"/>
    <cellStyle name="Vírgula 7 15 2 2" xfId="45509" xr:uid="{00000000-0005-0000-0000-0000D2B00000}"/>
    <cellStyle name="Vírgula 7 15 2 3" xfId="45510" xr:uid="{00000000-0005-0000-0000-0000D3B00000}"/>
    <cellStyle name="Vírgula 7 15 2 4" xfId="45511" xr:uid="{00000000-0005-0000-0000-0000D4B00000}"/>
    <cellStyle name="Vírgula 7 15 3" xfId="45512" xr:uid="{00000000-0005-0000-0000-0000D5B00000}"/>
    <cellStyle name="Vírgula 7 15 3 2" xfId="45513" xr:uid="{00000000-0005-0000-0000-0000D6B00000}"/>
    <cellStyle name="Vírgula 7 15 3 3" xfId="45514" xr:uid="{00000000-0005-0000-0000-0000D7B00000}"/>
    <cellStyle name="Vírgula 7 15 3 4" xfId="45515" xr:uid="{00000000-0005-0000-0000-0000D8B00000}"/>
    <cellStyle name="Vírgula 7 15 4" xfId="45516" xr:uid="{00000000-0005-0000-0000-0000D9B00000}"/>
    <cellStyle name="Vírgula 7 15 4 2" xfId="45517" xr:uid="{00000000-0005-0000-0000-0000DAB00000}"/>
    <cellStyle name="Vírgula 7 15 4 3" xfId="45518" xr:uid="{00000000-0005-0000-0000-0000DBB00000}"/>
    <cellStyle name="Vírgula 7 15 5" xfId="45519" xr:uid="{00000000-0005-0000-0000-0000DCB00000}"/>
    <cellStyle name="Vírgula 7 15 6" xfId="45520" xr:uid="{00000000-0005-0000-0000-0000DDB00000}"/>
    <cellStyle name="Vírgula 7 15 7" xfId="45521" xr:uid="{00000000-0005-0000-0000-0000DEB00000}"/>
    <cellStyle name="Vírgula 7 16" xfId="45522" xr:uid="{00000000-0005-0000-0000-0000DFB00000}"/>
    <cellStyle name="Vírgula 7 16 2" xfId="45523" xr:uid="{00000000-0005-0000-0000-0000E0B00000}"/>
    <cellStyle name="Vírgula 7 16 3" xfId="45524" xr:uid="{00000000-0005-0000-0000-0000E1B00000}"/>
    <cellStyle name="Vírgula 7 16 4" xfId="45525" xr:uid="{00000000-0005-0000-0000-0000E2B00000}"/>
    <cellStyle name="Vírgula 7 17" xfId="45526" xr:uid="{00000000-0005-0000-0000-0000E3B00000}"/>
    <cellStyle name="Vírgula 7 17 2" xfId="45527" xr:uid="{00000000-0005-0000-0000-0000E4B00000}"/>
    <cellStyle name="Vírgula 7 17 3" xfId="45528" xr:uid="{00000000-0005-0000-0000-0000E5B00000}"/>
    <cellStyle name="Vírgula 7 17 4" xfId="45529" xr:uid="{00000000-0005-0000-0000-0000E6B00000}"/>
    <cellStyle name="Vírgula 7 18" xfId="45530" xr:uid="{00000000-0005-0000-0000-0000E7B00000}"/>
    <cellStyle name="Vírgula 7 18 2" xfId="45531" xr:uid="{00000000-0005-0000-0000-0000E8B00000}"/>
    <cellStyle name="Vírgula 7 18 3" xfId="45532" xr:uid="{00000000-0005-0000-0000-0000E9B00000}"/>
    <cellStyle name="Vírgula 7 18 4" xfId="45533" xr:uid="{00000000-0005-0000-0000-0000EAB00000}"/>
    <cellStyle name="Vírgula 7 19" xfId="45534" xr:uid="{00000000-0005-0000-0000-0000EBB00000}"/>
    <cellStyle name="Vírgula 7 19 2" xfId="45535" xr:uid="{00000000-0005-0000-0000-0000ECB00000}"/>
    <cellStyle name="Vírgula 7 19 3" xfId="45536" xr:uid="{00000000-0005-0000-0000-0000EDB00000}"/>
    <cellStyle name="Vírgula 7 2" xfId="168" xr:uid="{00000000-0005-0000-0000-0000EEB00000}"/>
    <cellStyle name="Vírgula 7 2 10" xfId="45537" xr:uid="{00000000-0005-0000-0000-0000EFB00000}"/>
    <cellStyle name="Vírgula 7 2 10 2" xfId="45538" xr:uid="{00000000-0005-0000-0000-0000F0B00000}"/>
    <cellStyle name="Vírgula 7 2 10 2 2" xfId="45539" xr:uid="{00000000-0005-0000-0000-0000F1B00000}"/>
    <cellStyle name="Vírgula 7 2 10 2 2 2" xfId="45540" xr:uid="{00000000-0005-0000-0000-0000F2B00000}"/>
    <cellStyle name="Vírgula 7 2 10 2 2 3" xfId="45541" xr:uid="{00000000-0005-0000-0000-0000F3B00000}"/>
    <cellStyle name="Vírgula 7 2 10 2 2 4" xfId="45542" xr:uid="{00000000-0005-0000-0000-0000F4B00000}"/>
    <cellStyle name="Vírgula 7 2 10 2 3" xfId="45543" xr:uid="{00000000-0005-0000-0000-0000F5B00000}"/>
    <cellStyle name="Vírgula 7 2 10 2 3 2" xfId="45544" xr:uid="{00000000-0005-0000-0000-0000F6B00000}"/>
    <cellStyle name="Vírgula 7 2 10 2 3 3" xfId="45545" xr:uid="{00000000-0005-0000-0000-0000F7B00000}"/>
    <cellStyle name="Vírgula 7 2 10 2 4" xfId="45546" xr:uid="{00000000-0005-0000-0000-0000F8B00000}"/>
    <cellStyle name="Vírgula 7 2 10 2 5" xfId="45547" xr:uid="{00000000-0005-0000-0000-0000F9B00000}"/>
    <cellStyle name="Vírgula 7 2 10 2 6" xfId="45548" xr:uid="{00000000-0005-0000-0000-0000FAB00000}"/>
    <cellStyle name="Vírgula 7 2 10 3" xfId="45549" xr:uid="{00000000-0005-0000-0000-0000FBB00000}"/>
    <cellStyle name="Vírgula 7 2 10 3 2" xfId="45550" xr:uid="{00000000-0005-0000-0000-0000FCB00000}"/>
    <cellStyle name="Vírgula 7 2 10 3 3" xfId="45551" xr:uid="{00000000-0005-0000-0000-0000FDB00000}"/>
    <cellStyle name="Vírgula 7 2 10 3 4" xfId="45552" xr:uid="{00000000-0005-0000-0000-0000FEB00000}"/>
    <cellStyle name="Vírgula 7 2 10 4" xfId="45553" xr:uid="{00000000-0005-0000-0000-0000FFB00000}"/>
    <cellStyle name="Vírgula 7 2 10 4 2" xfId="45554" xr:uid="{00000000-0005-0000-0000-000000B10000}"/>
    <cellStyle name="Vírgula 7 2 10 4 3" xfId="45555" xr:uid="{00000000-0005-0000-0000-000001B10000}"/>
    <cellStyle name="Vírgula 7 2 10 4 4" xfId="45556" xr:uid="{00000000-0005-0000-0000-000002B10000}"/>
    <cellStyle name="Vírgula 7 2 10 5" xfId="45557" xr:uid="{00000000-0005-0000-0000-000003B10000}"/>
    <cellStyle name="Vírgula 7 2 10 5 2" xfId="45558" xr:uid="{00000000-0005-0000-0000-000004B10000}"/>
    <cellStyle name="Vírgula 7 2 10 5 3" xfId="45559" xr:uid="{00000000-0005-0000-0000-000005B10000}"/>
    <cellStyle name="Vírgula 7 2 10 5 4" xfId="45560" xr:uid="{00000000-0005-0000-0000-000006B10000}"/>
    <cellStyle name="Vírgula 7 2 10 6" xfId="45561" xr:uid="{00000000-0005-0000-0000-000007B10000}"/>
    <cellStyle name="Vírgula 7 2 10 6 2" xfId="45562" xr:uid="{00000000-0005-0000-0000-000008B10000}"/>
    <cellStyle name="Vírgula 7 2 10 6 3" xfId="45563" xr:uid="{00000000-0005-0000-0000-000009B10000}"/>
    <cellStyle name="Vírgula 7 2 10 7" xfId="45564" xr:uid="{00000000-0005-0000-0000-00000AB10000}"/>
    <cellStyle name="Vírgula 7 2 10 8" xfId="45565" xr:uid="{00000000-0005-0000-0000-00000BB10000}"/>
    <cellStyle name="Vírgula 7 2 10 9" xfId="45566" xr:uid="{00000000-0005-0000-0000-00000CB10000}"/>
    <cellStyle name="Vírgula 7 2 11" xfId="45567" xr:uid="{00000000-0005-0000-0000-00000DB10000}"/>
    <cellStyle name="Vírgula 7 2 11 2" xfId="45568" xr:uid="{00000000-0005-0000-0000-00000EB10000}"/>
    <cellStyle name="Vírgula 7 2 11 2 2" xfId="45569" xr:uid="{00000000-0005-0000-0000-00000FB10000}"/>
    <cellStyle name="Vírgula 7 2 11 2 2 2" xfId="45570" xr:uid="{00000000-0005-0000-0000-000010B10000}"/>
    <cellStyle name="Vírgula 7 2 11 2 2 3" xfId="45571" xr:uid="{00000000-0005-0000-0000-000011B10000}"/>
    <cellStyle name="Vírgula 7 2 11 2 2 4" xfId="45572" xr:uid="{00000000-0005-0000-0000-000012B10000}"/>
    <cellStyle name="Vírgula 7 2 11 2 3" xfId="45573" xr:uid="{00000000-0005-0000-0000-000013B10000}"/>
    <cellStyle name="Vírgula 7 2 11 2 3 2" xfId="45574" xr:uid="{00000000-0005-0000-0000-000014B10000}"/>
    <cellStyle name="Vírgula 7 2 11 2 3 3" xfId="45575" xr:uid="{00000000-0005-0000-0000-000015B10000}"/>
    <cellStyle name="Vírgula 7 2 11 2 4" xfId="45576" xr:uid="{00000000-0005-0000-0000-000016B10000}"/>
    <cellStyle name="Vírgula 7 2 11 2 5" xfId="45577" xr:uid="{00000000-0005-0000-0000-000017B10000}"/>
    <cellStyle name="Vírgula 7 2 11 2 6" xfId="45578" xr:uid="{00000000-0005-0000-0000-000018B10000}"/>
    <cellStyle name="Vírgula 7 2 11 3" xfId="45579" xr:uid="{00000000-0005-0000-0000-000019B10000}"/>
    <cellStyle name="Vírgula 7 2 11 3 2" xfId="45580" xr:uid="{00000000-0005-0000-0000-00001AB10000}"/>
    <cellStyle name="Vírgula 7 2 11 3 3" xfId="45581" xr:uid="{00000000-0005-0000-0000-00001BB10000}"/>
    <cellStyle name="Vírgula 7 2 11 3 4" xfId="45582" xr:uid="{00000000-0005-0000-0000-00001CB10000}"/>
    <cellStyle name="Vírgula 7 2 11 4" xfId="45583" xr:uid="{00000000-0005-0000-0000-00001DB10000}"/>
    <cellStyle name="Vírgula 7 2 11 4 2" xfId="45584" xr:uid="{00000000-0005-0000-0000-00001EB10000}"/>
    <cellStyle name="Vírgula 7 2 11 4 3" xfId="45585" xr:uid="{00000000-0005-0000-0000-00001FB10000}"/>
    <cellStyle name="Vírgula 7 2 11 4 4" xfId="45586" xr:uid="{00000000-0005-0000-0000-000020B10000}"/>
    <cellStyle name="Vírgula 7 2 11 5" xfId="45587" xr:uid="{00000000-0005-0000-0000-000021B10000}"/>
    <cellStyle name="Vírgula 7 2 11 5 2" xfId="45588" xr:uid="{00000000-0005-0000-0000-000022B10000}"/>
    <cellStyle name="Vírgula 7 2 11 5 3" xfId="45589" xr:uid="{00000000-0005-0000-0000-000023B10000}"/>
    <cellStyle name="Vírgula 7 2 11 6" xfId="45590" xr:uid="{00000000-0005-0000-0000-000024B10000}"/>
    <cellStyle name="Vírgula 7 2 11 7" xfId="45591" xr:uid="{00000000-0005-0000-0000-000025B10000}"/>
    <cellStyle name="Vírgula 7 2 11 8" xfId="45592" xr:uid="{00000000-0005-0000-0000-000026B10000}"/>
    <cellStyle name="Vírgula 7 2 12" xfId="45593" xr:uid="{00000000-0005-0000-0000-000027B10000}"/>
    <cellStyle name="Vírgula 7 2 12 2" xfId="45594" xr:uid="{00000000-0005-0000-0000-000028B10000}"/>
    <cellStyle name="Vírgula 7 2 12 2 2" xfId="45595" xr:uid="{00000000-0005-0000-0000-000029B10000}"/>
    <cellStyle name="Vírgula 7 2 12 2 3" xfId="45596" xr:uid="{00000000-0005-0000-0000-00002AB10000}"/>
    <cellStyle name="Vírgula 7 2 12 2 4" xfId="45597" xr:uid="{00000000-0005-0000-0000-00002BB10000}"/>
    <cellStyle name="Vírgula 7 2 12 3" xfId="45598" xr:uid="{00000000-0005-0000-0000-00002CB10000}"/>
    <cellStyle name="Vírgula 7 2 12 3 2" xfId="45599" xr:uid="{00000000-0005-0000-0000-00002DB10000}"/>
    <cellStyle name="Vírgula 7 2 12 3 3" xfId="45600" xr:uid="{00000000-0005-0000-0000-00002EB10000}"/>
    <cellStyle name="Vírgula 7 2 12 3 4" xfId="45601" xr:uid="{00000000-0005-0000-0000-00002FB10000}"/>
    <cellStyle name="Vírgula 7 2 12 4" xfId="45602" xr:uid="{00000000-0005-0000-0000-000030B10000}"/>
    <cellStyle name="Vírgula 7 2 12 4 2" xfId="45603" xr:uid="{00000000-0005-0000-0000-000031B10000}"/>
    <cellStyle name="Vírgula 7 2 12 4 3" xfId="45604" xr:uid="{00000000-0005-0000-0000-000032B10000}"/>
    <cellStyle name="Vírgula 7 2 12 5" xfId="45605" xr:uid="{00000000-0005-0000-0000-000033B10000}"/>
    <cellStyle name="Vírgula 7 2 12 6" xfId="45606" xr:uid="{00000000-0005-0000-0000-000034B10000}"/>
    <cellStyle name="Vírgula 7 2 12 7" xfId="45607" xr:uid="{00000000-0005-0000-0000-000035B10000}"/>
    <cellStyle name="Vírgula 7 2 13" xfId="45608" xr:uid="{00000000-0005-0000-0000-000036B10000}"/>
    <cellStyle name="Vírgula 7 2 13 2" xfId="45609" xr:uid="{00000000-0005-0000-0000-000037B10000}"/>
    <cellStyle name="Vírgula 7 2 13 3" xfId="45610" xr:uid="{00000000-0005-0000-0000-000038B10000}"/>
    <cellStyle name="Vírgula 7 2 13 4" xfId="45611" xr:uid="{00000000-0005-0000-0000-000039B10000}"/>
    <cellStyle name="Vírgula 7 2 14" xfId="45612" xr:uid="{00000000-0005-0000-0000-00003AB10000}"/>
    <cellStyle name="Vírgula 7 2 14 2" xfId="45613" xr:uid="{00000000-0005-0000-0000-00003BB10000}"/>
    <cellStyle name="Vírgula 7 2 14 3" xfId="45614" xr:uid="{00000000-0005-0000-0000-00003CB10000}"/>
    <cellStyle name="Vírgula 7 2 14 4" xfId="45615" xr:uid="{00000000-0005-0000-0000-00003DB10000}"/>
    <cellStyle name="Vírgula 7 2 15" xfId="45616" xr:uid="{00000000-0005-0000-0000-00003EB10000}"/>
    <cellStyle name="Vírgula 7 2 15 2" xfId="45617" xr:uid="{00000000-0005-0000-0000-00003FB10000}"/>
    <cellStyle name="Vírgula 7 2 15 3" xfId="45618" xr:uid="{00000000-0005-0000-0000-000040B10000}"/>
    <cellStyle name="Vírgula 7 2 15 4" xfId="45619" xr:uid="{00000000-0005-0000-0000-000041B10000}"/>
    <cellStyle name="Vírgula 7 2 16" xfId="45620" xr:uid="{00000000-0005-0000-0000-000042B10000}"/>
    <cellStyle name="Vírgula 7 2 16 2" xfId="45621" xr:uid="{00000000-0005-0000-0000-000043B10000}"/>
    <cellStyle name="Vírgula 7 2 16 3" xfId="45622" xr:uid="{00000000-0005-0000-0000-000044B10000}"/>
    <cellStyle name="Vírgula 7 2 17" xfId="45623" xr:uid="{00000000-0005-0000-0000-000045B10000}"/>
    <cellStyle name="Vírgula 7 2 18" xfId="45624" xr:uid="{00000000-0005-0000-0000-000046B10000}"/>
    <cellStyle name="Vírgula 7 2 19" xfId="45625" xr:uid="{00000000-0005-0000-0000-000047B10000}"/>
    <cellStyle name="Vírgula 7 2 2" xfId="519" xr:uid="{00000000-0005-0000-0000-000048B10000}"/>
    <cellStyle name="Vírgula 7 2 2 10" xfId="45626" xr:uid="{00000000-0005-0000-0000-000049B10000}"/>
    <cellStyle name="Vírgula 7 2 2 10 2" xfId="45627" xr:uid="{00000000-0005-0000-0000-00004AB10000}"/>
    <cellStyle name="Vírgula 7 2 2 10 3" xfId="45628" xr:uid="{00000000-0005-0000-0000-00004BB10000}"/>
    <cellStyle name="Vírgula 7 2 2 10 4" xfId="45629" xr:uid="{00000000-0005-0000-0000-00004CB10000}"/>
    <cellStyle name="Vírgula 7 2 2 11" xfId="45630" xr:uid="{00000000-0005-0000-0000-00004DB10000}"/>
    <cellStyle name="Vírgula 7 2 2 11 2" xfId="45631" xr:uid="{00000000-0005-0000-0000-00004EB10000}"/>
    <cellStyle name="Vírgula 7 2 2 11 3" xfId="45632" xr:uid="{00000000-0005-0000-0000-00004FB10000}"/>
    <cellStyle name="Vírgula 7 2 2 12" xfId="45633" xr:uid="{00000000-0005-0000-0000-000050B10000}"/>
    <cellStyle name="Vírgula 7 2 2 13" xfId="45634" xr:uid="{00000000-0005-0000-0000-000051B10000}"/>
    <cellStyle name="Vírgula 7 2 2 14" xfId="45635" xr:uid="{00000000-0005-0000-0000-000052B10000}"/>
    <cellStyle name="Vírgula 7 2 2 2" xfId="662" xr:uid="{00000000-0005-0000-0000-000053B10000}"/>
    <cellStyle name="Vírgula 7 2 2 2 10" xfId="45636" xr:uid="{00000000-0005-0000-0000-000054B10000}"/>
    <cellStyle name="Vírgula 7 2 2 2 11" xfId="45637" xr:uid="{00000000-0005-0000-0000-000055B10000}"/>
    <cellStyle name="Vírgula 7 2 2 2 2" xfId="1127" xr:uid="{00000000-0005-0000-0000-000056B10000}"/>
    <cellStyle name="Vírgula 7 2 2 2 2 10" xfId="45638" xr:uid="{00000000-0005-0000-0000-000057B10000}"/>
    <cellStyle name="Vírgula 7 2 2 2 2 2" xfId="1811" xr:uid="{00000000-0005-0000-0000-000058B10000}"/>
    <cellStyle name="Vírgula 7 2 2 2 2 2 2" xfId="45639" xr:uid="{00000000-0005-0000-0000-000059B10000}"/>
    <cellStyle name="Vírgula 7 2 2 2 2 2 2 2" xfId="45640" xr:uid="{00000000-0005-0000-0000-00005AB10000}"/>
    <cellStyle name="Vírgula 7 2 2 2 2 2 2 2 2" xfId="45641" xr:uid="{00000000-0005-0000-0000-00005BB10000}"/>
    <cellStyle name="Vírgula 7 2 2 2 2 2 2 2 3" xfId="45642" xr:uid="{00000000-0005-0000-0000-00005CB10000}"/>
    <cellStyle name="Vírgula 7 2 2 2 2 2 2 2 4" xfId="45643" xr:uid="{00000000-0005-0000-0000-00005DB10000}"/>
    <cellStyle name="Vírgula 7 2 2 2 2 2 2 3" xfId="45644" xr:uid="{00000000-0005-0000-0000-00005EB10000}"/>
    <cellStyle name="Vírgula 7 2 2 2 2 2 2 3 2" xfId="45645" xr:uid="{00000000-0005-0000-0000-00005FB10000}"/>
    <cellStyle name="Vírgula 7 2 2 2 2 2 2 3 3" xfId="45646" xr:uid="{00000000-0005-0000-0000-000060B10000}"/>
    <cellStyle name="Vírgula 7 2 2 2 2 2 2 4" xfId="45647" xr:uid="{00000000-0005-0000-0000-000061B10000}"/>
    <cellStyle name="Vírgula 7 2 2 2 2 2 2 5" xfId="45648" xr:uid="{00000000-0005-0000-0000-000062B10000}"/>
    <cellStyle name="Vírgula 7 2 2 2 2 2 2 6" xfId="45649" xr:uid="{00000000-0005-0000-0000-000063B10000}"/>
    <cellStyle name="Vírgula 7 2 2 2 2 2 3" xfId="45650" xr:uid="{00000000-0005-0000-0000-000064B10000}"/>
    <cellStyle name="Vírgula 7 2 2 2 2 2 3 2" xfId="45651" xr:uid="{00000000-0005-0000-0000-000065B10000}"/>
    <cellStyle name="Vírgula 7 2 2 2 2 2 3 3" xfId="45652" xr:uid="{00000000-0005-0000-0000-000066B10000}"/>
    <cellStyle name="Vírgula 7 2 2 2 2 2 3 4" xfId="45653" xr:uid="{00000000-0005-0000-0000-000067B10000}"/>
    <cellStyle name="Vírgula 7 2 2 2 2 2 4" xfId="45654" xr:uid="{00000000-0005-0000-0000-000068B10000}"/>
    <cellStyle name="Vírgula 7 2 2 2 2 2 4 2" xfId="45655" xr:uid="{00000000-0005-0000-0000-000069B10000}"/>
    <cellStyle name="Vírgula 7 2 2 2 2 2 4 3" xfId="45656" xr:uid="{00000000-0005-0000-0000-00006AB10000}"/>
    <cellStyle name="Vírgula 7 2 2 2 2 2 4 4" xfId="45657" xr:uid="{00000000-0005-0000-0000-00006BB10000}"/>
    <cellStyle name="Vírgula 7 2 2 2 2 2 5" xfId="45658" xr:uid="{00000000-0005-0000-0000-00006CB10000}"/>
    <cellStyle name="Vírgula 7 2 2 2 2 2 5 2" xfId="45659" xr:uid="{00000000-0005-0000-0000-00006DB10000}"/>
    <cellStyle name="Vírgula 7 2 2 2 2 2 5 3" xfId="45660" xr:uid="{00000000-0005-0000-0000-00006EB10000}"/>
    <cellStyle name="Vírgula 7 2 2 2 2 2 5 4" xfId="45661" xr:uid="{00000000-0005-0000-0000-00006FB10000}"/>
    <cellStyle name="Vírgula 7 2 2 2 2 2 6" xfId="45662" xr:uid="{00000000-0005-0000-0000-000070B10000}"/>
    <cellStyle name="Vírgula 7 2 2 2 2 2 6 2" xfId="45663" xr:uid="{00000000-0005-0000-0000-000071B10000}"/>
    <cellStyle name="Vírgula 7 2 2 2 2 2 6 3" xfId="45664" xr:uid="{00000000-0005-0000-0000-000072B10000}"/>
    <cellStyle name="Vírgula 7 2 2 2 2 2 7" xfId="45665" xr:uid="{00000000-0005-0000-0000-000073B10000}"/>
    <cellStyle name="Vírgula 7 2 2 2 2 2 8" xfId="45666" xr:uid="{00000000-0005-0000-0000-000074B10000}"/>
    <cellStyle name="Vírgula 7 2 2 2 2 2 9" xfId="45667" xr:uid="{00000000-0005-0000-0000-000075B10000}"/>
    <cellStyle name="Vírgula 7 2 2 2 2 3" xfId="45668" xr:uid="{00000000-0005-0000-0000-000076B10000}"/>
    <cellStyle name="Vírgula 7 2 2 2 2 3 2" xfId="45669" xr:uid="{00000000-0005-0000-0000-000077B10000}"/>
    <cellStyle name="Vírgula 7 2 2 2 2 3 2 2" xfId="45670" xr:uid="{00000000-0005-0000-0000-000078B10000}"/>
    <cellStyle name="Vírgula 7 2 2 2 2 3 2 3" xfId="45671" xr:uid="{00000000-0005-0000-0000-000079B10000}"/>
    <cellStyle name="Vírgula 7 2 2 2 2 3 2 4" xfId="45672" xr:uid="{00000000-0005-0000-0000-00007AB10000}"/>
    <cellStyle name="Vírgula 7 2 2 2 2 3 3" xfId="45673" xr:uid="{00000000-0005-0000-0000-00007BB10000}"/>
    <cellStyle name="Vírgula 7 2 2 2 2 3 3 2" xfId="45674" xr:uid="{00000000-0005-0000-0000-00007CB10000}"/>
    <cellStyle name="Vírgula 7 2 2 2 2 3 3 3" xfId="45675" xr:uid="{00000000-0005-0000-0000-00007DB10000}"/>
    <cellStyle name="Vírgula 7 2 2 2 2 3 4" xfId="45676" xr:uid="{00000000-0005-0000-0000-00007EB10000}"/>
    <cellStyle name="Vírgula 7 2 2 2 2 3 5" xfId="45677" xr:uid="{00000000-0005-0000-0000-00007FB10000}"/>
    <cellStyle name="Vírgula 7 2 2 2 2 3 6" xfId="45678" xr:uid="{00000000-0005-0000-0000-000080B10000}"/>
    <cellStyle name="Vírgula 7 2 2 2 2 4" xfId="45679" xr:uid="{00000000-0005-0000-0000-000081B10000}"/>
    <cellStyle name="Vírgula 7 2 2 2 2 4 2" xfId="45680" xr:uid="{00000000-0005-0000-0000-000082B10000}"/>
    <cellStyle name="Vírgula 7 2 2 2 2 4 3" xfId="45681" xr:uid="{00000000-0005-0000-0000-000083B10000}"/>
    <cellStyle name="Vírgula 7 2 2 2 2 4 4" xfId="45682" xr:uid="{00000000-0005-0000-0000-000084B10000}"/>
    <cellStyle name="Vírgula 7 2 2 2 2 5" xfId="45683" xr:uid="{00000000-0005-0000-0000-000085B10000}"/>
    <cellStyle name="Vírgula 7 2 2 2 2 5 2" xfId="45684" xr:uid="{00000000-0005-0000-0000-000086B10000}"/>
    <cellStyle name="Vírgula 7 2 2 2 2 5 3" xfId="45685" xr:uid="{00000000-0005-0000-0000-000087B10000}"/>
    <cellStyle name="Vírgula 7 2 2 2 2 5 4" xfId="45686" xr:uid="{00000000-0005-0000-0000-000088B10000}"/>
    <cellStyle name="Vírgula 7 2 2 2 2 6" xfId="45687" xr:uid="{00000000-0005-0000-0000-000089B10000}"/>
    <cellStyle name="Vírgula 7 2 2 2 2 6 2" xfId="45688" xr:uid="{00000000-0005-0000-0000-00008AB10000}"/>
    <cellStyle name="Vírgula 7 2 2 2 2 6 3" xfId="45689" xr:uid="{00000000-0005-0000-0000-00008BB10000}"/>
    <cellStyle name="Vírgula 7 2 2 2 2 6 4" xfId="45690" xr:uid="{00000000-0005-0000-0000-00008CB10000}"/>
    <cellStyle name="Vírgula 7 2 2 2 2 7" xfId="45691" xr:uid="{00000000-0005-0000-0000-00008DB10000}"/>
    <cellStyle name="Vírgula 7 2 2 2 2 7 2" xfId="45692" xr:uid="{00000000-0005-0000-0000-00008EB10000}"/>
    <cellStyle name="Vírgula 7 2 2 2 2 7 3" xfId="45693" xr:uid="{00000000-0005-0000-0000-00008FB10000}"/>
    <cellStyle name="Vírgula 7 2 2 2 2 8" xfId="45694" xr:uid="{00000000-0005-0000-0000-000090B10000}"/>
    <cellStyle name="Vírgula 7 2 2 2 2 9" xfId="45695" xr:uid="{00000000-0005-0000-0000-000091B10000}"/>
    <cellStyle name="Vírgula 7 2 2 2 3" xfId="1810" xr:uid="{00000000-0005-0000-0000-000092B10000}"/>
    <cellStyle name="Vírgula 7 2 2 2 3 2" xfId="45696" xr:uid="{00000000-0005-0000-0000-000093B10000}"/>
    <cellStyle name="Vírgula 7 2 2 2 3 2 2" xfId="45697" xr:uid="{00000000-0005-0000-0000-000094B10000}"/>
    <cellStyle name="Vírgula 7 2 2 2 3 2 2 2" xfId="45698" xr:uid="{00000000-0005-0000-0000-000095B10000}"/>
    <cellStyle name="Vírgula 7 2 2 2 3 2 2 3" xfId="45699" xr:uid="{00000000-0005-0000-0000-000096B10000}"/>
    <cellStyle name="Vírgula 7 2 2 2 3 2 2 4" xfId="45700" xr:uid="{00000000-0005-0000-0000-000097B10000}"/>
    <cellStyle name="Vírgula 7 2 2 2 3 2 3" xfId="45701" xr:uid="{00000000-0005-0000-0000-000098B10000}"/>
    <cellStyle name="Vírgula 7 2 2 2 3 2 3 2" xfId="45702" xr:uid="{00000000-0005-0000-0000-000099B10000}"/>
    <cellStyle name="Vírgula 7 2 2 2 3 2 3 3" xfId="45703" xr:uid="{00000000-0005-0000-0000-00009AB10000}"/>
    <cellStyle name="Vírgula 7 2 2 2 3 2 4" xfId="45704" xr:uid="{00000000-0005-0000-0000-00009BB10000}"/>
    <cellStyle name="Vírgula 7 2 2 2 3 2 5" xfId="45705" xr:uid="{00000000-0005-0000-0000-00009CB10000}"/>
    <cellStyle name="Vírgula 7 2 2 2 3 2 6" xfId="45706" xr:uid="{00000000-0005-0000-0000-00009DB10000}"/>
    <cellStyle name="Vírgula 7 2 2 2 3 3" xfId="45707" xr:uid="{00000000-0005-0000-0000-00009EB10000}"/>
    <cellStyle name="Vírgula 7 2 2 2 3 3 2" xfId="45708" xr:uid="{00000000-0005-0000-0000-00009FB10000}"/>
    <cellStyle name="Vírgula 7 2 2 2 3 3 3" xfId="45709" xr:uid="{00000000-0005-0000-0000-0000A0B10000}"/>
    <cellStyle name="Vírgula 7 2 2 2 3 3 4" xfId="45710" xr:uid="{00000000-0005-0000-0000-0000A1B10000}"/>
    <cellStyle name="Vírgula 7 2 2 2 3 4" xfId="45711" xr:uid="{00000000-0005-0000-0000-0000A2B10000}"/>
    <cellStyle name="Vírgula 7 2 2 2 3 4 2" xfId="45712" xr:uid="{00000000-0005-0000-0000-0000A3B10000}"/>
    <cellStyle name="Vírgula 7 2 2 2 3 4 3" xfId="45713" xr:uid="{00000000-0005-0000-0000-0000A4B10000}"/>
    <cellStyle name="Vírgula 7 2 2 2 3 4 4" xfId="45714" xr:uid="{00000000-0005-0000-0000-0000A5B10000}"/>
    <cellStyle name="Vírgula 7 2 2 2 3 5" xfId="45715" xr:uid="{00000000-0005-0000-0000-0000A6B10000}"/>
    <cellStyle name="Vírgula 7 2 2 2 3 5 2" xfId="45716" xr:uid="{00000000-0005-0000-0000-0000A7B10000}"/>
    <cellStyle name="Vírgula 7 2 2 2 3 5 3" xfId="45717" xr:uid="{00000000-0005-0000-0000-0000A8B10000}"/>
    <cellStyle name="Vírgula 7 2 2 2 3 5 4" xfId="45718" xr:uid="{00000000-0005-0000-0000-0000A9B10000}"/>
    <cellStyle name="Vírgula 7 2 2 2 3 6" xfId="45719" xr:uid="{00000000-0005-0000-0000-0000AAB10000}"/>
    <cellStyle name="Vírgula 7 2 2 2 3 6 2" xfId="45720" xr:uid="{00000000-0005-0000-0000-0000ABB10000}"/>
    <cellStyle name="Vírgula 7 2 2 2 3 6 3" xfId="45721" xr:uid="{00000000-0005-0000-0000-0000ACB10000}"/>
    <cellStyle name="Vírgula 7 2 2 2 3 7" xfId="45722" xr:uid="{00000000-0005-0000-0000-0000ADB10000}"/>
    <cellStyle name="Vírgula 7 2 2 2 3 8" xfId="45723" xr:uid="{00000000-0005-0000-0000-0000AEB10000}"/>
    <cellStyle name="Vírgula 7 2 2 2 3 9" xfId="45724" xr:uid="{00000000-0005-0000-0000-0000AFB10000}"/>
    <cellStyle name="Vírgula 7 2 2 2 4" xfId="45725" xr:uid="{00000000-0005-0000-0000-0000B0B10000}"/>
    <cellStyle name="Vírgula 7 2 2 2 4 2" xfId="45726" xr:uid="{00000000-0005-0000-0000-0000B1B10000}"/>
    <cellStyle name="Vírgula 7 2 2 2 4 2 2" xfId="45727" xr:uid="{00000000-0005-0000-0000-0000B2B10000}"/>
    <cellStyle name="Vírgula 7 2 2 2 4 2 3" xfId="45728" xr:uid="{00000000-0005-0000-0000-0000B3B10000}"/>
    <cellStyle name="Vírgula 7 2 2 2 4 2 4" xfId="45729" xr:uid="{00000000-0005-0000-0000-0000B4B10000}"/>
    <cellStyle name="Vírgula 7 2 2 2 4 3" xfId="45730" xr:uid="{00000000-0005-0000-0000-0000B5B10000}"/>
    <cellStyle name="Vírgula 7 2 2 2 4 3 2" xfId="45731" xr:uid="{00000000-0005-0000-0000-0000B6B10000}"/>
    <cellStyle name="Vírgula 7 2 2 2 4 3 3" xfId="45732" xr:uid="{00000000-0005-0000-0000-0000B7B10000}"/>
    <cellStyle name="Vírgula 7 2 2 2 4 4" xfId="45733" xr:uid="{00000000-0005-0000-0000-0000B8B10000}"/>
    <cellStyle name="Vírgula 7 2 2 2 4 5" xfId="45734" xr:uid="{00000000-0005-0000-0000-0000B9B10000}"/>
    <cellStyle name="Vírgula 7 2 2 2 4 6" xfId="45735" xr:uid="{00000000-0005-0000-0000-0000BAB10000}"/>
    <cellStyle name="Vírgula 7 2 2 2 5" xfId="45736" xr:uid="{00000000-0005-0000-0000-0000BBB10000}"/>
    <cellStyle name="Vírgula 7 2 2 2 5 2" xfId="45737" xr:uid="{00000000-0005-0000-0000-0000BCB10000}"/>
    <cellStyle name="Vírgula 7 2 2 2 5 3" xfId="45738" xr:uid="{00000000-0005-0000-0000-0000BDB10000}"/>
    <cellStyle name="Vírgula 7 2 2 2 5 4" xfId="45739" xr:uid="{00000000-0005-0000-0000-0000BEB10000}"/>
    <cellStyle name="Vírgula 7 2 2 2 6" xfId="45740" xr:uid="{00000000-0005-0000-0000-0000BFB10000}"/>
    <cellStyle name="Vírgula 7 2 2 2 6 2" xfId="45741" xr:uid="{00000000-0005-0000-0000-0000C0B10000}"/>
    <cellStyle name="Vírgula 7 2 2 2 6 3" xfId="45742" xr:uid="{00000000-0005-0000-0000-0000C1B10000}"/>
    <cellStyle name="Vírgula 7 2 2 2 6 4" xfId="45743" xr:uid="{00000000-0005-0000-0000-0000C2B10000}"/>
    <cellStyle name="Vírgula 7 2 2 2 7" xfId="45744" xr:uid="{00000000-0005-0000-0000-0000C3B10000}"/>
    <cellStyle name="Vírgula 7 2 2 2 7 2" xfId="45745" xr:uid="{00000000-0005-0000-0000-0000C4B10000}"/>
    <cellStyle name="Vírgula 7 2 2 2 7 3" xfId="45746" xr:uid="{00000000-0005-0000-0000-0000C5B10000}"/>
    <cellStyle name="Vírgula 7 2 2 2 7 4" xfId="45747" xr:uid="{00000000-0005-0000-0000-0000C6B10000}"/>
    <cellStyle name="Vírgula 7 2 2 2 8" xfId="45748" xr:uid="{00000000-0005-0000-0000-0000C7B10000}"/>
    <cellStyle name="Vírgula 7 2 2 2 8 2" xfId="45749" xr:uid="{00000000-0005-0000-0000-0000C8B10000}"/>
    <cellStyle name="Vírgula 7 2 2 2 8 3" xfId="45750" xr:uid="{00000000-0005-0000-0000-0000C9B10000}"/>
    <cellStyle name="Vírgula 7 2 2 2 9" xfId="45751" xr:uid="{00000000-0005-0000-0000-0000CAB10000}"/>
    <cellStyle name="Vírgula 7 2 2 3" xfId="815" xr:uid="{00000000-0005-0000-0000-0000CBB10000}"/>
    <cellStyle name="Vírgula 7 2 2 3 10" xfId="45752" xr:uid="{00000000-0005-0000-0000-0000CCB10000}"/>
    <cellStyle name="Vírgula 7 2 2 3 2" xfId="1812" xr:uid="{00000000-0005-0000-0000-0000CDB10000}"/>
    <cellStyle name="Vírgula 7 2 2 3 2 2" xfId="45753" xr:uid="{00000000-0005-0000-0000-0000CEB10000}"/>
    <cellStyle name="Vírgula 7 2 2 3 2 2 2" xfId="45754" xr:uid="{00000000-0005-0000-0000-0000CFB10000}"/>
    <cellStyle name="Vírgula 7 2 2 3 2 2 2 2" xfId="45755" xr:uid="{00000000-0005-0000-0000-0000D0B10000}"/>
    <cellStyle name="Vírgula 7 2 2 3 2 2 2 3" xfId="45756" xr:uid="{00000000-0005-0000-0000-0000D1B10000}"/>
    <cellStyle name="Vírgula 7 2 2 3 2 2 2 4" xfId="45757" xr:uid="{00000000-0005-0000-0000-0000D2B10000}"/>
    <cellStyle name="Vírgula 7 2 2 3 2 2 3" xfId="45758" xr:uid="{00000000-0005-0000-0000-0000D3B10000}"/>
    <cellStyle name="Vírgula 7 2 2 3 2 2 3 2" xfId="45759" xr:uid="{00000000-0005-0000-0000-0000D4B10000}"/>
    <cellStyle name="Vírgula 7 2 2 3 2 2 3 3" xfId="45760" xr:uid="{00000000-0005-0000-0000-0000D5B10000}"/>
    <cellStyle name="Vírgula 7 2 2 3 2 2 4" xfId="45761" xr:uid="{00000000-0005-0000-0000-0000D6B10000}"/>
    <cellStyle name="Vírgula 7 2 2 3 2 2 5" xfId="45762" xr:uid="{00000000-0005-0000-0000-0000D7B10000}"/>
    <cellStyle name="Vírgula 7 2 2 3 2 2 6" xfId="45763" xr:uid="{00000000-0005-0000-0000-0000D8B10000}"/>
    <cellStyle name="Vírgula 7 2 2 3 2 3" xfId="45764" xr:uid="{00000000-0005-0000-0000-0000D9B10000}"/>
    <cellStyle name="Vírgula 7 2 2 3 2 3 2" xfId="45765" xr:uid="{00000000-0005-0000-0000-0000DAB10000}"/>
    <cellStyle name="Vírgula 7 2 2 3 2 3 3" xfId="45766" xr:uid="{00000000-0005-0000-0000-0000DBB10000}"/>
    <cellStyle name="Vírgula 7 2 2 3 2 3 4" xfId="45767" xr:uid="{00000000-0005-0000-0000-0000DCB10000}"/>
    <cellStyle name="Vírgula 7 2 2 3 2 4" xfId="45768" xr:uid="{00000000-0005-0000-0000-0000DDB10000}"/>
    <cellStyle name="Vírgula 7 2 2 3 2 4 2" xfId="45769" xr:uid="{00000000-0005-0000-0000-0000DEB10000}"/>
    <cellStyle name="Vírgula 7 2 2 3 2 4 3" xfId="45770" xr:uid="{00000000-0005-0000-0000-0000DFB10000}"/>
    <cellStyle name="Vírgula 7 2 2 3 2 4 4" xfId="45771" xr:uid="{00000000-0005-0000-0000-0000E0B10000}"/>
    <cellStyle name="Vírgula 7 2 2 3 2 5" xfId="45772" xr:uid="{00000000-0005-0000-0000-0000E1B10000}"/>
    <cellStyle name="Vírgula 7 2 2 3 2 5 2" xfId="45773" xr:uid="{00000000-0005-0000-0000-0000E2B10000}"/>
    <cellStyle name="Vírgula 7 2 2 3 2 5 3" xfId="45774" xr:uid="{00000000-0005-0000-0000-0000E3B10000}"/>
    <cellStyle name="Vírgula 7 2 2 3 2 5 4" xfId="45775" xr:uid="{00000000-0005-0000-0000-0000E4B10000}"/>
    <cellStyle name="Vírgula 7 2 2 3 2 6" xfId="45776" xr:uid="{00000000-0005-0000-0000-0000E5B10000}"/>
    <cellStyle name="Vírgula 7 2 2 3 2 6 2" xfId="45777" xr:uid="{00000000-0005-0000-0000-0000E6B10000}"/>
    <cellStyle name="Vírgula 7 2 2 3 2 6 3" xfId="45778" xr:uid="{00000000-0005-0000-0000-0000E7B10000}"/>
    <cellStyle name="Vírgula 7 2 2 3 2 7" xfId="45779" xr:uid="{00000000-0005-0000-0000-0000E8B10000}"/>
    <cellStyle name="Vírgula 7 2 2 3 2 8" xfId="45780" xr:uid="{00000000-0005-0000-0000-0000E9B10000}"/>
    <cellStyle name="Vírgula 7 2 2 3 2 9" xfId="45781" xr:uid="{00000000-0005-0000-0000-0000EAB10000}"/>
    <cellStyle name="Vírgula 7 2 2 3 3" xfId="45782" xr:uid="{00000000-0005-0000-0000-0000EBB10000}"/>
    <cellStyle name="Vírgula 7 2 2 3 3 2" xfId="45783" xr:uid="{00000000-0005-0000-0000-0000ECB10000}"/>
    <cellStyle name="Vírgula 7 2 2 3 3 2 2" xfId="45784" xr:uid="{00000000-0005-0000-0000-0000EDB10000}"/>
    <cellStyle name="Vírgula 7 2 2 3 3 2 3" xfId="45785" xr:uid="{00000000-0005-0000-0000-0000EEB10000}"/>
    <cellStyle name="Vírgula 7 2 2 3 3 2 4" xfId="45786" xr:uid="{00000000-0005-0000-0000-0000EFB10000}"/>
    <cellStyle name="Vírgula 7 2 2 3 3 3" xfId="45787" xr:uid="{00000000-0005-0000-0000-0000F0B10000}"/>
    <cellStyle name="Vírgula 7 2 2 3 3 3 2" xfId="45788" xr:uid="{00000000-0005-0000-0000-0000F1B10000}"/>
    <cellStyle name="Vírgula 7 2 2 3 3 3 3" xfId="45789" xr:uid="{00000000-0005-0000-0000-0000F2B10000}"/>
    <cellStyle name="Vírgula 7 2 2 3 3 4" xfId="45790" xr:uid="{00000000-0005-0000-0000-0000F3B10000}"/>
    <cellStyle name="Vírgula 7 2 2 3 3 5" xfId="45791" xr:uid="{00000000-0005-0000-0000-0000F4B10000}"/>
    <cellStyle name="Vírgula 7 2 2 3 3 6" xfId="45792" xr:uid="{00000000-0005-0000-0000-0000F5B10000}"/>
    <cellStyle name="Vírgula 7 2 2 3 4" xfId="45793" xr:uid="{00000000-0005-0000-0000-0000F6B10000}"/>
    <cellStyle name="Vírgula 7 2 2 3 4 2" xfId="45794" xr:uid="{00000000-0005-0000-0000-0000F7B10000}"/>
    <cellStyle name="Vírgula 7 2 2 3 4 3" xfId="45795" xr:uid="{00000000-0005-0000-0000-0000F8B10000}"/>
    <cellStyle name="Vírgula 7 2 2 3 4 4" xfId="45796" xr:uid="{00000000-0005-0000-0000-0000F9B10000}"/>
    <cellStyle name="Vírgula 7 2 2 3 5" xfId="45797" xr:uid="{00000000-0005-0000-0000-0000FAB10000}"/>
    <cellStyle name="Vírgula 7 2 2 3 5 2" xfId="45798" xr:uid="{00000000-0005-0000-0000-0000FBB10000}"/>
    <cellStyle name="Vírgula 7 2 2 3 5 3" xfId="45799" xr:uid="{00000000-0005-0000-0000-0000FCB10000}"/>
    <cellStyle name="Vírgula 7 2 2 3 5 4" xfId="45800" xr:uid="{00000000-0005-0000-0000-0000FDB10000}"/>
    <cellStyle name="Vírgula 7 2 2 3 6" xfId="45801" xr:uid="{00000000-0005-0000-0000-0000FEB10000}"/>
    <cellStyle name="Vírgula 7 2 2 3 6 2" xfId="45802" xr:uid="{00000000-0005-0000-0000-0000FFB10000}"/>
    <cellStyle name="Vírgula 7 2 2 3 6 3" xfId="45803" xr:uid="{00000000-0005-0000-0000-000000B20000}"/>
    <cellStyle name="Vírgula 7 2 2 3 6 4" xfId="45804" xr:uid="{00000000-0005-0000-0000-000001B20000}"/>
    <cellStyle name="Vírgula 7 2 2 3 7" xfId="45805" xr:uid="{00000000-0005-0000-0000-000002B20000}"/>
    <cellStyle name="Vírgula 7 2 2 3 7 2" xfId="45806" xr:uid="{00000000-0005-0000-0000-000003B20000}"/>
    <cellStyle name="Vírgula 7 2 2 3 7 3" xfId="45807" xr:uid="{00000000-0005-0000-0000-000004B20000}"/>
    <cellStyle name="Vírgula 7 2 2 3 8" xfId="45808" xr:uid="{00000000-0005-0000-0000-000005B20000}"/>
    <cellStyle name="Vírgula 7 2 2 3 9" xfId="45809" xr:uid="{00000000-0005-0000-0000-000006B20000}"/>
    <cellStyle name="Vírgula 7 2 2 4" xfId="1809" xr:uid="{00000000-0005-0000-0000-000007B20000}"/>
    <cellStyle name="Vírgula 7 2 2 4 2" xfId="45810" xr:uid="{00000000-0005-0000-0000-000008B20000}"/>
    <cellStyle name="Vírgula 7 2 2 4 2 2" xfId="45811" xr:uid="{00000000-0005-0000-0000-000009B20000}"/>
    <cellStyle name="Vírgula 7 2 2 4 2 2 2" xfId="45812" xr:uid="{00000000-0005-0000-0000-00000AB20000}"/>
    <cellStyle name="Vírgula 7 2 2 4 2 2 3" xfId="45813" xr:uid="{00000000-0005-0000-0000-00000BB20000}"/>
    <cellStyle name="Vírgula 7 2 2 4 2 2 4" xfId="45814" xr:uid="{00000000-0005-0000-0000-00000CB20000}"/>
    <cellStyle name="Vírgula 7 2 2 4 2 3" xfId="45815" xr:uid="{00000000-0005-0000-0000-00000DB20000}"/>
    <cellStyle name="Vírgula 7 2 2 4 2 3 2" xfId="45816" xr:uid="{00000000-0005-0000-0000-00000EB20000}"/>
    <cellStyle name="Vírgula 7 2 2 4 2 3 3" xfId="45817" xr:uid="{00000000-0005-0000-0000-00000FB20000}"/>
    <cellStyle name="Vírgula 7 2 2 4 2 4" xfId="45818" xr:uid="{00000000-0005-0000-0000-000010B20000}"/>
    <cellStyle name="Vírgula 7 2 2 4 2 5" xfId="45819" xr:uid="{00000000-0005-0000-0000-000011B20000}"/>
    <cellStyle name="Vírgula 7 2 2 4 2 6" xfId="45820" xr:uid="{00000000-0005-0000-0000-000012B20000}"/>
    <cellStyle name="Vírgula 7 2 2 4 3" xfId="45821" xr:uid="{00000000-0005-0000-0000-000013B20000}"/>
    <cellStyle name="Vírgula 7 2 2 4 3 2" xfId="45822" xr:uid="{00000000-0005-0000-0000-000014B20000}"/>
    <cellStyle name="Vírgula 7 2 2 4 3 3" xfId="45823" xr:uid="{00000000-0005-0000-0000-000015B20000}"/>
    <cellStyle name="Vírgula 7 2 2 4 3 4" xfId="45824" xr:uid="{00000000-0005-0000-0000-000016B20000}"/>
    <cellStyle name="Vírgula 7 2 2 4 4" xfId="45825" xr:uid="{00000000-0005-0000-0000-000017B20000}"/>
    <cellStyle name="Vírgula 7 2 2 4 4 2" xfId="45826" xr:uid="{00000000-0005-0000-0000-000018B20000}"/>
    <cellStyle name="Vírgula 7 2 2 4 4 3" xfId="45827" xr:uid="{00000000-0005-0000-0000-000019B20000}"/>
    <cellStyle name="Vírgula 7 2 2 4 4 4" xfId="45828" xr:uid="{00000000-0005-0000-0000-00001AB20000}"/>
    <cellStyle name="Vírgula 7 2 2 4 5" xfId="45829" xr:uid="{00000000-0005-0000-0000-00001BB20000}"/>
    <cellStyle name="Vírgula 7 2 2 4 5 2" xfId="45830" xr:uid="{00000000-0005-0000-0000-00001CB20000}"/>
    <cellStyle name="Vírgula 7 2 2 4 5 3" xfId="45831" xr:uid="{00000000-0005-0000-0000-00001DB20000}"/>
    <cellStyle name="Vírgula 7 2 2 4 5 4" xfId="45832" xr:uid="{00000000-0005-0000-0000-00001EB20000}"/>
    <cellStyle name="Vírgula 7 2 2 4 6" xfId="45833" xr:uid="{00000000-0005-0000-0000-00001FB20000}"/>
    <cellStyle name="Vírgula 7 2 2 4 6 2" xfId="45834" xr:uid="{00000000-0005-0000-0000-000020B20000}"/>
    <cellStyle name="Vírgula 7 2 2 4 6 3" xfId="45835" xr:uid="{00000000-0005-0000-0000-000021B20000}"/>
    <cellStyle name="Vírgula 7 2 2 4 7" xfId="45836" xr:uid="{00000000-0005-0000-0000-000022B20000}"/>
    <cellStyle name="Vírgula 7 2 2 4 8" xfId="45837" xr:uid="{00000000-0005-0000-0000-000023B20000}"/>
    <cellStyle name="Vírgula 7 2 2 4 9" xfId="45838" xr:uid="{00000000-0005-0000-0000-000024B20000}"/>
    <cellStyle name="Vírgula 7 2 2 5" xfId="45839" xr:uid="{00000000-0005-0000-0000-000025B20000}"/>
    <cellStyle name="Vírgula 7 2 2 5 2" xfId="45840" xr:uid="{00000000-0005-0000-0000-000026B20000}"/>
    <cellStyle name="Vírgula 7 2 2 5 2 2" xfId="45841" xr:uid="{00000000-0005-0000-0000-000027B20000}"/>
    <cellStyle name="Vírgula 7 2 2 5 2 2 2" xfId="45842" xr:uid="{00000000-0005-0000-0000-000028B20000}"/>
    <cellStyle name="Vírgula 7 2 2 5 2 2 3" xfId="45843" xr:uid="{00000000-0005-0000-0000-000029B20000}"/>
    <cellStyle name="Vírgula 7 2 2 5 2 2 4" xfId="45844" xr:uid="{00000000-0005-0000-0000-00002AB20000}"/>
    <cellStyle name="Vírgula 7 2 2 5 2 3" xfId="45845" xr:uid="{00000000-0005-0000-0000-00002BB20000}"/>
    <cellStyle name="Vírgula 7 2 2 5 2 3 2" xfId="45846" xr:uid="{00000000-0005-0000-0000-00002CB20000}"/>
    <cellStyle name="Vírgula 7 2 2 5 2 3 3" xfId="45847" xr:uid="{00000000-0005-0000-0000-00002DB20000}"/>
    <cellStyle name="Vírgula 7 2 2 5 2 4" xfId="45848" xr:uid="{00000000-0005-0000-0000-00002EB20000}"/>
    <cellStyle name="Vírgula 7 2 2 5 2 5" xfId="45849" xr:uid="{00000000-0005-0000-0000-00002FB20000}"/>
    <cellStyle name="Vírgula 7 2 2 5 2 6" xfId="45850" xr:uid="{00000000-0005-0000-0000-000030B20000}"/>
    <cellStyle name="Vírgula 7 2 2 5 3" xfId="45851" xr:uid="{00000000-0005-0000-0000-000031B20000}"/>
    <cellStyle name="Vírgula 7 2 2 5 3 2" xfId="45852" xr:uid="{00000000-0005-0000-0000-000032B20000}"/>
    <cellStyle name="Vírgula 7 2 2 5 3 3" xfId="45853" xr:uid="{00000000-0005-0000-0000-000033B20000}"/>
    <cellStyle name="Vírgula 7 2 2 5 3 4" xfId="45854" xr:uid="{00000000-0005-0000-0000-000034B20000}"/>
    <cellStyle name="Vírgula 7 2 2 5 4" xfId="45855" xr:uid="{00000000-0005-0000-0000-000035B20000}"/>
    <cellStyle name="Vírgula 7 2 2 5 4 2" xfId="45856" xr:uid="{00000000-0005-0000-0000-000036B20000}"/>
    <cellStyle name="Vírgula 7 2 2 5 4 3" xfId="45857" xr:uid="{00000000-0005-0000-0000-000037B20000}"/>
    <cellStyle name="Vírgula 7 2 2 5 4 4" xfId="45858" xr:uid="{00000000-0005-0000-0000-000038B20000}"/>
    <cellStyle name="Vírgula 7 2 2 5 5" xfId="45859" xr:uid="{00000000-0005-0000-0000-000039B20000}"/>
    <cellStyle name="Vírgula 7 2 2 5 5 2" xfId="45860" xr:uid="{00000000-0005-0000-0000-00003AB20000}"/>
    <cellStyle name="Vírgula 7 2 2 5 5 3" xfId="45861" xr:uid="{00000000-0005-0000-0000-00003BB20000}"/>
    <cellStyle name="Vírgula 7 2 2 5 5 4" xfId="45862" xr:uid="{00000000-0005-0000-0000-00003CB20000}"/>
    <cellStyle name="Vírgula 7 2 2 5 6" xfId="45863" xr:uid="{00000000-0005-0000-0000-00003DB20000}"/>
    <cellStyle name="Vírgula 7 2 2 5 6 2" xfId="45864" xr:uid="{00000000-0005-0000-0000-00003EB20000}"/>
    <cellStyle name="Vírgula 7 2 2 5 6 3" xfId="45865" xr:uid="{00000000-0005-0000-0000-00003FB20000}"/>
    <cellStyle name="Vírgula 7 2 2 5 7" xfId="45866" xr:uid="{00000000-0005-0000-0000-000040B20000}"/>
    <cellStyle name="Vírgula 7 2 2 5 8" xfId="45867" xr:uid="{00000000-0005-0000-0000-000041B20000}"/>
    <cellStyle name="Vírgula 7 2 2 5 9" xfId="45868" xr:uid="{00000000-0005-0000-0000-000042B20000}"/>
    <cellStyle name="Vírgula 7 2 2 6" xfId="45869" xr:uid="{00000000-0005-0000-0000-000043B20000}"/>
    <cellStyle name="Vírgula 7 2 2 6 2" xfId="45870" xr:uid="{00000000-0005-0000-0000-000044B20000}"/>
    <cellStyle name="Vírgula 7 2 2 6 2 2" xfId="45871" xr:uid="{00000000-0005-0000-0000-000045B20000}"/>
    <cellStyle name="Vírgula 7 2 2 6 2 2 2" xfId="45872" xr:uid="{00000000-0005-0000-0000-000046B20000}"/>
    <cellStyle name="Vírgula 7 2 2 6 2 2 3" xfId="45873" xr:uid="{00000000-0005-0000-0000-000047B20000}"/>
    <cellStyle name="Vírgula 7 2 2 6 2 2 4" xfId="45874" xr:uid="{00000000-0005-0000-0000-000048B20000}"/>
    <cellStyle name="Vírgula 7 2 2 6 2 3" xfId="45875" xr:uid="{00000000-0005-0000-0000-000049B20000}"/>
    <cellStyle name="Vírgula 7 2 2 6 2 3 2" xfId="45876" xr:uid="{00000000-0005-0000-0000-00004AB20000}"/>
    <cellStyle name="Vírgula 7 2 2 6 2 3 3" xfId="45877" xr:uid="{00000000-0005-0000-0000-00004BB20000}"/>
    <cellStyle name="Vírgula 7 2 2 6 2 4" xfId="45878" xr:uid="{00000000-0005-0000-0000-00004CB20000}"/>
    <cellStyle name="Vírgula 7 2 2 6 2 5" xfId="45879" xr:uid="{00000000-0005-0000-0000-00004DB20000}"/>
    <cellStyle name="Vírgula 7 2 2 6 2 6" xfId="45880" xr:uid="{00000000-0005-0000-0000-00004EB20000}"/>
    <cellStyle name="Vírgula 7 2 2 6 3" xfId="45881" xr:uid="{00000000-0005-0000-0000-00004FB20000}"/>
    <cellStyle name="Vírgula 7 2 2 6 3 2" xfId="45882" xr:uid="{00000000-0005-0000-0000-000050B20000}"/>
    <cellStyle name="Vírgula 7 2 2 6 3 3" xfId="45883" xr:uid="{00000000-0005-0000-0000-000051B20000}"/>
    <cellStyle name="Vírgula 7 2 2 6 3 4" xfId="45884" xr:uid="{00000000-0005-0000-0000-000052B20000}"/>
    <cellStyle name="Vírgula 7 2 2 6 4" xfId="45885" xr:uid="{00000000-0005-0000-0000-000053B20000}"/>
    <cellStyle name="Vírgula 7 2 2 6 4 2" xfId="45886" xr:uid="{00000000-0005-0000-0000-000054B20000}"/>
    <cellStyle name="Vírgula 7 2 2 6 4 3" xfId="45887" xr:uid="{00000000-0005-0000-0000-000055B20000}"/>
    <cellStyle name="Vírgula 7 2 2 6 4 4" xfId="45888" xr:uid="{00000000-0005-0000-0000-000056B20000}"/>
    <cellStyle name="Vírgula 7 2 2 6 5" xfId="45889" xr:uid="{00000000-0005-0000-0000-000057B20000}"/>
    <cellStyle name="Vírgula 7 2 2 6 5 2" xfId="45890" xr:uid="{00000000-0005-0000-0000-000058B20000}"/>
    <cellStyle name="Vírgula 7 2 2 6 5 3" xfId="45891" xr:uid="{00000000-0005-0000-0000-000059B20000}"/>
    <cellStyle name="Vírgula 7 2 2 6 6" xfId="45892" xr:uid="{00000000-0005-0000-0000-00005AB20000}"/>
    <cellStyle name="Vírgula 7 2 2 6 7" xfId="45893" xr:uid="{00000000-0005-0000-0000-00005BB20000}"/>
    <cellStyle name="Vírgula 7 2 2 6 8" xfId="45894" xr:uid="{00000000-0005-0000-0000-00005CB20000}"/>
    <cellStyle name="Vírgula 7 2 2 7" xfId="45895" xr:uid="{00000000-0005-0000-0000-00005DB20000}"/>
    <cellStyle name="Vírgula 7 2 2 7 2" xfId="45896" xr:uid="{00000000-0005-0000-0000-00005EB20000}"/>
    <cellStyle name="Vírgula 7 2 2 7 2 2" xfId="45897" xr:uid="{00000000-0005-0000-0000-00005FB20000}"/>
    <cellStyle name="Vírgula 7 2 2 7 2 3" xfId="45898" xr:uid="{00000000-0005-0000-0000-000060B20000}"/>
    <cellStyle name="Vírgula 7 2 2 7 2 4" xfId="45899" xr:uid="{00000000-0005-0000-0000-000061B20000}"/>
    <cellStyle name="Vírgula 7 2 2 7 3" xfId="45900" xr:uid="{00000000-0005-0000-0000-000062B20000}"/>
    <cellStyle name="Vírgula 7 2 2 7 3 2" xfId="45901" xr:uid="{00000000-0005-0000-0000-000063B20000}"/>
    <cellStyle name="Vírgula 7 2 2 7 3 3" xfId="45902" xr:uid="{00000000-0005-0000-0000-000064B20000}"/>
    <cellStyle name="Vírgula 7 2 2 7 4" xfId="45903" xr:uid="{00000000-0005-0000-0000-000065B20000}"/>
    <cellStyle name="Vírgula 7 2 2 7 5" xfId="45904" xr:uid="{00000000-0005-0000-0000-000066B20000}"/>
    <cellStyle name="Vírgula 7 2 2 7 6" xfId="45905" xr:uid="{00000000-0005-0000-0000-000067B20000}"/>
    <cellStyle name="Vírgula 7 2 2 8" xfId="45906" xr:uid="{00000000-0005-0000-0000-000068B20000}"/>
    <cellStyle name="Vírgula 7 2 2 8 2" xfId="45907" xr:uid="{00000000-0005-0000-0000-000069B20000}"/>
    <cellStyle name="Vírgula 7 2 2 8 3" xfId="45908" xr:uid="{00000000-0005-0000-0000-00006AB20000}"/>
    <cellStyle name="Vírgula 7 2 2 8 4" xfId="45909" xr:uid="{00000000-0005-0000-0000-00006BB20000}"/>
    <cellStyle name="Vírgula 7 2 2 9" xfId="45910" xr:uid="{00000000-0005-0000-0000-00006CB20000}"/>
    <cellStyle name="Vírgula 7 2 2 9 2" xfId="45911" xr:uid="{00000000-0005-0000-0000-00006DB20000}"/>
    <cellStyle name="Vírgula 7 2 2 9 3" xfId="45912" xr:uid="{00000000-0005-0000-0000-00006EB20000}"/>
    <cellStyle name="Vírgula 7 2 2 9 4" xfId="45913" xr:uid="{00000000-0005-0000-0000-00006FB20000}"/>
    <cellStyle name="Vírgula 7 2 3" xfId="563" xr:uid="{00000000-0005-0000-0000-000070B20000}"/>
    <cellStyle name="Vírgula 7 2 3 10" xfId="45914" xr:uid="{00000000-0005-0000-0000-000071B20000}"/>
    <cellStyle name="Vírgula 7 2 3 10 2" xfId="45915" xr:uid="{00000000-0005-0000-0000-000072B20000}"/>
    <cellStyle name="Vírgula 7 2 3 10 3" xfId="45916" xr:uid="{00000000-0005-0000-0000-000073B20000}"/>
    <cellStyle name="Vírgula 7 2 3 10 4" xfId="45917" xr:uid="{00000000-0005-0000-0000-000074B20000}"/>
    <cellStyle name="Vírgula 7 2 3 11" xfId="45918" xr:uid="{00000000-0005-0000-0000-000075B20000}"/>
    <cellStyle name="Vírgula 7 2 3 11 2" xfId="45919" xr:uid="{00000000-0005-0000-0000-000076B20000}"/>
    <cellStyle name="Vírgula 7 2 3 11 3" xfId="45920" xr:uid="{00000000-0005-0000-0000-000077B20000}"/>
    <cellStyle name="Vírgula 7 2 3 12" xfId="45921" xr:uid="{00000000-0005-0000-0000-000078B20000}"/>
    <cellStyle name="Vírgula 7 2 3 13" xfId="45922" xr:uid="{00000000-0005-0000-0000-000079B20000}"/>
    <cellStyle name="Vírgula 7 2 3 14" xfId="45923" xr:uid="{00000000-0005-0000-0000-00007AB20000}"/>
    <cellStyle name="Vírgula 7 2 3 2" xfId="704" xr:uid="{00000000-0005-0000-0000-00007BB20000}"/>
    <cellStyle name="Vírgula 7 2 3 2 10" xfId="45924" xr:uid="{00000000-0005-0000-0000-00007CB20000}"/>
    <cellStyle name="Vírgula 7 2 3 2 11" xfId="45925" xr:uid="{00000000-0005-0000-0000-00007DB20000}"/>
    <cellStyle name="Vírgula 7 2 3 2 2" xfId="1169" xr:uid="{00000000-0005-0000-0000-00007EB20000}"/>
    <cellStyle name="Vírgula 7 2 3 2 2 10" xfId="45926" xr:uid="{00000000-0005-0000-0000-00007FB20000}"/>
    <cellStyle name="Vírgula 7 2 3 2 2 2" xfId="1815" xr:uid="{00000000-0005-0000-0000-000080B20000}"/>
    <cellStyle name="Vírgula 7 2 3 2 2 2 2" xfId="45927" xr:uid="{00000000-0005-0000-0000-000081B20000}"/>
    <cellStyle name="Vírgula 7 2 3 2 2 2 2 2" xfId="45928" xr:uid="{00000000-0005-0000-0000-000082B20000}"/>
    <cellStyle name="Vírgula 7 2 3 2 2 2 2 2 2" xfId="45929" xr:uid="{00000000-0005-0000-0000-000083B20000}"/>
    <cellStyle name="Vírgula 7 2 3 2 2 2 2 2 3" xfId="45930" xr:uid="{00000000-0005-0000-0000-000084B20000}"/>
    <cellStyle name="Vírgula 7 2 3 2 2 2 2 2 4" xfId="45931" xr:uid="{00000000-0005-0000-0000-000085B20000}"/>
    <cellStyle name="Vírgula 7 2 3 2 2 2 2 3" xfId="45932" xr:uid="{00000000-0005-0000-0000-000086B20000}"/>
    <cellStyle name="Vírgula 7 2 3 2 2 2 2 3 2" xfId="45933" xr:uid="{00000000-0005-0000-0000-000087B20000}"/>
    <cellStyle name="Vírgula 7 2 3 2 2 2 2 3 3" xfId="45934" xr:uid="{00000000-0005-0000-0000-000088B20000}"/>
    <cellStyle name="Vírgula 7 2 3 2 2 2 2 4" xfId="45935" xr:uid="{00000000-0005-0000-0000-000089B20000}"/>
    <cellStyle name="Vírgula 7 2 3 2 2 2 2 5" xfId="45936" xr:uid="{00000000-0005-0000-0000-00008AB20000}"/>
    <cellStyle name="Vírgula 7 2 3 2 2 2 2 6" xfId="45937" xr:uid="{00000000-0005-0000-0000-00008BB20000}"/>
    <cellStyle name="Vírgula 7 2 3 2 2 2 3" xfId="45938" xr:uid="{00000000-0005-0000-0000-00008CB20000}"/>
    <cellStyle name="Vírgula 7 2 3 2 2 2 3 2" xfId="45939" xr:uid="{00000000-0005-0000-0000-00008DB20000}"/>
    <cellStyle name="Vírgula 7 2 3 2 2 2 3 3" xfId="45940" xr:uid="{00000000-0005-0000-0000-00008EB20000}"/>
    <cellStyle name="Vírgula 7 2 3 2 2 2 3 4" xfId="45941" xr:uid="{00000000-0005-0000-0000-00008FB20000}"/>
    <cellStyle name="Vírgula 7 2 3 2 2 2 4" xfId="45942" xr:uid="{00000000-0005-0000-0000-000090B20000}"/>
    <cellStyle name="Vírgula 7 2 3 2 2 2 4 2" xfId="45943" xr:uid="{00000000-0005-0000-0000-000091B20000}"/>
    <cellStyle name="Vírgula 7 2 3 2 2 2 4 3" xfId="45944" xr:uid="{00000000-0005-0000-0000-000092B20000}"/>
    <cellStyle name="Vírgula 7 2 3 2 2 2 4 4" xfId="45945" xr:uid="{00000000-0005-0000-0000-000093B20000}"/>
    <cellStyle name="Vírgula 7 2 3 2 2 2 5" xfId="45946" xr:uid="{00000000-0005-0000-0000-000094B20000}"/>
    <cellStyle name="Vírgula 7 2 3 2 2 2 5 2" xfId="45947" xr:uid="{00000000-0005-0000-0000-000095B20000}"/>
    <cellStyle name="Vírgula 7 2 3 2 2 2 5 3" xfId="45948" xr:uid="{00000000-0005-0000-0000-000096B20000}"/>
    <cellStyle name="Vírgula 7 2 3 2 2 2 5 4" xfId="45949" xr:uid="{00000000-0005-0000-0000-000097B20000}"/>
    <cellStyle name="Vírgula 7 2 3 2 2 2 6" xfId="45950" xr:uid="{00000000-0005-0000-0000-000098B20000}"/>
    <cellStyle name="Vírgula 7 2 3 2 2 2 6 2" xfId="45951" xr:uid="{00000000-0005-0000-0000-000099B20000}"/>
    <cellStyle name="Vírgula 7 2 3 2 2 2 6 3" xfId="45952" xr:uid="{00000000-0005-0000-0000-00009AB20000}"/>
    <cellStyle name="Vírgula 7 2 3 2 2 2 7" xfId="45953" xr:uid="{00000000-0005-0000-0000-00009BB20000}"/>
    <cellStyle name="Vírgula 7 2 3 2 2 2 8" xfId="45954" xr:uid="{00000000-0005-0000-0000-00009CB20000}"/>
    <cellStyle name="Vírgula 7 2 3 2 2 2 9" xfId="45955" xr:uid="{00000000-0005-0000-0000-00009DB20000}"/>
    <cellStyle name="Vírgula 7 2 3 2 2 3" xfId="45956" xr:uid="{00000000-0005-0000-0000-00009EB20000}"/>
    <cellStyle name="Vírgula 7 2 3 2 2 3 2" xfId="45957" xr:uid="{00000000-0005-0000-0000-00009FB20000}"/>
    <cellStyle name="Vírgula 7 2 3 2 2 3 2 2" xfId="45958" xr:uid="{00000000-0005-0000-0000-0000A0B20000}"/>
    <cellStyle name="Vírgula 7 2 3 2 2 3 2 3" xfId="45959" xr:uid="{00000000-0005-0000-0000-0000A1B20000}"/>
    <cellStyle name="Vírgula 7 2 3 2 2 3 2 4" xfId="45960" xr:uid="{00000000-0005-0000-0000-0000A2B20000}"/>
    <cellStyle name="Vírgula 7 2 3 2 2 3 3" xfId="45961" xr:uid="{00000000-0005-0000-0000-0000A3B20000}"/>
    <cellStyle name="Vírgula 7 2 3 2 2 3 3 2" xfId="45962" xr:uid="{00000000-0005-0000-0000-0000A4B20000}"/>
    <cellStyle name="Vírgula 7 2 3 2 2 3 3 3" xfId="45963" xr:uid="{00000000-0005-0000-0000-0000A5B20000}"/>
    <cellStyle name="Vírgula 7 2 3 2 2 3 4" xfId="45964" xr:uid="{00000000-0005-0000-0000-0000A6B20000}"/>
    <cellStyle name="Vírgula 7 2 3 2 2 3 5" xfId="45965" xr:uid="{00000000-0005-0000-0000-0000A7B20000}"/>
    <cellStyle name="Vírgula 7 2 3 2 2 3 6" xfId="45966" xr:uid="{00000000-0005-0000-0000-0000A8B20000}"/>
    <cellStyle name="Vírgula 7 2 3 2 2 4" xfId="45967" xr:uid="{00000000-0005-0000-0000-0000A9B20000}"/>
    <cellStyle name="Vírgula 7 2 3 2 2 4 2" xfId="45968" xr:uid="{00000000-0005-0000-0000-0000AAB20000}"/>
    <cellStyle name="Vírgula 7 2 3 2 2 4 3" xfId="45969" xr:uid="{00000000-0005-0000-0000-0000ABB20000}"/>
    <cellStyle name="Vírgula 7 2 3 2 2 4 4" xfId="45970" xr:uid="{00000000-0005-0000-0000-0000ACB20000}"/>
    <cellStyle name="Vírgula 7 2 3 2 2 5" xfId="45971" xr:uid="{00000000-0005-0000-0000-0000ADB20000}"/>
    <cellStyle name="Vírgula 7 2 3 2 2 5 2" xfId="45972" xr:uid="{00000000-0005-0000-0000-0000AEB20000}"/>
    <cellStyle name="Vírgula 7 2 3 2 2 5 3" xfId="45973" xr:uid="{00000000-0005-0000-0000-0000AFB20000}"/>
    <cellStyle name="Vírgula 7 2 3 2 2 5 4" xfId="45974" xr:uid="{00000000-0005-0000-0000-0000B0B20000}"/>
    <cellStyle name="Vírgula 7 2 3 2 2 6" xfId="45975" xr:uid="{00000000-0005-0000-0000-0000B1B20000}"/>
    <cellStyle name="Vírgula 7 2 3 2 2 6 2" xfId="45976" xr:uid="{00000000-0005-0000-0000-0000B2B20000}"/>
    <cellStyle name="Vírgula 7 2 3 2 2 6 3" xfId="45977" xr:uid="{00000000-0005-0000-0000-0000B3B20000}"/>
    <cellStyle name="Vírgula 7 2 3 2 2 6 4" xfId="45978" xr:uid="{00000000-0005-0000-0000-0000B4B20000}"/>
    <cellStyle name="Vírgula 7 2 3 2 2 7" xfId="45979" xr:uid="{00000000-0005-0000-0000-0000B5B20000}"/>
    <cellStyle name="Vírgula 7 2 3 2 2 7 2" xfId="45980" xr:uid="{00000000-0005-0000-0000-0000B6B20000}"/>
    <cellStyle name="Vírgula 7 2 3 2 2 7 3" xfId="45981" xr:uid="{00000000-0005-0000-0000-0000B7B20000}"/>
    <cellStyle name="Vírgula 7 2 3 2 2 8" xfId="45982" xr:uid="{00000000-0005-0000-0000-0000B8B20000}"/>
    <cellStyle name="Vírgula 7 2 3 2 2 9" xfId="45983" xr:uid="{00000000-0005-0000-0000-0000B9B20000}"/>
    <cellStyle name="Vírgula 7 2 3 2 3" xfId="1814" xr:uid="{00000000-0005-0000-0000-0000BAB20000}"/>
    <cellStyle name="Vírgula 7 2 3 2 3 2" xfId="45984" xr:uid="{00000000-0005-0000-0000-0000BBB20000}"/>
    <cellStyle name="Vírgula 7 2 3 2 3 2 2" xfId="45985" xr:uid="{00000000-0005-0000-0000-0000BCB20000}"/>
    <cellStyle name="Vírgula 7 2 3 2 3 2 2 2" xfId="45986" xr:uid="{00000000-0005-0000-0000-0000BDB20000}"/>
    <cellStyle name="Vírgula 7 2 3 2 3 2 2 3" xfId="45987" xr:uid="{00000000-0005-0000-0000-0000BEB20000}"/>
    <cellStyle name="Vírgula 7 2 3 2 3 2 2 4" xfId="45988" xr:uid="{00000000-0005-0000-0000-0000BFB20000}"/>
    <cellStyle name="Vírgula 7 2 3 2 3 2 3" xfId="45989" xr:uid="{00000000-0005-0000-0000-0000C0B20000}"/>
    <cellStyle name="Vírgula 7 2 3 2 3 2 3 2" xfId="45990" xr:uid="{00000000-0005-0000-0000-0000C1B20000}"/>
    <cellStyle name="Vírgula 7 2 3 2 3 2 3 3" xfId="45991" xr:uid="{00000000-0005-0000-0000-0000C2B20000}"/>
    <cellStyle name="Vírgula 7 2 3 2 3 2 4" xfId="45992" xr:uid="{00000000-0005-0000-0000-0000C3B20000}"/>
    <cellStyle name="Vírgula 7 2 3 2 3 2 5" xfId="45993" xr:uid="{00000000-0005-0000-0000-0000C4B20000}"/>
    <cellStyle name="Vírgula 7 2 3 2 3 2 6" xfId="45994" xr:uid="{00000000-0005-0000-0000-0000C5B20000}"/>
    <cellStyle name="Vírgula 7 2 3 2 3 3" xfId="45995" xr:uid="{00000000-0005-0000-0000-0000C6B20000}"/>
    <cellStyle name="Vírgula 7 2 3 2 3 3 2" xfId="45996" xr:uid="{00000000-0005-0000-0000-0000C7B20000}"/>
    <cellStyle name="Vírgula 7 2 3 2 3 3 3" xfId="45997" xr:uid="{00000000-0005-0000-0000-0000C8B20000}"/>
    <cellStyle name="Vírgula 7 2 3 2 3 3 4" xfId="45998" xr:uid="{00000000-0005-0000-0000-0000C9B20000}"/>
    <cellStyle name="Vírgula 7 2 3 2 3 4" xfId="45999" xr:uid="{00000000-0005-0000-0000-0000CAB20000}"/>
    <cellStyle name="Vírgula 7 2 3 2 3 4 2" xfId="46000" xr:uid="{00000000-0005-0000-0000-0000CBB20000}"/>
    <cellStyle name="Vírgula 7 2 3 2 3 4 3" xfId="46001" xr:uid="{00000000-0005-0000-0000-0000CCB20000}"/>
    <cellStyle name="Vírgula 7 2 3 2 3 4 4" xfId="46002" xr:uid="{00000000-0005-0000-0000-0000CDB20000}"/>
    <cellStyle name="Vírgula 7 2 3 2 3 5" xfId="46003" xr:uid="{00000000-0005-0000-0000-0000CEB20000}"/>
    <cellStyle name="Vírgula 7 2 3 2 3 5 2" xfId="46004" xr:uid="{00000000-0005-0000-0000-0000CFB20000}"/>
    <cellStyle name="Vírgula 7 2 3 2 3 5 3" xfId="46005" xr:uid="{00000000-0005-0000-0000-0000D0B20000}"/>
    <cellStyle name="Vírgula 7 2 3 2 3 5 4" xfId="46006" xr:uid="{00000000-0005-0000-0000-0000D1B20000}"/>
    <cellStyle name="Vírgula 7 2 3 2 3 6" xfId="46007" xr:uid="{00000000-0005-0000-0000-0000D2B20000}"/>
    <cellStyle name="Vírgula 7 2 3 2 3 6 2" xfId="46008" xr:uid="{00000000-0005-0000-0000-0000D3B20000}"/>
    <cellStyle name="Vírgula 7 2 3 2 3 6 3" xfId="46009" xr:uid="{00000000-0005-0000-0000-0000D4B20000}"/>
    <cellStyle name="Vírgula 7 2 3 2 3 7" xfId="46010" xr:uid="{00000000-0005-0000-0000-0000D5B20000}"/>
    <cellStyle name="Vírgula 7 2 3 2 3 8" xfId="46011" xr:uid="{00000000-0005-0000-0000-0000D6B20000}"/>
    <cellStyle name="Vírgula 7 2 3 2 3 9" xfId="46012" xr:uid="{00000000-0005-0000-0000-0000D7B20000}"/>
    <cellStyle name="Vírgula 7 2 3 2 4" xfId="46013" xr:uid="{00000000-0005-0000-0000-0000D8B20000}"/>
    <cellStyle name="Vírgula 7 2 3 2 4 2" xfId="46014" xr:uid="{00000000-0005-0000-0000-0000D9B20000}"/>
    <cellStyle name="Vírgula 7 2 3 2 4 2 2" xfId="46015" xr:uid="{00000000-0005-0000-0000-0000DAB20000}"/>
    <cellStyle name="Vírgula 7 2 3 2 4 2 3" xfId="46016" xr:uid="{00000000-0005-0000-0000-0000DBB20000}"/>
    <cellStyle name="Vírgula 7 2 3 2 4 2 4" xfId="46017" xr:uid="{00000000-0005-0000-0000-0000DCB20000}"/>
    <cellStyle name="Vírgula 7 2 3 2 4 3" xfId="46018" xr:uid="{00000000-0005-0000-0000-0000DDB20000}"/>
    <cellStyle name="Vírgula 7 2 3 2 4 3 2" xfId="46019" xr:uid="{00000000-0005-0000-0000-0000DEB20000}"/>
    <cellStyle name="Vírgula 7 2 3 2 4 3 3" xfId="46020" xr:uid="{00000000-0005-0000-0000-0000DFB20000}"/>
    <cellStyle name="Vírgula 7 2 3 2 4 4" xfId="46021" xr:uid="{00000000-0005-0000-0000-0000E0B20000}"/>
    <cellStyle name="Vírgula 7 2 3 2 4 5" xfId="46022" xr:uid="{00000000-0005-0000-0000-0000E1B20000}"/>
    <cellStyle name="Vírgula 7 2 3 2 4 6" xfId="46023" xr:uid="{00000000-0005-0000-0000-0000E2B20000}"/>
    <cellStyle name="Vírgula 7 2 3 2 5" xfId="46024" xr:uid="{00000000-0005-0000-0000-0000E3B20000}"/>
    <cellStyle name="Vírgula 7 2 3 2 5 2" xfId="46025" xr:uid="{00000000-0005-0000-0000-0000E4B20000}"/>
    <cellStyle name="Vírgula 7 2 3 2 5 3" xfId="46026" xr:uid="{00000000-0005-0000-0000-0000E5B20000}"/>
    <cellStyle name="Vírgula 7 2 3 2 5 4" xfId="46027" xr:uid="{00000000-0005-0000-0000-0000E6B20000}"/>
    <cellStyle name="Vírgula 7 2 3 2 6" xfId="46028" xr:uid="{00000000-0005-0000-0000-0000E7B20000}"/>
    <cellStyle name="Vírgula 7 2 3 2 6 2" xfId="46029" xr:uid="{00000000-0005-0000-0000-0000E8B20000}"/>
    <cellStyle name="Vírgula 7 2 3 2 6 3" xfId="46030" xr:uid="{00000000-0005-0000-0000-0000E9B20000}"/>
    <cellStyle name="Vírgula 7 2 3 2 6 4" xfId="46031" xr:uid="{00000000-0005-0000-0000-0000EAB20000}"/>
    <cellStyle name="Vírgula 7 2 3 2 7" xfId="46032" xr:uid="{00000000-0005-0000-0000-0000EBB20000}"/>
    <cellStyle name="Vírgula 7 2 3 2 7 2" xfId="46033" xr:uid="{00000000-0005-0000-0000-0000ECB20000}"/>
    <cellStyle name="Vírgula 7 2 3 2 7 3" xfId="46034" xr:uid="{00000000-0005-0000-0000-0000EDB20000}"/>
    <cellStyle name="Vírgula 7 2 3 2 7 4" xfId="46035" xr:uid="{00000000-0005-0000-0000-0000EEB20000}"/>
    <cellStyle name="Vírgula 7 2 3 2 8" xfId="46036" xr:uid="{00000000-0005-0000-0000-0000EFB20000}"/>
    <cellStyle name="Vírgula 7 2 3 2 8 2" xfId="46037" xr:uid="{00000000-0005-0000-0000-0000F0B20000}"/>
    <cellStyle name="Vírgula 7 2 3 2 8 3" xfId="46038" xr:uid="{00000000-0005-0000-0000-0000F1B20000}"/>
    <cellStyle name="Vírgula 7 2 3 2 9" xfId="46039" xr:uid="{00000000-0005-0000-0000-0000F2B20000}"/>
    <cellStyle name="Vírgula 7 2 3 3" xfId="857" xr:uid="{00000000-0005-0000-0000-0000F3B20000}"/>
    <cellStyle name="Vírgula 7 2 3 3 10" xfId="46040" xr:uid="{00000000-0005-0000-0000-0000F4B20000}"/>
    <cellStyle name="Vírgula 7 2 3 3 2" xfId="1816" xr:uid="{00000000-0005-0000-0000-0000F5B20000}"/>
    <cellStyle name="Vírgula 7 2 3 3 2 2" xfId="46041" xr:uid="{00000000-0005-0000-0000-0000F6B20000}"/>
    <cellStyle name="Vírgula 7 2 3 3 2 2 2" xfId="46042" xr:uid="{00000000-0005-0000-0000-0000F7B20000}"/>
    <cellStyle name="Vírgula 7 2 3 3 2 2 2 2" xfId="46043" xr:uid="{00000000-0005-0000-0000-0000F8B20000}"/>
    <cellStyle name="Vírgula 7 2 3 3 2 2 2 3" xfId="46044" xr:uid="{00000000-0005-0000-0000-0000F9B20000}"/>
    <cellStyle name="Vírgula 7 2 3 3 2 2 2 4" xfId="46045" xr:uid="{00000000-0005-0000-0000-0000FAB20000}"/>
    <cellStyle name="Vírgula 7 2 3 3 2 2 3" xfId="46046" xr:uid="{00000000-0005-0000-0000-0000FBB20000}"/>
    <cellStyle name="Vírgula 7 2 3 3 2 2 3 2" xfId="46047" xr:uid="{00000000-0005-0000-0000-0000FCB20000}"/>
    <cellStyle name="Vírgula 7 2 3 3 2 2 3 3" xfId="46048" xr:uid="{00000000-0005-0000-0000-0000FDB20000}"/>
    <cellStyle name="Vírgula 7 2 3 3 2 2 4" xfId="46049" xr:uid="{00000000-0005-0000-0000-0000FEB20000}"/>
    <cellStyle name="Vírgula 7 2 3 3 2 2 5" xfId="46050" xr:uid="{00000000-0005-0000-0000-0000FFB20000}"/>
    <cellStyle name="Vírgula 7 2 3 3 2 2 6" xfId="46051" xr:uid="{00000000-0005-0000-0000-000000B30000}"/>
    <cellStyle name="Vírgula 7 2 3 3 2 3" xfId="46052" xr:uid="{00000000-0005-0000-0000-000001B30000}"/>
    <cellStyle name="Vírgula 7 2 3 3 2 3 2" xfId="46053" xr:uid="{00000000-0005-0000-0000-000002B30000}"/>
    <cellStyle name="Vírgula 7 2 3 3 2 3 3" xfId="46054" xr:uid="{00000000-0005-0000-0000-000003B30000}"/>
    <cellStyle name="Vírgula 7 2 3 3 2 3 4" xfId="46055" xr:uid="{00000000-0005-0000-0000-000004B30000}"/>
    <cellStyle name="Vírgula 7 2 3 3 2 4" xfId="46056" xr:uid="{00000000-0005-0000-0000-000005B30000}"/>
    <cellStyle name="Vírgula 7 2 3 3 2 4 2" xfId="46057" xr:uid="{00000000-0005-0000-0000-000006B30000}"/>
    <cellStyle name="Vírgula 7 2 3 3 2 4 3" xfId="46058" xr:uid="{00000000-0005-0000-0000-000007B30000}"/>
    <cellStyle name="Vírgula 7 2 3 3 2 4 4" xfId="46059" xr:uid="{00000000-0005-0000-0000-000008B30000}"/>
    <cellStyle name="Vírgula 7 2 3 3 2 5" xfId="46060" xr:uid="{00000000-0005-0000-0000-000009B30000}"/>
    <cellStyle name="Vírgula 7 2 3 3 2 5 2" xfId="46061" xr:uid="{00000000-0005-0000-0000-00000AB30000}"/>
    <cellStyle name="Vírgula 7 2 3 3 2 5 3" xfId="46062" xr:uid="{00000000-0005-0000-0000-00000BB30000}"/>
    <cellStyle name="Vírgula 7 2 3 3 2 5 4" xfId="46063" xr:uid="{00000000-0005-0000-0000-00000CB30000}"/>
    <cellStyle name="Vírgula 7 2 3 3 2 6" xfId="46064" xr:uid="{00000000-0005-0000-0000-00000DB30000}"/>
    <cellStyle name="Vírgula 7 2 3 3 2 6 2" xfId="46065" xr:uid="{00000000-0005-0000-0000-00000EB30000}"/>
    <cellStyle name="Vírgula 7 2 3 3 2 6 3" xfId="46066" xr:uid="{00000000-0005-0000-0000-00000FB30000}"/>
    <cellStyle name="Vírgula 7 2 3 3 2 7" xfId="46067" xr:uid="{00000000-0005-0000-0000-000010B30000}"/>
    <cellStyle name="Vírgula 7 2 3 3 2 8" xfId="46068" xr:uid="{00000000-0005-0000-0000-000011B30000}"/>
    <cellStyle name="Vírgula 7 2 3 3 2 9" xfId="46069" xr:uid="{00000000-0005-0000-0000-000012B30000}"/>
    <cellStyle name="Vírgula 7 2 3 3 3" xfId="46070" xr:uid="{00000000-0005-0000-0000-000013B30000}"/>
    <cellStyle name="Vírgula 7 2 3 3 3 2" xfId="46071" xr:uid="{00000000-0005-0000-0000-000014B30000}"/>
    <cellStyle name="Vírgula 7 2 3 3 3 2 2" xfId="46072" xr:uid="{00000000-0005-0000-0000-000015B30000}"/>
    <cellStyle name="Vírgula 7 2 3 3 3 2 3" xfId="46073" xr:uid="{00000000-0005-0000-0000-000016B30000}"/>
    <cellStyle name="Vírgula 7 2 3 3 3 2 4" xfId="46074" xr:uid="{00000000-0005-0000-0000-000017B30000}"/>
    <cellStyle name="Vírgula 7 2 3 3 3 3" xfId="46075" xr:uid="{00000000-0005-0000-0000-000018B30000}"/>
    <cellStyle name="Vírgula 7 2 3 3 3 3 2" xfId="46076" xr:uid="{00000000-0005-0000-0000-000019B30000}"/>
    <cellStyle name="Vírgula 7 2 3 3 3 3 3" xfId="46077" xr:uid="{00000000-0005-0000-0000-00001AB30000}"/>
    <cellStyle name="Vírgula 7 2 3 3 3 4" xfId="46078" xr:uid="{00000000-0005-0000-0000-00001BB30000}"/>
    <cellStyle name="Vírgula 7 2 3 3 3 5" xfId="46079" xr:uid="{00000000-0005-0000-0000-00001CB30000}"/>
    <cellStyle name="Vírgula 7 2 3 3 3 6" xfId="46080" xr:uid="{00000000-0005-0000-0000-00001DB30000}"/>
    <cellStyle name="Vírgula 7 2 3 3 4" xfId="46081" xr:uid="{00000000-0005-0000-0000-00001EB30000}"/>
    <cellStyle name="Vírgula 7 2 3 3 4 2" xfId="46082" xr:uid="{00000000-0005-0000-0000-00001FB30000}"/>
    <cellStyle name="Vírgula 7 2 3 3 4 3" xfId="46083" xr:uid="{00000000-0005-0000-0000-000020B30000}"/>
    <cellStyle name="Vírgula 7 2 3 3 4 4" xfId="46084" xr:uid="{00000000-0005-0000-0000-000021B30000}"/>
    <cellStyle name="Vírgula 7 2 3 3 5" xfId="46085" xr:uid="{00000000-0005-0000-0000-000022B30000}"/>
    <cellStyle name="Vírgula 7 2 3 3 5 2" xfId="46086" xr:uid="{00000000-0005-0000-0000-000023B30000}"/>
    <cellStyle name="Vírgula 7 2 3 3 5 3" xfId="46087" xr:uid="{00000000-0005-0000-0000-000024B30000}"/>
    <cellStyle name="Vírgula 7 2 3 3 5 4" xfId="46088" xr:uid="{00000000-0005-0000-0000-000025B30000}"/>
    <cellStyle name="Vírgula 7 2 3 3 6" xfId="46089" xr:uid="{00000000-0005-0000-0000-000026B30000}"/>
    <cellStyle name="Vírgula 7 2 3 3 6 2" xfId="46090" xr:uid="{00000000-0005-0000-0000-000027B30000}"/>
    <cellStyle name="Vírgula 7 2 3 3 6 3" xfId="46091" xr:uid="{00000000-0005-0000-0000-000028B30000}"/>
    <cellStyle name="Vírgula 7 2 3 3 6 4" xfId="46092" xr:uid="{00000000-0005-0000-0000-000029B30000}"/>
    <cellStyle name="Vírgula 7 2 3 3 7" xfId="46093" xr:uid="{00000000-0005-0000-0000-00002AB30000}"/>
    <cellStyle name="Vírgula 7 2 3 3 7 2" xfId="46094" xr:uid="{00000000-0005-0000-0000-00002BB30000}"/>
    <cellStyle name="Vírgula 7 2 3 3 7 3" xfId="46095" xr:uid="{00000000-0005-0000-0000-00002CB30000}"/>
    <cellStyle name="Vírgula 7 2 3 3 8" xfId="46096" xr:uid="{00000000-0005-0000-0000-00002DB30000}"/>
    <cellStyle name="Vírgula 7 2 3 3 9" xfId="46097" xr:uid="{00000000-0005-0000-0000-00002EB30000}"/>
    <cellStyle name="Vírgula 7 2 3 4" xfId="1813" xr:uid="{00000000-0005-0000-0000-00002FB30000}"/>
    <cellStyle name="Vírgula 7 2 3 4 2" xfId="46098" xr:uid="{00000000-0005-0000-0000-000030B30000}"/>
    <cellStyle name="Vírgula 7 2 3 4 2 2" xfId="46099" xr:uid="{00000000-0005-0000-0000-000031B30000}"/>
    <cellStyle name="Vírgula 7 2 3 4 2 2 2" xfId="46100" xr:uid="{00000000-0005-0000-0000-000032B30000}"/>
    <cellStyle name="Vírgula 7 2 3 4 2 2 3" xfId="46101" xr:uid="{00000000-0005-0000-0000-000033B30000}"/>
    <cellStyle name="Vírgula 7 2 3 4 2 2 4" xfId="46102" xr:uid="{00000000-0005-0000-0000-000034B30000}"/>
    <cellStyle name="Vírgula 7 2 3 4 2 3" xfId="46103" xr:uid="{00000000-0005-0000-0000-000035B30000}"/>
    <cellStyle name="Vírgula 7 2 3 4 2 3 2" xfId="46104" xr:uid="{00000000-0005-0000-0000-000036B30000}"/>
    <cellStyle name="Vírgula 7 2 3 4 2 3 3" xfId="46105" xr:uid="{00000000-0005-0000-0000-000037B30000}"/>
    <cellStyle name="Vírgula 7 2 3 4 2 4" xfId="46106" xr:uid="{00000000-0005-0000-0000-000038B30000}"/>
    <cellStyle name="Vírgula 7 2 3 4 2 5" xfId="46107" xr:uid="{00000000-0005-0000-0000-000039B30000}"/>
    <cellStyle name="Vírgula 7 2 3 4 2 6" xfId="46108" xr:uid="{00000000-0005-0000-0000-00003AB30000}"/>
    <cellStyle name="Vírgula 7 2 3 4 3" xfId="46109" xr:uid="{00000000-0005-0000-0000-00003BB30000}"/>
    <cellStyle name="Vírgula 7 2 3 4 3 2" xfId="46110" xr:uid="{00000000-0005-0000-0000-00003CB30000}"/>
    <cellStyle name="Vírgula 7 2 3 4 3 3" xfId="46111" xr:uid="{00000000-0005-0000-0000-00003DB30000}"/>
    <cellStyle name="Vírgula 7 2 3 4 3 4" xfId="46112" xr:uid="{00000000-0005-0000-0000-00003EB30000}"/>
    <cellStyle name="Vírgula 7 2 3 4 4" xfId="46113" xr:uid="{00000000-0005-0000-0000-00003FB30000}"/>
    <cellStyle name="Vírgula 7 2 3 4 4 2" xfId="46114" xr:uid="{00000000-0005-0000-0000-000040B30000}"/>
    <cellStyle name="Vírgula 7 2 3 4 4 3" xfId="46115" xr:uid="{00000000-0005-0000-0000-000041B30000}"/>
    <cellStyle name="Vírgula 7 2 3 4 4 4" xfId="46116" xr:uid="{00000000-0005-0000-0000-000042B30000}"/>
    <cellStyle name="Vírgula 7 2 3 4 5" xfId="46117" xr:uid="{00000000-0005-0000-0000-000043B30000}"/>
    <cellStyle name="Vírgula 7 2 3 4 5 2" xfId="46118" xr:uid="{00000000-0005-0000-0000-000044B30000}"/>
    <cellStyle name="Vírgula 7 2 3 4 5 3" xfId="46119" xr:uid="{00000000-0005-0000-0000-000045B30000}"/>
    <cellStyle name="Vírgula 7 2 3 4 5 4" xfId="46120" xr:uid="{00000000-0005-0000-0000-000046B30000}"/>
    <cellStyle name="Vírgula 7 2 3 4 6" xfId="46121" xr:uid="{00000000-0005-0000-0000-000047B30000}"/>
    <cellStyle name="Vírgula 7 2 3 4 6 2" xfId="46122" xr:uid="{00000000-0005-0000-0000-000048B30000}"/>
    <cellStyle name="Vírgula 7 2 3 4 6 3" xfId="46123" xr:uid="{00000000-0005-0000-0000-000049B30000}"/>
    <cellStyle name="Vírgula 7 2 3 4 7" xfId="46124" xr:uid="{00000000-0005-0000-0000-00004AB30000}"/>
    <cellStyle name="Vírgula 7 2 3 4 8" xfId="46125" xr:uid="{00000000-0005-0000-0000-00004BB30000}"/>
    <cellStyle name="Vírgula 7 2 3 4 9" xfId="46126" xr:uid="{00000000-0005-0000-0000-00004CB30000}"/>
    <cellStyle name="Vírgula 7 2 3 5" xfId="46127" xr:uid="{00000000-0005-0000-0000-00004DB30000}"/>
    <cellStyle name="Vírgula 7 2 3 5 2" xfId="46128" xr:uid="{00000000-0005-0000-0000-00004EB30000}"/>
    <cellStyle name="Vírgula 7 2 3 5 2 2" xfId="46129" xr:uid="{00000000-0005-0000-0000-00004FB30000}"/>
    <cellStyle name="Vírgula 7 2 3 5 2 2 2" xfId="46130" xr:uid="{00000000-0005-0000-0000-000050B30000}"/>
    <cellStyle name="Vírgula 7 2 3 5 2 2 3" xfId="46131" xr:uid="{00000000-0005-0000-0000-000051B30000}"/>
    <cellStyle name="Vírgula 7 2 3 5 2 2 4" xfId="46132" xr:uid="{00000000-0005-0000-0000-000052B30000}"/>
    <cellStyle name="Vírgula 7 2 3 5 2 3" xfId="46133" xr:uid="{00000000-0005-0000-0000-000053B30000}"/>
    <cellStyle name="Vírgula 7 2 3 5 2 3 2" xfId="46134" xr:uid="{00000000-0005-0000-0000-000054B30000}"/>
    <cellStyle name="Vírgula 7 2 3 5 2 3 3" xfId="46135" xr:uid="{00000000-0005-0000-0000-000055B30000}"/>
    <cellStyle name="Vírgula 7 2 3 5 2 4" xfId="46136" xr:uid="{00000000-0005-0000-0000-000056B30000}"/>
    <cellStyle name="Vírgula 7 2 3 5 2 5" xfId="46137" xr:uid="{00000000-0005-0000-0000-000057B30000}"/>
    <cellStyle name="Vírgula 7 2 3 5 2 6" xfId="46138" xr:uid="{00000000-0005-0000-0000-000058B30000}"/>
    <cellStyle name="Vírgula 7 2 3 5 3" xfId="46139" xr:uid="{00000000-0005-0000-0000-000059B30000}"/>
    <cellStyle name="Vírgula 7 2 3 5 3 2" xfId="46140" xr:uid="{00000000-0005-0000-0000-00005AB30000}"/>
    <cellStyle name="Vírgula 7 2 3 5 3 3" xfId="46141" xr:uid="{00000000-0005-0000-0000-00005BB30000}"/>
    <cellStyle name="Vírgula 7 2 3 5 3 4" xfId="46142" xr:uid="{00000000-0005-0000-0000-00005CB30000}"/>
    <cellStyle name="Vírgula 7 2 3 5 4" xfId="46143" xr:uid="{00000000-0005-0000-0000-00005DB30000}"/>
    <cellStyle name="Vírgula 7 2 3 5 4 2" xfId="46144" xr:uid="{00000000-0005-0000-0000-00005EB30000}"/>
    <cellStyle name="Vírgula 7 2 3 5 4 3" xfId="46145" xr:uid="{00000000-0005-0000-0000-00005FB30000}"/>
    <cellStyle name="Vírgula 7 2 3 5 4 4" xfId="46146" xr:uid="{00000000-0005-0000-0000-000060B30000}"/>
    <cellStyle name="Vírgula 7 2 3 5 5" xfId="46147" xr:uid="{00000000-0005-0000-0000-000061B30000}"/>
    <cellStyle name="Vírgula 7 2 3 5 5 2" xfId="46148" xr:uid="{00000000-0005-0000-0000-000062B30000}"/>
    <cellStyle name="Vírgula 7 2 3 5 5 3" xfId="46149" xr:uid="{00000000-0005-0000-0000-000063B30000}"/>
    <cellStyle name="Vírgula 7 2 3 5 5 4" xfId="46150" xr:uid="{00000000-0005-0000-0000-000064B30000}"/>
    <cellStyle name="Vírgula 7 2 3 5 6" xfId="46151" xr:uid="{00000000-0005-0000-0000-000065B30000}"/>
    <cellStyle name="Vírgula 7 2 3 5 6 2" xfId="46152" xr:uid="{00000000-0005-0000-0000-000066B30000}"/>
    <cellStyle name="Vírgula 7 2 3 5 6 3" xfId="46153" xr:uid="{00000000-0005-0000-0000-000067B30000}"/>
    <cellStyle name="Vírgula 7 2 3 5 7" xfId="46154" xr:uid="{00000000-0005-0000-0000-000068B30000}"/>
    <cellStyle name="Vírgula 7 2 3 5 8" xfId="46155" xr:uid="{00000000-0005-0000-0000-000069B30000}"/>
    <cellStyle name="Vírgula 7 2 3 5 9" xfId="46156" xr:uid="{00000000-0005-0000-0000-00006AB30000}"/>
    <cellStyle name="Vírgula 7 2 3 6" xfId="46157" xr:uid="{00000000-0005-0000-0000-00006BB30000}"/>
    <cellStyle name="Vírgula 7 2 3 6 2" xfId="46158" xr:uid="{00000000-0005-0000-0000-00006CB30000}"/>
    <cellStyle name="Vírgula 7 2 3 6 2 2" xfId="46159" xr:uid="{00000000-0005-0000-0000-00006DB30000}"/>
    <cellStyle name="Vírgula 7 2 3 6 2 2 2" xfId="46160" xr:uid="{00000000-0005-0000-0000-00006EB30000}"/>
    <cellStyle name="Vírgula 7 2 3 6 2 2 3" xfId="46161" xr:uid="{00000000-0005-0000-0000-00006FB30000}"/>
    <cellStyle name="Vírgula 7 2 3 6 2 2 4" xfId="46162" xr:uid="{00000000-0005-0000-0000-000070B30000}"/>
    <cellStyle name="Vírgula 7 2 3 6 2 3" xfId="46163" xr:uid="{00000000-0005-0000-0000-000071B30000}"/>
    <cellStyle name="Vírgula 7 2 3 6 2 3 2" xfId="46164" xr:uid="{00000000-0005-0000-0000-000072B30000}"/>
    <cellStyle name="Vírgula 7 2 3 6 2 3 3" xfId="46165" xr:uid="{00000000-0005-0000-0000-000073B30000}"/>
    <cellStyle name="Vírgula 7 2 3 6 2 4" xfId="46166" xr:uid="{00000000-0005-0000-0000-000074B30000}"/>
    <cellStyle name="Vírgula 7 2 3 6 2 5" xfId="46167" xr:uid="{00000000-0005-0000-0000-000075B30000}"/>
    <cellStyle name="Vírgula 7 2 3 6 2 6" xfId="46168" xr:uid="{00000000-0005-0000-0000-000076B30000}"/>
    <cellStyle name="Vírgula 7 2 3 6 3" xfId="46169" xr:uid="{00000000-0005-0000-0000-000077B30000}"/>
    <cellStyle name="Vírgula 7 2 3 6 3 2" xfId="46170" xr:uid="{00000000-0005-0000-0000-000078B30000}"/>
    <cellStyle name="Vírgula 7 2 3 6 3 3" xfId="46171" xr:uid="{00000000-0005-0000-0000-000079B30000}"/>
    <cellStyle name="Vírgula 7 2 3 6 3 4" xfId="46172" xr:uid="{00000000-0005-0000-0000-00007AB30000}"/>
    <cellStyle name="Vírgula 7 2 3 6 4" xfId="46173" xr:uid="{00000000-0005-0000-0000-00007BB30000}"/>
    <cellStyle name="Vírgula 7 2 3 6 4 2" xfId="46174" xr:uid="{00000000-0005-0000-0000-00007CB30000}"/>
    <cellStyle name="Vírgula 7 2 3 6 4 3" xfId="46175" xr:uid="{00000000-0005-0000-0000-00007DB30000}"/>
    <cellStyle name="Vírgula 7 2 3 6 4 4" xfId="46176" xr:uid="{00000000-0005-0000-0000-00007EB30000}"/>
    <cellStyle name="Vírgula 7 2 3 6 5" xfId="46177" xr:uid="{00000000-0005-0000-0000-00007FB30000}"/>
    <cellStyle name="Vírgula 7 2 3 6 5 2" xfId="46178" xr:uid="{00000000-0005-0000-0000-000080B30000}"/>
    <cellStyle name="Vírgula 7 2 3 6 5 3" xfId="46179" xr:uid="{00000000-0005-0000-0000-000081B30000}"/>
    <cellStyle name="Vírgula 7 2 3 6 6" xfId="46180" xr:uid="{00000000-0005-0000-0000-000082B30000}"/>
    <cellStyle name="Vírgula 7 2 3 6 7" xfId="46181" xr:uid="{00000000-0005-0000-0000-000083B30000}"/>
    <cellStyle name="Vírgula 7 2 3 6 8" xfId="46182" xr:uid="{00000000-0005-0000-0000-000084B30000}"/>
    <cellStyle name="Vírgula 7 2 3 7" xfId="46183" xr:uid="{00000000-0005-0000-0000-000085B30000}"/>
    <cellStyle name="Vírgula 7 2 3 7 2" xfId="46184" xr:uid="{00000000-0005-0000-0000-000086B30000}"/>
    <cellStyle name="Vírgula 7 2 3 7 2 2" xfId="46185" xr:uid="{00000000-0005-0000-0000-000087B30000}"/>
    <cellStyle name="Vírgula 7 2 3 7 2 3" xfId="46186" xr:uid="{00000000-0005-0000-0000-000088B30000}"/>
    <cellStyle name="Vírgula 7 2 3 7 2 4" xfId="46187" xr:uid="{00000000-0005-0000-0000-000089B30000}"/>
    <cellStyle name="Vírgula 7 2 3 7 3" xfId="46188" xr:uid="{00000000-0005-0000-0000-00008AB30000}"/>
    <cellStyle name="Vírgula 7 2 3 7 3 2" xfId="46189" xr:uid="{00000000-0005-0000-0000-00008BB30000}"/>
    <cellStyle name="Vírgula 7 2 3 7 3 3" xfId="46190" xr:uid="{00000000-0005-0000-0000-00008CB30000}"/>
    <cellStyle name="Vírgula 7 2 3 7 4" xfId="46191" xr:uid="{00000000-0005-0000-0000-00008DB30000}"/>
    <cellStyle name="Vírgula 7 2 3 7 5" xfId="46192" xr:uid="{00000000-0005-0000-0000-00008EB30000}"/>
    <cellStyle name="Vírgula 7 2 3 7 6" xfId="46193" xr:uid="{00000000-0005-0000-0000-00008FB30000}"/>
    <cellStyle name="Vírgula 7 2 3 8" xfId="46194" xr:uid="{00000000-0005-0000-0000-000090B30000}"/>
    <cellStyle name="Vírgula 7 2 3 8 2" xfId="46195" xr:uid="{00000000-0005-0000-0000-000091B30000}"/>
    <cellStyle name="Vírgula 7 2 3 8 3" xfId="46196" xr:uid="{00000000-0005-0000-0000-000092B30000}"/>
    <cellStyle name="Vírgula 7 2 3 8 4" xfId="46197" xr:uid="{00000000-0005-0000-0000-000093B30000}"/>
    <cellStyle name="Vírgula 7 2 3 9" xfId="46198" xr:uid="{00000000-0005-0000-0000-000094B30000}"/>
    <cellStyle name="Vírgula 7 2 3 9 2" xfId="46199" xr:uid="{00000000-0005-0000-0000-000095B30000}"/>
    <cellStyle name="Vírgula 7 2 3 9 3" xfId="46200" xr:uid="{00000000-0005-0000-0000-000096B30000}"/>
    <cellStyle name="Vírgula 7 2 3 9 4" xfId="46201" xr:uid="{00000000-0005-0000-0000-000097B30000}"/>
    <cellStyle name="Vírgula 7 2 4" xfId="405" xr:uid="{00000000-0005-0000-0000-000098B30000}"/>
    <cellStyle name="Vírgula 7 2 4 10" xfId="46202" xr:uid="{00000000-0005-0000-0000-000099B30000}"/>
    <cellStyle name="Vírgula 7 2 4 11" xfId="46203" xr:uid="{00000000-0005-0000-0000-00009AB30000}"/>
    <cellStyle name="Vírgula 7 2 4 2" xfId="967" xr:uid="{00000000-0005-0000-0000-00009BB30000}"/>
    <cellStyle name="Vírgula 7 2 4 2 10" xfId="46204" xr:uid="{00000000-0005-0000-0000-00009CB30000}"/>
    <cellStyle name="Vírgula 7 2 4 2 2" xfId="1818" xr:uid="{00000000-0005-0000-0000-00009DB30000}"/>
    <cellStyle name="Vírgula 7 2 4 2 2 2" xfId="46205" xr:uid="{00000000-0005-0000-0000-00009EB30000}"/>
    <cellStyle name="Vírgula 7 2 4 2 2 2 2" xfId="46206" xr:uid="{00000000-0005-0000-0000-00009FB30000}"/>
    <cellStyle name="Vírgula 7 2 4 2 2 2 2 2" xfId="46207" xr:uid="{00000000-0005-0000-0000-0000A0B30000}"/>
    <cellStyle name="Vírgula 7 2 4 2 2 2 2 3" xfId="46208" xr:uid="{00000000-0005-0000-0000-0000A1B30000}"/>
    <cellStyle name="Vírgula 7 2 4 2 2 2 2 4" xfId="46209" xr:uid="{00000000-0005-0000-0000-0000A2B30000}"/>
    <cellStyle name="Vírgula 7 2 4 2 2 2 3" xfId="46210" xr:uid="{00000000-0005-0000-0000-0000A3B30000}"/>
    <cellStyle name="Vírgula 7 2 4 2 2 2 3 2" xfId="46211" xr:uid="{00000000-0005-0000-0000-0000A4B30000}"/>
    <cellStyle name="Vírgula 7 2 4 2 2 2 3 3" xfId="46212" xr:uid="{00000000-0005-0000-0000-0000A5B30000}"/>
    <cellStyle name="Vírgula 7 2 4 2 2 2 4" xfId="46213" xr:uid="{00000000-0005-0000-0000-0000A6B30000}"/>
    <cellStyle name="Vírgula 7 2 4 2 2 2 5" xfId="46214" xr:uid="{00000000-0005-0000-0000-0000A7B30000}"/>
    <cellStyle name="Vírgula 7 2 4 2 2 2 6" xfId="46215" xr:uid="{00000000-0005-0000-0000-0000A8B30000}"/>
    <cellStyle name="Vírgula 7 2 4 2 2 3" xfId="46216" xr:uid="{00000000-0005-0000-0000-0000A9B30000}"/>
    <cellStyle name="Vírgula 7 2 4 2 2 3 2" xfId="46217" xr:uid="{00000000-0005-0000-0000-0000AAB30000}"/>
    <cellStyle name="Vírgula 7 2 4 2 2 3 3" xfId="46218" xr:uid="{00000000-0005-0000-0000-0000ABB30000}"/>
    <cellStyle name="Vírgula 7 2 4 2 2 3 4" xfId="46219" xr:uid="{00000000-0005-0000-0000-0000ACB30000}"/>
    <cellStyle name="Vírgula 7 2 4 2 2 4" xfId="46220" xr:uid="{00000000-0005-0000-0000-0000ADB30000}"/>
    <cellStyle name="Vírgula 7 2 4 2 2 4 2" xfId="46221" xr:uid="{00000000-0005-0000-0000-0000AEB30000}"/>
    <cellStyle name="Vírgula 7 2 4 2 2 4 3" xfId="46222" xr:uid="{00000000-0005-0000-0000-0000AFB30000}"/>
    <cellStyle name="Vírgula 7 2 4 2 2 4 4" xfId="46223" xr:uid="{00000000-0005-0000-0000-0000B0B30000}"/>
    <cellStyle name="Vírgula 7 2 4 2 2 5" xfId="46224" xr:uid="{00000000-0005-0000-0000-0000B1B30000}"/>
    <cellStyle name="Vírgula 7 2 4 2 2 5 2" xfId="46225" xr:uid="{00000000-0005-0000-0000-0000B2B30000}"/>
    <cellStyle name="Vírgula 7 2 4 2 2 5 3" xfId="46226" xr:uid="{00000000-0005-0000-0000-0000B3B30000}"/>
    <cellStyle name="Vírgula 7 2 4 2 2 5 4" xfId="46227" xr:uid="{00000000-0005-0000-0000-0000B4B30000}"/>
    <cellStyle name="Vírgula 7 2 4 2 2 6" xfId="46228" xr:uid="{00000000-0005-0000-0000-0000B5B30000}"/>
    <cellStyle name="Vírgula 7 2 4 2 2 6 2" xfId="46229" xr:uid="{00000000-0005-0000-0000-0000B6B30000}"/>
    <cellStyle name="Vírgula 7 2 4 2 2 6 3" xfId="46230" xr:uid="{00000000-0005-0000-0000-0000B7B30000}"/>
    <cellStyle name="Vírgula 7 2 4 2 2 7" xfId="46231" xr:uid="{00000000-0005-0000-0000-0000B8B30000}"/>
    <cellStyle name="Vírgula 7 2 4 2 2 8" xfId="46232" xr:uid="{00000000-0005-0000-0000-0000B9B30000}"/>
    <cellStyle name="Vírgula 7 2 4 2 2 9" xfId="46233" xr:uid="{00000000-0005-0000-0000-0000BAB30000}"/>
    <cellStyle name="Vírgula 7 2 4 2 3" xfId="46234" xr:uid="{00000000-0005-0000-0000-0000BBB30000}"/>
    <cellStyle name="Vírgula 7 2 4 2 3 2" xfId="46235" xr:uid="{00000000-0005-0000-0000-0000BCB30000}"/>
    <cellStyle name="Vírgula 7 2 4 2 3 2 2" xfId="46236" xr:uid="{00000000-0005-0000-0000-0000BDB30000}"/>
    <cellStyle name="Vírgula 7 2 4 2 3 2 3" xfId="46237" xr:uid="{00000000-0005-0000-0000-0000BEB30000}"/>
    <cellStyle name="Vírgula 7 2 4 2 3 2 4" xfId="46238" xr:uid="{00000000-0005-0000-0000-0000BFB30000}"/>
    <cellStyle name="Vírgula 7 2 4 2 3 3" xfId="46239" xr:uid="{00000000-0005-0000-0000-0000C0B30000}"/>
    <cellStyle name="Vírgula 7 2 4 2 3 3 2" xfId="46240" xr:uid="{00000000-0005-0000-0000-0000C1B30000}"/>
    <cellStyle name="Vírgula 7 2 4 2 3 3 3" xfId="46241" xr:uid="{00000000-0005-0000-0000-0000C2B30000}"/>
    <cellStyle name="Vírgula 7 2 4 2 3 4" xfId="46242" xr:uid="{00000000-0005-0000-0000-0000C3B30000}"/>
    <cellStyle name="Vírgula 7 2 4 2 3 5" xfId="46243" xr:uid="{00000000-0005-0000-0000-0000C4B30000}"/>
    <cellStyle name="Vírgula 7 2 4 2 3 6" xfId="46244" xr:uid="{00000000-0005-0000-0000-0000C5B30000}"/>
    <cellStyle name="Vírgula 7 2 4 2 4" xfId="46245" xr:uid="{00000000-0005-0000-0000-0000C6B30000}"/>
    <cellStyle name="Vírgula 7 2 4 2 4 2" xfId="46246" xr:uid="{00000000-0005-0000-0000-0000C7B30000}"/>
    <cellStyle name="Vírgula 7 2 4 2 4 3" xfId="46247" xr:uid="{00000000-0005-0000-0000-0000C8B30000}"/>
    <cellStyle name="Vírgula 7 2 4 2 4 4" xfId="46248" xr:uid="{00000000-0005-0000-0000-0000C9B30000}"/>
    <cellStyle name="Vírgula 7 2 4 2 5" xfId="46249" xr:uid="{00000000-0005-0000-0000-0000CAB30000}"/>
    <cellStyle name="Vírgula 7 2 4 2 5 2" xfId="46250" xr:uid="{00000000-0005-0000-0000-0000CBB30000}"/>
    <cellStyle name="Vírgula 7 2 4 2 5 3" xfId="46251" xr:uid="{00000000-0005-0000-0000-0000CCB30000}"/>
    <cellStyle name="Vírgula 7 2 4 2 5 4" xfId="46252" xr:uid="{00000000-0005-0000-0000-0000CDB30000}"/>
    <cellStyle name="Vírgula 7 2 4 2 6" xfId="46253" xr:uid="{00000000-0005-0000-0000-0000CEB30000}"/>
    <cellStyle name="Vírgula 7 2 4 2 6 2" xfId="46254" xr:uid="{00000000-0005-0000-0000-0000CFB30000}"/>
    <cellStyle name="Vírgula 7 2 4 2 6 3" xfId="46255" xr:uid="{00000000-0005-0000-0000-0000D0B30000}"/>
    <cellStyle name="Vírgula 7 2 4 2 6 4" xfId="46256" xr:uid="{00000000-0005-0000-0000-0000D1B30000}"/>
    <cellStyle name="Vírgula 7 2 4 2 7" xfId="46257" xr:uid="{00000000-0005-0000-0000-0000D2B30000}"/>
    <cellStyle name="Vírgula 7 2 4 2 7 2" xfId="46258" xr:uid="{00000000-0005-0000-0000-0000D3B30000}"/>
    <cellStyle name="Vírgula 7 2 4 2 7 3" xfId="46259" xr:uid="{00000000-0005-0000-0000-0000D4B30000}"/>
    <cellStyle name="Vírgula 7 2 4 2 8" xfId="46260" xr:uid="{00000000-0005-0000-0000-0000D5B30000}"/>
    <cellStyle name="Vírgula 7 2 4 2 9" xfId="46261" xr:uid="{00000000-0005-0000-0000-0000D6B30000}"/>
    <cellStyle name="Vírgula 7 2 4 3" xfId="1817" xr:uid="{00000000-0005-0000-0000-0000D7B30000}"/>
    <cellStyle name="Vírgula 7 2 4 3 2" xfId="46262" xr:uid="{00000000-0005-0000-0000-0000D8B30000}"/>
    <cellStyle name="Vírgula 7 2 4 3 2 2" xfId="46263" xr:uid="{00000000-0005-0000-0000-0000D9B30000}"/>
    <cellStyle name="Vírgula 7 2 4 3 2 2 2" xfId="46264" xr:uid="{00000000-0005-0000-0000-0000DAB30000}"/>
    <cellStyle name="Vírgula 7 2 4 3 2 2 3" xfId="46265" xr:uid="{00000000-0005-0000-0000-0000DBB30000}"/>
    <cellStyle name="Vírgula 7 2 4 3 2 2 4" xfId="46266" xr:uid="{00000000-0005-0000-0000-0000DCB30000}"/>
    <cellStyle name="Vírgula 7 2 4 3 2 3" xfId="46267" xr:uid="{00000000-0005-0000-0000-0000DDB30000}"/>
    <cellStyle name="Vírgula 7 2 4 3 2 3 2" xfId="46268" xr:uid="{00000000-0005-0000-0000-0000DEB30000}"/>
    <cellStyle name="Vírgula 7 2 4 3 2 3 3" xfId="46269" xr:uid="{00000000-0005-0000-0000-0000DFB30000}"/>
    <cellStyle name="Vírgula 7 2 4 3 2 4" xfId="46270" xr:uid="{00000000-0005-0000-0000-0000E0B30000}"/>
    <cellStyle name="Vírgula 7 2 4 3 2 5" xfId="46271" xr:uid="{00000000-0005-0000-0000-0000E1B30000}"/>
    <cellStyle name="Vírgula 7 2 4 3 2 6" xfId="46272" xr:uid="{00000000-0005-0000-0000-0000E2B30000}"/>
    <cellStyle name="Vírgula 7 2 4 3 3" xfId="46273" xr:uid="{00000000-0005-0000-0000-0000E3B30000}"/>
    <cellStyle name="Vírgula 7 2 4 3 3 2" xfId="46274" xr:uid="{00000000-0005-0000-0000-0000E4B30000}"/>
    <cellStyle name="Vírgula 7 2 4 3 3 3" xfId="46275" xr:uid="{00000000-0005-0000-0000-0000E5B30000}"/>
    <cellStyle name="Vírgula 7 2 4 3 3 4" xfId="46276" xr:uid="{00000000-0005-0000-0000-0000E6B30000}"/>
    <cellStyle name="Vírgula 7 2 4 3 4" xfId="46277" xr:uid="{00000000-0005-0000-0000-0000E7B30000}"/>
    <cellStyle name="Vírgula 7 2 4 3 4 2" xfId="46278" xr:uid="{00000000-0005-0000-0000-0000E8B30000}"/>
    <cellStyle name="Vírgula 7 2 4 3 4 3" xfId="46279" xr:uid="{00000000-0005-0000-0000-0000E9B30000}"/>
    <cellStyle name="Vírgula 7 2 4 3 4 4" xfId="46280" xr:uid="{00000000-0005-0000-0000-0000EAB30000}"/>
    <cellStyle name="Vírgula 7 2 4 3 5" xfId="46281" xr:uid="{00000000-0005-0000-0000-0000EBB30000}"/>
    <cellStyle name="Vírgula 7 2 4 3 5 2" xfId="46282" xr:uid="{00000000-0005-0000-0000-0000ECB30000}"/>
    <cellStyle name="Vírgula 7 2 4 3 5 3" xfId="46283" xr:uid="{00000000-0005-0000-0000-0000EDB30000}"/>
    <cellStyle name="Vírgula 7 2 4 3 5 4" xfId="46284" xr:uid="{00000000-0005-0000-0000-0000EEB30000}"/>
    <cellStyle name="Vírgula 7 2 4 3 6" xfId="46285" xr:uid="{00000000-0005-0000-0000-0000EFB30000}"/>
    <cellStyle name="Vírgula 7 2 4 3 6 2" xfId="46286" xr:uid="{00000000-0005-0000-0000-0000F0B30000}"/>
    <cellStyle name="Vírgula 7 2 4 3 6 3" xfId="46287" xr:uid="{00000000-0005-0000-0000-0000F1B30000}"/>
    <cellStyle name="Vírgula 7 2 4 3 7" xfId="46288" xr:uid="{00000000-0005-0000-0000-0000F2B30000}"/>
    <cellStyle name="Vírgula 7 2 4 3 8" xfId="46289" xr:uid="{00000000-0005-0000-0000-0000F3B30000}"/>
    <cellStyle name="Vírgula 7 2 4 3 9" xfId="46290" xr:uid="{00000000-0005-0000-0000-0000F4B30000}"/>
    <cellStyle name="Vírgula 7 2 4 4" xfId="46291" xr:uid="{00000000-0005-0000-0000-0000F5B30000}"/>
    <cellStyle name="Vírgula 7 2 4 4 2" xfId="46292" xr:uid="{00000000-0005-0000-0000-0000F6B30000}"/>
    <cellStyle name="Vírgula 7 2 4 4 2 2" xfId="46293" xr:uid="{00000000-0005-0000-0000-0000F7B30000}"/>
    <cellStyle name="Vírgula 7 2 4 4 2 3" xfId="46294" xr:uid="{00000000-0005-0000-0000-0000F8B30000}"/>
    <cellStyle name="Vírgula 7 2 4 4 2 4" xfId="46295" xr:uid="{00000000-0005-0000-0000-0000F9B30000}"/>
    <cellStyle name="Vírgula 7 2 4 4 3" xfId="46296" xr:uid="{00000000-0005-0000-0000-0000FAB30000}"/>
    <cellStyle name="Vírgula 7 2 4 4 3 2" xfId="46297" xr:uid="{00000000-0005-0000-0000-0000FBB30000}"/>
    <cellStyle name="Vírgula 7 2 4 4 3 3" xfId="46298" xr:uid="{00000000-0005-0000-0000-0000FCB30000}"/>
    <cellStyle name="Vírgula 7 2 4 4 4" xfId="46299" xr:uid="{00000000-0005-0000-0000-0000FDB30000}"/>
    <cellStyle name="Vírgula 7 2 4 4 5" xfId="46300" xr:uid="{00000000-0005-0000-0000-0000FEB30000}"/>
    <cellStyle name="Vírgula 7 2 4 4 6" xfId="46301" xr:uid="{00000000-0005-0000-0000-0000FFB30000}"/>
    <cellStyle name="Vírgula 7 2 4 5" xfId="46302" xr:uid="{00000000-0005-0000-0000-000000B40000}"/>
    <cellStyle name="Vírgula 7 2 4 5 2" xfId="46303" xr:uid="{00000000-0005-0000-0000-000001B40000}"/>
    <cellStyle name="Vírgula 7 2 4 5 3" xfId="46304" xr:uid="{00000000-0005-0000-0000-000002B40000}"/>
    <cellStyle name="Vírgula 7 2 4 5 4" xfId="46305" xr:uid="{00000000-0005-0000-0000-000003B40000}"/>
    <cellStyle name="Vírgula 7 2 4 6" xfId="46306" xr:uid="{00000000-0005-0000-0000-000004B40000}"/>
    <cellStyle name="Vírgula 7 2 4 6 2" xfId="46307" xr:uid="{00000000-0005-0000-0000-000005B40000}"/>
    <cellStyle name="Vírgula 7 2 4 6 3" xfId="46308" xr:uid="{00000000-0005-0000-0000-000006B40000}"/>
    <cellStyle name="Vírgula 7 2 4 6 4" xfId="46309" xr:uid="{00000000-0005-0000-0000-000007B40000}"/>
    <cellStyle name="Vírgula 7 2 4 7" xfId="46310" xr:uid="{00000000-0005-0000-0000-000008B40000}"/>
    <cellStyle name="Vírgula 7 2 4 7 2" xfId="46311" xr:uid="{00000000-0005-0000-0000-000009B40000}"/>
    <cellStyle name="Vírgula 7 2 4 7 3" xfId="46312" xr:uid="{00000000-0005-0000-0000-00000AB40000}"/>
    <cellStyle name="Vírgula 7 2 4 7 4" xfId="46313" xr:uid="{00000000-0005-0000-0000-00000BB40000}"/>
    <cellStyle name="Vírgula 7 2 4 8" xfId="46314" xr:uid="{00000000-0005-0000-0000-00000CB40000}"/>
    <cellStyle name="Vírgula 7 2 4 8 2" xfId="46315" xr:uid="{00000000-0005-0000-0000-00000DB40000}"/>
    <cellStyle name="Vírgula 7 2 4 8 3" xfId="46316" xr:uid="{00000000-0005-0000-0000-00000EB40000}"/>
    <cellStyle name="Vírgula 7 2 4 9" xfId="46317" xr:uid="{00000000-0005-0000-0000-00000FB40000}"/>
    <cellStyle name="Vírgula 7 2 5" xfId="614" xr:uid="{00000000-0005-0000-0000-000010B40000}"/>
    <cellStyle name="Vírgula 7 2 5 10" xfId="46318" xr:uid="{00000000-0005-0000-0000-000011B40000}"/>
    <cellStyle name="Vírgula 7 2 5 11" xfId="46319" xr:uid="{00000000-0005-0000-0000-000012B40000}"/>
    <cellStyle name="Vírgula 7 2 5 2" xfId="1080" xr:uid="{00000000-0005-0000-0000-000013B40000}"/>
    <cellStyle name="Vírgula 7 2 5 2 10" xfId="46320" xr:uid="{00000000-0005-0000-0000-000014B40000}"/>
    <cellStyle name="Vírgula 7 2 5 2 2" xfId="1820" xr:uid="{00000000-0005-0000-0000-000015B40000}"/>
    <cellStyle name="Vírgula 7 2 5 2 2 2" xfId="46321" xr:uid="{00000000-0005-0000-0000-000016B40000}"/>
    <cellStyle name="Vírgula 7 2 5 2 2 2 2" xfId="46322" xr:uid="{00000000-0005-0000-0000-000017B40000}"/>
    <cellStyle name="Vírgula 7 2 5 2 2 2 2 2" xfId="46323" xr:uid="{00000000-0005-0000-0000-000018B40000}"/>
    <cellStyle name="Vírgula 7 2 5 2 2 2 2 3" xfId="46324" xr:uid="{00000000-0005-0000-0000-000019B40000}"/>
    <cellStyle name="Vírgula 7 2 5 2 2 2 2 4" xfId="46325" xr:uid="{00000000-0005-0000-0000-00001AB40000}"/>
    <cellStyle name="Vírgula 7 2 5 2 2 2 3" xfId="46326" xr:uid="{00000000-0005-0000-0000-00001BB40000}"/>
    <cellStyle name="Vírgula 7 2 5 2 2 2 3 2" xfId="46327" xr:uid="{00000000-0005-0000-0000-00001CB40000}"/>
    <cellStyle name="Vírgula 7 2 5 2 2 2 3 3" xfId="46328" xr:uid="{00000000-0005-0000-0000-00001DB40000}"/>
    <cellStyle name="Vírgula 7 2 5 2 2 2 4" xfId="46329" xr:uid="{00000000-0005-0000-0000-00001EB40000}"/>
    <cellStyle name="Vírgula 7 2 5 2 2 2 5" xfId="46330" xr:uid="{00000000-0005-0000-0000-00001FB40000}"/>
    <cellStyle name="Vírgula 7 2 5 2 2 2 6" xfId="46331" xr:uid="{00000000-0005-0000-0000-000020B40000}"/>
    <cellStyle name="Vírgula 7 2 5 2 2 3" xfId="46332" xr:uid="{00000000-0005-0000-0000-000021B40000}"/>
    <cellStyle name="Vírgula 7 2 5 2 2 3 2" xfId="46333" xr:uid="{00000000-0005-0000-0000-000022B40000}"/>
    <cellStyle name="Vírgula 7 2 5 2 2 3 3" xfId="46334" xr:uid="{00000000-0005-0000-0000-000023B40000}"/>
    <cellStyle name="Vírgula 7 2 5 2 2 3 4" xfId="46335" xr:uid="{00000000-0005-0000-0000-000024B40000}"/>
    <cellStyle name="Vírgula 7 2 5 2 2 4" xfId="46336" xr:uid="{00000000-0005-0000-0000-000025B40000}"/>
    <cellStyle name="Vírgula 7 2 5 2 2 4 2" xfId="46337" xr:uid="{00000000-0005-0000-0000-000026B40000}"/>
    <cellStyle name="Vírgula 7 2 5 2 2 4 3" xfId="46338" xr:uid="{00000000-0005-0000-0000-000027B40000}"/>
    <cellStyle name="Vírgula 7 2 5 2 2 4 4" xfId="46339" xr:uid="{00000000-0005-0000-0000-000028B40000}"/>
    <cellStyle name="Vírgula 7 2 5 2 2 5" xfId="46340" xr:uid="{00000000-0005-0000-0000-000029B40000}"/>
    <cellStyle name="Vírgula 7 2 5 2 2 5 2" xfId="46341" xr:uid="{00000000-0005-0000-0000-00002AB40000}"/>
    <cellStyle name="Vírgula 7 2 5 2 2 5 3" xfId="46342" xr:uid="{00000000-0005-0000-0000-00002BB40000}"/>
    <cellStyle name="Vírgula 7 2 5 2 2 5 4" xfId="46343" xr:uid="{00000000-0005-0000-0000-00002CB40000}"/>
    <cellStyle name="Vírgula 7 2 5 2 2 6" xfId="46344" xr:uid="{00000000-0005-0000-0000-00002DB40000}"/>
    <cellStyle name="Vírgula 7 2 5 2 2 6 2" xfId="46345" xr:uid="{00000000-0005-0000-0000-00002EB40000}"/>
    <cellStyle name="Vírgula 7 2 5 2 2 6 3" xfId="46346" xr:uid="{00000000-0005-0000-0000-00002FB40000}"/>
    <cellStyle name="Vírgula 7 2 5 2 2 7" xfId="46347" xr:uid="{00000000-0005-0000-0000-000030B40000}"/>
    <cellStyle name="Vírgula 7 2 5 2 2 8" xfId="46348" xr:uid="{00000000-0005-0000-0000-000031B40000}"/>
    <cellStyle name="Vírgula 7 2 5 2 2 9" xfId="46349" xr:uid="{00000000-0005-0000-0000-000032B40000}"/>
    <cellStyle name="Vírgula 7 2 5 2 3" xfId="46350" xr:uid="{00000000-0005-0000-0000-000033B40000}"/>
    <cellStyle name="Vírgula 7 2 5 2 3 2" xfId="46351" xr:uid="{00000000-0005-0000-0000-000034B40000}"/>
    <cellStyle name="Vírgula 7 2 5 2 3 2 2" xfId="46352" xr:uid="{00000000-0005-0000-0000-000035B40000}"/>
    <cellStyle name="Vírgula 7 2 5 2 3 2 3" xfId="46353" xr:uid="{00000000-0005-0000-0000-000036B40000}"/>
    <cellStyle name="Vírgula 7 2 5 2 3 2 4" xfId="46354" xr:uid="{00000000-0005-0000-0000-000037B40000}"/>
    <cellStyle name="Vírgula 7 2 5 2 3 3" xfId="46355" xr:uid="{00000000-0005-0000-0000-000038B40000}"/>
    <cellStyle name="Vírgula 7 2 5 2 3 3 2" xfId="46356" xr:uid="{00000000-0005-0000-0000-000039B40000}"/>
    <cellStyle name="Vírgula 7 2 5 2 3 3 3" xfId="46357" xr:uid="{00000000-0005-0000-0000-00003AB40000}"/>
    <cellStyle name="Vírgula 7 2 5 2 3 4" xfId="46358" xr:uid="{00000000-0005-0000-0000-00003BB40000}"/>
    <cellStyle name="Vírgula 7 2 5 2 3 5" xfId="46359" xr:uid="{00000000-0005-0000-0000-00003CB40000}"/>
    <cellStyle name="Vírgula 7 2 5 2 3 6" xfId="46360" xr:uid="{00000000-0005-0000-0000-00003DB40000}"/>
    <cellStyle name="Vírgula 7 2 5 2 4" xfId="46361" xr:uid="{00000000-0005-0000-0000-00003EB40000}"/>
    <cellStyle name="Vírgula 7 2 5 2 4 2" xfId="46362" xr:uid="{00000000-0005-0000-0000-00003FB40000}"/>
    <cellStyle name="Vírgula 7 2 5 2 4 3" xfId="46363" xr:uid="{00000000-0005-0000-0000-000040B40000}"/>
    <cellStyle name="Vírgula 7 2 5 2 4 4" xfId="46364" xr:uid="{00000000-0005-0000-0000-000041B40000}"/>
    <cellStyle name="Vírgula 7 2 5 2 5" xfId="46365" xr:uid="{00000000-0005-0000-0000-000042B40000}"/>
    <cellStyle name="Vírgula 7 2 5 2 5 2" xfId="46366" xr:uid="{00000000-0005-0000-0000-000043B40000}"/>
    <cellStyle name="Vírgula 7 2 5 2 5 3" xfId="46367" xr:uid="{00000000-0005-0000-0000-000044B40000}"/>
    <cellStyle name="Vírgula 7 2 5 2 5 4" xfId="46368" xr:uid="{00000000-0005-0000-0000-000045B40000}"/>
    <cellStyle name="Vírgula 7 2 5 2 6" xfId="46369" xr:uid="{00000000-0005-0000-0000-000046B40000}"/>
    <cellStyle name="Vírgula 7 2 5 2 6 2" xfId="46370" xr:uid="{00000000-0005-0000-0000-000047B40000}"/>
    <cellStyle name="Vírgula 7 2 5 2 6 3" xfId="46371" xr:uid="{00000000-0005-0000-0000-000048B40000}"/>
    <cellStyle name="Vírgula 7 2 5 2 6 4" xfId="46372" xr:uid="{00000000-0005-0000-0000-000049B40000}"/>
    <cellStyle name="Vírgula 7 2 5 2 7" xfId="46373" xr:uid="{00000000-0005-0000-0000-00004AB40000}"/>
    <cellStyle name="Vírgula 7 2 5 2 7 2" xfId="46374" xr:uid="{00000000-0005-0000-0000-00004BB40000}"/>
    <cellStyle name="Vírgula 7 2 5 2 7 3" xfId="46375" xr:uid="{00000000-0005-0000-0000-00004CB40000}"/>
    <cellStyle name="Vírgula 7 2 5 2 8" xfId="46376" xr:uid="{00000000-0005-0000-0000-00004DB40000}"/>
    <cellStyle name="Vírgula 7 2 5 2 9" xfId="46377" xr:uid="{00000000-0005-0000-0000-00004EB40000}"/>
    <cellStyle name="Vírgula 7 2 5 3" xfId="1819" xr:uid="{00000000-0005-0000-0000-00004FB40000}"/>
    <cellStyle name="Vírgula 7 2 5 3 2" xfId="46378" xr:uid="{00000000-0005-0000-0000-000050B40000}"/>
    <cellStyle name="Vírgula 7 2 5 3 2 2" xfId="46379" xr:uid="{00000000-0005-0000-0000-000051B40000}"/>
    <cellStyle name="Vírgula 7 2 5 3 2 2 2" xfId="46380" xr:uid="{00000000-0005-0000-0000-000052B40000}"/>
    <cellStyle name="Vírgula 7 2 5 3 2 2 3" xfId="46381" xr:uid="{00000000-0005-0000-0000-000053B40000}"/>
    <cellStyle name="Vírgula 7 2 5 3 2 2 4" xfId="46382" xr:uid="{00000000-0005-0000-0000-000054B40000}"/>
    <cellStyle name="Vírgula 7 2 5 3 2 3" xfId="46383" xr:uid="{00000000-0005-0000-0000-000055B40000}"/>
    <cellStyle name="Vírgula 7 2 5 3 2 3 2" xfId="46384" xr:uid="{00000000-0005-0000-0000-000056B40000}"/>
    <cellStyle name="Vírgula 7 2 5 3 2 3 3" xfId="46385" xr:uid="{00000000-0005-0000-0000-000057B40000}"/>
    <cellStyle name="Vírgula 7 2 5 3 2 4" xfId="46386" xr:uid="{00000000-0005-0000-0000-000058B40000}"/>
    <cellStyle name="Vírgula 7 2 5 3 2 5" xfId="46387" xr:uid="{00000000-0005-0000-0000-000059B40000}"/>
    <cellStyle name="Vírgula 7 2 5 3 2 6" xfId="46388" xr:uid="{00000000-0005-0000-0000-00005AB40000}"/>
    <cellStyle name="Vírgula 7 2 5 3 3" xfId="46389" xr:uid="{00000000-0005-0000-0000-00005BB40000}"/>
    <cellStyle name="Vírgula 7 2 5 3 3 2" xfId="46390" xr:uid="{00000000-0005-0000-0000-00005CB40000}"/>
    <cellStyle name="Vírgula 7 2 5 3 3 3" xfId="46391" xr:uid="{00000000-0005-0000-0000-00005DB40000}"/>
    <cellStyle name="Vírgula 7 2 5 3 3 4" xfId="46392" xr:uid="{00000000-0005-0000-0000-00005EB40000}"/>
    <cellStyle name="Vírgula 7 2 5 3 4" xfId="46393" xr:uid="{00000000-0005-0000-0000-00005FB40000}"/>
    <cellStyle name="Vírgula 7 2 5 3 4 2" xfId="46394" xr:uid="{00000000-0005-0000-0000-000060B40000}"/>
    <cellStyle name="Vírgula 7 2 5 3 4 3" xfId="46395" xr:uid="{00000000-0005-0000-0000-000061B40000}"/>
    <cellStyle name="Vírgula 7 2 5 3 4 4" xfId="46396" xr:uid="{00000000-0005-0000-0000-000062B40000}"/>
    <cellStyle name="Vírgula 7 2 5 3 5" xfId="46397" xr:uid="{00000000-0005-0000-0000-000063B40000}"/>
    <cellStyle name="Vírgula 7 2 5 3 5 2" xfId="46398" xr:uid="{00000000-0005-0000-0000-000064B40000}"/>
    <cellStyle name="Vírgula 7 2 5 3 5 3" xfId="46399" xr:uid="{00000000-0005-0000-0000-000065B40000}"/>
    <cellStyle name="Vírgula 7 2 5 3 5 4" xfId="46400" xr:uid="{00000000-0005-0000-0000-000066B40000}"/>
    <cellStyle name="Vírgula 7 2 5 3 6" xfId="46401" xr:uid="{00000000-0005-0000-0000-000067B40000}"/>
    <cellStyle name="Vírgula 7 2 5 3 6 2" xfId="46402" xr:uid="{00000000-0005-0000-0000-000068B40000}"/>
    <cellStyle name="Vírgula 7 2 5 3 6 3" xfId="46403" xr:uid="{00000000-0005-0000-0000-000069B40000}"/>
    <cellStyle name="Vírgula 7 2 5 3 7" xfId="46404" xr:uid="{00000000-0005-0000-0000-00006AB40000}"/>
    <cellStyle name="Vírgula 7 2 5 3 8" xfId="46405" xr:uid="{00000000-0005-0000-0000-00006BB40000}"/>
    <cellStyle name="Vírgula 7 2 5 3 9" xfId="46406" xr:uid="{00000000-0005-0000-0000-00006CB40000}"/>
    <cellStyle name="Vírgula 7 2 5 4" xfId="46407" xr:uid="{00000000-0005-0000-0000-00006DB40000}"/>
    <cellStyle name="Vírgula 7 2 5 4 2" xfId="46408" xr:uid="{00000000-0005-0000-0000-00006EB40000}"/>
    <cellStyle name="Vírgula 7 2 5 4 2 2" xfId="46409" xr:uid="{00000000-0005-0000-0000-00006FB40000}"/>
    <cellStyle name="Vírgula 7 2 5 4 2 3" xfId="46410" xr:uid="{00000000-0005-0000-0000-000070B40000}"/>
    <cellStyle name="Vírgula 7 2 5 4 2 4" xfId="46411" xr:uid="{00000000-0005-0000-0000-000071B40000}"/>
    <cellStyle name="Vírgula 7 2 5 4 3" xfId="46412" xr:uid="{00000000-0005-0000-0000-000072B40000}"/>
    <cellStyle name="Vírgula 7 2 5 4 3 2" xfId="46413" xr:uid="{00000000-0005-0000-0000-000073B40000}"/>
    <cellStyle name="Vírgula 7 2 5 4 3 3" xfId="46414" xr:uid="{00000000-0005-0000-0000-000074B40000}"/>
    <cellStyle name="Vírgula 7 2 5 4 4" xfId="46415" xr:uid="{00000000-0005-0000-0000-000075B40000}"/>
    <cellStyle name="Vírgula 7 2 5 4 5" xfId="46416" xr:uid="{00000000-0005-0000-0000-000076B40000}"/>
    <cellStyle name="Vírgula 7 2 5 4 6" xfId="46417" xr:uid="{00000000-0005-0000-0000-000077B40000}"/>
    <cellStyle name="Vírgula 7 2 5 5" xfId="46418" xr:uid="{00000000-0005-0000-0000-000078B40000}"/>
    <cellStyle name="Vírgula 7 2 5 5 2" xfId="46419" xr:uid="{00000000-0005-0000-0000-000079B40000}"/>
    <cellStyle name="Vírgula 7 2 5 5 3" xfId="46420" xr:uid="{00000000-0005-0000-0000-00007AB40000}"/>
    <cellStyle name="Vírgula 7 2 5 5 4" xfId="46421" xr:uid="{00000000-0005-0000-0000-00007BB40000}"/>
    <cellStyle name="Vírgula 7 2 5 6" xfId="46422" xr:uid="{00000000-0005-0000-0000-00007CB40000}"/>
    <cellStyle name="Vírgula 7 2 5 6 2" xfId="46423" xr:uid="{00000000-0005-0000-0000-00007DB40000}"/>
    <cellStyle name="Vírgula 7 2 5 6 3" xfId="46424" xr:uid="{00000000-0005-0000-0000-00007EB40000}"/>
    <cellStyle name="Vírgula 7 2 5 6 4" xfId="46425" xr:uid="{00000000-0005-0000-0000-00007FB40000}"/>
    <cellStyle name="Vírgula 7 2 5 7" xfId="46426" xr:uid="{00000000-0005-0000-0000-000080B40000}"/>
    <cellStyle name="Vírgula 7 2 5 7 2" xfId="46427" xr:uid="{00000000-0005-0000-0000-000081B40000}"/>
    <cellStyle name="Vírgula 7 2 5 7 3" xfId="46428" xr:uid="{00000000-0005-0000-0000-000082B40000}"/>
    <cellStyle name="Vírgula 7 2 5 7 4" xfId="46429" xr:uid="{00000000-0005-0000-0000-000083B40000}"/>
    <cellStyle name="Vírgula 7 2 5 8" xfId="46430" xr:uid="{00000000-0005-0000-0000-000084B40000}"/>
    <cellStyle name="Vírgula 7 2 5 8 2" xfId="46431" xr:uid="{00000000-0005-0000-0000-000085B40000}"/>
    <cellStyle name="Vírgula 7 2 5 8 3" xfId="46432" xr:uid="{00000000-0005-0000-0000-000086B40000}"/>
    <cellStyle name="Vírgula 7 2 5 9" xfId="46433" xr:uid="{00000000-0005-0000-0000-000087B40000}"/>
    <cellStyle name="Vírgula 7 2 6" xfId="289" xr:uid="{00000000-0005-0000-0000-000088B40000}"/>
    <cellStyle name="Vírgula 7 2 6 10" xfId="46434" xr:uid="{00000000-0005-0000-0000-000089B40000}"/>
    <cellStyle name="Vírgula 7 2 6 11" xfId="46435" xr:uid="{00000000-0005-0000-0000-00008AB40000}"/>
    <cellStyle name="Vírgula 7 2 6 2" xfId="911" xr:uid="{00000000-0005-0000-0000-00008BB40000}"/>
    <cellStyle name="Vírgula 7 2 6 2 10" xfId="46436" xr:uid="{00000000-0005-0000-0000-00008CB40000}"/>
    <cellStyle name="Vírgula 7 2 6 2 2" xfId="1822" xr:uid="{00000000-0005-0000-0000-00008DB40000}"/>
    <cellStyle name="Vírgula 7 2 6 2 2 2" xfId="46437" xr:uid="{00000000-0005-0000-0000-00008EB40000}"/>
    <cellStyle name="Vírgula 7 2 6 2 2 2 2" xfId="46438" xr:uid="{00000000-0005-0000-0000-00008FB40000}"/>
    <cellStyle name="Vírgula 7 2 6 2 2 2 2 2" xfId="46439" xr:uid="{00000000-0005-0000-0000-000090B40000}"/>
    <cellStyle name="Vírgula 7 2 6 2 2 2 2 3" xfId="46440" xr:uid="{00000000-0005-0000-0000-000091B40000}"/>
    <cellStyle name="Vírgula 7 2 6 2 2 2 2 4" xfId="46441" xr:uid="{00000000-0005-0000-0000-000092B40000}"/>
    <cellStyle name="Vírgula 7 2 6 2 2 2 3" xfId="46442" xr:uid="{00000000-0005-0000-0000-000093B40000}"/>
    <cellStyle name="Vírgula 7 2 6 2 2 2 3 2" xfId="46443" xr:uid="{00000000-0005-0000-0000-000094B40000}"/>
    <cellStyle name="Vírgula 7 2 6 2 2 2 3 3" xfId="46444" xr:uid="{00000000-0005-0000-0000-000095B40000}"/>
    <cellStyle name="Vírgula 7 2 6 2 2 2 4" xfId="46445" xr:uid="{00000000-0005-0000-0000-000096B40000}"/>
    <cellStyle name="Vírgula 7 2 6 2 2 2 5" xfId="46446" xr:uid="{00000000-0005-0000-0000-000097B40000}"/>
    <cellStyle name="Vírgula 7 2 6 2 2 2 6" xfId="46447" xr:uid="{00000000-0005-0000-0000-000098B40000}"/>
    <cellStyle name="Vírgula 7 2 6 2 2 3" xfId="46448" xr:uid="{00000000-0005-0000-0000-000099B40000}"/>
    <cellStyle name="Vírgula 7 2 6 2 2 3 2" xfId="46449" xr:uid="{00000000-0005-0000-0000-00009AB40000}"/>
    <cellStyle name="Vírgula 7 2 6 2 2 3 3" xfId="46450" xr:uid="{00000000-0005-0000-0000-00009BB40000}"/>
    <cellStyle name="Vírgula 7 2 6 2 2 3 4" xfId="46451" xr:uid="{00000000-0005-0000-0000-00009CB40000}"/>
    <cellStyle name="Vírgula 7 2 6 2 2 4" xfId="46452" xr:uid="{00000000-0005-0000-0000-00009DB40000}"/>
    <cellStyle name="Vírgula 7 2 6 2 2 4 2" xfId="46453" xr:uid="{00000000-0005-0000-0000-00009EB40000}"/>
    <cellStyle name="Vírgula 7 2 6 2 2 4 3" xfId="46454" xr:uid="{00000000-0005-0000-0000-00009FB40000}"/>
    <cellStyle name="Vírgula 7 2 6 2 2 4 4" xfId="46455" xr:uid="{00000000-0005-0000-0000-0000A0B40000}"/>
    <cellStyle name="Vírgula 7 2 6 2 2 5" xfId="46456" xr:uid="{00000000-0005-0000-0000-0000A1B40000}"/>
    <cellStyle name="Vírgula 7 2 6 2 2 5 2" xfId="46457" xr:uid="{00000000-0005-0000-0000-0000A2B40000}"/>
    <cellStyle name="Vírgula 7 2 6 2 2 5 3" xfId="46458" xr:uid="{00000000-0005-0000-0000-0000A3B40000}"/>
    <cellStyle name="Vírgula 7 2 6 2 2 5 4" xfId="46459" xr:uid="{00000000-0005-0000-0000-0000A4B40000}"/>
    <cellStyle name="Vírgula 7 2 6 2 2 6" xfId="46460" xr:uid="{00000000-0005-0000-0000-0000A5B40000}"/>
    <cellStyle name="Vírgula 7 2 6 2 2 6 2" xfId="46461" xr:uid="{00000000-0005-0000-0000-0000A6B40000}"/>
    <cellStyle name="Vírgula 7 2 6 2 2 6 3" xfId="46462" xr:uid="{00000000-0005-0000-0000-0000A7B40000}"/>
    <cellStyle name="Vírgula 7 2 6 2 2 7" xfId="46463" xr:uid="{00000000-0005-0000-0000-0000A8B40000}"/>
    <cellStyle name="Vírgula 7 2 6 2 2 8" xfId="46464" xr:uid="{00000000-0005-0000-0000-0000A9B40000}"/>
    <cellStyle name="Vírgula 7 2 6 2 2 9" xfId="46465" xr:uid="{00000000-0005-0000-0000-0000AAB40000}"/>
    <cellStyle name="Vírgula 7 2 6 2 3" xfId="46466" xr:uid="{00000000-0005-0000-0000-0000ABB40000}"/>
    <cellStyle name="Vírgula 7 2 6 2 3 2" xfId="46467" xr:uid="{00000000-0005-0000-0000-0000ACB40000}"/>
    <cellStyle name="Vírgula 7 2 6 2 3 2 2" xfId="46468" xr:uid="{00000000-0005-0000-0000-0000ADB40000}"/>
    <cellStyle name="Vírgula 7 2 6 2 3 2 3" xfId="46469" xr:uid="{00000000-0005-0000-0000-0000AEB40000}"/>
    <cellStyle name="Vírgula 7 2 6 2 3 2 4" xfId="46470" xr:uid="{00000000-0005-0000-0000-0000AFB40000}"/>
    <cellStyle name="Vírgula 7 2 6 2 3 3" xfId="46471" xr:uid="{00000000-0005-0000-0000-0000B0B40000}"/>
    <cellStyle name="Vírgula 7 2 6 2 3 3 2" xfId="46472" xr:uid="{00000000-0005-0000-0000-0000B1B40000}"/>
    <cellStyle name="Vírgula 7 2 6 2 3 3 3" xfId="46473" xr:uid="{00000000-0005-0000-0000-0000B2B40000}"/>
    <cellStyle name="Vírgula 7 2 6 2 3 4" xfId="46474" xr:uid="{00000000-0005-0000-0000-0000B3B40000}"/>
    <cellStyle name="Vírgula 7 2 6 2 3 5" xfId="46475" xr:uid="{00000000-0005-0000-0000-0000B4B40000}"/>
    <cellStyle name="Vírgula 7 2 6 2 3 6" xfId="46476" xr:uid="{00000000-0005-0000-0000-0000B5B40000}"/>
    <cellStyle name="Vírgula 7 2 6 2 4" xfId="46477" xr:uid="{00000000-0005-0000-0000-0000B6B40000}"/>
    <cellStyle name="Vírgula 7 2 6 2 4 2" xfId="46478" xr:uid="{00000000-0005-0000-0000-0000B7B40000}"/>
    <cellStyle name="Vírgula 7 2 6 2 4 3" xfId="46479" xr:uid="{00000000-0005-0000-0000-0000B8B40000}"/>
    <cellStyle name="Vírgula 7 2 6 2 4 4" xfId="46480" xr:uid="{00000000-0005-0000-0000-0000B9B40000}"/>
    <cellStyle name="Vírgula 7 2 6 2 5" xfId="46481" xr:uid="{00000000-0005-0000-0000-0000BAB40000}"/>
    <cellStyle name="Vírgula 7 2 6 2 5 2" xfId="46482" xr:uid="{00000000-0005-0000-0000-0000BBB40000}"/>
    <cellStyle name="Vírgula 7 2 6 2 5 3" xfId="46483" xr:uid="{00000000-0005-0000-0000-0000BCB40000}"/>
    <cellStyle name="Vírgula 7 2 6 2 5 4" xfId="46484" xr:uid="{00000000-0005-0000-0000-0000BDB40000}"/>
    <cellStyle name="Vírgula 7 2 6 2 6" xfId="46485" xr:uid="{00000000-0005-0000-0000-0000BEB40000}"/>
    <cellStyle name="Vírgula 7 2 6 2 6 2" xfId="46486" xr:uid="{00000000-0005-0000-0000-0000BFB40000}"/>
    <cellStyle name="Vírgula 7 2 6 2 6 3" xfId="46487" xr:uid="{00000000-0005-0000-0000-0000C0B40000}"/>
    <cellStyle name="Vírgula 7 2 6 2 6 4" xfId="46488" xr:uid="{00000000-0005-0000-0000-0000C1B40000}"/>
    <cellStyle name="Vírgula 7 2 6 2 7" xfId="46489" xr:uid="{00000000-0005-0000-0000-0000C2B40000}"/>
    <cellStyle name="Vírgula 7 2 6 2 7 2" xfId="46490" xr:uid="{00000000-0005-0000-0000-0000C3B40000}"/>
    <cellStyle name="Vírgula 7 2 6 2 7 3" xfId="46491" xr:uid="{00000000-0005-0000-0000-0000C4B40000}"/>
    <cellStyle name="Vírgula 7 2 6 2 8" xfId="46492" xr:uid="{00000000-0005-0000-0000-0000C5B40000}"/>
    <cellStyle name="Vírgula 7 2 6 2 9" xfId="46493" xr:uid="{00000000-0005-0000-0000-0000C6B40000}"/>
    <cellStyle name="Vírgula 7 2 6 3" xfId="1821" xr:uid="{00000000-0005-0000-0000-0000C7B40000}"/>
    <cellStyle name="Vírgula 7 2 6 3 2" xfId="46494" xr:uid="{00000000-0005-0000-0000-0000C8B40000}"/>
    <cellStyle name="Vírgula 7 2 6 3 2 2" xfId="46495" xr:uid="{00000000-0005-0000-0000-0000C9B40000}"/>
    <cellStyle name="Vírgula 7 2 6 3 2 2 2" xfId="46496" xr:uid="{00000000-0005-0000-0000-0000CAB40000}"/>
    <cellStyle name="Vírgula 7 2 6 3 2 2 3" xfId="46497" xr:uid="{00000000-0005-0000-0000-0000CBB40000}"/>
    <cellStyle name="Vírgula 7 2 6 3 2 2 4" xfId="46498" xr:uid="{00000000-0005-0000-0000-0000CCB40000}"/>
    <cellStyle name="Vírgula 7 2 6 3 2 3" xfId="46499" xr:uid="{00000000-0005-0000-0000-0000CDB40000}"/>
    <cellStyle name="Vírgula 7 2 6 3 2 3 2" xfId="46500" xr:uid="{00000000-0005-0000-0000-0000CEB40000}"/>
    <cellStyle name="Vírgula 7 2 6 3 2 3 3" xfId="46501" xr:uid="{00000000-0005-0000-0000-0000CFB40000}"/>
    <cellStyle name="Vírgula 7 2 6 3 2 4" xfId="46502" xr:uid="{00000000-0005-0000-0000-0000D0B40000}"/>
    <cellStyle name="Vírgula 7 2 6 3 2 5" xfId="46503" xr:uid="{00000000-0005-0000-0000-0000D1B40000}"/>
    <cellStyle name="Vírgula 7 2 6 3 2 6" xfId="46504" xr:uid="{00000000-0005-0000-0000-0000D2B40000}"/>
    <cellStyle name="Vírgula 7 2 6 3 3" xfId="46505" xr:uid="{00000000-0005-0000-0000-0000D3B40000}"/>
    <cellStyle name="Vírgula 7 2 6 3 3 2" xfId="46506" xr:uid="{00000000-0005-0000-0000-0000D4B40000}"/>
    <cellStyle name="Vírgula 7 2 6 3 3 3" xfId="46507" xr:uid="{00000000-0005-0000-0000-0000D5B40000}"/>
    <cellStyle name="Vírgula 7 2 6 3 3 4" xfId="46508" xr:uid="{00000000-0005-0000-0000-0000D6B40000}"/>
    <cellStyle name="Vírgula 7 2 6 3 4" xfId="46509" xr:uid="{00000000-0005-0000-0000-0000D7B40000}"/>
    <cellStyle name="Vírgula 7 2 6 3 4 2" xfId="46510" xr:uid="{00000000-0005-0000-0000-0000D8B40000}"/>
    <cellStyle name="Vírgula 7 2 6 3 4 3" xfId="46511" xr:uid="{00000000-0005-0000-0000-0000D9B40000}"/>
    <cellStyle name="Vírgula 7 2 6 3 4 4" xfId="46512" xr:uid="{00000000-0005-0000-0000-0000DAB40000}"/>
    <cellStyle name="Vírgula 7 2 6 3 5" xfId="46513" xr:uid="{00000000-0005-0000-0000-0000DBB40000}"/>
    <cellStyle name="Vírgula 7 2 6 3 5 2" xfId="46514" xr:uid="{00000000-0005-0000-0000-0000DCB40000}"/>
    <cellStyle name="Vírgula 7 2 6 3 5 3" xfId="46515" xr:uid="{00000000-0005-0000-0000-0000DDB40000}"/>
    <cellStyle name="Vírgula 7 2 6 3 5 4" xfId="46516" xr:uid="{00000000-0005-0000-0000-0000DEB40000}"/>
    <cellStyle name="Vírgula 7 2 6 3 6" xfId="46517" xr:uid="{00000000-0005-0000-0000-0000DFB40000}"/>
    <cellStyle name="Vírgula 7 2 6 3 6 2" xfId="46518" xr:uid="{00000000-0005-0000-0000-0000E0B40000}"/>
    <cellStyle name="Vírgula 7 2 6 3 6 3" xfId="46519" xr:uid="{00000000-0005-0000-0000-0000E1B40000}"/>
    <cellStyle name="Vírgula 7 2 6 3 7" xfId="46520" xr:uid="{00000000-0005-0000-0000-0000E2B40000}"/>
    <cellStyle name="Vírgula 7 2 6 3 8" xfId="46521" xr:uid="{00000000-0005-0000-0000-0000E3B40000}"/>
    <cellStyle name="Vírgula 7 2 6 3 9" xfId="46522" xr:uid="{00000000-0005-0000-0000-0000E4B40000}"/>
    <cellStyle name="Vírgula 7 2 6 4" xfId="46523" xr:uid="{00000000-0005-0000-0000-0000E5B40000}"/>
    <cellStyle name="Vírgula 7 2 6 4 2" xfId="46524" xr:uid="{00000000-0005-0000-0000-0000E6B40000}"/>
    <cellStyle name="Vírgula 7 2 6 4 2 2" xfId="46525" xr:uid="{00000000-0005-0000-0000-0000E7B40000}"/>
    <cellStyle name="Vírgula 7 2 6 4 2 3" xfId="46526" xr:uid="{00000000-0005-0000-0000-0000E8B40000}"/>
    <cellStyle name="Vírgula 7 2 6 4 2 4" xfId="46527" xr:uid="{00000000-0005-0000-0000-0000E9B40000}"/>
    <cellStyle name="Vírgula 7 2 6 4 3" xfId="46528" xr:uid="{00000000-0005-0000-0000-0000EAB40000}"/>
    <cellStyle name="Vírgula 7 2 6 4 3 2" xfId="46529" xr:uid="{00000000-0005-0000-0000-0000EBB40000}"/>
    <cellStyle name="Vírgula 7 2 6 4 3 3" xfId="46530" xr:uid="{00000000-0005-0000-0000-0000ECB40000}"/>
    <cellStyle name="Vírgula 7 2 6 4 4" xfId="46531" xr:uid="{00000000-0005-0000-0000-0000EDB40000}"/>
    <cellStyle name="Vírgula 7 2 6 4 5" xfId="46532" xr:uid="{00000000-0005-0000-0000-0000EEB40000}"/>
    <cellStyle name="Vírgula 7 2 6 4 6" xfId="46533" xr:uid="{00000000-0005-0000-0000-0000EFB40000}"/>
    <cellStyle name="Vírgula 7 2 6 5" xfId="46534" xr:uid="{00000000-0005-0000-0000-0000F0B40000}"/>
    <cellStyle name="Vírgula 7 2 6 5 2" xfId="46535" xr:uid="{00000000-0005-0000-0000-0000F1B40000}"/>
    <cellStyle name="Vírgula 7 2 6 5 3" xfId="46536" xr:uid="{00000000-0005-0000-0000-0000F2B40000}"/>
    <cellStyle name="Vírgula 7 2 6 5 4" xfId="46537" xr:uid="{00000000-0005-0000-0000-0000F3B40000}"/>
    <cellStyle name="Vírgula 7 2 6 6" xfId="46538" xr:uid="{00000000-0005-0000-0000-0000F4B40000}"/>
    <cellStyle name="Vírgula 7 2 6 6 2" xfId="46539" xr:uid="{00000000-0005-0000-0000-0000F5B40000}"/>
    <cellStyle name="Vírgula 7 2 6 6 3" xfId="46540" xr:uid="{00000000-0005-0000-0000-0000F6B40000}"/>
    <cellStyle name="Vírgula 7 2 6 6 4" xfId="46541" xr:uid="{00000000-0005-0000-0000-0000F7B40000}"/>
    <cellStyle name="Vírgula 7 2 6 7" xfId="46542" xr:uid="{00000000-0005-0000-0000-0000F8B40000}"/>
    <cellStyle name="Vírgula 7 2 6 7 2" xfId="46543" xr:uid="{00000000-0005-0000-0000-0000F9B40000}"/>
    <cellStyle name="Vírgula 7 2 6 7 3" xfId="46544" xr:uid="{00000000-0005-0000-0000-0000FAB40000}"/>
    <cellStyle name="Vírgula 7 2 6 7 4" xfId="46545" xr:uid="{00000000-0005-0000-0000-0000FBB40000}"/>
    <cellStyle name="Vírgula 7 2 6 8" xfId="46546" xr:uid="{00000000-0005-0000-0000-0000FCB40000}"/>
    <cellStyle name="Vírgula 7 2 6 8 2" xfId="46547" xr:uid="{00000000-0005-0000-0000-0000FDB40000}"/>
    <cellStyle name="Vírgula 7 2 6 8 3" xfId="46548" xr:uid="{00000000-0005-0000-0000-0000FEB40000}"/>
    <cellStyle name="Vírgula 7 2 6 9" xfId="46549" xr:uid="{00000000-0005-0000-0000-0000FFB40000}"/>
    <cellStyle name="Vírgula 7 2 7" xfId="764" xr:uid="{00000000-0005-0000-0000-000000B50000}"/>
    <cellStyle name="Vírgula 7 2 7 10" xfId="46550" xr:uid="{00000000-0005-0000-0000-000001B50000}"/>
    <cellStyle name="Vírgula 7 2 7 2" xfId="1823" xr:uid="{00000000-0005-0000-0000-000002B50000}"/>
    <cellStyle name="Vírgula 7 2 7 2 2" xfId="46551" xr:uid="{00000000-0005-0000-0000-000003B50000}"/>
    <cellStyle name="Vírgula 7 2 7 2 2 2" xfId="46552" xr:uid="{00000000-0005-0000-0000-000004B50000}"/>
    <cellStyle name="Vírgula 7 2 7 2 2 2 2" xfId="46553" xr:uid="{00000000-0005-0000-0000-000005B50000}"/>
    <cellStyle name="Vírgula 7 2 7 2 2 2 3" xfId="46554" xr:uid="{00000000-0005-0000-0000-000006B50000}"/>
    <cellStyle name="Vírgula 7 2 7 2 2 2 4" xfId="46555" xr:uid="{00000000-0005-0000-0000-000007B50000}"/>
    <cellStyle name="Vírgula 7 2 7 2 2 3" xfId="46556" xr:uid="{00000000-0005-0000-0000-000008B50000}"/>
    <cellStyle name="Vírgula 7 2 7 2 2 3 2" xfId="46557" xr:uid="{00000000-0005-0000-0000-000009B50000}"/>
    <cellStyle name="Vírgula 7 2 7 2 2 3 3" xfId="46558" xr:uid="{00000000-0005-0000-0000-00000AB50000}"/>
    <cellStyle name="Vírgula 7 2 7 2 2 4" xfId="46559" xr:uid="{00000000-0005-0000-0000-00000BB50000}"/>
    <cellStyle name="Vírgula 7 2 7 2 2 5" xfId="46560" xr:uid="{00000000-0005-0000-0000-00000CB50000}"/>
    <cellStyle name="Vírgula 7 2 7 2 2 6" xfId="46561" xr:uid="{00000000-0005-0000-0000-00000DB50000}"/>
    <cellStyle name="Vírgula 7 2 7 2 3" xfId="46562" xr:uid="{00000000-0005-0000-0000-00000EB50000}"/>
    <cellStyle name="Vírgula 7 2 7 2 3 2" xfId="46563" xr:uid="{00000000-0005-0000-0000-00000FB50000}"/>
    <cellStyle name="Vírgula 7 2 7 2 3 3" xfId="46564" xr:uid="{00000000-0005-0000-0000-000010B50000}"/>
    <cellStyle name="Vírgula 7 2 7 2 3 4" xfId="46565" xr:uid="{00000000-0005-0000-0000-000011B50000}"/>
    <cellStyle name="Vírgula 7 2 7 2 4" xfId="46566" xr:uid="{00000000-0005-0000-0000-000012B50000}"/>
    <cellStyle name="Vírgula 7 2 7 2 4 2" xfId="46567" xr:uid="{00000000-0005-0000-0000-000013B50000}"/>
    <cellStyle name="Vírgula 7 2 7 2 4 3" xfId="46568" xr:uid="{00000000-0005-0000-0000-000014B50000}"/>
    <cellStyle name="Vírgula 7 2 7 2 4 4" xfId="46569" xr:uid="{00000000-0005-0000-0000-000015B50000}"/>
    <cellStyle name="Vírgula 7 2 7 2 5" xfId="46570" xr:uid="{00000000-0005-0000-0000-000016B50000}"/>
    <cellStyle name="Vírgula 7 2 7 2 5 2" xfId="46571" xr:uid="{00000000-0005-0000-0000-000017B50000}"/>
    <cellStyle name="Vírgula 7 2 7 2 5 3" xfId="46572" xr:uid="{00000000-0005-0000-0000-000018B50000}"/>
    <cellStyle name="Vírgula 7 2 7 2 5 4" xfId="46573" xr:uid="{00000000-0005-0000-0000-000019B50000}"/>
    <cellStyle name="Vírgula 7 2 7 2 6" xfId="46574" xr:uid="{00000000-0005-0000-0000-00001AB50000}"/>
    <cellStyle name="Vírgula 7 2 7 2 6 2" xfId="46575" xr:uid="{00000000-0005-0000-0000-00001BB50000}"/>
    <cellStyle name="Vírgula 7 2 7 2 6 3" xfId="46576" xr:uid="{00000000-0005-0000-0000-00001CB50000}"/>
    <cellStyle name="Vírgula 7 2 7 2 7" xfId="46577" xr:uid="{00000000-0005-0000-0000-00001DB50000}"/>
    <cellStyle name="Vírgula 7 2 7 2 8" xfId="46578" xr:uid="{00000000-0005-0000-0000-00001EB50000}"/>
    <cellStyle name="Vírgula 7 2 7 2 9" xfId="46579" xr:uid="{00000000-0005-0000-0000-00001FB50000}"/>
    <cellStyle name="Vírgula 7 2 7 3" xfId="46580" xr:uid="{00000000-0005-0000-0000-000020B50000}"/>
    <cellStyle name="Vírgula 7 2 7 3 2" xfId="46581" xr:uid="{00000000-0005-0000-0000-000021B50000}"/>
    <cellStyle name="Vírgula 7 2 7 3 2 2" xfId="46582" xr:uid="{00000000-0005-0000-0000-000022B50000}"/>
    <cellStyle name="Vírgula 7 2 7 3 2 3" xfId="46583" xr:uid="{00000000-0005-0000-0000-000023B50000}"/>
    <cellStyle name="Vírgula 7 2 7 3 2 4" xfId="46584" xr:uid="{00000000-0005-0000-0000-000024B50000}"/>
    <cellStyle name="Vírgula 7 2 7 3 3" xfId="46585" xr:uid="{00000000-0005-0000-0000-000025B50000}"/>
    <cellStyle name="Vírgula 7 2 7 3 3 2" xfId="46586" xr:uid="{00000000-0005-0000-0000-000026B50000}"/>
    <cellStyle name="Vírgula 7 2 7 3 3 3" xfId="46587" xr:uid="{00000000-0005-0000-0000-000027B50000}"/>
    <cellStyle name="Vírgula 7 2 7 3 4" xfId="46588" xr:uid="{00000000-0005-0000-0000-000028B50000}"/>
    <cellStyle name="Vírgula 7 2 7 3 5" xfId="46589" xr:uid="{00000000-0005-0000-0000-000029B50000}"/>
    <cellStyle name="Vírgula 7 2 7 3 6" xfId="46590" xr:uid="{00000000-0005-0000-0000-00002AB50000}"/>
    <cellStyle name="Vírgula 7 2 7 4" xfId="46591" xr:uid="{00000000-0005-0000-0000-00002BB50000}"/>
    <cellStyle name="Vírgula 7 2 7 4 2" xfId="46592" xr:uid="{00000000-0005-0000-0000-00002CB50000}"/>
    <cellStyle name="Vírgula 7 2 7 4 3" xfId="46593" xr:uid="{00000000-0005-0000-0000-00002DB50000}"/>
    <cellStyle name="Vírgula 7 2 7 4 4" xfId="46594" xr:uid="{00000000-0005-0000-0000-00002EB50000}"/>
    <cellStyle name="Vírgula 7 2 7 5" xfId="46595" xr:uid="{00000000-0005-0000-0000-00002FB50000}"/>
    <cellStyle name="Vírgula 7 2 7 5 2" xfId="46596" xr:uid="{00000000-0005-0000-0000-000030B50000}"/>
    <cellStyle name="Vírgula 7 2 7 5 3" xfId="46597" xr:uid="{00000000-0005-0000-0000-000031B50000}"/>
    <cellStyle name="Vírgula 7 2 7 5 4" xfId="46598" xr:uid="{00000000-0005-0000-0000-000032B50000}"/>
    <cellStyle name="Vírgula 7 2 7 6" xfId="46599" xr:uid="{00000000-0005-0000-0000-000033B50000}"/>
    <cellStyle name="Vírgula 7 2 7 6 2" xfId="46600" xr:uid="{00000000-0005-0000-0000-000034B50000}"/>
    <cellStyle name="Vírgula 7 2 7 6 3" xfId="46601" xr:uid="{00000000-0005-0000-0000-000035B50000}"/>
    <cellStyle name="Vírgula 7 2 7 6 4" xfId="46602" xr:uid="{00000000-0005-0000-0000-000036B50000}"/>
    <cellStyle name="Vírgula 7 2 7 7" xfId="46603" xr:uid="{00000000-0005-0000-0000-000037B50000}"/>
    <cellStyle name="Vírgula 7 2 7 7 2" xfId="46604" xr:uid="{00000000-0005-0000-0000-000038B50000}"/>
    <cellStyle name="Vírgula 7 2 7 7 3" xfId="46605" xr:uid="{00000000-0005-0000-0000-000039B50000}"/>
    <cellStyle name="Vírgula 7 2 7 8" xfId="46606" xr:uid="{00000000-0005-0000-0000-00003AB50000}"/>
    <cellStyle name="Vírgula 7 2 7 9" xfId="46607" xr:uid="{00000000-0005-0000-0000-00003BB50000}"/>
    <cellStyle name="Vírgula 7 2 8" xfId="1230" xr:uid="{00000000-0005-0000-0000-00003CB50000}"/>
    <cellStyle name="Vírgula 7 2 8 2" xfId="46608" xr:uid="{00000000-0005-0000-0000-00003DB50000}"/>
    <cellStyle name="Vírgula 7 2 8 2 2" xfId="46609" xr:uid="{00000000-0005-0000-0000-00003EB50000}"/>
    <cellStyle name="Vírgula 7 2 8 2 2 2" xfId="46610" xr:uid="{00000000-0005-0000-0000-00003FB50000}"/>
    <cellStyle name="Vírgula 7 2 8 2 2 3" xfId="46611" xr:uid="{00000000-0005-0000-0000-000040B50000}"/>
    <cellStyle name="Vírgula 7 2 8 2 2 4" xfId="46612" xr:uid="{00000000-0005-0000-0000-000041B50000}"/>
    <cellStyle name="Vírgula 7 2 8 2 3" xfId="46613" xr:uid="{00000000-0005-0000-0000-000042B50000}"/>
    <cellStyle name="Vírgula 7 2 8 2 3 2" xfId="46614" xr:uid="{00000000-0005-0000-0000-000043B50000}"/>
    <cellStyle name="Vírgula 7 2 8 2 3 3" xfId="46615" xr:uid="{00000000-0005-0000-0000-000044B50000}"/>
    <cellStyle name="Vírgula 7 2 8 2 4" xfId="46616" xr:uid="{00000000-0005-0000-0000-000045B50000}"/>
    <cellStyle name="Vírgula 7 2 8 2 5" xfId="46617" xr:uid="{00000000-0005-0000-0000-000046B50000}"/>
    <cellStyle name="Vírgula 7 2 8 2 6" xfId="46618" xr:uid="{00000000-0005-0000-0000-000047B50000}"/>
    <cellStyle name="Vírgula 7 2 8 3" xfId="46619" xr:uid="{00000000-0005-0000-0000-000048B50000}"/>
    <cellStyle name="Vírgula 7 2 8 3 2" xfId="46620" xr:uid="{00000000-0005-0000-0000-000049B50000}"/>
    <cellStyle name="Vírgula 7 2 8 3 3" xfId="46621" xr:uid="{00000000-0005-0000-0000-00004AB50000}"/>
    <cellStyle name="Vírgula 7 2 8 3 4" xfId="46622" xr:uid="{00000000-0005-0000-0000-00004BB50000}"/>
    <cellStyle name="Vírgula 7 2 8 4" xfId="46623" xr:uid="{00000000-0005-0000-0000-00004CB50000}"/>
    <cellStyle name="Vírgula 7 2 8 4 2" xfId="46624" xr:uid="{00000000-0005-0000-0000-00004DB50000}"/>
    <cellStyle name="Vírgula 7 2 8 4 3" xfId="46625" xr:uid="{00000000-0005-0000-0000-00004EB50000}"/>
    <cellStyle name="Vírgula 7 2 8 4 4" xfId="46626" xr:uid="{00000000-0005-0000-0000-00004FB50000}"/>
    <cellStyle name="Vírgula 7 2 8 5" xfId="46627" xr:uid="{00000000-0005-0000-0000-000050B50000}"/>
    <cellStyle name="Vírgula 7 2 8 5 2" xfId="46628" xr:uid="{00000000-0005-0000-0000-000051B50000}"/>
    <cellStyle name="Vírgula 7 2 8 5 3" xfId="46629" xr:uid="{00000000-0005-0000-0000-000052B50000}"/>
    <cellStyle name="Vírgula 7 2 8 5 4" xfId="46630" xr:uid="{00000000-0005-0000-0000-000053B50000}"/>
    <cellStyle name="Vírgula 7 2 8 6" xfId="46631" xr:uid="{00000000-0005-0000-0000-000054B50000}"/>
    <cellStyle name="Vírgula 7 2 8 6 2" xfId="46632" xr:uid="{00000000-0005-0000-0000-000055B50000}"/>
    <cellStyle name="Vírgula 7 2 8 6 3" xfId="46633" xr:uid="{00000000-0005-0000-0000-000056B50000}"/>
    <cellStyle name="Vírgula 7 2 8 7" xfId="46634" xr:uid="{00000000-0005-0000-0000-000057B50000}"/>
    <cellStyle name="Vírgula 7 2 8 8" xfId="46635" xr:uid="{00000000-0005-0000-0000-000058B50000}"/>
    <cellStyle name="Vírgula 7 2 8 9" xfId="46636" xr:uid="{00000000-0005-0000-0000-000059B50000}"/>
    <cellStyle name="Vírgula 7 2 9" xfId="46637" xr:uid="{00000000-0005-0000-0000-00005AB50000}"/>
    <cellStyle name="Vírgula 7 2 9 2" xfId="46638" xr:uid="{00000000-0005-0000-0000-00005BB50000}"/>
    <cellStyle name="Vírgula 7 2 9 2 2" xfId="46639" xr:uid="{00000000-0005-0000-0000-00005CB50000}"/>
    <cellStyle name="Vírgula 7 2 9 2 2 2" xfId="46640" xr:uid="{00000000-0005-0000-0000-00005DB50000}"/>
    <cellStyle name="Vírgula 7 2 9 2 2 3" xfId="46641" xr:uid="{00000000-0005-0000-0000-00005EB50000}"/>
    <cellStyle name="Vírgula 7 2 9 2 2 4" xfId="46642" xr:uid="{00000000-0005-0000-0000-00005FB50000}"/>
    <cellStyle name="Vírgula 7 2 9 2 3" xfId="46643" xr:uid="{00000000-0005-0000-0000-000060B50000}"/>
    <cellStyle name="Vírgula 7 2 9 2 3 2" xfId="46644" xr:uid="{00000000-0005-0000-0000-000061B50000}"/>
    <cellStyle name="Vírgula 7 2 9 2 3 3" xfId="46645" xr:uid="{00000000-0005-0000-0000-000062B50000}"/>
    <cellStyle name="Vírgula 7 2 9 2 4" xfId="46646" xr:uid="{00000000-0005-0000-0000-000063B50000}"/>
    <cellStyle name="Vírgula 7 2 9 2 5" xfId="46647" xr:uid="{00000000-0005-0000-0000-000064B50000}"/>
    <cellStyle name="Vírgula 7 2 9 2 6" xfId="46648" xr:uid="{00000000-0005-0000-0000-000065B50000}"/>
    <cellStyle name="Vírgula 7 2 9 3" xfId="46649" xr:uid="{00000000-0005-0000-0000-000066B50000}"/>
    <cellStyle name="Vírgula 7 2 9 3 2" xfId="46650" xr:uid="{00000000-0005-0000-0000-000067B50000}"/>
    <cellStyle name="Vírgula 7 2 9 3 3" xfId="46651" xr:uid="{00000000-0005-0000-0000-000068B50000}"/>
    <cellStyle name="Vírgula 7 2 9 3 4" xfId="46652" xr:uid="{00000000-0005-0000-0000-000069B50000}"/>
    <cellStyle name="Vírgula 7 2 9 4" xfId="46653" xr:uid="{00000000-0005-0000-0000-00006AB50000}"/>
    <cellStyle name="Vírgula 7 2 9 4 2" xfId="46654" xr:uid="{00000000-0005-0000-0000-00006BB50000}"/>
    <cellStyle name="Vírgula 7 2 9 4 3" xfId="46655" xr:uid="{00000000-0005-0000-0000-00006CB50000}"/>
    <cellStyle name="Vírgula 7 2 9 4 4" xfId="46656" xr:uid="{00000000-0005-0000-0000-00006DB50000}"/>
    <cellStyle name="Vírgula 7 2 9 5" xfId="46657" xr:uid="{00000000-0005-0000-0000-00006EB50000}"/>
    <cellStyle name="Vírgula 7 2 9 5 2" xfId="46658" xr:uid="{00000000-0005-0000-0000-00006FB50000}"/>
    <cellStyle name="Vírgula 7 2 9 5 3" xfId="46659" xr:uid="{00000000-0005-0000-0000-000070B50000}"/>
    <cellStyle name="Vírgula 7 2 9 5 4" xfId="46660" xr:uid="{00000000-0005-0000-0000-000071B50000}"/>
    <cellStyle name="Vírgula 7 2 9 6" xfId="46661" xr:uid="{00000000-0005-0000-0000-000072B50000}"/>
    <cellStyle name="Vírgula 7 2 9 6 2" xfId="46662" xr:uid="{00000000-0005-0000-0000-000073B50000}"/>
    <cellStyle name="Vírgula 7 2 9 6 3" xfId="46663" xr:uid="{00000000-0005-0000-0000-000074B50000}"/>
    <cellStyle name="Vírgula 7 2 9 7" xfId="46664" xr:uid="{00000000-0005-0000-0000-000075B50000}"/>
    <cellStyle name="Vírgula 7 2 9 8" xfId="46665" xr:uid="{00000000-0005-0000-0000-000076B50000}"/>
    <cellStyle name="Vírgula 7 2 9 9" xfId="46666" xr:uid="{00000000-0005-0000-0000-000077B50000}"/>
    <cellStyle name="Vírgula 7 20" xfId="46667" xr:uid="{00000000-0005-0000-0000-000078B50000}"/>
    <cellStyle name="Vírgula 7 21" xfId="46668" xr:uid="{00000000-0005-0000-0000-000079B50000}"/>
    <cellStyle name="Vírgula 7 22" xfId="46669" xr:uid="{00000000-0005-0000-0000-00007AB50000}"/>
    <cellStyle name="Vírgula 7 3" xfId="169" xr:uid="{00000000-0005-0000-0000-00007BB50000}"/>
    <cellStyle name="Vírgula 7 3 10" xfId="46670" xr:uid="{00000000-0005-0000-0000-00007CB50000}"/>
    <cellStyle name="Vírgula 7 3 10 2" xfId="46671" xr:uid="{00000000-0005-0000-0000-00007DB50000}"/>
    <cellStyle name="Vírgula 7 3 10 2 2" xfId="46672" xr:uid="{00000000-0005-0000-0000-00007EB50000}"/>
    <cellStyle name="Vírgula 7 3 10 2 2 2" xfId="46673" xr:uid="{00000000-0005-0000-0000-00007FB50000}"/>
    <cellStyle name="Vírgula 7 3 10 2 2 3" xfId="46674" xr:uid="{00000000-0005-0000-0000-000080B50000}"/>
    <cellStyle name="Vírgula 7 3 10 2 2 4" xfId="46675" xr:uid="{00000000-0005-0000-0000-000081B50000}"/>
    <cellStyle name="Vírgula 7 3 10 2 3" xfId="46676" xr:uid="{00000000-0005-0000-0000-000082B50000}"/>
    <cellStyle name="Vírgula 7 3 10 2 3 2" xfId="46677" xr:uid="{00000000-0005-0000-0000-000083B50000}"/>
    <cellStyle name="Vírgula 7 3 10 2 3 3" xfId="46678" xr:uid="{00000000-0005-0000-0000-000084B50000}"/>
    <cellStyle name="Vírgula 7 3 10 2 4" xfId="46679" xr:uid="{00000000-0005-0000-0000-000085B50000}"/>
    <cellStyle name="Vírgula 7 3 10 2 5" xfId="46680" xr:uid="{00000000-0005-0000-0000-000086B50000}"/>
    <cellStyle name="Vírgula 7 3 10 2 6" xfId="46681" xr:uid="{00000000-0005-0000-0000-000087B50000}"/>
    <cellStyle name="Vírgula 7 3 10 3" xfId="46682" xr:uid="{00000000-0005-0000-0000-000088B50000}"/>
    <cellStyle name="Vírgula 7 3 10 3 2" xfId="46683" xr:uid="{00000000-0005-0000-0000-000089B50000}"/>
    <cellStyle name="Vírgula 7 3 10 3 3" xfId="46684" xr:uid="{00000000-0005-0000-0000-00008AB50000}"/>
    <cellStyle name="Vírgula 7 3 10 3 4" xfId="46685" xr:uid="{00000000-0005-0000-0000-00008BB50000}"/>
    <cellStyle name="Vírgula 7 3 10 4" xfId="46686" xr:uid="{00000000-0005-0000-0000-00008CB50000}"/>
    <cellStyle name="Vírgula 7 3 10 4 2" xfId="46687" xr:uid="{00000000-0005-0000-0000-00008DB50000}"/>
    <cellStyle name="Vírgula 7 3 10 4 3" xfId="46688" xr:uid="{00000000-0005-0000-0000-00008EB50000}"/>
    <cellStyle name="Vírgula 7 3 10 4 4" xfId="46689" xr:uid="{00000000-0005-0000-0000-00008FB50000}"/>
    <cellStyle name="Vírgula 7 3 10 5" xfId="46690" xr:uid="{00000000-0005-0000-0000-000090B50000}"/>
    <cellStyle name="Vírgula 7 3 10 5 2" xfId="46691" xr:uid="{00000000-0005-0000-0000-000091B50000}"/>
    <cellStyle name="Vírgula 7 3 10 5 3" xfId="46692" xr:uid="{00000000-0005-0000-0000-000092B50000}"/>
    <cellStyle name="Vírgula 7 3 10 5 4" xfId="46693" xr:uid="{00000000-0005-0000-0000-000093B50000}"/>
    <cellStyle name="Vírgula 7 3 10 6" xfId="46694" xr:uid="{00000000-0005-0000-0000-000094B50000}"/>
    <cellStyle name="Vírgula 7 3 10 6 2" xfId="46695" xr:uid="{00000000-0005-0000-0000-000095B50000}"/>
    <cellStyle name="Vírgula 7 3 10 6 3" xfId="46696" xr:uid="{00000000-0005-0000-0000-000096B50000}"/>
    <cellStyle name="Vírgula 7 3 10 7" xfId="46697" xr:uid="{00000000-0005-0000-0000-000097B50000}"/>
    <cellStyle name="Vírgula 7 3 10 8" xfId="46698" xr:uid="{00000000-0005-0000-0000-000098B50000}"/>
    <cellStyle name="Vírgula 7 3 10 9" xfId="46699" xr:uid="{00000000-0005-0000-0000-000099B50000}"/>
    <cellStyle name="Vírgula 7 3 11" xfId="46700" xr:uid="{00000000-0005-0000-0000-00009AB50000}"/>
    <cellStyle name="Vírgula 7 3 11 2" xfId="46701" xr:uid="{00000000-0005-0000-0000-00009BB50000}"/>
    <cellStyle name="Vírgula 7 3 11 2 2" xfId="46702" xr:uid="{00000000-0005-0000-0000-00009CB50000}"/>
    <cellStyle name="Vírgula 7 3 11 2 2 2" xfId="46703" xr:uid="{00000000-0005-0000-0000-00009DB50000}"/>
    <cellStyle name="Vírgula 7 3 11 2 2 3" xfId="46704" xr:uid="{00000000-0005-0000-0000-00009EB50000}"/>
    <cellStyle name="Vírgula 7 3 11 2 2 4" xfId="46705" xr:uid="{00000000-0005-0000-0000-00009FB50000}"/>
    <cellStyle name="Vírgula 7 3 11 2 3" xfId="46706" xr:uid="{00000000-0005-0000-0000-0000A0B50000}"/>
    <cellStyle name="Vírgula 7 3 11 2 3 2" xfId="46707" xr:uid="{00000000-0005-0000-0000-0000A1B50000}"/>
    <cellStyle name="Vírgula 7 3 11 2 3 3" xfId="46708" xr:uid="{00000000-0005-0000-0000-0000A2B50000}"/>
    <cellStyle name="Vírgula 7 3 11 2 4" xfId="46709" xr:uid="{00000000-0005-0000-0000-0000A3B50000}"/>
    <cellStyle name="Vírgula 7 3 11 2 5" xfId="46710" xr:uid="{00000000-0005-0000-0000-0000A4B50000}"/>
    <cellStyle name="Vírgula 7 3 11 2 6" xfId="46711" xr:uid="{00000000-0005-0000-0000-0000A5B50000}"/>
    <cellStyle name="Vírgula 7 3 11 3" xfId="46712" xr:uid="{00000000-0005-0000-0000-0000A6B50000}"/>
    <cellStyle name="Vírgula 7 3 11 3 2" xfId="46713" xr:uid="{00000000-0005-0000-0000-0000A7B50000}"/>
    <cellStyle name="Vírgula 7 3 11 3 3" xfId="46714" xr:uid="{00000000-0005-0000-0000-0000A8B50000}"/>
    <cellStyle name="Vírgula 7 3 11 3 4" xfId="46715" xr:uid="{00000000-0005-0000-0000-0000A9B50000}"/>
    <cellStyle name="Vírgula 7 3 11 4" xfId="46716" xr:uid="{00000000-0005-0000-0000-0000AAB50000}"/>
    <cellStyle name="Vírgula 7 3 11 4 2" xfId="46717" xr:uid="{00000000-0005-0000-0000-0000ABB50000}"/>
    <cellStyle name="Vírgula 7 3 11 4 3" xfId="46718" xr:uid="{00000000-0005-0000-0000-0000ACB50000}"/>
    <cellStyle name="Vírgula 7 3 11 4 4" xfId="46719" xr:uid="{00000000-0005-0000-0000-0000ADB50000}"/>
    <cellStyle name="Vírgula 7 3 11 5" xfId="46720" xr:uid="{00000000-0005-0000-0000-0000AEB50000}"/>
    <cellStyle name="Vírgula 7 3 11 5 2" xfId="46721" xr:uid="{00000000-0005-0000-0000-0000AFB50000}"/>
    <cellStyle name="Vírgula 7 3 11 5 3" xfId="46722" xr:uid="{00000000-0005-0000-0000-0000B0B50000}"/>
    <cellStyle name="Vírgula 7 3 11 6" xfId="46723" xr:uid="{00000000-0005-0000-0000-0000B1B50000}"/>
    <cellStyle name="Vírgula 7 3 11 7" xfId="46724" xr:uid="{00000000-0005-0000-0000-0000B2B50000}"/>
    <cellStyle name="Vírgula 7 3 11 8" xfId="46725" xr:uid="{00000000-0005-0000-0000-0000B3B50000}"/>
    <cellStyle name="Vírgula 7 3 12" xfId="46726" xr:uid="{00000000-0005-0000-0000-0000B4B50000}"/>
    <cellStyle name="Vírgula 7 3 12 2" xfId="46727" xr:uid="{00000000-0005-0000-0000-0000B5B50000}"/>
    <cellStyle name="Vírgula 7 3 12 2 2" xfId="46728" xr:uid="{00000000-0005-0000-0000-0000B6B50000}"/>
    <cellStyle name="Vírgula 7 3 12 2 3" xfId="46729" xr:uid="{00000000-0005-0000-0000-0000B7B50000}"/>
    <cellStyle name="Vírgula 7 3 12 2 4" xfId="46730" xr:uid="{00000000-0005-0000-0000-0000B8B50000}"/>
    <cellStyle name="Vírgula 7 3 12 3" xfId="46731" xr:uid="{00000000-0005-0000-0000-0000B9B50000}"/>
    <cellStyle name="Vírgula 7 3 12 3 2" xfId="46732" xr:uid="{00000000-0005-0000-0000-0000BAB50000}"/>
    <cellStyle name="Vírgula 7 3 12 3 3" xfId="46733" xr:uid="{00000000-0005-0000-0000-0000BBB50000}"/>
    <cellStyle name="Vírgula 7 3 12 3 4" xfId="46734" xr:uid="{00000000-0005-0000-0000-0000BCB50000}"/>
    <cellStyle name="Vírgula 7 3 12 4" xfId="46735" xr:uid="{00000000-0005-0000-0000-0000BDB50000}"/>
    <cellStyle name="Vírgula 7 3 12 4 2" xfId="46736" xr:uid="{00000000-0005-0000-0000-0000BEB50000}"/>
    <cellStyle name="Vírgula 7 3 12 4 3" xfId="46737" xr:uid="{00000000-0005-0000-0000-0000BFB50000}"/>
    <cellStyle name="Vírgula 7 3 12 5" xfId="46738" xr:uid="{00000000-0005-0000-0000-0000C0B50000}"/>
    <cellStyle name="Vírgula 7 3 12 6" xfId="46739" xr:uid="{00000000-0005-0000-0000-0000C1B50000}"/>
    <cellStyle name="Vírgula 7 3 12 7" xfId="46740" xr:uid="{00000000-0005-0000-0000-0000C2B50000}"/>
    <cellStyle name="Vírgula 7 3 13" xfId="46741" xr:uid="{00000000-0005-0000-0000-0000C3B50000}"/>
    <cellStyle name="Vírgula 7 3 13 2" xfId="46742" xr:uid="{00000000-0005-0000-0000-0000C4B50000}"/>
    <cellStyle name="Vírgula 7 3 13 3" xfId="46743" xr:uid="{00000000-0005-0000-0000-0000C5B50000}"/>
    <cellStyle name="Vírgula 7 3 13 4" xfId="46744" xr:uid="{00000000-0005-0000-0000-0000C6B50000}"/>
    <cellStyle name="Vírgula 7 3 14" xfId="46745" xr:uid="{00000000-0005-0000-0000-0000C7B50000}"/>
    <cellStyle name="Vírgula 7 3 14 2" xfId="46746" xr:uid="{00000000-0005-0000-0000-0000C8B50000}"/>
    <cellStyle name="Vírgula 7 3 14 3" xfId="46747" xr:uid="{00000000-0005-0000-0000-0000C9B50000}"/>
    <cellStyle name="Vírgula 7 3 14 4" xfId="46748" xr:uid="{00000000-0005-0000-0000-0000CAB50000}"/>
    <cellStyle name="Vírgula 7 3 15" xfId="46749" xr:uid="{00000000-0005-0000-0000-0000CBB50000}"/>
    <cellStyle name="Vírgula 7 3 15 2" xfId="46750" xr:uid="{00000000-0005-0000-0000-0000CCB50000}"/>
    <cellStyle name="Vírgula 7 3 15 3" xfId="46751" xr:uid="{00000000-0005-0000-0000-0000CDB50000}"/>
    <cellStyle name="Vírgula 7 3 15 4" xfId="46752" xr:uid="{00000000-0005-0000-0000-0000CEB50000}"/>
    <cellStyle name="Vírgula 7 3 16" xfId="46753" xr:uid="{00000000-0005-0000-0000-0000CFB50000}"/>
    <cellStyle name="Vírgula 7 3 16 2" xfId="46754" xr:uid="{00000000-0005-0000-0000-0000D0B50000}"/>
    <cellStyle name="Vírgula 7 3 16 3" xfId="46755" xr:uid="{00000000-0005-0000-0000-0000D1B50000}"/>
    <cellStyle name="Vírgula 7 3 17" xfId="46756" xr:uid="{00000000-0005-0000-0000-0000D2B50000}"/>
    <cellStyle name="Vírgula 7 3 18" xfId="46757" xr:uid="{00000000-0005-0000-0000-0000D3B50000}"/>
    <cellStyle name="Vírgula 7 3 19" xfId="46758" xr:uid="{00000000-0005-0000-0000-0000D4B50000}"/>
    <cellStyle name="Vírgula 7 3 2" xfId="520" xr:uid="{00000000-0005-0000-0000-0000D5B50000}"/>
    <cellStyle name="Vírgula 7 3 2 10" xfId="46759" xr:uid="{00000000-0005-0000-0000-0000D6B50000}"/>
    <cellStyle name="Vírgula 7 3 2 10 2" xfId="46760" xr:uid="{00000000-0005-0000-0000-0000D7B50000}"/>
    <cellStyle name="Vírgula 7 3 2 10 3" xfId="46761" xr:uid="{00000000-0005-0000-0000-0000D8B50000}"/>
    <cellStyle name="Vírgula 7 3 2 10 4" xfId="46762" xr:uid="{00000000-0005-0000-0000-0000D9B50000}"/>
    <cellStyle name="Vírgula 7 3 2 11" xfId="46763" xr:uid="{00000000-0005-0000-0000-0000DAB50000}"/>
    <cellStyle name="Vírgula 7 3 2 11 2" xfId="46764" xr:uid="{00000000-0005-0000-0000-0000DBB50000}"/>
    <cellStyle name="Vírgula 7 3 2 11 3" xfId="46765" xr:uid="{00000000-0005-0000-0000-0000DCB50000}"/>
    <cellStyle name="Vírgula 7 3 2 12" xfId="46766" xr:uid="{00000000-0005-0000-0000-0000DDB50000}"/>
    <cellStyle name="Vírgula 7 3 2 13" xfId="46767" xr:uid="{00000000-0005-0000-0000-0000DEB50000}"/>
    <cellStyle name="Vírgula 7 3 2 14" xfId="46768" xr:uid="{00000000-0005-0000-0000-0000DFB50000}"/>
    <cellStyle name="Vírgula 7 3 2 2" xfId="663" xr:uid="{00000000-0005-0000-0000-0000E0B50000}"/>
    <cellStyle name="Vírgula 7 3 2 2 10" xfId="46769" xr:uid="{00000000-0005-0000-0000-0000E1B50000}"/>
    <cellStyle name="Vírgula 7 3 2 2 11" xfId="46770" xr:uid="{00000000-0005-0000-0000-0000E2B50000}"/>
    <cellStyle name="Vírgula 7 3 2 2 2" xfId="1128" xr:uid="{00000000-0005-0000-0000-0000E3B50000}"/>
    <cellStyle name="Vírgula 7 3 2 2 2 10" xfId="46771" xr:uid="{00000000-0005-0000-0000-0000E4B50000}"/>
    <cellStyle name="Vírgula 7 3 2 2 2 2" xfId="1826" xr:uid="{00000000-0005-0000-0000-0000E5B50000}"/>
    <cellStyle name="Vírgula 7 3 2 2 2 2 2" xfId="46772" xr:uid="{00000000-0005-0000-0000-0000E6B50000}"/>
    <cellStyle name="Vírgula 7 3 2 2 2 2 2 2" xfId="46773" xr:uid="{00000000-0005-0000-0000-0000E7B50000}"/>
    <cellStyle name="Vírgula 7 3 2 2 2 2 2 2 2" xfId="46774" xr:uid="{00000000-0005-0000-0000-0000E8B50000}"/>
    <cellStyle name="Vírgula 7 3 2 2 2 2 2 2 3" xfId="46775" xr:uid="{00000000-0005-0000-0000-0000E9B50000}"/>
    <cellStyle name="Vírgula 7 3 2 2 2 2 2 2 4" xfId="46776" xr:uid="{00000000-0005-0000-0000-0000EAB50000}"/>
    <cellStyle name="Vírgula 7 3 2 2 2 2 2 3" xfId="46777" xr:uid="{00000000-0005-0000-0000-0000EBB50000}"/>
    <cellStyle name="Vírgula 7 3 2 2 2 2 2 3 2" xfId="46778" xr:uid="{00000000-0005-0000-0000-0000ECB50000}"/>
    <cellStyle name="Vírgula 7 3 2 2 2 2 2 3 3" xfId="46779" xr:uid="{00000000-0005-0000-0000-0000EDB50000}"/>
    <cellStyle name="Vírgula 7 3 2 2 2 2 2 4" xfId="46780" xr:uid="{00000000-0005-0000-0000-0000EEB50000}"/>
    <cellStyle name="Vírgula 7 3 2 2 2 2 2 5" xfId="46781" xr:uid="{00000000-0005-0000-0000-0000EFB50000}"/>
    <cellStyle name="Vírgula 7 3 2 2 2 2 2 6" xfId="46782" xr:uid="{00000000-0005-0000-0000-0000F0B50000}"/>
    <cellStyle name="Vírgula 7 3 2 2 2 2 3" xfId="46783" xr:uid="{00000000-0005-0000-0000-0000F1B50000}"/>
    <cellStyle name="Vírgula 7 3 2 2 2 2 3 2" xfId="46784" xr:uid="{00000000-0005-0000-0000-0000F2B50000}"/>
    <cellStyle name="Vírgula 7 3 2 2 2 2 3 3" xfId="46785" xr:uid="{00000000-0005-0000-0000-0000F3B50000}"/>
    <cellStyle name="Vírgula 7 3 2 2 2 2 3 4" xfId="46786" xr:uid="{00000000-0005-0000-0000-0000F4B50000}"/>
    <cellStyle name="Vírgula 7 3 2 2 2 2 4" xfId="46787" xr:uid="{00000000-0005-0000-0000-0000F5B50000}"/>
    <cellStyle name="Vírgula 7 3 2 2 2 2 4 2" xfId="46788" xr:uid="{00000000-0005-0000-0000-0000F6B50000}"/>
    <cellStyle name="Vírgula 7 3 2 2 2 2 4 3" xfId="46789" xr:uid="{00000000-0005-0000-0000-0000F7B50000}"/>
    <cellStyle name="Vírgula 7 3 2 2 2 2 4 4" xfId="46790" xr:uid="{00000000-0005-0000-0000-0000F8B50000}"/>
    <cellStyle name="Vírgula 7 3 2 2 2 2 5" xfId="46791" xr:uid="{00000000-0005-0000-0000-0000F9B50000}"/>
    <cellStyle name="Vírgula 7 3 2 2 2 2 5 2" xfId="46792" xr:uid="{00000000-0005-0000-0000-0000FAB50000}"/>
    <cellStyle name="Vírgula 7 3 2 2 2 2 5 3" xfId="46793" xr:uid="{00000000-0005-0000-0000-0000FBB50000}"/>
    <cellStyle name="Vírgula 7 3 2 2 2 2 5 4" xfId="46794" xr:uid="{00000000-0005-0000-0000-0000FCB50000}"/>
    <cellStyle name="Vírgula 7 3 2 2 2 2 6" xfId="46795" xr:uid="{00000000-0005-0000-0000-0000FDB50000}"/>
    <cellStyle name="Vírgula 7 3 2 2 2 2 6 2" xfId="46796" xr:uid="{00000000-0005-0000-0000-0000FEB50000}"/>
    <cellStyle name="Vírgula 7 3 2 2 2 2 6 3" xfId="46797" xr:uid="{00000000-0005-0000-0000-0000FFB50000}"/>
    <cellStyle name="Vírgula 7 3 2 2 2 2 7" xfId="46798" xr:uid="{00000000-0005-0000-0000-000000B60000}"/>
    <cellStyle name="Vírgula 7 3 2 2 2 2 8" xfId="46799" xr:uid="{00000000-0005-0000-0000-000001B60000}"/>
    <cellStyle name="Vírgula 7 3 2 2 2 2 9" xfId="46800" xr:uid="{00000000-0005-0000-0000-000002B60000}"/>
    <cellStyle name="Vírgula 7 3 2 2 2 3" xfId="46801" xr:uid="{00000000-0005-0000-0000-000003B60000}"/>
    <cellStyle name="Vírgula 7 3 2 2 2 3 2" xfId="46802" xr:uid="{00000000-0005-0000-0000-000004B60000}"/>
    <cellStyle name="Vírgula 7 3 2 2 2 3 2 2" xfId="46803" xr:uid="{00000000-0005-0000-0000-000005B60000}"/>
    <cellStyle name="Vírgula 7 3 2 2 2 3 2 3" xfId="46804" xr:uid="{00000000-0005-0000-0000-000006B60000}"/>
    <cellStyle name="Vírgula 7 3 2 2 2 3 2 4" xfId="46805" xr:uid="{00000000-0005-0000-0000-000007B60000}"/>
    <cellStyle name="Vírgula 7 3 2 2 2 3 3" xfId="46806" xr:uid="{00000000-0005-0000-0000-000008B60000}"/>
    <cellStyle name="Vírgula 7 3 2 2 2 3 3 2" xfId="46807" xr:uid="{00000000-0005-0000-0000-000009B60000}"/>
    <cellStyle name="Vírgula 7 3 2 2 2 3 3 3" xfId="46808" xr:uid="{00000000-0005-0000-0000-00000AB60000}"/>
    <cellStyle name="Vírgula 7 3 2 2 2 3 4" xfId="46809" xr:uid="{00000000-0005-0000-0000-00000BB60000}"/>
    <cellStyle name="Vírgula 7 3 2 2 2 3 5" xfId="46810" xr:uid="{00000000-0005-0000-0000-00000CB60000}"/>
    <cellStyle name="Vírgula 7 3 2 2 2 3 6" xfId="46811" xr:uid="{00000000-0005-0000-0000-00000DB60000}"/>
    <cellStyle name="Vírgula 7 3 2 2 2 4" xfId="46812" xr:uid="{00000000-0005-0000-0000-00000EB60000}"/>
    <cellStyle name="Vírgula 7 3 2 2 2 4 2" xfId="46813" xr:uid="{00000000-0005-0000-0000-00000FB60000}"/>
    <cellStyle name="Vírgula 7 3 2 2 2 4 3" xfId="46814" xr:uid="{00000000-0005-0000-0000-000010B60000}"/>
    <cellStyle name="Vírgula 7 3 2 2 2 4 4" xfId="46815" xr:uid="{00000000-0005-0000-0000-000011B60000}"/>
    <cellStyle name="Vírgula 7 3 2 2 2 5" xfId="46816" xr:uid="{00000000-0005-0000-0000-000012B60000}"/>
    <cellStyle name="Vírgula 7 3 2 2 2 5 2" xfId="46817" xr:uid="{00000000-0005-0000-0000-000013B60000}"/>
    <cellStyle name="Vírgula 7 3 2 2 2 5 3" xfId="46818" xr:uid="{00000000-0005-0000-0000-000014B60000}"/>
    <cellStyle name="Vírgula 7 3 2 2 2 5 4" xfId="46819" xr:uid="{00000000-0005-0000-0000-000015B60000}"/>
    <cellStyle name="Vírgula 7 3 2 2 2 6" xfId="46820" xr:uid="{00000000-0005-0000-0000-000016B60000}"/>
    <cellStyle name="Vírgula 7 3 2 2 2 6 2" xfId="46821" xr:uid="{00000000-0005-0000-0000-000017B60000}"/>
    <cellStyle name="Vírgula 7 3 2 2 2 6 3" xfId="46822" xr:uid="{00000000-0005-0000-0000-000018B60000}"/>
    <cellStyle name="Vírgula 7 3 2 2 2 6 4" xfId="46823" xr:uid="{00000000-0005-0000-0000-000019B60000}"/>
    <cellStyle name="Vírgula 7 3 2 2 2 7" xfId="46824" xr:uid="{00000000-0005-0000-0000-00001AB60000}"/>
    <cellStyle name="Vírgula 7 3 2 2 2 7 2" xfId="46825" xr:uid="{00000000-0005-0000-0000-00001BB60000}"/>
    <cellStyle name="Vírgula 7 3 2 2 2 7 3" xfId="46826" xr:uid="{00000000-0005-0000-0000-00001CB60000}"/>
    <cellStyle name="Vírgula 7 3 2 2 2 8" xfId="46827" xr:uid="{00000000-0005-0000-0000-00001DB60000}"/>
    <cellStyle name="Vírgula 7 3 2 2 2 9" xfId="46828" xr:uid="{00000000-0005-0000-0000-00001EB60000}"/>
    <cellStyle name="Vírgula 7 3 2 2 3" xfId="1825" xr:uid="{00000000-0005-0000-0000-00001FB60000}"/>
    <cellStyle name="Vírgula 7 3 2 2 3 2" xfId="46829" xr:uid="{00000000-0005-0000-0000-000020B60000}"/>
    <cellStyle name="Vírgula 7 3 2 2 3 2 2" xfId="46830" xr:uid="{00000000-0005-0000-0000-000021B60000}"/>
    <cellStyle name="Vírgula 7 3 2 2 3 2 2 2" xfId="46831" xr:uid="{00000000-0005-0000-0000-000022B60000}"/>
    <cellStyle name="Vírgula 7 3 2 2 3 2 2 3" xfId="46832" xr:uid="{00000000-0005-0000-0000-000023B60000}"/>
    <cellStyle name="Vírgula 7 3 2 2 3 2 2 4" xfId="46833" xr:uid="{00000000-0005-0000-0000-000024B60000}"/>
    <cellStyle name="Vírgula 7 3 2 2 3 2 3" xfId="46834" xr:uid="{00000000-0005-0000-0000-000025B60000}"/>
    <cellStyle name="Vírgula 7 3 2 2 3 2 3 2" xfId="46835" xr:uid="{00000000-0005-0000-0000-000026B60000}"/>
    <cellStyle name="Vírgula 7 3 2 2 3 2 3 3" xfId="46836" xr:uid="{00000000-0005-0000-0000-000027B60000}"/>
    <cellStyle name="Vírgula 7 3 2 2 3 2 4" xfId="46837" xr:uid="{00000000-0005-0000-0000-000028B60000}"/>
    <cellStyle name="Vírgula 7 3 2 2 3 2 5" xfId="46838" xr:uid="{00000000-0005-0000-0000-000029B60000}"/>
    <cellStyle name="Vírgula 7 3 2 2 3 2 6" xfId="46839" xr:uid="{00000000-0005-0000-0000-00002AB60000}"/>
    <cellStyle name="Vírgula 7 3 2 2 3 3" xfId="46840" xr:uid="{00000000-0005-0000-0000-00002BB60000}"/>
    <cellStyle name="Vírgula 7 3 2 2 3 3 2" xfId="46841" xr:uid="{00000000-0005-0000-0000-00002CB60000}"/>
    <cellStyle name="Vírgula 7 3 2 2 3 3 3" xfId="46842" xr:uid="{00000000-0005-0000-0000-00002DB60000}"/>
    <cellStyle name="Vírgula 7 3 2 2 3 3 4" xfId="46843" xr:uid="{00000000-0005-0000-0000-00002EB60000}"/>
    <cellStyle name="Vírgula 7 3 2 2 3 4" xfId="46844" xr:uid="{00000000-0005-0000-0000-00002FB60000}"/>
    <cellStyle name="Vírgula 7 3 2 2 3 4 2" xfId="46845" xr:uid="{00000000-0005-0000-0000-000030B60000}"/>
    <cellStyle name="Vírgula 7 3 2 2 3 4 3" xfId="46846" xr:uid="{00000000-0005-0000-0000-000031B60000}"/>
    <cellStyle name="Vírgula 7 3 2 2 3 4 4" xfId="46847" xr:uid="{00000000-0005-0000-0000-000032B60000}"/>
    <cellStyle name="Vírgula 7 3 2 2 3 5" xfId="46848" xr:uid="{00000000-0005-0000-0000-000033B60000}"/>
    <cellStyle name="Vírgula 7 3 2 2 3 5 2" xfId="46849" xr:uid="{00000000-0005-0000-0000-000034B60000}"/>
    <cellStyle name="Vírgula 7 3 2 2 3 5 3" xfId="46850" xr:uid="{00000000-0005-0000-0000-000035B60000}"/>
    <cellStyle name="Vírgula 7 3 2 2 3 5 4" xfId="46851" xr:uid="{00000000-0005-0000-0000-000036B60000}"/>
    <cellStyle name="Vírgula 7 3 2 2 3 6" xfId="46852" xr:uid="{00000000-0005-0000-0000-000037B60000}"/>
    <cellStyle name="Vírgula 7 3 2 2 3 6 2" xfId="46853" xr:uid="{00000000-0005-0000-0000-000038B60000}"/>
    <cellStyle name="Vírgula 7 3 2 2 3 6 3" xfId="46854" xr:uid="{00000000-0005-0000-0000-000039B60000}"/>
    <cellStyle name="Vírgula 7 3 2 2 3 7" xfId="46855" xr:uid="{00000000-0005-0000-0000-00003AB60000}"/>
    <cellStyle name="Vírgula 7 3 2 2 3 8" xfId="46856" xr:uid="{00000000-0005-0000-0000-00003BB60000}"/>
    <cellStyle name="Vírgula 7 3 2 2 3 9" xfId="46857" xr:uid="{00000000-0005-0000-0000-00003CB60000}"/>
    <cellStyle name="Vírgula 7 3 2 2 4" xfId="46858" xr:uid="{00000000-0005-0000-0000-00003DB60000}"/>
    <cellStyle name="Vírgula 7 3 2 2 4 2" xfId="46859" xr:uid="{00000000-0005-0000-0000-00003EB60000}"/>
    <cellStyle name="Vírgula 7 3 2 2 4 2 2" xfId="46860" xr:uid="{00000000-0005-0000-0000-00003FB60000}"/>
    <cellStyle name="Vírgula 7 3 2 2 4 2 3" xfId="46861" xr:uid="{00000000-0005-0000-0000-000040B60000}"/>
    <cellStyle name="Vírgula 7 3 2 2 4 2 4" xfId="46862" xr:uid="{00000000-0005-0000-0000-000041B60000}"/>
    <cellStyle name="Vírgula 7 3 2 2 4 3" xfId="46863" xr:uid="{00000000-0005-0000-0000-000042B60000}"/>
    <cellStyle name="Vírgula 7 3 2 2 4 3 2" xfId="46864" xr:uid="{00000000-0005-0000-0000-000043B60000}"/>
    <cellStyle name="Vírgula 7 3 2 2 4 3 3" xfId="46865" xr:uid="{00000000-0005-0000-0000-000044B60000}"/>
    <cellStyle name="Vírgula 7 3 2 2 4 4" xfId="46866" xr:uid="{00000000-0005-0000-0000-000045B60000}"/>
    <cellStyle name="Vírgula 7 3 2 2 4 5" xfId="46867" xr:uid="{00000000-0005-0000-0000-000046B60000}"/>
    <cellStyle name="Vírgula 7 3 2 2 4 6" xfId="46868" xr:uid="{00000000-0005-0000-0000-000047B60000}"/>
    <cellStyle name="Vírgula 7 3 2 2 5" xfId="46869" xr:uid="{00000000-0005-0000-0000-000048B60000}"/>
    <cellStyle name="Vírgula 7 3 2 2 5 2" xfId="46870" xr:uid="{00000000-0005-0000-0000-000049B60000}"/>
    <cellStyle name="Vírgula 7 3 2 2 5 3" xfId="46871" xr:uid="{00000000-0005-0000-0000-00004AB60000}"/>
    <cellStyle name="Vírgula 7 3 2 2 5 4" xfId="46872" xr:uid="{00000000-0005-0000-0000-00004BB60000}"/>
    <cellStyle name="Vírgula 7 3 2 2 6" xfId="46873" xr:uid="{00000000-0005-0000-0000-00004CB60000}"/>
    <cellStyle name="Vírgula 7 3 2 2 6 2" xfId="46874" xr:uid="{00000000-0005-0000-0000-00004DB60000}"/>
    <cellStyle name="Vírgula 7 3 2 2 6 3" xfId="46875" xr:uid="{00000000-0005-0000-0000-00004EB60000}"/>
    <cellStyle name="Vírgula 7 3 2 2 6 4" xfId="46876" xr:uid="{00000000-0005-0000-0000-00004FB60000}"/>
    <cellStyle name="Vírgula 7 3 2 2 7" xfId="46877" xr:uid="{00000000-0005-0000-0000-000050B60000}"/>
    <cellStyle name="Vírgula 7 3 2 2 7 2" xfId="46878" xr:uid="{00000000-0005-0000-0000-000051B60000}"/>
    <cellStyle name="Vírgula 7 3 2 2 7 3" xfId="46879" xr:uid="{00000000-0005-0000-0000-000052B60000}"/>
    <cellStyle name="Vírgula 7 3 2 2 7 4" xfId="46880" xr:uid="{00000000-0005-0000-0000-000053B60000}"/>
    <cellStyle name="Vírgula 7 3 2 2 8" xfId="46881" xr:uid="{00000000-0005-0000-0000-000054B60000}"/>
    <cellStyle name="Vírgula 7 3 2 2 8 2" xfId="46882" xr:uid="{00000000-0005-0000-0000-000055B60000}"/>
    <cellStyle name="Vírgula 7 3 2 2 8 3" xfId="46883" xr:uid="{00000000-0005-0000-0000-000056B60000}"/>
    <cellStyle name="Vírgula 7 3 2 2 9" xfId="46884" xr:uid="{00000000-0005-0000-0000-000057B60000}"/>
    <cellStyle name="Vírgula 7 3 2 3" xfId="816" xr:uid="{00000000-0005-0000-0000-000058B60000}"/>
    <cellStyle name="Vírgula 7 3 2 3 10" xfId="46885" xr:uid="{00000000-0005-0000-0000-000059B60000}"/>
    <cellStyle name="Vírgula 7 3 2 3 2" xfId="1827" xr:uid="{00000000-0005-0000-0000-00005AB60000}"/>
    <cellStyle name="Vírgula 7 3 2 3 2 2" xfId="46886" xr:uid="{00000000-0005-0000-0000-00005BB60000}"/>
    <cellStyle name="Vírgula 7 3 2 3 2 2 2" xfId="46887" xr:uid="{00000000-0005-0000-0000-00005CB60000}"/>
    <cellStyle name="Vírgula 7 3 2 3 2 2 2 2" xfId="46888" xr:uid="{00000000-0005-0000-0000-00005DB60000}"/>
    <cellStyle name="Vírgula 7 3 2 3 2 2 2 3" xfId="46889" xr:uid="{00000000-0005-0000-0000-00005EB60000}"/>
    <cellStyle name="Vírgula 7 3 2 3 2 2 2 4" xfId="46890" xr:uid="{00000000-0005-0000-0000-00005FB60000}"/>
    <cellStyle name="Vírgula 7 3 2 3 2 2 3" xfId="46891" xr:uid="{00000000-0005-0000-0000-000060B60000}"/>
    <cellStyle name="Vírgula 7 3 2 3 2 2 3 2" xfId="46892" xr:uid="{00000000-0005-0000-0000-000061B60000}"/>
    <cellStyle name="Vírgula 7 3 2 3 2 2 3 3" xfId="46893" xr:uid="{00000000-0005-0000-0000-000062B60000}"/>
    <cellStyle name="Vírgula 7 3 2 3 2 2 4" xfId="46894" xr:uid="{00000000-0005-0000-0000-000063B60000}"/>
    <cellStyle name="Vírgula 7 3 2 3 2 2 5" xfId="46895" xr:uid="{00000000-0005-0000-0000-000064B60000}"/>
    <cellStyle name="Vírgula 7 3 2 3 2 2 6" xfId="46896" xr:uid="{00000000-0005-0000-0000-000065B60000}"/>
    <cellStyle name="Vírgula 7 3 2 3 2 3" xfId="46897" xr:uid="{00000000-0005-0000-0000-000066B60000}"/>
    <cellStyle name="Vírgula 7 3 2 3 2 3 2" xfId="46898" xr:uid="{00000000-0005-0000-0000-000067B60000}"/>
    <cellStyle name="Vírgula 7 3 2 3 2 3 3" xfId="46899" xr:uid="{00000000-0005-0000-0000-000068B60000}"/>
    <cellStyle name="Vírgula 7 3 2 3 2 3 4" xfId="46900" xr:uid="{00000000-0005-0000-0000-000069B60000}"/>
    <cellStyle name="Vírgula 7 3 2 3 2 4" xfId="46901" xr:uid="{00000000-0005-0000-0000-00006AB60000}"/>
    <cellStyle name="Vírgula 7 3 2 3 2 4 2" xfId="46902" xr:uid="{00000000-0005-0000-0000-00006BB60000}"/>
    <cellStyle name="Vírgula 7 3 2 3 2 4 3" xfId="46903" xr:uid="{00000000-0005-0000-0000-00006CB60000}"/>
    <cellStyle name="Vírgula 7 3 2 3 2 4 4" xfId="46904" xr:uid="{00000000-0005-0000-0000-00006DB60000}"/>
    <cellStyle name="Vírgula 7 3 2 3 2 5" xfId="46905" xr:uid="{00000000-0005-0000-0000-00006EB60000}"/>
    <cellStyle name="Vírgula 7 3 2 3 2 5 2" xfId="46906" xr:uid="{00000000-0005-0000-0000-00006FB60000}"/>
    <cellStyle name="Vírgula 7 3 2 3 2 5 3" xfId="46907" xr:uid="{00000000-0005-0000-0000-000070B60000}"/>
    <cellStyle name="Vírgula 7 3 2 3 2 5 4" xfId="46908" xr:uid="{00000000-0005-0000-0000-000071B60000}"/>
    <cellStyle name="Vírgula 7 3 2 3 2 6" xfId="46909" xr:uid="{00000000-0005-0000-0000-000072B60000}"/>
    <cellStyle name="Vírgula 7 3 2 3 2 6 2" xfId="46910" xr:uid="{00000000-0005-0000-0000-000073B60000}"/>
    <cellStyle name="Vírgula 7 3 2 3 2 6 3" xfId="46911" xr:uid="{00000000-0005-0000-0000-000074B60000}"/>
    <cellStyle name="Vírgula 7 3 2 3 2 7" xfId="46912" xr:uid="{00000000-0005-0000-0000-000075B60000}"/>
    <cellStyle name="Vírgula 7 3 2 3 2 8" xfId="46913" xr:uid="{00000000-0005-0000-0000-000076B60000}"/>
    <cellStyle name="Vírgula 7 3 2 3 2 9" xfId="46914" xr:uid="{00000000-0005-0000-0000-000077B60000}"/>
    <cellStyle name="Vírgula 7 3 2 3 3" xfId="46915" xr:uid="{00000000-0005-0000-0000-000078B60000}"/>
    <cellStyle name="Vírgula 7 3 2 3 3 2" xfId="46916" xr:uid="{00000000-0005-0000-0000-000079B60000}"/>
    <cellStyle name="Vírgula 7 3 2 3 3 2 2" xfId="46917" xr:uid="{00000000-0005-0000-0000-00007AB60000}"/>
    <cellStyle name="Vírgula 7 3 2 3 3 2 3" xfId="46918" xr:uid="{00000000-0005-0000-0000-00007BB60000}"/>
    <cellStyle name="Vírgula 7 3 2 3 3 2 4" xfId="46919" xr:uid="{00000000-0005-0000-0000-00007CB60000}"/>
    <cellStyle name="Vírgula 7 3 2 3 3 3" xfId="46920" xr:uid="{00000000-0005-0000-0000-00007DB60000}"/>
    <cellStyle name="Vírgula 7 3 2 3 3 3 2" xfId="46921" xr:uid="{00000000-0005-0000-0000-00007EB60000}"/>
    <cellStyle name="Vírgula 7 3 2 3 3 3 3" xfId="46922" xr:uid="{00000000-0005-0000-0000-00007FB60000}"/>
    <cellStyle name="Vírgula 7 3 2 3 3 4" xfId="46923" xr:uid="{00000000-0005-0000-0000-000080B60000}"/>
    <cellStyle name="Vírgula 7 3 2 3 3 5" xfId="46924" xr:uid="{00000000-0005-0000-0000-000081B60000}"/>
    <cellStyle name="Vírgula 7 3 2 3 3 6" xfId="46925" xr:uid="{00000000-0005-0000-0000-000082B60000}"/>
    <cellStyle name="Vírgula 7 3 2 3 4" xfId="46926" xr:uid="{00000000-0005-0000-0000-000083B60000}"/>
    <cellStyle name="Vírgula 7 3 2 3 4 2" xfId="46927" xr:uid="{00000000-0005-0000-0000-000084B60000}"/>
    <cellStyle name="Vírgula 7 3 2 3 4 3" xfId="46928" xr:uid="{00000000-0005-0000-0000-000085B60000}"/>
    <cellStyle name="Vírgula 7 3 2 3 4 4" xfId="46929" xr:uid="{00000000-0005-0000-0000-000086B60000}"/>
    <cellStyle name="Vírgula 7 3 2 3 5" xfId="46930" xr:uid="{00000000-0005-0000-0000-000087B60000}"/>
    <cellStyle name="Vírgula 7 3 2 3 5 2" xfId="46931" xr:uid="{00000000-0005-0000-0000-000088B60000}"/>
    <cellStyle name="Vírgula 7 3 2 3 5 3" xfId="46932" xr:uid="{00000000-0005-0000-0000-000089B60000}"/>
    <cellStyle name="Vírgula 7 3 2 3 5 4" xfId="46933" xr:uid="{00000000-0005-0000-0000-00008AB60000}"/>
    <cellStyle name="Vírgula 7 3 2 3 6" xfId="46934" xr:uid="{00000000-0005-0000-0000-00008BB60000}"/>
    <cellStyle name="Vírgula 7 3 2 3 6 2" xfId="46935" xr:uid="{00000000-0005-0000-0000-00008CB60000}"/>
    <cellStyle name="Vírgula 7 3 2 3 6 3" xfId="46936" xr:uid="{00000000-0005-0000-0000-00008DB60000}"/>
    <cellStyle name="Vírgula 7 3 2 3 6 4" xfId="46937" xr:uid="{00000000-0005-0000-0000-00008EB60000}"/>
    <cellStyle name="Vírgula 7 3 2 3 7" xfId="46938" xr:uid="{00000000-0005-0000-0000-00008FB60000}"/>
    <cellStyle name="Vírgula 7 3 2 3 7 2" xfId="46939" xr:uid="{00000000-0005-0000-0000-000090B60000}"/>
    <cellStyle name="Vírgula 7 3 2 3 7 3" xfId="46940" xr:uid="{00000000-0005-0000-0000-000091B60000}"/>
    <cellStyle name="Vírgula 7 3 2 3 8" xfId="46941" xr:uid="{00000000-0005-0000-0000-000092B60000}"/>
    <cellStyle name="Vírgula 7 3 2 3 9" xfId="46942" xr:uid="{00000000-0005-0000-0000-000093B60000}"/>
    <cellStyle name="Vírgula 7 3 2 4" xfId="1824" xr:uid="{00000000-0005-0000-0000-000094B60000}"/>
    <cellStyle name="Vírgula 7 3 2 4 2" xfId="46943" xr:uid="{00000000-0005-0000-0000-000095B60000}"/>
    <cellStyle name="Vírgula 7 3 2 4 2 2" xfId="46944" xr:uid="{00000000-0005-0000-0000-000096B60000}"/>
    <cellStyle name="Vírgula 7 3 2 4 2 2 2" xfId="46945" xr:uid="{00000000-0005-0000-0000-000097B60000}"/>
    <cellStyle name="Vírgula 7 3 2 4 2 2 3" xfId="46946" xr:uid="{00000000-0005-0000-0000-000098B60000}"/>
    <cellStyle name="Vírgula 7 3 2 4 2 2 4" xfId="46947" xr:uid="{00000000-0005-0000-0000-000099B60000}"/>
    <cellStyle name="Vírgula 7 3 2 4 2 3" xfId="46948" xr:uid="{00000000-0005-0000-0000-00009AB60000}"/>
    <cellStyle name="Vírgula 7 3 2 4 2 3 2" xfId="46949" xr:uid="{00000000-0005-0000-0000-00009BB60000}"/>
    <cellStyle name="Vírgula 7 3 2 4 2 3 3" xfId="46950" xr:uid="{00000000-0005-0000-0000-00009CB60000}"/>
    <cellStyle name="Vírgula 7 3 2 4 2 4" xfId="46951" xr:uid="{00000000-0005-0000-0000-00009DB60000}"/>
    <cellStyle name="Vírgula 7 3 2 4 2 5" xfId="46952" xr:uid="{00000000-0005-0000-0000-00009EB60000}"/>
    <cellStyle name="Vírgula 7 3 2 4 2 6" xfId="46953" xr:uid="{00000000-0005-0000-0000-00009FB60000}"/>
    <cellStyle name="Vírgula 7 3 2 4 3" xfId="46954" xr:uid="{00000000-0005-0000-0000-0000A0B60000}"/>
    <cellStyle name="Vírgula 7 3 2 4 3 2" xfId="46955" xr:uid="{00000000-0005-0000-0000-0000A1B60000}"/>
    <cellStyle name="Vírgula 7 3 2 4 3 3" xfId="46956" xr:uid="{00000000-0005-0000-0000-0000A2B60000}"/>
    <cellStyle name="Vírgula 7 3 2 4 3 4" xfId="46957" xr:uid="{00000000-0005-0000-0000-0000A3B60000}"/>
    <cellStyle name="Vírgula 7 3 2 4 4" xfId="46958" xr:uid="{00000000-0005-0000-0000-0000A4B60000}"/>
    <cellStyle name="Vírgula 7 3 2 4 4 2" xfId="46959" xr:uid="{00000000-0005-0000-0000-0000A5B60000}"/>
    <cellStyle name="Vírgula 7 3 2 4 4 3" xfId="46960" xr:uid="{00000000-0005-0000-0000-0000A6B60000}"/>
    <cellStyle name="Vírgula 7 3 2 4 4 4" xfId="46961" xr:uid="{00000000-0005-0000-0000-0000A7B60000}"/>
    <cellStyle name="Vírgula 7 3 2 4 5" xfId="46962" xr:uid="{00000000-0005-0000-0000-0000A8B60000}"/>
    <cellStyle name="Vírgula 7 3 2 4 5 2" xfId="46963" xr:uid="{00000000-0005-0000-0000-0000A9B60000}"/>
    <cellStyle name="Vírgula 7 3 2 4 5 3" xfId="46964" xr:uid="{00000000-0005-0000-0000-0000AAB60000}"/>
    <cellStyle name="Vírgula 7 3 2 4 5 4" xfId="46965" xr:uid="{00000000-0005-0000-0000-0000ABB60000}"/>
    <cellStyle name="Vírgula 7 3 2 4 6" xfId="46966" xr:uid="{00000000-0005-0000-0000-0000ACB60000}"/>
    <cellStyle name="Vírgula 7 3 2 4 6 2" xfId="46967" xr:uid="{00000000-0005-0000-0000-0000ADB60000}"/>
    <cellStyle name="Vírgula 7 3 2 4 6 3" xfId="46968" xr:uid="{00000000-0005-0000-0000-0000AEB60000}"/>
    <cellStyle name="Vírgula 7 3 2 4 7" xfId="46969" xr:uid="{00000000-0005-0000-0000-0000AFB60000}"/>
    <cellStyle name="Vírgula 7 3 2 4 8" xfId="46970" xr:uid="{00000000-0005-0000-0000-0000B0B60000}"/>
    <cellStyle name="Vírgula 7 3 2 4 9" xfId="46971" xr:uid="{00000000-0005-0000-0000-0000B1B60000}"/>
    <cellStyle name="Vírgula 7 3 2 5" xfId="46972" xr:uid="{00000000-0005-0000-0000-0000B2B60000}"/>
    <cellStyle name="Vírgula 7 3 2 5 2" xfId="46973" xr:uid="{00000000-0005-0000-0000-0000B3B60000}"/>
    <cellStyle name="Vírgula 7 3 2 5 2 2" xfId="46974" xr:uid="{00000000-0005-0000-0000-0000B4B60000}"/>
    <cellStyle name="Vírgula 7 3 2 5 2 2 2" xfId="46975" xr:uid="{00000000-0005-0000-0000-0000B5B60000}"/>
    <cellStyle name="Vírgula 7 3 2 5 2 2 3" xfId="46976" xr:uid="{00000000-0005-0000-0000-0000B6B60000}"/>
    <cellStyle name="Vírgula 7 3 2 5 2 2 4" xfId="46977" xr:uid="{00000000-0005-0000-0000-0000B7B60000}"/>
    <cellStyle name="Vírgula 7 3 2 5 2 3" xfId="46978" xr:uid="{00000000-0005-0000-0000-0000B8B60000}"/>
    <cellStyle name="Vírgula 7 3 2 5 2 3 2" xfId="46979" xr:uid="{00000000-0005-0000-0000-0000B9B60000}"/>
    <cellStyle name="Vírgula 7 3 2 5 2 3 3" xfId="46980" xr:uid="{00000000-0005-0000-0000-0000BAB60000}"/>
    <cellStyle name="Vírgula 7 3 2 5 2 4" xfId="46981" xr:uid="{00000000-0005-0000-0000-0000BBB60000}"/>
    <cellStyle name="Vírgula 7 3 2 5 2 5" xfId="46982" xr:uid="{00000000-0005-0000-0000-0000BCB60000}"/>
    <cellStyle name="Vírgula 7 3 2 5 2 6" xfId="46983" xr:uid="{00000000-0005-0000-0000-0000BDB60000}"/>
    <cellStyle name="Vírgula 7 3 2 5 3" xfId="46984" xr:uid="{00000000-0005-0000-0000-0000BEB60000}"/>
    <cellStyle name="Vírgula 7 3 2 5 3 2" xfId="46985" xr:uid="{00000000-0005-0000-0000-0000BFB60000}"/>
    <cellStyle name="Vírgula 7 3 2 5 3 3" xfId="46986" xr:uid="{00000000-0005-0000-0000-0000C0B60000}"/>
    <cellStyle name="Vírgula 7 3 2 5 3 4" xfId="46987" xr:uid="{00000000-0005-0000-0000-0000C1B60000}"/>
    <cellStyle name="Vírgula 7 3 2 5 4" xfId="46988" xr:uid="{00000000-0005-0000-0000-0000C2B60000}"/>
    <cellStyle name="Vírgula 7 3 2 5 4 2" xfId="46989" xr:uid="{00000000-0005-0000-0000-0000C3B60000}"/>
    <cellStyle name="Vírgula 7 3 2 5 4 3" xfId="46990" xr:uid="{00000000-0005-0000-0000-0000C4B60000}"/>
    <cellStyle name="Vírgula 7 3 2 5 4 4" xfId="46991" xr:uid="{00000000-0005-0000-0000-0000C5B60000}"/>
    <cellStyle name="Vírgula 7 3 2 5 5" xfId="46992" xr:uid="{00000000-0005-0000-0000-0000C6B60000}"/>
    <cellStyle name="Vírgula 7 3 2 5 5 2" xfId="46993" xr:uid="{00000000-0005-0000-0000-0000C7B60000}"/>
    <cellStyle name="Vírgula 7 3 2 5 5 3" xfId="46994" xr:uid="{00000000-0005-0000-0000-0000C8B60000}"/>
    <cellStyle name="Vírgula 7 3 2 5 5 4" xfId="46995" xr:uid="{00000000-0005-0000-0000-0000C9B60000}"/>
    <cellStyle name="Vírgula 7 3 2 5 6" xfId="46996" xr:uid="{00000000-0005-0000-0000-0000CAB60000}"/>
    <cellStyle name="Vírgula 7 3 2 5 6 2" xfId="46997" xr:uid="{00000000-0005-0000-0000-0000CBB60000}"/>
    <cellStyle name="Vírgula 7 3 2 5 6 3" xfId="46998" xr:uid="{00000000-0005-0000-0000-0000CCB60000}"/>
    <cellStyle name="Vírgula 7 3 2 5 7" xfId="46999" xr:uid="{00000000-0005-0000-0000-0000CDB60000}"/>
    <cellStyle name="Vírgula 7 3 2 5 8" xfId="47000" xr:uid="{00000000-0005-0000-0000-0000CEB60000}"/>
    <cellStyle name="Vírgula 7 3 2 5 9" xfId="47001" xr:uid="{00000000-0005-0000-0000-0000CFB60000}"/>
    <cellStyle name="Vírgula 7 3 2 6" xfId="47002" xr:uid="{00000000-0005-0000-0000-0000D0B60000}"/>
    <cellStyle name="Vírgula 7 3 2 6 2" xfId="47003" xr:uid="{00000000-0005-0000-0000-0000D1B60000}"/>
    <cellStyle name="Vírgula 7 3 2 6 2 2" xfId="47004" xr:uid="{00000000-0005-0000-0000-0000D2B60000}"/>
    <cellStyle name="Vírgula 7 3 2 6 2 2 2" xfId="47005" xr:uid="{00000000-0005-0000-0000-0000D3B60000}"/>
    <cellStyle name="Vírgula 7 3 2 6 2 2 3" xfId="47006" xr:uid="{00000000-0005-0000-0000-0000D4B60000}"/>
    <cellStyle name="Vírgula 7 3 2 6 2 2 4" xfId="47007" xr:uid="{00000000-0005-0000-0000-0000D5B60000}"/>
    <cellStyle name="Vírgula 7 3 2 6 2 3" xfId="47008" xr:uid="{00000000-0005-0000-0000-0000D6B60000}"/>
    <cellStyle name="Vírgula 7 3 2 6 2 3 2" xfId="47009" xr:uid="{00000000-0005-0000-0000-0000D7B60000}"/>
    <cellStyle name="Vírgula 7 3 2 6 2 3 3" xfId="47010" xr:uid="{00000000-0005-0000-0000-0000D8B60000}"/>
    <cellStyle name="Vírgula 7 3 2 6 2 4" xfId="47011" xr:uid="{00000000-0005-0000-0000-0000D9B60000}"/>
    <cellStyle name="Vírgula 7 3 2 6 2 5" xfId="47012" xr:uid="{00000000-0005-0000-0000-0000DAB60000}"/>
    <cellStyle name="Vírgula 7 3 2 6 2 6" xfId="47013" xr:uid="{00000000-0005-0000-0000-0000DBB60000}"/>
    <cellStyle name="Vírgula 7 3 2 6 3" xfId="47014" xr:uid="{00000000-0005-0000-0000-0000DCB60000}"/>
    <cellStyle name="Vírgula 7 3 2 6 3 2" xfId="47015" xr:uid="{00000000-0005-0000-0000-0000DDB60000}"/>
    <cellStyle name="Vírgula 7 3 2 6 3 3" xfId="47016" xr:uid="{00000000-0005-0000-0000-0000DEB60000}"/>
    <cellStyle name="Vírgula 7 3 2 6 3 4" xfId="47017" xr:uid="{00000000-0005-0000-0000-0000DFB60000}"/>
    <cellStyle name="Vírgula 7 3 2 6 4" xfId="47018" xr:uid="{00000000-0005-0000-0000-0000E0B60000}"/>
    <cellStyle name="Vírgula 7 3 2 6 4 2" xfId="47019" xr:uid="{00000000-0005-0000-0000-0000E1B60000}"/>
    <cellStyle name="Vírgula 7 3 2 6 4 3" xfId="47020" xr:uid="{00000000-0005-0000-0000-0000E2B60000}"/>
    <cellStyle name="Vírgula 7 3 2 6 4 4" xfId="47021" xr:uid="{00000000-0005-0000-0000-0000E3B60000}"/>
    <cellStyle name="Vírgula 7 3 2 6 5" xfId="47022" xr:uid="{00000000-0005-0000-0000-0000E4B60000}"/>
    <cellStyle name="Vírgula 7 3 2 6 5 2" xfId="47023" xr:uid="{00000000-0005-0000-0000-0000E5B60000}"/>
    <cellStyle name="Vírgula 7 3 2 6 5 3" xfId="47024" xr:uid="{00000000-0005-0000-0000-0000E6B60000}"/>
    <cellStyle name="Vírgula 7 3 2 6 6" xfId="47025" xr:uid="{00000000-0005-0000-0000-0000E7B60000}"/>
    <cellStyle name="Vírgula 7 3 2 6 7" xfId="47026" xr:uid="{00000000-0005-0000-0000-0000E8B60000}"/>
    <cellStyle name="Vírgula 7 3 2 6 8" xfId="47027" xr:uid="{00000000-0005-0000-0000-0000E9B60000}"/>
    <cellStyle name="Vírgula 7 3 2 7" xfId="47028" xr:uid="{00000000-0005-0000-0000-0000EAB60000}"/>
    <cellStyle name="Vírgula 7 3 2 7 2" xfId="47029" xr:uid="{00000000-0005-0000-0000-0000EBB60000}"/>
    <cellStyle name="Vírgula 7 3 2 7 2 2" xfId="47030" xr:uid="{00000000-0005-0000-0000-0000ECB60000}"/>
    <cellStyle name="Vírgula 7 3 2 7 2 3" xfId="47031" xr:uid="{00000000-0005-0000-0000-0000EDB60000}"/>
    <cellStyle name="Vírgula 7 3 2 7 2 4" xfId="47032" xr:uid="{00000000-0005-0000-0000-0000EEB60000}"/>
    <cellStyle name="Vírgula 7 3 2 7 3" xfId="47033" xr:uid="{00000000-0005-0000-0000-0000EFB60000}"/>
    <cellStyle name="Vírgula 7 3 2 7 3 2" xfId="47034" xr:uid="{00000000-0005-0000-0000-0000F0B60000}"/>
    <cellStyle name="Vírgula 7 3 2 7 3 3" xfId="47035" xr:uid="{00000000-0005-0000-0000-0000F1B60000}"/>
    <cellStyle name="Vírgula 7 3 2 7 4" xfId="47036" xr:uid="{00000000-0005-0000-0000-0000F2B60000}"/>
    <cellStyle name="Vírgula 7 3 2 7 5" xfId="47037" xr:uid="{00000000-0005-0000-0000-0000F3B60000}"/>
    <cellStyle name="Vírgula 7 3 2 7 6" xfId="47038" xr:uid="{00000000-0005-0000-0000-0000F4B60000}"/>
    <cellStyle name="Vírgula 7 3 2 8" xfId="47039" xr:uid="{00000000-0005-0000-0000-0000F5B60000}"/>
    <cellStyle name="Vírgula 7 3 2 8 2" xfId="47040" xr:uid="{00000000-0005-0000-0000-0000F6B60000}"/>
    <cellStyle name="Vírgula 7 3 2 8 3" xfId="47041" xr:uid="{00000000-0005-0000-0000-0000F7B60000}"/>
    <cellStyle name="Vírgula 7 3 2 8 4" xfId="47042" xr:uid="{00000000-0005-0000-0000-0000F8B60000}"/>
    <cellStyle name="Vírgula 7 3 2 9" xfId="47043" xr:uid="{00000000-0005-0000-0000-0000F9B60000}"/>
    <cellStyle name="Vírgula 7 3 2 9 2" xfId="47044" xr:uid="{00000000-0005-0000-0000-0000FAB60000}"/>
    <cellStyle name="Vírgula 7 3 2 9 3" xfId="47045" xr:uid="{00000000-0005-0000-0000-0000FBB60000}"/>
    <cellStyle name="Vírgula 7 3 2 9 4" xfId="47046" xr:uid="{00000000-0005-0000-0000-0000FCB60000}"/>
    <cellStyle name="Vírgula 7 3 3" xfId="564" xr:uid="{00000000-0005-0000-0000-0000FDB60000}"/>
    <cellStyle name="Vírgula 7 3 3 10" xfId="47047" xr:uid="{00000000-0005-0000-0000-0000FEB60000}"/>
    <cellStyle name="Vírgula 7 3 3 10 2" xfId="47048" xr:uid="{00000000-0005-0000-0000-0000FFB60000}"/>
    <cellStyle name="Vírgula 7 3 3 10 3" xfId="47049" xr:uid="{00000000-0005-0000-0000-000000B70000}"/>
    <cellStyle name="Vírgula 7 3 3 10 4" xfId="47050" xr:uid="{00000000-0005-0000-0000-000001B70000}"/>
    <cellStyle name="Vírgula 7 3 3 11" xfId="47051" xr:uid="{00000000-0005-0000-0000-000002B70000}"/>
    <cellStyle name="Vírgula 7 3 3 11 2" xfId="47052" xr:uid="{00000000-0005-0000-0000-000003B70000}"/>
    <cellStyle name="Vírgula 7 3 3 11 3" xfId="47053" xr:uid="{00000000-0005-0000-0000-000004B70000}"/>
    <cellStyle name="Vírgula 7 3 3 12" xfId="47054" xr:uid="{00000000-0005-0000-0000-000005B70000}"/>
    <cellStyle name="Vírgula 7 3 3 13" xfId="47055" xr:uid="{00000000-0005-0000-0000-000006B70000}"/>
    <cellStyle name="Vírgula 7 3 3 14" xfId="47056" xr:uid="{00000000-0005-0000-0000-000007B70000}"/>
    <cellStyle name="Vírgula 7 3 3 2" xfId="705" xr:uid="{00000000-0005-0000-0000-000008B70000}"/>
    <cellStyle name="Vírgula 7 3 3 2 10" xfId="47057" xr:uid="{00000000-0005-0000-0000-000009B70000}"/>
    <cellStyle name="Vírgula 7 3 3 2 11" xfId="47058" xr:uid="{00000000-0005-0000-0000-00000AB70000}"/>
    <cellStyle name="Vírgula 7 3 3 2 2" xfId="1170" xr:uid="{00000000-0005-0000-0000-00000BB70000}"/>
    <cellStyle name="Vírgula 7 3 3 2 2 10" xfId="47059" xr:uid="{00000000-0005-0000-0000-00000CB70000}"/>
    <cellStyle name="Vírgula 7 3 3 2 2 2" xfId="1830" xr:uid="{00000000-0005-0000-0000-00000DB70000}"/>
    <cellStyle name="Vírgula 7 3 3 2 2 2 2" xfId="47060" xr:uid="{00000000-0005-0000-0000-00000EB70000}"/>
    <cellStyle name="Vírgula 7 3 3 2 2 2 2 2" xfId="47061" xr:uid="{00000000-0005-0000-0000-00000FB70000}"/>
    <cellStyle name="Vírgula 7 3 3 2 2 2 2 2 2" xfId="47062" xr:uid="{00000000-0005-0000-0000-000010B70000}"/>
    <cellStyle name="Vírgula 7 3 3 2 2 2 2 2 3" xfId="47063" xr:uid="{00000000-0005-0000-0000-000011B70000}"/>
    <cellStyle name="Vírgula 7 3 3 2 2 2 2 2 4" xfId="47064" xr:uid="{00000000-0005-0000-0000-000012B70000}"/>
    <cellStyle name="Vírgula 7 3 3 2 2 2 2 3" xfId="47065" xr:uid="{00000000-0005-0000-0000-000013B70000}"/>
    <cellStyle name="Vírgula 7 3 3 2 2 2 2 3 2" xfId="47066" xr:uid="{00000000-0005-0000-0000-000014B70000}"/>
    <cellStyle name="Vírgula 7 3 3 2 2 2 2 3 3" xfId="47067" xr:uid="{00000000-0005-0000-0000-000015B70000}"/>
    <cellStyle name="Vírgula 7 3 3 2 2 2 2 4" xfId="47068" xr:uid="{00000000-0005-0000-0000-000016B70000}"/>
    <cellStyle name="Vírgula 7 3 3 2 2 2 2 5" xfId="47069" xr:uid="{00000000-0005-0000-0000-000017B70000}"/>
    <cellStyle name="Vírgula 7 3 3 2 2 2 2 6" xfId="47070" xr:uid="{00000000-0005-0000-0000-000018B70000}"/>
    <cellStyle name="Vírgula 7 3 3 2 2 2 3" xfId="47071" xr:uid="{00000000-0005-0000-0000-000019B70000}"/>
    <cellStyle name="Vírgula 7 3 3 2 2 2 3 2" xfId="47072" xr:uid="{00000000-0005-0000-0000-00001AB70000}"/>
    <cellStyle name="Vírgula 7 3 3 2 2 2 3 3" xfId="47073" xr:uid="{00000000-0005-0000-0000-00001BB70000}"/>
    <cellStyle name="Vírgula 7 3 3 2 2 2 3 4" xfId="47074" xr:uid="{00000000-0005-0000-0000-00001CB70000}"/>
    <cellStyle name="Vírgula 7 3 3 2 2 2 4" xfId="47075" xr:uid="{00000000-0005-0000-0000-00001DB70000}"/>
    <cellStyle name="Vírgula 7 3 3 2 2 2 4 2" xfId="47076" xr:uid="{00000000-0005-0000-0000-00001EB70000}"/>
    <cellStyle name="Vírgula 7 3 3 2 2 2 4 3" xfId="47077" xr:uid="{00000000-0005-0000-0000-00001FB70000}"/>
    <cellStyle name="Vírgula 7 3 3 2 2 2 4 4" xfId="47078" xr:uid="{00000000-0005-0000-0000-000020B70000}"/>
    <cellStyle name="Vírgula 7 3 3 2 2 2 5" xfId="47079" xr:uid="{00000000-0005-0000-0000-000021B70000}"/>
    <cellStyle name="Vírgula 7 3 3 2 2 2 5 2" xfId="47080" xr:uid="{00000000-0005-0000-0000-000022B70000}"/>
    <cellStyle name="Vírgula 7 3 3 2 2 2 5 3" xfId="47081" xr:uid="{00000000-0005-0000-0000-000023B70000}"/>
    <cellStyle name="Vírgula 7 3 3 2 2 2 5 4" xfId="47082" xr:uid="{00000000-0005-0000-0000-000024B70000}"/>
    <cellStyle name="Vírgula 7 3 3 2 2 2 6" xfId="47083" xr:uid="{00000000-0005-0000-0000-000025B70000}"/>
    <cellStyle name="Vírgula 7 3 3 2 2 2 6 2" xfId="47084" xr:uid="{00000000-0005-0000-0000-000026B70000}"/>
    <cellStyle name="Vírgula 7 3 3 2 2 2 6 3" xfId="47085" xr:uid="{00000000-0005-0000-0000-000027B70000}"/>
    <cellStyle name="Vírgula 7 3 3 2 2 2 7" xfId="47086" xr:uid="{00000000-0005-0000-0000-000028B70000}"/>
    <cellStyle name="Vírgula 7 3 3 2 2 2 8" xfId="47087" xr:uid="{00000000-0005-0000-0000-000029B70000}"/>
    <cellStyle name="Vírgula 7 3 3 2 2 2 9" xfId="47088" xr:uid="{00000000-0005-0000-0000-00002AB70000}"/>
    <cellStyle name="Vírgula 7 3 3 2 2 3" xfId="47089" xr:uid="{00000000-0005-0000-0000-00002BB70000}"/>
    <cellStyle name="Vírgula 7 3 3 2 2 3 2" xfId="47090" xr:uid="{00000000-0005-0000-0000-00002CB70000}"/>
    <cellStyle name="Vírgula 7 3 3 2 2 3 2 2" xfId="47091" xr:uid="{00000000-0005-0000-0000-00002DB70000}"/>
    <cellStyle name="Vírgula 7 3 3 2 2 3 2 3" xfId="47092" xr:uid="{00000000-0005-0000-0000-00002EB70000}"/>
    <cellStyle name="Vírgula 7 3 3 2 2 3 2 4" xfId="47093" xr:uid="{00000000-0005-0000-0000-00002FB70000}"/>
    <cellStyle name="Vírgula 7 3 3 2 2 3 3" xfId="47094" xr:uid="{00000000-0005-0000-0000-000030B70000}"/>
    <cellStyle name="Vírgula 7 3 3 2 2 3 3 2" xfId="47095" xr:uid="{00000000-0005-0000-0000-000031B70000}"/>
    <cellStyle name="Vírgula 7 3 3 2 2 3 3 3" xfId="47096" xr:uid="{00000000-0005-0000-0000-000032B70000}"/>
    <cellStyle name="Vírgula 7 3 3 2 2 3 4" xfId="47097" xr:uid="{00000000-0005-0000-0000-000033B70000}"/>
    <cellStyle name="Vírgula 7 3 3 2 2 3 5" xfId="47098" xr:uid="{00000000-0005-0000-0000-000034B70000}"/>
    <cellStyle name="Vírgula 7 3 3 2 2 3 6" xfId="47099" xr:uid="{00000000-0005-0000-0000-000035B70000}"/>
    <cellStyle name="Vírgula 7 3 3 2 2 4" xfId="47100" xr:uid="{00000000-0005-0000-0000-000036B70000}"/>
    <cellStyle name="Vírgula 7 3 3 2 2 4 2" xfId="47101" xr:uid="{00000000-0005-0000-0000-000037B70000}"/>
    <cellStyle name="Vírgula 7 3 3 2 2 4 3" xfId="47102" xr:uid="{00000000-0005-0000-0000-000038B70000}"/>
    <cellStyle name="Vírgula 7 3 3 2 2 4 4" xfId="47103" xr:uid="{00000000-0005-0000-0000-000039B70000}"/>
    <cellStyle name="Vírgula 7 3 3 2 2 5" xfId="47104" xr:uid="{00000000-0005-0000-0000-00003AB70000}"/>
    <cellStyle name="Vírgula 7 3 3 2 2 5 2" xfId="47105" xr:uid="{00000000-0005-0000-0000-00003BB70000}"/>
    <cellStyle name="Vírgula 7 3 3 2 2 5 3" xfId="47106" xr:uid="{00000000-0005-0000-0000-00003CB70000}"/>
    <cellStyle name="Vírgula 7 3 3 2 2 5 4" xfId="47107" xr:uid="{00000000-0005-0000-0000-00003DB70000}"/>
    <cellStyle name="Vírgula 7 3 3 2 2 6" xfId="47108" xr:uid="{00000000-0005-0000-0000-00003EB70000}"/>
    <cellStyle name="Vírgula 7 3 3 2 2 6 2" xfId="47109" xr:uid="{00000000-0005-0000-0000-00003FB70000}"/>
    <cellStyle name="Vírgula 7 3 3 2 2 6 3" xfId="47110" xr:uid="{00000000-0005-0000-0000-000040B70000}"/>
    <cellStyle name="Vírgula 7 3 3 2 2 6 4" xfId="47111" xr:uid="{00000000-0005-0000-0000-000041B70000}"/>
    <cellStyle name="Vírgula 7 3 3 2 2 7" xfId="47112" xr:uid="{00000000-0005-0000-0000-000042B70000}"/>
    <cellStyle name="Vírgula 7 3 3 2 2 7 2" xfId="47113" xr:uid="{00000000-0005-0000-0000-000043B70000}"/>
    <cellStyle name="Vírgula 7 3 3 2 2 7 3" xfId="47114" xr:uid="{00000000-0005-0000-0000-000044B70000}"/>
    <cellStyle name="Vírgula 7 3 3 2 2 8" xfId="47115" xr:uid="{00000000-0005-0000-0000-000045B70000}"/>
    <cellStyle name="Vírgula 7 3 3 2 2 9" xfId="47116" xr:uid="{00000000-0005-0000-0000-000046B70000}"/>
    <cellStyle name="Vírgula 7 3 3 2 3" xfId="1829" xr:uid="{00000000-0005-0000-0000-000047B70000}"/>
    <cellStyle name="Vírgula 7 3 3 2 3 2" xfId="47117" xr:uid="{00000000-0005-0000-0000-000048B70000}"/>
    <cellStyle name="Vírgula 7 3 3 2 3 2 2" xfId="47118" xr:uid="{00000000-0005-0000-0000-000049B70000}"/>
    <cellStyle name="Vírgula 7 3 3 2 3 2 2 2" xfId="47119" xr:uid="{00000000-0005-0000-0000-00004AB70000}"/>
    <cellStyle name="Vírgula 7 3 3 2 3 2 2 3" xfId="47120" xr:uid="{00000000-0005-0000-0000-00004BB70000}"/>
    <cellStyle name="Vírgula 7 3 3 2 3 2 2 4" xfId="47121" xr:uid="{00000000-0005-0000-0000-00004CB70000}"/>
    <cellStyle name="Vírgula 7 3 3 2 3 2 3" xfId="47122" xr:uid="{00000000-0005-0000-0000-00004DB70000}"/>
    <cellStyle name="Vírgula 7 3 3 2 3 2 3 2" xfId="47123" xr:uid="{00000000-0005-0000-0000-00004EB70000}"/>
    <cellStyle name="Vírgula 7 3 3 2 3 2 3 3" xfId="47124" xr:uid="{00000000-0005-0000-0000-00004FB70000}"/>
    <cellStyle name="Vírgula 7 3 3 2 3 2 4" xfId="47125" xr:uid="{00000000-0005-0000-0000-000050B70000}"/>
    <cellStyle name="Vírgula 7 3 3 2 3 2 5" xfId="47126" xr:uid="{00000000-0005-0000-0000-000051B70000}"/>
    <cellStyle name="Vírgula 7 3 3 2 3 2 6" xfId="47127" xr:uid="{00000000-0005-0000-0000-000052B70000}"/>
    <cellStyle name="Vírgula 7 3 3 2 3 3" xfId="47128" xr:uid="{00000000-0005-0000-0000-000053B70000}"/>
    <cellStyle name="Vírgula 7 3 3 2 3 3 2" xfId="47129" xr:uid="{00000000-0005-0000-0000-000054B70000}"/>
    <cellStyle name="Vírgula 7 3 3 2 3 3 3" xfId="47130" xr:uid="{00000000-0005-0000-0000-000055B70000}"/>
    <cellStyle name="Vírgula 7 3 3 2 3 3 4" xfId="47131" xr:uid="{00000000-0005-0000-0000-000056B70000}"/>
    <cellStyle name="Vírgula 7 3 3 2 3 4" xfId="47132" xr:uid="{00000000-0005-0000-0000-000057B70000}"/>
    <cellStyle name="Vírgula 7 3 3 2 3 4 2" xfId="47133" xr:uid="{00000000-0005-0000-0000-000058B70000}"/>
    <cellStyle name="Vírgula 7 3 3 2 3 4 3" xfId="47134" xr:uid="{00000000-0005-0000-0000-000059B70000}"/>
    <cellStyle name="Vírgula 7 3 3 2 3 4 4" xfId="47135" xr:uid="{00000000-0005-0000-0000-00005AB70000}"/>
    <cellStyle name="Vírgula 7 3 3 2 3 5" xfId="47136" xr:uid="{00000000-0005-0000-0000-00005BB70000}"/>
    <cellStyle name="Vírgula 7 3 3 2 3 5 2" xfId="47137" xr:uid="{00000000-0005-0000-0000-00005CB70000}"/>
    <cellStyle name="Vírgula 7 3 3 2 3 5 3" xfId="47138" xr:uid="{00000000-0005-0000-0000-00005DB70000}"/>
    <cellStyle name="Vírgula 7 3 3 2 3 5 4" xfId="47139" xr:uid="{00000000-0005-0000-0000-00005EB70000}"/>
    <cellStyle name="Vírgula 7 3 3 2 3 6" xfId="47140" xr:uid="{00000000-0005-0000-0000-00005FB70000}"/>
    <cellStyle name="Vírgula 7 3 3 2 3 6 2" xfId="47141" xr:uid="{00000000-0005-0000-0000-000060B70000}"/>
    <cellStyle name="Vírgula 7 3 3 2 3 6 3" xfId="47142" xr:uid="{00000000-0005-0000-0000-000061B70000}"/>
    <cellStyle name="Vírgula 7 3 3 2 3 7" xfId="47143" xr:uid="{00000000-0005-0000-0000-000062B70000}"/>
    <cellStyle name="Vírgula 7 3 3 2 3 8" xfId="47144" xr:uid="{00000000-0005-0000-0000-000063B70000}"/>
    <cellStyle name="Vírgula 7 3 3 2 3 9" xfId="47145" xr:uid="{00000000-0005-0000-0000-000064B70000}"/>
    <cellStyle name="Vírgula 7 3 3 2 4" xfId="47146" xr:uid="{00000000-0005-0000-0000-000065B70000}"/>
    <cellStyle name="Vírgula 7 3 3 2 4 2" xfId="47147" xr:uid="{00000000-0005-0000-0000-000066B70000}"/>
    <cellStyle name="Vírgula 7 3 3 2 4 2 2" xfId="47148" xr:uid="{00000000-0005-0000-0000-000067B70000}"/>
    <cellStyle name="Vírgula 7 3 3 2 4 2 3" xfId="47149" xr:uid="{00000000-0005-0000-0000-000068B70000}"/>
    <cellStyle name="Vírgula 7 3 3 2 4 2 4" xfId="47150" xr:uid="{00000000-0005-0000-0000-000069B70000}"/>
    <cellStyle name="Vírgula 7 3 3 2 4 3" xfId="47151" xr:uid="{00000000-0005-0000-0000-00006AB70000}"/>
    <cellStyle name="Vírgula 7 3 3 2 4 3 2" xfId="47152" xr:uid="{00000000-0005-0000-0000-00006BB70000}"/>
    <cellStyle name="Vírgula 7 3 3 2 4 3 3" xfId="47153" xr:uid="{00000000-0005-0000-0000-00006CB70000}"/>
    <cellStyle name="Vírgula 7 3 3 2 4 4" xfId="47154" xr:uid="{00000000-0005-0000-0000-00006DB70000}"/>
    <cellStyle name="Vírgula 7 3 3 2 4 5" xfId="47155" xr:uid="{00000000-0005-0000-0000-00006EB70000}"/>
    <cellStyle name="Vírgula 7 3 3 2 4 6" xfId="47156" xr:uid="{00000000-0005-0000-0000-00006FB70000}"/>
    <cellStyle name="Vírgula 7 3 3 2 5" xfId="47157" xr:uid="{00000000-0005-0000-0000-000070B70000}"/>
    <cellStyle name="Vírgula 7 3 3 2 5 2" xfId="47158" xr:uid="{00000000-0005-0000-0000-000071B70000}"/>
    <cellStyle name="Vírgula 7 3 3 2 5 3" xfId="47159" xr:uid="{00000000-0005-0000-0000-000072B70000}"/>
    <cellStyle name="Vírgula 7 3 3 2 5 4" xfId="47160" xr:uid="{00000000-0005-0000-0000-000073B70000}"/>
    <cellStyle name="Vírgula 7 3 3 2 6" xfId="47161" xr:uid="{00000000-0005-0000-0000-000074B70000}"/>
    <cellStyle name="Vírgula 7 3 3 2 6 2" xfId="47162" xr:uid="{00000000-0005-0000-0000-000075B70000}"/>
    <cellStyle name="Vírgula 7 3 3 2 6 3" xfId="47163" xr:uid="{00000000-0005-0000-0000-000076B70000}"/>
    <cellStyle name="Vírgula 7 3 3 2 6 4" xfId="47164" xr:uid="{00000000-0005-0000-0000-000077B70000}"/>
    <cellStyle name="Vírgula 7 3 3 2 7" xfId="47165" xr:uid="{00000000-0005-0000-0000-000078B70000}"/>
    <cellStyle name="Vírgula 7 3 3 2 7 2" xfId="47166" xr:uid="{00000000-0005-0000-0000-000079B70000}"/>
    <cellStyle name="Vírgula 7 3 3 2 7 3" xfId="47167" xr:uid="{00000000-0005-0000-0000-00007AB70000}"/>
    <cellStyle name="Vírgula 7 3 3 2 7 4" xfId="47168" xr:uid="{00000000-0005-0000-0000-00007BB70000}"/>
    <cellStyle name="Vírgula 7 3 3 2 8" xfId="47169" xr:uid="{00000000-0005-0000-0000-00007CB70000}"/>
    <cellStyle name="Vírgula 7 3 3 2 8 2" xfId="47170" xr:uid="{00000000-0005-0000-0000-00007DB70000}"/>
    <cellStyle name="Vírgula 7 3 3 2 8 3" xfId="47171" xr:uid="{00000000-0005-0000-0000-00007EB70000}"/>
    <cellStyle name="Vírgula 7 3 3 2 9" xfId="47172" xr:uid="{00000000-0005-0000-0000-00007FB70000}"/>
    <cellStyle name="Vírgula 7 3 3 3" xfId="858" xr:uid="{00000000-0005-0000-0000-000080B70000}"/>
    <cellStyle name="Vírgula 7 3 3 3 10" xfId="47173" xr:uid="{00000000-0005-0000-0000-000081B70000}"/>
    <cellStyle name="Vírgula 7 3 3 3 2" xfId="1831" xr:uid="{00000000-0005-0000-0000-000082B70000}"/>
    <cellStyle name="Vírgula 7 3 3 3 2 2" xfId="47174" xr:uid="{00000000-0005-0000-0000-000083B70000}"/>
    <cellStyle name="Vírgula 7 3 3 3 2 2 2" xfId="47175" xr:uid="{00000000-0005-0000-0000-000084B70000}"/>
    <cellStyle name="Vírgula 7 3 3 3 2 2 2 2" xfId="47176" xr:uid="{00000000-0005-0000-0000-000085B70000}"/>
    <cellStyle name="Vírgula 7 3 3 3 2 2 2 3" xfId="47177" xr:uid="{00000000-0005-0000-0000-000086B70000}"/>
    <cellStyle name="Vírgula 7 3 3 3 2 2 2 4" xfId="47178" xr:uid="{00000000-0005-0000-0000-000087B70000}"/>
    <cellStyle name="Vírgula 7 3 3 3 2 2 3" xfId="47179" xr:uid="{00000000-0005-0000-0000-000088B70000}"/>
    <cellStyle name="Vírgula 7 3 3 3 2 2 3 2" xfId="47180" xr:uid="{00000000-0005-0000-0000-000089B70000}"/>
    <cellStyle name="Vírgula 7 3 3 3 2 2 3 3" xfId="47181" xr:uid="{00000000-0005-0000-0000-00008AB70000}"/>
    <cellStyle name="Vírgula 7 3 3 3 2 2 4" xfId="47182" xr:uid="{00000000-0005-0000-0000-00008BB70000}"/>
    <cellStyle name="Vírgula 7 3 3 3 2 2 5" xfId="47183" xr:uid="{00000000-0005-0000-0000-00008CB70000}"/>
    <cellStyle name="Vírgula 7 3 3 3 2 2 6" xfId="47184" xr:uid="{00000000-0005-0000-0000-00008DB70000}"/>
    <cellStyle name="Vírgula 7 3 3 3 2 3" xfId="47185" xr:uid="{00000000-0005-0000-0000-00008EB70000}"/>
    <cellStyle name="Vírgula 7 3 3 3 2 3 2" xfId="47186" xr:uid="{00000000-0005-0000-0000-00008FB70000}"/>
    <cellStyle name="Vírgula 7 3 3 3 2 3 3" xfId="47187" xr:uid="{00000000-0005-0000-0000-000090B70000}"/>
    <cellStyle name="Vírgula 7 3 3 3 2 3 4" xfId="47188" xr:uid="{00000000-0005-0000-0000-000091B70000}"/>
    <cellStyle name="Vírgula 7 3 3 3 2 4" xfId="47189" xr:uid="{00000000-0005-0000-0000-000092B70000}"/>
    <cellStyle name="Vírgula 7 3 3 3 2 4 2" xfId="47190" xr:uid="{00000000-0005-0000-0000-000093B70000}"/>
    <cellStyle name="Vírgula 7 3 3 3 2 4 3" xfId="47191" xr:uid="{00000000-0005-0000-0000-000094B70000}"/>
    <cellStyle name="Vírgula 7 3 3 3 2 4 4" xfId="47192" xr:uid="{00000000-0005-0000-0000-000095B70000}"/>
    <cellStyle name="Vírgula 7 3 3 3 2 5" xfId="47193" xr:uid="{00000000-0005-0000-0000-000096B70000}"/>
    <cellStyle name="Vírgula 7 3 3 3 2 5 2" xfId="47194" xr:uid="{00000000-0005-0000-0000-000097B70000}"/>
    <cellStyle name="Vírgula 7 3 3 3 2 5 3" xfId="47195" xr:uid="{00000000-0005-0000-0000-000098B70000}"/>
    <cellStyle name="Vírgula 7 3 3 3 2 5 4" xfId="47196" xr:uid="{00000000-0005-0000-0000-000099B70000}"/>
    <cellStyle name="Vírgula 7 3 3 3 2 6" xfId="47197" xr:uid="{00000000-0005-0000-0000-00009AB70000}"/>
    <cellStyle name="Vírgula 7 3 3 3 2 6 2" xfId="47198" xr:uid="{00000000-0005-0000-0000-00009BB70000}"/>
    <cellStyle name="Vírgula 7 3 3 3 2 6 3" xfId="47199" xr:uid="{00000000-0005-0000-0000-00009CB70000}"/>
    <cellStyle name="Vírgula 7 3 3 3 2 7" xfId="47200" xr:uid="{00000000-0005-0000-0000-00009DB70000}"/>
    <cellStyle name="Vírgula 7 3 3 3 2 8" xfId="47201" xr:uid="{00000000-0005-0000-0000-00009EB70000}"/>
    <cellStyle name="Vírgula 7 3 3 3 2 9" xfId="47202" xr:uid="{00000000-0005-0000-0000-00009FB70000}"/>
    <cellStyle name="Vírgula 7 3 3 3 3" xfId="47203" xr:uid="{00000000-0005-0000-0000-0000A0B70000}"/>
    <cellStyle name="Vírgula 7 3 3 3 3 2" xfId="47204" xr:uid="{00000000-0005-0000-0000-0000A1B70000}"/>
    <cellStyle name="Vírgula 7 3 3 3 3 2 2" xfId="47205" xr:uid="{00000000-0005-0000-0000-0000A2B70000}"/>
    <cellStyle name="Vírgula 7 3 3 3 3 2 3" xfId="47206" xr:uid="{00000000-0005-0000-0000-0000A3B70000}"/>
    <cellStyle name="Vírgula 7 3 3 3 3 2 4" xfId="47207" xr:uid="{00000000-0005-0000-0000-0000A4B70000}"/>
    <cellStyle name="Vírgula 7 3 3 3 3 3" xfId="47208" xr:uid="{00000000-0005-0000-0000-0000A5B70000}"/>
    <cellStyle name="Vírgula 7 3 3 3 3 3 2" xfId="47209" xr:uid="{00000000-0005-0000-0000-0000A6B70000}"/>
    <cellStyle name="Vírgula 7 3 3 3 3 3 3" xfId="47210" xr:uid="{00000000-0005-0000-0000-0000A7B70000}"/>
    <cellStyle name="Vírgula 7 3 3 3 3 4" xfId="47211" xr:uid="{00000000-0005-0000-0000-0000A8B70000}"/>
    <cellStyle name="Vírgula 7 3 3 3 3 5" xfId="47212" xr:uid="{00000000-0005-0000-0000-0000A9B70000}"/>
    <cellStyle name="Vírgula 7 3 3 3 3 6" xfId="47213" xr:uid="{00000000-0005-0000-0000-0000AAB70000}"/>
    <cellStyle name="Vírgula 7 3 3 3 4" xfId="47214" xr:uid="{00000000-0005-0000-0000-0000ABB70000}"/>
    <cellStyle name="Vírgula 7 3 3 3 4 2" xfId="47215" xr:uid="{00000000-0005-0000-0000-0000ACB70000}"/>
    <cellStyle name="Vírgula 7 3 3 3 4 3" xfId="47216" xr:uid="{00000000-0005-0000-0000-0000ADB70000}"/>
    <cellStyle name="Vírgula 7 3 3 3 4 4" xfId="47217" xr:uid="{00000000-0005-0000-0000-0000AEB70000}"/>
    <cellStyle name="Vírgula 7 3 3 3 5" xfId="47218" xr:uid="{00000000-0005-0000-0000-0000AFB70000}"/>
    <cellStyle name="Vírgula 7 3 3 3 5 2" xfId="47219" xr:uid="{00000000-0005-0000-0000-0000B0B70000}"/>
    <cellStyle name="Vírgula 7 3 3 3 5 3" xfId="47220" xr:uid="{00000000-0005-0000-0000-0000B1B70000}"/>
    <cellStyle name="Vírgula 7 3 3 3 5 4" xfId="47221" xr:uid="{00000000-0005-0000-0000-0000B2B70000}"/>
    <cellStyle name="Vírgula 7 3 3 3 6" xfId="47222" xr:uid="{00000000-0005-0000-0000-0000B3B70000}"/>
    <cellStyle name="Vírgula 7 3 3 3 6 2" xfId="47223" xr:uid="{00000000-0005-0000-0000-0000B4B70000}"/>
    <cellStyle name="Vírgula 7 3 3 3 6 3" xfId="47224" xr:uid="{00000000-0005-0000-0000-0000B5B70000}"/>
    <cellStyle name="Vírgula 7 3 3 3 6 4" xfId="47225" xr:uid="{00000000-0005-0000-0000-0000B6B70000}"/>
    <cellStyle name="Vírgula 7 3 3 3 7" xfId="47226" xr:uid="{00000000-0005-0000-0000-0000B7B70000}"/>
    <cellStyle name="Vírgula 7 3 3 3 7 2" xfId="47227" xr:uid="{00000000-0005-0000-0000-0000B8B70000}"/>
    <cellStyle name="Vírgula 7 3 3 3 7 3" xfId="47228" xr:uid="{00000000-0005-0000-0000-0000B9B70000}"/>
    <cellStyle name="Vírgula 7 3 3 3 8" xfId="47229" xr:uid="{00000000-0005-0000-0000-0000BAB70000}"/>
    <cellStyle name="Vírgula 7 3 3 3 9" xfId="47230" xr:uid="{00000000-0005-0000-0000-0000BBB70000}"/>
    <cellStyle name="Vírgula 7 3 3 4" xfId="1828" xr:uid="{00000000-0005-0000-0000-0000BCB70000}"/>
    <cellStyle name="Vírgula 7 3 3 4 2" xfId="47231" xr:uid="{00000000-0005-0000-0000-0000BDB70000}"/>
    <cellStyle name="Vírgula 7 3 3 4 2 2" xfId="47232" xr:uid="{00000000-0005-0000-0000-0000BEB70000}"/>
    <cellStyle name="Vírgula 7 3 3 4 2 2 2" xfId="47233" xr:uid="{00000000-0005-0000-0000-0000BFB70000}"/>
    <cellStyle name="Vírgula 7 3 3 4 2 2 3" xfId="47234" xr:uid="{00000000-0005-0000-0000-0000C0B70000}"/>
    <cellStyle name="Vírgula 7 3 3 4 2 2 4" xfId="47235" xr:uid="{00000000-0005-0000-0000-0000C1B70000}"/>
    <cellStyle name="Vírgula 7 3 3 4 2 3" xfId="47236" xr:uid="{00000000-0005-0000-0000-0000C2B70000}"/>
    <cellStyle name="Vírgula 7 3 3 4 2 3 2" xfId="47237" xr:uid="{00000000-0005-0000-0000-0000C3B70000}"/>
    <cellStyle name="Vírgula 7 3 3 4 2 3 3" xfId="47238" xr:uid="{00000000-0005-0000-0000-0000C4B70000}"/>
    <cellStyle name="Vírgula 7 3 3 4 2 4" xfId="47239" xr:uid="{00000000-0005-0000-0000-0000C5B70000}"/>
    <cellStyle name="Vírgula 7 3 3 4 2 5" xfId="47240" xr:uid="{00000000-0005-0000-0000-0000C6B70000}"/>
    <cellStyle name="Vírgula 7 3 3 4 2 6" xfId="47241" xr:uid="{00000000-0005-0000-0000-0000C7B70000}"/>
    <cellStyle name="Vírgula 7 3 3 4 3" xfId="47242" xr:uid="{00000000-0005-0000-0000-0000C8B70000}"/>
    <cellStyle name="Vírgula 7 3 3 4 3 2" xfId="47243" xr:uid="{00000000-0005-0000-0000-0000C9B70000}"/>
    <cellStyle name="Vírgula 7 3 3 4 3 3" xfId="47244" xr:uid="{00000000-0005-0000-0000-0000CAB70000}"/>
    <cellStyle name="Vírgula 7 3 3 4 3 4" xfId="47245" xr:uid="{00000000-0005-0000-0000-0000CBB70000}"/>
    <cellStyle name="Vírgula 7 3 3 4 4" xfId="47246" xr:uid="{00000000-0005-0000-0000-0000CCB70000}"/>
    <cellStyle name="Vírgula 7 3 3 4 4 2" xfId="47247" xr:uid="{00000000-0005-0000-0000-0000CDB70000}"/>
    <cellStyle name="Vírgula 7 3 3 4 4 3" xfId="47248" xr:uid="{00000000-0005-0000-0000-0000CEB70000}"/>
    <cellStyle name="Vírgula 7 3 3 4 4 4" xfId="47249" xr:uid="{00000000-0005-0000-0000-0000CFB70000}"/>
    <cellStyle name="Vírgula 7 3 3 4 5" xfId="47250" xr:uid="{00000000-0005-0000-0000-0000D0B70000}"/>
    <cellStyle name="Vírgula 7 3 3 4 5 2" xfId="47251" xr:uid="{00000000-0005-0000-0000-0000D1B70000}"/>
    <cellStyle name="Vírgula 7 3 3 4 5 3" xfId="47252" xr:uid="{00000000-0005-0000-0000-0000D2B70000}"/>
    <cellStyle name="Vírgula 7 3 3 4 5 4" xfId="47253" xr:uid="{00000000-0005-0000-0000-0000D3B70000}"/>
    <cellStyle name="Vírgula 7 3 3 4 6" xfId="47254" xr:uid="{00000000-0005-0000-0000-0000D4B70000}"/>
    <cellStyle name="Vírgula 7 3 3 4 6 2" xfId="47255" xr:uid="{00000000-0005-0000-0000-0000D5B70000}"/>
    <cellStyle name="Vírgula 7 3 3 4 6 3" xfId="47256" xr:uid="{00000000-0005-0000-0000-0000D6B70000}"/>
    <cellStyle name="Vírgula 7 3 3 4 7" xfId="47257" xr:uid="{00000000-0005-0000-0000-0000D7B70000}"/>
    <cellStyle name="Vírgula 7 3 3 4 8" xfId="47258" xr:uid="{00000000-0005-0000-0000-0000D8B70000}"/>
    <cellStyle name="Vírgula 7 3 3 4 9" xfId="47259" xr:uid="{00000000-0005-0000-0000-0000D9B70000}"/>
    <cellStyle name="Vírgula 7 3 3 5" xfId="47260" xr:uid="{00000000-0005-0000-0000-0000DAB70000}"/>
    <cellStyle name="Vírgula 7 3 3 5 2" xfId="47261" xr:uid="{00000000-0005-0000-0000-0000DBB70000}"/>
    <cellStyle name="Vírgula 7 3 3 5 2 2" xfId="47262" xr:uid="{00000000-0005-0000-0000-0000DCB70000}"/>
    <cellStyle name="Vírgula 7 3 3 5 2 2 2" xfId="47263" xr:uid="{00000000-0005-0000-0000-0000DDB70000}"/>
    <cellStyle name="Vírgula 7 3 3 5 2 2 3" xfId="47264" xr:uid="{00000000-0005-0000-0000-0000DEB70000}"/>
    <cellStyle name="Vírgula 7 3 3 5 2 2 4" xfId="47265" xr:uid="{00000000-0005-0000-0000-0000DFB70000}"/>
    <cellStyle name="Vírgula 7 3 3 5 2 3" xfId="47266" xr:uid="{00000000-0005-0000-0000-0000E0B70000}"/>
    <cellStyle name="Vírgula 7 3 3 5 2 3 2" xfId="47267" xr:uid="{00000000-0005-0000-0000-0000E1B70000}"/>
    <cellStyle name="Vírgula 7 3 3 5 2 3 3" xfId="47268" xr:uid="{00000000-0005-0000-0000-0000E2B70000}"/>
    <cellStyle name="Vírgula 7 3 3 5 2 4" xfId="47269" xr:uid="{00000000-0005-0000-0000-0000E3B70000}"/>
    <cellStyle name="Vírgula 7 3 3 5 2 5" xfId="47270" xr:uid="{00000000-0005-0000-0000-0000E4B70000}"/>
    <cellStyle name="Vírgula 7 3 3 5 2 6" xfId="47271" xr:uid="{00000000-0005-0000-0000-0000E5B70000}"/>
    <cellStyle name="Vírgula 7 3 3 5 3" xfId="47272" xr:uid="{00000000-0005-0000-0000-0000E6B70000}"/>
    <cellStyle name="Vírgula 7 3 3 5 3 2" xfId="47273" xr:uid="{00000000-0005-0000-0000-0000E7B70000}"/>
    <cellStyle name="Vírgula 7 3 3 5 3 3" xfId="47274" xr:uid="{00000000-0005-0000-0000-0000E8B70000}"/>
    <cellStyle name="Vírgula 7 3 3 5 3 4" xfId="47275" xr:uid="{00000000-0005-0000-0000-0000E9B70000}"/>
    <cellStyle name="Vírgula 7 3 3 5 4" xfId="47276" xr:uid="{00000000-0005-0000-0000-0000EAB70000}"/>
    <cellStyle name="Vírgula 7 3 3 5 4 2" xfId="47277" xr:uid="{00000000-0005-0000-0000-0000EBB70000}"/>
    <cellStyle name="Vírgula 7 3 3 5 4 3" xfId="47278" xr:uid="{00000000-0005-0000-0000-0000ECB70000}"/>
    <cellStyle name="Vírgula 7 3 3 5 4 4" xfId="47279" xr:uid="{00000000-0005-0000-0000-0000EDB70000}"/>
    <cellStyle name="Vírgula 7 3 3 5 5" xfId="47280" xr:uid="{00000000-0005-0000-0000-0000EEB70000}"/>
    <cellStyle name="Vírgula 7 3 3 5 5 2" xfId="47281" xr:uid="{00000000-0005-0000-0000-0000EFB70000}"/>
    <cellStyle name="Vírgula 7 3 3 5 5 3" xfId="47282" xr:uid="{00000000-0005-0000-0000-0000F0B70000}"/>
    <cellStyle name="Vírgula 7 3 3 5 5 4" xfId="47283" xr:uid="{00000000-0005-0000-0000-0000F1B70000}"/>
    <cellStyle name="Vírgula 7 3 3 5 6" xfId="47284" xr:uid="{00000000-0005-0000-0000-0000F2B70000}"/>
    <cellStyle name="Vírgula 7 3 3 5 6 2" xfId="47285" xr:uid="{00000000-0005-0000-0000-0000F3B70000}"/>
    <cellStyle name="Vírgula 7 3 3 5 6 3" xfId="47286" xr:uid="{00000000-0005-0000-0000-0000F4B70000}"/>
    <cellStyle name="Vírgula 7 3 3 5 7" xfId="47287" xr:uid="{00000000-0005-0000-0000-0000F5B70000}"/>
    <cellStyle name="Vírgula 7 3 3 5 8" xfId="47288" xr:uid="{00000000-0005-0000-0000-0000F6B70000}"/>
    <cellStyle name="Vírgula 7 3 3 5 9" xfId="47289" xr:uid="{00000000-0005-0000-0000-0000F7B70000}"/>
    <cellStyle name="Vírgula 7 3 3 6" xfId="47290" xr:uid="{00000000-0005-0000-0000-0000F8B70000}"/>
    <cellStyle name="Vírgula 7 3 3 6 2" xfId="47291" xr:uid="{00000000-0005-0000-0000-0000F9B70000}"/>
    <cellStyle name="Vírgula 7 3 3 6 2 2" xfId="47292" xr:uid="{00000000-0005-0000-0000-0000FAB70000}"/>
    <cellStyle name="Vírgula 7 3 3 6 2 2 2" xfId="47293" xr:uid="{00000000-0005-0000-0000-0000FBB70000}"/>
    <cellStyle name="Vírgula 7 3 3 6 2 2 3" xfId="47294" xr:uid="{00000000-0005-0000-0000-0000FCB70000}"/>
    <cellStyle name="Vírgula 7 3 3 6 2 2 4" xfId="47295" xr:uid="{00000000-0005-0000-0000-0000FDB70000}"/>
    <cellStyle name="Vírgula 7 3 3 6 2 3" xfId="47296" xr:uid="{00000000-0005-0000-0000-0000FEB70000}"/>
    <cellStyle name="Vírgula 7 3 3 6 2 3 2" xfId="47297" xr:uid="{00000000-0005-0000-0000-0000FFB70000}"/>
    <cellStyle name="Vírgula 7 3 3 6 2 3 3" xfId="47298" xr:uid="{00000000-0005-0000-0000-000000B80000}"/>
    <cellStyle name="Vírgula 7 3 3 6 2 4" xfId="47299" xr:uid="{00000000-0005-0000-0000-000001B80000}"/>
    <cellStyle name="Vírgula 7 3 3 6 2 5" xfId="47300" xr:uid="{00000000-0005-0000-0000-000002B80000}"/>
    <cellStyle name="Vírgula 7 3 3 6 2 6" xfId="47301" xr:uid="{00000000-0005-0000-0000-000003B80000}"/>
    <cellStyle name="Vírgula 7 3 3 6 3" xfId="47302" xr:uid="{00000000-0005-0000-0000-000004B80000}"/>
    <cellStyle name="Vírgula 7 3 3 6 3 2" xfId="47303" xr:uid="{00000000-0005-0000-0000-000005B80000}"/>
    <cellStyle name="Vírgula 7 3 3 6 3 3" xfId="47304" xr:uid="{00000000-0005-0000-0000-000006B80000}"/>
    <cellStyle name="Vírgula 7 3 3 6 3 4" xfId="47305" xr:uid="{00000000-0005-0000-0000-000007B80000}"/>
    <cellStyle name="Vírgula 7 3 3 6 4" xfId="47306" xr:uid="{00000000-0005-0000-0000-000008B80000}"/>
    <cellStyle name="Vírgula 7 3 3 6 4 2" xfId="47307" xr:uid="{00000000-0005-0000-0000-000009B80000}"/>
    <cellStyle name="Vírgula 7 3 3 6 4 3" xfId="47308" xr:uid="{00000000-0005-0000-0000-00000AB80000}"/>
    <cellStyle name="Vírgula 7 3 3 6 4 4" xfId="47309" xr:uid="{00000000-0005-0000-0000-00000BB80000}"/>
    <cellStyle name="Vírgula 7 3 3 6 5" xfId="47310" xr:uid="{00000000-0005-0000-0000-00000CB80000}"/>
    <cellStyle name="Vírgula 7 3 3 6 5 2" xfId="47311" xr:uid="{00000000-0005-0000-0000-00000DB80000}"/>
    <cellStyle name="Vírgula 7 3 3 6 5 3" xfId="47312" xr:uid="{00000000-0005-0000-0000-00000EB80000}"/>
    <cellStyle name="Vírgula 7 3 3 6 6" xfId="47313" xr:uid="{00000000-0005-0000-0000-00000FB80000}"/>
    <cellStyle name="Vírgula 7 3 3 6 7" xfId="47314" xr:uid="{00000000-0005-0000-0000-000010B80000}"/>
    <cellStyle name="Vírgula 7 3 3 6 8" xfId="47315" xr:uid="{00000000-0005-0000-0000-000011B80000}"/>
    <cellStyle name="Vírgula 7 3 3 7" xfId="47316" xr:uid="{00000000-0005-0000-0000-000012B80000}"/>
    <cellStyle name="Vírgula 7 3 3 7 2" xfId="47317" xr:uid="{00000000-0005-0000-0000-000013B80000}"/>
    <cellStyle name="Vírgula 7 3 3 7 2 2" xfId="47318" xr:uid="{00000000-0005-0000-0000-000014B80000}"/>
    <cellStyle name="Vírgula 7 3 3 7 2 3" xfId="47319" xr:uid="{00000000-0005-0000-0000-000015B80000}"/>
    <cellStyle name="Vírgula 7 3 3 7 2 4" xfId="47320" xr:uid="{00000000-0005-0000-0000-000016B80000}"/>
    <cellStyle name="Vírgula 7 3 3 7 3" xfId="47321" xr:uid="{00000000-0005-0000-0000-000017B80000}"/>
    <cellStyle name="Vírgula 7 3 3 7 3 2" xfId="47322" xr:uid="{00000000-0005-0000-0000-000018B80000}"/>
    <cellStyle name="Vírgula 7 3 3 7 3 3" xfId="47323" xr:uid="{00000000-0005-0000-0000-000019B80000}"/>
    <cellStyle name="Vírgula 7 3 3 7 4" xfId="47324" xr:uid="{00000000-0005-0000-0000-00001AB80000}"/>
    <cellStyle name="Vírgula 7 3 3 7 5" xfId="47325" xr:uid="{00000000-0005-0000-0000-00001BB80000}"/>
    <cellStyle name="Vírgula 7 3 3 7 6" xfId="47326" xr:uid="{00000000-0005-0000-0000-00001CB80000}"/>
    <cellStyle name="Vírgula 7 3 3 8" xfId="47327" xr:uid="{00000000-0005-0000-0000-00001DB80000}"/>
    <cellStyle name="Vírgula 7 3 3 8 2" xfId="47328" xr:uid="{00000000-0005-0000-0000-00001EB80000}"/>
    <cellStyle name="Vírgula 7 3 3 8 3" xfId="47329" xr:uid="{00000000-0005-0000-0000-00001FB80000}"/>
    <cellStyle name="Vírgula 7 3 3 8 4" xfId="47330" xr:uid="{00000000-0005-0000-0000-000020B80000}"/>
    <cellStyle name="Vírgula 7 3 3 9" xfId="47331" xr:uid="{00000000-0005-0000-0000-000021B80000}"/>
    <cellStyle name="Vírgula 7 3 3 9 2" xfId="47332" xr:uid="{00000000-0005-0000-0000-000022B80000}"/>
    <cellStyle name="Vírgula 7 3 3 9 3" xfId="47333" xr:uid="{00000000-0005-0000-0000-000023B80000}"/>
    <cellStyle name="Vírgula 7 3 3 9 4" xfId="47334" xr:uid="{00000000-0005-0000-0000-000024B80000}"/>
    <cellStyle name="Vírgula 7 3 4" xfId="406" xr:uid="{00000000-0005-0000-0000-000025B80000}"/>
    <cellStyle name="Vírgula 7 3 4 10" xfId="47335" xr:uid="{00000000-0005-0000-0000-000026B80000}"/>
    <cellStyle name="Vírgula 7 3 4 11" xfId="47336" xr:uid="{00000000-0005-0000-0000-000027B80000}"/>
    <cellStyle name="Vírgula 7 3 4 2" xfId="968" xr:uid="{00000000-0005-0000-0000-000028B80000}"/>
    <cellStyle name="Vírgula 7 3 4 2 10" xfId="47337" xr:uid="{00000000-0005-0000-0000-000029B80000}"/>
    <cellStyle name="Vírgula 7 3 4 2 2" xfId="1833" xr:uid="{00000000-0005-0000-0000-00002AB80000}"/>
    <cellStyle name="Vírgula 7 3 4 2 2 2" xfId="47338" xr:uid="{00000000-0005-0000-0000-00002BB80000}"/>
    <cellStyle name="Vírgula 7 3 4 2 2 2 2" xfId="47339" xr:uid="{00000000-0005-0000-0000-00002CB80000}"/>
    <cellStyle name="Vírgula 7 3 4 2 2 2 2 2" xfId="47340" xr:uid="{00000000-0005-0000-0000-00002DB80000}"/>
    <cellStyle name="Vírgula 7 3 4 2 2 2 2 3" xfId="47341" xr:uid="{00000000-0005-0000-0000-00002EB80000}"/>
    <cellStyle name="Vírgula 7 3 4 2 2 2 2 4" xfId="47342" xr:uid="{00000000-0005-0000-0000-00002FB80000}"/>
    <cellStyle name="Vírgula 7 3 4 2 2 2 3" xfId="47343" xr:uid="{00000000-0005-0000-0000-000030B80000}"/>
    <cellStyle name="Vírgula 7 3 4 2 2 2 3 2" xfId="47344" xr:uid="{00000000-0005-0000-0000-000031B80000}"/>
    <cellStyle name="Vírgula 7 3 4 2 2 2 3 3" xfId="47345" xr:uid="{00000000-0005-0000-0000-000032B80000}"/>
    <cellStyle name="Vírgula 7 3 4 2 2 2 4" xfId="47346" xr:uid="{00000000-0005-0000-0000-000033B80000}"/>
    <cellStyle name="Vírgula 7 3 4 2 2 2 5" xfId="47347" xr:uid="{00000000-0005-0000-0000-000034B80000}"/>
    <cellStyle name="Vírgula 7 3 4 2 2 2 6" xfId="47348" xr:uid="{00000000-0005-0000-0000-000035B80000}"/>
    <cellStyle name="Vírgula 7 3 4 2 2 3" xfId="47349" xr:uid="{00000000-0005-0000-0000-000036B80000}"/>
    <cellStyle name="Vírgula 7 3 4 2 2 3 2" xfId="47350" xr:uid="{00000000-0005-0000-0000-000037B80000}"/>
    <cellStyle name="Vírgula 7 3 4 2 2 3 3" xfId="47351" xr:uid="{00000000-0005-0000-0000-000038B80000}"/>
    <cellStyle name="Vírgula 7 3 4 2 2 3 4" xfId="47352" xr:uid="{00000000-0005-0000-0000-000039B80000}"/>
    <cellStyle name="Vírgula 7 3 4 2 2 4" xfId="47353" xr:uid="{00000000-0005-0000-0000-00003AB80000}"/>
    <cellStyle name="Vírgula 7 3 4 2 2 4 2" xfId="47354" xr:uid="{00000000-0005-0000-0000-00003BB80000}"/>
    <cellStyle name="Vírgula 7 3 4 2 2 4 3" xfId="47355" xr:uid="{00000000-0005-0000-0000-00003CB80000}"/>
    <cellStyle name="Vírgula 7 3 4 2 2 4 4" xfId="47356" xr:uid="{00000000-0005-0000-0000-00003DB80000}"/>
    <cellStyle name="Vírgula 7 3 4 2 2 5" xfId="47357" xr:uid="{00000000-0005-0000-0000-00003EB80000}"/>
    <cellStyle name="Vírgula 7 3 4 2 2 5 2" xfId="47358" xr:uid="{00000000-0005-0000-0000-00003FB80000}"/>
    <cellStyle name="Vírgula 7 3 4 2 2 5 3" xfId="47359" xr:uid="{00000000-0005-0000-0000-000040B80000}"/>
    <cellStyle name="Vírgula 7 3 4 2 2 5 4" xfId="47360" xr:uid="{00000000-0005-0000-0000-000041B80000}"/>
    <cellStyle name="Vírgula 7 3 4 2 2 6" xfId="47361" xr:uid="{00000000-0005-0000-0000-000042B80000}"/>
    <cellStyle name="Vírgula 7 3 4 2 2 6 2" xfId="47362" xr:uid="{00000000-0005-0000-0000-000043B80000}"/>
    <cellStyle name="Vírgula 7 3 4 2 2 6 3" xfId="47363" xr:uid="{00000000-0005-0000-0000-000044B80000}"/>
    <cellStyle name="Vírgula 7 3 4 2 2 7" xfId="47364" xr:uid="{00000000-0005-0000-0000-000045B80000}"/>
    <cellStyle name="Vírgula 7 3 4 2 2 8" xfId="47365" xr:uid="{00000000-0005-0000-0000-000046B80000}"/>
    <cellStyle name="Vírgula 7 3 4 2 2 9" xfId="47366" xr:uid="{00000000-0005-0000-0000-000047B80000}"/>
    <cellStyle name="Vírgula 7 3 4 2 3" xfId="47367" xr:uid="{00000000-0005-0000-0000-000048B80000}"/>
    <cellStyle name="Vírgula 7 3 4 2 3 2" xfId="47368" xr:uid="{00000000-0005-0000-0000-000049B80000}"/>
    <cellStyle name="Vírgula 7 3 4 2 3 2 2" xfId="47369" xr:uid="{00000000-0005-0000-0000-00004AB80000}"/>
    <cellStyle name="Vírgula 7 3 4 2 3 2 3" xfId="47370" xr:uid="{00000000-0005-0000-0000-00004BB80000}"/>
    <cellStyle name="Vírgula 7 3 4 2 3 2 4" xfId="47371" xr:uid="{00000000-0005-0000-0000-00004CB80000}"/>
    <cellStyle name="Vírgula 7 3 4 2 3 3" xfId="47372" xr:uid="{00000000-0005-0000-0000-00004DB80000}"/>
    <cellStyle name="Vírgula 7 3 4 2 3 3 2" xfId="47373" xr:uid="{00000000-0005-0000-0000-00004EB80000}"/>
    <cellStyle name="Vírgula 7 3 4 2 3 3 3" xfId="47374" xr:uid="{00000000-0005-0000-0000-00004FB80000}"/>
    <cellStyle name="Vírgula 7 3 4 2 3 4" xfId="47375" xr:uid="{00000000-0005-0000-0000-000050B80000}"/>
    <cellStyle name="Vírgula 7 3 4 2 3 5" xfId="47376" xr:uid="{00000000-0005-0000-0000-000051B80000}"/>
    <cellStyle name="Vírgula 7 3 4 2 3 6" xfId="47377" xr:uid="{00000000-0005-0000-0000-000052B80000}"/>
    <cellStyle name="Vírgula 7 3 4 2 4" xfId="47378" xr:uid="{00000000-0005-0000-0000-000053B80000}"/>
    <cellStyle name="Vírgula 7 3 4 2 4 2" xfId="47379" xr:uid="{00000000-0005-0000-0000-000054B80000}"/>
    <cellStyle name="Vírgula 7 3 4 2 4 3" xfId="47380" xr:uid="{00000000-0005-0000-0000-000055B80000}"/>
    <cellStyle name="Vírgula 7 3 4 2 4 4" xfId="47381" xr:uid="{00000000-0005-0000-0000-000056B80000}"/>
    <cellStyle name="Vírgula 7 3 4 2 5" xfId="47382" xr:uid="{00000000-0005-0000-0000-000057B80000}"/>
    <cellStyle name="Vírgula 7 3 4 2 5 2" xfId="47383" xr:uid="{00000000-0005-0000-0000-000058B80000}"/>
    <cellStyle name="Vírgula 7 3 4 2 5 3" xfId="47384" xr:uid="{00000000-0005-0000-0000-000059B80000}"/>
    <cellStyle name="Vírgula 7 3 4 2 5 4" xfId="47385" xr:uid="{00000000-0005-0000-0000-00005AB80000}"/>
    <cellStyle name="Vírgula 7 3 4 2 6" xfId="47386" xr:uid="{00000000-0005-0000-0000-00005BB80000}"/>
    <cellStyle name="Vírgula 7 3 4 2 6 2" xfId="47387" xr:uid="{00000000-0005-0000-0000-00005CB80000}"/>
    <cellStyle name="Vírgula 7 3 4 2 6 3" xfId="47388" xr:uid="{00000000-0005-0000-0000-00005DB80000}"/>
    <cellStyle name="Vírgula 7 3 4 2 6 4" xfId="47389" xr:uid="{00000000-0005-0000-0000-00005EB80000}"/>
    <cellStyle name="Vírgula 7 3 4 2 7" xfId="47390" xr:uid="{00000000-0005-0000-0000-00005FB80000}"/>
    <cellStyle name="Vírgula 7 3 4 2 7 2" xfId="47391" xr:uid="{00000000-0005-0000-0000-000060B80000}"/>
    <cellStyle name="Vírgula 7 3 4 2 7 3" xfId="47392" xr:uid="{00000000-0005-0000-0000-000061B80000}"/>
    <cellStyle name="Vírgula 7 3 4 2 8" xfId="47393" xr:uid="{00000000-0005-0000-0000-000062B80000}"/>
    <cellStyle name="Vírgula 7 3 4 2 9" xfId="47394" xr:uid="{00000000-0005-0000-0000-000063B80000}"/>
    <cellStyle name="Vírgula 7 3 4 3" xfId="1832" xr:uid="{00000000-0005-0000-0000-000064B80000}"/>
    <cellStyle name="Vírgula 7 3 4 3 2" xfId="47395" xr:uid="{00000000-0005-0000-0000-000065B80000}"/>
    <cellStyle name="Vírgula 7 3 4 3 2 2" xfId="47396" xr:uid="{00000000-0005-0000-0000-000066B80000}"/>
    <cellStyle name="Vírgula 7 3 4 3 2 2 2" xfId="47397" xr:uid="{00000000-0005-0000-0000-000067B80000}"/>
    <cellStyle name="Vírgula 7 3 4 3 2 2 3" xfId="47398" xr:uid="{00000000-0005-0000-0000-000068B80000}"/>
    <cellStyle name="Vírgula 7 3 4 3 2 2 4" xfId="47399" xr:uid="{00000000-0005-0000-0000-000069B80000}"/>
    <cellStyle name="Vírgula 7 3 4 3 2 3" xfId="47400" xr:uid="{00000000-0005-0000-0000-00006AB80000}"/>
    <cellStyle name="Vírgula 7 3 4 3 2 3 2" xfId="47401" xr:uid="{00000000-0005-0000-0000-00006BB80000}"/>
    <cellStyle name="Vírgula 7 3 4 3 2 3 3" xfId="47402" xr:uid="{00000000-0005-0000-0000-00006CB80000}"/>
    <cellStyle name="Vírgula 7 3 4 3 2 4" xfId="47403" xr:uid="{00000000-0005-0000-0000-00006DB80000}"/>
    <cellStyle name="Vírgula 7 3 4 3 2 5" xfId="47404" xr:uid="{00000000-0005-0000-0000-00006EB80000}"/>
    <cellStyle name="Vírgula 7 3 4 3 2 6" xfId="47405" xr:uid="{00000000-0005-0000-0000-00006FB80000}"/>
    <cellStyle name="Vírgula 7 3 4 3 3" xfId="47406" xr:uid="{00000000-0005-0000-0000-000070B80000}"/>
    <cellStyle name="Vírgula 7 3 4 3 3 2" xfId="47407" xr:uid="{00000000-0005-0000-0000-000071B80000}"/>
    <cellStyle name="Vírgula 7 3 4 3 3 3" xfId="47408" xr:uid="{00000000-0005-0000-0000-000072B80000}"/>
    <cellStyle name="Vírgula 7 3 4 3 3 4" xfId="47409" xr:uid="{00000000-0005-0000-0000-000073B80000}"/>
    <cellStyle name="Vírgula 7 3 4 3 4" xfId="47410" xr:uid="{00000000-0005-0000-0000-000074B80000}"/>
    <cellStyle name="Vírgula 7 3 4 3 4 2" xfId="47411" xr:uid="{00000000-0005-0000-0000-000075B80000}"/>
    <cellStyle name="Vírgula 7 3 4 3 4 3" xfId="47412" xr:uid="{00000000-0005-0000-0000-000076B80000}"/>
    <cellStyle name="Vírgula 7 3 4 3 4 4" xfId="47413" xr:uid="{00000000-0005-0000-0000-000077B80000}"/>
    <cellStyle name="Vírgula 7 3 4 3 5" xfId="47414" xr:uid="{00000000-0005-0000-0000-000078B80000}"/>
    <cellStyle name="Vírgula 7 3 4 3 5 2" xfId="47415" xr:uid="{00000000-0005-0000-0000-000079B80000}"/>
    <cellStyle name="Vírgula 7 3 4 3 5 3" xfId="47416" xr:uid="{00000000-0005-0000-0000-00007AB80000}"/>
    <cellStyle name="Vírgula 7 3 4 3 5 4" xfId="47417" xr:uid="{00000000-0005-0000-0000-00007BB80000}"/>
    <cellStyle name="Vírgula 7 3 4 3 6" xfId="47418" xr:uid="{00000000-0005-0000-0000-00007CB80000}"/>
    <cellStyle name="Vírgula 7 3 4 3 6 2" xfId="47419" xr:uid="{00000000-0005-0000-0000-00007DB80000}"/>
    <cellStyle name="Vírgula 7 3 4 3 6 3" xfId="47420" xr:uid="{00000000-0005-0000-0000-00007EB80000}"/>
    <cellStyle name="Vírgula 7 3 4 3 7" xfId="47421" xr:uid="{00000000-0005-0000-0000-00007FB80000}"/>
    <cellStyle name="Vírgula 7 3 4 3 8" xfId="47422" xr:uid="{00000000-0005-0000-0000-000080B80000}"/>
    <cellStyle name="Vírgula 7 3 4 3 9" xfId="47423" xr:uid="{00000000-0005-0000-0000-000081B80000}"/>
    <cellStyle name="Vírgula 7 3 4 4" xfId="47424" xr:uid="{00000000-0005-0000-0000-000082B80000}"/>
    <cellStyle name="Vírgula 7 3 4 4 2" xfId="47425" xr:uid="{00000000-0005-0000-0000-000083B80000}"/>
    <cellStyle name="Vírgula 7 3 4 4 2 2" xfId="47426" xr:uid="{00000000-0005-0000-0000-000084B80000}"/>
    <cellStyle name="Vírgula 7 3 4 4 2 3" xfId="47427" xr:uid="{00000000-0005-0000-0000-000085B80000}"/>
    <cellStyle name="Vírgula 7 3 4 4 2 4" xfId="47428" xr:uid="{00000000-0005-0000-0000-000086B80000}"/>
    <cellStyle name="Vírgula 7 3 4 4 3" xfId="47429" xr:uid="{00000000-0005-0000-0000-000087B80000}"/>
    <cellStyle name="Vírgula 7 3 4 4 3 2" xfId="47430" xr:uid="{00000000-0005-0000-0000-000088B80000}"/>
    <cellStyle name="Vírgula 7 3 4 4 3 3" xfId="47431" xr:uid="{00000000-0005-0000-0000-000089B80000}"/>
    <cellStyle name="Vírgula 7 3 4 4 4" xfId="47432" xr:uid="{00000000-0005-0000-0000-00008AB80000}"/>
    <cellStyle name="Vírgula 7 3 4 4 5" xfId="47433" xr:uid="{00000000-0005-0000-0000-00008BB80000}"/>
    <cellStyle name="Vírgula 7 3 4 4 6" xfId="47434" xr:uid="{00000000-0005-0000-0000-00008CB80000}"/>
    <cellStyle name="Vírgula 7 3 4 5" xfId="47435" xr:uid="{00000000-0005-0000-0000-00008DB80000}"/>
    <cellStyle name="Vírgula 7 3 4 5 2" xfId="47436" xr:uid="{00000000-0005-0000-0000-00008EB80000}"/>
    <cellStyle name="Vírgula 7 3 4 5 3" xfId="47437" xr:uid="{00000000-0005-0000-0000-00008FB80000}"/>
    <cellStyle name="Vírgula 7 3 4 5 4" xfId="47438" xr:uid="{00000000-0005-0000-0000-000090B80000}"/>
    <cellStyle name="Vírgula 7 3 4 6" xfId="47439" xr:uid="{00000000-0005-0000-0000-000091B80000}"/>
    <cellStyle name="Vírgula 7 3 4 6 2" xfId="47440" xr:uid="{00000000-0005-0000-0000-000092B80000}"/>
    <cellStyle name="Vírgula 7 3 4 6 3" xfId="47441" xr:uid="{00000000-0005-0000-0000-000093B80000}"/>
    <cellStyle name="Vírgula 7 3 4 6 4" xfId="47442" xr:uid="{00000000-0005-0000-0000-000094B80000}"/>
    <cellStyle name="Vírgula 7 3 4 7" xfId="47443" xr:uid="{00000000-0005-0000-0000-000095B80000}"/>
    <cellStyle name="Vírgula 7 3 4 7 2" xfId="47444" xr:uid="{00000000-0005-0000-0000-000096B80000}"/>
    <cellStyle name="Vírgula 7 3 4 7 3" xfId="47445" xr:uid="{00000000-0005-0000-0000-000097B80000}"/>
    <cellStyle name="Vírgula 7 3 4 7 4" xfId="47446" xr:uid="{00000000-0005-0000-0000-000098B80000}"/>
    <cellStyle name="Vírgula 7 3 4 8" xfId="47447" xr:uid="{00000000-0005-0000-0000-000099B80000}"/>
    <cellStyle name="Vírgula 7 3 4 8 2" xfId="47448" xr:uid="{00000000-0005-0000-0000-00009AB80000}"/>
    <cellStyle name="Vírgula 7 3 4 8 3" xfId="47449" xr:uid="{00000000-0005-0000-0000-00009BB80000}"/>
    <cellStyle name="Vírgula 7 3 4 9" xfId="47450" xr:uid="{00000000-0005-0000-0000-00009CB80000}"/>
    <cellStyle name="Vírgula 7 3 5" xfId="615" xr:uid="{00000000-0005-0000-0000-00009DB80000}"/>
    <cellStyle name="Vírgula 7 3 5 10" xfId="47451" xr:uid="{00000000-0005-0000-0000-00009EB80000}"/>
    <cellStyle name="Vírgula 7 3 5 11" xfId="47452" xr:uid="{00000000-0005-0000-0000-00009FB80000}"/>
    <cellStyle name="Vírgula 7 3 5 2" xfId="1081" xr:uid="{00000000-0005-0000-0000-0000A0B80000}"/>
    <cellStyle name="Vírgula 7 3 5 2 10" xfId="47453" xr:uid="{00000000-0005-0000-0000-0000A1B80000}"/>
    <cellStyle name="Vírgula 7 3 5 2 2" xfId="1835" xr:uid="{00000000-0005-0000-0000-0000A2B80000}"/>
    <cellStyle name="Vírgula 7 3 5 2 2 2" xfId="47454" xr:uid="{00000000-0005-0000-0000-0000A3B80000}"/>
    <cellStyle name="Vírgula 7 3 5 2 2 2 2" xfId="47455" xr:uid="{00000000-0005-0000-0000-0000A4B80000}"/>
    <cellStyle name="Vírgula 7 3 5 2 2 2 2 2" xfId="47456" xr:uid="{00000000-0005-0000-0000-0000A5B80000}"/>
    <cellStyle name="Vírgula 7 3 5 2 2 2 2 3" xfId="47457" xr:uid="{00000000-0005-0000-0000-0000A6B80000}"/>
    <cellStyle name="Vírgula 7 3 5 2 2 2 2 4" xfId="47458" xr:uid="{00000000-0005-0000-0000-0000A7B80000}"/>
    <cellStyle name="Vírgula 7 3 5 2 2 2 3" xfId="47459" xr:uid="{00000000-0005-0000-0000-0000A8B80000}"/>
    <cellStyle name="Vírgula 7 3 5 2 2 2 3 2" xfId="47460" xr:uid="{00000000-0005-0000-0000-0000A9B80000}"/>
    <cellStyle name="Vírgula 7 3 5 2 2 2 3 3" xfId="47461" xr:uid="{00000000-0005-0000-0000-0000AAB80000}"/>
    <cellStyle name="Vírgula 7 3 5 2 2 2 4" xfId="47462" xr:uid="{00000000-0005-0000-0000-0000ABB80000}"/>
    <cellStyle name="Vírgula 7 3 5 2 2 2 5" xfId="47463" xr:uid="{00000000-0005-0000-0000-0000ACB80000}"/>
    <cellStyle name="Vírgula 7 3 5 2 2 2 6" xfId="47464" xr:uid="{00000000-0005-0000-0000-0000ADB80000}"/>
    <cellStyle name="Vírgula 7 3 5 2 2 3" xfId="47465" xr:uid="{00000000-0005-0000-0000-0000AEB80000}"/>
    <cellStyle name="Vírgula 7 3 5 2 2 3 2" xfId="47466" xr:uid="{00000000-0005-0000-0000-0000AFB80000}"/>
    <cellStyle name="Vírgula 7 3 5 2 2 3 3" xfId="47467" xr:uid="{00000000-0005-0000-0000-0000B0B80000}"/>
    <cellStyle name="Vírgula 7 3 5 2 2 3 4" xfId="47468" xr:uid="{00000000-0005-0000-0000-0000B1B80000}"/>
    <cellStyle name="Vírgula 7 3 5 2 2 4" xfId="47469" xr:uid="{00000000-0005-0000-0000-0000B2B80000}"/>
    <cellStyle name="Vírgula 7 3 5 2 2 4 2" xfId="47470" xr:uid="{00000000-0005-0000-0000-0000B3B80000}"/>
    <cellStyle name="Vírgula 7 3 5 2 2 4 3" xfId="47471" xr:uid="{00000000-0005-0000-0000-0000B4B80000}"/>
    <cellStyle name="Vírgula 7 3 5 2 2 4 4" xfId="47472" xr:uid="{00000000-0005-0000-0000-0000B5B80000}"/>
    <cellStyle name="Vírgula 7 3 5 2 2 5" xfId="47473" xr:uid="{00000000-0005-0000-0000-0000B6B80000}"/>
    <cellStyle name="Vírgula 7 3 5 2 2 5 2" xfId="47474" xr:uid="{00000000-0005-0000-0000-0000B7B80000}"/>
    <cellStyle name="Vírgula 7 3 5 2 2 5 3" xfId="47475" xr:uid="{00000000-0005-0000-0000-0000B8B80000}"/>
    <cellStyle name="Vírgula 7 3 5 2 2 5 4" xfId="47476" xr:uid="{00000000-0005-0000-0000-0000B9B80000}"/>
    <cellStyle name="Vírgula 7 3 5 2 2 6" xfId="47477" xr:uid="{00000000-0005-0000-0000-0000BAB80000}"/>
    <cellStyle name="Vírgula 7 3 5 2 2 6 2" xfId="47478" xr:uid="{00000000-0005-0000-0000-0000BBB80000}"/>
    <cellStyle name="Vírgula 7 3 5 2 2 6 3" xfId="47479" xr:uid="{00000000-0005-0000-0000-0000BCB80000}"/>
    <cellStyle name="Vírgula 7 3 5 2 2 7" xfId="47480" xr:uid="{00000000-0005-0000-0000-0000BDB80000}"/>
    <cellStyle name="Vírgula 7 3 5 2 2 8" xfId="47481" xr:uid="{00000000-0005-0000-0000-0000BEB80000}"/>
    <cellStyle name="Vírgula 7 3 5 2 2 9" xfId="47482" xr:uid="{00000000-0005-0000-0000-0000BFB80000}"/>
    <cellStyle name="Vírgula 7 3 5 2 3" xfId="47483" xr:uid="{00000000-0005-0000-0000-0000C0B80000}"/>
    <cellStyle name="Vírgula 7 3 5 2 3 2" xfId="47484" xr:uid="{00000000-0005-0000-0000-0000C1B80000}"/>
    <cellStyle name="Vírgula 7 3 5 2 3 2 2" xfId="47485" xr:uid="{00000000-0005-0000-0000-0000C2B80000}"/>
    <cellStyle name="Vírgula 7 3 5 2 3 2 3" xfId="47486" xr:uid="{00000000-0005-0000-0000-0000C3B80000}"/>
    <cellStyle name="Vírgula 7 3 5 2 3 2 4" xfId="47487" xr:uid="{00000000-0005-0000-0000-0000C4B80000}"/>
    <cellStyle name="Vírgula 7 3 5 2 3 3" xfId="47488" xr:uid="{00000000-0005-0000-0000-0000C5B80000}"/>
    <cellStyle name="Vírgula 7 3 5 2 3 3 2" xfId="47489" xr:uid="{00000000-0005-0000-0000-0000C6B80000}"/>
    <cellStyle name="Vírgula 7 3 5 2 3 3 3" xfId="47490" xr:uid="{00000000-0005-0000-0000-0000C7B80000}"/>
    <cellStyle name="Vírgula 7 3 5 2 3 4" xfId="47491" xr:uid="{00000000-0005-0000-0000-0000C8B80000}"/>
    <cellStyle name="Vírgula 7 3 5 2 3 5" xfId="47492" xr:uid="{00000000-0005-0000-0000-0000C9B80000}"/>
    <cellStyle name="Vírgula 7 3 5 2 3 6" xfId="47493" xr:uid="{00000000-0005-0000-0000-0000CAB80000}"/>
    <cellStyle name="Vírgula 7 3 5 2 4" xfId="47494" xr:uid="{00000000-0005-0000-0000-0000CBB80000}"/>
    <cellStyle name="Vírgula 7 3 5 2 4 2" xfId="47495" xr:uid="{00000000-0005-0000-0000-0000CCB80000}"/>
    <cellStyle name="Vírgula 7 3 5 2 4 3" xfId="47496" xr:uid="{00000000-0005-0000-0000-0000CDB80000}"/>
    <cellStyle name="Vírgula 7 3 5 2 4 4" xfId="47497" xr:uid="{00000000-0005-0000-0000-0000CEB80000}"/>
    <cellStyle name="Vírgula 7 3 5 2 5" xfId="47498" xr:uid="{00000000-0005-0000-0000-0000CFB80000}"/>
    <cellStyle name="Vírgula 7 3 5 2 5 2" xfId="47499" xr:uid="{00000000-0005-0000-0000-0000D0B80000}"/>
    <cellStyle name="Vírgula 7 3 5 2 5 3" xfId="47500" xr:uid="{00000000-0005-0000-0000-0000D1B80000}"/>
    <cellStyle name="Vírgula 7 3 5 2 5 4" xfId="47501" xr:uid="{00000000-0005-0000-0000-0000D2B80000}"/>
    <cellStyle name="Vírgula 7 3 5 2 6" xfId="47502" xr:uid="{00000000-0005-0000-0000-0000D3B80000}"/>
    <cellStyle name="Vírgula 7 3 5 2 6 2" xfId="47503" xr:uid="{00000000-0005-0000-0000-0000D4B80000}"/>
    <cellStyle name="Vírgula 7 3 5 2 6 3" xfId="47504" xr:uid="{00000000-0005-0000-0000-0000D5B80000}"/>
    <cellStyle name="Vírgula 7 3 5 2 6 4" xfId="47505" xr:uid="{00000000-0005-0000-0000-0000D6B80000}"/>
    <cellStyle name="Vírgula 7 3 5 2 7" xfId="47506" xr:uid="{00000000-0005-0000-0000-0000D7B80000}"/>
    <cellStyle name="Vírgula 7 3 5 2 7 2" xfId="47507" xr:uid="{00000000-0005-0000-0000-0000D8B80000}"/>
    <cellStyle name="Vírgula 7 3 5 2 7 3" xfId="47508" xr:uid="{00000000-0005-0000-0000-0000D9B80000}"/>
    <cellStyle name="Vírgula 7 3 5 2 8" xfId="47509" xr:uid="{00000000-0005-0000-0000-0000DAB80000}"/>
    <cellStyle name="Vírgula 7 3 5 2 9" xfId="47510" xr:uid="{00000000-0005-0000-0000-0000DBB80000}"/>
    <cellStyle name="Vírgula 7 3 5 3" xfId="1834" xr:uid="{00000000-0005-0000-0000-0000DCB80000}"/>
    <cellStyle name="Vírgula 7 3 5 3 2" xfId="47511" xr:uid="{00000000-0005-0000-0000-0000DDB80000}"/>
    <cellStyle name="Vírgula 7 3 5 3 2 2" xfId="47512" xr:uid="{00000000-0005-0000-0000-0000DEB80000}"/>
    <cellStyle name="Vírgula 7 3 5 3 2 2 2" xfId="47513" xr:uid="{00000000-0005-0000-0000-0000DFB80000}"/>
    <cellStyle name="Vírgula 7 3 5 3 2 2 3" xfId="47514" xr:uid="{00000000-0005-0000-0000-0000E0B80000}"/>
    <cellStyle name="Vírgula 7 3 5 3 2 2 4" xfId="47515" xr:uid="{00000000-0005-0000-0000-0000E1B80000}"/>
    <cellStyle name="Vírgula 7 3 5 3 2 3" xfId="47516" xr:uid="{00000000-0005-0000-0000-0000E2B80000}"/>
    <cellStyle name="Vírgula 7 3 5 3 2 3 2" xfId="47517" xr:uid="{00000000-0005-0000-0000-0000E3B80000}"/>
    <cellStyle name="Vírgula 7 3 5 3 2 3 3" xfId="47518" xr:uid="{00000000-0005-0000-0000-0000E4B80000}"/>
    <cellStyle name="Vírgula 7 3 5 3 2 4" xfId="47519" xr:uid="{00000000-0005-0000-0000-0000E5B80000}"/>
    <cellStyle name="Vírgula 7 3 5 3 2 5" xfId="47520" xr:uid="{00000000-0005-0000-0000-0000E6B80000}"/>
    <cellStyle name="Vírgula 7 3 5 3 2 6" xfId="47521" xr:uid="{00000000-0005-0000-0000-0000E7B80000}"/>
    <cellStyle name="Vírgula 7 3 5 3 3" xfId="47522" xr:uid="{00000000-0005-0000-0000-0000E8B80000}"/>
    <cellStyle name="Vírgula 7 3 5 3 3 2" xfId="47523" xr:uid="{00000000-0005-0000-0000-0000E9B80000}"/>
    <cellStyle name="Vírgula 7 3 5 3 3 3" xfId="47524" xr:uid="{00000000-0005-0000-0000-0000EAB80000}"/>
    <cellStyle name="Vírgula 7 3 5 3 3 4" xfId="47525" xr:uid="{00000000-0005-0000-0000-0000EBB80000}"/>
    <cellStyle name="Vírgula 7 3 5 3 4" xfId="47526" xr:uid="{00000000-0005-0000-0000-0000ECB80000}"/>
    <cellStyle name="Vírgula 7 3 5 3 4 2" xfId="47527" xr:uid="{00000000-0005-0000-0000-0000EDB80000}"/>
    <cellStyle name="Vírgula 7 3 5 3 4 3" xfId="47528" xr:uid="{00000000-0005-0000-0000-0000EEB80000}"/>
    <cellStyle name="Vírgula 7 3 5 3 4 4" xfId="47529" xr:uid="{00000000-0005-0000-0000-0000EFB80000}"/>
    <cellStyle name="Vírgula 7 3 5 3 5" xfId="47530" xr:uid="{00000000-0005-0000-0000-0000F0B80000}"/>
    <cellStyle name="Vírgula 7 3 5 3 5 2" xfId="47531" xr:uid="{00000000-0005-0000-0000-0000F1B80000}"/>
    <cellStyle name="Vírgula 7 3 5 3 5 3" xfId="47532" xr:uid="{00000000-0005-0000-0000-0000F2B80000}"/>
    <cellStyle name="Vírgula 7 3 5 3 5 4" xfId="47533" xr:uid="{00000000-0005-0000-0000-0000F3B80000}"/>
    <cellStyle name="Vírgula 7 3 5 3 6" xfId="47534" xr:uid="{00000000-0005-0000-0000-0000F4B80000}"/>
    <cellStyle name="Vírgula 7 3 5 3 6 2" xfId="47535" xr:uid="{00000000-0005-0000-0000-0000F5B80000}"/>
    <cellStyle name="Vírgula 7 3 5 3 6 3" xfId="47536" xr:uid="{00000000-0005-0000-0000-0000F6B80000}"/>
    <cellStyle name="Vírgula 7 3 5 3 7" xfId="47537" xr:uid="{00000000-0005-0000-0000-0000F7B80000}"/>
    <cellStyle name="Vírgula 7 3 5 3 8" xfId="47538" xr:uid="{00000000-0005-0000-0000-0000F8B80000}"/>
    <cellStyle name="Vírgula 7 3 5 3 9" xfId="47539" xr:uid="{00000000-0005-0000-0000-0000F9B80000}"/>
    <cellStyle name="Vírgula 7 3 5 4" xfId="47540" xr:uid="{00000000-0005-0000-0000-0000FAB80000}"/>
    <cellStyle name="Vírgula 7 3 5 4 2" xfId="47541" xr:uid="{00000000-0005-0000-0000-0000FBB80000}"/>
    <cellStyle name="Vírgula 7 3 5 4 2 2" xfId="47542" xr:uid="{00000000-0005-0000-0000-0000FCB80000}"/>
    <cellStyle name="Vírgula 7 3 5 4 2 3" xfId="47543" xr:uid="{00000000-0005-0000-0000-0000FDB80000}"/>
    <cellStyle name="Vírgula 7 3 5 4 2 4" xfId="47544" xr:uid="{00000000-0005-0000-0000-0000FEB80000}"/>
    <cellStyle name="Vírgula 7 3 5 4 3" xfId="47545" xr:uid="{00000000-0005-0000-0000-0000FFB80000}"/>
    <cellStyle name="Vírgula 7 3 5 4 3 2" xfId="47546" xr:uid="{00000000-0005-0000-0000-000000B90000}"/>
    <cellStyle name="Vírgula 7 3 5 4 3 3" xfId="47547" xr:uid="{00000000-0005-0000-0000-000001B90000}"/>
    <cellStyle name="Vírgula 7 3 5 4 4" xfId="47548" xr:uid="{00000000-0005-0000-0000-000002B90000}"/>
    <cellStyle name="Vírgula 7 3 5 4 5" xfId="47549" xr:uid="{00000000-0005-0000-0000-000003B90000}"/>
    <cellStyle name="Vírgula 7 3 5 4 6" xfId="47550" xr:uid="{00000000-0005-0000-0000-000004B90000}"/>
    <cellStyle name="Vírgula 7 3 5 5" xfId="47551" xr:uid="{00000000-0005-0000-0000-000005B90000}"/>
    <cellStyle name="Vírgula 7 3 5 5 2" xfId="47552" xr:uid="{00000000-0005-0000-0000-000006B90000}"/>
    <cellStyle name="Vírgula 7 3 5 5 3" xfId="47553" xr:uid="{00000000-0005-0000-0000-000007B90000}"/>
    <cellStyle name="Vírgula 7 3 5 5 4" xfId="47554" xr:uid="{00000000-0005-0000-0000-000008B90000}"/>
    <cellStyle name="Vírgula 7 3 5 6" xfId="47555" xr:uid="{00000000-0005-0000-0000-000009B90000}"/>
    <cellStyle name="Vírgula 7 3 5 6 2" xfId="47556" xr:uid="{00000000-0005-0000-0000-00000AB90000}"/>
    <cellStyle name="Vírgula 7 3 5 6 3" xfId="47557" xr:uid="{00000000-0005-0000-0000-00000BB90000}"/>
    <cellStyle name="Vírgula 7 3 5 6 4" xfId="47558" xr:uid="{00000000-0005-0000-0000-00000CB90000}"/>
    <cellStyle name="Vírgula 7 3 5 7" xfId="47559" xr:uid="{00000000-0005-0000-0000-00000DB90000}"/>
    <cellStyle name="Vírgula 7 3 5 7 2" xfId="47560" xr:uid="{00000000-0005-0000-0000-00000EB90000}"/>
    <cellStyle name="Vírgula 7 3 5 7 3" xfId="47561" xr:uid="{00000000-0005-0000-0000-00000FB90000}"/>
    <cellStyle name="Vírgula 7 3 5 7 4" xfId="47562" xr:uid="{00000000-0005-0000-0000-000010B90000}"/>
    <cellStyle name="Vírgula 7 3 5 8" xfId="47563" xr:uid="{00000000-0005-0000-0000-000011B90000}"/>
    <cellStyle name="Vírgula 7 3 5 8 2" xfId="47564" xr:uid="{00000000-0005-0000-0000-000012B90000}"/>
    <cellStyle name="Vírgula 7 3 5 8 3" xfId="47565" xr:uid="{00000000-0005-0000-0000-000013B90000}"/>
    <cellStyle name="Vírgula 7 3 5 9" xfId="47566" xr:uid="{00000000-0005-0000-0000-000014B90000}"/>
    <cellStyle name="Vírgula 7 3 6" xfId="290" xr:uid="{00000000-0005-0000-0000-000015B90000}"/>
    <cellStyle name="Vírgula 7 3 6 10" xfId="47567" xr:uid="{00000000-0005-0000-0000-000016B90000}"/>
    <cellStyle name="Vírgula 7 3 6 11" xfId="47568" xr:uid="{00000000-0005-0000-0000-000017B90000}"/>
    <cellStyle name="Vírgula 7 3 6 2" xfId="912" xr:uid="{00000000-0005-0000-0000-000018B90000}"/>
    <cellStyle name="Vírgula 7 3 6 2 10" xfId="47569" xr:uid="{00000000-0005-0000-0000-000019B90000}"/>
    <cellStyle name="Vírgula 7 3 6 2 2" xfId="1837" xr:uid="{00000000-0005-0000-0000-00001AB90000}"/>
    <cellStyle name="Vírgula 7 3 6 2 2 2" xfId="47570" xr:uid="{00000000-0005-0000-0000-00001BB90000}"/>
    <cellStyle name="Vírgula 7 3 6 2 2 2 2" xfId="47571" xr:uid="{00000000-0005-0000-0000-00001CB90000}"/>
    <cellStyle name="Vírgula 7 3 6 2 2 2 2 2" xfId="47572" xr:uid="{00000000-0005-0000-0000-00001DB90000}"/>
    <cellStyle name="Vírgula 7 3 6 2 2 2 2 3" xfId="47573" xr:uid="{00000000-0005-0000-0000-00001EB90000}"/>
    <cellStyle name="Vírgula 7 3 6 2 2 2 2 4" xfId="47574" xr:uid="{00000000-0005-0000-0000-00001FB90000}"/>
    <cellStyle name="Vírgula 7 3 6 2 2 2 3" xfId="47575" xr:uid="{00000000-0005-0000-0000-000020B90000}"/>
    <cellStyle name="Vírgula 7 3 6 2 2 2 3 2" xfId="47576" xr:uid="{00000000-0005-0000-0000-000021B90000}"/>
    <cellStyle name="Vírgula 7 3 6 2 2 2 3 3" xfId="47577" xr:uid="{00000000-0005-0000-0000-000022B90000}"/>
    <cellStyle name="Vírgula 7 3 6 2 2 2 4" xfId="47578" xr:uid="{00000000-0005-0000-0000-000023B90000}"/>
    <cellStyle name="Vírgula 7 3 6 2 2 2 5" xfId="47579" xr:uid="{00000000-0005-0000-0000-000024B90000}"/>
    <cellStyle name="Vírgula 7 3 6 2 2 2 6" xfId="47580" xr:uid="{00000000-0005-0000-0000-000025B90000}"/>
    <cellStyle name="Vírgula 7 3 6 2 2 3" xfId="47581" xr:uid="{00000000-0005-0000-0000-000026B90000}"/>
    <cellStyle name="Vírgula 7 3 6 2 2 3 2" xfId="47582" xr:uid="{00000000-0005-0000-0000-000027B90000}"/>
    <cellStyle name="Vírgula 7 3 6 2 2 3 3" xfId="47583" xr:uid="{00000000-0005-0000-0000-000028B90000}"/>
    <cellStyle name="Vírgula 7 3 6 2 2 3 4" xfId="47584" xr:uid="{00000000-0005-0000-0000-000029B90000}"/>
    <cellStyle name="Vírgula 7 3 6 2 2 4" xfId="47585" xr:uid="{00000000-0005-0000-0000-00002AB90000}"/>
    <cellStyle name="Vírgula 7 3 6 2 2 4 2" xfId="47586" xr:uid="{00000000-0005-0000-0000-00002BB90000}"/>
    <cellStyle name="Vírgula 7 3 6 2 2 4 3" xfId="47587" xr:uid="{00000000-0005-0000-0000-00002CB90000}"/>
    <cellStyle name="Vírgula 7 3 6 2 2 4 4" xfId="47588" xr:uid="{00000000-0005-0000-0000-00002DB90000}"/>
    <cellStyle name="Vírgula 7 3 6 2 2 5" xfId="47589" xr:uid="{00000000-0005-0000-0000-00002EB90000}"/>
    <cellStyle name="Vírgula 7 3 6 2 2 5 2" xfId="47590" xr:uid="{00000000-0005-0000-0000-00002FB90000}"/>
    <cellStyle name="Vírgula 7 3 6 2 2 5 3" xfId="47591" xr:uid="{00000000-0005-0000-0000-000030B90000}"/>
    <cellStyle name="Vírgula 7 3 6 2 2 5 4" xfId="47592" xr:uid="{00000000-0005-0000-0000-000031B90000}"/>
    <cellStyle name="Vírgula 7 3 6 2 2 6" xfId="47593" xr:uid="{00000000-0005-0000-0000-000032B90000}"/>
    <cellStyle name="Vírgula 7 3 6 2 2 6 2" xfId="47594" xr:uid="{00000000-0005-0000-0000-000033B90000}"/>
    <cellStyle name="Vírgula 7 3 6 2 2 6 3" xfId="47595" xr:uid="{00000000-0005-0000-0000-000034B90000}"/>
    <cellStyle name="Vírgula 7 3 6 2 2 7" xfId="47596" xr:uid="{00000000-0005-0000-0000-000035B90000}"/>
    <cellStyle name="Vírgula 7 3 6 2 2 8" xfId="47597" xr:uid="{00000000-0005-0000-0000-000036B90000}"/>
    <cellStyle name="Vírgula 7 3 6 2 2 9" xfId="47598" xr:uid="{00000000-0005-0000-0000-000037B90000}"/>
    <cellStyle name="Vírgula 7 3 6 2 3" xfId="47599" xr:uid="{00000000-0005-0000-0000-000038B90000}"/>
    <cellStyle name="Vírgula 7 3 6 2 3 2" xfId="47600" xr:uid="{00000000-0005-0000-0000-000039B90000}"/>
    <cellStyle name="Vírgula 7 3 6 2 3 2 2" xfId="47601" xr:uid="{00000000-0005-0000-0000-00003AB90000}"/>
    <cellStyle name="Vírgula 7 3 6 2 3 2 3" xfId="47602" xr:uid="{00000000-0005-0000-0000-00003BB90000}"/>
    <cellStyle name="Vírgula 7 3 6 2 3 2 4" xfId="47603" xr:uid="{00000000-0005-0000-0000-00003CB90000}"/>
    <cellStyle name="Vírgula 7 3 6 2 3 3" xfId="47604" xr:uid="{00000000-0005-0000-0000-00003DB90000}"/>
    <cellStyle name="Vírgula 7 3 6 2 3 3 2" xfId="47605" xr:uid="{00000000-0005-0000-0000-00003EB90000}"/>
    <cellStyle name="Vírgula 7 3 6 2 3 3 3" xfId="47606" xr:uid="{00000000-0005-0000-0000-00003FB90000}"/>
    <cellStyle name="Vírgula 7 3 6 2 3 4" xfId="47607" xr:uid="{00000000-0005-0000-0000-000040B90000}"/>
    <cellStyle name="Vírgula 7 3 6 2 3 5" xfId="47608" xr:uid="{00000000-0005-0000-0000-000041B90000}"/>
    <cellStyle name="Vírgula 7 3 6 2 3 6" xfId="47609" xr:uid="{00000000-0005-0000-0000-000042B90000}"/>
    <cellStyle name="Vírgula 7 3 6 2 4" xfId="47610" xr:uid="{00000000-0005-0000-0000-000043B90000}"/>
    <cellStyle name="Vírgula 7 3 6 2 4 2" xfId="47611" xr:uid="{00000000-0005-0000-0000-000044B90000}"/>
    <cellStyle name="Vírgula 7 3 6 2 4 3" xfId="47612" xr:uid="{00000000-0005-0000-0000-000045B90000}"/>
    <cellStyle name="Vírgula 7 3 6 2 4 4" xfId="47613" xr:uid="{00000000-0005-0000-0000-000046B90000}"/>
    <cellStyle name="Vírgula 7 3 6 2 5" xfId="47614" xr:uid="{00000000-0005-0000-0000-000047B90000}"/>
    <cellStyle name="Vírgula 7 3 6 2 5 2" xfId="47615" xr:uid="{00000000-0005-0000-0000-000048B90000}"/>
    <cellStyle name="Vírgula 7 3 6 2 5 3" xfId="47616" xr:uid="{00000000-0005-0000-0000-000049B90000}"/>
    <cellStyle name="Vírgula 7 3 6 2 5 4" xfId="47617" xr:uid="{00000000-0005-0000-0000-00004AB90000}"/>
    <cellStyle name="Vírgula 7 3 6 2 6" xfId="47618" xr:uid="{00000000-0005-0000-0000-00004BB90000}"/>
    <cellStyle name="Vírgula 7 3 6 2 6 2" xfId="47619" xr:uid="{00000000-0005-0000-0000-00004CB90000}"/>
    <cellStyle name="Vírgula 7 3 6 2 6 3" xfId="47620" xr:uid="{00000000-0005-0000-0000-00004DB90000}"/>
    <cellStyle name="Vírgula 7 3 6 2 6 4" xfId="47621" xr:uid="{00000000-0005-0000-0000-00004EB90000}"/>
    <cellStyle name="Vírgula 7 3 6 2 7" xfId="47622" xr:uid="{00000000-0005-0000-0000-00004FB90000}"/>
    <cellStyle name="Vírgula 7 3 6 2 7 2" xfId="47623" xr:uid="{00000000-0005-0000-0000-000050B90000}"/>
    <cellStyle name="Vírgula 7 3 6 2 7 3" xfId="47624" xr:uid="{00000000-0005-0000-0000-000051B90000}"/>
    <cellStyle name="Vírgula 7 3 6 2 8" xfId="47625" xr:uid="{00000000-0005-0000-0000-000052B90000}"/>
    <cellStyle name="Vírgula 7 3 6 2 9" xfId="47626" xr:uid="{00000000-0005-0000-0000-000053B90000}"/>
    <cellStyle name="Vírgula 7 3 6 3" xfId="1836" xr:uid="{00000000-0005-0000-0000-000054B90000}"/>
    <cellStyle name="Vírgula 7 3 6 3 2" xfId="47627" xr:uid="{00000000-0005-0000-0000-000055B90000}"/>
    <cellStyle name="Vírgula 7 3 6 3 2 2" xfId="47628" xr:uid="{00000000-0005-0000-0000-000056B90000}"/>
    <cellStyle name="Vírgula 7 3 6 3 2 2 2" xfId="47629" xr:uid="{00000000-0005-0000-0000-000057B90000}"/>
    <cellStyle name="Vírgula 7 3 6 3 2 2 3" xfId="47630" xr:uid="{00000000-0005-0000-0000-000058B90000}"/>
    <cellStyle name="Vírgula 7 3 6 3 2 2 4" xfId="47631" xr:uid="{00000000-0005-0000-0000-000059B90000}"/>
    <cellStyle name="Vírgula 7 3 6 3 2 3" xfId="47632" xr:uid="{00000000-0005-0000-0000-00005AB90000}"/>
    <cellStyle name="Vírgula 7 3 6 3 2 3 2" xfId="47633" xr:uid="{00000000-0005-0000-0000-00005BB90000}"/>
    <cellStyle name="Vírgula 7 3 6 3 2 3 3" xfId="47634" xr:uid="{00000000-0005-0000-0000-00005CB90000}"/>
    <cellStyle name="Vírgula 7 3 6 3 2 4" xfId="47635" xr:uid="{00000000-0005-0000-0000-00005DB90000}"/>
    <cellStyle name="Vírgula 7 3 6 3 2 5" xfId="47636" xr:uid="{00000000-0005-0000-0000-00005EB90000}"/>
    <cellStyle name="Vírgula 7 3 6 3 2 6" xfId="47637" xr:uid="{00000000-0005-0000-0000-00005FB90000}"/>
    <cellStyle name="Vírgula 7 3 6 3 3" xfId="47638" xr:uid="{00000000-0005-0000-0000-000060B90000}"/>
    <cellStyle name="Vírgula 7 3 6 3 3 2" xfId="47639" xr:uid="{00000000-0005-0000-0000-000061B90000}"/>
    <cellStyle name="Vírgula 7 3 6 3 3 3" xfId="47640" xr:uid="{00000000-0005-0000-0000-000062B90000}"/>
    <cellStyle name="Vírgula 7 3 6 3 3 4" xfId="47641" xr:uid="{00000000-0005-0000-0000-000063B90000}"/>
    <cellStyle name="Vírgula 7 3 6 3 4" xfId="47642" xr:uid="{00000000-0005-0000-0000-000064B90000}"/>
    <cellStyle name="Vírgula 7 3 6 3 4 2" xfId="47643" xr:uid="{00000000-0005-0000-0000-000065B90000}"/>
    <cellStyle name="Vírgula 7 3 6 3 4 3" xfId="47644" xr:uid="{00000000-0005-0000-0000-000066B90000}"/>
    <cellStyle name="Vírgula 7 3 6 3 4 4" xfId="47645" xr:uid="{00000000-0005-0000-0000-000067B90000}"/>
    <cellStyle name="Vírgula 7 3 6 3 5" xfId="47646" xr:uid="{00000000-0005-0000-0000-000068B90000}"/>
    <cellStyle name="Vírgula 7 3 6 3 5 2" xfId="47647" xr:uid="{00000000-0005-0000-0000-000069B90000}"/>
    <cellStyle name="Vírgula 7 3 6 3 5 3" xfId="47648" xr:uid="{00000000-0005-0000-0000-00006AB90000}"/>
    <cellStyle name="Vírgula 7 3 6 3 5 4" xfId="47649" xr:uid="{00000000-0005-0000-0000-00006BB90000}"/>
    <cellStyle name="Vírgula 7 3 6 3 6" xfId="47650" xr:uid="{00000000-0005-0000-0000-00006CB90000}"/>
    <cellStyle name="Vírgula 7 3 6 3 6 2" xfId="47651" xr:uid="{00000000-0005-0000-0000-00006DB90000}"/>
    <cellStyle name="Vírgula 7 3 6 3 6 3" xfId="47652" xr:uid="{00000000-0005-0000-0000-00006EB90000}"/>
    <cellStyle name="Vírgula 7 3 6 3 7" xfId="47653" xr:uid="{00000000-0005-0000-0000-00006FB90000}"/>
    <cellStyle name="Vírgula 7 3 6 3 8" xfId="47654" xr:uid="{00000000-0005-0000-0000-000070B90000}"/>
    <cellStyle name="Vírgula 7 3 6 3 9" xfId="47655" xr:uid="{00000000-0005-0000-0000-000071B90000}"/>
    <cellStyle name="Vírgula 7 3 6 4" xfId="47656" xr:uid="{00000000-0005-0000-0000-000072B90000}"/>
    <cellStyle name="Vírgula 7 3 6 4 2" xfId="47657" xr:uid="{00000000-0005-0000-0000-000073B90000}"/>
    <cellStyle name="Vírgula 7 3 6 4 2 2" xfId="47658" xr:uid="{00000000-0005-0000-0000-000074B90000}"/>
    <cellStyle name="Vírgula 7 3 6 4 2 3" xfId="47659" xr:uid="{00000000-0005-0000-0000-000075B90000}"/>
    <cellStyle name="Vírgula 7 3 6 4 2 4" xfId="47660" xr:uid="{00000000-0005-0000-0000-000076B90000}"/>
    <cellStyle name="Vírgula 7 3 6 4 3" xfId="47661" xr:uid="{00000000-0005-0000-0000-000077B90000}"/>
    <cellStyle name="Vírgula 7 3 6 4 3 2" xfId="47662" xr:uid="{00000000-0005-0000-0000-000078B90000}"/>
    <cellStyle name="Vírgula 7 3 6 4 3 3" xfId="47663" xr:uid="{00000000-0005-0000-0000-000079B90000}"/>
    <cellStyle name="Vírgula 7 3 6 4 4" xfId="47664" xr:uid="{00000000-0005-0000-0000-00007AB90000}"/>
    <cellStyle name="Vírgula 7 3 6 4 5" xfId="47665" xr:uid="{00000000-0005-0000-0000-00007BB90000}"/>
    <cellStyle name="Vírgula 7 3 6 4 6" xfId="47666" xr:uid="{00000000-0005-0000-0000-00007CB90000}"/>
    <cellStyle name="Vírgula 7 3 6 5" xfId="47667" xr:uid="{00000000-0005-0000-0000-00007DB90000}"/>
    <cellStyle name="Vírgula 7 3 6 5 2" xfId="47668" xr:uid="{00000000-0005-0000-0000-00007EB90000}"/>
    <cellStyle name="Vírgula 7 3 6 5 3" xfId="47669" xr:uid="{00000000-0005-0000-0000-00007FB90000}"/>
    <cellStyle name="Vírgula 7 3 6 5 4" xfId="47670" xr:uid="{00000000-0005-0000-0000-000080B90000}"/>
    <cellStyle name="Vírgula 7 3 6 6" xfId="47671" xr:uid="{00000000-0005-0000-0000-000081B90000}"/>
    <cellStyle name="Vírgula 7 3 6 6 2" xfId="47672" xr:uid="{00000000-0005-0000-0000-000082B90000}"/>
    <cellStyle name="Vírgula 7 3 6 6 3" xfId="47673" xr:uid="{00000000-0005-0000-0000-000083B90000}"/>
    <cellStyle name="Vírgula 7 3 6 6 4" xfId="47674" xr:uid="{00000000-0005-0000-0000-000084B90000}"/>
    <cellStyle name="Vírgula 7 3 6 7" xfId="47675" xr:uid="{00000000-0005-0000-0000-000085B90000}"/>
    <cellStyle name="Vírgula 7 3 6 7 2" xfId="47676" xr:uid="{00000000-0005-0000-0000-000086B90000}"/>
    <cellStyle name="Vírgula 7 3 6 7 3" xfId="47677" xr:uid="{00000000-0005-0000-0000-000087B90000}"/>
    <cellStyle name="Vírgula 7 3 6 7 4" xfId="47678" xr:uid="{00000000-0005-0000-0000-000088B90000}"/>
    <cellStyle name="Vírgula 7 3 6 8" xfId="47679" xr:uid="{00000000-0005-0000-0000-000089B90000}"/>
    <cellStyle name="Vírgula 7 3 6 8 2" xfId="47680" xr:uid="{00000000-0005-0000-0000-00008AB90000}"/>
    <cellStyle name="Vírgula 7 3 6 8 3" xfId="47681" xr:uid="{00000000-0005-0000-0000-00008BB90000}"/>
    <cellStyle name="Vírgula 7 3 6 9" xfId="47682" xr:uid="{00000000-0005-0000-0000-00008CB90000}"/>
    <cellStyle name="Vírgula 7 3 7" xfId="765" xr:uid="{00000000-0005-0000-0000-00008DB90000}"/>
    <cellStyle name="Vírgula 7 3 7 10" xfId="47683" xr:uid="{00000000-0005-0000-0000-00008EB90000}"/>
    <cellStyle name="Vírgula 7 3 7 2" xfId="1838" xr:uid="{00000000-0005-0000-0000-00008FB90000}"/>
    <cellStyle name="Vírgula 7 3 7 2 2" xfId="47684" xr:uid="{00000000-0005-0000-0000-000090B90000}"/>
    <cellStyle name="Vírgula 7 3 7 2 2 2" xfId="47685" xr:uid="{00000000-0005-0000-0000-000091B90000}"/>
    <cellStyle name="Vírgula 7 3 7 2 2 2 2" xfId="47686" xr:uid="{00000000-0005-0000-0000-000092B90000}"/>
    <cellStyle name="Vírgula 7 3 7 2 2 2 3" xfId="47687" xr:uid="{00000000-0005-0000-0000-000093B90000}"/>
    <cellStyle name="Vírgula 7 3 7 2 2 2 4" xfId="47688" xr:uid="{00000000-0005-0000-0000-000094B90000}"/>
    <cellStyle name="Vírgula 7 3 7 2 2 3" xfId="47689" xr:uid="{00000000-0005-0000-0000-000095B90000}"/>
    <cellStyle name="Vírgula 7 3 7 2 2 3 2" xfId="47690" xr:uid="{00000000-0005-0000-0000-000096B90000}"/>
    <cellStyle name="Vírgula 7 3 7 2 2 3 3" xfId="47691" xr:uid="{00000000-0005-0000-0000-000097B90000}"/>
    <cellStyle name="Vírgula 7 3 7 2 2 4" xfId="47692" xr:uid="{00000000-0005-0000-0000-000098B90000}"/>
    <cellStyle name="Vírgula 7 3 7 2 2 5" xfId="47693" xr:uid="{00000000-0005-0000-0000-000099B90000}"/>
    <cellStyle name="Vírgula 7 3 7 2 2 6" xfId="47694" xr:uid="{00000000-0005-0000-0000-00009AB90000}"/>
    <cellStyle name="Vírgula 7 3 7 2 3" xfId="47695" xr:uid="{00000000-0005-0000-0000-00009BB90000}"/>
    <cellStyle name="Vírgula 7 3 7 2 3 2" xfId="47696" xr:uid="{00000000-0005-0000-0000-00009CB90000}"/>
    <cellStyle name="Vírgula 7 3 7 2 3 3" xfId="47697" xr:uid="{00000000-0005-0000-0000-00009DB90000}"/>
    <cellStyle name="Vírgula 7 3 7 2 3 4" xfId="47698" xr:uid="{00000000-0005-0000-0000-00009EB90000}"/>
    <cellStyle name="Vírgula 7 3 7 2 4" xfId="47699" xr:uid="{00000000-0005-0000-0000-00009FB90000}"/>
    <cellStyle name="Vírgula 7 3 7 2 4 2" xfId="47700" xr:uid="{00000000-0005-0000-0000-0000A0B90000}"/>
    <cellStyle name="Vírgula 7 3 7 2 4 3" xfId="47701" xr:uid="{00000000-0005-0000-0000-0000A1B90000}"/>
    <cellStyle name="Vírgula 7 3 7 2 4 4" xfId="47702" xr:uid="{00000000-0005-0000-0000-0000A2B90000}"/>
    <cellStyle name="Vírgula 7 3 7 2 5" xfId="47703" xr:uid="{00000000-0005-0000-0000-0000A3B90000}"/>
    <cellStyle name="Vírgula 7 3 7 2 5 2" xfId="47704" xr:uid="{00000000-0005-0000-0000-0000A4B90000}"/>
    <cellStyle name="Vírgula 7 3 7 2 5 3" xfId="47705" xr:uid="{00000000-0005-0000-0000-0000A5B90000}"/>
    <cellStyle name="Vírgula 7 3 7 2 5 4" xfId="47706" xr:uid="{00000000-0005-0000-0000-0000A6B90000}"/>
    <cellStyle name="Vírgula 7 3 7 2 6" xfId="47707" xr:uid="{00000000-0005-0000-0000-0000A7B90000}"/>
    <cellStyle name="Vírgula 7 3 7 2 6 2" xfId="47708" xr:uid="{00000000-0005-0000-0000-0000A8B90000}"/>
    <cellStyle name="Vírgula 7 3 7 2 6 3" xfId="47709" xr:uid="{00000000-0005-0000-0000-0000A9B90000}"/>
    <cellStyle name="Vírgula 7 3 7 2 7" xfId="47710" xr:uid="{00000000-0005-0000-0000-0000AAB90000}"/>
    <cellStyle name="Vírgula 7 3 7 2 8" xfId="47711" xr:uid="{00000000-0005-0000-0000-0000ABB90000}"/>
    <cellStyle name="Vírgula 7 3 7 2 9" xfId="47712" xr:uid="{00000000-0005-0000-0000-0000ACB90000}"/>
    <cellStyle name="Vírgula 7 3 7 3" xfId="47713" xr:uid="{00000000-0005-0000-0000-0000ADB90000}"/>
    <cellStyle name="Vírgula 7 3 7 3 2" xfId="47714" xr:uid="{00000000-0005-0000-0000-0000AEB90000}"/>
    <cellStyle name="Vírgula 7 3 7 3 2 2" xfId="47715" xr:uid="{00000000-0005-0000-0000-0000AFB90000}"/>
    <cellStyle name="Vírgula 7 3 7 3 2 3" xfId="47716" xr:uid="{00000000-0005-0000-0000-0000B0B90000}"/>
    <cellStyle name="Vírgula 7 3 7 3 2 4" xfId="47717" xr:uid="{00000000-0005-0000-0000-0000B1B90000}"/>
    <cellStyle name="Vírgula 7 3 7 3 3" xfId="47718" xr:uid="{00000000-0005-0000-0000-0000B2B90000}"/>
    <cellStyle name="Vírgula 7 3 7 3 3 2" xfId="47719" xr:uid="{00000000-0005-0000-0000-0000B3B90000}"/>
    <cellStyle name="Vírgula 7 3 7 3 3 3" xfId="47720" xr:uid="{00000000-0005-0000-0000-0000B4B90000}"/>
    <cellStyle name="Vírgula 7 3 7 3 4" xfId="47721" xr:uid="{00000000-0005-0000-0000-0000B5B90000}"/>
    <cellStyle name="Vírgula 7 3 7 3 5" xfId="47722" xr:uid="{00000000-0005-0000-0000-0000B6B90000}"/>
    <cellStyle name="Vírgula 7 3 7 3 6" xfId="47723" xr:uid="{00000000-0005-0000-0000-0000B7B90000}"/>
    <cellStyle name="Vírgula 7 3 7 4" xfId="47724" xr:uid="{00000000-0005-0000-0000-0000B8B90000}"/>
    <cellStyle name="Vírgula 7 3 7 4 2" xfId="47725" xr:uid="{00000000-0005-0000-0000-0000B9B90000}"/>
    <cellStyle name="Vírgula 7 3 7 4 3" xfId="47726" xr:uid="{00000000-0005-0000-0000-0000BAB90000}"/>
    <cellStyle name="Vírgula 7 3 7 4 4" xfId="47727" xr:uid="{00000000-0005-0000-0000-0000BBB90000}"/>
    <cellStyle name="Vírgula 7 3 7 5" xfId="47728" xr:uid="{00000000-0005-0000-0000-0000BCB90000}"/>
    <cellStyle name="Vírgula 7 3 7 5 2" xfId="47729" xr:uid="{00000000-0005-0000-0000-0000BDB90000}"/>
    <cellStyle name="Vírgula 7 3 7 5 3" xfId="47730" xr:uid="{00000000-0005-0000-0000-0000BEB90000}"/>
    <cellStyle name="Vírgula 7 3 7 5 4" xfId="47731" xr:uid="{00000000-0005-0000-0000-0000BFB90000}"/>
    <cellStyle name="Vírgula 7 3 7 6" xfId="47732" xr:uid="{00000000-0005-0000-0000-0000C0B90000}"/>
    <cellStyle name="Vírgula 7 3 7 6 2" xfId="47733" xr:uid="{00000000-0005-0000-0000-0000C1B90000}"/>
    <cellStyle name="Vírgula 7 3 7 6 3" xfId="47734" xr:uid="{00000000-0005-0000-0000-0000C2B90000}"/>
    <cellStyle name="Vírgula 7 3 7 6 4" xfId="47735" xr:uid="{00000000-0005-0000-0000-0000C3B90000}"/>
    <cellStyle name="Vírgula 7 3 7 7" xfId="47736" xr:uid="{00000000-0005-0000-0000-0000C4B90000}"/>
    <cellStyle name="Vírgula 7 3 7 7 2" xfId="47737" xr:uid="{00000000-0005-0000-0000-0000C5B90000}"/>
    <cellStyle name="Vírgula 7 3 7 7 3" xfId="47738" xr:uid="{00000000-0005-0000-0000-0000C6B90000}"/>
    <cellStyle name="Vírgula 7 3 7 8" xfId="47739" xr:uid="{00000000-0005-0000-0000-0000C7B90000}"/>
    <cellStyle name="Vírgula 7 3 7 9" xfId="47740" xr:uid="{00000000-0005-0000-0000-0000C8B90000}"/>
    <cellStyle name="Vírgula 7 3 8" xfId="1231" xr:uid="{00000000-0005-0000-0000-0000C9B90000}"/>
    <cellStyle name="Vírgula 7 3 8 2" xfId="47741" xr:uid="{00000000-0005-0000-0000-0000CAB90000}"/>
    <cellStyle name="Vírgula 7 3 8 2 2" xfId="47742" xr:uid="{00000000-0005-0000-0000-0000CBB90000}"/>
    <cellStyle name="Vírgula 7 3 8 2 2 2" xfId="47743" xr:uid="{00000000-0005-0000-0000-0000CCB90000}"/>
    <cellStyle name="Vírgula 7 3 8 2 2 3" xfId="47744" xr:uid="{00000000-0005-0000-0000-0000CDB90000}"/>
    <cellStyle name="Vírgula 7 3 8 2 2 4" xfId="47745" xr:uid="{00000000-0005-0000-0000-0000CEB90000}"/>
    <cellStyle name="Vírgula 7 3 8 2 3" xfId="47746" xr:uid="{00000000-0005-0000-0000-0000CFB90000}"/>
    <cellStyle name="Vírgula 7 3 8 2 3 2" xfId="47747" xr:uid="{00000000-0005-0000-0000-0000D0B90000}"/>
    <cellStyle name="Vírgula 7 3 8 2 3 3" xfId="47748" xr:uid="{00000000-0005-0000-0000-0000D1B90000}"/>
    <cellStyle name="Vírgula 7 3 8 2 4" xfId="47749" xr:uid="{00000000-0005-0000-0000-0000D2B90000}"/>
    <cellStyle name="Vírgula 7 3 8 2 5" xfId="47750" xr:uid="{00000000-0005-0000-0000-0000D3B90000}"/>
    <cellStyle name="Vírgula 7 3 8 2 6" xfId="47751" xr:uid="{00000000-0005-0000-0000-0000D4B90000}"/>
    <cellStyle name="Vírgula 7 3 8 3" xfId="47752" xr:uid="{00000000-0005-0000-0000-0000D5B90000}"/>
    <cellStyle name="Vírgula 7 3 8 3 2" xfId="47753" xr:uid="{00000000-0005-0000-0000-0000D6B90000}"/>
    <cellStyle name="Vírgula 7 3 8 3 3" xfId="47754" xr:uid="{00000000-0005-0000-0000-0000D7B90000}"/>
    <cellStyle name="Vírgula 7 3 8 3 4" xfId="47755" xr:uid="{00000000-0005-0000-0000-0000D8B90000}"/>
    <cellStyle name="Vírgula 7 3 8 4" xfId="47756" xr:uid="{00000000-0005-0000-0000-0000D9B90000}"/>
    <cellStyle name="Vírgula 7 3 8 4 2" xfId="47757" xr:uid="{00000000-0005-0000-0000-0000DAB90000}"/>
    <cellStyle name="Vírgula 7 3 8 4 3" xfId="47758" xr:uid="{00000000-0005-0000-0000-0000DBB90000}"/>
    <cellStyle name="Vírgula 7 3 8 4 4" xfId="47759" xr:uid="{00000000-0005-0000-0000-0000DCB90000}"/>
    <cellStyle name="Vírgula 7 3 8 5" xfId="47760" xr:uid="{00000000-0005-0000-0000-0000DDB90000}"/>
    <cellStyle name="Vírgula 7 3 8 5 2" xfId="47761" xr:uid="{00000000-0005-0000-0000-0000DEB90000}"/>
    <cellStyle name="Vírgula 7 3 8 5 3" xfId="47762" xr:uid="{00000000-0005-0000-0000-0000DFB90000}"/>
    <cellStyle name="Vírgula 7 3 8 5 4" xfId="47763" xr:uid="{00000000-0005-0000-0000-0000E0B90000}"/>
    <cellStyle name="Vírgula 7 3 8 6" xfId="47764" xr:uid="{00000000-0005-0000-0000-0000E1B90000}"/>
    <cellStyle name="Vírgula 7 3 8 6 2" xfId="47765" xr:uid="{00000000-0005-0000-0000-0000E2B90000}"/>
    <cellStyle name="Vírgula 7 3 8 6 3" xfId="47766" xr:uid="{00000000-0005-0000-0000-0000E3B90000}"/>
    <cellStyle name="Vírgula 7 3 8 7" xfId="47767" xr:uid="{00000000-0005-0000-0000-0000E4B90000}"/>
    <cellStyle name="Vírgula 7 3 8 8" xfId="47768" xr:uid="{00000000-0005-0000-0000-0000E5B90000}"/>
    <cellStyle name="Vírgula 7 3 8 9" xfId="47769" xr:uid="{00000000-0005-0000-0000-0000E6B90000}"/>
    <cellStyle name="Vírgula 7 3 9" xfId="47770" xr:uid="{00000000-0005-0000-0000-0000E7B90000}"/>
    <cellStyle name="Vírgula 7 3 9 2" xfId="47771" xr:uid="{00000000-0005-0000-0000-0000E8B90000}"/>
    <cellStyle name="Vírgula 7 3 9 2 2" xfId="47772" xr:uid="{00000000-0005-0000-0000-0000E9B90000}"/>
    <cellStyle name="Vírgula 7 3 9 2 2 2" xfId="47773" xr:uid="{00000000-0005-0000-0000-0000EAB90000}"/>
    <cellStyle name="Vírgula 7 3 9 2 2 3" xfId="47774" xr:uid="{00000000-0005-0000-0000-0000EBB90000}"/>
    <cellStyle name="Vírgula 7 3 9 2 2 4" xfId="47775" xr:uid="{00000000-0005-0000-0000-0000ECB90000}"/>
    <cellStyle name="Vírgula 7 3 9 2 3" xfId="47776" xr:uid="{00000000-0005-0000-0000-0000EDB90000}"/>
    <cellStyle name="Vírgula 7 3 9 2 3 2" xfId="47777" xr:uid="{00000000-0005-0000-0000-0000EEB90000}"/>
    <cellStyle name="Vírgula 7 3 9 2 3 3" xfId="47778" xr:uid="{00000000-0005-0000-0000-0000EFB90000}"/>
    <cellStyle name="Vírgula 7 3 9 2 4" xfId="47779" xr:uid="{00000000-0005-0000-0000-0000F0B90000}"/>
    <cellStyle name="Vírgula 7 3 9 2 5" xfId="47780" xr:uid="{00000000-0005-0000-0000-0000F1B90000}"/>
    <cellStyle name="Vírgula 7 3 9 2 6" xfId="47781" xr:uid="{00000000-0005-0000-0000-0000F2B90000}"/>
    <cellStyle name="Vírgula 7 3 9 3" xfId="47782" xr:uid="{00000000-0005-0000-0000-0000F3B90000}"/>
    <cellStyle name="Vírgula 7 3 9 3 2" xfId="47783" xr:uid="{00000000-0005-0000-0000-0000F4B90000}"/>
    <cellStyle name="Vírgula 7 3 9 3 3" xfId="47784" xr:uid="{00000000-0005-0000-0000-0000F5B90000}"/>
    <cellStyle name="Vírgula 7 3 9 3 4" xfId="47785" xr:uid="{00000000-0005-0000-0000-0000F6B90000}"/>
    <cellStyle name="Vírgula 7 3 9 4" xfId="47786" xr:uid="{00000000-0005-0000-0000-0000F7B90000}"/>
    <cellStyle name="Vírgula 7 3 9 4 2" xfId="47787" xr:uid="{00000000-0005-0000-0000-0000F8B90000}"/>
    <cellStyle name="Vírgula 7 3 9 4 3" xfId="47788" xr:uid="{00000000-0005-0000-0000-0000F9B90000}"/>
    <cellStyle name="Vírgula 7 3 9 4 4" xfId="47789" xr:uid="{00000000-0005-0000-0000-0000FAB90000}"/>
    <cellStyle name="Vírgula 7 3 9 5" xfId="47790" xr:uid="{00000000-0005-0000-0000-0000FBB90000}"/>
    <cellStyle name="Vírgula 7 3 9 5 2" xfId="47791" xr:uid="{00000000-0005-0000-0000-0000FCB90000}"/>
    <cellStyle name="Vírgula 7 3 9 5 3" xfId="47792" xr:uid="{00000000-0005-0000-0000-0000FDB90000}"/>
    <cellStyle name="Vírgula 7 3 9 5 4" xfId="47793" xr:uid="{00000000-0005-0000-0000-0000FEB90000}"/>
    <cellStyle name="Vírgula 7 3 9 6" xfId="47794" xr:uid="{00000000-0005-0000-0000-0000FFB90000}"/>
    <cellStyle name="Vírgula 7 3 9 6 2" xfId="47795" xr:uid="{00000000-0005-0000-0000-000000BA0000}"/>
    <cellStyle name="Vírgula 7 3 9 6 3" xfId="47796" xr:uid="{00000000-0005-0000-0000-000001BA0000}"/>
    <cellStyle name="Vírgula 7 3 9 7" xfId="47797" xr:uid="{00000000-0005-0000-0000-000002BA0000}"/>
    <cellStyle name="Vírgula 7 3 9 8" xfId="47798" xr:uid="{00000000-0005-0000-0000-000003BA0000}"/>
    <cellStyle name="Vírgula 7 3 9 9" xfId="47799" xr:uid="{00000000-0005-0000-0000-000004BA0000}"/>
    <cellStyle name="Vírgula 7 4" xfId="182" xr:uid="{00000000-0005-0000-0000-000005BA0000}"/>
    <cellStyle name="Vírgula 7 4 10" xfId="47800" xr:uid="{00000000-0005-0000-0000-000006BA0000}"/>
    <cellStyle name="Vírgula 7 4 10 2" xfId="47801" xr:uid="{00000000-0005-0000-0000-000007BA0000}"/>
    <cellStyle name="Vírgula 7 4 10 2 2" xfId="47802" xr:uid="{00000000-0005-0000-0000-000008BA0000}"/>
    <cellStyle name="Vírgula 7 4 10 2 2 2" xfId="47803" xr:uid="{00000000-0005-0000-0000-000009BA0000}"/>
    <cellStyle name="Vírgula 7 4 10 2 2 3" xfId="47804" xr:uid="{00000000-0005-0000-0000-00000ABA0000}"/>
    <cellStyle name="Vírgula 7 4 10 2 2 4" xfId="47805" xr:uid="{00000000-0005-0000-0000-00000BBA0000}"/>
    <cellStyle name="Vírgula 7 4 10 2 3" xfId="47806" xr:uid="{00000000-0005-0000-0000-00000CBA0000}"/>
    <cellStyle name="Vírgula 7 4 10 2 3 2" xfId="47807" xr:uid="{00000000-0005-0000-0000-00000DBA0000}"/>
    <cellStyle name="Vírgula 7 4 10 2 3 3" xfId="47808" xr:uid="{00000000-0005-0000-0000-00000EBA0000}"/>
    <cellStyle name="Vírgula 7 4 10 2 4" xfId="47809" xr:uid="{00000000-0005-0000-0000-00000FBA0000}"/>
    <cellStyle name="Vírgula 7 4 10 2 5" xfId="47810" xr:uid="{00000000-0005-0000-0000-000010BA0000}"/>
    <cellStyle name="Vírgula 7 4 10 2 6" xfId="47811" xr:uid="{00000000-0005-0000-0000-000011BA0000}"/>
    <cellStyle name="Vírgula 7 4 10 3" xfId="47812" xr:uid="{00000000-0005-0000-0000-000012BA0000}"/>
    <cellStyle name="Vírgula 7 4 10 3 2" xfId="47813" xr:uid="{00000000-0005-0000-0000-000013BA0000}"/>
    <cellStyle name="Vírgula 7 4 10 3 3" xfId="47814" xr:uid="{00000000-0005-0000-0000-000014BA0000}"/>
    <cellStyle name="Vírgula 7 4 10 3 4" xfId="47815" xr:uid="{00000000-0005-0000-0000-000015BA0000}"/>
    <cellStyle name="Vírgula 7 4 10 4" xfId="47816" xr:uid="{00000000-0005-0000-0000-000016BA0000}"/>
    <cellStyle name="Vírgula 7 4 10 4 2" xfId="47817" xr:uid="{00000000-0005-0000-0000-000017BA0000}"/>
    <cellStyle name="Vírgula 7 4 10 4 3" xfId="47818" xr:uid="{00000000-0005-0000-0000-000018BA0000}"/>
    <cellStyle name="Vírgula 7 4 10 4 4" xfId="47819" xr:uid="{00000000-0005-0000-0000-000019BA0000}"/>
    <cellStyle name="Vírgula 7 4 10 5" xfId="47820" xr:uid="{00000000-0005-0000-0000-00001ABA0000}"/>
    <cellStyle name="Vírgula 7 4 10 5 2" xfId="47821" xr:uid="{00000000-0005-0000-0000-00001BBA0000}"/>
    <cellStyle name="Vírgula 7 4 10 5 3" xfId="47822" xr:uid="{00000000-0005-0000-0000-00001CBA0000}"/>
    <cellStyle name="Vírgula 7 4 10 6" xfId="47823" xr:uid="{00000000-0005-0000-0000-00001DBA0000}"/>
    <cellStyle name="Vírgula 7 4 10 7" xfId="47824" xr:uid="{00000000-0005-0000-0000-00001EBA0000}"/>
    <cellStyle name="Vírgula 7 4 10 8" xfId="47825" xr:uid="{00000000-0005-0000-0000-00001FBA0000}"/>
    <cellStyle name="Vírgula 7 4 11" xfId="47826" xr:uid="{00000000-0005-0000-0000-000020BA0000}"/>
    <cellStyle name="Vírgula 7 4 11 2" xfId="47827" xr:uid="{00000000-0005-0000-0000-000021BA0000}"/>
    <cellStyle name="Vírgula 7 4 11 2 2" xfId="47828" xr:uid="{00000000-0005-0000-0000-000022BA0000}"/>
    <cellStyle name="Vírgula 7 4 11 2 3" xfId="47829" xr:uid="{00000000-0005-0000-0000-000023BA0000}"/>
    <cellStyle name="Vírgula 7 4 11 2 4" xfId="47830" xr:uid="{00000000-0005-0000-0000-000024BA0000}"/>
    <cellStyle name="Vírgula 7 4 11 3" xfId="47831" xr:uid="{00000000-0005-0000-0000-000025BA0000}"/>
    <cellStyle name="Vírgula 7 4 11 3 2" xfId="47832" xr:uid="{00000000-0005-0000-0000-000026BA0000}"/>
    <cellStyle name="Vírgula 7 4 11 3 3" xfId="47833" xr:uid="{00000000-0005-0000-0000-000027BA0000}"/>
    <cellStyle name="Vírgula 7 4 11 4" xfId="47834" xr:uid="{00000000-0005-0000-0000-000028BA0000}"/>
    <cellStyle name="Vírgula 7 4 11 5" xfId="47835" xr:uid="{00000000-0005-0000-0000-000029BA0000}"/>
    <cellStyle name="Vírgula 7 4 11 6" xfId="47836" xr:uid="{00000000-0005-0000-0000-00002ABA0000}"/>
    <cellStyle name="Vírgula 7 4 12" xfId="47837" xr:uid="{00000000-0005-0000-0000-00002BBA0000}"/>
    <cellStyle name="Vírgula 7 4 12 2" xfId="47838" xr:uid="{00000000-0005-0000-0000-00002CBA0000}"/>
    <cellStyle name="Vírgula 7 4 12 3" xfId="47839" xr:uid="{00000000-0005-0000-0000-00002DBA0000}"/>
    <cellStyle name="Vírgula 7 4 12 4" xfId="47840" xr:uid="{00000000-0005-0000-0000-00002EBA0000}"/>
    <cellStyle name="Vírgula 7 4 13" xfId="47841" xr:uid="{00000000-0005-0000-0000-00002FBA0000}"/>
    <cellStyle name="Vírgula 7 4 13 2" xfId="47842" xr:uid="{00000000-0005-0000-0000-000030BA0000}"/>
    <cellStyle name="Vírgula 7 4 13 3" xfId="47843" xr:uid="{00000000-0005-0000-0000-000031BA0000}"/>
    <cellStyle name="Vírgula 7 4 13 4" xfId="47844" xr:uid="{00000000-0005-0000-0000-000032BA0000}"/>
    <cellStyle name="Vírgula 7 4 14" xfId="47845" xr:uid="{00000000-0005-0000-0000-000033BA0000}"/>
    <cellStyle name="Vírgula 7 4 14 2" xfId="47846" xr:uid="{00000000-0005-0000-0000-000034BA0000}"/>
    <cellStyle name="Vírgula 7 4 14 3" xfId="47847" xr:uid="{00000000-0005-0000-0000-000035BA0000}"/>
    <cellStyle name="Vírgula 7 4 14 4" xfId="47848" xr:uid="{00000000-0005-0000-0000-000036BA0000}"/>
    <cellStyle name="Vírgula 7 4 15" xfId="47849" xr:uid="{00000000-0005-0000-0000-000037BA0000}"/>
    <cellStyle name="Vírgula 7 4 15 2" xfId="47850" xr:uid="{00000000-0005-0000-0000-000038BA0000}"/>
    <cellStyle name="Vírgula 7 4 15 3" xfId="47851" xr:uid="{00000000-0005-0000-0000-000039BA0000}"/>
    <cellStyle name="Vírgula 7 4 16" xfId="47852" xr:uid="{00000000-0005-0000-0000-00003ABA0000}"/>
    <cellStyle name="Vírgula 7 4 17" xfId="47853" xr:uid="{00000000-0005-0000-0000-00003BBA0000}"/>
    <cellStyle name="Vírgula 7 4 18" xfId="47854" xr:uid="{00000000-0005-0000-0000-00003CBA0000}"/>
    <cellStyle name="Vírgula 7 4 2" xfId="304" xr:uid="{00000000-0005-0000-0000-00003DBA0000}"/>
    <cellStyle name="Vírgula 7 4 2 10" xfId="47855" xr:uid="{00000000-0005-0000-0000-00003EBA0000}"/>
    <cellStyle name="Vírgula 7 4 2 10 2" xfId="47856" xr:uid="{00000000-0005-0000-0000-00003FBA0000}"/>
    <cellStyle name="Vírgula 7 4 2 10 3" xfId="47857" xr:uid="{00000000-0005-0000-0000-000040BA0000}"/>
    <cellStyle name="Vírgula 7 4 2 10 4" xfId="47858" xr:uid="{00000000-0005-0000-0000-000041BA0000}"/>
    <cellStyle name="Vírgula 7 4 2 11" xfId="47859" xr:uid="{00000000-0005-0000-0000-000042BA0000}"/>
    <cellStyle name="Vírgula 7 4 2 11 2" xfId="47860" xr:uid="{00000000-0005-0000-0000-000043BA0000}"/>
    <cellStyle name="Vírgula 7 4 2 11 3" xfId="47861" xr:uid="{00000000-0005-0000-0000-000044BA0000}"/>
    <cellStyle name="Vírgula 7 4 2 11 4" xfId="47862" xr:uid="{00000000-0005-0000-0000-000045BA0000}"/>
    <cellStyle name="Vírgula 7 4 2 12" xfId="47863" xr:uid="{00000000-0005-0000-0000-000046BA0000}"/>
    <cellStyle name="Vírgula 7 4 2 12 2" xfId="47864" xr:uid="{00000000-0005-0000-0000-000047BA0000}"/>
    <cellStyle name="Vírgula 7 4 2 12 3" xfId="47865" xr:uid="{00000000-0005-0000-0000-000048BA0000}"/>
    <cellStyle name="Vírgula 7 4 2 12 4" xfId="47866" xr:uid="{00000000-0005-0000-0000-000049BA0000}"/>
    <cellStyle name="Vírgula 7 4 2 13" xfId="47867" xr:uid="{00000000-0005-0000-0000-00004ABA0000}"/>
    <cellStyle name="Vírgula 7 4 2 13 2" xfId="47868" xr:uid="{00000000-0005-0000-0000-00004BBA0000}"/>
    <cellStyle name="Vírgula 7 4 2 13 3" xfId="47869" xr:uid="{00000000-0005-0000-0000-00004CBA0000}"/>
    <cellStyle name="Vírgula 7 4 2 14" xfId="47870" xr:uid="{00000000-0005-0000-0000-00004DBA0000}"/>
    <cellStyle name="Vírgula 7 4 2 15" xfId="47871" xr:uid="{00000000-0005-0000-0000-00004EBA0000}"/>
    <cellStyle name="Vírgula 7 4 2 16" xfId="47872" xr:uid="{00000000-0005-0000-0000-00004FBA0000}"/>
    <cellStyle name="Vírgula 7 4 2 2" xfId="571" xr:uid="{00000000-0005-0000-0000-000050BA0000}"/>
    <cellStyle name="Vírgula 7 4 2 2 10" xfId="47873" xr:uid="{00000000-0005-0000-0000-000051BA0000}"/>
    <cellStyle name="Vírgula 7 4 2 2 10 2" xfId="47874" xr:uid="{00000000-0005-0000-0000-000052BA0000}"/>
    <cellStyle name="Vírgula 7 4 2 2 10 3" xfId="47875" xr:uid="{00000000-0005-0000-0000-000053BA0000}"/>
    <cellStyle name="Vírgula 7 4 2 2 10 4" xfId="47876" xr:uid="{00000000-0005-0000-0000-000054BA0000}"/>
    <cellStyle name="Vírgula 7 4 2 2 11" xfId="47877" xr:uid="{00000000-0005-0000-0000-000055BA0000}"/>
    <cellStyle name="Vírgula 7 4 2 2 11 2" xfId="47878" xr:uid="{00000000-0005-0000-0000-000056BA0000}"/>
    <cellStyle name="Vírgula 7 4 2 2 11 3" xfId="47879" xr:uid="{00000000-0005-0000-0000-000057BA0000}"/>
    <cellStyle name="Vírgula 7 4 2 2 11 4" xfId="47880" xr:uid="{00000000-0005-0000-0000-000058BA0000}"/>
    <cellStyle name="Vírgula 7 4 2 2 12" xfId="47881" xr:uid="{00000000-0005-0000-0000-000059BA0000}"/>
    <cellStyle name="Vírgula 7 4 2 2 12 2" xfId="47882" xr:uid="{00000000-0005-0000-0000-00005ABA0000}"/>
    <cellStyle name="Vírgula 7 4 2 2 12 3" xfId="47883" xr:uid="{00000000-0005-0000-0000-00005BBA0000}"/>
    <cellStyle name="Vírgula 7 4 2 2 13" xfId="47884" xr:uid="{00000000-0005-0000-0000-00005CBA0000}"/>
    <cellStyle name="Vírgula 7 4 2 2 14" xfId="47885" xr:uid="{00000000-0005-0000-0000-00005DBA0000}"/>
    <cellStyle name="Vírgula 7 4 2 2 15" xfId="47886" xr:uid="{00000000-0005-0000-0000-00005EBA0000}"/>
    <cellStyle name="Vírgula 7 4 2 2 2" xfId="712" xr:uid="{00000000-0005-0000-0000-00005FBA0000}"/>
    <cellStyle name="Vírgula 7 4 2 2 2 10" xfId="47887" xr:uid="{00000000-0005-0000-0000-000060BA0000}"/>
    <cellStyle name="Vírgula 7 4 2 2 2 11" xfId="47888" xr:uid="{00000000-0005-0000-0000-000061BA0000}"/>
    <cellStyle name="Vírgula 7 4 2 2 2 2" xfId="1177" xr:uid="{00000000-0005-0000-0000-000062BA0000}"/>
    <cellStyle name="Vírgula 7 4 2 2 2 2 10" xfId="47889" xr:uid="{00000000-0005-0000-0000-000063BA0000}"/>
    <cellStyle name="Vírgula 7 4 2 2 2 2 2" xfId="1842" xr:uid="{00000000-0005-0000-0000-000064BA0000}"/>
    <cellStyle name="Vírgula 7 4 2 2 2 2 2 2" xfId="47890" xr:uid="{00000000-0005-0000-0000-000065BA0000}"/>
    <cellStyle name="Vírgula 7 4 2 2 2 2 2 2 2" xfId="47891" xr:uid="{00000000-0005-0000-0000-000066BA0000}"/>
    <cellStyle name="Vírgula 7 4 2 2 2 2 2 2 2 2" xfId="47892" xr:uid="{00000000-0005-0000-0000-000067BA0000}"/>
    <cellStyle name="Vírgula 7 4 2 2 2 2 2 2 2 3" xfId="47893" xr:uid="{00000000-0005-0000-0000-000068BA0000}"/>
    <cellStyle name="Vírgula 7 4 2 2 2 2 2 2 2 4" xfId="47894" xr:uid="{00000000-0005-0000-0000-000069BA0000}"/>
    <cellStyle name="Vírgula 7 4 2 2 2 2 2 2 3" xfId="47895" xr:uid="{00000000-0005-0000-0000-00006ABA0000}"/>
    <cellStyle name="Vírgula 7 4 2 2 2 2 2 2 3 2" xfId="47896" xr:uid="{00000000-0005-0000-0000-00006BBA0000}"/>
    <cellStyle name="Vírgula 7 4 2 2 2 2 2 2 3 3" xfId="47897" xr:uid="{00000000-0005-0000-0000-00006CBA0000}"/>
    <cellStyle name="Vírgula 7 4 2 2 2 2 2 2 4" xfId="47898" xr:uid="{00000000-0005-0000-0000-00006DBA0000}"/>
    <cellStyle name="Vírgula 7 4 2 2 2 2 2 2 5" xfId="47899" xr:uid="{00000000-0005-0000-0000-00006EBA0000}"/>
    <cellStyle name="Vírgula 7 4 2 2 2 2 2 2 6" xfId="47900" xr:uid="{00000000-0005-0000-0000-00006FBA0000}"/>
    <cellStyle name="Vírgula 7 4 2 2 2 2 2 3" xfId="47901" xr:uid="{00000000-0005-0000-0000-000070BA0000}"/>
    <cellStyle name="Vírgula 7 4 2 2 2 2 2 3 2" xfId="47902" xr:uid="{00000000-0005-0000-0000-000071BA0000}"/>
    <cellStyle name="Vírgula 7 4 2 2 2 2 2 3 3" xfId="47903" xr:uid="{00000000-0005-0000-0000-000072BA0000}"/>
    <cellStyle name="Vírgula 7 4 2 2 2 2 2 3 4" xfId="47904" xr:uid="{00000000-0005-0000-0000-000073BA0000}"/>
    <cellStyle name="Vírgula 7 4 2 2 2 2 2 4" xfId="47905" xr:uid="{00000000-0005-0000-0000-000074BA0000}"/>
    <cellStyle name="Vírgula 7 4 2 2 2 2 2 4 2" xfId="47906" xr:uid="{00000000-0005-0000-0000-000075BA0000}"/>
    <cellStyle name="Vírgula 7 4 2 2 2 2 2 4 3" xfId="47907" xr:uid="{00000000-0005-0000-0000-000076BA0000}"/>
    <cellStyle name="Vírgula 7 4 2 2 2 2 2 4 4" xfId="47908" xr:uid="{00000000-0005-0000-0000-000077BA0000}"/>
    <cellStyle name="Vírgula 7 4 2 2 2 2 2 5" xfId="47909" xr:uid="{00000000-0005-0000-0000-000078BA0000}"/>
    <cellStyle name="Vírgula 7 4 2 2 2 2 2 5 2" xfId="47910" xr:uid="{00000000-0005-0000-0000-000079BA0000}"/>
    <cellStyle name="Vírgula 7 4 2 2 2 2 2 5 3" xfId="47911" xr:uid="{00000000-0005-0000-0000-00007ABA0000}"/>
    <cellStyle name="Vírgula 7 4 2 2 2 2 2 5 4" xfId="47912" xr:uid="{00000000-0005-0000-0000-00007BBA0000}"/>
    <cellStyle name="Vírgula 7 4 2 2 2 2 2 6" xfId="47913" xr:uid="{00000000-0005-0000-0000-00007CBA0000}"/>
    <cellStyle name="Vírgula 7 4 2 2 2 2 2 6 2" xfId="47914" xr:uid="{00000000-0005-0000-0000-00007DBA0000}"/>
    <cellStyle name="Vírgula 7 4 2 2 2 2 2 6 3" xfId="47915" xr:uid="{00000000-0005-0000-0000-00007EBA0000}"/>
    <cellStyle name="Vírgula 7 4 2 2 2 2 2 7" xfId="47916" xr:uid="{00000000-0005-0000-0000-00007FBA0000}"/>
    <cellStyle name="Vírgula 7 4 2 2 2 2 2 8" xfId="47917" xr:uid="{00000000-0005-0000-0000-000080BA0000}"/>
    <cellStyle name="Vírgula 7 4 2 2 2 2 2 9" xfId="47918" xr:uid="{00000000-0005-0000-0000-000081BA0000}"/>
    <cellStyle name="Vírgula 7 4 2 2 2 2 3" xfId="47919" xr:uid="{00000000-0005-0000-0000-000082BA0000}"/>
    <cellStyle name="Vírgula 7 4 2 2 2 2 3 2" xfId="47920" xr:uid="{00000000-0005-0000-0000-000083BA0000}"/>
    <cellStyle name="Vírgula 7 4 2 2 2 2 3 2 2" xfId="47921" xr:uid="{00000000-0005-0000-0000-000084BA0000}"/>
    <cellStyle name="Vírgula 7 4 2 2 2 2 3 2 3" xfId="47922" xr:uid="{00000000-0005-0000-0000-000085BA0000}"/>
    <cellStyle name="Vírgula 7 4 2 2 2 2 3 2 4" xfId="47923" xr:uid="{00000000-0005-0000-0000-000086BA0000}"/>
    <cellStyle name="Vírgula 7 4 2 2 2 2 3 3" xfId="47924" xr:uid="{00000000-0005-0000-0000-000087BA0000}"/>
    <cellStyle name="Vírgula 7 4 2 2 2 2 3 3 2" xfId="47925" xr:uid="{00000000-0005-0000-0000-000088BA0000}"/>
    <cellStyle name="Vírgula 7 4 2 2 2 2 3 3 3" xfId="47926" xr:uid="{00000000-0005-0000-0000-000089BA0000}"/>
    <cellStyle name="Vírgula 7 4 2 2 2 2 3 4" xfId="47927" xr:uid="{00000000-0005-0000-0000-00008ABA0000}"/>
    <cellStyle name="Vírgula 7 4 2 2 2 2 3 5" xfId="47928" xr:uid="{00000000-0005-0000-0000-00008BBA0000}"/>
    <cellStyle name="Vírgula 7 4 2 2 2 2 3 6" xfId="47929" xr:uid="{00000000-0005-0000-0000-00008CBA0000}"/>
    <cellStyle name="Vírgula 7 4 2 2 2 2 4" xfId="47930" xr:uid="{00000000-0005-0000-0000-00008DBA0000}"/>
    <cellStyle name="Vírgula 7 4 2 2 2 2 4 2" xfId="47931" xr:uid="{00000000-0005-0000-0000-00008EBA0000}"/>
    <cellStyle name="Vírgula 7 4 2 2 2 2 4 3" xfId="47932" xr:uid="{00000000-0005-0000-0000-00008FBA0000}"/>
    <cellStyle name="Vírgula 7 4 2 2 2 2 4 4" xfId="47933" xr:uid="{00000000-0005-0000-0000-000090BA0000}"/>
    <cellStyle name="Vírgula 7 4 2 2 2 2 5" xfId="47934" xr:uid="{00000000-0005-0000-0000-000091BA0000}"/>
    <cellStyle name="Vírgula 7 4 2 2 2 2 5 2" xfId="47935" xr:uid="{00000000-0005-0000-0000-000092BA0000}"/>
    <cellStyle name="Vírgula 7 4 2 2 2 2 5 3" xfId="47936" xr:uid="{00000000-0005-0000-0000-000093BA0000}"/>
    <cellStyle name="Vírgula 7 4 2 2 2 2 5 4" xfId="47937" xr:uid="{00000000-0005-0000-0000-000094BA0000}"/>
    <cellStyle name="Vírgula 7 4 2 2 2 2 6" xfId="47938" xr:uid="{00000000-0005-0000-0000-000095BA0000}"/>
    <cellStyle name="Vírgula 7 4 2 2 2 2 6 2" xfId="47939" xr:uid="{00000000-0005-0000-0000-000096BA0000}"/>
    <cellStyle name="Vírgula 7 4 2 2 2 2 6 3" xfId="47940" xr:uid="{00000000-0005-0000-0000-000097BA0000}"/>
    <cellStyle name="Vírgula 7 4 2 2 2 2 6 4" xfId="47941" xr:uid="{00000000-0005-0000-0000-000098BA0000}"/>
    <cellStyle name="Vírgula 7 4 2 2 2 2 7" xfId="47942" xr:uid="{00000000-0005-0000-0000-000099BA0000}"/>
    <cellStyle name="Vírgula 7 4 2 2 2 2 7 2" xfId="47943" xr:uid="{00000000-0005-0000-0000-00009ABA0000}"/>
    <cellStyle name="Vírgula 7 4 2 2 2 2 7 3" xfId="47944" xr:uid="{00000000-0005-0000-0000-00009BBA0000}"/>
    <cellStyle name="Vírgula 7 4 2 2 2 2 8" xfId="47945" xr:uid="{00000000-0005-0000-0000-00009CBA0000}"/>
    <cellStyle name="Vírgula 7 4 2 2 2 2 9" xfId="47946" xr:uid="{00000000-0005-0000-0000-00009DBA0000}"/>
    <cellStyle name="Vírgula 7 4 2 2 2 3" xfId="1841" xr:uid="{00000000-0005-0000-0000-00009EBA0000}"/>
    <cellStyle name="Vírgula 7 4 2 2 2 3 2" xfId="47947" xr:uid="{00000000-0005-0000-0000-00009FBA0000}"/>
    <cellStyle name="Vírgula 7 4 2 2 2 3 2 2" xfId="47948" xr:uid="{00000000-0005-0000-0000-0000A0BA0000}"/>
    <cellStyle name="Vírgula 7 4 2 2 2 3 2 2 2" xfId="47949" xr:uid="{00000000-0005-0000-0000-0000A1BA0000}"/>
    <cellStyle name="Vírgula 7 4 2 2 2 3 2 2 3" xfId="47950" xr:uid="{00000000-0005-0000-0000-0000A2BA0000}"/>
    <cellStyle name="Vírgula 7 4 2 2 2 3 2 2 4" xfId="47951" xr:uid="{00000000-0005-0000-0000-0000A3BA0000}"/>
    <cellStyle name="Vírgula 7 4 2 2 2 3 2 3" xfId="47952" xr:uid="{00000000-0005-0000-0000-0000A4BA0000}"/>
    <cellStyle name="Vírgula 7 4 2 2 2 3 2 3 2" xfId="47953" xr:uid="{00000000-0005-0000-0000-0000A5BA0000}"/>
    <cellStyle name="Vírgula 7 4 2 2 2 3 2 3 3" xfId="47954" xr:uid="{00000000-0005-0000-0000-0000A6BA0000}"/>
    <cellStyle name="Vírgula 7 4 2 2 2 3 2 4" xfId="47955" xr:uid="{00000000-0005-0000-0000-0000A7BA0000}"/>
    <cellStyle name="Vírgula 7 4 2 2 2 3 2 5" xfId="47956" xr:uid="{00000000-0005-0000-0000-0000A8BA0000}"/>
    <cellStyle name="Vírgula 7 4 2 2 2 3 2 6" xfId="47957" xr:uid="{00000000-0005-0000-0000-0000A9BA0000}"/>
    <cellStyle name="Vírgula 7 4 2 2 2 3 3" xfId="47958" xr:uid="{00000000-0005-0000-0000-0000AABA0000}"/>
    <cellStyle name="Vírgula 7 4 2 2 2 3 3 2" xfId="47959" xr:uid="{00000000-0005-0000-0000-0000ABBA0000}"/>
    <cellStyle name="Vírgula 7 4 2 2 2 3 3 3" xfId="47960" xr:uid="{00000000-0005-0000-0000-0000ACBA0000}"/>
    <cellStyle name="Vírgula 7 4 2 2 2 3 3 4" xfId="47961" xr:uid="{00000000-0005-0000-0000-0000ADBA0000}"/>
    <cellStyle name="Vírgula 7 4 2 2 2 3 4" xfId="47962" xr:uid="{00000000-0005-0000-0000-0000AEBA0000}"/>
    <cellStyle name="Vírgula 7 4 2 2 2 3 4 2" xfId="47963" xr:uid="{00000000-0005-0000-0000-0000AFBA0000}"/>
    <cellStyle name="Vírgula 7 4 2 2 2 3 4 3" xfId="47964" xr:uid="{00000000-0005-0000-0000-0000B0BA0000}"/>
    <cellStyle name="Vírgula 7 4 2 2 2 3 4 4" xfId="47965" xr:uid="{00000000-0005-0000-0000-0000B1BA0000}"/>
    <cellStyle name="Vírgula 7 4 2 2 2 3 5" xfId="47966" xr:uid="{00000000-0005-0000-0000-0000B2BA0000}"/>
    <cellStyle name="Vírgula 7 4 2 2 2 3 5 2" xfId="47967" xr:uid="{00000000-0005-0000-0000-0000B3BA0000}"/>
    <cellStyle name="Vírgula 7 4 2 2 2 3 5 3" xfId="47968" xr:uid="{00000000-0005-0000-0000-0000B4BA0000}"/>
    <cellStyle name="Vírgula 7 4 2 2 2 3 5 4" xfId="47969" xr:uid="{00000000-0005-0000-0000-0000B5BA0000}"/>
    <cellStyle name="Vírgula 7 4 2 2 2 3 6" xfId="47970" xr:uid="{00000000-0005-0000-0000-0000B6BA0000}"/>
    <cellStyle name="Vírgula 7 4 2 2 2 3 6 2" xfId="47971" xr:uid="{00000000-0005-0000-0000-0000B7BA0000}"/>
    <cellStyle name="Vírgula 7 4 2 2 2 3 6 3" xfId="47972" xr:uid="{00000000-0005-0000-0000-0000B8BA0000}"/>
    <cellStyle name="Vírgula 7 4 2 2 2 3 7" xfId="47973" xr:uid="{00000000-0005-0000-0000-0000B9BA0000}"/>
    <cellStyle name="Vírgula 7 4 2 2 2 3 8" xfId="47974" xr:uid="{00000000-0005-0000-0000-0000BABA0000}"/>
    <cellStyle name="Vírgula 7 4 2 2 2 3 9" xfId="47975" xr:uid="{00000000-0005-0000-0000-0000BBBA0000}"/>
    <cellStyle name="Vírgula 7 4 2 2 2 4" xfId="47976" xr:uid="{00000000-0005-0000-0000-0000BCBA0000}"/>
    <cellStyle name="Vírgula 7 4 2 2 2 4 2" xfId="47977" xr:uid="{00000000-0005-0000-0000-0000BDBA0000}"/>
    <cellStyle name="Vírgula 7 4 2 2 2 4 2 2" xfId="47978" xr:uid="{00000000-0005-0000-0000-0000BEBA0000}"/>
    <cellStyle name="Vírgula 7 4 2 2 2 4 2 3" xfId="47979" xr:uid="{00000000-0005-0000-0000-0000BFBA0000}"/>
    <cellStyle name="Vírgula 7 4 2 2 2 4 2 4" xfId="47980" xr:uid="{00000000-0005-0000-0000-0000C0BA0000}"/>
    <cellStyle name="Vírgula 7 4 2 2 2 4 3" xfId="47981" xr:uid="{00000000-0005-0000-0000-0000C1BA0000}"/>
    <cellStyle name="Vírgula 7 4 2 2 2 4 3 2" xfId="47982" xr:uid="{00000000-0005-0000-0000-0000C2BA0000}"/>
    <cellStyle name="Vírgula 7 4 2 2 2 4 3 3" xfId="47983" xr:uid="{00000000-0005-0000-0000-0000C3BA0000}"/>
    <cellStyle name="Vírgula 7 4 2 2 2 4 4" xfId="47984" xr:uid="{00000000-0005-0000-0000-0000C4BA0000}"/>
    <cellStyle name="Vírgula 7 4 2 2 2 4 5" xfId="47985" xr:uid="{00000000-0005-0000-0000-0000C5BA0000}"/>
    <cellStyle name="Vírgula 7 4 2 2 2 4 6" xfId="47986" xr:uid="{00000000-0005-0000-0000-0000C6BA0000}"/>
    <cellStyle name="Vírgula 7 4 2 2 2 5" xfId="47987" xr:uid="{00000000-0005-0000-0000-0000C7BA0000}"/>
    <cellStyle name="Vírgula 7 4 2 2 2 5 2" xfId="47988" xr:uid="{00000000-0005-0000-0000-0000C8BA0000}"/>
    <cellStyle name="Vírgula 7 4 2 2 2 5 3" xfId="47989" xr:uid="{00000000-0005-0000-0000-0000C9BA0000}"/>
    <cellStyle name="Vírgula 7 4 2 2 2 5 4" xfId="47990" xr:uid="{00000000-0005-0000-0000-0000CABA0000}"/>
    <cellStyle name="Vírgula 7 4 2 2 2 6" xfId="47991" xr:uid="{00000000-0005-0000-0000-0000CBBA0000}"/>
    <cellStyle name="Vírgula 7 4 2 2 2 6 2" xfId="47992" xr:uid="{00000000-0005-0000-0000-0000CCBA0000}"/>
    <cellStyle name="Vírgula 7 4 2 2 2 6 3" xfId="47993" xr:uid="{00000000-0005-0000-0000-0000CDBA0000}"/>
    <cellStyle name="Vírgula 7 4 2 2 2 6 4" xfId="47994" xr:uid="{00000000-0005-0000-0000-0000CEBA0000}"/>
    <cellStyle name="Vírgula 7 4 2 2 2 7" xfId="47995" xr:uid="{00000000-0005-0000-0000-0000CFBA0000}"/>
    <cellStyle name="Vírgula 7 4 2 2 2 7 2" xfId="47996" xr:uid="{00000000-0005-0000-0000-0000D0BA0000}"/>
    <cellStyle name="Vírgula 7 4 2 2 2 7 3" xfId="47997" xr:uid="{00000000-0005-0000-0000-0000D1BA0000}"/>
    <cellStyle name="Vírgula 7 4 2 2 2 7 4" xfId="47998" xr:uid="{00000000-0005-0000-0000-0000D2BA0000}"/>
    <cellStyle name="Vírgula 7 4 2 2 2 8" xfId="47999" xr:uid="{00000000-0005-0000-0000-0000D3BA0000}"/>
    <cellStyle name="Vírgula 7 4 2 2 2 8 2" xfId="48000" xr:uid="{00000000-0005-0000-0000-0000D4BA0000}"/>
    <cellStyle name="Vírgula 7 4 2 2 2 8 3" xfId="48001" xr:uid="{00000000-0005-0000-0000-0000D5BA0000}"/>
    <cellStyle name="Vírgula 7 4 2 2 2 9" xfId="48002" xr:uid="{00000000-0005-0000-0000-0000D6BA0000}"/>
    <cellStyle name="Vírgula 7 4 2 2 3" xfId="718" xr:uid="{00000000-0005-0000-0000-0000D7BA0000}"/>
    <cellStyle name="Vírgula 7 4 2 2 3 10" xfId="48003" xr:uid="{00000000-0005-0000-0000-0000D8BA0000}"/>
    <cellStyle name="Vírgula 7 4 2 2 3 11" xfId="48004" xr:uid="{00000000-0005-0000-0000-0000D9BA0000}"/>
    <cellStyle name="Vírgula 7 4 2 2 3 2" xfId="1181" xr:uid="{00000000-0005-0000-0000-0000DABA0000}"/>
    <cellStyle name="Vírgula 7 4 2 2 3 2 10" xfId="48005" xr:uid="{00000000-0005-0000-0000-0000DBBA0000}"/>
    <cellStyle name="Vírgula 7 4 2 2 3 2 2" xfId="1844" xr:uid="{00000000-0005-0000-0000-0000DCBA0000}"/>
    <cellStyle name="Vírgula 7 4 2 2 3 2 2 2" xfId="48006" xr:uid="{00000000-0005-0000-0000-0000DDBA0000}"/>
    <cellStyle name="Vírgula 7 4 2 2 3 2 2 2 2" xfId="48007" xr:uid="{00000000-0005-0000-0000-0000DEBA0000}"/>
    <cellStyle name="Vírgula 7 4 2 2 3 2 2 2 2 2" xfId="48008" xr:uid="{00000000-0005-0000-0000-0000DFBA0000}"/>
    <cellStyle name="Vírgula 7 4 2 2 3 2 2 2 2 3" xfId="48009" xr:uid="{00000000-0005-0000-0000-0000E0BA0000}"/>
    <cellStyle name="Vírgula 7 4 2 2 3 2 2 2 2 4" xfId="48010" xr:uid="{00000000-0005-0000-0000-0000E1BA0000}"/>
    <cellStyle name="Vírgula 7 4 2 2 3 2 2 2 3" xfId="48011" xr:uid="{00000000-0005-0000-0000-0000E2BA0000}"/>
    <cellStyle name="Vírgula 7 4 2 2 3 2 2 2 3 2" xfId="48012" xr:uid="{00000000-0005-0000-0000-0000E3BA0000}"/>
    <cellStyle name="Vírgula 7 4 2 2 3 2 2 2 3 3" xfId="48013" xr:uid="{00000000-0005-0000-0000-0000E4BA0000}"/>
    <cellStyle name="Vírgula 7 4 2 2 3 2 2 2 4" xfId="48014" xr:uid="{00000000-0005-0000-0000-0000E5BA0000}"/>
    <cellStyle name="Vírgula 7 4 2 2 3 2 2 2 5" xfId="48015" xr:uid="{00000000-0005-0000-0000-0000E6BA0000}"/>
    <cellStyle name="Vírgula 7 4 2 2 3 2 2 2 6" xfId="48016" xr:uid="{00000000-0005-0000-0000-0000E7BA0000}"/>
    <cellStyle name="Vírgula 7 4 2 2 3 2 2 3" xfId="48017" xr:uid="{00000000-0005-0000-0000-0000E8BA0000}"/>
    <cellStyle name="Vírgula 7 4 2 2 3 2 2 3 2" xfId="48018" xr:uid="{00000000-0005-0000-0000-0000E9BA0000}"/>
    <cellStyle name="Vírgula 7 4 2 2 3 2 2 3 3" xfId="48019" xr:uid="{00000000-0005-0000-0000-0000EABA0000}"/>
    <cellStyle name="Vírgula 7 4 2 2 3 2 2 3 4" xfId="48020" xr:uid="{00000000-0005-0000-0000-0000EBBA0000}"/>
    <cellStyle name="Vírgula 7 4 2 2 3 2 2 4" xfId="48021" xr:uid="{00000000-0005-0000-0000-0000ECBA0000}"/>
    <cellStyle name="Vírgula 7 4 2 2 3 2 2 4 2" xfId="48022" xr:uid="{00000000-0005-0000-0000-0000EDBA0000}"/>
    <cellStyle name="Vírgula 7 4 2 2 3 2 2 4 3" xfId="48023" xr:uid="{00000000-0005-0000-0000-0000EEBA0000}"/>
    <cellStyle name="Vírgula 7 4 2 2 3 2 2 4 4" xfId="48024" xr:uid="{00000000-0005-0000-0000-0000EFBA0000}"/>
    <cellStyle name="Vírgula 7 4 2 2 3 2 2 5" xfId="48025" xr:uid="{00000000-0005-0000-0000-0000F0BA0000}"/>
    <cellStyle name="Vírgula 7 4 2 2 3 2 2 5 2" xfId="48026" xr:uid="{00000000-0005-0000-0000-0000F1BA0000}"/>
    <cellStyle name="Vírgula 7 4 2 2 3 2 2 5 3" xfId="48027" xr:uid="{00000000-0005-0000-0000-0000F2BA0000}"/>
    <cellStyle name="Vírgula 7 4 2 2 3 2 2 5 4" xfId="48028" xr:uid="{00000000-0005-0000-0000-0000F3BA0000}"/>
    <cellStyle name="Vírgula 7 4 2 2 3 2 2 6" xfId="48029" xr:uid="{00000000-0005-0000-0000-0000F4BA0000}"/>
    <cellStyle name="Vírgula 7 4 2 2 3 2 2 6 2" xfId="48030" xr:uid="{00000000-0005-0000-0000-0000F5BA0000}"/>
    <cellStyle name="Vírgula 7 4 2 2 3 2 2 6 3" xfId="48031" xr:uid="{00000000-0005-0000-0000-0000F6BA0000}"/>
    <cellStyle name="Vírgula 7 4 2 2 3 2 2 7" xfId="48032" xr:uid="{00000000-0005-0000-0000-0000F7BA0000}"/>
    <cellStyle name="Vírgula 7 4 2 2 3 2 2 8" xfId="48033" xr:uid="{00000000-0005-0000-0000-0000F8BA0000}"/>
    <cellStyle name="Vírgula 7 4 2 2 3 2 2 9" xfId="48034" xr:uid="{00000000-0005-0000-0000-0000F9BA0000}"/>
    <cellStyle name="Vírgula 7 4 2 2 3 2 3" xfId="48035" xr:uid="{00000000-0005-0000-0000-0000FABA0000}"/>
    <cellStyle name="Vírgula 7 4 2 2 3 2 3 2" xfId="48036" xr:uid="{00000000-0005-0000-0000-0000FBBA0000}"/>
    <cellStyle name="Vírgula 7 4 2 2 3 2 3 2 2" xfId="48037" xr:uid="{00000000-0005-0000-0000-0000FCBA0000}"/>
    <cellStyle name="Vírgula 7 4 2 2 3 2 3 2 3" xfId="48038" xr:uid="{00000000-0005-0000-0000-0000FDBA0000}"/>
    <cellStyle name="Vírgula 7 4 2 2 3 2 3 2 4" xfId="48039" xr:uid="{00000000-0005-0000-0000-0000FEBA0000}"/>
    <cellStyle name="Vírgula 7 4 2 2 3 2 3 3" xfId="48040" xr:uid="{00000000-0005-0000-0000-0000FFBA0000}"/>
    <cellStyle name="Vírgula 7 4 2 2 3 2 3 3 2" xfId="48041" xr:uid="{00000000-0005-0000-0000-000000BB0000}"/>
    <cellStyle name="Vírgula 7 4 2 2 3 2 3 3 3" xfId="48042" xr:uid="{00000000-0005-0000-0000-000001BB0000}"/>
    <cellStyle name="Vírgula 7 4 2 2 3 2 3 4" xfId="48043" xr:uid="{00000000-0005-0000-0000-000002BB0000}"/>
    <cellStyle name="Vírgula 7 4 2 2 3 2 3 5" xfId="48044" xr:uid="{00000000-0005-0000-0000-000003BB0000}"/>
    <cellStyle name="Vírgula 7 4 2 2 3 2 3 6" xfId="48045" xr:uid="{00000000-0005-0000-0000-000004BB0000}"/>
    <cellStyle name="Vírgula 7 4 2 2 3 2 4" xfId="48046" xr:uid="{00000000-0005-0000-0000-000005BB0000}"/>
    <cellStyle name="Vírgula 7 4 2 2 3 2 4 2" xfId="48047" xr:uid="{00000000-0005-0000-0000-000006BB0000}"/>
    <cellStyle name="Vírgula 7 4 2 2 3 2 4 3" xfId="48048" xr:uid="{00000000-0005-0000-0000-000007BB0000}"/>
    <cellStyle name="Vírgula 7 4 2 2 3 2 4 4" xfId="48049" xr:uid="{00000000-0005-0000-0000-000008BB0000}"/>
    <cellStyle name="Vírgula 7 4 2 2 3 2 5" xfId="48050" xr:uid="{00000000-0005-0000-0000-000009BB0000}"/>
    <cellStyle name="Vírgula 7 4 2 2 3 2 5 2" xfId="48051" xr:uid="{00000000-0005-0000-0000-00000ABB0000}"/>
    <cellStyle name="Vírgula 7 4 2 2 3 2 5 3" xfId="48052" xr:uid="{00000000-0005-0000-0000-00000BBB0000}"/>
    <cellStyle name="Vírgula 7 4 2 2 3 2 5 4" xfId="48053" xr:uid="{00000000-0005-0000-0000-00000CBB0000}"/>
    <cellStyle name="Vírgula 7 4 2 2 3 2 6" xfId="48054" xr:uid="{00000000-0005-0000-0000-00000DBB0000}"/>
    <cellStyle name="Vírgula 7 4 2 2 3 2 6 2" xfId="48055" xr:uid="{00000000-0005-0000-0000-00000EBB0000}"/>
    <cellStyle name="Vírgula 7 4 2 2 3 2 6 3" xfId="48056" xr:uid="{00000000-0005-0000-0000-00000FBB0000}"/>
    <cellStyle name="Vírgula 7 4 2 2 3 2 6 4" xfId="48057" xr:uid="{00000000-0005-0000-0000-000010BB0000}"/>
    <cellStyle name="Vírgula 7 4 2 2 3 2 7" xfId="48058" xr:uid="{00000000-0005-0000-0000-000011BB0000}"/>
    <cellStyle name="Vírgula 7 4 2 2 3 2 7 2" xfId="48059" xr:uid="{00000000-0005-0000-0000-000012BB0000}"/>
    <cellStyle name="Vírgula 7 4 2 2 3 2 7 3" xfId="48060" xr:uid="{00000000-0005-0000-0000-000013BB0000}"/>
    <cellStyle name="Vírgula 7 4 2 2 3 2 8" xfId="48061" xr:uid="{00000000-0005-0000-0000-000014BB0000}"/>
    <cellStyle name="Vírgula 7 4 2 2 3 2 9" xfId="48062" xr:uid="{00000000-0005-0000-0000-000015BB0000}"/>
    <cellStyle name="Vírgula 7 4 2 2 3 3" xfId="1843" xr:uid="{00000000-0005-0000-0000-000016BB0000}"/>
    <cellStyle name="Vírgula 7 4 2 2 3 3 2" xfId="48063" xr:uid="{00000000-0005-0000-0000-000017BB0000}"/>
    <cellStyle name="Vírgula 7 4 2 2 3 3 2 2" xfId="48064" xr:uid="{00000000-0005-0000-0000-000018BB0000}"/>
    <cellStyle name="Vírgula 7 4 2 2 3 3 2 2 2" xfId="48065" xr:uid="{00000000-0005-0000-0000-000019BB0000}"/>
    <cellStyle name="Vírgula 7 4 2 2 3 3 2 2 3" xfId="48066" xr:uid="{00000000-0005-0000-0000-00001ABB0000}"/>
    <cellStyle name="Vírgula 7 4 2 2 3 3 2 2 4" xfId="48067" xr:uid="{00000000-0005-0000-0000-00001BBB0000}"/>
    <cellStyle name="Vírgula 7 4 2 2 3 3 2 3" xfId="48068" xr:uid="{00000000-0005-0000-0000-00001CBB0000}"/>
    <cellStyle name="Vírgula 7 4 2 2 3 3 2 3 2" xfId="48069" xr:uid="{00000000-0005-0000-0000-00001DBB0000}"/>
    <cellStyle name="Vírgula 7 4 2 2 3 3 2 3 3" xfId="48070" xr:uid="{00000000-0005-0000-0000-00001EBB0000}"/>
    <cellStyle name="Vírgula 7 4 2 2 3 3 2 4" xfId="48071" xr:uid="{00000000-0005-0000-0000-00001FBB0000}"/>
    <cellStyle name="Vírgula 7 4 2 2 3 3 2 5" xfId="48072" xr:uid="{00000000-0005-0000-0000-000020BB0000}"/>
    <cellStyle name="Vírgula 7 4 2 2 3 3 2 6" xfId="48073" xr:uid="{00000000-0005-0000-0000-000021BB0000}"/>
    <cellStyle name="Vírgula 7 4 2 2 3 3 3" xfId="48074" xr:uid="{00000000-0005-0000-0000-000022BB0000}"/>
    <cellStyle name="Vírgula 7 4 2 2 3 3 3 2" xfId="48075" xr:uid="{00000000-0005-0000-0000-000023BB0000}"/>
    <cellStyle name="Vírgula 7 4 2 2 3 3 3 3" xfId="48076" xr:uid="{00000000-0005-0000-0000-000024BB0000}"/>
    <cellStyle name="Vírgula 7 4 2 2 3 3 3 4" xfId="48077" xr:uid="{00000000-0005-0000-0000-000025BB0000}"/>
    <cellStyle name="Vírgula 7 4 2 2 3 3 4" xfId="48078" xr:uid="{00000000-0005-0000-0000-000026BB0000}"/>
    <cellStyle name="Vírgula 7 4 2 2 3 3 4 2" xfId="48079" xr:uid="{00000000-0005-0000-0000-000027BB0000}"/>
    <cellStyle name="Vírgula 7 4 2 2 3 3 4 3" xfId="48080" xr:uid="{00000000-0005-0000-0000-000028BB0000}"/>
    <cellStyle name="Vírgula 7 4 2 2 3 3 4 4" xfId="48081" xr:uid="{00000000-0005-0000-0000-000029BB0000}"/>
    <cellStyle name="Vírgula 7 4 2 2 3 3 5" xfId="48082" xr:uid="{00000000-0005-0000-0000-00002ABB0000}"/>
    <cellStyle name="Vírgula 7 4 2 2 3 3 5 2" xfId="48083" xr:uid="{00000000-0005-0000-0000-00002BBB0000}"/>
    <cellStyle name="Vírgula 7 4 2 2 3 3 5 3" xfId="48084" xr:uid="{00000000-0005-0000-0000-00002CBB0000}"/>
    <cellStyle name="Vírgula 7 4 2 2 3 3 5 4" xfId="48085" xr:uid="{00000000-0005-0000-0000-00002DBB0000}"/>
    <cellStyle name="Vírgula 7 4 2 2 3 3 6" xfId="48086" xr:uid="{00000000-0005-0000-0000-00002EBB0000}"/>
    <cellStyle name="Vírgula 7 4 2 2 3 3 6 2" xfId="48087" xr:uid="{00000000-0005-0000-0000-00002FBB0000}"/>
    <cellStyle name="Vírgula 7 4 2 2 3 3 6 3" xfId="48088" xr:uid="{00000000-0005-0000-0000-000030BB0000}"/>
    <cellStyle name="Vírgula 7 4 2 2 3 3 7" xfId="48089" xr:uid="{00000000-0005-0000-0000-000031BB0000}"/>
    <cellStyle name="Vírgula 7 4 2 2 3 3 8" xfId="48090" xr:uid="{00000000-0005-0000-0000-000032BB0000}"/>
    <cellStyle name="Vírgula 7 4 2 2 3 3 9" xfId="48091" xr:uid="{00000000-0005-0000-0000-000033BB0000}"/>
    <cellStyle name="Vírgula 7 4 2 2 3 4" xfId="48092" xr:uid="{00000000-0005-0000-0000-000034BB0000}"/>
    <cellStyle name="Vírgula 7 4 2 2 3 4 2" xfId="48093" xr:uid="{00000000-0005-0000-0000-000035BB0000}"/>
    <cellStyle name="Vírgula 7 4 2 2 3 4 2 2" xfId="48094" xr:uid="{00000000-0005-0000-0000-000036BB0000}"/>
    <cellStyle name="Vírgula 7 4 2 2 3 4 2 3" xfId="48095" xr:uid="{00000000-0005-0000-0000-000037BB0000}"/>
    <cellStyle name="Vírgula 7 4 2 2 3 4 2 4" xfId="48096" xr:uid="{00000000-0005-0000-0000-000038BB0000}"/>
    <cellStyle name="Vírgula 7 4 2 2 3 4 3" xfId="48097" xr:uid="{00000000-0005-0000-0000-000039BB0000}"/>
    <cellStyle name="Vírgula 7 4 2 2 3 4 3 2" xfId="48098" xr:uid="{00000000-0005-0000-0000-00003ABB0000}"/>
    <cellStyle name="Vírgula 7 4 2 2 3 4 3 3" xfId="48099" xr:uid="{00000000-0005-0000-0000-00003BBB0000}"/>
    <cellStyle name="Vírgula 7 4 2 2 3 4 4" xfId="48100" xr:uid="{00000000-0005-0000-0000-00003CBB0000}"/>
    <cellStyle name="Vírgula 7 4 2 2 3 4 5" xfId="48101" xr:uid="{00000000-0005-0000-0000-00003DBB0000}"/>
    <cellStyle name="Vírgula 7 4 2 2 3 4 6" xfId="48102" xr:uid="{00000000-0005-0000-0000-00003EBB0000}"/>
    <cellStyle name="Vírgula 7 4 2 2 3 5" xfId="48103" xr:uid="{00000000-0005-0000-0000-00003FBB0000}"/>
    <cellStyle name="Vírgula 7 4 2 2 3 5 2" xfId="48104" xr:uid="{00000000-0005-0000-0000-000040BB0000}"/>
    <cellStyle name="Vírgula 7 4 2 2 3 5 3" xfId="48105" xr:uid="{00000000-0005-0000-0000-000041BB0000}"/>
    <cellStyle name="Vírgula 7 4 2 2 3 5 4" xfId="48106" xr:uid="{00000000-0005-0000-0000-000042BB0000}"/>
    <cellStyle name="Vírgula 7 4 2 2 3 6" xfId="48107" xr:uid="{00000000-0005-0000-0000-000043BB0000}"/>
    <cellStyle name="Vírgula 7 4 2 2 3 6 2" xfId="48108" xr:uid="{00000000-0005-0000-0000-000044BB0000}"/>
    <cellStyle name="Vírgula 7 4 2 2 3 6 3" xfId="48109" xr:uid="{00000000-0005-0000-0000-000045BB0000}"/>
    <cellStyle name="Vírgula 7 4 2 2 3 6 4" xfId="48110" xr:uid="{00000000-0005-0000-0000-000046BB0000}"/>
    <cellStyle name="Vírgula 7 4 2 2 3 7" xfId="48111" xr:uid="{00000000-0005-0000-0000-000047BB0000}"/>
    <cellStyle name="Vírgula 7 4 2 2 3 7 2" xfId="48112" xr:uid="{00000000-0005-0000-0000-000048BB0000}"/>
    <cellStyle name="Vírgula 7 4 2 2 3 7 3" xfId="48113" xr:uid="{00000000-0005-0000-0000-000049BB0000}"/>
    <cellStyle name="Vírgula 7 4 2 2 3 7 4" xfId="48114" xr:uid="{00000000-0005-0000-0000-00004ABB0000}"/>
    <cellStyle name="Vírgula 7 4 2 2 3 8" xfId="48115" xr:uid="{00000000-0005-0000-0000-00004BBB0000}"/>
    <cellStyle name="Vírgula 7 4 2 2 3 8 2" xfId="48116" xr:uid="{00000000-0005-0000-0000-00004CBB0000}"/>
    <cellStyle name="Vírgula 7 4 2 2 3 8 3" xfId="48117" xr:uid="{00000000-0005-0000-0000-00004DBB0000}"/>
    <cellStyle name="Vírgula 7 4 2 2 3 9" xfId="48118" xr:uid="{00000000-0005-0000-0000-00004EBB0000}"/>
    <cellStyle name="Vírgula 7 4 2 2 4" xfId="865" xr:uid="{00000000-0005-0000-0000-00004FBB0000}"/>
    <cellStyle name="Vírgula 7 4 2 2 4 10" xfId="48119" xr:uid="{00000000-0005-0000-0000-000050BB0000}"/>
    <cellStyle name="Vírgula 7 4 2 2 4 2" xfId="1845" xr:uid="{00000000-0005-0000-0000-000051BB0000}"/>
    <cellStyle name="Vírgula 7 4 2 2 4 2 2" xfId="48120" xr:uid="{00000000-0005-0000-0000-000052BB0000}"/>
    <cellStyle name="Vírgula 7 4 2 2 4 2 2 2" xfId="48121" xr:uid="{00000000-0005-0000-0000-000053BB0000}"/>
    <cellStyle name="Vírgula 7 4 2 2 4 2 2 2 2" xfId="48122" xr:uid="{00000000-0005-0000-0000-000054BB0000}"/>
    <cellStyle name="Vírgula 7 4 2 2 4 2 2 2 3" xfId="48123" xr:uid="{00000000-0005-0000-0000-000055BB0000}"/>
    <cellStyle name="Vírgula 7 4 2 2 4 2 2 2 4" xfId="48124" xr:uid="{00000000-0005-0000-0000-000056BB0000}"/>
    <cellStyle name="Vírgula 7 4 2 2 4 2 2 3" xfId="48125" xr:uid="{00000000-0005-0000-0000-000057BB0000}"/>
    <cellStyle name="Vírgula 7 4 2 2 4 2 2 3 2" xfId="48126" xr:uid="{00000000-0005-0000-0000-000058BB0000}"/>
    <cellStyle name="Vírgula 7 4 2 2 4 2 2 3 3" xfId="48127" xr:uid="{00000000-0005-0000-0000-000059BB0000}"/>
    <cellStyle name="Vírgula 7 4 2 2 4 2 2 4" xfId="48128" xr:uid="{00000000-0005-0000-0000-00005ABB0000}"/>
    <cellStyle name="Vírgula 7 4 2 2 4 2 2 5" xfId="48129" xr:uid="{00000000-0005-0000-0000-00005BBB0000}"/>
    <cellStyle name="Vírgula 7 4 2 2 4 2 2 6" xfId="48130" xr:uid="{00000000-0005-0000-0000-00005CBB0000}"/>
    <cellStyle name="Vírgula 7 4 2 2 4 2 3" xfId="48131" xr:uid="{00000000-0005-0000-0000-00005DBB0000}"/>
    <cellStyle name="Vírgula 7 4 2 2 4 2 3 2" xfId="48132" xr:uid="{00000000-0005-0000-0000-00005EBB0000}"/>
    <cellStyle name="Vírgula 7 4 2 2 4 2 3 3" xfId="48133" xr:uid="{00000000-0005-0000-0000-00005FBB0000}"/>
    <cellStyle name="Vírgula 7 4 2 2 4 2 3 4" xfId="48134" xr:uid="{00000000-0005-0000-0000-000060BB0000}"/>
    <cellStyle name="Vírgula 7 4 2 2 4 2 4" xfId="48135" xr:uid="{00000000-0005-0000-0000-000061BB0000}"/>
    <cellStyle name="Vírgula 7 4 2 2 4 2 4 2" xfId="48136" xr:uid="{00000000-0005-0000-0000-000062BB0000}"/>
    <cellStyle name="Vírgula 7 4 2 2 4 2 4 3" xfId="48137" xr:uid="{00000000-0005-0000-0000-000063BB0000}"/>
    <cellStyle name="Vírgula 7 4 2 2 4 2 4 4" xfId="48138" xr:uid="{00000000-0005-0000-0000-000064BB0000}"/>
    <cellStyle name="Vírgula 7 4 2 2 4 2 5" xfId="48139" xr:uid="{00000000-0005-0000-0000-000065BB0000}"/>
    <cellStyle name="Vírgula 7 4 2 2 4 2 5 2" xfId="48140" xr:uid="{00000000-0005-0000-0000-000066BB0000}"/>
    <cellStyle name="Vírgula 7 4 2 2 4 2 5 3" xfId="48141" xr:uid="{00000000-0005-0000-0000-000067BB0000}"/>
    <cellStyle name="Vírgula 7 4 2 2 4 2 5 4" xfId="48142" xr:uid="{00000000-0005-0000-0000-000068BB0000}"/>
    <cellStyle name="Vírgula 7 4 2 2 4 2 6" xfId="48143" xr:uid="{00000000-0005-0000-0000-000069BB0000}"/>
    <cellStyle name="Vírgula 7 4 2 2 4 2 6 2" xfId="48144" xr:uid="{00000000-0005-0000-0000-00006ABB0000}"/>
    <cellStyle name="Vírgula 7 4 2 2 4 2 6 3" xfId="48145" xr:uid="{00000000-0005-0000-0000-00006BBB0000}"/>
    <cellStyle name="Vírgula 7 4 2 2 4 2 7" xfId="48146" xr:uid="{00000000-0005-0000-0000-00006CBB0000}"/>
    <cellStyle name="Vírgula 7 4 2 2 4 2 8" xfId="48147" xr:uid="{00000000-0005-0000-0000-00006DBB0000}"/>
    <cellStyle name="Vírgula 7 4 2 2 4 2 9" xfId="48148" xr:uid="{00000000-0005-0000-0000-00006EBB0000}"/>
    <cellStyle name="Vírgula 7 4 2 2 4 3" xfId="48149" xr:uid="{00000000-0005-0000-0000-00006FBB0000}"/>
    <cellStyle name="Vírgula 7 4 2 2 4 3 2" xfId="48150" xr:uid="{00000000-0005-0000-0000-000070BB0000}"/>
    <cellStyle name="Vírgula 7 4 2 2 4 3 2 2" xfId="48151" xr:uid="{00000000-0005-0000-0000-000071BB0000}"/>
    <cellStyle name="Vírgula 7 4 2 2 4 3 2 3" xfId="48152" xr:uid="{00000000-0005-0000-0000-000072BB0000}"/>
    <cellStyle name="Vírgula 7 4 2 2 4 3 2 4" xfId="48153" xr:uid="{00000000-0005-0000-0000-000073BB0000}"/>
    <cellStyle name="Vírgula 7 4 2 2 4 3 3" xfId="48154" xr:uid="{00000000-0005-0000-0000-000074BB0000}"/>
    <cellStyle name="Vírgula 7 4 2 2 4 3 3 2" xfId="48155" xr:uid="{00000000-0005-0000-0000-000075BB0000}"/>
    <cellStyle name="Vírgula 7 4 2 2 4 3 3 3" xfId="48156" xr:uid="{00000000-0005-0000-0000-000076BB0000}"/>
    <cellStyle name="Vírgula 7 4 2 2 4 3 4" xfId="48157" xr:uid="{00000000-0005-0000-0000-000077BB0000}"/>
    <cellStyle name="Vírgula 7 4 2 2 4 3 5" xfId="48158" xr:uid="{00000000-0005-0000-0000-000078BB0000}"/>
    <cellStyle name="Vírgula 7 4 2 2 4 3 6" xfId="48159" xr:uid="{00000000-0005-0000-0000-000079BB0000}"/>
    <cellStyle name="Vírgula 7 4 2 2 4 4" xfId="48160" xr:uid="{00000000-0005-0000-0000-00007ABB0000}"/>
    <cellStyle name="Vírgula 7 4 2 2 4 4 2" xfId="48161" xr:uid="{00000000-0005-0000-0000-00007BBB0000}"/>
    <cellStyle name="Vírgula 7 4 2 2 4 4 3" xfId="48162" xr:uid="{00000000-0005-0000-0000-00007CBB0000}"/>
    <cellStyle name="Vírgula 7 4 2 2 4 4 4" xfId="48163" xr:uid="{00000000-0005-0000-0000-00007DBB0000}"/>
    <cellStyle name="Vírgula 7 4 2 2 4 5" xfId="48164" xr:uid="{00000000-0005-0000-0000-00007EBB0000}"/>
    <cellStyle name="Vírgula 7 4 2 2 4 5 2" xfId="48165" xr:uid="{00000000-0005-0000-0000-00007FBB0000}"/>
    <cellStyle name="Vírgula 7 4 2 2 4 5 3" xfId="48166" xr:uid="{00000000-0005-0000-0000-000080BB0000}"/>
    <cellStyle name="Vírgula 7 4 2 2 4 5 4" xfId="48167" xr:uid="{00000000-0005-0000-0000-000081BB0000}"/>
    <cellStyle name="Vírgula 7 4 2 2 4 6" xfId="48168" xr:uid="{00000000-0005-0000-0000-000082BB0000}"/>
    <cellStyle name="Vírgula 7 4 2 2 4 6 2" xfId="48169" xr:uid="{00000000-0005-0000-0000-000083BB0000}"/>
    <cellStyle name="Vírgula 7 4 2 2 4 6 3" xfId="48170" xr:uid="{00000000-0005-0000-0000-000084BB0000}"/>
    <cellStyle name="Vírgula 7 4 2 2 4 6 4" xfId="48171" xr:uid="{00000000-0005-0000-0000-000085BB0000}"/>
    <cellStyle name="Vírgula 7 4 2 2 4 7" xfId="48172" xr:uid="{00000000-0005-0000-0000-000086BB0000}"/>
    <cellStyle name="Vírgula 7 4 2 2 4 7 2" xfId="48173" xr:uid="{00000000-0005-0000-0000-000087BB0000}"/>
    <cellStyle name="Vírgula 7 4 2 2 4 7 3" xfId="48174" xr:uid="{00000000-0005-0000-0000-000088BB0000}"/>
    <cellStyle name="Vírgula 7 4 2 2 4 8" xfId="48175" xr:uid="{00000000-0005-0000-0000-000089BB0000}"/>
    <cellStyle name="Vírgula 7 4 2 2 4 9" xfId="48176" xr:uid="{00000000-0005-0000-0000-00008ABB0000}"/>
    <cellStyle name="Vírgula 7 4 2 2 5" xfId="1840" xr:uid="{00000000-0005-0000-0000-00008BBB0000}"/>
    <cellStyle name="Vírgula 7 4 2 2 5 2" xfId="48177" xr:uid="{00000000-0005-0000-0000-00008CBB0000}"/>
    <cellStyle name="Vírgula 7 4 2 2 5 2 2" xfId="48178" xr:uid="{00000000-0005-0000-0000-00008DBB0000}"/>
    <cellStyle name="Vírgula 7 4 2 2 5 2 2 2" xfId="48179" xr:uid="{00000000-0005-0000-0000-00008EBB0000}"/>
    <cellStyle name="Vírgula 7 4 2 2 5 2 2 3" xfId="48180" xr:uid="{00000000-0005-0000-0000-00008FBB0000}"/>
    <cellStyle name="Vírgula 7 4 2 2 5 2 2 4" xfId="48181" xr:uid="{00000000-0005-0000-0000-000090BB0000}"/>
    <cellStyle name="Vírgula 7 4 2 2 5 2 3" xfId="48182" xr:uid="{00000000-0005-0000-0000-000091BB0000}"/>
    <cellStyle name="Vírgula 7 4 2 2 5 2 3 2" xfId="48183" xr:uid="{00000000-0005-0000-0000-000092BB0000}"/>
    <cellStyle name="Vírgula 7 4 2 2 5 2 3 3" xfId="48184" xr:uid="{00000000-0005-0000-0000-000093BB0000}"/>
    <cellStyle name="Vírgula 7 4 2 2 5 2 4" xfId="48185" xr:uid="{00000000-0005-0000-0000-000094BB0000}"/>
    <cellStyle name="Vírgula 7 4 2 2 5 2 5" xfId="48186" xr:uid="{00000000-0005-0000-0000-000095BB0000}"/>
    <cellStyle name="Vírgula 7 4 2 2 5 2 6" xfId="48187" xr:uid="{00000000-0005-0000-0000-000096BB0000}"/>
    <cellStyle name="Vírgula 7 4 2 2 5 3" xfId="48188" xr:uid="{00000000-0005-0000-0000-000097BB0000}"/>
    <cellStyle name="Vírgula 7 4 2 2 5 3 2" xfId="48189" xr:uid="{00000000-0005-0000-0000-000098BB0000}"/>
    <cellStyle name="Vírgula 7 4 2 2 5 3 3" xfId="48190" xr:uid="{00000000-0005-0000-0000-000099BB0000}"/>
    <cellStyle name="Vírgula 7 4 2 2 5 3 4" xfId="48191" xr:uid="{00000000-0005-0000-0000-00009ABB0000}"/>
    <cellStyle name="Vírgula 7 4 2 2 5 4" xfId="48192" xr:uid="{00000000-0005-0000-0000-00009BBB0000}"/>
    <cellStyle name="Vírgula 7 4 2 2 5 4 2" xfId="48193" xr:uid="{00000000-0005-0000-0000-00009CBB0000}"/>
    <cellStyle name="Vírgula 7 4 2 2 5 4 3" xfId="48194" xr:uid="{00000000-0005-0000-0000-00009DBB0000}"/>
    <cellStyle name="Vírgula 7 4 2 2 5 4 4" xfId="48195" xr:uid="{00000000-0005-0000-0000-00009EBB0000}"/>
    <cellStyle name="Vírgula 7 4 2 2 5 5" xfId="48196" xr:uid="{00000000-0005-0000-0000-00009FBB0000}"/>
    <cellStyle name="Vírgula 7 4 2 2 5 5 2" xfId="48197" xr:uid="{00000000-0005-0000-0000-0000A0BB0000}"/>
    <cellStyle name="Vírgula 7 4 2 2 5 5 3" xfId="48198" xr:uid="{00000000-0005-0000-0000-0000A1BB0000}"/>
    <cellStyle name="Vírgula 7 4 2 2 5 5 4" xfId="48199" xr:uid="{00000000-0005-0000-0000-0000A2BB0000}"/>
    <cellStyle name="Vírgula 7 4 2 2 5 6" xfId="48200" xr:uid="{00000000-0005-0000-0000-0000A3BB0000}"/>
    <cellStyle name="Vírgula 7 4 2 2 5 6 2" xfId="48201" xr:uid="{00000000-0005-0000-0000-0000A4BB0000}"/>
    <cellStyle name="Vírgula 7 4 2 2 5 6 3" xfId="48202" xr:uid="{00000000-0005-0000-0000-0000A5BB0000}"/>
    <cellStyle name="Vírgula 7 4 2 2 5 7" xfId="48203" xr:uid="{00000000-0005-0000-0000-0000A6BB0000}"/>
    <cellStyle name="Vírgula 7 4 2 2 5 8" xfId="48204" xr:uid="{00000000-0005-0000-0000-0000A7BB0000}"/>
    <cellStyle name="Vírgula 7 4 2 2 5 9" xfId="48205" xr:uid="{00000000-0005-0000-0000-0000A8BB0000}"/>
    <cellStyle name="Vírgula 7 4 2 2 6" xfId="48206" xr:uid="{00000000-0005-0000-0000-0000A9BB0000}"/>
    <cellStyle name="Vírgula 7 4 2 2 6 2" xfId="48207" xr:uid="{00000000-0005-0000-0000-0000AABB0000}"/>
    <cellStyle name="Vírgula 7 4 2 2 6 2 2" xfId="48208" xr:uid="{00000000-0005-0000-0000-0000ABBB0000}"/>
    <cellStyle name="Vírgula 7 4 2 2 6 2 2 2" xfId="48209" xr:uid="{00000000-0005-0000-0000-0000ACBB0000}"/>
    <cellStyle name="Vírgula 7 4 2 2 6 2 2 3" xfId="48210" xr:uid="{00000000-0005-0000-0000-0000ADBB0000}"/>
    <cellStyle name="Vírgula 7 4 2 2 6 2 2 4" xfId="48211" xr:uid="{00000000-0005-0000-0000-0000AEBB0000}"/>
    <cellStyle name="Vírgula 7 4 2 2 6 2 3" xfId="48212" xr:uid="{00000000-0005-0000-0000-0000AFBB0000}"/>
    <cellStyle name="Vírgula 7 4 2 2 6 2 3 2" xfId="48213" xr:uid="{00000000-0005-0000-0000-0000B0BB0000}"/>
    <cellStyle name="Vírgula 7 4 2 2 6 2 3 3" xfId="48214" xr:uid="{00000000-0005-0000-0000-0000B1BB0000}"/>
    <cellStyle name="Vírgula 7 4 2 2 6 2 4" xfId="48215" xr:uid="{00000000-0005-0000-0000-0000B2BB0000}"/>
    <cellStyle name="Vírgula 7 4 2 2 6 2 5" xfId="48216" xr:uid="{00000000-0005-0000-0000-0000B3BB0000}"/>
    <cellStyle name="Vírgula 7 4 2 2 6 2 6" xfId="48217" xr:uid="{00000000-0005-0000-0000-0000B4BB0000}"/>
    <cellStyle name="Vírgula 7 4 2 2 6 3" xfId="48218" xr:uid="{00000000-0005-0000-0000-0000B5BB0000}"/>
    <cellStyle name="Vírgula 7 4 2 2 6 3 2" xfId="48219" xr:uid="{00000000-0005-0000-0000-0000B6BB0000}"/>
    <cellStyle name="Vírgula 7 4 2 2 6 3 3" xfId="48220" xr:uid="{00000000-0005-0000-0000-0000B7BB0000}"/>
    <cellStyle name="Vírgula 7 4 2 2 6 3 4" xfId="48221" xr:uid="{00000000-0005-0000-0000-0000B8BB0000}"/>
    <cellStyle name="Vírgula 7 4 2 2 6 4" xfId="48222" xr:uid="{00000000-0005-0000-0000-0000B9BB0000}"/>
    <cellStyle name="Vírgula 7 4 2 2 6 4 2" xfId="48223" xr:uid="{00000000-0005-0000-0000-0000BABB0000}"/>
    <cellStyle name="Vírgula 7 4 2 2 6 4 3" xfId="48224" xr:uid="{00000000-0005-0000-0000-0000BBBB0000}"/>
    <cellStyle name="Vírgula 7 4 2 2 6 4 4" xfId="48225" xr:uid="{00000000-0005-0000-0000-0000BCBB0000}"/>
    <cellStyle name="Vírgula 7 4 2 2 6 5" xfId="48226" xr:uid="{00000000-0005-0000-0000-0000BDBB0000}"/>
    <cellStyle name="Vírgula 7 4 2 2 6 5 2" xfId="48227" xr:uid="{00000000-0005-0000-0000-0000BEBB0000}"/>
    <cellStyle name="Vírgula 7 4 2 2 6 5 3" xfId="48228" xr:uid="{00000000-0005-0000-0000-0000BFBB0000}"/>
    <cellStyle name="Vírgula 7 4 2 2 6 5 4" xfId="48229" xr:uid="{00000000-0005-0000-0000-0000C0BB0000}"/>
    <cellStyle name="Vírgula 7 4 2 2 6 6" xfId="48230" xr:uid="{00000000-0005-0000-0000-0000C1BB0000}"/>
    <cellStyle name="Vírgula 7 4 2 2 6 6 2" xfId="48231" xr:uid="{00000000-0005-0000-0000-0000C2BB0000}"/>
    <cellStyle name="Vírgula 7 4 2 2 6 6 3" xfId="48232" xr:uid="{00000000-0005-0000-0000-0000C3BB0000}"/>
    <cellStyle name="Vírgula 7 4 2 2 6 7" xfId="48233" xr:uid="{00000000-0005-0000-0000-0000C4BB0000}"/>
    <cellStyle name="Vírgula 7 4 2 2 6 8" xfId="48234" xr:uid="{00000000-0005-0000-0000-0000C5BB0000}"/>
    <cellStyle name="Vírgula 7 4 2 2 6 9" xfId="48235" xr:uid="{00000000-0005-0000-0000-0000C6BB0000}"/>
    <cellStyle name="Vírgula 7 4 2 2 7" xfId="48236" xr:uid="{00000000-0005-0000-0000-0000C7BB0000}"/>
    <cellStyle name="Vírgula 7 4 2 2 7 2" xfId="48237" xr:uid="{00000000-0005-0000-0000-0000C8BB0000}"/>
    <cellStyle name="Vírgula 7 4 2 2 7 2 2" xfId="48238" xr:uid="{00000000-0005-0000-0000-0000C9BB0000}"/>
    <cellStyle name="Vírgula 7 4 2 2 7 2 2 2" xfId="48239" xr:uid="{00000000-0005-0000-0000-0000CABB0000}"/>
    <cellStyle name="Vírgula 7 4 2 2 7 2 2 3" xfId="48240" xr:uid="{00000000-0005-0000-0000-0000CBBB0000}"/>
    <cellStyle name="Vírgula 7 4 2 2 7 2 2 4" xfId="48241" xr:uid="{00000000-0005-0000-0000-0000CCBB0000}"/>
    <cellStyle name="Vírgula 7 4 2 2 7 2 3" xfId="48242" xr:uid="{00000000-0005-0000-0000-0000CDBB0000}"/>
    <cellStyle name="Vírgula 7 4 2 2 7 2 3 2" xfId="48243" xr:uid="{00000000-0005-0000-0000-0000CEBB0000}"/>
    <cellStyle name="Vírgula 7 4 2 2 7 2 3 3" xfId="48244" xr:uid="{00000000-0005-0000-0000-0000CFBB0000}"/>
    <cellStyle name="Vírgula 7 4 2 2 7 2 4" xfId="48245" xr:uid="{00000000-0005-0000-0000-0000D0BB0000}"/>
    <cellStyle name="Vírgula 7 4 2 2 7 2 5" xfId="48246" xr:uid="{00000000-0005-0000-0000-0000D1BB0000}"/>
    <cellStyle name="Vírgula 7 4 2 2 7 2 6" xfId="48247" xr:uid="{00000000-0005-0000-0000-0000D2BB0000}"/>
    <cellStyle name="Vírgula 7 4 2 2 7 3" xfId="48248" xr:uid="{00000000-0005-0000-0000-0000D3BB0000}"/>
    <cellStyle name="Vírgula 7 4 2 2 7 3 2" xfId="48249" xr:uid="{00000000-0005-0000-0000-0000D4BB0000}"/>
    <cellStyle name="Vírgula 7 4 2 2 7 3 3" xfId="48250" xr:uid="{00000000-0005-0000-0000-0000D5BB0000}"/>
    <cellStyle name="Vírgula 7 4 2 2 7 3 4" xfId="48251" xr:uid="{00000000-0005-0000-0000-0000D6BB0000}"/>
    <cellStyle name="Vírgula 7 4 2 2 7 4" xfId="48252" xr:uid="{00000000-0005-0000-0000-0000D7BB0000}"/>
    <cellStyle name="Vírgula 7 4 2 2 7 4 2" xfId="48253" xr:uid="{00000000-0005-0000-0000-0000D8BB0000}"/>
    <cellStyle name="Vírgula 7 4 2 2 7 4 3" xfId="48254" xr:uid="{00000000-0005-0000-0000-0000D9BB0000}"/>
    <cellStyle name="Vírgula 7 4 2 2 7 4 4" xfId="48255" xr:uid="{00000000-0005-0000-0000-0000DABB0000}"/>
    <cellStyle name="Vírgula 7 4 2 2 7 5" xfId="48256" xr:uid="{00000000-0005-0000-0000-0000DBBB0000}"/>
    <cellStyle name="Vírgula 7 4 2 2 7 5 2" xfId="48257" xr:uid="{00000000-0005-0000-0000-0000DCBB0000}"/>
    <cellStyle name="Vírgula 7 4 2 2 7 5 3" xfId="48258" xr:uid="{00000000-0005-0000-0000-0000DDBB0000}"/>
    <cellStyle name="Vírgula 7 4 2 2 7 6" xfId="48259" xr:uid="{00000000-0005-0000-0000-0000DEBB0000}"/>
    <cellStyle name="Vírgula 7 4 2 2 7 7" xfId="48260" xr:uid="{00000000-0005-0000-0000-0000DFBB0000}"/>
    <cellStyle name="Vírgula 7 4 2 2 7 8" xfId="48261" xr:uid="{00000000-0005-0000-0000-0000E0BB0000}"/>
    <cellStyle name="Vírgula 7 4 2 2 8" xfId="48262" xr:uid="{00000000-0005-0000-0000-0000E1BB0000}"/>
    <cellStyle name="Vírgula 7 4 2 2 8 2" xfId="48263" xr:uid="{00000000-0005-0000-0000-0000E2BB0000}"/>
    <cellStyle name="Vírgula 7 4 2 2 8 2 2" xfId="48264" xr:uid="{00000000-0005-0000-0000-0000E3BB0000}"/>
    <cellStyle name="Vírgula 7 4 2 2 8 2 3" xfId="48265" xr:uid="{00000000-0005-0000-0000-0000E4BB0000}"/>
    <cellStyle name="Vírgula 7 4 2 2 8 2 4" xfId="48266" xr:uid="{00000000-0005-0000-0000-0000E5BB0000}"/>
    <cellStyle name="Vírgula 7 4 2 2 8 3" xfId="48267" xr:uid="{00000000-0005-0000-0000-0000E6BB0000}"/>
    <cellStyle name="Vírgula 7 4 2 2 8 3 2" xfId="48268" xr:uid="{00000000-0005-0000-0000-0000E7BB0000}"/>
    <cellStyle name="Vírgula 7 4 2 2 8 3 3" xfId="48269" xr:uid="{00000000-0005-0000-0000-0000E8BB0000}"/>
    <cellStyle name="Vírgula 7 4 2 2 8 4" xfId="48270" xr:uid="{00000000-0005-0000-0000-0000E9BB0000}"/>
    <cellStyle name="Vírgula 7 4 2 2 8 5" xfId="48271" xr:uid="{00000000-0005-0000-0000-0000EABB0000}"/>
    <cellStyle name="Vírgula 7 4 2 2 8 6" xfId="48272" xr:uid="{00000000-0005-0000-0000-0000EBBB0000}"/>
    <cellStyle name="Vírgula 7 4 2 2 9" xfId="48273" xr:uid="{00000000-0005-0000-0000-0000ECBB0000}"/>
    <cellStyle name="Vírgula 7 4 2 2 9 2" xfId="48274" xr:uid="{00000000-0005-0000-0000-0000EDBB0000}"/>
    <cellStyle name="Vírgula 7 4 2 2 9 3" xfId="48275" xr:uid="{00000000-0005-0000-0000-0000EEBB0000}"/>
    <cellStyle name="Vírgula 7 4 2 2 9 4" xfId="48276" xr:uid="{00000000-0005-0000-0000-0000EFBB0000}"/>
    <cellStyle name="Vírgula 7 4 2 3" xfId="415" xr:uid="{00000000-0005-0000-0000-0000F0BB0000}"/>
    <cellStyle name="Vírgula 7 4 2 3 10" xfId="48277" xr:uid="{00000000-0005-0000-0000-0000F1BB0000}"/>
    <cellStyle name="Vírgula 7 4 2 3 11" xfId="48278" xr:uid="{00000000-0005-0000-0000-0000F2BB0000}"/>
    <cellStyle name="Vírgula 7 4 2 3 2" xfId="975" xr:uid="{00000000-0005-0000-0000-0000F3BB0000}"/>
    <cellStyle name="Vírgula 7 4 2 3 2 10" xfId="48279" xr:uid="{00000000-0005-0000-0000-0000F4BB0000}"/>
    <cellStyle name="Vírgula 7 4 2 3 2 2" xfId="1847" xr:uid="{00000000-0005-0000-0000-0000F5BB0000}"/>
    <cellStyle name="Vírgula 7 4 2 3 2 2 2" xfId="48280" xr:uid="{00000000-0005-0000-0000-0000F6BB0000}"/>
    <cellStyle name="Vírgula 7 4 2 3 2 2 2 2" xfId="48281" xr:uid="{00000000-0005-0000-0000-0000F7BB0000}"/>
    <cellStyle name="Vírgula 7 4 2 3 2 2 2 2 2" xfId="48282" xr:uid="{00000000-0005-0000-0000-0000F8BB0000}"/>
    <cellStyle name="Vírgula 7 4 2 3 2 2 2 2 3" xfId="48283" xr:uid="{00000000-0005-0000-0000-0000F9BB0000}"/>
    <cellStyle name="Vírgula 7 4 2 3 2 2 2 2 4" xfId="48284" xr:uid="{00000000-0005-0000-0000-0000FABB0000}"/>
    <cellStyle name="Vírgula 7 4 2 3 2 2 2 3" xfId="48285" xr:uid="{00000000-0005-0000-0000-0000FBBB0000}"/>
    <cellStyle name="Vírgula 7 4 2 3 2 2 2 3 2" xfId="48286" xr:uid="{00000000-0005-0000-0000-0000FCBB0000}"/>
    <cellStyle name="Vírgula 7 4 2 3 2 2 2 3 3" xfId="48287" xr:uid="{00000000-0005-0000-0000-0000FDBB0000}"/>
    <cellStyle name="Vírgula 7 4 2 3 2 2 2 4" xfId="48288" xr:uid="{00000000-0005-0000-0000-0000FEBB0000}"/>
    <cellStyle name="Vírgula 7 4 2 3 2 2 2 5" xfId="48289" xr:uid="{00000000-0005-0000-0000-0000FFBB0000}"/>
    <cellStyle name="Vírgula 7 4 2 3 2 2 2 6" xfId="48290" xr:uid="{00000000-0005-0000-0000-000000BC0000}"/>
    <cellStyle name="Vírgula 7 4 2 3 2 2 3" xfId="48291" xr:uid="{00000000-0005-0000-0000-000001BC0000}"/>
    <cellStyle name="Vírgula 7 4 2 3 2 2 3 2" xfId="48292" xr:uid="{00000000-0005-0000-0000-000002BC0000}"/>
    <cellStyle name="Vírgula 7 4 2 3 2 2 3 3" xfId="48293" xr:uid="{00000000-0005-0000-0000-000003BC0000}"/>
    <cellStyle name="Vírgula 7 4 2 3 2 2 3 4" xfId="48294" xr:uid="{00000000-0005-0000-0000-000004BC0000}"/>
    <cellStyle name="Vírgula 7 4 2 3 2 2 4" xfId="48295" xr:uid="{00000000-0005-0000-0000-000005BC0000}"/>
    <cellStyle name="Vírgula 7 4 2 3 2 2 4 2" xfId="48296" xr:uid="{00000000-0005-0000-0000-000006BC0000}"/>
    <cellStyle name="Vírgula 7 4 2 3 2 2 4 3" xfId="48297" xr:uid="{00000000-0005-0000-0000-000007BC0000}"/>
    <cellStyle name="Vírgula 7 4 2 3 2 2 4 4" xfId="48298" xr:uid="{00000000-0005-0000-0000-000008BC0000}"/>
    <cellStyle name="Vírgula 7 4 2 3 2 2 5" xfId="48299" xr:uid="{00000000-0005-0000-0000-000009BC0000}"/>
    <cellStyle name="Vírgula 7 4 2 3 2 2 5 2" xfId="48300" xr:uid="{00000000-0005-0000-0000-00000ABC0000}"/>
    <cellStyle name="Vírgula 7 4 2 3 2 2 5 3" xfId="48301" xr:uid="{00000000-0005-0000-0000-00000BBC0000}"/>
    <cellStyle name="Vírgula 7 4 2 3 2 2 5 4" xfId="48302" xr:uid="{00000000-0005-0000-0000-00000CBC0000}"/>
    <cellStyle name="Vírgula 7 4 2 3 2 2 6" xfId="48303" xr:uid="{00000000-0005-0000-0000-00000DBC0000}"/>
    <cellStyle name="Vírgula 7 4 2 3 2 2 6 2" xfId="48304" xr:uid="{00000000-0005-0000-0000-00000EBC0000}"/>
    <cellStyle name="Vírgula 7 4 2 3 2 2 6 3" xfId="48305" xr:uid="{00000000-0005-0000-0000-00000FBC0000}"/>
    <cellStyle name="Vírgula 7 4 2 3 2 2 7" xfId="48306" xr:uid="{00000000-0005-0000-0000-000010BC0000}"/>
    <cellStyle name="Vírgula 7 4 2 3 2 2 8" xfId="48307" xr:uid="{00000000-0005-0000-0000-000011BC0000}"/>
    <cellStyle name="Vírgula 7 4 2 3 2 2 9" xfId="48308" xr:uid="{00000000-0005-0000-0000-000012BC0000}"/>
    <cellStyle name="Vírgula 7 4 2 3 2 3" xfId="48309" xr:uid="{00000000-0005-0000-0000-000013BC0000}"/>
    <cellStyle name="Vírgula 7 4 2 3 2 3 2" xfId="48310" xr:uid="{00000000-0005-0000-0000-000014BC0000}"/>
    <cellStyle name="Vírgula 7 4 2 3 2 3 2 2" xfId="48311" xr:uid="{00000000-0005-0000-0000-000015BC0000}"/>
    <cellStyle name="Vírgula 7 4 2 3 2 3 2 3" xfId="48312" xr:uid="{00000000-0005-0000-0000-000016BC0000}"/>
    <cellStyle name="Vírgula 7 4 2 3 2 3 2 4" xfId="48313" xr:uid="{00000000-0005-0000-0000-000017BC0000}"/>
    <cellStyle name="Vírgula 7 4 2 3 2 3 3" xfId="48314" xr:uid="{00000000-0005-0000-0000-000018BC0000}"/>
    <cellStyle name="Vírgula 7 4 2 3 2 3 3 2" xfId="48315" xr:uid="{00000000-0005-0000-0000-000019BC0000}"/>
    <cellStyle name="Vírgula 7 4 2 3 2 3 3 3" xfId="48316" xr:uid="{00000000-0005-0000-0000-00001ABC0000}"/>
    <cellStyle name="Vírgula 7 4 2 3 2 3 4" xfId="48317" xr:uid="{00000000-0005-0000-0000-00001BBC0000}"/>
    <cellStyle name="Vírgula 7 4 2 3 2 3 5" xfId="48318" xr:uid="{00000000-0005-0000-0000-00001CBC0000}"/>
    <cellStyle name="Vírgula 7 4 2 3 2 3 6" xfId="48319" xr:uid="{00000000-0005-0000-0000-00001DBC0000}"/>
    <cellStyle name="Vírgula 7 4 2 3 2 4" xfId="48320" xr:uid="{00000000-0005-0000-0000-00001EBC0000}"/>
    <cellStyle name="Vírgula 7 4 2 3 2 4 2" xfId="48321" xr:uid="{00000000-0005-0000-0000-00001FBC0000}"/>
    <cellStyle name="Vírgula 7 4 2 3 2 4 3" xfId="48322" xr:uid="{00000000-0005-0000-0000-000020BC0000}"/>
    <cellStyle name="Vírgula 7 4 2 3 2 4 4" xfId="48323" xr:uid="{00000000-0005-0000-0000-000021BC0000}"/>
    <cellStyle name="Vírgula 7 4 2 3 2 5" xfId="48324" xr:uid="{00000000-0005-0000-0000-000022BC0000}"/>
    <cellStyle name="Vírgula 7 4 2 3 2 5 2" xfId="48325" xr:uid="{00000000-0005-0000-0000-000023BC0000}"/>
    <cellStyle name="Vírgula 7 4 2 3 2 5 3" xfId="48326" xr:uid="{00000000-0005-0000-0000-000024BC0000}"/>
    <cellStyle name="Vírgula 7 4 2 3 2 5 4" xfId="48327" xr:uid="{00000000-0005-0000-0000-000025BC0000}"/>
    <cellStyle name="Vírgula 7 4 2 3 2 6" xfId="48328" xr:uid="{00000000-0005-0000-0000-000026BC0000}"/>
    <cellStyle name="Vírgula 7 4 2 3 2 6 2" xfId="48329" xr:uid="{00000000-0005-0000-0000-000027BC0000}"/>
    <cellStyle name="Vírgula 7 4 2 3 2 6 3" xfId="48330" xr:uid="{00000000-0005-0000-0000-000028BC0000}"/>
    <cellStyle name="Vírgula 7 4 2 3 2 6 4" xfId="48331" xr:uid="{00000000-0005-0000-0000-000029BC0000}"/>
    <cellStyle name="Vírgula 7 4 2 3 2 7" xfId="48332" xr:uid="{00000000-0005-0000-0000-00002ABC0000}"/>
    <cellStyle name="Vírgula 7 4 2 3 2 7 2" xfId="48333" xr:uid="{00000000-0005-0000-0000-00002BBC0000}"/>
    <cellStyle name="Vírgula 7 4 2 3 2 7 3" xfId="48334" xr:uid="{00000000-0005-0000-0000-00002CBC0000}"/>
    <cellStyle name="Vírgula 7 4 2 3 2 8" xfId="48335" xr:uid="{00000000-0005-0000-0000-00002DBC0000}"/>
    <cellStyle name="Vírgula 7 4 2 3 2 9" xfId="48336" xr:uid="{00000000-0005-0000-0000-00002EBC0000}"/>
    <cellStyle name="Vírgula 7 4 2 3 3" xfId="1846" xr:uid="{00000000-0005-0000-0000-00002FBC0000}"/>
    <cellStyle name="Vírgula 7 4 2 3 3 2" xfId="48337" xr:uid="{00000000-0005-0000-0000-000030BC0000}"/>
    <cellStyle name="Vírgula 7 4 2 3 3 2 2" xfId="48338" xr:uid="{00000000-0005-0000-0000-000031BC0000}"/>
    <cellStyle name="Vírgula 7 4 2 3 3 2 2 2" xfId="48339" xr:uid="{00000000-0005-0000-0000-000032BC0000}"/>
    <cellStyle name="Vírgula 7 4 2 3 3 2 2 3" xfId="48340" xr:uid="{00000000-0005-0000-0000-000033BC0000}"/>
    <cellStyle name="Vírgula 7 4 2 3 3 2 2 4" xfId="48341" xr:uid="{00000000-0005-0000-0000-000034BC0000}"/>
    <cellStyle name="Vírgula 7 4 2 3 3 2 3" xfId="48342" xr:uid="{00000000-0005-0000-0000-000035BC0000}"/>
    <cellStyle name="Vírgula 7 4 2 3 3 2 3 2" xfId="48343" xr:uid="{00000000-0005-0000-0000-000036BC0000}"/>
    <cellStyle name="Vírgula 7 4 2 3 3 2 3 3" xfId="48344" xr:uid="{00000000-0005-0000-0000-000037BC0000}"/>
    <cellStyle name="Vírgula 7 4 2 3 3 2 4" xfId="48345" xr:uid="{00000000-0005-0000-0000-000038BC0000}"/>
    <cellStyle name="Vírgula 7 4 2 3 3 2 5" xfId="48346" xr:uid="{00000000-0005-0000-0000-000039BC0000}"/>
    <cellStyle name="Vírgula 7 4 2 3 3 2 6" xfId="48347" xr:uid="{00000000-0005-0000-0000-00003ABC0000}"/>
    <cellStyle name="Vírgula 7 4 2 3 3 3" xfId="48348" xr:uid="{00000000-0005-0000-0000-00003BBC0000}"/>
    <cellStyle name="Vírgula 7 4 2 3 3 3 2" xfId="48349" xr:uid="{00000000-0005-0000-0000-00003CBC0000}"/>
    <cellStyle name="Vírgula 7 4 2 3 3 3 3" xfId="48350" xr:uid="{00000000-0005-0000-0000-00003DBC0000}"/>
    <cellStyle name="Vírgula 7 4 2 3 3 3 4" xfId="48351" xr:uid="{00000000-0005-0000-0000-00003EBC0000}"/>
    <cellStyle name="Vírgula 7 4 2 3 3 4" xfId="48352" xr:uid="{00000000-0005-0000-0000-00003FBC0000}"/>
    <cellStyle name="Vírgula 7 4 2 3 3 4 2" xfId="48353" xr:uid="{00000000-0005-0000-0000-000040BC0000}"/>
    <cellStyle name="Vírgula 7 4 2 3 3 4 3" xfId="48354" xr:uid="{00000000-0005-0000-0000-000041BC0000}"/>
    <cellStyle name="Vírgula 7 4 2 3 3 4 4" xfId="48355" xr:uid="{00000000-0005-0000-0000-000042BC0000}"/>
    <cellStyle name="Vírgula 7 4 2 3 3 5" xfId="48356" xr:uid="{00000000-0005-0000-0000-000043BC0000}"/>
    <cellStyle name="Vírgula 7 4 2 3 3 5 2" xfId="48357" xr:uid="{00000000-0005-0000-0000-000044BC0000}"/>
    <cellStyle name="Vírgula 7 4 2 3 3 5 3" xfId="48358" xr:uid="{00000000-0005-0000-0000-000045BC0000}"/>
    <cellStyle name="Vírgula 7 4 2 3 3 5 4" xfId="48359" xr:uid="{00000000-0005-0000-0000-000046BC0000}"/>
    <cellStyle name="Vírgula 7 4 2 3 3 6" xfId="48360" xr:uid="{00000000-0005-0000-0000-000047BC0000}"/>
    <cellStyle name="Vírgula 7 4 2 3 3 6 2" xfId="48361" xr:uid="{00000000-0005-0000-0000-000048BC0000}"/>
    <cellStyle name="Vírgula 7 4 2 3 3 6 3" xfId="48362" xr:uid="{00000000-0005-0000-0000-000049BC0000}"/>
    <cellStyle name="Vírgula 7 4 2 3 3 7" xfId="48363" xr:uid="{00000000-0005-0000-0000-00004ABC0000}"/>
    <cellStyle name="Vírgula 7 4 2 3 3 8" xfId="48364" xr:uid="{00000000-0005-0000-0000-00004BBC0000}"/>
    <cellStyle name="Vírgula 7 4 2 3 3 9" xfId="48365" xr:uid="{00000000-0005-0000-0000-00004CBC0000}"/>
    <cellStyle name="Vírgula 7 4 2 3 4" xfId="48366" xr:uid="{00000000-0005-0000-0000-00004DBC0000}"/>
    <cellStyle name="Vírgula 7 4 2 3 4 2" xfId="48367" xr:uid="{00000000-0005-0000-0000-00004EBC0000}"/>
    <cellStyle name="Vírgula 7 4 2 3 4 2 2" xfId="48368" xr:uid="{00000000-0005-0000-0000-00004FBC0000}"/>
    <cellStyle name="Vírgula 7 4 2 3 4 2 3" xfId="48369" xr:uid="{00000000-0005-0000-0000-000050BC0000}"/>
    <cellStyle name="Vírgula 7 4 2 3 4 2 4" xfId="48370" xr:uid="{00000000-0005-0000-0000-000051BC0000}"/>
    <cellStyle name="Vírgula 7 4 2 3 4 3" xfId="48371" xr:uid="{00000000-0005-0000-0000-000052BC0000}"/>
    <cellStyle name="Vírgula 7 4 2 3 4 3 2" xfId="48372" xr:uid="{00000000-0005-0000-0000-000053BC0000}"/>
    <cellStyle name="Vírgula 7 4 2 3 4 3 3" xfId="48373" xr:uid="{00000000-0005-0000-0000-000054BC0000}"/>
    <cellStyle name="Vírgula 7 4 2 3 4 4" xfId="48374" xr:uid="{00000000-0005-0000-0000-000055BC0000}"/>
    <cellStyle name="Vírgula 7 4 2 3 4 5" xfId="48375" xr:uid="{00000000-0005-0000-0000-000056BC0000}"/>
    <cellStyle name="Vírgula 7 4 2 3 4 6" xfId="48376" xr:uid="{00000000-0005-0000-0000-000057BC0000}"/>
    <cellStyle name="Vírgula 7 4 2 3 5" xfId="48377" xr:uid="{00000000-0005-0000-0000-000058BC0000}"/>
    <cellStyle name="Vírgula 7 4 2 3 5 2" xfId="48378" xr:uid="{00000000-0005-0000-0000-000059BC0000}"/>
    <cellStyle name="Vírgula 7 4 2 3 5 3" xfId="48379" xr:uid="{00000000-0005-0000-0000-00005ABC0000}"/>
    <cellStyle name="Vírgula 7 4 2 3 5 4" xfId="48380" xr:uid="{00000000-0005-0000-0000-00005BBC0000}"/>
    <cellStyle name="Vírgula 7 4 2 3 6" xfId="48381" xr:uid="{00000000-0005-0000-0000-00005CBC0000}"/>
    <cellStyle name="Vírgula 7 4 2 3 6 2" xfId="48382" xr:uid="{00000000-0005-0000-0000-00005DBC0000}"/>
    <cellStyle name="Vírgula 7 4 2 3 6 3" xfId="48383" xr:uid="{00000000-0005-0000-0000-00005EBC0000}"/>
    <cellStyle name="Vírgula 7 4 2 3 6 4" xfId="48384" xr:uid="{00000000-0005-0000-0000-00005FBC0000}"/>
    <cellStyle name="Vírgula 7 4 2 3 7" xfId="48385" xr:uid="{00000000-0005-0000-0000-000060BC0000}"/>
    <cellStyle name="Vírgula 7 4 2 3 7 2" xfId="48386" xr:uid="{00000000-0005-0000-0000-000061BC0000}"/>
    <cellStyle name="Vírgula 7 4 2 3 7 3" xfId="48387" xr:uid="{00000000-0005-0000-0000-000062BC0000}"/>
    <cellStyle name="Vírgula 7 4 2 3 7 4" xfId="48388" xr:uid="{00000000-0005-0000-0000-000063BC0000}"/>
    <cellStyle name="Vírgula 7 4 2 3 8" xfId="48389" xr:uid="{00000000-0005-0000-0000-000064BC0000}"/>
    <cellStyle name="Vírgula 7 4 2 3 8 2" xfId="48390" xr:uid="{00000000-0005-0000-0000-000065BC0000}"/>
    <cellStyle name="Vírgula 7 4 2 3 8 3" xfId="48391" xr:uid="{00000000-0005-0000-0000-000066BC0000}"/>
    <cellStyle name="Vírgula 7 4 2 3 9" xfId="48392" xr:uid="{00000000-0005-0000-0000-000067BC0000}"/>
    <cellStyle name="Vírgula 7 4 2 4" xfId="622" xr:uid="{00000000-0005-0000-0000-000068BC0000}"/>
    <cellStyle name="Vírgula 7 4 2 4 10" xfId="48393" xr:uid="{00000000-0005-0000-0000-000069BC0000}"/>
    <cellStyle name="Vírgula 7 4 2 4 11" xfId="48394" xr:uid="{00000000-0005-0000-0000-00006ABC0000}"/>
    <cellStyle name="Vírgula 7 4 2 4 2" xfId="1088" xr:uid="{00000000-0005-0000-0000-00006BBC0000}"/>
    <cellStyle name="Vírgula 7 4 2 4 2 10" xfId="48395" xr:uid="{00000000-0005-0000-0000-00006CBC0000}"/>
    <cellStyle name="Vírgula 7 4 2 4 2 2" xfId="1849" xr:uid="{00000000-0005-0000-0000-00006DBC0000}"/>
    <cellStyle name="Vírgula 7 4 2 4 2 2 2" xfId="48396" xr:uid="{00000000-0005-0000-0000-00006EBC0000}"/>
    <cellStyle name="Vírgula 7 4 2 4 2 2 2 2" xfId="48397" xr:uid="{00000000-0005-0000-0000-00006FBC0000}"/>
    <cellStyle name="Vírgula 7 4 2 4 2 2 2 2 2" xfId="48398" xr:uid="{00000000-0005-0000-0000-000070BC0000}"/>
    <cellStyle name="Vírgula 7 4 2 4 2 2 2 2 3" xfId="48399" xr:uid="{00000000-0005-0000-0000-000071BC0000}"/>
    <cellStyle name="Vírgula 7 4 2 4 2 2 2 2 4" xfId="48400" xr:uid="{00000000-0005-0000-0000-000072BC0000}"/>
    <cellStyle name="Vírgula 7 4 2 4 2 2 2 3" xfId="48401" xr:uid="{00000000-0005-0000-0000-000073BC0000}"/>
    <cellStyle name="Vírgula 7 4 2 4 2 2 2 3 2" xfId="48402" xr:uid="{00000000-0005-0000-0000-000074BC0000}"/>
    <cellStyle name="Vírgula 7 4 2 4 2 2 2 3 3" xfId="48403" xr:uid="{00000000-0005-0000-0000-000075BC0000}"/>
    <cellStyle name="Vírgula 7 4 2 4 2 2 2 4" xfId="48404" xr:uid="{00000000-0005-0000-0000-000076BC0000}"/>
    <cellStyle name="Vírgula 7 4 2 4 2 2 2 5" xfId="48405" xr:uid="{00000000-0005-0000-0000-000077BC0000}"/>
    <cellStyle name="Vírgula 7 4 2 4 2 2 2 6" xfId="48406" xr:uid="{00000000-0005-0000-0000-000078BC0000}"/>
    <cellStyle name="Vírgula 7 4 2 4 2 2 3" xfId="48407" xr:uid="{00000000-0005-0000-0000-000079BC0000}"/>
    <cellStyle name="Vírgula 7 4 2 4 2 2 3 2" xfId="48408" xr:uid="{00000000-0005-0000-0000-00007ABC0000}"/>
    <cellStyle name="Vírgula 7 4 2 4 2 2 3 3" xfId="48409" xr:uid="{00000000-0005-0000-0000-00007BBC0000}"/>
    <cellStyle name="Vírgula 7 4 2 4 2 2 3 4" xfId="48410" xr:uid="{00000000-0005-0000-0000-00007CBC0000}"/>
    <cellStyle name="Vírgula 7 4 2 4 2 2 4" xfId="48411" xr:uid="{00000000-0005-0000-0000-00007DBC0000}"/>
    <cellStyle name="Vírgula 7 4 2 4 2 2 4 2" xfId="48412" xr:uid="{00000000-0005-0000-0000-00007EBC0000}"/>
    <cellStyle name="Vírgula 7 4 2 4 2 2 4 3" xfId="48413" xr:uid="{00000000-0005-0000-0000-00007FBC0000}"/>
    <cellStyle name="Vírgula 7 4 2 4 2 2 4 4" xfId="48414" xr:uid="{00000000-0005-0000-0000-000080BC0000}"/>
    <cellStyle name="Vírgula 7 4 2 4 2 2 5" xfId="48415" xr:uid="{00000000-0005-0000-0000-000081BC0000}"/>
    <cellStyle name="Vírgula 7 4 2 4 2 2 5 2" xfId="48416" xr:uid="{00000000-0005-0000-0000-000082BC0000}"/>
    <cellStyle name="Vírgula 7 4 2 4 2 2 5 3" xfId="48417" xr:uid="{00000000-0005-0000-0000-000083BC0000}"/>
    <cellStyle name="Vírgula 7 4 2 4 2 2 5 4" xfId="48418" xr:uid="{00000000-0005-0000-0000-000084BC0000}"/>
    <cellStyle name="Vírgula 7 4 2 4 2 2 6" xfId="48419" xr:uid="{00000000-0005-0000-0000-000085BC0000}"/>
    <cellStyle name="Vírgula 7 4 2 4 2 2 6 2" xfId="48420" xr:uid="{00000000-0005-0000-0000-000086BC0000}"/>
    <cellStyle name="Vírgula 7 4 2 4 2 2 6 3" xfId="48421" xr:uid="{00000000-0005-0000-0000-000087BC0000}"/>
    <cellStyle name="Vírgula 7 4 2 4 2 2 7" xfId="48422" xr:uid="{00000000-0005-0000-0000-000088BC0000}"/>
    <cellStyle name="Vírgula 7 4 2 4 2 2 8" xfId="48423" xr:uid="{00000000-0005-0000-0000-000089BC0000}"/>
    <cellStyle name="Vírgula 7 4 2 4 2 2 9" xfId="48424" xr:uid="{00000000-0005-0000-0000-00008ABC0000}"/>
    <cellStyle name="Vírgula 7 4 2 4 2 3" xfId="48425" xr:uid="{00000000-0005-0000-0000-00008BBC0000}"/>
    <cellStyle name="Vírgula 7 4 2 4 2 3 2" xfId="48426" xr:uid="{00000000-0005-0000-0000-00008CBC0000}"/>
    <cellStyle name="Vírgula 7 4 2 4 2 3 2 2" xfId="48427" xr:uid="{00000000-0005-0000-0000-00008DBC0000}"/>
    <cellStyle name="Vírgula 7 4 2 4 2 3 2 3" xfId="48428" xr:uid="{00000000-0005-0000-0000-00008EBC0000}"/>
    <cellStyle name="Vírgula 7 4 2 4 2 3 2 4" xfId="48429" xr:uid="{00000000-0005-0000-0000-00008FBC0000}"/>
    <cellStyle name="Vírgula 7 4 2 4 2 3 3" xfId="48430" xr:uid="{00000000-0005-0000-0000-000090BC0000}"/>
    <cellStyle name="Vírgula 7 4 2 4 2 3 3 2" xfId="48431" xr:uid="{00000000-0005-0000-0000-000091BC0000}"/>
    <cellStyle name="Vírgula 7 4 2 4 2 3 3 3" xfId="48432" xr:uid="{00000000-0005-0000-0000-000092BC0000}"/>
    <cellStyle name="Vírgula 7 4 2 4 2 3 4" xfId="48433" xr:uid="{00000000-0005-0000-0000-000093BC0000}"/>
    <cellStyle name="Vírgula 7 4 2 4 2 3 5" xfId="48434" xr:uid="{00000000-0005-0000-0000-000094BC0000}"/>
    <cellStyle name="Vírgula 7 4 2 4 2 3 6" xfId="48435" xr:uid="{00000000-0005-0000-0000-000095BC0000}"/>
    <cellStyle name="Vírgula 7 4 2 4 2 4" xfId="48436" xr:uid="{00000000-0005-0000-0000-000096BC0000}"/>
    <cellStyle name="Vírgula 7 4 2 4 2 4 2" xfId="48437" xr:uid="{00000000-0005-0000-0000-000097BC0000}"/>
    <cellStyle name="Vírgula 7 4 2 4 2 4 3" xfId="48438" xr:uid="{00000000-0005-0000-0000-000098BC0000}"/>
    <cellStyle name="Vírgula 7 4 2 4 2 4 4" xfId="48439" xr:uid="{00000000-0005-0000-0000-000099BC0000}"/>
    <cellStyle name="Vírgula 7 4 2 4 2 5" xfId="48440" xr:uid="{00000000-0005-0000-0000-00009ABC0000}"/>
    <cellStyle name="Vírgula 7 4 2 4 2 5 2" xfId="48441" xr:uid="{00000000-0005-0000-0000-00009BBC0000}"/>
    <cellStyle name="Vírgula 7 4 2 4 2 5 3" xfId="48442" xr:uid="{00000000-0005-0000-0000-00009CBC0000}"/>
    <cellStyle name="Vírgula 7 4 2 4 2 5 4" xfId="48443" xr:uid="{00000000-0005-0000-0000-00009DBC0000}"/>
    <cellStyle name="Vírgula 7 4 2 4 2 6" xfId="48444" xr:uid="{00000000-0005-0000-0000-00009EBC0000}"/>
    <cellStyle name="Vírgula 7 4 2 4 2 6 2" xfId="48445" xr:uid="{00000000-0005-0000-0000-00009FBC0000}"/>
    <cellStyle name="Vírgula 7 4 2 4 2 6 3" xfId="48446" xr:uid="{00000000-0005-0000-0000-0000A0BC0000}"/>
    <cellStyle name="Vírgula 7 4 2 4 2 6 4" xfId="48447" xr:uid="{00000000-0005-0000-0000-0000A1BC0000}"/>
    <cellStyle name="Vírgula 7 4 2 4 2 7" xfId="48448" xr:uid="{00000000-0005-0000-0000-0000A2BC0000}"/>
    <cellStyle name="Vírgula 7 4 2 4 2 7 2" xfId="48449" xr:uid="{00000000-0005-0000-0000-0000A3BC0000}"/>
    <cellStyle name="Vírgula 7 4 2 4 2 7 3" xfId="48450" xr:uid="{00000000-0005-0000-0000-0000A4BC0000}"/>
    <cellStyle name="Vírgula 7 4 2 4 2 8" xfId="48451" xr:uid="{00000000-0005-0000-0000-0000A5BC0000}"/>
    <cellStyle name="Vírgula 7 4 2 4 2 9" xfId="48452" xr:uid="{00000000-0005-0000-0000-0000A6BC0000}"/>
    <cellStyle name="Vírgula 7 4 2 4 3" xfId="1848" xr:uid="{00000000-0005-0000-0000-0000A7BC0000}"/>
    <cellStyle name="Vírgula 7 4 2 4 3 2" xfId="48453" xr:uid="{00000000-0005-0000-0000-0000A8BC0000}"/>
    <cellStyle name="Vírgula 7 4 2 4 3 2 2" xfId="48454" xr:uid="{00000000-0005-0000-0000-0000A9BC0000}"/>
    <cellStyle name="Vírgula 7 4 2 4 3 2 2 2" xfId="48455" xr:uid="{00000000-0005-0000-0000-0000AABC0000}"/>
    <cellStyle name="Vírgula 7 4 2 4 3 2 2 3" xfId="48456" xr:uid="{00000000-0005-0000-0000-0000ABBC0000}"/>
    <cellStyle name="Vírgula 7 4 2 4 3 2 2 4" xfId="48457" xr:uid="{00000000-0005-0000-0000-0000ACBC0000}"/>
    <cellStyle name="Vírgula 7 4 2 4 3 2 3" xfId="48458" xr:uid="{00000000-0005-0000-0000-0000ADBC0000}"/>
    <cellStyle name="Vírgula 7 4 2 4 3 2 3 2" xfId="48459" xr:uid="{00000000-0005-0000-0000-0000AEBC0000}"/>
    <cellStyle name="Vírgula 7 4 2 4 3 2 3 3" xfId="48460" xr:uid="{00000000-0005-0000-0000-0000AFBC0000}"/>
    <cellStyle name="Vírgula 7 4 2 4 3 2 4" xfId="48461" xr:uid="{00000000-0005-0000-0000-0000B0BC0000}"/>
    <cellStyle name="Vírgula 7 4 2 4 3 2 5" xfId="48462" xr:uid="{00000000-0005-0000-0000-0000B1BC0000}"/>
    <cellStyle name="Vírgula 7 4 2 4 3 2 6" xfId="48463" xr:uid="{00000000-0005-0000-0000-0000B2BC0000}"/>
    <cellStyle name="Vírgula 7 4 2 4 3 3" xfId="48464" xr:uid="{00000000-0005-0000-0000-0000B3BC0000}"/>
    <cellStyle name="Vírgula 7 4 2 4 3 3 2" xfId="48465" xr:uid="{00000000-0005-0000-0000-0000B4BC0000}"/>
    <cellStyle name="Vírgula 7 4 2 4 3 3 3" xfId="48466" xr:uid="{00000000-0005-0000-0000-0000B5BC0000}"/>
    <cellStyle name="Vírgula 7 4 2 4 3 3 4" xfId="48467" xr:uid="{00000000-0005-0000-0000-0000B6BC0000}"/>
    <cellStyle name="Vírgula 7 4 2 4 3 4" xfId="48468" xr:uid="{00000000-0005-0000-0000-0000B7BC0000}"/>
    <cellStyle name="Vírgula 7 4 2 4 3 4 2" xfId="48469" xr:uid="{00000000-0005-0000-0000-0000B8BC0000}"/>
    <cellStyle name="Vírgula 7 4 2 4 3 4 3" xfId="48470" xr:uid="{00000000-0005-0000-0000-0000B9BC0000}"/>
    <cellStyle name="Vírgula 7 4 2 4 3 4 4" xfId="48471" xr:uid="{00000000-0005-0000-0000-0000BABC0000}"/>
    <cellStyle name="Vírgula 7 4 2 4 3 5" xfId="48472" xr:uid="{00000000-0005-0000-0000-0000BBBC0000}"/>
    <cellStyle name="Vírgula 7 4 2 4 3 5 2" xfId="48473" xr:uid="{00000000-0005-0000-0000-0000BCBC0000}"/>
    <cellStyle name="Vírgula 7 4 2 4 3 5 3" xfId="48474" xr:uid="{00000000-0005-0000-0000-0000BDBC0000}"/>
    <cellStyle name="Vírgula 7 4 2 4 3 5 4" xfId="48475" xr:uid="{00000000-0005-0000-0000-0000BEBC0000}"/>
    <cellStyle name="Vírgula 7 4 2 4 3 6" xfId="48476" xr:uid="{00000000-0005-0000-0000-0000BFBC0000}"/>
    <cellStyle name="Vírgula 7 4 2 4 3 6 2" xfId="48477" xr:uid="{00000000-0005-0000-0000-0000C0BC0000}"/>
    <cellStyle name="Vírgula 7 4 2 4 3 6 3" xfId="48478" xr:uid="{00000000-0005-0000-0000-0000C1BC0000}"/>
    <cellStyle name="Vírgula 7 4 2 4 3 7" xfId="48479" xr:uid="{00000000-0005-0000-0000-0000C2BC0000}"/>
    <cellStyle name="Vírgula 7 4 2 4 3 8" xfId="48480" xr:uid="{00000000-0005-0000-0000-0000C3BC0000}"/>
    <cellStyle name="Vírgula 7 4 2 4 3 9" xfId="48481" xr:uid="{00000000-0005-0000-0000-0000C4BC0000}"/>
    <cellStyle name="Vírgula 7 4 2 4 4" xfId="48482" xr:uid="{00000000-0005-0000-0000-0000C5BC0000}"/>
    <cellStyle name="Vírgula 7 4 2 4 4 2" xfId="48483" xr:uid="{00000000-0005-0000-0000-0000C6BC0000}"/>
    <cellStyle name="Vírgula 7 4 2 4 4 2 2" xfId="48484" xr:uid="{00000000-0005-0000-0000-0000C7BC0000}"/>
    <cellStyle name="Vírgula 7 4 2 4 4 2 3" xfId="48485" xr:uid="{00000000-0005-0000-0000-0000C8BC0000}"/>
    <cellStyle name="Vírgula 7 4 2 4 4 2 4" xfId="48486" xr:uid="{00000000-0005-0000-0000-0000C9BC0000}"/>
    <cellStyle name="Vírgula 7 4 2 4 4 3" xfId="48487" xr:uid="{00000000-0005-0000-0000-0000CABC0000}"/>
    <cellStyle name="Vírgula 7 4 2 4 4 3 2" xfId="48488" xr:uid="{00000000-0005-0000-0000-0000CBBC0000}"/>
    <cellStyle name="Vírgula 7 4 2 4 4 3 3" xfId="48489" xr:uid="{00000000-0005-0000-0000-0000CCBC0000}"/>
    <cellStyle name="Vírgula 7 4 2 4 4 4" xfId="48490" xr:uid="{00000000-0005-0000-0000-0000CDBC0000}"/>
    <cellStyle name="Vírgula 7 4 2 4 4 5" xfId="48491" xr:uid="{00000000-0005-0000-0000-0000CEBC0000}"/>
    <cellStyle name="Vírgula 7 4 2 4 4 6" xfId="48492" xr:uid="{00000000-0005-0000-0000-0000CFBC0000}"/>
    <cellStyle name="Vírgula 7 4 2 4 5" xfId="48493" xr:uid="{00000000-0005-0000-0000-0000D0BC0000}"/>
    <cellStyle name="Vírgula 7 4 2 4 5 2" xfId="48494" xr:uid="{00000000-0005-0000-0000-0000D1BC0000}"/>
    <cellStyle name="Vírgula 7 4 2 4 5 3" xfId="48495" xr:uid="{00000000-0005-0000-0000-0000D2BC0000}"/>
    <cellStyle name="Vírgula 7 4 2 4 5 4" xfId="48496" xr:uid="{00000000-0005-0000-0000-0000D3BC0000}"/>
    <cellStyle name="Vírgula 7 4 2 4 6" xfId="48497" xr:uid="{00000000-0005-0000-0000-0000D4BC0000}"/>
    <cellStyle name="Vírgula 7 4 2 4 6 2" xfId="48498" xr:uid="{00000000-0005-0000-0000-0000D5BC0000}"/>
    <cellStyle name="Vírgula 7 4 2 4 6 3" xfId="48499" xr:uid="{00000000-0005-0000-0000-0000D6BC0000}"/>
    <cellStyle name="Vírgula 7 4 2 4 6 4" xfId="48500" xr:uid="{00000000-0005-0000-0000-0000D7BC0000}"/>
    <cellStyle name="Vírgula 7 4 2 4 7" xfId="48501" xr:uid="{00000000-0005-0000-0000-0000D8BC0000}"/>
    <cellStyle name="Vírgula 7 4 2 4 7 2" xfId="48502" xr:uid="{00000000-0005-0000-0000-0000D9BC0000}"/>
    <cellStyle name="Vírgula 7 4 2 4 7 3" xfId="48503" xr:uid="{00000000-0005-0000-0000-0000DABC0000}"/>
    <cellStyle name="Vírgula 7 4 2 4 7 4" xfId="48504" xr:uid="{00000000-0005-0000-0000-0000DBBC0000}"/>
    <cellStyle name="Vírgula 7 4 2 4 8" xfId="48505" xr:uid="{00000000-0005-0000-0000-0000DCBC0000}"/>
    <cellStyle name="Vírgula 7 4 2 4 8 2" xfId="48506" xr:uid="{00000000-0005-0000-0000-0000DDBC0000}"/>
    <cellStyle name="Vírgula 7 4 2 4 8 3" xfId="48507" xr:uid="{00000000-0005-0000-0000-0000DEBC0000}"/>
    <cellStyle name="Vírgula 7 4 2 4 9" xfId="48508" xr:uid="{00000000-0005-0000-0000-0000DFBC0000}"/>
    <cellStyle name="Vírgula 7 4 2 5" xfId="773" xr:uid="{00000000-0005-0000-0000-0000E0BC0000}"/>
    <cellStyle name="Vírgula 7 4 2 5 10" xfId="48509" xr:uid="{00000000-0005-0000-0000-0000E1BC0000}"/>
    <cellStyle name="Vírgula 7 4 2 5 2" xfId="1850" xr:uid="{00000000-0005-0000-0000-0000E2BC0000}"/>
    <cellStyle name="Vírgula 7 4 2 5 2 2" xfId="48510" xr:uid="{00000000-0005-0000-0000-0000E3BC0000}"/>
    <cellStyle name="Vírgula 7 4 2 5 2 2 2" xfId="48511" xr:uid="{00000000-0005-0000-0000-0000E4BC0000}"/>
    <cellStyle name="Vírgula 7 4 2 5 2 2 2 2" xfId="48512" xr:uid="{00000000-0005-0000-0000-0000E5BC0000}"/>
    <cellStyle name="Vírgula 7 4 2 5 2 2 2 3" xfId="48513" xr:uid="{00000000-0005-0000-0000-0000E6BC0000}"/>
    <cellStyle name="Vírgula 7 4 2 5 2 2 2 4" xfId="48514" xr:uid="{00000000-0005-0000-0000-0000E7BC0000}"/>
    <cellStyle name="Vírgula 7 4 2 5 2 2 3" xfId="48515" xr:uid="{00000000-0005-0000-0000-0000E8BC0000}"/>
    <cellStyle name="Vírgula 7 4 2 5 2 2 3 2" xfId="48516" xr:uid="{00000000-0005-0000-0000-0000E9BC0000}"/>
    <cellStyle name="Vírgula 7 4 2 5 2 2 3 3" xfId="48517" xr:uid="{00000000-0005-0000-0000-0000EABC0000}"/>
    <cellStyle name="Vírgula 7 4 2 5 2 2 4" xfId="48518" xr:uid="{00000000-0005-0000-0000-0000EBBC0000}"/>
    <cellStyle name="Vírgula 7 4 2 5 2 2 5" xfId="48519" xr:uid="{00000000-0005-0000-0000-0000ECBC0000}"/>
    <cellStyle name="Vírgula 7 4 2 5 2 2 6" xfId="48520" xr:uid="{00000000-0005-0000-0000-0000EDBC0000}"/>
    <cellStyle name="Vírgula 7 4 2 5 2 3" xfId="48521" xr:uid="{00000000-0005-0000-0000-0000EEBC0000}"/>
    <cellStyle name="Vírgula 7 4 2 5 2 3 2" xfId="48522" xr:uid="{00000000-0005-0000-0000-0000EFBC0000}"/>
    <cellStyle name="Vírgula 7 4 2 5 2 3 3" xfId="48523" xr:uid="{00000000-0005-0000-0000-0000F0BC0000}"/>
    <cellStyle name="Vírgula 7 4 2 5 2 3 4" xfId="48524" xr:uid="{00000000-0005-0000-0000-0000F1BC0000}"/>
    <cellStyle name="Vírgula 7 4 2 5 2 4" xfId="48525" xr:uid="{00000000-0005-0000-0000-0000F2BC0000}"/>
    <cellStyle name="Vírgula 7 4 2 5 2 4 2" xfId="48526" xr:uid="{00000000-0005-0000-0000-0000F3BC0000}"/>
    <cellStyle name="Vírgula 7 4 2 5 2 4 3" xfId="48527" xr:uid="{00000000-0005-0000-0000-0000F4BC0000}"/>
    <cellStyle name="Vírgula 7 4 2 5 2 4 4" xfId="48528" xr:uid="{00000000-0005-0000-0000-0000F5BC0000}"/>
    <cellStyle name="Vírgula 7 4 2 5 2 5" xfId="48529" xr:uid="{00000000-0005-0000-0000-0000F6BC0000}"/>
    <cellStyle name="Vírgula 7 4 2 5 2 5 2" xfId="48530" xr:uid="{00000000-0005-0000-0000-0000F7BC0000}"/>
    <cellStyle name="Vírgula 7 4 2 5 2 5 3" xfId="48531" xr:uid="{00000000-0005-0000-0000-0000F8BC0000}"/>
    <cellStyle name="Vírgula 7 4 2 5 2 5 4" xfId="48532" xr:uid="{00000000-0005-0000-0000-0000F9BC0000}"/>
    <cellStyle name="Vírgula 7 4 2 5 2 6" xfId="48533" xr:uid="{00000000-0005-0000-0000-0000FABC0000}"/>
    <cellStyle name="Vírgula 7 4 2 5 2 6 2" xfId="48534" xr:uid="{00000000-0005-0000-0000-0000FBBC0000}"/>
    <cellStyle name="Vírgula 7 4 2 5 2 6 3" xfId="48535" xr:uid="{00000000-0005-0000-0000-0000FCBC0000}"/>
    <cellStyle name="Vírgula 7 4 2 5 2 7" xfId="48536" xr:uid="{00000000-0005-0000-0000-0000FDBC0000}"/>
    <cellStyle name="Vírgula 7 4 2 5 2 8" xfId="48537" xr:uid="{00000000-0005-0000-0000-0000FEBC0000}"/>
    <cellStyle name="Vírgula 7 4 2 5 2 9" xfId="48538" xr:uid="{00000000-0005-0000-0000-0000FFBC0000}"/>
    <cellStyle name="Vírgula 7 4 2 5 3" xfId="48539" xr:uid="{00000000-0005-0000-0000-000000BD0000}"/>
    <cellStyle name="Vírgula 7 4 2 5 3 2" xfId="48540" xr:uid="{00000000-0005-0000-0000-000001BD0000}"/>
    <cellStyle name="Vírgula 7 4 2 5 3 2 2" xfId="48541" xr:uid="{00000000-0005-0000-0000-000002BD0000}"/>
    <cellStyle name="Vírgula 7 4 2 5 3 2 3" xfId="48542" xr:uid="{00000000-0005-0000-0000-000003BD0000}"/>
    <cellStyle name="Vírgula 7 4 2 5 3 2 4" xfId="48543" xr:uid="{00000000-0005-0000-0000-000004BD0000}"/>
    <cellStyle name="Vírgula 7 4 2 5 3 3" xfId="48544" xr:uid="{00000000-0005-0000-0000-000005BD0000}"/>
    <cellStyle name="Vírgula 7 4 2 5 3 3 2" xfId="48545" xr:uid="{00000000-0005-0000-0000-000006BD0000}"/>
    <cellStyle name="Vírgula 7 4 2 5 3 3 3" xfId="48546" xr:uid="{00000000-0005-0000-0000-000007BD0000}"/>
    <cellStyle name="Vírgula 7 4 2 5 3 4" xfId="48547" xr:uid="{00000000-0005-0000-0000-000008BD0000}"/>
    <cellStyle name="Vírgula 7 4 2 5 3 5" xfId="48548" xr:uid="{00000000-0005-0000-0000-000009BD0000}"/>
    <cellStyle name="Vírgula 7 4 2 5 3 6" xfId="48549" xr:uid="{00000000-0005-0000-0000-00000ABD0000}"/>
    <cellStyle name="Vírgula 7 4 2 5 4" xfId="48550" xr:uid="{00000000-0005-0000-0000-00000BBD0000}"/>
    <cellStyle name="Vírgula 7 4 2 5 4 2" xfId="48551" xr:uid="{00000000-0005-0000-0000-00000CBD0000}"/>
    <cellStyle name="Vírgula 7 4 2 5 4 3" xfId="48552" xr:uid="{00000000-0005-0000-0000-00000DBD0000}"/>
    <cellStyle name="Vírgula 7 4 2 5 4 4" xfId="48553" xr:uid="{00000000-0005-0000-0000-00000EBD0000}"/>
    <cellStyle name="Vírgula 7 4 2 5 5" xfId="48554" xr:uid="{00000000-0005-0000-0000-00000FBD0000}"/>
    <cellStyle name="Vírgula 7 4 2 5 5 2" xfId="48555" xr:uid="{00000000-0005-0000-0000-000010BD0000}"/>
    <cellStyle name="Vírgula 7 4 2 5 5 3" xfId="48556" xr:uid="{00000000-0005-0000-0000-000011BD0000}"/>
    <cellStyle name="Vírgula 7 4 2 5 5 4" xfId="48557" xr:uid="{00000000-0005-0000-0000-000012BD0000}"/>
    <cellStyle name="Vírgula 7 4 2 5 6" xfId="48558" xr:uid="{00000000-0005-0000-0000-000013BD0000}"/>
    <cellStyle name="Vírgula 7 4 2 5 6 2" xfId="48559" xr:uid="{00000000-0005-0000-0000-000014BD0000}"/>
    <cellStyle name="Vírgula 7 4 2 5 6 3" xfId="48560" xr:uid="{00000000-0005-0000-0000-000015BD0000}"/>
    <cellStyle name="Vírgula 7 4 2 5 6 4" xfId="48561" xr:uid="{00000000-0005-0000-0000-000016BD0000}"/>
    <cellStyle name="Vírgula 7 4 2 5 7" xfId="48562" xr:uid="{00000000-0005-0000-0000-000017BD0000}"/>
    <cellStyle name="Vírgula 7 4 2 5 7 2" xfId="48563" xr:uid="{00000000-0005-0000-0000-000018BD0000}"/>
    <cellStyle name="Vírgula 7 4 2 5 7 3" xfId="48564" xr:uid="{00000000-0005-0000-0000-000019BD0000}"/>
    <cellStyle name="Vírgula 7 4 2 5 8" xfId="48565" xr:uid="{00000000-0005-0000-0000-00001ABD0000}"/>
    <cellStyle name="Vírgula 7 4 2 5 9" xfId="48566" xr:uid="{00000000-0005-0000-0000-00001BBD0000}"/>
    <cellStyle name="Vírgula 7 4 2 6" xfId="1839" xr:uid="{00000000-0005-0000-0000-00001CBD0000}"/>
    <cellStyle name="Vírgula 7 4 2 6 2" xfId="48567" xr:uid="{00000000-0005-0000-0000-00001DBD0000}"/>
    <cellStyle name="Vírgula 7 4 2 6 2 2" xfId="48568" xr:uid="{00000000-0005-0000-0000-00001EBD0000}"/>
    <cellStyle name="Vírgula 7 4 2 6 2 2 2" xfId="48569" xr:uid="{00000000-0005-0000-0000-00001FBD0000}"/>
    <cellStyle name="Vírgula 7 4 2 6 2 2 3" xfId="48570" xr:uid="{00000000-0005-0000-0000-000020BD0000}"/>
    <cellStyle name="Vírgula 7 4 2 6 2 2 4" xfId="48571" xr:uid="{00000000-0005-0000-0000-000021BD0000}"/>
    <cellStyle name="Vírgula 7 4 2 6 2 3" xfId="48572" xr:uid="{00000000-0005-0000-0000-000022BD0000}"/>
    <cellStyle name="Vírgula 7 4 2 6 2 3 2" xfId="48573" xr:uid="{00000000-0005-0000-0000-000023BD0000}"/>
    <cellStyle name="Vírgula 7 4 2 6 2 3 3" xfId="48574" xr:uid="{00000000-0005-0000-0000-000024BD0000}"/>
    <cellStyle name="Vírgula 7 4 2 6 2 4" xfId="48575" xr:uid="{00000000-0005-0000-0000-000025BD0000}"/>
    <cellStyle name="Vírgula 7 4 2 6 2 5" xfId="48576" xr:uid="{00000000-0005-0000-0000-000026BD0000}"/>
    <cellStyle name="Vírgula 7 4 2 6 2 6" xfId="48577" xr:uid="{00000000-0005-0000-0000-000027BD0000}"/>
    <cellStyle name="Vírgula 7 4 2 6 3" xfId="48578" xr:uid="{00000000-0005-0000-0000-000028BD0000}"/>
    <cellStyle name="Vírgula 7 4 2 6 3 2" xfId="48579" xr:uid="{00000000-0005-0000-0000-000029BD0000}"/>
    <cellStyle name="Vírgula 7 4 2 6 3 3" xfId="48580" xr:uid="{00000000-0005-0000-0000-00002ABD0000}"/>
    <cellStyle name="Vírgula 7 4 2 6 3 4" xfId="48581" xr:uid="{00000000-0005-0000-0000-00002BBD0000}"/>
    <cellStyle name="Vírgula 7 4 2 6 4" xfId="48582" xr:uid="{00000000-0005-0000-0000-00002CBD0000}"/>
    <cellStyle name="Vírgula 7 4 2 6 4 2" xfId="48583" xr:uid="{00000000-0005-0000-0000-00002DBD0000}"/>
    <cellStyle name="Vírgula 7 4 2 6 4 3" xfId="48584" xr:uid="{00000000-0005-0000-0000-00002EBD0000}"/>
    <cellStyle name="Vírgula 7 4 2 6 4 4" xfId="48585" xr:uid="{00000000-0005-0000-0000-00002FBD0000}"/>
    <cellStyle name="Vírgula 7 4 2 6 5" xfId="48586" xr:uid="{00000000-0005-0000-0000-000030BD0000}"/>
    <cellStyle name="Vírgula 7 4 2 6 5 2" xfId="48587" xr:uid="{00000000-0005-0000-0000-000031BD0000}"/>
    <cellStyle name="Vírgula 7 4 2 6 5 3" xfId="48588" xr:uid="{00000000-0005-0000-0000-000032BD0000}"/>
    <cellStyle name="Vírgula 7 4 2 6 5 4" xfId="48589" xr:uid="{00000000-0005-0000-0000-000033BD0000}"/>
    <cellStyle name="Vírgula 7 4 2 6 6" xfId="48590" xr:uid="{00000000-0005-0000-0000-000034BD0000}"/>
    <cellStyle name="Vírgula 7 4 2 6 6 2" xfId="48591" xr:uid="{00000000-0005-0000-0000-000035BD0000}"/>
    <cellStyle name="Vírgula 7 4 2 6 6 3" xfId="48592" xr:uid="{00000000-0005-0000-0000-000036BD0000}"/>
    <cellStyle name="Vírgula 7 4 2 6 7" xfId="48593" xr:uid="{00000000-0005-0000-0000-000037BD0000}"/>
    <cellStyle name="Vírgula 7 4 2 6 8" xfId="48594" xr:uid="{00000000-0005-0000-0000-000038BD0000}"/>
    <cellStyle name="Vírgula 7 4 2 6 9" xfId="48595" xr:uid="{00000000-0005-0000-0000-000039BD0000}"/>
    <cellStyle name="Vírgula 7 4 2 7" xfId="48596" xr:uid="{00000000-0005-0000-0000-00003ABD0000}"/>
    <cellStyle name="Vírgula 7 4 2 7 2" xfId="48597" xr:uid="{00000000-0005-0000-0000-00003BBD0000}"/>
    <cellStyle name="Vírgula 7 4 2 7 2 2" xfId="48598" xr:uid="{00000000-0005-0000-0000-00003CBD0000}"/>
    <cellStyle name="Vírgula 7 4 2 7 2 2 2" xfId="48599" xr:uid="{00000000-0005-0000-0000-00003DBD0000}"/>
    <cellStyle name="Vírgula 7 4 2 7 2 2 3" xfId="48600" xr:uid="{00000000-0005-0000-0000-00003EBD0000}"/>
    <cellStyle name="Vírgula 7 4 2 7 2 2 4" xfId="48601" xr:uid="{00000000-0005-0000-0000-00003FBD0000}"/>
    <cellStyle name="Vírgula 7 4 2 7 2 3" xfId="48602" xr:uid="{00000000-0005-0000-0000-000040BD0000}"/>
    <cellStyle name="Vírgula 7 4 2 7 2 3 2" xfId="48603" xr:uid="{00000000-0005-0000-0000-000041BD0000}"/>
    <cellStyle name="Vírgula 7 4 2 7 2 3 3" xfId="48604" xr:uid="{00000000-0005-0000-0000-000042BD0000}"/>
    <cellStyle name="Vírgula 7 4 2 7 2 4" xfId="48605" xr:uid="{00000000-0005-0000-0000-000043BD0000}"/>
    <cellStyle name="Vírgula 7 4 2 7 2 5" xfId="48606" xr:uid="{00000000-0005-0000-0000-000044BD0000}"/>
    <cellStyle name="Vírgula 7 4 2 7 2 6" xfId="48607" xr:uid="{00000000-0005-0000-0000-000045BD0000}"/>
    <cellStyle name="Vírgula 7 4 2 7 3" xfId="48608" xr:uid="{00000000-0005-0000-0000-000046BD0000}"/>
    <cellStyle name="Vírgula 7 4 2 7 3 2" xfId="48609" xr:uid="{00000000-0005-0000-0000-000047BD0000}"/>
    <cellStyle name="Vírgula 7 4 2 7 3 3" xfId="48610" xr:uid="{00000000-0005-0000-0000-000048BD0000}"/>
    <cellStyle name="Vírgula 7 4 2 7 3 4" xfId="48611" xr:uid="{00000000-0005-0000-0000-000049BD0000}"/>
    <cellStyle name="Vírgula 7 4 2 7 4" xfId="48612" xr:uid="{00000000-0005-0000-0000-00004ABD0000}"/>
    <cellStyle name="Vírgula 7 4 2 7 4 2" xfId="48613" xr:uid="{00000000-0005-0000-0000-00004BBD0000}"/>
    <cellStyle name="Vírgula 7 4 2 7 4 3" xfId="48614" xr:uid="{00000000-0005-0000-0000-00004CBD0000}"/>
    <cellStyle name="Vírgula 7 4 2 7 4 4" xfId="48615" xr:uid="{00000000-0005-0000-0000-00004DBD0000}"/>
    <cellStyle name="Vírgula 7 4 2 7 5" xfId="48616" xr:uid="{00000000-0005-0000-0000-00004EBD0000}"/>
    <cellStyle name="Vírgula 7 4 2 7 5 2" xfId="48617" xr:uid="{00000000-0005-0000-0000-00004FBD0000}"/>
    <cellStyle name="Vírgula 7 4 2 7 5 3" xfId="48618" xr:uid="{00000000-0005-0000-0000-000050BD0000}"/>
    <cellStyle name="Vírgula 7 4 2 7 5 4" xfId="48619" xr:uid="{00000000-0005-0000-0000-000051BD0000}"/>
    <cellStyle name="Vírgula 7 4 2 7 6" xfId="48620" xr:uid="{00000000-0005-0000-0000-000052BD0000}"/>
    <cellStyle name="Vírgula 7 4 2 7 6 2" xfId="48621" xr:uid="{00000000-0005-0000-0000-000053BD0000}"/>
    <cellStyle name="Vírgula 7 4 2 7 6 3" xfId="48622" xr:uid="{00000000-0005-0000-0000-000054BD0000}"/>
    <cellStyle name="Vírgula 7 4 2 7 7" xfId="48623" xr:uid="{00000000-0005-0000-0000-000055BD0000}"/>
    <cellStyle name="Vírgula 7 4 2 7 8" xfId="48624" xr:uid="{00000000-0005-0000-0000-000056BD0000}"/>
    <cellStyle name="Vírgula 7 4 2 7 9" xfId="48625" xr:uid="{00000000-0005-0000-0000-000057BD0000}"/>
    <cellStyle name="Vírgula 7 4 2 8" xfId="48626" xr:uid="{00000000-0005-0000-0000-000058BD0000}"/>
    <cellStyle name="Vírgula 7 4 2 8 2" xfId="48627" xr:uid="{00000000-0005-0000-0000-000059BD0000}"/>
    <cellStyle name="Vírgula 7 4 2 8 2 2" xfId="48628" xr:uid="{00000000-0005-0000-0000-00005ABD0000}"/>
    <cellStyle name="Vírgula 7 4 2 8 2 2 2" xfId="48629" xr:uid="{00000000-0005-0000-0000-00005BBD0000}"/>
    <cellStyle name="Vírgula 7 4 2 8 2 2 3" xfId="48630" xr:uid="{00000000-0005-0000-0000-00005CBD0000}"/>
    <cellStyle name="Vírgula 7 4 2 8 2 2 4" xfId="48631" xr:uid="{00000000-0005-0000-0000-00005DBD0000}"/>
    <cellStyle name="Vírgula 7 4 2 8 2 3" xfId="48632" xr:uid="{00000000-0005-0000-0000-00005EBD0000}"/>
    <cellStyle name="Vírgula 7 4 2 8 2 3 2" xfId="48633" xr:uid="{00000000-0005-0000-0000-00005FBD0000}"/>
    <cellStyle name="Vírgula 7 4 2 8 2 3 3" xfId="48634" xr:uid="{00000000-0005-0000-0000-000060BD0000}"/>
    <cellStyle name="Vírgula 7 4 2 8 2 4" xfId="48635" xr:uid="{00000000-0005-0000-0000-000061BD0000}"/>
    <cellStyle name="Vírgula 7 4 2 8 2 5" xfId="48636" xr:uid="{00000000-0005-0000-0000-000062BD0000}"/>
    <cellStyle name="Vírgula 7 4 2 8 2 6" xfId="48637" xr:uid="{00000000-0005-0000-0000-000063BD0000}"/>
    <cellStyle name="Vírgula 7 4 2 8 3" xfId="48638" xr:uid="{00000000-0005-0000-0000-000064BD0000}"/>
    <cellStyle name="Vírgula 7 4 2 8 3 2" xfId="48639" xr:uid="{00000000-0005-0000-0000-000065BD0000}"/>
    <cellStyle name="Vírgula 7 4 2 8 3 3" xfId="48640" xr:uid="{00000000-0005-0000-0000-000066BD0000}"/>
    <cellStyle name="Vírgula 7 4 2 8 3 4" xfId="48641" xr:uid="{00000000-0005-0000-0000-000067BD0000}"/>
    <cellStyle name="Vírgula 7 4 2 8 4" xfId="48642" xr:uid="{00000000-0005-0000-0000-000068BD0000}"/>
    <cellStyle name="Vírgula 7 4 2 8 4 2" xfId="48643" xr:uid="{00000000-0005-0000-0000-000069BD0000}"/>
    <cellStyle name="Vírgula 7 4 2 8 4 3" xfId="48644" xr:uid="{00000000-0005-0000-0000-00006ABD0000}"/>
    <cellStyle name="Vírgula 7 4 2 8 4 4" xfId="48645" xr:uid="{00000000-0005-0000-0000-00006BBD0000}"/>
    <cellStyle name="Vírgula 7 4 2 8 5" xfId="48646" xr:uid="{00000000-0005-0000-0000-00006CBD0000}"/>
    <cellStyle name="Vírgula 7 4 2 8 5 2" xfId="48647" xr:uid="{00000000-0005-0000-0000-00006DBD0000}"/>
    <cellStyle name="Vírgula 7 4 2 8 5 3" xfId="48648" xr:uid="{00000000-0005-0000-0000-00006EBD0000}"/>
    <cellStyle name="Vírgula 7 4 2 8 6" xfId="48649" xr:uid="{00000000-0005-0000-0000-00006FBD0000}"/>
    <cellStyle name="Vírgula 7 4 2 8 7" xfId="48650" xr:uid="{00000000-0005-0000-0000-000070BD0000}"/>
    <cellStyle name="Vírgula 7 4 2 8 8" xfId="48651" xr:uid="{00000000-0005-0000-0000-000071BD0000}"/>
    <cellStyle name="Vírgula 7 4 2 9" xfId="48652" xr:uid="{00000000-0005-0000-0000-000072BD0000}"/>
    <cellStyle name="Vírgula 7 4 2 9 2" xfId="48653" xr:uid="{00000000-0005-0000-0000-000073BD0000}"/>
    <cellStyle name="Vírgula 7 4 2 9 2 2" xfId="48654" xr:uid="{00000000-0005-0000-0000-000074BD0000}"/>
    <cellStyle name="Vírgula 7 4 2 9 2 3" xfId="48655" xr:uid="{00000000-0005-0000-0000-000075BD0000}"/>
    <cellStyle name="Vírgula 7 4 2 9 2 4" xfId="48656" xr:uid="{00000000-0005-0000-0000-000076BD0000}"/>
    <cellStyle name="Vírgula 7 4 2 9 3" xfId="48657" xr:uid="{00000000-0005-0000-0000-000077BD0000}"/>
    <cellStyle name="Vírgula 7 4 2 9 3 2" xfId="48658" xr:uid="{00000000-0005-0000-0000-000078BD0000}"/>
    <cellStyle name="Vírgula 7 4 2 9 3 3" xfId="48659" xr:uid="{00000000-0005-0000-0000-000079BD0000}"/>
    <cellStyle name="Vírgula 7 4 2 9 4" xfId="48660" xr:uid="{00000000-0005-0000-0000-00007ABD0000}"/>
    <cellStyle name="Vírgula 7 4 2 9 5" xfId="48661" xr:uid="{00000000-0005-0000-0000-00007BBD0000}"/>
    <cellStyle name="Vírgula 7 4 2 9 6" xfId="48662" xr:uid="{00000000-0005-0000-0000-00007CBD0000}"/>
    <cellStyle name="Vírgula 7 4 3" xfId="565" xr:uid="{00000000-0005-0000-0000-00007DBD0000}"/>
    <cellStyle name="Vírgula 7 4 3 10" xfId="48663" xr:uid="{00000000-0005-0000-0000-00007EBD0000}"/>
    <cellStyle name="Vírgula 7 4 3 10 2" xfId="48664" xr:uid="{00000000-0005-0000-0000-00007FBD0000}"/>
    <cellStyle name="Vírgula 7 4 3 10 3" xfId="48665" xr:uid="{00000000-0005-0000-0000-000080BD0000}"/>
    <cellStyle name="Vírgula 7 4 3 10 4" xfId="48666" xr:uid="{00000000-0005-0000-0000-000081BD0000}"/>
    <cellStyle name="Vírgula 7 4 3 11" xfId="48667" xr:uid="{00000000-0005-0000-0000-000082BD0000}"/>
    <cellStyle name="Vírgula 7 4 3 11 2" xfId="48668" xr:uid="{00000000-0005-0000-0000-000083BD0000}"/>
    <cellStyle name="Vírgula 7 4 3 11 3" xfId="48669" xr:uid="{00000000-0005-0000-0000-000084BD0000}"/>
    <cellStyle name="Vírgula 7 4 3 12" xfId="48670" xr:uid="{00000000-0005-0000-0000-000085BD0000}"/>
    <cellStyle name="Vírgula 7 4 3 13" xfId="48671" xr:uid="{00000000-0005-0000-0000-000086BD0000}"/>
    <cellStyle name="Vírgula 7 4 3 14" xfId="48672" xr:uid="{00000000-0005-0000-0000-000087BD0000}"/>
    <cellStyle name="Vírgula 7 4 3 2" xfId="706" xr:uid="{00000000-0005-0000-0000-000088BD0000}"/>
    <cellStyle name="Vírgula 7 4 3 2 10" xfId="48673" xr:uid="{00000000-0005-0000-0000-000089BD0000}"/>
    <cellStyle name="Vírgula 7 4 3 2 11" xfId="48674" xr:uid="{00000000-0005-0000-0000-00008ABD0000}"/>
    <cellStyle name="Vírgula 7 4 3 2 2" xfId="1171" xr:uid="{00000000-0005-0000-0000-00008BBD0000}"/>
    <cellStyle name="Vírgula 7 4 3 2 2 10" xfId="48675" xr:uid="{00000000-0005-0000-0000-00008CBD0000}"/>
    <cellStyle name="Vírgula 7 4 3 2 2 2" xfId="1853" xr:uid="{00000000-0005-0000-0000-00008DBD0000}"/>
    <cellStyle name="Vírgula 7 4 3 2 2 2 2" xfId="48676" xr:uid="{00000000-0005-0000-0000-00008EBD0000}"/>
    <cellStyle name="Vírgula 7 4 3 2 2 2 2 2" xfId="48677" xr:uid="{00000000-0005-0000-0000-00008FBD0000}"/>
    <cellStyle name="Vírgula 7 4 3 2 2 2 2 2 2" xfId="48678" xr:uid="{00000000-0005-0000-0000-000090BD0000}"/>
    <cellStyle name="Vírgula 7 4 3 2 2 2 2 2 3" xfId="48679" xr:uid="{00000000-0005-0000-0000-000091BD0000}"/>
    <cellStyle name="Vírgula 7 4 3 2 2 2 2 2 4" xfId="48680" xr:uid="{00000000-0005-0000-0000-000092BD0000}"/>
    <cellStyle name="Vírgula 7 4 3 2 2 2 2 3" xfId="48681" xr:uid="{00000000-0005-0000-0000-000093BD0000}"/>
    <cellStyle name="Vírgula 7 4 3 2 2 2 2 3 2" xfId="48682" xr:uid="{00000000-0005-0000-0000-000094BD0000}"/>
    <cellStyle name="Vírgula 7 4 3 2 2 2 2 3 3" xfId="48683" xr:uid="{00000000-0005-0000-0000-000095BD0000}"/>
    <cellStyle name="Vírgula 7 4 3 2 2 2 2 4" xfId="48684" xr:uid="{00000000-0005-0000-0000-000096BD0000}"/>
    <cellStyle name="Vírgula 7 4 3 2 2 2 2 5" xfId="48685" xr:uid="{00000000-0005-0000-0000-000097BD0000}"/>
    <cellStyle name="Vírgula 7 4 3 2 2 2 2 6" xfId="48686" xr:uid="{00000000-0005-0000-0000-000098BD0000}"/>
    <cellStyle name="Vírgula 7 4 3 2 2 2 3" xfId="48687" xr:uid="{00000000-0005-0000-0000-000099BD0000}"/>
    <cellStyle name="Vírgula 7 4 3 2 2 2 3 2" xfId="48688" xr:uid="{00000000-0005-0000-0000-00009ABD0000}"/>
    <cellStyle name="Vírgula 7 4 3 2 2 2 3 3" xfId="48689" xr:uid="{00000000-0005-0000-0000-00009BBD0000}"/>
    <cellStyle name="Vírgula 7 4 3 2 2 2 3 4" xfId="48690" xr:uid="{00000000-0005-0000-0000-00009CBD0000}"/>
    <cellStyle name="Vírgula 7 4 3 2 2 2 4" xfId="48691" xr:uid="{00000000-0005-0000-0000-00009DBD0000}"/>
    <cellStyle name="Vírgula 7 4 3 2 2 2 4 2" xfId="48692" xr:uid="{00000000-0005-0000-0000-00009EBD0000}"/>
    <cellStyle name="Vírgula 7 4 3 2 2 2 4 3" xfId="48693" xr:uid="{00000000-0005-0000-0000-00009FBD0000}"/>
    <cellStyle name="Vírgula 7 4 3 2 2 2 4 4" xfId="48694" xr:uid="{00000000-0005-0000-0000-0000A0BD0000}"/>
    <cellStyle name="Vírgula 7 4 3 2 2 2 5" xfId="48695" xr:uid="{00000000-0005-0000-0000-0000A1BD0000}"/>
    <cellStyle name="Vírgula 7 4 3 2 2 2 5 2" xfId="48696" xr:uid="{00000000-0005-0000-0000-0000A2BD0000}"/>
    <cellStyle name="Vírgula 7 4 3 2 2 2 5 3" xfId="48697" xr:uid="{00000000-0005-0000-0000-0000A3BD0000}"/>
    <cellStyle name="Vírgula 7 4 3 2 2 2 5 4" xfId="48698" xr:uid="{00000000-0005-0000-0000-0000A4BD0000}"/>
    <cellStyle name="Vírgula 7 4 3 2 2 2 6" xfId="48699" xr:uid="{00000000-0005-0000-0000-0000A5BD0000}"/>
    <cellStyle name="Vírgula 7 4 3 2 2 2 6 2" xfId="48700" xr:uid="{00000000-0005-0000-0000-0000A6BD0000}"/>
    <cellStyle name="Vírgula 7 4 3 2 2 2 6 3" xfId="48701" xr:uid="{00000000-0005-0000-0000-0000A7BD0000}"/>
    <cellStyle name="Vírgula 7 4 3 2 2 2 7" xfId="48702" xr:uid="{00000000-0005-0000-0000-0000A8BD0000}"/>
    <cellStyle name="Vírgula 7 4 3 2 2 2 8" xfId="48703" xr:uid="{00000000-0005-0000-0000-0000A9BD0000}"/>
    <cellStyle name="Vírgula 7 4 3 2 2 2 9" xfId="48704" xr:uid="{00000000-0005-0000-0000-0000AABD0000}"/>
    <cellStyle name="Vírgula 7 4 3 2 2 3" xfId="48705" xr:uid="{00000000-0005-0000-0000-0000ABBD0000}"/>
    <cellStyle name="Vírgula 7 4 3 2 2 3 2" xfId="48706" xr:uid="{00000000-0005-0000-0000-0000ACBD0000}"/>
    <cellStyle name="Vírgula 7 4 3 2 2 3 2 2" xfId="48707" xr:uid="{00000000-0005-0000-0000-0000ADBD0000}"/>
    <cellStyle name="Vírgula 7 4 3 2 2 3 2 3" xfId="48708" xr:uid="{00000000-0005-0000-0000-0000AEBD0000}"/>
    <cellStyle name="Vírgula 7 4 3 2 2 3 2 4" xfId="48709" xr:uid="{00000000-0005-0000-0000-0000AFBD0000}"/>
    <cellStyle name="Vírgula 7 4 3 2 2 3 3" xfId="48710" xr:uid="{00000000-0005-0000-0000-0000B0BD0000}"/>
    <cellStyle name="Vírgula 7 4 3 2 2 3 3 2" xfId="48711" xr:uid="{00000000-0005-0000-0000-0000B1BD0000}"/>
    <cellStyle name="Vírgula 7 4 3 2 2 3 3 3" xfId="48712" xr:uid="{00000000-0005-0000-0000-0000B2BD0000}"/>
    <cellStyle name="Vírgula 7 4 3 2 2 3 4" xfId="48713" xr:uid="{00000000-0005-0000-0000-0000B3BD0000}"/>
    <cellStyle name="Vírgula 7 4 3 2 2 3 5" xfId="48714" xr:uid="{00000000-0005-0000-0000-0000B4BD0000}"/>
    <cellStyle name="Vírgula 7 4 3 2 2 3 6" xfId="48715" xr:uid="{00000000-0005-0000-0000-0000B5BD0000}"/>
    <cellStyle name="Vírgula 7 4 3 2 2 4" xfId="48716" xr:uid="{00000000-0005-0000-0000-0000B6BD0000}"/>
    <cellStyle name="Vírgula 7 4 3 2 2 4 2" xfId="48717" xr:uid="{00000000-0005-0000-0000-0000B7BD0000}"/>
    <cellStyle name="Vírgula 7 4 3 2 2 4 3" xfId="48718" xr:uid="{00000000-0005-0000-0000-0000B8BD0000}"/>
    <cellStyle name="Vírgula 7 4 3 2 2 4 4" xfId="48719" xr:uid="{00000000-0005-0000-0000-0000B9BD0000}"/>
    <cellStyle name="Vírgula 7 4 3 2 2 5" xfId="48720" xr:uid="{00000000-0005-0000-0000-0000BABD0000}"/>
    <cellStyle name="Vírgula 7 4 3 2 2 5 2" xfId="48721" xr:uid="{00000000-0005-0000-0000-0000BBBD0000}"/>
    <cellStyle name="Vírgula 7 4 3 2 2 5 3" xfId="48722" xr:uid="{00000000-0005-0000-0000-0000BCBD0000}"/>
    <cellStyle name="Vírgula 7 4 3 2 2 5 4" xfId="48723" xr:uid="{00000000-0005-0000-0000-0000BDBD0000}"/>
    <cellStyle name="Vírgula 7 4 3 2 2 6" xfId="48724" xr:uid="{00000000-0005-0000-0000-0000BEBD0000}"/>
    <cellStyle name="Vírgula 7 4 3 2 2 6 2" xfId="48725" xr:uid="{00000000-0005-0000-0000-0000BFBD0000}"/>
    <cellStyle name="Vírgula 7 4 3 2 2 6 3" xfId="48726" xr:uid="{00000000-0005-0000-0000-0000C0BD0000}"/>
    <cellStyle name="Vírgula 7 4 3 2 2 6 4" xfId="48727" xr:uid="{00000000-0005-0000-0000-0000C1BD0000}"/>
    <cellStyle name="Vírgula 7 4 3 2 2 7" xfId="48728" xr:uid="{00000000-0005-0000-0000-0000C2BD0000}"/>
    <cellStyle name="Vírgula 7 4 3 2 2 7 2" xfId="48729" xr:uid="{00000000-0005-0000-0000-0000C3BD0000}"/>
    <cellStyle name="Vírgula 7 4 3 2 2 7 3" xfId="48730" xr:uid="{00000000-0005-0000-0000-0000C4BD0000}"/>
    <cellStyle name="Vírgula 7 4 3 2 2 8" xfId="48731" xr:uid="{00000000-0005-0000-0000-0000C5BD0000}"/>
    <cellStyle name="Vírgula 7 4 3 2 2 9" xfId="48732" xr:uid="{00000000-0005-0000-0000-0000C6BD0000}"/>
    <cellStyle name="Vírgula 7 4 3 2 3" xfId="1852" xr:uid="{00000000-0005-0000-0000-0000C7BD0000}"/>
    <cellStyle name="Vírgula 7 4 3 2 3 2" xfId="48733" xr:uid="{00000000-0005-0000-0000-0000C8BD0000}"/>
    <cellStyle name="Vírgula 7 4 3 2 3 2 2" xfId="48734" xr:uid="{00000000-0005-0000-0000-0000C9BD0000}"/>
    <cellStyle name="Vírgula 7 4 3 2 3 2 2 2" xfId="48735" xr:uid="{00000000-0005-0000-0000-0000CABD0000}"/>
    <cellStyle name="Vírgula 7 4 3 2 3 2 2 3" xfId="48736" xr:uid="{00000000-0005-0000-0000-0000CBBD0000}"/>
    <cellStyle name="Vírgula 7 4 3 2 3 2 2 4" xfId="48737" xr:uid="{00000000-0005-0000-0000-0000CCBD0000}"/>
    <cellStyle name="Vírgula 7 4 3 2 3 2 3" xfId="48738" xr:uid="{00000000-0005-0000-0000-0000CDBD0000}"/>
    <cellStyle name="Vírgula 7 4 3 2 3 2 3 2" xfId="48739" xr:uid="{00000000-0005-0000-0000-0000CEBD0000}"/>
    <cellStyle name="Vírgula 7 4 3 2 3 2 3 3" xfId="48740" xr:uid="{00000000-0005-0000-0000-0000CFBD0000}"/>
    <cellStyle name="Vírgula 7 4 3 2 3 2 4" xfId="48741" xr:uid="{00000000-0005-0000-0000-0000D0BD0000}"/>
    <cellStyle name="Vírgula 7 4 3 2 3 2 5" xfId="48742" xr:uid="{00000000-0005-0000-0000-0000D1BD0000}"/>
    <cellStyle name="Vírgula 7 4 3 2 3 2 6" xfId="48743" xr:uid="{00000000-0005-0000-0000-0000D2BD0000}"/>
    <cellStyle name="Vírgula 7 4 3 2 3 3" xfId="48744" xr:uid="{00000000-0005-0000-0000-0000D3BD0000}"/>
    <cellStyle name="Vírgula 7 4 3 2 3 3 2" xfId="48745" xr:uid="{00000000-0005-0000-0000-0000D4BD0000}"/>
    <cellStyle name="Vírgula 7 4 3 2 3 3 3" xfId="48746" xr:uid="{00000000-0005-0000-0000-0000D5BD0000}"/>
    <cellStyle name="Vírgula 7 4 3 2 3 3 4" xfId="48747" xr:uid="{00000000-0005-0000-0000-0000D6BD0000}"/>
    <cellStyle name="Vírgula 7 4 3 2 3 4" xfId="48748" xr:uid="{00000000-0005-0000-0000-0000D7BD0000}"/>
    <cellStyle name="Vírgula 7 4 3 2 3 4 2" xfId="48749" xr:uid="{00000000-0005-0000-0000-0000D8BD0000}"/>
    <cellStyle name="Vírgula 7 4 3 2 3 4 3" xfId="48750" xr:uid="{00000000-0005-0000-0000-0000D9BD0000}"/>
    <cellStyle name="Vírgula 7 4 3 2 3 4 4" xfId="48751" xr:uid="{00000000-0005-0000-0000-0000DABD0000}"/>
    <cellStyle name="Vírgula 7 4 3 2 3 5" xfId="48752" xr:uid="{00000000-0005-0000-0000-0000DBBD0000}"/>
    <cellStyle name="Vírgula 7 4 3 2 3 5 2" xfId="48753" xr:uid="{00000000-0005-0000-0000-0000DCBD0000}"/>
    <cellStyle name="Vírgula 7 4 3 2 3 5 3" xfId="48754" xr:uid="{00000000-0005-0000-0000-0000DDBD0000}"/>
    <cellStyle name="Vírgula 7 4 3 2 3 5 4" xfId="48755" xr:uid="{00000000-0005-0000-0000-0000DEBD0000}"/>
    <cellStyle name="Vírgula 7 4 3 2 3 6" xfId="48756" xr:uid="{00000000-0005-0000-0000-0000DFBD0000}"/>
    <cellStyle name="Vírgula 7 4 3 2 3 6 2" xfId="48757" xr:uid="{00000000-0005-0000-0000-0000E0BD0000}"/>
    <cellStyle name="Vírgula 7 4 3 2 3 6 3" xfId="48758" xr:uid="{00000000-0005-0000-0000-0000E1BD0000}"/>
    <cellStyle name="Vírgula 7 4 3 2 3 7" xfId="48759" xr:uid="{00000000-0005-0000-0000-0000E2BD0000}"/>
    <cellStyle name="Vírgula 7 4 3 2 3 8" xfId="48760" xr:uid="{00000000-0005-0000-0000-0000E3BD0000}"/>
    <cellStyle name="Vírgula 7 4 3 2 3 9" xfId="48761" xr:uid="{00000000-0005-0000-0000-0000E4BD0000}"/>
    <cellStyle name="Vírgula 7 4 3 2 4" xfId="48762" xr:uid="{00000000-0005-0000-0000-0000E5BD0000}"/>
    <cellStyle name="Vírgula 7 4 3 2 4 2" xfId="48763" xr:uid="{00000000-0005-0000-0000-0000E6BD0000}"/>
    <cellStyle name="Vírgula 7 4 3 2 4 2 2" xfId="48764" xr:uid="{00000000-0005-0000-0000-0000E7BD0000}"/>
    <cellStyle name="Vírgula 7 4 3 2 4 2 3" xfId="48765" xr:uid="{00000000-0005-0000-0000-0000E8BD0000}"/>
    <cellStyle name="Vírgula 7 4 3 2 4 2 4" xfId="48766" xr:uid="{00000000-0005-0000-0000-0000E9BD0000}"/>
    <cellStyle name="Vírgula 7 4 3 2 4 3" xfId="48767" xr:uid="{00000000-0005-0000-0000-0000EABD0000}"/>
    <cellStyle name="Vírgula 7 4 3 2 4 3 2" xfId="48768" xr:uid="{00000000-0005-0000-0000-0000EBBD0000}"/>
    <cellStyle name="Vírgula 7 4 3 2 4 3 3" xfId="48769" xr:uid="{00000000-0005-0000-0000-0000ECBD0000}"/>
    <cellStyle name="Vírgula 7 4 3 2 4 4" xfId="48770" xr:uid="{00000000-0005-0000-0000-0000EDBD0000}"/>
    <cellStyle name="Vírgula 7 4 3 2 4 5" xfId="48771" xr:uid="{00000000-0005-0000-0000-0000EEBD0000}"/>
    <cellStyle name="Vírgula 7 4 3 2 4 6" xfId="48772" xr:uid="{00000000-0005-0000-0000-0000EFBD0000}"/>
    <cellStyle name="Vírgula 7 4 3 2 5" xfId="48773" xr:uid="{00000000-0005-0000-0000-0000F0BD0000}"/>
    <cellStyle name="Vírgula 7 4 3 2 5 2" xfId="48774" xr:uid="{00000000-0005-0000-0000-0000F1BD0000}"/>
    <cellStyle name="Vírgula 7 4 3 2 5 3" xfId="48775" xr:uid="{00000000-0005-0000-0000-0000F2BD0000}"/>
    <cellStyle name="Vírgula 7 4 3 2 5 4" xfId="48776" xr:uid="{00000000-0005-0000-0000-0000F3BD0000}"/>
    <cellStyle name="Vírgula 7 4 3 2 6" xfId="48777" xr:uid="{00000000-0005-0000-0000-0000F4BD0000}"/>
    <cellStyle name="Vírgula 7 4 3 2 6 2" xfId="48778" xr:uid="{00000000-0005-0000-0000-0000F5BD0000}"/>
    <cellStyle name="Vírgula 7 4 3 2 6 3" xfId="48779" xr:uid="{00000000-0005-0000-0000-0000F6BD0000}"/>
    <cellStyle name="Vírgula 7 4 3 2 6 4" xfId="48780" xr:uid="{00000000-0005-0000-0000-0000F7BD0000}"/>
    <cellStyle name="Vírgula 7 4 3 2 7" xfId="48781" xr:uid="{00000000-0005-0000-0000-0000F8BD0000}"/>
    <cellStyle name="Vírgula 7 4 3 2 7 2" xfId="48782" xr:uid="{00000000-0005-0000-0000-0000F9BD0000}"/>
    <cellStyle name="Vírgula 7 4 3 2 7 3" xfId="48783" xr:uid="{00000000-0005-0000-0000-0000FABD0000}"/>
    <cellStyle name="Vírgula 7 4 3 2 7 4" xfId="48784" xr:uid="{00000000-0005-0000-0000-0000FBBD0000}"/>
    <cellStyle name="Vírgula 7 4 3 2 8" xfId="48785" xr:uid="{00000000-0005-0000-0000-0000FCBD0000}"/>
    <cellStyle name="Vírgula 7 4 3 2 8 2" xfId="48786" xr:uid="{00000000-0005-0000-0000-0000FDBD0000}"/>
    <cellStyle name="Vírgula 7 4 3 2 8 3" xfId="48787" xr:uid="{00000000-0005-0000-0000-0000FEBD0000}"/>
    <cellStyle name="Vírgula 7 4 3 2 9" xfId="48788" xr:uid="{00000000-0005-0000-0000-0000FFBD0000}"/>
    <cellStyle name="Vírgula 7 4 3 3" xfId="859" xr:uid="{00000000-0005-0000-0000-000000BE0000}"/>
    <cellStyle name="Vírgula 7 4 3 3 10" xfId="48789" xr:uid="{00000000-0005-0000-0000-000001BE0000}"/>
    <cellStyle name="Vírgula 7 4 3 3 2" xfId="1854" xr:uid="{00000000-0005-0000-0000-000002BE0000}"/>
    <cellStyle name="Vírgula 7 4 3 3 2 2" xfId="48790" xr:uid="{00000000-0005-0000-0000-000003BE0000}"/>
    <cellStyle name="Vírgula 7 4 3 3 2 2 2" xfId="48791" xr:uid="{00000000-0005-0000-0000-000004BE0000}"/>
    <cellStyle name="Vírgula 7 4 3 3 2 2 2 2" xfId="48792" xr:uid="{00000000-0005-0000-0000-000005BE0000}"/>
    <cellStyle name="Vírgula 7 4 3 3 2 2 2 3" xfId="48793" xr:uid="{00000000-0005-0000-0000-000006BE0000}"/>
    <cellStyle name="Vírgula 7 4 3 3 2 2 2 4" xfId="48794" xr:uid="{00000000-0005-0000-0000-000007BE0000}"/>
    <cellStyle name="Vírgula 7 4 3 3 2 2 3" xfId="48795" xr:uid="{00000000-0005-0000-0000-000008BE0000}"/>
    <cellStyle name="Vírgula 7 4 3 3 2 2 3 2" xfId="48796" xr:uid="{00000000-0005-0000-0000-000009BE0000}"/>
    <cellStyle name="Vírgula 7 4 3 3 2 2 3 3" xfId="48797" xr:uid="{00000000-0005-0000-0000-00000ABE0000}"/>
    <cellStyle name="Vírgula 7 4 3 3 2 2 4" xfId="48798" xr:uid="{00000000-0005-0000-0000-00000BBE0000}"/>
    <cellStyle name="Vírgula 7 4 3 3 2 2 5" xfId="48799" xr:uid="{00000000-0005-0000-0000-00000CBE0000}"/>
    <cellStyle name="Vírgula 7 4 3 3 2 2 6" xfId="48800" xr:uid="{00000000-0005-0000-0000-00000DBE0000}"/>
    <cellStyle name="Vírgula 7 4 3 3 2 3" xfId="48801" xr:uid="{00000000-0005-0000-0000-00000EBE0000}"/>
    <cellStyle name="Vírgula 7 4 3 3 2 3 2" xfId="48802" xr:uid="{00000000-0005-0000-0000-00000FBE0000}"/>
    <cellStyle name="Vírgula 7 4 3 3 2 3 3" xfId="48803" xr:uid="{00000000-0005-0000-0000-000010BE0000}"/>
    <cellStyle name="Vírgula 7 4 3 3 2 3 4" xfId="48804" xr:uid="{00000000-0005-0000-0000-000011BE0000}"/>
    <cellStyle name="Vírgula 7 4 3 3 2 4" xfId="48805" xr:uid="{00000000-0005-0000-0000-000012BE0000}"/>
    <cellStyle name="Vírgula 7 4 3 3 2 4 2" xfId="48806" xr:uid="{00000000-0005-0000-0000-000013BE0000}"/>
    <cellStyle name="Vírgula 7 4 3 3 2 4 3" xfId="48807" xr:uid="{00000000-0005-0000-0000-000014BE0000}"/>
    <cellStyle name="Vírgula 7 4 3 3 2 4 4" xfId="48808" xr:uid="{00000000-0005-0000-0000-000015BE0000}"/>
    <cellStyle name="Vírgula 7 4 3 3 2 5" xfId="48809" xr:uid="{00000000-0005-0000-0000-000016BE0000}"/>
    <cellStyle name="Vírgula 7 4 3 3 2 5 2" xfId="48810" xr:uid="{00000000-0005-0000-0000-000017BE0000}"/>
    <cellStyle name="Vírgula 7 4 3 3 2 5 3" xfId="48811" xr:uid="{00000000-0005-0000-0000-000018BE0000}"/>
    <cellStyle name="Vírgula 7 4 3 3 2 5 4" xfId="48812" xr:uid="{00000000-0005-0000-0000-000019BE0000}"/>
    <cellStyle name="Vírgula 7 4 3 3 2 6" xfId="48813" xr:uid="{00000000-0005-0000-0000-00001ABE0000}"/>
    <cellStyle name="Vírgula 7 4 3 3 2 6 2" xfId="48814" xr:uid="{00000000-0005-0000-0000-00001BBE0000}"/>
    <cellStyle name="Vírgula 7 4 3 3 2 6 3" xfId="48815" xr:uid="{00000000-0005-0000-0000-00001CBE0000}"/>
    <cellStyle name="Vírgula 7 4 3 3 2 7" xfId="48816" xr:uid="{00000000-0005-0000-0000-00001DBE0000}"/>
    <cellStyle name="Vírgula 7 4 3 3 2 8" xfId="48817" xr:uid="{00000000-0005-0000-0000-00001EBE0000}"/>
    <cellStyle name="Vírgula 7 4 3 3 2 9" xfId="48818" xr:uid="{00000000-0005-0000-0000-00001FBE0000}"/>
    <cellStyle name="Vírgula 7 4 3 3 3" xfId="48819" xr:uid="{00000000-0005-0000-0000-000020BE0000}"/>
    <cellStyle name="Vírgula 7 4 3 3 3 2" xfId="48820" xr:uid="{00000000-0005-0000-0000-000021BE0000}"/>
    <cellStyle name="Vírgula 7 4 3 3 3 2 2" xfId="48821" xr:uid="{00000000-0005-0000-0000-000022BE0000}"/>
    <cellStyle name="Vírgula 7 4 3 3 3 2 3" xfId="48822" xr:uid="{00000000-0005-0000-0000-000023BE0000}"/>
    <cellStyle name="Vírgula 7 4 3 3 3 2 4" xfId="48823" xr:uid="{00000000-0005-0000-0000-000024BE0000}"/>
    <cellStyle name="Vírgula 7 4 3 3 3 3" xfId="48824" xr:uid="{00000000-0005-0000-0000-000025BE0000}"/>
    <cellStyle name="Vírgula 7 4 3 3 3 3 2" xfId="48825" xr:uid="{00000000-0005-0000-0000-000026BE0000}"/>
    <cellStyle name="Vírgula 7 4 3 3 3 3 3" xfId="48826" xr:uid="{00000000-0005-0000-0000-000027BE0000}"/>
    <cellStyle name="Vírgula 7 4 3 3 3 4" xfId="48827" xr:uid="{00000000-0005-0000-0000-000028BE0000}"/>
    <cellStyle name="Vírgula 7 4 3 3 3 5" xfId="48828" xr:uid="{00000000-0005-0000-0000-000029BE0000}"/>
    <cellStyle name="Vírgula 7 4 3 3 3 6" xfId="48829" xr:uid="{00000000-0005-0000-0000-00002ABE0000}"/>
    <cellStyle name="Vírgula 7 4 3 3 4" xfId="48830" xr:uid="{00000000-0005-0000-0000-00002BBE0000}"/>
    <cellStyle name="Vírgula 7 4 3 3 4 2" xfId="48831" xr:uid="{00000000-0005-0000-0000-00002CBE0000}"/>
    <cellStyle name="Vírgula 7 4 3 3 4 3" xfId="48832" xr:uid="{00000000-0005-0000-0000-00002DBE0000}"/>
    <cellStyle name="Vírgula 7 4 3 3 4 4" xfId="48833" xr:uid="{00000000-0005-0000-0000-00002EBE0000}"/>
    <cellStyle name="Vírgula 7 4 3 3 5" xfId="48834" xr:uid="{00000000-0005-0000-0000-00002FBE0000}"/>
    <cellStyle name="Vírgula 7 4 3 3 5 2" xfId="48835" xr:uid="{00000000-0005-0000-0000-000030BE0000}"/>
    <cellStyle name="Vírgula 7 4 3 3 5 3" xfId="48836" xr:uid="{00000000-0005-0000-0000-000031BE0000}"/>
    <cellStyle name="Vírgula 7 4 3 3 5 4" xfId="48837" xr:uid="{00000000-0005-0000-0000-000032BE0000}"/>
    <cellStyle name="Vírgula 7 4 3 3 6" xfId="48838" xr:uid="{00000000-0005-0000-0000-000033BE0000}"/>
    <cellStyle name="Vírgula 7 4 3 3 6 2" xfId="48839" xr:uid="{00000000-0005-0000-0000-000034BE0000}"/>
    <cellStyle name="Vírgula 7 4 3 3 6 3" xfId="48840" xr:uid="{00000000-0005-0000-0000-000035BE0000}"/>
    <cellStyle name="Vírgula 7 4 3 3 6 4" xfId="48841" xr:uid="{00000000-0005-0000-0000-000036BE0000}"/>
    <cellStyle name="Vírgula 7 4 3 3 7" xfId="48842" xr:uid="{00000000-0005-0000-0000-000037BE0000}"/>
    <cellStyle name="Vírgula 7 4 3 3 7 2" xfId="48843" xr:uid="{00000000-0005-0000-0000-000038BE0000}"/>
    <cellStyle name="Vírgula 7 4 3 3 7 3" xfId="48844" xr:uid="{00000000-0005-0000-0000-000039BE0000}"/>
    <cellStyle name="Vírgula 7 4 3 3 8" xfId="48845" xr:uid="{00000000-0005-0000-0000-00003ABE0000}"/>
    <cellStyle name="Vírgula 7 4 3 3 9" xfId="48846" xr:uid="{00000000-0005-0000-0000-00003BBE0000}"/>
    <cellStyle name="Vírgula 7 4 3 4" xfId="1851" xr:uid="{00000000-0005-0000-0000-00003CBE0000}"/>
    <cellStyle name="Vírgula 7 4 3 4 2" xfId="48847" xr:uid="{00000000-0005-0000-0000-00003DBE0000}"/>
    <cellStyle name="Vírgula 7 4 3 4 2 2" xfId="48848" xr:uid="{00000000-0005-0000-0000-00003EBE0000}"/>
    <cellStyle name="Vírgula 7 4 3 4 2 2 2" xfId="48849" xr:uid="{00000000-0005-0000-0000-00003FBE0000}"/>
    <cellStyle name="Vírgula 7 4 3 4 2 2 3" xfId="48850" xr:uid="{00000000-0005-0000-0000-000040BE0000}"/>
    <cellStyle name="Vírgula 7 4 3 4 2 2 4" xfId="48851" xr:uid="{00000000-0005-0000-0000-000041BE0000}"/>
    <cellStyle name="Vírgula 7 4 3 4 2 3" xfId="48852" xr:uid="{00000000-0005-0000-0000-000042BE0000}"/>
    <cellStyle name="Vírgula 7 4 3 4 2 3 2" xfId="48853" xr:uid="{00000000-0005-0000-0000-000043BE0000}"/>
    <cellStyle name="Vírgula 7 4 3 4 2 3 3" xfId="48854" xr:uid="{00000000-0005-0000-0000-000044BE0000}"/>
    <cellStyle name="Vírgula 7 4 3 4 2 4" xfId="48855" xr:uid="{00000000-0005-0000-0000-000045BE0000}"/>
    <cellStyle name="Vírgula 7 4 3 4 2 5" xfId="48856" xr:uid="{00000000-0005-0000-0000-000046BE0000}"/>
    <cellStyle name="Vírgula 7 4 3 4 2 6" xfId="48857" xr:uid="{00000000-0005-0000-0000-000047BE0000}"/>
    <cellStyle name="Vírgula 7 4 3 4 3" xfId="48858" xr:uid="{00000000-0005-0000-0000-000048BE0000}"/>
    <cellStyle name="Vírgula 7 4 3 4 3 2" xfId="48859" xr:uid="{00000000-0005-0000-0000-000049BE0000}"/>
    <cellStyle name="Vírgula 7 4 3 4 3 3" xfId="48860" xr:uid="{00000000-0005-0000-0000-00004ABE0000}"/>
    <cellStyle name="Vírgula 7 4 3 4 3 4" xfId="48861" xr:uid="{00000000-0005-0000-0000-00004BBE0000}"/>
    <cellStyle name="Vírgula 7 4 3 4 4" xfId="48862" xr:uid="{00000000-0005-0000-0000-00004CBE0000}"/>
    <cellStyle name="Vírgula 7 4 3 4 4 2" xfId="48863" xr:uid="{00000000-0005-0000-0000-00004DBE0000}"/>
    <cellStyle name="Vírgula 7 4 3 4 4 3" xfId="48864" xr:uid="{00000000-0005-0000-0000-00004EBE0000}"/>
    <cellStyle name="Vírgula 7 4 3 4 4 4" xfId="48865" xr:uid="{00000000-0005-0000-0000-00004FBE0000}"/>
    <cellStyle name="Vírgula 7 4 3 4 5" xfId="48866" xr:uid="{00000000-0005-0000-0000-000050BE0000}"/>
    <cellStyle name="Vírgula 7 4 3 4 5 2" xfId="48867" xr:uid="{00000000-0005-0000-0000-000051BE0000}"/>
    <cellStyle name="Vírgula 7 4 3 4 5 3" xfId="48868" xr:uid="{00000000-0005-0000-0000-000052BE0000}"/>
    <cellStyle name="Vírgula 7 4 3 4 5 4" xfId="48869" xr:uid="{00000000-0005-0000-0000-000053BE0000}"/>
    <cellStyle name="Vírgula 7 4 3 4 6" xfId="48870" xr:uid="{00000000-0005-0000-0000-000054BE0000}"/>
    <cellStyle name="Vírgula 7 4 3 4 6 2" xfId="48871" xr:uid="{00000000-0005-0000-0000-000055BE0000}"/>
    <cellStyle name="Vírgula 7 4 3 4 6 3" xfId="48872" xr:uid="{00000000-0005-0000-0000-000056BE0000}"/>
    <cellStyle name="Vírgula 7 4 3 4 7" xfId="48873" xr:uid="{00000000-0005-0000-0000-000057BE0000}"/>
    <cellStyle name="Vírgula 7 4 3 4 8" xfId="48874" xr:uid="{00000000-0005-0000-0000-000058BE0000}"/>
    <cellStyle name="Vírgula 7 4 3 4 9" xfId="48875" xr:uid="{00000000-0005-0000-0000-000059BE0000}"/>
    <cellStyle name="Vírgula 7 4 3 5" xfId="48876" xr:uid="{00000000-0005-0000-0000-00005ABE0000}"/>
    <cellStyle name="Vírgula 7 4 3 5 2" xfId="48877" xr:uid="{00000000-0005-0000-0000-00005BBE0000}"/>
    <cellStyle name="Vírgula 7 4 3 5 2 2" xfId="48878" xr:uid="{00000000-0005-0000-0000-00005CBE0000}"/>
    <cellStyle name="Vírgula 7 4 3 5 2 2 2" xfId="48879" xr:uid="{00000000-0005-0000-0000-00005DBE0000}"/>
    <cellStyle name="Vírgula 7 4 3 5 2 2 3" xfId="48880" xr:uid="{00000000-0005-0000-0000-00005EBE0000}"/>
    <cellStyle name="Vírgula 7 4 3 5 2 2 4" xfId="48881" xr:uid="{00000000-0005-0000-0000-00005FBE0000}"/>
    <cellStyle name="Vírgula 7 4 3 5 2 3" xfId="48882" xr:uid="{00000000-0005-0000-0000-000060BE0000}"/>
    <cellStyle name="Vírgula 7 4 3 5 2 3 2" xfId="48883" xr:uid="{00000000-0005-0000-0000-000061BE0000}"/>
    <cellStyle name="Vírgula 7 4 3 5 2 3 3" xfId="48884" xr:uid="{00000000-0005-0000-0000-000062BE0000}"/>
    <cellStyle name="Vírgula 7 4 3 5 2 4" xfId="48885" xr:uid="{00000000-0005-0000-0000-000063BE0000}"/>
    <cellStyle name="Vírgula 7 4 3 5 2 5" xfId="48886" xr:uid="{00000000-0005-0000-0000-000064BE0000}"/>
    <cellStyle name="Vírgula 7 4 3 5 2 6" xfId="48887" xr:uid="{00000000-0005-0000-0000-000065BE0000}"/>
    <cellStyle name="Vírgula 7 4 3 5 3" xfId="48888" xr:uid="{00000000-0005-0000-0000-000066BE0000}"/>
    <cellStyle name="Vírgula 7 4 3 5 3 2" xfId="48889" xr:uid="{00000000-0005-0000-0000-000067BE0000}"/>
    <cellStyle name="Vírgula 7 4 3 5 3 3" xfId="48890" xr:uid="{00000000-0005-0000-0000-000068BE0000}"/>
    <cellStyle name="Vírgula 7 4 3 5 3 4" xfId="48891" xr:uid="{00000000-0005-0000-0000-000069BE0000}"/>
    <cellStyle name="Vírgula 7 4 3 5 4" xfId="48892" xr:uid="{00000000-0005-0000-0000-00006ABE0000}"/>
    <cellStyle name="Vírgula 7 4 3 5 4 2" xfId="48893" xr:uid="{00000000-0005-0000-0000-00006BBE0000}"/>
    <cellStyle name="Vírgula 7 4 3 5 4 3" xfId="48894" xr:uid="{00000000-0005-0000-0000-00006CBE0000}"/>
    <cellStyle name="Vírgula 7 4 3 5 4 4" xfId="48895" xr:uid="{00000000-0005-0000-0000-00006DBE0000}"/>
    <cellStyle name="Vírgula 7 4 3 5 5" xfId="48896" xr:uid="{00000000-0005-0000-0000-00006EBE0000}"/>
    <cellStyle name="Vírgula 7 4 3 5 5 2" xfId="48897" xr:uid="{00000000-0005-0000-0000-00006FBE0000}"/>
    <cellStyle name="Vírgula 7 4 3 5 5 3" xfId="48898" xr:uid="{00000000-0005-0000-0000-000070BE0000}"/>
    <cellStyle name="Vírgula 7 4 3 5 5 4" xfId="48899" xr:uid="{00000000-0005-0000-0000-000071BE0000}"/>
    <cellStyle name="Vírgula 7 4 3 5 6" xfId="48900" xr:uid="{00000000-0005-0000-0000-000072BE0000}"/>
    <cellStyle name="Vírgula 7 4 3 5 6 2" xfId="48901" xr:uid="{00000000-0005-0000-0000-000073BE0000}"/>
    <cellStyle name="Vírgula 7 4 3 5 6 3" xfId="48902" xr:uid="{00000000-0005-0000-0000-000074BE0000}"/>
    <cellStyle name="Vírgula 7 4 3 5 7" xfId="48903" xr:uid="{00000000-0005-0000-0000-000075BE0000}"/>
    <cellStyle name="Vírgula 7 4 3 5 8" xfId="48904" xr:uid="{00000000-0005-0000-0000-000076BE0000}"/>
    <cellStyle name="Vírgula 7 4 3 5 9" xfId="48905" xr:uid="{00000000-0005-0000-0000-000077BE0000}"/>
    <cellStyle name="Vírgula 7 4 3 6" xfId="48906" xr:uid="{00000000-0005-0000-0000-000078BE0000}"/>
    <cellStyle name="Vírgula 7 4 3 6 2" xfId="48907" xr:uid="{00000000-0005-0000-0000-000079BE0000}"/>
    <cellStyle name="Vírgula 7 4 3 6 2 2" xfId="48908" xr:uid="{00000000-0005-0000-0000-00007ABE0000}"/>
    <cellStyle name="Vírgula 7 4 3 6 2 2 2" xfId="48909" xr:uid="{00000000-0005-0000-0000-00007BBE0000}"/>
    <cellStyle name="Vírgula 7 4 3 6 2 2 3" xfId="48910" xr:uid="{00000000-0005-0000-0000-00007CBE0000}"/>
    <cellStyle name="Vírgula 7 4 3 6 2 2 4" xfId="48911" xr:uid="{00000000-0005-0000-0000-00007DBE0000}"/>
    <cellStyle name="Vírgula 7 4 3 6 2 3" xfId="48912" xr:uid="{00000000-0005-0000-0000-00007EBE0000}"/>
    <cellStyle name="Vírgula 7 4 3 6 2 3 2" xfId="48913" xr:uid="{00000000-0005-0000-0000-00007FBE0000}"/>
    <cellStyle name="Vírgula 7 4 3 6 2 3 3" xfId="48914" xr:uid="{00000000-0005-0000-0000-000080BE0000}"/>
    <cellStyle name="Vírgula 7 4 3 6 2 4" xfId="48915" xr:uid="{00000000-0005-0000-0000-000081BE0000}"/>
    <cellStyle name="Vírgula 7 4 3 6 2 5" xfId="48916" xr:uid="{00000000-0005-0000-0000-000082BE0000}"/>
    <cellStyle name="Vírgula 7 4 3 6 2 6" xfId="48917" xr:uid="{00000000-0005-0000-0000-000083BE0000}"/>
    <cellStyle name="Vírgula 7 4 3 6 3" xfId="48918" xr:uid="{00000000-0005-0000-0000-000084BE0000}"/>
    <cellStyle name="Vírgula 7 4 3 6 3 2" xfId="48919" xr:uid="{00000000-0005-0000-0000-000085BE0000}"/>
    <cellStyle name="Vírgula 7 4 3 6 3 3" xfId="48920" xr:uid="{00000000-0005-0000-0000-000086BE0000}"/>
    <cellStyle name="Vírgula 7 4 3 6 3 4" xfId="48921" xr:uid="{00000000-0005-0000-0000-000087BE0000}"/>
    <cellStyle name="Vírgula 7 4 3 6 4" xfId="48922" xr:uid="{00000000-0005-0000-0000-000088BE0000}"/>
    <cellStyle name="Vírgula 7 4 3 6 4 2" xfId="48923" xr:uid="{00000000-0005-0000-0000-000089BE0000}"/>
    <cellStyle name="Vírgula 7 4 3 6 4 3" xfId="48924" xr:uid="{00000000-0005-0000-0000-00008ABE0000}"/>
    <cellStyle name="Vírgula 7 4 3 6 4 4" xfId="48925" xr:uid="{00000000-0005-0000-0000-00008BBE0000}"/>
    <cellStyle name="Vírgula 7 4 3 6 5" xfId="48926" xr:uid="{00000000-0005-0000-0000-00008CBE0000}"/>
    <cellStyle name="Vírgula 7 4 3 6 5 2" xfId="48927" xr:uid="{00000000-0005-0000-0000-00008DBE0000}"/>
    <cellStyle name="Vírgula 7 4 3 6 5 3" xfId="48928" xr:uid="{00000000-0005-0000-0000-00008EBE0000}"/>
    <cellStyle name="Vírgula 7 4 3 6 6" xfId="48929" xr:uid="{00000000-0005-0000-0000-00008FBE0000}"/>
    <cellStyle name="Vírgula 7 4 3 6 7" xfId="48930" xr:uid="{00000000-0005-0000-0000-000090BE0000}"/>
    <cellStyle name="Vírgula 7 4 3 6 8" xfId="48931" xr:uid="{00000000-0005-0000-0000-000091BE0000}"/>
    <cellStyle name="Vírgula 7 4 3 7" xfId="48932" xr:uid="{00000000-0005-0000-0000-000092BE0000}"/>
    <cellStyle name="Vírgula 7 4 3 7 2" xfId="48933" xr:uid="{00000000-0005-0000-0000-000093BE0000}"/>
    <cellStyle name="Vírgula 7 4 3 7 2 2" xfId="48934" xr:uid="{00000000-0005-0000-0000-000094BE0000}"/>
    <cellStyle name="Vírgula 7 4 3 7 2 3" xfId="48935" xr:uid="{00000000-0005-0000-0000-000095BE0000}"/>
    <cellStyle name="Vírgula 7 4 3 7 2 4" xfId="48936" xr:uid="{00000000-0005-0000-0000-000096BE0000}"/>
    <cellStyle name="Vírgula 7 4 3 7 3" xfId="48937" xr:uid="{00000000-0005-0000-0000-000097BE0000}"/>
    <cellStyle name="Vírgula 7 4 3 7 3 2" xfId="48938" xr:uid="{00000000-0005-0000-0000-000098BE0000}"/>
    <cellStyle name="Vírgula 7 4 3 7 3 3" xfId="48939" xr:uid="{00000000-0005-0000-0000-000099BE0000}"/>
    <cellStyle name="Vírgula 7 4 3 7 4" xfId="48940" xr:uid="{00000000-0005-0000-0000-00009ABE0000}"/>
    <cellStyle name="Vírgula 7 4 3 7 5" xfId="48941" xr:uid="{00000000-0005-0000-0000-00009BBE0000}"/>
    <cellStyle name="Vírgula 7 4 3 7 6" xfId="48942" xr:uid="{00000000-0005-0000-0000-00009CBE0000}"/>
    <cellStyle name="Vírgula 7 4 3 8" xfId="48943" xr:uid="{00000000-0005-0000-0000-00009DBE0000}"/>
    <cellStyle name="Vírgula 7 4 3 8 2" xfId="48944" xr:uid="{00000000-0005-0000-0000-00009EBE0000}"/>
    <cellStyle name="Vírgula 7 4 3 8 3" xfId="48945" xr:uid="{00000000-0005-0000-0000-00009FBE0000}"/>
    <cellStyle name="Vírgula 7 4 3 8 4" xfId="48946" xr:uid="{00000000-0005-0000-0000-0000A0BE0000}"/>
    <cellStyle name="Vírgula 7 4 3 9" xfId="48947" xr:uid="{00000000-0005-0000-0000-0000A1BE0000}"/>
    <cellStyle name="Vírgula 7 4 3 9 2" xfId="48948" xr:uid="{00000000-0005-0000-0000-0000A2BE0000}"/>
    <cellStyle name="Vírgula 7 4 3 9 3" xfId="48949" xr:uid="{00000000-0005-0000-0000-0000A3BE0000}"/>
    <cellStyle name="Vírgula 7 4 3 9 4" xfId="48950" xr:uid="{00000000-0005-0000-0000-0000A4BE0000}"/>
    <cellStyle name="Vírgula 7 4 4" xfId="413" xr:uid="{00000000-0005-0000-0000-0000A5BE0000}"/>
    <cellStyle name="Vírgula 7 4 4 10" xfId="48951" xr:uid="{00000000-0005-0000-0000-0000A6BE0000}"/>
    <cellStyle name="Vírgula 7 4 4 11" xfId="48952" xr:uid="{00000000-0005-0000-0000-0000A7BE0000}"/>
    <cellStyle name="Vírgula 7 4 4 2" xfId="973" xr:uid="{00000000-0005-0000-0000-0000A8BE0000}"/>
    <cellStyle name="Vírgula 7 4 4 2 10" xfId="48953" xr:uid="{00000000-0005-0000-0000-0000A9BE0000}"/>
    <cellStyle name="Vírgula 7 4 4 2 2" xfId="1856" xr:uid="{00000000-0005-0000-0000-0000AABE0000}"/>
    <cellStyle name="Vírgula 7 4 4 2 2 2" xfId="48954" xr:uid="{00000000-0005-0000-0000-0000ABBE0000}"/>
    <cellStyle name="Vírgula 7 4 4 2 2 2 2" xfId="48955" xr:uid="{00000000-0005-0000-0000-0000ACBE0000}"/>
    <cellStyle name="Vírgula 7 4 4 2 2 2 2 2" xfId="48956" xr:uid="{00000000-0005-0000-0000-0000ADBE0000}"/>
    <cellStyle name="Vírgula 7 4 4 2 2 2 2 3" xfId="48957" xr:uid="{00000000-0005-0000-0000-0000AEBE0000}"/>
    <cellStyle name="Vírgula 7 4 4 2 2 2 2 4" xfId="48958" xr:uid="{00000000-0005-0000-0000-0000AFBE0000}"/>
    <cellStyle name="Vírgula 7 4 4 2 2 2 3" xfId="48959" xr:uid="{00000000-0005-0000-0000-0000B0BE0000}"/>
    <cellStyle name="Vírgula 7 4 4 2 2 2 3 2" xfId="48960" xr:uid="{00000000-0005-0000-0000-0000B1BE0000}"/>
    <cellStyle name="Vírgula 7 4 4 2 2 2 3 3" xfId="48961" xr:uid="{00000000-0005-0000-0000-0000B2BE0000}"/>
    <cellStyle name="Vírgula 7 4 4 2 2 2 4" xfId="48962" xr:uid="{00000000-0005-0000-0000-0000B3BE0000}"/>
    <cellStyle name="Vírgula 7 4 4 2 2 2 5" xfId="48963" xr:uid="{00000000-0005-0000-0000-0000B4BE0000}"/>
    <cellStyle name="Vírgula 7 4 4 2 2 2 6" xfId="48964" xr:uid="{00000000-0005-0000-0000-0000B5BE0000}"/>
    <cellStyle name="Vírgula 7 4 4 2 2 3" xfId="48965" xr:uid="{00000000-0005-0000-0000-0000B6BE0000}"/>
    <cellStyle name="Vírgula 7 4 4 2 2 3 2" xfId="48966" xr:uid="{00000000-0005-0000-0000-0000B7BE0000}"/>
    <cellStyle name="Vírgula 7 4 4 2 2 3 3" xfId="48967" xr:uid="{00000000-0005-0000-0000-0000B8BE0000}"/>
    <cellStyle name="Vírgula 7 4 4 2 2 3 4" xfId="48968" xr:uid="{00000000-0005-0000-0000-0000B9BE0000}"/>
    <cellStyle name="Vírgula 7 4 4 2 2 4" xfId="48969" xr:uid="{00000000-0005-0000-0000-0000BABE0000}"/>
    <cellStyle name="Vírgula 7 4 4 2 2 4 2" xfId="48970" xr:uid="{00000000-0005-0000-0000-0000BBBE0000}"/>
    <cellStyle name="Vírgula 7 4 4 2 2 4 3" xfId="48971" xr:uid="{00000000-0005-0000-0000-0000BCBE0000}"/>
    <cellStyle name="Vírgula 7 4 4 2 2 4 4" xfId="48972" xr:uid="{00000000-0005-0000-0000-0000BDBE0000}"/>
    <cellStyle name="Vírgula 7 4 4 2 2 5" xfId="48973" xr:uid="{00000000-0005-0000-0000-0000BEBE0000}"/>
    <cellStyle name="Vírgula 7 4 4 2 2 5 2" xfId="48974" xr:uid="{00000000-0005-0000-0000-0000BFBE0000}"/>
    <cellStyle name="Vírgula 7 4 4 2 2 5 3" xfId="48975" xr:uid="{00000000-0005-0000-0000-0000C0BE0000}"/>
    <cellStyle name="Vírgula 7 4 4 2 2 5 4" xfId="48976" xr:uid="{00000000-0005-0000-0000-0000C1BE0000}"/>
    <cellStyle name="Vírgula 7 4 4 2 2 6" xfId="48977" xr:uid="{00000000-0005-0000-0000-0000C2BE0000}"/>
    <cellStyle name="Vírgula 7 4 4 2 2 6 2" xfId="48978" xr:uid="{00000000-0005-0000-0000-0000C3BE0000}"/>
    <cellStyle name="Vírgula 7 4 4 2 2 6 3" xfId="48979" xr:uid="{00000000-0005-0000-0000-0000C4BE0000}"/>
    <cellStyle name="Vírgula 7 4 4 2 2 7" xfId="48980" xr:uid="{00000000-0005-0000-0000-0000C5BE0000}"/>
    <cellStyle name="Vírgula 7 4 4 2 2 8" xfId="48981" xr:uid="{00000000-0005-0000-0000-0000C6BE0000}"/>
    <cellStyle name="Vírgula 7 4 4 2 2 9" xfId="48982" xr:uid="{00000000-0005-0000-0000-0000C7BE0000}"/>
    <cellStyle name="Vírgula 7 4 4 2 3" xfId="48983" xr:uid="{00000000-0005-0000-0000-0000C8BE0000}"/>
    <cellStyle name="Vírgula 7 4 4 2 3 2" xfId="48984" xr:uid="{00000000-0005-0000-0000-0000C9BE0000}"/>
    <cellStyle name="Vírgula 7 4 4 2 3 2 2" xfId="48985" xr:uid="{00000000-0005-0000-0000-0000CABE0000}"/>
    <cellStyle name="Vírgula 7 4 4 2 3 2 3" xfId="48986" xr:uid="{00000000-0005-0000-0000-0000CBBE0000}"/>
    <cellStyle name="Vírgula 7 4 4 2 3 2 4" xfId="48987" xr:uid="{00000000-0005-0000-0000-0000CCBE0000}"/>
    <cellStyle name="Vírgula 7 4 4 2 3 3" xfId="48988" xr:uid="{00000000-0005-0000-0000-0000CDBE0000}"/>
    <cellStyle name="Vírgula 7 4 4 2 3 3 2" xfId="48989" xr:uid="{00000000-0005-0000-0000-0000CEBE0000}"/>
    <cellStyle name="Vírgula 7 4 4 2 3 3 3" xfId="48990" xr:uid="{00000000-0005-0000-0000-0000CFBE0000}"/>
    <cellStyle name="Vírgula 7 4 4 2 3 4" xfId="48991" xr:uid="{00000000-0005-0000-0000-0000D0BE0000}"/>
    <cellStyle name="Vírgula 7 4 4 2 3 5" xfId="48992" xr:uid="{00000000-0005-0000-0000-0000D1BE0000}"/>
    <cellStyle name="Vírgula 7 4 4 2 3 6" xfId="48993" xr:uid="{00000000-0005-0000-0000-0000D2BE0000}"/>
    <cellStyle name="Vírgula 7 4 4 2 4" xfId="48994" xr:uid="{00000000-0005-0000-0000-0000D3BE0000}"/>
    <cellStyle name="Vírgula 7 4 4 2 4 2" xfId="48995" xr:uid="{00000000-0005-0000-0000-0000D4BE0000}"/>
    <cellStyle name="Vírgula 7 4 4 2 4 3" xfId="48996" xr:uid="{00000000-0005-0000-0000-0000D5BE0000}"/>
    <cellStyle name="Vírgula 7 4 4 2 4 4" xfId="48997" xr:uid="{00000000-0005-0000-0000-0000D6BE0000}"/>
    <cellStyle name="Vírgula 7 4 4 2 5" xfId="48998" xr:uid="{00000000-0005-0000-0000-0000D7BE0000}"/>
    <cellStyle name="Vírgula 7 4 4 2 5 2" xfId="48999" xr:uid="{00000000-0005-0000-0000-0000D8BE0000}"/>
    <cellStyle name="Vírgula 7 4 4 2 5 3" xfId="49000" xr:uid="{00000000-0005-0000-0000-0000D9BE0000}"/>
    <cellStyle name="Vírgula 7 4 4 2 5 4" xfId="49001" xr:uid="{00000000-0005-0000-0000-0000DABE0000}"/>
    <cellStyle name="Vírgula 7 4 4 2 6" xfId="49002" xr:uid="{00000000-0005-0000-0000-0000DBBE0000}"/>
    <cellStyle name="Vírgula 7 4 4 2 6 2" xfId="49003" xr:uid="{00000000-0005-0000-0000-0000DCBE0000}"/>
    <cellStyle name="Vírgula 7 4 4 2 6 3" xfId="49004" xr:uid="{00000000-0005-0000-0000-0000DDBE0000}"/>
    <cellStyle name="Vírgula 7 4 4 2 6 4" xfId="49005" xr:uid="{00000000-0005-0000-0000-0000DEBE0000}"/>
    <cellStyle name="Vírgula 7 4 4 2 7" xfId="49006" xr:uid="{00000000-0005-0000-0000-0000DFBE0000}"/>
    <cellStyle name="Vírgula 7 4 4 2 7 2" xfId="49007" xr:uid="{00000000-0005-0000-0000-0000E0BE0000}"/>
    <cellStyle name="Vírgula 7 4 4 2 7 3" xfId="49008" xr:uid="{00000000-0005-0000-0000-0000E1BE0000}"/>
    <cellStyle name="Vírgula 7 4 4 2 8" xfId="49009" xr:uid="{00000000-0005-0000-0000-0000E2BE0000}"/>
    <cellStyle name="Vírgula 7 4 4 2 9" xfId="49010" xr:uid="{00000000-0005-0000-0000-0000E3BE0000}"/>
    <cellStyle name="Vírgula 7 4 4 3" xfId="1855" xr:uid="{00000000-0005-0000-0000-0000E4BE0000}"/>
    <cellStyle name="Vírgula 7 4 4 3 2" xfId="49011" xr:uid="{00000000-0005-0000-0000-0000E5BE0000}"/>
    <cellStyle name="Vírgula 7 4 4 3 2 2" xfId="49012" xr:uid="{00000000-0005-0000-0000-0000E6BE0000}"/>
    <cellStyle name="Vírgula 7 4 4 3 2 2 2" xfId="49013" xr:uid="{00000000-0005-0000-0000-0000E7BE0000}"/>
    <cellStyle name="Vírgula 7 4 4 3 2 2 3" xfId="49014" xr:uid="{00000000-0005-0000-0000-0000E8BE0000}"/>
    <cellStyle name="Vírgula 7 4 4 3 2 2 4" xfId="49015" xr:uid="{00000000-0005-0000-0000-0000E9BE0000}"/>
    <cellStyle name="Vírgula 7 4 4 3 2 3" xfId="49016" xr:uid="{00000000-0005-0000-0000-0000EABE0000}"/>
    <cellStyle name="Vírgula 7 4 4 3 2 3 2" xfId="49017" xr:uid="{00000000-0005-0000-0000-0000EBBE0000}"/>
    <cellStyle name="Vírgula 7 4 4 3 2 3 3" xfId="49018" xr:uid="{00000000-0005-0000-0000-0000ECBE0000}"/>
    <cellStyle name="Vírgula 7 4 4 3 2 4" xfId="49019" xr:uid="{00000000-0005-0000-0000-0000EDBE0000}"/>
    <cellStyle name="Vírgula 7 4 4 3 2 5" xfId="49020" xr:uid="{00000000-0005-0000-0000-0000EEBE0000}"/>
    <cellStyle name="Vírgula 7 4 4 3 2 6" xfId="49021" xr:uid="{00000000-0005-0000-0000-0000EFBE0000}"/>
    <cellStyle name="Vírgula 7 4 4 3 3" xfId="49022" xr:uid="{00000000-0005-0000-0000-0000F0BE0000}"/>
    <cellStyle name="Vírgula 7 4 4 3 3 2" xfId="49023" xr:uid="{00000000-0005-0000-0000-0000F1BE0000}"/>
    <cellStyle name="Vírgula 7 4 4 3 3 3" xfId="49024" xr:uid="{00000000-0005-0000-0000-0000F2BE0000}"/>
    <cellStyle name="Vírgula 7 4 4 3 3 4" xfId="49025" xr:uid="{00000000-0005-0000-0000-0000F3BE0000}"/>
    <cellStyle name="Vírgula 7 4 4 3 4" xfId="49026" xr:uid="{00000000-0005-0000-0000-0000F4BE0000}"/>
    <cellStyle name="Vírgula 7 4 4 3 4 2" xfId="49027" xr:uid="{00000000-0005-0000-0000-0000F5BE0000}"/>
    <cellStyle name="Vírgula 7 4 4 3 4 3" xfId="49028" xr:uid="{00000000-0005-0000-0000-0000F6BE0000}"/>
    <cellStyle name="Vírgula 7 4 4 3 4 4" xfId="49029" xr:uid="{00000000-0005-0000-0000-0000F7BE0000}"/>
    <cellStyle name="Vírgula 7 4 4 3 5" xfId="49030" xr:uid="{00000000-0005-0000-0000-0000F8BE0000}"/>
    <cellStyle name="Vírgula 7 4 4 3 5 2" xfId="49031" xr:uid="{00000000-0005-0000-0000-0000F9BE0000}"/>
    <cellStyle name="Vírgula 7 4 4 3 5 3" xfId="49032" xr:uid="{00000000-0005-0000-0000-0000FABE0000}"/>
    <cellStyle name="Vírgula 7 4 4 3 5 4" xfId="49033" xr:uid="{00000000-0005-0000-0000-0000FBBE0000}"/>
    <cellStyle name="Vírgula 7 4 4 3 6" xfId="49034" xr:uid="{00000000-0005-0000-0000-0000FCBE0000}"/>
    <cellStyle name="Vírgula 7 4 4 3 6 2" xfId="49035" xr:uid="{00000000-0005-0000-0000-0000FDBE0000}"/>
    <cellStyle name="Vírgula 7 4 4 3 6 3" xfId="49036" xr:uid="{00000000-0005-0000-0000-0000FEBE0000}"/>
    <cellStyle name="Vírgula 7 4 4 3 7" xfId="49037" xr:uid="{00000000-0005-0000-0000-0000FFBE0000}"/>
    <cellStyle name="Vírgula 7 4 4 3 8" xfId="49038" xr:uid="{00000000-0005-0000-0000-000000BF0000}"/>
    <cellStyle name="Vírgula 7 4 4 3 9" xfId="49039" xr:uid="{00000000-0005-0000-0000-000001BF0000}"/>
    <cellStyle name="Vírgula 7 4 4 4" xfId="49040" xr:uid="{00000000-0005-0000-0000-000002BF0000}"/>
    <cellStyle name="Vírgula 7 4 4 4 2" xfId="49041" xr:uid="{00000000-0005-0000-0000-000003BF0000}"/>
    <cellStyle name="Vírgula 7 4 4 4 2 2" xfId="49042" xr:uid="{00000000-0005-0000-0000-000004BF0000}"/>
    <cellStyle name="Vírgula 7 4 4 4 2 3" xfId="49043" xr:uid="{00000000-0005-0000-0000-000005BF0000}"/>
    <cellStyle name="Vírgula 7 4 4 4 2 4" xfId="49044" xr:uid="{00000000-0005-0000-0000-000006BF0000}"/>
    <cellStyle name="Vírgula 7 4 4 4 3" xfId="49045" xr:uid="{00000000-0005-0000-0000-000007BF0000}"/>
    <cellStyle name="Vírgula 7 4 4 4 3 2" xfId="49046" xr:uid="{00000000-0005-0000-0000-000008BF0000}"/>
    <cellStyle name="Vírgula 7 4 4 4 3 3" xfId="49047" xr:uid="{00000000-0005-0000-0000-000009BF0000}"/>
    <cellStyle name="Vírgula 7 4 4 4 4" xfId="49048" xr:uid="{00000000-0005-0000-0000-00000ABF0000}"/>
    <cellStyle name="Vírgula 7 4 4 4 5" xfId="49049" xr:uid="{00000000-0005-0000-0000-00000BBF0000}"/>
    <cellStyle name="Vírgula 7 4 4 4 6" xfId="49050" xr:uid="{00000000-0005-0000-0000-00000CBF0000}"/>
    <cellStyle name="Vírgula 7 4 4 5" xfId="49051" xr:uid="{00000000-0005-0000-0000-00000DBF0000}"/>
    <cellStyle name="Vírgula 7 4 4 5 2" xfId="49052" xr:uid="{00000000-0005-0000-0000-00000EBF0000}"/>
    <cellStyle name="Vírgula 7 4 4 5 3" xfId="49053" xr:uid="{00000000-0005-0000-0000-00000FBF0000}"/>
    <cellStyle name="Vírgula 7 4 4 5 4" xfId="49054" xr:uid="{00000000-0005-0000-0000-000010BF0000}"/>
    <cellStyle name="Vírgula 7 4 4 6" xfId="49055" xr:uid="{00000000-0005-0000-0000-000011BF0000}"/>
    <cellStyle name="Vírgula 7 4 4 6 2" xfId="49056" xr:uid="{00000000-0005-0000-0000-000012BF0000}"/>
    <cellStyle name="Vírgula 7 4 4 6 3" xfId="49057" xr:uid="{00000000-0005-0000-0000-000013BF0000}"/>
    <cellStyle name="Vírgula 7 4 4 6 4" xfId="49058" xr:uid="{00000000-0005-0000-0000-000014BF0000}"/>
    <cellStyle name="Vírgula 7 4 4 7" xfId="49059" xr:uid="{00000000-0005-0000-0000-000015BF0000}"/>
    <cellStyle name="Vírgula 7 4 4 7 2" xfId="49060" xr:uid="{00000000-0005-0000-0000-000016BF0000}"/>
    <cellStyle name="Vírgula 7 4 4 7 3" xfId="49061" xr:uid="{00000000-0005-0000-0000-000017BF0000}"/>
    <cellStyle name="Vírgula 7 4 4 7 4" xfId="49062" xr:uid="{00000000-0005-0000-0000-000018BF0000}"/>
    <cellStyle name="Vírgula 7 4 4 8" xfId="49063" xr:uid="{00000000-0005-0000-0000-000019BF0000}"/>
    <cellStyle name="Vírgula 7 4 4 8 2" xfId="49064" xr:uid="{00000000-0005-0000-0000-00001ABF0000}"/>
    <cellStyle name="Vírgula 7 4 4 8 3" xfId="49065" xr:uid="{00000000-0005-0000-0000-00001BBF0000}"/>
    <cellStyle name="Vírgula 7 4 4 9" xfId="49066" xr:uid="{00000000-0005-0000-0000-00001CBF0000}"/>
    <cellStyle name="Vírgula 7 4 5" xfId="620" xr:uid="{00000000-0005-0000-0000-00001DBF0000}"/>
    <cellStyle name="Vírgula 7 4 5 10" xfId="49067" xr:uid="{00000000-0005-0000-0000-00001EBF0000}"/>
    <cellStyle name="Vírgula 7 4 5 11" xfId="49068" xr:uid="{00000000-0005-0000-0000-00001FBF0000}"/>
    <cellStyle name="Vírgula 7 4 5 2" xfId="1086" xr:uid="{00000000-0005-0000-0000-000020BF0000}"/>
    <cellStyle name="Vírgula 7 4 5 2 10" xfId="49069" xr:uid="{00000000-0005-0000-0000-000021BF0000}"/>
    <cellStyle name="Vírgula 7 4 5 2 2" xfId="1858" xr:uid="{00000000-0005-0000-0000-000022BF0000}"/>
    <cellStyle name="Vírgula 7 4 5 2 2 2" xfId="49070" xr:uid="{00000000-0005-0000-0000-000023BF0000}"/>
    <cellStyle name="Vírgula 7 4 5 2 2 2 2" xfId="49071" xr:uid="{00000000-0005-0000-0000-000024BF0000}"/>
    <cellStyle name="Vírgula 7 4 5 2 2 2 2 2" xfId="49072" xr:uid="{00000000-0005-0000-0000-000025BF0000}"/>
    <cellStyle name="Vírgula 7 4 5 2 2 2 2 3" xfId="49073" xr:uid="{00000000-0005-0000-0000-000026BF0000}"/>
    <cellStyle name="Vírgula 7 4 5 2 2 2 2 4" xfId="49074" xr:uid="{00000000-0005-0000-0000-000027BF0000}"/>
    <cellStyle name="Vírgula 7 4 5 2 2 2 3" xfId="49075" xr:uid="{00000000-0005-0000-0000-000028BF0000}"/>
    <cellStyle name="Vírgula 7 4 5 2 2 2 3 2" xfId="49076" xr:uid="{00000000-0005-0000-0000-000029BF0000}"/>
    <cellStyle name="Vírgula 7 4 5 2 2 2 3 3" xfId="49077" xr:uid="{00000000-0005-0000-0000-00002ABF0000}"/>
    <cellStyle name="Vírgula 7 4 5 2 2 2 4" xfId="49078" xr:uid="{00000000-0005-0000-0000-00002BBF0000}"/>
    <cellStyle name="Vírgula 7 4 5 2 2 2 5" xfId="49079" xr:uid="{00000000-0005-0000-0000-00002CBF0000}"/>
    <cellStyle name="Vírgula 7 4 5 2 2 2 6" xfId="49080" xr:uid="{00000000-0005-0000-0000-00002DBF0000}"/>
    <cellStyle name="Vírgula 7 4 5 2 2 3" xfId="49081" xr:uid="{00000000-0005-0000-0000-00002EBF0000}"/>
    <cellStyle name="Vírgula 7 4 5 2 2 3 2" xfId="49082" xr:uid="{00000000-0005-0000-0000-00002FBF0000}"/>
    <cellStyle name="Vírgula 7 4 5 2 2 3 3" xfId="49083" xr:uid="{00000000-0005-0000-0000-000030BF0000}"/>
    <cellStyle name="Vírgula 7 4 5 2 2 3 4" xfId="49084" xr:uid="{00000000-0005-0000-0000-000031BF0000}"/>
    <cellStyle name="Vírgula 7 4 5 2 2 4" xfId="49085" xr:uid="{00000000-0005-0000-0000-000032BF0000}"/>
    <cellStyle name="Vírgula 7 4 5 2 2 4 2" xfId="49086" xr:uid="{00000000-0005-0000-0000-000033BF0000}"/>
    <cellStyle name="Vírgula 7 4 5 2 2 4 3" xfId="49087" xr:uid="{00000000-0005-0000-0000-000034BF0000}"/>
    <cellStyle name="Vírgula 7 4 5 2 2 4 4" xfId="49088" xr:uid="{00000000-0005-0000-0000-000035BF0000}"/>
    <cellStyle name="Vírgula 7 4 5 2 2 5" xfId="49089" xr:uid="{00000000-0005-0000-0000-000036BF0000}"/>
    <cellStyle name="Vírgula 7 4 5 2 2 5 2" xfId="49090" xr:uid="{00000000-0005-0000-0000-000037BF0000}"/>
    <cellStyle name="Vírgula 7 4 5 2 2 5 3" xfId="49091" xr:uid="{00000000-0005-0000-0000-000038BF0000}"/>
    <cellStyle name="Vírgula 7 4 5 2 2 5 4" xfId="49092" xr:uid="{00000000-0005-0000-0000-000039BF0000}"/>
    <cellStyle name="Vírgula 7 4 5 2 2 6" xfId="49093" xr:uid="{00000000-0005-0000-0000-00003ABF0000}"/>
    <cellStyle name="Vírgula 7 4 5 2 2 6 2" xfId="49094" xr:uid="{00000000-0005-0000-0000-00003BBF0000}"/>
    <cellStyle name="Vírgula 7 4 5 2 2 6 3" xfId="49095" xr:uid="{00000000-0005-0000-0000-00003CBF0000}"/>
    <cellStyle name="Vírgula 7 4 5 2 2 7" xfId="49096" xr:uid="{00000000-0005-0000-0000-00003DBF0000}"/>
    <cellStyle name="Vírgula 7 4 5 2 2 8" xfId="49097" xr:uid="{00000000-0005-0000-0000-00003EBF0000}"/>
    <cellStyle name="Vírgula 7 4 5 2 2 9" xfId="49098" xr:uid="{00000000-0005-0000-0000-00003FBF0000}"/>
    <cellStyle name="Vírgula 7 4 5 2 3" xfId="49099" xr:uid="{00000000-0005-0000-0000-000040BF0000}"/>
    <cellStyle name="Vírgula 7 4 5 2 3 2" xfId="49100" xr:uid="{00000000-0005-0000-0000-000041BF0000}"/>
    <cellStyle name="Vírgula 7 4 5 2 3 2 2" xfId="49101" xr:uid="{00000000-0005-0000-0000-000042BF0000}"/>
    <cellStyle name="Vírgula 7 4 5 2 3 2 3" xfId="49102" xr:uid="{00000000-0005-0000-0000-000043BF0000}"/>
    <cellStyle name="Vírgula 7 4 5 2 3 2 4" xfId="49103" xr:uid="{00000000-0005-0000-0000-000044BF0000}"/>
    <cellStyle name="Vírgula 7 4 5 2 3 3" xfId="49104" xr:uid="{00000000-0005-0000-0000-000045BF0000}"/>
    <cellStyle name="Vírgula 7 4 5 2 3 3 2" xfId="49105" xr:uid="{00000000-0005-0000-0000-000046BF0000}"/>
    <cellStyle name="Vírgula 7 4 5 2 3 3 3" xfId="49106" xr:uid="{00000000-0005-0000-0000-000047BF0000}"/>
    <cellStyle name="Vírgula 7 4 5 2 3 4" xfId="49107" xr:uid="{00000000-0005-0000-0000-000048BF0000}"/>
    <cellStyle name="Vírgula 7 4 5 2 3 5" xfId="49108" xr:uid="{00000000-0005-0000-0000-000049BF0000}"/>
    <cellStyle name="Vírgula 7 4 5 2 3 6" xfId="49109" xr:uid="{00000000-0005-0000-0000-00004ABF0000}"/>
    <cellStyle name="Vírgula 7 4 5 2 4" xfId="49110" xr:uid="{00000000-0005-0000-0000-00004BBF0000}"/>
    <cellStyle name="Vírgula 7 4 5 2 4 2" xfId="49111" xr:uid="{00000000-0005-0000-0000-00004CBF0000}"/>
    <cellStyle name="Vírgula 7 4 5 2 4 3" xfId="49112" xr:uid="{00000000-0005-0000-0000-00004DBF0000}"/>
    <cellStyle name="Vírgula 7 4 5 2 4 4" xfId="49113" xr:uid="{00000000-0005-0000-0000-00004EBF0000}"/>
    <cellStyle name="Vírgula 7 4 5 2 5" xfId="49114" xr:uid="{00000000-0005-0000-0000-00004FBF0000}"/>
    <cellStyle name="Vírgula 7 4 5 2 5 2" xfId="49115" xr:uid="{00000000-0005-0000-0000-000050BF0000}"/>
    <cellStyle name="Vírgula 7 4 5 2 5 3" xfId="49116" xr:uid="{00000000-0005-0000-0000-000051BF0000}"/>
    <cellStyle name="Vírgula 7 4 5 2 5 4" xfId="49117" xr:uid="{00000000-0005-0000-0000-000052BF0000}"/>
    <cellStyle name="Vírgula 7 4 5 2 6" xfId="49118" xr:uid="{00000000-0005-0000-0000-000053BF0000}"/>
    <cellStyle name="Vírgula 7 4 5 2 6 2" xfId="49119" xr:uid="{00000000-0005-0000-0000-000054BF0000}"/>
    <cellStyle name="Vírgula 7 4 5 2 6 3" xfId="49120" xr:uid="{00000000-0005-0000-0000-000055BF0000}"/>
    <cellStyle name="Vírgula 7 4 5 2 6 4" xfId="49121" xr:uid="{00000000-0005-0000-0000-000056BF0000}"/>
    <cellStyle name="Vírgula 7 4 5 2 7" xfId="49122" xr:uid="{00000000-0005-0000-0000-000057BF0000}"/>
    <cellStyle name="Vírgula 7 4 5 2 7 2" xfId="49123" xr:uid="{00000000-0005-0000-0000-000058BF0000}"/>
    <cellStyle name="Vírgula 7 4 5 2 7 3" xfId="49124" xr:uid="{00000000-0005-0000-0000-000059BF0000}"/>
    <cellStyle name="Vírgula 7 4 5 2 8" xfId="49125" xr:uid="{00000000-0005-0000-0000-00005ABF0000}"/>
    <cellStyle name="Vírgula 7 4 5 2 9" xfId="49126" xr:uid="{00000000-0005-0000-0000-00005BBF0000}"/>
    <cellStyle name="Vírgula 7 4 5 3" xfId="1857" xr:uid="{00000000-0005-0000-0000-00005CBF0000}"/>
    <cellStyle name="Vírgula 7 4 5 3 2" xfId="49127" xr:uid="{00000000-0005-0000-0000-00005DBF0000}"/>
    <cellStyle name="Vírgula 7 4 5 3 2 2" xfId="49128" xr:uid="{00000000-0005-0000-0000-00005EBF0000}"/>
    <cellStyle name="Vírgula 7 4 5 3 2 2 2" xfId="49129" xr:uid="{00000000-0005-0000-0000-00005FBF0000}"/>
    <cellStyle name="Vírgula 7 4 5 3 2 2 3" xfId="49130" xr:uid="{00000000-0005-0000-0000-000060BF0000}"/>
    <cellStyle name="Vírgula 7 4 5 3 2 2 4" xfId="49131" xr:uid="{00000000-0005-0000-0000-000061BF0000}"/>
    <cellStyle name="Vírgula 7 4 5 3 2 3" xfId="49132" xr:uid="{00000000-0005-0000-0000-000062BF0000}"/>
    <cellStyle name="Vírgula 7 4 5 3 2 3 2" xfId="49133" xr:uid="{00000000-0005-0000-0000-000063BF0000}"/>
    <cellStyle name="Vírgula 7 4 5 3 2 3 3" xfId="49134" xr:uid="{00000000-0005-0000-0000-000064BF0000}"/>
    <cellStyle name="Vírgula 7 4 5 3 2 4" xfId="49135" xr:uid="{00000000-0005-0000-0000-000065BF0000}"/>
    <cellStyle name="Vírgula 7 4 5 3 2 5" xfId="49136" xr:uid="{00000000-0005-0000-0000-000066BF0000}"/>
    <cellStyle name="Vírgula 7 4 5 3 2 6" xfId="49137" xr:uid="{00000000-0005-0000-0000-000067BF0000}"/>
    <cellStyle name="Vírgula 7 4 5 3 3" xfId="49138" xr:uid="{00000000-0005-0000-0000-000068BF0000}"/>
    <cellStyle name="Vírgula 7 4 5 3 3 2" xfId="49139" xr:uid="{00000000-0005-0000-0000-000069BF0000}"/>
    <cellStyle name="Vírgula 7 4 5 3 3 3" xfId="49140" xr:uid="{00000000-0005-0000-0000-00006ABF0000}"/>
    <cellStyle name="Vírgula 7 4 5 3 3 4" xfId="49141" xr:uid="{00000000-0005-0000-0000-00006BBF0000}"/>
    <cellStyle name="Vírgula 7 4 5 3 4" xfId="49142" xr:uid="{00000000-0005-0000-0000-00006CBF0000}"/>
    <cellStyle name="Vírgula 7 4 5 3 4 2" xfId="49143" xr:uid="{00000000-0005-0000-0000-00006DBF0000}"/>
    <cellStyle name="Vírgula 7 4 5 3 4 3" xfId="49144" xr:uid="{00000000-0005-0000-0000-00006EBF0000}"/>
    <cellStyle name="Vírgula 7 4 5 3 4 4" xfId="49145" xr:uid="{00000000-0005-0000-0000-00006FBF0000}"/>
    <cellStyle name="Vírgula 7 4 5 3 5" xfId="49146" xr:uid="{00000000-0005-0000-0000-000070BF0000}"/>
    <cellStyle name="Vírgula 7 4 5 3 5 2" xfId="49147" xr:uid="{00000000-0005-0000-0000-000071BF0000}"/>
    <cellStyle name="Vírgula 7 4 5 3 5 3" xfId="49148" xr:uid="{00000000-0005-0000-0000-000072BF0000}"/>
    <cellStyle name="Vírgula 7 4 5 3 5 4" xfId="49149" xr:uid="{00000000-0005-0000-0000-000073BF0000}"/>
    <cellStyle name="Vírgula 7 4 5 3 6" xfId="49150" xr:uid="{00000000-0005-0000-0000-000074BF0000}"/>
    <cellStyle name="Vírgula 7 4 5 3 6 2" xfId="49151" xr:uid="{00000000-0005-0000-0000-000075BF0000}"/>
    <cellStyle name="Vírgula 7 4 5 3 6 3" xfId="49152" xr:uid="{00000000-0005-0000-0000-000076BF0000}"/>
    <cellStyle name="Vírgula 7 4 5 3 7" xfId="49153" xr:uid="{00000000-0005-0000-0000-000077BF0000}"/>
    <cellStyle name="Vírgula 7 4 5 3 8" xfId="49154" xr:uid="{00000000-0005-0000-0000-000078BF0000}"/>
    <cellStyle name="Vírgula 7 4 5 3 9" xfId="49155" xr:uid="{00000000-0005-0000-0000-000079BF0000}"/>
    <cellStyle name="Vírgula 7 4 5 4" xfId="49156" xr:uid="{00000000-0005-0000-0000-00007ABF0000}"/>
    <cellStyle name="Vírgula 7 4 5 4 2" xfId="49157" xr:uid="{00000000-0005-0000-0000-00007BBF0000}"/>
    <cellStyle name="Vírgula 7 4 5 4 2 2" xfId="49158" xr:uid="{00000000-0005-0000-0000-00007CBF0000}"/>
    <cellStyle name="Vírgula 7 4 5 4 2 3" xfId="49159" xr:uid="{00000000-0005-0000-0000-00007DBF0000}"/>
    <cellStyle name="Vírgula 7 4 5 4 2 4" xfId="49160" xr:uid="{00000000-0005-0000-0000-00007EBF0000}"/>
    <cellStyle name="Vírgula 7 4 5 4 3" xfId="49161" xr:uid="{00000000-0005-0000-0000-00007FBF0000}"/>
    <cellStyle name="Vírgula 7 4 5 4 3 2" xfId="49162" xr:uid="{00000000-0005-0000-0000-000080BF0000}"/>
    <cellStyle name="Vírgula 7 4 5 4 3 3" xfId="49163" xr:uid="{00000000-0005-0000-0000-000081BF0000}"/>
    <cellStyle name="Vírgula 7 4 5 4 4" xfId="49164" xr:uid="{00000000-0005-0000-0000-000082BF0000}"/>
    <cellStyle name="Vírgula 7 4 5 4 5" xfId="49165" xr:uid="{00000000-0005-0000-0000-000083BF0000}"/>
    <cellStyle name="Vírgula 7 4 5 4 6" xfId="49166" xr:uid="{00000000-0005-0000-0000-000084BF0000}"/>
    <cellStyle name="Vírgula 7 4 5 5" xfId="49167" xr:uid="{00000000-0005-0000-0000-000085BF0000}"/>
    <cellStyle name="Vírgula 7 4 5 5 2" xfId="49168" xr:uid="{00000000-0005-0000-0000-000086BF0000}"/>
    <cellStyle name="Vírgula 7 4 5 5 3" xfId="49169" xr:uid="{00000000-0005-0000-0000-000087BF0000}"/>
    <cellStyle name="Vírgula 7 4 5 5 4" xfId="49170" xr:uid="{00000000-0005-0000-0000-000088BF0000}"/>
    <cellStyle name="Vírgula 7 4 5 6" xfId="49171" xr:uid="{00000000-0005-0000-0000-000089BF0000}"/>
    <cellStyle name="Vírgula 7 4 5 6 2" xfId="49172" xr:uid="{00000000-0005-0000-0000-00008ABF0000}"/>
    <cellStyle name="Vírgula 7 4 5 6 3" xfId="49173" xr:uid="{00000000-0005-0000-0000-00008BBF0000}"/>
    <cellStyle name="Vírgula 7 4 5 6 4" xfId="49174" xr:uid="{00000000-0005-0000-0000-00008CBF0000}"/>
    <cellStyle name="Vírgula 7 4 5 7" xfId="49175" xr:uid="{00000000-0005-0000-0000-00008DBF0000}"/>
    <cellStyle name="Vírgula 7 4 5 7 2" xfId="49176" xr:uid="{00000000-0005-0000-0000-00008EBF0000}"/>
    <cellStyle name="Vírgula 7 4 5 7 3" xfId="49177" xr:uid="{00000000-0005-0000-0000-00008FBF0000}"/>
    <cellStyle name="Vírgula 7 4 5 7 4" xfId="49178" xr:uid="{00000000-0005-0000-0000-000090BF0000}"/>
    <cellStyle name="Vírgula 7 4 5 8" xfId="49179" xr:uid="{00000000-0005-0000-0000-000091BF0000}"/>
    <cellStyle name="Vírgula 7 4 5 8 2" xfId="49180" xr:uid="{00000000-0005-0000-0000-000092BF0000}"/>
    <cellStyle name="Vírgula 7 4 5 8 3" xfId="49181" xr:uid="{00000000-0005-0000-0000-000093BF0000}"/>
    <cellStyle name="Vírgula 7 4 5 9" xfId="49182" xr:uid="{00000000-0005-0000-0000-000094BF0000}"/>
    <cellStyle name="Vírgula 7 4 6" xfId="297" xr:uid="{00000000-0005-0000-0000-000095BF0000}"/>
    <cellStyle name="Vírgula 7 4 6 10" xfId="49183" xr:uid="{00000000-0005-0000-0000-000096BF0000}"/>
    <cellStyle name="Vírgula 7 4 6 11" xfId="49184" xr:uid="{00000000-0005-0000-0000-000097BF0000}"/>
    <cellStyle name="Vírgula 7 4 6 2" xfId="922" xr:uid="{00000000-0005-0000-0000-000098BF0000}"/>
    <cellStyle name="Vírgula 7 4 6 2 10" xfId="49185" xr:uid="{00000000-0005-0000-0000-000099BF0000}"/>
    <cellStyle name="Vírgula 7 4 6 2 2" xfId="1860" xr:uid="{00000000-0005-0000-0000-00009ABF0000}"/>
    <cellStyle name="Vírgula 7 4 6 2 2 2" xfId="49186" xr:uid="{00000000-0005-0000-0000-00009BBF0000}"/>
    <cellStyle name="Vírgula 7 4 6 2 2 2 2" xfId="49187" xr:uid="{00000000-0005-0000-0000-00009CBF0000}"/>
    <cellStyle name="Vírgula 7 4 6 2 2 2 2 2" xfId="49188" xr:uid="{00000000-0005-0000-0000-00009DBF0000}"/>
    <cellStyle name="Vírgula 7 4 6 2 2 2 2 3" xfId="49189" xr:uid="{00000000-0005-0000-0000-00009EBF0000}"/>
    <cellStyle name="Vírgula 7 4 6 2 2 2 2 4" xfId="49190" xr:uid="{00000000-0005-0000-0000-00009FBF0000}"/>
    <cellStyle name="Vírgula 7 4 6 2 2 2 3" xfId="49191" xr:uid="{00000000-0005-0000-0000-0000A0BF0000}"/>
    <cellStyle name="Vírgula 7 4 6 2 2 2 3 2" xfId="49192" xr:uid="{00000000-0005-0000-0000-0000A1BF0000}"/>
    <cellStyle name="Vírgula 7 4 6 2 2 2 3 3" xfId="49193" xr:uid="{00000000-0005-0000-0000-0000A2BF0000}"/>
    <cellStyle name="Vírgula 7 4 6 2 2 2 4" xfId="49194" xr:uid="{00000000-0005-0000-0000-0000A3BF0000}"/>
    <cellStyle name="Vírgula 7 4 6 2 2 2 5" xfId="49195" xr:uid="{00000000-0005-0000-0000-0000A4BF0000}"/>
    <cellStyle name="Vírgula 7 4 6 2 2 2 6" xfId="49196" xr:uid="{00000000-0005-0000-0000-0000A5BF0000}"/>
    <cellStyle name="Vírgula 7 4 6 2 2 3" xfId="49197" xr:uid="{00000000-0005-0000-0000-0000A6BF0000}"/>
    <cellStyle name="Vírgula 7 4 6 2 2 3 2" xfId="49198" xr:uid="{00000000-0005-0000-0000-0000A7BF0000}"/>
    <cellStyle name="Vírgula 7 4 6 2 2 3 3" xfId="49199" xr:uid="{00000000-0005-0000-0000-0000A8BF0000}"/>
    <cellStyle name="Vírgula 7 4 6 2 2 3 4" xfId="49200" xr:uid="{00000000-0005-0000-0000-0000A9BF0000}"/>
    <cellStyle name="Vírgula 7 4 6 2 2 4" xfId="49201" xr:uid="{00000000-0005-0000-0000-0000AABF0000}"/>
    <cellStyle name="Vírgula 7 4 6 2 2 4 2" xfId="49202" xr:uid="{00000000-0005-0000-0000-0000ABBF0000}"/>
    <cellStyle name="Vírgula 7 4 6 2 2 4 3" xfId="49203" xr:uid="{00000000-0005-0000-0000-0000ACBF0000}"/>
    <cellStyle name="Vírgula 7 4 6 2 2 4 4" xfId="49204" xr:uid="{00000000-0005-0000-0000-0000ADBF0000}"/>
    <cellStyle name="Vírgula 7 4 6 2 2 5" xfId="49205" xr:uid="{00000000-0005-0000-0000-0000AEBF0000}"/>
    <cellStyle name="Vírgula 7 4 6 2 2 5 2" xfId="49206" xr:uid="{00000000-0005-0000-0000-0000AFBF0000}"/>
    <cellStyle name="Vírgula 7 4 6 2 2 5 3" xfId="49207" xr:uid="{00000000-0005-0000-0000-0000B0BF0000}"/>
    <cellStyle name="Vírgula 7 4 6 2 2 5 4" xfId="49208" xr:uid="{00000000-0005-0000-0000-0000B1BF0000}"/>
    <cellStyle name="Vírgula 7 4 6 2 2 6" xfId="49209" xr:uid="{00000000-0005-0000-0000-0000B2BF0000}"/>
    <cellStyle name="Vírgula 7 4 6 2 2 6 2" xfId="49210" xr:uid="{00000000-0005-0000-0000-0000B3BF0000}"/>
    <cellStyle name="Vírgula 7 4 6 2 2 6 3" xfId="49211" xr:uid="{00000000-0005-0000-0000-0000B4BF0000}"/>
    <cellStyle name="Vírgula 7 4 6 2 2 7" xfId="49212" xr:uid="{00000000-0005-0000-0000-0000B5BF0000}"/>
    <cellStyle name="Vírgula 7 4 6 2 2 8" xfId="49213" xr:uid="{00000000-0005-0000-0000-0000B6BF0000}"/>
    <cellStyle name="Vírgula 7 4 6 2 2 9" xfId="49214" xr:uid="{00000000-0005-0000-0000-0000B7BF0000}"/>
    <cellStyle name="Vírgula 7 4 6 2 3" xfId="49215" xr:uid="{00000000-0005-0000-0000-0000B8BF0000}"/>
    <cellStyle name="Vírgula 7 4 6 2 3 2" xfId="49216" xr:uid="{00000000-0005-0000-0000-0000B9BF0000}"/>
    <cellStyle name="Vírgula 7 4 6 2 3 2 2" xfId="49217" xr:uid="{00000000-0005-0000-0000-0000BABF0000}"/>
    <cellStyle name="Vírgula 7 4 6 2 3 2 3" xfId="49218" xr:uid="{00000000-0005-0000-0000-0000BBBF0000}"/>
    <cellStyle name="Vírgula 7 4 6 2 3 2 4" xfId="49219" xr:uid="{00000000-0005-0000-0000-0000BCBF0000}"/>
    <cellStyle name="Vírgula 7 4 6 2 3 3" xfId="49220" xr:uid="{00000000-0005-0000-0000-0000BDBF0000}"/>
    <cellStyle name="Vírgula 7 4 6 2 3 3 2" xfId="49221" xr:uid="{00000000-0005-0000-0000-0000BEBF0000}"/>
    <cellStyle name="Vírgula 7 4 6 2 3 3 3" xfId="49222" xr:uid="{00000000-0005-0000-0000-0000BFBF0000}"/>
    <cellStyle name="Vírgula 7 4 6 2 3 4" xfId="49223" xr:uid="{00000000-0005-0000-0000-0000C0BF0000}"/>
    <cellStyle name="Vírgula 7 4 6 2 3 5" xfId="49224" xr:uid="{00000000-0005-0000-0000-0000C1BF0000}"/>
    <cellStyle name="Vírgula 7 4 6 2 3 6" xfId="49225" xr:uid="{00000000-0005-0000-0000-0000C2BF0000}"/>
    <cellStyle name="Vírgula 7 4 6 2 4" xfId="49226" xr:uid="{00000000-0005-0000-0000-0000C3BF0000}"/>
    <cellStyle name="Vírgula 7 4 6 2 4 2" xfId="49227" xr:uid="{00000000-0005-0000-0000-0000C4BF0000}"/>
    <cellStyle name="Vírgula 7 4 6 2 4 3" xfId="49228" xr:uid="{00000000-0005-0000-0000-0000C5BF0000}"/>
    <cellStyle name="Vírgula 7 4 6 2 4 4" xfId="49229" xr:uid="{00000000-0005-0000-0000-0000C6BF0000}"/>
    <cellStyle name="Vírgula 7 4 6 2 5" xfId="49230" xr:uid="{00000000-0005-0000-0000-0000C7BF0000}"/>
    <cellStyle name="Vírgula 7 4 6 2 5 2" xfId="49231" xr:uid="{00000000-0005-0000-0000-0000C8BF0000}"/>
    <cellStyle name="Vírgula 7 4 6 2 5 3" xfId="49232" xr:uid="{00000000-0005-0000-0000-0000C9BF0000}"/>
    <cellStyle name="Vírgula 7 4 6 2 5 4" xfId="49233" xr:uid="{00000000-0005-0000-0000-0000CABF0000}"/>
    <cellStyle name="Vírgula 7 4 6 2 6" xfId="49234" xr:uid="{00000000-0005-0000-0000-0000CBBF0000}"/>
    <cellStyle name="Vírgula 7 4 6 2 6 2" xfId="49235" xr:uid="{00000000-0005-0000-0000-0000CCBF0000}"/>
    <cellStyle name="Vírgula 7 4 6 2 6 3" xfId="49236" xr:uid="{00000000-0005-0000-0000-0000CDBF0000}"/>
    <cellStyle name="Vírgula 7 4 6 2 6 4" xfId="49237" xr:uid="{00000000-0005-0000-0000-0000CEBF0000}"/>
    <cellStyle name="Vírgula 7 4 6 2 7" xfId="49238" xr:uid="{00000000-0005-0000-0000-0000CFBF0000}"/>
    <cellStyle name="Vírgula 7 4 6 2 7 2" xfId="49239" xr:uid="{00000000-0005-0000-0000-0000D0BF0000}"/>
    <cellStyle name="Vírgula 7 4 6 2 7 3" xfId="49240" xr:uid="{00000000-0005-0000-0000-0000D1BF0000}"/>
    <cellStyle name="Vírgula 7 4 6 2 8" xfId="49241" xr:uid="{00000000-0005-0000-0000-0000D2BF0000}"/>
    <cellStyle name="Vírgula 7 4 6 2 9" xfId="49242" xr:uid="{00000000-0005-0000-0000-0000D3BF0000}"/>
    <cellStyle name="Vírgula 7 4 6 3" xfId="1859" xr:uid="{00000000-0005-0000-0000-0000D4BF0000}"/>
    <cellStyle name="Vírgula 7 4 6 3 2" xfId="49243" xr:uid="{00000000-0005-0000-0000-0000D5BF0000}"/>
    <cellStyle name="Vírgula 7 4 6 3 2 2" xfId="49244" xr:uid="{00000000-0005-0000-0000-0000D6BF0000}"/>
    <cellStyle name="Vírgula 7 4 6 3 2 2 2" xfId="49245" xr:uid="{00000000-0005-0000-0000-0000D7BF0000}"/>
    <cellStyle name="Vírgula 7 4 6 3 2 2 3" xfId="49246" xr:uid="{00000000-0005-0000-0000-0000D8BF0000}"/>
    <cellStyle name="Vírgula 7 4 6 3 2 2 4" xfId="49247" xr:uid="{00000000-0005-0000-0000-0000D9BF0000}"/>
    <cellStyle name="Vírgula 7 4 6 3 2 3" xfId="49248" xr:uid="{00000000-0005-0000-0000-0000DABF0000}"/>
    <cellStyle name="Vírgula 7 4 6 3 2 3 2" xfId="49249" xr:uid="{00000000-0005-0000-0000-0000DBBF0000}"/>
    <cellStyle name="Vírgula 7 4 6 3 2 3 3" xfId="49250" xr:uid="{00000000-0005-0000-0000-0000DCBF0000}"/>
    <cellStyle name="Vírgula 7 4 6 3 2 4" xfId="49251" xr:uid="{00000000-0005-0000-0000-0000DDBF0000}"/>
    <cellStyle name="Vírgula 7 4 6 3 2 5" xfId="49252" xr:uid="{00000000-0005-0000-0000-0000DEBF0000}"/>
    <cellStyle name="Vírgula 7 4 6 3 2 6" xfId="49253" xr:uid="{00000000-0005-0000-0000-0000DFBF0000}"/>
    <cellStyle name="Vírgula 7 4 6 3 3" xfId="49254" xr:uid="{00000000-0005-0000-0000-0000E0BF0000}"/>
    <cellStyle name="Vírgula 7 4 6 3 3 2" xfId="49255" xr:uid="{00000000-0005-0000-0000-0000E1BF0000}"/>
    <cellStyle name="Vírgula 7 4 6 3 3 3" xfId="49256" xr:uid="{00000000-0005-0000-0000-0000E2BF0000}"/>
    <cellStyle name="Vírgula 7 4 6 3 3 4" xfId="49257" xr:uid="{00000000-0005-0000-0000-0000E3BF0000}"/>
    <cellStyle name="Vírgula 7 4 6 3 4" xfId="49258" xr:uid="{00000000-0005-0000-0000-0000E4BF0000}"/>
    <cellStyle name="Vírgula 7 4 6 3 4 2" xfId="49259" xr:uid="{00000000-0005-0000-0000-0000E5BF0000}"/>
    <cellStyle name="Vírgula 7 4 6 3 4 3" xfId="49260" xr:uid="{00000000-0005-0000-0000-0000E6BF0000}"/>
    <cellStyle name="Vírgula 7 4 6 3 4 4" xfId="49261" xr:uid="{00000000-0005-0000-0000-0000E7BF0000}"/>
    <cellStyle name="Vírgula 7 4 6 3 5" xfId="49262" xr:uid="{00000000-0005-0000-0000-0000E8BF0000}"/>
    <cellStyle name="Vírgula 7 4 6 3 5 2" xfId="49263" xr:uid="{00000000-0005-0000-0000-0000E9BF0000}"/>
    <cellStyle name="Vírgula 7 4 6 3 5 3" xfId="49264" xr:uid="{00000000-0005-0000-0000-0000EABF0000}"/>
    <cellStyle name="Vírgula 7 4 6 3 5 4" xfId="49265" xr:uid="{00000000-0005-0000-0000-0000EBBF0000}"/>
    <cellStyle name="Vírgula 7 4 6 3 6" xfId="49266" xr:uid="{00000000-0005-0000-0000-0000ECBF0000}"/>
    <cellStyle name="Vírgula 7 4 6 3 6 2" xfId="49267" xr:uid="{00000000-0005-0000-0000-0000EDBF0000}"/>
    <cellStyle name="Vírgula 7 4 6 3 6 3" xfId="49268" xr:uid="{00000000-0005-0000-0000-0000EEBF0000}"/>
    <cellStyle name="Vírgula 7 4 6 3 7" xfId="49269" xr:uid="{00000000-0005-0000-0000-0000EFBF0000}"/>
    <cellStyle name="Vírgula 7 4 6 3 8" xfId="49270" xr:uid="{00000000-0005-0000-0000-0000F0BF0000}"/>
    <cellStyle name="Vírgula 7 4 6 3 9" xfId="49271" xr:uid="{00000000-0005-0000-0000-0000F1BF0000}"/>
    <cellStyle name="Vírgula 7 4 6 4" xfId="49272" xr:uid="{00000000-0005-0000-0000-0000F2BF0000}"/>
    <cellStyle name="Vírgula 7 4 6 4 2" xfId="49273" xr:uid="{00000000-0005-0000-0000-0000F3BF0000}"/>
    <cellStyle name="Vírgula 7 4 6 4 2 2" xfId="49274" xr:uid="{00000000-0005-0000-0000-0000F4BF0000}"/>
    <cellStyle name="Vírgula 7 4 6 4 2 3" xfId="49275" xr:uid="{00000000-0005-0000-0000-0000F5BF0000}"/>
    <cellStyle name="Vírgula 7 4 6 4 2 4" xfId="49276" xr:uid="{00000000-0005-0000-0000-0000F6BF0000}"/>
    <cellStyle name="Vírgula 7 4 6 4 3" xfId="49277" xr:uid="{00000000-0005-0000-0000-0000F7BF0000}"/>
    <cellStyle name="Vírgula 7 4 6 4 3 2" xfId="49278" xr:uid="{00000000-0005-0000-0000-0000F8BF0000}"/>
    <cellStyle name="Vírgula 7 4 6 4 3 3" xfId="49279" xr:uid="{00000000-0005-0000-0000-0000F9BF0000}"/>
    <cellStyle name="Vírgula 7 4 6 4 4" xfId="49280" xr:uid="{00000000-0005-0000-0000-0000FABF0000}"/>
    <cellStyle name="Vírgula 7 4 6 4 5" xfId="49281" xr:uid="{00000000-0005-0000-0000-0000FBBF0000}"/>
    <cellStyle name="Vírgula 7 4 6 4 6" xfId="49282" xr:uid="{00000000-0005-0000-0000-0000FCBF0000}"/>
    <cellStyle name="Vírgula 7 4 6 5" xfId="49283" xr:uid="{00000000-0005-0000-0000-0000FDBF0000}"/>
    <cellStyle name="Vírgula 7 4 6 5 2" xfId="49284" xr:uid="{00000000-0005-0000-0000-0000FEBF0000}"/>
    <cellStyle name="Vírgula 7 4 6 5 3" xfId="49285" xr:uid="{00000000-0005-0000-0000-0000FFBF0000}"/>
    <cellStyle name="Vírgula 7 4 6 5 4" xfId="49286" xr:uid="{00000000-0005-0000-0000-000000C00000}"/>
    <cellStyle name="Vírgula 7 4 6 6" xfId="49287" xr:uid="{00000000-0005-0000-0000-000001C00000}"/>
    <cellStyle name="Vírgula 7 4 6 6 2" xfId="49288" xr:uid="{00000000-0005-0000-0000-000002C00000}"/>
    <cellStyle name="Vírgula 7 4 6 6 3" xfId="49289" xr:uid="{00000000-0005-0000-0000-000003C00000}"/>
    <cellStyle name="Vírgula 7 4 6 6 4" xfId="49290" xr:uid="{00000000-0005-0000-0000-000004C00000}"/>
    <cellStyle name="Vírgula 7 4 6 7" xfId="49291" xr:uid="{00000000-0005-0000-0000-000005C00000}"/>
    <cellStyle name="Vírgula 7 4 6 7 2" xfId="49292" xr:uid="{00000000-0005-0000-0000-000006C00000}"/>
    <cellStyle name="Vírgula 7 4 6 7 3" xfId="49293" xr:uid="{00000000-0005-0000-0000-000007C00000}"/>
    <cellStyle name="Vírgula 7 4 6 7 4" xfId="49294" xr:uid="{00000000-0005-0000-0000-000008C00000}"/>
    <cellStyle name="Vírgula 7 4 6 8" xfId="49295" xr:uid="{00000000-0005-0000-0000-000009C00000}"/>
    <cellStyle name="Vírgula 7 4 6 8 2" xfId="49296" xr:uid="{00000000-0005-0000-0000-00000AC00000}"/>
    <cellStyle name="Vírgula 7 4 6 8 3" xfId="49297" xr:uid="{00000000-0005-0000-0000-00000BC00000}"/>
    <cellStyle name="Vírgula 7 4 6 9" xfId="49298" xr:uid="{00000000-0005-0000-0000-00000CC00000}"/>
    <cellStyle name="Vírgula 7 4 7" xfId="771" xr:uid="{00000000-0005-0000-0000-00000DC00000}"/>
    <cellStyle name="Vírgula 7 4 7 10" xfId="49299" xr:uid="{00000000-0005-0000-0000-00000EC00000}"/>
    <cellStyle name="Vírgula 7 4 7 2" xfId="1861" xr:uid="{00000000-0005-0000-0000-00000FC00000}"/>
    <cellStyle name="Vírgula 7 4 7 2 2" xfId="49300" xr:uid="{00000000-0005-0000-0000-000010C00000}"/>
    <cellStyle name="Vírgula 7 4 7 2 2 2" xfId="49301" xr:uid="{00000000-0005-0000-0000-000011C00000}"/>
    <cellStyle name="Vírgula 7 4 7 2 2 2 2" xfId="49302" xr:uid="{00000000-0005-0000-0000-000012C00000}"/>
    <cellStyle name="Vírgula 7 4 7 2 2 2 3" xfId="49303" xr:uid="{00000000-0005-0000-0000-000013C00000}"/>
    <cellStyle name="Vírgula 7 4 7 2 2 2 4" xfId="49304" xr:uid="{00000000-0005-0000-0000-000014C00000}"/>
    <cellStyle name="Vírgula 7 4 7 2 2 3" xfId="49305" xr:uid="{00000000-0005-0000-0000-000015C00000}"/>
    <cellStyle name="Vírgula 7 4 7 2 2 3 2" xfId="49306" xr:uid="{00000000-0005-0000-0000-000016C00000}"/>
    <cellStyle name="Vírgula 7 4 7 2 2 3 3" xfId="49307" xr:uid="{00000000-0005-0000-0000-000017C00000}"/>
    <cellStyle name="Vírgula 7 4 7 2 2 4" xfId="49308" xr:uid="{00000000-0005-0000-0000-000018C00000}"/>
    <cellStyle name="Vírgula 7 4 7 2 2 5" xfId="49309" xr:uid="{00000000-0005-0000-0000-000019C00000}"/>
    <cellStyle name="Vírgula 7 4 7 2 2 6" xfId="49310" xr:uid="{00000000-0005-0000-0000-00001AC00000}"/>
    <cellStyle name="Vírgula 7 4 7 2 3" xfId="49311" xr:uid="{00000000-0005-0000-0000-00001BC00000}"/>
    <cellStyle name="Vírgula 7 4 7 2 3 2" xfId="49312" xr:uid="{00000000-0005-0000-0000-00001CC00000}"/>
    <cellStyle name="Vírgula 7 4 7 2 3 3" xfId="49313" xr:uid="{00000000-0005-0000-0000-00001DC00000}"/>
    <cellStyle name="Vírgula 7 4 7 2 3 4" xfId="49314" xr:uid="{00000000-0005-0000-0000-00001EC00000}"/>
    <cellStyle name="Vírgula 7 4 7 2 4" xfId="49315" xr:uid="{00000000-0005-0000-0000-00001FC00000}"/>
    <cellStyle name="Vírgula 7 4 7 2 4 2" xfId="49316" xr:uid="{00000000-0005-0000-0000-000020C00000}"/>
    <cellStyle name="Vírgula 7 4 7 2 4 3" xfId="49317" xr:uid="{00000000-0005-0000-0000-000021C00000}"/>
    <cellStyle name="Vírgula 7 4 7 2 4 4" xfId="49318" xr:uid="{00000000-0005-0000-0000-000022C00000}"/>
    <cellStyle name="Vírgula 7 4 7 2 5" xfId="49319" xr:uid="{00000000-0005-0000-0000-000023C00000}"/>
    <cellStyle name="Vírgula 7 4 7 2 5 2" xfId="49320" xr:uid="{00000000-0005-0000-0000-000024C00000}"/>
    <cellStyle name="Vírgula 7 4 7 2 5 3" xfId="49321" xr:uid="{00000000-0005-0000-0000-000025C00000}"/>
    <cellStyle name="Vírgula 7 4 7 2 5 4" xfId="49322" xr:uid="{00000000-0005-0000-0000-000026C00000}"/>
    <cellStyle name="Vírgula 7 4 7 2 6" xfId="49323" xr:uid="{00000000-0005-0000-0000-000027C00000}"/>
    <cellStyle name="Vírgula 7 4 7 2 6 2" xfId="49324" xr:uid="{00000000-0005-0000-0000-000028C00000}"/>
    <cellStyle name="Vírgula 7 4 7 2 6 3" xfId="49325" xr:uid="{00000000-0005-0000-0000-000029C00000}"/>
    <cellStyle name="Vírgula 7 4 7 2 7" xfId="49326" xr:uid="{00000000-0005-0000-0000-00002AC00000}"/>
    <cellStyle name="Vírgula 7 4 7 2 8" xfId="49327" xr:uid="{00000000-0005-0000-0000-00002BC00000}"/>
    <cellStyle name="Vírgula 7 4 7 2 9" xfId="49328" xr:uid="{00000000-0005-0000-0000-00002CC00000}"/>
    <cellStyle name="Vírgula 7 4 7 3" xfId="49329" xr:uid="{00000000-0005-0000-0000-00002DC00000}"/>
    <cellStyle name="Vírgula 7 4 7 3 2" xfId="49330" xr:uid="{00000000-0005-0000-0000-00002EC00000}"/>
    <cellStyle name="Vírgula 7 4 7 3 2 2" xfId="49331" xr:uid="{00000000-0005-0000-0000-00002FC00000}"/>
    <cellStyle name="Vírgula 7 4 7 3 2 3" xfId="49332" xr:uid="{00000000-0005-0000-0000-000030C00000}"/>
    <cellStyle name="Vírgula 7 4 7 3 2 4" xfId="49333" xr:uid="{00000000-0005-0000-0000-000031C00000}"/>
    <cellStyle name="Vírgula 7 4 7 3 3" xfId="49334" xr:uid="{00000000-0005-0000-0000-000032C00000}"/>
    <cellStyle name="Vírgula 7 4 7 3 3 2" xfId="49335" xr:uid="{00000000-0005-0000-0000-000033C00000}"/>
    <cellStyle name="Vírgula 7 4 7 3 3 3" xfId="49336" xr:uid="{00000000-0005-0000-0000-000034C00000}"/>
    <cellStyle name="Vírgula 7 4 7 3 4" xfId="49337" xr:uid="{00000000-0005-0000-0000-000035C00000}"/>
    <cellStyle name="Vírgula 7 4 7 3 5" xfId="49338" xr:uid="{00000000-0005-0000-0000-000036C00000}"/>
    <cellStyle name="Vírgula 7 4 7 3 6" xfId="49339" xr:uid="{00000000-0005-0000-0000-000037C00000}"/>
    <cellStyle name="Vírgula 7 4 7 4" xfId="49340" xr:uid="{00000000-0005-0000-0000-000038C00000}"/>
    <cellStyle name="Vírgula 7 4 7 4 2" xfId="49341" xr:uid="{00000000-0005-0000-0000-000039C00000}"/>
    <cellStyle name="Vírgula 7 4 7 4 3" xfId="49342" xr:uid="{00000000-0005-0000-0000-00003AC00000}"/>
    <cellStyle name="Vírgula 7 4 7 4 4" xfId="49343" xr:uid="{00000000-0005-0000-0000-00003BC00000}"/>
    <cellStyle name="Vírgula 7 4 7 5" xfId="49344" xr:uid="{00000000-0005-0000-0000-00003CC00000}"/>
    <cellStyle name="Vírgula 7 4 7 5 2" xfId="49345" xr:uid="{00000000-0005-0000-0000-00003DC00000}"/>
    <cellStyle name="Vírgula 7 4 7 5 3" xfId="49346" xr:uid="{00000000-0005-0000-0000-00003EC00000}"/>
    <cellStyle name="Vírgula 7 4 7 5 4" xfId="49347" xr:uid="{00000000-0005-0000-0000-00003FC00000}"/>
    <cellStyle name="Vírgula 7 4 7 6" xfId="49348" xr:uid="{00000000-0005-0000-0000-000040C00000}"/>
    <cellStyle name="Vírgula 7 4 7 6 2" xfId="49349" xr:uid="{00000000-0005-0000-0000-000041C00000}"/>
    <cellStyle name="Vírgula 7 4 7 6 3" xfId="49350" xr:uid="{00000000-0005-0000-0000-000042C00000}"/>
    <cellStyle name="Vírgula 7 4 7 6 4" xfId="49351" xr:uid="{00000000-0005-0000-0000-000043C00000}"/>
    <cellStyle name="Vírgula 7 4 7 7" xfId="49352" xr:uid="{00000000-0005-0000-0000-000044C00000}"/>
    <cellStyle name="Vírgula 7 4 7 7 2" xfId="49353" xr:uid="{00000000-0005-0000-0000-000045C00000}"/>
    <cellStyle name="Vírgula 7 4 7 7 3" xfId="49354" xr:uid="{00000000-0005-0000-0000-000046C00000}"/>
    <cellStyle name="Vírgula 7 4 7 8" xfId="49355" xr:uid="{00000000-0005-0000-0000-000047C00000}"/>
    <cellStyle name="Vírgula 7 4 7 9" xfId="49356" xr:uid="{00000000-0005-0000-0000-000048C00000}"/>
    <cellStyle name="Vírgula 7 4 8" xfId="1236" xr:uid="{00000000-0005-0000-0000-000049C00000}"/>
    <cellStyle name="Vírgula 7 4 8 2" xfId="49357" xr:uid="{00000000-0005-0000-0000-00004AC00000}"/>
    <cellStyle name="Vírgula 7 4 8 2 2" xfId="49358" xr:uid="{00000000-0005-0000-0000-00004BC00000}"/>
    <cellStyle name="Vírgula 7 4 8 2 2 2" xfId="49359" xr:uid="{00000000-0005-0000-0000-00004CC00000}"/>
    <cellStyle name="Vírgula 7 4 8 2 2 3" xfId="49360" xr:uid="{00000000-0005-0000-0000-00004DC00000}"/>
    <cellStyle name="Vírgula 7 4 8 2 2 4" xfId="49361" xr:uid="{00000000-0005-0000-0000-00004EC00000}"/>
    <cellStyle name="Vírgula 7 4 8 2 3" xfId="49362" xr:uid="{00000000-0005-0000-0000-00004FC00000}"/>
    <cellStyle name="Vírgula 7 4 8 2 3 2" xfId="49363" xr:uid="{00000000-0005-0000-0000-000050C00000}"/>
    <cellStyle name="Vírgula 7 4 8 2 3 3" xfId="49364" xr:uid="{00000000-0005-0000-0000-000051C00000}"/>
    <cellStyle name="Vírgula 7 4 8 2 4" xfId="49365" xr:uid="{00000000-0005-0000-0000-000052C00000}"/>
    <cellStyle name="Vírgula 7 4 8 2 5" xfId="49366" xr:uid="{00000000-0005-0000-0000-000053C00000}"/>
    <cellStyle name="Vírgula 7 4 8 2 6" xfId="49367" xr:uid="{00000000-0005-0000-0000-000054C00000}"/>
    <cellStyle name="Vírgula 7 4 8 3" xfId="49368" xr:uid="{00000000-0005-0000-0000-000055C00000}"/>
    <cellStyle name="Vírgula 7 4 8 3 2" xfId="49369" xr:uid="{00000000-0005-0000-0000-000056C00000}"/>
    <cellStyle name="Vírgula 7 4 8 3 3" xfId="49370" xr:uid="{00000000-0005-0000-0000-000057C00000}"/>
    <cellStyle name="Vírgula 7 4 8 3 4" xfId="49371" xr:uid="{00000000-0005-0000-0000-000058C00000}"/>
    <cellStyle name="Vírgula 7 4 8 4" xfId="49372" xr:uid="{00000000-0005-0000-0000-000059C00000}"/>
    <cellStyle name="Vírgula 7 4 8 4 2" xfId="49373" xr:uid="{00000000-0005-0000-0000-00005AC00000}"/>
    <cellStyle name="Vírgula 7 4 8 4 3" xfId="49374" xr:uid="{00000000-0005-0000-0000-00005BC00000}"/>
    <cellStyle name="Vírgula 7 4 8 4 4" xfId="49375" xr:uid="{00000000-0005-0000-0000-00005CC00000}"/>
    <cellStyle name="Vírgula 7 4 8 5" xfId="49376" xr:uid="{00000000-0005-0000-0000-00005DC00000}"/>
    <cellStyle name="Vírgula 7 4 8 5 2" xfId="49377" xr:uid="{00000000-0005-0000-0000-00005EC00000}"/>
    <cellStyle name="Vírgula 7 4 8 5 3" xfId="49378" xr:uid="{00000000-0005-0000-0000-00005FC00000}"/>
    <cellStyle name="Vírgula 7 4 8 5 4" xfId="49379" xr:uid="{00000000-0005-0000-0000-000060C00000}"/>
    <cellStyle name="Vírgula 7 4 8 6" xfId="49380" xr:uid="{00000000-0005-0000-0000-000061C00000}"/>
    <cellStyle name="Vírgula 7 4 8 6 2" xfId="49381" xr:uid="{00000000-0005-0000-0000-000062C00000}"/>
    <cellStyle name="Vírgula 7 4 8 6 3" xfId="49382" xr:uid="{00000000-0005-0000-0000-000063C00000}"/>
    <cellStyle name="Vírgula 7 4 8 7" xfId="49383" xr:uid="{00000000-0005-0000-0000-000064C00000}"/>
    <cellStyle name="Vírgula 7 4 8 8" xfId="49384" xr:uid="{00000000-0005-0000-0000-000065C00000}"/>
    <cellStyle name="Vírgula 7 4 8 9" xfId="49385" xr:uid="{00000000-0005-0000-0000-000066C00000}"/>
    <cellStyle name="Vírgula 7 4 9" xfId="49386" xr:uid="{00000000-0005-0000-0000-000067C00000}"/>
    <cellStyle name="Vírgula 7 4 9 2" xfId="49387" xr:uid="{00000000-0005-0000-0000-000068C00000}"/>
    <cellStyle name="Vírgula 7 4 9 2 2" xfId="49388" xr:uid="{00000000-0005-0000-0000-000069C00000}"/>
    <cellStyle name="Vírgula 7 4 9 2 2 2" xfId="49389" xr:uid="{00000000-0005-0000-0000-00006AC00000}"/>
    <cellStyle name="Vírgula 7 4 9 2 2 3" xfId="49390" xr:uid="{00000000-0005-0000-0000-00006BC00000}"/>
    <cellStyle name="Vírgula 7 4 9 2 2 4" xfId="49391" xr:uid="{00000000-0005-0000-0000-00006CC00000}"/>
    <cellStyle name="Vírgula 7 4 9 2 3" xfId="49392" xr:uid="{00000000-0005-0000-0000-00006DC00000}"/>
    <cellStyle name="Vírgula 7 4 9 2 3 2" xfId="49393" xr:uid="{00000000-0005-0000-0000-00006EC00000}"/>
    <cellStyle name="Vírgula 7 4 9 2 3 3" xfId="49394" xr:uid="{00000000-0005-0000-0000-00006FC00000}"/>
    <cellStyle name="Vírgula 7 4 9 2 4" xfId="49395" xr:uid="{00000000-0005-0000-0000-000070C00000}"/>
    <cellStyle name="Vírgula 7 4 9 2 5" xfId="49396" xr:uid="{00000000-0005-0000-0000-000071C00000}"/>
    <cellStyle name="Vírgula 7 4 9 2 6" xfId="49397" xr:uid="{00000000-0005-0000-0000-000072C00000}"/>
    <cellStyle name="Vírgula 7 4 9 3" xfId="49398" xr:uid="{00000000-0005-0000-0000-000073C00000}"/>
    <cellStyle name="Vírgula 7 4 9 3 2" xfId="49399" xr:uid="{00000000-0005-0000-0000-000074C00000}"/>
    <cellStyle name="Vírgula 7 4 9 3 3" xfId="49400" xr:uid="{00000000-0005-0000-0000-000075C00000}"/>
    <cellStyle name="Vírgula 7 4 9 3 4" xfId="49401" xr:uid="{00000000-0005-0000-0000-000076C00000}"/>
    <cellStyle name="Vírgula 7 4 9 4" xfId="49402" xr:uid="{00000000-0005-0000-0000-000077C00000}"/>
    <cellStyle name="Vírgula 7 4 9 4 2" xfId="49403" xr:uid="{00000000-0005-0000-0000-000078C00000}"/>
    <cellStyle name="Vírgula 7 4 9 4 3" xfId="49404" xr:uid="{00000000-0005-0000-0000-000079C00000}"/>
    <cellStyle name="Vírgula 7 4 9 4 4" xfId="49405" xr:uid="{00000000-0005-0000-0000-00007AC00000}"/>
    <cellStyle name="Vírgula 7 4 9 5" xfId="49406" xr:uid="{00000000-0005-0000-0000-00007BC00000}"/>
    <cellStyle name="Vírgula 7 4 9 5 2" xfId="49407" xr:uid="{00000000-0005-0000-0000-00007CC00000}"/>
    <cellStyle name="Vírgula 7 4 9 5 3" xfId="49408" xr:uid="{00000000-0005-0000-0000-00007DC00000}"/>
    <cellStyle name="Vírgula 7 4 9 5 4" xfId="49409" xr:uid="{00000000-0005-0000-0000-00007EC00000}"/>
    <cellStyle name="Vírgula 7 4 9 6" xfId="49410" xr:uid="{00000000-0005-0000-0000-00007FC00000}"/>
    <cellStyle name="Vírgula 7 4 9 6 2" xfId="49411" xr:uid="{00000000-0005-0000-0000-000080C00000}"/>
    <cellStyle name="Vírgula 7 4 9 6 3" xfId="49412" xr:uid="{00000000-0005-0000-0000-000081C00000}"/>
    <cellStyle name="Vírgula 7 4 9 7" xfId="49413" xr:uid="{00000000-0005-0000-0000-000082C00000}"/>
    <cellStyle name="Vírgula 7 4 9 8" xfId="49414" xr:uid="{00000000-0005-0000-0000-000083C00000}"/>
    <cellStyle name="Vírgula 7 4 9 9" xfId="49415" xr:uid="{00000000-0005-0000-0000-000084C00000}"/>
    <cellStyle name="Vírgula 7 5" xfId="305" xr:uid="{00000000-0005-0000-0000-000085C00000}"/>
    <cellStyle name="Vírgula 7 5 10" xfId="49416" xr:uid="{00000000-0005-0000-0000-000086C00000}"/>
    <cellStyle name="Vírgula 7 5 10 2" xfId="49417" xr:uid="{00000000-0005-0000-0000-000087C00000}"/>
    <cellStyle name="Vírgula 7 5 10 3" xfId="49418" xr:uid="{00000000-0005-0000-0000-000088C00000}"/>
    <cellStyle name="Vírgula 7 5 10 4" xfId="49419" xr:uid="{00000000-0005-0000-0000-000089C00000}"/>
    <cellStyle name="Vírgula 7 5 11" xfId="49420" xr:uid="{00000000-0005-0000-0000-00008AC00000}"/>
    <cellStyle name="Vírgula 7 5 11 2" xfId="49421" xr:uid="{00000000-0005-0000-0000-00008BC00000}"/>
    <cellStyle name="Vírgula 7 5 11 3" xfId="49422" xr:uid="{00000000-0005-0000-0000-00008CC00000}"/>
    <cellStyle name="Vírgula 7 5 11 4" xfId="49423" xr:uid="{00000000-0005-0000-0000-00008DC00000}"/>
    <cellStyle name="Vírgula 7 5 12" xfId="49424" xr:uid="{00000000-0005-0000-0000-00008EC00000}"/>
    <cellStyle name="Vírgula 7 5 12 2" xfId="49425" xr:uid="{00000000-0005-0000-0000-00008FC00000}"/>
    <cellStyle name="Vírgula 7 5 12 3" xfId="49426" xr:uid="{00000000-0005-0000-0000-000090C00000}"/>
    <cellStyle name="Vírgula 7 5 12 4" xfId="49427" xr:uid="{00000000-0005-0000-0000-000091C00000}"/>
    <cellStyle name="Vírgula 7 5 13" xfId="49428" xr:uid="{00000000-0005-0000-0000-000092C00000}"/>
    <cellStyle name="Vírgula 7 5 13 2" xfId="49429" xr:uid="{00000000-0005-0000-0000-000093C00000}"/>
    <cellStyle name="Vírgula 7 5 13 3" xfId="49430" xr:uid="{00000000-0005-0000-0000-000094C00000}"/>
    <cellStyle name="Vírgula 7 5 14" xfId="49431" xr:uid="{00000000-0005-0000-0000-000095C00000}"/>
    <cellStyle name="Vírgula 7 5 15" xfId="49432" xr:uid="{00000000-0005-0000-0000-000096C00000}"/>
    <cellStyle name="Vírgula 7 5 16" xfId="49433" xr:uid="{00000000-0005-0000-0000-000097C00000}"/>
    <cellStyle name="Vírgula 7 5 2" xfId="570" xr:uid="{00000000-0005-0000-0000-000098C00000}"/>
    <cellStyle name="Vírgula 7 5 2 10" xfId="49434" xr:uid="{00000000-0005-0000-0000-000099C00000}"/>
    <cellStyle name="Vírgula 7 5 2 10 2" xfId="49435" xr:uid="{00000000-0005-0000-0000-00009AC00000}"/>
    <cellStyle name="Vírgula 7 5 2 10 3" xfId="49436" xr:uid="{00000000-0005-0000-0000-00009BC00000}"/>
    <cellStyle name="Vírgula 7 5 2 10 4" xfId="49437" xr:uid="{00000000-0005-0000-0000-00009CC00000}"/>
    <cellStyle name="Vírgula 7 5 2 11" xfId="49438" xr:uid="{00000000-0005-0000-0000-00009DC00000}"/>
    <cellStyle name="Vírgula 7 5 2 11 2" xfId="49439" xr:uid="{00000000-0005-0000-0000-00009EC00000}"/>
    <cellStyle name="Vírgula 7 5 2 11 3" xfId="49440" xr:uid="{00000000-0005-0000-0000-00009FC00000}"/>
    <cellStyle name="Vírgula 7 5 2 12" xfId="49441" xr:uid="{00000000-0005-0000-0000-0000A0C00000}"/>
    <cellStyle name="Vírgula 7 5 2 13" xfId="49442" xr:uid="{00000000-0005-0000-0000-0000A1C00000}"/>
    <cellStyle name="Vírgula 7 5 2 14" xfId="49443" xr:uid="{00000000-0005-0000-0000-0000A2C00000}"/>
    <cellStyle name="Vírgula 7 5 2 2" xfId="711" xr:uid="{00000000-0005-0000-0000-0000A3C00000}"/>
    <cellStyle name="Vírgula 7 5 2 2 10" xfId="49444" xr:uid="{00000000-0005-0000-0000-0000A4C00000}"/>
    <cellStyle name="Vírgula 7 5 2 2 11" xfId="49445" xr:uid="{00000000-0005-0000-0000-0000A5C00000}"/>
    <cellStyle name="Vírgula 7 5 2 2 2" xfId="1176" xr:uid="{00000000-0005-0000-0000-0000A6C00000}"/>
    <cellStyle name="Vírgula 7 5 2 2 2 10" xfId="49446" xr:uid="{00000000-0005-0000-0000-0000A7C00000}"/>
    <cellStyle name="Vírgula 7 5 2 2 2 2" xfId="1865" xr:uid="{00000000-0005-0000-0000-0000A8C00000}"/>
    <cellStyle name="Vírgula 7 5 2 2 2 2 2" xfId="49447" xr:uid="{00000000-0005-0000-0000-0000A9C00000}"/>
    <cellStyle name="Vírgula 7 5 2 2 2 2 2 2" xfId="49448" xr:uid="{00000000-0005-0000-0000-0000AAC00000}"/>
    <cellStyle name="Vírgula 7 5 2 2 2 2 2 2 2" xfId="49449" xr:uid="{00000000-0005-0000-0000-0000ABC00000}"/>
    <cellStyle name="Vírgula 7 5 2 2 2 2 2 2 3" xfId="49450" xr:uid="{00000000-0005-0000-0000-0000ACC00000}"/>
    <cellStyle name="Vírgula 7 5 2 2 2 2 2 2 4" xfId="49451" xr:uid="{00000000-0005-0000-0000-0000ADC00000}"/>
    <cellStyle name="Vírgula 7 5 2 2 2 2 2 3" xfId="49452" xr:uid="{00000000-0005-0000-0000-0000AEC00000}"/>
    <cellStyle name="Vírgula 7 5 2 2 2 2 2 3 2" xfId="49453" xr:uid="{00000000-0005-0000-0000-0000AFC00000}"/>
    <cellStyle name="Vírgula 7 5 2 2 2 2 2 3 3" xfId="49454" xr:uid="{00000000-0005-0000-0000-0000B0C00000}"/>
    <cellStyle name="Vírgula 7 5 2 2 2 2 2 4" xfId="49455" xr:uid="{00000000-0005-0000-0000-0000B1C00000}"/>
    <cellStyle name="Vírgula 7 5 2 2 2 2 2 5" xfId="49456" xr:uid="{00000000-0005-0000-0000-0000B2C00000}"/>
    <cellStyle name="Vírgula 7 5 2 2 2 2 2 6" xfId="49457" xr:uid="{00000000-0005-0000-0000-0000B3C00000}"/>
    <cellStyle name="Vírgula 7 5 2 2 2 2 3" xfId="49458" xr:uid="{00000000-0005-0000-0000-0000B4C00000}"/>
    <cellStyle name="Vírgula 7 5 2 2 2 2 3 2" xfId="49459" xr:uid="{00000000-0005-0000-0000-0000B5C00000}"/>
    <cellStyle name="Vírgula 7 5 2 2 2 2 3 3" xfId="49460" xr:uid="{00000000-0005-0000-0000-0000B6C00000}"/>
    <cellStyle name="Vírgula 7 5 2 2 2 2 3 4" xfId="49461" xr:uid="{00000000-0005-0000-0000-0000B7C00000}"/>
    <cellStyle name="Vírgula 7 5 2 2 2 2 4" xfId="49462" xr:uid="{00000000-0005-0000-0000-0000B8C00000}"/>
    <cellStyle name="Vírgula 7 5 2 2 2 2 4 2" xfId="49463" xr:uid="{00000000-0005-0000-0000-0000B9C00000}"/>
    <cellStyle name="Vírgula 7 5 2 2 2 2 4 3" xfId="49464" xr:uid="{00000000-0005-0000-0000-0000BAC00000}"/>
    <cellStyle name="Vírgula 7 5 2 2 2 2 4 4" xfId="49465" xr:uid="{00000000-0005-0000-0000-0000BBC00000}"/>
    <cellStyle name="Vírgula 7 5 2 2 2 2 5" xfId="49466" xr:uid="{00000000-0005-0000-0000-0000BCC00000}"/>
    <cellStyle name="Vírgula 7 5 2 2 2 2 5 2" xfId="49467" xr:uid="{00000000-0005-0000-0000-0000BDC00000}"/>
    <cellStyle name="Vírgula 7 5 2 2 2 2 5 3" xfId="49468" xr:uid="{00000000-0005-0000-0000-0000BEC00000}"/>
    <cellStyle name="Vírgula 7 5 2 2 2 2 5 4" xfId="49469" xr:uid="{00000000-0005-0000-0000-0000BFC00000}"/>
    <cellStyle name="Vírgula 7 5 2 2 2 2 6" xfId="49470" xr:uid="{00000000-0005-0000-0000-0000C0C00000}"/>
    <cellStyle name="Vírgula 7 5 2 2 2 2 6 2" xfId="49471" xr:uid="{00000000-0005-0000-0000-0000C1C00000}"/>
    <cellStyle name="Vírgula 7 5 2 2 2 2 6 3" xfId="49472" xr:uid="{00000000-0005-0000-0000-0000C2C00000}"/>
    <cellStyle name="Vírgula 7 5 2 2 2 2 7" xfId="49473" xr:uid="{00000000-0005-0000-0000-0000C3C00000}"/>
    <cellStyle name="Vírgula 7 5 2 2 2 2 8" xfId="49474" xr:uid="{00000000-0005-0000-0000-0000C4C00000}"/>
    <cellStyle name="Vírgula 7 5 2 2 2 2 9" xfId="49475" xr:uid="{00000000-0005-0000-0000-0000C5C00000}"/>
    <cellStyle name="Vírgula 7 5 2 2 2 3" xfId="49476" xr:uid="{00000000-0005-0000-0000-0000C6C00000}"/>
    <cellStyle name="Vírgula 7 5 2 2 2 3 2" xfId="49477" xr:uid="{00000000-0005-0000-0000-0000C7C00000}"/>
    <cellStyle name="Vírgula 7 5 2 2 2 3 2 2" xfId="49478" xr:uid="{00000000-0005-0000-0000-0000C8C00000}"/>
    <cellStyle name="Vírgula 7 5 2 2 2 3 2 3" xfId="49479" xr:uid="{00000000-0005-0000-0000-0000C9C00000}"/>
    <cellStyle name="Vírgula 7 5 2 2 2 3 2 4" xfId="49480" xr:uid="{00000000-0005-0000-0000-0000CAC00000}"/>
    <cellStyle name="Vírgula 7 5 2 2 2 3 3" xfId="49481" xr:uid="{00000000-0005-0000-0000-0000CBC00000}"/>
    <cellStyle name="Vírgula 7 5 2 2 2 3 3 2" xfId="49482" xr:uid="{00000000-0005-0000-0000-0000CCC00000}"/>
    <cellStyle name="Vírgula 7 5 2 2 2 3 3 3" xfId="49483" xr:uid="{00000000-0005-0000-0000-0000CDC00000}"/>
    <cellStyle name="Vírgula 7 5 2 2 2 3 4" xfId="49484" xr:uid="{00000000-0005-0000-0000-0000CEC00000}"/>
    <cellStyle name="Vírgula 7 5 2 2 2 3 5" xfId="49485" xr:uid="{00000000-0005-0000-0000-0000CFC00000}"/>
    <cellStyle name="Vírgula 7 5 2 2 2 3 6" xfId="49486" xr:uid="{00000000-0005-0000-0000-0000D0C00000}"/>
    <cellStyle name="Vírgula 7 5 2 2 2 4" xfId="49487" xr:uid="{00000000-0005-0000-0000-0000D1C00000}"/>
    <cellStyle name="Vírgula 7 5 2 2 2 4 2" xfId="49488" xr:uid="{00000000-0005-0000-0000-0000D2C00000}"/>
    <cellStyle name="Vírgula 7 5 2 2 2 4 3" xfId="49489" xr:uid="{00000000-0005-0000-0000-0000D3C00000}"/>
    <cellStyle name="Vírgula 7 5 2 2 2 4 4" xfId="49490" xr:uid="{00000000-0005-0000-0000-0000D4C00000}"/>
    <cellStyle name="Vírgula 7 5 2 2 2 5" xfId="49491" xr:uid="{00000000-0005-0000-0000-0000D5C00000}"/>
    <cellStyle name="Vírgula 7 5 2 2 2 5 2" xfId="49492" xr:uid="{00000000-0005-0000-0000-0000D6C00000}"/>
    <cellStyle name="Vírgula 7 5 2 2 2 5 3" xfId="49493" xr:uid="{00000000-0005-0000-0000-0000D7C00000}"/>
    <cellStyle name="Vírgula 7 5 2 2 2 5 4" xfId="49494" xr:uid="{00000000-0005-0000-0000-0000D8C00000}"/>
    <cellStyle name="Vírgula 7 5 2 2 2 6" xfId="49495" xr:uid="{00000000-0005-0000-0000-0000D9C00000}"/>
    <cellStyle name="Vírgula 7 5 2 2 2 6 2" xfId="49496" xr:uid="{00000000-0005-0000-0000-0000DAC00000}"/>
    <cellStyle name="Vírgula 7 5 2 2 2 6 3" xfId="49497" xr:uid="{00000000-0005-0000-0000-0000DBC00000}"/>
    <cellStyle name="Vírgula 7 5 2 2 2 6 4" xfId="49498" xr:uid="{00000000-0005-0000-0000-0000DCC00000}"/>
    <cellStyle name="Vírgula 7 5 2 2 2 7" xfId="49499" xr:uid="{00000000-0005-0000-0000-0000DDC00000}"/>
    <cellStyle name="Vírgula 7 5 2 2 2 7 2" xfId="49500" xr:uid="{00000000-0005-0000-0000-0000DEC00000}"/>
    <cellStyle name="Vírgula 7 5 2 2 2 7 3" xfId="49501" xr:uid="{00000000-0005-0000-0000-0000DFC00000}"/>
    <cellStyle name="Vírgula 7 5 2 2 2 8" xfId="49502" xr:uid="{00000000-0005-0000-0000-0000E0C00000}"/>
    <cellStyle name="Vírgula 7 5 2 2 2 9" xfId="49503" xr:uid="{00000000-0005-0000-0000-0000E1C00000}"/>
    <cellStyle name="Vírgula 7 5 2 2 3" xfId="1864" xr:uid="{00000000-0005-0000-0000-0000E2C00000}"/>
    <cellStyle name="Vírgula 7 5 2 2 3 2" xfId="49504" xr:uid="{00000000-0005-0000-0000-0000E3C00000}"/>
    <cellStyle name="Vírgula 7 5 2 2 3 2 2" xfId="49505" xr:uid="{00000000-0005-0000-0000-0000E4C00000}"/>
    <cellStyle name="Vírgula 7 5 2 2 3 2 2 2" xfId="49506" xr:uid="{00000000-0005-0000-0000-0000E5C00000}"/>
    <cellStyle name="Vírgula 7 5 2 2 3 2 2 3" xfId="49507" xr:uid="{00000000-0005-0000-0000-0000E6C00000}"/>
    <cellStyle name="Vírgula 7 5 2 2 3 2 2 4" xfId="49508" xr:uid="{00000000-0005-0000-0000-0000E7C00000}"/>
    <cellStyle name="Vírgula 7 5 2 2 3 2 3" xfId="49509" xr:uid="{00000000-0005-0000-0000-0000E8C00000}"/>
    <cellStyle name="Vírgula 7 5 2 2 3 2 3 2" xfId="49510" xr:uid="{00000000-0005-0000-0000-0000E9C00000}"/>
    <cellStyle name="Vírgula 7 5 2 2 3 2 3 3" xfId="49511" xr:uid="{00000000-0005-0000-0000-0000EAC00000}"/>
    <cellStyle name="Vírgula 7 5 2 2 3 2 4" xfId="49512" xr:uid="{00000000-0005-0000-0000-0000EBC00000}"/>
    <cellStyle name="Vírgula 7 5 2 2 3 2 5" xfId="49513" xr:uid="{00000000-0005-0000-0000-0000ECC00000}"/>
    <cellStyle name="Vírgula 7 5 2 2 3 2 6" xfId="49514" xr:uid="{00000000-0005-0000-0000-0000EDC00000}"/>
    <cellStyle name="Vírgula 7 5 2 2 3 3" xfId="49515" xr:uid="{00000000-0005-0000-0000-0000EEC00000}"/>
    <cellStyle name="Vírgula 7 5 2 2 3 3 2" xfId="49516" xr:uid="{00000000-0005-0000-0000-0000EFC00000}"/>
    <cellStyle name="Vírgula 7 5 2 2 3 3 3" xfId="49517" xr:uid="{00000000-0005-0000-0000-0000F0C00000}"/>
    <cellStyle name="Vírgula 7 5 2 2 3 3 4" xfId="49518" xr:uid="{00000000-0005-0000-0000-0000F1C00000}"/>
    <cellStyle name="Vírgula 7 5 2 2 3 4" xfId="49519" xr:uid="{00000000-0005-0000-0000-0000F2C00000}"/>
    <cellStyle name="Vírgula 7 5 2 2 3 4 2" xfId="49520" xr:uid="{00000000-0005-0000-0000-0000F3C00000}"/>
    <cellStyle name="Vírgula 7 5 2 2 3 4 3" xfId="49521" xr:uid="{00000000-0005-0000-0000-0000F4C00000}"/>
    <cellStyle name="Vírgula 7 5 2 2 3 4 4" xfId="49522" xr:uid="{00000000-0005-0000-0000-0000F5C00000}"/>
    <cellStyle name="Vírgula 7 5 2 2 3 5" xfId="49523" xr:uid="{00000000-0005-0000-0000-0000F6C00000}"/>
    <cellStyle name="Vírgula 7 5 2 2 3 5 2" xfId="49524" xr:uid="{00000000-0005-0000-0000-0000F7C00000}"/>
    <cellStyle name="Vírgula 7 5 2 2 3 5 3" xfId="49525" xr:uid="{00000000-0005-0000-0000-0000F8C00000}"/>
    <cellStyle name="Vírgula 7 5 2 2 3 5 4" xfId="49526" xr:uid="{00000000-0005-0000-0000-0000F9C00000}"/>
    <cellStyle name="Vírgula 7 5 2 2 3 6" xfId="49527" xr:uid="{00000000-0005-0000-0000-0000FAC00000}"/>
    <cellStyle name="Vírgula 7 5 2 2 3 6 2" xfId="49528" xr:uid="{00000000-0005-0000-0000-0000FBC00000}"/>
    <cellStyle name="Vírgula 7 5 2 2 3 6 3" xfId="49529" xr:uid="{00000000-0005-0000-0000-0000FCC00000}"/>
    <cellStyle name="Vírgula 7 5 2 2 3 7" xfId="49530" xr:uid="{00000000-0005-0000-0000-0000FDC00000}"/>
    <cellStyle name="Vírgula 7 5 2 2 3 8" xfId="49531" xr:uid="{00000000-0005-0000-0000-0000FEC00000}"/>
    <cellStyle name="Vírgula 7 5 2 2 3 9" xfId="49532" xr:uid="{00000000-0005-0000-0000-0000FFC00000}"/>
    <cellStyle name="Vírgula 7 5 2 2 4" xfId="49533" xr:uid="{00000000-0005-0000-0000-000000C10000}"/>
    <cellStyle name="Vírgula 7 5 2 2 4 2" xfId="49534" xr:uid="{00000000-0005-0000-0000-000001C10000}"/>
    <cellStyle name="Vírgula 7 5 2 2 4 2 2" xfId="49535" xr:uid="{00000000-0005-0000-0000-000002C10000}"/>
    <cellStyle name="Vírgula 7 5 2 2 4 2 3" xfId="49536" xr:uid="{00000000-0005-0000-0000-000003C10000}"/>
    <cellStyle name="Vírgula 7 5 2 2 4 2 4" xfId="49537" xr:uid="{00000000-0005-0000-0000-000004C10000}"/>
    <cellStyle name="Vírgula 7 5 2 2 4 3" xfId="49538" xr:uid="{00000000-0005-0000-0000-000005C10000}"/>
    <cellStyle name="Vírgula 7 5 2 2 4 3 2" xfId="49539" xr:uid="{00000000-0005-0000-0000-000006C10000}"/>
    <cellStyle name="Vírgula 7 5 2 2 4 3 3" xfId="49540" xr:uid="{00000000-0005-0000-0000-000007C10000}"/>
    <cellStyle name="Vírgula 7 5 2 2 4 4" xfId="49541" xr:uid="{00000000-0005-0000-0000-000008C10000}"/>
    <cellStyle name="Vírgula 7 5 2 2 4 5" xfId="49542" xr:uid="{00000000-0005-0000-0000-000009C10000}"/>
    <cellStyle name="Vírgula 7 5 2 2 4 6" xfId="49543" xr:uid="{00000000-0005-0000-0000-00000AC10000}"/>
    <cellStyle name="Vírgula 7 5 2 2 5" xfId="49544" xr:uid="{00000000-0005-0000-0000-00000BC10000}"/>
    <cellStyle name="Vírgula 7 5 2 2 5 2" xfId="49545" xr:uid="{00000000-0005-0000-0000-00000CC10000}"/>
    <cellStyle name="Vírgula 7 5 2 2 5 3" xfId="49546" xr:uid="{00000000-0005-0000-0000-00000DC10000}"/>
    <cellStyle name="Vírgula 7 5 2 2 5 4" xfId="49547" xr:uid="{00000000-0005-0000-0000-00000EC10000}"/>
    <cellStyle name="Vírgula 7 5 2 2 6" xfId="49548" xr:uid="{00000000-0005-0000-0000-00000FC10000}"/>
    <cellStyle name="Vírgula 7 5 2 2 6 2" xfId="49549" xr:uid="{00000000-0005-0000-0000-000010C10000}"/>
    <cellStyle name="Vírgula 7 5 2 2 6 3" xfId="49550" xr:uid="{00000000-0005-0000-0000-000011C10000}"/>
    <cellStyle name="Vírgula 7 5 2 2 6 4" xfId="49551" xr:uid="{00000000-0005-0000-0000-000012C10000}"/>
    <cellStyle name="Vírgula 7 5 2 2 7" xfId="49552" xr:uid="{00000000-0005-0000-0000-000013C10000}"/>
    <cellStyle name="Vírgula 7 5 2 2 7 2" xfId="49553" xr:uid="{00000000-0005-0000-0000-000014C10000}"/>
    <cellStyle name="Vírgula 7 5 2 2 7 3" xfId="49554" xr:uid="{00000000-0005-0000-0000-000015C10000}"/>
    <cellStyle name="Vírgula 7 5 2 2 7 4" xfId="49555" xr:uid="{00000000-0005-0000-0000-000016C10000}"/>
    <cellStyle name="Vírgula 7 5 2 2 8" xfId="49556" xr:uid="{00000000-0005-0000-0000-000017C10000}"/>
    <cellStyle name="Vírgula 7 5 2 2 8 2" xfId="49557" xr:uid="{00000000-0005-0000-0000-000018C10000}"/>
    <cellStyle name="Vírgula 7 5 2 2 8 3" xfId="49558" xr:uid="{00000000-0005-0000-0000-000019C10000}"/>
    <cellStyle name="Vírgula 7 5 2 2 9" xfId="49559" xr:uid="{00000000-0005-0000-0000-00001AC10000}"/>
    <cellStyle name="Vírgula 7 5 2 3" xfId="864" xr:uid="{00000000-0005-0000-0000-00001BC10000}"/>
    <cellStyle name="Vírgula 7 5 2 3 10" xfId="49560" xr:uid="{00000000-0005-0000-0000-00001CC10000}"/>
    <cellStyle name="Vírgula 7 5 2 3 2" xfId="1866" xr:uid="{00000000-0005-0000-0000-00001DC10000}"/>
    <cellStyle name="Vírgula 7 5 2 3 2 2" xfId="49561" xr:uid="{00000000-0005-0000-0000-00001EC10000}"/>
    <cellStyle name="Vírgula 7 5 2 3 2 2 2" xfId="49562" xr:uid="{00000000-0005-0000-0000-00001FC10000}"/>
    <cellStyle name="Vírgula 7 5 2 3 2 2 2 2" xfId="49563" xr:uid="{00000000-0005-0000-0000-000020C10000}"/>
    <cellStyle name="Vírgula 7 5 2 3 2 2 2 3" xfId="49564" xr:uid="{00000000-0005-0000-0000-000021C10000}"/>
    <cellStyle name="Vírgula 7 5 2 3 2 2 2 4" xfId="49565" xr:uid="{00000000-0005-0000-0000-000022C10000}"/>
    <cellStyle name="Vírgula 7 5 2 3 2 2 3" xfId="49566" xr:uid="{00000000-0005-0000-0000-000023C10000}"/>
    <cellStyle name="Vírgula 7 5 2 3 2 2 3 2" xfId="49567" xr:uid="{00000000-0005-0000-0000-000024C10000}"/>
    <cellStyle name="Vírgula 7 5 2 3 2 2 3 3" xfId="49568" xr:uid="{00000000-0005-0000-0000-000025C10000}"/>
    <cellStyle name="Vírgula 7 5 2 3 2 2 4" xfId="49569" xr:uid="{00000000-0005-0000-0000-000026C10000}"/>
    <cellStyle name="Vírgula 7 5 2 3 2 2 5" xfId="49570" xr:uid="{00000000-0005-0000-0000-000027C10000}"/>
    <cellStyle name="Vírgula 7 5 2 3 2 2 6" xfId="49571" xr:uid="{00000000-0005-0000-0000-000028C10000}"/>
    <cellStyle name="Vírgula 7 5 2 3 2 3" xfId="49572" xr:uid="{00000000-0005-0000-0000-000029C10000}"/>
    <cellStyle name="Vírgula 7 5 2 3 2 3 2" xfId="49573" xr:uid="{00000000-0005-0000-0000-00002AC10000}"/>
    <cellStyle name="Vírgula 7 5 2 3 2 3 3" xfId="49574" xr:uid="{00000000-0005-0000-0000-00002BC10000}"/>
    <cellStyle name="Vírgula 7 5 2 3 2 3 4" xfId="49575" xr:uid="{00000000-0005-0000-0000-00002CC10000}"/>
    <cellStyle name="Vírgula 7 5 2 3 2 4" xfId="49576" xr:uid="{00000000-0005-0000-0000-00002DC10000}"/>
    <cellStyle name="Vírgula 7 5 2 3 2 4 2" xfId="49577" xr:uid="{00000000-0005-0000-0000-00002EC10000}"/>
    <cellStyle name="Vírgula 7 5 2 3 2 4 3" xfId="49578" xr:uid="{00000000-0005-0000-0000-00002FC10000}"/>
    <cellStyle name="Vírgula 7 5 2 3 2 4 4" xfId="49579" xr:uid="{00000000-0005-0000-0000-000030C10000}"/>
    <cellStyle name="Vírgula 7 5 2 3 2 5" xfId="49580" xr:uid="{00000000-0005-0000-0000-000031C10000}"/>
    <cellStyle name="Vírgula 7 5 2 3 2 5 2" xfId="49581" xr:uid="{00000000-0005-0000-0000-000032C10000}"/>
    <cellStyle name="Vírgula 7 5 2 3 2 5 3" xfId="49582" xr:uid="{00000000-0005-0000-0000-000033C10000}"/>
    <cellStyle name="Vírgula 7 5 2 3 2 5 4" xfId="49583" xr:uid="{00000000-0005-0000-0000-000034C10000}"/>
    <cellStyle name="Vírgula 7 5 2 3 2 6" xfId="49584" xr:uid="{00000000-0005-0000-0000-000035C10000}"/>
    <cellStyle name="Vírgula 7 5 2 3 2 6 2" xfId="49585" xr:uid="{00000000-0005-0000-0000-000036C10000}"/>
    <cellStyle name="Vírgula 7 5 2 3 2 6 3" xfId="49586" xr:uid="{00000000-0005-0000-0000-000037C10000}"/>
    <cellStyle name="Vírgula 7 5 2 3 2 7" xfId="49587" xr:uid="{00000000-0005-0000-0000-000038C10000}"/>
    <cellStyle name="Vírgula 7 5 2 3 2 8" xfId="49588" xr:uid="{00000000-0005-0000-0000-000039C10000}"/>
    <cellStyle name="Vírgula 7 5 2 3 2 9" xfId="49589" xr:uid="{00000000-0005-0000-0000-00003AC10000}"/>
    <cellStyle name="Vírgula 7 5 2 3 3" xfId="49590" xr:uid="{00000000-0005-0000-0000-00003BC10000}"/>
    <cellStyle name="Vírgula 7 5 2 3 3 2" xfId="49591" xr:uid="{00000000-0005-0000-0000-00003CC10000}"/>
    <cellStyle name="Vírgula 7 5 2 3 3 2 2" xfId="49592" xr:uid="{00000000-0005-0000-0000-00003DC10000}"/>
    <cellStyle name="Vírgula 7 5 2 3 3 2 3" xfId="49593" xr:uid="{00000000-0005-0000-0000-00003EC10000}"/>
    <cellStyle name="Vírgula 7 5 2 3 3 2 4" xfId="49594" xr:uid="{00000000-0005-0000-0000-00003FC10000}"/>
    <cellStyle name="Vírgula 7 5 2 3 3 3" xfId="49595" xr:uid="{00000000-0005-0000-0000-000040C10000}"/>
    <cellStyle name="Vírgula 7 5 2 3 3 3 2" xfId="49596" xr:uid="{00000000-0005-0000-0000-000041C10000}"/>
    <cellStyle name="Vírgula 7 5 2 3 3 3 3" xfId="49597" xr:uid="{00000000-0005-0000-0000-000042C10000}"/>
    <cellStyle name="Vírgula 7 5 2 3 3 4" xfId="49598" xr:uid="{00000000-0005-0000-0000-000043C10000}"/>
    <cellStyle name="Vírgula 7 5 2 3 3 5" xfId="49599" xr:uid="{00000000-0005-0000-0000-000044C10000}"/>
    <cellStyle name="Vírgula 7 5 2 3 3 6" xfId="49600" xr:uid="{00000000-0005-0000-0000-000045C10000}"/>
    <cellStyle name="Vírgula 7 5 2 3 4" xfId="49601" xr:uid="{00000000-0005-0000-0000-000046C10000}"/>
    <cellStyle name="Vírgula 7 5 2 3 4 2" xfId="49602" xr:uid="{00000000-0005-0000-0000-000047C10000}"/>
    <cellStyle name="Vírgula 7 5 2 3 4 3" xfId="49603" xr:uid="{00000000-0005-0000-0000-000048C10000}"/>
    <cellStyle name="Vírgula 7 5 2 3 4 4" xfId="49604" xr:uid="{00000000-0005-0000-0000-000049C10000}"/>
    <cellStyle name="Vírgula 7 5 2 3 5" xfId="49605" xr:uid="{00000000-0005-0000-0000-00004AC10000}"/>
    <cellStyle name="Vírgula 7 5 2 3 5 2" xfId="49606" xr:uid="{00000000-0005-0000-0000-00004BC10000}"/>
    <cellStyle name="Vírgula 7 5 2 3 5 3" xfId="49607" xr:uid="{00000000-0005-0000-0000-00004CC10000}"/>
    <cellStyle name="Vírgula 7 5 2 3 5 4" xfId="49608" xr:uid="{00000000-0005-0000-0000-00004DC10000}"/>
    <cellStyle name="Vírgula 7 5 2 3 6" xfId="49609" xr:uid="{00000000-0005-0000-0000-00004EC10000}"/>
    <cellStyle name="Vírgula 7 5 2 3 6 2" xfId="49610" xr:uid="{00000000-0005-0000-0000-00004FC10000}"/>
    <cellStyle name="Vírgula 7 5 2 3 6 3" xfId="49611" xr:uid="{00000000-0005-0000-0000-000050C10000}"/>
    <cellStyle name="Vírgula 7 5 2 3 6 4" xfId="49612" xr:uid="{00000000-0005-0000-0000-000051C10000}"/>
    <cellStyle name="Vírgula 7 5 2 3 7" xfId="49613" xr:uid="{00000000-0005-0000-0000-000052C10000}"/>
    <cellStyle name="Vírgula 7 5 2 3 7 2" xfId="49614" xr:uid="{00000000-0005-0000-0000-000053C10000}"/>
    <cellStyle name="Vírgula 7 5 2 3 7 3" xfId="49615" xr:uid="{00000000-0005-0000-0000-000054C10000}"/>
    <cellStyle name="Vírgula 7 5 2 3 8" xfId="49616" xr:uid="{00000000-0005-0000-0000-000055C10000}"/>
    <cellStyle name="Vírgula 7 5 2 3 9" xfId="49617" xr:uid="{00000000-0005-0000-0000-000056C10000}"/>
    <cellStyle name="Vírgula 7 5 2 4" xfId="1863" xr:uid="{00000000-0005-0000-0000-000057C10000}"/>
    <cellStyle name="Vírgula 7 5 2 4 2" xfId="49618" xr:uid="{00000000-0005-0000-0000-000058C10000}"/>
    <cellStyle name="Vírgula 7 5 2 4 2 2" xfId="49619" xr:uid="{00000000-0005-0000-0000-000059C10000}"/>
    <cellStyle name="Vírgula 7 5 2 4 2 2 2" xfId="49620" xr:uid="{00000000-0005-0000-0000-00005AC10000}"/>
    <cellStyle name="Vírgula 7 5 2 4 2 2 3" xfId="49621" xr:uid="{00000000-0005-0000-0000-00005BC10000}"/>
    <cellStyle name="Vírgula 7 5 2 4 2 2 4" xfId="49622" xr:uid="{00000000-0005-0000-0000-00005CC10000}"/>
    <cellStyle name="Vírgula 7 5 2 4 2 3" xfId="49623" xr:uid="{00000000-0005-0000-0000-00005DC10000}"/>
    <cellStyle name="Vírgula 7 5 2 4 2 3 2" xfId="49624" xr:uid="{00000000-0005-0000-0000-00005EC10000}"/>
    <cellStyle name="Vírgula 7 5 2 4 2 3 3" xfId="49625" xr:uid="{00000000-0005-0000-0000-00005FC10000}"/>
    <cellStyle name="Vírgula 7 5 2 4 2 4" xfId="49626" xr:uid="{00000000-0005-0000-0000-000060C10000}"/>
    <cellStyle name="Vírgula 7 5 2 4 2 5" xfId="49627" xr:uid="{00000000-0005-0000-0000-000061C10000}"/>
    <cellStyle name="Vírgula 7 5 2 4 2 6" xfId="49628" xr:uid="{00000000-0005-0000-0000-000062C10000}"/>
    <cellStyle name="Vírgula 7 5 2 4 3" xfId="49629" xr:uid="{00000000-0005-0000-0000-000063C10000}"/>
    <cellStyle name="Vírgula 7 5 2 4 3 2" xfId="49630" xr:uid="{00000000-0005-0000-0000-000064C10000}"/>
    <cellStyle name="Vírgula 7 5 2 4 3 3" xfId="49631" xr:uid="{00000000-0005-0000-0000-000065C10000}"/>
    <cellStyle name="Vírgula 7 5 2 4 3 4" xfId="49632" xr:uid="{00000000-0005-0000-0000-000066C10000}"/>
    <cellStyle name="Vírgula 7 5 2 4 4" xfId="49633" xr:uid="{00000000-0005-0000-0000-000067C10000}"/>
    <cellStyle name="Vírgula 7 5 2 4 4 2" xfId="49634" xr:uid="{00000000-0005-0000-0000-000068C10000}"/>
    <cellStyle name="Vírgula 7 5 2 4 4 3" xfId="49635" xr:uid="{00000000-0005-0000-0000-000069C10000}"/>
    <cellStyle name="Vírgula 7 5 2 4 4 4" xfId="49636" xr:uid="{00000000-0005-0000-0000-00006AC10000}"/>
    <cellStyle name="Vírgula 7 5 2 4 5" xfId="49637" xr:uid="{00000000-0005-0000-0000-00006BC10000}"/>
    <cellStyle name="Vírgula 7 5 2 4 5 2" xfId="49638" xr:uid="{00000000-0005-0000-0000-00006CC10000}"/>
    <cellStyle name="Vírgula 7 5 2 4 5 3" xfId="49639" xr:uid="{00000000-0005-0000-0000-00006DC10000}"/>
    <cellStyle name="Vírgula 7 5 2 4 5 4" xfId="49640" xr:uid="{00000000-0005-0000-0000-00006EC10000}"/>
    <cellStyle name="Vírgula 7 5 2 4 6" xfId="49641" xr:uid="{00000000-0005-0000-0000-00006FC10000}"/>
    <cellStyle name="Vírgula 7 5 2 4 6 2" xfId="49642" xr:uid="{00000000-0005-0000-0000-000070C10000}"/>
    <cellStyle name="Vírgula 7 5 2 4 6 3" xfId="49643" xr:uid="{00000000-0005-0000-0000-000071C10000}"/>
    <cellStyle name="Vírgula 7 5 2 4 7" xfId="49644" xr:uid="{00000000-0005-0000-0000-000072C10000}"/>
    <cellStyle name="Vírgula 7 5 2 4 8" xfId="49645" xr:uid="{00000000-0005-0000-0000-000073C10000}"/>
    <cellStyle name="Vírgula 7 5 2 4 9" xfId="49646" xr:uid="{00000000-0005-0000-0000-000074C10000}"/>
    <cellStyle name="Vírgula 7 5 2 5" xfId="49647" xr:uid="{00000000-0005-0000-0000-000075C10000}"/>
    <cellStyle name="Vírgula 7 5 2 5 2" xfId="49648" xr:uid="{00000000-0005-0000-0000-000076C10000}"/>
    <cellStyle name="Vírgula 7 5 2 5 2 2" xfId="49649" xr:uid="{00000000-0005-0000-0000-000077C10000}"/>
    <cellStyle name="Vírgula 7 5 2 5 2 2 2" xfId="49650" xr:uid="{00000000-0005-0000-0000-000078C10000}"/>
    <cellStyle name="Vírgula 7 5 2 5 2 2 3" xfId="49651" xr:uid="{00000000-0005-0000-0000-000079C10000}"/>
    <cellStyle name="Vírgula 7 5 2 5 2 2 4" xfId="49652" xr:uid="{00000000-0005-0000-0000-00007AC10000}"/>
    <cellStyle name="Vírgula 7 5 2 5 2 3" xfId="49653" xr:uid="{00000000-0005-0000-0000-00007BC10000}"/>
    <cellStyle name="Vírgula 7 5 2 5 2 3 2" xfId="49654" xr:uid="{00000000-0005-0000-0000-00007CC10000}"/>
    <cellStyle name="Vírgula 7 5 2 5 2 3 3" xfId="49655" xr:uid="{00000000-0005-0000-0000-00007DC10000}"/>
    <cellStyle name="Vírgula 7 5 2 5 2 4" xfId="49656" xr:uid="{00000000-0005-0000-0000-00007EC10000}"/>
    <cellStyle name="Vírgula 7 5 2 5 2 5" xfId="49657" xr:uid="{00000000-0005-0000-0000-00007FC10000}"/>
    <cellStyle name="Vírgula 7 5 2 5 2 6" xfId="49658" xr:uid="{00000000-0005-0000-0000-000080C10000}"/>
    <cellStyle name="Vírgula 7 5 2 5 3" xfId="49659" xr:uid="{00000000-0005-0000-0000-000081C10000}"/>
    <cellStyle name="Vírgula 7 5 2 5 3 2" xfId="49660" xr:uid="{00000000-0005-0000-0000-000082C10000}"/>
    <cellStyle name="Vírgula 7 5 2 5 3 3" xfId="49661" xr:uid="{00000000-0005-0000-0000-000083C10000}"/>
    <cellStyle name="Vírgula 7 5 2 5 3 4" xfId="49662" xr:uid="{00000000-0005-0000-0000-000084C10000}"/>
    <cellStyle name="Vírgula 7 5 2 5 4" xfId="49663" xr:uid="{00000000-0005-0000-0000-000085C10000}"/>
    <cellStyle name="Vírgula 7 5 2 5 4 2" xfId="49664" xr:uid="{00000000-0005-0000-0000-000086C10000}"/>
    <cellStyle name="Vírgula 7 5 2 5 4 3" xfId="49665" xr:uid="{00000000-0005-0000-0000-000087C10000}"/>
    <cellStyle name="Vírgula 7 5 2 5 4 4" xfId="49666" xr:uid="{00000000-0005-0000-0000-000088C10000}"/>
    <cellStyle name="Vírgula 7 5 2 5 5" xfId="49667" xr:uid="{00000000-0005-0000-0000-000089C10000}"/>
    <cellStyle name="Vírgula 7 5 2 5 5 2" xfId="49668" xr:uid="{00000000-0005-0000-0000-00008AC10000}"/>
    <cellStyle name="Vírgula 7 5 2 5 5 3" xfId="49669" xr:uid="{00000000-0005-0000-0000-00008BC10000}"/>
    <cellStyle name="Vírgula 7 5 2 5 5 4" xfId="49670" xr:uid="{00000000-0005-0000-0000-00008CC10000}"/>
    <cellStyle name="Vírgula 7 5 2 5 6" xfId="49671" xr:uid="{00000000-0005-0000-0000-00008DC10000}"/>
    <cellStyle name="Vírgula 7 5 2 5 6 2" xfId="49672" xr:uid="{00000000-0005-0000-0000-00008EC10000}"/>
    <cellStyle name="Vírgula 7 5 2 5 6 3" xfId="49673" xr:uid="{00000000-0005-0000-0000-00008FC10000}"/>
    <cellStyle name="Vírgula 7 5 2 5 7" xfId="49674" xr:uid="{00000000-0005-0000-0000-000090C10000}"/>
    <cellStyle name="Vírgula 7 5 2 5 8" xfId="49675" xr:uid="{00000000-0005-0000-0000-000091C10000}"/>
    <cellStyle name="Vírgula 7 5 2 5 9" xfId="49676" xr:uid="{00000000-0005-0000-0000-000092C10000}"/>
    <cellStyle name="Vírgula 7 5 2 6" xfId="49677" xr:uid="{00000000-0005-0000-0000-000093C10000}"/>
    <cellStyle name="Vírgula 7 5 2 6 2" xfId="49678" xr:uid="{00000000-0005-0000-0000-000094C10000}"/>
    <cellStyle name="Vírgula 7 5 2 6 2 2" xfId="49679" xr:uid="{00000000-0005-0000-0000-000095C10000}"/>
    <cellStyle name="Vírgula 7 5 2 6 2 2 2" xfId="49680" xr:uid="{00000000-0005-0000-0000-000096C10000}"/>
    <cellStyle name="Vírgula 7 5 2 6 2 2 3" xfId="49681" xr:uid="{00000000-0005-0000-0000-000097C10000}"/>
    <cellStyle name="Vírgula 7 5 2 6 2 2 4" xfId="49682" xr:uid="{00000000-0005-0000-0000-000098C10000}"/>
    <cellStyle name="Vírgula 7 5 2 6 2 3" xfId="49683" xr:uid="{00000000-0005-0000-0000-000099C10000}"/>
    <cellStyle name="Vírgula 7 5 2 6 2 3 2" xfId="49684" xr:uid="{00000000-0005-0000-0000-00009AC10000}"/>
    <cellStyle name="Vírgula 7 5 2 6 2 3 3" xfId="49685" xr:uid="{00000000-0005-0000-0000-00009BC10000}"/>
    <cellStyle name="Vírgula 7 5 2 6 2 4" xfId="49686" xr:uid="{00000000-0005-0000-0000-00009CC10000}"/>
    <cellStyle name="Vírgula 7 5 2 6 2 5" xfId="49687" xr:uid="{00000000-0005-0000-0000-00009DC10000}"/>
    <cellStyle name="Vírgula 7 5 2 6 2 6" xfId="49688" xr:uid="{00000000-0005-0000-0000-00009EC10000}"/>
    <cellStyle name="Vírgula 7 5 2 6 3" xfId="49689" xr:uid="{00000000-0005-0000-0000-00009FC10000}"/>
    <cellStyle name="Vírgula 7 5 2 6 3 2" xfId="49690" xr:uid="{00000000-0005-0000-0000-0000A0C10000}"/>
    <cellStyle name="Vírgula 7 5 2 6 3 3" xfId="49691" xr:uid="{00000000-0005-0000-0000-0000A1C10000}"/>
    <cellStyle name="Vírgula 7 5 2 6 3 4" xfId="49692" xr:uid="{00000000-0005-0000-0000-0000A2C10000}"/>
    <cellStyle name="Vírgula 7 5 2 6 4" xfId="49693" xr:uid="{00000000-0005-0000-0000-0000A3C10000}"/>
    <cellStyle name="Vírgula 7 5 2 6 4 2" xfId="49694" xr:uid="{00000000-0005-0000-0000-0000A4C10000}"/>
    <cellStyle name="Vírgula 7 5 2 6 4 3" xfId="49695" xr:uid="{00000000-0005-0000-0000-0000A5C10000}"/>
    <cellStyle name="Vírgula 7 5 2 6 4 4" xfId="49696" xr:uid="{00000000-0005-0000-0000-0000A6C10000}"/>
    <cellStyle name="Vírgula 7 5 2 6 5" xfId="49697" xr:uid="{00000000-0005-0000-0000-0000A7C10000}"/>
    <cellStyle name="Vírgula 7 5 2 6 5 2" xfId="49698" xr:uid="{00000000-0005-0000-0000-0000A8C10000}"/>
    <cellStyle name="Vírgula 7 5 2 6 5 3" xfId="49699" xr:uid="{00000000-0005-0000-0000-0000A9C10000}"/>
    <cellStyle name="Vírgula 7 5 2 6 6" xfId="49700" xr:uid="{00000000-0005-0000-0000-0000AAC10000}"/>
    <cellStyle name="Vírgula 7 5 2 6 7" xfId="49701" xr:uid="{00000000-0005-0000-0000-0000ABC10000}"/>
    <cellStyle name="Vírgula 7 5 2 6 8" xfId="49702" xr:uid="{00000000-0005-0000-0000-0000ACC10000}"/>
    <cellStyle name="Vírgula 7 5 2 7" xfId="49703" xr:uid="{00000000-0005-0000-0000-0000ADC10000}"/>
    <cellStyle name="Vírgula 7 5 2 7 2" xfId="49704" xr:uid="{00000000-0005-0000-0000-0000AEC10000}"/>
    <cellStyle name="Vírgula 7 5 2 7 2 2" xfId="49705" xr:uid="{00000000-0005-0000-0000-0000AFC10000}"/>
    <cellStyle name="Vírgula 7 5 2 7 2 3" xfId="49706" xr:uid="{00000000-0005-0000-0000-0000B0C10000}"/>
    <cellStyle name="Vírgula 7 5 2 7 2 4" xfId="49707" xr:uid="{00000000-0005-0000-0000-0000B1C10000}"/>
    <cellStyle name="Vírgula 7 5 2 7 3" xfId="49708" xr:uid="{00000000-0005-0000-0000-0000B2C10000}"/>
    <cellStyle name="Vírgula 7 5 2 7 3 2" xfId="49709" xr:uid="{00000000-0005-0000-0000-0000B3C10000}"/>
    <cellStyle name="Vírgula 7 5 2 7 3 3" xfId="49710" xr:uid="{00000000-0005-0000-0000-0000B4C10000}"/>
    <cellStyle name="Vírgula 7 5 2 7 4" xfId="49711" xr:uid="{00000000-0005-0000-0000-0000B5C10000}"/>
    <cellStyle name="Vírgula 7 5 2 7 5" xfId="49712" xr:uid="{00000000-0005-0000-0000-0000B6C10000}"/>
    <cellStyle name="Vírgula 7 5 2 7 6" xfId="49713" xr:uid="{00000000-0005-0000-0000-0000B7C10000}"/>
    <cellStyle name="Vírgula 7 5 2 8" xfId="49714" xr:uid="{00000000-0005-0000-0000-0000B8C10000}"/>
    <cellStyle name="Vírgula 7 5 2 8 2" xfId="49715" xr:uid="{00000000-0005-0000-0000-0000B9C10000}"/>
    <cellStyle name="Vírgula 7 5 2 8 3" xfId="49716" xr:uid="{00000000-0005-0000-0000-0000BAC10000}"/>
    <cellStyle name="Vírgula 7 5 2 8 4" xfId="49717" xr:uid="{00000000-0005-0000-0000-0000BBC10000}"/>
    <cellStyle name="Vírgula 7 5 2 9" xfId="49718" xr:uid="{00000000-0005-0000-0000-0000BCC10000}"/>
    <cellStyle name="Vírgula 7 5 2 9 2" xfId="49719" xr:uid="{00000000-0005-0000-0000-0000BDC10000}"/>
    <cellStyle name="Vírgula 7 5 2 9 3" xfId="49720" xr:uid="{00000000-0005-0000-0000-0000BEC10000}"/>
    <cellStyle name="Vírgula 7 5 2 9 4" xfId="49721" xr:uid="{00000000-0005-0000-0000-0000BFC10000}"/>
    <cellStyle name="Vírgula 7 5 3" xfId="518" xr:uid="{00000000-0005-0000-0000-0000C0C10000}"/>
    <cellStyle name="Vírgula 7 5 3 10" xfId="49722" xr:uid="{00000000-0005-0000-0000-0000C1C10000}"/>
    <cellStyle name="Vírgula 7 5 3 11" xfId="49723" xr:uid="{00000000-0005-0000-0000-0000C2C10000}"/>
    <cellStyle name="Vírgula 7 5 3 2" xfId="1041" xr:uid="{00000000-0005-0000-0000-0000C3C10000}"/>
    <cellStyle name="Vírgula 7 5 3 2 10" xfId="49724" xr:uid="{00000000-0005-0000-0000-0000C4C10000}"/>
    <cellStyle name="Vírgula 7 5 3 2 2" xfId="1868" xr:uid="{00000000-0005-0000-0000-0000C5C10000}"/>
    <cellStyle name="Vírgula 7 5 3 2 2 2" xfId="49725" xr:uid="{00000000-0005-0000-0000-0000C6C10000}"/>
    <cellStyle name="Vírgula 7 5 3 2 2 2 2" xfId="49726" xr:uid="{00000000-0005-0000-0000-0000C7C10000}"/>
    <cellStyle name="Vírgula 7 5 3 2 2 2 2 2" xfId="49727" xr:uid="{00000000-0005-0000-0000-0000C8C10000}"/>
    <cellStyle name="Vírgula 7 5 3 2 2 2 2 3" xfId="49728" xr:uid="{00000000-0005-0000-0000-0000C9C10000}"/>
    <cellStyle name="Vírgula 7 5 3 2 2 2 2 4" xfId="49729" xr:uid="{00000000-0005-0000-0000-0000CAC10000}"/>
    <cellStyle name="Vírgula 7 5 3 2 2 2 3" xfId="49730" xr:uid="{00000000-0005-0000-0000-0000CBC10000}"/>
    <cellStyle name="Vírgula 7 5 3 2 2 2 3 2" xfId="49731" xr:uid="{00000000-0005-0000-0000-0000CCC10000}"/>
    <cellStyle name="Vírgula 7 5 3 2 2 2 3 3" xfId="49732" xr:uid="{00000000-0005-0000-0000-0000CDC10000}"/>
    <cellStyle name="Vírgula 7 5 3 2 2 2 4" xfId="49733" xr:uid="{00000000-0005-0000-0000-0000CEC10000}"/>
    <cellStyle name="Vírgula 7 5 3 2 2 2 5" xfId="49734" xr:uid="{00000000-0005-0000-0000-0000CFC10000}"/>
    <cellStyle name="Vírgula 7 5 3 2 2 2 6" xfId="49735" xr:uid="{00000000-0005-0000-0000-0000D0C10000}"/>
    <cellStyle name="Vírgula 7 5 3 2 2 3" xfId="49736" xr:uid="{00000000-0005-0000-0000-0000D1C10000}"/>
    <cellStyle name="Vírgula 7 5 3 2 2 3 2" xfId="49737" xr:uid="{00000000-0005-0000-0000-0000D2C10000}"/>
    <cellStyle name="Vírgula 7 5 3 2 2 3 3" xfId="49738" xr:uid="{00000000-0005-0000-0000-0000D3C10000}"/>
    <cellStyle name="Vírgula 7 5 3 2 2 3 4" xfId="49739" xr:uid="{00000000-0005-0000-0000-0000D4C10000}"/>
    <cellStyle name="Vírgula 7 5 3 2 2 4" xfId="49740" xr:uid="{00000000-0005-0000-0000-0000D5C10000}"/>
    <cellStyle name="Vírgula 7 5 3 2 2 4 2" xfId="49741" xr:uid="{00000000-0005-0000-0000-0000D6C10000}"/>
    <cellStyle name="Vírgula 7 5 3 2 2 4 3" xfId="49742" xr:uid="{00000000-0005-0000-0000-0000D7C10000}"/>
    <cellStyle name="Vírgula 7 5 3 2 2 4 4" xfId="49743" xr:uid="{00000000-0005-0000-0000-0000D8C10000}"/>
    <cellStyle name="Vírgula 7 5 3 2 2 5" xfId="49744" xr:uid="{00000000-0005-0000-0000-0000D9C10000}"/>
    <cellStyle name="Vírgula 7 5 3 2 2 5 2" xfId="49745" xr:uid="{00000000-0005-0000-0000-0000DAC10000}"/>
    <cellStyle name="Vírgula 7 5 3 2 2 5 3" xfId="49746" xr:uid="{00000000-0005-0000-0000-0000DBC10000}"/>
    <cellStyle name="Vírgula 7 5 3 2 2 5 4" xfId="49747" xr:uid="{00000000-0005-0000-0000-0000DCC10000}"/>
    <cellStyle name="Vírgula 7 5 3 2 2 6" xfId="49748" xr:uid="{00000000-0005-0000-0000-0000DDC10000}"/>
    <cellStyle name="Vírgula 7 5 3 2 2 6 2" xfId="49749" xr:uid="{00000000-0005-0000-0000-0000DEC10000}"/>
    <cellStyle name="Vírgula 7 5 3 2 2 6 3" xfId="49750" xr:uid="{00000000-0005-0000-0000-0000DFC10000}"/>
    <cellStyle name="Vírgula 7 5 3 2 2 7" xfId="49751" xr:uid="{00000000-0005-0000-0000-0000E0C10000}"/>
    <cellStyle name="Vírgula 7 5 3 2 2 8" xfId="49752" xr:uid="{00000000-0005-0000-0000-0000E1C10000}"/>
    <cellStyle name="Vírgula 7 5 3 2 2 9" xfId="49753" xr:uid="{00000000-0005-0000-0000-0000E2C10000}"/>
    <cellStyle name="Vírgula 7 5 3 2 3" xfId="49754" xr:uid="{00000000-0005-0000-0000-0000E3C10000}"/>
    <cellStyle name="Vírgula 7 5 3 2 3 2" xfId="49755" xr:uid="{00000000-0005-0000-0000-0000E4C10000}"/>
    <cellStyle name="Vírgula 7 5 3 2 3 2 2" xfId="49756" xr:uid="{00000000-0005-0000-0000-0000E5C10000}"/>
    <cellStyle name="Vírgula 7 5 3 2 3 2 3" xfId="49757" xr:uid="{00000000-0005-0000-0000-0000E6C10000}"/>
    <cellStyle name="Vírgula 7 5 3 2 3 2 4" xfId="49758" xr:uid="{00000000-0005-0000-0000-0000E7C10000}"/>
    <cellStyle name="Vírgula 7 5 3 2 3 3" xfId="49759" xr:uid="{00000000-0005-0000-0000-0000E8C10000}"/>
    <cellStyle name="Vírgula 7 5 3 2 3 3 2" xfId="49760" xr:uid="{00000000-0005-0000-0000-0000E9C10000}"/>
    <cellStyle name="Vírgula 7 5 3 2 3 3 3" xfId="49761" xr:uid="{00000000-0005-0000-0000-0000EAC10000}"/>
    <cellStyle name="Vírgula 7 5 3 2 3 4" xfId="49762" xr:uid="{00000000-0005-0000-0000-0000EBC10000}"/>
    <cellStyle name="Vírgula 7 5 3 2 3 5" xfId="49763" xr:uid="{00000000-0005-0000-0000-0000ECC10000}"/>
    <cellStyle name="Vírgula 7 5 3 2 3 6" xfId="49764" xr:uid="{00000000-0005-0000-0000-0000EDC10000}"/>
    <cellStyle name="Vírgula 7 5 3 2 4" xfId="49765" xr:uid="{00000000-0005-0000-0000-0000EEC10000}"/>
    <cellStyle name="Vírgula 7 5 3 2 4 2" xfId="49766" xr:uid="{00000000-0005-0000-0000-0000EFC10000}"/>
    <cellStyle name="Vírgula 7 5 3 2 4 3" xfId="49767" xr:uid="{00000000-0005-0000-0000-0000F0C10000}"/>
    <cellStyle name="Vírgula 7 5 3 2 4 4" xfId="49768" xr:uid="{00000000-0005-0000-0000-0000F1C10000}"/>
    <cellStyle name="Vírgula 7 5 3 2 5" xfId="49769" xr:uid="{00000000-0005-0000-0000-0000F2C10000}"/>
    <cellStyle name="Vírgula 7 5 3 2 5 2" xfId="49770" xr:uid="{00000000-0005-0000-0000-0000F3C10000}"/>
    <cellStyle name="Vírgula 7 5 3 2 5 3" xfId="49771" xr:uid="{00000000-0005-0000-0000-0000F4C10000}"/>
    <cellStyle name="Vírgula 7 5 3 2 5 4" xfId="49772" xr:uid="{00000000-0005-0000-0000-0000F5C10000}"/>
    <cellStyle name="Vírgula 7 5 3 2 6" xfId="49773" xr:uid="{00000000-0005-0000-0000-0000F6C10000}"/>
    <cellStyle name="Vírgula 7 5 3 2 6 2" xfId="49774" xr:uid="{00000000-0005-0000-0000-0000F7C10000}"/>
    <cellStyle name="Vírgula 7 5 3 2 6 3" xfId="49775" xr:uid="{00000000-0005-0000-0000-0000F8C10000}"/>
    <cellStyle name="Vírgula 7 5 3 2 6 4" xfId="49776" xr:uid="{00000000-0005-0000-0000-0000F9C10000}"/>
    <cellStyle name="Vírgula 7 5 3 2 7" xfId="49777" xr:uid="{00000000-0005-0000-0000-0000FAC10000}"/>
    <cellStyle name="Vírgula 7 5 3 2 7 2" xfId="49778" xr:uid="{00000000-0005-0000-0000-0000FBC10000}"/>
    <cellStyle name="Vírgula 7 5 3 2 7 3" xfId="49779" xr:uid="{00000000-0005-0000-0000-0000FCC10000}"/>
    <cellStyle name="Vírgula 7 5 3 2 8" xfId="49780" xr:uid="{00000000-0005-0000-0000-0000FDC10000}"/>
    <cellStyle name="Vírgula 7 5 3 2 9" xfId="49781" xr:uid="{00000000-0005-0000-0000-0000FEC10000}"/>
    <cellStyle name="Vírgula 7 5 3 3" xfId="1867" xr:uid="{00000000-0005-0000-0000-0000FFC10000}"/>
    <cellStyle name="Vírgula 7 5 3 3 2" xfId="49782" xr:uid="{00000000-0005-0000-0000-000000C20000}"/>
    <cellStyle name="Vírgula 7 5 3 3 2 2" xfId="49783" xr:uid="{00000000-0005-0000-0000-000001C20000}"/>
    <cellStyle name="Vírgula 7 5 3 3 2 2 2" xfId="49784" xr:uid="{00000000-0005-0000-0000-000002C20000}"/>
    <cellStyle name="Vírgula 7 5 3 3 2 2 3" xfId="49785" xr:uid="{00000000-0005-0000-0000-000003C20000}"/>
    <cellStyle name="Vírgula 7 5 3 3 2 2 4" xfId="49786" xr:uid="{00000000-0005-0000-0000-000004C20000}"/>
    <cellStyle name="Vírgula 7 5 3 3 2 3" xfId="49787" xr:uid="{00000000-0005-0000-0000-000005C20000}"/>
    <cellStyle name="Vírgula 7 5 3 3 2 3 2" xfId="49788" xr:uid="{00000000-0005-0000-0000-000006C20000}"/>
    <cellStyle name="Vírgula 7 5 3 3 2 3 3" xfId="49789" xr:uid="{00000000-0005-0000-0000-000007C20000}"/>
    <cellStyle name="Vírgula 7 5 3 3 2 4" xfId="49790" xr:uid="{00000000-0005-0000-0000-000008C20000}"/>
    <cellStyle name="Vírgula 7 5 3 3 2 5" xfId="49791" xr:uid="{00000000-0005-0000-0000-000009C20000}"/>
    <cellStyle name="Vírgula 7 5 3 3 2 6" xfId="49792" xr:uid="{00000000-0005-0000-0000-00000AC20000}"/>
    <cellStyle name="Vírgula 7 5 3 3 3" xfId="49793" xr:uid="{00000000-0005-0000-0000-00000BC20000}"/>
    <cellStyle name="Vírgula 7 5 3 3 3 2" xfId="49794" xr:uid="{00000000-0005-0000-0000-00000CC20000}"/>
    <cellStyle name="Vírgula 7 5 3 3 3 3" xfId="49795" xr:uid="{00000000-0005-0000-0000-00000DC20000}"/>
    <cellStyle name="Vírgula 7 5 3 3 3 4" xfId="49796" xr:uid="{00000000-0005-0000-0000-00000EC20000}"/>
    <cellStyle name="Vírgula 7 5 3 3 4" xfId="49797" xr:uid="{00000000-0005-0000-0000-00000FC20000}"/>
    <cellStyle name="Vírgula 7 5 3 3 4 2" xfId="49798" xr:uid="{00000000-0005-0000-0000-000010C20000}"/>
    <cellStyle name="Vírgula 7 5 3 3 4 3" xfId="49799" xr:uid="{00000000-0005-0000-0000-000011C20000}"/>
    <cellStyle name="Vírgula 7 5 3 3 4 4" xfId="49800" xr:uid="{00000000-0005-0000-0000-000012C20000}"/>
    <cellStyle name="Vírgula 7 5 3 3 5" xfId="49801" xr:uid="{00000000-0005-0000-0000-000013C20000}"/>
    <cellStyle name="Vírgula 7 5 3 3 5 2" xfId="49802" xr:uid="{00000000-0005-0000-0000-000014C20000}"/>
    <cellStyle name="Vírgula 7 5 3 3 5 3" xfId="49803" xr:uid="{00000000-0005-0000-0000-000015C20000}"/>
    <cellStyle name="Vírgula 7 5 3 3 5 4" xfId="49804" xr:uid="{00000000-0005-0000-0000-000016C20000}"/>
    <cellStyle name="Vírgula 7 5 3 3 6" xfId="49805" xr:uid="{00000000-0005-0000-0000-000017C20000}"/>
    <cellStyle name="Vírgula 7 5 3 3 6 2" xfId="49806" xr:uid="{00000000-0005-0000-0000-000018C20000}"/>
    <cellStyle name="Vírgula 7 5 3 3 6 3" xfId="49807" xr:uid="{00000000-0005-0000-0000-000019C20000}"/>
    <cellStyle name="Vírgula 7 5 3 3 7" xfId="49808" xr:uid="{00000000-0005-0000-0000-00001AC20000}"/>
    <cellStyle name="Vírgula 7 5 3 3 8" xfId="49809" xr:uid="{00000000-0005-0000-0000-00001BC20000}"/>
    <cellStyle name="Vírgula 7 5 3 3 9" xfId="49810" xr:uid="{00000000-0005-0000-0000-00001CC20000}"/>
    <cellStyle name="Vírgula 7 5 3 4" xfId="49811" xr:uid="{00000000-0005-0000-0000-00001DC20000}"/>
    <cellStyle name="Vírgula 7 5 3 4 2" xfId="49812" xr:uid="{00000000-0005-0000-0000-00001EC20000}"/>
    <cellStyle name="Vírgula 7 5 3 4 2 2" xfId="49813" xr:uid="{00000000-0005-0000-0000-00001FC20000}"/>
    <cellStyle name="Vírgula 7 5 3 4 2 3" xfId="49814" xr:uid="{00000000-0005-0000-0000-000020C20000}"/>
    <cellStyle name="Vírgula 7 5 3 4 2 4" xfId="49815" xr:uid="{00000000-0005-0000-0000-000021C20000}"/>
    <cellStyle name="Vírgula 7 5 3 4 3" xfId="49816" xr:uid="{00000000-0005-0000-0000-000022C20000}"/>
    <cellStyle name="Vírgula 7 5 3 4 3 2" xfId="49817" xr:uid="{00000000-0005-0000-0000-000023C20000}"/>
    <cellStyle name="Vírgula 7 5 3 4 3 3" xfId="49818" xr:uid="{00000000-0005-0000-0000-000024C20000}"/>
    <cellStyle name="Vírgula 7 5 3 4 4" xfId="49819" xr:uid="{00000000-0005-0000-0000-000025C20000}"/>
    <cellStyle name="Vírgula 7 5 3 4 5" xfId="49820" xr:uid="{00000000-0005-0000-0000-000026C20000}"/>
    <cellStyle name="Vírgula 7 5 3 4 6" xfId="49821" xr:uid="{00000000-0005-0000-0000-000027C20000}"/>
    <cellStyle name="Vírgula 7 5 3 5" xfId="49822" xr:uid="{00000000-0005-0000-0000-000028C20000}"/>
    <cellStyle name="Vírgula 7 5 3 5 2" xfId="49823" xr:uid="{00000000-0005-0000-0000-000029C20000}"/>
    <cellStyle name="Vírgula 7 5 3 5 3" xfId="49824" xr:uid="{00000000-0005-0000-0000-00002AC20000}"/>
    <cellStyle name="Vírgula 7 5 3 5 4" xfId="49825" xr:uid="{00000000-0005-0000-0000-00002BC20000}"/>
    <cellStyle name="Vírgula 7 5 3 6" xfId="49826" xr:uid="{00000000-0005-0000-0000-00002CC20000}"/>
    <cellStyle name="Vírgula 7 5 3 6 2" xfId="49827" xr:uid="{00000000-0005-0000-0000-00002DC20000}"/>
    <cellStyle name="Vírgula 7 5 3 6 3" xfId="49828" xr:uid="{00000000-0005-0000-0000-00002EC20000}"/>
    <cellStyle name="Vírgula 7 5 3 6 4" xfId="49829" xr:uid="{00000000-0005-0000-0000-00002FC20000}"/>
    <cellStyle name="Vírgula 7 5 3 7" xfId="49830" xr:uid="{00000000-0005-0000-0000-000030C20000}"/>
    <cellStyle name="Vírgula 7 5 3 7 2" xfId="49831" xr:uid="{00000000-0005-0000-0000-000031C20000}"/>
    <cellStyle name="Vírgula 7 5 3 7 3" xfId="49832" xr:uid="{00000000-0005-0000-0000-000032C20000}"/>
    <cellStyle name="Vírgula 7 5 3 7 4" xfId="49833" xr:uid="{00000000-0005-0000-0000-000033C20000}"/>
    <cellStyle name="Vírgula 7 5 3 8" xfId="49834" xr:uid="{00000000-0005-0000-0000-000034C20000}"/>
    <cellStyle name="Vírgula 7 5 3 8 2" xfId="49835" xr:uid="{00000000-0005-0000-0000-000035C20000}"/>
    <cellStyle name="Vírgula 7 5 3 8 3" xfId="49836" xr:uid="{00000000-0005-0000-0000-000036C20000}"/>
    <cellStyle name="Vírgula 7 5 3 9" xfId="49837" xr:uid="{00000000-0005-0000-0000-000037C20000}"/>
    <cellStyle name="Vírgula 7 5 4" xfId="661" xr:uid="{00000000-0005-0000-0000-000038C20000}"/>
    <cellStyle name="Vírgula 7 5 4 10" xfId="49838" xr:uid="{00000000-0005-0000-0000-000039C20000}"/>
    <cellStyle name="Vírgula 7 5 4 11" xfId="49839" xr:uid="{00000000-0005-0000-0000-00003AC20000}"/>
    <cellStyle name="Vírgula 7 5 4 2" xfId="1126" xr:uid="{00000000-0005-0000-0000-00003BC20000}"/>
    <cellStyle name="Vírgula 7 5 4 2 10" xfId="49840" xr:uid="{00000000-0005-0000-0000-00003CC20000}"/>
    <cellStyle name="Vírgula 7 5 4 2 2" xfId="1870" xr:uid="{00000000-0005-0000-0000-00003DC20000}"/>
    <cellStyle name="Vírgula 7 5 4 2 2 2" xfId="49841" xr:uid="{00000000-0005-0000-0000-00003EC20000}"/>
    <cellStyle name="Vírgula 7 5 4 2 2 2 2" xfId="49842" xr:uid="{00000000-0005-0000-0000-00003FC20000}"/>
    <cellStyle name="Vírgula 7 5 4 2 2 2 2 2" xfId="49843" xr:uid="{00000000-0005-0000-0000-000040C20000}"/>
    <cellStyle name="Vírgula 7 5 4 2 2 2 2 3" xfId="49844" xr:uid="{00000000-0005-0000-0000-000041C20000}"/>
    <cellStyle name="Vírgula 7 5 4 2 2 2 2 4" xfId="49845" xr:uid="{00000000-0005-0000-0000-000042C20000}"/>
    <cellStyle name="Vírgula 7 5 4 2 2 2 3" xfId="49846" xr:uid="{00000000-0005-0000-0000-000043C20000}"/>
    <cellStyle name="Vírgula 7 5 4 2 2 2 3 2" xfId="49847" xr:uid="{00000000-0005-0000-0000-000044C20000}"/>
    <cellStyle name="Vírgula 7 5 4 2 2 2 3 3" xfId="49848" xr:uid="{00000000-0005-0000-0000-000045C20000}"/>
    <cellStyle name="Vírgula 7 5 4 2 2 2 4" xfId="49849" xr:uid="{00000000-0005-0000-0000-000046C20000}"/>
    <cellStyle name="Vírgula 7 5 4 2 2 2 5" xfId="49850" xr:uid="{00000000-0005-0000-0000-000047C20000}"/>
    <cellStyle name="Vírgula 7 5 4 2 2 2 6" xfId="49851" xr:uid="{00000000-0005-0000-0000-000048C20000}"/>
    <cellStyle name="Vírgula 7 5 4 2 2 3" xfId="49852" xr:uid="{00000000-0005-0000-0000-000049C20000}"/>
    <cellStyle name="Vírgula 7 5 4 2 2 3 2" xfId="49853" xr:uid="{00000000-0005-0000-0000-00004AC20000}"/>
    <cellStyle name="Vírgula 7 5 4 2 2 3 3" xfId="49854" xr:uid="{00000000-0005-0000-0000-00004BC20000}"/>
    <cellStyle name="Vírgula 7 5 4 2 2 3 4" xfId="49855" xr:uid="{00000000-0005-0000-0000-00004CC20000}"/>
    <cellStyle name="Vírgula 7 5 4 2 2 4" xfId="49856" xr:uid="{00000000-0005-0000-0000-00004DC20000}"/>
    <cellStyle name="Vírgula 7 5 4 2 2 4 2" xfId="49857" xr:uid="{00000000-0005-0000-0000-00004EC20000}"/>
    <cellStyle name="Vírgula 7 5 4 2 2 4 3" xfId="49858" xr:uid="{00000000-0005-0000-0000-00004FC20000}"/>
    <cellStyle name="Vírgula 7 5 4 2 2 4 4" xfId="49859" xr:uid="{00000000-0005-0000-0000-000050C20000}"/>
    <cellStyle name="Vírgula 7 5 4 2 2 5" xfId="49860" xr:uid="{00000000-0005-0000-0000-000051C20000}"/>
    <cellStyle name="Vírgula 7 5 4 2 2 5 2" xfId="49861" xr:uid="{00000000-0005-0000-0000-000052C20000}"/>
    <cellStyle name="Vírgula 7 5 4 2 2 5 3" xfId="49862" xr:uid="{00000000-0005-0000-0000-000053C20000}"/>
    <cellStyle name="Vírgula 7 5 4 2 2 5 4" xfId="49863" xr:uid="{00000000-0005-0000-0000-000054C20000}"/>
    <cellStyle name="Vírgula 7 5 4 2 2 6" xfId="49864" xr:uid="{00000000-0005-0000-0000-000055C20000}"/>
    <cellStyle name="Vírgula 7 5 4 2 2 6 2" xfId="49865" xr:uid="{00000000-0005-0000-0000-000056C20000}"/>
    <cellStyle name="Vírgula 7 5 4 2 2 6 3" xfId="49866" xr:uid="{00000000-0005-0000-0000-000057C20000}"/>
    <cellStyle name="Vírgula 7 5 4 2 2 7" xfId="49867" xr:uid="{00000000-0005-0000-0000-000058C20000}"/>
    <cellStyle name="Vírgula 7 5 4 2 2 8" xfId="49868" xr:uid="{00000000-0005-0000-0000-000059C20000}"/>
    <cellStyle name="Vírgula 7 5 4 2 2 9" xfId="49869" xr:uid="{00000000-0005-0000-0000-00005AC20000}"/>
    <cellStyle name="Vírgula 7 5 4 2 3" xfId="49870" xr:uid="{00000000-0005-0000-0000-00005BC20000}"/>
    <cellStyle name="Vírgula 7 5 4 2 3 2" xfId="49871" xr:uid="{00000000-0005-0000-0000-00005CC20000}"/>
    <cellStyle name="Vírgula 7 5 4 2 3 2 2" xfId="49872" xr:uid="{00000000-0005-0000-0000-00005DC20000}"/>
    <cellStyle name="Vírgula 7 5 4 2 3 2 3" xfId="49873" xr:uid="{00000000-0005-0000-0000-00005EC20000}"/>
    <cellStyle name="Vírgula 7 5 4 2 3 2 4" xfId="49874" xr:uid="{00000000-0005-0000-0000-00005FC20000}"/>
    <cellStyle name="Vírgula 7 5 4 2 3 3" xfId="49875" xr:uid="{00000000-0005-0000-0000-000060C20000}"/>
    <cellStyle name="Vírgula 7 5 4 2 3 3 2" xfId="49876" xr:uid="{00000000-0005-0000-0000-000061C20000}"/>
    <cellStyle name="Vírgula 7 5 4 2 3 3 3" xfId="49877" xr:uid="{00000000-0005-0000-0000-000062C20000}"/>
    <cellStyle name="Vírgula 7 5 4 2 3 4" xfId="49878" xr:uid="{00000000-0005-0000-0000-000063C20000}"/>
    <cellStyle name="Vírgula 7 5 4 2 3 5" xfId="49879" xr:uid="{00000000-0005-0000-0000-000064C20000}"/>
    <cellStyle name="Vírgula 7 5 4 2 3 6" xfId="49880" xr:uid="{00000000-0005-0000-0000-000065C20000}"/>
    <cellStyle name="Vírgula 7 5 4 2 4" xfId="49881" xr:uid="{00000000-0005-0000-0000-000066C20000}"/>
    <cellStyle name="Vírgula 7 5 4 2 4 2" xfId="49882" xr:uid="{00000000-0005-0000-0000-000067C20000}"/>
    <cellStyle name="Vírgula 7 5 4 2 4 3" xfId="49883" xr:uid="{00000000-0005-0000-0000-000068C20000}"/>
    <cellStyle name="Vírgula 7 5 4 2 4 4" xfId="49884" xr:uid="{00000000-0005-0000-0000-000069C20000}"/>
    <cellStyle name="Vírgula 7 5 4 2 5" xfId="49885" xr:uid="{00000000-0005-0000-0000-00006AC20000}"/>
    <cellStyle name="Vírgula 7 5 4 2 5 2" xfId="49886" xr:uid="{00000000-0005-0000-0000-00006BC20000}"/>
    <cellStyle name="Vírgula 7 5 4 2 5 3" xfId="49887" xr:uid="{00000000-0005-0000-0000-00006CC20000}"/>
    <cellStyle name="Vírgula 7 5 4 2 5 4" xfId="49888" xr:uid="{00000000-0005-0000-0000-00006DC20000}"/>
    <cellStyle name="Vírgula 7 5 4 2 6" xfId="49889" xr:uid="{00000000-0005-0000-0000-00006EC20000}"/>
    <cellStyle name="Vírgula 7 5 4 2 6 2" xfId="49890" xr:uid="{00000000-0005-0000-0000-00006FC20000}"/>
    <cellStyle name="Vírgula 7 5 4 2 6 3" xfId="49891" xr:uid="{00000000-0005-0000-0000-000070C20000}"/>
    <cellStyle name="Vírgula 7 5 4 2 6 4" xfId="49892" xr:uid="{00000000-0005-0000-0000-000071C20000}"/>
    <cellStyle name="Vírgula 7 5 4 2 7" xfId="49893" xr:uid="{00000000-0005-0000-0000-000072C20000}"/>
    <cellStyle name="Vírgula 7 5 4 2 7 2" xfId="49894" xr:uid="{00000000-0005-0000-0000-000073C20000}"/>
    <cellStyle name="Vírgula 7 5 4 2 7 3" xfId="49895" xr:uid="{00000000-0005-0000-0000-000074C20000}"/>
    <cellStyle name="Vírgula 7 5 4 2 8" xfId="49896" xr:uid="{00000000-0005-0000-0000-000075C20000}"/>
    <cellStyle name="Vírgula 7 5 4 2 9" xfId="49897" xr:uid="{00000000-0005-0000-0000-000076C20000}"/>
    <cellStyle name="Vírgula 7 5 4 3" xfId="1869" xr:uid="{00000000-0005-0000-0000-000077C20000}"/>
    <cellStyle name="Vírgula 7 5 4 3 2" xfId="49898" xr:uid="{00000000-0005-0000-0000-000078C20000}"/>
    <cellStyle name="Vírgula 7 5 4 3 2 2" xfId="49899" xr:uid="{00000000-0005-0000-0000-000079C20000}"/>
    <cellStyle name="Vírgula 7 5 4 3 2 2 2" xfId="49900" xr:uid="{00000000-0005-0000-0000-00007AC20000}"/>
    <cellStyle name="Vírgula 7 5 4 3 2 2 3" xfId="49901" xr:uid="{00000000-0005-0000-0000-00007BC20000}"/>
    <cellStyle name="Vírgula 7 5 4 3 2 2 4" xfId="49902" xr:uid="{00000000-0005-0000-0000-00007CC20000}"/>
    <cellStyle name="Vírgula 7 5 4 3 2 3" xfId="49903" xr:uid="{00000000-0005-0000-0000-00007DC20000}"/>
    <cellStyle name="Vírgula 7 5 4 3 2 3 2" xfId="49904" xr:uid="{00000000-0005-0000-0000-00007EC20000}"/>
    <cellStyle name="Vírgula 7 5 4 3 2 3 3" xfId="49905" xr:uid="{00000000-0005-0000-0000-00007FC20000}"/>
    <cellStyle name="Vírgula 7 5 4 3 2 4" xfId="49906" xr:uid="{00000000-0005-0000-0000-000080C20000}"/>
    <cellStyle name="Vírgula 7 5 4 3 2 5" xfId="49907" xr:uid="{00000000-0005-0000-0000-000081C20000}"/>
    <cellStyle name="Vírgula 7 5 4 3 2 6" xfId="49908" xr:uid="{00000000-0005-0000-0000-000082C20000}"/>
    <cellStyle name="Vírgula 7 5 4 3 3" xfId="49909" xr:uid="{00000000-0005-0000-0000-000083C20000}"/>
    <cellStyle name="Vírgula 7 5 4 3 3 2" xfId="49910" xr:uid="{00000000-0005-0000-0000-000084C20000}"/>
    <cellStyle name="Vírgula 7 5 4 3 3 3" xfId="49911" xr:uid="{00000000-0005-0000-0000-000085C20000}"/>
    <cellStyle name="Vírgula 7 5 4 3 3 4" xfId="49912" xr:uid="{00000000-0005-0000-0000-000086C20000}"/>
    <cellStyle name="Vírgula 7 5 4 3 4" xfId="49913" xr:uid="{00000000-0005-0000-0000-000087C20000}"/>
    <cellStyle name="Vírgula 7 5 4 3 4 2" xfId="49914" xr:uid="{00000000-0005-0000-0000-000088C20000}"/>
    <cellStyle name="Vírgula 7 5 4 3 4 3" xfId="49915" xr:uid="{00000000-0005-0000-0000-000089C20000}"/>
    <cellStyle name="Vírgula 7 5 4 3 4 4" xfId="49916" xr:uid="{00000000-0005-0000-0000-00008AC20000}"/>
    <cellStyle name="Vírgula 7 5 4 3 5" xfId="49917" xr:uid="{00000000-0005-0000-0000-00008BC20000}"/>
    <cellStyle name="Vírgula 7 5 4 3 5 2" xfId="49918" xr:uid="{00000000-0005-0000-0000-00008CC20000}"/>
    <cellStyle name="Vírgula 7 5 4 3 5 3" xfId="49919" xr:uid="{00000000-0005-0000-0000-00008DC20000}"/>
    <cellStyle name="Vírgula 7 5 4 3 5 4" xfId="49920" xr:uid="{00000000-0005-0000-0000-00008EC20000}"/>
    <cellStyle name="Vírgula 7 5 4 3 6" xfId="49921" xr:uid="{00000000-0005-0000-0000-00008FC20000}"/>
    <cellStyle name="Vírgula 7 5 4 3 6 2" xfId="49922" xr:uid="{00000000-0005-0000-0000-000090C20000}"/>
    <cellStyle name="Vírgula 7 5 4 3 6 3" xfId="49923" xr:uid="{00000000-0005-0000-0000-000091C20000}"/>
    <cellStyle name="Vírgula 7 5 4 3 7" xfId="49924" xr:uid="{00000000-0005-0000-0000-000092C20000}"/>
    <cellStyle name="Vírgula 7 5 4 3 8" xfId="49925" xr:uid="{00000000-0005-0000-0000-000093C20000}"/>
    <cellStyle name="Vírgula 7 5 4 3 9" xfId="49926" xr:uid="{00000000-0005-0000-0000-000094C20000}"/>
    <cellStyle name="Vírgula 7 5 4 4" xfId="49927" xr:uid="{00000000-0005-0000-0000-000095C20000}"/>
    <cellStyle name="Vírgula 7 5 4 4 2" xfId="49928" xr:uid="{00000000-0005-0000-0000-000096C20000}"/>
    <cellStyle name="Vírgula 7 5 4 4 2 2" xfId="49929" xr:uid="{00000000-0005-0000-0000-000097C20000}"/>
    <cellStyle name="Vírgula 7 5 4 4 2 3" xfId="49930" xr:uid="{00000000-0005-0000-0000-000098C20000}"/>
    <cellStyle name="Vírgula 7 5 4 4 2 4" xfId="49931" xr:uid="{00000000-0005-0000-0000-000099C20000}"/>
    <cellStyle name="Vírgula 7 5 4 4 3" xfId="49932" xr:uid="{00000000-0005-0000-0000-00009AC20000}"/>
    <cellStyle name="Vírgula 7 5 4 4 3 2" xfId="49933" xr:uid="{00000000-0005-0000-0000-00009BC20000}"/>
    <cellStyle name="Vírgula 7 5 4 4 3 3" xfId="49934" xr:uid="{00000000-0005-0000-0000-00009CC20000}"/>
    <cellStyle name="Vírgula 7 5 4 4 4" xfId="49935" xr:uid="{00000000-0005-0000-0000-00009DC20000}"/>
    <cellStyle name="Vírgula 7 5 4 4 5" xfId="49936" xr:uid="{00000000-0005-0000-0000-00009EC20000}"/>
    <cellStyle name="Vírgula 7 5 4 4 6" xfId="49937" xr:uid="{00000000-0005-0000-0000-00009FC20000}"/>
    <cellStyle name="Vírgula 7 5 4 5" xfId="49938" xr:uid="{00000000-0005-0000-0000-0000A0C20000}"/>
    <cellStyle name="Vírgula 7 5 4 5 2" xfId="49939" xr:uid="{00000000-0005-0000-0000-0000A1C20000}"/>
    <cellStyle name="Vírgula 7 5 4 5 3" xfId="49940" xr:uid="{00000000-0005-0000-0000-0000A2C20000}"/>
    <cellStyle name="Vírgula 7 5 4 5 4" xfId="49941" xr:uid="{00000000-0005-0000-0000-0000A3C20000}"/>
    <cellStyle name="Vírgula 7 5 4 6" xfId="49942" xr:uid="{00000000-0005-0000-0000-0000A4C20000}"/>
    <cellStyle name="Vírgula 7 5 4 6 2" xfId="49943" xr:uid="{00000000-0005-0000-0000-0000A5C20000}"/>
    <cellStyle name="Vírgula 7 5 4 6 3" xfId="49944" xr:uid="{00000000-0005-0000-0000-0000A6C20000}"/>
    <cellStyle name="Vírgula 7 5 4 6 4" xfId="49945" xr:uid="{00000000-0005-0000-0000-0000A7C20000}"/>
    <cellStyle name="Vírgula 7 5 4 7" xfId="49946" xr:uid="{00000000-0005-0000-0000-0000A8C20000}"/>
    <cellStyle name="Vírgula 7 5 4 7 2" xfId="49947" xr:uid="{00000000-0005-0000-0000-0000A9C20000}"/>
    <cellStyle name="Vírgula 7 5 4 7 3" xfId="49948" xr:uid="{00000000-0005-0000-0000-0000AAC20000}"/>
    <cellStyle name="Vírgula 7 5 4 7 4" xfId="49949" xr:uid="{00000000-0005-0000-0000-0000ABC20000}"/>
    <cellStyle name="Vírgula 7 5 4 8" xfId="49950" xr:uid="{00000000-0005-0000-0000-0000ACC20000}"/>
    <cellStyle name="Vírgula 7 5 4 8 2" xfId="49951" xr:uid="{00000000-0005-0000-0000-0000ADC20000}"/>
    <cellStyle name="Vírgula 7 5 4 8 3" xfId="49952" xr:uid="{00000000-0005-0000-0000-0000AEC20000}"/>
    <cellStyle name="Vírgula 7 5 4 9" xfId="49953" xr:uid="{00000000-0005-0000-0000-0000AFC20000}"/>
    <cellStyle name="Vírgula 7 5 5" xfId="814" xr:uid="{00000000-0005-0000-0000-0000B0C20000}"/>
    <cellStyle name="Vírgula 7 5 5 10" xfId="49954" xr:uid="{00000000-0005-0000-0000-0000B1C20000}"/>
    <cellStyle name="Vírgula 7 5 5 2" xfId="1871" xr:uid="{00000000-0005-0000-0000-0000B2C20000}"/>
    <cellStyle name="Vírgula 7 5 5 2 2" xfId="49955" xr:uid="{00000000-0005-0000-0000-0000B3C20000}"/>
    <cellStyle name="Vírgula 7 5 5 2 2 2" xfId="49956" xr:uid="{00000000-0005-0000-0000-0000B4C20000}"/>
    <cellStyle name="Vírgula 7 5 5 2 2 2 2" xfId="49957" xr:uid="{00000000-0005-0000-0000-0000B5C20000}"/>
    <cellStyle name="Vírgula 7 5 5 2 2 2 3" xfId="49958" xr:uid="{00000000-0005-0000-0000-0000B6C20000}"/>
    <cellStyle name="Vírgula 7 5 5 2 2 2 4" xfId="49959" xr:uid="{00000000-0005-0000-0000-0000B7C20000}"/>
    <cellStyle name="Vírgula 7 5 5 2 2 3" xfId="49960" xr:uid="{00000000-0005-0000-0000-0000B8C20000}"/>
    <cellStyle name="Vírgula 7 5 5 2 2 3 2" xfId="49961" xr:uid="{00000000-0005-0000-0000-0000B9C20000}"/>
    <cellStyle name="Vírgula 7 5 5 2 2 3 3" xfId="49962" xr:uid="{00000000-0005-0000-0000-0000BAC20000}"/>
    <cellStyle name="Vírgula 7 5 5 2 2 4" xfId="49963" xr:uid="{00000000-0005-0000-0000-0000BBC20000}"/>
    <cellStyle name="Vírgula 7 5 5 2 2 5" xfId="49964" xr:uid="{00000000-0005-0000-0000-0000BCC20000}"/>
    <cellStyle name="Vírgula 7 5 5 2 2 6" xfId="49965" xr:uid="{00000000-0005-0000-0000-0000BDC20000}"/>
    <cellStyle name="Vírgula 7 5 5 2 3" xfId="49966" xr:uid="{00000000-0005-0000-0000-0000BEC20000}"/>
    <cellStyle name="Vírgula 7 5 5 2 3 2" xfId="49967" xr:uid="{00000000-0005-0000-0000-0000BFC20000}"/>
    <cellStyle name="Vírgula 7 5 5 2 3 3" xfId="49968" xr:uid="{00000000-0005-0000-0000-0000C0C20000}"/>
    <cellStyle name="Vírgula 7 5 5 2 3 4" xfId="49969" xr:uid="{00000000-0005-0000-0000-0000C1C20000}"/>
    <cellStyle name="Vírgula 7 5 5 2 4" xfId="49970" xr:uid="{00000000-0005-0000-0000-0000C2C20000}"/>
    <cellStyle name="Vírgula 7 5 5 2 4 2" xfId="49971" xr:uid="{00000000-0005-0000-0000-0000C3C20000}"/>
    <cellStyle name="Vírgula 7 5 5 2 4 3" xfId="49972" xr:uid="{00000000-0005-0000-0000-0000C4C20000}"/>
    <cellStyle name="Vírgula 7 5 5 2 4 4" xfId="49973" xr:uid="{00000000-0005-0000-0000-0000C5C20000}"/>
    <cellStyle name="Vírgula 7 5 5 2 5" xfId="49974" xr:uid="{00000000-0005-0000-0000-0000C6C20000}"/>
    <cellStyle name="Vírgula 7 5 5 2 5 2" xfId="49975" xr:uid="{00000000-0005-0000-0000-0000C7C20000}"/>
    <cellStyle name="Vírgula 7 5 5 2 5 3" xfId="49976" xr:uid="{00000000-0005-0000-0000-0000C8C20000}"/>
    <cellStyle name="Vírgula 7 5 5 2 5 4" xfId="49977" xr:uid="{00000000-0005-0000-0000-0000C9C20000}"/>
    <cellStyle name="Vírgula 7 5 5 2 6" xfId="49978" xr:uid="{00000000-0005-0000-0000-0000CAC20000}"/>
    <cellStyle name="Vírgula 7 5 5 2 6 2" xfId="49979" xr:uid="{00000000-0005-0000-0000-0000CBC20000}"/>
    <cellStyle name="Vírgula 7 5 5 2 6 3" xfId="49980" xr:uid="{00000000-0005-0000-0000-0000CCC20000}"/>
    <cellStyle name="Vírgula 7 5 5 2 7" xfId="49981" xr:uid="{00000000-0005-0000-0000-0000CDC20000}"/>
    <cellStyle name="Vírgula 7 5 5 2 8" xfId="49982" xr:uid="{00000000-0005-0000-0000-0000CEC20000}"/>
    <cellStyle name="Vírgula 7 5 5 2 9" xfId="49983" xr:uid="{00000000-0005-0000-0000-0000CFC20000}"/>
    <cellStyle name="Vírgula 7 5 5 3" xfId="49984" xr:uid="{00000000-0005-0000-0000-0000D0C20000}"/>
    <cellStyle name="Vírgula 7 5 5 3 2" xfId="49985" xr:uid="{00000000-0005-0000-0000-0000D1C20000}"/>
    <cellStyle name="Vírgula 7 5 5 3 2 2" xfId="49986" xr:uid="{00000000-0005-0000-0000-0000D2C20000}"/>
    <cellStyle name="Vírgula 7 5 5 3 2 3" xfId="49987" xr:uid="{00000000-0005-0000-0000-0000D3C20000}"/>
    <cellStyle name="Vírgula 7 5 5 3 2 4" xfId="49988" xr:uid="{00000000-0005-0000-0000-0000D4C20000}"/>
    <cellStyle name="Vírgula 7 5 5 3 3" xfId="49989" xr:uid="{00000000-0005-0000-0000-0000D5C20000}"/>
    <cellStyle name="Vírgula 7 5 5 3 3 2" xfId="49990" xr:uid="{00000000-0005-0000-0000-0000D6C20000}"/>
    <cellStyle name="Vírgula 7 5 5 3 3 3" xfId="49991" xr:uid="{00000000-0005-0000-0000-0000D7C20000}"/>
    <cellStyle name="Vírgula 7 5 5 3 4" xfId="49992" xr:uid="{00000000-0005-0000-0000-0000D8C20000}"/>
    <cellStyle name="Vírgula 7 5 5 3 5" xfId="49993" xr:uid="{00000000-0005-0000-0000-0000D9C20000}"/>
    <cellStyle name="Vírgula 7 5 5 3 6" xfId="49994" xr:uid="{00000000-0005-0000-0000-0000DAC20000}"/>
    <cellStyle name="Vírgula 7 5 5 4" xfId="49995" xr:uid="{00000000-0005-0000-0000-0000DBC20000}"/>
    <cellStyle name="Vírgula 7 5 5 4 2" xfId="49996" xr:uid="{00000000-0005-0000-0000-0000DCC20000}"/>
    <cellStyle name="Vírgula 7 5 5 4 3" xfId="49997" xr:uid="{00000000-0005-0000-0000-0000DDC20000}"/>
    <cellStyle name="Vírgula 7 5 5 4 4" xfId="49998" xr:uid="{00000000-0005-0000-0000-0000DEC20000}"/>
    <cellStyle name="Vírgula 7 5 5 5" xfId="49999" xr:uid="{00000000-0005-0000-0000-0000DFC20000}"/>
    <cellStyle name="Vírgula 7 5 5 5 2" xfId="50000" xr:uid="{00000000-0005-0000-0000-0000E0C20000}"/>
    <cellStyle name="Vírgula 7 5 5 5 3" xfId="50001" xr:uid="{00000000-0005-0000-0000-0000E1C20000}"/>
    <cellStyle name="Vírgula 7 5 5 5 4" xfId="50002" xr:uid="{00000000-0005-0000-0000-0000E2C20000}"/>
    <cellStyle name="Vírgula 7 5 5 6" xfId="50003" xr:uid="{00000000-0005-0000-0000-0000E3C20000}"/>
    <cellStyle name="Vírgula 7 5 5 6 2" xfId="50004" xr:uid="{00000000-0005-0000-0000-0000E4C20000}"/>
    <cellStyle name="Vírgula 7 5 5 6 3" xfId="50005" xr:uid="{00000000-0005-0000-0000-0000E5C20000}"/>
    <cellStyle name="Vírgula 7 5 5 6 4" xfId="50006" xr:uid="{00000000-0005-0000-0000-0000E6C20000}"/>
    <cellStyle name="Vírgula 7 5 5 7" xfId="50007" xr:uid="{00000000-0005-0000-0000-0000E7C20000}"/>
    <cellStyle name="Vírgula 7 5 5 7 2" xfId="50008" xr:uid="{00000000-0005-0000-0000-0000E8C20000}"/>
    <cellStyle name="Vírgula 7 5 5 7 3" xfId="50009" xr:uid="{00000000-0005-0000-0000-0000E9C20000}"/>
    <cellStyle name="Vírgula 7 5 5 8" xfId="50010" xr:uid="{00000000-0005-0000-0000-0000EAC20000}"/>
    <cellStyle name="Vírgula 7 5 5 9" xfId="50011" xr:uid="{00000000-0005-0000-0000-0000EBC20000}"/>
    <cellStyle name="Vírgula 7 5 6" xfId="1862" xr:uid="{00000000-0005-0000-0000-0000ECC20000}"/>
    <cellStyle name="Vírgula 7 5 6 2" xfId="50012" xr:uid="{00000000-0005-0000-0000-0000EDC20000}"/>
    <cellStyle name="Vírgula 7 5 6 2 2" xfId="50013" xr:uid="{00000000-0005-0000-0000-0000EEC20000}"/>
    <cellStyle name="Vírgula 7 5 6 2 2 2" xfId="50014" xr:uid="{00000000-0005-0000-0000-0000EFC20000}"/>
    <cellStyle name="Vírgula 7 5 6 2 2 3" xfId="50015" xr:uid="{00000000-0005-0000-0000-0000F0C20000}"/>
    <cellStyle name="Vírgula 7 5 6 2 2 4" xfId="50016" xr:uid="{00000000-0005-0000-0000-0000F1C20000}"/>
    <cellStyle name="Vírgula 7 5 6 2 3" xfId="50017" xr:uid="{00000000-0005-0000-0000-0000F2C20000}"/>
    <cellStyle name="Vírgula 7 5 6 2 3 2" xfId="50018" xr:uid="{00000000-0005-0000-0000-0000F3C20000}"/>
    <cellStyle name="Vírgula 7 5 6 2 3 3" xfId="50019" xr:uid="{00000000-0005-0000-0000-0000F4C20000}"/>
    <cellStyle name="Vírgula 7 5 6 2 4" xfId="50020" xr:uid="{00000000-0005-0000-0000-0000F5C20000}"/>
    <cellStyle name="Vírgula 7 5 6 2 5" xfId="50021" xr:uid="{00000000-0005-0000-0000-0000F6C20000}"/>
    <cellStyle name="Vírgula 7 5 6 2 6" xfId="50022" xr:uid="{00000000-0005-0000-0000-0000F7C20000}"/>
    <cellStyle name="Vírgula 7 5 6 3" xfId="50023" xr:uid="{00000000-0005-0000-0000-0000F8C20000}"/>
    <cellStyle name="Vírgula 7 5 6 3 2" xfId="50024" xr:uid="{00000000-0005-0000-0000-0000F9C20000}"/>
    <cellStyle name="Vírgula 7 5 6 3 3" xfId="50025" xr:uid="{00000000-0005-0000-0000-0000FAC20000}"/>
    <cellStyle name="Vírgula 7 5 6 3 4" xfId="50026" xr:uid="{00000000-0005-0000-0000-0000FBC20000}"/>
    <cellStyle name="Vírgula 7 5 6 4" xfId="50027" xr:uid="{00000000-0005-0000-0000-0000FCC20000}"/>
    <cellStyle name="Vírgula 7 5 6 4 2" xfId="50028" xr:uid="{00000000-0005-0000-0000-0000FDC20000}"/>
    <cellStyle name="Vírgula 7 5 6 4 3" xfId="50029" xr:uid="{00000000-0005-0000-0000-0000FEC20000}"/>
    <cellStyle name="Vírgula 7 5 6 4 4" xfId="50030" xr:uid="{00000000-0005-0000-0000-0000FFC20000}"/>
    <cellStyle name="Vírgula 7 5 6 5" xfId="50031" xr:uid="{00000000-0005-0000-0000-000000C30000}"/>
    <cellStyle name="Vírgula 7 5 6 5 2" xfId="50032" xr:uid="{00000000-0005-0000-0000-000001C30000}"/>
    <cellStyle name="Vírgula 7 5 6 5 3" xfId="50033" xr:uid="{00000000-0005-0000-0000-000002C30000}"/>
    <cellStyle name="Vírgula 7 5 6 5 4" xfId="50034" xr:uid="{00000000-0005-0000-0000-000003C30000}"/>
    <cellStyle name="Vírgula 7 5 6 6" xfId="50035" xr:uid="{00000000-0005-0000-0000-000004C30000}"/>
    <cellStyle name="Vírgula 7 5 6 6 2" xfId="50036" xr:uid="{00000000-0005-0000-0000-000005C30000}"/>
    <cellStyle name="Vírgula 7 5 6 6 3" xfId="50037" xr:uid="{00000000-0005-0000-0000-000006C30000}"/>
    <cellStyle name="Vírgula 7 5 6 7" xfId="50038" xr:uid="{00000000-0005-0000-0000-000007C30000}"/>
    <cellStyle name="Vírgula 7 5 6 8" xfId="50039" xr:uid="{00000000-0005-0000-0000-000008C30000}"/>
    <cellStyle name="Vírgula 7 5 6 9" xfId="50040" xr:uid="{00000000-0005-0000-0000-000009C30000}"/>
    <cellStyle name="Vírgula 7 5 7" xfId="50041" xr:uid="{00000000-0005-0000-0000-00000AC30000}"/>
    <cellStyle name="Vírgula 7 5 7 2" xfId="50042" xr:uid="{00000000-0005-0000-0000-00000BC30000}"/>
    <cellStyle name="Vírgula 7 5 7 2 2" xfId="50043" xr:uid="{00000000-0005-0000-0000-00000CC30000}"/>
    <cellStyle name="Vírgula 7 5 7 2 2 2" xfId="50044" xr:uid="{00000000-0005-0000-0000-00000DC30000}"/>
    <cellStyle name="Vírgula 7 5 7 2 2 3" xfId="50045" xr:uid="{00000000-0005-0000-0000-00000EC30000}"/>
    <cellStyle name="Vírgula 7 5 7 2 2 4" xfId="50046" xr:uid="{00000000-0005-0000-0000-00000FC30000}"/>
    <cellStyle name="Vírgula 7 5 7 2 3" xfId="50047" xr:uid="{00000000-0005-0000-0000-000010C30000}"/>
    <cellStyle name="Vírgula 7 5 7 2 3 2" xfId="50048" xr:uid="{00000000-0005-0000-0000-000011C30000}"/>
    <cellStyle name="Vírgula 7 5 7 2 3 3" xfId="50049" xr:uid="{00000000-0005-0000-0000-000012C30000}"/>
    <cellStyle name="Vírgula 7 5 7 2 4" xfId="50050" xr:uid="{00000000-0005-0000-0000-000013C30000}"/>
    <cellStyle name="Vírgula 7 5 7 2 5" xfId="50051" xr:uid="{00000000-0005-0000-0000-000014C30000}"/>
    <cellStyle name="Vírgula 7 5 7 2 6" xfId="50052" xr:uid="{00000000-0005-0000-0000-000015C30000}"/>
    <cellStyle name="Vírgula 7 5 7 3" xfId="50053" xr:uid="{00000000-0005-0000-0000-000016C30000}"/>
    <cellStyle name="Vírgula 7 5 7 3 2" xfId="50054" xr:uid="{00000000-0005-0000-0000-000017C30000}"/>
    <cellStyle name="Vírgula 7 5 7 3 3" xfId="50055" xr:uid="{00000000-0005-0000-0000-000018C30000}"/>
    <cellStyle name="Vírgula 7 5 7 3 4" xfId="50056" xr:uid="{00000000-0005-0000-0000-000019C30000}"/>
    <cellStyle name="Vírgula 7 5 7 4" xfId="50057" xr:uid="{00000000-0005-0000-0000-00001AC30000}"/>
    <cellStyle name="Vírgula 7 5 7 4 2" xfId="50058" xr:uid="{00000000-0005-0000-0000-00001BC30000}"/>
    <cellStyle name="Vírgula 7 5 7 4 3" xfId="50059" xr:uid="{00000000-0005-0000-0000-00001CC30000}"/>
    <cellStyle name="Vírgula 7 5 7 4 4" xfId="50060" xr:uid="{00000000-0005-0000-0000-00001DC30000}"/>
    <cellStyle name="Vírgula 7 5 7 5" xfId="50061" xr:uid="{00000000-0005-0000-0000-00001EC30000}"/>
    <cellStyle name="Vírgula 7 5 7 5 2" xfId="50062" xr:uid="{00000000-0005-0000-0000-00001FC30000}"/>
    <cellStyle name="Vírgula 7 5 7 5 3" xfId="50063" xr:uid="{00000000-0005-0000-0000-000020C30000}"/>
    <cellStyle name="Vírgula 7 5 7 5 4" xfId="50064" xr:uid="{00000000-0005-0000-0000-000021C30000}"/>
    <cellStyle name="Vírgula 7 5 7 6" xfId="50065" xr:uid="{00000000-0005-0000-0000-000022C30000}"/>
    <cellStyle name="Vírgula 7 5 7 6 2" xfId="50066" xr:uid="{00000000-0005-0000-0000-000023C30000}"/>
    <cellStyle name="Vírgula 7 5 7 6 3" xfId="50067" xr:uid="{00000000-0005-0000-0000-000024C30000}"/>
    <cellStyle name="Vírgula 7 5 7 7" xfId="50068" xr:uid="{00000000-0005-0000-0000-000025C30000}"/>
    <cellStyle name="Vírgula 7 5 7 8" xfId="50069" xr:uid="{00000000-0005-0000-0000-000026C30000}"/>
    <cellStyle name="Vírgula 7 5 7 9" xfId="50070" xr:uid="{00000000-0005-0000-0000-000027C30000}"/>
    <cellStyle name="Vírgula 7 5 8" xfId="50071" xr:uid="{00000000-0005-0000-0000-000028C30000}"/>
    <cellStyle name="Vírgula 7 5 8 2" xfId="50072" xr:uid="{00000000-0005-0000-0000-000029C30000}"/>
    <cellStyle name="Vírgula 7 5 8 2 2" xfId="50073" xr:uid="{00000000-0005-0000-0000-00002AC30000}"/>
    <cellStyle name="Vírgula 7 5 8 2 2 2" xfId="50074" xr:uid="{00000000-0005-0000-0000-00002BC30000}"/>
    <cellStyle name="Vírgula 7 5 8 2 2 3" xfId="50075" xr:uid="{00000000-0005-0000-0000-00002CC30000}"/>
    <cellStyle name="Vírgula 7 5 8 2 2 4" xfId="50076" xr:uid="{00000000-0005-0000-0000-00002DC30000}"/>
    <cellStyle name="Vírgula 7 5 8 2 3" xfId="50077" xr:uid="{00000000-0005-0000-0000-00002EC30000}"/>
    <cellStyle name="Vírgula 7 5 8 2 3 2" xfId="50078" xr:uid="{00000000-0005-0000-0000-00002FC30000}"/>
    <cellStyle name="Vírgula 7 5 8 2 3 3" xfId="50079" xr:uid="{00000000-0005-0000-0000-000030C30000}"/>
    <cellStyle name="Vírgula 7 5 8 2 4" xfId="50080" xr:uid="{00000000-0005-0000-0000-000031C30000}"/>
    <cellStyle name="Vírgula 7 5 8 2 5" xfId="50081" xr:uid="{00000000-0005-0000-0000-000032C30000}"/>
    <cellStyle name="Vírgula 7 5 8 2 6" xfId="50082" xr:uid="{00000000-0005-0000-0000-000033C30000}"/>
    <cellStyle name="Vírgula 7 5 8 3" xfId="50083" xr:uid="{00000000-0005-0000-0000-000034C30000}"/>
    <cellStyle name="Vírgula 7 5 8 3 2" xfId="50084" xr:uid="{00000000-0005-0000-0000-000035C30000}"/>
    <cellStyle name="Vírgula 7 5 8 3 3" xfId="50085" xr:uid="{00000000-0005-0000-0000-000036C30000}"/>
    <cellStyle name="Vírgula 7 5 8 3 4" xfId="50086" xr:uid="{00000000-0005-0000-0000-000037C30000}"/>
    <cellStyle name="Vírgula 7 5 8 4" xfId="50087" xr:uid="{00000000-0005-0000-0000-000038C30000}"/>
    <cellStyle name="Vírgula 7 5 8 4 2" xfId="50088" xr:uid="{00000000-0005-0000-0000-000039C30000}"/>
    <cellStyle name="Vírgula 7 5 8 4 3" xfId="50089" xr:uid="{00000000-0005-0000-0000-00003AC30000}"/>
    <cellStyle name="Vírgula 7 5 8 4 4" xfId="50090" xr:uid="{00000000-0005-0000-0000-00003BC30000}"/>
    <cellStyle name="Vírgula 7 5 8 5" xfId="50091" xr:uid="{00000000-0005-0000-0000-00003CC30000}"/>
    <cellStyle name="Vírgula 7 5 8 5 2" xfId="50092" xr:uid="{00000000-0005-0000-0000-00003DC30000}"/>
    <cellStyle name="Vírgula 7 5 8 5 3" xfId="50093" xr:uid="{00000000-0005-0000-0000-00003EC30000}"/>
    <cellStyle name="Vírgula 7 5 8 6" xfId="50094" xr:uid="{00000000-0005-0000-0000-00003FC30000}"/>
    <cellStyle name="Vírgula 7 5 8 7" xfId="50095" xr:uid="{00000000-0005-0000-0000-000040C30000}"/>
    <cellStyle name="Vírgula 7 5 8 8" xfId="50096" xr:uid="{00000000-0005-0000-0000-000041C30000}"/>
    <cellStyle name="Vírgula 7 5 9" xfId="50097" xr:uid="{00000000-0005-0000-0000-000042C30000}"/>
    <cellStyle name="Vírgula 7 5 9 2" xfId="50098" xr:uid="{00000000-0005-0000-0000-000043C30000}"/>
    <cellStyle name="Vírgula 7 5 9 2 2" xfId="50099" xr:uid="{00000000-0005-0000-0000-000044C30000}"/>
    <cellStyle name="Vírgula 7 5 9 2 3" xfId="50100" xr:uid="{00000000-0005-0000-0000-000045C30000}"/>
    <cellStyle name="Vírgula 7 5 9 2 4" xfId="50101" xr:uid="{00000000-0005-0000-0000-000046C30000}"/>
    <cellStyle name="Vírgula 7 5 9 3" xfId="50102" xr:uid="{00000000-0005-0000-0000-000047C30000}"/>
    <cellStyle name="Vírgula 7 5 9 3 2" xfId="50103" xr:uid="{00000000-0005-0000-0000-000048C30000}"/>
    <cellStyle name="Vírgula 7 5 9 3 3" xfId="50104" xr:uid="{00000000-0005-0000-0000-000049C30000}"/>
    <cellStyle name="Vírgula 7 5 9 4" xfId="50105" xr:uid="{00000000-0005-0000-0000-00004AC30000}"/>
    <cellStyle name="Vírgula 7 5 9 5" xfId="50106" xr:uid="{00000000-0005-0000-0000-00004BC30000}"/>
    <cellStyle name="Vírgula 7 5 9 6" xfId="50107" xr:uid="{00000000-0005-0000-0000-00004CC30000}"/>
    <cellStyle name="Vírgula 7 6" xfId="562" xr:uid="{00000000-0005-0000-0000-00004DC30000}"/>
    <cellStyle name="Vírgula 7 6 10" xfId="50108" xr:uid="{00000000-0005-0000-0000-00004EC30000}"/>
    <cellStyle name="Vírgula 7 6 10 2" xfId="50109" xr:uid="{00000000-0005-0000-0000-00004FC30000}"/>
    <cellStyle name="Vírgula 7 6 10 3" xfId="50110" xr:uid="{00000000-0005-0000-0000-000050C30000}"/>
    <cellStyle name="Vírgula 7 6 10 4" xfId="50111" xr:uid="{00000000-0005-0000-0000-000051C30000}"/>
    <cellStyle name="Vírgula 7 6 11" xfId="50112" xr:uid="{00000000-0005-0000-0000-000052C30000}"/>
    <cellStyle name="Vírgula 7 6 11 2" xfId="50113" xr:uid="{00000000-0005-0000-0000-000053C30000}"/>
    <cellStyle name="Vírgula 7 6 11 3" xfId="50114" xr:uid="{00000000-0005-0000-0000-000054C30000}"/>
    <cellStyle name="Vírgula 7 6 12" xfId="50115" xr:uid="{00000000-0005-0000-0000-000055C30000}"/>
    <cellStyle name="Vírgula 7 6 13" xfId="50116" xr:uid="{00000000-0005-0000-0000-000056C30000}"/>
    <cellStyle name="Vírgula 7 6 14" xfId="50117" xr:uid="{00000000-0005-0000-0000-000057C30000}"/>
    <cellStyle name="Vírgula 7 6 2" xfId="703" xr:uid="{00000000-0005-0000-0000-000058C30000}"/>
    <cellStyle name="Vírgula 7 6 2 10" xfId="50118" xr:uid="{00000000-0005-0000-0000-000059C30000}"/>
    <cellStyle name="Vírgula 7 6 2 11" xfId="50119" xr:uid="{00000000-0005-0000-0000-00005AC30000}"/>
    <cellStyle name="Vírgula 7 6 2 2" xfId="1168" xr:uid="{00000000-0005-0000-0000-00005BC30000}"/>
    <cellStyle name="Vírgula 7 6 2 2 10" xfId="50120" xr:uid="{00000000-0005-0000-0000-00005CC30000}"/>
    <cellStyle name="Vírgula 7 6 2 2 2" xfId="1874" xr:uid="{00000000-0005-0000-0000-00005DC30000}"/>
    <cellStyle name="Vírgula 7 6 2 2 2 2" xfId="50121" xr:uid="{00000000-0005-0000-0000-00005EC30000}"/>
    <cellStyle name="Vírgula 7 6 2 2 2 2 2" xfId="50122" xr:uid="{00000000-0005-0000-0000-00005FC30000}"/>
    <cellStyle name="Vírgula 7 6 2 2 2 2 2 2" xfId="50123" xr:uid="{00000000-0005-0000-0000-000060C30000}"/>
    <cellStyle name="Vírgula 7 6 2 2 2 2 2 3" xfId="50124" xr:uid="{00000000-0005-0000-0000-000061C30000}"/>
    <cellStyle name="Vírgula 7 6 2 2 2 2 2 4" xfId="50125" xr:uid="{00000000-0005-0000-0000-000062C30000}"/>
    <cellStyle name="Vírgula 7 6 2 2 2 2 3" xfId="50126" xr:uid="{00000000-0005-0000-0000-000063C30000}"/>
    <cellStyle name="Vírgula 7 6 2 2 2 2 3 2" xfId="50127" xr:uid="{00000000-0005-0000-0000-000064C30000}"/>
    <cellStyle name="Vírgula 7 6 2 2 2 2 3 3" xfId="50128" xr:uid="{00000000-0005-0000-0000-000065C30000}"/>
    <cellStyle name="Vírgula 7 6 2 2 2 2 4" xfId="50129" xr:uid="{00000000-0005-0000-0000-000066C30000}"/>
    <cellStyle name="Vírgula 7 6 2 2 2 2 5" xfId="50130" xr:uid="{00000000-0005-0000-0000-000067C30000}"/>
    <cellStyle name="Vírgula 7 6 2 2 2 2 6" xfId="50131" xr:uid="{00000000-0005-0000-0000-000068C30000}"/>
    <cellStyle name="Vírgula 7 6 2 2 2 3" xfId="50132" xr:uid="{00000000-0005-0000-0000-000069C30000}"/>
    <cellStyle name="Vírgula 7 6 2 2 2 3 2" xfId="50133" xr:uid="{00000000-0005-0000-0000-00006AC30000}"/>
    <cellStyle name="Vírgula 7 6 2 2 2 3 3" xfId="50134" xr:uid="{00000000-0005-0000-0000-00006BC30000}"/>
    <cellStyle name="Vírgula 7 6 2 2 2 3 4" xfId="50135" xr:uid="{00000000-0005-0000-0000-00006CC30000}"/>
    <cellStyle name="Vírgula 7 6 2 2 2 4" xfId="50136" xr:uid="{00000000-0005-0000-0000-00006DC30000}"/>
    <cellStyle name="Vírgula 7 6 2 2 2 4 2" xfId="50137" xr:uid="{00000000-0005-0000-0000-00006EC30000}"/>
    <cellStyle name="Vírgula 7 6 2 2 2 4 3" xfId="50138" xr:uid="{00000000-0005-0000-0000-00006FC30000}"/>
    <cellStyle name="Vírgula 7 6 2 2 2 4 4" xfId="50139" xr:uid="{00000000-0005-0000-0000-000070C30000}"/>
    <cellStyle name="Vírgula 7 6 2 2 2 5" xfId="50140" xr:uid="{00000000-0005-0000-0000-000071C30000}"/>
    <cellStyle name="Vírgula 7 6 2 2 2 5 2" xfId="50141" xr:uid="{00000000-0005-0000-0000-000072C30000}"/>
    <cellStyle name="Vírgula 7 6 2 2 2 5 3" xfId="50142" xr:uid="{00000000-0005-0000-0000-000073C30000}"/>
    <cellStyle name="Vírgula 7 6 2 2 2 5 4" xfId="50143" xr:uid="{00000000-0005-0000-0000-000074C30000}"/>
    <cellStyle name="Vírgula 7 6 2 2 2 6" xfId="50144" xr:uid="{00000000-0005-0000-0000-000075C30000}"/>
    <cellStyle name="Vírgula 7 6 2 2 2 6 2" xfId="50145" xr:uid="{00000000-0005-0000-0000-000076C30000}"/>
    <cellStyle name="Vírgula 7 6 2 2 2 6 3" xfId="50146" xr:uid="{00000000-0005-0000-0000-000077C30000}"/>
    <cellStyle name="Vírgula 7 6 2 2 2 7" xfId="50147" xr:uid="{00000000-0005-0000-0000-000078C30000}"/>
    <cellStyle name="Vírgula 7 6 2 2 2 8" xfId="50148" xr:uid="{00000000-0005-0000-0000-000079C30000}"/>
    <cellStyle name="Vírgula 7 6 2 2 2 9" xfId="50149" xr:uid="{00000000-0005-0000-0000-00007AC30000}"/>
    <cellStyle name="Vírgula 7 6 2 2 3" xfId="50150" xr:uid="{00000000-0005-0000-0000-00007BC30000}"/>
    <cellStyle name="Vírgula 7 6 2 2 3 2" xfId="50151" xr:uid="{00000000-0005-0000-0000-00007CC30000}"/>
    <cellStyle name="Vírgula 7 6 2 2 3 2 2" xfId="50152" xr:uid="{00000000-0005-0000-0000-00007DC30000}"/>
    <cellStyle name="Vírgula 7 6 2 2 3 2 3" xfId="50153" xr:uid="{00000000-0005-0000-0000-00007EC30000}"/>
    <cellStyle name="Vírgula 7 6 2 2 3 2 4" xfId="50154" xr:uid="{00000000-0005-0000-0000-00007FC30000}"/>
    <cellStyle name="Vírgula 7 6 2 2 3 3" xfId="50155" xr:uid="{00000000-0005-0000-0000-000080C30000}"/>
    <cellStyle name="Vírgula 7 6 2 2 3 3 2" xfId="50156" xr:uid="{00000000-0005-0000-0000-000081C30000}"/>
    <cellStyle name="Vírgula 7 6 2 2 3 3 3" xfId="50157" xr:uid="{00000000-0005-0000-0000-000082C30000}"/>
    <cellStyle name="Vírgula 7 6 2 2 3 4" xfId="50158" xr:uid="{00000000-0005-0000-0000-000083C30000}"/>
    <cellStyle name="Vírgula 7 6 2 2 3 5" xfId="50159" xr:uid="{00000000-0005-0000-0000-000084C30000}"/>
    <cellStyle name="Vírgula 7 6 2 2 3 6" xfId="50160" xr:uid="{00000000-0005-0000-0000-000085C30000}"/>
    <cellStyle name="Vírgula 7 6 2 2 4" xfId="50161" xr:uid="{00000000-0005-0000-0000-000086C30000}"/>
    <cellStyle name="Vírgula 7 6 2 2 4 2" xfId="50162" xr:uid="{00000000-0005-0000-0000-000087C30000}"/>
    <cellStyle name="Vírgula 7 6 2 2 4 3" xfId="50163" xr:uid="{00000000-0005-0000-0000-000088C30000}"/>
    <cellStyle name="Vírgula 7 6 2 2 4 4" xfId="50164" xr:uid="{00000000-0005-0000-0000-000089C30000}"/>
    <cellStyle name="Vírgula 7 6 2 2 5" xfId="50165" xr:uid="{00000000-0005-0000-0000-00008AC30000}"/>
    <cellStyle name="Vírgula 7 6 2 2 5 2" xfId="50166" xr:uid="{00000000-0005-0000-0000-00008BC30000}"/>
    <cellStyle name="Vírgula 7 6 2 2 5 3" xfId="50167" xr:uid="{00000000-0005-0000-0000-00008CC30000}"/>
    <cellStyle name="Vírgula 7 6 2 2 5 4" xfId="50168" xr:uid="{00000000-0005-0000-0000-00008DC30000}"/>
    <cellStyle name="Vírgula 7 6 2 2 6" xfId="50169" xr:uid="{00000000-0005-0000-0000-00008EC30000}"/>
    <cellStyle name="Vírgula 7 6 2 2 6 2" xfId="50170" xr:uid="{00000000-0005-0000-0000-00008FC30000}"/>
    <cellStyle name="Vírgula 7 6 2 2 6 3" xfId="50171" xr:uid="{00000000-0005-0000-0000-000090C30000}"/>
    <cellStyle name="Vírgula 7 6 2 2 6 4" xfId="50172" xr:uid="{00000000-0005-0000-0000-000091C30000}"/>
    <cellStyle name="Vírgula 7 6 2 2 7" xfId="50173" xr:uid="{00000000-0005-0000-0000-000092C30000}"/>
    <cellStyle name="Vírgula 7 6 2 2 7 2" xfId="50174" xr:uid="{00000000-0005-0000-0000-000093C30000}"/>
    <cellStyle name="Vírgula 7 6 2 2 7 3" xfId="50175" xr:uid="{00000000-0005-0000-0000-000094C30000}"/>
    <cellStyle name="Vírgula 7 6 2 2 8" xfId="50176" xr:uid="{00000000-0005-0000-0000-000095C30000}"/>
    <cellStyle name="Vírgula 7 6 2 2 9" xfId="50177" xr:uid="{00000000-0005-0000-0000-000096C30000}"/>
    <cellStyle name="Vírgula 7 6 2 3" xfId="1873" xr:uid="{00000000-0005-0000-0000-000097C30000}"/>
    <cellStyle name="Vírgula 7 6 2 3 2" xfId="50178" xr:uid="{00000000-0005-0000-0000-000098C30000}"/>
    <cellStyle name="Vírgula 7 6 2 3 2 2" xfId="50179" xr:uid="{00000000-0005-0000-0000-000099C30000}"/>
    <cellStyle name="Vírgula 7 6 2 3 2 2 2" xfId="50180" xr:uid="{00000000-0005-0000-0000-00009AC30000}"/>
    <cellStyle name="Vírgula 7 6 2 3 2 2 3" xfId="50181" xr:uid="{00000000-0005-0000-0000-00009BC30000}"/>
    <cellStyle name="Vírgula 7 6 2 3 2 2 4" xfId="50182" xr:uid="{00000000-0005-0000-0000-00009CC30000}"/>
    <cellStyle name="Vírgula 7 6 2 3 2 3" xfId="50183" xr:uid="{00000000-0005-0000-0000-00009DC30000}"/>
    <cellStyle name="Vírgula 7 6 2 3 2 3 2" xfId="50184" xr:uid="{00000000-0005-0000-0000-00009EC30000}"/>
    <cellStyle name="Vírgula 7 6 2 3 2 3 3" xfId="50185" xr:uid="{00000000-0005-0000-0000-00009FC30000}"/>
    <cellStyle name="Vírgula 7 6 2 3 2 4" xfId="50186" xr:uid="{00000000-0005-0000-0000-0000A0C30000}"/>
    <cellStyle name="Vírgula 7 6 2 3 2 5" xfId="50187" xr:uid="{00000000-0005-0000-0000-0000A1C30000}"/>
    <cellStyle name="Vírgula 7 6 2 3 2 6" xfId="50188" xr:uid="{00000000-0005-0000-0000-0000A2C30000}"/>
    <cellStyle name="Vírgula 7 6 2 3 3" xfId="50189" xr:uid="{00000000-0005-0000-0000-0000A3C30000}"/>
    <cellStyle name="Vírgula 7 6 2 3 3 2" xfId="50190" xr:uid="{00000000-0005-0000-0000-0000A4C30000}"/>
    <cellStyle name="Vírgula 7 6 2 3 3 3" xfId="50191" xr:uid="{00000000-0005-0000-0000-0000A5C30000}"/>
    <cellStyle name="Vírgula 7 6 2 3 3 4" xfId="50192" xr:uid="{00000000-0005-0000-0000-0000A6C30000}"/>
    <cellStyle name="Vírgula 7 6 2 3 4" xfId="50193" xr:uid="{00000000-0005-0000-0000-0000A7C30000}"/>
    <cellStyle name="Vírgula 7 6 2 3 4 2" xfId="50194" xr:uid="{00000000-0005-0000-0000-0000A8C30000}"/>
    <cellStyle name="Vírgula 7 6 2 3 4 3" xfId="50195" xr:uid="{00000000-0005-0000-0000-0000A9C30000}"/>
    <cellStyle name="Vírgula 7 6 2 3 4 4" xfId="50196" xr:uid="{00000000-0005-0000-0000-0000AAC30000}"/>
    <cellStyle name="Vírgula 7 6 2 3 5" xfId="50197" xr:uid="{00000000-0005-0000-0000-0000ABC30000}"/>
    <cellStyle name="Vírgula 7 6 2 3 5 2" xfId="50198" xr:uid="{00000000-0005-0000-0000-0000ACC30000}"/>
    <cellStyle name="Vírgula 7 6 2 3 5 3" xfId="50199" xr:uid="{00000000-0005-0000-0000-0000ADC30000}"/>
    <cellStyle name="Vírgula 7 6 2 3 5 4" xfId="50200" xr:uid="{00000000-0005-0000-0000-0000AEC30000}"/>
    <cellStyle name="Vírgula 7 6 2 3 6" xfId="50201" xr:uid="{00000000-0005-0000-0000-0000AFC30000}"/>
    <cellStyle name="Vírgula 7 6 2 3 6 2" xfId="50202" xr:uid="{00000000-0005-0000-0000-0000B0C30000}"/>
    <cellStyle name="Vírgula 7 6 2 3 6 3" xfId="50203" xr:uid="{00000000-0005-0000-0000-0000B1C30000}"/>
    <cellStyle name="Vírgula 7 6 2 3 7" xfId="50204" xr:uid="{00000000-0005-0000-0000-0000B2C30000}"/>
    <cellStyle name="Vírgula 7 6 2 3 8" xfId="50205" xr:uid="{00000000-0005-0000-0000-0000B3C30000}"/>
    <cellStyle name="Vírgula 7 6 2 3 9" xfId="50206" xr:uid="{00000000-0005-0000-0000-0000B4C30000}"/>
    <cellStyle name="Vírgula 7 6 2 4" xfId="50207" xr:uid="{00000000-0005-0000-0000-0000B5C30000}"/>
    <cellStyle name="Vírgula 7 6 2 4 2" xfId="50208" xr:uid="{00000000-0005-0000-0000-0000B6C30000}"/>
    <cellStyle name="Vírgula 7 6 2 4 2 2" xfId="50209" xr:uid="{00000000-0005-0000-0000-0000B7C30000}"/>
    <cellStyle name="Vírgula 7 6 2 4 2 3" xfId="50210" xr:uid="{00000000-0005-0000-0000-0000B8C30000}"/>
    <cellStyle name="Vírgula 7 6 2 4 2 4" xfId="50211" xr:uid="{00000000-0005-0000-0000-0000B9C30000}"/>
    <cellStyle name="Vírgula 7 6 2 4 3" xfId="50212" xr:uid="{00000000-0005-0000-0000-0000BAC30000}"/>
    <cellStyle name="Vírgula 7 6 2 4 3 2" xfId="50213" xr:uid="{00000000-0005-0000-0000-0000BBC30000}"/>
    <cellStyle name="Vírgula 7 6 2 4 3 3" xfId="50214" xr:uid="{00000000-0005-0000-0000-0000BCC30000}"/>
    <cellStyle name="Vírgula 7 6 2 4 4" xfId="50215" xr:uid="{00000000-0005-0000-0000-0000BDC30000}"/>
    <cellStyle name="Vírgula 7 6 2 4 5" xfId="50216" xr:uid="{00000000-0005-0000-0000-0000BEC30000}"/>
    <cellStyle name="Vírgula 7 6 2 4 6" xfId="50217" xr:uid="{00000000-0005-0000-0000-0000BFC30000}"/>
    <cellStyle name="Vírgula 7 6 2 5" xfId="50218" xr:uid="{00000000-0005-0000-0000-0000C0C30000}"/>
    <cellStyle name="Vírgula 7 6 2 5 2" xfId="50219" xr:uid="{00000000-0005-0000-0000-0000C1C30000}"/>
    <cellStyle name="Vírgula 7 6 2 5 3" xfId="50220" xr:uid="{00000000-0005-0000-0000-0000C2C30000}"/>
    <cellStyle name="Vírgula 7 6 2 5 4" xfId="50221" xr:uid="{00000000-0005-0000-0000-0000C3C30000}"/>
    <cellStyle name="Vírgula 7 6 2 6" xfId="50222" xr:uid="{00000000-0005-0000-0000-0000C4C30000}"/>
    <cellStyle name="Vírgula 7 6 2 6 2" xfId="50223" xr:uid="{00000000-0005-0000-0000-0000C5C30000}"/>
    <cellStyle name="Vírgula 7 6 2 6 3" xfId="50224" xr:uid="{00000000-0005-0000-0000-0000C6C30000}"/>
    <cellStyle name="Vírgula 7 6 2 6 4" xfId="50225" xr:uid="{00000000-0005-0000-0000-0000C7C30000}"/>
    <cellStyle name="Vírgula 7 6 2 7" xfId="50226" xr:uid="{00000000-0005-0000-0000-0000C8C30000}"/>
    <cellStyle name="Vírgula 7 6 2 7 2" xfId="50227" xr:uid="{00000000-0005-0000-0000-0000C9C30000}"/>
    <cellStyle name="Vírgula 7 6 2 7 3" xfId="50228" xr:uid="{00000000-0005-0000-0000-0000CAC30000}"/>
    <cellStyle name="Vírgula 7 6 2 7 4" xfId="50229" xr:uid="{00000000-0005-0000-0000-0000CBC30000}"/>
    <cellStyle name="Vírgula 7 6 2 8" xfId="50230" xr:uid="{00000000-0005-0000-0000-0000CCC30000}"/>
    <cellStyle name="Vírgula 7 6 2 8 2" xfId="50231" xr:uid="{00000000-0005-0000-0000-0000CDC30000}"/>
    <cellStyle name="Vírgula 7 6 2 8 3" xfId="50232" xr:uid="{00000000-0005-0000-0000-0000CEC30000}"/>
    <cellStyle name="Vírgula 7 6 2 9" xfId="50233" xr:uid="{00000000-0005-0000-0000-0000CFC30000}"/>
    <cellStyle name="Vírgula 7 6 3" xfId="856" xr:uid="{00000000-0005-0000-0000-0000D0C30000}"/>
    <cellStyle name="Vírgula 7 6 3 10" xfId="50234" xr:uid="{00000000-0005-0000-0000-0000D1C30000}"/>
    <cellStyle name="Vírgula 7 6 3 2" xfId="1875" xr:uid="{00000000-0005-0000-0000-0000D2C30000}"/>
    <cellStyle name="Vírgula 7 6 3 2 2" xfId="50235" xr:uid="{00000000-0005-0000-0000-0000D3C30000}"/>
    <cellStyle name="Vírgula 7 6 3 2 2 2" xfId="50236" xr:uid="{00000000-0005-0000-0000-0000D4C30000}"/>
    <cellStyle name="Vírgula 7 6 3 2 2 2 2" xfId="50237" xr:uid="{00000000-0005-0000-0000-0000D5C30000}"/>
    <cellStyle name="Vírgula 7 6 3 2 2 2 3" xfId="50238" xr:uid="{00000000-0005-0000-0000-0000D6C30000}"/>
    <cellStyle name="Vírgula 7 6 3 2 2 2 4" xfId="50239" xr:uid="{00000000-0005-0000-0000-0000D7C30000}"/>
    <cellStyle name="Vírgula 7 6 3 2 2 3" xfId="50240" xr:uid="{00000000-0005-0000-0000-0000D8C30000}"/>
    <cellStyle name="Vírgula 7 6 3 2 2 3 2" xfId="50241" xr:uid="{00000000-0005-0000-0000-0000D9C30000}"/>
    <cellStyle name="Vírgula 7 6 3 2 2 3 3" xfId="50242" xr:uid="{00000000-0005-0000-0000-0000DAC30000}"/>
    <cellStyle name="Vírgula 7 6 3 2 2 4" xfId="50243" xr:uid="{00000000-0005-0000-0000-0000DBC30000}"/>
    <cellStyle name="Vírgula 7 6 3 2 2 5" xfId="50244" xr:uid="{00000000-0005-0000-0000-0000DCC30000}"/>
    <cellStyle name="Vírgula 7 6 3 2 2 6" xfId="50245" xr:uid="{00000000-0005-0000-0000-0000DDC30000}"/>
    <cellStyle name="Vírgula 7 6 3 2 3" xfId="50246" xr:uid="{00000000-0005-0000-0000-0000DEC30000}"/>
    <cellStyle name="Vírgula 7 6 3 2 3 2" xfId="50247" xr:uid="{00000000-0005-0000-0000-0000DFC30000}"/>
    <cellStyle name="Vírgula 7 6 3 2 3 3" xfId="50248" xr:uid="{00000000-0005-0000-0000-0000E0C30000}"/>
    <cellStyle name="Vírgula 7 6 3 2 3 4" xfId="50249" xr:uid="{00000000-0005-0000-0000-0000E1C30000}"/>
    <cellStyle name="Vírgula 7 6 3 2 4" xfId="50250" xr:uid="{00000000-0005-0000-0000-0000E2C30000}"/>
    <cellStyle name="Vírgula 7 6 3 2 4 2" xfId="50251" xr:uid="{00000000-0005-0000-0000-0000E3C30000}"/>
    <cellStyle name="Vírgula 7 6 3 2 4 3" xfId="50252" xr:uid="{00000000-0005-0000-0000-0000E4C30000}"/>
    <cellStyle name="Vírgula 7 6 3 2 4 4" xfId="50253" xr:uid="{00000000-0005-0000-0000-0000E5C30000}"/>
    <cellStyle name="Vírgula 7 6 3 2 5" xfId="50254" xr:uid="{00000000-0005-0000-0000-0000E6C30000}"/>
    <cellStyle name="Vírgula 7 6 3 2 5 2" xfId="50255" xr:uid="{00000000-0005-0000-0000-0000E7C30000}"/>
    <cellStyle name="Vírgula 7 6 3 2 5 3" xfId="50256" xr:uid="{00000000-0005-0000-0000-0000E8C30000}"/>
    <cellStyle name="Vírgula 7 6 3 2 5 4" xfId="50257" xr:uid="{00000000-0005-0000-0000-0000E9C30000}"/>
    <cellStyle name="Vírgula 7 6 3 2 6" xfId="50258" xr:uid="{00000000-0005-0000-0000-0000EAC30000}"/>
    <cellStyle name="Vírgula 7 6 3 2 6 2" xfId="50259" xr:uid="{00000000-0005-0000-0000-0000EBC30000}"/>
    <cellStyle name="Vírgula 7 6 3 2 6 3" xfId="50260" xr:uid="{00000000-0005-0000-0000-0000ECC30000}"/>
    <cellStyle name="Vírgula 7 6 3 2 7" xfId="50261" xr:uid="{00000000-0005-0000-0000-0000EDC30000}"/>
    <cellStyle name="Vírgula 7 6 3 2 8" xfId="50262" xr:uid="{00000000-0005-0000-0000-0000EEC30000}"/>
    <cellStyle name="Vírgula 7 6 3 2 9" xfId="50263" xr:uid="{00000000-0005-0000-0000-0000EFC30000}"/>
    <cellStyle name="Vírgula 7 6 3 3" xfId="50264" xr:uid="{00000000-0005-0000-0000-0000F0C30000}"/>
    <cellStyle name="Vírgula 7 6 3 3 2" xfId="50265" xr:uid="{00000000-0005-0000-0000-0000F1C30000}"/>
    <cellStyle name="Vírgula 7 6 3 3 2 2" xfId="50266" xr:uid="{00000000-0005-0000-0000-0000F2C30000}"/>
    <cellStyle name="Vírgula 7 6 3 3 2 3" xfId="50267" xr:uid="{00000000-0005-0000-0000-0000F3C30000}"/>
    <cellStyle name="Vírgula 7 6 3 3 2 4" xfId="50268" xr:uid="{00000000-0005-0000-0000-0000F4C30000}"/>
    <cellStyle name="Vírgula 7 6 3 3 3" xfId="50269" xr:uid="{00000000-0005-0000-0000-0000F5C30000}"/>
    <cellStyle name="Vírgula 7 6 3 3 3 2" xfId="50270" xr:uid="{00000000-0005-0000-0000-0000F6C30000}"/>
    <cellStyle name="Vírgula 7 6 3 3 3 3" xfId="50271" xr:uid="{00000000-0005-0000-0000-0000F7C30000}"/>
    <cellStyle name="Vírgula 7 6 3 3 4" xfId="50272" xr:uid="{00000000-0005-0000-0000-0000F8C30000}"/>
    <cellStyle name="Vírgula 7 6 3 3 5" xfId="50273" xr:uid="{00000000-0005-0000-0000-0000F9C30000}"/>
    <cellStyle name="Vírgula 7 6 3 3 6" xfId="50274" xr:uid="{00000000-0005-0000-0000-0000FAC30000}"/>
    <cellStyle name="Vírgula 7 6 3 4" xfId="50275" xr:uid="{00000000-0005-0000-0000-0000FBC30000}"/>
    <cellStyle name="Vírgula 7 6 3 4 2" xfId="50276" xr:uid="{00000000-0005-0000-0000-0000FCC30000}"/>
    <cellStyle name="Vírgula 7 6 3 4 3" xfId="50277" xr:uid="{00000000-0005-0000-0000-0000FDC30000}"/>
    <cellStyle name="Vírgula 7 6 3 4 4" xfId="50278" xr:uid="{00000000-0005-0000-0000-0000FEC30000}"/>
    <cellStyle name="Vírgula 7 6 3 5" xfId="50279" xr:uid="{00000000-0005-0000-0000-0000FFC30000}"/>
    <cellStyle name="Vírgula 7 6 3 5 2" xfId="50280" xr:uid="{00000000-0005-0000-0000-000000C40000}"/>
    <cellStyle name="Vírgula 7 6 3 5 3" xfId="50281" xr:uid="{00000000-0005-0000-0000-000001C40000}"/>
    <cellStyle name="Vírgula 7 6 3 5 4" xfId="50282" xr:uid="{00000000-0005-0000-0000-000002C40000}"/>
    <cellStyle name="Vírgula 7 6 3 6" xfId="50283" xr:uid="{00000000-0005-0000-0000-000003C40000}"/>
    <cellStyle name="Vírgula 7 6 3 6 2" xfId="50284" xr:uid="{00000000-0005-0000-0000-000004C40000}"/>
    <cellStyle name="Vírgula 7 6 3 6 3" xfId="50285" xr:uid="{00000000-0005-0000-0000-000005C40000}"/>
    <cellStyle name="Vírgula 7 6 3 6 4" xfId="50286" xr:uid="{00000000-0005-0000-0000-000006C40000}"/>
    <cellStyle name="Vírgula 7 6 3 7" xfId="50287" xr:uid="{00000000-0005-0000-0000-000007C40000}"/>
    <cellStyle name="Vírgula 7 6 3 7 2" xfId="50288" xr:uid="{00000000-0005-0000-0000-000008C40000}"/>
    <cellStyle name="Vírgula 7 6 3 7 3" xfId="50289" xr:uid="{00000000-0005-0000-0000-000009C40000}"/>
    <cellStyle name="Vírgula 7 6 3 8" xfId="50290" xr:uid="{00000000-0005-0000-0000-00000AC40000}"/>
    <cellStyle name="Vírgula 7 6 3 9" xfId="50291" xr:uid="{00000000-0005-0000-0000-00000BC40000}"/>
    <cellStyle name="Vírgula 7 6 4" xfId="1872" xr:uid="{00000000-0005-0000-0000-00000CC40000}"/>
    <cellStyle name="Vírgula 7 6 4 2" xfId="50292" xr:uid="{00000000-0005-0000-0000-00000DC40000}"/>
    <cellStyle name="Vírgula 7 6 4 2 2" xfId="50293" xr:uid="{00000000-0005-0000-0000-00000EC40000}"/>
    <cellStyle name="Vírgula 7 6 4 2 2 2" xfId="50294" xr:uid="{00000000-0005-0000-0000-00000FC40000}"/>
    <cellStyle name="Vírgula 7 6 4 2 2 3" xfId="50295" xr:uid="{00000000-0005-0000-0000-000010C40000}"/>
    <cellStyle name="Vírgula 7 6 4 2 2 4" xfId="50296" xr:uid="{00000000-0005-0000-0000-000011C40000}"/>
    <cellStyle name="Vírgula 7 6 4 2 3" xfId="50297" xr:uid="{00000000-0005-0000-0000-000012C40000}"/>
    <cellStyle name="Vírgula 7 6 4 2 3 2" xfId="50298" xr:uid="{00000000-0005-0000-0000-000013C40000}"/>
    <cellStyle name="Vírgula 7 6 4 2 3 3" xfId="50299" xr:uid="{00000000-0005-0000-0000-000014C40000}"/>
    <cellStyle name="Vírgula 7 6 4 2 4" xfId="50300" xr:uid="{00000000-0005-0000-0000-000015C40000}"/>
    <cellStyle name="Vírgula 7 6 4 2 5" xfId="50301" xr:uid="{00000000-0005-0000-0000-000016C40000}"/>
    <cellStyle name="Vírgula 7 6 4 2 6" xfId="50302" xr:uid="{00000000-0005-0000-0000-000017C40000}"/>
    <cellStyle name="Vírgula 7 6 4 3" xfId="50303" xr:uid="{00000000-0005-0000-0000-000018C40000}"/>
    <cellStyle name="Vírgula 7 6 4 3 2" xfId="50304" xr:uid="{00000000-0005-0000-0000-000019C40000}"/>
    <cellStyle name="Vírgula 7 6 4 3 3" xfId="50305" xr:uid="{00000000-0005-0000-0000-00001AC40000}"/>
    <cellStyle name="Vírgula 7 6 4 3 4" xfId="50306" xr:uid="{00000000-0005-0000-0000-00001BC40000}"/>
    <cellStyle name="Vírgula 7 6 4 4" xfId="50307" xr:uid="{00000000-0005-0000-0000-00001CC40000}"/>
    <cellStyle name="Vírgula 7 6 4 4 2" xfId="50308" xr:uid="{00000000-0005-0000-0000-00001DC40000}"/>
    <cellStyle name="Vírgula 7 6 4 4 3" xfId="50309" xr:uid="{00000000-0005-0000-0000-00001EC40000}"/>
    <cellStyle name="Vírgula 7 6 4 4 4" xfId="50310" xr:uid="{00000000-0005-0000-0000-00001FC40000}"/>
    <cellStyle name="Vírgula 7 6 4 5" xfId="50311" xr:uid="{00000000-0005-0000-0000-000020C40000}"/>
    <cellStyle name="Vírgula 7 6 4 5 2" xfId="50312" xr:uid="{00000000-0005-0000-0000-000021C40000}"/>
    <cellStyle name="Vírgula 7 6 4 5 3" xfId="50313" xr:uid="{00000000-0005-0000-0000-000022C40000}"/>
    <cellStyle name="Vírgula 7 6 4 5 4" xfId="50314" xr:uid="{00000000-0005-0000-0000-000023C40000}"/>
    <cellStyle name="Vírgula 7 6 4 6" xfId="50315" xr:uid="{00000000-0005-0000-0000-000024C40000}"/>
    <cellStyle name="Vírgula 7 6 4 6 2" xfId="50316" xr:uid="{00000000-0005-0000-0000-000025C40000}"/>
    <cellStyle name="Vírgula 7 6 4 6 3" xfId="50317" xr:uid="{00000000-0005-0000-0000-000026C40000}"/>
    <cellStyle name="Vírgula 7 6 4 7" xfId="50318" xr:uid="{00000000-0005-0000-0000-000027C40000}"/>
    <cellStyle name="Vírgula 7 6 4 8" xfId="50319" xr:uid="{00000000-0005-0000-0000-000028C40000}"/>
    <cellStyle name="Vírgula 7 6 4 9" xfId="50320" xr:uid="{00000000-0005-0000-0000-000029C40000}"/>
    <cellStyle name="Vírgula 7 6 5" xfId="50321" xr:uid="{00000000-0005-0000-0000-00002AC40000}"/>
    <cellStyle name="Vírgula 7 6 5 2" xfId="50322" xr:uid="{00000000-0005-0000-0000-00002BC40000}"/>
    <cellStyle name="Vírgula 7 6 5 2 2" xfId="50323" xr:uid="{00000000-0005-0000-0000-00002CC40000}"/>
    <cellStyle name="Vírgula 7 6 5 2 2 2" xfId="50324" xr:uid="{00000000-0005-0000-0000-00002DC40000}"/>
    <cellStyle name="Vírgula 7 6 5 2 2 3" xfId="50325" xr:uid="{00000000-0005-0000-0000-00002EC40000}"/>
    <cellStyle name="Vírgula 7 6 5 2 2 4" xfId="50326" xr:uid="{00000000-0005-0000-0000-00002FC40000}"/>
    <cellStyle name="Vírgula 7 6 5 2 3" xfId="50327" xr:uid="{00000000-0005-0000-0000-000030C40000}"/>
    <cellStyle name="Vírgula 7 6 5 2 3 2" xfId="50328" xr:uid="{00000000-0005-0000-0000-000031C40000}"/>
    <cellStyle name="Vírgula 7 6 5 2 3 3" xfId="50329" xr:uid="{00000000-0005-0000-0000-000032C40000}"/>
    <cellStyle name="Vírgula 7 6 5 2 4" xfId="50330" xr:uid="{00000000-0005-0000-0000-000033C40000}"/>
    <cellStyle name="Vírgula 7 6 5 2 5" xfId="50331" xr:uid="{00000000-0005-0000-0000-000034C40000}"/>
    <cellStyle name="Vírgula 7 6 5 2 6" xfId="50332" xr:uid="{00000000-0005-0000-0000-000035C40000}"/>
    <cellStyle name="Vírgula 7 6 5 3" xfId="50333" xr:uid="{00000000-0005-0000-0000-000036C40000}"/>
    <cellStyle name="Vírgula 7 6 5 3 2" xfId="50334" xr:uid="{00000000-0005-0000-0000-000037C40000}"/>
    <cellStyle name="Vírgula 7 6 5 3 3" xfId="50335" xr:uid="{00000000-0005-0000-0000-000038C40000}"/>
    <cellStyle name="Vírgula 7 6 5 3 4" xfId="50336" xr:uid="{00000000-0005-0000-0000-000039C40000}"/>
    <cellStyle name="Vírgula 7 6 5 4" xfId="50337" xr:uid="{00000000-0005-0000-0000-00003AC40000}"/>
    <cellStyle name="Vírgula 7 6 5 4 2" xfId="50338" xr:uid="{00000000-0005-0000-0000-00003BC40000}"/>
    <cellStyle name="Vírgula 7 6 5 4 3" xfId="50339" xr:uid="{00000000-0005-0000-0000-00003CC40000}"/>
    <cellStyle name="Vírgula 7 6 5 4 4" xfId="50340" xr:uid="{00000000-0005-0000-0000-00003DC40000}"/>
    <cellStyle name="Vírgula 7 6 5 5" xfId="50341" xr:uid="{00000000-0005-0000-0000-00003EC40000}"/>
    <cellStyle name="Vírgula 7 6 5 5 2" xfId="50342" xr:uid="{00000000-0005-0000-0000-00003FC40000}"/>
    <cellStyle name="Vírgula 7 6 5 5 3" xfId="50343" xr:uid="{00000000-0005-0000-0000-000040C40000}"/>
    <cellStyle name="Vírgula 7 6 5 5 4" xfId="50344" xr:uid="{00000000-0005-0000-0000-000041C40000}"/>
    <cellStyle name="Vírgula 7 6 5 6" xfId="50345" xr:uid="{00000000-0005-0000-0000-000042C40000}"/>
    <cellStyle name="Vírgula 7 6 5 6 2" xfId="50346" xr:uid="{00000000-0005-0000-0000-000043C40000}"/>
    <cellStyle name="Vírgula 7 6 5 6 3" xfId="50347" xr:uid="{00000000-0005-0000-0000-000044C40000}"/>
    <cellStyle name="Vírgula 7 6 5 7" xfId="50348" xr:uid="{00000000-0005-0000-0000-000045C40000}"/>
    <cellStyle name="Vírgula 7 6 5 8" xfId="50349" xr:uid="{00000000-0005-0000-0000-000046C40000}"/>
    <cellStyle name="Vírgula 7 6 5 9" xfId="50350" xr:uid="{00000000-0005-0000-0000-000047C40000}"/>
    <cellStyle name="Vírgula 7 6 6" xfId="50351" xr:uid="{00000000-0005-0000-0000-000048C40000}"/>
    <cellStyle name="Vírgula 7 6 6 2" xfId="50352" xr:uid="{00000000-0005-0000-0000-000049C40000}"/>
    <cellStyle name="Vírgula 7 6 6 2 2" xfId="50353" xr:uid="{00000000-0005-0000-0000-00004AC40000}"/>
    <cellStyle name="Vírgula 7 6 6 2 2 2" xfId="50354" xr:uid="{00000000-0005-0000-0000-00004BC40000}"/>
    <cellStyle name="Vírgula 7 6 6 2 2 3" xfId="50355" xr:uid="{00000000-0005-0000-0000-00004CC40000}"/>
    <cellStyle name="Vírgula 7 6 6 2 2 4" xfId="50356" xr:uid="{00000000-0005-0000-0000-00004DC40000}"/>
    <cellStyle name="Vírgula 7 6 6 2 3" xfId="50357" xr:uid="{00000000-0005-0000-0000-00004EC40000}"/>
    <cellStyle name="Vírgula 7 6 6 2 3 2" xfId="50358" xr:uid="{00000000-0005-0000-0000-00004FC40000}"/>
    <cellStyle name="Vírgula 7 6 6 2 3 3" xfId="50359" xr:uid="{00000000-0005-0000-0000-000050C40000}"/>
    <cellStyle name="Vírgula 7 6 6 2 4" xfId="50360" xr:uid="{00000000-0005-0000-0000-000051C40000}"/>
    <cellStyle name="Vírgula 7 6 6 2 5" xfId="50361" xr:uid="{00000000-0005-0000-0000-000052C40000}"/>
    <cellStyle name="Vírgula 7 6 6 2 6" xfId="50362" xr:uid="{00000000-0005-0000-0000-000053C40000}"/>
    <cellStyle name="Vírgula 7 6 6 3" xfId="50363" xr:uid="{00000000-0005-0000-0000-000054C40000}"/>
    <cellStyle name="Vírgula 7 6 6 3 2" xfId="50364" xr:uid="{00000000-0005-0000-0000-000055C40000}"/>
    <cellStyle name="Vírgula 7 6 6 3 3" xfId="50365" xr:uid="{00000000-0005-0000-0000-000056C40000}"/>
    <cellStyle name="Vírgula 7 6 6 3 4" xfId="50366" xr:uid="{00000000-0005-0000-0000-000057C40000}"/>
    <cellStyle name="Vírgula 7 6 6 4" xfId="50367" xr:uid="{00000000-0005-0000-0000-000058C40000}"/>
    <cellStyle name="Vírgula 7 6 6 4 2" xfId="50368" xr:uid="{00000000-0005-0000-0000-000059C40000}"/>
    <cellStyle name="Vírgula 7 6 6 4 3" xfId="50369" xr:uid="{00000000-0005-0000-0000-00005AC40000}"/>
    <cellStyle name="Vírgula 7 6 6 4 4" xfId="50370" xr:uid="{00000000-0005-0000-0000-00005BC40000}"/>
    <cellStyle name="Vírgula 7 6 6 5" xfId="50371" xr:uid="{00000000-0005-0000-0000-00005CC40000}"/>
    <cellStyle name="Vírgula 7 6 6 5 2" xfId="50372" xr:uid="{00000000-0005-0000-0000-00005DC40000}"/>
    <cellStyle name="Vírgula 7 6 6 5 3" xfId="50373" xr:uid="{00000000-0005-0000-0000-00005EC40000}"/>
    <cellStyle name="Vírgula 7 6 6 6" xfId="50374" xr:uid="{00000000-0005-0000-0000-00005FC40000}"/>
    <cellStyle name="Vírgula 7 6 6 7" xfId="50375" xr:uid="{00000000-0005-0000-0000-000060C40000}"/>
    <cellStyle name="Vírgula 7 6 6 8" xfId="50376" xr:uid="{00000000-0005-0000-0000-000061C40000}"/>
    <cellStyle name="Vírgula 7 6 7" xfId="50377" xr:uid="{00000000-0005-0000-0000-000062C40000}"/>
    <cellStyle name="Vírgula 7 6 7 2" xfId="50378" xr:uid="{00000000-0005-0000-0000-000063C40000}"/>
    <cellStyle name="Vírgula 7 6 7 2 2" xfId="50379" xr:uid="{00000000-0005-0000-0000-000064C40000}"/>
    <cellStyle name="Vírgula 7 6 7 2 3" xfId="50380" xr:uid="{00000000-0005-0000-0000-000065C40000}"/>
    <cellStyle name="Vírgula 7 6 7 2 4" xfId="50381" xr:uid="{00000000-0005-0000-0000-000066C40000}"/>
    <cellStyle name="Vírgula 7 6 7 3" xfId="50382" xr:uid="{00000000-0005-0000-0000-000067C40000}"/>
    <cellStyle name="Vírgula 7 6 7 3 2" xfId="50383" xr:uid="{00000000-0005-0000-0000-000068C40000}"/>
    <cellStyle name="Vírgula 7 6 7 3 3" xfId="50384" xr:uid="{00000000-0005-0000-0000-000069C40000}"/>
    <cellStyle name="Vírgula 7 6 7 4" xfId="50385" xr:uid="{00000000-0005-0000-0000-00006AC40000}"/>
    <cellStyle name="Vírgula 7 6 7 5" xfId="50386" xr:uid="{00000000-0005-0000-0000-00006BC40000}"/>
    <cellStyle name="Vírgula 7 6 7 6" xfId="50387" xr:uid="{00000000-0005-0000-0000-00006CC40000}"/>
    <cellStyle name="Vírgula 7 6 8" xfId="50388" xr:uid="{00000000-0005-0000-0000-00006DC40000}"/>
    <cellStyle name="Vírgula 7 6 8 2" xfId="50389" xr:uid="{00000000-0005-0000-0000-00006EC40000}"/>
    <cellStyle name="Vírgula 7 6 8 3" xfId="50390" xr:uid="{00000000-0005-0000-0000-00006FC40000}"/>
    <cellStyle name="Vírgula 7 6 8 4" xfId="50391" xr:uid="{00000000-0005-0000-0000-000070C40000}"/>
    <cellStyle name="Vírgula 7 6 9" xfId="50392" xr:uid="{00000000-0005-0000-0000-000071C40000}"/>
    <cellStyle name="Vírgula 7 6 9 2" xfId="50393" xr:uid="{00000000-0005-0000-0000-000072C40000}"/>
    <cellStyle name="Vírgula 7 6 9 3" xfId="50394" xr:uid="{00000000-0005-0000-0000-000073C40000}"/>
    <cellStyle name="Vírgula 7 6 9 4" xfId="50395" xr:uid="{00000000-0005-0000-0000-000074C40000}"/>
    <cellStyle name="Vírgula 7 7" xfId="404" xr:uid="{00000000-0005-0000-0000-000075C40000}"/>
    <cellStyle name="Vírgula 7 7 10" xfId="50396" xr:uid="{00000000-0005-0000-0000-000076C40000}"/>
    <cellStyle name="Vírgula 7 7 11" xfId="50397" xr:uid="{00000000-0005-0000-0000-000077C40000}"/>
    <cellStyle name="Vírgula 7 7 2" xfId="966" xr:uid="{00000000-0005-0000-0000-000078C40000}"/>
    <cellStyle name="Vírgula 7 7 2 10" xfId="50398" xr:uid="{00000000-0005-0000-0000-000079C40000}"/>
    <cellStyle name="Vírgula 7 7 2 2" xfId="1877" xr:uid="{00000000-0005-0000-0000-00007AC40000}"/>
    <cellStyle name="Vírgula 7 7 2 2 2" xfId="50399" xr:uid="{00000000-0005-0000-0000-00007BC40000}"/>
    <cellStyle name="Vírgula 7 7 2 2 2 2" xfId="50400" xr:uid="{00000000-0005-0000-0000-00007CC40000}"/>
    <cellStyle name="Vírgula 7 7 2 2 2 2 2" xfId="50401" xr:uid="{00000000-0005-0000-0000-00007DC40000}"/>
    <cellStyle name="Vírgula 7 7 2 2 2 2 3" xfId="50402" xr:uid="{00000000-0005-0000-0000-00007EC40000}"/>
    <cellStyle name="Vírgula 7 7 2 2 2 2 4" xfId="50403" xr:uid="{00000000-0005-0000-0000-00007FC40000}"/>
    <cellStyle name="Vírgula 7 7 2 2 2 3" xfId="50404" xr:uid="{00000000-0005-0000-0000-000080C40000}"/>
    <cellStyle name="Vírgula 7 7 2 2 2 3 2" xfId="50405" xr:uid="{00000000-0005-0000-0000-000081C40000}"/>
    <cellStyle name="Vírgula 7 7 2 2 2 3 3" xfId="50406" xr:uid="{00000000-0005-0000-0000-000082C40000}"/>
    <cellStyle name="Vírgula 7 7 2 2 2 4" xfId="50407" xr:uid="{00000000-0005-0000-0000-000083C40000}"/>
    <cellStyle name="Vírgula 7 7 2 2 2 5" xfId="50408" xr:uid="{00000000-0005-0000-0000-000084C40000}"/>
    <cellStyle name="Vírgula 7 7 2 2 2 6" xfId="50409" xr:uid="{00000000-0005-0000-0000-000085C40000}"/>
    <cellStyle name="Vírgula 7 7 2 2 3" xfId="50410" xr:uid="{00000000-0005-0000-0000-000086C40000}"/>
    <cellStyle name="Vírgula 7 7 2 2 3 2" xfId="50411" xr:uid="{00000000-0005-0000-0000-000087C40000}"/>
    <cellStyle name="Vírgula 7 7 2 2 3 3" xfId="50412" xr:uid="{00000000-0005-0000-0000-000088C40000}"/>
    <cellStyle name="Vírgula 7 7 2 2 3 4" xfId="50413" xr:uid="{00000000-0005-0000-0000-000089C40000}"/>
    <cellStyle name="Vírgula 7 7 2 2 4" xfId="50414" xr:uid="{00000000-0005-0000-0000-00008AC40000}"/>
    <cellStyle name="Vírgula 7 7 2 2 4 2" xfId="50415" xr:uid="{00000000-0005-0000-0000-00008BC40000}"/>
    <cellStyle name="Vírgula 7 7 2 2 4 3" xfId="50416" xr:uid="{00000000-0005-0000-0000-00008CC40000}"/>
    <cellStyle name="Vírgula 7 7 2 2 4 4" xfId="50417" xr:uid="{00000000-0005-0000-0000-00008DC40000}"/>
    <cellStyle name="Vírgula 7 7 2 2 5" xfId="50418" xr:uid="{00000000-0005-0000-0000-00008EC40000}"/>
    <cellStyle name="Vírgula 7 7 2 2 5 2" xfId="50419" xr:uid="{00000000-0005-0000-0000-00008FC40000}"/>
    <cellStyle name="Vírgula 7 7 2 2 5 3" xfId="50420" xr:uid="{00000000-0005-0000-0000-000090C40000}"/>
    <cellStyle name="Vírgula 7 7 2 2 5 4" xfId="50421" xr:uid="{00000000-0005-0000-0000-000091C40000}"/>
    <cellStyle name="Vírgula 7 7 2 2 6" xfId="50422" xr:uid="{00000000-0005-0000-0000-000092C40000}"/>
    <cellStyle name="Vírgula 7 7 2 2 6 2" xfId="50423" xr:uid="{00000000-0005-0000-0000-000093C40000}"/>
    <cellStyle name="Vírgula 7 7 2 2 6 3" xfId="50424" xr:uid="{00000000-0005-0000-0000-000094C40000}"/>
    <cellStyle name="Vírgula 7 7 2 2 7" xfId="50425" xr:uid="{00000000-0005-0000-0000-000095C40000}"/>
    <cellStyle name="Vírgula 7 7 2 2 8" xfId="50426" xr:uid="{00000000-0005-0000-0000-000096C40000}"/>
    <cellStyle name="Vírgula 7 7 2 2 9" xfId="50427" xr:uid="{00000000-0005-0000-0000-000097C40000}"/>
    <cellStyle name="Vírgula 7 7 2 3" xfId="50428" xr:uid="{00000000-0005-0000-0000-000098C40000}"/>
    <cellStyle name="Vírgula 7 7 2 3 2" xfId="50429" xr:uid="{00000000-0005-0000-0000-000099C40000}"/>
    <cellStyle name="Vírgula 7 7 2 3 2 2" xfId="50430" xr:uid="{00000000-0005-0000-0000-00009AC40000}"/>
    <cellStyle name="Vírgula 7 7 2 3 2 3" xfId="50431" xr:uid="{00000000-0005-0000-0000-00009BC40000}"/>
    <cellStyle name="Vírgula 7 7 2 3 2 4" xfId="50432" xr:uid="{00000000-0005-0000-0000-00009CC40000}"/>
    <cellStyle name="Vírgula 7 7 2 3 3" xfId="50433" xr:uid="{00000000-0005-0000-0000-00009DC40000}"/>
    <cellStyle name="Vírgula 7 7 2 3 3 2" xfId="50434" xr:uid="{00000000-0005-0000-0000-00009EC40000}"/>
    <cellStyle name="Vírgula 7 7 2 3 3 3" xfId="50435" xr:uid="{00000000-0005-0000-0000-00009FC40000}"/>
    <cellStyle name="Vírgula 7 7 2 3 4" xfId="50436" xr:uid="{00000000-0005-0000-0000-0000A0C40000}"/>
    <cellStyle name="Vírgula 7 7 2 3 5" xfId="50437" xr:uid="{00000000-0005-0000-0000-0000A1C40000}"/>
    <cellStyle name="Vírgula 7 7 2 3 6" xfId="50438" xr:uid="{00000000-0005-0000-0000-0000A2C40000}"/>
    <cellStyle name="Vírgula 7 7 2 4" xfId="50439" xr:uid="{00000000-0005-0000-0000-0000A3C40000}"/>
    <cellStyle name="Vírgula 7 7 2 4 2" xfId="50440" xr:uid="{00000000-0005-0000-0000-0000A4C40000}"/>
    <cellStyle name="Vírgula 7 7 2 4 3" xfId="50441" xr:uid="{00000000-0005-0000-0000-0000A5C40000}"/>
    <cellStyle name="Vírgula 7 7 2 4 4" xfId="50442" xr:uid="{00000000-0005-0000-0000-0000A6C40000}"/>
    <cellStyle name="Vírgula 7 7 2 5" xfId="50443" xr:uid="{00000000-0005-0000-0000-0000A7C40000}"/>
    <cellStyle name="Vírgula 7 7 2 5 2" xfId="50444" xr:uid="{00000000-0005-0000-0000-0000A8C40000}"/>
    <cellStyle name="Vírgula 7 7 2 5 3" xfId="50445" xr:uid="{00000000-0005-0000-0000-0000A9C40000}"/>
    <cellStyle name="Vírgula 7 7 2 5 4" xfId="50446" xr:uid="{00000000-0005-0000-0000-0000AAC40000}"/>
    <cellStyle name="Vírgula 7 7 2 6" xfId="50447" xr:uid="{00000000-0005-0000-0000-0000ABC40000}"/>
    <cellStyle name="Vírgula 7 7 2 6 2" xfId="50448" xr:uid="{00000000-0005-0000-0000-0000ACC40000}"/>
    <cellStyle name="Vírgula 7 7 2 6 3" xfId="50449" xr:uid="{00000000-0005-0000-0000-0000ADC40000}"/>
    <cellStyle name="Vírgula 7 7 2 6 4" xfId="50450" xr:uid="{00000000-0005-0000-0000-0000AEC40000}"/>
    <cellStyle name="Vírgula 7 7 2 7" xfId="50451" xr:uid="{00000000-0005-0000-0000-0000AFC40000}"/>
    <cellStyle name="Vírgula 7 7 2 7 2" xfId="50452" xr:uid="{00000000-0005-0000-0000-0000B0C40000}"/>
    <cellStyle name="Vírgula 7 7 2 7 3" xfId="50453" xr:uid="{00000000-0005-0000-0000-0000B1C40000}"/>
    <cellStyle name="Vírgula 7 7 2 8" xfId="50454" xr:uid="{00000000-0005-0000-0000-0000B2C40000}"/>
    <cellStyle name="Vírgula 7 7 2 9" xfId="50455" xr:uid="{00000000-0005-0000-0000-0000B3C40000}"/>
    <cellStyle name="Vírgula 7 7 3" xfId="1876" xr:uid="{00000000-0005-0000-0000-0000B4C40000}"/>
    <cellStyle name="Vírgula 7 7 3 2" xfId="50456" xr:uid="{00000000-0005-0000-0000-0000B5C40000}"/>
    <cellStyle name="Vírgula 7 7 3 2 2" xfId="50457" xr:uid="{00000000-0005-0000-0000-0000B6C40000}"/>
    <cellStyle name="Vírgula 7 7 3 2 2 2" xfId="50458" xr:uid="{00000000-0005-0000-0000-0000B7C40000}"/>
    <cellStyle name="Vírgula 7 7 3 2 2 3" xfId="50459" xr:uid="{00000000-0005-0000-0000-0000B8C40000}"/>
    <cellStyle name="Vírgula 7 7 3 2 2 4" xfId="50460" xr:uid="{00000000-0005-0000-0000-0000B9C40000}"/>
    <cellStyle name="Vírgula 7 7 3 2 3" xfId="50461" xr:uid="{00000000-0005-0000-0000-0000BAC40000}"/>
    <cellStyle name="Vírgula 7 7 3 2 3 2" xfId="50462" xr:uid="{00000000-0005-0000-0000-0000BBC40000}"/>
    <cellStyle name="Vírgula 7 7 3 2 3 3" xfId="50463" xr:uid="{00000000-0005-0000-0000-0000BCC40000}"/>
    <cellStyle name="Vírgula 7 7 3 2 4" xfId="50464" xr:uid="{00000000-0005-0000-0000-0000BDC40000}"/>
    <cellStyle name="Vírgula 7 7 3 2 5" xfId="50465" xr:uid="{00000000-0005-0000-0000-0000BEC40000}"/>
    <cellStyle name="Vírgula 7 7 3 2 6" xfId="50466" xr:uid="{00000000-0005-0000-0000-0000BFC40000}"/>
    <cellStyle name="Vírgula 7 7 3 3" xfId="50467" xr:uid="{00000000-0005-0000-0000-0000C0C40000}"/>
    <cellStyle name="Vírgula 7 7 3 3 2" xfId="50468" xr:uid="{00000000-0005-0000-0000-0000C1C40000}"/>
    <cellStyle name="Vírgula 7 7 3 3 3" xfId="50469" xr:uid="{00000000-0005-0000-0000-0000C2C40000}"/>
    <cellStyle name="Vírgula 7 7 3 3 4" xfId="50470" xr:uid="{00000000-0005-0000-0000-0000C3C40000}"/>
    <cellStyle name="Vírgula 7 7 3 4" xfId="50471" xr:uid="{00000000-0005-0000-0000-0000C4C40000}"/>
    <cellStyle name="Vírgula 7 7 3 4 2" xfId="50472" xr:uid="{00000000-0005-0000-0000-0000C5C40000}"/>
    <cellStyle name="Vírgula 7 7 3 4 3" xfId="50473" xr:uid="{00000000-0005-0000-0000-0000C6C40000}"/>
    <cellStyle name="Vírgula 7 7 3 4 4" xfId="50474" xr:uid="{00000000-0005-0000-0000-0000C7C40000}"/>
    <cellStyle name="Vírgula 7 7 3 5" xfId="50475" xr:uid="{00000000-0005-0000-0000-0000C8C40000}"/>
    <cellStyle name="Vírgula 7 7 3 5 2" xfId="50476" xr:uid="{00000000-0005-0000-0000-0000C9C40000}"/>
    <cellStyle name="Vírgula 7 7 3 5 3" xfId="50477" xr:uid="{00000000-0005-0000-0000-0000CAC40000}"/>
    <cellStyle name="Vírgula 7 7 3 5 4" xfId="50478" xr:uid="{00000000-0005-0000-0000-0000CBC40000}"/>
    <cellStyle name="Vírgula 7 7 3 6" xfId="50479" xr:uid="{00000000-0005-0000-0000-0000CCC40000}"/>
    <cellStyle name="Vírgula 7 7 3 6 2" xfId="50480" xr:uid="{00000000-0005-0000-0000-0000CDC40000}"/>
    <cellStyle name="Vírgula 7 7 3 6 3" xfId="50481" xr:uid="{00000000-0005-0000-0000-0000CEC40000}"/>
    <cellStyle name="Vírgula 7 7 3 7" xfId="50482" xr:uid="{00000000-0005-0000-0000-0000CFC40000}"/>
    <cellStyle name="Vírgula 7 7 3 8" xfId="50483" xr:uid="{00000000-0005-0000-0000-0000D0C40000}"/>
    <cellStyle name="Vírgula 7 7 3 9" xfId="50484" xr:uid="{00000000-0005-0000-0000-0000D1C40000}"/>
    <cellStyle name="Vírgula 7 7 4" xfId="50485" xr:uid="{00000000-0005-0000-0000-0000D2C40000}"/>
    <cellStyle name="Vírgula 7 7 4 2" xfId="50486" xr:uid="{00000000-0005-0000-0000-0000D3C40000}"/>
    <cellStyle name="Vírgula 7 7 4 2 2" xfId="50487" xr:uid="{00000000-0005-0000-0000-0000D4C40000}"/>
    <cellStyle name="Vírgula 7 7 4 2 3" xfId="50488" xr:uid="{00000000-0005-0000-0000-0000D5C40000}"/>
    <cellStyle name="Vírgula 7 7 4 2 4" xfId="50489" xr:uid="{00000000-0005-0000-0000-0000D6C40000}"/>
    <cellStyle name="Vírgula 7 7 4 3" xfId="50490" xr:uid="{00000000-0005-0000-0000-0000D7C40000}"/>
    <cellStyle name="Vírgula 7 7 4 3 2" xfId="50491" xr:uid="{00000000-0005-0000-0000-0000D8C40000}"/>
    <cellStyle name="Vírgula 7 7 4 3 3" xfId="50492" xr:uid="{00000000-0005-0000-0000-0000D9C40000}"/>
    <cellStyle name="Vírgula 7 7 4 4" xfId="50493" xr:uid="{00000000-0005-0000-0000-0000DAC40000}"/>
    <cellStyle name="Vírgula 7 7 4 5" xfId="50494" xr:uid="{00000000-0005-0000-0000-0000DBC40000}"/>
    <cellStyle name="Vírgula 7 7 4 6" xfId="50495" xr:uid="{00000000-0005-0000-0000-0000DCC40000}"/>
    <cellStyle name="Vírgula 7 7 5" xfId="50496" xr:uid="{00000000-0005-0000-0000-0000DDC40000}"/>
    <cellStyle name="Vírgula 7 7 5 2" xfId="50497" xr:uid="{00000000-0005-0000-0000-0000DEC40000}"/>
    <cellStyle name="Vírgula 7 7 5 3" xfId="50498" xr:uid="{00000000-0005-0000-0000-0000DFC40000}"/>
    <cellStyle name="Vírgula 7 7 5 4" xfId="50499" xr:uid="{00000000-0005-0000-0000-0000E0C40000}"/>
    <cellStyle name="Vírgula 7 7 6" xfId="50500" xr:uid="{00000000-0005-0000-0000-0000E1C40000}"/>
    <cellStyle name="Vírgula 7 7 6 2" xfId="50501" xr:uid="{00000000-0005-0000-0000-0000E2C40000}"/>
    <cellStyle name="Vírgula 7 7 6 3" xfId="50502" xr:uid="{00000000-0005-0000-0000-0000E3C40000}"/>
    <cellStyle name="Vírgula 7 7 6 4" xfId="50503" xr:uid="{00000000-0005-0000-0000-0000E4C40000}"/>
    <cellStyle name="Vírgula 7 7 7" xfId="50504" xr:uid="{00000000-0005-0000-0000-0000E5C40000}"/>
    <cellStyle name="Vírgula 7 7 7 2" xfId="50505" xr:uid="{00000000-0005-0000-0000-0000E6C40000}"/>
    <cellStyle name="Vírgula 7 7 7 3" xfId="50506" xr:uid="{00000000-0005-0000-0000-0000E7C40000}"/>
    <cellStyle name="Vírgula 7 7 7 4" xfId="50507" xr:uid="{00000000-0005-0000-0000-0000E8C40000}"/>
    <cellStyle name="Vírgula 7 7 8" xfId="50508" xr:uid="{00000000-0005-0000-0000-0000E9C40000}"/>
    <cellStyle name="Vírgula 7 7 8 2" xfId="50509" xr:uid="{00000000-0005-0000-0000-0000EAC40000}"/>
    <cellStyle name="Vírgula 7 7 8 3" xfId="50510" xr:uid="{00000000-0005-0000-0000-0000EBC40000}"/>
    <cellStyle name="Vírgula 7 7 9" xfId="50511" xr:uid="{00000000-0005-0000-0000-0000ECC40000}"/>
    <cellStyle name="Vírgula 7 8" xfId="613" xr:uid="{00000000-0005-0000-0000-0000EDC40000}"/>
    <cellStyle name="Vírgula 7 8 10" xfId="50512" xr:uid="{00000000-0005-0000-0000-0000EEC40000}"/>
    <cellStyle name="Vírgula 7 8 11" xfId="50513" xr:uid="{00000000-0005-0000-0000-0000EFC40000}"/>
    <cellStyle name="Vírgula 7 8 2" xfId="1079" xr:uid="{00000000-0005-0000-0000-0000F0C40000}"/>
    <cellStyle name="Vírgula 7 8 2 10" xfId="50514" xr:uid="{00000000-0005-0000-0000-0000F1C40000}"/>
    <cellStyle name="Vírgula 7 8 2 2" xfId="1879" xr:uid="{00000000-0005-0000-0000-0000F2C40000}"/>
    <cellStyle name="Vírgula 7 8 2 2 2" xfId="50515" xr:uid="{00000000-0005-0000-0000-0000F3C40000}"/>
    <cellStyle name="Vírgula 7 8 2 2 2 2" xfId="50516" xr:uid="{00000000-0005-0000-0000-0000F4C40000}"/>
    <cellStyle name="Vírgula 7 8 2 2 2 2 2" xfId="50517" xr:uid="{00000000-0005-0000-0000-0000F5C40000}"/>
    <cellStyle name="Vírgula 7 8 2 2 2 2 3" xfId="50518" xr:uid="{00000000-0005-0000-0000-0000F6C40000}"/>
    <cellStyle name="Vírgula 7 8 2 2 2 2 4" xfId="50519" xr:uid="{00000000-0005-0000-0000-0000F7C40000}"/>
    <cellStyle name="Vírgula 7 8 2 2 2 3" xfId="50520" xr:uid="{00000000-0005-0000-0000-0000F8C40000}"/>
    <cellStyle name="Vírgula 7 8 2 2 2 3 2" xfId="50521" xr:uid="{00000000-0005-0000-0000-0000F9C40000}"/>
    <cellStyle name="Vírgula 7 8 2 2 2 3 3" xfId="50522" xr:uid="{00000000-0005-0000-0000-0000FAC40000}"/>
    <cellStyle name="Vírgula 7 8 2 2 2 4" xfId="50523" xr:uid="{00000000-0005-0000-0000-0000FBC40000}"/>
    <cellStyle name="Vírgula 7 8 2 2 2 5" xfId="50524" xr:uid="{00000000-0005-0000-0000-0000FCC40000}"/>
    <cellStyle name="Vírgula 7 8 2 2 2 6" xfId="50525" xr:uid="{00000000-0005-0000-0000-0000FDC40000}"/>
    <cellStyle name="Vírgula 7 8 2 2 3" xfId="50526" xr:uid="{00000000-0005-0000-0000-0000FEC40000}"/>
    <cellStyle name="Vírgula 7 8 2 2 3 2" xfId="50527" xr:uid="{00000000-0005-0000-0000-0000FFC40000}"/>
    <cellStyle name="Vírgula 7 8 2 2 3 3" xfId="50528" xr:uid="{00000000-0005-0000-0000-000000C50000}"/>
    <cellStyle name="Vírgula 7 8 2 2 3 4" xfId="50529" xr:uid="{00000000-0005-0000-0000-000001C50000}"/>
    <cellStyle name="Vírgula 7 8 2 2 4" xfId="50530" xr:uid="{00000000-0005-0000-0000-000002C50000}"/>
    <cellStyle name="Vírgula 7 8 2 2 4 2" xfId="50531" xr:uid="{00000000-0005-0000-0000-000003C50000}"/>
    <cellStyle name="Vírgula 7 8 2 2 4 3" xfId="50532" xr:uid="{00000000-0005-0000-0000-000004C50000}"/>
    <cellStyle name="Vírgula 7 8 2 2 4 4" xfId="50533" xr:uid="{00000000-0005-0000-0000-000005C50000}"/>
    <cellStyle name="Vírgula 7 8 2 2 5" xfId="50534" xr:uid="{00000000-0005-0000-0000-000006C50000}"/>
    <cellStyle name="Vírgula 7 8 2 2 5 2" xfId="50535" xr:uid="{00000000-0005-0000-0000-000007C50000}"/>
    <cellStyle name="Vírgula 7 8 2 2 5 3" xfId="50536" xr:uid="{00000000-0005-0000-0000-000008C50000}"/>
    <cellStyle name="Vírgula 7 8 2 2 5 4" xfId="50537" xr:uid="{00000000-0005-0000-0000-000009C50000}"/>
    <cellStyle name="Vírgula 7 8 2 2 6" xfId="50538" xr:uid="{00000000-0005-0000-0000-00000AC50000}"/>
    <cellStyle name="Vírgula 7 8 2 2 6 2" xfId="50539" xr:uid="{00000000-0005-0000-0000-00000BC50000}"/>
    <cellStyle name="Vírgula 7 8 2 2 6 3" xfId="50540" xr:uid="{00000000-0005-0000-0000-00000CC50000}"/>
    <cellStyle name="Vírgula 7 8 2 2 7" xfId="50541" xr:uid="{00000000-0005-0000-0000-00000DC50000}"/>
    <cellStyle name="Vírgula 7 8 2 2 8" xfId="50542" xr:uid="{00000000-0005-0000-0000-00000EC50000}"/>
    <cellStyle name="Vírgula 7 8 2 2 9" xfId="50543" xr:uid="{00000000-0005-0000-0000-00000FC50000}"/>
    <cellStyle name="Vírgula 7 8 2 3" xfId="50544" xr:uid="{00000000-0005-0000-0000-000010C50000}"/>
    <cellStyle name="Vírgula 7 8 2 3 2" xfId="50545" xr:uid="{00000000-0005-0000-0000-000011C50000}"/>
    <cellStyle name="Vírgula 7 8 2 3 2 2" xfId="50546" xr:uid="{00000000-0005-0000-0000-000012C50000}"/>
    <cellStyle name="Vírgula 7 8 2 3 2 3" xfId="50547" xr:uid="{00000000-0005-0000-0000-000013C50000}"/>
    <cellStyle name="Vírgula 7 8 2 3 2 4" xfId="50548" xr:uid="{00000000-0005-0000-0000-000014C50000}"/>
    <cellStyle name="Vírgula 7 8 2 3 3" xfId="50549" xr:uid="{00000000-0005-0000-0000-000015C50000}"/>
    <cellStyle name="Vírgula 7 8 2 3 3 2" xfId="50550" xr:uid="{00000000-0005-0000-0000-000016C50000}"/>
    <cellStyle name="Vírgula 7 8 2 3 3 3" xfId="50551" xr:uid="{00000000-0005-0000-0000-000017C50000}"/>
    <cellStyle name="Vírgula 7 8 2 3 4" xfId="50552" xr:uid="{00000000-0005-0000-0000-000018C50000}"/>
    <cellStyle name="Vírgula 7 8 2 3 5" xfId="50553" xr:uid="{00000000-0005-0000-0000-000019C50000}"/>
    <cellStyle name="Vírgula 7 8 2 3 6" xfId="50554" xr:uid="{00000000-0005-0000-0000-00001AC50000}"/>
    <cellStyle name="Vírgula 7 8 2 4" xfId="50555" xr:uid="{00000000-0005-0000-0000-00001BC50000}"/>
    <cellStyle name="Vírgula 7 8 2 4 2" xfId="50556" xr:uid="{00000000-0005-0000-0000-00001CC50000}"/>
    <cellStyle name="Vírgula 7 8 2 4 3" xfId="50557" xr:uid="{00000000-0005-0000-0000-00001DC50000}"/>
    <cellStyle name="Vírgula 7 8 2 4 4" xfId="50558" xr:uid="{00000000-0005-0000-0000-00001EC50000}"/>
    <cellStyle name="Vírgula 7 8 2 5" xfId="50559" xr:uid="{00000000-0005-0000-0000-00001FC50000}"/>
    <cellStyle name="Vírgula 7 8 2 5 2" xfId="50560" xr:uid="{00000000-0005-0000-0000-000020C50000}"/>
    <cellStyle name="Vírgula 7 8 2 5 3" xfId="50561" xr:uid="{00000000-0005-0000-0000-000021C50000}"/>
    <cellStyle name="Vírgula 7 8 2 5 4" xfId="50562" xr:uid="{00000000-0005-0000-0000-000022C50000}"/>
    <cellStyle name="Vírgula 7 8 2 6" xfId="50563" xr:uid="{00000000-0005-0000-0000-000023C50000}"/>
    <cellStyle name="Vírgula 7 8 2 6 2" xfId="50564" xr:uid="{00000000-0005-0000-0000-000024C50000}"/>
    <cellStyle name="Vírgula 7 8 2 6 3" xfId="50565" xr:uid="{00000000-0005-0000-0000-000025C50000}"/>
    <cellStyle name="Vírgula 7 8 2 6 4" xfId="50566" xr:uid="{00000000-0005-0000-0000-000026C50000}"/>
    <cellStyle name="Vírgula 7 8 2 7" xfId="50567" xr:uid="{00000000-0005-0000-0000-000027C50000}"/>
    <cellStyle name="Vírgula 7 8 2 7 2" xfId="50568" xr:uid="{00000000-0005-0000-0000-000028C50000}"/>
    <cellStyle name="Vírgula 7 8 2 7 3" xfId="50569" xr:uid="{00000000-0005-0000-0000-000029C50000}"/>
    <cellStyle name="Vírgula 7 8 2 8" xfId="50570" xr:uid="{00000000-0005-0000-0000-00002AC50000}"/>
    <cellStyle name="Vírgula 7 8 2 9" xfId="50571" xr:uid="{00000000-0005-0000-0000-00002BC50000}"/>
    <cellStyle name="Vírgula 7 8 3" xfId="1878" xr:uid="{00000000-0005-0000-0000-00002CC50000}"/>
    <cellStyle name="Vírgula 7 8 3 2" xfId="50572" xr:uid="{00000000-0005-0000-0000-00002DC50000}"/>
    <cellStyle name="Vírgula 7 8 3 2 2" xfId="50573" xr:uid="{00000000-0005-0000-0000-00002EC50000}"/>
    <cellStyle name="Vírgula 7 8 3 2 2 2" xfId="50574" xr:uid="{00000000-0005-0000-0000-00002FC50000}"/>
    <cellStyle name="Vírgula 7 8 3 2 2 3" xfId="50575" xr:uid="{00000000-0005-0000-0000-000030C50000}"/>
    <cellStyle name="Vírgula 7 8 3 2 2 4" xfId="50576" xr:uid="{00000000-0005-0000-0000-000031C50000}"/>
    <cellStyle name="Vírgula 7 8 3 2 3" xfId="50577" xr:uid="{00000000-0005-0000-0000-000032C50000}"/>
    <cellStyle name="Vírgula 7 8 3 2 3 2" xfId="50578" xr:uid="{00000000-0005-0000-0000-000033C50000}"/>
    <cellStyle name="Vírgula 7 8 3 2 3 3" xfId="50579" xr:uid="{00000000-0005-0000-0000-000034C50000}"/>
    <cellStyle name="Vírgula 7 8 3 2 4" xfId="50580" xr:uid="{00000000-0005-0000-0000-000035C50000}"/>
    <cellStyle name="Vírgula 7 8 3 2 5" xfId="50581" xr:uid="{00000000-0005-0000-0000-000036C50000}"/>
    <cellStyle name="Vírgula 7 8 3 2 6" xfId="50582" xr:uid="{00000000-0005-0000-0000-000037C50000}"/>
    <cellStyle name="Vírgula 7 8 3 3" xfId="50583" xr:uid="{00000000-0005-0000-0000-000038C50000}"/>
    <cellStyle name="Vírgula 7 8 3 3 2" xfId="50584" xr:uid="{00000000-0005-0000-0000-000039C50000}"/>
    <cellStyle name="Vírgula 7 8 3 3 3" xfId="50585" xr:uid="{00000000-0005-0000-0000-00003AC50000}"/>
    <cellStyle name="Vírgula 7 8 3 3 4" xfId="50586" xr:uid="{00000000-0005-0000-0000-00003BC50000}"/>
    <cellStyle name="Vírgula 7 8 3 4" xfId="50587" xr:uid="{00000000-0005-0000-0000-00003CC50000}"/>
    <cellStyle name="Vírgula 7 8 3 4 2" xfId="50588" xr:uid="{00000000-0005-0000-0000-00003DC50000}"/>
    <cellStyle name="Vírgula 7 8 3 4 3" xfId="50589" xr:uid="{00000000-0005-0000-0000-00003EC50000}"/>
    <cellStyle name="Vírgula 7 8 3 4 4" xfId="50590" xr:uid="{00000000-0005-0000-0000-00003FC50000}"/>
    <cellStyle name="Vírgula 7 8 3 5" xfId="50591" xr:uid="{00000000-0005-0000-0000-000040C50000}"/>
    <cellStyle name="Vírgula 7 8 3 5 2" xfId="50592" xr:uid="{00000000-0005-0000-0000-000041C50000}"/>
    <cellStyle name="Vírgula 7 8 3 5 3" xfId="50593" xr:uid="{00000000-0005-0000-0000-000042C50000}"/>
    <cellStyle name="Vírgula 7 8 3 5 4" xfId="50594" xr:uid="{00000000-0005-0000-0000-000043C50000}"/>
    <cellStyle name="Vírgula 7 8 3 6" xfId="50595" xr:uid="{00000000-0005-0000-0000-000044C50000}"/>
    <cellStyle name="Vírgula 7 8 3 6 2" xfId="50596" xr:uid="{00000000-0005-0000-0000-000045C50000}"/>
    <cellStyle name="Vírgula 7 8 3 6 3" xfId="50597" xr:uid="{00000000-0005-0000-0000-000046C50000}"/>
    <cellStyle name="Vírgula 7 8 3 7" xfId="50598" xr:uid="{00000000-0005-0000-0000-000047C50000}"/>
    <cellStyle name="Vírgula 7 8 3 8" xfId="50599" xr:uid="{00000000-0005-0000-0000-000048C50000}"/>
    <cellStyle name="Vírgula 7 8 3 9" xfId="50600" xr:uid="{00000000-0005-0000-0000-000049C50000}"/>
    <cellStyle name="Vírgula 7 8 4" xfId="50601" xr:uid="{00000000-0005-0000-0000-00004AC50000}"/>
    <cellStyle name="Vírgula 7 8 4 2" xfId="50602" xr:uid="{00000000-0005-0000-0000-00004BC50000}"/>
    <cellStyle name="Vírgula 7 8 4 2 2" xfId="50603" xr:uid="{00000000-0005-0000-0000-00004CC50000}"/>
    <cellStyle name="Vírgula 7 8 4 2 3" xfId="50604" xr:uid="{00000000-0005-0000-0000-00004DC50000}"/>
    <cellStyle name="Vírgula 7 8 4 2 4" xfId="50605" xr:uid="{00000000-0005-0000-0000-00004EC50000}"/>
    <cellStyle name="Vírgula 7 8 4 3" xfId="50606" xr:uid="{00000000-0005-0000-0000-00004FC50000}"/>
    <cellStyle name="Vírgula 7 8 4 3 2" xfId="50607" xr:uid="{00000000-0005-0000-0000-000050C50000}"/>
    <cellStyle name="Vírgula 7 8 4 3 3" xfId="50608" xr:uid="{00000000-0005-0000-0000-000051C50000}"/>
    <cellStyle name="Vírgula 7 8 4 4" xfId="50609" xr:uid="{00000000-0005-0000-0000-000052C50000}"/>
    <cellStyle name="Vírgula 7 8 4 5" xfId="50610" xr:uid="{00000000-0005-0000-0000-000053C50000}"/>
    <cellStyle name="Vírgula 7 8 4 6" xfId="50611" xr:uid="{00000000-0005-0000-0000-000054C50000}"/>
    <cellStyle name="Vírgula 7 8 5" xfId="50612" xr:uid="{00000000-0005-0000-0000-000055C50000}"/>
    <cellStyle name="Vírgula 7 8 5 2" xfId="50613" xr:uid="{00000000-0005-0000-0000-000056C50000}"/>
    <cellStyle name="Vírgula 7 8 5 3" xfId="50614" xr:uid="{00000000-0005-0000-0000-000057C50000}"/>
    <cellStyle name="Vírgula 7 8 5 4" xfId="50615" xr:uid="{00000000-0005-0000-0000-000058C50000}"/>
    <cellStyle name="Vírgula 7 8 6" xfId="50616" xr:uid="{00000000-0005-0000-0000-000059C50000}"/>
    <cellStyle name="Vírgula 7 8 6 2" xfId="50617" xr:uid="{00000000-0005-0000-0000-00005AC50000}"/>
    <cellStyle name="Vírgula 7 8 6 3" xfId="50618" xr:uid="{00000000-0005-0000-0000-00005BC50000}"/>
    <cellStyle name="Vírgula 7 8 6 4" xfId="50619" xr:uid="{00000000-0005-0000-0000-00005CC50000}"/>
    <cellStyle name="Vírgula 7 8 7" xfId="50620" xr:uid="{00000000-0005-0000-0000-00005DC50000}"/>
    <cellStyle name="Vírgula 7 8 7 2" xfId="50621" xr:uid="{00000000-0005-0000-0000-00005EC50000}"/>
    <cellStyle name="Vírgula 7 8 7 3" xfId="50622" xr:uid="{00000000-0005-0000-0000-00005FC50000}"/>
    <cellStyle name="Vírgula 7 8 7 4" xfId="50623" xr:uid="{00000000-0005-0000-0000-000060C50000}"/>
    <cellStyle name="Vírgula 7 8 8" xfId="50624" xr:uid="{00000000-0005-0000-0000-000061C50000}"/>
    <cellStyle name="Vírgula 7 8 8 2" xfId="50625" xr:uid="{00000000-0005-0000-0000-000062C50000}"/>
    <cellStyle name="Vírgula 7 8 8 3" xfId="50626" xr:uid="{00000000-0005-0000-0000-000063C50000}"/>
    <cellStyle name="Vírgula 7 8 9" xfId="50627" xr:uid="{00000000-0005-0000-0000-000064C50000}"/>
    <cellStyle name="Vírgula 7 9" xfId="288" xr:uid="{00000000-0005-0000-0000-000065C50000}"/>
    <cellStyle name="Vírgula 7 9 10" xfId="50628" xr:uid="{00000000-0005-0000-0000-000066C50000}"/>
    <cellStyle name="Vírgula 7 9 11" xfId="50629" xr:uid="{00000000-0005-0000-0000-000067C50000}"/>
    <cellStyle name="Vírgula 7 9 2" xfId="910" xr:uid="{00000000-0005-0000-0000-000068C50000}"/>
    <cellStyle name="Vírgula 7 9 2 10" xfId="50630" xr:uid="{00000000-0005-0000-0000-000069C50000}"/>
    <cellStyle name="Vírgula 7 9 2 2" xfId="1881" xr:uid="{00000000-0005-0000-0000-00006AC50000}"/>
    <cellStyle name="Vírgula 7 9 2 2 2" xfId="50631" xr:uid="{00000000-0005-0000-0000-00006BC50000}"/>
    <cellStyle name="Vírgula 7 9 2 2 2 2" xfId="50632" xr:uid="{00000000-0005-0000-0000-00006CC50000}"/>
    <cellStyle name="Vírgula 7 9 2 2 2 2 2" xfId="50633" xr:uid="{00000000-0005-0000-0000-00006DC50000}"/>
    <cellStyle name="Vírgula 7 9 2 2 2 2 3" xfId="50634" xr:uid="{00000000-0005-0000-0000-00006EC50000}"/>
    <cellStyle name="Vírgula 7 9 2 2 2 2 4" xfId="50635" xr:uid="{00000000-0005-0000-0000-00006FC50000}"/>
    <cellStyle name="Vírgula 7 9 2 2 2 3" xfId="50636" xr:uid="{00000000-0005-0000-0000-000070C50000}"/>
    <cellStyle name="Vírgula 7 9 2 2 2 3 2" xfId="50637" xr:uid="{00000000-0005-0000-0000-000071C50000}"/>
    <cellStyle name="Vírgula 7 9 2 2 2 3 3" xfId="50638" xr:uid="{00000000-0005-0000-0000-000072C50000}"/>
    <cellStyle name="Vírgula 7 9 2 2 2 4" xfId="50639" xr:uid="{00000000-0005-0000-0000-000073C50000}"/>
    <cellStyle name="Vírgula 7 9 2 2 2 5" xfId="50640" xr:uid="{00000000-0005-0000-0000-000074C50000}"/>
    <cellStyle name="Vírgula 7 9 2 2 2 6" xfId="50641" xr:uid="{00000000-0005-0000-0000-000075C50000}"/>
    <cellStyle name="Vírgula 7 9 2 2 3" xfId="50642" xr:uid="{00000000-0005-0000-0000-000076C50000}"/>
    <cellStyle name="Vírgula 7 9 2 2 3 2" xfId="50643" xr:uid="{00000000-0005-0000-0000-000077C50000}"/>
    <cellStyle name="Vírgula 7 9 2 2 3 3" xfId="50644" xr:uid="{00000000-0005-0000-0000-000078C50000}"/>
    <cellStyle name="Vírgula 7 9 2 2 3 4" xfId="50645" xr:uid="{00000000-0005-0000-0000-000079C50000}"/>
    <cellStyle name="Vírgula 7 9 2 2 4" xfId="50646" xr:uid="{00000000-0005-0000-0000-00007AC50000}"/>
    <cellStyle name="Vírgula 7 9 2 2 4 2" xfId="50647" xr:uid="{00000000-0005-0000-0000-00007BC50000}"/>
    <cellStyle name="Vírgula 7 9 2 2 4 3" xfId="50648" xr:uid="{00000000-0005-0000-0000-00007CC50000}"/>
    <cellStyle name="Vírgula 7 9 2 2 4 4" xfId="50649" xr:uid="{00000000-0005-0000-0000-00007DC50000}"/>
    <cellStyle name="Vírgula 7 9 2 2 5" xfId="50650" xr:uid="{00000000-0005-0000-0000-00007EC50000}"/>
    <cellStyle name="Vírgula 7 9 2 2 5 2" xfId="50651" xr:uid="{00000000-0005-0000-0000-00007FC50000}"/>
    <cellStyle name="Vírgula 7 9 2 2 5 3" xfId="50652" xr:uid="{00000000-0005-0000-0000-000080C50000}"/>
    <cellStyle name="Vírgula 7 9 2 2 5 4" xfId="50653" xr:uid="{00000000-0005-0000-0000-000081C50000}"/>
    <cellStyle name="Vírgula 7 9 2 2 6" xfId="50654" xr:uid="{00000000-0005-0000-0000-000082C50000}"/>
    <cellStyle name="Vírgula 7 9 2 2 6 2" xfId="50655" xr:uid="{00000000-0005-0000-0000-000083C50000}"/>
    <cellStyle name="Vírgula 7 9 2 2 6 3" xfId="50656" xr:uid="{00000000-0005-0000-0000-000084C50000}"/>
    <cellStyle name="Vírgula 7 9 2 2 7" xfId="50657" xr:uid="{00000000-0005-0000-0000-000085C50000}"/>
    <cellStyle name="Vírgula 7 9 2 2 8" xfId="50658" xr:uid="{00000000-0005-0000-0000-000086C50000}"/>
    <cellStyle name="Vírgula 7 9 2 2 9" xfId="50659" xr:uid="{00000000-0005-0000-0000-000087C50000}"/>
    <cellStyle name="Vírgula 7 9 2 3" xfId="50660" xr:uid="{00000000-0005-0000-0000-000088C50000}"/>
    <cellStyle name="Vírgula 7 9 2 3 2" xfId="50661" xr:uid="{00000000-0005-0000-0000-000089C50000}"/>
    <cellStyle name="Vírgula 7 9 2 3 2 2" xfId="50662" xr:uid="{00000000-0005-0000-0000-00008AC50000}"/>
    <cellStyle name="Vírgula 7 9 2 3 2 3" xfId="50663" xr:uid="{00000000-0005-0000-0000-00008BC50000}"/>
    <cellStyle name="Vírgula 7 9 2 3 2 4" xfId="50664" xr:uid="{00000000-0005-0000-0000-00008CC50000}"/>
    <cellStyle name="Vírgula 7 9 2 3 3" xfId="50665" xr:uid="{00000000-0005-0000-0000-00008DC50000}"/>
    <cellStyle name="Vírgula 7 9 2 3 3 2" xfId="50666" xr:uid="{00000000-0005-0000-0000-00008EC50000}"/>
    <cellStyle name="Vírgula 7 9 2 3 3 3" xfId="50667" xr:uid="{00000000-0005-0000-0000-00008FC50000}"/>
    <cellStyle name="Vírgula 7 9 2 3 4" xfId="50668" xr:uid="{00000000-0005-0000-0000-000090C50000}"/>
    <cellStyle name="Vírgula 7 9 2 3 5" xfId="50669" xr:uid="{00000000-0005-0000-0000-000091C50000}"/>
    <cellStyle name="Vírgula 7 9 2 3 6" xfId="50670" xr:uid="{00000000-0005-0000-0000-000092C50000}"/>
    <cellStyle name="Vírgula 7 9 2 4" xfId="50671" xr:uid="{00000000-0005-0000-0000-000093C50000}"/>
    <cellStyle name="Vírgula 7 9 2 4 2" xfId="50672" xr:uid="{00000000-0005-0000-0000-000094C50000}"/>
    <cellStyle name="Vírgula 7 9 2 4 3" xfId="50673" xr:uid="{00000000-0005-0000-0000-000095C50000}"/>
    <cellStyle name="Vírgula 7 9 2 4 4" xfId="50674" xr:uid="{00000000-0005-0000-0000-000096C50000}"/>
    <cellStyle name="Vírgula 7 9 2 5" xfId="50675" xr:uid="{00000000-0005-0000-0000-000097C50000}"/>
    <cellStyle name="Vírgula 7 9 2 5 2" xfId="50676" xr:uid="{00000000-0005-0000-0000-000098C50000}"/>
    <cellStyle name="Vírgula 7 9 2 5 3" xfId="50677" xr:uid="{00000000-0005-0000-0000-000099C50000}"/>
    <cellStyle name="Vírgula 7 9 2 5 4" xfId="50678" xr:uid="{00000000-0005-0000-0000-00009AC50000}"/>
    <cellStyle name="Vírgula 7 9 2 6" xfId="50679" xr:uid="{00000000-0005-0000-0000-00009BC50000}"/>
    <cellStyle name="Vírgula 7 9 2 6 2" xfId="50680" xr:uid="{00000000-0005-0000-0000-00009CC50000}"/>
    <cellStyle name="Vírgula 7 9 2 6 3" xfId="50681" xr:uid="{00000000-0005-0000-0000-00009DC50000}"/>
    <cellStyle name="Vírgula 7 9 2 6 4" xfId="50682" xr:uid="{00000000-0005-0000-0000-00009EC50000}"/>
    <cellStyle name="Vírgula 7 9 2 7" xfId="50683" xr:uid="{00000000-0005-0000-0000-00009FC50000}"/>
    <cellStyle name="Vírgula 7 9 2 7 2" xfId="50684" xr:uid="{00000000-0005-0000-0000-0000A0C50000}"/>
    <cellStyle name="Vírgula 7 9 2 7 3" xfId="50685" xr:uid="{00000000-0005-0000-0000-0000A1C50000}"/>
    <cellStyle name="Vírgula 7 9 2 8" xfId="50686" xr:uid="{00000000-0005-0000-0000-0000A2C50000}"/>
    <cellStyle name="Vírgula 7 9 2 9" xfId="50687" xr:uid="{00000000-0005-0000-0000-0000A3C50000}"/>
    <cellStyle name="Vírgula 7 9 3" xfId="1880" xr:uid="{00000000-0005-0000-0000-0000A4C50000}"/>
    <cellStyle name="Vírgula 7 9 3 2" xfId="50688" xr:uid="{00000000-0005-0000-0000-0000A5C50000}"/>
    <cellStyle name="Vírgula 7 9 3 2 2" xfId="50689" xr:uid="{00000000-0005-0000-0000-0000A6C50000}"/>
    <cellStyle name="Vírgula 7 9 3 2 2 2" xfId="50690" xr:uid="{00000000-0005-0000-0000-0000A7C50000}"/>
    <cellStyle name="Vírgula 7 9 3 2 2 3" xfId="50691" xr:uid="{00000000-0005-0000-0000-0000A8C50000}"/>
    <cellStyle name="Vírgula 7 9 3 2 2 4" xfId="50692" xr:uid="{00000000-0005-0000-0000-0000A9C50000}"/>
    <cellStyle name="Vírgula 7 9 3 2 3" xfId="50693" xr:uid="{00000000-0005-0000-0000-0000AAC50000}"/>
    <cellStyle name="Vírgula 7 9 3 2 3 2" xfId="50694" xr:uid="{00000000-0005-0000-0000-0000ABC50000}"/>
    <cellStyle name="Vírgula 7 9 3 2 3 3" xfId="50695" xr:uid="{00000000-0005-0000-0000-0000ACC50000}"/>
    <cellStyle name="Vírgula 7 9 3 2 4" xfId="50696" xr:uid="{00000000-0005-0000-0000-0000ADC50000}"/>
    <cellStyle name="Vírgula 7 9 3 2 5" xfId="50697" xr:uid="{00000000-0005-0000-0000-0000AEC50000}"/>
    <cellStyle name="Vírgula 7 9 3 2 6" xfId="50698" xr:uid="{00000000-0005-0000-0000-0000AFC50000}"/>
    <cellStyle name="Vírgula 7 9 3 3" xfId="50699" xr:uid="{00000000-0005-0000-0000-0000B0C50000}"/>
    <cellStyle name="Vírgula 7 9 3 3 2" xfId="50700" xr:uid="{00000000-0005-0000-0000-0000B1C50000}"/>
    <cellStyle name="Vírgula 7 9 3 3 3" xfId="50701" xr:uid="{00000000-0005-0000-0000-0000B2C50000}"/>
    <cellStyle name="Vírgula 7 9 3 3 4" xfId="50702" xr:uid="{00000000-0005-0000-0000-0000B3C50000}"/>
    <cellStyle name="Vírgula 7 9 3 4" xfId="50703" xr:uid="{00000000-0005-0000-0000-0000B4C50000}"/>
    <cellStyle name="Vírgula 7 9 3 4 2" xfId="50704" xr:uid="{00000000-0005-0000-0000-0000B5C50000}"/>
    <cellStyle name="Vírgula 7 9 3 4 3" xfId="50705" xr:uid="{00000000-0005-0000-0000-0000B6C50000}"/>
    <cellStyle name="Vírgula 7 9 3 4 4" xfId="50706" xr:uid="{00000000-0005-0000-0000-0000B7C50000}"/>
    <cellStyle name="Vírgula 7 9 3 5" xfId="50707" xr:uid="{00000000-0005-0000-0000-0000B8C50000}"/>
    <cellStyle name="Vírgula 7 9 3 5 2" xfId="50708" xr:uid="{00000000-0005-0000-0000-0000B9C50000}"/>
    <cellStyle name="Vírgula 7 9 3 5 3" xfId="50709" xr:uid="{00000000-0005-0000-0000-0000BAC50000}"/>
    <cellStyle name="Vírgula 7 9 3 5 4" xfId="50710" xr:uid="{00000000-0005-0000-0000-0000BBC50000}"/>
    <cellStyle name="Vírgula 7 9 3 6" xfId="50711" xr:uid="{00000000-0005-0000-0000-0000BCC50000}"/>
    <cellStyle name="Vírgula 7 9 3 6 2" xfId="50712" xr:uid="{00000000-0005-0000-0000-0000BDC50000}"/>
    <cellStyle name="Vírgula 7 9 3 6 3" xfId="50713" xr:uid="{00000000-0005-0000-0000-0000BEC50000}"/>
    <cellStyle name="Vírgula 7 9 3 7" xfId="50714" xr:uid="{00000000-0005-0000-0000-0000BFC50000}"/>
    <cellStyle name="Vírgula 7 9 3 8" xfId="50715" xr:uid="{00000000-0005-0000-0000-0000C0C50000}"/>
    <cellStyle name="Vírgula 7 9 3 9" xfId="50716" xr:uid="{00000000-0005-0000-0000-0000C1C50000}"/>
    <cellStyle name="Vírgula 7 9 4" xfId="50717" xr:uid="{00000000-0005-0000-0000-0000C2C50000}"/>
    <cellStyle name="Vírgula 7 9 4 2" xfId="50718" xr:uid="{00000000-0005-0000-0000-0000C3C50000}"/>
    <cellStyle name="Vírgula 7 9 4 2 2" xfId="50719" xr:uid="{00000000-0005-0000-0000-0000C4C50000}"/>
    <cellStyle name="Vírgula 7 9 4 2 3" xfId="50720" xr:uid="{00000000-0005-0000-0000-0000C5C50000}"/>
    <cellStyle name="Vírgula 7 9 4 2 4" xfId="50721" xr:uid="{00000000-0005-0000-0000-0000C6C50000}"/>
    <cellStyle name="Vírgula 7 9 4 3" xfId="50722" xr:uid="{00000000-0005-0000-0000-0000C7C50000}"/>
    <cellStyle name="Vírgula 7 9 4 3 2" xfId="50723" xr:uid="{00000000-0005-0000-0000-0000C8C50000}"/>
    <cellStyle name="Vírgula 7 9 4 3 3" xfId="50724" xr:uid="{00000000-0005-0000-0000-0000C9C50000}"/>
    <cellStyle name="Vírgula 7 9 4 4" xfId="50725" xr:uid="{00000000-0005-0000-0000-0000CAC50000}"/>
    <cellStyle name="Vírgula 7 9 4 5" xfId="50726" xr:uid="{00000000-0005-0000-0000-0000CBC50000}"/>
    <cellStyle name="Vírgula 7 9 4 6" xfId="50727" xr:uid="{00000000-0005-0000-0000-0000CCC50000}"/>
    <cellStyle name="Vírgula 7 9 5" xfId="50728" xr:uid="{00000000-0005-0000-0000-0000CDC50000}"/>
    <cellStyle name="Vírgula 7 9 5 2" xfId="50729" xr:uid="{00000000-0005-0000-0000-0000CEC50000}"/>
    <cellStyle name="Vírgula 7 9 5 3" xfId="50730" xr:uid="{00000000-0005-0000-0000-0000CFC50000}"/>
    <cellStyle name="Vírgula 7 9 5 4" xfId="50731" xr:uid="{00000000-0005-0000-0000-0000D0C50000}"/>
    <cellStyle name="Vírgula 7 9 6" xfId="50732" xr:uid="{00000000-0005-0000-0000-0000D1C50000}"/>
    <cellStyle name="Vírgula 7 9 6 2" xfId="50733" xr:uid="{00000000-0005-0000-0000-0000D2C50000}"/>
    <cellStyle name="Vírgula 7 9 6 3" xfId="50734" xr:uid="{00000000-0005-0000-0000-0000D3C50000}"/>
    <cellStyle name="Vírgula 7 9 6 4" xfId="50735" xr:uid="{00000000-0005-0000-0000-0000D4C50000}"/>
    <cellStyle name="Vírgula 7 9 7" xfId="50736" xr:uid="{00000000-0005-0000-0000-0000D5C50000}"/>
    <cellStyle name="Vírgula 7 9 7 2" xfId="50737" xr:uid="{00000000-0005-0000-0000-0000D6C50000}"/>
    <cellStyle name="Vírgula 7 9 7 3" xfId="50738" xr:uid="{00000000-0005-0000-0000-0000D7C50000}"/>
    <cellStyle name="Vírgula 7 9 7 4" xfId="50739" xr:uid="{00000000-0005-0000-0000-0000D8C50000}"/>
    <cellStyle name="Vírgula 7 9 8" xfId="50740" xr:uid="{00000000-0005-0000-0000-0000D9C50000}"/>
    <cellStyle name="Vírgula 7 9 8 2" xfId="50741" xr:uid="{00000000-0005-0000-0000-0000DAC50000}"/>
    <cellStyle name="Vírgula 7 9 8 3" xfId="50742" xr:uid="{00000000-0005-0000-0000-0000DBC50000}"/>
    <cellStyle name="Vírgula 7 9 9" xfId="50743" xr:uid="{00000000-0005-0000-0000-0000DCC50000}"/>
    <cellStyle name="Vírgula 8" xfId="170" xr:uid="{00000000-0005-0000-0000-0000DDC50000}"/>
    <cellStyle name="Vírgula 8 10" xfId="1232" xr:uid="{00000000-0005-0000-0000-0000DEC50000}"/>
    <cellStyle name="Vírgula 8 10 2" xfId="50744" xr:uid="{00000000-0005-0000-0000-0000DFC50000}"/>
    <cellStyle name="Vírgula 8 10 2 2" xfId="50745" xr:uid="{00000000-0005-0000-0000-0000E0C50000}"/>
    <cellStyle name="Vírgula 8 10 2 2 2" xfId="50746" xr:uid="{00000000-0005-0000-0000-0000E1C50000}"/>
    <cellStyle name="Vírgula 8 10 2 2 3" xfId="50747" xr:uid="{00000000-0005-0000-0000-0000E2C50000}"/>
    <cellStyle name="Vírgula 8 10 2 2 4" xfId="50748" xr:uid="{00000000-0005-0000-0000-0000E3C50000}"/>
    <cellStyle name="Vírgula 8 10 2 3" xfId="50749" xr:uid="{00000000-0005-0000-0000-0000E4C50000}"/>
    <cellStyle name="Vírgula 8 10 2 3 2" xfId="50750" xr:uid="{00000000-0005-0000-0000-0000E5C50000}"/>
    <cellStyle name="Vírgula 8 10 2 3 3" xfId="50751" xr:uid="{00000000-0005-0000-0000-0000E6C50000}"/>
    <cellStyle name="Vírgula 8 10 2 4" xfId="50752" xr:uid="{00000000-0005-0000-0000-0000E7C50000}"/>
    <cellStyle name="Vírgula 8 10 2 5" xfId="50753" xr:uid="{00000000-0005-0000-0000-0000E8C50000}"/>
    <cellStyle name="Vírgula 8 10 2 6" xfId="50754" xr:uid="{00000000-0005-0000-0000-0000E9C50000}"/>
    <cellStyle name="Vírgula 8 10 3" xfId="50755" xr:uid="{00000000-0005-0000-0000-0000EAC50000}"/>
    <cellStyle name="Vírgula 8 10 3 2" xfId="50756" xr:uid="{00000000-0005-0000-0000-0000EBC50000}"/>
    <cellStyle name="Vírgula 8 10 3 3" xfId="50757" xr:uid="{00000000-0005-0000-0000-0000ECC50000}"/>
    <cellStyle name="Vírgula 8 10 3 4" xfId="50758" xr:uid="{00000000-0005-0000-0000-0000EDC50000}"/>
    <cellStyle name="Vírgula 8 10 4" xfId="50759" xr:uid="{00000000-0005-0000-0000-0000EEC50000}"/>
    <cellStyle name="Vírgula 8 10 4 2" xfId="50760" xr:uid="{00000000-0005-0000-0000-0000EFC50000}"/>
    <cellStyle name="Vírgula 8 10 4 3" xfId="50761" xr:uid="{00000000-0005-0000-0000-0000F0C50000}"/>
    <cellStyle name="Vírgula 8 10 4 4" xfId="50762" xr:uid="{00000000-0005-0000-0000-0000F1C50000}"/>
    <cellStyle name="Vírgula 8 10 5" xfId="50763" xr:uid="{00000000-0005-0000-0000-0000F2C50000}"/>
    <cellStyle name="Vírgula 8 10 5 2" xfId="50764" xr:uid="{00000000-0005-0000-0000-0000F3C50000}"/>
    <cellStyle name="Vírgula 8 10 5 3" xfId="50765" xr:uid="{00000000-0005-0000-0000-0000F4C50000}"/>
    <cellStyle name="Vírgula 8 10 5 4" xfId="50766" xr:uid="{00000000-0005-0000-0000-0000F5C50000}"/>
    <cellStyle name="Vírgula 8 10 6" xfId="50767" xr:uid="{00000000-0005-0000-0000-0000F6C50000}"/>
    <cellStyle name="Vírgula 8 10 6 2" xfId="50768" xr:uid="{00000000-0005-0000-0000-0000F7C50000}"/>
    <cellStyle name="Vírgula 8 10 6 3" xfId="50769" xr:uid="{00000000-0005-0000-0000-0000F8C50000}"/>
    <cellStyle name="Vírgula 8 10 7" xfId="50770" xr:uid="{00000000-0005-0000-0000-0000F9C50000}"/>
    <cellStyle name="Vírgula 8 10 8" xfId="50771" xr:uid="{00000000-0005-0000-0000-0000FAC50000}"/>
    <cellStyle name="Vírgula 8 10 9" xfId="50772" xr:uid="{00000000-0005-0000-0000-0000FBC50000}"/>
    <cellStyle name="Vírgula 8 11" xfId="50773" xr:uid="{00000000-0005-0000-0000-0000FCC50000}"/>
    <cellStyle name="Vírgula 8 11 2" xfId="50774" xr:uid="{00000000-0005-0000-0000-0000FDC50000}"/>
    <cellStyle name="Vírgula 8 11 2 2" xfId="50775" xr:uid="{00000000-0005-0000-0000-0000FEC50000}"/>
    <cellStyle name="Vírgula 8 11 2 2 2" xfId="50776" xr:uid="{00000000-0005-0000-0000-0000FFC50000}"/>
    <cellStyle name="Vírgula 8 11 2 2 3" xfId="50777" xr:uid="{00000000-0005-0000-0000-000000C60000}"/>
    <cellStyle name="Vírgula 8 11 2 2 4" xfId="50778" xr:uid="{00000000-0005-0000-0000-000001C60000}"/>
    <cellStyle name="Vírgula 8 11 2 3" xfId="50779" xr:uid="{00000000-0005-0000-0000-000002C60000}"/>
    <cellStyle name="Vírgula 8 11 2 3 2" xfId="50780" xr:uid="{00000000-0005-0000-0000-000003C60000}"/>
    <cellStyle name="Vírgula 8 11 2 3 3" xfId="50781" xr:uid="{00000000-0005-0000-0000-000004C60000}"/>
    <cellStyle name="Vírgula 8 11 2 4" xfId="50782" xr:uid="{00000000-0005-0000-0000-000005C60000}"/>
    <cellStyle name="Vírgula 8 11 2 5" xfId="50783" xr:uid="{00000000-0005-0000-0000-000006C60000}"/>
    <cellStyle name="Vírgula 8 11 2 6" xfId="50784" xr:uid="{00000000-0005-0000-0000-000007C60000}"/>
    <cellStyle name="Vírgula 8 11 3" xfId="50785" xr:uid="{00000000-0005-0000-0000-000008C60000}"/>
    <cellStyle name="Vírgula 8 11 3 2" xfId="50786" xr:uid="{00000000-0005-0000-0000-000009C60000}"/>
    <cellStyle name="Vírgula 8 11 3 3" xfId="50787" xr:uid="{00000000-0005-0000-0000-00000AC60000}"/>
    <cellStyle name="Vírgula 8 11 3 4" xfId="50788" xr:uid="{00000000-0005-0000-0000-00000BC60000}"/>
    <cellStyle name="Vírgula 8 11 4" xfId="50789" xr:uid="{00000000-0005-0000-0000-00000CC60000}"/>
    <cellStyle name="Vírgula 8 11 4 2" xfId="50790" xr:uid="{00000000-0005-0000-0000-00000DC60000}"/>
    <cellStyle name="Vírgula 8 11 4 3" xfId="50791" xr:uid="{00000000-0005-0000-0000-00000EC60000}"/>
    <cellStyle name="Vírgula 8 11 4 4" xfId="50792" xr:uid="{00000000-0005-0000-0000-00000FC60000}"/>
    <cellStyle name="Vírgula 8 11 5" xfId="50793" xr:uid="{00000000-0005-0000-0000-000010C60000}"/>
    <cellStyle name="Vírgula 8 11 5 2" xfId="50794" xr:uid="{00000000-0005-0000-0000-000011C60000}"/>
    <cellStyle name="Vírgula 8 11 5 3" xfId="50795" xr:uid="{00000000-0005-0000-0000-000012C60000}"/>
    <cellStyle name="Vírgula 8 11 5 4" xfId="50796" xr:uid="{00000000-0005-0000-0000-000013C60000}"/>
    <cellStyle name="Vírgula 8 11 6" xfId="50797" xr:uid="{00000000-0005-0000-0000-000014C60000}"/>
    <cellStyle name="Vírgula 8 11 6 2" xfId="50798" xr:uid="{00000000-0005-0000-0000-000015C60000}"/>
    <cellStyle name="Vírgula 8 11 6 3" xfId="50799" xr:uid="{00000000-0005-0000-0000-000016C60000}"/>
    <cellStyle name="Vírgula 8 11 7" xfId="50800" xr:uid="{00000000-0005-0000-0000-000017C60000}"/>
    <cellStyle name="Vírgula 8 11 8" xfId="50801" xr:uid="{00000000-0005-0000-0000-000018C60000}"/>
    <cellStyle name="Vírgula 8 11 9" xfId="50802" xr:uid="{00000000-0005-0000-0000-000019C60000}"/>
    <cellStyle name="Vírgula 8 12" xfId="50803" xr:uid="{00000000-0005-0000-0000-00001AC60000}"/>
    <cellStyle name="Vírgula 8 12 2" xfId="50804" xr:uid="{00000000-0005-0000-0000-00001BC60000}"/>
    <cellStyle name="Vírgula 8 12 2 2" xfId="50805" xr:uid="{00000000-0005-0000-0000-00001CC60000}"/>
    <cellStyle name="Vírgula 8 12 2 2 2" xfId="50806" xr:uid="{00000000-0005-0000-0000-00001DC60000}"/>
    <cellStyle name="Vírgula 8 12 2 2 3" xfId="50807" xr:uid="{00000000-0005-0000-0000-00001EC60000}"/>
    <cellStyle name="Vírgula 8 12 2 2 4" xfId="50808" xr:uid="{00000000-0005-0000-0000-00001FC60000}"/>
    <cellStyle name="Vírgula 8 12 2 3" xfId="50809" xr:uid="{00000000-0005-0000-0000-000020C60000}"/>
    <cellStyle name="Vírgula 8 12 2 3 2" xfId="50810" xr:uid="{00000000-0005-0000-0000-000021C60000}"/>
    <cellStyle name="Vírgula 8 12 2 3 3" xfId="50811" xr:uid="{00000000-0005-0000-0000-000022C60000}"/>
    <cellStyle name="Vírgula 8 12 2 4" xfId="50812" xr:uid="{00000000-0005-0000-0000-000023C60000}"/>
    <cellStyle name="Vírgula 8 12 2 5" xfId="50813" xr:uid="{00000000-0005-0000-0000-000024C60000}"/>
    <cellStyle name="Vírgula 8 12 2 6" xfId="50814" xr:uid="{00000000-0005-0000-0000-000025C60000}"/>
    <cellStyle name="Vírgula 8 12 3" xfId="50815" xr:uid="{00000000-0005-0000-0000-000026C60000}"/>
    <cellStyle name="Vírgula 8 12 3 2" xfId="50816" xr:uid="{00000000-0005-0000-0000-000027C60000}"/>
    <cellStyle name="Vírgula 8 12 3 3" xfId="50817" xr:uid="{00000000-0005-0000-0000-000028C60000}"/>
    <cellStyle name="Vírgula 8 12 3 4" xfId="50818" xr:uid="{00000000-0005-0000-0000-000029C60000}"/>
    <cellStyle name="Vírgula 8 12 4" xfId="50819" xr:uid="{00000000-0005-0000-0000-00002AC60000}"/>
    <cellStyle name="Vírgula 8 12 4 2" xfId="50820" xr:uid="{00000000-0005-0000-0000-00002BC60000}"/>
    <cellStyle name="Vírgula 8 12 4 3" xfId="50821" xr:uid="{00000000-0005-0000-0000-00002CC60000}"/>
    <cellStyle name="Vírgula 8 12 4 4" xfId="50822" xr:uid="{00000000-0005-0000-0000-00002DC60000}"/>
    <cellStyle name="Vírgula 8 12 5" xfId="50823" xr:uid="{00000000-0005-0000-0000-00002EC60000}"/>
    <cellStyle name="Vírgula 8 12 5 2" xfId="50824" xr:uid="{00000000-0005-0000-0000-00002FC60000}"/>
    <cellStyle name="Vírgula 8 12 5 3" xfId="50825" xr:uid="{00000000-0005-0000-0000-000030C60000}"/>
    <cellStyle name="Vírgula 8 12 5 4" xfId="50826" xr:uid="{00000000-0005-0000-0000-000031C60000}"/>
    <cellStyle name="Vírgula 8 12 6" xfId="50827" xr:uid="{00000000-0005-0000-0000-000032C60000}"/>
    <cellStyle name="Vírgula 8 12 6 2" xfId="50828" xr:uid="{00000000-0005-0000-0000-000033C60000}"/>
    <cellStyle name="Vírgula 8 12 6 3" xfId="50829" xr:uid="{00000000-0005-0000-0000-000034C60000}"/>
    <cellStyle name="Vírgula 8 12 7" xfId="50830" xr:uid="{00000000-0005-0000-0000-000035C60000}"/>
    <cellStyle name="Vírgula 8 12 8" xfId="50831" xr:uid="{00000000-0005-0000-0000-000036C60000}"/>
    <cellStyle name="Vírgula 8 12 9" xfId="50832" xr:uid="{00000000-0005-0000-0000-000037C60000}"/>
    <cellStyle name="Vírgula 8 13" xfId="50833" xr:uid="{00000000-0005-0000-0000-000038C60000}"/>
    <cellStyle name="Vírgula 8 13 2" xfId="50834" xr:uid="{00000000-0005-0000-0000-000039C60000}"/>
    <cellStyle name="Vírgula 8 13 2 2" xfId="50835" xr:uid="{00000000-0005-0000-0000-00003AC60000}"/>
    <cellStyle name="Vírgula 8 13 2 2 2" xfId="50836" xr:uid="{00000000-0005-0000-0000-00003BC60000}"/>
    <cellStyle name="Vírgula 8 13 2 2 3" xfId="50837" xr:uid="{00000000-0005-0000-0000-00003CC60000}"/>
    <cellStyle name="Vírgula 8 13 2 2 4" xfId="50838" xr:uid="{00000000-0005-0000-0000-00003DC60000}"/>
    <cellStyle name="Vírgula 8 13 2 3" xfId="50839" xr:uid="{00000000-0005-0000-0000-00003EC60000}"/>
    <cellStyle name="Vírgula 8 13 2 3 2" xfId="50840" xr:uid="{00000000-0005-0000-0000-00003FC60000}"/>
    <cellStyle name="Vírgula 8 13 2 3 3" xfId="50841" xr:uid="{00000000-0005-0000-0000-000040C60000}"/>
    <cellStyle name="Vírgula 8 13 2 4" xfId="50842" xr:uid="{00000000-0005-0000-0000-000041C60000}"/>
    <cellStyle name="Vírgula 8 13 2 5" xfId="50843" xr:uid="{00000000-0005-0000-0000-000042C60000}"/>
    <cellStyle name="Vírgula 8 13 2 6" xfId="50844" xr:uid="{00000000-0005-0000-0000-000043C60000}"/>
    <cellStyle name="Vírgula 8 13 3" xfId="50845" xr:uid="{00000000-0005-0000-0000-000044C60000}"/>
    <cellStyle name="Vírgula 8 13 3 2" xfId="50846" xr:uid="{00000000-0005-0000-0000-000045C60000}"/>
    <cellStyle name="Vírgula 8 13 3 3" xfId="50847" xr:uid="{00000000-0005-0000-0000-000046C60000}"/>
    <cellStyle name="Vírgula 8 13 3 4" xfId="50848" xr:uid="{00000000-0005-0000-0000-000047C60000}"/>
    <cellStyle name="Vírgula 8 13 4" xfId="50849" xr:uid="{00000000-0005-0000-0000-000048C60000}"/>
    <cellStyle name="Vírgula 8 13 4 2" xfId="50850" xr:uid="{00000000-0005-0000-0000-000049C60000}"/>
    <cellStyle name="Vírgula 8 13 4 3" xfId="50851" xr:uid="{00000000-0005-0000-0000-00004AC60000}"/>
    <cellStyle name="Vírgula 8 13 4 4" xfId="50852" xr:uid="{00000000-0005-0000-0000-00004BC60000}"/>
    <cellStyle name="Vírgula 8 13 5" xfId="50853" xr:uid="{00000000-0005-0000-0000-00004CC60000}"/>
    <cellStyle name="Vírgula 8 13 5 2" xfId="50854" xr:uid="{00000000-0005-0000-0000-00004DC60000}"/>
    <cellStyle name="Vírgula 8 13 5 3" xfId="50855" xr:uid="{00000000-0005-0000-0000-00004EC60000}"/>
    <cellStyle name="Vírgula 8 13 6" xfId="50856" xr:uid="{00000000-0005-0000-0000-00004FC60000}"/>
    <cellStyle name="Vírgula 8 13 7" xfId="50857" xr:uid="{00000000-0005-0000-0000-000050C60000}"/>
    <cellStyle name="Vírgula 8 13 8" xfId="50858" xr:uid="{00000000-0005-0000-0000-000051C60000}"/>
    <cellStyle name="Vírgula 8 14" xfId="50859" xr:uid="{00000000-0005-0000-0000-000052C60000}"/>
    <cellStyle name="Vírgula 8 14 2" xfId="50860" xr:uid="{00000000-0005-0000-0000-000053C60000}"/>
    <cellStyle name="Vírgula 8 14 2 2" xfId="50861" xr:uid="{00000000-0005-0000-0000-000054C60000}"/>
    <cellStyle name="Vírgula 8 14 2 3" xfId="50862" xr:uid="{00000000-0005-0000-0000-000055C60000}"/>
    <cellStyle name="Vírgula 8 14 2 4" xfId="50863" xr:uid="{00000000-0005-0000-0000-000056C60000}"/>
    <cellStyle name="Vírgula 8 14 3" xfId="50864" xr:uid="{00000000-0005-0000-0000-000057C60000}"/>
    <cellStyle name="Vírgula 8 14 3 2" xfId="50865" xr:uid="{00000000-0005-0000-0000-000058C60000}"/>
    <cellStyle name="Vírgula 8 14 3 3" xfId="50866" xr:uid="{00000000-0005-0000-0000-000059C60000}"/>
    <cellStyle name="Vírgula 8 14 3 4" xfId="50867" xr:uid="{00000000-0005-0000-0000-00005AC60000}"/>
    <cellStyle name="Vírgula 8 14 4" xfId="50868" xr:uid="{00000000-0005-0000-0000-00005BC60000}"/>
    <cellStyle name="Vírgula 8 14 4 2" xfId="50869" xr:uid="{00000000-0005-0000-0000-00005CC60000}"/>
    <cellStyle name="Vírgula 8 14 4 3" xfId="50870" xr:uid="{00000000-0005-0000-0000-00005DC60000}"/>
    <cellStyle name="Vírgula 8 14 5" xfId="50871" xr:uid="{00000000-0005-0000-0000-00005EC60000}"/>
    <cellStyle name="Vírgula 8 14 6" xfId="50872" xr:uid="{00000000-0005-0000-0000-00005FC60000}"/>
    <cellStyle name="Vírgula 8 14 7" xfId="50873" xr:uid="{00000000-0005-0000-0000-000060C60000}"/>
    <cellStyle name="Vírgula 8 15" xfId="50874" xr:uid="{00000000-0005-0000-0000-000061C60000}"/>
    <cellStyle name="Vírgula 8 15 2" xfId="50875" xr:uid="{00000000-0005-0000-0000-000062C60000}"/>
    <cellStyle name="Vírgula 8 15 3" xfId="50876" xr:uid="{00000000-0005-0000-0000-000063C60000}"/>
    <cellStyle name="Vírgula 8 15 4" xfId="50877" xr:uid="{00000000-0005-0000-0000-000064C60000}"/>
    <cellStyle name="Vírgula 8 16" xfId="50878" xr:uid="{00000000-0005-0000-0000-000065C60000}"/>
    <cellStyle name="Vírgula 8 16 2" xfId="50879" xr:uid="{00000000-0005-0000-0000-000066C60000}"/>
    <cellStyle name="Vírgula 8 16 3" xfId="50880" xr:uid="{00000000-0005-0000-0000-000067C60000}"/>
    <cellStyle name="Vírgula 8 16 4" xfId="50881" xr:uid="{00000000-0005-0000-0000-000068C60000}"/>
    <cellStyle name="Vírgula 8 17" xfId="50882" xr:uid="{00000000-0005-0000-0000-000069C60000}"/>
    <cellStyle name="Vírgula 8 17 2" xfId="50883" xr:uid="{00000000-0005-0000-0000-00006AC60000}"/>
    <cellStyle name="Vírgula 8 17 3" xfId="50884" xr:uid="{00000000-0005-0000-0000-00006BC60000}"/>
    <cellStyle name="Vírgula 8 17 4" xfId="50885" xr:uid="{00000000-0005-0000-0000-00006CC60000}"/>
    <cellStyle name="Vírgula 8 18" xfId="50886" xr:uid="{00000000-0005-0000-0000-00006DC60000}"/>
    <cellStyle name="Vírgula 8 18 2" xfId="50887" xr:uid="{00000000-0005-0000-0000-00006EC60000}"/>
    <cellStyle name="Vírgula 8 18 3" xfId="50888" xr:uid="{00000000-0005-0000-0000-00006FC60000}"/>
    <cellStyle name="Vírgula 8 19" xfId="50889" xr:uid="{00000000-0005-0000-0000-000070C60000}"/>
    <cellStyle name="Vírgula 8 2" xfId="171" xr:uid="{00000000-0005-0000-0000-000071C60000}"/>
    <cellStyle name="Vírgula 8 2 10" xfId="50890" xr:uid="{00000000-0005-0000-0000-000072C60000}"/>
    <cellStyle name="Vírgula 8 2 10 2" xfId="50891" xr:uid="{00000000-0005-0000-0000-000073C60000}"/>
    <cellStyle name="Vírgula 8 2 10 2 2" xfId="50892" xr:uid="{00000000-0005-0000-0000-000074C60000}"/>
    <cellStyle name="Vírgula 8 2 10 2 2 2" xfId="50893" xr:uid="{00000000-0005-0000-0000-000075C60000}"/>
    <cellStyle name="Vírgula 8 2 10 2 2 3" xfId="50894" xr:uid="{00000000-0005-0000-0000-000076C60000}"/>
    <cellStyle name="Vírgula 8 2 10 2 2 4" xfId="50895" xr:uid="{00000000-0005-0000-0000-000077C60000}"/>
    <cellStyle name="Vírgula 8 2 10 2 3" xfId="50896" xr:uid="{00000000-0005-0000-0000-000078C60000}"/>
    <cellStyle name="Vírgula 8 2 10 2 3 2" xfId="50897" xr:uid="{00000000-0005-0000-0000-000079C60000}"/>
    <cellStyle name="Vírgula 8 2 10 2 3 3" xfId="50898" xr:uid="{00000000-0005-0000-0000-00007AC60000}"/>
    <cellStyle name="Vírgula 8 2 10 2 4" xfId="50899" xr:uid="{00000000-0005-0000-0000-00007BC60000}"/>
    <cellStyle name="Vírgula 8 2 10 2 5" xfId="50900" xr:uid="{00000000-0005-0000-0000-00007CC60000}"/>
    <cellStyle name="Vírgula 8 2 10 2 6" xfId="50901" xr:uid="{00000000-0005-0000-0000-00007DC60000}"/>
    <cellStyle name="Vírgula 8 2 10 3" xfId="50902" xr:uid="{00000000-0005-0000-0000-00007EC60000}"/>
    <cellStyle name="Vírgula 8 2 10 3 2" xfId="50903" xr:uid="{00000000-0005-0000-0000-00007FC60000}"/>
    <cellStyle name="Vírgula 8 2 10 3 3" xfId="50904" xr:uid="{00000000-0005-0000-0000-000080C60000}"/>
    <cellStyle name="Vírgula 8 2 10 3 4" xfId="50905" xr:uid="{00000000-0005-0000-0000-000081C60000}"/>
    <cellStyle name="Vírgula 8 2 10 4" xfId="50906" xr:uid="{00000000-0005-0000-0000-000082C60000}"/>
    <cellStyle name="Vírgula 8 2 10 4 2" xfId="50907" xr:uid="{00000000-0005-0000-0000-000083C60000}"/>
    <cellStyle name="Vírgula 8 2 10 4 3" xfId="50908" xr:uid="{00000000-0005-0000-0000-000084C60000}"/>
    <cellStyle name="Vírgula 8 2 10 4 4" xfId="50909" xr:uid="{00000000-0005-0000-0000-000085C60000}"/>
    <cellStyle name="Vírgula 8 2 10 5" xfId="50910" xr:uid="{00000000-0005-0000-0000-000086C60000}"/>
    <cellStyle name="Vírgula 8 2 10 5 2" xfId="50911" xr:uid="{00000000-0005-0000-0000-000087C60000}"/>
    <cellStyle name="Vírgula 8 2 10 5 3" xfId="50912" xr:uid="{00000000-0005-0000-0000-000088C60000}"/>
    <cellStyle name="Vírgula 8 2 10 5 4" xfId="50913" xr:uid="{00000000-0005-0000-0000-000089C60000}"/>
    <cellStyle name="Vírgula 8 2 10 6" xfId="50914" xr:uid="{00000000-0005-0000-0000-00008AC60000}"/>
    <cellStyle name="Vírgula 8 2 10 6 2" xfId="50915" xr:uid="{00000000-0005-0000-0000-00008BC60000}"/>
    <cellStyle name="Vírgula 8 2 10 6 3" xfId="50916" xr:uid="{00000000-0005-0000-0000-00008CC60000}"/>
    <cellStyle name="Vírgula 8 2 10 7" xfId="50917" xr:uid="{00000000-0005-0000-0000-00008DC60000}"/>
    <cellStyle name="Vírgula 8 2 10 8" xfId="50918" xr:uid="{00000000-0005-0000-0000-00008EC60000}"/>
    <cellStyle name="Vírgula 8 2 10 9" xfId="50919" xr:uid="{00000000-0005-0000-0000-00008FC60000}"/>
    <cellStyle name="Vírgula 8 2 11" xfId="50920" xr:uid="{00000000-0005-0000-0000-000090C60000}"/>
    <cellStyle name="Vírgula 8 2 11 2" xfId="50921" xr:uid="{00000000-0005-0000-0000-000091C60000}"/>
    <cellStyle name="Vírgula 8 2 11 2 2" xfId="50922" xr:uid="{00000000-0005-0000-0000-000092C60000}"/>
    <cellStyle name="Vírgula 8 2 11 2 2 2" xfId="50923" xr:uid="{00000000-0005-0000-0000-000093C60000}"/>
    <cellStyle name="Vírgula 8 2 11 2 2 3" xfId="50924" xr:uid="{00000000-0005-0000-0000-000094C60000}"/>
    <cellStyle name="Vírgula 8 2 11 2 2 4" xfId="50925" xr:uid="{00000000-0005-0000-0000-000095C60000}"/>
    <cellStyle name="Vírgula 8 2 11 2 3" xfId="50926" xr:uid="{00000000-0005-0000-0000-000096C60000}"/>
    <cellStyle name="Vírgula 8 2 11 2 3 2" xfId="50927" xr:uid="{00000000-0005-0000-0000-000097C60000}"/>
    <cellStyle name="Vírgula 8 2 11 2 3 3" xfId="50928" xr:uid="{00000000-0005-0000-0000-000098C60000}"/>
    <cellStyle name="Vírgula 8 2 11 2 4" xfId="50929" xr:uid="{00000000-0005-0000-0000-000099C60000}"/>
    <cellStyle name="Vírgula 8 2 11 2 5" xfId="50930" xr:uid="{00000000-0005-0000-0000-00009AC60000}"/>
    <cellStyle name="Vírgula 8 2 11 2 6" xfId="50931" xr:uid="{00000000-0005-0000-0000-00009BC60000}"/>
    <cellStyle name="Vírgula 8 2 11 3" xfId="50932" xr:uid="{00000000-0005-0000-0000-00009CC60000}"/>
    <cellStyle name="Vírgula 8 2 11 3 2" xfId="50933" xr:uid="{00000000-0005-0000-0000-00009DC60000}"/>
    <cellStyle name="Vírgula 8 2 11 3 3" xfId="50934" xr:uid="{00000000-0005-0000-0000-00009EC60000}"/>
    <cellStyle name="Vírgula 8 2 11 3 4" xfId="50935" xr:uid="{00000000-0005-0000-0000-00009FC60000}"/>
    <cellStyle name="Vírgula 8 2 11 4" xfId="50936" xr:uid="{00000000-0005-0000-0000-0000A0C60000}"/>
    <cellStyle name="Vírgula 8 2 11 4 2" xfId="50937" xr:uid="{00000000-0005-0000-0000-0000A1C60000}"/>
    <cellStyle name="Vírgula 8 2 11 4 3" xfId="50938" xr:uid="{00000000-0005-0000-0000-0000A2C60000}"/>
    <cellStyle name="Vírgula 8 2 11 4 4" xfId="50939" xr:uid="{00000000-0005-0000-0000-0000A3C60000}"/>
    <cellStyle name="Vírgula 8 2 11 5" xfId="50940" xr:uid="{00000000-0005-0000-0000-0000A4C60000}"/>
    <cellStyle name="Vírgula 8 2 11 5 2" xfId="50941" xr:uid="{00000000-0005-0000-0000-0000A5C60000}"/>
    <cellStyle name="Vírgula 8 2 11 5 3" xfId="50942" xr:uid="{00000000-0005-0000-0000-0000A6C60000}"/>
    <cellStyle name="Vírgula 8 2 11 6" xfId="50943" xr:uid="{00000000-0005-0000-0000-0000A7C60000}"/>
    <cellStyle name="Vírgula 8 2 11 7" xfId="50944" xr:uid="{00000000-0005-0000-0000-0000A8C60000}"/>
    <cellStyle name="Vírgula 8 2 11 8" xfId="50945" xr:uid="{00000000-0005-0000-0000-0000A9C60000}"/>
    <cellStyle name="Vírgula 8 2 12" xfId="50946" xr:uid="{00000000-0005-0000-0000-0000AAC60000}"/>
    <cellStyle name="Vírgula 8 2 12 2" xfId="50947" xr:uid="{00000000-0005-0000-0000-0000ABC60000}"/>
    <cellStyle name="Vírgula 8 2 12 2 2" xfId="50948" xr:uid="{00000000-0005-0000-0000-0000ACC60000}"/>
    <cellStyle name="Vírgula 8 2 12 2 3" xfId="50949" xr:uid="{00000000-0005-0000-0000-0000ADC60000}"/>
    <cellStyle name="Vírgula 8 2 12 2 4" xfId="50950" xr:uid="{00000000-0005-0000-0000-0000AEC60000}"/>
    <cellStyle name="Vírgula 8 2 12 3" xfId="50951" xr:uid="{00000000-0005-0000-0000-0000AFC60000}"/>
    <cellStyle name="Vírgula 8 2 12 3 2" xfId="50952" xr:uid="{00000000-0005-0000-0000-0000B0C60000}"/>
    <cellStyle name="Vírgula 8 2 12 3 3" xfId="50953" xr:uid="{00000000-0005-0000-0000-0000B1C60000}"/>
    <cellStyle name="Vírgula 8 2 12 3 4" xfId="50954" xr:uid="{00000000-0005-0000-0000-0000B2C60000}"/>
    <cellStyle name="Vírgula 8 2 12 4" xfId="50955" xr:uid="{00000000-0005-0000-0000-0000B3C60000}"/>
    <cellStyle name="Vírgula 8 2 12 4 2" xfId="50956" xr:uid="{00000000-0005-0000-0000-0000B4C60000}"/>
    <cellStyle name="Vírgula 8 2 12 4 3" xfId="50957" xr:uid="{00000000-0005-0000-0000-0000B5C60000}"/>
    <cellStyle name="Vírgula 8 2 12 5" xfId="50958" xr:uid="{00000000-0005-0000-0000-0000B6C60000}"/>
    <cellStyle name="Vírgula 8 2 12 6" xfId="50959" xr:uid="{00000000-0005-0000-0000-0000B7C60000}"/>
    <cellStyle name="Vírgula 8 2 12 7" xfId="50960" xr:uid="{00000000-0005-0000-0000-0000B8C60000}"/>
    <cellStyle name="Vírgula 8 2 13" xfId="50961" xr:uid="{00000000-0005-0000-0000-0000B9C60000}"/>
    <cellStyle name="Vírgula 8 2 13 2" xfId="50962" xr:uid="{00000000-0005-0000-0000-0000BAC60000}"/>
    <cellStyle name="Vírgula 8 2 13 3" xfId="50963" xr:uid="{00000000-0005-0000-0000-0000BBC60000}"/>
    <cellStyle name="Vírgula 8 2 13 4" xfId="50964" xr:uid="{00000000-0005-0000-0000-0000BCC60000}"/>
    <cellStyle name="Vírgula 8 2 14" xfId="50965" xr:uid="{00000000-0005-0000-0000-0000BDC60000}"/>
    <cellStyle name="Vírgula 8 2 14 2" xfId="50966" xr:uid="{00000000-0005-0000-0000-0000BEC60000}"/>
    <cellStyle name="Vírgula 8 2 14 3" xfId="50967" xr:uid="{00000000-0005-0000-0000-0000BFC60000}"/>
    <cellStyle name="Vírgula 8 2 14 4" xfId="50968" xr:uid="{00000000-0005-0000-0000-0000C0C60000}"/>
    <cellStyle name="Vírgula 8 2 15" xfId="50969" xr:uid="{00000000-0005-0000-0000-0000C1C60000}"/>
    <cellStyle name="Vírgula 8 2 15 2" xfId="50970" xr:uid="{00000000-0005-0000-0000-0000C2C60000}"/>
    <cellStyle name="Vírgula 8 2 15 3" xfId="50971" xr:uid="{00000000-0005-0000-0000-0000C3C60000}"/>
    <cellStyle name="Vírgula 8 2 15 4" xfId="50972" xr:uid="{00000000-0005-0000-0000-0000C4C60000}"/>
    <cellStyle name="Vírgula 8 2 16" xfId="50973" xr:uid="{00000000-0005-0000-0000-0000C5C60000}"/>
    <cellStyle name="Vírgula 8 2 16 2" xfId="50974" xr:uid="{00000000-0005-0000-0000-0000C6C60000}"/>
    <cellStyle name="Vírgula 8 2 16 3" xfId="50975" xr:uid="{00000000-0005-0000-0000-0000C7C60000}"/>
    <cellStyle name="Vírgula 8 2 17" xfId="50976" xr:uid="{00000000-0005-0000-0000-0000C8C60000}"/>
    <cellStyle name="Vírgula 8 2 18" xfId="50977" xr:uid="{00000000-0005-0000-0000-0000C9C60000}"/>
    <cellStyle name="Vírgula 8 2 19" xfId="50978" xr:uid="{00000000-0005-0000-0000-0000CAC60000}"/>
    <cellStyle name="Vírgula 8 2 2" xfId="522" xr:uid="{00000000-0005-0000-0000-0000CBC60000}"/>
    <cellStyle name="Vírgula 8 2 2 10" xfId="50979" xr:uid="{00000000-0005-0000-0000-0000CCC60000}"/>
    <cellStyle name="Vírgula 8 2 2 10 2" xfId="50980" xr:uid="{00000000-0005-0000-0000-0000CDC60000}"/>
    <cellStyle name="Vírgula 8 2 2 10 3" xfId="50981" xr:uid="{00000000-0005-0000-0000-0000CEC60000}"/>
    <cellStyle name="Vírgula 8 2 2 10 4" xfId="50982" xr:uid="{00000000-0005-0000-0000-0000CFC60000}"/>
    <cellStyle name="Vírgula 8 2 2 11" xfId="50983" xr:uid="{00000000-0005-0000-0000-0000D0C60000}"/>
    <cellStyle name="Vírgula 8 2 2 11 2" xfId="50984" xr:uid="{00000000-0005-0000-0000-0000D1C60000}"/>
    <cellStyle name="Vírgula 8 2 2 11 3" xfId="50985" xr:uid="{00000000-0005-0000-0000-0000D2C60000}"/>
    <cellStyle name="Vírgula 8 2 2 12" xfId="50986" xr:uid="{00000000-0005-0000-0000-0000D3C60000}"/>
    <cellStyle name="Vírgula 8 2 2 13" xfId="50987" xr:uid="{00000000-0005-0000-0000-0000D4C60000}"/>
    <cellStyle name="Vírgula 8 2 2 14" xfId="50988" xr:uid="{00000000-0005-0000-0000-0000D5C60000}"/>
    <cellStyle name="Vírgula 8 2 2 2" xfId="665" xr:uid="{00000000-0005-0000-0000-0000D6C60000}"/>
    <cellStyle name="Vírgula 8 2 2 2 10" xfId="50989" xr:uid="{00000000-0005-0000-0000-0000D7C60000}"/>
    <cellStyle name="Vírgula 8 2 2 2 11" xfId="50990" xr:uid="{00000000-0005-0000-0000-0000D8C60000}"/>
    <cellStyle name="Vírgula 8 2 2 2 2" xfId="1130" xr:uid="{00000000-0005-0000-0000-0000D9C60000}"/>
    <cellStyle name="Vírgula 8 2 2 2 2 10" xfId="50991" xr:uid="{00000000-0005-0000-0000-0000DAC60000}"/>
    <cellStyle name="Vírgula 8 2 2 2 2 2" xfId="1884" xr:uid="{00000000-0005-0000-0000-0000DBC60000}"/>
    <cellStyle name="Vírgula 8 2 2 2 2 2 2" xfId="50992" xr:uid="{00000000-0005-0000-0000-0000DCC60000}"/>
    <cellStyle name="Vírgula 8 2 2 2 2 2 2 2" xfId="50993" xr:uid="{00000000-0005-0000-0000-0000DDC60000}"/>
    <cellStyle name="Vírgula 8 2 2 2 2 2 2 2 2" xfId="50994" xr:uid="{00000000-0005-0000-0000-0000DEC60000}"/>
    <cellStyle name="Vírgula 8 2 2 2 2 2 2 2 3" xfId="50995" xr:uid="{00000000-0005-0000-0000-0000DFC60000}"/>
    <cellStyle name="Vírgula 8 2 2 2 2 2 2 2 4" xfId="50996" xr:uid="{00000000-0005-0000-0000-0000E0C60000}"/>
    <cellStyle name="Vírgula 8 2 2 2 2 2 2 3" xfId="50997" xr:uid="{00000000-0005-0000-0000-0000E1C60000}"/>
    <cellStyle name="Vírgula 8 2 2 2 2 2 2 3 2" xfId="50998" xr:uid="{00000000-0005-0000-0000-0000E2C60000}"/>
    <cellStyle name="Vírgula 8 2 2 2 2 2 2 3 3" xfId="50999" xr:uid="{00000000-0005-0000-0000-0000E3C60000}"/>
    <cellStyle name="Vírgula 8 2 2 2 2 2 2 4" xfId="51000" xr:uid="{00000000-0005-0000-0000-0000E4C60000}"/>
    <cellStyle name="Vírgula 8 2 2 2 2 2 2 5" xfId="51001" xr:uid="{00000000-0005-0000-0000-0000E5C60000}"/>
    <cellStyle name="Vírgula 8 2 2 2 2 2 2 6" xfId="51002" xr:uid="{00000000-0005-0000-0000-0000E6C60000}"/>
    <cellStyle name="Vírgula 8 2 2 2 2 2 3" xfId="51003" xr:uid="{00000000-0005-0000-0000-0000E7C60000}"/>
    <cellStyle name="Vírgula 8 2 2 2 2 2 3 2" xfId="51004" xr:uid="{00000000-0005-0000-0000-0000E8C60000}"/>
    <cellStyle name="Vírgula 8 2 2 2 2 2 3 3" xfId="51005" xr:uid="{00000000-0005-0000-0000-0000E9C60000}"/>
    <cellStyle name="Vírgula 8 2 2 2 2 2 3 4" xfId="51006" xr:uid="{00000000-0005-0000-0000-0000EAC60000}"/>
    <cellStyle name="Vírgula 8 2 2 2 2 2 4" xfId="51007" xr:uid="{00000000-0005-0000-0000-0000EBC60000}"/>
    <cellStyle name="Vírgula 8 2 2 2 2 2 4 2" xfId="51008" xr:uid="{00000000-0005-0000-0000-0000ECC60000}"/>
    <cellStyle name="Vírgula 8 2 2 2 2 2 4 3" xfId="51009" xr:uid="{00000000-0005-0000-0000-0000EDC60000}"/>
    <cellStyle name="Vírgula 8 2 2 2 2 2 4 4" xfId="51010" xr:uid="{00000000-0005-0000-0000-0000EEC60000}"/>
    <cellStyle name="Vírgula 8 2 2 2 2 2 5" xfId="51011" xr:uid="{00000000-0005-0000-0000-0000EFC60000}"/>
    <cellStyle name="Vírgula 8 2 2 2 2 2 5 2" xfId="51012" xr:uid="{00000000-0005-0000-0000-0000F0C60000}"/>
    <cellStyle name="Vírgula 8 2 2 2 2 2 5 3" xfId="51013" xr:uid="{00000000-0005-0000-0000-0000F1C60000}"/>
    <cellStyle name="Vírgula 8 2 2 2 2 2 5 4" xfId="51014" xr:uid="{00000000-0005-0000-0000-0000F2C60000}"/>
    <cellStyle name="Vírgula 8 2 2 2 2 2 6" xfId="51015" xr:uid="{00000000-0005-0000-0000-0000F3C60000}"/>
    <cellStyle name="Vírgula 8 2 2 2 2 2 6 2" xfId="51016" xr:uid="{00000000-0005-0000-0000-0000F4C60000}"/>
    <cellStyle name="Vírgula 8 2 2 2 2 2 6 3" xfId="51017" xr:uid="{00000000-0005-0000-0000-0000F5C60000}"/>
    <cellStyle name="Vírgula 8 2 2 2 2 2 7" xfId="51018" xr:uid="{00000000-0005-0000-0000-0000F6C60000}"/>
    <cellStyle name="Vírgula 8 2 2 2 2 2 8" xfId="51019" xr:uid="{00000000-0005-0000-0000-0000F7C60000}"/>
    <cellStyle name="Vírgula 8 2 2 2 2 2 9" xfId="51020" xr:uid="{00000000-0005-0000-0000-0000F8C60000}"/>
    <cellStyle name="Vírgula 8 2 2 2 2 3" xfId="51021" xr:uid="{00000000-0005-0000-0000-0000F9C60000}"/>
    <cellStyle name="Vírgula 8 2 2 2 2 3 2" xfId="51022" xr:uid="{00000000-0005-0000-0000-0000FAC60000}"/>
    <cellStyle name="Vírgula 8 2 2 2 2 3 2 2" xfId="51023" xr:uid="{00000000-0005-0000-0000-0000FBC60000}"/>
    <cellStyle name="Vírgula 8 2 2 2 2 3 2 3" xfId="51024" xr:uid="{00000000-0005-0000-0000-0000FCC60000}"/>
    <cellStyle name="Vírgula 8 2 2 2 2 3 2 4" xfId="51025" xr:uid="{00000000-0005-0000-0000-0000FDC60000}"/>
    <cellStyle name="Vírgula 8 2 2 2 2 3 3" xfId="51026" xr:uid="{00000000-0005-0000-0000-0000FEC60000}"/>
    <cellStyle name="Vírgula 8 2 2 2 2 3 3 2" xfId="51027" xr:uid="{00000000-0005-0000-0000-0000FFC60000}"/>
    <cellStyle name="Vírgula 8 2 2 2 2 3 3 3" xfId="51028" xr:uid="{00000000-0005-0000-0000-000000C70000}"/>
    <cellStyle name="Vírgula 8 2 2 2 2 3 4" xfId="51029" xr:uid="{00000000-0005-0000-0000-000001C70000}"/>
    <cellStyle name="Vírgula 8 2 2 2 2 3 5" xfId="51030" xr:uid="{00000000-0005-0000-0000-000002C70000}"/>
    <cellStyle name="Vírgula 8 2 2 2 2 3 6" xfId="51031" xr:uid="{00000000-0005-0000-0000-000003C70000}"/>
    <cellStyle name="Vírgula 8 2 2 2 2 4" xfId="51032" xr:uid="{00000000-0005-0000-0000-000004C70000}"/>
    <cellStyle name="Vírgula 8 2 2 2 2 4 2" xfId="51033" xr:uid="{00000000-0005-0000-0000-000005C70000}"/>
    <cellStyle name="Vírgula 8 2 2 2 2 4 3" xfId="51034" xr:uid="{00000000-0005-0000-0000-000006C70000}"/>
    <cellStyle name="Vírgula 8 2 2 2 2 4 4" xfId="51035" xr:uid="{00000000-0005-0000-0000-000007C70000}"/>
    <cellStyle name="Vírgula 8 2 2 2 2 5" xfId="51036" xr:uid="{00000000-0005-0000-0000-000008C70000}"/>
    <cellStyle name="Vírgula 8 2 2 2 2 5 2" xfId="51037" xr:uid="{00000000-0005-0000-0000-000009C70000}"/>
    <cellStyle name="Vírgula 8 2 2 2 2 5 3" xfId="51038" xr:uid="{00000000-0005-0000-0000-00000AC70000}"/>
    <cellStyle name="Vírgula 8 2 2 2 2 5 4" xfId="51039" xr:uid="{00000000-0005-0000-0000-00000BC70000}"/>
    <cellStyle name="Vírgula 8 2 2 2 2 6" xfId="51040" xr:uid="{00000000-0005-0000-0000-00000CC70000}"/>
    <cellStyle name="Vírgula 8 2 2 2 2 6 2" xfId="51041" xr:uid="{00000000-0005-0000-0000-00000DC70000}"/>
    <cellStyle name="Vírgula 8 2 2 2 2 6 3" xfId="51042" xr:uid="{00000000-0005-0000-0000-00000EC70000}"/>
    <cellStyle name="Vírgula 8 2 2 2 2 6 4" xfId="51043" xr:uid="{00000000-0005-0000-0000-00000FC70000}"/>
    <cellStyle name="Vírgula 8 2 2 2 2 7" xfId="51044" xr:uid="{00000000-0005-0000-0000-000010C70000}"/>
    <cellStyle name="Vírgula 8 2 2 2 2 7 2" xfId="51045" xr:uid="{00000000-0005-0000-0000-000011C70000}"/>
    <cellStyle name="Vírgula 8 2 2 2 2 7 3" xfId="51046" xr:uid="{00000000-0005-0000-0000-000012C70000}"/>
    <cellStyle name="Vírgula 8 2 2 2 2 8" xfId="51047" xr:uid="{00000000-0005-0000-0000-000013C70000}"/>
    <cellStyle name="Vírgula 8 2 2 2 2 9" xfId="51048" xr:uid="{00000000-0005-0000-0000-000014C70000}"/>
    <cellStyle name="Vírgula 8 2 2 2 3" xfId="1883" xr:uid="{00000000-0005-0000-0000-000015C70000}"/>
    <cellStyle name="Vírgula 8 2 2 2 3 2" xfId="51049" xr:uid="{00000000-0005-0000-0000-000016C70000}"/>
    <cellStyle name="Vírgula 8 2 2 2 3 2 2" xfId="51050" xr:uid="{00000000-0005-0000-0000-000017C70000}"/>
    <cellStyle name="Vírgula 8 2 2 2 3 2 2 2" xfId="51051" xr:uid="{00000000-0005-0000-0000-000018C70000}"/>
    <cellStyle name="Vírgula 8 2 2 2 3 2 2 3" xfId="51052" xr:uid="{00000000-0005-0000-0000-000019C70000}"/>
    <cellStyle name="Vírgula 8 2 2 2 3 2 2 4" xfId="51053" xr:uid="{00000000-0005-0000-0000-00001AC70000}"/>
    <cellStyle name="Vírgula 8 2 2 2 3 2 3" xfId="51054" xr:uid="{00000000-0005-0000-0000-00001BC70000}"/>
    <cellStyle name="Vírgula 8 2 2 2 3 2 3 2" xfId="51055" xr:uid="{00000000-0005-0000-0000-00001CC70000}"/>
    <cellStyle name="Vírgula 8 2 2 2 3 2 3 3" xfId="51056" xr:uid="{00000000-0005-0000-0000-00001DC70000}"/>
    <cellStyle name="Vírgula 8 2 2 2 3 2 4" xfId="51057" xr:uid="{00000000-0005-0000-0000-00001EC70000}"/>
    <cellStyle name="Vírgula 8 2 2 2 3 2 5" xfId="51058" xr:uid="{00000000-0005-0000-0000-00001FC70000}"/>
    <cellStyle name="Vírgula 8 2 2 2 3 2 6" xfId="51059" xr:uid="{00000000-0005-0000-0000-000020C70000}"/>
    <cellStyle name="Vírgula 8 2 2 2 3 3" xfId="51060" xr:uid="{00000000-0005-0000-0000-000021C70000}"/>
    <cellStyle name="Vírgula 8 2 2 2 3 3 2" xfId="51061" xr:uid="{00000000-0005-0000-0000-000022C70000}"/>
    <cellStyle name="Vírgula 8 2 2 2 3 3 3" xfId="51062" xr:uid="{00000000-0005-0000-0000-000023C70000}"/>
    <cellStyle name="Vírgula 8 2 2 2 3 3 4" xfId="51063" xr:uid="{00000000-0005-0000-0000-000024C70000}"/>
    <cellStyle name="Vírgula 8 2 2 2 3 4" xfId="51064" xr:uid="{00000000-0005-0000-0000-000025C70000}"/>
    <cellStyle name="Vírgula 8 2 2 2 3 4 2" xfId="51065" xr:uid="{00000000-0005-0000-0000-000026C70000}"/>
    <cellStyle name="Vírgula 8 2 2 2 3 4 3" xfId="51066" xr:uid="{00000000-0005-0000-0000-000027C70000}"/>
    <cellStyle name="Vírgula 8 2 2 2 3 4 4" xfId="51067" xr:uid="{00000000-0005-0000-0000-000028C70000}"/>
    <cellStyle name="Vírgula 8 2 2 2 3 5" xfId="51068" xr:uid="{00000000-0005-0000-0000-000029C70000}"/>
    <cellStyle name="Vírgula 8 2 2 2 3 5 2" xfId="51069" xr:uid="{00000000-0005-0000-0000-00002AC70000}"/>
    <cellStyle name="Vírgula 8 2 2 2 3 5 3" xfId="51070" xr:uid="{00000000-0005-0000-0000-00002BC70000}"/>
    <cellStyle name="Vírgula 8 2 2 2 3 5 4" xfId="51071" xr:uid="{00000000-0005-0000-0000-00002CC70000}"/>
    <cellStyle name="Vírgula 8 2 2 2 3 6" xfId="51072" xr:uid="{00000000-0005-0000-0000-00002DC70000}"/>
    <cellStyle name="Vírgula 8 2 2 2 3 6 2" xfId="51073" xr:uid="{00000000-0005-0000-0000-00002EC70000}"/>
    <cellStyle name="Vírgula 8 2 2 2 3 6 3" xfId="51074" xr:uid="{00000000-0005-0000-0000-00002FC70000}"/>
    <cellStyle name="Vírgula 8 2 2 2 3 7" xfId="51075" xr:uid="{00000000-0005-0000-0000-000030C70000}"/>
    <cellStyle name="Vírgula 8 2 2 2 3 8" xfId="51076" xr:uid="{00000000-0005-0000-0000-000031C70000}"/>
    <cellStyle name="Vírgula 8 2 2 2 3 9" xfId="51077" xr:uid="{00000000-0005-0000-0000-000032C70000}"/>
    <cellStyle name="Vírgula 8 2 2 2 4" xfId="51078" xr:uid="{00000000-0005-0000-0000-000033C70000}"/>
    <cellStyle name="Vírgula 8 2 2 2 4 2" xfId="51079" xr:uid="{00000000-0005-0000-0000-000034C70000}"/>
    <cellStyle name="Vírgula 8 2 2 2 4 2 2" xfId="51080" xr:uid="{00000000-0005-0000-0000-000035C70000}"/>
    <cellStyle name="Vírgula 8 2 2 2 4 2 3" xfId="51081" xr:uid="{00000000-0005-0000-0000-000036C70000}"/>
    <cellStyle name="Vírgula 8 2 2 2 4 2 4" xfId="51082" xr:uid="{00000000-0005-0000-0000-000037C70000}"/>
    <cellStyle name="Vírgula 8 2 2 2 4 3" xfId="51083" xr:uid="{00000000-0005-0000-0000-000038C70000}"/>
    <cellStyle name="Vírgula 8 2 2 2 4 3 2" xfId="51084" xr:uid="{00000000-0005-0000-0000-000039C70000}"/>
    <cellStyle name="Vírgula 8 2 2 2 4 3 3" xfId="51085" xr:uid="{00000000-0005-0000-0000-00003AC70000}"/>
    <cellStyle name="Vírgula 8 2 2 2 4 4" xfId="51086" xr:uid="{00000000-0005-0000-0000-00003BC70000}"/>
    <cellStyle name="Vírgula 8 2 2 2 4 5" xfId="51087" xr:uid="{00000000-0005-0000-0000-00003CC70000}"/>
    <cellStyle name="Vírgula 8 2 2 2 4 6" xfId="51088" xr:uid="{00000000-0005-0000-0000-00003DC70000}"/>
    <cellStyle name="Vírgula 8 2 2 2 5" xfId="51089" xr:uid="{00000000-0005-0000-0000-00003EC70000}"/>
    <cellStyle name="Vírgula 8 2 2 2 5 2" xfId="51090" xr:uid="{00000000-0005-0000-0000-00003FC70000}"/>
    <cellStyle name="Vírgula 8 2 2 2 5 3" xfId="51091" xr:uid="{00000000-0005-0000-0000-000040C70000}"/>
    <cellStyle name="Vírgula 8 2 2 2 5 4" xfId="51092" xr:uid="{00000000-0005-0000-0000-000041C70000}"/>
    <cellStyle name="Vírgula 8 2 2 2 6" xfId="51093" xr:uid="{00000000-0005-0000-0000-000042C70000}"/>
    <cellStyle name="Vírgula 8 2 2 2 6 2" xfId="51094" xr:uid="{00000000-0005-0000-0000-000043C70000}"/>
    <cellStyle name="Vírgula 8 2 2 2 6 3" xfId="51095" xr:uid="{00000000-0005-0000-0000-000044C70000}"/>
    <cellStyle name="Vírgula 8 2 2 2 6 4" xfId="51096" xr:uid="{00000000-0005-0000-0000-000045C70000}"/>
    <cellStyle name="Vírgula 8 2 2 2 7" xfId="51097" xr:uid="{00000000-0005-0000-0000-000046C70000}"/>
    <cellStyle name="Vírgula 8 2 2 2 7 2" xfId="51098" xr:uid="{00000000-0005-0000-0000-000047C70000}"/>
    <cellStyle name="Vírgula 8 2 2 2 7 3" xfId="51099" xr:uid="{00000000-0005-0000-0000-000048C70000}"/>
    <cellStyle name="Vírgula 8 2 2 2 7 4" xfId="51100" xr:uid="{00000000-0005-0000-0000-000049C70000}"/>
    <cellStyle name="Vírgula 8 2 2 2 8" xfId="51101" xr:uid="{00000000-0005-0000-0000-00004AC70000}"/>
    <cellStyle name="Vírgula 8 2 2 2 8 2" xfId="51102" xr:uid="{00000000-0005-0000-0000-00004BC70000}"/>
    <cellStyle name="Vírgula 8 2 2 2 8 3" xfId="51103" xr:uid="{00000000-0005-0000-0000-00004CC70000}"/>
    <cellStyle name="Vírgula 8 2 2 2 9" xfId="51104" xr:uid="{00000000-0005-0000-0000-00004DC70000}"/>
    <cellStyle name="Vírgula 8 2 2 3" xfId="818" xr:uid="{00000000-0005-0000-0000-00004EC70000}"/>
    <cellStyle name="Vírgula 8 2 2 3 10" xfId="51105" xr:uid="{00000000-0005-0000-0000-00004FC70000}"/>
    <cellStyle name="Vírgula 8 2 2 3 2" xfId="1885" xr:uid="{00000000-0005-0000-0000-000050C70000}"/>
    <cellStyle name="Vírgula 8 2 2 3 2 2" xfId="51106" xr:uid="{00000000-0005-0000-0000-000051C70000}"/>
    <cellStyle name="Vírgula 8 2 2 3 2 2 2" xfId="51107" xr:uid="{00000000-0005-0000-0000-000052C70000}"/>
    <cellStyle name="Vírgula 8 2 2 3 2 2 2 2" xfId="51108" xr:uid="{00000000-0005-0000-0000-000053C70000}"/>
    <cellStyle name="Vírgula 8 2 2 3 2 2 2 3" xfId="51109" xr:uid="{00000000-0005-0000-0000-000054C70000}"/>
    <cellStyle name="Vírgula 8 2 2 3 2 2 2 4" xfId="51110" xr:uid="{00000000-0005-0000-0000-000055C70000}"/>
    <cellStyle name="Vírgula 8 2 2 3 2 2 3" xfId="51111" xr:uid="{00000000-0005-0000-0000-000056C70000}"/>
    <cellStyle name="Vírgula 8 2 2 3 2 2 3 2" xfId="51112" xr:uid="{00000000-0005-0000-0000-000057C70000}"/>
    <cellStyle name="Vírgula 8 2 2 3 2 2 3 3" xfId="51113" xr:uid="{00000000-0005-0000-0000-000058C70000}"/>
    <cellStyle name="Vírgula 8 2 2 3 2 2 4" xfId="51114" xr:uid="{00000000-0005-0000-0000-000059C70000}"/>
    <cellStyle name="Vírgula 8 2 2 3 2 2 5" xfId="51115" xr:uid="{00000000-0005-0000-0000-00005AC70000}"/>
    <cellStyle name="Vírgula 8 2 2 3 2 2 6" xfId="51116" xr:uid="{00000000-0005-0000-0000-00005BC70000}"/>
    <cellStyle name="Vírgula 8 2 2 3 2 3" xfId="51117" xr:uid="{00000000-0005-0000-0000-00005CC70000}"/>
    <cellStyle name="Vírgula 8 2 2 3 2 3 2" xfId="51118" xr:uid="{00000000-0005-0000-0000-00005DC70000}"/>
    <cellStyle name="Vírgula 8 2 2 3 2 3 3" xfId="51119" xr:uid="{00000000-0005-0000-0000-00005EC70000}"/>
    <cellStyle name="Vírgula 8 2 2 3 2 3 4" xfId="51120" xr:uid="{00000000-0005-0000-0000-00005FC70000}"/>
    <cellStyle name="Vírgula 8 2 2 3 2 4" xfId="51121" xr:uid="{00000000-0005-0000-0000-000060C70000}"/>
    <cellStyle name="Vírgula 8 2 2 3 2 4 2" xfId="51122" xr:uid="{00000000-0005-0000-0000-000061C70000}"/>
    <cellStyle name="Vírgula 8 2 2 3 2 4 3" xfId="51123" xr:uid="{00000000-0005-0000-0000-000062C70000}"/>
    <cellStyle name="Vírgula 8 2 2 3 2 4 4" xfId="51124" xr:uid="{00000000-0005-0000-0000-000063C70000}"/>
    <cellStyle name="Vírgula 8 2 2 3 2 5" xfId="51125" xr:uid="{00000000-0005-0000-0000-000064C70000}"/>
    <cellStyle name="Vírgula 8 2 2 3 2 5 2" xfId="51126" xr:uid="{00000000-0005-0000-0000-000065C70000}"/>
    <cellStyle name="Vírgula 8 2 2 3 2 5 3" xfId="51127" xr:uid="{00000000-0005-0000-0000-000066C70000}"/>
    <cellStyle name="Vírgula 8 2 2 3 2 5 4" xfId="51128" xr:uid="{00000000-0005-0000-0000-000067C70000}"/>
    <cellStyle name="Vírgula 8 2 2 3 2 6" xfId="51129" xr:uid="{00000000-0005-0000-0000-000068C70000}"/>
    <cellStyle name="Vírgula 8 2 2 3 2 6 2" xfId="51130" xr:uid="{00000000-0005-0000-0000-000069C70000}"/>
    <cellStyle name="Vírgula 8 2 2 3 2 6 3" xfId="51131" xr:uid="{00000000-0005-0000-0000-00006AC70000}"/>
    <cellStyle name="Vírgula 8 2 2 3 2 7" xfId="51132" xr:uid="{00000000-0005-0000-0000-00006BC70000}"/>
    <cellStyle name="Vírgula 8 2 2 3 2 8" xfId="51133" xr:uid="{00000000-0005-0000-0000-00006CC70000}"/>
    <cellStyle name="Vírgula 8 2 2 3 2 9" xfId="51134" xr:uid="{00000000-0005-0000-0000-00006DC70000}"/>
    <cellStyle name="Vírgula 8 2 2 3 3" xfId="51135" xr:uid="{00000000-0005-0000-0000-00006EC70000}"/>
    <cellStyle name="Vírgula 8 2 2 3 3 2" xfId="51136" xr:uid="{00000000-0005-0000-0000-00006FC70000}"/>
    <cellStyle name="Vírgula 8 2 2 3 3 2 2" xfId="51137" xr:uid="{00000000-0005-0000-0000-000070C70000}"/>
    <cellStyle name="Vírgula 8 2 2 3 3 2 3" xfId="51138" xr:uid="{00000000-0005-0000-0000-000071C70000}"/>
    <cellStyle name="Vírgula 8 2 2 3 3 2 4" xfId="51139" xr:uid="{00000000-0005-0000-0000-000072C70000}"/>
    <cellStyle name="Vírgula 8 2 2 3 3 3" xfId="51140" xr:uid="{00000000-0005-0000-0000-000073C70000}"/>
    <cellStyle name="Vírgula 8 2 2 3 3 3 2" xfId="51141" xr:uid="{00000000-0005-0000-0000-000074C70000}"/>
    <cellStyle name="Vírgula 8 2 2 3 3 3 3" xfId="51142" xr:uid="{00000000-0005-0000-0000-000075C70000}"/>
    <cellStyle name="Vírgula 8 2 2 3 3 4" xfId="51143" xr:uid="{00000000-0005-0000-0000-000076C70000}"/>
    <cellStyle name="Vírgula 8 2 2 3 3 5" xfId="51144" xr:uid="{00000000-0005-0000-0000-000077C70000}"/>
    <cellStyle name="Vírgula 8 2 2 3 3 6" xfId="51145" xr:uid="{00000000-0005-0000-0000-000078C70000}"/>
    <cellStyle name="Vírgula 8 2 2 3 4" xfId="51146" xr:uid="{00000000-0005-0000-0000-000079C70000}"/>
    <cellStyle name="Vírgula 8 2 2 3 4 2" xfId="51147" xr:uid="{00000000-0005-0000-0000-00007AC70000}"/>
    <cellStyle name="Vírgula 8 2 2 3 4 3" xfId="51148" xr:uid="{00000000-0005-0000-0000-00007BC70000}"/>
    <cellStyle name="Vírgula 8 2 2 3 4 4" xfId="51149" xr:uid="{00000000-0005-0000-0000-00007CC70000}"/>
    <cellStyle name="Vírgula 8 2 2 3 5" xfId="51150" xr:uid="{00000000-0005-0000-0000-00007DC70000}"/>
    <cellStyle name="Vírgula 8 2 2 3 5 2" xfId="51151" xr:uid="{00000000-0005-0000-0000-00007EC70000}"/>
    <cellStyle name="Vírgula 8 2 2 3 5 3" xfId="51152" xr:uid="{00000000-0005-0000-0000-00007FC70000}"/>
    <cellStyle name="Vírgula 8 2 2 3 5 4" xfId="51153" xr:uid="{00000000-0005-0000-0000-000080C70000}"/>
    <cellStyle name="Vírgula 8 2 2 3 6" xfId="51154" xr:uid="{00000000-0005-0000-0000-000081C70000}"/>
    <cellStyle name="Vírgula 8 2 2 3 6 2" xfId="51155" xr:uid="{00000000-0005-0000-0000-000082C70000}"/>
    <cellStyle name="Vírgula 8 2 2 3 6 3" xfId="51156" xr:uid="{00000000-0005-0000-0000-000083C70000}"/>
    <cellStyle name="Vírgula 8 2 2 3 6 4" xfId="51157" xr:uid="{00000000-0005-0000-0000-000084C70000}"/>
    <cellStyle name="Vírgula 8 2 2 3 7" xfId="51158" xr:uid="{00000000-0005-0000-0000-000085C70000}"/>
    <cellStyle name="Vírgula 8 2 2 3 7 2" xfId="51159" xr:uid="{00000000-0005-0000-0000-000086C70000}"/>
    <cellStyle name="Vírgula 8 2 2 3 7 3" xfId="51160" xr:uid="{00000000-0005-0000-0000-000087C70000}"/>
    <cellStyle name="Vírgula 8 2 2 3 8" xfId="51161" xr:uid="{00000000-0005-0000-0000-000088C70000}"/>
    <cellStyle name="Vírgula 8 2 2 3 9" xfId="51162" xr:uid="{00000000-0005-0000-0000-000089C70000}"/>
    <cellStyle name="Vírgula 8 2 2 4" xfId="1882" xr:uid="{00000000-0005-0000-0000-00008AC70000}"/>
    <cellStyle name="Vírgula 8 2 2 4 2" xfId="51163" xr:uid="{00000000-0005-0000-0000-00008BC70000}"/>
    <cellStyle name="Vírgula 8 2 2 4 2 2" xfId="51164" xr:uid="{00000000-0005-0000-0000-00008CC70000}"/>
    <cellStyle name="Vírgula 8 2 2 4 2 2 2" xfId="51165" xr:uid="{00000000-0005-0000-0000-00008DC70000}"/>
    <cellStyle name="Vírgula 8 2 2 4 2 2 3" xfId="51166" xr:uid="{00000000-0005-0000-0000-00008EC70000}"/>
    <cellStyle name="Vírgula 8 2 2 4 2 2 4" xfId="51167" xr:uid="{00000000-0005-0000-0000-00008FC70000}"/>
    <cellStyle name="Vírgula 8 2 2 4 2 3" xfId="51168" xr:uid="{00000000-0005-0000-0000-000090C70000}"/>
    <cellStyle name="Vírgula 8 2 2 4 2 3 2" xfId="51169" xr:uid="{00000000-0005-0000-0000-000091C70000}"/>
    <cellStyle name="Vírgula 8 2 2 4 2 3 3" xfId="51170" xr:uid="{00000000-0005-0000-0000-000092C70000}"/>
    <cellStyle name="Vírgula 8 2 2 4 2 4" xfId="51171" xr:uid="{00000000-0005-0000-0000-000093C70000}"/>
    <cellStyle name="Vírgula 8 2 2 4 2 5" xfId="51172" xr:uid="{00000000-0005-0000-0000-000094C70000}"/>
    <cellStyle name="Vírgula 8 2 2 4 2 6" xfId="51173" xr:uid="{00000000-0005-0000-0000-000095C70000}"/>
    <cellStyle name="Vírgula 8 2 2 4 3" xfId="51174" xr:uid="{00000000-0005-0000-0000-000096C70000}"/>
    <cellStyle name="Vírgula 8 2 2 4 3 2" xfId="51175" xr:uid="{00000000-0005-0000-0000-000097C70000}"/>
    <cellStyle name="Vírgula 8 2 2 4 3 3" xfId="51176" xr:uid="{00000000-0005-0000-0000-000098C70000}"/>
    <cellStyle name="Vírgula 8 2 2 4 3 4" xfId="51177" xr:uid="{00000000-0005-0000-0000-000099C70000}"/>
    <cellStyle name="Vírgula 8 2 2 4 4" xfId="51178" xr:uid="{00000000-0005-0000-0000-00009AC70000}"/>
    <cellStyle name="Vírgula 8 2 2 4 4 2" xfId="51179" xr:uid="{00000000-0005-0000-0000-00009BC70000}"/>
    <cellStyle name="Vírgula 8 2 2 4 4 3" xfId="51180" xr:uid="{00000000-0005-0000-0000-00009CC70000}"/>
    <cellStyle name="Vírgula 8 2 2 4 4 4" xfId="51181" xr:uid="{00000000-0005-0000-0000-00009DC70000}"/>
    <cellStyle name="Vírgula 8 2 2 4 5" xfId="51182" xr:uid="{00000000-0005-0000-0000-00009EC70000}"/>
    <cellStyle name="Vírgula 8 2 2 4 5 2" xfId="51183" xr:uid="{00000000-0005-0000-0000-00009FC70000}"/>
    <cellStyle name="Vírgula 8 2 2 4 5 3" xfId="51184" xr:uid="{00000000-0005-0000-0000-0000A0C70000}"/>
    <cellStyle name="Vírgula 8 2 2 4 5 4" xfId="51185" xr:uid="{00000000-0005-0000-0000-0000A1C70000}"/>
    <cellStyle name="Vírgula 8 2 2 4 6" xfId="51186" xr:uid="{00000000-0005-0000-0000-0000A2C70000}"/>
    <cellStyle name="Vírgula 8 2 2 4 6 2" xfId="51187" xr:uid="{00000000-0005-0000-0000-0000A3C70000}"/>
    <cellStyle name="Vírgula 8 2 2 4 6 3" xfId="51188" xr:uid="{00000000-0005-0000-0000-0000A4C70000}"/>
    <cellStyle name="Vírgula 8 2 2 4 7" xfId="51189" xr:uid="{00000000-0005-0000-0000-0000A5C70000}"/>
    <cellStyle name="Vírgula 8 2 2 4 8" xfId="51190" xr:uid="{00000000-0005-0000-0000-0000A6C70000}"/>
    <cellStyle name="Vírgula 8 2 2 4 9" xfId="51191" xr:uid="{00000000-0005-0000-0000-0000A7C70000}"/>
    <cellStyle name="Vírgula 8 2 2 5" xfId="51192" xr:uid="{00000000-0005-0000-0000-0000A8C70000}"/>
    <cellStyle name="Vírgula 8 2 2 5 2" xfId="51193" xr:uid="{00000000-0005-0000-0000-0000A9C70000}"/>
    <cellStyle name="Vírgula 8 2 2 5 2 2" xfId="51194" xr:uid="{00000000-0005-0000-0000-0000AAC70000}"/>
    <cellStyle name="Vírgula 8 2 2 5 2 2 2" xfId="51195" xr:uid="{00000000-0005-0000-0000-0000ABC70000}"/>
    <cellStyle name="Vírgula 8 2 2 5 2 2 3" xfId="51196" xr:uid="{00000000-0005-0000-0000-0000ACC70000}"/>
    <cellStyle name="Vírgula 8 2 2 5 2 2 4" xfId="51197" xr:uid="{00000000-0005-0000-0000-0000ADC70000}"/>
    <cellStyle name="Vírgula 8 2 2 5 2 3" xfId="51198" xr:uid="{00000000-0005-0000-0000-0000AEC70000}"/>
    <cellStyle name="Vírgula 8 2 2 5 2 3 2" xfId="51199" xr:uid="{00000000-0005-0000-0000-0000AFC70000}"/>
    <cellStyle name="Vírgula 8 2 2 5 2 3 3" xfId="51200" xr:uid="{00000000-0005-0000-0000-0000B0C70000}"/>
    <cellStyle name="Vírgula 8 2 2 5 2 4" xfId="51201" xr:uid="{00000000-0005-0000-0000-0000B1C70000}"/>
    <cellStyle name="Vírgula 8 2 2 5 2 5" xfId="51202" xr:uid="{00000000-0005-0000-0000-0000B2C70000}"/>
    <cellStyle name="Vírgula 8 2 2 5 2 6" xfId="51203" xr:uid="{00000000-0005-0000-0000-0000B3C70000}"/>
    <cellStyle name="Vírgula 8 2 2 5 3" xfId="51204" xr:uid="{00000000-0005-0000-0000-0000B4C70000}"/>
    <cellStyle name="Vírgula 8 2 2 5 3 2" xfId="51205" xr:uid="{00000000-0005-0000-0000-0000B5C70000}"/>
    <cellStyle name="Vírgula 8 2 2 5 3 3" xfId="51206" xr:uid="{00000000-0005-0000-0000-0000B6C70000}"/>
    <cellStyle name="Vírgula 8 2 2 5 3 4" xfId="51207" xr:uid="{00000000-0005-0000-0000-0000B7C70000}"/>
    <cellStyle name="Vírgula 8 2 2 5 4" xfId="51208" xr:uid="{00000000-0005-0000-0000-0000B8C70000}"/>
    <cellStyle name="Vírgula 8 2 2 5 4 2" xfId="51209" xr:uid="{00000000-0005-0000-0000-0000B9C70000}"/>
    <cellStyle name="Vírgula 8 2 2 5 4 3" xfId="51210" xr:uid="{00000000-0005-0000-0000-0000BAC70000}"/>
    <cellStyle name="Vírgula 8 2 2 5 4 4" xfId="51211" xr:uid="{00000000-0005-0000-0000-0000BBC70000}"/>
    <cellStyle name="Vírgula 8 2 2 5 5" xfId="51212" xr:uid="{00000000-0005-0000-0000-0000BCC70000}"/>
    <cellStyle name="Vírgula 8 2 2 5 5 2" xfId="51213" xr:uid="{00000000-0005-0000-0000-0000BDC70000}"/>
    <cellStyle name="Vírgula 8 2 2 5 5 3" xfId="51214" xr:uid="{00000000-0005-0000-0000-0000BEC70000}"/>
    <cellStyle name="Vírgula 8 2 2 5 5 4" xfId="51215" xr:uid="{00000000-0005-0000-0000-0000BFC70000}"/>
    <cellStyle name="Vírgula 8 2 2 5 6" xfId="51216" xr:uid="{00000000-0005-0000-0000-0000C0C70000}"/>
    <cellStyle name="Vírgula 8 2 2 5 6 2" xfId="51217" xr:uid="{00000000-0005-0000-0000-0000C1C70000}"/>
    <cellStyle name="Vírgula 8 2 2 5 6 3" xfId="51218" xr:uid="{00000000-0005-0000-0000-0000C2C70000}"/>
    <cellStyle name="Vírgula 8 2 2 5 7" xfId="51219" xr:uid="{00000000-0005-0000-0000-0000C3C70000}"/>
    <cellStyle name="Vírgula 8 2 2 5 8" xfId="51220" xr:uid="{00000000-0005-0000-0000-0000C4C70000}"/>
    <cellStyle name="Vírgula 8 2 2 5 9" xfId="51221" xr:uid="{00000000-0005-0000-0000-0000C5C70000}"/>
    <cellStyle name="Vírgula 8 2 2 6" xfId="51222" xr:uid="{00000000-0005-0000-0000-0000C6C70000}"/>
    <cellStyle name="Vírgula 8 2 2 6 2" xfId="51223" xr:uid="{00000000-0005-0000-0000-0000C7C70000}"/>
    <cellStyle name="Vírgula 8 2 2 6 2 2" xfId="51224" xr:uid="{00000000-0005-0000-0000-0000C8C70000}"/>
    <cellStyle name="Vírgula 8 2 2 6 2 2 2" xfId="51225" xr:uid="{00000000-0005-0000-0000-0000C9C70000}"/>
    <cellStyle name="Vírgula 8 2 2 6 2 2 3" xfId="51226" xr:uid="{00000000-0005-0000-0000-0000CAC70000}"/>
    <cellStyle name="Vírgula 8 2 2 6 2 2 4" xfId="51227" xr:uid="{00000000-0005-0000-0000-0000CBC70000}"/>
    <cellStyle name="Vírgula 8 2 2 6 2 3" xfId="51228" xr:uid="{00000000-0005-0000-0000-0000CCC70000}"/>
    <cellStyle name="Vírgula 8 2 2 6 2 3 2" xfId="51229" xr:uid="{00000000-0005-0000-0000-0000CDC70000}"/>
    <cellStyle name="Vírgula 8 2 2 6 2 3 3" xfId="51230" xr:uid="{00000000-0005-0000-0000-0000CEC70000}"/>
    <cellStyle name="Vírgula 8 2 2 6 2 4" xfId="51231" xr:uid="{00000000-0005-0000-0000-0000CFC70000}"/>
    <cellStyle name="Vírgula 8 2 2 6 2 5" xfId="51232" xr:uid="{00000000-0005-0000-0000-0000D0C70000}"/>
    <cellStyle name="Vírgula 8 2 2 6 2 6" xfId="51233" xr:uid="{00000000-0005-0000-0000-0000D1C70000}"/>
    <cellStyle name="Vírgula 8 2 2 6 3" xfId="51234" xr:uid="{00000000-0005-0000-0000-0000D2C70000}"/>
    <cellStyle name="Vírgula 8 2 2 6 3 2" xfId="51235" xr:uid="{00000000-0005-0000-0000-0000D3C70000}"/>
    <cellStyle name="Vírgula 8 2 2 6 3 3" xfId="51236" xr:uid="{00000000-0005-0000-0000-0000D4C70000}"/>
    <cellStyle name="Vírgula 8 2 2 6 3 4" xfId="51237" xr:uid="{00000000-0005-0000-0000-0000D5C70000}"/>
    <cellStyle name="Vírgula 8 2 2 6 4" xfId="51238" xr:uid="{00000000-0005-0000-0000-0000D6C70000}"/>
    <cellStyle name="Vírgula 8 2 2 6 4 2" xfId="51239" xr:uid="{00000000-0005-0000-0000-0000D7C70000}"/>
    <cellStyle name="Vírgula 8 2 2 6 4 3" xfId="51240" xr:uid="{00000000-0005-0000-0000-0000D8C70000}"/>
    <cellStyle name="Vírgula 8 2 2 6 4 4" xfId="51241" xr:uid="{00000000-0005-0000-0000-0000D9C70000}"/>
    <cellStyle name="Vírgula 8 2 2 6 5" xfId="51242" xr:uid="{00000000-0005-0000-0000-0000DAC70000}"/>
    <cellStyle name="Vírgula 8 2 2 6 5 2" xfId="51243" xr:uid="{00000000-0005-0000-0000-0000DBC70000}"/>
    <cellStyle name="Vírgula 8 2 2 6 5 3" xfId="51244" xr:uid="{00000000-0005-0000-0000-0000DCC70000}"/>
    <cellStyle name="Vírgula 8 2 2 6 6" xfId="51245" xr:uid="{00000000-0005-0000-0000-0000DDC70000}"/>
    <cellStyle name="Vírgula 8 2 2 6 7" xfId="51246" xr:uid="{00000000-0005-0000-0000-0000DEC70000}"/>
    <cellStyle name="Vírgula 8 2 2 6 8" xfId="51247" xr:uid="{00000000-0005-0000-0000-0000DFC70000}"/>
    <cellStyle name="Vírgula 8 2 2 7" xfId="51248" xr:uid="{00000000-0005-0000-0000-0000E0C70000}"/>
    <cellStyle name="Vírgula 8 2 2 7 2" xfId="51249" xr:uid="{00000000-0005-0000-0000-0000E1C70000}"/>
    <cellStyle name="Vírgula 8 2 2 7 2 2" xfId="51250" xr:uid="{00000000-0005-0000-0000-0000E2C70000}"/>
    <cellStyle name="Vírgula 8 2 2 7 2 3" xfId="51251" xr:uid="{00000000-0005-0000-0000-0000E3C70000}"/>
    <cellStyle name="Vírgula 8 2 2 7 2 4" xfId="51252" xr:uid="{00000000-0005-0000-0000-0000E4C70000}"/>
    <cellStyle name="Vírgula 8 2 2 7 3" xfId="51253" xr:uid="{00000000-0005-0000-0000-0000E5C70000}"/>
    <cellStyle name="Vírgula 8 2 2 7 3 2" xfId="51254" xr:uid="{00000000-0005-0000-0000-0000E6C70000}"/>
    <cellStyle name="Vírgula 8 2 2 7 3 3" xfId="51255" xr:uid="{00000000-0005-0000-0000-0000E7C70000}"/>
    <cellStyle name="Vírgula 8 2 2 7 4" xfId="51256" xr:uid="{00000000-0005-0000-0000-0000E8C70000}"/>
    <cellStyle name="Vírgula 8 2 2 7 5" xfId="51257" xr:uid="{00000000-0005-0000-0000-0000E9C70000}"/>
    <cellStyle name="Vírgula 8 2 2 7 6" xfId="51258" xr:uid="{00000000-0005-0000-0000-0000EAC70000}"/>
    <cellStyle name="Vírgula 8 2 2 8" xfId="51259" xr:uid="{00000000-0005-0000-0000-0000EBC70000}"/>
    <cellStyle name="Vírgula 8 2 2 8 2" xfId="51260" xr:uid="{00000000-0005-0000-0000-0000ECC70000}"/>
    <cellStyle name="Vírgula 8 2 2 8 3" xfId="51261" xr:uid="{00000000-0005-0000-0000-0000EDC70000}"/>
    <cellStyle name="Vírgula 8 2 2 8 4" xfId="51262" xr:uid="{00000000-0005-0000-0000-0000EEC70000}"/>
    <cellStyle name="Vírgula 8 2 2 9" xfId="51263" xr:uid="{00000000-0005-0000-0000-0000EFC70000}"/>
    <cellStyle name="Vírgula 8 2 2 9 2" xfId="51264" xr:uid="{00000000-0005-0000-0000-0000F0C70000}"/>
    <cellStyle name="Vírgula 8 2 2 9 3" xfId="51265" xr:uid="{00000000-0005-0000-0000-0000F1C70000}"/>
    <cellStyle name="Vírgula 8 2 2 9 4" xfId="51266" xr:uid="{00000000-0005-0000-0000-0000F2C70000}"/>
    <cellStyle name="Vírgula 8 2 3" xfId="567" xr:uid="{00000000-0005-0000-0000-0000F3C70000}"/>
    <cellStyle name="Vírgula 8 2 3 10" xfId="51267" xr:uid="{00000000-0005-0000-0000-0000F4C70000}"/>
    <cellStyle name="Vírgula 8 2 3 10 2" xfId="51268" xr:uid="{00000000-0005-0000-0000-0000F5C70000}"/>
    <cellStyle name="Vírgula 8 2 3 10 3" xfId="51269" xr:uid="{00000000-0005-0000-0000-0000F6C70000}"/>
    <cellStyle name="Vírgula 8 2 3 10 4" xfId="51270" xr:uid="{00000000-0005-0000-0000-0000F7C70000}"/>
    <cellStyle name="Vírgula 8 2 3 11" xfId="51271" xr:uid="{00000000-0005-0000-0000-0000F8C70000}"/>
    <cellStyle name="Vírgula 8 2 3 11 2" xfId="51272" xr:uid="{00000000-0005-0000-0000-0000F9C70000}"/>
    <cellStyle name="Vírgula 8 2 3 11 3" xfId="51273" xr:uid="{00000000-0005-0000-0000-0000FAC70000}"/>
    <cellStyle name="Vírgula 8 2 3 12" xfId="51274" xr:uid="{00000000-0005-0000-0000-0000FBC70000}"/>
    <cellStyle name="Vírgula 8 2 3 13" xfId="51275" xr:uid="{00000000-0005-0000-0000-0000FCC70000}"/>
    <cellStyle name="Vírgula 8 2 3 14" xfId="51276" xr:uid="{00000000-0005-0000-0000-0000FDC70000}"/>
    <cellStyle name="Vírgula 8 2 3 2" xfId="708" xr:uid="{00000000-0005-0000-0000-0000FEC70000}"/>
    <cellStyle name="Vírgula 8 2 3 2 10" xfId="51277" xr:uid="{00000000-0005-0000-0000-0000FFC70000}"/>
    <cellStyle name="Vírgula 8 2 3 2 11" xfId="51278" xr:uid="{00000000-0005-0000-0000-000000C80000}"/>
    <cellStyle name="Vírgula 8 2 3 2 2" xfId="1173" xr:uid="{00000000-0005-0000-0000-000001C80000}"/>
    <cellStyle name="Vírgula 8 2 3 2 2 10" xfId="51279" xr:uid="{00000000-0005-0000-0000-000002C80000}"/>
    <cellStyle name="Vírgula 8 2 3 2 2 2" xfId="1888" xr:uid="{00000000-0005-0000-0000-000003C80000}"/>
    <cellStyle name="Vírgula 8 2 3 2 2 2 2" xfId="51280" xr:uid="{00000000-0005-0000-0000-000004C80000}"/>
    <cellStyle name="Vírgula 8 2 3 2 2 2 2 2" xfId="51281" xr:uid="{00000000-0005-0000-0000-000005C80000}"/>
    <cellStyle name="Vírgula 8 2 3 2 2 2 2 2 2" xfId="51282" xr:uid="{00000000-0005-0000-0000-000006C80000}"/>
    <cellStyle name="Vírgula 8 2 3 2 2 2 2 2 3" xfId="51283" xr:uid="{00000000-0005-0000-0000-000007C80000}"/>
    <cellStyle name="Vírgula 8 2 3 2 2 2 2 2 4" xfId="51284" xr:uid="{00000000-0005-0000-0000-000008C80000}"/>
    <cellStyle name="Vírgula 8 2 3 2 2 2 2 3" xfId="51285" xr:uid="{00000000-0005-0000-0000-000009C80000}"/>
    <cellStyle name="Vírgula 8 2 3 2 2 2 2 3 2" xfId="51286" xr:uid="{00000000-0005-0000-0000-00000AC80000}"/>
    <cellStyle name="Vírgula 8 2 3 2 2 2 2 3 3" xfId="51287" xr:uid="{00000000-0005-0000-0000-00000BC80000}"/>
    <cellStyle name="Vírgula 8 2 3 2 2 2 2 4" xfId="51288" xr:uid="{00000000-0005-0000-0000-00000CC80000}"/>
    <cellStyle name="Vírgula 8 2 3 2 2 2 2 5" xfId="51289" xr:uid="{00000000-0005-0000-0000-00000DC80000}"/>
    <cellStyle name="Vírgula 8 2 3 2 2 2 2 6" xfId="51290" xr:uid="{00000000-0005-0000-0000-00000EC80000}"/>
    <cellStyle name="Vírgula 8 2 3 2 2 2 3" xfId="51291" xr:uid="{00000000-0005-0000-0000-00000FC80000}"/>
    <cellStyle name="Vírgula 8 2 3 2 2 2 3 2" xfId="51292" xr:uid="{00000000-0005-0000-0000-000010C80000}"/>
    <cellStyle name="Vírgula 8 2 3 2 2 2 3 3" xfId="51293" xr:uid="{00000000-0005-0000-0000-000011C80000}"/>
    <cellStyle name="Vírgula 8 2 3 2 2 2 3 4" xfId="51294" xr:uid="{00000000-0005-0000-0000-000012C80000}"/>
    <cellStyle name="Vírgula 8 2 3 2 2 2 4" xfId="51295" xr:uid="{00000000-0005-0000-0000-000013C80000}"/>
    <cellStyle name="Vírgula 8 2 3 2 2 2 4 2" xfId="51296" xr:uid="{00000000-0005-0000-0000-000014C80000}"/>
    <cellStyle name="Vírgula 8 2 3 2 2 2 4 3" xfId="51297" xr:uid="{00000000-0005-0000-0000-000015C80000}"/>
    <cellStyle name="Vírgula 8 2 3 2 2 2 4 4" xfId="51298" xr:uid="{00000000-0005-0000-0000-000016C80000}"/>
    <cellStyle name="Vírgula 8 2 3 2 2 2 5" xfId="51299" xr:uid="{00000000-0005-0000-0000-000017C80000}"/>
    <cellStyle name="Vírgula 8 2 3 2 2 2 5 2" xfId="51300" xr:uid="{00000000-0005-0000-0000-000018C80000}"/>
    <cellStyle name="Vírgula 8 2 3 2 2 2 5 3" xfId="51301" xr:uid="{00000000-0005-0000-0000-000019C80000}"/>
    <cellStyle name="Vírgula 8 2 3 2 2 2 5 4" xfId="51302" xr:uid="{00000000-0005-0000-0000-00001AC80000}"/>
    <cellStyle name="Vírgula 8 2 3 2 2 2 6" xfId="51303" xr:uid="{00000000-0005-0000-0000-00001BC80000}"/>
    <cellStyle name="Vírgula 8 2 3 2 2 2 6 2" xfId="51304" xr:uid="{00000000-0005-0000-0000-00001CC80000}"/>
    <cellStyle name="Vírgula 8 2 3 2 2 2 6 3" xfId="51305" xr:uid="{00000000-0005-0000-0000-00001DC80000}"/>
    <cellStyle name="Vírgula 8 2 3 2 2 2 7" xfId="51306" xr:uid="{00000000-0005-0000-0000-00001EC80000}"/>
    <cellStyle name="Vírgula 8 2 3 2 2 2 8" xfId="51307" xr:uid="{00000000-0005-0000-0000-00001FC80000}"/>
    <cellStyle name="Vírgula 8 2 3 2 2 2 9" xfId="51308" xr:uid="{00000000-0005-0000-0000-000020C80000}"/>
    <cellStyle name="Vírgula 8 2 3 2 2 3" xfId="51309" xr:uid="{00000000-0005-0000-0000-000021C80000}"/>
    <cellStyle name="Vírgula 8 2 3 2 2 3 2" xfId="51310" xr:uid="{00000000-0005-0000-0000-000022C80000}"/>
    <cellStyle name="Vírgula 8 2 3 2 2 3 2 2" xfId="51311" xr:uid="{00000000-0005-0000-0000-000023C80000}"/>
    <cellStyle name="Vírgula 8 2 3 2 2 3 2 3" xfId="51312" xr:uid="{00000000-0005-0000-0000-000024C80000}"/>
    <cellStyle name="Vírgula 8 2 3 2 2 3 2 4" xfId="51313" xr:uid="{00000000-0005-0000-0000-000025C80000}"/>
    <cellStyle name="Vírgula 8 2 3 2 2 3 3" xfId="51314" xr:uid="{00000000-0005-0000-0000-000026C80000}"/>
    <cellStyle name="Vírgula 8 2 3 2 2 3 3 2" xfId="51315" xr:uid="{00000000-0005-0000-0000-000027C80000}"/>
    <cellStyle name="Vírgula 8 2 3 2 2 3 3 3" xfId="51316" xr:uid="{00000000-0005-0000-0000-000028C80000}"/>
    <cellStyle name="Vírgula 8 2 3 2 2 3 4" xfId="51317" xr:uid="{00000000-0005-0000-0000-000029C80000}"/>
    <cellStyle name="Vírgula 8 2 3 2 2 3 5" xfId="51318" xr:uid="{00000000-0005-0000-0000-00002AC80000}"/>
    <cellStyle name="Vírgula 8 2 3 2 2 3 6" xfId="51319" xr:uid="{00000000-0005-0000-0000-00002BC80000}"/>
    <cellStyle name="Vírgula 8 2 3 2 2 4" xfId="51320" xr:uid="{00000000-0005-0000-0000-00002CC80000}"/>
    <cellStyle name="Vírgula 8 2 3 2 2 4 2" xfId="51321" xr:uid="{00000000-0005-0000-0000-00002DC80000}"/>
    <cellStyle name="Vírgula 8 2 3 2 2 4 3" xfId="51322" xr:uid="{00000000-0005-0000-0000-00002EC80000}"/>
    <cellStyle name="Vírgula 8 2 3 2 2 4 4" xfId="51323" xr:uid="{00000000-0005-0000-0000-00002FC80000}"/>
    <cellStyle name="Vírgula 8 2 3 2 2 5" xfId="51324" xr:uid="{00000000-0005-0000-0000-000030C80000}"/>
    <cellStyle name="Vírgula 8 2 3 2 2 5 2" xfId="51325" xr:uid="{00000000-0005-0000-0000-000031C80000}"/>
    <cellStyle name="Vírgula 8 2 3 2 2 5 3" xfId="51326" xr:uid="{00000000-0005-0000-0000-000032C80000}"/>
    <cellStyle name="Vírgula 8 2 3 2 2 5 4" xfId="51327" xr:uid="{00000000-0005-0000-0000-000033C80000}"/>
    <cellStyle name="Vírgula 8 2 3 2 2 6" xfId="51328" xr:uid="{00000000-0005-0000-0000-000034C80000}"/>
    <cellStyle name="Vírgula 8 2 3 2 2 6 2" xfId="51329" xr:uid="{00000000-0005-0000-0000-000035C80000}"/>
    <cellStyle name="Vírgula 8 2 3 2 2 6 3" xfId="51330" xr:uid="{00000000-0005-0000-0000-000036C80000}"/>
    <cellStyle name="Vírgula 8 2 3 2 2 6 4" xfId="51331" xr:uid="{00000000-0005-0000-0000-000037C80000}"/>
    <cellStyle name="Vírgula 8 2 3 2 2 7" xfId="51332" xr:uid="{00000000-0005-0000-0000-000038C80000}"/>
    <cellStyle name="Vírgula 8 2 3 2 2 7 2" xfId="51333" xr:uid="{00000000-0005-0000-0000-000039C80000}"/>
    <cellStyle name="Vírgula 8 2 3 2 2 7 3" xfId="51334" xr:uid="{00000000-0005-0000-0000-00003AC80000}"/>
    <cellStyle name="Vírgula 8 2 3 2 2 8" xfId="51335" xr:uid="{00000000-0005-0000-0000-00003BC80000}"/>
    <cellStyle name="Vírgula 8 2 3 2 2 9" xfId="51336" xr:uid="{00000000-0005-0000-0000-00003CC80000}"/>
    <cellStyle name="Vírgula 8 2 3 2 3" xfId="1887" xr:uid="{00000000-0005-0000-0000-00003DC80000}"/>
    <cellStyle name="Vírgula 8 2 3 2 3 2" xfId="51337" xr:uid="{00000000-0005-0000-0000-00003EC80000}"/>
    <cellStyle name="Vírgula 8 2 3 2 3 2 2" xfId="51338" xr:uid="{00000000-0005-0000-0000-00003FC80000}"/>
    <cellStyle name="Vírgula 8 2 3 2 3 2 2 2" xfId="51339" xr:uid="{00000000-0005-0000-0000-000040C80000}"/>
    <cellStyle name="Vírgula 8 2 3 2 3 2 2 3" xfId="51340" xr:uid="{00000000-0005-0000-0000-000041C80000}"/>
    <cellStyle name="Vírgula 8 2 3 2 3 2 2 4" xfId="51341" xr:uid="{00000000-0005-0000-0000-000042C80000}"/>
    <cellStyle name="Vírgula 8 2 3 2 3 2 3" xfId="51342" xr:uid="{00000000-0005-0000-0000-000043C80000}"/>
    <cellStyle name="Vírgula 8 2 3 2 3 2 3 2" xfId="51343" xr:uid="{00000000-0005-0000-0000-000044C80000}"/>
    <cellStyle name="Vírgula 8 2 3 2 3 2 3 3" xfId="51344" xr:uid="{00000000-0005-0000-0000-000045C80000}"/>
    <cellStyle name="Vírgula 8 2 3 2 3 2 4" xfId="51345" xr:uid="{00000000-0005-0000-0000-000046C80000}"/>
    <cellStyle name="Vírgula 8 2 3 2 3 2 5" xfId="51346" xr:uid="{00000000-0005-0000-0000-000047C80000}"/>
    <cellStyle name="Vírgula 8 2 3 2 3 2 6" xfId="51347" xr:uid="{00000000-0005-0000-0000-000048C80000}"/>
    <cellStyle name="Vírgula 8 2 3 2 3 3" xfId="51348" xr:uid="{00000000-0005-0000-0000-000049C80000}"/>
    <cellStyle name="Vírgula 8 2 3 2 3 3 2" xfId="51349" xr:uid="{00000000-0005-0000-0000-00004AC80000}"/>
    <cellStyle name="Vírgula 8 2 3 2 3 3 3" xfId="51350" xr:uid="{00000000-0005-0000-0000-00004BC80000}"/>
    <cellStyle name="Vírgula 8 2 3 2 3 3 4" xfId="51351" xr:uid="{00000000-0005-0000-0000-00004CC80000}"/>
    <cellStyle name="Vírgula 8 2 3 2 3 4" xfId="51352" xr:uid="{00000000-0005-0000-0000-00004DC80000}"/>
    <cellStyle name="Vírgula 8 2 3 2 3 4 2" xfId="51353" xr:uid="{00000000-0005-0000-0000-00004EC80000}"/>
    <cellStyle name="Vírgula 8 2 3 2 3 4 3" xfId="51354" xr:uid="{00000000-0005-0000-0000-00004FC80000}"/>
    <cellStyle name="Vírgula 8 2 3 2 3 4 4" xfId="51355" xr:uid="{00000000-0005-0000-0000-000050C80000}"/>
    <cellStyle name="Vírgula 8 2 3 2 3 5" xfId="51356" xr:uid="{00000000-0005-0000-0000-000051C80000}"/>
    <cellStyle name="Vírgula 8 2 3 2 3 5 2" xfId="51357" xr:uid="{00000000-0005-0000-0000-000052C80000}"/>
    <cellStyle name="Vírgula 8 2 3 2 3 5 3" xfId="51358" xr:uid="{00000000-0005-0000-0000-000053C80000}"/>
    <cellStyle name="Vírgula 8 2 3 2 3 5 4" xfId="51359" xr:uid="{00000000-0005-0000-0000-000054C80000}"/>
    <cellStyle name="Vírgula 8 2 3 2 3 6" xfId="51360" xr:uid="{00000000-0005-0000-0000-000055C80000}"/>
    <cellStyle name="Vírgula 8 2 3 2 3 6 2" xfId="51361" xr:uid="{00000000-0005-0000-0000-000056C80000}"/>
    <cellStyle name="Vírgula 8 2 3 2 3 6 3" xfId="51362" xr:uid="{00000000-0005-0000-0000-000057C80000}"/>
    <cellStyle name="Vírgula 8 2 3 2 3 7" xfId="51363" xr:uid="{00000000-0005-0000-0000-000058C80000}"/>
    <cellStyle name="Vírgula 8 2 3 2 3 8" xfId="51364" xr:uid="{00000000-0005-0000-0000-000059C80000}"/>
    <cellStyle name="Vírgula 8 2 3 2 3 9" xfId="51365" xr:uid="{00000000-0005-0000-0000-00005AC80000}"/>
    <cellStyle name="Vírgula 8 2 3 2 4" xfId="51366" xr:uid="{00000000-0005-0000-0000-00005BC80000}"/>
    <cellStyle name="Vírgula 8 2 3 2 4 2" xfId="51367" xr:uid="{00000000-0005-0000-0000-00005CC80000}"/>
    <cellStyle name="Vírgula 8 2 3 2 4 2 2" xfId="51368" xr:uid="{00000000-0005-0000-0000-00005DC80000}"/>
    <cellStyle name="Vírgula 8 2 3 2 4 2 3" xfId="51369" xr:uid="{00000000-0005-0000-0000-00005EC80000}"/>
    <cellStyle name="Vírgula 8 2 3 2 4 2 4" xfId="51370" xr:uid="{00000000-0005-0000-0000-00005FC80000}"/>
    <cellStyle name="Vírgula 8 2 3 2 4 3" xfId="51371" xr:uid="{00000000-0005-0000-0000-000060C80000}"/>
    <cellStyle name="Vírgula 8 2 3 2 4 3 2" xfId="51372" xr:uid="{00000000-0005-0000-0000-000061C80000}"/>
    <cellStyle name="Vírgula 8 2 3 2 4 3 3" xfId="51373" xr:uid="{00000000-0005-0000-0000-000062C80000}"/>
    <cellStyle name="Vírgula 8 2 3 2 4 4" xfId="51374" xr:uid="{00000000-0005-0000-0000-000063C80000}"/>
    <cellStyle name="Vírgula 8 2 3 2 4 5" xfId="51375" xr:uid="{00000000-0005-0000-0000-000064C80000}"/>
    <cellStyle name="Vírgula 8 2 3 2 4 6" xfId="51376" xr:uid="{00000000-0005-0000-0000-000065C80000}"/>
    <cellStyle name="Vírgula 8 2 3 2 5" xfId="51377" xr:uid="{00000000-0005-0000-0000-000066C80000}"/>
    <cellStyle name="Vírgula 8 2 3 2 5 2" xfId="51378" xr:uid="{00000000-0005-0000-0000-000067C80000}"/>
    <cellStyle name="Vírgula 8 2 3 2 5 3" xfId="51379" xr:uid="{00000000-0005-0000-0000-000068C80000}"/>
    <cellStyle name="Vírgula 8 2 3 2 5 4" xfId="51380" xr:uid="{00000000-0005-0000-0000-000069C80000}"/>
    <cellStyle name="Vírgula 8 2 3 2 6" xfId="51381" xr:uid="{00000000-0005-0000-0000-00006AC80000}"/>
    <cellStyle name="Vírgula 8 2 3 2 6 2" xfId="51382" xr:uid="{00000000-0005-0000-0000-00006BC80000}"/>
    <cellStyle name="Vírgula 8 2 3 2 6 3" xfId="51383" xr:uid="{00000000-0005-0000-0000-00006CC80000}"/>
    <cellStyle name="Vírgula 8 2 3 2 6 4" xfId="51384" xr:uid="{00000000-0005-0000-0000-00006DC80000}"/>
    <cellStyle name="Vírgula 8 2 3 2 7" xfId="51385" xr:uid="{00000000-0005-0000-0000-00006EC80000}"/>
    <cellStyle name="Vírgula 8 2 3 2 7 2" xfId="51386" xr:uid="{00000000-0005-0000-0000-00006FC80000}"/>
    <cellStyle name="Vírgula 8 2 3 2 7 3" xfId="51387" xr:uid="{00000000-0005-0000-0000-000070C80000}"/>
    <cellStyle name="Vírgula 8 2 3 2 7 4" xfId="51388" xr:uid="{00000000-0005-0000-0000-000071C80000}"/>
    <cellStyle name="Vírgula 8 2 3 2 8" xfId="51389" xr:uid="{00000000-0005-0000-0000-000072C80000}"/>
    <cellStyle name="Vírgula 8 2 3 2 8 2" xfId="51390" xr:uid="{00000000-0005-0000-0000-000073C80000}"/>
    <cellStyle name="Vírgula 8 2 3 2 8 3" xfId="51391" xr:uid="{00000000-0005-0000-0000-000074C80000}"/>
    <cellStyle name="Vírgula 8 2 3 2 9" xfId="51392" xr:uid="{00000000-0005-0000-0000-000075C80000}"/>
    <cellStyle name="Vírgula 8 2 3 3" xfId="861" xr:uid="{00000000-0005-0000-0000-000076C80000}"/>
    <cellStyle name="Vírgula 8 2 3 3 10" xfId="51393" xr:uid="{00000000-0005-0000-0000-000077C80000}"/>
    <cellStyle name="Vírgula 8 2 3 3 2" xfId="1889" xr:uid="{00000000-0005-0000-0000-000078C80000}"/>
    <cellStyle name="Vírgula 8 2 3 3 2 2" xfId="51394" xr:uid="{00000000-0005-0000-0000-000079C80000}"/>
    <cellStyle name="Vírgula 8 2 3 3 2 2 2" xfId="51395" xr:uid="{00000000-0005-0000-0000-00007AC80000}"/>
    <cellStyle name="Vírgula 8 2 3 3 2 2 2 2" xfId="51396" xr:uid="{00000000-0005-0000-0000-00007BC80000}"/>
    <cellStyle name="Vírgula 8 2 3 3 2 2 2 3" xfId="51397" xr:uid="{00000000-0005-0000-0000-00007CC80000}"/>
    <cellStyle name="Vírgula 8 2 3 3 2 2 2 4" xfId="51398" xr:uid="{00000000-0005-0000-0000-00007DC80000}"/>
    <cellStyle name="Vírgula 8 2 3 3 2 2 3" xfId="51399" xr:uid="{00000000-0005-0000-0000-00007EC80000}"/>
    <cellStyle name="Vírgula 8 2 3 3 2 2 3 2" xfId="51400" xr:uid="{00000000-0005-0000-0000-00007FC80000}"/>
    <cellStyle name="Vírgula 8 2 3 3 2 2 3 3" xfId="51401" xr:uid="{00000000-0005-0000-0000-000080C80000}"/>
    <cellStyle name="Vírgula 8 2 3 3 2 2 4" xfId="51402" xr:uid="{00000000-0005-0000-0000-000081C80000}"/>
    <cellStyle name="Vírgula 8 2 3 3 2 2 5" xfId="51403" xr:uid="{00000000-0005-0000-0000-000082C80000}"/>
    <cellStyle name="Vírgula 8 2 3 3 2 2 6" xfId="51404" xr:uid="{00000000-0005-0000-0000-000083C80000}"/>
    <cellStyle name="Vírgula 8 2 3 3 2 3" xfId="51405" xr:uid="{00000000-0005-0000-0000-000084C80000}"/>
    <cellStyle name="Vírgula 8 2 3 3 2 3 2" xfId="51406" xr:uid="{00000000-0005-0000-0000-000085C80000}"/>
    <cellStyle name="Vírgula 8 2 3 3 2 3 3" xfId="51407" xr:uid="{00000000-0005-0000-0000-000086C80000}"/>
    <cellStyle name="Vírgula 8 2 3 3 2 3 4" xfId="51408" xr:uid="{00000000-0005-0000-0000-000087C80000}"/>
    <cellStyle name="Vírgula 8 2 3 3 2 4" xfId="51409" xr:uid="{00000000-0005-0000-0000-000088C80000}"/>
    <cellStyle name="Vírgula 8 2 3 3 2 4 2" xfId="51410" xr:uid="{00000000-0005-0000-0000-000089C80000}"/>
    <cellStyle name="Vírgula 8 2 3 3 2 4 3" xfId="51411" xr:uid="{00000000-0005-0000-0000-00008AC80000}"/>
    <cellStyle name="Vírgula 8 2 3 3 2 4 4" xfId="51412" xr:uid="{00000000-0005-0000-0000-00008BC80000}"/>
    <cellStyle name="Vírgula 8 2 3 3 2 5" xfId="51413" xr:uid="{00000000-0005-0000-0000-00008CC80000}"/>
    <cellStyle name="Vírgula 8 2 3 3 2 5 2" xfId="51414" xr:uid="{00000000-0005-0000-0000-00008DC80000}"/>
    <cellStyle name="Vírgula 8 2 3 3 2 5 3" xfId="51415" xr:uid="{00000000-0005-0000-0000-00008EC80000}"/>
    <cellStyle name="Vírgula 8 2 3 3 2 5 4" xfId="51416" xr:uid="{00000000-0005-0000-0000-00008FC80000}"/>
    <cellStyle name="Vírgula 8 2 3 3 2 6" xfId="51417" xr:uid="{00000000-0005-0000-0000-000090C80000}"/>
    <cellStyle name="Vírgula 8 2 3 3 2 6 2" xfId="51418" xr:uid="{00000000-0005-0000-0000-000091C80000}"/>
    <cellStyle name="Vírgula 8 2 3 3 2 6 3" xfId="51419" xr:uid="{00000000-0005-0000-0000-000092C80000}"/>
    <cellStyle name="Vírgula 8 2 3 3 2 7" xfId="51420" xr:uid="{00000000-0005-0000-0000-000093C80000}"/>
    <cellStyle name="Vírgula 8 2 3 3 2 8" xfId="51421" xr:uid="{00000000-0005-0000-0000-000094C80000}"/>
    <cellStyle name="Vírgula 8 2 3 3 2 9" xfId="51422" xr:uid="{00000000-0005-0000-0000-000095C80000}"/>
    <cellStyle name="Vírgula 8 2 3 3 3" xfId="51423" xr:uid="{00000000-0005-0000-0000-000096C80000}"/>
    <cellStyle name="Vírgula 8 2 3 3 3 2" xfId="51424" xr:uid="{00000000-0005-0000-0000-000097C80000}"/>
    <cellStyle name="Vírgula 8 2 3 3 3 2 2" xfId="51425" xr:uid="{00000000-0005-0000-0000-000098C80000}"/>
    <cellStyle name="Vírgula 8 2 3 3 3 2 3" xfId="51426" xr:uid="{00000000-0005-0000-0000-000099C80000}"/>
    <cellStyle name="Vírgula 8 2 3 3 3 2 4" xfId="51427" xr:uid="{00000000-0005-0000-0000-00009AC80000}"/>
    <cellStyle name="Vírgula 8 2 3 3 3 3" xfId="51428" xr:uid="{00000000-0005-0000-0000-00009BC80000}"/>
    <cellStyle name="Vírgula 8 2 3 3 3 3 2" xfId="51429" xr:uid="{00000000-0005-0000-0000-00009CC80000}"/>
    <cellStyle name="Vírgula 8 2 3 3 3 3 3" xfId="51430" xr:uid="{00000000-0005-0000-0000-00009DC80000}"/>
    <cellStyle name="Vírgula 8 2 3 3 3 4" xfId="51431" xr:uid="{00000000-0005-0000-0000-00009EC80000}"/>
    <cellStyle name="Vírgula 8 2 3 3 3 5" xfId="51432" xr:uid="{00000000-0005-0000-0000-00009FC80000}"/>
    <cellStyle name="Vírgula 8 2 3 3 3 6" xfId="51433" xr:uid="{00000000-0005-0000-0000-0000A0C80000}"/>
    <cellStyle name="Vírgula 8 2 3 3 4" xfId="51434" xr:uid="{00000000-0005-0000-0000-0000A1C80000}"/>
    <cellStyle name="Vírgula 8 2 3 3 4 2" xfId="51435" xr:uid="{00000000-0005-0000-0000-0000A2C80000}"/>
    <cellStyle name="Vírgula 8 2 3 3 4 3" xfId="51436" xr:uid="{00000000-0005-0000-0000-0000A3C80000}"/>
    <cellStyle name="Vírgula 8 2 3 3 4 4" xfId="51437" xr:uid="{00000000-0005-0000-0000-0000A4C80000}"/>
    <cellStyle name="Vírgula 8 2 3 3 5" xfId="51438" xr:uid="{00000000-0005-0000-0000-0000A5C80000}"/>
    <cellStyle name="Vírgula 8 2 3 3 5 2" xfId="51439" xr:uid="{00000000-0005-0000-0000-0000A6C80000}"/>
    <cellStyle name="Vírgula 8 2 3 3 5 3" xfId="51440" xr:uid="{00000000-0005-0000-0000-0000A7C80000}"/>
    <cellStyle name="Vírgula 8 2 3 3 5 4" xfId="51441" xr:uid="{00000000-0005-0000-0000-0000A8C80000}"/>
    <cellStyle name="Vírgula 8 2 3 3 6" xfId="51442" xr:uid="{00000000-0005-0000-0000-0000A9C80000}"/>
    <cellStyle name="Vírgula 8 2 3 3 6 2" xfId="51443" xr:uid="{00000000-0005-0000-0000-0000AAC80000}"/>
    <cellStyle name="Vírgula 8 2 3 3 6 3" xfId="51444" xr:uid="{00000000-0005-0000-0000-0000ABC80000}"/>
    <cellStyle name="Vírgula 8 2 3 3 6 4" xfId="51445" xr:uid="{00000000-0005-0000-0000-0000ACC80000}"/>
    <cellStyle name="Vírgula 8 2 3 3 7" xfId="51446" xr:uid="{00000000-0005-0000-0000-0000ADC80000}"/>
    <cellStyle name="Vírgula 8 2 3 3 7 2" xfId="51447" xr:uid="{00000000-0005-0000-0000-0000AEC80000}"/>
    <cellStyle name="Vírgula 8 2 3 3 7 3" xfId="51448" xr:uid="{00000000-0005-0000-0000-0000AFC80000}"/>
    <cellStyle name="Vírgula 8 2 3 3 8" xfId="51449" xr:uid="{00000000-0005-0000-0000-0000B0C80000}"/>
    <cellStyle name="Vírgula 8 2 3 3 9" xfId="51450" xr:uid="{00000000-0005-0000-0000-0000B1C80000}"/>
    <cellStyle name="Vírgula 8 2 3 4" xfId="1886" xr:uid="{00000000-0005-0000-0000-0000B2C80000}"/>
    <cellStyle name="Vírgula 8 2 3 4 2" xfId="51451" xr:uid="{00000000-0005-0000-0000-0000B3C80000}"/>
    <cellStyle name="Vírgula 8 2 3 4 2 2" xfId="51452" xr:uid="{00000000-0005-0000-0000-0000B4C80000}"/>
    <cellStyle name="Vírgula 8 2 3 4 2 2 2" xfId="51453" xr:uid="{00000000-0005-0000-0000-0000B5C80000}"/>
    <cellStyle name="Vírgula 8 2 3 4 2 2 3" xfId="51454" xr:uid="{00000000-0005-0000-0000-0000B6C80000}"/>
    <cellStyle name="Vírgula 8 2 3 4 2 2 4" xfId="51455" xr:uid="{00000000-0005-0000-0000-0000B7C80000}"/>
    <cellStyle name="Vírgula 8 2 3 4 2 3" xfId="51456" xr:uid="{00000000-0005-0000-0000-0000B8C80000}"/>
    <cellStyle name="Vírgula 8 2 3 4 2 3 2" xfId="51457" xr:uid="{00000000-0005-0000-0000-0000B9C80000}"/>
    <cellStyle name="Vírgula 8 2 3 4 2 3 3" xfId="51458" xr:uid="{00000000-0005-0000-0000-0000BAC80000}"/>
    <cellStyle name="Vírgula 8 2 3 4 2 4" xfId="51459" xr:uid="{00000000-0005-0000-0000-0000BBC80000}"/>
    <cellStyle name="Vírgula 8 2 3 4 2 5" xfId="51460" xr:uid="{00000000-0005-0000-0000-0000BCC80000}"/>
    <cellStyle name="Vírgula 8 2 3 4 2 6" xfId="51461" xr:uid="{00000000-0005-0000-0000-0000BDC80000}"/>
    <cellStyle name="Vírgula 8 2 3 4 3" xfId="51462" xr:uid="{00000000-0005-0000-0000-0000BEC80000}"/>
    <cellStyle name="Vírgula 8 2 3 4 3 2" xfId="51463" xr:uid="{00000000-0005-0000-0000-0000BFC80000}"/>
    <cellStyle name="Vírgula 8 2 3 4 3 3" xfId="51464" xr:uid="{00000000-0005-0000-0000-0000C0C80000}"/>
    <cellStyle name="Vírgula 8 2 3 4 3 4" xfId="51465" xr:uid="{00000000-0005-0000-0000-0000C1C80000}"/>
    <cellStyle name="Vírgula 8 2 3 4 4" xfId="51466" xr:uid="{00000000-0005-0000-0000-0000C2C80000}"/>
    <cellStyle name="Vírgula 8 2 3 4 4 2" xfId="51467" xr:uid="{00000000-0005-0000-0000-0000C3C80000}"/>
    <cellStyle name="Vírgula 8 2 3 4 4 3" xfId="51468" xr:uid="{00000000-0005-0000-0000-0000C4C80000}"/>
    <cellStyle name="Vírgula 8 2 3 4 4 4" xfId="51469" xr:uid="{00000000-0005-0000-0000-0000C5C80000}"/>
    <cellStyle name="Vírgula 8 2 3 4 5" xfId="51470" xr:uid="{00000000-0005-0000-0000-0000C6C80000}"/>
    <cellStyle name="Vírgula 8 2 3 4 5 2" xfId="51471" xr:uid="{00000000-0005-0000-0000-0000C7C80000}"/>
    <cellStyle name="Vírgula 8 2 3 4 5 3" xfId="51472" xr:uid="{00000000-0005-0000-0000-0000C8C80000}"/>
    <cellStyle name="Vírgula 8 2 3 4 5 4" xfId="51473" xr:uid="{00000000-0005-0000-0000-0000C9C80000}"/>
    <cellStyle name="Vírgula 8 2 3 4 6" xfId="51474" xr:uid="{00000000-0005-0000-0000-0000CAC80000}"/>
    <cellStyle name="Vírgula 8 2 3 4 6 2" xfId="51475" xr:uid="{00000000-0005-0000-0000-0000CBC80000}"/>
    <cellStyle name="Vírgula 8 2 3 4 6 3" xfId="51476" xr:uid="{00000000-0005-0000-0000-0000CCC80000}"/>
    <cellStyle name="Vírgula 8 2 3 4 7" xfId="51477" xr:uid="{00000000-0005-0000-0000-0000CDC80000}"/>
    <cellStyle name="Vírgula 8 2 3 4 8" xfId="51478" xr:uid="{00000000-0005-0000-0000-0000CEC80000}"/>
    <cellStyle name="Vírgula 8 2 3 4 9" xfId="51479" xr:uid="{00000000-0005-0000-0000-0000CFC80000}"/>
    <cellStyle name="Vírgula 8 2 3 5" xfId="51480" xr:uid="{00000000-0005-0000-0000-0000D0C80000}"/>
    <cellStyle name="Vírgula 8 2 3 5 2" xfId="51481" xr:uid="{00000000-0005-0000-0000-0000D1C80000}"/>
    <cellStyle name="Vírgula 8 2 3 5 2 2" xfId="51482" xr:uid="{00000000-0005-0000-0000-0000D2C80000}"/>
    <cellStyle name="Vírgula 8 2 3 5 2 2 2" xfId="51483" xr:uid="{00000000-0005-0000-0000-0000D3C80000}"/>
    <cellStyle name="Vírgula 8 2 3 5 2 2 3" xfId="51484" xr:uid="{00000000-0005-0000-0000-0000D4C80000}"/>
    <cellStyle name="Vírgula 8 2 3 5 2 2 4" xfId="51485" xr:uid="{00000000-0005-0000-0000-0000D5C80000}"/>
    <cellStyle name="Vírgula 8 2 3 5 2 3" xfId="51486" xr:uid="{00000000-0005-0000-0000-0000D6C80000}"/>
    <cellStyle name="Vírgula 8 2 3 5 2 3 2" xfId="51487" xr:uid="{00000000-0005-0000-0000-0000D7C80000}"/>
    <cellStyle name="Vírgula 8 2 3 5 2 3 3" xfId="51488" xr:uid="{00000000-0005-0000-0000-0000D8C80000}"/>
    <cellStyle name="Vírgula 8 2 3 5 2 4" xfId="51489" xr:uid="{00000000-0005-0000-0000-0000D9C80000}"/>
    <cellStyle name="Vírgula 8 2 3 5 2 5" xfId="51490" xr:uid="{00000000-0005-0000-0000-0000DAC80000}"/>
    <cellStyle name="Vírgula 8 2 3 5 2 6" xfId="51491" xr:uid="{00000000-0005-0000-0000-0000DBC80000}"/>
    <cellStyle name="Vírgula 8 2 3 5 3" xfId="51492" xr:uid="{00000000-0005-0000-0000-0000DCC80000}"/>
    <cellStyle name="Vírgula 8 2 3 5 3 2" xfId="51493" xr:uid="{00000000-0005-0000-0000-0000DDC80000}"/>
    <cellStyle name="Vírgula 8 2 3 5 3 3" xfId="51494" xr:uid="{00000000-0005-0000-0000-0000DEC80000}"/>
    <cellStyle name="Vírgula 8 2 3 5 3 4" xfId="51495" xr:uid="{00000000-0005-0000-0000-0000DFC80000}"/>
    <cellStyle name="Vírgula 8 2 3 5 4" xfId="51496" xr:uid="{00000000-0005-0000-0000-0000E0C80000}"/>
    <cellStyle name="Vírgula 8 2 3 5 4 2" xfId="51497" xr:uid="{00000000-0005-0000-0000-0000E1C80000}"/>
    <cellStyle name="Vírgula 8 2 3 5 4 3" xfId="51498" xr:uid="{00000000-0005-0000-0000-0000E2C80000}"/>
    <cellStyle name="Vírgula 8 2 3 5 4 4" xfId="51499" xr:uid="{00000000-0005-0000-0000-0000E3C80000}"/>
    <cellStyle name="Vírgula 8 2 3 5 5" xfId="51500" xr:uid="{00000000-0005-0000-0000-0000E4C80000}"/>
    <cellStyle name="Vírgula 8 2 3 5 5 2" xfId="51501" xr:uid="{00000000-0005-0000-0000-0000E5C80000}"/>
    <cellStyle name="Vírgula 8 2 3 5 5 3" xfId="51502" xr:uid="{00000000-0005-0000-0000-0000E6C80000}"/>
    <cellStyle name="Vírgula 8 2 3 5 5 4" xfId="51503" xr:uid="{00000000-0005-0000-0000-0000E7C80000}"/>
    <cellStyle name="Vírgula 8 2 3 5 6" xfId="51504" xr:uid="{00000000-0005-0000-0000-0000E8C80000}"/>
    <cellStyle name="Vírgula 8 2 3 5 6 2" xfId="51505" xr:uid="{00000000-0005-0000-0000-0000E9C80000}"/>
    <cellStyle name="Vírgula 8 2 3 5 6 3" xfId="51506" xr:uid="{00000000-0005-0000-0000-0000EAC80000}"/>
    <cellStyle name="Vírgula 8 2 3 5 7" xfId="51507" xr:uid="{00000000-0005-0000-0000-0000EBC80000}"/>
    <cellStyle name="Vírgula 8 2 3 5 8" xfId="51508" xr:uid="{00000000-0005-0000-0000-0000ECC80000}"/>
    <cellStyle name="Vírgula 8 2 3 5 9" xfId="51509" xr:uid="{00000000-0005-0000-0000-0000EDC80000}"/>
    <cellStyle name="Vírgula 8 2 3 6" xfId="51510" xr:uid="{00000000-0005-0000-0000-0000EEC80000}"/>
    <cellStyle name="Vírgula 8 2 3 6 2" xfId="51511" xr:uid="{00000000-0005-0000-0000-0000EFC80000}"/>
    <cellStyle name="Vírgula 8 2 3 6 2 2" xfId="51512" xr:uid="{00000000-0005-0000-0000-0000F0C80000}"/>
    <cellStyle name="Vírgula 8 2 3 6 2 2 2" xfId="51513" xr:uid="{00000000-0005-0000-0000-0000F1C80000}"/>
    <cellStyle name="Vírgula 8 2 3 6 2 2 3" xfId="51514" xr:uid="{00000000-0005-0000-0000-0000F2C80000}"/>
    <cellStyle name="Vírgula 8 2 3 6 2 2 4" xfId="51515" xr:uid="{00000000-0005-0000-0000-0000F3C80000}"/>
    <cellStyle name="Vírgula 8 2 3 6 2 3" xfId="51516" xr:uid="{00000000-0005-0000-0000-0000F4C80000}"/>
    <cellStyle name="Vírgula 8 2 3 6 2 3 2" xfId="51517" xr:uid="{00000000-0005-0000-0000-0000F5C80000}"/>
    <cellStyle name="Vírgula 8 2 3 6 2 3 3" xfId="51518" xr:uid="{00000000-0005-0000-0000-0000F6C80000}"/>
    <cellStyle name="Vírgula 8 2 3 6 2 4" xfId="51519" xr:uid="{00000000-0005-0000-0000-0000F7C80000}"/>
    <cellStyle name="Vírgula 8 2 3 6 2 5" xfId="51520" xr:uid="{00000000-0005-0000-0000-0000F8C80000}"/>
    <cellStyle name="Vírgula 8 2 3 6 2 6" xfId="51521" xr:uid="{00000000-0005-0000-0000-0000F9C80000}"/>
    <cellStyle name="Vírgula 8 2 3 6 3" xfId="51522" xr:uid="{00000000-0005-0000-0000-0000FAC80000}"/>
    <cellStyle name="Vírgula 8 2 3 6 3 2" xfId="51523" xr:uid="{00000000-0005-0000-0000-0000FBC80000}"/>
    <cellStyle name="Vírgula 8 2 3 6 3 3" xfId="51524" xr:uid="{00000000-0005-0000-0000-0000FCC80000}"/>
    <cellStyle name="Vírgula 8 2 3 6 3 4" xfId="51525" xr:uid="{00000000-0005-0000-0000-0000FDC80000}"/>
    <cellStyle name="Vírgula 8 2 3 6 4" xfId="51526" xr:uid="{00000000-0005-0000-0000-0000FEC80000}"/>
    <cellStyle name="Vírgula 8 2 3 6 4 2" xfId="51527" xr:uid="{00000000-0005-0000-0000-0000FFC80000}"/>
    <cellStyle name="Vírgula 8 2 3 6 4 3" xfId="51528" xr:uid="{00000000-0005-0000-0000-000000C90000}"/>
    <cellStyle name="Vírgula 8 2 3 6 4 4" xfId="51529" xr:uid="{00000000-0005-0000-0000-000001C90000}"/>
    <cellStyle name="Vírgula 8 2 3 6 5" xfId="51530" xr:uid="{00000000-0005-0000-0000-000002C90000}"/>
    <cellStyle name="Vírgula 8 2 3 6 5 2" xfId="51531" xr:uid="{00000000-0005-0000-0000-000003C90000}"/>
    <cellStyle name="Vírgula 8 2 3 6 5 3" xfId="51532" xr:uid="{00000000-0005-0000-0000-000004C90000}"/>
    <cellStyle name="Vírgula 8 2 3 6 6" xfId="51533" xr:uid="{00000000-0005-0000-0000-000005C90000}"/>
    <cellStyle name="Vírgula 8 2 3 6 7" xfId="51534" xr:uid="{00000000-0005-0000-0000-000006C90000}"/>
    <cellStyle name="Vírgula 8 2 3 6 8" xfId="51535" xr:uid="{00000000-0005-0000-0000-000007C90000}"/>
    <cellStyle name="Vírgula 8 2 3 7" xfId="51536" xr:uid="{00000000-0005-0000-0000-000008C90000}"/>
    <cellStyle name="Vírgula 8 2 3 7 2" xfId="51537" xr:uid="{00000000-0005-0000-0000-000009C90000}"/>
    <cellStyle name="Vírgula 8 2 3 7 2 2" xfId="51538" xr:uid="{00000000-0005-0000-0000-00000AC90000}"/>
    <cellStyle name="Vírgula 8 2 3 7 2 3" xfId="51539" xr:uid="{00000000-0005-0000-0000-00000BC90000}"/>
    <cellStyle name="Vírgula 8 2 3 7 2 4" xfId="51540" xr:uid="{00000000-0005-0000-0000-00000CC90000}"/>
    <cellStyle name="Vírgula 8 2 3 7 3" xfId="51541" xr:uid="{00000000-0005-0000-0000-00000DC90000}"/>
    <cellStyle name="Vírgula 8 2 3 7 3 2" xfId="51542" xr:uid="{00000000-0005-0000-0000-00000EC90000}"/>
    <cellStyle name="Vírgula 8 2 3 7 3 3" xfId="51543" xr:uid="{00000000-0005-0000-0000-00000FC90000}"/>
    <cellStyle name="Vírgula 8 2 3 7 4" xfId="51544" xr:uid="{00000000-0005-0000-0000-000010C90000}"/>
    <cellStyle name="Vírgula 8 2 3 7 5" xfId="51545" xr:uid="{00000000-0005-0000-0000-000011C90000}"/>
    <cellStyle name="Vírgula 8 2 3 7 6" xfId="51546" xr:uid="{00000000-0005-0000-0000-000012C90000}"/>
    <cellStyle name="Vírgula 8 2 3 8" xfId="51547" xr:uid="{00000000-0005-0000-0000-000013C90000}"/>
    <cellStyle name="Vírgula 8 2 3 8 2" xfId="51548" xr:uid="{00000000-0005-0000-0000-000014C90000}"/>
    <cellStyle name="Vírgula 8 2 3 8 3" xfId="51549" xr:uid="{00000000-0005-0000-0000-000015C90000}"/>
    <cellStyle name="Vírgula 8 2 3 8 4" xfId="51550" xr:uid="{00000000-0005-0000-0000-000016C90000}"/>
    <cellStyle name="Vírgula 8 2 3 9" xfId="51551" xr:uid="{00000000-0005-0000-0000-000017C90000}"/>
    <cellStyle name="Vírgula 8 2 3 9 2" xfId="51552" xr:uid="{00000000-0005-0000-0000-000018C90000}"/>
    <cellStyle name="Vírgula 8 2 3 9 3" xfId="51553" xr:uid="{00000000-0005-0000-0000-000019C90000}"/>
    <cellStyle name="Vírgula 8 2 3 9 4" xfId="51554" xr:uid="{00000000-0005-0000-0000-00001AC90000}"/>
    <cellStyle name="Vírgula 8 2 4" xfId="408" xr:uid="{00000000-0005-0000-0000-00001BC90000}"/>
    <cellStyle name="Vírgula 8 2 4 10" xfId="51555" xr:uid="{00000000-0005-0000-0000-00001CC90000}"/>
    <cellStyle name="Vírgula 8 2 4 11" xfId="51556" xr:uid="{00000000-0005-0000-0000-00001DC90000}"/>
    <cellStyle name="Vírgula 8 2 4 2" xfId="970" xr:uid="{00000000-0005-0000-0000-00001EC90000}"/>
    <cellStyle name="Vírgula 8 2 4 2 10" xfId="51557" xr:uid="{00000000-0005-0000-0000-00001FC90000}"/>
    <cellStyle name="Vírgula 8 2 4 2 2" xfId="1891" xr:uid="{00000000-0005-0000-0000-000020C90000}"/>
    <cellStyle name="Vírgula 8 2 4 2 2 2" xfId="51558" xr:uid="{00000000-0005-0000-0000-000021C90000}"/>
    <cellStyle name="Vírgula 8 2 4 2 2 2 2" xfId="51559" xr:uid="{00000000-0005-0000-0000-000022C90000}"/>
    <cellStyle name="Vírgula 8 2 4 2 2 2 2 2" xfId="51560" xr:uid="{00000000-0005-0000-0000-000023C90000}"/>
    <cellStyle name="Vírgula 8 2 4 2 2 2 2 3" xfId="51561" xr:uid="{00000000-0005-0000-0000-000024C90000}"/>
    <cellStyle name="Vírgula 8 2 4 2 2 2 2 4" xfId="51562" xr:uid="{00000000-0005-0000-0000-000025C90000}"/>
    <cellStyle name="Vírgula 8 2 4 2 2 2 3" xfId="51563" xr:uid="{00000000-0005-0000-0000-000026C90000}"/>
    <cellStyle name="Vírgula 8 2 4 2 2 2 3 2" xfId="51564" xr:uid="{00000000-0005-0000-0000-000027C90000}"/>
    <cellStyle name="Vírgula 8 2 4 2 2 2 3 3" xfId="51565" xr:uid="{00000000-0005-0000-0000-000028C90000}"/>
    <cellStyle name="Vírgula 8 2 4 2 2 2 4" xfId="51566" xr:uid="{00000000-0005-0000-0000-000029C90000}"/>
    <cellStyle name="Vírgula 8 2 4 2 2 2 5" xfId="51567" xr:uid="{00000000-0005-0000-0000-00002AC90000}"/>
    <cellStyle name="Vírgula 8 2 4 2 2 2 6" xfId="51568" xr:uid="{00000000-0005-0000-0000-00002BC90000}"/>
    <cellStyle name="Vírgula 8 2 4 2 2 3" xfId="51569" xr:uid="{00000000-0005-0000-0000-00002CC90000}"/>
    <cellStyle name="Vírgula 8 2 4 2 2 3 2" xfId="51570" xr:uid="{00000000-0005-0000-0000-00002DC90000}"/>
    <cellStyle name="Vírgula 8 2 4 2 2 3 3" xfId="51571" xr:uid="{00000000-0005-0000-0000-00002EC90000}"/>
    <cellStyle name="Vírgula 8 2 4 2 2 3 4" xfId="51572" xr:uid="{00000000-0005-0000-0000-00002FC90000}"/>
    <cellStyle name="Vírgula 8 2 4 2 2 4" xfId="51573" xr:uid="{00000000-0005-0000-0000-000030C90000}"/>
    <cellStyle name="Vírgula 8 2 4 2 2 4 2" xfId="51574" xr:uid="{00000000-0005-0000-0000-000031C90000}"/>
    <cellStyle name="Vírgula 8 2 4 2 2 4 3" xfId="51575" xr:uid="{00000000-0005-0000-0000-000032C90000}"/>
    <cellStyle name="Vírgula 8 2 4 2 2 4 4" xfId="51576" xr:uid="{00000000-0005-0000-0000-000033C90000}"/>
    <cellStyle name="Vírgula 8 2 4 2 2 5" xfId="51577" xr:uid="{00000000-0005-0000-0000-000034C90000}"/>
    <cellStyle name="Vírgula 8 2 4 2 2 5 2" xfId="51578" xr:uid="{00000000-0005-0000-0000-000035C90000}"/>
    <cellStyle name="Vírgula 8 2 4 2 2 5 3" xfId="51579" xr:uid="{00000000-0005-0000-0000-000036C90000}"/>
    <cellStyle name="Vírgula 8 2 4 2 2 5 4" xfId="51580" xr:uid="{00000000-0005-0000-0000-000037C90000}"/>
    <cellStyle name="Vírgula 8 2 4 2 2 6" xfId="51581" xr:uid="{00000000-0005-0000-0000-000038C90000}"/>
    <cellStyle name="Vírgula 8 2 4 2 2 6 2" xfId="51582" xr:uid="{00000000-0005-0000-0000-000039C90000}"/>
    <cellStyle name="Vírgula 8 2 4 2 2 6 3" xfId="51583" xr:uid="{00000000-0005-0000-0000-00003AC90000}"/>
    <cellStyle name="Vírgula 8 2 4 2 2 7" xfId="51584" xr:uid="{00000000-0005-0000-0000-00003BC90000}"/>
    <cellStyle name="Vírgula 8 2 4 2 2 8" xfId="51585" xr:uid="{00000000-0005-0000-0000-00003CC90000}"/>
    <cellStyle name="Vírgula 8 2 4 2 2 9" xfId="51586" xr:uid="{00000000-0005-0000-0000-00003DC90000}"/>
    <cellStyle name="Vírgula 8 2 4 2 3" xfId="51587" xr:uid="{00000000-0005-0000-0000-00003EC90000}"/>
    <cellStyle name="Vírgula 8 2 4 2 3 2" xfId="51588" xr:uid="{00000000-0005-0000-0000-00003FC90000}"/>
    <cellStyle name="Vírgula 8 2 4 2 3 2 2" xfId="51589" xr:uid="{00000000-0005-0000-0000-000040C90000}"/>
    <cellStyle name="Vírgula 8 2 4 2 3 2 3" xfId="51590" xr:uid="{00000000-0005-0000-0000-000041C90000}"/>
    <cellStyle name="Vírgula 8 2 4 2 3 2 4" xfId="51591" xr:uid="{00000000-0005-0000-0000-000042C90000}"/>
    <cellStyle name="Vírgula 8 2 4 2 3 3" xfId="51592" xr:uid="{00000000-0005-0000-0000-000043C90000}"/>
    <cellStyle name="Vírgula 8 2 4 2 3 3 2" xfId="51593" xr:uid="{00000000-0005-0000-0000-000044C90000}"/>
    <cellStyle name="Vírgula 8 2 4 2 3 3 3" xfId="51594" xr:uid="{00000000-0005-0000-0000-000045C90000}"/>
    <cellStyle name="Vírgula 8 2 4 2 3 4" xfId="51595" xr:uid="{00000000-0005-0000-0000-000046C90000}"/>
    <cellStyle name="Vírgula 8 2 4 2 3 5" xfId="51596" xr:uid="{00000000-0005-0000-0000-000047C90000}"/>
    <cellStyle name="Vírgula 8 2 4 2 3 6" xfId="51597" xr:uid="{00000000-0005-0000-0000-000048C90000}"/>
    <cellStyle name="Vírgula 8 2 4 2 4" xfId="51598" xr:uid="{00000000-0005-0000-0000-000049C90000}"/>
    <cellStyle name="Vírgula 8 2 4 2 4 2" xfId="51599" xr:uid="{00000000-0005-0000-0000-00004AC90000}"/>
    <cellStyle name="Vírgula 8 2 4 2 4 3" xfId="51600" xr:uid="{00000000-0005-0000-0000-00004BC90000}"/>
    <cellStyle name="Vírgula 8 2 4 2 4 4" xfId="51601" xr:uid="{00000000-0005-0000-0000-00004CC90000}"/>
    <cellStyle name="Vírgula 8 2 4 2 5" xfId="51602" xr:uid="{00000000-0005-0000-0000-00004DC90000}"/>
    <cellStyle name="Vírgula 8 2 4 2 5 2" xfId="51603" xr:uid="{00000000-0005-0000-0000-00004EC90000}"/>
    <cellStyle name="Vírgula 8 2 4 2 5 3" xfId="51604" xr:uid="{00000000-0005-0000-0000-00004FC90000}"/>
    <cellStyle name="Vírgula 8 2 4 2 5 4" xfId="51605" xr:uid="{00000000-0005-0000-0000-000050C90000}"/>
    <cellStyle name="Vírgula 8 2 4 2 6" xfId="51606" xr:uid="{00000000-0005-0000-0000-000051C90000}"/>
    <cellStyle name="Vírgula 8 2 4 2 6 2" xfId="51607" xr:uid="{00000000-0005-0000-0000-000052C90000}"/>
    <cellStyle name="Vírgula 8 2 4 2 6 3" xfId="51608" xr:uid="{00000000-0005-0000-0000-000053C90000}"/>
    <cellStyle name="Vírgula 8 2 4 2 6 4" xfId="51609" xr:uid="{00000000-0005-0000-0000-000054C90000}"/>
    <cellStyle name="Vírgula 8 2 4 2 7" xfId="51610" xr:uid="{00000000-0005-0000-0000-000055C90000}"/>
    <cellStyle name="Vírgula 8 2 4 2 7 2" xfId="51611" xr:uid="{00000000-0005-0000-0000-000056C90000}"/>
    <cellStyle name="Vírgula 8 2 4 2 7 3" xfId="51612" xr:uid="{00000000-0005-0000-0000-000057C90000}"/>
    <cellStyle name="Vírgula 8 2 4 2 8" xfId="51613" xr:uid="{00000000-0005-0000-0000-000058C90000}"/>
    <cellStyle name="Vírgula 8 2 4 2 9" xfId="51614" xr:uid="{00000000-0005-0000-0000-000059C90000}"/>
    <cellStyle name="Vírgula 8 2 4 3" xfId="1890" xr:uid="{00000000-0005-0000-0000-00005AC90000}"/>
    <cellStyle name="Vírgula 8 2 4 3 2" xfId="51615" xr:uid="{00000000-0005-0000-0000-00005BC90000}"/>
    <cellStyle name="Vírgula 8 2 4 3 2 2" xfId="51616" xr:uid="{00000000-0005-0000-0000-00005CC90000}"/>
    <cellStyle name="Vírgula 8 2 4 3 2 2 2" xfId="51617" xr:uid="{00000000-0005-0000-0000-00005DC90000}"/>
    <cellStyle name="Vírgula 8 2 4 3 2 2 3" xfId="51618" xr:uid="{00000000-0005-0000-0000-00005EC90000}"/>
    <cellStyle name="Vírgula 8 2 4 3 2 2 4" xfId="51619" xr:uid="{00000000-0005-0000-0000-00005FC90000}"/>
    <cellStyle name="Vírgula 8 2 4 3 2 3" xfId="51620" xr:uid="{00000000-0005-0000-0000-000060C90000}"/>
    <cellStyle name="Vírgula 8 2 4 3 2 3 2" xfId="51621" xr:uid="{00000000-0005-0000-0000-000061C90000}"/>
    <cellStyle name="Vírgula 8 2 4 3 2 3 3" xfId="51622" xr:uid="{00000000-0005-0000-0000-000062C90000}"/>
    <cellStyle name="Vírgula 8 2 4 3 2 4" xfId="51623" xr:uid="{00000000-0005-0000-0000-000063C90000}"/>
    <cellStyle name="Vírgula 8 2 4 3 2 5" xfId="51624" xr:uid="{00000000-0005-0000-0000-000064C90000}"/>
    <cellStyle name="Vírgula 8 2 4 3 2 6" xfId="51625" xr:uid="{00000000-0005-0000-0000-000065C90000}"/>
    <cellStyle name="Vírgula 8 2 4 3 3" xfId="51626" xr:uid="{00000000-0005-0000-0000-000066C90000}"/>
    <cellStyle name="Vírgula 8 2 4 3 3 2" xfId="51627" xr:uid="{00000000-0005-0000-0000-000067C90000}"/>
    <cellStyle name="Vírgula 8 2 4 3 3 3" xfId="51628" xr:uid="{00000000-0005-0000-0000-000068C90000}"/>
    <cellStyle name="Vírgula 8 2 4 3 3 4" xfId="51629" xr:uid="{00000000-0005-0000-0000-000069C90000}"/>
    <cellStyle name="Vírgula 8 2 4 3 4" xfId="51630" xr:uid="{00000000-0005-0000-0000-00006AC90000}"/>
    <cellStyle name="Vírgula 8 2 4 3 4 2" xfId="51631" xr:uid="{00000000-0005-0000-0000-00006BC90000}"/>
    <cellStyle name="Vírgula 8 2 4 3 4 3" xfId="51632" xr:uid="{00000000-0005-0000-0000-00006CC90000}"/>
    <cellStyle name="Vírgula 8 2 4 3 4 4" xfId="51633" xr:uid="{00000000-0005-0000-0000-00006DC90000}"/>
    <cellStyle name="Vírgula 8 2 4 3 5" xfId="51634" xr:uid="{00000000-0005-0000-0000-00006EC90000}"/>
    <cellStyle name="Vírgula 8 2 4 3 5 2" xfId="51635" xr:uid="{00000000-0005-0000-0000-00006FC90000}"/>
    <cellStyle name="Vírgula 8 2 4 3 5 3" xfId="51636" xr:uid="{00000000-0005-0000-0000-000070C90000}"/>
    <cellStyle name="Vírgula 8 2 4 3 5 4" xfId="51637" xr:uid="{00000000-0005-0000-0000-000071C90000}"/>
    <cellStyle name="Vírgula 8 2 4 3 6" xfId="51638" xr:uid="{00000000-0005-0000-0000-000072C90000}"/>
    <cellStyle name="Vírgula 8 2 4 3 6 2" xfId="51639" xr:uid="{00000000-0005-0000-0000-000073C90000}"/>
    <cellStyle name="Vírgula 8 2 4 3 6 3" xfId="51640" xr:uid="{00000000-0005-0000-0000-000074C90000}"/>
    <cellStyle name="Vírgula 8 2 4 3 7" xfId="51641" xr:uid="{00000000-0005-0000-0000-000075C90000}"/>
    <cellStyle name="Vírgula 8 2 4 3 8" xfId="51642" xr:uid="{00000000-0005-0000-0000-000076C90000}"/>
    <cellStyle name="Vírgula 8 2 4 3 9" xfId="51643" xr:uid="{00000000-0005-0000-0000-000077C90000}"/>
    <cellStyle name="Vírgula 8 2 4 4" xfId="51644" xr:uid="{00000000-0005-0000-0000-000078C90000}"/>
    <cellStyle name="Vírgula 8 2 4 4 2" xfId="51645" xr:uid="{00000000-0005-0000-0000-000079C90000}"/>
    <cellStyle name="Vírgula 8 2 4 4 2 2" xfId="51646" xr:uid="{00000000-0005-0000-0000-00007AC90000}"/>
    <cellStyle name="Vírgula 8 2 4 4 2 3" xfId="51647" xr:uid="{00000000-0005-0000-0000-00007BC90000}"/>
    <cellStyle name="Vírgula 8 2 4 4 2 4" xfId="51648" xr:uid="{00000000-0005-0000-0000-00007CC90000}"/>
    <cellStyle name="Vírgula 8 2 4 4 3" xfId="51649" xr:uid="{00000000-0005-0000-0000-00007DC90000}"/>
    <cellStyle name="Vírgula 8 2 4 4 3 2" xfId="51650" xr:uid="{00000000-0005-0000-0000-00007EC90000}"/>
    <cellStyle name="Vírgula 8 2 4 4 3 3" xfId="51651" xr:uid="{00000000-0005-0000-0000-00007FC90000}"/>
    <cellStyle name="Vírgula 8 2 4 4 4" xfId="51652" xr:uid="{00000000-0005-0000-0000-000080C90000}"/>
    <cellStyle name="Vírgula 8 2 4 4 5" xfId="51653" xr:uid="{00000000-0005-0000-0000-000081C90000}"/>
    <cellStyle name="Vírgula 8 2 4 4 6" xfId="51654" xr:uid="{00000000-0005-0000-0000-000082C90000}"/>
    <cellStyle name="Vírgula 8 2 4 5" xfId="51655" xr:uid="{00000000-0005-0000-0000-000083C90000}"/>
    <cellStyle name="Vírgula 8 2 4 5 2" xfId="51656" xr:uid="{00000000-0005-0000-0000-000084C90000}"/>
    <cellStyle name="Vírgula 8 2 4 5 3" xfId="51657" xr:uid="{00000000-0005-0000-0000-000085C90000}"/>
    <cellStyle name="Vírgula 8 2 4 5 4" xfId="51658" xr:uid="{00000000-0005-0000-0000-000086C90000}"/>
    <cellStyle name="Vírgula 8 2 4 6" xfId="51659" xr:uid="{00000000-0005-0000-0000-000087C90000}"/>
    <cellStyle name="Vírgula 8 2 4 6 2" xfId="51660" xr:uid="{00000000-0005-0000-0000-000088C90000}"/>
    <cellStyle name="Vírgula 8 2 4 6 3" xfId="51661" xr:uid="{00000000-0005-0000-0000-000089C90000}"/>
    <cellStyle name="Vírgula 8 2 4 6 4" xfId="51662" xr:uid="{00000000-0005-0000-0000-00008AC90000}"/>
    <cellStyle name="Vírgula 8 2 4 7" xfId="51663" xr:uid="{00000000-0005-0000-0000-00008BC90000}"/>
    <cellStyle name="Vírgula 8 2 4 7 2" xfId="51664" xr:uid="{00000000-0005-0000-0000-00008CC90000}"/>
    <cellStyle name="Vírgula 8 2 4 7 3" xfId="51665" xr:uid="{00000000-0005-0000-0000-00008DC90000}"/>
    <cellStyle name="Vírgula 8 2 4 7 4" xfId="51666" xr:uid="{00000000-0005-0000-0000-00008EC90000}"/>
    <cellStyle name="Vírgula 8 2 4 8" xfId="51667" xr:uid="{00000000-0005-0000-0000-00008FC90000}"/>
    <cellStyle name="Vírgula 8 2 4 8 2" xfId="51668" xr:uid="{00000000-0005-0000-0000-000090C90000}"/>
    <cellStyle name="Vírgula 8 2 4 8 3" xfId="51669" xr:uid="{00000000-0005-0000-0000-000091C90000}"/>
    <cellStyle name="Vírgula 8 2 4 9" xfId="51670" xr:uid="{00000000-0005-0000-0000-000092C90000}"/>
    <cellStyle name="Vírgula 8 2 5" xfId="617" xr:uid="{00000000-0005-0000-0000-000093C90000}"/>
    <cellStyle name="Vírgula 8 2 5 10" xfId="51671" xr:uid="{00000000-0005-0000-0000-000094C90000}"/>
    <cellStyle name="Vírgula 8 2 5 11" xfId="51672" xr:uid="{00000000-0005-0000-0000-000095C90000}"/>
    <cellStyle name="Vírgula 8 2 5 2" xfId="1083" xr:uid="{00000000-0005-0000-0000-000096C90000}"/>
    <cellStyle name="Vírgula 8 2 5 2 10" xfId="51673" xr:uid="{00000000-0005-0000-0000-000097C90000}"/>
    <cellStyle name="Vírgula 8 2 5 2 2" xfId="1893" xr:uid="{00000000-0005-0000-0000-000098C90000}"/>
    <cellStyle name="Vírgula 8 2 5 2 2 2" xfId="51674" xr:uid="{00000000-0005-0000-0000-000099C90000}"/>
    <cellStyle name="Vírgula 8 2 5 2 2 2 2" xfId="51675" xr:uid="{00000000-0005-0000-0000-00009AC90000}"/>
    <cellStyle name="Vírgula 8 2 5 2 2 2 2 2" xfId="51676" xr:uid="{00000000-0005-0000-0000-00009BC90000}"/>
    <cellStyle name="Vírgula 8 2 5 2 2 2 2 3" xfId="51677" xr:uid="{00000000-0005-0000-0000-00009CC90000}"/>
    <cellStyle name="Vírgula 8 2 5 2 2 2 2 4" xfId="51678" xr:uid="{00000000-0005-0000-0000-00009DC90000}"/>
    <cellStyle name="Vírgula 8 2 5 2 2 2 3" xfId="51679" xr:uid="{00000000-0005-0000-0000-00009EC90000}"/>
    <cellStyle name="Vírgula 8 2 5 2 2 2 3 2" xfId="51680" xr:uid="{00000000-0005-0000-0000-00009FC90000}"/>
    <cellStyle name="Vírgula 8 2 5 2 2 2 3 3" xfId="51681" xr:uid="{00000000-0005-0000-0000-0000A0C90000}"/>
    <cellStyle name="Vírgula 8 2 5 2 2 2 4" xfId="51682" xr:uid="{00000000-0005-0000-0000-0000A1C90000}"/>
    <cellStyle name="Vírgula 8 2 5 2 2 2 5" xfId="51683" xr:uid="{00000000-0005-0000-0000-0000A2C90000}"/>
    <cellStyle name="Vírgula 8 2 5 2 2 2 6" xfId="51684" xr:uid="{00000000-0005-0000-0000-0000A3C90000}"/>
    <cellStyle name="Vírgula 8 2 5 2 2 3" xfId="51685" xr:uid="{00000000-0005-0000-0000-0000A4C90000}"/>
    <cellStyle name="Vírgula 8 2 5 2 2 3 2" xfId="51686" xr:uid="{00000000-0005-0000-0000-0000A5C90000}"/>
    <cellStyle name="Vírgula 8 2 5 2 2 3 3" xfId="51687" xr:uid="{00000000-0005-0000-0000-0000A6C90000}"/>
    <cellStyle name="Vírgula 8 2 5 2 2 3 4" xfId="51688" xr:uid="{00000000-0005-0000-0000-0000A7C90000}"/>
    <cellStyle name="Vírgula 8 2 5 2 2 4" xfId="51689" xr:uid="{00000000-0005-0000-0000-0000A8C90000}"/>
    <cellStyle name="Vírgula 8 2 5 2 2 4 2" xfId="51690" xr:uid="{00000000-0005-0000-0000-0000A9C90000}"/>
    <cellStyle name="Vírgula 8 2 5 2 2 4 3" xfId="51691" xr:uid="{00000000-0005-0000-0000-0000AAC90000}"/>
    <cellStyle name="Vírgula 8 2 5 2 2 4 4" xfId="51692" xr:uid="{00000000-0005-0000-0000-0000ABC90000}"/>
    <cellStyle name="Vírgula 8 2 5 2 2 5" xfId="51693" xr:uid="{00000000-0005-0000-0000-0000ACC90000}"/>
    <cellStyle name="Vírgula 8 2 5 2 2 5 2" xfId="51694" xr:uid="{00000000-0005-0000-0000-0000ADC90000}"/>
    <cellStyle name="Vírgula 8 2 5 2 2 5 3" xfId="51695" xr:uid="{00000000-0005-0000-0000-0000AEC90000}"/>
    <cellStyle name="Vírgula 8 2 5 2 2 5 4" xfId="51696" xr:uid="{00000000-0005-0000-0000-0000AFC90000}"/>
    <cellStyle name="Vírgula 8 2 5 2 2 6" xfId="51697" xr:uid="{00000000-0005-0000-0000-0000B0C90000}"/>
    <cellStyle name="Vírgula 8 2 5 2 2 6 2" xfId="51698" xr:uid="{00000000-0005-0000-0000-0000B1C90000}"/>
    <cellStyle name="Vírgula 8 2 5 2 2 6 3" xfId="51699" xr:uid="{00000000-0005-0000-0000-0000B2C90000}"/>
    <cellStyle name="Vírgula 8 2 5 2 2 7" xfId="51700" xr:uid="{00000000-0005-0000-0000-0000B3C90000}"/>
    <cellStyle name="Vírgula 8 2 5 2 2 8" xfId="51701" xr:uid="{00000000-0005-0000-0000-0000B4C90000}"/>
    <cellStyle name="Vírgula 8 2 5 2 2 9" xfId="51702" xr:uid="{00000000-0005-0000-0000-0000B5C90000}"/>
    <cellStyle name="Vírgula 8 2 5 2 3" xfId="51703" xr:uid="{00000000-0005-0000-0000-0000B6C90000}"/>
    <cellStyle name="Vírgula 8 2 5 2 3 2" xfId="51704" xr:uid="{00000000-0005-0000-0000-0000B7C90000}"/>
    <cellStyle name="Vírgula 8 2 5 2 3 2 2" xfId="51705" xr:uid="{00000000-0005-0000-0000-0000B8C90000}"/>
    <cellStyle name="Vírgula 8 2 5 2 3 2 3" xfId="51706" xr:uid="{00000000-0005-0000-0000-0000B9C90000}"/>
    <cellStyle name="Vírgula 8 2 5 2 3 2 4" xfId="51707" xr:uid="{00000000-0005-0000-0000-0000BAC90000}"/>
    <cellStyle name="Vírgula 8 2 5 2 3 3" xfId="51708" xr:uid="{00000000-0005-0000-0000-0000BBC90000}"/>
    <cellStyle name="Vírgula 8 2 5 2 3 3 2" xfId="51709" xr:uid="{00000000-0005-0000-0000-0000BCC90000}"/>
    <cellStyle name="Vírgula 8 2 5 2 3 3 3" xfId="51710" xr:uid="{00000000-0005-0000-0000-0000BDC90000}"/>
    <cellStyle name="Vírgula 8 2 5 2 3 4" xfId="51711" xr:uid="{00000000-0005-0000-0000-0000BEC90000}"/>
    <cellStyle name="Vírgula 8 2 5 2 3 5" xfId="51712" xr:uid="{00000000-0005-0000-0000-0000BFC90000}"/>
    <cellStyle name="Vírgula 8 2 5 2 3 6" xfId="51713" xr:uid="{00000000-0005-0000-0000-0000C0C90000}"/>
    <cellStyle name="Vírgula 8 2 5 2 4" xfId="51714" xr:uid="{00000000-0005-0000-0000-0000C1C90000}"/>
    <cellStyle name="Vírgula 8 2 5 2 4 2" xfId="51715" xr:uid="{00000000-0005-0000-0000-0000C2C90000}"/>
    <cellStyle name="Vírgula 8 2 5 2 4 3" xfId="51716" xr:uid="{00000000-0005-0000-0000-0000C3C90000}"/>
    <cellStyle name="Vírgula 8 2 5 2 4 4" xfId="51717" xr:uid="{00000000-0005-0000-0000-0000C4C90000}"/>
    <cellStyle name="Vírgula 8 2 5 2 5" xfId="51718" xr:uid="{00000000-0005-0000-0000-0000C5C90000}"/>
    <cellStyle name="Vírgula 8 2 5 2 5 2" xfId="51719" xr:uid="{00000000-0005-0000-0000-0000C6C90000}"/>
    <cellStyle name="Vírgula 8 2 5 2 5 3" xfId="51720" xr:uid="{00000000-0005-0000-0000-0000C7C90000}"/>
    <cellStyle name="Vírgula 8 2 5 2 5 4" xfId="51721" xr:uid="{00000000-0005-0000-0000-0000C8C90000}"/>
    <cellStyle name="Vírgula 8 2 5 2 6" xfId="51722" xr:uid="{00000000-0005-0000-0000-0000C9C90000}"/>
    <cellStyle name="Vírgula 8 2 5 2 6 2" xfId="51723" xr:uid="{00000000-0005-0000-0000-0000CAC90000}"/>
    <cellStyle name="Vírgula 8 2 5 2 6 3" xfId="51724" xr:uid="{00000000-0005-0000-0000-0000CBC90000}"/>
    <cellStyle name="Vírgula 8 2 5 2 6 4" xfId="51725" xr:uid="{00000000-0005-0000-0000-0000CCC90000}"/>
    <cellStyle name="Vírgula 8 2 5 2 7" xfId="51726" xr:uid="{00000000-0005-0000-0000-0000CDC90000}"/>
    <cellStyle name="Vírgula 8 2 5 2 7 2" xfId="51727" xr:uid="{00000000-0005-0000-0000-0000CEC90000}"/>
    <cellStyle name="Vírgula 8 2 5 2 7 3" xfId="51728" xr:uid="{00000000-0005-0000-0000-0000CFC90000}"/>
    <cellStyle name="Vírgula 8 2 5 2 8" xfId="51729" xr:uid="{00000000-0005-0000-0000-0000D0C90000}"/>
    <cellStyle name="Vírgula 8 2 5 2 9" xfId="51730" xr:uid="{00000000-0005-0000-0000-0000D1C90000}"/>
    <cellStyle name="Vírgula 8 2 5 3" xfId="1892" xr:uid="{00000000-0005-0000-0000-0000D2C90000}"/>
    <cellStyle name="Vírgula 8 2 5 3 2" xfId="51731" xr:uid="{00000000-0005-0000-0000-0000D3C90000}"/>
    <cellStyle name="Vírgula 8 2 5 3 2 2" xfId="51732" xr:uid="{00000000-0005-0000-0000-0000D4C90000}"/>
    <cellStyle name="Vírgula 8 2 5 3 2 2 2" xfId="51733" xr:uid="{00000000-0005-0000-0000-0000D5C90000}"/>
    <cellStyle name="Vírgula 8 2 5 3 2 2 3" xfId="51734" xr:uid="{00000000-0005-0000-0000-0000D6C90000}"/>
    <cellStyle name="Vírgula 8 2 5 3 2 2 4" xfId="51735" xr:uid="{00000000-0005-0000-0000-0000D7C90000}"/>
    <cellStyle name="Vírgula 8 2 5 3 2 3" xfId="51736" xr:uid="{00000000-0005-0000-0000-0000D8C90000}"/>
    <cellStyle name="Vírgula 8 2 5 3 2 3 2" xfId="51737" xr:uid="{00000000-0005-0000-0000-0000D9C90000}"/>
    <cellStyle name="Vírgula 8 2 5 3 2 3 3" xfId="51738" xr:uid="{00000000-0005-0000-0000-0000DAC90000}"/>
    <cellStyle name="Vírgula 8 2 5 3 2 4" xfId="51739" xr:uid="{00000000-0005-0000-0000-0000DBC90000}"/>
    <cellStyle name="Vírgula 8 2 5 3 2 5" xfId="51740" xr:uid="{00000000-0005-0000-0000-0000DCC90000}"/>
    <cellStyle name="Vírgula 8 2 5 3 2 6" xfId="51741" xr:uid="{00000000-0005-0000-0000-0000DDC90000}"/>
    <cellStyle name="Vírgula 8 2 5 3 3" xfId="51742" xr:uid="{00000000-0005-0000-0000-0000DEC90000}"/>
    <cellStyle name="Vírgula 8 2 5 3 3 2" xfId="51743" xr:uid="{00000000-0005-0000-0000-0000DFC90000}"/>
    <cellStyle name="Vírgula 8 2 5 3 3 3" xfId="51744" xr:uid="{00000000-0005-0000-0000-0000E0C90000}"/>
    <cellStyle name="Vírgula 8 2 5 3 3 4" xfId="51745" xr:uid="{00000000-0005-0000-0000-0000E1C90000}"/>
    <cellStyle name="Vírgula 8 2 5 3 4" xfId="51746" xr:uid="{00000000-0005-0000-0000-0000E2C90000}"/>
    <cellStyle name="Vírgula 8 2 5 3 4 2" xfId="51747" xr:uid="{00000000-0005-0000-0000-0000E3C90000}"/>
    <cellStyle name="Vírgula 8 2 5 3 4 3" xfId="51748" xr:uid="{00000000-0005-0000-0000-0000E4C90000}"/>
    <cellStyle name="Vírgula 8 2 5 3 4 4" xfId="51749" xr:uid="{00000000-0005-0000-0000-0000E5C90000}"/>
    <cellStyle name="Vírgula 8 2 5 3 5" xfId="51750" xr:uid="{00000000-0005-0000-0000-0000E6C90000}"/>
    <cellStyle name="Vírgula 8 2 5 3 5 2" xfId="51751" xr:uid="{00000000-0005-0000-0000-0000E7C90000}"/>
    <cellStyle name="Vírgula 8 2 5 3 5 3" xfId="51752" xr:uid="{00000000-0005-0000-0000-0000E8C90000}"/>
    <cellStyle name="Vírgula 8 2 5 3 5 4" xfId="51753" xr:uid="{00000000-0005-0000-0000-0000E9C90000}"/>
    <cellStyle name="Vírgula 8 2 5 3 6" xfId="51754" xr:uid="{00000000-0005-0000-0000-0000EAC90000}"/>
    <cellStyle name="Vírgula 8 2 5 3 6 2" xfId="51755" xr:uid="{00000000-0005-0000-0000-0000EBC90000}"/>
    <cellStyle name="Vírgula 8 2 5 3 6 3" xfId="51756" xr:uid="{00000000-0005-0000-0000-0000ECC90000}"/>
    <cellStyle name="Vírgula 8 2 5 3 7" xfId="51757" xr:uid="{00000000-0005-0000-0000-0000EDC90000}"/>
    <cellStyle name="Vírgula 8 2 5 3 8" xfId="51758" xr:uid="{00000000-0005-0000-0000-0000EEC90000}"/>
    <cellStyle name="Vírgula 8 2 5 3 9" xfId="51759" xr:uid="{00000000-0005-0000-0000-0000EFC90000}"/>
    <cellStyle name="Vírgula 8 2 5 4" xfId="51760" xr:uid="{00000000-0005-0000-0000-0000F0C90000}"/>
    <cellStyle name="Vírgula 8 2 5 4 2" xfId="51761" xr:uid="{00000000-0005-0000-0000-0000F1C90000}"/>
    <cellStyle name="Vírgula 8 2 5 4 2 2" xfId="51762" xr:uid="{00000000-0005-0000-0000-0000F2C90000}"/>
    <cellStyle name="Vírgula 8 2 5 4 2 3" xfId="51763" xr:uid="{00000000-0005-0000-0000-0000F3C90000}"/>
    <cellStyle name="Vírgula 8 2 5 4 2 4" xfId="51764" xr:uid="{00000000-0005-0000-0000-0000F4C90000}"/>
    <cellStyle name="Vírgula 8 2 5 4 3" xfId="51765" xr:uid="{00000000-0005-0000-0000-0000F5C90000}"/>
    <cellStyle name="Vírgula 8 2 5 4 3 2" xfId="51766" xr:uid="{00000000-0005-0000-0000-0000F6C90000}"/>
    <cellStyle name="Vírgula 8 2 5 4 3 3" xfId="51767" xr:uid="{00000000-0005-0000-0000-0000F7C90000}"/>
    <cellStyle name="Vírgula 8 2 5 4 4" xfId="51768" xr:uid="{00000000-0005-0000-0000-0000F8C90000}"/>
    <cellStyle name="Vírgula 8 2 5 4 5" xfId="51769" xr:uid="{00000000-0005-0000-0000-0000F9C90000}"/>
    <cellStyle name="Vírgula 8 2 5 4 6" xfId="51770" xr:uid="{00000000-0005-0000-0000-0000FAC90000}"/>
    <cellStyle name="Vírgula 8 2 5 5" xfId="51771" xr:uid="{00000000-0005-0000-0000-0000FBC90000}"/>
    <cellStyle name="Vírgula 8 2 5 5 2" xfId="51772" xr:uid="{00000000-0005-0000-0000-0000FCC90000}"/>
    <cellStyle name="Vírgula 8 2 5 5 3" xfId="51773" xr:uid="{00000000-0005-0000-0000-0000FDC90000}"/>
    <cellStyle name="Vírgula 8 2 5 5 4" xfId="51774" xr:uid="{00000000-0005-0000-0000-0000FEC90000}"/>
    <cellStyle name="Vírgula 8 2 5 6" xfId="51775" xr:uid="{00000000-0005-0000-0000-0000FFC90000}"/>
    <cellStyle name="Vírgula 8 2 5 6 2" xfId="51776" xr:uid="{00000000-0005-0000-0000-000000CA0000}"/>
    <cellStyle name="Vírgula 8 2 5 6 3" xfId="51777" xr:uid="{00000000-0005-0000-0000-000001CA0000}"/>
    <cellStyle name="Vírgula 8 2 5 6 4" xfId="51778" xr:uid="{00000000-0005-0000-0000-000002CA0000}"/>
    <cellStyle name="Vírgula 8 2 5 7" xfId="51779" xr:uid="{00000000-0005-0000-0000-000003CA0000}"/>
    <cellStyle name="Vírgula 8 2 5 7 2" xfId="51780" xr:uid="{00000000-0005-0000-0000-000004CA0000}"/>
    <cellStyle name="Vírgula 8 2 5 7 3" xfId="51781" xr:uid="{00000000-0005-0000-0000-000005CA0000}"/>
    <cellStyle name="Vírgula 8 2 5 7 4" xfId="51782" xr:uid="{00000000-0005-0000-0000-000006CA0000}"/>
    <cellStyle name="Vírgula 8 2 5 8" xfId="51783" xr:uid="{00000000-0005-0000-0000-000007CA0000}"/>
    <cellStyle name="Vírgula 8 2 5 8 2" xfId="51784" xr:uid="{00000000-0005-0000-0000-000008CA0000}"/>
    <cellStyle name="Vírgula 8 2 5 8 3" xfId="51785" xr:uid="{00000000-0005-0000-0000-000009CA0000}"/>
    <cellStyle name="Vírgula 8 2 5 9" xfId="51786" xr:uid="{00000000-0005-0000-0000-00000ACA0000}"/>
    <cellStyle name="Vírgula 8 2 6" xfId="292" xr:uid="{00000000-0005-0000-0000-00000BCA0000}"/>
    <cellStyle name="Vírgula 8 2 6 10" xfId="51787" xr:uid="{00000000-0005-0000-0000-00000CCA0000}"/>
    <cellStyle name="Vírgula 8 2 6 11" xfId="51788" xr:uid="{00000000-0005-0000-0000-00000DCA0000}"/>
    <cellStyle name="Vírgula 8 2 6 2" xfId="914" xr:uid="{00000000-0005-0000-0000-00000ECA0000}"/>
    <cellStyle name="Vírgula 8 2 6 2 10" xfId="51789" xr:uid="{00000000-0005-0000-0000-00000FCA0000}"/>
    <cellStyle name="Vírgula 8 2 6 2 2" xfId="1895" xr:uid="{00000000-0005-0000-0000-000010CA0000}"/>
    <cellStyle name="Vírgula 8 2 6 2 2 2" xfId="51790" xr:uid="{00000000-0005-0000-0000-000011CA0000}"/>
    <cellStyle name="Vírgula 8 2 6 2 2 2 2" xfId="51791" xr:uid="{00000000-0005-0000-0000-000012CA0000}"/>
    <cellStyle name="Vírgula 8 2 6 2 2 2 2 2" xfId="51792" xr:uid="{00000000-0005-0000-0000-000013CA0000}"/>
    <cellStyle name="Vírgula 8 2 6 2 2 2 2 3" xfId="51793" xr:uid="{00000000-0005-0000-0000-000014CA0000}"/>
    <cellStyle name="Vírgula 8 2 6 2 2 2 2 4" xfId="51794" xr:uid="{00000000-0005-0000-0000-000015CA0000}"/>
    <cellStyle name="Vírgula 8 2 6 2 2 2 3" xfId="51795" xr:uid="{00000000-0005-0000-0000-000016CA0000}"/>
    <cellStyle name="Vírgula 8 2 6 2 2 2 3 2" xfId="51796" xr:uid="{00000000-0005-0000-0000-000017CA0000}"/>
    <cellStyle name="Vírgula 8 2 6 2 2 2 3 3" xfId="51797" xr:uid="{00000000-0005-0000-0000-000018CA0000}"/>
    <cellStyle name="Vírgula 8 2 6 2 2 2 4" xfId="51798" xr:uid="{00000000-0005-0000-0000-000019CA0000}"/>
    <cellStyle name="Vírgula 8 2 6 2 2 2 5" xfId="51799" xr:uid="{00000000-0005-0000-0000-00001ACA0000}"/>
    <cellStyle name="Vírgula 8 2 6 2 2 2 6" xfId="51800" xr:uid="{00000000-0005-0000-0000-00001BCA0000}"/>
    <cellStyle name="Vírgula 8 2 6 2 2 3" xfId="51801" xr:uid="{00000000-0005-0000-0000-00001CCA0000}"/>
    <cellStyle name="Vírgula 8 2 6 2 2 3 2" xfId="51802" xr:uid="{00000000-0005-0000-0000-00001DCA0000}"/>
    <cellStyle name="Vírgula 8 2 6 2 2 3 3" xfId="51803" xr:uid="{00000000-0005-0000-0000-00001ECA0000}"/>
    <cellStyle name="Vírgula 8 2 6 2 2 3 4" xfId="51804" xr:uid="{00000000-0005-0000-0000-00001FCA0000}"/>
    <cellStyle name="Vírgula 8 2 6 2 2 4" xfId="51805" xr:uid="{00000000-0005-0000-0000-000020CA0000}"/>
    <cellStyle name="Vírgula 8 2 6 2 2 4 2" xfId="51806" xr:uid="{00000000-0005-0000-0000-000021CA0000}"/>
    <cellStyle name="Vírgula 8 2 6 2 2 4 3" xfId="51807" xr:uid="{00000000-0005-0000-0000-000022CA0000}"/>
    <cellStyle name="Vírgula 8 2 6 2 2 4 4" xfId="51808" xr:uid="{00000000-0005-0000-0000-000023CA0000}"/>
    <cellStyle name="Vírgula 8 2 6 2 2 5" xfId="51809" xr:uid="{00000000-0005-0000-0000-000024CA0000}"/>
    <cellStyle name="Vírgula 8 2 6 2 2 5 2" xfId="51810" xr:uid="{00000000-0005-0000-0000-000025CA0000}"/>
    <cellStyle name="Vírgula 8 2 6 2 2 5 3" xfId="51811" xr:uid="{00000000-0005-0000-0000-000026CA0000}"/>
    <cellStyle name="Vírgula 8 2 6 2 2 5 4" xfId="51812" xr:uid="{00000000-0005-0000-0000-000027CA0000}"/>
    <cellStyle name="Vírgula 8 2 6 2 2 6" xfId="51813" xr:uid="{00000000-0005-0000-0000-000028CA0000}"/>
    <cellStyle name="Vírgula 8 2 6 2 2 6 2" xfId="51814" xr:uid="{00000000-0005-0000-0000-000029CA0000}"/>
    <cellStyle name="Vírgula 8 2 6 2 2 6 3" xfId="51815" xr:uid="{00000000-0005-0000-0000-00002ACA0000}"/>
    <cellStyle name="Vírgula 8 2 6 2 2 7" xfId="51816" xr:uid="{00000000-0005-0000-0000-00002BCA0000}"/>
    <cellStyle name="Vírgula 8 2 6 2 2 8" xfId="51817" xr:uid="{00000000-0005-0000-0000-00002CCA0000}"/>
    <cellStyle name="Vírgula 8 2 6 2 2 9" xfId="51818" xr:uid="{00000000-0005-0000-0000-00002DCA0000}"/>
    <cellStyle name="Vírgula 8 2 6 2 3" xfId="51819" xr:uid="{00000000-0005-0000-0000-00002ECA0000}"/>
    <cellStyle name="Vírgula 8 2 6 2 3 2" xfId="51820" xr:uid="{00000000-0005-0000-0000-00002FCA0000}"/>
    <cellStyle name="Vírgula 8 2 6 2 3 2 2" xfId="51821" xr:uid="{00000000-0005-0000-0000-000030CA0000}"/>
    <cellStyle name="Vírgula 8 2 6 2 3 2 3" xfId="51822" xr:uid="{00000000-0005-0000-0000-000031CA0000}"/>
    <cellStyle name="Vírgula 8 2 6 2 3 2 4" xfId="51823" xr:uid="{00000000-0005-0000-0000-000032CA0000}"/>
    <cellStyle name="Vírgula 8 2 6 2 3 3" xfId="51824" xr:uid="{00000000-0005-0000-0000-000033CA0000}"/>
    <cellStyle name="Vírgula 8 2 6 2 3 3 2" xfId="51825" xr:uid="{00000000-0005-0000-0000-000034CA0000}"/>
    <cellStyle name="Vírgula 8 2 6 2 3 3 3" xfId="51826" xr:uid="{00000000-0005-0000-0000-000035CA0000}"/>
    <cellStyle name="Vírgula 8 2 6 2 3 4" xfId="51827" xr:uid="{00000000-0005-0000-0000-000036CA0000}"/>
    <cellStyle name="Vírgula 8 2 6 2 3 5" xfId="51828" xr:uid="{00000000-0005-0000-0000-000037CA0000}"/>
    <cellStyle name="Vírgula 8 2 6 2 3 6" xfId="51829" xr:uid="{00000000-0005-0000-0000-000038CA0000}"/>
    <cellStyle name="Vírgula 8 2 6 2 4" xfId="51830" xr:uid="{00000000-0005-0000-0000-000039CA0000}"/>
    <cellStyle name="Vírgula 8 2 6 2 4 2" xfId="51831" xr:uid="{00000000-0005-0000-0000-00003ACA0000}"/>
    <cellStyle name="Vírgula 8 2 6 2 4 3" xfId="51832" xr:uid="{00000000-0005-0000-0000-00003BCA0000}"/>
    <cellStyle name="Vírgula 8 2 6 2 4 4" xfId="51833" xr:uid="{00000000-0005-0000-0000-00003CCA0000}"/>
    <cellStyle name="Vírgula 8 2 6 2 5" xfId="51834" xr:uid="{00000000-0005-0000-0000-00003DCA0000}"/>
    <cellStyle name="Vírgula 8 2 6 2 5 2" xfId="51835" xr:uid="{00000000-0005-0000-0000-00003ECA0000}"/>
    <cellStyle name="Vírgula 8 2 6 2 5 3" xfId="51836" xr:uid="{00000000-0005-0000-0000-00003FCA0000}"/>
    <cellStyle name="Vírgula 8 2 6 2 5 4" xfId="51837" xr:uid="{00000000-0005-0000-0000-000040CA0000}"/>
    <cellStyle name="Vírgula 8 2 6 2 6" xfId="51838" xr:uid="{00000000-0005-0000-0000-000041CA0000}"/>
    <cellStyle name="Vírgula 8 2 6 2 6 2" xfId="51839" xr:uid="{00000000-0005-0000-0000-000042CA0000}"/>
    <cellStyle name="Vírgula 8 2 6 2 6 3" xfId="51840" xr:uid="{00000000-0005-0000-0000-000043CA0000}"/>
    <cellStyle name="Vírgula 8 2 6 2 6 4" xfId="51841" xr:uid="{00000000-0005-0000-0000-000044CA0000}"/>
    <cellStyle name="Vírgula 8 2 6 2 7" xfId="51842" xr:uid="{00000000-0005-0000-0000-000045CA0000}"/>
    <cellStyle name="Vírgula 8 2 6 2 7 2" xfId="51843" xr:uid="{00000000-0005-0000-0000-000046CA0000}"/>
    <cellStyle name="Vírgula 8 2 6 2 7 3" xfId="51844" xr:uid="{00000000-0005-0000-0000-000047CA0000}"/>
    <cellStyle name="Vírgula 8 2 6 2 8" xfId="51845" xr:uid="{00000000-0005-0000-0000-000048CA0000}"/>
    <cellStyle name="Vírgula 8 2 6 2 9" xfId="51846" xr:uid="{00000000-0005-0000-0000-000049CA0000}"/>
    <cellStyle name="Vírgula 8 2 6 3" xfId="1894" xr:uid="{00000000-0005-0000-0000-00004ACA0000}"/>
    <cellStyle name="Vírgula 8 2 6 3 2" xfId="51847" xr:uid="{00000000-0005-0000-0000-00004BCA0000}"/>
    <cellStyle name="Vírgula 8 2 6 3 2 2" xfId="51848" xr:uid="{00000000-0005-0000-0000-00004CCA0000}"/>
    <cellStyle name="Vírgula 8 2 6 3 2 2 2" xfId="51849" xr:uid="{00000000-0005-0000-0000-00004DCA0000}"/>
    <cellStyle name="Vírgula 8 2 6 3 2 2 3" xfId="51850" xr:uid="{00000000-0005-0000-0000-00004ECA0000}"/>
    <cellStyle name="Vírgula 8 2 6 3 2 2 4" xfId="51851" xr:uid="{00000000-0005-0000-0000-00004FCA0000}"/>
    <cellStyle name="Vírgula 8 2 6 3 2 3" xfId="51852" xr:uid="{00000000-0005-0000-0000-000050CA0000}"/>
    <cellStyle name="Vírgula 8 2 6 3 2 3 2" xfId="51853" xr:uid="{00000000-0005-0000-0000-000051CA0000}"/>
    <cellStyle name="Vírgula 8 2 6 3 2 3 3" xfId="51854" xr:uid="{00000000-0005-0000-0000-000052CA0000}"/>
    <cellStyle name="Vírgula 8 2 6 3 2 4" xfId="51855" xr:uid="{00000000-0005-0000-0000-000053CA0000}"/>
    <cellStyle name="Vírgula 8 2 6 3 2 5" xfId="51856" xr:uid="{00000000-0005-0000-0000-000054CA0000}"/>
    <cellStyle name="Vírgula 8 2 6 3 2 6" xfId="51857" xr:uid="{00000000-0005-0000-0000-000055CA0000}"/>
    <cellStyle name="Vírgula 8 2 6 3 3" xfId="51858" xr:uid="{00000000-0005-0000-0000-000056CA0000}"/>
    <cellStyle name="Vírgula 8 2 6 3 3 2" xfId="51859" xr:uid="{00000000-0005-0000-0000-000057CA0000}"/>
    <cellStyle name="Vírgula 8 2 6 3 3 3" xfId="51860" xr:uid="{00000000-0005-0000-0000-000058CA0000}"/>
    <cellStyle name="Vírgula 8 2 6 3 3 4" xfId="51861" xr:uid="{00000000-0005-0000-0000-000059CA0000}"/>
    <cellStyle name="Vírgula 8 2 6 3 4" xfId="51862" xr:uid="{00000000-0005-0000-0000-00005ACA0000}"/>
    <cellStyle name="Vírgula 8 2 6 3 4 2" xfId="51863" xr:uid="{00000000-0005-0000-0000-00005BCA0000}"/>
    <cellStyle name="Vírgula 8 2 6 3 4 3" xfId="51864" xr:uid="{00000000-0005-0000-0000-00005CCA0000}"/>
    <cellStyle name="Vírgula 8 2 6 3 4 4" xfId="51865" xr:uid="{00000000-0005-0000-0000-00005DCA0000}"/>
    <cellStyle name="Vírgula 8 2 6 3 5" xfId="51866" xr:uid="{00000000-0005-0000-0000-00005ECA0000}"/>
    <cellStyle name="Vírgula 8 2 6 3 5 2" xfId="51867" xr:uid="{00000000-0005-0000-0000-00005FCA0000}"/>
    <cellStyle name="Vírgula 8 2 6 3 5 3" xfId="51868" xr:uid="{00000000-0005-0000-0000-000060CA0000}"/>
    <cellStyle name="Vírgula 8 2 6 3 5 4" xfId="51869" xr:uid="{00000000-0005-0000-0000-000061CA0000}"/>
    <cellStyle name="Vírgula 8 2 6 3 6" xfId="51870" xr:uid="{00000000-0005-0000-0000-000062CA0000}"/>
    <cellStyle name="Vírgula 8 2 6 3 6 2" xfId="51871" xr:uid="{00000000-0005-0000-0000-000063CA0000}"/>
    <cellStyle name="Vírgula 8 2 6 3 6 3" xfId="51872" xr:uid="{00000000-0005-0000-0000-000064CA0000}"/>
    <cellStyle name="Vírgula 8 2 6 3 7" xfId="51873" xr:uid="{00000000-0005-0000-0000-000065CA0000}"/>
    <cellStyle name="Vírgula 8 2 6 3 8" xfId="51874" xr:uid="{00000000-0005-0000-0000-000066CA0000}"/>
    <cellStyle name="Vírgula 8 2 6 3 9" xfId="51875" xr:uid="{00000000-0005-0000-0000-000067CA0000}"/>
    <cellStyle name="Vírgula 8 2 6 4" xfId="51876" xr:uid="{00000000-0005-0000-0000-000068CA0000}"/>
    <cellStyle name="Vírgula 8 2 6 4 2" xfId="51877" xr:uid="{00000000-0005-0000-0000-000069CA0000}"/>
    <cellStyle name="Vírgula 8 2 6 4 2 2" xfId="51878" xr:uid="{00000000-0005-0000-0000-00006ACA0000}"/>
    <cellStyle name="Vírgula 8 2 6 4 2 3" xfId="51879" xr:uid="{00000000-0005-0000-0000-00006BCA0000}"/>
    <cellStyle name="Vírgula 8 2 6 4 2 4" xfId="51880" xr:uid="{00000000-0005-0000-0000-00006CCA0000}"/>
    <cellStyle name="Vírgula 8 2 6 4 3" xfId="51881" xr:uid="{00000000-0005-0000-0000-00006DCA0000}"/>
    <cellStyle name="Vírgula 8 2 6 4 3 2" xfId="51882" xr:uid="{00000000-0005-0000-0000-00006ECA0000}"/>
    <cellStyle name="Vírgula 8 2 6 4 3 3" xfId="51883" xr:uid="{00000000-0005-0000-0000-00006FCA0000}"/>
    <cellStyle name="Vírgula 8 2 6 4 4" xfId="51884" xr:uid="{00000000-0005-0000-0000-000070CA0000}"/>
    <cellStyle name="Vírgula 8 2 6 4 5" xfId="51885" xr:uid="{00000000-0005-0000-0000-000071CA0000}"/>
    <cellStyle name="Vírgula 8 2 6 4 6" xfId="51886" xr:uid="{00000000-0005-0000-0000-000072CA0000}"/>
    <cellStyle name="Vírgula 8 2 6 5" xfId="51887" xr:uid="{00000000-0005-0000-0000-000073CA0000}"/>
    <cellStyle name="Vírgula 8 2 6 5 2" xfId="51888" xr:uid="{00000000-0005-0000-0000-000074CA0000}"/>
    <cellStyle name="Vírgula 8 2 6 5 3" xfId="51889" xr:uid="{00000000-0005-0000-0000-000075CA0000}"/>
    <cellStyle name="Vírgula 8 2 6 5 4" xfId="51890" xr:uid="{00000000-0005-0000-0000-000076CA0000}"/>
    <cellStyle name="Vírgula 8 2 6 6" xfId="51891" xr:uid="{00000000-0005-0000-0000-000077CA0000}"/>
    <cellStyle name="Vírgula 8 2 6 6 2" xfId="51892" xr:uid="{00000000-0005-0000-0000-000078CA0000}"/>
    <cellStyle name="Vírgula 8 2 6 6 3" xfId="51893" xr:uid="{00000000-0005-0000-0000-000079CA0000}"/>
    <cellStyle name="Vírgula 8 2 6 6 4" xfId="51894" xr:uid="{00000000-0005-0000-0000-00007ACA0000}"/>
    <cellStyle name="Vírgula 8 2 6 7" xfId="51895" xr:uid="{00000000-0005-0000-0000-00007BCA0000}"/>
    <cellStyle name="Vírgula 8 2 6 7 2" xfId="51896" xr:uid="{00000000-0005-0000-0000-00007CCA0000}"/>
    <cellStyle name="Vírgula 8 2 6 7 3" xfId="51897" xr:uid="{00000000-0005-0000-0000-00007DCA0000}"/>
    <cellStyle name="Vírgula 8 2 6 7 4" xfId="51898" xr:uid="{00000000-0005-0000-0000-00007ECA0000}"/>
    <cellStyle name="Vírgula 8 2 6 8" xfId="51899" xr:uid="{00000000-0005-0000-0000-00007FCA0000}"/>
    <cellStyle name="Vírgula 8 2 6 8 2" xfId="51900" xr:uid="{00000000-0005-0000-0000-000080CA0000}"/>
    <cellStyle name="Vírgula 8 2 6 8 3" xfId="51901" xr:uid="{00000000-0005-0000-0000-000081CA0000}"/>
    <cellStyle name="Vírgula 8 2 6 9" xfId="51902" xr:uid="{00000000-0005-0000-0000-000082CA0000}"/>
    <cellStyle name="Vírgula 8 2 7" xfId="767" xr:uid="{00000000-0005-0000-0000-000083CA0000}"/>
    <cellStyle name="Vírgula 8 2 7 10" xfId="51903" xr:uid="{00000000-0005-0000-0000-000084CA0000}"/>
    <cellStyle name="Vírgula 8 2 7 2" xfId="1896" xr:uid="{00000000-0005-0000-0000-000085CA0000}"/>
    <cellStyle name="Vírgula 8 2 7 2 2" xfId="51904" xr:uid="{00000000-0005-0000-0000-000086CA0000}"/>
    <cellStyle name="Vírgula 8 2 7 2 2 2" xfId="51905" xr:uid="{00000000-0005-0000-0000-000087CA0000}"/>
    <cellStyle name="Vírgula 8 2 7 2 2 2 2" xfId="51906" xr:uid="{00000000-0005-0000-0000-000088CA0000}"/>
    <cellStyle name="Vírgula 8 2 7 2 2 2 3" xfId="51907" xr:uid="{00000000-0005-0000-0000-000089CA0000}"/>
    <cellStyle name="Vírgula 8 2 7 2 2 2 4" xfId="51908" xr:uid="{00000000-0005-0000-0000-00008ACA0000}"/>
    <cellStyle name="Vírgula 8 2 7 2 2 3" xfId="51909" xr:uid="{00000000-0005-0000-0000-00008BCA0000}"/>
    <cellStyle name="Vírgula 8 2 7 2 2 3 2" xfId="51910" xr:uid="{00000000-0005-0000-0000-00008CCA0000}"/>
    <cellStyle name="Vírgula 8 2 7 2 2 3 3" xfId="51911" xr:uid="{00000000-0005-0000-0000-00008DCA0000}"/>
    <cellStyle name="Vírgula 8 2 7 2 2 4" xfId="51912" xr:uid="{00000000-0005-0000-0000-00008ECA0000}"/>
    <cellStyle name="Vírgula 8 2 7 2 2 5" xfId="51913" xr:uid="{00000000-0005-0000-0000-00008FCA0000}"/>
    <cellStyle name="Vírgula 8 2 7 2 2 6" xfId="51914" xr:uid="{00000000-0005-0000-0000-000090CA0000}"/>
    <cellStyle name="Vírgula 8 2 7 2 3" xfId="51915" xr:uid="{00000000-0005-0000-0000-000091CA0000}"/>
    <cellStyle name="Vírgula 8 2 7 2 3 2" xfId="51916" xr:uid="{00000000-0005-0000-0000-000092CA0000}"/>
    <cellStyle name="Vírgula 8 2 7 2 3 3" xfId="51917" xr:uid="{00000000-0005-0000-0000-000093CA0000}"/>
    <cellStyle name="Vírgula 8 2 7 2 3 4" xfId="51918" xr:uid="{00000000-0005-0000-0000-000094CA0000}"/>
    <cellStyle name="Vírgula 8 2 7 2 4" xfId="51919" xr:uid="{00000000-0005-0000-0000-000095CA0000}"/>
    <cellStyle name="Vírgula 8 2 7 2 4 2" xfId="51920" xr:uid="{00000000-0005-0000-0000-000096CA0000}"/>
    <cellStyle name="Vírgula 8 2 7 2 4 3" xfId="51921" xr:uid="{00000000-0005-0000-0000-000097CA0000}"/>
    <cellStyle name="Vírgula 8 2 7 2 4 4" xfId="51922" xr:uid="{00000000-0005-0000-0000-000098CA0000}"/>
    <cellStyle name="Vírgula 8 2 7 2 5" xfId="51923" xr:uid="{00000000-0005-0000-0000-000099CA0000}"/>
    <cellStyle name="Vírgula 8 2 7 2 5 2" xfId="51924" xr:uid="{00000000-0005-0000-0000-00009ACA0000}"/>
    <cellStyle name="Vírgula 8 2 7 2 5 3" xfId="51925" xr:uid="{00000000-0005-0000-0000-00009BCA0000}"/>
    <cellStyle name="Vírgula 8 2 7 2 5 4" xfId="51926" xr:uid="{00000000-0005-0000-0000-00009CCA0000}"/>
    <cellStyle name="Vírgula 8 2 7 2 6" xfId="51927" xr:uid="{00000000-0005-0000-0000-00009DCA0000}"/>
    <cellStyle name="Vírgula 8 2 7 2 6 2" xfId="51928" xr:uid="{00000000-0005-0000-0000-00009ECA0000}"/>
    <cellStyle name="Vírgula 8 2 7 2 6 3" xfId="51929" xr:uid="{00000000-0005-0000-0000-00009FCA0000}"/>
    <cellStyle name="Vírgula 8 2 7 2 7" xfId="51930" xr:uid="{00000000-0005-0000-0000-0000A0CA0000}"/>
    <cellStyle name="Vírgula 8 2 7 2 8" xfId="51931" xr:uid="{00000000-0005-0000-0000-0000A1CA0000}"/>
    <cellStyle name="Vírgula 8 2 7 2 9" xfId="51932" xr:uid="{00000000-0005-0000-0000-0000A2CA0000}"/>
    <cellStyle name="Vírgula 8 2 7 3" xfId="51933" xr:uid="{00000000-0005-0000-0000-0000A3CA0000}"/>
    <cellStyle name="Vírgula 8 2 7 3 2" xfId="51934" xr:uid="{00000000-0005-0000-0000-0000A4CA0000}"/>
    <cellStyle name="Vírgula 8 2 7 3 2 2" xfId="51935" xr:uid="{00000000-0005-0000-0000-0000A5CA0000}"/>
    <cellStyle name="Vírgula 8 2 7 3 2 3" xfId="51936" xr:uid="{00000000-0005-0000-0000-0000A6CA0000}"/>
    <cellStyle name="Vírgula 8 2 7 3 2 4" xfId="51937" xr:uid="{00000000-0005-0000-0000-0000A7CA0000}"/>
    <cellStyle name="Vírgula 8 2 7 3 3" xfId="51938" xr:uid="{00000000-0005-0000-0000-0000A8CA0000}"/>
    <cellStyle name="Vírgula 8 2 7 3 3 2" xfId="51939" xr:uid="{00000000-0005-0000-0000-0000A9CA0000}"/>
    <cellStyle name="Vírgula 8 2 7 3 3 3" xfId="51940" xr:uid="{00000000-0005-0000-0000-0000AACA0000}"/>
    <cellStyle name="Vírgula 8 2 7 3 4" xfId="51941" xr:uid="{00000000-0005-0000-0000-0000ABCA0000}"/>
    <cellStyle name="Vírgula 8 2 7 3 5" xfId="51942" xr:uid="{00000000-0005-0000-0000-0000ACCA0000}"/>
    <cellStyle name="Vírgula 8 2 7 3 6" xfId="51943" xr:uid="{00000000-0005-0000-0000-0000ADCA0000}"/>
    <cellStyle name="Vírgula 8 2 7 4" xfId="51944" xr:uid="{00000000-0005-0000-0000-0000AECA0000}"/>
    <cellStyle name="Vírgula 8 2 7 4 2" xfId="51945" xr:uid="{00000000-0005-0000-0000-0000AFCA0000}"/>
    <cellStyle name="Vírgula 8 2 7 4 3" xfId="51946" xr:uid="{00000000-0005-0000-0000-0000B0CA0000}"/>
    <cellStyle name="Vírgula 8 2 7 4 4" xfId="51947" xr:uid="{00000000-0005-0000-0000-0000B1CA0000}"/>
    <cellStyle name="Vírgula 8 2 7 5" xfId="51948" xr:uid="{00000000-0005-0000-0000-0000B2CA0000}"/>
    <cellStyle name="Vírgula 8 2 7 5 2" xfId="51949" xr:uid="{00000000-0005-0000-0000-0000B3CA0000}"/>
    <cellStyle name="Vírgula 8 2 7 5 3" xfId="51950" xr:uid="{00000000-0005-0000-0000-0000B4CA0000}"/>
    <cellStyle name="Vírgula 8 2 7 5 4" xfId="51951" xr:uid="{00000000-0005-0000-0000-0000B5CA0000}"/>
    <cellStyle name="Vírgula 8 2 7 6" xfId="51952" xr:uid="{00000000-0005-0000-0000-0000B6CA0000}"/>
    <cellStyle name="Vírgula 8 2 7 6 2" xfId="51953" xr:uid="{00000000-0005-0000-0000-0000B7CA0000}"/>
    <cellStyle name="Vírgula 8 2 7 6 3" xfId="51954" xr:uid="{00000000-0005-0000-0000-0000B8CA0000}"/>
    <cellStyle name="Vírgula 8 2 7 6 4" xfId="51955" xr:uid="{00000000-0005-0000-0000-0000B9CA0000}"/>
    <cellStyle name="Vírgula 8 2 7 7" xfId="51956" xr:uid="{00000000-0005-0000-0000-0000BACA0000}"/>
    <cellStyle name="Vírgula 8 2 7 7 2" xfId="51957" xr:uid="{00000000-0005-0000-0000-0000BBCA0000}"/>
    <cellStyle name="Vírgula 8 2 7 7 3" xfId="51958" xr:uid="{00000000-0005-0000-0000-0000BCCA0000}"/>
    <cellStyle name="Vírgula 8 2 7 8" xfId="51959" xr:uid="{00000000-0005-0000-0000-0000BDCA0000}"/>
    <cellStyle name="Vírgula 8 2 7 9" xfId="51960" xr:uid="{00000000-0005-0000-0000-0000BECA0000}"/>
    <cellStyle name="Vírgula 8 2 8" xfId="1233" xr:uid="{00000000-0005-0000-0000-0000BFCA0000}"/>
    <cellStyle name="Vírgula 8 2 8 2" xfId="51961" xr:uid="{00000000-0005-0000-0000-0000C0CA0000}"/>
    <cellStyle name="Vírgula 8 2 8 2 2" xfId="51962" xr:uid="{00000000-0005-0000-0000-0000C1CA0000}"/>
    <cellStyle name="Vírgula 8 2 8 2 2 2" xfId="51963" xr:uid="{00000000-0005-0000-0000-0000C2CA0000}"/>
    <cellStyle name="Vírgula 8 2 8 2 2 3" xfId="51964" xr:uid="{00000000-0005-0000-0000-0000C3CA0000}"/>
    <cellStyle name="Vírgula 8 2 8 2 2 4" xfId="51965" xr:uid="{00000000-0005-0000-0000-0000C4CA0000}"/>
    <cellStyle name="Vírgula 8 2 8 2 3" xfId="51966" xr:uid="{00000000-0005-0000-0000-0000C5CA0000}"/>
    <cellStyle name="Vírgula 8 2 8 2 3 2" xfId="51967" xr:uid="{00000000-0005-0000-0000-0000C6CA0000}"/>
    <cellStyle name="Vírgula 8 2 8 2 3 3" xfId="51968" xr:uid="{00000000-0005-0000-0000-0000C7CA0000}"/>
    <cellStyle name="Vírgula 8 2 8 2 4" xfId="51969" xr:uid="{00000000-0005-0000-0000-0000C8CA0000}"/>
    <cellStyle name="Vírgula 8 2 8 2 5" xfId="51970" xr:uid="{00000000-0005-0000-0000-0000C9CA0000}"/>
    <cellStyle name="Vírgula 8 2 8 2 6" xfId="51971" xr:uid="{00000000-0005-0000-0000-0000CACA0000}"/>
    <cellStyle name="Vírgula 8 2 8 3" xfId="51972" xr:uid="{00000000-0005-0000-0000-0000CBCA0000}"/>
    <cellStyle name="Vírgula 8 2 8 3 2" xfId="51973" xr:uid="{00000000-0005-0000-0000-0000CCCA0000}"/>
    <cellStyle name="Vírgula 8 2 8 3 3" xfId="51974" xr:uid="{00000000-0005-0000-0000-0000CDCA0000}"/>
    <cellStyle name="Vírgula 8 2 8 3 4" xfId="51975" xr:uid="{00000000-0005-0000-0000-0000CECA0000}"/>
    <cellStyle name="Vírgula 8 2 8 4" xfId="51976" xr:uid="{00000000-0005-0000-0000-0000CFCA0000}"/>
    <cellStyle name="Vírgula 8 2 8 4 2" xfId="51977" xr:uid="{00000000-0005-0000-0000-0000D0CA0000}"/>
    <cellStyle name="Vírgula 8 2 8 4 3" xfId="51978" xr:uid="{00000000-0005-0000-0000-0000D1CA0000}"/>
    <cellStyle name="Vírgula 8 2 8 4 4" xfId="51979" xr:uid="{00000000-0005-0000-0000-0000D2CA0000}"/>
    <cellStyle name="Vírgula 8 2 8 5" xfId="51980" xr:uid="{00000000-0005-0000-0000-0000D3CA0000}"/>
    <cellStyle name="Vírgula 8 2 8 5 2" xfId="51981" xr:uid="{00000000-0005-0000-0000-0000D4CA0000}"/>
    <cellStyle name="Vírgula 8 2 8 5 3" xfId="51982" xr:uid="{00000000-0005-0000-0000-0000D5CA0000}"/>
    <cellStyle name="Vírgula 8 2 8 5 4" xfId="51983" xr:uid="{00000000-0005-0000-0000-0000D6CA0000}"/>
    <cellStyle name="Vírgula 8 2 8 6" xfId="51984" xr:uid="{00000000-0005-0000-0000-0000D7CA0000}"/>
    <cellStyle name="Vírgula 8 2 8 6 2" xfId="51985" xr:uid="{00000000-0005-0000-0000-0000D8CA0000}"/>
    <cellStyle name="Vírgula 8 2 8 6 3" xfId="51986" xr:uid="{00000000-0005-0000-0000-0000D9CA0000}"/>
    <cellStyle name="Vírgula 8 2 8 7" xfId="51987" xr:uid="{00000000-0005-0000-0000-0000DACA0000}"/>
    <cellStyle name="Vírgula 8 2 8 8" xfId="51988" xr:uid="{00000000-0005-0000-0000-0000DBCA0000}"/>
    <cellStyle name="Vírgula 8 2 8 9" xfId="51989" xr:uid="{00000000-0005-0000-0000-0000DCCA0000}"/>
    <cellStyle name="Vírgula 8 2 9" xfId="51990" xr:uid="{00000000-0005-0000-0000-0000DDCA0000}"/>
    <cellStyle name="Vírgula 8 2 9 2" xfId="51991" xr:uid="{00000000-0005-0000-0000-0000DECA0000}"/>
    <cellStyle name="Vírgula 8 2 9 2 2" xfId="51992" xr:uid="{00000000-0005-0000-0000-0000DFCA0000}"/>
    <cellStyle name="Vírgula 8 2 9 2 2 2" xfId="51993" xr:uid="{00000000-0005-0000-0000-0000E0CA0000}"/>
    <cellStyle name="Vírgula 8 2 9 2 2 3" xfId="51994" xr:uid="{00000000-0005-0000-0000-0000E1CA0000}"/>
    <cellStyle name="Vírgula 8 2 9 2 2 4" xfId="51995" xr:uid="{00000000-0005-0000-0000-0000E2CA0000}"/>
    <cellStyle name="Vírgula 8 2 9 2 3" xfId="51996" xr:uid="{00000000-0005-0000-0000-0000E3CA0000}"/>
    <cellStyle name="Vírgula 8 2 9 2 3 2" xfId="51997" xr:uid="{00000000-0005-0000-0000-0000E4CA0000}"/>
    <cellStyle name="Vírgula 8 2 9 2 3 3" xfId="51998" xr:uid="{00000000-0005-0000-0000-0000E5CA0000}"/>
    <cellStyle name="Vírgula 8 2 9 2 4" xfId="51999" xr:uid="{00000000-0005-0000-0000-0000E6CA0000}"/>
    <cellStyle name="Vírgula 8 2 9 2 5" xfId="52000" xr:uid="{00000000-0005-0000-0000-0000E7CA0000}"/>
    <cellStyle name="Vírgula 8 2 9 2 6" xfId="52001" xr:uid="{00000000-0005-0000-0000-0000E8CA0000}"/>
    <cellStyle name="Vírgula 8 2 9 3" xfId="52002" xr:uid="{00000000-0005-0000-0000-0000E9CA0000}"/>
    <cellStyle name="Vírgula 8 2 9 3 2" xfId="52003" xr:uid="{00000000-0005-0000-0000-0000EACA0000}"/>
    <cellStyle name="Vírgula 8 2 9 3 3" xfId="52004" xr:uid="{00000000-0005-0000-0000-0000EBCA0000}"/>
    <cellStyle name="Vírgula 8 2 9 3 4" xfId="52005" xr:uid="{00000000-0005-0000-0000-0000ECCA0000}"/>
    <cellStyle name="Vírgula 8 2 9 4" xfId="52006" xr:uid="{00000000-0005-0000-0000-0000EDCA0000}"/>
    <cellStyle name="Vírgula 8 2 9 4 2" xfId="52007" xr:uid="{00000000-0005-0000-0000-0000EECA0000}"/>
    <cellStyle name="Vírgula 8 2 9 4 3" xfId="52008" xr:uid="{00000000-0005-0000-0000-0000EFCA0000}"/>
    <cellStyle name="Vírgula 8 2 9 4 4" xfId="52009" xr:uid="{00000000-0005-0000-0000-0000F0CA0000}"/>
    <cellStyle name="Vírgula 8 2 9 5" xfId="52010" xr:uid="{00000000-0005-0000-0000-0000F1CA0000}"/>
    <cellStyle name="Vírgula 8 2 9 5 2" xfId="52011" xr:uid="{00000000-0005-0000-0000-0000F2CA0000}"/>
    <cellStyle name="Vírgula 8 2 9 5 3" xfId="52012" xr:uid="{00000000-0005-0000-0000-0000F3CA0000}"/>
    <cellStyle name="Vírgula 8 2 9 5 4" xfId="52013" xr:uid="{00000000-0005-0000-0000-0000F4CA0000}"/>
    <cellStyle name="Vírgula 8 2 9 6" xfId="52014" xr:uid="{00000000-0005-0000-0000-0000F5CA0000}"/>
    <cellStyle name="Vírgula 8 2 9 6 2" xfId="52015" xr:uid="{00000000-0005-0000-0000-0000F6CA0000}"/>
    <cellStyle name="Vírgula 8 2 9 6 3" xfId="52016" xr:uid="{00000000-0005-0000-0000-0000F7CA0000}"/>
    <cellStyle name="Vírgula 8 2 9 7" xfId="52017" xr:uid="{00000000-0005-0000-0000-0000F8CA0000}"/>
    <cellStyle name="Vírgula 8 2 9 8" xfId="52018" xr:uid="{00000000-0005-0000-0000-0000F9CA0000}"/>
    <cellStyle name="Vírgula 8 2 9 9" xfId="52019" xr:uid="{00000000-0005-0000-0000-0000FACA0000}"/>
    <cellStyle name="Vírgula 8 20" xfId="52020" xr:uid="{00000000-0005-0000-0000-0000FBCA0000}"/>
    <cellStyle name="Vírgula 8 21" xfId="52021" xr:uid="{00000000-0005-0000-0000-0000FCCA0000}"/>
    <cellStyle name="Vírgula 8 3" xfId="172" xr:uid="{00000000-0005-0000-0000-0000FDCA0000}"/>
    <cellStyle name="Vírgula 8 3 10" xfId="52022" xr:uid="{00000000-0005-0000-0000-0000FECA0000}"/>
    <cellStyle name="Vírgula 8 3 10 2" xfId="52023" xr:uid="{00000000-0005-0000-0000-0000FFCA0000}"/>
    <cellStyle name="Vírgula 8 3 10 2 2" xfId="52024" xr:uid="{00000000-0005-0000-0000-000000CB0000}"/>
    <cellStyle name="Vírgula 8 3 10 2 2 2" xfId="52025" xr:uid="{00000000-0005-0000-0000-000001CB0000}"/>
    <cellStyle name="Vírgula 8 3 10 2 2 3" xfId="52026" xr:uid="{00000000-0005-0000-0000-000002CB0000}"/>
    <cellStyle name="Vírgula 8 3 10 2 2 4" xfId="52027" xr:uid="{00000000-0005-0000-0000-000003CB0000}"/>
    <cellStyle name="Vírgula 8 3 10 2 3" xfId="52028" xr:uid="{00000000-0005-0000-0000-000004CB0000}"/>
    <cellStyle name="Vírgula 8 3 10 2 3 2" xfId="52029" xr:uid="{00000000-0005-0000-0000-000005CB0000}"/>
    <cellStyle name="Vírgula 8 3 10 2 3 3" xfId="52030" xr:uid="{00000000-0005-0000-0000-000006CB0000}"/>
    <cellStyle name="Vírgula 8 3 10 2 4" xfId="52031" xr:uid="{00000000-0005-0000-0000-000007CB0000}"/>
    <cellStyle name="Vírgula 8 3 10 2 5" xfId="52032" xr:uid="{00000000-0005-0000-0000-000008CB0000}"/>
    <cellStyle name="Vírgula 8 3 10 2 6" xfId="52033" xr:uid="{00000000-0005-0000-0000-000009CB0000}"/>
    <cellStyle name="Vírgula 8 3 10 3" xfId="52034" xr:uid="{00000000-0005-0000-0000-00000ACB0000}"/>
    <cellStyle name="Vírgula 8 3 10 3 2" xfId="52035" xr:uid="{00000000-0005-0000-0000-00000BCB0000}"/>
    <cellStyle name="Vírgula 8 3 10 3 3" xfId="52036" xr:uid="{00000000-0005-0000-0000-00000CCB0000}"/>
    <cellStyle name="Vírgula 8 3 10 3 4" xfId="52037" xr:uid="{00000000-0005-0000-0000-00000DCB0000}"/>
    <cellStyle name="Vírgula 8 3 10 4" xfId="52038" xr:uid="{00000000-0005-0000-0000-00000ECB0000}"/>
    <cellStyle name="Vírgula 8 3 10 4 2" xfId="52039" xr:uid="{00000000-0005-0000-0000-00000FCB0000}"/>
    <cellStyle name="Vírgula 8 3 10 4 3" xfId="52040" xr:uid="{00000000-0005-0000-0000-000010CB0000}"/>
    <cellStyle name="Vírgula 8 3 10 4 4" xfId="52041" xr:uid="{00000000-0005-0000-0000-000011CB0000}"/>
    <cellStyle name="Vírgula 8 3 10 5" xfId="52042" xr:uid="{00000000-0005-0000-0000-000012CB0000}"/>
    <cellStyle name="Vírgula 8 3 10 5 2" xfId="52043" xr:uid="{00000000-0005-0000-0000-000013CB0000}"/>
    <cellStyle name="Vírgula 8 3 10 5 3" xfId="52044" xr:uid="{00000000-0005-0000-0000-000014CB0000}"/>
    <cellStyle name="Vírgula 8 3 10 5 4" xfId="52045" xr:uid="{00000000-0005-0000-0000-000015CB0000}"/>
    <cellStyle name="Vírgula 8 3 10 6" xfId="52046" xr:uid="{00000000-0005-0000-0000-000016CB0000}"/>
    <cellStyle name="Vírgula 8 3 10 6 2" xfId="52047" xr:uid="{00000000-0005-0000-0000-000017CB0000}"/>
    <cellStyle name="Vírgula 8 3 10 6 3" xfId="52048" xr:uid="{00000000-0005-0000-0000-000018CB0000}"/>
    <cellStyle name="Vírgula 8 3 10 7" xfId="52049" xr:uid="{00000000-0005-0000-0000-000019CB0000}"/>
    <cellStyle name="Vírgula 8 3 10 8" xfId="52050" xr:uid="{00000000-0005-0000-0000-00001ACB0000}"/>
    <cellStyle name="Vírgula 8 3 10 9" xfId="52051" xr:uid="{00000000-0005-0000-0000-00001BCB0000}"/>
    <cellStyle name="Vírgula 8 3 11" xfId="52052" xr:uid="{00000000-0005-0000-0000-00001CCB0000}"/>
    <cellStyle name="Vírgula 8 3 11 2" xfId="52053" xr:uid="{00000000-0005-0000-0000-00001DCB0000}"/>
    <cellStyle name="Vírgula 8 3 11 2 2" xfId="52054" xr:uid="{00000000-0005-0000-0000-00001ECB0000}"/>
    <cellStyle name="Vírgula 8 3 11 2 2 2" xfId="52055" xr:uid="{00000000-0005-0000-0000-00001FCB0000}"/>
    <cellStyle name="Vírgula 8 3 11 2 2 3" xfId="52056" xr:uid="{00000000-0005-0000-0000-000020CB0000}"/>
    <cellStyle name="Vírgula 8 3 11 2 2 4" xfId="52057" xr:uid="{00000000-0005-0000-0000-000021CB0000}"/>
    <cellStyle name="Vírgula 8 3 11 2 3" xfId="52058" xr:uid="{00000000-0005-0000-0000-000022CB0000}"/>
    <cellStyle name="Vírgula 8 3 11 2 3 2" xfId="52059" xr:uid="{00000000-0005-0000-0000-000023CB0000}"/>
    <cellStyle name="Vírgula 8 3 11 2 3 3" xfId="52060" xr:uid="{00000000-0005-0000-0000-000024CB0000}"/>
    <cellStyle name="Vírgula 8 3 11 2 4" xfId="52061" xr:uid="{00000000-0005-0000-0000-000025CB0000}"/>
    <cellStyle name="Vírgula 8 3 11 2 5" xfId="52062" xr:uid="{00000000-0005-0000-0000-000026CB0000}"/>
    <cellStyle name="Vírgula 8 3 11 2 6" xfId="52063" xr:uid="{00000000-0005-0000-0000-000027CB0000}"/>
    <cellStyle name="Vírgula 8 3 11 3" xfId="52064" xr:uid="{00000000-0005-0000-0000-000028CB0000}"/>
    <cellStyle name="Vírgula 8 3 11 3 2" xfId="52065" xr:uid="{00000000-0005-0000-0000-000029CB0000}"/>
    <cellStyle name="Vírgula 8 3 11 3 3" xfId="52066" xr:uid="{00000000-0005-0000-0000-00002ACB0000}"/>
    <cellStyle name="Vírgula 8 3 11 3 4" xfId="52067" xr:uid="{00000000-0005-0000-0000-00002BCB0000}"/>
    <cellStyle name="Vírgula 8 3 11 4" xfId="52068" xr:uid="{00000000-0005-0000-0000-00002CCB0000}"/>
    <cellStyle name="Vírgula 8 3 11 4 2" xfId="52069" xr:uid="{00000000-0005-0000-0000-00002DCB0000}"/>
    <cellStyle name="Vírgula 8 3 11 4 3" xfId="52070" xr:uid="{00000000-0005-0000-0000-00002ECB0000}"/>
    <cellStyle name="Vírgula 8 3 11 4 4" xfId="52071" xr:uid="{00000000-0005-0000-0000-00002FCB0000}"/>
    <cellStyle name="Vírgula 8 3 11 5" xfId="52072" xr:uid="{00000000-0005-0000-0000-000030CB0000}"/>
    <cellStyle name="Vírgula 8 3 11 5 2" xfId="52073" xr:uid="{00000000-0005-0000-0000-000031CB0000}"/>
    <cellStyle name="Vírgula 8 3 11 5 3" xfId="52074" xr:uid="{00000000-0005-0000-0000-000032CB0000}"/>
    <cellStyle name="Vírgula 8 3 11 6" xfId="52075" xr:uid="{00000000-0005-0000-0000-000033CB0000}"/>
    <cellStyle name="Vírgula 8 3 11 7" xfId="52076" xr:uid="{00000000-0005-0000-0000-000034CB0000}"/>
    <cellStyle name="Vírgula 8 3 11 8" xfId="52077" xr:uid="{00000000-0005-0000-0000-000035CB0000}"/>
    <cellStyle name="Vírgula 8 3 12" xfId="52078" xr:uid="{00000000-0005-0000-0000-000036CB0000}"/>
    <cellStyle name="Vírgula 8 3 12 2" xfId="52079" xr:uid="{00000000-0005-0000-0000-000037CB0000}"/>
    <cellStyle name="Vírgula 8 3 12 2 2" xfId="52080" xr:uid="{00000000-0005-0000-0000-000038CB0000}"/>
    <cellStyle name="Vírgula 8 3 12 2 3" xfId="52081" xr:uid="{00000000-0005-0000-0000-000039CB0000}"/>
    <cellStyle name="Vírgula 8 3 12 2 4" xfId="52082" xr:uid="{00000000-0005-0000-0000-00003ACB0000}"/>
    <cellStyle name="Vírgula 8 3 12 3" xfId="52083" xr:uid="{00000000-0005-0000-0000-00003BCB0000}"/>
    <cellStyle name="Vírgula 8 3 12 3 2" xfId="52084" xr:uid="{00000000-0005-0000-0000-00003CCB0000}"/>
    <cellStyle name="Vírgula 8 3 12 3 3" xfId="52085" xr:uid="{00000000-0005-0000-0000-00003DCB0000}"/>
    <cellStyle name="Vírgula 8 3 12 3 4" xfId="52086" xr:uid="{00000000-0005-0000-0000-00003ECB0000}"/>
    <cellStyle name="Vírgula 8 3 12 4" xfId="52087" xr:uid="{00000000-0005-0000-0000-00003FCB0000}"/>
    <cellStyle name="Vírgula 8 3 12 4 2" xfId="52088" xr:uid="{00000000-0005-0000-0000-000040CB0000}"/>
    <cellStyle name="Vírgula 8 3 12 4 3" xfId="52089" xr:uid="{00000000-0005-0000-0000-000041CB0000}"/>
    <cellStyle name="Vírgula 8 3 12 5" xfId="52090" xr:uid="{00000000-0005-0000-0000-000042CB0000}"/>
    <cellStyle name="Vírgula 8 3 12 6" xfId="52091" xr:uid="{00000000-0005-0000-0000-000043CB0000}"/>
    <cellStyle name="Vírgula 8 3 12 7" xfId="52092" xr:uid="{00000000-0005-0000-0000-000044CB0000}"/>
    <cellStyle name="Vírgula 8 3 13" xfId="52093" xr:uid="{00000000-0005-0000-0000-000045CB0000}"/>
    <cellStyle name="Vírgula 8 3 13 2" xfId="52094" xr:uid="{00000000-0005-0000-0000-000046CB0000}"/>
    <cellStyle name="Vírgula 8 3 13 3" xfId="52095" xr:uid="{00000000-0005-0000-0000-000047CB0000}"/>
    <cellStyle name="Vírgula 8 3 13 4" xfId="52096" xr:uid="{00000000-0005-0000-0000-000048CB0000}"/>
    <cellStyle name="Vírgula 8 3 14" xfId="52097" xr:uid="{00000000-0005-0000-0000-000049CB0000}"/>
    <cellStyle name="Vírgula 8 3 14 2" xfId="52098" xr:uid="{00000000-0005-0000-0000-00004ACB0000}"/>
    <cellStyle name="Vírgula 8 3 14 3" xfId="52099" xr:uid="{00000000-0005-0000-0000-00004BCB0000}"/>
    <cellStyle name="Vírgula 8 3 14 4" xfId="52100" xr:uid="{00000000-0005-0000-0000-00004CCB0000}"/>
    <cellStyle name="Vírgula 8 3 15" xfId="52101" xr:uid="{00000000-0005-0000-0000-00004DCB0000}"/>
    <cellStyle name="Vírgula 8 3 15 2" xfId="52102" xr:uid="{00000000-0005-0000-0000-00004ECB0000}"/>
    <cellStyle name="Vírgula 8 3 15 3" xfId="52103" xr:uid="{00000000-0005-0000-0000-00004FCB0000}"/>
    <cellStyle name="Vírgula 8 3 15 4" xfId="52104" xr:uid="{00000000-0005-0000-0000-000050CB0000}"/>
    <cellStyle name="Vírgula 8 3 16" xfId="52105" xr:uid="{00000000-0005-0000-0000-000051CB0000}"/>
    <cellStyle name="Vírgula 8 3 16 2" xfId="52106" xr:uid="{00000000-0005-0000-0000-000052CB0000}"/>
    <cellStyle name="Vírgula 8 3 16 3" xfId="52107" xr:uid="{00000000-0005-0000-0000-000053CB0000}"/>
    <cellStyle name="Vírgula 8 3 17" xfId="52108" xr:uid="{00000000-0005-0000-0000-000054CB0000}"/>
    <cellStyle name="Vírgula 8 3 18" xfId="52109" xr:uid="{00000000-0005-0000-0000-000055CB0000}"/>
    <cellStyle name="Vírgula 8 3 19" xfId="52110" xr:uid="{00000000-0005-0000-0000-000056CB0000}"/>
    <cellStyle name="Vírgula 8 3 2" xfId="523" xr:uid="{00000000-0005-0000-0000-000057CB0000}"/>
    <cellStyle name="Vírgula 8 3 2 10" xfId="52111" xr:uid="{00000000-0005-0000-0000-000058CB0000}"/>
    <cellStyle name="Vírgula 8 3 2 10 2" xfId="52112" xr:uid="{00000000-0005-0000-0000-000059CB0000}"/>
    <cellStyle name="Vírgula 8 3 2 10 3" xfId="52113" xr:uid="{00000000-0005-0000-0000-00005ACB0000}"/>
    <cellStyle name="Vírgula 8 3 2 10 4" xfId="52114" xr:uid="{00000000-0005-0000-0000-00005BCB0000}"/>
    <cellStyle name="Vírgula 8 3 2 11" xfId="52115" xr:uid="{00000000-0005-0000-0000-00005CCB0000}"/>
    <cellStyle name="Vírgula 8 3 2 11 2" xfId="52116" xr:uid="{00000000-0005-0000-0000-00005DCB0000}"/>
    <cellStyle name="Vírgula 8 3 2 11 3" xfId="52117" xr:uid="{00000000-0005-0000-0000-00005ECB0000}"/>
    <cellStyle name="Vírgula 8 3 2 12" xfId="52118" xr:uid="{00000000-0005-0000-0000-00005FCB0000}"/>
    <cellStyle name="Vírgula 8 3 2 13" xfId="52119" xr:uid="{00000000-0005-0000-0000-000060CB0000}"/>
    <cellStyle name="Vírgula 8 3 2 14" xfId="52120" xr:uid="{00000000-0005-0000-0000-000061CB0000}"/>
    <cellStyle name="Vírgula 8 3 2 2" xfId="666" xr:uid="{00000000-0005-0000-0000-000062CB0000}"/>
    <cellStyle name="Vírgula 8 3 2 2 10" xfId="52121" xr:uid="{00000000-0005-0000-0000-000063CB0000}"/>
    <cellStyle name="Vírgula 8 3 2 2 11" xfId="52122" xr:uid="{00000000-0005-0000-0000-000064CB0000}"/>
    <cellStyle name="Vírgula 8 3 2 2 2" xfId="1131" xr:uid="{00000000-0005-0000-0000-000065CB0000}"/>
    <cellStyle name="Vírgula 8 3 2 2 2 10" xfId="52123" xr:uid="{00000000-0005-0000-0000-000066CB0000}"/>
    <cellStyle name="Vírgula 8 3 2 2 2 2" xfId="1899" xr:uid="{00000000-0005-0000-0000-000067CB0000}"/>
    <cellStyle name="Vírgula 8 3 2 2 2 2 2" xfId="52124" xr:uid="{00000000-0005-0000-0000-000068CB0000}"/>
    <cellStyle name="Vírgula 8 3 2 2 2 2 2 2" xfId="52125" xr:uid="{00000000-0005-0000-0000-000069CB0000}"/>
    <cellStyle name="Vírgula 8 3 2 2 2 2 2 2 2" xfId="52126" xr:uid="{00000000-0005-0000-0000-00006ACB0000}"/>
    <cellStyle name="Vírgula 8 3 2 2 2 2 2 2 3" xfId="52127" xr:uid="{00000000-0005-0000-0000-00006BCB0000}"/>
    <cellStyle name="Vírgula 8 3 2 2 2 2 2 2 4" xfId="52128" xr:uid="{00000000-0005-0000-0000-00006CCB0000}"/>
    <cellStyle name="Vírgula 8 3 2 2 2 2 2 3" xfId="52129" xr:uid="{00000000-0005-0000-0000-00006DCB0000}"/>
    <cellStyle name="Vírgula 8 3 2 2 2 2 2 3 2" xfId="52130" xr:uid="{00000000-0005-0000-0000-00006ECB0000}"/>
    <cellStyle name="Vírgula 8 3 2 2 2 2 2 3 3" xfId="52131" xr:uid="{00000000-0005-0000-0000-00006FCB0000}"/>
    <cellStyle name="Vírgula 8 3 2 2 2 2 2 4" xfId="52132" xr:uid="{00000000-0005-0000-0000-000070CB0000}"/>
    <cellStyle name="Vírgula 8 3 2 2 2 2 2 5" xfId="52133" xr:uid="{00000000-0005-0000-0000-000071CB0000}"/>
    <cellStyle name="Vírgula 8 3 2 2 2 2 2 6" xfId="52134" xr:uid="{00000000-0005-0000-0000-000072CB0000}"/>
    <cellStyle name="Vírgula 8 3 2 2 2 2 3" xfId="52135" xr:uid="{00000000-0005-0000-0000-000073CB0000}"/>
    <cellStyle name="Vírgula 8 3 2 2 2 2 3 2" xfId="52136" xr:uid="{00000000-0005-0000-0000-000074CB0000}"/>
    <cellStyle name="Vírgula 8 3 2 2 2 2 3 3" xfId="52137" xr:uid="{00000000-0005-0000-0000-000075CB0000}"/>
    <cellStyle name="Vírgula 8 3 2 2 2 2 3 4" xfId="52138" xr:uid="{00000000-0005-0000-0000-000076CB0000}"/>
    <cellStyle name="Vírgula 8 3 2 2 2 2 4" xfId="52139" xr:uid="{00000000-0005-0000-0000-000077CB0000}"/>
    <cellStyle name="Vírgula 8 3 2 2 2 2 4 2" xfId="52140" xr:uid="{00000000-0005-0000-0000-000078CB0000}"/>
    <cellStyle name="Vírgula 8 3 2 2 2 2 4 3" xfId="52141" xr:uid="{00000000-0005-0000-0000-000079CB0000}"/>
    <cellStyle name="Vírgula 8 3 2 2 2 2 4 4" xfId="52142" xr:uid="{00000000-0005-0000-0000-00007ACB0000}"/>
    <cellStyle name="Vírgula 8 3 2 2 2 2 5" xfId="52143" xr:uid="{00000000-0005-0000-0000-00007BCB0000}"/>
    <cellStyle name="Vírgula 8 3 2 2 2 2 5 2" xfId="52144" xr:uid="{00000000-0005-0000-0000-00007CCB0000}"/>
    <cellStyle name="Vírgula 8 3 2 2 2 2 5 3" xfId="52145" xr:uid="{00000000-0005-0000-0000-00007DCB0000}"/>
    <cellStyle name="Vírgula 8 3 2 2 2 2 5 4" xfId="52146" xr:uid="{00000000-0005-0000-0000-00007ECB0000}"/>
    <cellStyle name="Vírgula 8 3 2 2 2 2 6" xfId="52147" xr:uid="{00000000-0005-0000-0000-00007FCB0000}"/>
    <cellStyle name="Vírgula 8 3 2 2 2 2 6 2" xfId="52148" xr:uid="{00000000-0005-0000-0000-000080CB0000}"/>
    <cellStyle name="Vírgula 8 3 2 2 2 2 6 3" xfId="52149" xr:uid="{00000000-0005-0000-0000-000081CB0000}"/>
    <cellStyle name="Vírgula 8 3 2 2 2 2 7" xfId="52150" xr:uid="{00000000-0005-0000-0000-000082CB0000}"/>
    <cellStyle name="Vírgula 8 3 2 2 2 2 8" xfId="52151" xr:uid="{00000000-0005-0000-0000-000083CB0000}"/>
    <cellStyle name="Vírgula 8 3 2 2 2 2 9" xfId="52152" xr:uid="{00000000-0005-0000-0000-000084CB0000}"/>
    <cellStyle name="Vírgula 8 3 2 2 2 3" xfId="52153" xr:uid="{00000000-0005-0000-0000-000085CB0000}"/>
    <cellStyle name="Vírgula 8 3 2 2 2 3 2" xfId="52154" xr:uid="{00000000-0005-0000-0000-000086CB0000}"/>
    <cellStyle name="Vírgula 8 3 2 2 2 3 2 2" xfId="52155" xr:uid="{00000000-0005-0000-0000-000087CB0000}"/>
    <cellStyle name="Vírgula 8 3 2 2 2 3 2 3" xfId="52156" xr:uid="{00000000-0005-0000-0000-000088CB0000}"/>
    <cellStyle name="Vírgula 8 3 2 2 2 3 2 4" xfId="52157" xr:uid="{00000000-0005-0000-0000-000089CB0000}"/>
    <cellStyle name="Vírgula 8 3 2 2 2 3 3" xfId="52158" xr:uid="{00000000-0005-0000-0000-00008ACB0000}"/>
    <cellStyle name="Vírgula 8 3 2 2 2 3 3 2" xfId="52159" xr:uid="{00000000-0005-0000-0000-00008BCB0000}"/>
    <cellStyle name="Vírgula 8 3 2 2 2 3 3 3" xfId="52160" xr:uid="{00000000-0005-0000-0000-00008CCB0000}"/>
    <cellStyle name="Vírgula 8 3 2 2 2 3 4" xfId="52161" xr:uid="{00000000-0005-0000-0000-00008DCB0000}"/>
    <cellStyle name="Vírgula 8 3 2 2 2 3 5" xfId="52162" xr:uid="{00000000-0005-0000-0000-00008ECB0000}"/>
    <cellStyle name="Vírgula 8 3 2 2 2 3 6" xfId="52163" xr:uid="{00000000-0005-0000-0000-00008FCB0000}"/>
    <cellStyle name="Vírgula 8 3 2 2 2 4" xfId="52164" xr:uid="{00000000-0005-0000-0000-000090CB0000}"/>
    <cellStyle name="Vírgula 8 3 2 2 2 4 2" xfId="52165" xr:uid="{00000000-0005-0000-0000-000091CB0000}"/>
    <cellStyle name="Vírgula 8 3 2 2 2 4 3" xfId="52166" xr:uid="{00000000-0005-0000-0000-000092CB0000}"/>
    <cellStyle name="Vírgula 8 3 2 2 2 4 4" xfId="52167" xr:uid="{00000000-0005-0000-0000-000093CB0000}"/>
    <cellStyle name="Vírgula 8 3 2 2 2 5" xfId="52168" xr:uid="{00000000-0005-0000-0000-000094CB0000}"/>
    <cellStyle name="Vírgula 8 3 2 2 2 5 2" xfId="52169" xr:uid="{00000000-0005-0000-0000-000095CB0000}"/>
    <cellStyle name="Vírgula 8 3 2 2 2 5 3" xfId="52170" xr:uid="{00000000-0005-0000-0000-000096CB0000}"/>
    <cellStyle name="Vírgula 8 3 2 2 2 5 4" xfId="52171" xr:uid="{00000000-0005-0000-0000-000097CB0000}"/>
    <cellStyle name="Vírgula 8 3 2 2 2 6" xfId="52172" xr:uid="{00000000-0005-0000-0000-000098CB0000}"/>
    <cellStyle name="Vírgula 8 3 2 2 2 6 2" xfId="52173" xr:uid="{00000000-0005-0000-0000-000099CB0000}"/>
    <cellStyle name="Vírgula 8 3 2 2 2 6 3" xfId="52174" xr:uid="{00000000-0005-0000-0000-00009ACB0000}"/>
    <cellStyle name="Vírgula 8 3 2 2 2 6 4" xfId="52175" xr:uid="{00000000-0005-0000-0000-00009BCB0000}"/>
    <cellStyle name="Vírgula 8 3 2 2 2 7" xfId="52176" xr:uid="{00000000-0005-0000-0000-00009CCB0000}"/>
    <cellStyle name="Vírgula 8 3 2 2 2 7 2" xfId="52177" xr:uid="{00000000-0005-0000-0000-00009DCB0000}"/>
    <cellStyle name="Vírgula 8 3 2 2 2 7 3" xfId="52178" xr:uid="{00000000-0005-0000-0000-00009ECB0000}"/>
    <cellStyle name="Vírgula 8 3 2 2 2 8" xfId="52179" xr:uid="{00000000-0005-0000-0000-00009FCB0000}"/>
    <cellStyle name="Vírgula 8 3 2 2 2 9" xfId="52180" xr:uid="{00000000-0005-0000-0000-0000A0CB0000}"/>
    <cellStyle name="Vírgula 8 3 2 2 3" xfId="1898" xr:uid="{00000000-0005-0000-0000-0000A1CB0000}"/>
    <cellStyle name="Vírgula 8 3 2 2 3 2" xfId="52181" xr:uid="{00000000-0005-0000-0000-0000A2CB0000}"/>
    <cellStyle name="Vírgula 8 3 2 2 3 2 2" xfId="52182" xr:uid="{00000000-0005-0000-0000-0000A3CB0000}"/>
    <cellStyle name="Vírgula 8 3 2 2 3 2 2 2" xfId="52183" xr:uid="{00000000-0005-0000-0000-0000A4CB0000}"/>
    <cellStyle name="Vírgula 8 3 2 2 3 2 2 3" xfId="52184" xr:uid="{00000000-0005-0000-0000-0000A5CB0000}"/>
    <cellStyle name="Vírgula 8 3 2 2 3 2 2 4" xfId="52185" xr:uid="{00000000-0005-0000-0000-0000A6CB0000}"/>
    <cellStyle name="Vírgula 8 3 2 2 3 2 3" xfId="52186" xr:uid="{00000000-0005-0000-0000-0000A7CB0000}"/>
    <cellStyle name="Vírgula 8 3 2 2 3 2 3 2" xfId="52187" xr:uid="{00000000-0005-0000-0000-0000A8CB0000}"/>
    <cellStyle name="Vírgula 8 3 2 2 3 2 3 3" xfId="52188" xr:uid="{00000000-0005-0000-0000-0000A9CB0000}"/>
    <cellStyle name="Vírgula 8 3 2 2 3 2 4" xfId="52189" xr:uid="{00000000-0005-0000-0000-0000AACB0000}"/>
    <cellStyle name="Vírgula 8 3 2 2 3 2 5" xfId="52190" xr:uid="{00000000-0005-0000-0000-0000ABCB0000}"/>
    <cellStyle name="Vírgula 8 3 2 2 3 2 6" xfId="52191" xr:uid="{00000000-0005-0000-0000-0000ACCB0000}"/>
    <cellStyle name="Vírgula 8 3 2 2 3 3" xfId="52192" xr:uid="{00000000-0005-0000-0000-0000ADCB0000}"/>
    <cellStyle name="Vírgula 8 3 2 2 3 3 2" xfId="52193" xr:uid="{00000000-0005-0000-0000-0000AECB0000}"/>
    <cellStyle name="Vírgula 8 3 2 2 3 3 3" xfId="52194" xr:uid="{00000000-0005-0000-0000-0000AFCB0000}"/>
    <cellStyle name="Vírgula 8 3 2 2 3 3 4" xfId="52195" xr:uid="{00000000-0005-0000-0000-0000B0CB0000}"/>
    <cellStyle name="Vírgula 8 3 2 2 3 4" xfId="52196" xr:uid="{00000000-0005-0000-0000-0000B1CB0000}"/>
    <cellStyle name="Vírgula 8 3 2 2 3 4 2" xfId="52197" xr:uid="{00000000-0005-0000-0000-0000B2CB0000}"/>
    <cellStyle name="Vírgula 8 3 2 2 3 4 3" xfId="52198" xr:uid="{00000000-0005-0000-0000-0000B3CB0000}"/>
    <cellStyle name="Vírgula 8 3 2 2 3 4 4" xfId="52199" xr:uid="{00000000-0005-0000-0000-0000B4CB0000}"/>
    <cellStyle name="Vírgula 8 3 2 2 3 5" xfId="52200" xr:uid="{00000000-0005-0000-0000-0000B5CB0000}"/>
    <cellStyle name="Vírgula 8 3 2 2 3 5 2" xfId="52201" xr:uid="{00000000-0005-0000-0000-0000B6CB0000}"/>
    <cellStyle name="Vírgula 8 3 2 2 3 5 3" xfId="52202" xr:uid="{00000000-0005-0000-0000-0000B7CB0000}"/>
    <cellStyle name="Vírgula 8 3 2 2 3 5 4" xfId="52203" xr:uid="{00000000-0005-0000-0000-0000B8CB0000}"/>
    <cellStyle name="Vírgula 8 3 2 2 3 6" xfId="52204" xr:uid="{00000000-0005-0000-0000-0000B9CB0000}"/>
    <cellStyle name="Vírgula 8 3 2 2 3 6 2" xfId="52205" xr:uid="{00000000-0005-0000-0000-0000BACB0000}"/>
    <cellStyle name="Vírgula 8 3 2 2 3 6 3" xfId="52206" xr:uid="{00000000-0005-0000-0000-0000BBCB0000}"/>
    <cellStyle name="Vírgula 8 3 2 2 3 7" xfId="52207" xr:uid="{00000000-0005-0000-0000-0000BCCB0000}"/>
    <cellStyle name="Vírgula 8 3 2 2 3 8" xfId="52208" xr:uid="{00000000-0005-0000-0000-0000BDCB0000}"/>
    <cellStyle name="Vírgula 8 3 2 2 3 9" xfId="52209" xr:uid="{00000000-0005-0000-0000-0000BECB0000}"/>
    <cellStyle name="Vírgula 8 3 2 2 4" xfId="52210" xr:uid="{00000000-0005-0000-0000-0000BFCB0000}"/>
    <cellStyle name="Vírgula 8 3 2 2 4 2" xfId="52211" xr:uid="{00000000-0005-0000-0000-0000C0CB0000}"/>
    <cellStyle name="Vírgula 8 3 2 2 4 2 2" xfId="52212" xr:uid="{00000000-0005-0000-0000-0000C1CB0000}"/>
    <cellStyle name="Vírgula 8 3 2 2 4 2 3" xfId="52213" xr:uid="{00000000-0005-0000-0000-0000C2CB0000}"/>
    <cellStyle name="Vírgula 8 3 2 2 4 2 4" xfId="52214" xr:uid="{00000000-0005-0000-0000-0000C3CB0000}"/>
    <cellStyle name="Vírgula 8 3 2 2 4 3" xfId="52215" xr:uid="{00000000-0005-0000-0000-0000C4CB0000}"/>
    <cellStyle name="Vírgula 8 3 2 2 4 3 2" xfId="52216" xr:uid="{00000000-0005-0000-0000-0000C5CB0000}"/>
    <cellStyle name="Vírgula 8 3 2 2 4 3 3" xfId="52217" xr:uid="{00000000-0005-0000-0000-0000C6CB0000}"/>
    <cellStyle name="Vírgula 8 3 2 2 4 4" xfId="52218" xr:uid="{00000000-0005-0000-0000-0000C7CB0000}"/>
    <cellStyle name="Vírgula 8 3 2 2 4 5" xfId="52219" xr:uid="{00000000-0005-0000-0000-0000C8CB0000}"/>
    <cellStyle name="Vírgula 8 3 2 2 4 6" xfId="52220" xr:uid="{00000000-0005-0000-0000-0000C9CB0000}"/>
    <cellStyle name="Vírgula 8 3 2 2 5" xfId="52221" xr:uid="{00000000-0005-0000-0000-0000CACB0000}"/>
    <cellStyle name="Vírgula 8 3 2 2 5 2" xfId="52222" xr:uid="{00000000-0005-0000-0000-0000CBCB0000}"/>
    <cellStyle name="Vírgula 8 3 2 2 5 3" xfId="52223" xr:uid="{00000000-0005-0000-0000-0000CCCB0000}"/>
    <cellStyle name="Vírgula 8 3 2 2 5 4" xfId="52224" xr:uid="{00000000-0005-0000-0000-0000CDCB0000}"/>
    <cellStyle name="Vírgula 8 3 2 2 6" xfId="52225" xr:uid="{00000000-0005-0000-0000-0000CECB0000}"/>
    <cellStyle name="Vírgula 8 3 2 2 6 2" xfId="52226" xr:uid="{00000000-0005-0000-0000-0000CFCB0000}"/>
    <cellStyle name="Vírgula 8 3 2 2 6 3" xfId="52227" xr:uid="{00000000-0005-0000-0000-0000D0CB0000}"/>
    <cellStyle name="Vírgula 8 3 2 2 6 4" xfId="52228" xr:uid="{00000000-0005-0000-0000-0000D1CB0000}"/>
    <cellStyle name="Vírgula 8 3 2 2 7" xfId="52229" xr:uid="{00000000-0005-0000-0000-0000D2CB0000}"/>
    <cellStyle name="Vírgula 8 3 2 2 7 2" xfId="52230" xr:uid="{00000000-0005-0000-0000-0000D3CB0000}"/>
    <cellStyle name="Vírgula 8 3 2 2 7 3" xfId="52231" xr:uid="{00000000-0005-0000-0000-0000D4CB0000}"/>
    <cellStyle name="Vírgula 8 3 2 2 7 4" xfId="52232" xr:uid="{00000000-0005-0000-0000-0000D5CB0000}"/>
    <cellStyle name="Vírgula 8 3 2 2 8" xfId="52233" xr:uid="{00000000-0005-0000-0000-0000D6CB0000}"/>
    <cellStyle name="Vírgula 8 3 2 2 8 2" xfId="52234" xr:uid="{00000000-0005-0000-0000-0000D7CB0000}"/>
    <cellStyle name="Vírgula 8 3 2 2 8 3" xfId="52235" xr:uid="{00000000-0005-0000-0000-0000D8CB0000}"/>
    <cellStyle name="Vírgula 8 3 2 2 9" xfId="52236" xr:uid="{00000000-0005-0000-0000-0000D9CB0000}"/>
    <cellStyle name="Vírgula 8 3 2 3" xfId="819" xr:uid="{00000000-0005-0000-0000-0000DACB0000}"/>
    <cellStyle name="Vírgula 8 3 2 3 10" xfId="52237" xr:uid="{00000000-0005-0000-0000-0000DBCB0000}"/>
    <cellStyle name="Vírgula 8 3 2 3 2" xfId="1900" xr:uid="{00000000-0005-0000-0000-0000DCCB0000}"/>
    <cellStyle name="Vírgula 8 3 2 3 2 2" xfId="52238" xr:uid="{00000000-0005-0000-0000-0000DDCB0000}"/>
    <cellStyle name="Vírgula 8 3 2 3 2 2 2" xfId="52239" xr:uid="{00000000-0005-0000-0000-0000DECB0000}"/>
    <cellStyle name="Vírgula 8 3 2 3 2 2 2 2" xfId="52240" xr:uid="{00000000-0005-0000-0000-0000DFCB0000}"/>
    <cellStyle name="Vírgula 8 3 2 3 2 2 2 3" xfId="52241" xr:uid="{00000000-0005-0000-0000-0000E0CB0000}"/>
    <cellStyle name="Vírgula 8 3 2 3 2 2 2 4" xfId="52242" xr:uid="{00000000-0005-0000-0000-0000E1CB0000}"/>
    <cellStyle name="Vírgula 8 3 2 3 2 2 3" xfId="52243" xr:uid="{00000000-0005-0000-0000-0000E2CB0000}"/>
    <cellStyle name="Vírgula 8 3 2 3 2 2 3 2" xfId="52244" xr:uid="{00000000-0005-0000-0000-0000E3CB0000}"/>
    <cellStyle name="Vírgula 8 3 2 3 2 2 3 3" xfId="52245" xr:uid="{00000000-0005-0000-0000-0000E4CB0000}"/>
    <cellStyle name="Vírgula 8 3 2 3 2 2 4" xfId="52246" xr:uid="{00000000-0005-0000-0000-0000E5CB0000}"/>
    <cellStyle name="Vírgula 8 3 2 3 2 2 5" xfId="52247" xr:uid="{00000000-0005-0000-0000-0000E6CB0000}"/>
    <cellStyle name="Vírgula 8 3 2 3 2 2 6" xfId="52248" xr:uid="{00000000-0005-0000-0000-0000E7CB0000}"/>
    <cellStyle name="Vírgula 8 3 2 3 2 3" xfId="52249" xr:uid="{00000000-0005-0000-0000-0000E8CB0000}"/>
    <cellStyle name="Vírgula 8 3 2 3 2 3 2" xfId="52250" xr:uid="{00000000-0005-0000-0000-0000E9CB0000}"/>
    <cellStyle name="Vírgula 8 3 2 3 2 3 3" xfId="52251" xr:uid="{00000000-0005-0000-0000-0000EACB0000}"/>
    <cellStyle name="Vírgula 8 3 2 3 2 3 4" xfId="52252" xr:uid="{00000000-0005-0000-0000-0000EBCB0000}"/>
    <cellStyle name="Vírgula 8 3 2 3 2 4" xfId="52253" xr:uid="{00000000-0005-0000-0000-0000ECCB0000}"/>
    <cellStyle name="Vírgula 8 3 2 3 2 4 2" xfId="52254" xr:uid="{00000000-0005-0000-0000-0000EDCB0000}"/>
    <cellStyle name="Vírgula 8 3 2 3 2 4 3" xfId="52255" xr:uid="{00000000-0005-0000-0000-0000EECB0000}"/>
    <cellStyle name="Vírgula 8 3 2 3 2 4 4" xfId="52256" xr:uid="{00000000-0005-0000-0000-0000EFCB0000}"/>
    <cellStyle name="Vírgula 8 3 2 3 2 5" xfId="52257" xr:uid="{00000000-0005-0000-0000-0000F0CB0000}"/>
    <cellStyle name="Vírgula 8 3 2 3 2 5 2" xfId="52258" xr:uid="{00000000-0005-0000-0000-0000F1CB0000}"/>
    <cellStyle name="Vírgula 8 3 2 3 2 5 3" xfId="52259" xr:uid="{00000000-0005-0000-0000-0000F2CB0000}"/>
    <cellStyle name="Vírgula 8 3 2 3 2 5 4" xfId="52260" xr:uid="{00000000-0005-0000-0000-0000F3CB0000}"/>
    <cellStyle name="Vírgula 8 3 2 3 2 6" xfId="52261" xr:uid="{00000000-0005-0000-0000-0000F4CB0000}"/>
    <cellStyle name="Vírgula 8 3 2 3 2 6 2" xfId="52262" xr:uid="{00000000-0005-0000-0000-0000F5CB0000}"/>
    <cellStyle name="Vírgula 8 3 2 3 2 6 3" xfId="52263" xr:uid="{00000000-0005-0000-0000-0000F6CB0000}"/>
    <cellStyle name="Vírgula 8 3 2 3 2 7" xfId="52264" xr:uid="{00000000-0005-0000-0000-0000F7CB0000}"/>
    <cellStyle name="Vírgula 8 3 2 3 2 8" xfId="52265" xr:uid="{00000000-0005-0000-0000-0000F8CB0000}"/>
    <cellStyle name="Vírgula 8 3 2 3 2 9" xfId="52266" xr:uid="{00000000-0005-0000-0000-0000F9CB0000}"/>
    <cellStyle name="Vírgula 8 3 2 3 3" xfId="52267" xr:uid="{00000000-0005-0000-0000-0000FACB0000}"/>
    <cellStyle name="Vírgula 8 3 2 3 3 2" xfId="52268" xr:uid="{00000000-0005-0000-0000-0000FBCB0000}"/>
    <cellStyle name="Vírgula 8 3 2 3 3 2 2" xfId="52269" xr:uid="{00000000-0005-0000-0000-0000FCCB0000}"/>
    <cellStyle name="Vírgula 8 3 2 3 3 2 3" xfId="52270" xr:uid="{00000000-0005-0000-0000-0000FDCB0000}"/>
    <cellStyle name="Vírgula 8 3 2 3 3 2 4" xfId="52271" xr:uid="{00000000-0005-0000-0000-0000FECB0000}"/>
    <cellStyle name="Vírgula 8 3 2 3 3 3" xfId="52272" xr:uid="{00000000-0005-0000-0000-0000FFCB0000}"/>
    <cellStyle name="Vírgula 8 3 2 3 3 3 2" xfId="52273" xr:uid="{00000000-0005-0000-0000-000000CC0000}"/>
    <cellStyle name="Vírgula 8 3 2 3 3 3 3" xfId="52274" xr:uid="{00000000-0005-0000-0000-000001CC0000}"/>
    <cellStyle name="Vírgula 8 3 2 3 3 4" xfId="52275" xr:uid="{00000000-0005-0000-0000-000002CC0000}"/>
    <cellStyle name="Vírgula 8 3 2 3 3 5" xfId="52276" xr:uid="{00000000-0005-0000-0000-000003CC0000}"/>
    <cellStyle name="Vírgula 8 3 2 3 3 6" xfId="52277" xr:uid="{00000000-0005-0000-0000-000004CC0000}"/>
    <cellStyle name="Vírgula 8 3 2 3 4" xfId="52278" xr:uid="{00000000-0005-0000-0000-000005CC0000}"/>
    <cellStyle name="Vírgula 8 3 2 3 4 2" xfId="52279" xr:uid="{00000000-0005-0000-0000-000006CC0000}"/>
    <cellStyle name="Vírgula 8 3 2 3 4 3" xfId="52280" xr:uid="{00000000-0005-0000-0000-000007CC0000}"/>
    <cellStyle name="Vírgula 8 3 2 3 4 4" xfId="52281" xr:uid="{00000000-0005-0000-0000-000008CC0000}"/>
    <cellStyle name="Vírgula 8 3 2 3 5" xfId="52282" xr:uid="{00000000-0005-0000-0000-000009CC0000}"/>
    <cellStyle name="Vírgula 8 3 2 3 5 2" xfId="52283" xr:uid="{00000000-0005-0000-0000-00000ACC0000}"/>
    <cellStyle name="Vírgula 8 3 2 3 5 3" xfId="52284" xr:uid="{00000000-0005-0000-0000-00000BCC0000}"/>
    <cellStyle name="Vírgula 8 3 2 3 5 4" xfId="52285" xr:uid="{00000000-0005-0000-0000-00000CCC0000}"/>
    <cellStyle name="Vírgula 8 3 2 3 6" xfId="52286" xr:uid="{00000000-0005-0000-0000-00000DCC0000}"/>
    <cellStyle name="Vírgula 8 3 2 3 6 2" xfId="52287" xr:uid="{00000000-0005-0000-0000-00000ECC0000}"/>
    <cellStyle name="Vírgula 8 3 2 3 6 3" xfId="52288" xr:uid="{00000000-0005-0000-0000-00000FCC0000}"/>
    <cellStyle name="Vírgula 8 3 2 3 6 4" xfId="52289" xr:uid="{00000000-0005-0000-0000-000010CC0000}"/>
    <cellStyle name="Vírgula 8 3 2 3 7" xfId="52290" xr:uid="{00000000-0005-0000-0000-000011CC0000}"/>
    <cellStyle name="Vírgula 8 3 2 3 7 2" xfId="52291" xr:uid="{00000000-0005-0000-0000-000012CC0000}"/>
    <cellStyle name="Vírgula 8 3 2 3 7 3" xfId="52292" xr:uid="{00000000-0005-0000-0000-000013CC0000}"/>
    <cellStyle name="Vírgula 8 3 2 3 8" xfId="52293" xr:uid="{00000000-0005-0000-0000-000014CC0000}"/>
    <cellStyle name="Vírgula 8 3 2 3 9" xfId="52294" xr:uid="{00000000-0005-0000-0000-000015CC0000}"/>
    <cellStyle name="Vírgula 8 3 2 4" xfId="1897" xr:uid="{00000000-0005-0000-0000-000016CC0000}"/>
    <cellStyle name="Vírgula 8 3 2 4 2" xfId="52295" xr:uid="{00000000-0005-0000-0000-000017CC0000}"/>
    <cellStyle name="Vírgula 8 3 2 4 2 2" xfId="52296" xr:uid="{00000000-0005-0000-0000-000018CC0000}"/>
    <cellStyle name="Vírgula 8 3 2 4 2 2 2" xfId="52297" xr:uid="{00000000-0005-0000-0000-000019CC0000}"/>
    <cellStyle name="Vírgula 8 3 2 4 2 2 3" xfId="52298" xr:uid="{00000000-0005-0000-0000-00001ACC0000}"/>
    <cellStyle name="Vírgula 8 3 2 4 2 2 4" xfId="52299" xr:uid="{00000000-0005-0000-0000-00001BCC0000}"/>
    <cellStyle name="Vírgula 8 3 2 4 2 3" xfId="52300" xr:uid="{00000000-0005-0000-0000-00001CCC0000}"/>
    <cellStyle name="Vírgula 8 3 2 4 2 3 2" xfId="52301" xr:uid="{00000000-0005-0000-0000-00001DCC0000}"/>
    <cellStyle name="Vírgula 8 3 2 4 2 3 3" xfId="52302" xr:uid="{00000000-0005-0000-0000-00001ECC0000}"/>
    <cellStyle name="Vírgula 8 3 2 4 2 4" xfId="52303" xr:uid="{00000000-0005-0000-0000-00001FCC0000}"/>
    <cellStyle name="Vírgula 8 3 2 4 2 5" xfId="52304" xr:uid="{00000000-0005-0000-0000-000020CC0000}"/>
    <cellStyle name="Vírgula 8 3 2 4 2 6" xfId="52305" xr:uid="{00000000-0005-0000-0000-000021CC0000}"/>
    <cellStyle name="Vírgula 8 3 2 4 3" xfId="52306" xr:uid="{00000000-0005-0000-0000-000022CC0000}"/>
    <cellStyle name="Vírgula 8 3 2 4 3 2" xfId="52307" xr:uid="{00000000-0005-0000-0000-000023CC0000}"/>
    <cellStyle name="Vírgula 8 3 2 4 3 3" xfId="52308" xr:uid="{00000000-0005-0000-0000-000024CC0000}"/>
    <cellStyle name="Vírgula 8 3 2 4 3 4" xfId="52309" xr:uid="{00000000-0005-0000-0000-000025CC0000}"/>
    <cellStyle name="Vírgula 8 3 2 4 4" xfId="52310" xr:uid="{00000000-0005-0000-0000-000026CC0000}"/>
    <cellStyle name="Vírgula 8 3 2 4 4 2" xfId="52311" xr:uid="{00000000-0005-0000-0000-000027CC0000}"/>
    <cellStyle name="Vírgula 8 3 2 4 4 3" xfId="52312" xr:uid="{00000000-0005-0000-0000-000028CC0000}"/>
    <cellStyle name="Vírgula 8 3 2 4 4 4" xfId="52313" xr:uid="{00000000-0005-0000-0000-000029CC0000}"/>
    <cellStyle name="Vírgula 8 3 2 4 5" xfId="52314" xr:uid="{00000000-0005-0000-0000-00002ACC0000}"/>
    <cellStyle name="Vírgula 8 3 2 4 5 2" xfId="52315" xr:uid="{00000000-0005-0000-0000-00002BCC0000}"/>
    <cellStyle name="Vírgula 8 3 2 4 5 3" xfId="52316" xr:uid="{00000000-0005-0000-0000-00002CCC0000}"/>
    <cellStyle name="Vírgula 8 3 2 4 5 4" xfId="52317" xr:uid="{00000000-0005-0000-0000-00002DCC0000}"/>
    <cellStyle name="Vírgula 8 3 2 4 6" xfId="52318" xr:uid="{00000000-0005-0000-0000-00002ECC0000}"/>
    <cellStyle name="Vírgula 8 3 2 4 6 2" xfId="52319" xr:uid="{00000000-0005-0000-0000-00002FCC0000}"/>
    <cellStyle name="Vírgula 8 3 2 4 6 3" xfId="52320" xr:uid="{00000000-0005-0000-0000-000030CC0000}"/>
    <cellStyle name="Vírgula 8 3 2 4 7" xfId="52321" xr:uid="{00000000-0005-0000-0000-000031CC0000}"/>
    <cellStyle name="Vírgula 8 3 2 4 8" xfId="52322" xr:uid="{00000000-0005-0000-0000-000032CC0000}"/>
    <cellStyle name="Vírgula 8 3 2 4 9" xfId="52323" xr:uid="{00000000-0005-0000-0000-000033CC0000}"/>
    <cellStyle name="Vírgula 8 3 2 5" xfId="52324" xr:uid="{00000000-0005-0000-0000-000034CC0000}"/>
    <cellStyle name="Vírgula 8 3 2 5 2" xfId="52325" xr:uid="{00000000-0005-0000-0000-000035CC0000}"/>
    <cellStyle name="Vírgula 8 3 2 5 2 2" xfId="52326" xr:uid="{00000000-0005-0000-0000-000036CC0000}"/>
    <cellStyle name="Vírgula 8 3 2 5 2 2 2" xfId="52327" xr:uid="{00000000-0005-0000-0000-000037CC0000}"/>
    <cellStyle name="Vírgula 8 3 2 5 2 2 3" xfId="52328" xr:uid="{00000000-0005-0000-0000-000038CC0000}"/>
    <cellStyle name="Vírgula 8 3 2 5 2 2 4" xfId="52329" xr:uid="{00000000-0005-0000-0000-000039CC0000}"/>
    <cellStyle name="Vírgula 8 3 2 5 2 3" xfId="52330" xr:uid="{00000000-0005-0000-0000-00003ACC0000}"/>
    <cellStyle name="Vírgula 8 3 2 5 2 3 2" xfId="52331" xr:uid="{00000000-0005-0000-0000-00003BCC0000}"/>
    <cellStyle name="Vírgula 8 3 2 5 2 3 3" xfId="52332" xr:uid="{00000000-0005-0000-0000-00003CCC0000}"/>
    <cellStyle name="Vírgula 8 3 2 5 2 4" xfId="52333" xr:uid="{00000000-0005-0000-0000-00003DCC0000}"/>
    <cellStyle name="Vírgula 8 3 2 5 2 5" xfId="52334" xr:uid="{00000000-0005-0000-0000-00003ECC0000}"/>
    <cellStyle name="Vírgula 8 3 2 5 2 6" xfId="52335" xr:uid="{00000000-0005-0000-0000-00003FCC0000}"/>
    <cellStyle name="Vírgula 8 3 2 5 3" xfId="52336" xr:uid="{00000000-0005-0000-0000-000040CC0000}"/>
    <cellStyle name="Vírgula 8 3 2 5 3 2" xfId="52337" xr:uid="{00000000-0005-0000-0000-000041CC0000}"/>
    <cellStyle name="Vírgula 8 3 2 5 3 3" xfId="52338" xr:uid="{00000000-0005-0000-0000-000042CC0000}"/>
    <cellStyle name="Vírgula 8 3 2 5 3 4" xfId="52339" xr:uid="{00000000-0005-0000-0000-000043CC0000}"/>
    <cellStyle name="Vírgula 8 3 2 5 4" xfId="52340" xr:uid="{00000000-0005-0000-0000-000044CC0000}"/>
    <cellStyle name="Vírgula 8 3 2 5 4 2" xfId="52341" xr:uid="{00000000-0005-0000-0000-000045CC0000}"/>
    <cellStyle name="Vírgula 8 3 2 5 4 3" xfId="52342" xr:uid="{00000000-0005-0000-0000-000046CC0000}"/>
    <cellStyle name="Vírgula 8 3 2 5 4 4" xfId="52343" xr:uid="{00000000-0005-0000-0000-000047CC0000}"/>
    <cellStyle name="Vírgula 8 3 2 5 5" xfId="52344" xr:uid="{00000000-0005-0000-0000-000048CC0000}"/>
    <cellStyle name="Vírgula 8 3 2 5 5 2" xfId="52345" xr:uid="{00000000-0005-0000-0000-000049CC0000}"/>
    <cellStyle name="Vírgula 8 3 2 5 5 3" xfId="52346" xr:uid="{00000000-0005-0000-0000-00004ACC0000}"/>
    <cellStyle name="Vírgula 8 3 2 5 5 4" xfId="52347" xr:uid="{00000000-0005-0000-0000-00004BCC0000}"/>
    <cellStyle name="Vírgula 8 3 2 5 6" xfId="52348" xr:uid="{00000000-0005-0000-0000-00004CCC0000}"/>
    <cellStyle name="Vírgula 8 3 2 5 6 2" xfId="52349" xr:uid="{00000000-0005-0000-0000-00004DCC0000}"/>
    <cellStyle name="Vírgula 8 3 2 5 6 3" xfId="52350" xr:uid="{00000000-0005-0000-0000-00004ECC0000}"/>
    <cellStyle name="Vírgula 8 3 2 5 7" xfId="52351" xr:uid="{00000000-0005-0000-0000-00004FCC0000}"/>
    <cellStyle name="Vírgula 8 3 2 5 8" xfId="52352" xr:uid="{00000000-0005-0000-0000-000050CC0000}"/>
    <cellStyle name="Vírgula 8 3 2 5 9" xfId="52353" xr:uid="{00000000-0005-0000-0000-000051CC0000}"/>
    <cellStyle name="Vírgula 8 3 2 6" xfId="52354" xr:uid="{00000000-0005-0000-0000-000052CC0000}"/>
    <cellStyle name="Vírgula 8 3 2 6 2" xfId="52355" xr:uid="{00000000-0005-0000-0000-000053CC0000}"/>
    <cellStyle name="Vírgula 8 3 2 6 2 2" xfId="52356" xr:uid="{00000000-0005-0000-0000-000054CC0000}"/>
    <cellStyle name="Vírgula 8 3 2 6 2 2 2" xfId="52357" xr:uid="{00000000-0005-0000-0000-000055CC0000}"/>
    <cellStyle name="Vírgula 8 3 2 6 2 2 3" xfId="52358" xr:uid="{00000000-0005-0000-0000-000056CC0000}"/>
    <cellStyle name="Vírgula 8 3 2 6 2 2 4" xfId="52359" xr:uid="{00000000-0005-0000-0000-000057CC0000}"/>
    <cellStyle name="Vírgula 8 3 2 6 2 3" xfId="52360" xr:uid="{00000000-0005-0000-0000-000058CC0000}"/>
    <cellStyle name="Vírgula 8 3 2 6 2 3 2" xfId="52361" xr:uid="{00000000-0005-0000-0000-000059CC0000}"/>
    <cellStyle name="Vírgula 8 3 2 6 2 3 3" xfId="52362" xr:uid="{00000000-0005-0000-0000-00005ACC0000}"/>
    <cellStyle name="Vírgula 8 3 2 6 2 4" xfId="52363" xr:uid="{00000000-0005-0000-0000-00005BCC0000}"/>
    <cellStyle name="Vírgula 8 3 2 6 2 5" xfId="52364" xr:uid="{00000000-0005-0000-0000-00005CCC0000}"/>
    <cellStyle name="Vírgula 8 3 2 6 2 6" xfId="52365" xr:uid="{00000000-0005-0000-0000-00005DCC0000}"/>
    <cellStyle name="Vírgula 8 3 2 6 3" xfId="52366" xr:uid="{00000000-0005-0000-0000-00005ECC0000}"/>
    <cellStyle name="Vírgula 8 3 2 6 3 2" xfId="52367" xr:uid="{00000000-0005-0000-0000-00005FCC0000}"/>
    <cellStyle name="Vírgula 8 3 2 6 3 3" xfId="52368" xr:uid="{00000000-0005-0000-0000-000060CC0000}"/>
    <cellStyle name="Vírgula 8 3 2 6 3 4" xfId="52369" xr:uid="{00000000-0005-0000-0000-000061CC0000}"/>
    <cellStyle name="Vírgula 8 3 2 6 4" xfId="52370" xr:uid="{00000000-0005-0000-0000-000062CC0000}"/>
    <cellStyle name="Vírgula 8 3 2 6 4 2" xfId="52371" xr:uid="{00000000-0005-0000-0000-000063CC0000}"/>
    <cellStyle name="Vírgula 8 3 2 6 4 3" xfId="52372" xr:uid="{00000000-0005-0000-0000-000064CC0000}"/>
    <cellStyle name="Vírgula 8 3 2 6 4 4" xfId="52373" xr:uid="{00000000-0005-0000-0000-000065CC0000}"/>
    <cellStyle name="Vírgula 8 3 2 6 5" xfId="52374" xr:uid="{00000000-0005-0000-0000-000066CC0000}"/>
    <cellStyle name="Vírgula 8 3 2 6 5 2" xfId="52375" xr:uid="{00000000-0005-0000-0000-000067CC0000}"/>
    <cellStyle name="Vírgula 8 3 2 6 5 3" xfId="52376" xr:uid="{00000000-0005-0000-0000-000068CC0000}"/>
    <cellStyle name="Vírgula 8 3 2 6 6" xfId="52377" xr:uid="{00000000-0005-0000-0000-000069CC0000}"/>
    <cellStyle name="Vírgula 8 3 2 6 7" xfId="52378" xr:uid="{00000000-0005-0000-0000-00006ACC0000}"/>
    <cellStyle name="Vírgula 8 3 2 6 8" xfId="52379" xr:uid="{00000000-0005-0000-0000-00006BCC0000}"/>
    <cellStyle name="Vírgula 8 3 2 7" xfId="52380" xr:uid="{00000000-0005-0000-0000-00006CCC0000}"/>
    <cellStyle name="Vírgula 8 3 2 7 2" xfId="52381" xr:uid="{00000000-0005-0000-0000-00006DCC0000}"/>
    <cellStyle name="Vírgula 8 3 2 7 2 2" xfId="52382" xr:uid="{00000000-0005-0000-0000-00006ECC0000}"/>
    <cellStyle name="Vírgula 8 3 2 7 2 3" xfId="52383" xr:uid="{00000000-0005-0000-0000-00006FCC0000}"/>
    <cellStyle name="Vírgula 8 3 2 7 2 4" xfId="52384" xr:uid="{00000000-0005-0000-0000-000070CC0000}"/>
    <cellStyle name="Vírgula 8 3 2 7 3" xfId="52385" xr:uid="{00000000-0005-0000-0000-000071CC0000}"/>
    <cellStyle name="Vírgula 8 3 2 7 3 2" xfId="52386" xr:uid="{00000000-0005-0000-0000-000072CC0000}"/>
    <cellStyle name="Vírgula 8 3 2 7 3 3" xfId="52387" xr:uid="{00000000-0005-0000-0000-000073CC0000}"/>
    <cellStyle name="Vírgula 8 3 2 7 4" xfId="52388" xr:uid="{00000000-0005-0000-0000-000074CC0000}"/>
    <cellStyle name="Vírgula 8 3 2 7 5" xfId="52389" xr:uid="{00000000-0005-0000-0000-000075CC0000}"/>
    <cellStyle name="Vírgula 8 3 2 7 6" xfId="52390" xr:uid="{00000000-0005-0000-0000-000076CC0000}"/>
    <cellStyle name="Vírgula 8 3 2 8" xfId="52391" xr:uid="{00000000-0005-0000-0000-000077CC0000}"/>
    <cellStyle name="Vírgula 8 3 2 8 2" xfId="52392" xr:uid="{00000000-0005-0000-0000-000078CC0000}"/>
    <cellStyle name="Vírgula 8 3 2 8 3" xfId="52393" xr:uid="{00000000-0005-0000-0000-000079CC0000}"/>
    <cellStyle name="Vírgula 8 3 2 8 4" xfId="52394" xr:uid="{00000000-0005-0000-0000-00007ACC0000}"/>
    <cellStyle name="Vírgula 8 3 2 9" xfId="52395" xr:uid="{00000000-0005-0000-0000-00007BCC0000}"/>
    <cellStyle name="Vírgula 8 3 2 9 2" xfId="52396" xr:uid="{00000000-0005-0000-0000-00007CCC0000}"/>
    <cellStyle name="Vírgula 8 3 2 9 3" xfId="52397" xr:uid="{00000000-0005-0000-0000-00007DCC0000}"/>
    <cellStyle name="Vírgula 8 3 2 9 4" xfId="52398" xr:uid="{00000000-0005-0000-0000-00007ECC0000}"/>
    <cellStyle name="Vírgula 8 3 3" xfId="568" xr:uid="{00000000-0005-0000-0000-00007FCC0000}"/>
    <cellStyle name="Vírgula 8 3 3 10" xfId="52399" xr:uid="{00000000-0005-0000-0000-000080CC0000}"/>
    <cellStyle name="Vírgula 8 3 3 10 2" xfId="52400" xr:uid="{00000000-0005-0000-0000-000081CC0000}"/>
    <cellStyle name="Vírgula 8 3 3 10 3" xfId="52401" xr:uid="{00000000-0005-0000-0000-000082CC0000}"/>
    <cellStyle name="Vírgula 8 3 3 10 4" xfId="52402" xr:uid="{00000000-0005-0000-0000-000083CC0000}"/>
    <cellStyle name="Vírgula 8 3 3 11" xfId="52403" xr:uid="{00000000-0005-0000-0000-000084CC0000}"/>
    <cellStyle name="Vírgula 8 3 3 11 2" xfId="52404" xr:uid="{00000000-0005-0000-0000-000085CC0000}"/>
    <cellStyle name="Vírgula 8 3 3 11 3" xfId="52405" xr:uid="{00000000-0005-0000-0000-000086CC0000}"/>
    <cellStyle name="Vírgula 8 3 3 12" xfId="52406" xr:uid="{00000000-0005-0000-0000-000087CC0000}"/>
    <cellStyle name="Vírgula 8 3 3 13" xfId="52407" xr:uid="{00000000-0005-0000-0000-000088CC0000}"/>
    <cellStyle name="Vírgula 8 3 3 14" xfId="52408" xr:uid="{00000000-0005-0000-0000-000089CC0000}"/>
    <cellStyle name="Vírgula 8 3 3 2" xfId="709" xr:uid="{00000000-0005-0000-0000-00008ACC0000}"/>
    <cellStyle name="Vírgula 8 3 3 2 10" xfId="52409" xr:uid="{00000000-0005-0000-0000-00008BCC0000}"/>
    <cellStyle name="Vírgula 8 3 3 2 11" xfId="52410" xr:uid="{00000000-0005-0000-0000-00008CCC0000}"/>
    <cellStyle name="Vírgula 8 3 3 2 2" xfId="1174" xr:uid="{00000000-0005-0000-0000-00008DCC0000}"/>
    <cellStyle name="Vírgula 8 3 3 2 2 10" xfId="52411" xr:uid="{00000000-0005-0000-0000-00008ECC0000}"/>
    <cellStyle name="Vírgula 8 3 3 2 2 2" xfId="1903" xr:uid="{00000000-0005-0000-0000-00008FCC0000}"/>
    <cellStyle name="Vírgula 8 3 3 2 2 2 2" xfId="52412" xr:uid="{00000000-0005-0000-0000-000090CC0000}"/>
    <cellStyle name="Vírgula 8 3 3 2 2 2 2 2" xfId="52413" xr:uid="{00000000-0005-0000-0000-000091CC0000}"/>
    <cellStyle name="Vírgula 8 3 3 2 2 2 2 2 2" xfId="52414" xr:uid="{00000000-0005-0000-0000-000092CC0000}"/>
    <cellStyle name="Vírgula 8 3 3 2 2 2 2 2 3" xfId="52415" xr:uid="{00000000-0005-0000-0000-000093CC0000}"/>
    <cellStyle name="Vírgula 8 3 3 2 2 2 2 2 4" xfId="52416" xr:uid="{00000000-0005-0000-0000-000094CC0000}"/>
    <cellStyle name="Vírgula 8 3 3 2 2 2 2 3" xfId="52417" xr:uid="{00000000-0005-0000-0000-000095CC0000}"/>
    <cellStyle name="Vírgula 8 3 3 2 2 2 2 3 2" xfId="52418" xr:uid="{00000000-0005-0000-0000-000096CC0000}"/>
    <cellStyle name="Vírgula 8 3 3 2 2 2 2 3 3" xfId="52419" xr:uid="{00000000-0005-0000-0000-000097CC0000}"/>
    <cellStyle name="Vírgula 8 3 3 2 2 2 2 4" xfId="52420" xr:uid="{00000000-0005-0000-0000-000098CC0000}"/>
    <cellStyle name="Vírgula 8 3 3 2 2 2 2 5" xfId="52421" xr:uid="{00000000-0005-0000-0000-000099CC0000}"/>
    <cellStyle name="Vírgula 8 3 3 2 2 2 2 6" xfId="52422" xr:uid="{00000000-0005-0000-0000-00009ACC0000}"/>
    <cellStyle name="Vírgula 8 3 3 2 2 2 3" xfId="52423" xr:uid="{00000000-0005-0000-0000-00009BCC0000}"/>
    <cellStyle name="Vírgula 8 3 3 2 2 2 3 2" xfId="52424" xr:uid="{00000000-0005-0000-0000-00009CCC0000}"/>
    <cellStyle name="Vírgula 8 3 3 2 2 2 3 3" xfId="52425" xr:uid="{00000000-0005-0000-0000-00009DCC0000}"/>
    <cellStyle name="Vírgula 8 3 3 2 2 2 3 4" xfId="52426" xr:uid="{00000000-0005-0000-0000-00009ECC0000}"/>
    <cellStyle name="Vírgula 8 3 3 2 2 2 4" xfId="52427" xr:uid="{00000000-0005-0000-0000-00009FCC0000}"/>
    <cellStyle name="Vírgula 8 3 3 2 2 2 4 2" xfId="52428" xr:uid="{00000000-0005-0000-0000-0000A0CC0000}"/>
    <cellStyle name="Vírgula 8 3 3 2 2 2 4 3" xfId="52429" xr:uid="{00000000-0005-0000-0000-0000A1CC0000}"/>
    <cellStyle name="Vírgula 8 3 3 2 2 2 4 4" xfId="52430" xr:uid="{00000000-0005-0000-0000-0000A2CC0000}"/>
    <cellStyle name="Vírgula 8 3 3 2 2 2 5" xfId="52431" xr:uid="{00000000-0005-0000-0000-0000A3CC0000}"/>
    <cellStyle name="Vírgula 8 3 3 2 2 2 5 2" xfId="52432" xr:uid="{00000000-0005-0000-0000-0000A4CC0000}"/>
    <cellStyle name="Vírgula 8 3 3 2 2 2 5 3" xfId="52433" xr:uid="{00000000-0005-0000-0000-0000A5CC0000}"/>
    <cellStyle name="Vírgula 8 3 3 2 2 2 5 4" xfId="52434" xr:uid="{00000000-0005-0000-0000-0000A6CC0000}"/>
    <cellStyle name="Vírgula 8 3 3 2 2 2 6" xfId="52435" xr:uid="{00000000-0005-0000-0000-0000A7CC0000}"/>
    <cellStyle name="Vírgula 8 3 3 2 2 2 6 2" xfId="52436" xr:uid="{00000000-0005-0000-0000-0000A8CC0000}"/>
    <cellStyle name="Vírgula 8 3 3 2 2 2 6 3" xfId="52437" xr:uid="{00000000-0005-0000-0000-0000A9CC0000}"/>
    <cellStyle name="Vírgula 8 3 3 2 2 2 7" xfId="52438" xr:uid="{00000000-0005-0000-0000-0000AACC0000}"/>
    <cellStyle name="Vírgula 8 3 3 2 2 2 8" xfId="52439" xr:uid="{00000000-0005-0000-0000-0000ABCC0000}"/>
    <cellStyle name="Vírgula 8 3 3 2 2 2 9" xfId="52440" xr:uid="{00000000-0005-0000-0000-0000ACCC0000}"/>
    <cellStyle name="Vírgula 8 3 3 2 2 3" xfId="52441" xr:uid="{00000000-0005-0000-0000-0000ADCC0000}"/>
    <cellStyle name="Vírgula 8 3 3 2 2 3 2" xfId="52442" xr:uid="{00000000-0005-0000-0000-0000AECC0000}"/>
    <cellStyle name="Vírgula 8 3 3 2 2 3 2 2" xfId="52443" xr:uid="{00000000-0005-0000-0000-0000AFCC0000}"/>
    <cellStyle name="Vírgula 8 3 3 2 2 3 2 3" xfId="52444" xr:uid="{00000000-0005-0000-0000-0000B0CC0000}"/>
    <cellStyle name="Vírgula 8 3 3 2 2 3 2 4" xfId="52445" xr:uid="{00000000-0005-0000-0000-0000B1CC0000}"/>
    <cellStyle name="Vírgula 8 3 3 2 2 3 3" xfId="52446" xr:uid="{00000000-0005-0000-0000-0000B2CC0000}"/>
    <cellStyle name="Vírgula 8 3 3 2 2 3 3 2" xfId="52447" xr:uid="{00000000-0005-0000-0000-0000B3CC0000}"/>
    <cellStyle name="Vírgula 8 3 3 2 2 3 3 3" xfId="52448" xr:uid="{00000000-0005-0000-0000-0000B4CC0000}"/>
    <cellStyle name="Vírgula 8 3 3 2 2 3 4" xfId="52449" xr:uid="{00000000-0005-0000-0000-0000B5CC0000}"/>
    <cellStyle name="Vírgula 8 3 3 2 2 3 5" xfId="52450" xr:uid="{00000000-0005-0000-0000-0000B6CC0000}"/>
    <cellStyle name="Vírgula 8 3 3 2 2 3 6" xfId="52451" xr:uid="{00000000-0005-0000-0000-0000B7CC0000}"/>
    <cellStyle name="Vírgula 8 3 3 2 2 4" xfId="52452" xr:uid="{00000000-0005-0000-0000-0000B8CC0000}"/>
    <cellStyle name="Vírgula 8 3 3 2 2 4 2" xfId="52453" xr:uid="{00000000-0005-0000-0000-0000B9CC0000}"/>
    <cellStyle name="Vírgula 8 3 3 2 2 4 3" xfId="52454" xr:uid="{00000000-0005-0000-0000-0000BACC0000}"/>
    <cellStyle name="Vírgula 8 3 3 2 2 4 4" xfId="52455" xr:uid="{00000000-0005-0000-0000-0000BBCC0000}"/>
    <cellStyle name="Vírgula 8 3 3 2 2 5" xfId="52456" xr:uid="{00000000-0005-0000-0000-0000BCCC0000}"/>
    <cellStyle name="Vírgula 8 3 3 2 2 5 2" xfId="52457" xr:uid="{00000000-0005-0000-0000-0000BDCC0000}"/>
    <cellStyle name="Vírgula 8 3 3 2 2 5 3" xfId="52458" xr:uid="{00000000-0005-0000-0000-0000BECC0000}"/>
    <cellStyle name="Vírgula 8 3 3 2 2 5 4" xfId="52459" xr:uid="{00000000-0005-0000-0000-0000BFCC0000}"/>
    <cellStyle name="Vírgula 8 3 3 2 2 6" xfId="52460" xr:uid="{00000000-0005-0000-0000-0000C0CC0000}"/>
    <cellStyle name="Vírgula 8 3 3 2 2 6 2" xfId="52461" xr:uid="{00000000-0005-0000-0000-0000C1CC0000}"/>
    <cellStyle name="Vírgula 8 3 3 2 2 6 3" xfId="52462" xr:uid="{00000000-0005-0000-0000-0000C2CC0000}"/>
    <cellStyle name="Vírgula 8 3 3 2 2 6 4" xfId="52463" xr:uid="{00000000-0005-0000-0000-0000C3CC0000}"/>
    <cellStyle name="Vírgula 8 3 3 2 2 7" xfId="52464" xr:uid="{00000000-0005-0000-0000-0000C4CC0000}"/>
    <cellStyle name="Vírgula 8 3 3 2 2 7 2" xfId="52465" xr:uid="{00000000-0005-0000-0000-0000C5CC0000}"/>
    <cellStyle name="Vírgula 8 3 3 2 2 7 3" xfId="52466" xr:uid="{00000000-0005-0000-0000-0000C6CC0000}"/>
    <cellStyle name="Vírgula 8 3 3 2 2 8" xfId="52467" xr:uid="{00000000-0005-0000-0000-0000C7CC0000}"/>
    <cellStyle name="Vírgula 8 3 3 2 2 9" xfId="52468" xr:uid="{00000000-0005-0000-0000-0000C8CC0000}"/>
    <cellStyle name="Vírgula 8 3 3 2 3" xfId="1902" xr:uid="{00000000-0005-0000-0000-0000C9CC0000}"/>
    <cellStyle name="Vírgula 8 3 3 2 3 2" xfId="52469" xr:uid="{00000000-0005-0000-0000-0000CACC0000}"/>
    <cellStyle name="Vírgula 8 3 3 2 3 2 2" xfId="52470" xr:uid="{00000000-0005-0000-0000-0000CBCC0000}"/>
    <cellStyle name="Vírgula 8 3 3 2 3 2 2 2" xfId="52471" xr:uid="{00000000-0005-0000-0000-0000CCCC0000}"/>
    <cellStyle name="Vírgula 8 3 3 2 3 2 2 3" xfId="52472" xr:uid="{00000000-0005-0000-0000-0000CDCC0000}"/>
    <cellStyle name="Vírgula 8 3 3 2 3 2 2 4" xfId="52473" xr:uid="{00000000-0005-0000-0000-0000CECC0000}"/>
    <cellStyle name="Vírgula 8 3 3 2 3 2 3" xfId="52474" xr:uid="{00000000-0005-0000-0000-0000CFCC0000}"/>
    <cellStyle name="Vírgula 8 3 3 2 3 2 3 2" xfId="52475" xr:uid="{00000000-0005-0000-0000-0000D0CC0000}"/>
    <cellStyle name="Vírgula 8 3 3 2 3 2 3 3" xfId="52476" xr:uid="{00000000-0005-0000-0000-0000D1CC0000}"/>
    <cellStyle name="Vírgula 8 3 3 2 3 2 4" xfId="52477" xr:uid="{00000000-0005-0000-0000-0000D2CC0000}"/>
    <cellStyle name="Vírgula 8 3 3 2 3 2 5" xfId="52478" xr:uid="{00000000-0005-0000-0000-0000D3CC0000}"/>
    <cellStyle name="Vírgula 8 3 3 2 3 2 6" xfId="52479" xr:uid="{00000000-0005-0000-0000-0000D4CC0000}"/>
    <cellStyle name="Vírgula 8 3 3 2 3 3" xfId="52480" xr:uid="{00000000-0005-0000-0000-0000D5CC0000}"/>
    <cellStyle name="Vírgula 8 3 3 2 3 3 2" xfId="52481" xr:uid="{00000000-0005-0000-0000-0000D6CC0000}"/>
    <cellStyle name="Vírgula 8 3 3 2 3 3 3" xfId="52482" xr:uid="{00000000-0005-0000-0000-0000D7CC0000}"/>
    <cellStyle name="Vírgula 8 3 3 2 3 3 4" xfId="52483" xr:uid="{00000000-0005-0000-0000-0000D8CC0000}"/>
    <cellStyle name="Vírgula 8 3 3 2 3 4" xfId="52484" xr:uid="{00000000-0005-0000-0000-0000D9CC0000}"/>
    <cellStyle name="Vírgula 8 3 3 2 3 4 2" xfId="52485" xr:uid="{00000000-0005-0000-0000-0000DACC0000}"/>
    <cellStyle name="Vírgula 8 3 3 2 3 4 3" xfId="52486" xr:uid="{00000000-0005-0000-0000-0000DBCC0000}"/>
    <cellStyle name="Vírgula 8 3 3 2 3 4 4" xfId="52487" xr:uid="{00000000-0005-0000-0000-0000DCCC0000}"/>
    <cellStyle name="Vírgula 8 3 3 2 3 5" xfId="52488" xr:uid="{00000000-0005-0000-0000-0000DDCC0000}"/>
    <cellStyle name="Vírgula 8 3 3 2 3 5 2" xfId="52489" xr:uid="{00000000-0005-0000-0000-0000DECC0000}"/>
    <cellStyle name="Vírgula 8 3 3 2 3 5 3" xfId="52490" xr:uid="{00000000-0005-0000-0000-0000DFCC0000}"/>
    <cellStyle name="Vírgula 8 3 3 2 3 5 4" xfId="52491" xr:uid="{00000000-0005-0000-0000-0000E0CC0000}"/>
    <cellStyle name="Vírgula 8 3 3 2 3 6" xfId="52492" xr:uid="{00000000-0005-0000-0000-0000E1CC0000}"/>
    <cellStyle name="Vírgula 8 3 3 2 3 6 2" xfId="52493" xr:uid="{00000000-0005-0000-0000-0000E2CC0000}"/>
    <cellStyle name="Vírgula 8 3 3 2 3 6 3" xfId="52494" xr:uid="{00000000-0005-0000-0000-0000E3CC0000}"/>
    <cellStyle name="Vírgula 8 3 3 2 3 7" xfId="52495" xr:uid="{00000000-0005-0000-0000-0000E4CC0000}"/>
    <cellStyle name="Vírgula 8 3 3 2 3 8" xfId="52496" xr:uid="{00000000-0005-0000-0000-0000E5CC0000}"/>
    <cellStyle name="Vírgula 8 3 3 2 3 9" xfId="52497" xr:uid="{00000000-0005-0000-0000-0000E6CC0000}"/>
    <cellStyle name="Vírgula 8 3 3 2 4" xfId="52498" xr:uid="{00000000-0005-0000-0000-0000E7CC0000}"/>
    <cellStyle name="Vírgula 8 3 3 2 4 2" xfId="52499" xr:uid="{00000000-0005-0000-0000-0000E8CC0000}"/>
    <cellStyle name="Vírgula 8 3 3 2 4 2 2" xfId="52500" xr:uid="{00000000-0005-0000-0000-0000E9CC0000}"/>
    <cellStyle name="Vírgula 8 3 3 2 4 2 3" xfId="52501" xr:uid="{00000000-0005-0000-0000-0000EACC0000}"/>
    <cellStyle name="Vírgula 8 3 3 2 4 2 4" xfId="52502" xr:uid="{00000000-0005-0000-0000-0000EBCC0000}"/>
    <cellStyle name="Vírgula 8 3 3 2 4 3" xfId="52503" xr:uid="{00000000-0005-0000-0000-0000ECCC0000}"/>
    <cellStyle name="Vírgula 8 3 3 2 4 3 2" xfId="52504" xr:uid="{00000000-0005-0000-0000-0000EDCC0000}"/>
    <cellStyle name="Vírgula 8 3 3 2 4 3 3" xfId="52505" xr:uid="{00000000-0005-0000-0000-0000EECC0000}"/>
    <cellStyle name="Vírgula 8 3 3 2 4 4" xfId="52506" xr:uid="{00000000-0005-0000-0000-0000EFCC0000}"/>
    <cellStyle name="Vírgula 8 3 3 2 4 5" xfId="52507" xr:uid="{00000000-0005-0000-0000-0000F0CC0000}"/>
    <cellStyle name="Vírgula 8 3 3 2 4 6" xfId="52508" xr:uid="{00000000-0005-0000-0000-0000F1CC0000}"/>
    <cellStyle name="Vírgula 8 3 3 2 5" xfId="52509" xr:uid="{00000000-0005-0000-0000-0000F2CC0000}"/>
    <cellStyle name="Vírgula 8 3 3 2 5 2" xfId="52510" xr:uid="{00000000-0005-0000-0000-0000F3CC0000}"/>
    <cellStyle name="Vírgula 8 3 3 2 5 3" xfId="52511" xr:uid="{00000000-0005-0000-0000-0000F4CC0000}"/>
    <cellStyle name="Vírgula 8 3 3 2 5 4" xfId="52512" xr:uid="{00000000-0005-0000-0000-0000F5CC0000}"/>
    <cellStyle name="Vírgula 8 3 3 2 6" xfId="52513" xr:uid="{00000000-0005-0000-0000-0000F6CC0000}"/>
    <cellStyle name="Vírgula 8 3 3 2 6 2" xfId="52514" xr:uid="{00000000-0005-0000-0000-0000F7CC0000}"/>
    <cellStyle name="Vírgula 8 3 3 2 6 3" xfId="52515" xr:uid="{00000000-0005-0000-0000-0000F8CC0000}"/>
    <cellStyle name="Vírgula 8 3 3 2 6 4" xfId="52516" xr:uid="{00000000-0005-0000-0000-0000F9CC0000}"/>
    <cellStyle name="Vírgula 8 3 3 2 7" xfId="52517" xr:uid="{00000000-0005-0000-0000-0000FACC0000}"/>
    <cellStyle name="Vírgula 8 3 3 2 7 2" xfId="52518" xr:uid="{00000000-0005-0000-0000-0000FBCC0000}"/>
    <cellStyle name="Vírgula 8 3 3 2 7 3" xfId="52519" xr:uid="{00000000-0005-0000-0000-0000FCCC0000}"/>
    <cellStyle name="Vírgula 8 3 3 2 7 4" xfId="52520" xr:uid="{00000000-0005-0000-0000-0000FDCC0000}"/>
    <cellStyle name="Vírgula 8 3 3 2 8" xfId="52521" xr:uid="{00000000-0005-0000-0000-0000FECC0000}"/>
    <cellStyle name="Vírgula 8 3 3 2 8 2" xfId="52522" xr:uid="{00000000-0005-0000-0000-0000FFCC0000}"/>
    <cellStyle name="Vírgula 8 3 3 2 8 3" xfId="52523" xr:uid="{00000000-0005-0000-0000-000000CD0000}"/>
    <cellStyle name="Vírgula 8 3 3 2 9" xfId="52524" xr:uid="{00000000-0005-0000-0000-000001CD0000}"/>
    <cellStyle name="Vírgula 8 3 3 3" xfId="862" xr:uid="{00000000-0005-0000-0000-000002CD0000}"/>
    <cellStyle name="Vírgula 8 3 3 3 10" xfId="52525" xr:uid="{00000000-0005-0000-0000-000003CD0000}"/>
    <cellStyle name="Vírgula 8 3 3 3 2" xfId="1904" xr:uid="{00000000-0005-0000-0000-000004CD0000}"/>
    <cellStyle name="Vírgula 8 3 3 3 2 2" xfId="52526" xr:uid="{00000000-0005-0000-0000-000005CD0000}"/>
    <cellStyle name="Vírgula 8 3 3 3 2 2 2" xfId="52527" xr:uid="{00000000-0005-0000-0000-000006CD0000}"/>
    <cellStyle name="Vírgula 8 3 3 3 2 2 2 2" xfId="52528" xr:uid="{00000000-0005-0000-0000-000007CD0000}"/>
    <cellStyle name="Vírgula 8 3 3 3 2 2 2 3" xfId="52529" xr:uid="{00000000-0005-0000-0000-000008CD0000}"/>
    <cellStyle name="Vírgula 8 3 3 3 2 2 2 4" xfId="52530" xr:uid="{00000000-0005-0000-0000-000009CD0000}"/>
    <cellStyle name="Vírgula 8 3 3 3 2 2 3" xfId="52531" xr:uid="{00000000-0005-0000-0000-00000ACD0000}"/>
    <cellStyle name="Vírgula 8 3 3 3 2 2 3 2" xfId="52532" xr:uid="{00000000-0005-0000-0000-00000BCD0000}"/>
    <cellStyle name="Vírgula 8 3 3 3 2 2 3 3" xfId="52533" xr:uid="{00000000-0005-0000-0000-00000CCD0000}"/>
    <cellStyle name="Vírgula 8 3 3 3 2 2 4" xfId="52534" xr:uid="{00000000-0005-0000-0000-00000DCD0000}"/>
    <cellStyle name="Vírgula 8 3 3 3 2 2 5" xfId="52535" xr:uid="{00000000-0005-0000-0000-00000ECD0000}"/>
    <cellStyle name="Vírgula 8 3 3 3 2 2 6" xfId="52536" xr:uid="{00000000-0005-0000-0000-00000FCD0000}"/>
    <cellStyle name="Vírgula 8 3 3 3 2 3" xfId="52537" xr:uid="{00000000-0005-0000-0000-000010CD0000}"/>
    <cellStyle name="Vírgula 8 3 3 3 2 3 2" xfId="52538" xr:uid="{00000000-0005-0000-0000-000011CD0000}"/>
    <cellStyle name="Vírgula 8 3 3 3 2 3 3" xfId="52539" xr:uid="{00000000-0005-0000-0000-000012CD0000}"/>
    <cellStyle name="Vírgula 8 3 3 3 2 3 4" xfId="52540" xr:uid="{00000000-0005-0000-0000-000013CD0000}"/>
    <cellStyle name="Vírgula 8 3 3 3 2 4" xfId="52541" xr:uid="{00000000-0005-0000-0000-000014CD0000}"/>
    <cellStyle name="Vírgula 8 3 3 3 2 4 2" xfId="52542" xr:uid="{00000000-0005-0000-0000-000015CD0000}"/>
    <cellStyle name="Vírgula 8 3 3 3 2 4 3" xfId="52543" xr:uid="{00000000-0005-0000-0000-000016CD0000}"/>
    <cellStyle name="Vírgula 8 3 3 3 2 4 4" xfId="52544" xr:uid="{00000000-0005-0000-0000-000017CD0000}"/>
    <cellStyle name="Vírgula 8 3 3 3 2 5" xfId="52545" xr:uid="{00000000-0005-0000-0000-000018CD0000}"/>
    <cellStyle name="Vírgula 8 3 3 3 2 5 2" xfId="52546" xr:uid="{00000000-0005-0000-0000-000019CD0000}"/>
    <cellStyle name="Vírgula 8 3 3 3 2 5 3" xfId="52547" xr:uid="{00000000-0005-0000-0000-00001ACD0000}"/>
    <cellStyle name="Vírgula 8 3 3 3 2 5 4" xfId="52548" xr:uid="{00000000-0005-0000-0000-00001BCD0000}"/>
    <cellStyle name="Vírgula 8 3 3 3 2 6" xfId="52549" xr:uid="{00000000-0005-0000-0000-00001CCD0000}"/>
    <cellStyle name="Vírgula 8 3 3 3 2 6 2" xfId="52550" xr:uid="{00000000-0005-0000-0000-00001DCD0000}"/>
    <cellStyle name="Vírgula 8 3 3 3 2 6 3" xfId="52551" xr:uid="{00000000-0005-0000-0000-00001ECD0000}"/>
    <cellStyle name="Vírgula 8 3 3 3 2 7" xfId="52552" xr:uid="{00000000-0005-0000-0000-00001FCD0000}"/>
    <cellStyle name="Vírgula 8 3 3 3 2 8" xfId="52553" xr:uid="{00000000-0005-0000-0000-000020CD0000}"/>
    <cellStyle name="Vírgula 8 3 3 3 2 9" xfId="52554" xr:uid="{00000000-0005-0000-0000-000021CD0000}"/>
    <cellStyle name="Vírgula 8 3 3 3 3" xfId="52555" xr:uid="{00000000-0005-0000-0000-000022CD0000}"/>
    <cellStyle name="Vírgula 8 3 3 3 3 2" xfId="52556" xr:uid="{00000000-0005-0000-0000-000023CD0000}"/>
    <cellStyle name="Vírgula 8 3 3 3 3 2 2" xfId="52557" xr:uid="{00000000-0005-0000-0000-000024CD0000}"/>
    <cellStyle name="Vírgula 8 3 3 3 3 2 3" xfId="52558" xr:uid="{00000000-0005-0000-0000-000025CD0000}"/>
    <cellStyle name="Vírgula 8 3 3 3 3 2 4" xfId="52559" xr:uid="{00000000-0005-0000-0000-000026CD0000}"/>
    <cellStyle name="Vírgula 8 3 3 3 3 3" xfId="52560" xr:uid="{00000000-0005-0000-0000-000027CD0000}"/>
    <cellStyle name="Vírgula 8 3 3 3 3 3 2" xfId="52561" xr:uid="{00000000-0005-0000-0000-000028CD0000}"/>
    <cellStyle name="Vírgula 8 3 3 3 3 3 3" xfId="52562" xr:uid="{00000000-0005-0000-0000-000029CD0000}"/>
    <cellStyle name="Vírgula 8 3 3 3 3 4" xfId="52563" xr:uid="{00000000-0005-0000-0000-00002ACD0000}"/>
    <cellStyle name="Vírgula 8 3 3 3 3 5" xfId="52564" xr:uid="{00000000-0005-0000-0000-00002BCD0000}"/>
    <cellStyle name="Vírgula 8 3 3 3 3 6" xfId="52565" xr:uid="{00000000-0005-0000-0000-00002CCD0000}"/>
    <cellStyle name="Vírgula 8 3 3 3 4" xfId="52566" xr:uid="{00000000-0005-0000-0000-00002DCD0000}"/>
    <cellStyle name="Vírgula 8 3 3 3 4 2" xfId="52567" xr:uid="{00000000-0005-0000-0000-00002ECD0000}"/>
    <cellStyle name="Vírgula 8 3 3 3 4 3" xfId="52568" xr:uid="{00000000-0005-0000-0000-00002FCD0000}"/>
    <cellStyle name="Vírgula 8 3 3 3 4 4" xfId="52569" xr:uid="{00000000-0005-0000-0000-000030CD0000}"/>
    <cellStyle name="Vírgula 8 3 3 3 5" xfId="52570" xr:uid="{00000000-0005-0000-0000-000031CD0000}"/>
    <cellStyle name="Vírgula 8 3 3 3 5 2" xfId="52571" xr:uid="{00000000-0005-0000-0000-000032CD0000}"/>
    <cellStyle name="Vírgula 8 3 3 3 5 3" xfId="52572" xr:uid="{00000000-0005-0000-0000-000033CD0000}"/>
    <cellStyle name="Vírgula 8 3 3 3 5 4" xfId="52573" xr:uid="{00000000-0005-0000-0000-000034CD0000}"/>
    <cellStyle name="Vírgula 8 3 3 3 6" xfId="52574" xr:uid="{00000000-0005-0000-0000-000035CD0000}"/>
    <cellStyle name="Vírgula 8 3 3 3 6 2" xfId="52575" xr:uid="{00000000-0005-0000-0000-000036CD0000}"/>
    <cellStyle name="Vírgula 8 3 3 3 6 3" xfId="52576" xr:uid="{00000000-0005-0000-0000-000037CD0000}"/>
    <cellStyle name="Vírgula 8 3 3 3 6 4" xfId="52577" xr:uid="{00000000-0005-0000-0000-000038CD0000}"/>
    <cellStyle name="Vírgula 8 3 3 3 7" xfId="52578" xr:uid="{00000000-0005-0000-0000-000039CD0000}"/>
    <cellStyle name="Vírgula 8 3 3 3 7 2" xfId="52579" xr:uid="{00000000-0005-0000-0000-00003ACD0000}"/>
    <cellStyle name="Vírgula 8 3 3 3 7 3" xfId="52580" xr:uid="{00000000-0005-0000-0000-00003BCD0000}"/>
    <cellStyle name="Vírgula 8 3 3 3 8" xfId="52581" xr:uid="{00000000-0005-0000-0000-00003CCD0000}"/>
    <cellStyle name="Vírgula 8 3 3 3 9" xfId="52582" xr:uid="{00000000-0005-0000-0000-00003DCD0000}"/>
    <cellStyle name="Vírgula 8 3 3 4" xfId="1901" xr:uid="{00000000-0005-0000-0000-00003ECD0000}"/>
    <cellStyle name="Vírgula 8 3 3 4 2" xfId="52583" xr:uid="{00000000-0005-0000-0000-00003FCD0000}"/>
    <cellStyle name="Vírgula 8 3 3 4 2 2" xfId="52584" xr:uid="{00000000-0005-0000-0000-000040CD0000}"/>
    <cellStyle name="Vírgula 8 3 3 4 2 2 2" xfId="52585" xr:uid="{00000000-0005-0000-0000-000041CD0000}"/>
    <cellStyle name="Vírgula 8 3 3 4 2 2 3" xfId="52586" xr:uid="{00000000-0005-0000-0000-000042CD0000}"/>
    <cellStyle name="Vírgula 8 3 3 4 2 2 4" xfId="52587" xr:uid="{00000000-0005-0000-0000-000043CD0000}"/>
    <cellStyle name="Vírgula 8 3 3 4 2 3" xfId="52588" xr:uid="{00000000-0005-0000-0000-000044CD0000}"/>
    <cellStyle name="Vírgula 8 3 3 4 2 3 2" xfId="52589" xr:uid="{00000000-0005-0000-0000-000045CD0000}"/>
    <cellStyle name="Vírgula 8 3 3 4 2 3 3" xfId="52590" xr:uid="{00000000-0005-0000-0000-000046CD0000}"/>
    <cellStyle name="Vírgula 8 3 3 4 2 4" xfId="52591" xr:uid="{00000000-0005-0000-0000-000047CD0000}"/>
    <cellStyle name="Vírgula 8 3 3 4 2 5" xfId="52592" xr:uid="{00000000-0005-0000-0000-000048CD0000}"/>
    <cellStyle name="Vírgula 8 3 3 4 2 6" xfId="52593" xr:uid="{00000000-0005-0000-0000-000049CD0000}"/>
    <cellStyle name="Vírgula 8 3 3 4 3" xfId="52594" xr:uid="{00000000-0005-0000-0000-00004ACD0000}"/>
    <cellStyle name="Vírgula 8 3 3 4 3 2" xfId="52595" xr:uid="{00000000-0005-0000-0000-00004BCD0000}"/>
    <cellStyle name="Vírgula 8 3 3 4 3 3" xfId="52596" xr:uid="{00000000-0005-0000-0000-00004CCD0000}"/>
    <cellStyle name="Vírgula 8 3 3 4 3 4" xfId="52597" xr:uid="{00000000-0005-0000-0000-00004DCD0000}"/>
    <cellStyle name="Vírgula 8 3 3 4 4" xfId="52598" xr:uid="{00000000-0005-0000-0000-00004ECD0000}"/>
    <cellStyle name="Vírgula 8 3 3 4 4 2" xfId="52599" xr:uid="{00000000-0005-0000-0000-00004FCD0000}"/>
    <cellStyle name="Vírgula 8 3 3 4 4 3" xfId="52600" xr:uid="{00000000-0005-0000-0000-000050CD0000}"/>
    <cellStyle name="Vírgula 8 3 3 4 4 4" xfId="52601" xr:uid="{00000000-0005-0000-0000-000051CD0000}"/>
    <cellStyle name="Vírgula 8 3 3 4 5" xfId="52602" xr:uid="{00000000-0005-0000-0000-000052CD0000}"/>
    <cellStyle name="Vírgula 8 3 3 4 5 2" xfId="52603" xr:uid="{00000000-0005-0000-0000-000053CD0000}"/>
    <cellStyle name="Vírgula 8 3 3 4 5 3" xfId="52604" xr:uid="{00000000-0005-0000-0000-000054CD0000}"/>
    <cellStyle name="Vírgula 8 3 3 4 5 4" xfId="52605" xr:uid="{00000000-0005-0000-0000-000055CD0000}"/>
    <cellStyle name="Vírgula 8 3 3 4 6" xfId="52606" xr:uid="{00000000-0005-0000-0000-000056CD0000}"/>
    <cellStyle name="Vírgula 8 3 3 4 6 2" xfId="52607" xr:uid="{00000000-0005-0000-0000-000057CD0000}"/>
    <cellStyle name="Vírgula 8 3 3 4 6 3" xfId="52608" xr:uid="{00000000-0005-0000-0000-000058CD0000}"/>
    <cellStyle name="Vírgula 8 3 3 4 7" xfId="52609" xr:uid="{00000000-0005-0000-0000-000059CD0000}"/>
    <cellStyle name="Vírgula 8 3 3 4 8" xfId="52610" xr:uid="{00000000-0005-0000-0000-00005ACD0000}"/>
    <cellStyle name="Vírgula 8 3 3 4 9" xfId="52611" xr:uid="{00000000-0005-0000-0000-00005BCD0000}"/>
    <cellStyle name="Vírgula 8 3 3 5" xfId="52612" xr:uid="{00000000-0005-0000-0000-00005CCD0000}"/>
    <cellStyle name="Vírgula 8 3 3 5 2" xfId="52613" xr:uid="{00000000-0005-0000-0000-00005DCD0000}"/>
    <cellStyle name="Vírgula 8 3 3 5 2 2" xfId="52614" xr:uid="{00000000-0005-0000-0000-00005ECD0000}"/>
    <cellStyle name="Vírgula 8 3 3 5 2 2 2" xfId="52615" xr:uid="{00000000-0005-0000-0000-00005FCD0000}"/>
    <cellStyle name="Vírgula 8 3 3 5 2 2 3" xfId="52616" xr:uid="{00000000-0005-0000-0000-000060CD0000}"/>
    <cellStyle name="Vírgula 8 3 3 5 2 2 4" xfId="52617" xr:uid="{00000000-0005-0000-0000-000061CD0000}"/>
    <cellStyle name="Vírgula 8 3 3 5 2 3" xfId="52618" xr:uid="{00000000-0005-0000-0000-000062CD0000}"/>
    <cellStyle name="Vírgula 8 3 3 5 2 3 2" xfId="52619" xr:uid="{00000000-0005-0000-0000-000063CD0000}"/>
    <cellStyle name="Vírgula 8 3 3 5 2 3 3" xfId="52620" xr:uid="{00000000-0005-0000-0000-000064CD0000}"/>
    <cellStyle name="Vírgula 8 3 3 5 2 4" xfId="52621" xr:uid="{00000000-0005-0000-0000-000065CD0000}"/>
    <cellStyle name="Vírgula 8 3 3 5 2 5" xfId="52622" xr:uid="{00000000-0005-0000-0000-000066CD0000}"/>
    <cellStyle name="Vírgula 8 3 3 5 2 6" xfId="52623" xr:uid="{00000000-0005-0000-0000-000067CD0000}"/>
    <cellStyle name="Vírgula 8 3 3 5 3" xfId="52624" xr:uid="{00000000-0005-0000-0000-000068CD0000}"/>
    <cellStyle name="Vírgula 8 3 3 5 3 2" xfId="52625" xr:uid="{00000000-0005-0000-0000-000069CD0000}"/>
    <cellStyle name="Vírgula 8 3 3 5 3 3" xfId="52626" xr:uid="{00000000-0005-0000-0000-00006ACD0000}"/>
    <cellStyle name="Vírgula 8 3 3 5 3 4" xfId="52627" xr:uid="{00000000-0005-0000-0000-00006BCD0000}"/>
    <cellStyle name="Vírgula 8 3 3 5 4" xfId="52628" xr:uid="{00000000-0005-0000-0000-00006CCD0000}"/>
    <cellStyle name="Vírgula 8 3 3 5 4 2" xfId="52629" xr:uid="{00000000-0005-0000-0000-00006DCD0000}"/>
    <cellStyle name="Vírgula 8 3 3 5 4 3" xfId="52630" xr:uid="{00000000-0005-0000-0000-00006ECD0000}"/>
    <cellStyle name="Vírgula 8 3 3 5 4 4" xfId="52631" xr:uid="{00000000-0005-0000-0000-00006FCD0000}"/>
    <cellStyle name="Vírgula 8 3 3 5 5" xfId="52632" xr:uid="{00000000-0005-0000-0000-000070CD0000}"/>
    <cellStyle name="Vírgula 8 3 3 5 5 2" xfId="52633" xr:uid="{00000000-0005-0000-0000-000071CD0000}"/>
    <cellStyle name="Vírgula 8 3 3 5 5 3" xfId="52634" xr:uid="{00000000-0005-0000-0000-000072CD0000}"/>
    <cellStyle name="Vírgula 8 3 3 5 5 4" xfId="52635" xr:uid="{00000000-0005-0000-0000-000073CD0000}"/>
    <cellStyle name="Vírgula 8 3 3 5 6" xfId="52636" xr:uid="{00000000-0005-0000-0000-000074CD0000}"/>
    <cellStyle name="Vírgula 8 3 3 5 6 2" xfId="52637" xr:uid="{00000000-0005-0000-0000-000075CD0000}"/>
    <cellStyle name="Vírgula 8 3 3 5 6 3" xfId="52638" xr:uid="{00000000-0005-0000-0000-000076CD0000}"/>
    <cellStyle name="Vírgula 8 3 3 5 7" xfId="52639" xr:uid="{00000000-0005-0000-0000-000077CD0000}"/>
    <cellStyle name="Vírgula 8 3 3 5 8" xfId="52640" xr:uid="{00000000-0005-0000-0000-000078CD0000}"/>
    <cellStyle name="Vírgula 8 3 3 5 9" xfId="52641" xr:uid="{00000000-0005-0000-0000-000079CD0000}"/>
    <cellStyle name="Vírgula 8 3 3 6" xfId="52642" xr:uid="{00000000-0005-0000-0000-00007ACD0000}"/>
    <cellStyle name="Vírgula 8 3 3 6 2" xfId="52643" xr:uid="{00000000-0005-0000-0000-00007BCD0000}"/>
    <cellStyle name="Vírgula 8 3 3 6 2 2" xfId="52644" xr:uid="{00000000-0005-0000-0000-00007CCD0000}"/>
    <cellStyle name="Vírgula 8 3 3 6 2 2 2" xfId="52645" xr:uid="{00000000-0005-0000-0000-00007DCD0000}"/>
    <cellStyle name="Vírgula 8 3 3 6 2 2 3" xfId="52646" xr:uid="{00000000-0005-0000-0000-00007ECD0000}"/>
    <cellStyle name="Vírgula 8 3 3 6 2 2 4" xfId="52647" xr:uid="{00000000-0005-0000-0000-00007FCD0000}"/>
    <cellStyle name="Vírgula 8 3 3 6 2 3" xfId="52648" xr:uid="{00000000-0005-0000-0000-000080CD0000}"/>
    <cellStyle name="Vírgula 8 3 3 6 2 3 2" xfId="52649" xr:uid="{00000000-0005-0000-0000-000081CD0000}"/>
    <cellStyle name="Vírgula 8 3 3 6 2 3 3" xfId="52650" xr:uid="{00000000-0005-0000-0000-000082CD0000}"/>
    <cellStyle name="Vírgula 8 3 3 6 2 4" xfId="52651" xr:uid="{00000000-0005-0000-0000-000083CD0000}"/>
    <cellStyle name="Vírgula 8 3 3 6 2 5" xfId="52652" xr:uid="{00000000-0005-0000-0000-000084CD0000}"/>
    <cellStyle name="Vírgula 8 3 3 6 2 6" xfId="52653" xr:uid="{00000000-0005-0000-0000-000085CD0000}"/>
    <cellStyle name="Vírgula 8 3 3 6 3" xfId="52654" xr:uid="{00000000-0005-0000-0000-000086CD0000}"/>
    <cellStyle name="Vírgula 8 3 3 6 3 2" xfId="52655" xr:uid="{00000000-0005-0000-0000-000087CD0000}"/>
    <cellStyle name="Vírgula 8 3 3 6 3 3" xfId="52656" xr:uid="{00000000-0005-0000-0000-000088CD0000}"/>
    <cellStyle name="Vírgula 8 3 3 6 3 4" xfId="52657" xr:uid="{00000000-0005-0000-0000-000089CD0000}"/>
    <cellStyle name="Vírgula 8 3 3 6 4" xfId="52658" xr:uid="{00000000-0005-0000-0000-00008ACD0000}"/>
    <cellStyle name="Vírgula 8 3 3 6 4 2" xfId="52659" xr:uid="{00000000-0005-0000-0000-00008BCD0000}"/>
    <cellStyle name="Vírgula 8 3 3 6 4 3" xfId="52660" xr:uid="{00000000-0005-0000-0000-00008CCD0000}"/>
    <cellStyle name="Vírgula 8 3 3 6 4 4" xfId="52661" xr:uid="{00000000-0005-0000-0000-00008DCD0000}"/>
    <cellStyle name="Vírgula 8 3 3 6 5" xfId="52662" xr:uid="{00000000-0005-0000-0000-00008ECD0000}"/>
    <cellStyle name="Vírgula 8 3 3 6 5 2" xfId="52663" xr:uid="{00000000-0005-0000-0000-00008FCD0000}"/>
    <cellStyle name="Vírgula 8 3 3 6 5 3" xfId="52664" xr:uid="{00000000-0005-0000-0000-000090CD0000}"/>
    <cellStyle name="Vírgula 8 3 3 6 6" xfId="52665" xr:uid="{00000000-0005-0000-0000-000091CD0000}"/>
    <cellStyle name="Vírgula 8 3 3 6 7" xfId="52666" xr:uid="{00000000-0005-0000-0000-000092CD0000}"/>
    <cellStyle name="Vírgula 8 3 3 6 8" xfId="52667" xr:uid="{00000000-0005-0000-0000-000093CD0000}"/>
    <cellStyle name="Vírgula 8 3 3 7" xfId="52668" xr:uid="{00000000-0005-0000-0000-000094CD0000}"/>
    <cellStyle name="Vírgula 8 3 3 7 2" xfId="52669" xr:uid="{00000000-0005-0000-0000-000095CD0000}"/>
    <cellStyle name="Vírgula 8 3 3 7 2 2" xfId="52670" xr:uid="{00000000-0005-0000-0000-000096CD0000}"/>
    <cellStyle name="Vírgula 8 3 3 7 2 3" xfId="52671" xr:uid="{00000000-0005-0000-0000-000097CD0000}"/>
    <cellStyle name="Vírgula 8 3 3 7 2 4" xfId="52672" xr:uid="{00000000-0005-0000-0000-000098CD0000}"/>
    <cellStyle name="Vírgula 8 3 3 7 3" xfId="52673" xr:uid="{00000000-0005-0000-0000-000099CD0000}"/>
    <cellStyle name="Vírgula 8 3 3 7 3 2" xfId="52674" xr:uid="{00000000-0005-0000-0000-00009ACD0000}"/>
    <cellStyle name="Vírgula 8 3 3 7 3 3" xfId="52675" xr:uid="{00000000-0005-0000-0000-00009BCD0000}"/>
    <cellStyle name="Vírgula 8 3 3 7 4" xfId="52676" xr:uid="{00000000-0005-0000-0000-00009CCD0000}"/>
    <cellStyle name="Vírgula 8 3 3 7 5" xfId="52677" xr:uid="{00000000-0005-0000-0000-00009DCD0000}"/>
    <cellStyle name="Vírgula 8 3 3 7 6" xfId="52678" xr:uid="{00000000-0005-0000-0000-00009ECD0000}"/>
    <cellStyle name="Vírgula 8 3 3 8" xfId="52679" xr:uid="{00000000-0005-0000-0000-00009FCD0000}"/>
    <cellStyle name="Vírgula 8 3 3 8 2" xfId="52680" xr:uid="{00000000-0005-0000-0000-0000A0CD0000}"/>
    <cellStyle name="Vírgula 8 3 3 8 3" xfId="52681" xr:uid="{00000000-0005-0000-0000-0000A1CD0000}"/>
    <cellStyle name="Vírgula 8 3 3 8 4" xfId="52682" xr:uid="{00000000-0005-0000-0000-0000A2CD0000}"/>
    <cellStyle name="Vírgula 8 3 3 9" xfId="52683" xr:uid="{00000000-0005-0000-0000-0000A3CD0000}"/>
    <cellStyle name="Vírgula 8 3 3 9 2" xfId="52684" xr:uid="{00000000-0005-0000-0000-0000A4CD0000}"/>
    <cellStyle name="Vírgula 8 3 3 9 3" xfId="52685" xr:uid="{00000000-0005-0000-0000-0000A5CD0000}"/>
    <cellStyle name="Vírgula 8 3 3 9 4" xfId="52686" xr:uid="{00000000-0005-0000-0000-0000A6CD0000}"/>
    <cellStyle name="Vírgula 8 3 4" xfId="409" xr:uid="{00000000-0005-0000-0000-0000A7CD0000}"/>
    <cellStyle name="Vírgula 8 3 4 10" xfId="52687" xr:uid="{00000000-0005-0000-0000-0000A8CD0000}"/>
    <cellStyle name="Vírgula 8 3 4 11" xfId="52688" xr:uid="{00000000-0005-0000-0000-0000A9CD0000}"/>
    <cellStyle name="Vírgula 8 3 4 2" xfId="971" xr:uid="{00000000-0005-0000-0000-0000AACD0000}"/>
    <cellStyle name="Vírgula 8 3 4 2 10" xfId="52689" xr:uid="{00000000-0005-0000-0000-0000ABCD0000}"/>
    <cellStyle name="Vírgula 8 3 4 2 2" xfId="1906" xr:uid="{00000000-0005-0000-0000-0000ACCD0000}"/>
    <cellStyle name="Vírgula 8 3 4 2 2 2" xfId="52690" xr:uid="{00000000-0005-0000-0000-0000ADCD0000}"/>
    <cellStyle name="Vírgula 8 3 4 2 2 2 2" xfId="52691" xr:uid="{00000000-0005-0000-0000-0000AECD0000}"/>
    <cellStyle name="Vírgula 8 3 4 2 2 2 2 2" xfId="52692" xr:uid="{00000000-0005-0000-0000-0000AFCD0000}"/>
    <cellStyle name="Vírgula 8 3 4 2 2 2 2 3" xfId="52693" xr:uid="{00000000-0005-0000-0000-0000B0CD0000}"/>
    <cellStyle name="Vírgula 8 3 4 2 2 2 2 4" xfId="52694" xr:uid="{00000000-0005-0000-0000-0000B1CD0000}"/>
    <cellStyle name="Vírgula 8 3 4 2 2 2 3" xfId="52695" xr:uid="{00000000-0005-0000-0000-0000B2CD0000}"/>
    <cellStyle name="Vírgula 8 3 4 2 2 2 3 2" xfId="52696" xr:uid="{00000000-0005-0000-0000-0000B3CD0000}"/>
    <cellStyle name="Vírgula 8 3 4 2 2 2 3 3" xfId="52697" xr:uid="{00000000-0005-0000-0000-0000B4CD0000}"/>
    <cellStyle name="Vírgula 8 3 4 2 2 2 4" xfId="52698" xr:uid="{00000000-0005-0000-0000-0000B5CD0000}"/>
    <cellStyle name="Vírgula 8 3 4 2 2 2 5" xfId="52699" xr:uid="{00000000-0005-0000-0000-0000B6CD0000}"/>
    <cellStyle name="Vírgula 8 3 4 2 2 2 6" xfId="52700" xr:uid="{00000000-0005-0000-0000-0000B7CD0000}"/>
    <cellStyle name="Vírgula 8 3 4 2 2 3" xfId="52701" xr:uid="{00000000-0005-0000-0000-0000B8CD0000}"/>
    <cellStyle name="Vírgula 8 3 4 2 2 3 2" xfId="52702" xr:uid="{00000000-0005-0000-0000-0000B9CD0000}"/>
    <cellStyle name="Vírgula 8 3 4 2 2 3 3" xfId="52703" xr:uid="{00000000-0005-0000-0000-0000BACD0000}"/>
    <cellStyle name="Vírgula 8 3 4 2 2 3 4" xfId="52704" xr:uid="{00000000-0005-0000-0000-0000BBCD0000}"/>
    <cellStyle name="Vírgula 8 3 4 2 2 4" xfId="52705" xr:uid="{00000000-0005-0000-0000-0000BCCD0000}"/>
    <cellStyle name="Vírgula 8 3 4 2 2 4 2" xfId="52706" xr:uid="{00000000-0005-0000-0000-0000BDCD0000}"/>
    <cellStyle name="Vírgula 8 3 4 2 2 4 3" xfId="52707" xr:uid="{00000000-0005-0000-0000-0000BECD0000}"/>
    <cellStyle name="Vírgula 8 3 4 2 2 4 4" xfId="52708" xr:uid="{00000000-0005-0000-0000-0000BFCD0000}"/>
    <cellStyle name="Vírgula 8 3 4 2 2 5" xfId="52709" xr:uid="{00000000-0005-0000-0000-0000C0CD0000}"/>
    <cellStyle name="Vírgula 8 3 4 2 2 5 2" xfId="52710" xr:uid="{00000000-0005-0000-0000-0000C1CD0000}"/>
    <cellStyle name="Vírgula 8 3 4 2 2 5 3" xfId="52711" xr:uid="{00000000-0005-0000-0000-0000C2CD0000}"/>
    <cellStyle name="Vírgula 8 3 4 2 2 5 4" xfId="52712" xr:uid="{00000000-0005-0000-0000-0000C3CD0000}"/>
    <cellStyle name="Vírgula 8 3 4 2 2 6" xfId="52713" xr:uid="{00000000-0005-0000-0000-0000C4CD0000}"/>
    <cellStyle name="Vírgula 8 3 4 2 2 6 2" xfId="52714" xr:uid="{00000000-0005-0000-0000-0000C5CD0000}"/>
    <cellStyle name="Vírgula 8 3 4 2 2 6 3" xfId="52715" xr:uid="{00000000-0005-0000-0000-0000C6CD0000}"/>
    <cellStyle name="Vírgula 8 3 4 2 2 7" xfId="52716" xr:uid="{00000000-0005-0000-0000-0000C7CD0000}"/>
    <cellStyle name="Vírgula 8 3 4 2 2 8" xfId="52717" xr:uid="{00000000-0005-0000-0000-0000C8CD0000}"/>
    <cellStyle name="Vírgula 8 3 4 2 2 9" xfId="52718" xr:uid="{00000000-0005-0000-0000-0000C9CD0000}"/>
    <cellStyle name="Vírgula 8 3 4 2 3" xfId="52719" xr:uid="{00000000-0005-0000-0000-0000CACD0000}"/>
    <cellStyle name="Vírgula 8 3 4 2 3 2" xfId="52720" xr:uid="{00000000-0005-0000-0000-0000CBCD0000}"/>
    <cellStyle name="Vírgula 8 3 4 2 3 2 2" xfId="52721" xr:uid="{00000000-0005-0000-0000-0000CCCD0000}"/>
    <cellStyle name="Vírgula 8 3 4 2 3 2 3" xfId="52722" xr:uid="{00000000-0005-0000-0000-0000CDCD0000}"/>
    <cellStyle name="Vírgula 8 3 4 2 3 2 4" xfId="52723" xr:uid="{00000000-0005-0000-0000-0000CECD0000}"/>
    <cellStyle name="Vírgula 8 3 4 2 3 3" xfId="52724" xr:uid="{00000000-0005-0000-0000-0000CFCD0000}"/>
    <cellStyle name="Vírgula 8 3 4 2 3 3 2" xfId="52725" xr:uid="{00000000-0005-0000-0000-0000D0CD0000}"/>
    <cellStyle name="Vírgula 8 3 4 2 3 3 3" xfId="52726" xr:uid="{00000000-0005-0000-0000-0000D1CD0000}"/>
    <cellStyle name="Vírgula 8 3 4 2 3 4" xfId="52727" xr:uid="{00000000-0005-0000-0000-0000D2CD0000}"/>
    <cellStyle name="Vírgula 8 3 4 2 3 5" xfId="52728" xr:uid="{00000000-0005-0000-0000-0000D3CD0000}"/>
    <cellStyle name="Vírgula 8 3 4 2 3 6" xfId="52729" xr:uid="{00000000-0005-0000-0000-0000D4CD0000}"/>
    <cellStyle name="Vírgula 8 3 4 2 4" xfId="52730" xr:uid="{00000000-0005-0000-0000-0000D5CD0000}"/>
    <cellStyle name="Vírgula 8 3 4 2 4 2" xfId="52731" xr:uid="{00000000-0005-0000-0000-0000D6CD0000}"/>
    <cellStyle name="Vírgula 8 3 4 2 4 3" xfId="52732" xr:uid="{00000000-0005-0000-0000-0000D7CD0000}"/>
    <cellStyle name="Vírgula 8 3 4 2 4 4" xfId="52733" xr:uid="{00000000-0005-0000-0000-0000D8CD0000}"/>
    <cellStyle name="Vírgula 8 3 4 2 5" xfId="52734" xr:uid="{00000000-0005-0000-0000-0000D9CD0000}"/>
    <cellStyle name="Vírgula 8 3 4 2 5 2" xfId="52735" xr:uid="{00000000-0005-0000-0000-0000DACD0000}"/>
    <cellStyle name="Vírgula 8 3 4 2 5 3" xfId="52736" xr:uid="{00000000-0005-0000-0000-0000DBCD0000}"/>
    <cellStyle name="Vírgula 8 3 4 2 5 4" xfId="52737" xr:uid="{00000000-0005-0000-0000-0000DCCD0000}"/>
    <cellStyle name="Vírgula 8 3 4 2 6" xfId="52738" xr:uid="{00000000-0005-0000-0000-0000DDCD0000}"/>
    <cellStyle name="Vírgula 8 3 4 2 6 2" xfId="52739" xr:uid="{00000000-0005-0000-0000-0000DECD0000}"/>
    <cellStyle name="Vírgula 8 3 4 2 6 3" xfId="52740" xr:uid="{00000000-0005-0000-0000-0000DFCD0000}"/>
    <cellStyle name="Vírgula 8 3 4 2 6 4" xfId="52741" xr:uid="{00000000-0005-0000-0000-0000E0CD0000}"/>
    <cellStyle name="Vírgula 8 3 4 2 7" xfId="52742" xr:uid="{00000000-0005-0000-0000-0000E1CD0000}"/>
    <cellStyle name="Vírgula 8 3 4 2 7 2" xfId="52743" xr:uid="{00000000-0005-0000-0000-0000E2CD0000}"/>
    <cellStyle name="Vírgula 8 3 4 2 7 3" xfId="52744" xr:uid="{00000000-0005-0000-0000-0000E3CD0000}"/>
    <cellStyle name="Vírgula 8 3 4 2 8" xfId="52745" xr:uid="{00000000-0005-0000-0000-0000E4CD0000}"/>
    <cellStyle name="Vírgula 8 3 4 2 9" xfId="52746" xr:uid="{00000000-0005-0000-0000-0000E5CD0000}"/>
    <cellStyle name="Vírgula 8 3 4 3" xfId="1905" xr:uid="{00000000-0005-0000-0000-0000E6CD0000}"/>
    <cellStyle name="Vírgula 8 3 4 3 2" xfId="52747" xr:uid="{00000000-0005-0000-0000-0000E7CD0000}"/>
    <cellStyle name="Vírgula 8 3 4 3 2 2" xfId="52748" xr:uid="{00000000-0005-0000-0000-0000E8CD0000}"/>
    <cellStyle name="Vírgula 8 3 4 3 2 2 2" xfId="52749" xr:uid="{00000000-0005-0000-0000-0000E9CD0000}"/>
    <cellStyle name="Vírgula 8 3 4 3 2 2 3" xfId="52750" xr:uid="{00000000-0005-0000-0000-0000EACD0000}"/>
    <cellStyle name="Vírgula 8 3 4 3 2 2 4" xfId="52751" xr:uid="{00000000-0005-0000-0000-0000EBCD0000}"/>
    <cellStyle name="Vírgula 8 3 4 3 2 3" xfId="52752" xr:uid="{00000000-0005-0000-0000-0000ECCD0000}"/>
    <cellStyle name="Vírgula 8 3 4 3 2 3 2" xfId="52753" xr:uid="{00000000-0005-0000-0000-0000EDCD0000}"/>
    <cellStyle name="Vírgula 8 3 4 3 2 3 3" xfId="52754" xr:uid="{00000000-0005-0000-0000-0000EECD0000}"/>
    <cellStyle name="Vírgula 8 3 4 3 2 4" xfId="52755" xr:uid="{00000000-0005-0000-0000-0000EFCD0000}"/>
    <cellStyle name="Vírgula 8 3 4 3 2 5" xfId="52756" xr:uid="{00000000-0005-0000-0000-0000F0CD0000}"/>
    <cellStyle name="Vírgula 8 3 4 3 2 6" xfId="52757" xr:uid="{00000000-0005-0000-0000-0000F1CD0000}"/>
    <cellStyle name="Vírgula 8 3 4 3 3" xfId="52758" xr:uid="{00000000-0005-0000-0000-0000F2CD0000}"/>
    <cellStyle name="Vírgula 8 3 4 3 3 2" xfId="52759" xr:uid="{00000000-0005-0000-0000-0000F3CD0000}"/>
    <cellStyle name="Vírgula 8 3 4 3 3 3" xfId="52760" xr:uid="{00000000-0005-0000-0000-0000F4CD0000}"/>
    <cellStyle name="Vírgula 8 3 4 3 3 4" xfId="52761" xr:uid="{00000000-0005-0000-0000-0000F5CD0000}"/>
    <cellStyle name="Vírgula 8 3 4 3 4" xfId="52762" xr:uid="{00000000-0005-0000-0000-0000F6CD0000}"/>
    <cellStyle name="Vírgula 8 3 4 3 4 2" xfId="52763" xr:uid="{00000000-0005-0000-0000-0000F7CD0000}"/>
    <cellStyle name="Vírgula 8 3 4 3 4 3" xfId="52764" xr:uid="{00000000-0005-0000-0000-0000F8CD0000}"/>
    <cellStyle name="Vírgula 8 3 4 3 4 4" xfId="52765" xr:uid="{00000000-0005-0000-0000-0000F9CD0000}"/>
    <cellStyle name="Vírgula 8 3 4 3 5" xfId="52766" xr:uid="{00000000-0005-0000-0000-0000FACD0000}"/>
    <cellStyle name="Vírgula 8 3 4 3 5 2" xfId="52767" xr:uid="{00000000-0005-0000-0000-0000FBCD0000}"/>
    <cellStyle name="Vírgula 8 3 4 3 5 3" xfId="52768" xr:uid="{00000000-0005-0000-0000-0000FCCD0000}"/>
    <cellStyle name="Vírgula 8 3 4 3 5 4" xfId="52769" xr:uid="{00000000-0005-0000-0000-0000FDCD0000}"/>
    <cellStyle name="Vírgula 8 3 4 3 6" xfId="52770" xr:uid="{00000000-0005-0000-0000-0000FECD0000}"/>
    <cellStyle name="Vírgula 8 3 4 3 6 2" xfId="52771" xr:uid="{00000000-0005-0000-0000-0000FFCD0000}"/>
    <cellStyle name="Vírgula 8 3 4 3 6 3" xfId="52772" xr:uid="{00000000-0005-0000-0000-000000CE0000}"/>
    <cellStyle name="Vírgula 8 3 4 3 7" xfId="52773" xr:uid="{00000000-0005-0000-0000-000001CE0000}"/>
    <cellStyle name="Vírgula 8 3 4 3 8" xfId="52774" xr:uid="{00000000-0005-0000-0000-000002CE0000}"/>
    <cellStyle name="Vírgula 8 3 4 3 9" xfId="52775" xr:uid="{00000000-0005-0000-0000-000003CE0000}"/>
    <cellStyle name="Vírgula 8 3 4 4" xfId="52776" xr:uid="{00000000-0005-0000-0000-000004CE0000}"/>
    <cellStyle name="Vírgula 8 3 4 4 2" xfId="52777" xr:uid="{00000000-0005-0000-0000-000005CE0000}"/>
    <cellStyle name="Vírgula 8 3 4 4 2 2" xfId="52778" xr:uid="{00000000-0005-0000-0000-000006CE0000}"/>
    <cellStyle name="Vírgula 8 3 4 4 2 3" xfId="52779" xr:uid="{00000000-0005-0000-0000-000007CE0000}"/>
    <cellStyle name="Vírgula 8 3 4 4 2 4" xfId="52780" xr:uid="{00000000-0005-0000-0000-000008CE0000}"/>
    <cellStyle name="Vírgula 8 3 4 4 3" xfId="52781" xr:uid="{00000000-0005-0000-0000-000009CE0000}"/>
    <cellStyle name="Vírgula 8 3 4 4 3 2" xfId="52782" xr:uid="{00000000-0005-0000-0000-00000ACE0000}"/>
    <cellStyle name="Vírgula 8 3 4 4 3 3" xfId="52783" xr:uid="{00000000-0005-0000-0000-00000BCE0000}"/>
    <cellStyle name="Vírgula 8 3 4 4 4" xfId="52784" xr:uid="{00000000-0005-0000-0000-00000CCE0000}"/>
    <cellStyle name="Vírgula 8 3 4 4 5" xfId="52785" xr:uid="{00000000-0005-0000-0000-00000DCE0000}"/>
    <cellStyle name="Vírgula 8 3 4 4 6" xfId="52786" xr:uid="{00000000-0005-0000-0000-00000ECE0000}"/>
    <cellStyle name="Vírgula 8 3 4 5" xfId="52787" xr:uid="{00000000-0005-0000-0000-00000FCE0000}"/>
    <cellStyle name="Vírgula 8 3 4 5 2" xfId="52788" xr:uid="{00000000-0005-0000-0000-000010CE0000}"/>
    <cellStyle name="Vírgula 8 3 4 5 3" xfId="52789" xr:uid="{00000000-0005-0000-0000-000011CE0000}"/>
    <cellStyle name="Vírgula 8 3 4 5 4" xfId="52790" xr:uid="{00000000-0005-0000-0000-000012CE0000}"/>
    <cellStyle name="Vírgula 8 3 4 6" xfId="52791" xr:uid="{00000000-0005-0000-0000-000013CE0000}"/>
    <cellStyle name="Vírgula 8 3 4 6 2" xfId="52792" xr:uid="{00000000-0005-0000-0000-000014CE0000}"/>
    <cellStyle name="Vírgula 8 3 4 6 3" xfId="52793" xr:uid="{00000000-0005-0000-0000-000015CE0000}"/>
    <cellStyle name="Vírgula 8 3 4 6 4" xfId="52794" xr:uid="{00000000-0005-0000-0000-000016CE0000}"/>
    <cellStyle name="Vírgula 8 3 4 7" xfId="52795" xr:uid="{00000000-0005-0000-0000-000017CE0000}"/>
    <cellStyle name="Vírgula 8 3 4 7 2" xfId="52796" xr:uid="{00000000-0005-0000-0000-000018CE0000}"/>
    <cellStyle name="Vírgula 8 3 4 7 3" xfId="52797" xr:uid="{00000000-0005-0000-0000-000019CE0000}"/>
    <cellStyle name="Vírgula 8 3 4 7 4" xfId="52798" xr:uid="{00000000-0005-0000-0000-00001ACE0000}"/>
    <cellStyle name="Vírgula 8 3 4 8" xfId="52799" xr:uid="{00000000-0005-0000-0000-00001BCE0000}"/>
    <cellStyle name="Vírgula 8 3 4 8 2" xfId="52800" xr:uid="{00000000-0005-0000-0000-00001CCE0000}"/>
    <cellStyle name="Vírgula 8 3 4 8 3" xfId="52801" xr:uid="{00000000-0005-0000-0000-00001DCE0000}"/>
    <cellStyle name="Vírgula 8 3 4 9" xfId="52802" xr:uid="{00000000-0005-0000-0000-00001ECE0000}"/>
    <cellStyle name="Vírgula 8 3 5" xfId="618" xr:uid="{00000000-0005-0000-0000-00001FCE0000}"/>
    <cellStyle name="Vírgula 8 3 5 10" xfId="52803" xr:uid="{00000000-0005-0000-0000-000020CE0000}"/>
    <cellStyle name="Vírgula 8 3 5 11" xfId="52804" xr:uid="{00000000-0005-0000-0000-000021CE0000}"/>
    <cellStyle name="Vírgula 8 3 5 2" xfId="1084" xr:uid="{00000000-0005-0000-0000-000022CE0000}"/>
    <cellStyle name="Vírgula 8 3 5 2 10" xfId="52805" xr:uid="{00000000-0005-0000-0000-000023CE0000}"/>
    <cellStyle name="Vírgula 8 3 5 2 2" xfId="1908" xr:uid="{00000000-0005-0000-0000-000024CE0000}"/>
    <cellStyle name="Vírgula 8 3 5 2 2 2" xfId="52806" xr:uid="{00000000-0005-0000-0000-000025CE0000}"/>
    <cellStyle name="Vírgula 8 3 5 2 2 2 2" xfId="52807" xr:uid="{00000000-0005-0000-0000-000026CE0000}"/>
    <cellStyle name="Vírgula 8 3 5 2 2 2 2 2" xfId="52808" xr:uid="{00000000-0005-0000-0000-000027CE0000}"/>
    <cellStyle name="Vírgula 8 3 5 2 2 2 2 3" xfId="52809" xr:uid="{00000000-0005-0000-0000-000028CE0000}"/>
    <cellStyle name="Vírgula 8 3 5 2 2 2 2 4" xfId="52810" xr:uid="{00000000-0005-0000-0000-000029CE0000}"/>
    <cellStyle name="Vírgula 8 3 5 2 2 2 3" xfId="52811" xr:uid="{00000000-0005-0000-0000-00002ACE0000}"/>
    <cellStyle name="Vírgula 8 3 5 2 2 2 3 2" xfId="52812" xr:uid="{00000000-0005-0000-0000-00002BCE0000}"/>
    <cellStyle name="Vírgula 8 3 5 2 2 2 3 3" xfId="52813" xr:uid="{00000000-0005-0000-0000-00002CCE0000}"/>
    <cellStyle name="Vírgula 8 3 5 2 2 2 4" xfId="52814" xr:uid="{00000000-0005-0000-0000-00002DCE0000}"/>
    <cellStyle name="Vírgula 8 3 5 2 2 2 5" xfId="52815" xr:uid="{00000000-0005-0000-0000-00002ECE0000}"/>
    <cellStyle name="Vírgula 8 3 5 2 2 2 6" xfId="52816" xr:uid="{00000000-0005-0000-0000-00002FCE0000}"/>
    <cellStyle name="Vírgula 8 3 5 2 2 3" xfId="52817" xr:uid="{00000000-0005-0000-0000-000030CE0000}"/>
    <cellStyle name="Vírgula 8 3 5 2 2 3 2" xfId="52818" xr:uid="{00000000-0005-0000-0000-000031CE0000}"/>
    <cellStyle name="Vírgula 8 3 5 2 2 3 3" xfId="52819" xr:uid="{00000000-0005-0000-0000-000032CE0000}"/>
    <cellStyle name="Vírgula 8 3 5 2 2 3 4" xfId="52820" xr:uid="{00000000-0005-0000-0000-000033CE0000}"/>
    <cellStyle name="Vírgula 8 3 5 2 2 4" xfId="52821" xr:uid="{00000000-0005-0000-0000-000034CE0000}"/>
    <cellStyle name="Vírgula 8 3 5 2 2 4 2" xfId="52822" xr:uid="{00000000-0005-0000-0000-000035CE0000}"/>
    <cellStyle name="Vírgula 8 3 5 2 2 4 3" xfId="52823" xr:uid="{00000000-0005-0000-0000-000036CE0000}"/>
    <cellStyle name="Vírgula 8 3 5 2 2 4 4" xfId="52824" xr:uid="{00000000-0005-0000-0000-000037CE0000}"/>
    <cellStyle name="Vírgula 8 3 5 2 2 5" xfId="52825" xr:uid="{00000000-0005-0000-0000-000038CE0000}"/>
    <cellStyle name="Vírgula 8 3 5 2 2 5 2" xfId="52826" xr:uid="{00000000-0005-0000-0000-000039CE0000}"/>
    <cellStyle name="Vírgula 8 3 5 2 2 5 3" xfId="52827" xr:uid="{00000000-0005-0000-0000-00003ACE0000}"/>
    <cellStyle name="Vírgula 8 3 5 2 2 5 4" xfId="52828" xr:uid="{00000000-0005-0000-0000-00003BCE0000}"/>
    <cellStyle name="Vírgula 8 3 5 2 2 6" xfId="52829" xr:uid="{00000000-0005-0000-0000-00003CCE0000}"/>
    <cellStyle name="Vírgula 8 3 5 2 2 6 2" xfId="52830" xr:uid="{00000000-0005-0000-0000-00003DCE0000}"/>
    <cellStyle name="Vírgula 8 3 5 2 2 6 3" xfId="52831" xr:uid="{00000000-0005-0000-0000-00003ECE0000}"/>
    <cellStyle name="Vírgula 8 3 5 2 2 7" xfId="52832" xr:uid="{00000000-0005-0000-0000-00003FCE0000}"/>
    <cellStyle name="Vírgula 8 3 5 2 2 8" xfId="52833" xr:uid="{00000000-0005-0000-0000-000040CE0000}"/>
    <cellStyle name="Vírgula 8 3 5 2 2 9" xfId="52834" xr:uid="{00000000-0005-0000-0000-000041CE0000}"/>
    <cellStyle name="Vírgula 8 3 5 2 3" xfId="52835" xr:uid="{00000000-0005-0000-0000-000042CE0000}"/>
    <cellStyle name="Vírgula 8 3 5 2 3 2" xfId="52836" xr:uid="{00000000-0005-0000-0000-000043CE0000}"/>
    <cellStyle name="Vírgula 8 3 5 2 3 2 2" xfId="52837" xr:uid="{00000000-0005-0000-0000-000044CE0000}"/>
    <cellStyle name="Vírgula 8 3 5 2 3 2 3" xfId="52838" xr:uid="{00000000-0005-0000-0000-000045CE0000}"/>
    <cellStyle name="Vírgula 8 3 5 2 3 2 4" xfId="52839" xr:uid="{00000000-0005-0000-0000-000046CE0000}"/>
    <cellStyle name="Vírgula 8 3 5 2 3 3" xfId="52840" xr:uid="{00000000-0005-0000-0000-000047CE0000}"/>
    <cellStyle name="Vírgula 8 3 5 2 3 3 2" xfId="52841" xr:uid="{00000000-0005-0000-0000-000048CE0000}"/>
    <cellStyle name="Vírgula 8 3 5 2 3 3 3" xfId="52842" xr:uid="{00000000-0005-0000-0000-000049CE0000}"/>
    <cellStyle name="Vírgula 8 3 5 2 3 4" xfId="52843" xr:uid="{00000000-0005-0000-0000-00004ACE0000}"/>
    <cellStyle name="Vírgula 8 3 5 2 3 5" xfId="52844" xr:uid="{00000000-0005-0000-0000-00004BCE0000}"/>
    <cellStyle name="Vírgula 8 3 5 2 3 6" xfId="52845" xr:uid="{00000000-0005-0000-0000-00004CCE0000}"/>
    <cellStyle name="Vírgula 8 3 5 2 4" xfId="52846" xr:uid="{00000000-0005-0000-0000-00004DCE0000}"/>
    <cellStyle name="Vírgula 8 3 5 2 4 2" xfId="52847" xr:uid="{00000000-0005-0000-0000-00004ECE0000}"/>
    <cellStyle name="Vírgula 8 3 5 2 4 3" xfId="52848" xr:uid="{00000000-0005-0000-0000-00004FCE0000}"/>
    <cellStyle name="Vírgula 8 3 5 2 4 4" xfId="52849" xr:uid="{00000000-0005-0000-0000-000050CE0000}"/>
    <cellStyle name="Vírgula 8 3 5 2 5" xfId="52850" xr:uid="{00000000-0005-0000-0000-000051CE0000}"/>
    <cellStyle name="Vírgula 8 3 5 2 5 2" xfId="52851" xr:uid="{00000000-0005-0000-0000-000052CE0000}"/>
    <cellStyle name="Vírgula 8 3 5 2 5 3" xfId="52852" xr:uid="{00000000-0005-0000-0000-000053CE0000}"/>
    <cellStyle name="Vírgula 8 3 5 2 5 4" xfId="52853" xr:uid="{00000000-0005-0000-0000-000054CE0000}"/>
    <cellStyle name="Vírgula 8 3 5 2 6" xfId="52854" xr:uid="{00000000-0005-0000-0000-000055CE0000}"/>
    <cellStyle name="Vírgula 8 3 5 2 6 2" xfId="52855" xr:uid="{00000000-0005-0000-0000-000056CE0000}"/>
    <cellStyle name="Vírgula 8 3 5 2 6 3" xfId="52856" xr:uid="{00000000-0005-0000-0000-000057CE0000}"/>
    <cellStyle name="Vírgula 8 3 5 2 6 4" xfId="52857" xr:uid="{00000000-0005-0000-0000-000058CE0000}"/>
    <cellStyle name="Vírgula 8 3 5 2 7" xfId="52858" xr:uid="{00000000-0005-0000-0000-000059CE0000}"/>
    <cellStyle name="Vírgula 8 3 5 2 7 2" xfId="52859" xr:uid="{00000000-0005-0000-0000-00005ACE0000}"/>
    <cellStyle name="Vírgula 8 3 5 2 7 3" xfId="52860" xr:uid="{00000000-0005-0000-0000-00005BCE0000}"/>
    <cellStyle name="Vírgula 8 3 5 2 8" xfId="52861" xr:uid="{00000000-0005-0000-0000-00005CCE0000}"/>
    <cellStyle name="Vírgula 8 3 5 2 9" xfId="52862" xr:uid="{00000000-0005-0000-0000-00005DCE0000}"/>
    <cellStyle name="Vírgula 8 3 5 3" xfId="1907" xr:uid="{00000000-0005-0000-0000-00005ECE0000}"/>
    <cellStyle name="Vírgula 8 3 5 3 2" xfId="52863" xr:uid="{00000000-0005-0000-0000-00005FCE0000}"/>
    <cellStyle name="Vírgula 8 3 5 3 2 2" xfId="52864" xr:uid="{00000000-0005-0000-0000-000060CE0000}"/>
    <cellStyle name="Vírgula 8 3 5 3 2 2 2" xfId="52865" xr:uid="{00000000-0005-0000-0000-000061CE0000}"/>
    <cellStyle name="Vírgula 8 3 5 3 2 2 3" xfId="52866" xr:uid="{00000000-0005-0000-0000-000062CE0000}"/>
    <cellStyle name="Vírgula 8 3 5 3 2 2 4" xfId="52867" xr:uid="{00000000-0005-0000-0000-000063CE0000}"/>
    <cellStyle name="Vírgula 8 3 5 3 2 3" xfId="52868" xr:uid="{00000000-0005-0000-0000-000064CE0000}"/>
    <cellStyle name="Vírgula 8 3 5 3 2 3 2" xfId="52869" xr:uid="{00000000-0005-0000-0000-000065CE0000}"/>
    <cellStyle name="Vírgula 8 3 5 3 2 3 3" xfId="52870" xr:uid="{00000000-0005-0000-0000-000066CE0000}"/>
    <cellStyle name="Vírgula 8 3 5 3 2 4" xfId="52871" xr:uid="{00000000-0005-0000-0000-000067CE0000}"/>
    <cellStyle name="Vírgula 8 3 5 3 2 5" xfId="52872" xr:uid="{00000000-0005-0000-0000-000068CE0000}"/>
    <cellStyle name="Vírgula 8 3 5 3 2 6" xfId="52873" xr:uid="{00000000-0005-0000-0000-000069CE0000}"/>
    <cellStyle name="Vírgula 8 3 5 3 3" xfId="52874" xr:uid="{00000000-0005-0000-0000-00006ACE0000}"/>
    <cellStyle name="Vírgula 8 3 5 3 3 2" xfId="52875" xr:uid="{00000000-0005-0000-0000-00006BCE0000}"/>
    <cellStyle name="Vírgula 8 3 5 3 3 3" xfId="52876" xr:uid="{00000000-0005-0000-0000-00006CCE0000}"/>
    <cellStyle name="Vírgula 8 3 5 3 3 4" xfId="52877" xr:uid="{00000000-0005-0000-0000-00006DCE0000}"/>
    <cellStyle name="Vírgula 8 3 5 3 4" xfId="52878" xr:uid="{00000000-0005-0000-0000-00006ECE0000}"/>
    <cellStyle name="Vírgula 8 3 5 3 4 2" xfId="52879" xr:uid="{00000000-0005-0000-0000-00006FCE0000}"/>
    <cellStyle name="Vírgula 8 3 5 3 4 3" xfId="52880" xr:uid="{00000000-0005-0000-0000-000070CE0000}"/>
    <cellStyle name="Vírgula 8 3 5 3 4 4" xfId="52881" xr:uid="{00000000-0005-0000-0000-000071CE0000}"/>
    <cellStyle name="Vírgula 8 3 5 3 5" xfId="52882" xr:uid="{00000000-0005-0000-0000-000072CE0000}"/>
    <cellStyle name="Vírgula 8 3 5 3 5 2" xfId="52883" xr:uid="{00000000-0005-0000-0000-000073CE0000}"/>
    <cellStyle name="Vírgula 8 3 5 3 5 3" xfId="52884" xr:uid="{00000000-0005-0000-0000-000074CE0000}"/>
    <cellStyle name="Vírgula 8 3 5 3 5 4" xfId="52885" xr:uid="{00000000-0005-0000-0000-000075CE0000}"/>
    <cellStyle name="Vírgula 8 3 5 3 6" xfId="52886" xr:uid="{00000000-0005-0000-0000-000076CE0000}"/>
    <cellStyle name="Vírgula 8 3 5 3 6 2" xfId="52887" xr:uid="{00000000-0005-0000-0000-000077CE0000}"/>
    <cellStyle name="Vírgula 8 3 5 3 6 3" xfId="52888" xr:uid="{00000000-0005-0000-0000-000078CE0000}"/>
    <cellStyle name="Vírgula 8 3 5 3 7" xfId="52889" xr:uid="{00000000-0005-0000-0000-000079CE0000}"/>
    <cellStyle name="Vírgula 8 3 5 3 8" xfId="52890" xr:uid="{00000000-0005-0000-0000-00007ACE0000}"/>
    <cellStyle name="Vírgula 8 3 5 3 9" xfId="52891" xr:uid="{00000000-0005-0000-0000-00007BCE0000}"/>
    <cellStyle name="Vírgula 8 3 5 4" xfId="52892" xr:uid="{00000000-0005-0000-0000-00007CCE0000}"/>
    <cellStyle name="Vírgula 8 3 5 4 2" xfId="52893" xr:uid="{00000000-0005-0000-0000-00007DCE0000}"/>
    <cellStyle name="Vírgula 8 3 5 4 2 2" xfId="52894" xr:uid="{00000000-0005-0000-0000-00007ECE0000}"/>
    <cellStyle name="Vírgula 8 3 5 4 2 3" xfId="52895" xr:uid="{00000000-0005-0000-0000-00007FCE0000}"/>
    <cellStyle name="Vírgula 8 3 5 4 2 4" xfId="52896" xr:uid="{00000000-0005-0000-0000-000080CE0000}"/>
    <cellStyle name="Vírgula 8 3 5 4 3" xfId="52897" xr:uid="{00000000-0005-0000-0000-000081CE0000}"/>
    <cellStyle name="Vírgula 8 3 5 4 3 2" xfId="52898" xr:uid="{00000000-0005-0000-0000-000082CE0000}"/>
    <cellStyle name="Vírgula 8 3 5 4 3 3" xfId="52899" xr:uid="{00000000-0005-0000-0000-000083CE0000}"/>
    <cellStyle name="Vírgula 8 3 5 4 4" xfId="52900" xr:uid="{00000000-0005-0000-0000-000084CE0000}"/>
    <cellStyle name="Vírgula 8 3 5 4 5" xfId="52901" xr:uid="{00000000-0005-0000-0000-000085CE0000}"/>
    <cellStyle name="Vírgula 8 3 5 4 6" xfId="52902" xr:uid="{00000000-0005-0000-0000-000086CE0000}"/>
    <cellStyle name="Vírgula 8 3 5 5" xfId="52903" xr:uid="{00000000-0005-0000-0000-000087CE0000}"/>
    <cellStyle name="Vírgula 8 3 5 5 2" xfId="52904" xr:uid="{00000000-0005-0000-0000-000088CE0000}"/>
    <cellStyle name="Vírgula 8 3 5 5 3" xfId="52905" xr:uid="{00000000-0005-0000-0000-000089CE0000}"/>
    <cellStyle name="Vírgula 8 3 5 5 4" xfId="52906" xr:uid="{00000000-0005-0000-0000-00008ACE0000}"/>
    <cellStyle name="Vírgula 8 3 5 6" xfId="52907" xr:uid="{00000000-0005-0000-0000-00008BCE0000}"/>
    <cellStyle name="Vírgula 8 3 5 6 2" xfId="52908" xr:uid="{00000000-0005-0000-0000-00008CCE0000}"/>
    <cellStyle name="Vírgula 8 3 5 6 3" xfId="52909" xr:uid="{00000000-0005-0000-0000-00008DCE0000}"/>
    <cellStyle name="Vírgula 8 3 5 6 4" xfId="52910" xr:uid="{00000000-0005-0000-0000-00008ECE0000}"/>
    <cellStyle name="Vírgula 8 3 5 7" xfId="52911" xr:uid="{00000000-0005-0000-0000-00008FCE0000}"/>
    <cellStyle name="Vírgula 8 3 5 7 2" xfId="52912" xr:uid="{00000000-0005-0000-0000-000090CE0000}"/>
    <cellStyle name="Vírgula 8 3 5 7 3" xfId="52913" xr:uid="{00000000-0005-0000-0000-000091CE0000}"/>
    <cellStyle name="Vírgula 8 3 5 7 4" xfId="52914" xr:uid="{00000000-0005-0000-0000-000092CE0000}"/>
    <cellStyle name="Vírgula 8 3 5 8" xfId="52915" xr:uid="{00000000-0005-0000-0000-000093CE0000}"/>
    <cellStyle name="Vírgula 8 3 5 8 2" xfId="52916" xr:uid="{00000000-0005-0000-0000-000094CE0000}"/>
    <cellStyle name="Vírgula 8 3 5 8 3" xfId="52917" xr:uid="{00000000-0005-0000-0000-000095CE0000}"/>
    <cellStyle name="Vírgula 8 3 5 9" xfId="52918" xr:uid="{00000000-0005-0000-0000-000096CE0000}"/>
    <cellStyle name="Vírgula 8 3 6" xfId="293" xr:uid="{00000000-0005-0000-0000-000097CE0000}"/>
    <cellStyle name="Vírgula 8 3 6 10" xfId="52919" xr:uid="{00000000-0005-0000-0000-000098CE0000}"/>
    <cellStyle name="Vírgula 8 3 6 11" xfId="52920" xr:uid="{00000000-0005-0000-0000-000099CE0000}"/>
    <cellStyle name="Vírgula 8 3 6 2" xfId="915" xr:uid="{00000000-0005-0000-0000-00009ACE0000}"/>
    <cellStyle name="Vírgula 8 3 6 2 10" xfId="52921" xr:uid="{00000000-0005-0000-0000-00009BCE0000}"/>
    <cellStyle name="Vírgula 8 3 6 2 2" xfId="1910" xr:uid="{00000000-0005-0000-0000-00009CCE0000}"/>
    <cellStyle name="Vírgula 8 3 6 2 2 2" xfId="52922" xr:uid="{00000000-0005-0000-0000-00009DCE0000}"/>
    <cellStyle name="Vírgula 8 3 6 2 2 2 2" xfId="52923" xr:uid="{00000000-0005-0000-0000-00009ECE0000}"/>
    <cellStyle name="Vírgula 8 3 6 2 2 2 2 2" xfId="52924" xr:uid="{00000000-0005-0000-0000-00009FCE0000}"/>
    <cellStyle name="Vírgula 8 3 6 2 2 2 2 3" xfId="52925" xr:uid="{00000000-0005-0000-0000-0000A0CE0000}"/>
    <cellStyle name="Vírgula 8 3 6 2 2 2 2 4" xfId="52926" xr:uid="{00000000-0005-0000-0000-0000A1CE0000}"/>
    <cellStyle name="Vírgula 8 3 6 2 2 2 3" xfId="52927" xr:uid="{00000000-0005-0000-0000-0000A2CE0000}"/>
    <cellStyle name="Vírgula 8 3 6 2 2 2 3 2" xfId="52928" xr:uid="{00000000-0005-0000-0000-0000A3CE0000}"/>
    <cellStyle name="Vírgula 8 3 6 2 2 2 3 3" xfId="52929" xr:uid="{00000000-0005-0000-0000-0000A4CE0000}"/>
    <cellStyle name="Vírgula 8 3 6 2 2 2 4" xfId="52930" xr:uid="{00000000-0005-0000-0000-0000A5CE0000}"/>
    <cellStyle name="Vírgula 8 3 6 2 2 2 5" xfId="52931" xr:uid="{00000000-0005-0000-0000-0000A6CE0000}"/>
    <cellStyle name="Vírgula 8 3 6 2 2 2 6" xfId="52932" xr:uid="{00000000-0005-0000-0000-0000A7CE0000}"/>
    <cellStyle name="Vírgula 8 3 6 2 2 3" xfId="52933" xr:uid="{00000000-0005-0000-0000-0000A8CE0000}"/>
    <cellStyle name="Vírgula 8 3 6 2 2 3 2" xfId="52934" xr:uid="{00000000-0005-0000-0000-0000A9CE0000}"/>
    <cellStyle name="Vírgula 8 3 6 2 2 3 3" xfId="52935" xr:uid="{00000000-0005-0000-0000-0000AACE0000}"/>
    <cellStyle name="Vírgula 8 3 6 2 2 3 4" xfId="52936" xr:uid="{00000000-0005-0000-0000-0000ABCE0000}"/>
    <cellStyle name="Vírgula 8 3 6 2 2 4" xfId="52937" xr:uid="{00000000-0005-0000-0000-0000ACCE0000}"/>
    <cellStyle name="Vírgula 8 3 6 2 2 4 2" xfId="52938" xr:uid="{00000000-0005-0000-0000-0000ADCE0000}"/>
    <cellStyle name="Vírgula 8 3 6 2 2 4 3" xfId="52939" xr:uid="{00000000-0005-0000-0000-0000AECE0000}"/>
    <cellStyle name="Vírgula 8 3 6 2 2 4 4" xfId="52940" xr:uid="{00000000-0005-0000-0000-0000AFCE0000}"/>
    <cellStyle name="Vírgula 8 3 6 2 2 5" xfId="52941" xr:uid="{00000000-0005-0000-0000-0000B0CE0000}"/>
    <cellStyle name="Vírgula 8 3 6 2 2 5 2" xfId="52942" xr:uid="{00000000-0005-0000-0000-0000B1CE0000}"/>
    <cellStyle name="Vírgula 8 3 6 2 2 5 3" xfId="52943" xr:uid="{00000000-0005-0000-0000-0000B2CE0000}"/>
    <cellStyle name="Vírgula 8 3 6 2 2 5 4" xfId="52944" xr:uid="{00000000-0005-0000-0000-0000B3CE0000}"/>
    <cellStyle name="Vírgula 8 3 6 2 2 6" xfId="52945" xr:uid="{00000000-0005-0000-0000-0000B4CE0000}"/>
    <cellStyle name="Vírgula 8 3 6 2 2 6 2" xfId="52946" xr:uid="{00000000-0005-0000-0000-0000B5CE0000}"/>
    <cellStyle name="Vírgula 8 3 6 2 2 6 3" xfId="52947" xr:uid="{00000000-0005-0000-0000-0000B6CE0000}"/>
    <cellStyle name="Vírgula 8 3 6 2 2 7" xfId="52948" xr:uid="{00000000-0005-0000-0000-0000B7CE0000}"/>
    <cellStyle name="Vírgula 8 3 6 2 2 8" xfId="52949" xr:uid="{00000000-0005-0000-0000-0000B8CE0000}"/>
    <cellStyle name="Vírgula 8 3 6 2 2 9" xfId="52950" xr:uid="{00000000-0005-0000-0000-0000B9CE0000}"/>
    <cellStyle name="Vírgula 8 3 6 2 3" xfId="52951" xr:uid="{00000000-0005-0000-0000-0000BACE0000}"/>
    <cellStyle name="Vírgula 8 3 6 2 3 2" xfId="52952" xr:uid="{00000000-0005-0000-0000-0000BBCE0000}"/>
    <cellStyle name="Vírgula 8 3 6 2 3 2 2" xfId="52953" xr:uid="{00000000-0005-0000-0000-0000BCCE0000}"/>
    <cellStyle name="Vírgula 8 3 6 2 3 2 3" xfId="52954" xr:uid="{00000000-0005-0000-0000-0000BDCE0000}"/>
    <cellStyle name="Vírgula 8 3 6 2 3 2 4" xfId="52955" xr:uid="{00000000-0005-0000-0000-0000BECE0000}"/>
    <cellStyle name="Vírgula 8 3 6 2 3 3" xfId="52956" xr:uid="{00000000-0005-0000-0000-0000BFCE0000}"/>
    <cellStyle name="Vírgula 8 3 6 2 3 3 2" xfId="52957" xr:uid="{00000000-0005-0000-0000-0000C0CE0000}"/>
    <cellStyle name="Vírgula 8 3 6 2 3 3 3" xfId="52958" xr:uid="{00000000-0005-0000-0000-0000C1CE0000}"/>
    <cellStyle name="Vírgula 8 3 6 2 3 4" xfId="52959" xr:uid="{00000000-0005-0000-0000-0000C2CE0000}"/>
    <cellStyle name="Vírgula 8 3 6 2 3 5" xfId="52960" xr:uid="{00000000-0005-0000-0000-0000C3CE0000}"/>
    <cellStyle name="Vírgula 8 3 6 2 3 6" xfId="52961" xr:uid="{00000000-0005-0000-0000-0000C4CE0000}"/>
    <cellStyle name="Vírgula 8 3 6 2 4" xfId="52962" xr:uid="{00000000-0005-0000-0000-0000C5CE0000}"/>
    <cellStyle name="Vírgula 8 3 6 2 4 2" xfId="52963" xr:uid="{00000000-0005-0000-0000-0000C6CE0000}"/>
    <cellStyle name="Vírgula 8 3 6 2 4 3" xfId="52964" xr:uid="{00000000-0005-0000-0000-0000C7CE0000}"/>
    <cellStyle name="Vírgula 8 3 6 2 4 4" xfId="52965" xr:uid="{00000000-0005-0000-0000-0000C8CE0000}"/>
    <cellStyle name="Vírgula 8 3 6 2 5" xfId="52966" xr:uid="{00000000-0005-0000-0000-0000C9CE0000}"/>
    <cellStyle name="Vírgula 8 3 6 2 5 2" xfId="52967" xr:uid="{00000000-0005-0000-0000-0000CACE0000}"/>
    <cellStyle name="Vírgula 8 3 6 2 5 3" xfId="52968" xr:uid="{00000000-0005-0000-0000-0000CBCE0000}"/>
    <cellStyle name="Vírgula 8 3 6 2 5 4" xfId="52969" xr:uid="{00000000-0005-0000-0000-0000CCCE0000}"/>
    <cellStyle name="Vírgula 8 3 6 2 6" xfId="52970" xr:uid="{00000000-0005-0000-0000-0000CDCE0000}"/>
    <cellStyle name="Vírgula 8 3 6 2 6 2" xfId="52971" xr:uid="{00000000-0005-0000-0000-0000CECE0000}"/>
    <cellStyle name="Vírgula 8 3 6 2 6 3" xfId="52972" xr:uid="{00000000-0005-0000-0000-0000CFCE0000}"/>
    <cellStyle name="Vírgula 8 3 6 2 6 4" xfId="52973" xr:uid="{00000000-0005-0000-0000-0000D0CE0000}"/>
    <cellStyle name="Vírgula 8 3 6 2 7" xfId="52974" xr:uid="{00000000-0005-0000-0000-0000D1CE0000}"/>
    <cellStyle name="Vírgula 8 3 6 2 7 2" xfId="52975" xr:uid="{00000000-0005-0000-0000-0000D2CE0000}"/>
    <cellStyle name="Vírgula 8 3 6 2 7 3" xfId="52976" xr:uid="{00000000-0005-0000-0000-0000D3CE0000}"/>
    <cellStyle name="Vírgula 8 3 6 2 8" xfId="52977" xr:uid="{00000000-0005-0000-0000-0000D4CE0000}"/>
    <cellStyle name="Vírgula 8 3 6 2 9" xfId="52978" xr:uid="{00000000-0005-0000-0000-0000D5CE0000}"/>
    <cellStyle name="Vírgula 8 3 6 3" xfId="1909" xr:uid="{00000000-0005-0000-0000-0000D6CE0000}"/>
    <cellStyle name="Vírgula 8 3 6 3 2" xfId="52979" xr:uid="{00000000-0005-0000-0000-0000D7CE0000}"/>
    <cellStyle name="Vírgula 8 3 6 3 2 2" xfId="52980" xr:uid="{00000000-0005-0000-0000-0000D8CE0000}"/>
    <cellStyle name="Vírgula 8 3 6 3 2 2 2" xfId="52981" xr:uid="{00000000-0005-0000-0000-0000D9CE0000}"/>
    <cellStyle name="Vírgula 8 3 6 3 2 2 3" xfId="52982" xr:uid="{00000000-0005-0000-0000-0000DACE0000}"/>
    <cellStyle name="Vírgula 8 3 6 3 2 2 4" xfId="52983" xr:uid="{00000000-0005-0000-0000-0000DBCE0000}"/>
    <cellStyle name="Vírgula 8 3 6 3 2 3" xfId="52984" xr:uid="{00000000-0005-0000-0000-0000DCCE0000}"/>
    <cellStyle name="Vírgula 8 3 6 3 2 3 2" xfId="52985" xr:uid="{00000000-0005-0000-0000-0000DDCE0000}"/>
    <cellStyle name="Vírgula 8 3 6 3 2 3 3" xfId="52986" xr:uid="{00000000-0005-0000-0000-0000DECE0000}"/>
    <cellStyle name="Vírgula 8 3 6 3 2 4" xfId="52987" xr:uid="{00000000-0005-0000-0000-0000DFCE0000}"/>
    <cellStyle name="Vírgula 8 3 6 3 2 5" xfId="52988" xr:uid="{00000000-0005-0000-0000-0000E0CE0000}"/>
    <cellStyle name="Vírgula 8 3 6 3 2 6" xfId="52989" xr:uid="{00000000-0005-0000-0000-0000E1CE0000}"/>
    <cellStyle name="Vírgula 8 3 6 3 3" xfId="52990" xr:uid="{00000000-0005-0000-0000-0000E2CE0000}"/>
    <cellStyle name="Vírgula 8 3 6 3 3 2" xfId="52991" xr:uid="{00000000-0005-0000-0000-0000E3CE0000}"/>
    <cellStyle name="Vírgula 8 3 6 3 3 3" xfId="52992" xr:uid="{00000000-0005-0000-0000-0000E4CE0000}"/>
    <cellStyle name="Vírgula 8 3 6 3 3 4" xfId="52993" xr:uid="{00000000-0005-0000-0000-0000E5CE0000}"/>
    <cellStyle name="Vírgula 8 3 6 3 4" xfId="52994" xr:uid="{00000000-0005-0000-0000-0000E6CE0000}"/>
    <cellStyle name="Vírgula 8 3 6 3 4 2" xfId="52995" xr:uid="{00000000-0005-0000-0000-0000E7CE0000}"/>
    <cellStyle name="Vírgula 8 3 6 3 4 3" xfId="52996" xr:uid="{00000000-0005-0000-0000-0000E8CE0000}"/>
    <cellStyle name="Vírgula 8 3 6 3 4 4" xfId="52997" xr:uid="{00000000-0005-0000-0000-0000E9CE0000}"/>
    <cellStyle name="Vírgula 8 3 6 3 5" xfId="52998" xr:uid="{00000000-0005-0000-0000-0000EACE0000}"/>
    <cellStyle name="Vírgula 8 3 6 3 5 2" xfId="52999" xr:uid="{00000000-0005-0000-0000-0000EBCE0000}"/>
    <cellStyle name="Vírgula 8 3 6 3 5 3" xfId="53000" xr:uid="{00000000-0005-0000-0000-0000ECCE0000}"/>
    <cellStyle name="Vírgula 8 3 6 3 5 4" xfId="53001" xr:uid="{00000000-0005-0000-0000-0000EDCE0000}"/>
    <cellStyle name="Vírgula 8 3 6 3 6" xfId="53002" xr:uid="{00000000-0005-0000-0000-0000EECE0000}"/>
    <cellStyle name="Vírgula 8 3 6 3 6 2" xfId="53003" xr:uid="{00000000-0005-0000-0000-0000EFCE0000}"/>
    <cellStyle name="Vírgula 8 3 6 3 6 3" xfId="53004" xr:uid="{00000000-0005-0000-0000-0000F0CE0000}"/>
    <cellStyle name="Vírgula 8 3 6 3 7" xfId="53005" xr:uid="{00000000-0005-0000-0000-0000F1CE0000}"/>
    <cellStyle name="Vírgula 8 3 6 3 8" xfId="53006" xr:uid="{00000000-0005-0000-0000-0000F2CE0000}"/>
    <cellStyle name="Vírgula 8 3 6 3 9" xfId="53007" xr:uid="{00000000-0005-0000-0000-0000F3CE0000}"/>
    <cellStyle name="Vírgula 8 3 6 4" xfId="53008" xr:uid="{00000000-0005-0000-0000-0000F4CE0000}"/>
    <cellStyle name="Vírgula 8 3 6 4 2" xfId="53009" xr:uid="{00000000-0005-0000-0000-0000F5CE0000}"/>
    <cellStyle name="Vírgula 8 3 6 4 2 2" xfId="53010" xr:uid="{00000000-0005-0000-0000-0000F6CE0000}"/>
    <cellStyle name="Vírgula 8 3 6 4 2 3" xfId="53011" xr:uid="{00000000-0005-0000-0000-0000F7CE0000}"/>
    <cellStyle name="Vírgula 8 3 6 4 2 4" xfId="53012" xr:uid="{00000000-0005-0000-0000-0000F8CE0000}"/>
    <cellStyle name="Vírgula 8 3 6 4 3" xfId="53013" xr:uid="{00000000-0005-0000-0000-0000F9CE0000}"/>
    <cellStyle name="Vírgula 8 3 6 4 3 2" xfId="53014" xr:uid="{00000000-0005-0000-0000-0000FACE0000}"/>
    <cellStyle name="Vírgula 8 3 6 4 3 3" xfId="53015" xr:uid="{00000000-0005-0000-0000-0000FBCE0000}"/>
    <cellStyle name="Vírgula 8 3 6 4 4" xfId="53016" xr:uid="{00000000-0005-0000-0000-0000FCCE0000}"/>
    <cellStyle name="Vírgula 8 3 6 4 5" xfId="53017" xr:uid="{00000000-0005-0000-0000-0000FDCE0000}"/>
    <cellStyle name="Vírgula 8 3 6 4 6" xfId="53018" xr:uid="{00000000-0005-0000-0000-0000FECE0000}"/>
    <cellStyle name="Vírgula 8 3 6 5" xfId="53019" xr:uid="{00000000-0005-0000-0000-0000FFCE0000}"/>
    <cellStyle name="Vírgula 8 3 6 5 2" xfId="53020" xr:uid="{00000000-0005-0000-0000-000000CF0000}"/>
    <cellStyle name="Vírgula 8 3 6 5 3" xfId="53021" xr:uid="{00000000-0005-0000-0000-000001CF0000}"/>
    <cellStyle name="Vírgula 8 3 6 5 4" xfId="53022" xr:uid="{00000000-0005-0000-0000-000002CF0000}"/>
    <cellStyle name="Vírgula 8 3 6 6" xfId="53023" xr:uid="{00000000-0005-0000-0000-000003CF0000}"/>
    <cellStyle name="Vírgula 8 3 6 6 2" xfId="53024" xr:uid="{00000000-0005-0000-0000-000004CF0000}"/>
    <cellStyle name="Vírgula 8 3 6 6 3" xfId="53025" xr:uid="{00000000-0005-0000-0000-000005CF0000}"/>
    <cellStyle name="Vírgula 8 3 6 6 4" xfId="53026" xr:uid="{00000000-0005-0000-0000-000006CF0000}"/>
    <cellStyle name="Vírgula 8 3 6 7" xfId="53027" xr:uid="{00000000-0005-0000-0000-000007CF0000}"/>
    <cellStyle name="Vírgula 8 3 6 7 2" xfId="53028" xr:uid="{00000000-0005-0000-0000-000008CF0000}"/>
    <cellStyle name="Vírgula 8 3 6 7 3" xfId="53029" xr:uid="{00000000-0005-0000-0000-000009CF0000}"/>
    <cellStyle name="Vírgula 8 3 6 7 4" xfId="53030" xr:uid="{00000000-0005-0000-0000-00000ACF0000}"/>
    <cellStyle name="Vírgula 8 3 6 8" xfId="53031" xr:uid="{00000000-0005-0000-0000-00000BCF0000}"/>
    <cellStyle name="Vírgula 8 3 6 8 2" xfId="53032" xr:uid="{00000000-0005-0000-0000-00000CCF0000}"/>
    <cellStyle name="Vírgula 8 3 6 8 3" xfId="53033" xr:uid="{00000000-0005-0000-0000-00000DCF0000}"/>
    <cellStyle name="Vírgula 8 3 6 9" xfId="53034" xr:uid="{00000000-0005-0000-0000-00000ECF0000}"/>
    <cellStyle name="Vírgula 8 3 7" xfId="768" xr:uid="{00000000-0005-0000-0000-00000FCF0000}"/>
    <cellStyle name="Vírgula 8 3 7 10" xfId="53035" xr:uid="{00000000-0005-0000-0000-000010CF0000}"/>
    <cellStyle name="Vírgula 8 3 7 2" xfId="1911" xr:uid="{00000000-0005-0000-0000-000011CF0000}"/>
    <cellStyle name="Vírgula 8 3 7 2 2" xfId="53036" xr:uid="{00000000-0005-0000-0000-000012CF0000}"/>
    <cellStyle name="Vírgula 8 3 7 2 2 2" xfId="53037" xr:uid="{00000000-0005-0000-0000-000013CF0000}"/>
    <cellStyle name="Vírgula 8 3 7 2 2 2 2" xfId="53038" xr:uid="{00000000-0005-0000-0000-000014CF0000}"/>
    <cellStyle name="Vírgula 8 3 7 2 2 2 3" xfId="53039" xr:uid="{00000000-0005-0000-0000-000015CF0000}"/>
    <cellStyle name="Vírgula 8 3 7 2 2 2 4" xfId="53040" xr:uid="{00000000-0005-0000-0000-000016CF0000}"/>
    <cellStyle name="Vírgula 8 3 7 2 2 3" xfId="53041" xr:uid="{00000000-0005-0000-0000-000017CF0000}"/>
    <cellStyle name="Vírgula 8 3 7 2 2 3 2" xfId="53042" xr:uid="{00000000-0005-0000-0000-000018CF0000}"/>
    <cellStyle name="Vírgula 8 3 7 2 2 3 3" xfId="53043" xr:uid="{00000000-0005-0000-0000-000019CF0000}"/>
    <cellStyle name="Vírgula 8 3 7 2 2 4" xfId="53044" xr:uid="{00000000-0005-0000-0000-00001ACF0000}"/>
    <cellStyle name="Vírgula 8 3 7 2 2 5" xfId="53045" xr:uid="{00000000-0005-0000-0000-00001BCF0000}"/>
    <cellStyle name="Vírgula 8 3 7 2 2 6" xfId="53046" xr:uid="{00000000-0005-0000-0000-00001CCF0000}"/>
    <cellStyle name="Vírgula 8 3 7 2 3" xfId="53047" xr:uid="{00000000-0005-0000-0000-00001DCF0000}"/>
    <cellStyle name="Vírgula 8 3 7 2 3 2" xfId="53048" xr:uid="{00000000-0005-0000-0000-00001ECF0000}"/>
    <cellStyle name="Vírgula 8 3 7 2 3 3" xfId="53049" xr:uid="{00000000-0005-0000-0000-00001FCF0000}"/>
    <cellStyle name="Vírgula 8 3 7 2 3 4" xfId="53050" xr:uid="{00000000-0005-0000-0000-000020CF0000}"/>
    <cellStyle name="Vírgula 8 3 7 2 4" xfId="53051" xr:uid="{00000000-0005-0000-0000-000021CF0000}"/>
    <cellStyle name="Vírgula 8 3 7 2 4 2" xfId="53052" xr:uid="{00000000-0005-0000-0000-000022CF0000}"/>
    <cellStyle name="Vírgula 8 3 7 2 4 3" xfId="53053" xr:uid="{00000000-0005-0000-0000-000023CF0000}"/>
    <cellStyle name="Vírgula 8 3 7 2 4 4" xfId="53054" xr:uid="{00000000-0005-0000-0000-000024CF0000}"/>
    <cellStyle name="Vírgula 8 3 7 2 5" xfId="53055" xr:uid="{00000000-0005-0000-0000-000025CF0000}"/>
    <cellStyle name="Vírgula 8 3 7 2 5 2" xfId="53056" xr:uid="{00000000-0005-0000-0000-000026CF0000}"/>
    <cellStyle name="Vírgula 8 3 7 2 5 3" xfId="53057" xr:uid="{00000000-0005-0000-0000-000027CF0000}"/>
    <cellStyle name="Vírgula 8 3 7 2 5 4" xfId="53058" xr:uid="{00000000-0005-0000-0000-000028CF0000}"/>
    <cellStyle name="Vírgula 8 3 7 2 6" xfId="53059" xr:uid="{00000000-0005-0000-0000-000029CF0000}"/>
    <cellStyle name="Vírgula 8 3 7 2 6 2" xfId="53060" xr:uid="{00000000-0005-0000-0000-00002ACF0000}"/>
    <cellStyle name="Vírgula 8 3 7 2 6 3" xfId="53061" xr:uid="{00000000-0005-0000-0000-00002BCF0000}"/>
    <cellStyle name="Vírgula 8 3 7 2 7" xfId="53062" xr:uid="{00000000-0005-0000-0000-00002CCF0000}"/>
    <cellStyle name="Vírgula 8 3 7 2 8" xfId="53063" xr:uid="{00000000-0005-0000-0000-00002DCF0000}"/>
    <cellStyle name="Vírgula 8 3 7 2 9" xfId="53064" xr:uid="{00000000-0005-0000-0000-00002ECF0000}"/>
    <cellStyle name="Vírgula 8 3 7 3" xfId="53065" xr:uid="{00000000-0005-0000-0000-00002FCF0000}"/>
    <cellStyle name="Vírgula 8 3 7 3 2" xfId="53066" xr:uid="{00000000-0005-0000-0000-000030CF0000}"/>
    <cellStyle name="Vírgula 8 3 7 3 2 2" xfId="53067" xr:uid="{00000000-0005-0000-0000-000031CF0000}"/>
    <cellStyle name="Vírgula 8 3 7 3 2 3" xfId="53068" xr:uid="{00000000-0005-0000-0000-000032CF0000}"/>
    <cellStyle name="Vírgula 8 3 7 3 2 4" xfId="53069" xr:uid="{00000000-0005-0000-0000-000033CF0000}"/>
    <cellStyle name="Vírgula 8 3 7 3 3" xfId="53070" xr:uid="{00000000-0005-0000-0000-000034CF0000}"/>
    <cellStyle name="Vírgula 8 3 7 3 3 2" xfId="53071" xr:uid="{00000000-0005-0000-0000-000035CF0000}"/>
    <cellStyle name="Vírgula 8 3 7 3 3 3" xfId="53072" xr:uid="{00000000-0005-0000-0000-000036CF0000}"/>
    <cellStyle name="Vírgula 8 3 7 3 4" xfId="53073" xr:uid="{00000000-0005-0000-0000-000037CF0000}"/>
    <cellStyle name="Vírgula 8 3 7 3 5" xfId="53074" xr:uid="{00000000-0005-0000-0000-000038CF0000}"/>
    <cellStyle name="Vírgula 8 3 7 3 6" xfId="53075" xr:uid="{00000000-0005-0000-0000-000039CF0000}"/>
    <cellStyle name="Vírgula 8 3 7 4" xfId="53076" xr:uid="{00000000-0005-0000-0000-00003ACF0000}"/>
    <cellStyle name="Vírgula 8 3 7 4 2" xfId="53077" xr:uid="{00000000-0005-0000-0000-00003BCF0000}"/>
    <cellStyle name="Vírgula 8 3 7 4 3" xfId="53078" xr:uid="{00000000-0005-0000-0000-00003CCF0000}"/>
    <cellStyle name="Vírgula 8 3 7 4 4" xfId="53079" xr:uid="{00000000-0005-0000-0000-00003DCF0000}"/>
    <cellStyle name="Vírgula 8 3 7 5" xfId="53080" xr:uid="{00000000-0005-0000-0000-00003ECF0000}"/>
    <cellStyle name="Vírgula 8 3 7 5 2" xfId="53081" xr:uid="{00000000-0005-0000-0000-00003FCF0000}"/>
    <cellStyle name="Vírgula 8 3 7 5 3" xfId="53082" xr:uid="{00000000-0005-0000-0000-000040CF0000}"/>
    <cellStyle name="Vírgula 8 3 7 5 4" xfId="53083" xr:uid="{00000000-0005-0000-0000-000041CF0000}"/>
    <cellStyle name="Vírgula 8 3 7 6" xfId="53084" xr:uid="{00000000-0005-0000-0000-000042CF0000}"/>
    <cellStyle name="Vírgula 8 3 7 6 2" xfId="53085" xr:uid="{00000000-0005-0000-0000-000043CF0000}"/>
    <cellStyle name="Vírgula 8 3 7 6 3" xfId="53086" xr:uid="{00000000-0005-0000-0000-000044CF0000}"/>
    <cellStyle name="Vírgula 8 3 7 6 4" xfId="53087" xr:uid="{00000000-0005-0000-0000-000045CF0000}"/>
    <cellStyle name="Vírgula 8 3 7 7" xfId="53088" xr:uid="{00000000-0005-0000-0000-000046CF0000}"/>
    <cellStyle name="Vírgula 8 3 7 7 2" xfId="53089" xr:uid="{00000000-0005-0000-0000-000047CF0000}"/>
    <cellStyle name="Vírgula 8 3 7 7 3" xfId="53090" xr:uid="{00000000-0005-0000-0000-000048CF0000}"/>
    <cellStyle name="Vírgula 8 3 7 8" xfId="53091" xr:uid="{00000000-0005-0000-0000-000049CF0000}"/>
    <cellStyle name="Vírgula 8 3 7 9" xfId="53092" xr:uid="{00000000-0005-0000-0000-00004ACF0000}"/>
    <cellStyle name="Vírgula 8 3 8" xfId="1234" xr:uid="{00000000-0005-0000-0000-00004BCF0000}"/>
    <cellStyle name="Vírgula 8 3 8 2" xfId="53093" xr:uid="{00000000-0005-0000-0000-00004CCF0000}"/>
    <cellStyle name="Vírgula 8 3 8 2 2" xfId="53094" xr:uid="{00000000-0005-0000-0000-00004DCF0000}"/>
    <cellStyle name="Vírgula 8 3 8 2 2 2" xfId="53095" xr:uid="{00000000-0005-0000-0000-00004ECF0000}"/>
    <cellStyle name="Vírgula 8 3 8 2 2 3" xfId="53096" xr:uid="{00000000-0005-0000-0000-00004FCF0000}"/>
    <cellStyle name="Vírgula 8 3 8 2 2 4" xfId="53097" xr:uid="{00000000-0005-0000-0000-000050CF0000}"/>
    <cellStyle name="Vírgula 8 3 8 2 3" xfId="53098" xr:uid="{00000000-0005-0000-0000-000051CF0000}"/>
    <cellStyle name="Vírgula 8 3 8 2 3 2" xfId="53099" xr:uid="{00000000-0005-0000-0000-000052CF0000}"/>
    <cellStyle name="Vírgula 8 3 8 2 3 3" xfId="53100" xr:uid="{00000000-0005-0000-0000-000053CF0000}"/>
    <cellStyle name="Vírgula 8 3 8 2 4" xfId="53101" xr:uid="{00000000-0005-0000-0000-000054CF0000}"/>
    <cellStyle name="Vírgula 8 3 8 2 5" xfId="53102" xr:uid="{00000000-0005-0000-0000-000055CF0000}"/>
    <cellStyle name="Vírgula 8 3 8 2 6" xfId="53103" xr:uid="{00000000-0005-0000-0000-000056CF0000}"/>
    <cellStyle name="Vírgula 8 3 8 3" xfId="53104" xr:uid="{00000000-0005-0000-0000-000057CF0000}"/>
    <cellStyle name="Vírgula 8 3 8 3 2" xfId="53105" xr:uid="{00000000-0005-0000-0000-000058CF0000}"/>
    <cellStyle name="Vírgula 8 3 8 3 3" xfId="53106" xr:uid="{00000000-0005-0000-0000-000059CF0000}"/>
    <cellStyle name="Vírgula 8 3 8 3 4" xfId="53107" xr:uid="{00000000-0005-0000-0000-00005ACF0000}"/>
    <cellStyle name="Vírgula 8 3 8 4" xfId="53108" xr:uid="{00000000-0005-0000-0000-00005BCF0000}"/>
    <cellStyle name="Vírgula 8 3 8 4 2" xfId="53109" xr:uid="{00000000-0005-0000-0000-00005CCF0000}"/>
    <cellStyle name="Vírgula 8 3 8 4 3" xfId="53110" xr:uid="{00000000-0005-0000-0000-00005DCF0000}"/>
    <cellStyle name="Vírgula 8 3 8 4 4" xfId="53111" xr:uid="{00000000-0005-0000-0000-00005ECF0000}"/>
    <cellStyle name="Vírgula 8 3 8 5" xfId="53112" xr:uid="{00000000-0005-0000-0000-00005FCF0000}"/>
    <cellStyle name="Vírgula 8 3 8 5 2" xfId="53113" xr:uid="{00000000-0005-0000-0000-000060CF0000}"/>
    <cellStyle name="Vírgula 8 3 8 5 3" xfId="53114" xr:uid="{00000000-0005-0000-0000-000061CF0000}"/>
    <cellStyle name="Vírgula 8 3 8 5 4" xfId="53115" xr:uid="{00000000-0005-0000-0000-000062CF0000}"/>
    <cellStyle name="Vírgula 8 3 8 6" xfId="53116" xr:uid="{00000000-0005-0000-0000-000063CF0000}"/>
    <cellStyle name="Vírgula 8 3 8 6 2" xfId="53117" xr:uid="{00000000-0005-0000-0000-000064CF0000}"/>
    <cellStyle name="Vírgula 8 3 8 6 3" xfId="53118" xr:uid="{00000000-0005-0000-0000-000065CF0000}"/>
    <cellStyle name="Vírgula 8 3 8 7" xfId="53119" xr:uid="{00000000-0005-0000-0000-000066CF0000}"/>
    <cellStyle name="Vírgula 8 3 8 8" xfId="53120" xr:uid="{00000000-0005-0000-0000-000067CF0000}"/>
    <cellStyle name="Vírgula 8 3 8 9" xfId="53121" xr:uid="{00000000-0005-0000-0000-000068CF0000}"/>
    <cellStyle name="Vírgula 8 3 9" xfId="53122" xr:uid="{00000000-0005-0000-0000-000069CF0000}"/>
    <cellStyle name="Vírgula 8 3 9 2" xfId="53123" xr:uid="{00000000-0005-0000-0000-00006ACF0000}"/>
    <cellStyle name="Vírgula 8 3 9 2 2" xfId="53124" xr:uid="{00000000-0005-0000-0000-00006BCF0000}"/>
    <cellStyle name="Vírgula 8 3 9 2 2 2" xfId="53125" xr:uid="{00000000-0005-0000-0000-00006CCF0000}"/>
    <cellStyle name="Vírgula 8 3 9 2 2 3" xfId="53126" xr:uid="{00000000-0005-0000-0000-00006DCF0000}"/>
    <cellStyle name="Vírgula 8 3 9 2 2 4" xfId="53127" xr:uid="{00000000-0005-0000-0000-00006ECF0000}"/>
    <cellStyle name="Vírgula 8 3 9 2 3" xfId="53128" xr:uid="{00000000-0005-0000-0000-00006FCF0000}"/>
    <cellStyle name="Vírgula 8 3 9 2 3 2" xfId="53129" xr:uid="{00000000-0005-0000-0000-000070CF0000}"/>
    <cellStyle name="Vírgula 8 3 9 2 3 3" xfId="53130" xr:uid="{00000000-0005-0000-0000-000071CF0000}"/>
    <cellStyle name="Vírgula 8 3 9 2 4" xfId="53131" xr:uid="{00000000-0005-0000-0000-000072CF0000}"/>
    <cellStyle name="Vírgula 8 3 9 2 5" xfId="53132" xr:uid="{00000000-0005-0000-0000-000073CF0000}"/>
    <cellStyle name="Vírgula 8 3 9 2 6" xfId="53133" xr:uid="{00000000-0005-0000-0000-000074CF0000}"/>
    <cellStyle name="Vírgula 8 3 9 3" xfId="53134" xr:uid="{00000000-0005-0000-0000-000075CF0000}"/>
    <cellStyle name="Vírgula 8 3 9 3 2" xfId="53135" xr:uid="{00000000-0005-0000-0000-000076CF0000}"/>
    <cellStyle name="Vírgula 8 3 9 3 3" xfId="53136" xr:uid="{00000000-0005-0000-0000-000077CF0000}"/>
    <cellStyle name="Vírgula 8 3 9 3 4" xfId="53137" xr:uid="{00000000-0005-0000-0000-000078CF0000}"/>
    <cellStyle name="Vírgula 8 3 9 4" xfId="53138" xr:uid="{00000000-0005-0000-0000-000079CF0000}"/>
    <cellStyle name="Vírgula 8 3 9 4 2" xfId="53139" xr:uid="{00000000-0005-0000-0000-00007ACF0000}"/>
    <cellStyle name="Vírgula 8 3 9 4 3" xfId="53140" xr:uid="{00000000-0005-0000-0000-00007BCF0000}"/>
    <cellStyle name="Vírgula 8 3 9 4 4" xfId="53141" xr:uid="{00000000-0005-0000-0000-00007CCF0000}"/>
    <cellStyle name="Vírgula 8 3 9 5" xfId="53142" xr:uid="{00000000-0005-0000-0000-00007DCF0000}"/>
    <cellStyle name="Vírgula 8 3 9 5 2" xfId="53143" xr:uid="{00000000-0005-0000-0000-00007ECF0000}"/>
    <cellStyle name="Vírgula 8 3 9 5 3" xfId="53144" xr:uid="{00000000-0005-0000-0000-00007FCF0000}"/>
    <cellStyle name="Vírgula 8 3 9 5 4" xfId="53145" xr:uid="{00000000-0005-0000-0000-000080CF0000}"/>
    <cellStyle name="Vírgula 8 3 9 6" xfId="53146" xr:uid="{00000000-0005-0000-0000-000081CF0000}"/>
    <cellStyle name="Vírgula 8 3 9 6 2" xfId="53147" xr:uid="{00000000-0005-0000-0000-000082CF0000}"/>
    <cellStyle name="Vírgula 8 3 9 6 3" xfId="53148" xr:uid="{00000000-0005-0000-0000-000083CF0000}"/>
    <cellStyle name="Vírgula 8 3 9 7" xfId="53149" xr:uid="{00000000-0005-0000-0000-000084CF0000}"/>
    <cellStyle name="Vírgula 8 3 9 8" xfId="53150" xr:uid="{00000000-0005-0000-0000-000085CF0000}"/>
    <cellStyle name="Vírgula 8 3 9 9" xfId="53151" xr:uid="{00000000-0005-0000-0000-000086CF0000}"/>
    <cellStyle name="Vírgula 8 4" xfId="521" xr:uid="{00000000-0005-0000-0000-000087CF0000}"/>
    <cellStyle name="Vírgula 8 4 10" xfId="53152" xr:uid="{00000000-0005-0000-0000-000088CF0000}"/>
    <cellStyle name="Vírgula 8 4 10 2" xfId="53153" xr:uid="{00000000-0005-0000-0000-000089CF0000}"/>
    <cellStyle name="Vírgula 8 4 10 3" xfId="53154" xr:uid="{00000000-0005-0000-0000-00008ACF0000}"/>
    <cellStyle name="Vírgula 8 4 10 4" xfId="53155" xr:uid="{00000000-0005-0000-0000-00008BCF0000}"/>
    <cellStyle name="Vírgula 8 4 11" xfId="53156" xr:uid="{00000000-0005-0000-0000-00008CCF0000}"/>
    <cellStyle name="Vírgula 8 4 11 2" xfId="53157" xr:uid="{00000000-0005-0000-0000-00008DCF0000}"/>
    <cellStyle name="Vírgula 8 4 11 3" xfId="53158" xr:uid="{00000000-0005-0000-0000-00008ECF0000}"/>
    <cellStyle name="Vírgula 8 4 12" xfId="53159" xr:uid="{00000000-0005-0000-0000-00008FCF0000}"/>
    <cellStyle name="Vírgula 8 4 13" xfId="53160" xr:uid="{00000000-0005-0000-0000-000090CF0000}"/>
    <cellStyle name="Vírgula 8 4 14" xfId="53161" xr:uid="{00000000-0005-0000-0000-000091CF0000}"/>
    <cellStyle name="Vírgula 8 4 2" xfId="664" xr:uid="{00000000-0005-0000-0000-000092CF0000}"/>
    <cellStyle name="Vírgula 8 4 2 10" xfId="53162" xr:uid="{00000000-0005-0000-0000-000093CF0000}"/>
    <cellStyle name="Vírgula 8 4 2 11" xfId="53163" xr:uid="{00000000-0005-0000-0000-000094CF0000}"/>
    <cellStyle name="Vírgula 8 4 2 2" xfId="1129" xr:uid="{00000000-0005-0000-0000-000095CF0000}"/>
    <cellStyle name="Vírgula 8 4 2 2 10" xfId="53164" xr:uid="{00000000-0005-0000-0000-000096CF0000}"/>
    <cellStyle name="Vírgula 8 4 2 2 2" xfId="1914" xr:uid="{00000000-0005-0000-0000-000097CF0000}"/>
    <cellStyle name="Vírgula 8 4 2 2 2 2" xfId="53165" xr:uid="{00000000-0005-0000-0000-000098CF0000}"/>
    <cellStyle name="Vírgula 8 4 2 2 2 2 2" xfId="53166" xr:uid="{00000000-0005-0000-0000-000099CF0000}"/>
    <cellStyle name="Vírgula 8 4 2 2 2 2 2 2" xfId="53167" xr:uid="{00000000-0005-0000-0000-00009ACF0000}"/>
    <cellStyle name="Vírgula 8 4 2 2 2 2 2 3" xfId="53168" xr:uid="{00000000-0005-0000-0000-00009BCF0000}"/>
    <cellStyle name="Vírgula 8 4 2 2 2 2 2 4" xfId="53169" xr:uid="{00000000-0005-0000-0000-00009CCF0000}"/>
    <cellStyle name="Vírgula 8 4 2 2 2 2 3" xfId="53170" xr:uid="{00000000-0005-0000-0000-00009DCF0000}"/>
    <cellStyle name="Vírgula 8 4 2 2 2 2 3 2" xfId="53171" xr:uid="{00000000-0005-0000-0000-00009ECF0000}"/>
    <cellStyle name="Vírgula 8 4 2 2 2 2 3 3" xfId="53172" xr:uid="{00000000-0005-0000-0000-00009FCF0000}"/>
    <cellStyle name="Vírgula 8 4 2 2 2 2 4" xfId="53173" xr:uid="{00000000-0005-0000-0000-0000A0CF0000}"/>
    <cellStyle name="Vírgula 8 4 2 2 2 2 5" xfId="53174" xr:uid="{00000000-0005-0000-0000-0000A1CF0000}"/>
    <cellStyle name="Vírgula 8 4 2 2 2 2 6" xfId="53175" xr:uid="{00000000-0005-0000-0000-0000A2CF0000}"/>
    <cellStyle name="Vírgula 8 4 2 2 2 3" xfId="53176" xr:uid="{00000000-0005-0000-0000-0000A3CF0000}"/>
    <cellStyle name="Vírgula 8 4 2 2 2 3 2" xfId="53177" xr:uid="{00000000-0005-0000-0000-0000A4CF0000}"/>
    <cellStyle name="Vírgula 8 4 2 2 2 3 3" xfId="53178" xr:uid="{00000000-0005-0000-0000-0000A5CF0000}"/>
    <cellStyle name="Vírgula 8 4 2 2 2 3 4" xfId="53179" xr:uid="{00000000-0005-0000-0000-0000A6CF0000}"/>
    <cellStyle name="Vírgula 8 4 2 2 2 4" xfId="53180" xr:uid="{00000000-0005-0000-0000-0000A7CF0000}"/>
    <cellStyle name="Vírgula 8 4 2 2 2 4 2" xfId="53181" xr:uid="{00000000-0005-0000-0000-0000A8CF0000}"/>
    <cellStyle name="Vírgula 8 4 2 2 2 4 3" xfId="53182" xr:uid="{00000000-0005-0000-0000-0000A9CF0000}"/>
    <cellStyle name="Vírgula 8 4 2 2 2 4 4" xfId="53183" xr:uid="{00000000-0005-0000-0000-0000AACF0000}"/>
    <cellStyle name="Vírgula 8 4 2 2 2 5" xfId="53184" xr:uid="{00000000-0005-0000-0000-0000ABCF0000}"/>
    <cellStyle name="Vírgula 8 4 2 2 2 5 2" xfId="53185" xr:uid="{00000000-0005-0000-0000-0000ACCF0000}"/>
    <cellStyle name="Vírgula 8 4 2 2 2 5 3" xfId="53186" xr:uid="{00000000-0005-0000-0000-0000ADCF0000}"/>
    <cellStyle name="Vírgula 8 4 2 2 2 5 4" xfId="53187" xr:uid="{00000000-0005-0000-0000-0000AECF0000}"/>
    <cellStyle name="Vírgula 8 4 2 2 2 6" xfId="53188" xr:uid="{00000000-0005-0000-0000-0000AFCF0000}"/>
    <cellStyle name="Vírgula 8 4 2 2 2 6 2" xfId="53189" xr:uid="{00000000-0005-0000-0000-0000B0CF0000}"/>
    <cellStyle name="Vírgula 8 4 2 2 2 6 3" xfId="53190" xr:uid="{00000000-0005-0000-0000-0000B1CF0000}"/>
    <cellStyle name="Vírgula 8 4 2 2 2 7" xfId="53191" xr:uid="{00000000-0005-0000-0000-0000B2CF0000}"/>
    <cellStyle name="Vírgula 8 4 2 2 2 8" xfId="53192" xr:uid="{00000000-0005-0000-0000-0000B3CF0000}"/>
    <cellStyle name="Vírgula 8 4 2 2 2 9" xfId="53193" xr:uid="{00000000-0005-0000-0000-0000B4CF0000}"/>
    <cellStyle name="Vírgula 8 4 2 2 3" xfId="53194" xr:uid="{00000000-0005-0000-0000-0000B5CF0000}"/>
    <cellStyle name="Vírgula 8 4 2 2 3 2" xfId="53195" xr:uid="{00000000-0005-0000-0000-0000B6CF0000}"/>
    <cellStyle name="Vírgula 8 4 2 2 3 2 2" xfId="53196" xr:uid="{00000000-0005-0000-0000-0000B7CF0000}"/>
    <cellStyle name="Vírgula 8 4 2 2 3 2 3" xfId="53197" xr:uid="{00000000-0005-0000-0000-0000B8CF0000}"/>
    <cellStyle name="Vírgula 8 4 2 2 3 2 4" xfId="53198" xr:uid="{00000000-0005-0000-0000-0000B9CF0000}"/>
    <cellStyle name="Vírgula 8 4 2 2 3 3" xfId="53199" xr:uid="{00000000-0005-0000-0000-0000BACF0000}"/>
    <cellStyle name="Vírgula 8 4 2 2 3 3 2" xfId="53200" xr:uid="{00000000-0005-0000-0000-0000BBCF0000}"/>
    <cellStyle name="Vírgula 8 4 2 2 3 3 3" xfId="53201" xr:uid="{00000000-0005-0000-0000-0000BCCF0000}"/>
    <cellStyle name="Vírgula 8 4 2 2 3 4" xfId="53202" xr:uid="{00000000-0005-0000-0000-0000BDCF0000}"/>
    <cellStyle name="Vírgula 8 4 2 2 3 5" xfId="53203" xr:uid="{00000000-0005-0000-0000-0000BECF0000}"/>
    <cellStyle name="Vírgula 8 4 2 2 3 6" xfId="53204" xr:uid="{00000000-0005-0000-0000-0000BFCF0000}"/>
    <cellStyle name="Vírgula 8 4 2 2 4" xfId="53205" xr:uid="{00000000-0005-0000-0000-0000C0CF0000}"/>
    <cellStyle name="Vírgula 8 4 2 2 4 2" xfId="53206" xr:uid="{00000000-0005-0000-0000-0000C1CF0000}"/>
    <cellStyle name="Vírgula 8 4 2 2 4 3" xfId="53207" xr:uid="{00000000-0005-0000-0000-0000C2CF0000}"/>
    <cellStyle name="Vírgula 8 4 2 2 4 4" xfId="53208" xr:uid="{00000000-0005-0000-0000-0000C3CF0000}"/>
    <cellStyle name="Vírgula 8 4 2 2 5" xfId="53209" xr:uid="{00000000-0005-0000-0000-0000C4CF0000}"/>
    <cellStyle name="Vírgula 8 4 2 2 5 2" xfId="53210" xr:uid="{00000000-0005-0000-0000-0000C5CF0000}"/>
    <cellStyle name="Vírgula 8 4 2 2 5 3" xfId="53211" xr:uid="{00000000-0005-0000-0000-0000C6CF0000}"/>
    <cellStyle name="Vírgula 8 4 2 2 5 4" xfId="53212" xr:uid="{00000000-0005-0000-0000-0000C7CF0000}"/>
    <cellStyle name="Vírgula 8 4 2 2 6" xfId="53213" xr:uid="{00000000-0005-0000-0000-0000C8CF0000}"/>
    <cellStyle name="Vírgula 8 4 2 2 6 2" xfId="53214" xr:uid="{00000000-0005-0000-0000-0000C9CF0000}"/>
    <cellStyle name="Vírgula 8 4 2 2 6 3" xfId="53215" xr:uid="{00000000-0005-0000-0000-0000CACF0000}"/>
    <cellStyle name="Vírgula 8 4 2 2 6 4" xfId="53216" xr:uid="{00000000-0005-0000-0000-0000CBCF0000}"/>
    <cellStyle name="Vírgula 8 4 2 2 7" xfId="53217" xr:uid="{00000000-0005-0000-0000-0000CCCF0000}"/>
    <cellStyle name="Vírgula 8 4 2 2 7 2" xfId="53218" xr:uid="{00000000-0005-0000-0000-0000CDCF0000}"/>
    <cellStyle name="Vírgula 8 4 2 2 7 3" xfId="53219" xr:uid="{00000000-0005-0000-0000-0000CECF0000}"/>
    <cellStyle name="Vírgula 8 4 2 2 8" xfId="53220" xr:uid="{00000000-0005-0000-0000-0000CFCF0000}"/>
    <cellStyle name="Vírgula 8 4 2 2 9" xfId="53221" xr:uid="{00000000-0005-0000-0000-0000D0CF0000}"/>
    <cellStyle name="Vírgula 8 4 2 3" xfId="1913" xr:uid="{00000000-0005-0000-0000-0000D1CF0000}"/>
    <cellStyle name="Vírgula 8 4 2 3 2" xfId="53222" xr:uid="{00000000-0005-0000-0000-0000D2CF0000}"/>
    <cellStyle name="Vírgula 8 4 2 3 2 2" xfId="53223" xr:uid="{00000000-0005-0000-0000-0000D3CF0000}"/>
    <cellStyle name="Vírgula 8 4 2 3 2 2 2" xfId="53224" xr:uid="{00000000-0005-0000-0000-0000D4CF0000}"/>
    <cellStyle name="Vírgula 8 4 2 3 2 2 3" xfId="53225" xr:uid="{00000000-0005-0000-0000-0000D5CF0000}"/>
    <cellStyle name="Vírgula 8 4 2 3 2 2 4" xfId="53226" xr:uid="{00000000-0005-0000-0000-0000D6CF0000}"/>
    <cellStyle name="Vírgula 8 4 2 3 2 3" xfId="53227" xr:uid="{00000000-0005-0000-0000-0000D7CF0000}"/>
    <cellStyle name="Vírgula 8 4 2 3 2 3 2" xfId="53228" xr:uid="{00000000-0005-0000-0000-0000D8CF0000}"/>
    <cellStyle name="Vírgula 8 4 2 3 2 3 3" xfId="53229" xr:uid="{00000000-0005-0000-0000-0000D9CF0000}"/>
    <cellStyle name="Vírgula 8 4 2 3 2 4" xfId="53230" xr:uid="{00000000-0005-0000-0000-0000DACF0000}"/>
    <cellStyle name="Vírgula 8 4 2 3 2 5" xfId="53231" xr:uid="{00000000-0005-0000-0000-0000DBCF0000}"/>
    <cellStyle name="Vírgula 8 4 2 3 2 6" xfId="53232" xr:uid="{00000000-0005-0000-0000-0000DCCF0000}"/>
    <cellStyle name="Vírgula 8 4 2 3 3" xfId="53233" xr:uid="{00000000-0005-0000-0000-0000DDCF0000}"/>
    <cellStyle name="Vírgula 8 4 2 3 3 2" xfId="53234" xr:uid="{00000000-0005-0000-0000-0000DECF0000}"/>
    <cellStyle name="Vírgula 8 4 2 3 3 3" xfId="53235" xr:uid="{00000000-0005-0000-0000-0000DFCF0000}"/>
    <cellStyle name="Vírgula 8 4 2 3 3 4" xfId="53236" xr:uid="{00000000-0005-0000-0000-0000E0CF0000}"/>
    <cellStyle name="Vírgula 8 4 2 3 4" xfId="53237" xr:uid="{00000000-0005-0000-0000-0000E1CF0000}"/>
    <cellStyle name="Vírgula 8 4 2 3 4 2" xfId="53238" xr:uid="{00000000-0005-0000-0000-0000E2CF0000}"/>
    <cellStyle name="Vírgula 8 4 2 3 4 3" xfId="53239" xr:uid="{00000000-0005-0000-0000-0000E3CF0000}"/>
    <cellStyle name="Vírgula 8 4 2 3 4 4" xfId="53240" xr:uid="{00000000-0005-0000-0000-0000E4CF0000}"/>
    <cellStyle name="Vírgula 8 4 2 3 5" xfId="53241" xr:uid="{00000000-0005-0000-0000-0000E5CF0000}"/>
    <cellStyle name="Vírgula 8 4 2 3 5 2" xfId="53242" xr:uid="{00000000-0005-0000-0000-0000E6CF0000}"/>
    <cellStyle name="Vírgula 8 4 2 3 5 3" xfId="53243" xr:uid="{00000000-0005-0000-0000-0000E7CF0000}"/>
    <cellStyle name="Vírgula 8 4 2 3 5 4" xfId="53244" xr:uid="{00000000-0005-0000-0000-0000E8CF0000}"/>
    <cellStyle name="Vírgula 8 4 2 3 6" xfId="53245" xr:uid="{00000000-0005-0000-0000-0000E9CF0000}"/>
    <cellStyle name="Vírgula 8 4 2 3 6 2" xfId="53246" xr:uid="{00000000-0005-0000-0000-0000EACF0000}"/>
    <cellStyle name="Vírgula 8 4 2 3 6 3" xfId="53247" xr:uid="{00000000-0005-0000-0000-0000EBCF0000}"/>
    <cellStyle name="Vírgula 8 4 2 3 7" xfId="53248" xr:uid="{00000000-0005-0000-0000-0000ECCF0000}"/>
    <cellStyle name="Vírgula 8 4 2 3 8" xfId="53249" xr:uid="{00000000-0005-0000-0000-0000EDCF0000}"/>
    <cellStyle name="Vírgula 8 4 2 3 9" xfId="53250" xr:uid="{00000000-0005-0000-0000-0000EECF0000}"/>
    <cellStyle name="Vírgula 8 4 2 4" xfId="53251" xr:uid="{00000000-0005-0000-0000-0000EFCF0000}"/>
    <cellStyle name="Vírgula 8 4 2 4 2" xfId="53252" xr:uid="{00000000-0005-0000-0000-0000F0CF0000}"/>
    <cellStyle name="Vírgula 8 4 2 4 2 2" xfId="53253" xr:uid="{00000000-0005-0000-0000-0000F1CF0000}"/>
    <cellStyle name="Vírgula 8 4 2 4 2 3" xfId="53254" xr:uid="{00000000-0005-0000-0000-0000F2CF0000}"/>
    <cellStyle name="Vírgula 8 4 2 4 2 4" xfId="53255" xr:uid="{00000000-0005-0000-0000-0000F3CF0000}"/>
    <cellStyle name="Vírgula 8 4 2 4 3" xfId="53256" xr:uid="{00000000-0005-0000-0000-0000F4CF0000}"/>
    <cellStyle name="Vírgula 8 4 2 4 3 2" xfId="53257" xr:uid="{00000000-0005-0000-0000-0000F5CF0000}"/>
    <cellStyle name="Vírgula 8 4 2 4 3 3" xfId="53258" xr:uid="{00000000-0005-0000-0000-0000F6CF0000}"/>
    <cellStyle name="Vírgula 8 4 2 4 4" xfId="53259" xr:uid="{00000000-0005-0000-0000-0000F7CF0000}"/>
    <cellStyle name="Vírgula 8 4 2 4 5" xfId="53260" xr:uid="{00000000-0005-0000-0000-0000F8CF0000}"/>
    <cellStyle name="Vírgula 8 4 2 4 6" xfId="53261" xr:uid="{00000000-0005-0000-0000-0000F9CF0000}"/>
    <cellStyle name="Vírgula 8 4 2 5" xfId="53262" xr:uid="{00000000-0005-0000-0000-0000FACF0000}"/>
    <cellStyle name="Vírgula 8 4 2 5 2" xfId="53263" xr:uid="{00000000-0005-0000-0000-0000FBCF0000}"/>
    <cellStyle name="Vírgula 8 4 2 5 3" xfId="53264" xr:uid="{00000000-0005-0000-0000-0000FCCF0000}"/>
    <cellStyle name="Vírgula 8 4 2 5 4" xfId="53265" xr:uid="{00000000-0005-0000-0000-0000FDCF0000}"/>
    <cellStyle name="Vírgula 8 4 2 6" xfId="53266" xr:uid="{00000000-0005-0000-0000-0000FECF0000}"/>
    <cellStyle name="Vírgula 8 4 2 6 2" xfId="53267" xr:uid="{00000000-0005-0000-0000-0000FFCF0000}"/>
    <cellStyle name="Vírgula 8 4 2 6 3" xfId="53268" xr:uid="{00000000-0005-0000-0000-000000D00000}"/>
    <cellStyle name="Vírgula 8 4 2 6 4" xfId="53269" xr:uid="{00000000-0005-0000-0000-000001D00000}"/>
    <cellStyle name="Vírgula 8 4 2 7" xfId="53270" xr:uid="{00000000-0005-0000-0000-000002D00000}"/>
    <cellStyle name="Vírgula 8 4 2 7 2" xfId="53271" xr:uid="{00000000-0005-0000-0000-000003D00000}"/>
    <cellStyle name="Vírgula 8 4 2 7 3" xfId="53272" xr:uid="{00000000-0005-0000-0000-000004D00000}"/>
    <cellStyle name="Vírgula 8 4 2 7 4" xfId="53273" xr:uid="{00000000-0005-0000-0000-000005D00000}"/>
    <cellStyle name="Vírgula 8 4 2 8" xfId="53274" xr:uid="{00000000-0005-0000-0000-000006D00000}"/>
    <cellStyle name="Vírgula 8 4 2 8 2" xfId="53275" xr:uid="{00000000-0005-0000-0000-000007D00000}"/>
    <cellStyle name="Vírgula 8 4 2 8 3" xfId="53276" xr:uid="{00000000-0005-0000-0000-000008D00000}"/>
    <cellStyle name="Vírgula 8 4 2 9" xfId="53277" xr:uid="{00000000-0005-0000-0000-000009D00000}"/>
    <cellStyle name="Vírgula 8 4 3" xfId="817" xr:uid="{00000000-0005-0000-0000-00000AD00000}"/>
    <cellStyle name="Vírgula 8 4 3 10" xfId="53278" xr:uid="{00000000-0005-0000-0000-00000BD00000}"/>
    <cellStyle name="Vírgula 8 4 3 2" xfId="1915" xr:uid="{00000000-0005-0000-0000-00000CD00000}"/>
    <cellStyle name="Vírgula 8 4 3 2 2" xfId="53279" xr:uid="{00000000-0005-0000-0000-00000DD00000}"/>
    <cellStyle name="Vírgula 8 4 3 2 2 2" xfId="53280" xr:uid="{00000000-0005-0000-0000-00000ED00000}"/>
    <cellStyle name="Vírgula 8 4 3 2 2 2 2" xfId="53281" xr:uid="{00000000-0005-0000-0000-00000FD00000}"/>
    <cellStyle name="Vírgula 8 4 3 2 2 2 3" xfId="53282" xr:uid="{00000000-0005-0000-0000-000010D00000}"/>
    <cellStyle name="Vírgula 8 4 3 2 2 2 4" xfId="53283" xr:uid="{00000000-0005-0000-0000-000011D00000}"/>
    <cellStyle name="Vírgula 8 4 3 2 2 3" xfId="53284" xr:uid="{00000000-0005-0000-0000-000012D00000}"/>
    <cellStyle name="Vírgula 8 4 3 2 2 3 2" xfId="53285" xr:uid="{00000000-0005-0000-0000-000013D00000}"/>
    <cellStyle name="Vírgula 8 4 3 2 2 3 3" xfId="53286" xr:uid="{00000000-0005-0000-0000-000014D00000}"/>
    <cellStyle name="Vírgula 8 4 3 2 2 4" xfId="53287" xr:uid="{00000000-0005-0000-0000-000015D00000}"/>
    <cellStyle name="Vírgula 8 4 3 2 2 5" xfId="53288" xr:uid="{00000000-0005-0000-0000-000016D00000}"/>
    <cellStyle name="Vírgula 8 4 3 2 2 6" xfId="53289" xr:uid="{00000000-0005-0000-0000-000017D00000}"/>
    <cellStyle name="Vírgula 8 4 3 2 3" xfId="53290" xr:uid="{00000000-0005-0000-0000-000018D00000}"/>
    <cellStyle name="Vírgula 8 4 3 2 3 2" xfId="53291" xr:uid="{00000000-0005-0000-0000-000019D00000}"/>
    <cellStyle name="Vírgula 8 4 3 2 3 3" xfId="53292" xr:uid="{00000000-0005-0000-0000-00001AD00000}"/>
    <cellStyle name="Vírgula 8 4 3 2 3 4" xfId="53293" xr:uid="{00000000-0005-0000-0000-00001BD00000}"/>
    <cellStyle name="Vírgula 8 4 3 2 4" xfId="53294" xr:uid="{00000000-0005-0000-0000-00001CD00000}"/>
    <cellStyle name="Vírgula 8 4 3 2 4 2" xfId="53295" xr:uid="{00000000-0005-0000-0000-00001DD00000}"/>
    <cellStyle name="Vírgula 8 4 3 2 4 3" xfId="53296" xr:uid="{00000000-0005-0000-0000-00001ED00000}"/>
    <cellStyle name="Vírgula 8 4 3 2 4 4" xfId="53297" xr:uid="{00000000-0005-0000-0000-00001FD00000}"/>
    <cellStyle name="Vírgula 8 4 3 2 5" xfId="53298" xr:uid="{00000000-0005-0000-0000-000020D00000}"/>
    <cellStyle name="Vírgula 8 4 3 2 5 2" xfId="53299" xr:uid="{00000000-0005-0000-0000-000021D00000}"/>
    <cellStyle name="Vírgula 8 4 3 2 5 3" xfId="53300" xr:uid="{00000000-0005-0000-0000-000022D00000}"/>
    <cellStyle name="Vírgula 8 4 3 2 5 4" xfId="53301" xr:uid="{00000000-0005-0000-0000-000023D00000}"/>
    <cellStyle name="Vírgula 8 4 3 2 6" xfId="53302" xr:uid="{00000000-0005-0000-0000-000024D00000}"/>
    <cellStyle name="Vírgula 8 4 3 2 6 2" xfId="53303" xr:uid="{00000000-0005-0000-0000-000025D00000}"/>
    <cellStyle name="Vírgula 8 4 3 2 6 3" xfId="53304" xr:uid="{00000000-0005-0000-0000-000026D00000}"/>
    <cellStyle name="Vírgula 8 4 3 2 7" xfId="53305" xr:uid="{00000000-0005-0000-0000-000027D00000}"/>
    <cellStyle name="Vírgula 8 4 3 2 8" xfId="53306" xr:uid="{00000000-0005-0000-0000-000028D00000}"/>
    <cellStyle name="Vírgula 8 4 3 2 9" xfId="53307" xr:uid="{00000000-0005-0000-0000-000029D00000}"/>
    <cellStyle name="Vírgula 8 4 3 3" xfId="53308" xr:uid="{00000000-0005-0000-0000-00002AD00000}"/>
    <cellStyle name="Vírgula 8 4 3 3 2" xfId="53309" xr:uid="{00000000-0005-0000-0000-00002BD00000}"/>
    <cellStyle name="Vírgula 8 4 3 3 2 2" xfId="53310" xr:uid="{00000000-0005-0000-0000-00002CD00000}"/>
    <cellStyle name="Vírgula 8 4 3 3 2 3" xfId="53311" xr:uid="{00000000-0005-0000-0000-00002DD00000}"/>
    <cellStyle name="Vírgula 8 4 3 3 2 4" xfId="53312" xr:uid="{00000000-0005-0000-0000-00002ED00000}"/>
    <cellStyle name="Vírgula 8 4 3 3 3" xfId="53313" xr:uid="{00000000-0005-0000-0000-00002FD00000}"/>
    <cellStyle name="Vírgula 8 4 3 3 3 2" xfId="53314" xr:uid="{00000000-0005-0000-0000-000030D00000}"/>
    <cellStyle name="Vírgula 8 4 3 3 3 3" xfId="53315" xr:uid="{00000000-0005-0000-0000-000031D00000}"/>
    <cellStyle name="Vírgula 8 4 3 3 4" xfId="53316" xr:uid="{00000000-0005-0000-0000-000032D00000}"/>
    <cellStyle name="Vírgula 8 4 3 3 5" xfId="53317" xr:uid="{00000000-0005-0000-0000-000033D00000}"/>
    <cellStyle name="Vírgula 8 4 3 3 6" xfId="53318" xr:uid="{00000000-0005-0000-0000-000034D00000}"/>
    <cellStyle name="Vírgula 8 4 3 4" xfId="53319" xr:uid="{00000000-0005-0000-0000-000035D00000}"/>
    <cellStyle name="Vírgula 8 4 3 4 2" xfId="53320" xr:uid="{00000000-0005-0000-0000-000036D00000}"/>
    <cellStyle name="Vírgula 8 4 3 4 3" xfId="53321" xr:uid="{00000000-0005-0000-0000-000037D00000}"/>
    <cellStyle name="Vírgula 8 4 3 4 4" xfId="53322" xr:uid="{00000000-0005-0000-0000-000038D00000}"/>
    <cellStyle name="Vírgula 8 4 3 5" xfId="53323" xr:uid="{00000000-0005-0000-0000-000039D00000}"/>
    <cellStyle name="Vírgula 8 4 3 5 2" xfId="53324" xr:uid="{00000000-0005-0000-0000-00003AD00000}"/>
    <cellStyle name="Vírgula 8 4 3 5 3" xfId="53325" xr:uid="{00000000-0005-0000-0000-00003BD00000}"/>
    <cellStyle name="Vírgula 8 4 3 5 4" xfId="53326" xr:uid="{00000000-0005-0000-0000-00003CD00000}"/>
    <cellStyle name="Vírgula 8 4 3 6" xfId="53327" xr:uid="{00000000-0005-0000-0000-00003DD00000}"/>
    <cellStyle name="Vírgula 8 4 3 6 2" xfId="53328" xr:uid="{00000000-0005-0000-0000-00003ED00000}"/>
    <cellStyle name="Vírgula 8 4 3 6 3" xfId="53329" xr:uid="{00000000-0005-0000-0000-00003FD00000}"/>
    <cellStyle name="Vírgula 8 4 3 6 4" xfId="53330" xr:uid="{00000000-0005-0000-0000-000040D00000}"/>
    <cellStyle name="Vírgula 8 4 3 7" xfId="53331" xr:uid="{00000000-0005-0000-0000-000041D00000}"/>
    <cellStyle name="Vírgula 8 4 3 7 2" xfId="53332" xr:uid="{00000000-0005-0000-0000-000042D00000}"/>
    <cellStyle name="Vírgula 8 4 3 7 3" xfId="53333" xr:uid="{00000000-0005-0000-0000-000043D00000}"/>
    <cellStyle name="Vírgula 8 4 3 8" xfId="53334" xr:uid="{00000000-0005-0000-0000-000044D00000}"/>
    <cellStyle name="Vírgula 8 4 3 9" xfId="53335" xr:uid="{00000000-0005-0000-0000-000045D00000}"/>
    <cellStyle name="Vírgula 8 4 4" xfId="1912" xr:uid="{00000000-0005-0000-0000-000046D00000}"/>
    <cellStyle name="Vírgula 8 4 4 2" xfId="53336" xr:uid="{00000000-0005-0000-0000-000047D00000}"/>
    <cellStyle name="Vírgula 8 4 4 2 2" xfId="53337" xr:uid="{00000000-0005-0000-0000-000048D00000}"/>
    <cellStyle name="Vírgula 8 4 4 2 2 2" xfId="53338" xr:uid="{00000000-0005-0000-0000-000049D00000}"/>
    <cellStyle name="Vírgula 8 4 4 2 2 3" xfId="53339" xr:uid="{00000000-0005-0000-0000-00004AD00000}"/>
    <cellStyle name="Vírgula 8 4 4 2 2 4" xfId="53340" xr:uid="{00000000-0005-0000-0000-00004BD00000}"/>
    <cellStyle name="Vírgula 8 4 4 2 3" xfId="53341" xr:uid="{00000000-0005-0000-0000-00004CD00000}"/>
    <cellStyle name="Vírgula 8 4 4 2 3 2" xfId="53342" xr:uid="{00000000-0005-0000-0000-00004DD00000}"/>
    <cellStyle name="Vírgula 8 4 4 2 3 3" xfId="53343" xr:uid="{00000000-0005-0000-0000-00004ED00000}"/>
    <cellStyle name="Vírgula 8 4 4 2 4" xfId="53344" xr:uid="{00000000-0005-0000-0000-00004FD00000}"/>
    <cellStyle name="Vírgula 8 4 4 2 5" xfId="53345" xr:uid="{00000000-0005-0000-0000-000050D00000}"/>
    <cellStyle name="Vírgula 8 4 4 2 6" xfId="53346" xr:uid="{00000000-0005-0000-0000-000051D00000}"/>
    <cellStyle name="Vírgula 8 4 4 3" xfId="53347" xr:uid="{00000000-0005-0000-0000-000052D00000}"/>
    <cellStyle name="Vírgula 8 4 4 3 2" xfId="53348" xr:uid="{00000000-0005-0000-0000-000053D00000}"/>
    <cellStyle name="Vírgula 8 4 4 3 3" xfId="53349" xr:uid="{00000000-0005-0000-0000-000054D00000}"/>
    <cellStyle name="Vírgula 8 4 4 3 4" xfId="53350" xr:uid="{00000000-0005-0000-0000-000055D00000}"/>
    <cellStyle name="Vírgula 8 4 4 4" xfId="53351" xr:uid="{00000000-0005-0000-0000-000056D00000}"/>
    <cellStyle name="Vírgula 8 4 4 4 2" xfId="53352" xr:uid="{00000000-0005-0000-0000-000057D00000}"/>
    <cellStyle name="Vírgula 8 4 4 4 3" xfId="53353" xr:uid="{00000000-0005-0000-0000-000058D00000}"/>
    <cellStyle name="Vírgula 8 4 4 4 4" xfId="53354" xr:uid="{00000000-0005-0000-0000-000059D00000}"/>
    <cellStyle name="Vírgula 8 4 4 5" xfId="53355" xr:uid="{00000000-0005-0000-0000-00005AD00000}"/>
    <cellStyle name="Vírgula 8 4 4 5 2" xfId="53356" xr:uid="{00000000-0005-0000-0000-00005BD00000}"/>
    <cellStyle name="Vírgula 8 4 4 5 3" xfId="53357" xr:uid="{00000000-0005-0000-0000-00005CD00000}"/>
    <cellStyle name="Vírgula 8 4 4 5 4" xfId="53358" xr:uid="{00000000-0005-0000-0000-00005DD00000}"/>
    <cellStyle name="Vírgula 8 4 4 6" xfId="53359" xr:uid="{00000000-0005-0000-0000-00005ED00000}"/>
    <cellStyle name="Vírgula 8 4 4 6 2" xfId="53360" xr:uid="{00000000-0005-0000-0000-00005FD00000}"/>
    <cellStyle name="Vírgula 8 4 4 6 3" xfId="53361" xr:uid="{00000000-0005-0000-0000-000060D00000}"/>
    <cellStyle name="Vírgula 8 4 4 7" xfId="53362" xr:uid="{00000000-0005-0000-0000-000061D00000}"/>
    <cellStyle name="Vírgula 8 4 4 8" xfId="53363" xr:uid="{00000000-0005-0000-0000-000062D00000}"/>
    <cellStyle name="Vírgula 8 4 4 9" xfId="53364" xr:uid="{00000000-0005-0000-0000-000063D00000}"/>
    <cellStyle name="Vírgula 8 4 5" xfId="53365" xr:uid="{00000000-0005-0000-0000-000064D00000}"/>
    <cellStyle name="Vírgula 8 4 5 2" xfId="53366" xr:uid="{00000000-0005-0000-0000-000065D00000}"/>
    <cellStyle name="Vírgula 8 4 5 2 2" xfId="53367" xr:uid="{00000000-0005-0000-0000-000066D00000}"/>
    <cellStyle name="Vírgula 8 4 5 2 2 2" xfId="53368" xr:uid="{00000000-0005-0000-0000-000067D00000}"/>
    <cellStyle name="Vírgula 8 4 5 2 2 3" xfId="53369" xr:uid="{00000000-0005-0000-0000-000068D00000}"/>
    <cellStyle name="Vírgula 8 4 5 2 2 4" xfId="53370" xr:uid="{00000000-0005-0000-0000-000069D00000}"/>
    <cellStyle name="Vírgula 8 4 5 2 3" xfId="53371" xr:uid="{00000000-0005-0000-0000-00006AD00000}"/>
    <cellStyle name="Vírgula 8 4 5 2 3 2" xfId="53372" xr:uid="{00000000-0005-0000-0000-00006BD00000}"/>
    <cellStyle name="Vírgula 8 4 5 2 3 3" xfId="53373" xr:uid="{00000000-0005-0000-0000-00006CD00000}"/>
    <cellStyle name="Vírgula 8 4 5 2 4" xfId="53374" xr:uid="{00000000-0005-0000-0000-00006DD00000}"/>
    <cellStyle name="Vírgula 8 4 5 2 5" xfId="53375" xr:uid="{00000000-0005-0000-0000-00006ED00000}"/>
    <cellStyle name="Vírgula 8 4 5 2 6" xfId="53376" xr:uid="{00000000-0005-0000-0000-00006FD00000}"/>
    <cellStyle name="Vírgula 8 4 5 3" xfId="53377" xr:uid="{00000000-0005-0000-0000-000070D00000}"/>
    <cellStyle name="Vírgula 8 4 5 3 2" xfId="53378" xr:uid="{00000000-0005-0000-0000-000071D00000}"/>
    <cellStyle name="Vírgula 8 4 5 3 3" xfId="53379" xr:uid="{00000000-0005-0000-0000-000072D00000}"/>
    <cellStyle name="Vírgula 8 4 5 3 4" xfId="53380" xr:uid="{00000000-0005-0000-0000-000073D00000}"/>
    <cellStyle name="Vírgula 8 4 5 4" xfId="53381" xr:uid="{00000000-0005-0000-0000-000074D00000}"/>
    <cellStyle name="Vírgula 8 4 5 4 2" xfId="53382" xr:uid="{00000000-0005-0000-0000-000075D00000}"/>
    <cellStyle name="Vírgula 8 4 5 4 3" xfId="53383" xr:uid="{00000000-0005-0000-0000-000076D00000}"/>
    <cellStyle name="Vírgula 8 4 5 4 4" xfId="53384" xr:uid="{00000000-0005-0000-0000-000077D00000}"/>
    <cellStyle name="Vírgula 8 4 5 5" xfId="53385" xr:uid="{00000000-0005-0000-0000-000078D00000}"/>
    <cellStyle name="Vírgula 8 4 5 5 2" xfId="53386" xr:uid="{00000000-0005-0000-0000-000079D00000}"/>
    <cellStyle name="Vírgula 8 4 5 5 3" xfId="53387" xr:uid="{00000000-0005-0000-0000-00007AD00000}"/>
    <cellStyle name="Vírgula 8 4 5 5 4" xfId="53388" xr:uid="{00000000-0005-0000-0000-00007BD00000}"/>
    <cellStyle name="Vírgula 8 4 5 6" xfId="53389" xr:uid="{00000000-0005-0000-0000-00007CD00000}"/>
    <cellStyle name="Vírgula 8 4 5 6 2" xfId="53390" xr:uid="{00000000-0005-0000-0000-00007DD00000}"/>
    <cellStyle name="Vírgula 8 4 5 6 3" xfId="53391" xr:uid="{00000000-0005-0000-0000-00007ED00000}"/>
    <cellStyle name="Vírgula 8 4 5 7" xfId="53392" xr:uid="{00000000-0005-0000-0000-00007FD00000}"/>
    <cellStyle name="Vírgula 8 4 5 8" xfId="53393" xr:uid="{00000000-0005-0000-0000-000080D00000}"/>
    <cellStyle name="Vírgula 8 4 5 9" xfId="53394" xr:uid="{00000000-0005-0000-0000-000081D00000}"/>
    <cellStyle name="Vírgula 8 4 6" xfId="53395" xr:uid="{00000000-0005-0000-0000-000082D00000}"/>
    <cellStyle name="Vírgula 8 4 6 2" xfId="53396" xr:uid="{00000000-0005-0000-0000-000083D00000}"/>
    <cellStyle name="Vírgula 8 4 6 2 2" xfId="53397" xr:uid="{00000000-0005-0000-0000-000084D00000}"/>
    <cellStyle name="Vírgula 8 4 6 2 2 2" xfId="53398" xr:uid="{00000000-0005-0000-0000-000085D00000}"/>
    <cellStyle name="Vírgula 8 4 6 2 2 3" xfId="53399" xr:uid="{00000000-0005-0000-0000-000086D00000}"/>
    <cellStyle name="Vírgula 8 4 6 2 2 4" xfId="53400" xr:uid="{00000000-0005-0000-0000-000087D00000}"/>
    <cellStyle name="Vírgula 8 4 6 2 3" xfId="53401" xr:uid="{00000000-0005-0000-0000-000088D00000}"/>
    <cellStyle name="Vírgula 8 4 6 2 3 2" xfId="53402" xr:uid="{00000000-0005-0000-0000-000089D00000}"/>
    <cellStyle name="Vírgula 8 4 6 2 3 3" xfId="53403" xr:uid="{00000000-0005-0000-0000-00008AD00000}"/>
    <cellStyle name="Vírgula 8 4 6 2 4" xfId="53404" xr:uid="{00000000-0005-0000-0000-00008BD00000}"/>
    <cellStyle name="Vírgula 8 4 6 2 5" xfId="53405" xr:uid="{00000000-0005-0000-0000-00008CD00000}"/>
    <cellStyle name="Vírgula 8 4 6 2 6" xfId="53406" xr:uid="{00000000-0005-0000-0000-00008DD00000}"/>
    <cellStyle name="Vírgula 8 4 6 3" xfId="53407" xr:uid="{00000000-0005-0000-0000-00008ED00000}"/>
    <cellStyle name="Vírgula 8 4 6 3 2" xfId="53408" xr:uid="{00000000-0005-0000-0000-00008FD00000}"/>
    <cellStyle name="Vírgula 8 4 6 3 3" xfId="53409" xr:uid="{00000000-0005-0000-0000-000090D00000}"/>
    <cellStyle name="Vírgula 8 4 6 3 4" xfId="53410" xr:uid="{00000000-0005-0000-0000-000091D00000}"/>
    <cellStyle name="Vírgula 8 4 6 4" xfId="53411" xr:uid="{00000000-0005-0000-0000-000092D00000}"/>
    <cellStyle name="Vírgula 8 4 6 4 2" xfId="53412" xr:uid="{00000000-0005-0000-0000-000093D00000}"/>
    <cellStyle name="Vírgula 8 4 6 4 3" xfId="53413" xr:uid="{00000000-0005-0000-0000-000094D00000}"/>
    <cellStyle name="Vírgula 8 4 6 4 4" xfId="53414" xr:uid="{00000000-0005-0000-0000-000095D00000}"/>
    <cellStyle name="Vírgula 8 4 6 5" xfId="53415" xr:uid="{00000000-0005-0000-0000-000096D00000}"/>
    <cellStyle name="Vírgula 8 4 6 5 2" xfId="53416" xr:uid="{00000000-0005-0000-0000-000097D00000}"/>
    <cellStyle name="Vírgula 8 4 6 5 3" xfId="53417" xr:uid="{00000000-0005-0000-0000-000098D00000}"/>
    <cellStyle name="Vírgula 8 4 6 6" xfId="53418" xr:uid="{00000000-0005-0000-0000-000099D00000}"/>
    <cellStyle name="Vírgula 8 4 6 7" xfId="53419" xr:uid="{00000000-0005-0000-0000-00009AD00000}"/>
    <cellStyle name="Vírgula 8 4 6 8" xfId="53420" xr:uid="{00000000-0005-0000-0000-00009BD00000}"/>
    <cellStyle name="Vírgula 8 4 7" xfId="53421" xr:uid="{00000000-0005-0000-0000-00009CD00000}"/>
    <cellStyle name="Vírgula 8 4 7 2" xfId="53422" xr:uid="{00000000-0005-0000-0000-00009DD00000}"/>
    <cellStyle name="Vírgula 8 4 7 2 2" xfId="53423" xr:uid="{00000000-0005-0000-0000-00009ED00000}"/>
    <cellStyle name="Vírgula 8 4 7 2 3" xfId="53424" xr:uid="{00000000-0005-0000-0000-00009FD00000}"/>
    <cellStyle name="Vírgula 8 4 7 2 4" xfId="53425" xr:uid="{00000000-0005-0000-0000-0000A0D00000}"/>
    <cellStyle name="Vírgula 8 4 7 3" xfId="53426" xr:uid="{00000000-0005-0000-0000-0000A1D00000}"/>
    <cellStyle name="Vírgula 8 4 7 3 2" xfId="53427" xr:uid="{00000000-0005-0000-0000-0000A2D00000}"/>
    <cellStyle name="Vírgula 8 4 7 3 3" xfId="53428" xr:uid="{00000000-0005-0000-0000-0000A3D00000}"/>
    <cellStyle name="Vírgula 8 4 7 4" xfId="53429" xr:uid="{00000000-0005-0000-0000-0000A4D00000}"/>
    <cellStyle name="Vírgula 8 4 7 5" xfId="53430" xr:uid="{00000000-0005-0000-0000-0000A5D00000}"/>
    <cellStyle name="Vírgula 8 4 7 6" xfId="53431" xr:uid="{00000000-0005-0000-0000-0000A6D00000}"/>
    <cellStyle name="Vírgula 8 4 8" xfId="53432" xr:uid="{00000000-0005-0000-0000-0000A7D00000}"/>
    <cellStyle name="Vírgula 8 4 8 2" xfId="53433" xr:uid="{00000000-0005-0000-0000-0000A8D00000}"/>
    <cellStyle name="Vírgula 8 4 8 3" xfId="53434" xr:uid="{00000000-0005-0000-0000-0000A9D00000}"/>
    <cellStyle name="Vírgula 8 4 8 4" xfId="53435" xr:uid="{00000000-0005-0000-0000-0000AAD00000}"/>
    <cellStyle name="Vírgula 8 4 9" xfId="53436" xr:uid="{00000000-0005-0000-0000-0000ABD00000}"/>
    <cellStyle name="Vírgula 8 4 9 2" xfId="53437" xr:uid="{00000000-0005-0000-0000-0000ACD00000}"/>
    <cellStyle name="Vírgula 8 4 9 3" xfId="53438" xr:uid="{00000000-0005-0000-0000-0000ADD00000}"/>
    <cellStyle name="Vírgula 8 4 9 4" xfId="53439" xr:uid="{00000000-0005-0000-0000-0000AED00000}"/>
    <cellStyle name="Vírgula 8 5" xfId="566" xr:uid="{00000000-0005-0000-0000-0000AFD00000}"/>
    <cellStyle name="Vírgula 8 5 10" xfId="53440" xr:uid="{00000000-0005-0000-0000-0000B0D00000}"/>
    <cellStyle name="Vírgula 8 5 10 2" xfId="53441" xr:uid="{00000000-0005-0000-0000-0000B1D00000}"/>
    <cellStyle name="Vírgula 8 5 10 3" xfId="53442" xr:uid="{00000000-0005-0000-0000-0000B2D00000}"/>
    <cellStyle name="Vírgula 8 5 10 4" xfId="53443" xr:uid="{00000000-0005-0000-0000-0000B3D00000}"/>
    <cellStyle name="Vírgula 8 5 11" xfId="53444" xr:uid="{00000000-0005-0000-0000-0000B4D00000}"/>
    <cellStyle name="Vírgula 8 5 11 2" xfId="53445" xr:uid="{00000000-0005-0000-0000-0000B5D00000}"/>
    <cellStyle name="Vírgula 8 5 11 3" xfId="53446" xr:uid="{00000000-0005-0000-0000-0000B6D00000}"/>
    <cellStyle name="Vírgula 8 5 12" xfId="53447" xr:uid="{00000000-0005-0000-0000-0000B7D00000}"/>
    <cellStyle name="Vírgula 8 5 13" xfId="53448" xr:uid="{00000000-0005-0000-0000-0000B8D00000}"/>
    <cellStyle name="Vírgula 8 5 14" xfId="53449" xr:uid="{00000000-0005-0000-0000-0000B9D00000}"/>
    <cellStyle name="Vírgula 8 5 2" xfId="707" xr:uid="{00000000-0005-0000-0000-0000BAD00000}"/>
    <cellStyle name="Vírgula 8 5 2 10" xfId="53450" xr:uid="{00000000-0005-0000-0000-0000BBD00000}"/>
    <cellStyle name="Vírgula 8 5 2 11" xfId="53451" xr:uid="{00000000-0005-0000-0000-0000BCD00000}"/>
    <cellStyle name="Vírgula 8 5 2 2" xfId="1172" xr:uid="{00000000-0005-0000-0000-0000BDD00000}"/>
    <cellStyle name="Vírgula 8 5 2 2 10" xfId="53452" xr:uid="{00000000-0005-0000-0000-0000BED00000}"/>
    <cellStyle name="Vírgula 8 5 2 2 2" xfId="1918" xr:uid="{00000000-0005-0000-0000-0000BFD00000}"/>
    <cellStyle name="Vírgula 8 5 2 2 2 2" xfId="53453" xr:uid="{00000000-0005-0000-0000-0000C0D00000}"/>
    <cellStyle name="Vírgula 8 5 2 2 2 2 2" xfId="53454" xr:uid="{00000000-0005-0000-0000-0000C1D00000}"/>
    <cellStyle name="Vírgula 8 5 2 2 2 2 2 2" xfId="53455" xr:uid="{00000000-0005-0000-0000-0000C2D00000}"/>
    <cellStyle name="Vírgula 8 5 2 2 2 2 2 3" xfId="53456" xr:uid="{00000000-0005-0000-0000-0000C3D00000}"/>
    <cellStyle name="Vírgula 8 5 2 2 2 2 2 4" xfId="53457" xr:uid="{00000000-0005-0000-0000-0000C4D00000}"/>
    <cellStyle name="Vírgula 8 5 2 2 2 2 3" xfId="53458" xr:uid="{00000000-0005-0000-0000-0000C5D00000}"/>
    <cellStyle name="Vírgula 8 5 2 2 2 2 3 2" xfId="53459" xr:uid="{00000000-0005-0000-0000-0000C6D00000}"/>
    <cellStyle name="Vírgula 8 5 2 2 2 2 3 3" xfId="53460" xr:uid="{00000000-0005-0000-0000-0000C7D00000}"/>
    <cellStyle name="Vírgula 8 5 2 2 2 2 4" xfId="53461" xr:uid="{00000000-0005-0000-0000-0000C8D00000}"/>
    <cellStyle name="Vírgula 8 5 2 2 2 2 5" xfId="53462" xr:uid="{00000000-0005-0000-0000-0000C9D00000}"/>
    <cellStyle name="Vírgula 8 5 2 2 2 2 6" xfId="53463" xr:uid="{00000000-0005-0000-0000-0000CAD00000}"/>
    <cellStyle name="Vírgula 8 5 2 2 2 3" xfId="53464" xr:uid="{00000000-0005-0000-0000-0000CBD00000}"/>
    <cellStyle name="Vírgula 8 5 2 2 2 3 2" xfId="53465" xr:uid="{00000000-0005-0000-0000-0000CCD00000}"/>
    <cellStyle name="Vírgula 8 5 2 2 2 3 3" xfId="53466" xr:uid="{00000000-0005-0000-0000-0000CDD00000}"/>
    <cellStyle name="Vírgula 8 5 2 2 2 3 4" xfId="53467" xr:uid="{00000000-0005-0000-0000-0000CED00000}"/>
    <cellStyle name="Vírgula 8 5 2 2 2 4" xfId="53468" xr:uid="{00000000-0005-0000-0000-0000CFD00000}"/>
    <cellStyle name="Vírgula 8 5 2 2 2 4 2" xfId="53469" xr:uid="{00000000-0005-0000-0000-0000D0D00000}"/>
    <cellStyle name="Vírgula 8 5 2 2 2 4 3" xfId="53470" xr:uid="{00000000-0005-0000-0000-0000D1D00000}"/>
    <cellStyle name="Vírgula 8 5 2 2 2 4 4" xfId="53471" xr:uid="{00000000-0005-0000-0000-0000D2D00000}"/>
    <cellStyle name="Vírgula 8 5 2 2 2 5" xfId="53472" xr:uid="{00000000-0005-0000-0000-0000D3D00000}"/>
    <cellStyle name="Vírgula 8 5 2 2 2 5 2" xfId="53473" xr:uid="{00000000-0005-0000-0000-0000D4D00000}"/>
    <cellStyle name="Vírgula 8 5 2 2 2 5 3" xfId="53474" xr:uid="{00000000-0005-0000-0000-0000D5D00000}"/>
    <cellStyle name="Vírgula 8 5 2 2 2 5 4" xfId="53475" xr:uid="{00000000-0005-0000-0000-0000D6D00000}"/>
    <cellStyle name="Vírgula 8 5 2 2 2 6" xfId="53476" xr:uid="{00000000-0005-0000-0000-0000D7D00000}"/>
    <cellStyle name="Vírgula 8 5 2 2 2 6 2" xfId="53477" xr:uid="{00000000-0005-0000-0000-0000D8D00000}"/>
    <cellStyle name="Vírgula 8 5 2 2 2 6 3" xfId="53478" xr:uid="{00000000-0005-0000-0000-0000D9D00000}"/>
    <cellStyle name="Vírgula 8 5 2 2 2 7" xfId="53479" xr:uid="{00000000-0005-0000-0000-0000DAD00000}"/>
    <cellStyle name="Vírgula 8 5 2 2 2 8" xfId="53480" xr:uid="{00000000-0005-0000-0000-0000DBD00000}"/>
    <cellStyle name="Vírgula 8 5 2 2 2 9" xfId="53481" xr:uid="{00000000-0005-0000-0000-0000DCD00000}"/>
    <cellStyle name="Vírgula 8 5 2 2 3" xfId="53482" xr:uid="{00000000-0005-0000-0000-0000DDD00000}"/>
    <cellStyle name="Vírgula 8 5 2 2 3 2" xfId="53483" xr:uid="{00000000-0005-0000-0000-0000DED00000}"/>
    <cellStyle name="Vírgula 8 5 2 2 3 2 2" xfId="53484" xr:uid="{00000000-0005-0000-0000-0000DFD00000}"/>
    <cellStyle name="Vírgula 8 5 2 2 3 2 3" xfId="53485" xr:uid="{00000000-0005-0000-0000-0000E0D00000}"/>
    <cellStyle name="Vírgula 8 5 2 2 3 2 4" xfId="53486" xr:uid="{00000000-0005-0000-0000-0000E1D00000}"/>
    <cellStyle name="Vírgula 8 5 2 2 3 3" xfId="53487" xr:uid="{00000000-0005-0000-0000-0000E2D00000}"/>
    <cellStyle name="Vírgula 8 5 2 2 3 3 2" xfId="53488" xr:uid="{00000000-0005-0000-0000-0000E3D00000}"/>
    <cellStyle name="Vírgula 8 5 2 2 3 3 3" xfId="53489" xr:uid="{00000000-0005-0000-0000-0000E4D00000}"/>
    <cellStyle name="Vírgula 8 5 2 2 3 4" xfId="53490" xr:uid="{00000000-0005-0000-0000-0000E5D00000}"/>
    <cellStyle name="Vírgula 8 5 2 2 3 5" xfId="53491" xr:uid="{00000000-0005-0000-0000-0000E6D00000}"/>
    <cellStyle name="Vírgula 8 5 2 2 3 6" xfId="53492" xr:uid="{00000000-0005-0000-0000-0000E7D00000}"/>
    <cellStyle name="Vírgula 8 5 2 2 4" xfId="53493" xr:uid="{00000000-0005-0000-0000-0000E8D00000}"/>
    <cellStyle name="Vírgula 8 5 2 2 4 2" xfId="53494" xr:uid="{00000000-0005-0000-0000-0000E9D00000}"/>
    <cellStyle name="Vírgula 8 5 2 2 4 3" xfId="53495" xr:uid="{00000000-0005-0000-0000-0000EAD00000}"/>
    <cellStyle name="Vírgula 8 5 2 2 4 4" xfId="53496" xr:uid="{00000000-0005-0000-0000-0000EBD00000}"/>
    <cellStyle name="Vírgula 8 5 2 2 5" xfId="53497" xr:uid="{00000000-0005-0000-0000-0000ECD00000}"/>
    <cellStyle name="Vírgula 8 5 2 2 5 2" xfId="53498" xr:uid="{00000000-0005-0000-0000-0000EDD00000}"/>
    <cellStyle name="Vírgula 8 5 2 2 5 3" xfId="53499" xr:uid="{00000000-0005-0000-0000-0000EED00000}"/>
    <cellStyle name="Vírgula 8 5 2 2 5 4" xfId="53500" xr:uid="{00000000-0005-0000-0000-0000EFD00000}"/>
    <cellStyle name="Vírgula 8 5 2 2 6" xfId="53501" xr:uid="{00000000-0005-0000-0000-0000F0D00000}"/>
    <cellStyle name="Vírgula 8 5 2 2 6 2" xfId="53502" xr:uid="{00000000-0005-0000-0000-0000F1D00000}"/>
    <cellStyle name="Vírgula 8 5 2 2 6 3" xfId="53503" xr:uid="{00000000-0005-0000-0000-0000F2D00000}"/>
    <cellStyle name="Vírgula 8 5 2 2 6 4" xfId="53504" xr:uid="{00000000-0005-0000-0000-0000F3D00000}"/>
    <cellStyle name="Vírgula 8 5 2 2 7" xfId="53505" xr:uid="{00000000-0005-0000-0000-0000F4D00000}"/>
    <cellStyle name="Vírgula 8 5 2 2 7 2" xfId="53506" xr:uid="{00000000-0005-0000-0000-0000F5D00000}"/>
    <cellStyle name="Vírgula 8 5 2 2 7 3" xfId="53507" xr:uid="{00000000-0005-0000-0000-0000F6D00000}"/>
    <cellStyle name="Vírgula 8 5 2 2 8" xfId="53508" xr:uid="{00000000-0005-0000-0000-0000F7D00000}"/>
    <cellStyle name="Vírgula 8 5 2 2 9" xfId="53509" xr:uid="{00000000-0005-0000-0000-0000F8D00000}"/>
    <cellStyle name="Vírgula 8 5 2 3" xfId="1917" xr:uid="{00000000-0005-0000-0000-0000F9D00000}"/>
    <cellStyle name="Vírgula 8 5 2 3 2" xfId="53510" xr:uid="{00000000-0005-0000-0000-0000FAD00000}"/>
    <cellStyle name="Vírgula 8 5 2 3 2 2" xfId="53511" xr:uid="{00000000-0005-0000-0000-0000FBD00000}"/>
    <cellStyle name="Vírgula 8 5 2 3 2 2 2" xfId="53512" xr:uid="{00000000-0005-0000-0000-0000FCD00000}"/>
    <cellStyle name="Vírgula 8 5 2 3 2 2 3" xfId="53513" xr:uid="{00000000-0005-0000-0000-0000FDD00000}"/>
    <cellStyle name="Vírgula 8 5 2 3 2 2 4" xfId="53514" xr:uid="{00000000-0005-0000-0000-0000FED00000}"/>
    <cellStyle name="Vírgula 8 5 2 3 2 3" xfId="53515" xr:uid="{00000000-0005-0000-0000-0000FFD00000}"/>
    <cellStyle name="Vírgula 8 5 2 3 2 3 2" xfId="53516" xr:uid="{00000000-0005-0000-0000-000000D10000}"/>
    <cellStyle name="Vírgula 8 5 2 3 2 3 3" xfId="53517" xr:uid="{00000000-0005-0000-0000-000001D10000}"/>
    <cellStyle name="Vírgula 8 5 2 3 2 4" xfId="53518" xr:uid="{00000000-0005-0000-0000-000002D10000}"/>
    <cellStyle name="Vírgula 8 5 2 3 2 5" xfId="53519" xr:uid="{00000000-0005-0000-0000-000003D10000}"/>
    <cellStyle name="Vírgula 8 5 2 3 2 6" xfId="53520" xr:uid="{00000000-0005-0000-0000-000004D10000}"/>
    <cellStyle name="Vírgula 8 5 2 3 3" xfId="53521" xr:uid="{00000000-0005-0000-0000-000005D10000}"/>
    <cellStyle name="Vírgula 8 5 2 3 3 2" xfId="53522" xr:uid="{00000000-0005-0000-0000-000006D10000}"/>
    <cellStyle name="Vírgula 8 5 2 3 3 3" xfId="53523" xr:uid="{00000000-0005-0000-0000-000007D10000}"/>
    <cellStyle name="Vírgula 8 5 2 3 3 4" xfId="53524" xr:uid="{00000000-0005-0000-0000-000008D10000}"/>
    <cellStyle name="Vírgula 8 5 2 3 4" xfId="53525" xr:uid="{00000000-0005-0000-0000-000009D10000}"/>
    <cellStyle name="Vírgula 8 5 2 3 4 2" xfId="53526" xr:uid="{00000000-0005-0000-0000-00000AD10000}"/>
    <cellStyle name="Vírgula 8 5 2 3 4 3" xfId="53527" xr:uid="{00000000-0005-0000-0000-00000BD10000}"/>
    <cellStyle name="Vírgula 8 5 2 3 4 4" xfId="53528" xr:uid="{00000000-0005-0000-0000-00000CD10000}"/>
    <cellStyle name="Vírgula 8 5 2 3 5" xfId="53529" xr:uid="{00000000-0005-0000-0000-00000DD10000}"/>
    <cellStyle name="Vírgula 8 5 2 3 5 2" xfId="53530" xr:uid="{00000000-0005-0000-0000-00000ED10000}"/>
    <cellStyle name="Vírgula 8 5 2 3 5 3" xfId="53531" xr:uid="{00000000-0005-0000-0000-00000FD10000}"/>
    <cellStyle name="Vírgula 8 5 2 3 5 4" xfId="53532" xr:uid="{00000000-0005-0000-0000-000010D10000}"/>
    <cellStyle name="Vírgula 8 5 2 3 6" xfId="53533" xr:uid="{00000000-0005-0000-0000-000011D10000}"/>
    <cellStyle name="Vírgula 8 5 2 3 6 2" xfId="53534" xr:uid="{00000000-0005-0000-0000-000012D10000}"/>
    <cellStyle name="Vírgula 8 5 2 3 6 3" xfId="53535" xr:uid="{00000000-0005-0000-0000-000013D10000}"/>
    <cellStyle name="Vírgula 8 5 2 3 7" xfId="53536" xr:uid="{00000000-0005-0000-0000-000014D10000}"/>
    <cellStyle name="Vírgula 8 5 2 3 8" xfId="53537" xr:uid="{00000000-0005-0000-0000-000015D10000}"/>
    <cellStyle name="Vírgula 8 5 2 3 9" xfId="53538" xr:uid="{00000000-0005-0000-0000-000016D10000}"/>
    <cellStyle name="Vírgula 8 5 2 4" xfId="53539" xr:uid="{00000000-0005-0000-0000-000017D10000}"/>
    <cellStyle name="Vírgula 8 5 2 4 2" xfId="53540" xr:uid="{00000000-0005-0000-0000-000018D10000}"/>
    <cellStyle name="Vírgula 8 5 2 4 2 2" xfId="53541" xr:uid="{00000000-0005-0000-0000-000019D10000}"/>
    <cellStyle name="Vírgula 8 5 2 4 2 3" xfId="53542" xr:uid="{00000000-0005-0000-0000-00001AD10000}"/>
    <cellStyle name="Vírgula 8 5 2 4 2 4" xfId="53543" xr:uid="{00000000-0005-0000-0000-00001BD10000}"/>
    <cellStyle name="Vírgula 8 5 2 4 3" xfId="53544" xr:uid="{00000000-0005-0000-0000-00001CD10000}"/>
    <cellStyle name="Vírgula 8 5 2 4 3 2" xfId="53545" xr:uid="{00000000-0005-0000-0000-00001DD10000}"/>
    <cellStyle name="Vírgula 8 5 2 4 3 3" xfId="53546" xr:uid="{00000000-0005-0000-0000-00001ED10000}"/>
    <cellStyle name="Vírgula 8 5 2 4 4" xfId="53547" xr:uid="{00000000-0005-0000-0000-00001FD10000}"/>
    <cellStyle name="Vírgula 8 5 2 4 5" xfId="53548" xr:uid="{00000000-0005-0000-0000-000020D10000}"/>
    <cellStyle name="Vírgula 8 5 2 4 6" xfId="53549" xr:uid="{00000000-0005-0000-0000-000021D10000}"/>
    <cellStyle name="Vírgula 8 5 2 5" xfId="53550" xr:uid="{00000000-0005-0000-0000-000022D10000}"/>
    <cellStyle name="Vírgula 8 5 2 5 2" xfId="53551" xr:uid="{00000000-0005-0000-0000-000023D10000}"/>
    <cellStyle name="Vírgula 8 5 2 5 3" xfId="53552" xr:uid="{00000000-0005-0000-0000-000024D10000}"/>
    <cellStyle name="Vírgula 8 5 2 5 4" xfId="53553" xr:uid="{00000000-0005-0000-0000-000025D10000}"/>
    <cellStyle name="Vírgula 8 5 2 6" xfId="53554" xr:uid="{00000000-0005-0000-0000-000026D10000}"/>
    <cellStyle name="Vírgula 8 5 2 6 2" xfId="53555" xr:uid="{00000000-0005-0000-0000-000027D10000}"/>
    <cellStyle name="Vírgula 8 5 2 6 3" xfId="53556" xr:uid="{00000000-0005-0000-0000-000028D10000}"/>
    <cellStyle name="Vírgula 8 5 2 6 4" xfId="53557" xr:uid="{00000000-0005-0000-0000-000029D10000}"/>
    <cellStyle name="Vírgula 8 5 2 7" xfId="53558" xr:uid="{00000000-0005-0000-0000-00002AD10000}"/>
    <cellStyle name="Vírgula 8 5 2 7 2" xfId="53559" xr:uid="{00000000-0005-0000-0000-00002BD10000}"/>
    <cellStyle name="Vírgula 8 5 2 7 3" xfId="53560" xr:uid="{00000000-0005-0000-0000-00002CD10000}"/>
    <cellStyle name="Vírgula 8 5 2 7 4" xfId="53561" xr:uid="{00000000-0005-0000-0000-00002DD10000}"/>
    <cellStyle name="Vírgula 8 5 2 8" xfId="53562" xr:uid="{00000000-0005-0000-0000-00002ED10000}"/>
    <cellStyle name="Vírgula 8 5 2 8 2" xfId="53563" xr:uid="{00000000-0005-0000-0000-00002FD10000}"/>
    <cellStyle name="Vírgula 8 5 2 8 3" xfId="53564" xr:uid="{00000000-0005-0000-0000-000030D10000}"/>
    <cellStyle name="Vírgula 8 5 2 9" xfId="53565" xr:uid="{00000000-0005-0000-0000-000031D10000}"/>
    <cellStyle name="Vírgula 8 5 3" xfId="860" xr:uid="{00000000-0005-0000-0000-000032D10000}"/>
    <cellStyle name="Vírgula 8 5 3 10" xfId="53566" xr:uid="{00000000-0005-0000-0000-000033D10000}"/>
    <cellStyle name="Vírgula 8 5 3 2" xfId="1919" xr:uid="{00000000-0005-0000-0000-000034D10000}"/>
    <cellStyle name="Vírgula 8 5 3 2 2" xfId="53567" xr:uid="{00000000-0005-0000-0000-000035D10000}"/>
    <cellStyle name="Vírgula 8 5 3 2 2 2" xfId="53568" xr:uid="{00000000-0005-0000-0000-000036D10000}"/>
    <cellStyle name="Vírgula 8 5 3 2 2 2 2" xfId="53569" xr:uid="{00000000-0005-0000-0000-000037D10000}"/>
    <cellStyle name="Vírgula 8 5 3 2 2 2 3" xfId="53570" xr:uid="{00000000-0005-0000-0000-000038D10000}"/>
    <cellStyle name="Vírgula 8 5 3 2 2 2 4" xfId="53571" xr:uid="{00000000-0005-0000-0000-000039D10000}"/>
    <cellStyle name="Vírgula 8 5 3 2 2 3" xfId="53572" xr:uid="{00000000-0005-0000-0000-00003AD10000}"/>
    <cellStyle name="Vírgula 8 5 3 2 2 3 2" xfId="53573" xr:uid="{00000000-0005-0000-0000-00003BD10000}"/>
    <cellStyle name="Vírgula 8 5 3 2 2 3 3" xfId="53574" xr:uid="{00000000-0005-0000-0000-00003CD10000}"/>
    <cellStyle name="Vírgula 8 5 3 2 2 4" xfId="53575" xr:uid="{00000000-0005-0000-0000-00003DD10000}"/>
    <cellStyle name="Vírgula 8 5 3 2 2 5" xfId="53576" xr:uid="{00000000-0005-0000-0000-00003ED10000}"/>
    <cellStyle name="Vírgula 8 5 3 2 2 6" xfId="53577" xr:uid="{00000000-0005-0000-0000-00003FD10000}"/>
    <cellStyle name="Vírgula 8 5 3 2 3" xfId="53578" xr:uid="{00000000-0005-0000-0000-000040D10000}"/>
    <cellStyle name="Vírgula 8 5 3 2 3 2" xfId="53579" xr:uid="{00000000-0005-0000-0000-000041D10000}"/>
    <cellStyle name="Vírgula 8 5 3 2 3 3" xfId="53580" xr:uid="{00000000-0005-0000-0000-000042D10000}"/>
    <cellStyle name="Vírgula 8 5 3 2 3 4" xfId="53581" xr:uid="{00000000-0005-0000-0000-000043D10000}"/>
    <cellStyle name="Vírgula 8 5 3 2 4" xfId="53582" xr:uid="{00000000-0005-0000-0000-000044D10000}"/>
    <cellStyle name="Vírgula 8 5 3 2 4 2" xfId="53583" xr:uid="{00000000-0005-0000-0000-000045D10000}"/>
    <cellStyle name="Vírgula 8 5 3 2 4 3" xfId="53584" xr:uid="{00000000-0005-0000-0000-000046D10000}"/>
    <cellStyle name="Vírgula 8 5 3 2 4 4" xfId="53585" xr:uid="{00000000-0005-0000-0000-000047D10000}"/>
    <cellStyle name="Vírgula 8 5 3 2 5" xfId="53586" xr:uid="{00000000-0005-0000-0000-000048D10000}"/>
    <cellStyle name="Vírgula 8 5 3 2 5 2" xfId="53587" xr:uid="{00000000-0005-0000-0000-000049D10000}"/>
    <cellStyle name="Vírgula 8 5 3 2 5 3" xfId="53588" xr:uid="{00000000-0005-0000-0000-00004AD10000}"/>
    <cellStyle name="Vírgula 8 5 3 2 5 4" xfId="53589" xr:uid="{00000000-0005-0000-0000-00004BD10000}"/>
    <cellStyle name="Vírgula 8 5 3 2 6" xfId="53590" xr:uid="{00000000-0005-0000-0000-00004CD10000}"/>
    <cellStyle name="Vírgula 8 5 3 2 6 2" xfId="53591" xr:uid="{00000000-0005-0000-0000-00004DD10000}"/>
    <cellStyle name="Vírgula 8 5 3 2 6 3" xfId="53592" xr:uid="{00000000-0005-0000-0000-00004ED10000}"/>
    <cellStyle name="Vírgula 8 5 3 2 7" xfId="53593" xr:uid="{00000000-0005-0000-0000-00004FD10000}"/>
    <cellStyle name="Vírgula 8 5 3 2 8" xfId="53594" xr:uid="{00000000-0005-0000-0000-000050D10000}"/>
    <cellStyle name="Vírgula 8 5 3 2 9" xfId="53595" xr:uid="{00000000-0005-0000-0000-000051D10000}"/>
    <cellStyle name="Vírgula 8 5 3 3" xfId="53596" xr:uid="{00000000-0005-0000-0000-000052D10000}"/>
    <cellStyle name="Vírgula 8 5 3 3 2" xfId="53597" xr:uid="{00000000-0005-0000-0000-000053D10000}"/>
    <cellStyle name="Vírgula 8 5 3 3 2 2" xfId="53598" xr:uid="{00000000-0005-0000-0000-000054D10000}"/>
    <cellStyle name="Vírgula 8 5 3 3 2 3" xfId="53599" xr:uid="{00000000-0005-0000-0000-000055D10000}"/>
    <cellStyle name="Vírgula 8 5 3 3 2 4" xfId="53600" xr:uid="{00000000-0005-0000-0000-000056D10000}"/>
    <cellStyle name="Vírgula 8 5 3 3 3" xfId="53601" xr:uid="{00000000-0005-0000-0000-000057D10000}"/>
    <cellStyle name="Vírgula 8 5 3 3 3 2" xfId="53602" xr:uid="{00000000-0005-0000-0000-000058D10000}"/>
    <cellStyle name="Vírgula 8 5 3 3 3 3" xfId="53603" xr:uid="{00000000-0005-0000-0000-000059D10000}"/>
    <cellStyle name="Vírgula 8 5 3 3 4" xfId="53604" xr:uid="{00000000-0005-0000-0000-00005AD10000}"/>
    <cellStyle name="Vírgula 8 5 3 3 5" xfId="53605" xr:uid="{00000000-0005-0000-0000-00005BD10000}"/>
    <cellStyle name="Vírgula 8 5 3 3 6" xfId="53606" xr:uid="{00000000-0005-0000-0000-00005CD10000}"/>
    <cellStyle name="Vírgula 8 5 3 4" xfId="53607" xr:uid="{00000000-0005-0000-0000-00005DD10000}"/>
    <cellStyle name="Vírgula 8 5 3 4 2" xfId="53608" xr:uid="{00000000-0005-0000-0000-00005ED10000}"/>
    <cellStyle name="Vírgula 8 5 3 4 3" xfId="53609" xr:uid="{00000000-0005-0000-0000-00005FD10000}"/>
    <cellStyle name="Vírgula 8 5 3 4 4" xfId="53610" xr:uid="{00000000-0005-0000-0000-000060D10000}"/>
    <cellStyle name="Vírgula 8 5 3 5" xfId="53611" xr:uid="{00000000-0005-0000-0000-000061D10000}"/>
    <cellStyle name="Vírgula 8 5 3 5 2" xfId="53612" xr:uid="{00000000-0005-0000-0000-000062D10000}"/>
    <cellStyle name="Vírgula 8 5 3 5 3" xfId="53613" xr:uid="{00000000-0005-0000-0000-000063D10000}"/>
    <cellStyle name="Vírgula 8 5 3 5 4" xfId="53614" xr:uid="{00000000-0005-0000-0000-000064D10000}"/>
    <cellStyle name="Vírgula 8 5 3 6" xfId="53615" xr:uid="{00000000-0005-0000-0000-000065D10000}"/>
    <cellStyle name="Vírgula 8 5 3 6 2" xfId="53616" xr:uid="{00000000-0005-0000-0000-000066D10000}"/>
    <cellStyle name="Vírgula 8 5 3 6 3" xfId="53617" xr:uid="{00000000-0005-0000-0000-000067D10000}"/>
    <cellStyle name="Vírgula 8 5 3 6 4" xfId="53618" xr:uid="{00000000-0005-0000-0000-000068D10000}"/>
    <cellStyle name="Vírgula 8 5 3 7" xfId="53619" xr:uid="{00000000-0005-0000-0000-000069D10000}"/>
    <cellStyle name="Vírgula 8 5 3 7 2" xfId="53620" xr:uid="{00000000-0005-0000-0000-00006AD10000}"/>
    <cellStyle name="Vírgula 8 5 3 7 3" xfId="53621" xr:uid="{00000000-0005-0000-0000-00006BD10000}"/>
    <cellStyle name="Vírgula 8 5 3 8" xfId="53622" xr:uid="{00000000-0005-0000-0000-00006CD10000}"/>
    <cellStyle name="Vírgula 8 5 3 9" xfId="53623" xr:uid="{00000000-0005-0000-0000-00006DD10000}"/>
    <cellStyle name="Vírgula 8 5 4" xfId="1916" xr:uid="{00000000-0005-0000-0000-00006ED10000}"/>
    <cellStyle name="Vírgula 8 5 4 2" xfId="53624" xr:uid="{00000000-0005-0000-0000-00006FD10000}"/>
    <cellStyle name="Vírgula 8 5 4 2 2" xfId="53625" xr:uid="{00000000-0005-0000-0000-000070D10000}"/>
    <cellStyle name="Vírgula 8 5 4 2 2 2" xfId="53626" xr:uid="{00000000-0005-0000-0000-000071D10000}"/>
    <cellStyle name="Vírgula 8 5 4 2 2 3" xfId="53627" xr:uid="{00000000-0005-0000-0000-000072D10000}"/>
    <cellStyle name="Vírgula 8 5 4 2 2 4" xfId="53628" xr:uid="{00000000-0005-0000-0000-000073D10000}"/>
    <cellStyle name="Vírgula 8 5 4 2 3" xfId="53629" xr:uid="{00000000-0005-0000-0000-000074D10000}"/>
    <cellStyle name="Vírgula 8 5 4 2 3 2" xfId="53630" xr:uid="{00000000-0005-0000-0000-000075D10000}"/>
    <cellStyle name="Vírgula 8 5 4 2 3 3" xfId="53631" xr:uid="{00000000-0005-0000-0000-000076D10000}"/>
    <cellStyle name="Vírgula 8 5 4 2 4" xfId="53632" xr:uid="{00000000-0005-0000-0000-000077D10000}"/>
    <cellStyle name="Vírgula 8 5 4 2 5" xfId="53633" xr:uid="{00000000-0005-0000-0000-000078D10000}"/>
    <cellStyle name="Vírgula 8 5 4 2 6" xfId="53634" xr:uid="{00000000-0005-0000-0000-000079D10000}"/>
    <cellStyle name="Vírgula 8 5 4 3" xfId="53635" xr:uid="{00000000-0005-0000-0000-00007AD10000}"/>
    <cellStyle name="Vírgula 8 5 4 3 2" xfId="53636" xr:uid="{00000000-0005-0000-0000-00007BD10000}"/>
    <cellStyle name="Vírgula 8 5 4 3 3" xfId="53637" xr:uid="{00000000-0005-0000-0000-00007CD10000}"/>
    <cellStyle name="Vírgula 8 5 4 3 4" xfId="53638" xr:uid="{00000000-0005-0000-0000-00007DD10000}"/>
    <cellStyle name="Vírgula 8 5 4 4" xfId="53639" xr:uid="{00000000-0005-0000-0000-00007ED10000}"/>
    <cellStyle name="Vírgula 8 5 4 4 2" xfId="53640" xr:uid="{00000000-0005-0000-0000-00007FD10000}"/>
    <cellStyle name="Vírgula 8 5 4 4 3" xfId="53641" xr:uid="{00000000-0005-0000-0000-000080D10000}"/>
    <cellStyle name="Vírgula 8 5 4 4 4" xfId="53642" xr:uid="{00000000-0005-0000-0000-000081D10000}"/>
    <cellStyle name="Vírgula 8 5 4 5" xfId="53643" xr:uid="{00000000-0005-0000-0000-000082D10000}"/>
    <cellStyle name="Vírgula 8 5 4 5 2" xfId="53644" xr:uid="{00000000-0005-0000-0000-000083D10000}"/>
    <cellStyle name="Vírgula 8 5 4 5 3" xfId="53645" xr:uid="{00000000-0005-0000-0000-000084D10000}"/>
    <cellStyle name="Vírgula 8 5 4 5 4" xfId="53646" xr:uid="{00000000-0005-0000-0000-000085D10000}"/>
    <cellStyle name="Vírgula 8 5 4 6" xfId="53647" xr:uid="{00000000-0005-0000-0000-000086D10000}"/>
    <cellStyle name="Vírgula 8 5 4 6 2" xfId="53648" xr:uid="{00000000-0005-0000-0000-000087D10000}"/>
    <cellStyle name="Vírgula 8 5 4 6 3" xfId="53649" xr:uid="{00000000-0005-0000-0000-000088D10000}"/>
    <cellStyle name="Vírgula 8 5 4 7" xfId="53650" xr:uid="{00000000-0005-0000-0000-000089D10000}"/>
    <cellStyle name="Vírgula 8 5 4 8" xfId="53651" xr:uid="{00000000-0005-0000-0000-00008AD10000}"/>
    <cellStyle name="Vírgula 8 5 4 9" xfId="53652" xr:uid="{00000000-0005-0000-0000-00008BD10000}"/>
    <cellStyle name="Vírgula 8 5 5" xfId="53653" xr:uid="{00000000-0005-0000-0000-00008CD10000}"/>
    <cellStyle name="Vírgula 8 5 5 2" xfId="53654" xr:uid="{00000000-0005-0000-0000-00008DD10000}"/>
    <cellStyle name="Vírgula 8 5 5 2 2" xfId="53655" xr:uid="{00000000-0005-0000-0000-00008ED10000}"/>
    <cellStyle name="Vírgula 8 5 5 2 2 2" xfId="53656" xr:uid="{00000000-0005-0000-0000-00008FD10000}"/>
    <cellStyle name="Vírgula 8 5 5 2 2 3" xfId="53657" xr:uid="{00000000-0005-0000-0000-000090D10000}"/>
    <cellStyle name="Vírgula 8 5 5 2 2 4" xfId="53658" xr:uid="{00000000-0005-0000-0000-000091D10000}"/>
    <cellStyle name="Vírgula 8 5 5 2 3" xfId="53659" xr:uid="{00000000-0005-0000-0000-000092D10000}"/>
    <cellStyle name="Vírgula 8 5 5 2 3 2" xfId="53660" xr:uid="{00000000-0005-0000-0000-000093D10000}"/>
    <cellStyle name="Vírgula 8 5 5 2 3 3" xfId="53661" xr:uid="{00000000-0005-0000-0000-000094D10000}"/>
    <cellStyle name="Vírgula 8 5 5 2 4" xfId="53662" xr:uid="{00000000-0005-0000-0000-000095D10000}"/>
    <cellStyle name="Vírgula 8 5 5 2 5" xfId="53663" xr:uid="{00000000-0005-0000-0000-000096D10000}"/>
    <cellStyle name="Vírgula 8 5 5 2 6" xfId="53664" xr:uid="{00000000-0005-0000-0000-000097D10000}"/>
    <cellStyle name="Vírgula 8 5 5 3" xfId="53665" xr:uid="{00000000-0005-0000-0000-000098D10000}"/>
    <cellStyle name="Vírgula 8 5 5 3 2" xfId="53666" xr:uid="{00000000-0005-0000-0000-000099D10000}"/>
    <cellStyle name="Vírgula 8 5 5 3 3" xfId="53667" xr:uid="{00000000-0005-0000-0000-00009AD10000}"/>
    <cellStyle name="Vírgula 8 5 5 3 4" xfId="53668" xr:uid="{00000000-0005-0000-0000-00009BD10000}"/>
    <cellStyle name="Vírgula 8 5 5 4" xfId="53669" xr:uid="{00000000-0005-0000-0000-00009CD10000}"/>
    <cellStyle name="Vírgula 8 5 5 4 2" xfId="53670" xr:uid="{00000000-0005-0000-0000-00009DD10000}"/>
    <cellStyle name="Vírgula 8 5 5 4 3" xfId="53671" xr:uid="{00000000-0005-0000-0000-00009ED10000}"/>
    <cellStyle name="Vírgula 8 5 5 4 4" xfId="53672" xr:uid="{00000000-0005-0000-0000-00009FD10000}"/>
    <cellStyle name="Vírgula 8 5 5 5" xfId="53673" xr:uid="{00000000-0005-0000-0000-0000A0D10000}"/>
    <cellStyle name="Vírgula 8 5 5 5 2" xfId="53674" xr:uid="{00000000-0005-0000-0000-0000A1D10000}"/>
    <cellStyle name="Vírgula 8 5 5 5 3" xfId="53675" xr:uid="{00000000-0005-0000-0000-0000A2D10000}"/>
    <cellStyle name="Vírgula 8 5 5 5 4" xfId="53676" xr:uid="{00000000-0005-0000-0000-0000A3D10000}"/>
    <cellStyle name="Vírgula 8 5 5 6" xfId="53677" xr:uid="{00000000-0005-0000-0000-0000A4D10000}"/>
    <cellStyle name="Vírgula 8 5 5 6 2" xfId="53678" xr:uid="{00000000-0005-0000-0000-0000A5D10000}"/>
    <cellStyle name="Vírgula 8 5 5 6 3" xfId="53679" xr:uid="{00000000-0005-0000-0000-0000A6D10000}"/>
    <cellStyle name="Vírgula 8 5 5 7" xfId="53680" xr:uid="{00000000-0005-0000-0000-0000A7D10000}"/>
    <cellStyle name="Vírgula 8 5 5 8" xfId="53681" xr:uid="{00000000-0005-0000-0000-0000A8D10000}"/>
    <cellStyle name="Vírgula 8 5 5 9" xfId="53682" xr:uid="{00000000-0005-0000-0000-0000A9D10000}"/>
    <cellStyle name="Vírgula 8 5 6" xfId="53683" xr:uid="{00000000-0005-0000-0000-0000AAD10000}"/>
    <cellStyle name="Vírgula 8 5 6 2" xfId="53684" xr:uid="{00000000-0005-0000-0000-0000ABD10000}"/>
    <cellStyle name="Vírgula 8 5 6 2 2" xfId="53685" xr:uid="{00000000-0005-0000-0000-0000ACD10000}"/>
    <cellStyle name="Vírgula 8 5 6 2 2 2" xfId="53686" xr:uid="{00000000-0005-0000-0000-0000ADD10000}"/>
    <cellStyle name="Vírgula 8 5 6 2 2 3" xfId="53687" xr:uid="{00000000-0005-0000-0000-0000AED10000}"/>
    <cellStyle name="Vírgula 8 5 6 2 2 4" xfId="53688" xr:uid="{00000000-0005-0000-0000-0000AFD10000}"/>
    <cellStyle name="Vírgula 8 5 6 2 3" xfId="53689" xr:uid="{00000000-0005-0000-0000-0000B0D10000}"/>
    <cellStyle name="Vírgula 8 5 6 2 3 2" xfId="53690" xr:uid="{00000000-0005-0000-0000-0000B1D10000}"/>
    <cellStyle name="Vírgula 8 5 6 2 3 3" xfId="53691" xr:uid="{00000000-0005-0000-0000-0000B2D10000}"/>
    <cellStyle name="Vírgula 8 5 6 2 4" xfId="53692" xr:uid="{00000000-0005-0000-0000-0000B3D10000}"/>
    <cellStyle name="Vírgula 8 5 6 2 5" xfId="53693" xr:uid="{00000000-0005-0000-0000-0000B4D10000}"/>
    <cellStyle name="Vírgula 8 5 6 2 6" xfId="53694" xr:uid="{00000000-0005-0000-0000-0000B5D10000}"/>
    <cellStyle name="Vírgula 8 5 6 3" xfId="53695" xr:uid="{00000000-0005-0000-0000-0000B6D10000}"/>
    <cellStyle name="Vírgula 8 5 6 3 2" xfId="53696" xr:uid="{00000000-0005-0000-0000-0000B7D10000}"/>
    <cellStyle name="Vírgula 8 5 6 3 3" xfId="53697" xr:uid="{00000000-0005-0000-0000-0000B8D10000}"/>
    <cellStyle name="Vírgula 8 5 6 3 4" xfId="53698" xr:uid="{00000000-0005-0000-0000-0000B9D10000}"/>
    <cellStyle name="Vírgula 8 5 6 4" xfId="53699" xr:uid="{00000000-0005-0000-0000-0000BAD10000}"/>
    <cellStyle name="Vírgula 8 5 6 4 2" xfId="53700" xr:uid="{00000000-0005-0000-0000-0000BBD10000}"/>
    <cellStyle name="Vírgula 8 5 6 4 3" xfId="53701" xr:uid="{00000000-0005-0000-0000-0000BCD10000}"/>
    <cellStyle name="Vírgula 8 5 6 4 4" xfId="53702" xr:uid="{00000000-0005-0000-0000-0000BDD10000}"/>
    <cellStyle name="Vírgula 8 5 6 5" xfId="53703" xr:uid="{00000000-0005-0000-0000-0000BED10000}"/>
    <cellStyle name="Vírgula 8 5 6 5 2" xfId="53704" xr:uid="{00000000-0005-0000-0000-0000BFD10000}"/>
    <cellStyle name="Vírgula 8 5 6 5 3" xfId="53705" xr:uid="{00000000-0005-0000-0000-0000C0D10000}"/>
    <cellStyle name="Vírgula 8 5 6 6" xfId="53706" xr:uid="{00000000-0005-0000-0000-0000C1D10000}"/>
    <cellStyle name="Vírgula 8 5 6 7" xfId="53707" xr:uid="{00000000-0005-0000-0000-0000C2D10000}"/>
    <cellStyle name="Vírgula 8 5 6 8" xfId="53708" xr:uid="{00000000-0005-0000-0000-0000C3D10000}"/>
    <cellStyle name="Vírgula 8 5 7" xfId="53709" xr:uid="{00000000-0005-0000-0000-0000C4D10000}"/>
    <cellStyle name="Vírgula 8 5 7 2" xfId="53710" xr:uid="{00000000-0005-0000-0000-0000C5D10000}"/>
    <cellStyle name="Vírgula 8 5 7 2 2" xfId="53711" xr:uid="{00000000-0005-0000-0000-0000C6D10000}"/>
    <cellStyle name="Vírgula 8 5 7 2 3" xfId="53712" xr:uid="{00000000-0005-0000-0000-0000C7D10000}"/>
    <cellStyle name="Vírgula 8 5 7 2 4" xfId="53713" xr:uid="{00000000-0005-0000-0000-0000C8D10000}"/>
    <cellStyle name="Vírgula 8 5 7 3" xfId="53714" xr:uid="{00000000-0005-0000-0000-0000C9D10000}"/>
    <cellStyle name="Vírgula 8 5 7 3 2" xfId="53715" xr:uid="{00000000-0005-0000-0000-0000CAD10000}"/>
    <cellStyle name="Vírgula 8 5 7 3 3" xfId="53716" xr:uid="{00000000-0005-0000-0000-0000CBD10000}"/>
    <cellStyle name="Vírgula 8 5 7 4" xfId="53717" xr:uid="{00000000-0005-0000-0000-0000CCD10000}"/>
    <cellStyle name="Vírgula 8 5 7 5" xfId="53718" xr:uid="{00000000-0005-0000-0000-0000CDD10000}"/>
    <cellStyle name="Vírgula 8 5 7 6" xfId="53719" xr:uid="{00000000-0005-0000-0000-0000CED10000}"/>
    <cellStyle name="Vírgula 8 5 8" xfId="53720" xr:uid="{00000000-0005-0000-0000-0000CFD10000}"/>
    <cellStyle name="Vírgula 8 5 8 2" xfId="53721" xr:uid="{00000000-0005-0000-0000-0000D0D10000}"/>
    <cellStyle name="Vírgula 8 5 8 3" xfId="53722" xr:uid="{00000000-0005-0000-0000-0000D1D10000}"/>
    <cellStyle name="Vírgula 8 5 8 4" xfId="53723" xr:uid="{00000000-0005-0000-0000-0000D2D10000}"/>
    <cellStyle name="Vírgula 8 5 9" xfId="53724" xr:uid="{00000000-0005-0000-0000-0000D3D10000}"/>
    <cellStyle name="Vírgula 8 5 9 2" xfId="53725" xr:uid="{00000000-0005-0000-0000-0000D4D10000}"/>
    <cellStyle name="Vírgula 8 5 9 3" xfId="53726" xr:uid="{00000000-0005-0000-0000-0000D5D10000}"/>
    <cellStyle name="Vírgula 8 5 9 4" xfId="53727" xr:uid="{00000000-0005-0000-0000-0000D6D10000}"/>
    <cellStyle name="Vírgula 8 6" xfId="407" xr:uid="{00000000-0005-0000-0000-0000D7D10000}"/>
    <cellStyle name="Vírgula 8 6 10" xfId="53728" xr:uid="{00000000-0005-0000-0000-0000D8D10000}"/>
    <cellStyle name="Vírgula 8 6 11" xfId="53729" xr:uid="{00000000-0005-0000-0000-0000D9D10000}"/>
    <cellStyle name="Vírgula 8 6 2" xfId="969" xr:uid="{00000000-0005-0000-0000-0000DAD10000}"/>
    <cellStyle name="Vírgula 8 6 2 10" xfId="53730" xr:uid="{00000000-0005-0000-0000-0000DBD10000}"/>
    <cellStyle name="Vírgula 8 6 2 2" xfId="1921" xr:uid="{00000000-0005-0000-0000-0000DCD10000}"/>
    <cellStyle name="Vírgula 8 6 2 2 2" xfId="53731" xr:uid="{00000000-0005-0000-0000-0000DDD10000}"/>
    <cellStyle name="Vírgula 8 6 2 2 2 2" xfId="53732" xr:uid="{00000000-0005-0000-0000-0000DED10000}"/>
    <cellStyle name="Vírgula 8 6 2 2 2 2 2" xfId="53733" xr:uid="{00000000-0005-0000-0000-0000DFD10000}"/>
    <cellStyle name="Vírgula 8 6 2 2 2 2 3" xfId="53734" xr:uid="{00000000-0005-0000-0000-0000E0D10000}"/>
    <cellStyle name="Vírgula 8 6 2 2 2 2 4" xfId="53735" xr:uid="{00000000-0005-0000-0000-0000E1D10000}"/>
    <cellStyle name="Vírgula 8 6 2 2 2 3" xfId="53736" xr:uid="{00000000-0005-0000-0000-0000E2D10000}"/>
    <cellStyle name="Vírgula 8 6 2 2 2 3 2" xfId="53737" xr:uid="{00000000-0005-0000-0000-0000E3D10000}"/>
    <cellStyle name="Vírgula 8 6 2 2 2 3 3" xfId="53738" xr:uid="{00000000-0005-0000-0000-0000E4D10000}"/>
    <cellStyle name="Vírgula 8 6 2 2 2 4" xfId="53739" xr:uid="{00000000-0005-0000-0000-0000E5D10000}"/>
    <cellStyle name="Vírgula 8 6 2 2 2 5" xfId="53740" xr:uid="{00000000-0005-0000-0000-0000E6D10000}"/>
    <cellStyle name="Vírgula 8 6 2 2 2 6" xfId="53741" xr:uid="{00000000-0005-0000-0000-0000E7D10000}"/>
    <cellStyle name="Vírgula 8 6 2 2 3" xfId="53742" xr:uid="{00000000-0005-0000-0000-0000E8D10000}"/>
    <cellStyle name="Vírgula 8 6 2 2 3 2" xfId="53743" xr:uid="{00000000-0005-0000-0000-0000E9D10000}"/>
    <cellStyle name="Vírgula 8 6 2 2 3 3" xfId="53744" xr:uid="{00000000-0005-0000-0000-0000EAD10000}"/>
    <cellStyle name="Vírgula 8 6 2 2 3 4" xfId="53745" xr:uid="{00000000-0005-0000-0000-0000EBD10000}"/>
    <cellStyle name="Vírgula 8 6 2 2 4" xfId="53746" xr:uid="{00000000-0005-0000-0000-0000ECD10000}"/>
    <cellStyle name="Vírgula 8 6 2 2 4 2" xfId="53747" xr:uid="{00000000-0005-0000-0000-0000EDD10000}"/>
    <cellStyle name="Vírgula 8 6 2 2 4 3" xfId="53748" xr:uid="{00000000-0005-0000-0000-0000EED10000}"/>
    <cellStyle name="Vírgula 8 6 2 2 4 4" xfId="53749" xr:uid="{00000000-0005-0000-0000-0000EFD10000}"/>
    <cellStyle name="Vírgula 8 6 2 2 5" xfId="53750" xr:uid="{00000000-0005-0000-0000-0000F0D10000}"/>
    <cellStyle name="Vírgula 8 6 2 2 5 2" xfId="53751" xr:uid="{00000000-0005-0000-0000-0000F1D10000}"/>
    <cellStyle name="Vírgula 8 6 2 2 5 3" xfId="53752" xr:uid="{00000000-0005-0000-0000-0000F2D10000}"/>
    <cellStyle name="Vírgula 8 6 2 2 5 4" xfId="53753" xr:uid="{00000000-0005-0000-0000-0000F3D10000}"/>
    <cellStyle name="Vírgula 8 6 2 2 6" xfId="53754" xr:uid="{00000000-0005-0000-0000-0000F4D10000}"/>
    <cellStyle name="Vírgula 8 6 2 2 6 2" xfId="53755" xr:uid="{00000000-0005-0000-0000-0000F5D10000}"/>
    <cellStyle name="Vírgula 8 6 2 2 6 3" xfId="53756" xr:uid="{00000000-0005-0000-0000-0000F6D10000}"/>
    <cellStyle name="Vírgula 8 6 2 2 7" xfId="53757" xr:uid="{00000000-0005-0000-0000-0000F7D10000}"/>
    <cellStyle name="Vírgula 8 6 2 2 8" xfId="53758" xr:uid="{00000000-0005-0000-0000-0000F8D10000}"/>
    <cellStyle name="Vírgula 8 6 2 2 9" xfId="53759" xr:uid="{00000000-0005-0000-0000-0000F9D10000}"/>
    <cellStyle name="Vírgula 8 6 2 3" xfId="53760" xr:uid="{00000000-0005-0000-0000-0000FAD10000}"/>
    <cellStyle name="Vírgula 8 6 2 3 2" xfId="53761" xr:uid="{00000000-0005-0000-0000-0000FBD10000}"/>
    <cellStyle name="Vírgula 8 6 2 3 2 2" xfId="53762" xr:uid="{00000000-0005-0000-0000-0000FCD10000}"/>
    <cellStyle name="Vírgula 8 6 2 3 2 3" xfId="53763" xr:uid="{00000000-0005-0000-0000-0000FDD10000}"/>
    <cellStyle name="Vírgula 8 6 2 3 2 4" xfId="53764" xr:uid="{00000000-0005-0000-0000-0000FED10000}"/>
    <cellStyle name="Vírgula 8 6 2 3 3" xfId="53765" xr:uid="{00000000-0005-0000-0000-0000FFD10000}"/>
    <cellStyle name="Vírgula 8 6 2 3 3 2" xfId="53766" xr:uid="{00000000-0005-0000-0000-000000D20000}"/>
    <cellStyle name="Vírgula 8 6 2 3 3 3" xfId="53767" xr:uid="{00000000-0005-0000-0000-000001D20000}"/>
    <cellStyle name="Vírgula 8 6 2 3 4" xfId="53768" xr:uid="{00000000-0005-0000-0000-000002D20000}"/>
    <cellStyle name="Vírgula 8 6 2 3 5" xfId="53769" xr:uid="{00000000-0005-0000-0000-000003D20000}"/>
    <cellStyle name="Vírgula 8 6 2 3 6" xfId="53770" xr:uid="{00000000-0005-0000-0000-000004D20000}"/>
    <cellStyle name="Vírgula 8 6 2 4" xfId="53771" xr:uid="{00000000-0005-0000-0000-000005D20000}"/>
    <cellStyle name="Vírgula 8 6 2 4 2" xfId="53772" xr:uid="{00000000-0005-0000-0000-000006D20000}"/>
    <cellStyle name="Vírgula 8 6 2 4 3" xfId="53773" xr:uid="{00000000-0005-0000-0000-000007D20000}"/>
    <cellStyle name="Vírgula 8 6 2 4 4" xfId="53774" xr:uid="{00000000-0005-0000-0000-000008D20000}"/>
    <cellStyle name="Vírgula 8 6 2 5" xfId="53775" xr:uid="{00000000-0005-0000-0000-000009D20000}"/>
    <cellStyle name="Vírgula 8 6 2 5 2" xfId="53776" xr:uid="{00000000-0005-0000-0000-00000AD20000}"/>
    <cellStyle name="Vírgula 8 6 2 5 3" xfId="53777" xr:uid="{00000000-0005-0000-0000-00000BD20000}"/>
    <cellStyle name="Vírgula 8 6 2 5 4" xfId="53778" xr:uid="{00000000-0005-0000-0000-00000CD20000}"/>
    <cellStyle name="Vírgula 8 6 2 6" xfId="53779" xr:uid="{00000000-0005-0000-0000-00000DD20000}"/>
    <cellStyle name="Vírgula 8 6 2 6 2" xfId="53780" xr:uid="{00000000-0005-0000-0000-00000ED20000}"/>
    <cellStyle name="Vírgula 8 6 2 6 3" xfId="53781" xr:uid="{00000000-0005-0000-0000-00000FD20000}"/>
    <cellStyle name="Vírgula 8 6 2 6 4" xfId="53782" xr:uid="{00000000-0005-0000-0000-000010D20000}"/>
    <cellStyle name="Vírgula 8 6 2 7" xfId="53783" xr:uid="{00000000-0005-0000-0000-000011D20000}"/>
    <cellStyle name="Vírgula 8 6 2 7 2" xfId="53784" xr:uid="{00000000-0005-0000-0000-000012D20000}"/>
    <cellStyle name="Vírgula 8 6 2 7 3" xfId="53785" xr:uid="{00000000-0005-0000-0000-000013D20000}"/>
    <cellStyle name="Vírgula 8 6 2 8" xfId="53786" xr:uid="{00000000-0005-0000-0000-000014D20000}"/>
    <cellStyle name="Vírgula 8 6 2 9" xfId="53787" xr:uid="{00000000-0005-0000-0000-000015D20000}"/>
    <cellStyle name="Vírgula 8 6 3" xfId="1920" xr:uid="{00000000-0005-0000-0000-000016D20000}"/>
    <cellStyle name="Vírgula 8 6 3 2" xfId="53788" xr:uid="{00000000-0005-0000-0000-000017D20000}"/>
    <cellStyle name="Vírgula 8 6 3 2 2" xfId="53789" xr:uid="{00000000-0005-0000-0000-000018D20000}"/>
    <cellStyle name="Vírgula 8 6 3 2 2 2" xfId="53790" xr:uid="{00000000-0005-0000-0000-000019D20000}"/>
    <cellStyle name="Vírgula 8 6 3 2 2 3" xfId="53791" xr:uid="{00000000-0005-0000-0000-00001AD20000}"/>
    <cellStyle name="Vírgula 8 6 3 2 2 4" xfId="53792" xr:uid="{00000000-0005-0000-0000-00001BD20000}"/>
    <cellStyle name="Vírgula 8 6 3 2 3" xfId="53793" xr:uid="{00000000-0005-0000-0000-00001CD20000}"/>
    <cellStyle name="Vírgula 8 6 3 2 3 2" xfId="53794" xr:uid="{00000000-0005-0000-0000-00001DD20000}"/>
    <cellStyle name="Vírgula 8 6 3 2 3 3" xfId="53795" xr:uid="{00000000-0005-0000-0000-00001ED20000}"/>
    <cellStyle name="Vírgula 8 6 3 2 4" xfId="53796" xr:uid="{00000000-0005-0000-0000-00001FD20000}"/>
    <cellStyle name="Vírgula 8 6 3 2 5" xfId="53797" xr:uid="{00000000-0005-0000-0000-000020D20000}"/>
    <cellStyle name="Vírgula 8 6 3 2 6" xfId="53798" xr:uid="{00000000-0005-0000-0000-000021D20000}"/>
    <cellStyle name="Vírgula 8 6 3 3" xfId="53799" xr:uid="{00000000-0005-0000-0000-000022D20000}"/>
    <cellStyle name="Vírgula 8 6 3 3 2" xfId="53800" xr:uid="{00000000-0005-0000-0000-000023D20000}"/>
    <cellStyle name="Vírgula 8 6 3 3 3" xfId="53801" xr:uid="{00000000-0005-0000-0000-000024D20000}"/>
    <cellStyle name="Vírgula 8 6 3 3 4" xfId="53802" xr:uid="{00000000-0005-0000-0000-000025D20000}"/>
    <cellStyle name="Vírgula 8 6 3 4" xfId="53803" xr:uid="{00000000-0005-0000-0000-000026D20000}"/>
    <cellStyle name="Vírgula 8 6 3 4 2" xfId="53804" xr:uid="{00000000-0005-0000-0000-000027D20000}"/>
    <cellStyle name="Vírgula 8 6 3 4 3" xfId="53805" xr:uid="{00000000-0005-0000-0000-000028D20000}"/>
    <cellStyle name="Vírgula 8 6 3 4 4" xfId="53806" xr:uid="{00000000-0005-0000-0000-000029D20000}"/>
    <cellStyle name="Vírgula 8 6 3 5" xfId="53807" xr:uid="{00000000-0005-0000-0000-00002AD20000}"/>
    <cellStyle name="Vírgula 8 6 3 5 2" xfId="53808" xr:uid="{00000000-0005-0000-0000-00002BD20000}"/>
    <cellStyle name="Vírgula 8 6 3 5 3" xfId="53809" xr:uid="{00000000-0005-0000-0000-00002CD20000}"/>
    <cellStyle name="Vírgula 8 6 3 5 4" xfId="53810" xr:uid="{00000000-0005-0000-0000-00002DD20000}"/>
    <cellStyle name="Vírgula 8 6 3 6" xfId="53811" xr:uid="{00000000-0005-0000-0000-00002ED20000}"/>
    <cellStyle name="Vírgula 8 6 3 6 2" xfId="53812" xr:uid="{00000000-0005-0000-0000-00002FD20000}"/>
    <cellStyle name="Vírgula 8 6 3 6 3" xfId="53813" xr:uid="{00000000-0005-0000-0000-000030D20000}"/>
    <cellStyle name="Vírgula 8 6 3 7" xfId="53814" xr:uid="{00000000-0005-0000-0000-000031D20000}"/>
    <cellStyle name="Vírgula 8 6 3 8" xfId="53815" xr:uid="{00000000-0005-0000-0000-000032D20000}"/>
    <cellStyle name="Vírgula 8 6 3 9" xfId="53816" xr:uid="{00000000-0005-0000-0000-000033D20000}"/>
    <cellStyle name="Vírgula 8 6 4" xfId="53817" xr:uid="{00000000-0005-0000-0000-000034D20000}"/>
    <cellStyle name="Vírgula 8 6 4 2" xfId="53818" xr:uid="{00000000-0005-0000-0000-000035D20000}"/>
    <cellStyle name="Vírgula 8 6 4 2 2" xfId="53819" xr:uid="{00000000-0005-0000-0000-000036D20000}"/>
    <cellStyle name="Vírgula 8 6 4 2 3" xfId="53820" xr:uid="{00000000-0005-0000-0000-000037D20000}"/>
    <cellStyle name="Vírgula 8 6 4 2 4" xfId="53821" xr:uid="{00000000-0005-0000-0000-000038D20000}"/>
    <cellStyle name="Vírgula 8 6 4 3" xfId="53822" xr:uid="{00000000-0005-0000-0000-000039D20000}"/>
    <cellStyle name="Vírgula 8 6 4 3 2" xfId="53823" xr:uid="{00000000-0005-0000-0000-00003AD20000}"/>
    <cellStyle name="Vírgula 8 6 4 3 3" xfId="53824" xr:uid="{00000000-0005-0000-0000-00003BD20000}"/>
    <cellStyle name="Vírgula 8 6 4 4" xfId="53825" xr:uid="{00000000-0005-0000-0000-00003CD20000}"/>
    <cellStyle name="Vírgula 8 6 4 5" xfId="53826" xr:uid="{00000000-0005-0000-0000-00003DD20000}"/>
    <cellStyle name="Vírgula 8 6 4 6" xfId="53827" xr:uid="{00000000-0005-0000-0000-00003ED20000}"/>
    <cellStyle name="Vírgula 8 6 5" xfId="53828" xr:uid="{00000000-0005-0000-0000-00003FD20000}"/>
    <cellStyle name="Vírgula 8 6 5 2" xfId="53829" xr:uid="{00000000-0005-0000-0000-000040D20000}"/>
    <cellStyle name="Vírgula 8 6 5 3" xfId="53830" xr:uid="{00000000-0005-0000-0000-000041D20000}"/>
    <cellStyle name="Vírgula 8 6 5 4" xfId="53831" xr:uid="{00000000-0005-0000-0000-000042D20000}"/>
    <cellStyle name="Vírgula 8 6 6" xfId="53832" xr:uid="{00000000-0005-0000-0000-000043D20000}"/>
    <cellStyle name="Vírgula 8 6 6 2" xfId="53833" xr:uid="{00000000-0005-0000-0000-000044D20000}"/>
    <cellStyle name="Vírgula 8 6 6 3" xfId="53834" xr:uid="{00000000-0005-0000-0000-000045D20000}"/>
    <cellStyle name="Vírgula 8 6 6 4" xfId="53835" xr:uid="{00000000-0005-0000-0000-000046D20000}"/>
    <cellStyle name="Vírgula 8 6 7" xfId="53836" xr:uid="{00000000-0005-0000-0000-000047D20000}"/>
    <cellStyle name="Vírgula 8 6 7 2" xfId="53837" xr:uid="{00000000-0005-0000-0000-000048D20000}"/>
    <cellStyle name="Vírgula 8 6 7 3" xfId="53838" xr:uid="{00000000-0005-0000-0000-000049D20000}"/>
    <cellStyle name="Vírgula 8 6 7 4" xfId="53839" xr:uid="{00000000-0005-0000-0000-00004AD20000}"/>
    <cellStyle name="Vírgula 8 6 8" xfId="53840" xr:uid="{00000000-0005-0000-0000-00004BD20000}"/>
    <cellStyle name="Vírgula 8 6 8 2" xfId="53841" xr:uid="{00000000-0005-0000-0000-00004CD20000}"/>
    <cellStyle name="Vírgula 8 6 8 3" xfId="53842" xr:uid="{00000000-0005-0000-0000-00004DD20000}"/>
    <cellStyle name="Vírgula 8 6 9" xfId="53843" xr:uid="{00000000-0005-0000-0000-00004ED20000}"/>
    <cellStyle name="Vírgula 8 7" xfId="616" xr:uid="{00000000-0005-0000-0000-00004FD20000}"/>
    <cellStyle name="Vírgula 8 7 10" xfId="53844" xr:uid="{00000000-0005-0000-0000-000050D20000}"/>
    <cellStyle name="Vírgula 8 7 11" xfId="53845" xr:uid="{00000000-0005-0000-0000-000051D20000}"/>
    <cellStyle name="Vírgula 8 7 2" xfId="1082" xr:uid="{00000000-0005-0000-0000-000052D20000}"/>
    <cellStyle name="Vírgula 8 7 2 10" xfId="53846" xr:uid="{00000000-0005-0000-0000-000053D20000}"/>
    <cellStyle name="Vírgula 8 7 2 2" xfId="1923" xr:uid="{00000000-0005-0000-0000-000054D20000}"/>
    <cellStyle name="Vírgula 8 7 2 2 2" xfId="53847" xr:uid="{00000000-0005-0000-0000-000055D20000}"/>
    <cellStyle name="Vírgula 8 7 2 2 2 2" xfId="53848" xr:uid="{00000000-0005-0000-0000-000056D20000}"/>
    <cellStyle name="Vírgula 8 7 2 2 2 2 2" xfId="53849" xr:uid="{00000000-0005-0000-0000-000057D20000}"/>
    <cellStyle name="Vírgula 8 7 2 2 2 2 3" xfId="53850" xr:uid="{00000000-0005-0000-0000-000058D20000}"/>
    <cellStyle name="Vírgula 8 7 2 2 2 2 4" xfId="53851" xr:uid="{00000000-0005-0000-0000-000059D20000}"/>
    <cellStyle name="Vírgula 8 7 2 2 2 3" xfId="53852" xr:uid="{00000000-0005-0000-0000-00005AD20000}"/>
    <cellStyle name="Vírgula 8 7 2 2 2 3 2" xfId="53853" xr:uid="{00000000-0005-0000-0000-00005BD20000}"/>
    <cellStyle name="Vírgula 8 7 2 2 2 3 3" xfId="53854" xr:uid="{00000000-0005-0000-0000-00005CD20000}"/>
    <cellStyle name="Vírgula 8 7 2 2 2 4" xfId="53855" xr:uid="{00000000-0005-0000-0000-00005DD20000}"/>
    <cellStyle name="Vírgula 8 7 2 2 2 5" xfId="53856" xr:uid="{00000000-0005-0000-0000-00005ED20000}"/>
    <cellStyle name="Vírgula 8 7 2 2 2 6" xfId="53857" xr:uid="{00000000-0005-0000-0000-00005FD20000}"/>
    <cellStyle name="Vírgula 8 7 2 2 3" xfId="53858" xr:uid="{00000000-0005-0000-0000-000060D20000}"/>
    <cellStyle name="Vírgula 8 7 2 2 3 2" xfId="53859" xr:uid="{00000000-0005-0000-0000-000061D20000}"/>
    <cellStyle name="Vírgula 8 7 2 2 3 3" xfId="53860" xr:uid="{00000000-0005-0000-0000-000062D20000}"/>
    <cellStyle name="Vírgula 8 7 2 2 3 4" xfId="53861" xr:uid="{00000000-0005-0000-0000-000063D20000}"/>
    <cellStyle name="Vírgula 8 7 2 2 4" xfId="53862" xr:uid="{00000000-0005-0000-0000-000064D20000}"/>
    <cellStyle name="Vírgula 8 7 2 2 4 2" xfId="53863" xr:uid="{00000000-0005-0000-0000-000065D20000}"/>
    <cellStyle name="Vírgula 8 7 2 2 4 3" xfId="53864" xr:uid="{00000000-0005-0000-0000-000066D20000}"/>
    <cellStyle name="Vírgula 8 7 2 2 4 4" xfId="53865" xr:uid="{00000000-0005-0000-0000-000067D20000}"/>
    <cellStyle name="Vírgula 8 7 2 2 5" xfId="53866" xr:uid="{00000000-0005-0000-0000-000068D20000}"/>
    <cellStyle name="Vírgula 8 7 2 2 5 2" xfId="53867" xr:uid="{00000000-0005-0000-0000-000069D20000}"/>
    <cellStyle name="Vírgula 8 7 2 2 5 3" xfId="53868" xr:uid="{00000000-0005-0000-0000-00006AD20000}"/>
    <cellStyle name="Vírgula 8 7 2 2 5 4" xfId="53869" xr:uid="{00000000-0005-0000-0000-00006BD20000}"/>
    <cellStyle name="Vírgula 8 7 2 2 6" xfId="53870" xr:uid="{00000000-0005-0000-0000-00006CD20000}"/>
    <cellStyle name="Vírgula 8 7 2 2 6 2" xfId="53871" xr:uid="{00000000-0005-0000-0000-00006DD20000}"/>
    <cellStyle name="Vírgula 8 7 2 2 6 3" xfId="53872" xr:uid="{00000000-0005-0000-0000-00006ED20000}"/>
    <cellStyle name="Vírgula 8 7 2 2 7" xfId="53873" xr:uid="{00000000-0005-0000-0000-00006FD20000}"/>
    <cellStyle name="Vírgula 8 7 2 2 8" xfId="53874" xr:uid="{00000000-0005-0000-0000-000070D20000}"/>
    <cellStyle name="Vírgula 8 7 2 2 9" xfId="53875" xr:uid="{00000000-0005-0000-0000-000071D20000}"/>
    <cellStyle name="Vírgula 8 7 2 3" xfId="53876" xr:uid="{00000000-0005-0000-0000-000072D20000}"/>
    <cellStyle name="Vírgula 8 7 2 3 2" xfId="53877" xr:uid="{00000000-0005-0000-0000-000073D20000}"/>
    <cellStyle name="Vírgula 8 7 2 3 2 2" xfId="53878" xr:uid="{00000000-0005-0000-0000-000074D20000}"/>
    <cellStyle name="Vírgula 8 7 2 3 2 3" xfId="53879" xr:uid="{00000000-0005-0000-0000-000075D20000}"/>
    <cellStyle name="Vírgula 8 7 2 3 2 4" xfId="53880" xr:uid="{00000000-0005-0000-0000-000076D20000}"/>
    <cellStyle name="Vírgula 8 7 2 3 3" xfId="53881" xr:uid="{00000000-0005-0000-0000-000077D20000}"/>
    <cellStyle name="Vírgula 8 7 2 3 3 2" xfId="53882" xr:uid="{00000000-0005-0000-0000-000078D20000}"/>
    <cellStyle name="Vírgula 8 7 2 3 3 3" xfId="53883" xr:uid="{00000000-0005-0000-0000-000079D20000}"/>
    <cellStyle name="Vírgula 8 7 2 3 4" xfId="53884" xr:uid="{00000000-0005-0000-0000-00007AD20000}"/>
    <cellStyle name="Vírgula 8 7 2 3 5" xfId="53885" xr:uid="{00000000-0005-0000-0000-00007BD20000}"/>
    <cellStyle name="Vírgula 8 7 2 3 6" xfId="53886" xr:uid="{00000000-0005-0000-0000-00007CD20000}"/>
    <cellStyle name="Vírgula 8 7 2 4" xfId="53887" xr:uid="{00000000-0005-0000-0000-00007DD20000}"/>
    <cellStyle name="Vírgula 8 7 2 4 2" xfId="53888" xr:uid="{00000000-0005-0000-0000-00007ED20000}"/>
    <cellStyle name="Vírgula 8 7 2 4 3" xfId="53889" xr:uid="{00000000-0005-0000-0000-00007FD20000}"/>
    <cellStyle name="Vírgula 8 7 2 4 4" xfId="53890" xr:uid="{00000000-0005-0000-0000-000080D20000}"/>
    <cellStyle name="Vírgula 8 7 2 5" xfId="53891" xr:uid="{00000000-0005-0000-0000-000081D20000}"/>
    <cellStyle name="Vírgula 8 7 2 5 2" xfId="53892" xr:uid="{00000000-0005-0000-0000-000082D20000}"/>
    <cellStyle name="Vírgula 8 7 2 5 3" xfId="53893" xr:uid="{00000000-0005-0000-0000-000083D20000}"/>
    <cellStyle name="Vírgula 8 7 2 5 4" xfId="53894" xr:uid="{00000000-0005-0000-0000-000084D20000}"/>
    <cellStyle name="Vírgula 8 7 2 6" xfId="53895" xr:uid="{00000000-0005-0000-0000-000085D20000}"/>
    <cellStyle name="Vírgula 8 7 2 6 2" xfId="53896" xr:uid="{00000000-0005-0000-0000-000086D20000}"/>
    <cellStyle name="Vírgula 8 7 2 6 3" xfId="53897" xr:uid="{00000000-0005-0000-0000-000087D20000}"/>
    <cellStyle name="Vírgula 8 7 2 6 4" xfId="53898" xr:uid="{00000000-0005-0000-0000-000088D20000}"/>
    <cellStyle name="Vírgula 8 7 2 7" xfId="53899" xr:uid="{00000000-0005-0000-0000-000089D20000}"/>
    <cellStyle name="Vírgula 8 7 2 7 2" xfId="53900" xr:uid="{00000000-0005-0000-0000-00008AD20000}"/>
    <cellStyle name="Vírgula 8 7 2 7 3" xfId="53901" xr:uid="{00000000-0005-0000-0000-00008BD20000}"/>
    <cellStyle name="Vírgula 8 7 2 8" xfId="53902" xr:uid="{00000000-0005-0000-0000-00008CD20000}"/>
    <cellStyle name="Vírgula 8 7 2 9" xfId="53903" xr:uid="{00000000-0005-0000-0000-00008DD20000}"/>
    <cellStyle name="Vírgula 8 7 3" xfId="1922" xr:uid="{00000000-0005-0000-0000-00008ED20000}"/>
    <cellStyle name="Vírgula 8 7 3 2" xfId="53904" xr:uid="{00000000-0005-0000-0000-00008FD20000}"/>
    <cellStyle name="Vírgula 8 7 3 2 2" xfId="53905" xr:uid="{00000000-0005-0000-0000-000090D20000}"/>
    <cellStyle name="Vírgula 8 7 3 2 2 2" xfId="53906" xr:uid="{00000000-0005-0000-0000-000091D20000}"/>
    <cellStyle name="Vírgula 8 7 3 2 2 3" xfId="53907" xr:uid="{00000000-0005-0000-0000-000092D20000}"/>
    <cellStyle name="Vírgula 8 7 3 2 2 4" xfId="53908" xr:uid="{00000000-0005-0000-0000-000093D20000}"/>
    <cellStyle name="Vírgula 8 7 3 2 3" xfId="53909" xr:uid="{00000000-0005-0000-0000-000094D20000}"/>
    <cellStyle name="Vírgula 8 7 3 2 3 2" xfId="53910" xr:uid="{00000000-0005-0000-0000-000095D20000}"/>
    <cellStyle name="Vírgula 8 7 3 2 3 3" xfId="53911" xr:uid="{00000000-0005-0000-0000-000096D20000}"/>
    <cellStyle name="Vírgula 8 7 3 2 4" xfId="53912" xr:uid="{00000000-0005-0000-0000-000097D20000}"/>
    <cellStyle name="Vírgula 8 7 3 2 5" xfId="53913" xr:uid="{00000000-0005-0000-0000-000098D20000}"/>
    <cellStyle name="Vírgula 8 7 3 2 6" xfId="53914" xr:uid="{00000000-0005-0000-0000-000099D20000}"/>
    <cellStyle name="Vírgula 8 7 3 3" xfId="53915" xr:uid="{00000000-0005-0000-0000-00009AD20000}"/>
    <cellStyle name="Vírgula 8 7 3 3 2" xfId="53916" xr:uid="{00000000-0005-0000-0000-00009BD20000}"/>
    <cellStyle name="Vírgula 8 7 3 3 3" xfId="53917" xr:uid="{00000000-0005-0000-0000-00009CD20000}"/>
    <cellStyle name="Vírgula 8 7 3 3 4" xfId="53918" xr:uid="{00000000-0005-0000-0000-00009DD20000}"/>
    <cellStyle name="Vírgula 8 7 3 4" xfId="53919" xr:uid="{00000000-0005-0000-0000-00009ED20000}"/>
    <cellStyle name="Vírgula 8 7 3 4 2" xfId="53920" xr:uid="{00000000-0005-0000-0000-00009FD20000}"/>
    <cellStyle name="Vírgula 8 7 3 4 3" xfId="53921" xr:uid="{00000000-0005-0000-0000-0000A0D20000}"/>
    <cellStyle name="Vírgula 8 7 3 4 4" xfId="53922" xr:uid="{00000000-0005-0000-0000-0000A1D20000}"/>
    <cellStyle name="Vírgula 8 7 3 5" xfId="53923" xr:uid="{00000000-0005-0000-0000-0000A2D20000}"/>
    <cellStyle name="Vírgula 8 7 3 5 2" xfId="53924" xr:uid="{00000000-0005-0000-0000-0000A3D20000}"/>
    <cellStyle name="Vírgula 8 7 3 5 3" xfId="53925" xr:uid="{00000000-0005-0000-0000-0000A4D20000}"/>
    <cellStyle name="Vírgula 8 7 3 5 4" xfId="53926" xr:uid="{00000000-0005-0000-0000-0000A5D20000}"/>
    <cellStyle name="Vírgula 8 7 3 6" xfId="53927" xr:uid="{00000000-0005-0000-0000-0000A6D20000}"/>
    <cellStyle name="Vírgula 8 7 3 6 2" xfId="53928" xr:uid="{00000000-0005-0000-0000-0000A7D20000}"/>
    <cellStyle name="Vírgula 8 7 3 6 3" xfId="53929" xr:uid="{00000000-0005-0000-0000-0000A8D20000}"/>
    <cellStyle name="Vírgula 8 7 3 7" xfId="53930" xr:uid="{00000000-0005-0000-0000-0000A9D20000}"/>
    <cellStyle name="Vírgula 8 7 3 8" xfId="53931" xr:uid="{00000000-0005-0000-0000-0000AAD20000}"/>
    <cellStyle name="Vírgula 8 7 3 9" xfId="53932" xr:uid="{00000000-0005-0000-0000-0000ABD20000}"/>
    <cellStyle name="Vírgula 8 7 4" xfId="53933" xr:uid="{00000000-0005-0000-0000-0000ACD20000}"/>
    <cellStyle name="Vírgula 8 7 4 2" xfId="53934" xr:uid="{00000000-0005-0000-0000-0000ADD20000}"/>
    <cellStyle name="Vírgula 8 7 4 2 2" xfId="53935" xr:uid="{00000000-0005-0000-0000-0000AED20000}"/>
    <cellStyle name="Vírgula 8 7 4 2 3" xfId="53936" xr:uid="{00000000-0005-0000-0000-0000AFD20000}"/>
    <cellStyle name="Vírgula 8 7 4 2 4" xfId="53937" xr:uid="{00000000-0005-0000-0000-0000B0D20000}"/>
    <cellStyle name="Vírgula 8 7 4 3" xfId="53938" xr:uid="{00000000-0005-0000-0000-0000B1D20000}"/>
    <cellStyle name="Vírgula 8 7 4 3 2" xfId="53939" xr:uid="{00000000-0005-0000-0000-0000B2D20000}"/>
    <cellStyle name="Vírgula 8 7 4 3 3" xfId="53940" xr:uid="{00000000-0005-0000-0000-0000B3D20000}"/>
    <cellStyle name="Vírgula 8 7 4 4" xfId="53941" xr:uid="{00000000-0005-0000-0000-0000B4D20000}"/>
    <cellStyle name="Vírgula 8 7 4 5" xfId="53942" xr:uid="{00000000-0005-0000-0000-0000B5D20000}"/>
    <cellStyle name="Vírgula 8 7 4 6" xfId="53943" xr:uid="{00000000-0005-0000-0000-0000B6D20000}"/>
    <cellStyle name="Vírgula 8 7 5" xfId="53944" xr:uid="{00000000-0005-0000-0000-0000B7D20000}"/>
    <cellStyle name="Vírgula 8 7 5 2" xfId="53945" xr:uid="{00000000-0005-0000-0000-0000B8D20000}"/>
    <cellStyle name="Vírgula 8 7 5 3" xfId="53946" xr:uid="{00000000-0005-0000-0000-0000B9D20000}"/>
    <cellStyle name="Vírgula 8 7 5 4" xfId="53947" xr:uid="{00000000-0005-0000-0000-0000BAD20000}"/>
    <cellStyle name="Vírgula 8 7 6" xfId="53948" xr:uid="{00000000-0005-0000-0000-0000BBD20000}"/>
    <cellStyle name="Vírgula 8 7 6 2" xfId="53949" xr:uid="{00000000-0005-0000-0000-0000BCD20000}"/>
    <cellStyle name="Vírgula 8 7 6 3" xfId="53950" xr:uid="{00000000-0005-0000-0000-0000BDD20000}"/>
    <cellStyle name="Vírgula 8 7 6 4" xfId="53951" xr:uid="{00000000-0005-0000-0000-0000BED20000}"/>
    <cellStyle name="Vírgula 8 7 7" xfId="53952" xr:uid="{00000000-0005-0000-0000-0000BFD20000}"/>
    <cellStyle name="Vírgula 8 7 7 2" xfId="53953" xr:uid="{00000000-0005-0000-0000-0000C0D20000}"/>
    <cellStyle name="Vírgula 8 7 7 3" xfId="53954" xr:uid="{00000000-0005-0000-0000-0000C1D20000}"/>
    <cellStyle name="Vírgula 8 7 7 4" xfId="53955" xr:uid="{00000000-0005-0000-0000-0000C2D20000}"/>
    <cellStyle name="Vírgula 8 7 8" xfId="53956" xr:uid="{00000000-0005-0000-0000-0000C3D20000}"/>
    <cellStyle name="Vírgula 8 7 8 2" xfId="53957" xr:uid="{00000000-0005-0000-0000-0000C4D20000}"/>
    <cellStyle name="Vírgula 8 7 8 3" xfId="53958" xr:uid="{00000000-0005-0000-0000-0000C5D20000}"/>
    <cellStyle name="Vírgula 8 7 9" xfId="53959" xr:uid="{00000000-0005-0000-0000-0000C6D20000}"/>
    <cellStyle name="Vírgula 8 8" xfId="291" xr:uid="{00000000-0005-0000-0000-0000C7D20000}"/>
    <cellStyle name="Vírgula 8 8 10" xfId="53960" xr:uid="{00000000-0005-0000-0000-0000C8D20000}"/>
    <cellStyle name="Vírgula 8 8 11" xfId="53961" xr:uid="{00000000-0005-0000-0000-0000C9D20000}"/>
    <cellStyle name="Vírgula 8 8 2" xfId="913" xr:uid="{00000000-0005-0000-0000-0000CAD20000}"/>
    <cellStyle name="Vírgula 8 8 2 10" xfId="53962" xr:uid="{00000000-0005-0000-0000-0000CBD20000}"/>
    <cellStyle name="Vírgula 8 8 2 2" xfId="1925" xr:uid="{00000000-0005-0000-0000-0000CCD20000}"/>
    <cellStyle name="Vírgula 8 8 2 2 2" xfId="53963" xr:uid="{00000000-0005-0000-0000-0000CDD20000}"/>
    <cellStyle name="Vírgula 8 8 2 2 2 2" xfId="53964" xr:uid="{00000000-0005-0000-0000-0000CED20000}"/>
    <cellStyle name="Vírgula 8 8 2 2 2 2 2" xfId="53965" xr:uid="{00000000-0005-0000-0000-0000CFD20000}"/>
    <cellStyle name="Vírgula 8 8 2 2 2 2 3" xfId="53966" xr:uid="{00000000-0005-0000-0000-0000D0D20000}"/>
    <cellStyle name="Vírgula 8 8 2 2 2 2 4" xfId="53967" xr:uid="{00000000-0005-0000-0000-0000D1D20000}"/>
    <cellStyle name="Vírgula 8 8 2 2 2 3" xfId="53968" xr:uid="{00000000-0005-0000-0000-0000D2D20000}"/>
    <cellStyle name="Vírgula 8 8 2 2 2 3 2" xfId="53969" xr:uid="{00000000-0005-0000-0000-0000D3D20000}"/>
    <cellStyle name="Vírgula 8 8 2 2 2 3 3" xfId="53970" xr:uid="{00000000-0005-0000-0000-0000D4D20000}"/>
    <cellStyle name="Vírgula 8 8 2 2 2 4" xfId="53971" xr:uid="{00000000-0005-0000-0000-0000D5D20000}"/>
    <cellStyle name="Vírgula 8 8 2 2 2 5" xfId="53972" xr:uid="{00000000-0005-0000-0000-0000D6D20000}"/>
    <cellStyle name="Vírgula 8 8 2 2 2 6" xfId="53973" xr:uid="{00000000-0005-0000-0000-0000D7D20000}"/>
    <cellStyle name="Vírgula 8 8 2 2 3" xfId="53974" xr:uid="{00000000-0005-0000-0000-0000D8D20000}"/>
    <cellStyle name="Vírgula 8 8 2 2 3 2" xfId="53975" xr:uid="{00000000-0005-0000-0000-0000D9D20000}"/>
    <cellStyle name="Vírgula 8 8 2 2 3 3" xfId="53976" xr:uid="{00000000-0005-0000-0000-0000DAD20000}"/>
    <cellStyle name="Vírgula 8 8 2 2 3 4" xfId="53977" xr:uid="{00000000-0005-0000-0000-0000DBD20000}"/>
    <cellStyle name="Vírgula 8 8 2 2 4" xfId="53978" xr:uid="{00000000-0005-0000-0000-0000DCD20000}"/>
    <cellStyle name="Vírgula 8 8 2 2 4 2" xfId="53979" xr:uid="{00000000-0005-0000-0000-0000DDD20000}"/>
    <cellStyle name="Vírgula 8 8 2 2 4 3" xfId="53980" xr:uid="{00000000-0005-0000-0000-0000DED20000}"/>
    <cellStyle name="Vírgula 8 8 2 2 4 4" xfId="53981" xr:uid="{00000000-0005-0000-0000-0000DFD20000}"/>
    <cellStyle name="Vírgula 8 8 2 2 5" xfId="53982" xr:uid="{00000000-0005-0000-0000-0000E0D20000}"/>
    <cellStyle name="Vírgula 8 8 2 2 5 2" xfId="53983" xr:uid="{00000000-0005-0000-0000-0000E1D20000}"/>
    <cellStyle name="Vírgula 8 8 2 2 5 3" xfId="53984" xr:uid="{00000000-0005-0000-0000-0000E2D20000}"/>
    <cellStyle name="Vírgula 8 8 2 2 5 4" xfId="53985" xr:uid="{00000000-0005-0000-0000-0000E3D20000}"/>
    <cellStyle name="Vírgula 8 8 2 2 6" xfId="53986" xr:uid="{00000000-0005-0000-0000-0000E4D20000}"/>
    <cellStyle name="Vírgula 8 8 2 2 6 2" xfId="53987" xr:uid="{00000000-0005-0000-0000-0000E5D20000}"/>
    <cellStyle name="Vírgula 8 8 2 2 6 3" xfId="53988" xr:uid="{00000000-0005-0000-0000-0000E6D20000}"/>
    <cellStyle name="Vírgula 8 8 2 2 7" xfId="53989" xr:uid="{00000000-0005-0000-0000-0000E7D20000}"/>
    <cellStyle name="Vírgula 8 8 2 2 8" xfId="53990" xr:uid="{00000000-0005-0000-0000-0000E8D20000}"/>
    <cellStyle name="Vírgula 8 8 2 2 9" xfId="53991" xr:uid="{00000000-0005-0000-0000-0000E9D20000}"/>
    <cellStyle name="Vírgula 8 8 2 3" xfId="53992" xr:uid="{00000000-0005-0000-0000-0000EAD20000}"/>
    <cellStyle name="Vírgula 8 8 2 3 2" xfId="53993" xr:uid="{00000000-0005-0000-0000-0000EBD20000}"/>
    <cellStyle name="Vírgula 8 8 2 3 2 2" xfId="53994" xr:uid="{00000000-0005-0000-0000-0000ECD20000}"/>
    <cellStyle name="Vírgula 8 8 2 3 2 3" xfId="53995" xr:uid="{00000000-0005-0000-0000-0000EDD20000}"/>
    <cellStyle name="Vírgula 8 8 2 3 2 4" xfId="53996" xr:uid="{00000000-0005-0000-0000-0000EED20000}"/>
    <cellStyle name="Vírgula 8 8 2 3 3" xfId="53997" xr:uid="{00000000-0005-0000-0000-0000EFD20000}"/>
    <cellStyle name="Vírgula 8 8 2 3 3 2" xfId="53998" xr:uid="{00000000-0005-0000-0000-0000F0D20000}"/>
    <cellStyle name="Vírgula 8 8 2 3 3 3" xfId="53999" xr:uid="{00000000-0005-0000-0000-0000F1D20000}"/>
    <cellStyle name="Vírgula 8 8 2 3 4" xfId="54000" xr:uid="{00000000-0005-0000-0000-0000F2D20000}"/>
    <cellStyle name="Vírgula 8 8 2 3 5" xfId="54001" xr:uid="{00000000-0005-0000-0000-0000F3D20000}"/>
    <cellStyle name="Vírgula 8 8 2 3 6" xfId="54002" xr:uid="{00000000-0005-0000-0000-0000F4D20000}"/>
    <cellStyle name="Vírgula 8 8 2 4" xfId="54003" xr:uid="{00000000-0005-0000-0000-0000F5D20000}"/>
    <cellStyle name="Vírgula 8 8 2 4 2" xfId="54004" xr:uid="{00000000-0005-0000-0000-0000F6D20000}"/>
    <cellStyle name="Vírgula 8 8 2 4 3" xfId="54005" xr:uid="{00000000-0005-0000-0000-0000F7D20000}"/>
    <cellStyle name="Vírgula 8 8 2 4 4" xfId="54006" xr:uid="{00000000-0005-0000-0000-0000F8D20000}"/>
    <cellStyle name="Vírgula 8 8 2 5" xfId="54007" xr:uid="{00000000-0005-0000-0000-0000F9D20000}"/>
    <cellStyle name="Vírgula 8 8 2 5 2" xfId="54008" xr:uid="{00000000-0005-0000-0000-0000FAD20000}"/>
    <cellStyle name="Vírgula 8 8 2 5 3" xfId="54009" xr:uid="{00000000-0005-0000-0000-0000FBD20000}"/>
    <cellStyle name="Vírgula 8 8 2 5 4" xfId="54010" xr:uid="{00000000-0005-0000-0000-0000FCD20000}"/>
    <cellStyle name="Vírgula 8 8 2 6" xfId="54011" xr:uid="{00000000-0005-0000-0000-0000FDD20000}"/>
    <cellStyle name="Vírgula 8 8 2 6 2" xfId="54012" xr:uid="{00000000-0005-0000-0000-0000FED20000}"/>
    <cellStyle name="Vírgula 8 8 2 6 3" xfId="54013" xr:uid="{00000000-0005-0000-0000-0000FFD20000}"/>
    <cellStyle name="Vírgula 8 8 2 6 4" xfId="54014" xr:uid="{00000000-0005-0000-0000-000000D30000}"/>
    <cellStyle name="Vírgula 8 8 2 7" xfId="54015" xr:uid="{00000000-0005-0000-0000-000001D30000}"/>
    <cellStyle name="Vírgula 8 8 2 7 2" xfId="54016" xr:uid="{00000000-0005-0000-0000-000002D30000}"/>
    <cellStyle name="Vírgula 8 8 2 7 3" xfId="54017" xr:uid="{00000000-0005-0000-0000-000003D30000}"/>
    <cellStyle name="Vírgula 8 8 2 8" xfId="54018" xr:uid="{00000000-0005-0000-0000-000004D30000}"/>
    <cellStyle name="Vírgula 8 8 2 9" xfId="54019" xr:uid="{00000000-0005-0000-0000-000005D30000}"/>
    <cellStyle name="Vírgula 8 8 3" xfId="1924" xr:uid="{00000000-0005-0000-0000-000006D30000}"/>
    <cellStyle name="Vírgula 8 8 3 2" xfId="54020" xr:uid="{00000000-0005-0000-0000-000007D30000}"/>
    <cellStyle name="Vírgula 8 8 3 2 2" xfId="54021" xr:uid="{00000000-0005-0000-0000-000008D30000}"/>
    <cellStyle name="Vírgula 8 8 3 2 2 2" xfId="54022" xr:uid="{00000000-0005-0000-0000-000009D30000}"/>
    <cellStyle name="Vírgula 8 8 3 2 2 3" xfId="54023" xr:uid="{00000000-0005-0000-0000-00000AD30000}"/>
    <cellStyle name="Vírgula 8 8 3 2 2 4" xfId="54024" xr:uid="{00000000-0005-0000-0000-00000BD30000}"/>
    <cellStyle name="Vírgula 8 8 3 2 3" xfId="54025" xr:uid="{00000000-0005-0000-0000-00000CD30000}"/>
    <cellStyle name="Vírgula 8 8 3 2 3 2" xfId="54026" xr:uid="{00000000-0005-0000-0000-00000DD30000}"/>
    <cellStyle name="Vírgula 8 8 3 2 3 3" xfId="54027" xr:uid="{00000000-0005-0000-0000-00000ED30000}"/>
    <cellStyle name="Vírgula 8 8 3 2 4" xfId="54028" xr:uid="{00000000-0005-0000-0000-00000FD30000}"/>
    <cellStyle name="Vírgula 8 8 3 2 5" xfId="54029" xr:uid="{00000000-0005-0000-0000-000010D30000}"/>
    <cellStyle name="Vírgula 8 8 3 2 6" xfId="54030" xr:uid="{00000000-0005-0000-0000-000011D30000}"/>
    <cellStyle name="Vírgula 8 8 3 3" xfId="54031" xr:uid="{00000000-0005-0000-0000-000012D30000}"/>
    <cellStyle name="Vírgula 8 8 3 3 2" xfId="54032" xr:uid="{00000000-0005-0000-0000-000013D30000}"/>
    <cellStyle name="Vírgula 8 8 3 3 3" xfId="54033" xr:uid="{00000000-0005-0000-0000-000014D30000}"/>
    <cellStyle name="Vírgula 8 8 3 3 4" xfId="54034" xr:uid="{00000000-0005-0000-0000-000015D30000}"/>
    <cellStyle name="Vírgula 8 8 3 4" xfId="54035" xr:uid="{00000000-0005-0000-0000-000016D30000}"/>
    <cellStyle name="Vírgula 8 8 3 4 2" xfId="54036" xr:uid="{00000000-0005-0000-0000-000017D30000}"/>
    <cellStyle name="Vírgula 8 8 3 4 3" xfId="54037" xr:uid="{00000000-0005-0000-0000-000018D30000}"/>
    <cellStyle name="Vírgula 8 8 3 4 4" xfId="54038" xr:uid="{00000000-0005-0000-0000-000019D30000}"/>
    <cellStyle name="Vírgula 8 8 3 5" xfId="54039" xr:uid="{00000000-0005-0000-0000-00001AD30000}"/>
    <cellStyle name="Vírgula 8 8 3 5 2" xfId="54040" xr:uid="{00000000-0005-0000-0000-00001BD30000}"/>
    <cellStyle name="Vírgula 8 8 3 5 3" xfId="54041" xr:uid="{00000000-0005-0000-0000-00001CD30000}"/>
    <cellStyle name="Vírgula 8 8 3 5 4" xfId="54042" xr:uid="{00000000-0005-0000-0000-00001DD30000}"/>
    <cellStyle name="Vírgula 8 8 3 6" xfId="54043" xr:uid="{00000000-0005-0000-0000-00001ED30000}"/>
    <cellStyle name="Vírgula 8 8 3 6 2" xfId="54044" xr:uid="{00000000-0005-0000-0000-00001FD30000}"/>
    <cellStyle name="Vírgula 8 8 3 6 3" xfId="54045" xr:uid="{00000000-0005-0000-0000-000020D30000}"/>
    <cellStyle name="Vírgula 8 8 3 7" xfId="54046" xr:uid="{00000000-0005-0000-0000-000021D30000}"/>
    <cellStyle name="Vírgula 8 8 3 8" xfId="54047" xr:uid="{00000000-0005-0000-0000-000022D30000}"/>
    <cellStyle name="Vírgula 8 8 3 9" xfId="54048" xr:uid="{00000000-0005-0000-0000-000023D30000}"/>
    <cellStyle name="Vírgula 8 8 4" xfId="54049" xr:uid="{00000000-0005-0000-0000-000024D30000}"/>
    <cellStyle name="Vírgula 8 8 4 2" xfId="54050" xr:uid="{00000000-0005-0000-0000-000025D30000}"/>
    <cellStyle name="Vírgula 8 8 4 2 2" xfId="54051" xr:uid="{00000000-0005-0000-0000-000026D30000}"/>
    <cellStyle name="Vírgula 8 8 4 2 3" xfId="54052" xr:uid="{00000000-0005-0000-0000-000027D30000}"/>
    <cellStyle name="Vírgula 8 8 4 2 4" xfId="54053" xr:uid="{00000000-0005-0000-0000-000028D30000}"/>
    <cellStyle name="Vírgula 8 8 4 3" xfId="54054" xr:uid="{00000000-0005-0000-0000-000029D30000}"/>
    <cellStyle name="Vírgula 8 8 4 3 2" xfId="54055" xr:uid="{00000000-0005-0000-0000-00002AD30000}"/>
    <cellStyle name="Vírgula 8 8 4 3 3" xfId="54056" xr:uid="{00000000-0005-0000-0000-00002BD30000}"/>
    <cellStyle name="Vírgula 8 8 4 4" xfId="54057" xr:uid="{00000000-0005-0000-0000-00002CD30000}"/>
    <cellStyle name="Vírgula 8 8 4 5" xfId="54058" xr:uid="{00000000-0005-0000-0000-00002DD30000}"/>
    <cellStyle name="Vírgula 8 8 4 6" xfId="54059" xr:uid="{00000000-0005-0000-0000-00002ED30000}"/>
    <cellStyle name="Vírgula 8 8 5" xfId="54060" xr:uid="{00000000-0005-0000-0000-00002FD30000}"/>
    <cellStyle name="Vírgula 8 8 5 2" xfId="54061" xr:uid="{00000000-0005-0000-0000-000030D30000}"/>
    <cellStyle name="Vírgula 8 8 5 3" xfId="54062" xr:uid="{00000000-0005-0000-0000-000031D30000}"/>
    <cellStyle name="Vírgula 8 8 5 4" xfId="54063" xr:uid="{00000000-0005-0000-0000-000032D30000}"/>
    <cellStyle name="Vírgula 8 8 6" xfId="54064" xr:uid="{00000000-0005-0000-0000-000033D30000}"/>
    <cellStyle name="Vírgula 8 8 6 2" xfId="54065" xr:uid="{00000000-0005-0000-0000-000034D30000}"/>
    <cellStyle name="Vírgula 8 8 6 3" xfId="54066" xr:uid="{00000000-0005-0000-0000-000035D30000}"/>
    <cellStyle name="Vírgula 8 8 6 4" xfId="54067" xr:uid="{00000000-0005-0000-0000-000036D30000}"/>
    <cellStyle name="Vírgula 8 8 7" xfId="54068" xr:uid="{00000000-0005-0000-0000-000037D30000}"/>
    <cellStyle name="Vírgula 8 8 7 2" xfId="54069" xr:uid="{00000000-0005-0000-0000-000038D30000}"/>
    <cellStyle name="Vírgula 8 8 7 3" xfId="54070" xr:uid="{00000000-0005-0000-0000-000039D30000}"/>
    <cellStyle name="Vírgula 8 8 7 4" xfId="54071" xr:uid="{00000000-0005-0000-0000-00003AD30000}"/>
    <cellStyle name="Vírgula 8 8 8" xfId="54072" xr:uid="{00000000-0005-0000-0000-00003BD30000}"/>
    <cellStyle name="Vírgula 8 8 8 2" xfId="54073" xr:uid="{00000000-0005-0000-0000-00003CD30000}"/>
    <cellStyle name="Vírgula 8 8 8 3" xfId="54074" xr:uid="{00000000-0005-0000-0000-00003DD30000}"/>
    <cellStyle name="Vírgula 8 8 9" xfId="54075" xr:uid="{00000000-0005-0000-0000-00003ED30000}"/>
    <cellStyle name="Vírgula 8 9" xfId="766" xr:uid="{00000000-0005-0000-0000-00003FD30000}"/>
    <cellStyle name="Vírgula 8 9 10" xfId="54076" xr:uid="{00000000-0005-0000-0000-000040D30000}"/>
    <cellStyle name="Vírgula 8 9 2" xfId="1926" xr:uid="{00000000-0005-0000-0000-000041D30000}"/>
    <cellStyle name="Vírgula 8 9 2 2" xfId="54077" xr:uid="{00000000-0005-0000-0000-000042D30000}"/>
    <cellStyle name="Vírgula 8 9 2 2 2" xfId="54078" xr:uid="{00000000-0005-0000-0000-000043D30000}"/>
    <cellStyle name="Vírgula 8 9 2 2 2 2" xfId="54079" xr:uid="{00000000-0005-0000-0000-000044D30000}"/>
    <cellStyle name="Vírgula 8 9 2 2 2 3" xfId="54080" xr:uid="{00000000-0005-0000-0000-000045D30000}"/>
    <cellStyle name="Vírgula 8 9 2 2 2 4" xfId="54081" xr:uid="{00000000-0005-0000-0000-000046D30000}"/>
    <cellStyle name="Vírgula 8 9 2 2 3" xfId="54082" xr:uid="{00000000-0005-0000-0000-000047D30000}"/>
    <cellStyle name="Vírgula 8 9 2 2 3 2" xfId="54083" xr:uid="{00000000-0005-0000-0000-000048D30000}"/>
    <cellStyle name="Vírgula 8 9 2 2 3 3" xfId="54084" xr:uid="{00000000-0005-0000-0000-000049D30000}"/>
    <cellStyle name="Vírgula 8 9 2 2 4" xfId="54085" xr:uid="{00000000-0005-0000-0000-00004AD30000}"/>
    <cellStyle name="Vírgula 8 9 2 2 5" xfId="54086" xr:uid="{00000000-0005-0000-0000-00004BD30000}"/>
    <cellStyle name="Vírgula 8 9 2 2 6" xfId="54087" xr:uid="{00000000-0005-0000-0000-00004CD30000}"/>
    <cellStyle name="Vírgula 8 9 2 3" xfId="54088" xr:uid="{00000000-0005-0000-0000-00004DD30000}"/>
    <cellStyle name="Vírgula 8 9 2 3 2" xfId="54089" xr:uid="{00000000-0005-0000-0000-00004ED30000}"/>
    <cellStyle name="Vírgula 8 9 2 3 3" xfId="54090" xr:uid="{00000000-0005-0000-0000-00004FD30000}"/>
    <cellStyle name="Vírgula 8 9 2 3 4" xfId="54091" xr:uid="{00000000-0005-0000-0000-000050D30000}"/>
    <cellStyle name="Vírgula 8 9 2 4" xfId="54092" xr:uid="{00000000-0005-0000-0000-000051D30000}"/>
    <cellStyle name="Vírgula 8 9 2 4 2" xfId="54093" xr:uid="{00000000-0005-0000-0000-000052D30000}"/>
    <cellStyle name="Vírgula 8 9 2 4 3" xfId="54094" xr:uid="{00000000-0005-0000-0000-000053D30000}"/>
    <cellStyle name="Vírgula 8 9 2 4 4" xfId="54095" xr:uid="{00000000-0005-0000-0000-000054D30000}"/>
    <cellStyle name="Vírgula 8 9 2 5" xfId="54096" xr:uid="{00000000-0005-0000-0000-000055D30000}"/>
    <cellStyle name="Vírgula 8 9 2 5 2" xfId="54097" xr:uid="{00000000-0005-0000-0000-000056D30000}"/>
    <cellStyle name="Vírgula 8 9 2 5 3" xfId="54098" xr:uid="{00000000-0005-0000-0000-000057D30000}"/>
    <cellStyle name="Vírgula 8 9 2 5 4" xfId="54099" xr:uid="{00000000-0005-0000-0000-000058D30000}"/>
    <cellStyle name="Vírgula 8 9 2 6" xfId="54100" xr:uid="{00000000-0005-0000-0000-000059D30000}"/>
    <cellStyle name="Vírgula 8 9 2 6 2" xfId="54101" xr:uid="{00000000-0005-0000-0000-00005AD30000}"/>
    <cellStyle name="Vírgula 8 9 2 6 3" xfId="54102" xr:uid="{00000000-0005-0000-0000-00005BD30000}"/>
    <cellStyle name="Vírgula 8 9 2 7" xfId="54103" xr:uid="{00000000-0005-0000-0000-00005CD30000}"/>
    <cellStyle name="Vírgula 8 9 2 8" xfId="54104" xr:uid="{00000000-0005-0000-0000-00005DD30000}"/>
    <cellStyle name="Vírgula 8 9 2 9" xfId="54105" xr:uid="{00000000-0005-0000-0000-00005ED30000}"/>
    <cellStyle name="Vírgula 8 9 3" xfId="54106" xr:uid="{00000000-0005-0000-0000-00005FD30000}"/>
    <cellStyle name="Vírgula 8 9 3 2" xfId="54107" xr:uid="{00000000-0005-0000-0000-000060D30000}"/>
    <cellStyle name="Vírgula 8 9 3 2 2" xfId="54108" xr:uid="{00000000-0005-0000-0000-000061D30000}"/>
    <cellStyle name="Vírgula 8 9 3 2 3" xfId="54109" xr:uid="{00000000-0005-0000-0000-000062D30000}"/>
    <cellStyle name="Vírgula 8 9 3 2 4" xfId="54110" xr:uid="{00000000-0005-0000-0000-000063D30000}"/>
    <cellStyle name="Vírgula 8 9 3 3" xfId="54111" xr:uid="{00000000-0005-0000-0000-000064D30000}"/>
    <cellStyle name="Vírgula 8 9 3 3 2" xfId="54112" xr:uid="{00000000-0005-0000-0000-000065D30000}"/>
    <cellStyle name="Vírgula 8 9 3 3 3" xfId="54113" xr:uid="{00000000-0005-0000-0000-000066D30000}"/>
    <cellStyle name="Vírgula 8 9 3 4" xfId="54114" xr:uid="{00000000-0005-0000-0000-000067D30000}"/>
    <cellStyle name="Vírgula 8 9 3 5" xfId="54115" xr:uid="{00000000-0005-0000-0000-000068D30000}"/>
    <cellStyle name="Vírgula 8 9 3 6" xfId="54116" xr:uid="{00000000-0005-0000-0000-000069D30000}"/>
    <cellStyle name="Vírgula 8 9 4" xfId="54117" xr:uid="{00000000-0005-0000-0000-00006AD30000}"/>
    <cellStyle name="Vírgula 8 9 4 2" xfId="54118" xr:uid="{00000000-0005-0000-0000-00006BD30000}"/>
    <cellStyle name="Vírgula 8 9 4 3" xfId="54119" xr:uid="{00000000-0005-0000-0000-00006CD30000}"/>
    <cellStyle name="Vírgula 8 9 4 4" xfId="54120" xr:uid="{00000000-0005-0000-0000-00006DD30000}"/>
    <cellStyle name="Vírgula 8 9 5" xfId="54121" xr:uid="{00000000-0005-0000-0000-00006ED30000}"/>
    <cellStyle name="Vírgula 8 9 5 2" xfId="54122" xr:uid="{00000000-0005-0000-0000-00006FD30000}"/>
    <cellStyle name="Vírgula 8 9 5 3" xfId="54123" xr:uid="{00000000-0005-0000-0000-000070D30000}"/>
    <cellStyle name="Vírgula 8 9 5 4" xfId="54124" xr:uid="{00000000-0005-0000-0000-000071D30000}"/>
    <cellStyle name="Vírgula 8 9 6" xfId="54125" xr:uid="{00000000-0005-0000-0000-000072D30000}"/>
    <cellStyle name="Vírgula 8 9 6 2" xfId="54126" xr:uid="{00000000-0005-0000-0000-000073D30000}"/>
    <cellStyle name="Vírgula 8 9 6 3" xfId="54127" xr:uid="{00000000-0005-0000-0000-000074D30000}"/>
    <cellStyle name="Vírgula 8 9 6 4" xfId="54128" xr:uid="{00000000-0005-0000-0000-000075D30000}"/>
    <cellStyle name="Vírgula 8 9 7" xfId="54129" xr:uid="{00000000-0005-0000-0000-000076D30000}"/>
    <cellStyle name="Vírgula 8 9 7 2" xfId="54130" xr:uid="{00000000-0005-0000-0000-000077D30000}"/>
    <cellStyle name="Vírgula 8 9 7 3" xfId="54131" xr:uid="{00000000-0005-0000-0000-000078D30000}"/>
    <cellStyle name="Vírgula 8 9 8" xfId="54132" xr:uid="{00000000-0005-0000-0000-000079D30000}"/>
    <cellStyle name="Vírgula 8 9 9" xfId="54133" xr:uid="{00000000-0005-0000-0000-00007AD30000}"/>
    <cellStyle name="Vírgula 9" xfId="173" xr:uid="{00000000-0005-0000-0000-00007BD30000}"/>
  </cellStyles>
  <dxfs count="22">
    <dxf>
      <font>
        <b/>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rgb="FFFFFFFF"/>
      </font>
      <fill>
        <patternFill patternType="none"/>
      </fill>
    </dxf>
    <dxf>
      <font>
        <color rgb="FFFFFFFF"/>
      </font>
      <fill>
        <patternFill patternType="none"/>
      </fill>
    </dxf>
    <dxf>
      <font>
        <color rgb="FFFFFFFF"/>
      </font>
      <fill>
        <patternFill patternType="none"/>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142875</xdr:colOff>
      <xdr:row>0</xdr:row>
      <xdr:rowOff>114300</xdr:rowOff>
    </xdr:from>
    <xdr:to>
      <xdr:col>1</xdr:col>
      <xdr:colOff>864051</xdr:colOff>
      <xdr:row>3</xdr:row>
      <xdr:rowOff>106148</xdr:rowOff>
    </xdr:to>
    <xdr:pic>
      <xdr:nvPicPr>
        <xdr:cNvPr id="3" name="Imagem 24" descr="Prefeitura Municipal de Barbacena">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14300"/>
          <a:ext cx="1303882" cy="110123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200025</xdr:colOff>
      <xdr:row>0</xdr:row>
      <xdr:rowOff>104775</xdr:rowOff>
    </xdr:from>
    <xdr:to>
      <xdr:col>1</xdr:col>
      <xdr:colOff>986117</xdr:colOff>
      <xdr:row>3</xdr:row>
      <xdr:rowOff>96623</xdr:rowOff>
    </xdr:to>
    <xdr:pic>
      <xdr:nvPicPr>
        <xdr:cNvPr id="4" name="Imagem 24" descr="Prefeitura Municipal de Barbacena">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4775"/>
          <a:ext cx="1211916" cy="110123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218018</xdr:colOff>
      <xdr:row>0</xdr:row>
      <xdr:rowOff>285750</xdr:rowOff>
    </xdr:from>
    <xdr:to>
      <xdr:col>5</xdr:col>
      <xdr:colOff>2434168</xdr:colOff>
      <xdr:row>14</xdr:row>
      <xdr:rowOff>74083</xdr:rowOff>
    </xdr:to>
    <xdr:sp macro="" textlink="">
      <xdr:nvSpPr>
        <xdr:cNvPr id="2" name="CaixaDeTexto 1">
          <a:extLst>
            <a:ext uri="{FF2B5EF4-FFF2-40B4-BE49-F238E27FC236}">
              <a16:creationId xmlns:a16="http://schemas.microsoft.com/office/drawing/2014/main" id="{8C6B09DA-5C3A-4AAC-A965-7AD6D5D1CA8B}"/>
            </a:ext>
          </a:extLst>
        </xdr:cNvPr>
        <xdr:cNvSpPr txBox="1"/>
      </xdr:nvSpPr>
      <xdr:spPr>
        <a:xfrm>
          <a:off x="10102851" y="285750"/>
          <a:ext cx="2216150" cy="2709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1.</a:t>
          </a:r>
          <a:r>
            <a:rPr lang="pt-BR" sz="1100" baseline="0"/>
            <a:t> Apague todos os valores, deixe apenas o cabeçalho. </a:t>
          </a:r>
        </a:p>
        <a:p>
          <a:r>
            <a:rPr lang="pt-BR" sz="1100" baseline="0"/>
            <a:t>2. Copie os valores (exceto do cabeçalho) e cole "valores" na célula A2.</a:t>
          </a:r>
        </a:p>
        <a:p>
          <a:r>
            <a:rPr lang="pt-BR" sz="1100" baseline="0"/>
            <a:t>3. Selecione a coluna A a partir da A2, clique no ponto de exclamação e converta em número. </a:t>
          </a:r>
        </a:p>
        <a:p>
          <a:endParaRPr lang="pt-BR" sz="1100" b="1" baseline="0"/>
        </a:p>
        <a:p>
          <a:r>
            <a:rPr lang="pt-BR" sz="1100" b="1" baseline="0"/>
            <a:t>DICAS: </a:t>
          </a:r>
        </a:p>
        <a:p>
          <a:r>
            <a:rPr lang="pt-BR" sz="1100" baseline="0"/>
            <a:t>Ctrl + Shift + Seta para baixo: você seleciona tudo. </a:t>
          </a:r>
        </a:p>
        <a:p>
          <a:r>
            <a:rPr lang="pt-BR" sz="1100" baseline="0"/>
            <a:t>Para colar vaores, basta clicar com o botão direito e selecionar o ícone colar 123</a:t>
          </a:r>
          <a:endParaRPr lang="pt-BR" sz="1100"/>
        </a:p>
        <a:p>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190501</xdr:colOff>
      <xdr:row>1</xdr:row>
      <xdr:rowOff>104775</xdr:rowOff>
    </xdr:from>
    <xdr:to>
      <xdr:col>4</xdr:col>
      <xdr:colOff>2457451</xdr:colOff>
      <xdr:row>17</xdr:row>
      <xdr:rowOff>38100</xdr:rowOff>
    </xdr:to>
    <xdr:sp macro="" textlink="">
      <xdr:nvSpPr>
        <xdr:cNvPr id="2" name="CaixaDeTexto 1">
          <a:extLst>
            <a:ext uri="{FF2B5EF4-FFF2-40B4-BE49-F238E27FC236}">
              <a16:creationId xmlns:a16="http://schemas.microsoft.com/office/drawing/2014/main" id="{DFDFA837-6DA2-4B8A-9D05-C159D7A51EB3}"/>
            </a:ext>
          </a:extLst>
        </xdr:cNvPr>
        <xdr:cNvSpPr txBox="1"/>
      </xdr:nvSpPr>
      <xdr:spPr>
        <a:xfrm>
          <a:off x="6724651" y="295275"/>
          <a:ext cx="2266950" cy="2981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050"/>
            <a:t>1. Antes</a:t>
          </a:r>
          <a:r>
            <a:rPr lang="pt-BR" sz="1050" baseline="0"/>
            <a:t> de colar os dados da nova tabela SETOP, lembre-se de desmesclar as células da planilha original. Para isso, clique no canto superior esquerdo da planilha original para selecioná-la toda, e depois clique em "Mesclar e Centralizar". Observe que cada frase agora ficará em uma coluna. </a:t>
          </a:r>
        </a:p>
        <a:p>
          <a:r>
            <a:rPr lang="pt-BR" sz="1050" baseline="0"/>
            <a:t>2. Copie e cole cada coluna por vez (Código, Descrição do serviço, Unidade e Custo unitário). </a:t>
          </a:r>
        </a:p>
        <a:p>
          <a:r>
            <a:rPr lang="pt-BR" sz="1050" baseline="0"/>
            <a:t>3. Atenção: observe se as últimas linhas estão alinhadas de acordo com o que foi copiado. Confira se os dados foram colados na ordem certa.</a:t>
          </a:r>
        </a:p>
        <a:p>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219075</xdr:colOff>
      <xdr:row>0</xdr:row>
      <xdr:rowOff>314325</xdr:rowOff>
    </xdr:from>
    <xdr:to>
      <xdr:col>4</xdr:col>
      <xdr:colOff>2305050</xdr:colOff>
      <xdr:row>13</xdr:row>
      <xdr:rowOff>47625</xdr:rowOff>
    </xdr:to>
    <xdr:sp macro="" textlink="">
      <xdr:nvSpPr>
        <xdr:cNvPr id="2" name="CaixaDeTexto 1">
          <a:extLst>
            <a:ext uri="{FF2B5EF4-FFF2-40B4-BE49-F238E27FC236}">
              <a16:creationId xmlns:a16="http://schemas.microsoft.com/office/drawing/2014/main" id="{91589B17-E3E8-408B-8C44-9459BF5EFD79}"/>
            </a:ext>
          </a:extLst>
        </xdr:cNvPr>
        <xdr:cNvSpPr txBox="1"/>
      </xdr:nvSpPr>
      <xdr:spPr>
        <a:xfrm>
          <a:off x="6477000" y="314325"/>
          <a:ext cx="2085975" cy="2257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000"/>
            <a:t>Toda</a:t>
          </a:r>
          <a:r>
            <a:rPr lang="pt-BR" sz="1000" baseline="0"/>
            <a:t> vez que as planilhas são atualizadas, os códigos podem ser atualizados também. Por isso, lembre-se sempre de atualizar a planilha serviços. </a:t>
          </a:r>
        </a:p>
        <a:p>
          <a:r>
            <a:rPr lang="pt-BR" sz="1000" baseline="0"/>
            <a:t>Portanto, exclua todos os itens e cole os novos.</a:t>
          </a:r>
        </a:p>
        <a:p>
          <a:r>
            <a:rPr lang="pt-BR" sz="1000" baseline="0"/>
            <a:t>Atenção: cuidado para não colar em cima de algum item que já existe. Para não correr este risco, adicione novas linhas antes de colar novamente os itens. Na coluna Tabela, escreva a referência a qual o item faz.</a:t>
          </a:r>
          <a:endParaRPr lang="pt-BR" sz="10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MOP\5.%20Diretoria%20de%20Engenharia\5.3%20Licita&#231;&#227;o\EMENDA%20884604-2019%20-%20DR.%20EDSON\EMENDA%20884604-2019%20-%20DR.%20EDSON%20-%20Rev%2030nov2020\PLANILHA%20M&#218;LTIPLA%20V3.0.5%20-%20884604_20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SEMOP\5.%20Diretoria%20de%20Engenharia\5.3%20Licita&#231;&#227;o\EMENDA%20884598-2019%20-%20DEPUTADO%20LUIZ%20FERNANDO%20FARIA\EMENDA%20884598-2019%20-%20DEP%20LUIZ%20FERNANDO%20-%20Rev%2030nov2020\PLANILHA%20M&#218;LTIPLA%20V3.0.5%20-%2088459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
    </sheetNames>
    <sheetDataSet>
      <sheetData sheetId="0"/>
      <sheetData sheetId="1">
        <row r="6">
          <cell r="F6" t="str">
            <v>Barbacena/MG</v>
          </cell>
        </row>
        <row r="18">
          <cell r="F18" t="str">
            <v>NÃO DESONERADO</v>
          </cell>
        </row>
        <row r="22">
          <cell r="F22" t="str">
            <v>Leandro Rettore Ferreira Garcia</v>
          </cell>
        </row>
        <row r="23">
          <cell r="F23" t="str">
            <v>134.279/D</v>
          </cell>
        </row>
        <row r="24">
          <cell r="F24" t="str">
            <v>14202000000006440469</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68"/>
  <sheetViews>
    <sheetView showGridLines="0" tabSelected="1" view="pageBreakPreview" topLeftCell="A342" zoomScale="60" zoomScaleNormal="70" workbookViewId="0">
      <selection activeCell="U3" sqref="U3"/>
    </sheetView>
  </sheetViews>
  <sheetFormatPr defaultRowHeight="14.25"/>
  <cols>
    <col min="1" max="1" width="8" style="11" customWidth="1"/>
    <col min="2" max="2" width="17.140625" style="11" customWidth="1"/>
    <col min="3" max="3" width="14.7109375" style="11" customWidth="1"/>
    <col min="4" max="4" width="74.28515625" style="283" customWidth="1"/>
    <col min="5" max="5" width="10.7109375" style="11" customWidth="1"/>
    <col min="6" max="6" width="13.42578125" style="253" customWidth="1"/>
    <col min="7" max="7" width="16.28515625" style="211" customWidth="1"/>
    <col min="8" max="8" width="20" style="211" customWidth="1"/>
    <col min="9" max="9" width="26" style="186" customWidth="1"/>
    <col min="10" max="10" width="66.28515625" style="129" customWidth="1"/>
    <col min="11" max="11" width="9.140625" style="2"/>
    <col min="12" max="12" width="10.7109375" style="2" customWidth="1"/>
    <col min="13" max="13" width="9.140625" style="2"/>
    <col min="14" max="14" width="13.85546875" customWidth="1"/>
  </cols>
  <sheetData>
    <row r="1" spans="1:14" s="38" customFormat="1" ht="18.75" customHeight="1">
      <c r="A1" s="333" t="s">
        <v>23291</v>
      </c>
      <c r="B1" s="333"/>
      <c r="C1" s="333"/>
      <c r="D1" s="333"/>
      <c r="E1" s="333"/>
      <c r="F1" s="333"/>
      <c r="G1" s="333"/>
      <c r="H1" s="333"/>
      <c r="I1" s="178"/>
      <c r="J1" s="20"/>
    </row>
    <row r="2" spans="1:14" s="26" customFormat="1" ht="18.75" customHeight="1">
      <c r="A2" s="334" t="s">
        <v>23308</v>
      </c>
      <c r="B2" s="334"/>
      <c r="C2" s="334"/>
      <c r="D2" s="334"/>
      <c r="E2" s="334"/>
      <c r="F2" s="334"/>
      <c r="G2" s="334"/>
      <c r="H2" s="334"/>
      <c r="I2" s="179"/>
      <c r="J2" s="130"/>
    </row>
    <row r="3" spans="1:14" s="26" customFormat="1" ht="18.75" customHeight="1">
      <c r="A3" s="23" t="s">
        <v>31761</v>
      </c>
      <c r="B3" s="102"/>
      <c r="C3" s="102"/>
      <c r="D3" s="280"/>
      <c r="E3" s="102"/>
      <c r="F3" s="235"/>
      <c r="G3" s="204"/>
      <c r="H3" s="205"/>
      <c r="I3" s="180"/>
      <c r="J3" s="130" t="s">
        <v>57</v>
      </c>
    </row>
    <row r="4" spans="1:14" s="26" customFormat="1" ht="18.75" customHeight="1">
      <c r="A4" s="23" t="s">
        <v>51</v>
      </c>
      <c r="B4" s="102"/>
      <c r="C4" s="102"/>
      <c r="D4" s="280"/>
      <c r="E4" s="102"/>
      <c r="F4" s="236"/>
      <c r="G4" s="204"/>
      <c r="H4" s="206"/>
      <c r="I4" s="181"/>
      <c r="J4" s="131" t="s">
        <v>26794</v>
      </c>
    </row>
    <row r="5" spans="1:14" s="26" customFormat="1" ht="18.75" customHeight="1">
      <c r="A5" s="23" t="s">
        <v>31762</v>
      </c>
      <c r="B5" s="114"/>
      <c r="C5" s="102"/>
      <c r="D5" s="281"/>
      <c r="E5" s="114"/>
      <c r="F5" s="237"/>
      <c r="G5" s="204"/>
      <c r="H5" s="205"/>
      <c r="I5" s="180"/>
      <c r="J5" s="132" t="s">
        <v>26795</v>
      </c>
    </row>
    <row r="6" spans="1:14" s="2" customFormat="1" ht="18.75" customHeight="1">
      <c r="A6" s="53" t="s">
        <v>11</v>
      </c>
      <c r="B6" s="52">
        <v>0.25</v>
      </c>
      <c r="C6" s="117"/>
      <c r="D6" s="282"/>
      <c r="E6" s="117"/>
      <c r="F6" s="238"/>
      <c r="G6" s="207"/>
      <c r="H6" s="207"/>
      <c r="I6" s="182"/>
      <c r="J6" s="133"/>
    </row>
    <row r="7" spans="1:14" s="2" customFormat="1" ht="5.25" customHeight="1" thickBot="1">
      <c r="B7" s="11"/>
      <c r="C7" s="11"/>
      <c r="D7" s="283"/>
      <c r="E7" s="11"/>
      <c r="F7" s="89"/>
      <c r="G7" s="208"/>
      <c r="H7" s="208"/>
      <c r="I7" s="183"/>
      <c r="J7" s="134"/>
    </row>
    <row r="8" spans="1:14" s="3" customFormat="1" ht="21" thickBot="1">
      <c r="A8" s="335" t="s">
        <v>54</v>
      </c>
      <c r="B8" s="336"/>
      <c r="C8" s="336"/>
      <c r="D8" s="336"/>
      <c r="E8" s="336"/>
      <c r="F8" s="336"/>
      <c r="G8" s="336"/>
      <c r="H8" s="336"/>
      <c r="I8" s="336"/>
      <c r="J8" s="337"/>
    </row>
    <row r="9" spans="1:14" s="2" customFormat="1" ht="15" thickBot="1">
      <c r="A9" s="4"/>
      <c r="B9" s="5"/>
      <c r="C9" s="5"/>
      <c r="D9" s="284"/>
      <c r="E9" s="5"/>
      <c r="F9" s="239"/>
      <c r="G9" s="209"/>
      <c r="H9" s="209"/>
      <c r="I9" s="184"/>
      <c r="J9" s="135"/>
      <c r="K9" s="328" t="s">
        <v>53</v>
      </c>
      <c r="L9" s="329"/>
      <c r="M9" s="329"/>
      <c r="N9" s="329"/>
    </row>
    <row r="10" spans="1:14" s="2" customFormat="1" ht="47.25" customHeight="1" thickBot="1">
      <c r="A10" s="6" t="s">
        <v>0</v>
      </c>
      <c r="B10" s="7" t="s">
        <v>5</v>
      </c>
      <c r="C10" s="7" t="s">
        <v>6</v>
      </c>
      <c r="D10" s="285" t="s">
        <v>2</v>
      </c>
      <c r="E10" s="7" t="s">
        <v>10</v>
      </c>
      <c r="F10" s="240" t="s">
        <v>3</v>
      </c>
      <c r="G10" s="210" t="s">
        <v>13</v>
      </c>
      <c r="H10" s="210" t="s">
        <v>14</v>
      </c>
      <c r="I10" s="185" t="s">
        <v>4</v>
      </c>
      <c r="J10" s="258" t="s">
        <v>23292</v>
      </c>
      <c r="K10" s="8" t="s">
        <v>12</v>
      </c>
      <c r="L10" s="9" t="s">
        <v>69</v>
      </c>
      <c r="M10" s="8" t="s">
        <v>16</v>
      </c>
      <c r="N10" s="8" t="s">
        <v>17</v>
      </c>
    </row>
    <row r="11" spans="1:14">
      <c r="A11" s="12">
        <v>1</v>
      </c>
      <c r="B11" s="12"/>
      <c r="C11" s="12"/>
      <c r="D11" s="286" t="s">
        <v>71</v>
      </c>
      <c r="E11" s="12"/>
      <c r="F11" s="241"/>
      <c r="G11" s="212"/>
      <c r="H11" s="212"/>
      <c r="I11" s="187"/>
      <c r="J11" s="136"/>
    </row>
    <row r="12" spans="1:14" ht="63.75" customHeight="1">
      <c r="A12" s="14" t="s">
        <v>1</v>
      </c>
      <c r="B12" s="14" t="s">
        <v>8065</v>
      </c>
      <c r="C12" s="15" t="str">
        <f>VLOOKUP(B12,SERVIÇOS!$A$1:$D$18506,4,0)</f>
        <v>SETOP</v>
      </c>
      <c r="D12" s="287" t="str">
        <f>VLOOKUP(B12,SERVIÇOS!$A:$B,2,0)</f>
        <v>MOBILIZAÇÃO E DESMOBILIZAÇÃO DE OBRA EM CENTRO URBANO OU REGIÃO LIMÍTROFE COM VALOR ENTRE 1.000.000,01 E 3.000.000,00</v>
      </c>
      <c r="E12" s="170" t="str">
        <f>VLOOKUP(B12,SERVIÇOS!$A:$C,3,0)</f>
        <v>%</v>
      </c>
      <c r="F12" s="254">
        <v>12000</v>
      </c>
      <c r="G12" s="213">
        <f>IF(C12=$K$10,K12,IF(C12=$L$10,L12,IF(C12=$M$10,M12,IF(C12=#REF!,VLOOKUP(B12,#REF!,7,FALSE),#REF!))))</f>
        <v>0.3</v>
      </c>
      <c r="H12" s="214">
        <f t="shared" ref="H12" si="0">G12+(G12*$B$6)</f>
        <v>0.375</v>
      </c>
      <c r="I12" s="188">
        <f t="shared" ref="I12" si="1">F12*H12</f>
        <v>4500</v>
      </c>
      <c r="J12" s="137" t="s">
        <v>22704</v>
      </c>
      <c r="K12" s="2" t="str">
        <f>IF(C12="SINAPI",VLOOKUP(B12,'SIN C 12.23'!A:E,5,0)," ")</f>
        <v xml:space="preserve"> </v>
      </c>
      <c r="L12" s="2" t="str">
        <f>IF(C12="SINAPI-I",VLOOKUP(B12,'SIN I 12.23'!$7:$5071,5,0)," ")</f>
        <v xml:space="preserve"> </v>
      </c>
      <c r="M12" s="2">
        <f>IF(C12="SETOP",VLOOKUP(B12,'SET 08.23'!A:D,4,FALSE)," ")</f>
        <v>0.3</v>
      </c>
    </row>
    <row r="13" spans="1:14" ht="63.75" customHeight="1">
      <c r="A13" s="14" t="s">
        <v>22707</v>
      </c>
      <c r="B13" s="14" t="s">
        <v>8149</v>
      </c>
      <c r="C13" s="15" t="str">
        <f>VLOOKUP(B13,SERVIÇOS!$A$1:$D$18506,4,0)</f>
        <v>SETOP</v>
      </c>
      <c r="D13" s="287" t="str">
        <f>VLOOKUP(B13,SERVIÇOS!$A:$B,2,0)</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E13" s="170" t="str">
        <f>VLOOKUP(B13,SERVIÇOS!$A:$C,3,0)</f>
        <v>m2</v>
      </c>
      <c r="F13" s="254">
        <v>2</v>
      </c>
      <c r="G13" s="213">
        <f>IF(C13=$K$10,K13,IF(C13=$L$10,L13,IF(C13=$M$10,M13,IF(C13=#REF!,VLOOKUP(B13,#REF!,7,FALSE),#REF!))))</f>
        <v>310.26</v>
      </c>
      <c r="H13" s="214">
        <f t="shared" ref="H13" si="2">G13+(G13*$B$6)</f>
        <v>387.82499999999999</v>
      </c>
      <c r="I13" s="188">
        <f t="shared" ref="I13" si="3">F13*H13</f>
        <v>775.65</v>
      </c>
      <c r="J13" s="137" t="s">
        <v>119</v>
      </c>
      <c r="K13" s="2" t="str">
        <f>IF(C13="SINAPI",VLOOKUP(B13,'SIN C 12.23'!A:E,5,0)," ")</f>
        <v xml:space="preserve"> </v>
      </c>
      <c r="L13" s="2" t="str">
        <f>IF(C13="SINAPI-I",VLOOKUP(B13,'SIN I 12.23'!$7:$5071,5,0)," ")</f>
        <v xml:space="preserve"> </v>
      </c>
      <c r="M13" s="2">
        <f>IF(C13="SETOP",VLOOKUP(B13,'SET 08.23'!A:D,4,FALSE)," ")</f>
        <v>310.26</v>
      </c>
    </row>
    <row r="14" spans="1:14" ht="63.75" customHeight="1">
      <c r="A14" s="14" t="s">
        <v>22708</v>
      </c>
      <c r="B14" s="14" t="s">
        <v>8162</v>
      </c>
      <c r="C14" s="15" t="str">
        <f>VLOOKUP(B14,SERVIÇOS!$A$1:$D$18506,4,0)</f>
        <v>SETOP</v>
      </c>
      <c r="D14" s="287" t="str">
        <f>VLOOKUP(B14,SERVIÇOS!$A:$B,2,0)</f>
        <v>BARRACÃO DE OBRA PARA ESCRITÓRIO DA EMPREITEIRA TIPO-I, ÁREA INTERNA 18,15M2, EM CHAPA DE COMPENSADO RESINADO, INCLUSIVE MOBILIÁRIO (OBRA DE PEQUENO A MÉDIO PORTE, EFETIVO ATÉ 60 HOMENS) - PADRÃO DER-MG</v>
      </c>
      <c r="E14" s="170" t="str">
        <f>VLOOKUP(B14,SERVIÇOS!$A:$C,3,0)</f>
        <v>un</v>
      </c>
      <c r="F14" s="254">
        <v>1</v>
      </c>
      <c r="G14" s="213">
        <f>IF(C14=$K$10,K14,IF(C14=$L$10,L14,IF(C14=$M$10,M14,IF(C14=#REF!,VLOOKUP(B14,#REF!,7,FALSE),#REF!))))</f>
        <v>10847.56</v>
      </c>
      <c r="H14" s="214">
        <f t="shared" ref="H14" si="4">G14+(G14*$B$6)</f>
        <v>13559.449999999999</v>
      </c>
      <c r="I14" s="188">
        <f t="shared" ref="I14" si="5">F14*H14</f>
        <v>13559.449999999999</v>
      </c>
      <c r="J14" s="137" t="s">
        <v>22705</v>
      </c>
      <c r="K14" s="2" t="str">
        <f>IF(C14="SINAPI",VLOOKUP(B14,'SIN C 12.23'!A:E,5,0)," ")</f>
        <v xml:space="preserve"> </v>
      </c>
      <c r="L14" s="2" t="str">
        <f>IF(C14="SINAPI-I",VLOOKUP(B14,'SIN I 12.23'!$7:$5071,5,0)," ")</f>
        <v xml:space="preserve"> </v>
      </c>
      <c r="M14" s="2">
        <f>IF(C14="SETOP",VLOOKUP(B14,'SET 08.23'!A:D,4,FALSE)," ")</f>
        <v>10847.56</v>
      </c>
    </row>
    <row r="15" spans="1:14">
      <c r="A15" s="12" t="s">
        <v>22707</v>
      </c>
      <c r="B15" s="12"/>
      <c r="C15" s="12"/>
      <c r="D15" s="286" t="s">
        <v>22706</v>
      </c>
      <c r="E15" s="12"/>
      <c r="F15" s="241"/>
      <c r="G15" s="212"/>
      <c r="H15" s="212"/>
      <c r="I15" s="187"/>
      <c r="J15" s="136"/>
    </row>
    <row r="16" spans="1:14" ht="63.75" customHeight="1">
      <c r="A16" s="14" t="s">
        <v>22713</v>
      </c>
      <c r="B16" s="14" t="s">
        <v>8151</v>
      </c>
      <c r="C16" s="15" t="str">
        <f>VLOOKUP(B16,SERVIÇOS!$A$1:$D$18506,4,0)</f>
        <v>SETOP</v>
      </c>
      <c r="D16" s="287" t="str">
        <f>VLOOKUP(B16,SERVIÇOS!$A:$B,2,0)</f>
        <v>LIGAÇÃO DE ÁGUA PROVISÓRIA PARA CANTEIRO,  INCLUSIVE HIDRÔMETRO E CAVALETE PARA MEDIÇÃO DE ÁGUA - ENTRADA PRINCIPAL, EM AÇO GALVANIZADO DN 20MM (1/2") - PADRÃO CONCESSIONÁRIA</v>
      </c>
      <c r="E16" s="170" t="str">
        <f>VLOOKUP(B16,SERVIÇOS!$A:$C,3,0)</f>
        <v>un</v>
      </c>
      <c r="F16" s="254">
        <v>1</v>
      </c>
      <c r="G16" s="213">
        <f>IF(C16=$K$10,K16,IF(C16=$L$10,L16,IF(C16=$M$10,M16,IF(C16=#REF!,VLOOKUP(B16,#REF!,7,FALSE),#REF!))))</f>
        <v>399.2</v>
      </c>
      <c r="H16" s="214">
        <f t="shared" ref="H16:H17" si="6">G16+(G16*$B$6)</f>
        <v>499</v>
      </c>
      <c r="I16" s="188">
        <f t="shared" ref="I16:I17" si="7">F16*H16</f>
        <v>499</v>
      </c>
      <c r="J16" s="137" t="s">
        <v>22709</v>
      </c>
      <c r="K16" s="2" t="str">
        <f>IF(C16="SINAPI",VLOOKUP(B16,'SIN C 12.23'!A:E,5,0)," ")</f>
        <v xml:space="preserve"> </v>
      </c>
      <c r="L16" s="2" t="str">
        <f>IF(C16="SINAPI-I",VLOOKUP(B16,'SIN I 12.23'!$7:$5071,5,0)," ")</f>
        <v xml:space="preserve"> </v>
      </c>
      <c r="M16" s="2">
        <f>IF(C16="SETOP",VLOOKUP(B16,'SET 08.23'!A:D,4,FALSE)," ")</f>
        <v>399.2</v>
      </c>
    </row>
    <row r="17" spans="1:13" ht="63.75" customHeight="1">
      <c r="A17" s="14" t="s">
        <v>22714</v>
      </c>
      <c r="B17" s="14" t="s">
        <v>8154</v>
      </c>
      <c r="C17" s="15" t="str">
        <f>VLOOKUP(B17,SERVIÇOS!$A$1:$D$18506,4,0)</f>
        <v>SETOP</v>
      </c>
      <c r="D17" s="287" t="str">
        <f>VLOOKUP(B17,SERVIÇOS!$A:$B,2,0)</f>
        <v>LIGAÇÃO PROVISÓRIA COM ENTRADA DE ENERGIA AÉREA, PADRÃO CEMIG, CARGA INSTALADA DE 15,1KVA ATÉ 30KVA, TRIFÁSICO, COM SAÍDA SUBTERRÂNEA, INCLUSIVE POSTE, CAIXA PARA MEDIDOR, DISJUNTOR, BARRAMENTO, ATERRAMENTO E ACESSÓRIOS</v>
      </c>
      <c r="E17" s="170" t="str">
        <f>VLOOKUP(B17,SERVIÇOS!$A:$C,3,0)</f>
        <v>un</v>
      </c>
      <c r="F17" s="254">
        <v>1</v>
      </c>
      <c r="G17" s="213">
        <f>IF(C17=$K$10,K17,IF(C17=$L$10,L17,IF(C17=$M$10,M17,IF(C17=#REF!,VLOOKUP(B17,#REF!,7,FALSE),#REF!))))</f>
        <v>1204.72</v>
      </c>
      <c r="H17" s="214">
        <f t="shared" si="6"/>
        <v>1505.9</v>
      </c>
      <c r="I17" s="188">
        <f t="shared" si="7"/>
        <v>1505.9</v>
      </c>
      <c r="J17" s="137" t="s">
        <v>22710</v>
      </c>
      <c r="K17" s="2" t="str">
        <f>IF(C17="SINAPI",VLOOKUP(B17,'SIN C 12.23'!A:E,5,0)," ")</f>
        <v xml:space="preserve"> </v>
      </c>
      <c r="L17" s="2" t="str">
        <f>IF(C17="SINAPI-I",VLOOKUP(B17,'SIN I 12.23'!$7:$5071,5,0)," ")</f>
        <v xml:space="preserve"> </v>
      </c>
      <c r="M17" s="2">
        <f>IF(C17="SETOP",VLOOKUP(B17,'SET 08.23'!A:D,4,FALSE)," ")</f>
        <v>1204.72</v>
      </c>
    </row>
    <row r="18" spans="1:13">
      <c r="A18" s="12" t="s">
        <v>22708</v>
      </c>
      <c r="B18" s="12"/>
      <c r="C18" s="12"/>
      <c r="D18" s="286" t="s">
        <v>22711</v>
      </c>
      <c r="E18" s="12"/>
      <c r="F18" s="241"/>
      <c r="G18" s="212"/>
      <c r="H18" s="212"/>
      <c r="I18" s="187"/>
      <c r="J18" s="136"/>
    </row>
    <row r="19" spans="1:13" ht="63.75" customHeight="1">
      <c r="A19" s="14" t="s">
        <v>22715</v>
      </c>
      <c r="B19" s="14" t="s">
        <v>12218</v>
      </c>
      <c r="C19" s="15" t="str">
        <f>VLOOKUP(B19,SERVIÇOS!$A$1:$D$18506,4,0)</f>
        <v>SETOP</v>
      </c>
      <c r="D19" s="287" t="str">
        <f>VLOOKUP(B19,SERVIÇOS!$A:$B,2,0)</f>
        <v>MURO DIVISÓRIO EM BLOCO DE CONCRETO COM ACABAMENTO APARENTE, ESP.15CM, ALTURA DE 220CM, COM SAPATA EM CONCRETO ARMADO , DIMENSÃO (50X55)CM,  FORMA EM CONTRA BARRANCO, INCLUSIVE ESCAVAÇÃO COM TRANSPORTE E RETIRADA DO MATERIAL ESCAVADO (EM CAÇAMBA) E PINGADEIRA EM CONCRETO</v>
      </c>
      <c r="E19" s="170" t="str">
        <f>VLOOKUP(B19,SERVIÇOS!$A:$C,3,0)</f>
        <v>m</v>
      </c>
      <c r="F19" s="254">
        <v>99.5</v>
      </c>
      <c r="G19" s="213">
        <f>IF(C19=$K$10,K19,IF(C19=$L$10,L19,IF(C19=$M$10,M19,IF(C19=#REF!,VLOOKUP(B19,#REF!,7,FALSE),#REF!))))</f>
        <v>506.74</v>
      </c>
      <c r="H19" s="214">
        <f t="shared" ref="H19:H20" si="8">G19+(G19*$B$6)</f>
        <v>633.42499999999995</v>
      </c>
      <c r="I19" s="188">
        <f t="shared" ref="I19:I20" si="9">F19*H19</f>
        <v>63025.787499999999</v>
      </c>
      <c r="J19" s="137" t="s">
        <v>22712</v>
      </c>
      <c r="K19" s="2" t="str">
        <f>IF(C19="SINAPI",VLOOKUP(B19,'SIN C 12.23'!A:E,5,0)," ")</f>
        <v xml:space="preserve"> </v>
      </c>
      <c r="L19" s="2" t="str">
        <f>IF(C19="SINAPI-I",VLOOKUP(B19,'SIN I 12.23'!$7:$5071,5,0)," ")</f>
        <v xml:space="preserve"> </v>
      </c>
      <c r="M19" s="2">
        <f>IF(C19="SETOP",VLOOKUP(B19,'SET 08.23'!A:D,4,FALSE)," ")</f>
        <v>506.74</v>
      </c>
    </row>
    <row r="20" spans="1:13" ht="63.75" customHeight="1">
      <c r="A20" s="14" t="s">
        <v>22716</v>
      </c>
      <c r="B20" s="14" t="s">
        <v>9380</v>
      </c>
      <c r="C20" s="15" t="str">
        <f>VLOOKUP(B20,SERVIÇOS!$A$1:$D$18506,4,0)</f>
        <v>SETOP</v>
      </c>
      <c r="D20" s="287" t="str">
        <f>VLOOKUP(B20,SERVIÇOS!$A:$B,2,0)</f>
        <v>PINTURA ACRÍLICA EM PAREDE, TRÊS (3) DEMÃOS, EXCLUSIVE SELADOR ACRÍLICO E MASSA ACRÍLICA/CORRIDA (PVA)</v>
      </c>
      <c r="E20" s="170" t="str">
        <f>VLOOKUP(B20,SERVIÇOS!$A:$C,3,0)</f>
        <v>m2</v>
      </c>
      <c r="F20" s="254">
        <v>437.8</v>
      </c>
      <c r="G20" s="213">
        <f>IF(C20=$K$10,K20,IF(C20=$L$10,L20,IF(C20=$M$10,M20,IF(C20=#REF!,VLOOKUP(B20,#REF!,7,FALSE),#REF!))))</f>
        <v>19.75</v>
      </c>
      <c r="H20" s="214">
        <f t="shared" si="8"/>
        <v>24.6875</v>
      </c>
      <c r="I20" s="188">
        <f t="shared" si="9"/>
        <v>10808.1875</v>
      </c>
      <c r="J20" s="137" t="s">
        <v>22705</v>
      </c>
      <c r="K20" s="2" t="str">
        <f>IF(C20="SINAPI",VLOOKUP(B20,'SIN C 12.23'!A:E,5,0)," ")</f>
        <v xml:space="preserve"> </v>
      </c>
      <c r="L20" s="2" t="str">
        <f>IF(C20="SINAPI-I",VLOOKUP(B20,'SIN I 12.23'!$7:$5071,5,0)," ")</f>
        <v xml:space="preserve"> </v>
      </c>
      <c r="M20" s="2">
        <f>IF(C20="SETOP",VLOOKUP(B20,'SET 08.23'!A:D,4,FALSE)," ")</f>
        <v>19.75</v>
      </c>
    </row>
    <row r="21" spans="1:13">
      <c r="A21" s="12" t="s">
        <v>22717</v>
      </c>
      <c r="B21" s="12"/>
      <c r="C21" s="12"/>
      <c r="D21" s="286" t="s">
        <v>15396</v>
      </c>
      <c r="E21" s="12"/>
      <c r="F21" s="241"/>
      <c r="G21" s="212"/>
      <c r="H21" s="212"/>
      <c r="I21" s="187"/>
      <c r="J21" s="136"/>
    </row>
    <row r="22" spans="1:13" ht="63.75" customHeight="1">
      <c r="A22" s="14" t="s">
        <v>22718</v>
      </c>
      <c r="B22" s="14" t="s">
        <v>8245</v>
      </c>
      <c r="C22" s="15" t="str">
        <f>VLOOKUP(B22,SERVIÇOS!$A$1:$D$18506,4,0)</f>
        <v>SETOP</v>
      </c>
      <c r="D22" s="287" t="str">
        <f>VLOOKUP(B22,SERVIÇOS!$A:$B,2,0)</f>
        <v>FORNECIMENTO DE ANDAIME METÁLICO TUBULAR TIPO TORRE (LOCAÇÃO), INCLUSIVE RODÍZIOS, EXCLUSIVE MONTAGEM E DESMONTAGEM</v>
      </c>
      <c r="E22" s="170" t="str">
        <f>VLOOKUP(B22,SERVIÇOS!$A:$C,3,0)</f>
        <v>mxmês</v>
      </c>
      <c r="F22" s="254">
        <v>42</v>
      </c>
      <c r="G22" s="213">
        <f>IF(C22=$K$10,K22,IF(C22=$L$10,L22,IF(C22=$M$10,M22,IF(C22=#REF!,VLOOKUP(B22,#REF!,7,FALSE),#REF!))))</f>
        <v>20</v>
      </c>
      <c r="H22" s="214">
        <f t="shared" ref="H22:H23" si="10">G22+(G22*$B$6)</f>
        <v>25</v>
      </c>
      <c r="I22" s="188">
        <f t="shared" ref="I22:I23" si="11">F22*H22</f>
        <v>1050</v>
      </c>
      <c r="J22" s="137" t="s">
        <v>22720</v>
      </c>
      <c r="K22" s="2" t="str">
        <f>IF(C22="SINAPI",VLOOKUP(B22,'SIN C 12.23'!A:E,5,0)," ")</f>
        <v xml:space="preserve"> </v>
      </c>
      <c r="L22" s="2" t="str">
        <f>IF(C22="SINAPI-I",VLOOKUP(B22,'SIN I 12.23'!$7:$5071,5,0)," ")</f>
        <v xml:space="preserve"> </v>
      </c>
      <c r="M22" s="2">
        <f>IF(C22="SETOP",VLOOKUP(B22,'SET 08.23'!A:D,4,FALSE)," ")</f>
        <v>20</v>
      </c>
    </row>
    <row r="23" spans="1:13" ht="63.75" customHeight="1">
      <c r="A23" s="14" t="s">
        <v>22719</v>
      </c>
      <c r="B23" s="14" t="s">
        <v>15245</v>
      </c>
      <c r="C23" s="15" t="str">
        <f>VLOOKUP(B23,SERVIÇOS!$A$1:$D$18506,4,0)</f>
        <v>SETOP</v>
      </c>
      <c r="D23" s="287" t="str">
        <f>VLOOKUP(B23,SERVIÇOS!$A:$B,2,0)</f>
        <v>ANDAIME EM CAVALETE METÁLICO PARA FORRO OU SERVIÇO EM ALTURA INTERNO, COM CHAPA DE COMPENSADO E TÁBUA, COM REAPROVEITAMENTO, INCLUSIVE MONTAGEM/DESMONTAGEM E REMANEJAMENTO</v>
      </c>
      <c r="E23" s="170" t="str">
        <f>VLOOKUP(B23,SERVIÇOS!$A:$C,3,0)</f>
        <v>m2</v>
      </c>
      <c r="F23" s="254">
        <v>596.96</v>
      </c>
      <c r="G23" s="213">
        <f>IF(C23=$K$10,K23,IF(C23=$L$10,L23,IF(C23=$M$10,M23,IF(C23=#REF!,VLOOKUP(B23,#REF!,7,FALSE),#REF!))))</f>
        <v>1.42</v>
      </c>
      <c r="H23" s="214">
        <f t="shared" si="10"/>
        <v>1.7749999999999999</v>
      </c>
      <c r="I23" s="188">
        <f t="shared" si="11"/>
        <v>1059.604</v>
      </c>
      <c r="J23" s="137" t="s">
        <v>22721</v>
      </c>
      <c r="K23" s="2" t="str">
        <f>IF(C23="SINAPI",VLOOKUP(B23,'SIN C 12.23'!A:E,5,0)," ")</f>
        <v xml:space="preserve"> </v>
      </c>
      <c r="L23" s="2" t="str">
        <f>IF(C23="SINAPI-I",VLOOKUP(B23,'SIN I 12.23'!$7:$5071,5,0)," ")</f>
        <v xml:space="preserve"> </v>
      </c>
      <c r="M23" s="2">
        <f>IF(C23="SETOP",VLOOKUP(B23,'SET 08.23'!A:D,4,FALSE)," ")</f>
        <v>1.42</v>
      </c>
    </row>
    <row r="24" spans="1:13">
      <c r="A24" s="88" t="s">
        <v>61</v>
      </c>
      <c r="B24" s="88"/>
      <c r="C24" s="119"/>
      <c r="D24" s="288"/>
      <c r="E24" s="119"/>
      <c r="F24" s="244"/>
      <c r="G24" s="218"/>
      <c r="H24" s="219" t="s">
        <v>7</v>
      </c>
      <c r="I24" s="189">
        <f>SUM(I12:I23)</f>
        <v>96783.579000000012</v>
      </c>
      <c r="J24" s="138"/>
      <c r="K24" s="2" t="str">
        <f>IF(C24="SINAPI",VLOOKUP(B24,'SIN C 12.23'!A:E,5,0)," ")</f>
        <v xml:space="preserve"> </v>
      </c>
      <c r="L24" s="2" t="str">
        <f>IF(C24="SINAPI-I",VLOOKUP(B24,'SIN I 12.23'!$7:$5071,5,0)," ")</f>
        <v xml:space="preserve"> </v>
      </c>
      <c r="M24" s="2" t="str">
        <f>IF(C24="SETOP",VLOOKUP(B24,'SET 08.23'!A:D,4,FALSE)," ")</f>
        <v xml:space="preserve"> </v>
      </c>
    </row>
    <row r="25" spans="1:13">
      <c r="A25" s="122">
        <v>2</v>
      </c>
      <c r="B25" s="122"/>
      <c r="C25" s="122"/>
      <c r="D25" s="289" t="s">
        <v>22722</v>
      </c>
      <c r="E25" s="122"/>
      <c r="F25" s="243"/>
      <c r="G25" s="217"/>
      <c r="H25" s="217"/>
      <c r="I25" s="190"/>
      <c r="J25" s="139"/>
      <c r="K25" s="2" t="str">
        <f>IF(C25="SINAPI",VLOOKUP(B25,'SIN C 12.23'!A:E,5,0)," ")</f>
        <v xml:space="preserve"> </v>
      </c>
      <c r="L25" s="2" t="str">
        <f>IF(C25="SINAPI-I",VLOOKUP(B25,'SIN I 12.23'!$7:$5071,5,0)," ")</f>
        <v xml:space="preserve"> </v>
      </c>
      <c r="M25" s="2" t="str">
        <f>IF(C25="SETOP",VLOOKUP(B25,'SET 08.23'!A:D,4,FALSE)," ")</f>
        <v xml:space="preserve"> </v>
      </c>
    </row>
    <row r="26" spans="1:13" ht="63.75" customHeight="1">
      <c r="A26" s="14" t="s">
        <v>62</v>
      </c>
      <c r="B26" s="14" t="s">
        <v>8400</v>
      </c>
      <c r="C26" s="15" t="str">
        <f>VLOOKUP(B26,SERVIÇOS!$A$1:$D$18506,4,0)</f>
        <v>SETOP</v>
      </c>
      <c r="D26" s="287" t="str">
        <f>VLOOKUP(B26,SERVIÇOS!$A:$B,2,0)</f>
        <v>FORNECIMENTO DE ESTRUTURA METÁLICA EM PERFIL LAMINADO, INCLUSIVE FABRICAÇÃO, TRANSPORTE, MONTAGEM E APLICAÇÃO DE FUNDO PREPARADOR ANTICORROSIVO EM SUPERFÍCIE METÁLICA, UMA (1) DEMÃO</v>
      </c>
      <c r="E26" s="170" t="str">
        <f>VLOOKUP(B26,SERVIÇOS!$A:$C,3,0)</f>
        <v>Kg</v>
      </c>
      <c r="F26" s="254">
        <v>3510</v>
      </c>
      <c r="G26" s="213">
        <f>IF(C26=$K$10,K26,IF(C26=$L$10,L26,IF(C26=$M$10,M26,IF(C26=#REF!,VLOOKUP(B26,#REF!,7,FALSE),#REF!))))</f>
        <v>27.43</v>
      </c>
      <c r="H26" s="214">
        <f t="shared" ref="H26" si="12">G26+(G26*$B$6)</f>
        <v>34.287500000000001</v>
      </c>
      <c r="I26" s="188">
        <f t="shared" ref="I26:I27" si="13">F26*H26</f>
        <v>120349.125</v>
      </c>
      <c r="J26" s="137" t="s">
        <v>22723</v>
      </c>
      <c r="K26" s="2" t="str">
        <f>IF(C26="SINAPI",VLOOKUP(B26,'SIN C 12.23'!A:E,5,0)," ")</f>
        <v xml:space="preserve"> </v>
      </c>
      <c r="L26" s="2" t="str">
        <f>IF(C26="SINAPI-I",VLOOKUP(B26,'SIN I 12.23'!$7:$5071,5,0)," ")</f>
        <v xml:space="preserve"> </v>
      </c>
      <c r="M26" s="2">
        <f>IF(C26="SETOP",VLOOKUP(B26,'SET 08.23'!A:D,4,FALSE)," ")</f>
        <v>27.43</v>
      </c>
    </row>
    <row r="27" spans="1:13" ht="176.25" customHeight="1">
      <c r="A27" s="14" t="s">
        <v>242</v>
      </c>
      <c r="B27" s="279" t="s">
        <v>23304</v>
      </c>
      <c r="C27" s="15" t="s">
        <v>142</v>
      </c>
      <c r="D27" s="287" t="s">
        <v>23301</v>
      </c>
      <c r="E27" s="170" t="s">
        <v>72</v>
      </c>
      <c r="F27" s="254">
        <v>1</v>
      </c>
      <c r="G27" s="213">
        <v>1270506.26</v>
      </c>
      <c r="H27" s="213">
        <f>G27</f>
        <v>1270506.26</v>
      </c>
      <c r="I27" s="188">
        <f t="shared" si="13"/>
        <v>1270506.26</v>
      </c>
      <c r="J27" s="137" t="s">
        <v>26796</v>
      </c>
      <c r="K27" s="2" t="str">
        <f>IF(C27="SINAPI",VLOOKUP(B27,'SIN C 12.23'!A:E,5,0)," ")</f>
        <v xml:space="preserve"> </v>
      </c>
      <c r="L27" s="2" t="str">
        <f>IF(C27="SINAPI-I",VLOOKUP(B27,'SIN I 12.23'!$7:$5071,5,0)," ")</f>
        <v xml:space="preserve"> </v>
      </c>
      <c r="M27" s="2" t="str">
        <f>IF(C27="SETOP",VLOOKUP(B27,'SET 08.23'!A:D,4,FALSE)," ")</f>
        <v xml:space="preserve"> </v>
      </c>
    </row>
    <row r="28" spans="1:13">
      <c r="A28" s="88" t="s">
        <v>61</v>
      </c>
      <c r="B28" s="88"/>
      <c r="C28" s="119"/>
      <c r="D28" s="288"/>
      <c r="E28" s="119"/>
      <c r="F28" s="244"/>
      <c r="G28" s="218"/>
      <c r="H28" s="219" t="s">
        <v>7</v>
      </c>
      <c r="I28" s="189">
        <f>SUM(I26:I27)</f>
        <v>1390855.385</v>
      </c>
      <c r="J28" s="138"/>
      <c r="K28" s="2" t="str">
        <f>IF(C28="SINAPI",VLOOKUP(B28,'SIN C 12.23'!A:E,5,0)," ")</f>
        <v xml:space="preserve"> </v>
      </c>
      <c r="L28" s="2" t="str">
        <f>IF(C28="SINAPI-I",VLOOKUP(B28,'SIN I 12.23'!$7:$5071,5,0)," ")</f>
        <v xml:space="preserve"> </v>
      </c>
      <c r="M28" s="2" t="str">
        <f>IF(C28="SETOP",VLOOKUP(B28,'SET 08.23'!A:D,4,FALSE)," ")</f>
        <v xml:space="preserve"> </v>
      </c>
    </row>
    <row r="29" spans="1:13">
      <c r="A29" s="122">
        <v>3</v>
      </c>
      <c r="B29" s="122"/>
      <c r="C29" s="122"/>
      <c r="D29" s="289" t="s">
        <v>76</v>
      </c>
      <c r="E29" s="122"/>
      <c r="F29" s="243"/>
      <c r="G29" s="217"/>
      <c r="H29" s="217"/>
      <c r="I29" s="190"/>
      <c r="J29" s="139"/>
      <c r="K29" s="2" t="str">
        <f>IF(C29="SINAPI",VLOOKUP(B29,'SIN C 12.23'!A:E,5,0)," ")</f>
        <v xml:space="preserve"> </v>
      </c>
      <c r="L29" s="2" t="str">
        <f>IF(C29="SINAPI-I",VLOOKUP(B29,'SIN I 12.23'!$7:$5071,5,0)," ")</f>
        <v xml:space="preserve"> </v>
      </c>
      <c r="M29" s="2" t="str">
        <f>IF(C29="SETOP",VLOOKUP(B29,'SET 08.23'!A:D,4,FALSE)," ")</f>
        <v xml:space="preserve"> </v>
      </c>
    </row>
    <row r="30" spans="1:13" ht="57">
      <c r="A30" s="14" t="s">
        <v>189</v>
      </c>
      <c r="B30" s="14">
        <v>103329</v>
      </c>
      <c r="C30" s="15" t="str">
        <f>VLOOKUP(B30,SERVIÇOS!$A$1:$D$18506,4,0)</f>
        <v>SINAPI</v>
      </c>
      <c r="D30" s="287" t="str">
        <f>VLOOKUP(B30,SERVIÇOS!$A:$B,2,0)</f>
        <v>ALVENARIA DE VEDAÇÃO DE BLOCOS CERÂMICOS FURADOS NA HORIZONTAL DE 9X19X19 CM (ESPESSURA 9 CM) E ARGAMASSA DE ASSENTAMENTO COM PREPARO MANUAL. AF_12/2021</v>
      </c>
      <c r="E30" s="170" t="str">
        <f>VLOOKUP(B30,SERVIÇOS!$A:$C,3,0)</f>
        <v>M2</v>
      </c>
      <c r="F30" s="255">
        <v>2</v>
      </c>
      <c r="G30" s="213" t="str">
        <f>IF(C30=$K$10,K30,IF(C30=$L$10,L30,IF(C30=$M$10,M30,IF(C30=#REF!,VLOOKUP(B30,#REF!,7,FALSE),#REF!))))</f>
        <v>88,63</v>
      </c>
      <c r="H30" s="214">
        <f t="shared" ref="H30:H32" si="14">G30+(G30*$B$6)</f>
        <v>110.78749999999999</v>
      </c>
      <c r="I30" s="188">
        <f t="shared" ref="I30:I32" si="15">F30*H30</f>
        <v>221.57499999999999</v>
      </c>
      <c r="J30" s="147" t="s">
        <v>22724</v>
      </c>
      <c r="K30" s="2" t="str">
        <f>IF(C30="SINAPI",VLOOKUP(B30,'SIN C 12.23'!A:E,5,0)," ")</f>
        <v>88,63</v>
      </c>
      <c r="L30" s="2" t="str">
        <f>IF(C30="SINAPI-I",VLOOKUP(B30,'SIN I 12.23'!$7:$5071,5,0)," ")</f>
        <v xml:space="preserve"> </v>
      </c>
      <c r="M30" s="2" t="str">
        <f>IF(C30="SETOP",VLOOKUP(B30,'SET 08.23'!A:D,4,FALSE)," ")</f>
        <v xml:space="preserve"> </v>
      </c>
    </row>
    <row r="31" spans="1:13" ht="57">
      <c r="A31" s="14" t="s">
        <v>190</v>
      </c>
      <c r="B31" s="14" t="s">
        <v>8553</v>
      </c>
      <c r="C31" s="15" t="str">
        <f>VLOOKUP(B31,SERVIÇOS!$A$1:$D$18506,4,0)</f>
        <v>SETOP</v>
      </c>
      <c r="D31" s="287" t="str">
        <f>VLOOKUP(B31,SERVIÇOS!$A:$B,2,0)</f>
        <v>DIVISÓRIA EM PAINEL REMOVÍVEL, NÚCLEO COMPENSADO NAVAL - P. AÇO TIPO C</v>
      </c>
      <c r="E31" s="170" t="str">
        <f>VLOOKUP(B31,SERVIÇOS!$A:$C,3,0)</f>
        <v>m2</v>
      </c>
      <c r="F31" s="255">
        <v>42.35</v>
      </c>
      <c r="G31" s="213">
        <f>IF(C31=$K$10,K31,IF(C31=$L$10,L31,IF(C31=$M$10,M31,IF(C31=#REF!,VLOOKUP(B31,#REF!,7,FALSE),#REF!))))</f>
        <v>100.93</v>
      </c>
      <c r="H31" s="214">
        <f t="shared" si="14"/>
        <v>126.16250000000001</v>
      </c>
      <c r="I31" s="188">
        <f t="shared" si="15"/>
        <v>5342.9818750000004</v>
      </c>
      <c r="J31" s="137" t="s">
        <v>22725</v>
      </c>
      <c r="K31" s="2" t="str">
        <f>IF(C31="SINAPI",VLOOKUP(B31,'SIN C 12.23'!A:E,5,0)," ")</f>
        <v xml:space="preserve"> </v>
      </c>
      <c r="L31" s="2" t="str">
        <f>IF(C31="SINAPI-I",VLOOKUP(B31,'SIN I 12.23'!$7:$5071,5,0)," ")</f>
        <v xml:space="preserve"> </v>
      </c>
      <c r="M31" s="2">
        <f>IF(C31="SETOP",VLOOKUP(B31,'SET 08.23'!A:D,4,FALSE)," ")</f>
        <v>100.93</v>
      </c>
    </row>
    <row r="32" spans="1:13" ht="28.5">
      <c r="A32" s="14" t="s">
        <v>22727</v>
      </c>
      <c r="B32" s="14" t="s">
        <v>8561</v>
      </c>
      <c r="C32" s="15" t="str">
        <f>VLOOKUP(B32,SERVIÇOS!$A$1:$D$18506,4,0)</f>
        <v>SETOP</v>
      </c>
      <c r="D32" s="287" t="str">
        <f>VLOOKUP(B32,SERVIÇOS!$A:$B,2,0)</f>
        <v>DIVISÓRIA EM GRANITO CINZA ANDORINHA E = 3 CM, INCLUSIVE FERRAGENS EM LATÃO CROMADO</v>
      </c>
      <c r="E32" s="170" t="str">
        <f>VLOOKUP(B32,SERVIÇOS!$A:$C,3,0)</f>
        <v>m2</v>
      </c>
      <c r="F32" s="255">
        <v>17.54</v>
      </c>
      <c r="G32" s="213">
        <f>IF(C32=$K$10,K32,IF(C32=$L$10,L32,IF(C32=$M$10,M32,IF(C32=#REF!,VLOOKUP(B32,#REF!,7,FALSE),#REF!))))</f>
        <v>694.61</v>
      </c>
      <c r="H32" s="214">
        <f t="shared" si="14"/>
        <v>868.26250000000005</v>
      </c>
      <c r="I32" s="188">
        <f t="shared" si="15"/>
        <v>15229.32425</v>
      </c>
      <c r="J32" s="137" t="s">
        <v>22726</v>
      </c>
      <c r="K32" s="2" t="str">
        <f>IF(C32="SINAPI",VLOOKUP(B32,'SIN C 12.23'!A:E,5,0)," ")</f>
        <v xml:space="preserve"> </v>
      </c>
      <c r="L32" s="2" t="str">
        <f>IF(C32="SINAPI-I",VLOOKUP(B32,'SIN I 12.23'!$7:$5071,5,0)," ")</f>
        <v xml:space="preserve"> </v>
      </c>
      <c r="M32" s="2">
        <f>IF(C32="SETOP",VLOOKUP(B32,'SET 08.23'!A:D,4,FALSE)," ")</f>
        <v>694.61</v>
      </c>
    </row>
    <row r="33" spans="1:13">
      <c r="A33" s="88" t="s">
        <v>61</v>
      </c>
      <c r="B33" s="88"/>
      <c r="C33" s="119"/>
      <c r="D33" s="288"/>
      <c r="E33" s="119"/>
      <c r="F33" s="244"/>
      <c r="G33" s="218"/>
      <c r="H33" s="219" t="s">
        <v>7</v>
      </c>
      <c r="I33" s="189">
        <f>SUM(I30:I32)</f>
        <v>20793.881125</v>
      </c>
      <c r="J33" s="138"/>
      <c r="K33" s="2" t="str">
        <f>IF(C33="SINAPI",VLOOKUP(B33,'SIN C 12.23'!A:E,5,0)," ")</f>
        <v xml:space="preserve"> </v>
      </c>
      <c r="L33" s="2" t="str">
        <f>IF(C33="SINAPI-I",VLOOKUP(B33,'SIN I 12.23'!$7:$5071,5,0)," ")</f>
        <v xml:space="preserve"> </v>
      </c>
      <c r="M33" s="2" t="str">
        <f>IF(C33="SETOP",VLOOKUP(B33,'SET 08.23'!A:D,4,FALSE)," ")</f>
        <v xml:space="preserve"> </v>
      </c>
    </row>
    <row r="34" spans="1:13">
      <c r="A34" s="124">
        <v>4</v>
      </c>
      <c r="B34" s="124"/>
      <c r="C34" s="125"/>
      <c r="D34" s="290" t="s">
        <v>225</v>
      </c>
      <c r="E34" s="124"/>
      <c r="F34" s="245"/>
      <c r="G34" s="220"/>
      <c r="H34" s="221"/>
      <c r="I34" s="191"/>
      <c r="J34" s="126"/>
      <c r="K34" s="2" t="str">
        <f>IF(C34="SINAPI",VLOOKUP(B34,'SIN C 12.23'!A:E,5,0)," ")</f>
        <v xml:space="preserve"> </v>
      </c>
      <c r="L34" s="2" t="str">
        <f>IF(C34="SINAPI-I",VLOOKUP(B34,'SIN I 12.23'!$7:$5071,5,0)," ")</f>
        <v xml:space="preserve"> </v>
      </c>
      <c r="M34" s="2" t="str">
        <f>IF(C34="SETOP",VLOOKUP(B34,'SET 08.23'!A:D,4,FALSE)," ")</f>
        <v xml:space="preserve"> </v>
      </c>
    </row>
    <row r="35" spans="1:13" ht="58.5" customHeight="1">
      <c r="A35" s="127" t="s">
        <v>191</v>
      </c>
      <c r="B35" s="262" t="s">
        <v>8754</v>
      </c>
      <c r="C35" s="15" t="str">
        <f>VLOOKUP(B35,SERVIÇOS!$A$1:$D$18506,4,0)</f>
        <v>SETOP</v>
      </c>
      <c r="D35" s="287" t="str">
        <f>VLOOKUP(B35,SERVIÇOS!$A:$B,2,0)</f>
        <v>COBERTURA EM TELHA METÁLICA GALVANIZADA ONDULADA, TIPO SIMPLES, ESP. 0,50MM, ACABAMENTO NATURAL, INCLUSIVE ACESSÓRIOS PARA FIXAÇÃO, FORNECIMENTO E INSTALAÇÃO</v>
      </c>
      <c r="E35" s="170" t="str">
        <f>VLOOKUP(B35,SERVIÇOS!$A:$C,3,0)</f>
        <v>m2</v>
      </c>
      <c r="F35" s="256">
        <v>626.29999999999995</v>
      </c>
      <c r="G35" s="213">
        <f>IF(C35=$K$10,K35,IF(C35=$L$10,L35,IF(C35=$M$10,M35,IF(C35=#REF!,VLOOKUP(B35,#REF!,7,FALSE),#REF!))))</f>
        <v>97.98</v>
      </c>
      <c r="H35" s="200">
        <f t="shared" ref="H35:H38" si="16">G35+(G35*$B$6)</f>
        <v>122.47500000000001</v>
      </c>
      <c r="I35" s="188">
        <f t="shared" ref="I35:I36" si="17">F35*H35</f>
        <v>76706.092499999999</v>
      </c>
      <c r="J35" s="137" t="s">
        <v>22728</v>
      </c>
      <c r="K35" s="2" t="str">
        <f>IF(C35="SINAPI",VLOOKUP(B35,'SIN C 12.23'!A:E,5,0)," ")</f>
        <v xml:space="preserve"> </v>
      </c>
      <c r="L35" s="2" t="str">
        <f>IF(C35="SINAPI-I",VLOOKUP(B35,'SIN I 12.23'!$7:$5071,5,0)," ")</f>
        <v xml:space="preserve"> </v>
      </c>
      <c r="M35" s="2">
        <f>IF(C35="SETOP",VLOOKUP(B35,'SET 08.23'!A:D,4,FALSE)," ")</f>
        <v>97.98</v>
      </c>
    </row>
    <row r="36" spans="1:13" ht="54.75" customHeight="1">
      <c r="A36" s="127" t="s">
        <v>192</v>
      </c>
      <c r="B36" s="127" t="s">
        <v>8782</v>
      </c>
      <c r="C36" s="15" t="str">
        <f>VLOOKUP(B36,SERVIÇOS!$A$1:$D$18506,4,0)</f>
        <v>SETOP</v>
      </c>
      <c r="D36" s="287" t="str">
        <f>VLOOKUP(B36,SERVIÇOS!$A:$B,2,0)</f>
        <v>COLOCAÇÃO DE CUMEEIRA GALVANIZADA TRAPEZOIDAL E = 0,50 MM, SIMPLES</v>
      </c>
      <c r="E36" s="170" t="str">
        <f>VLOOKUP(B36,SERVIÇOS!$A:$C,3,0)</f>
        <v>m</v>
      </c>
      <c r="F36" s="256">
        <v>50.1</v>
      </c>
      <c r="G36" s="213">
        <f>IF(C36=$K$10,K36,IF(C36=$L$10,L36,IF(C36=$M$10,M36,IF(C36=#REF!,VLOOKUP(B36,#REF!,7,FALSE),#REF!))))</f>
        <v>56.99</v>
      </c>
      <c r="H36" s="200">
        <f t="shared" si="16"/>
        <v>71.237499999999997</v>
      </c>
      <c r="I36" s="188">
        <f t="shared" si="17"/>
        <v>3568.9987499999997</v>
      </c>
      <c r="J36" s="137" t="s">
        <v>22729</v>
      </c>
      <c r="K36" s="2" t="str">
        <f>IF(C36="SINAPI",VLOOKUP(B36,'SIN C 12.23'!A:E,5,0)," ")</f>
        <v xml:space="preserve"> </v>
      </c>
      <c r="L36" s="2" t="str">
        <f>IF(C36="SINAPI-I",VLOOKUP(B36,'SIN I 12.23'!$7:$5071,5,0)," ")</f>
        <v xml:space="preserve"> </v>
      </c>
      <c r="M36" s="2">
        <f>IF(C36="SETOP",VLOOKUP(B36,'SET 08.23'!A:D,4,FALSE)," ")</f>
        <v>56.99</v>
      </c>
    </row>
    <row r="37" spans="1:13" ht="28.5">
      <c r="A37" s="127" t="s">
        <v>22733</v>
      </c>
      <c r="B37" s="14" t="s">
        <v>8834</v>
      </c>
      <c r="C37" s="15" t="str">
        <f>VLOOKUP(B37,SERVIÇOS!$A$1:$D$18506,4,0)</f>
        <v>SETOP</v>
      </c>
      <c r="D37" s="287" t="str">
        <f>VLOOKUP(B37,SERVIÇOS!$A:$B,2,0)</f>
        <v>CHAPIM EM CHAPA GALVANIZADA, COM PINGADEIRA, ESP. 0,65MM (GSG-24), COM DESENVOLVIMENTO DE 35CM, INCLUSIVE IÇAMENTO MANUAL VERTICAL</v>
      </c>
      <c r="E37" s="170" t="str">
        <f>VLOOKUP(B37,SERVIÇOS!$A:$C,3,0)</f>
        <v>m</v>
      </c>
      <c r="F37" s="256">
        <v>171.2</v>
      </c>
      <c r="G37" s="213">
        <f>IF(C37=$K$10,K37,IF(C37=$L$10,L37,IF(C37=$M$10,M37,IF(C37=#REF!,VLOOKUP(B37,#REF!,7,FALSE),#REF!))))</f>
        <v>62.57</v>
      </c>
      <c r="H37" s="214">
        <f t="shared" si="16"/>
        <v>78.212500000000006</v>
      </c>
      <c r="I37" s="188">
        <f t="shared" ref="I37:I38" si="18">F37*H37</f>
        <v>13389.98</v>
      </c>
      <c r="J37" s="137" t="s">
        <v>22730</v>
      </c>
      <c r="K37" s="2" t="str">
        <f>IF(C37="SINAPI",VLOOKUP(B37,'SIN C 12.23'!A:E,5,0)," ")</f>
        <v xml:space="preserve"> </v>
      </c>
      <c r="L37" s="2" t="str">
        <f>IF(C37="SINAPI-I",VLOOKUP(B37,'SIN I 12.23'!$7:$5071,5,0)," ")</f>
        <v xml:space="preserve"> </v>
      </c>
      <c r="M37" s="2">
        <f>IF(C37="SETOP",VLOOKUP(B37,'SET 08.23'!A:D,4,FALSE)," ")</f>
        <v>62.57</v>
      </c>
    </row>
    <row r="38" spans="1:13" ht="42.75">
      <c r="A38" s="127" t="s">
        <v>22734</v>
      </c>
      <c r="B38" s="14" t="s">
        <v>8796</v>
      </c>
      <c r="C38" s="15" t="str">
        <f>VLOOKUP(B38,SERVIÇOS!$A$1:$D$18506,4,0)</f>
        <v>SETOP</v>
      </c>
      <c r="D38" s="287" t="str">
        <f>VLOOKUP(B38,SERVIÇOS!$A:$B,2,0)</f>
        <v>CALHA EM CHAPA GALVANIZADA, ESP. 0,65MM (GSG-24), COM DESENVOLVIMENTO DE 100CM, INCLUSIVE IÇAMENTO MANUAL VERTICAL</v>
      </c>
      <c r="E38" s="170" t="str">
        <f>VLOOKUP(B38,SERVIÇOS!$A:$C,3,0)</f>
        <v>m</v>
      </c>
      <c r="F38" s="256">
        <v>163.06</v>
      </c>
      <c r="G38" s="213">
        <f>IF(C38=$K$10,K38,IF(C38=$L$10,L38,IF(C38=$M$10,M38,IF(C38=#REF!,VLOOKUP(B38,#REF!,7,FALSE),#REF!))))</f>
        <v>162.68</v>
      </c>
      <c r="H38" s="214">
        <f t="shared" si="16"/>
        <v>203.35000000000002</v>
      </c>
      <c r="I38" s="188">
        <f t="shared" si="18"/>
        <v>33158.251000000004</v>
      </c>
      <c r="J38" s="137" t="s">
        <v>22731</v>
      </c>
      <c r="K38" s="2" t="str">
        <f>IF(C38="SINAPI",VLOOKUP(B38,'SIN C 12.23'!A:E,5,0)," ")</f>
        <v xml:space="preserve"> </v>
      </c>
      <c r="L38" s="2" t="str">
        <f>IF(C38="SINAPI-I",VLOOKUP(B38,'SIN I 12.23'!$7:$5071,5,0)," ")</f>
        <v xml:space="preserve"> </v>
      </c>
      <c r="M38" s="2">
        <f>IF(C38="SETOP",VLOOKUP(B38,'SET 08.23'!A:D,4,FALSE)," ")</f>
        <v>162.68</v>
      </c>
    </row>
    <row r="39" spans="1:13" ht="28.5">
      <c r="A39" s="127" t="s">
        <v>22735</v>
      </c>
      <c r="B39" s="14" t="s">
        <v>8831</v>
      </c>
      <c r="C39" s="15" t="str">
        <f>VLOOKUP(B39,SERVIÇOS!$A$1:$D$18506,4,0)</f>
        <v>SETOP</v>
      </c>
      <c r="D39" s="287" t="str">
        <f>VLOOKUP(B39,SERVIÇOS!$A:$B,2,0)</f>
        <v>RUFO E CONTRARRUFO EM CHAPA GALVANIZADA, ESP. 0,65MM (GSG-24), COM DESENVOLVIMENTO DE 50CM, INCLUSIVE IÇAMENTO MANUAL VERTICAL</v>
      </c>
      <c r="E39" s="170" t="str">
        <f>VLOOKUP(B39,SERVIÇOS!$A:$C,3,0)</f>
        <v>m</v>
      </c>
      <c r="F39" s="256">
        <v>140.47999999999999</v>
      </c>
      <c r="G39" s="213">
        <f>IF(C39=$K$10,K39,IF(C39=$L$10,L39,IF(C39=$M$10,M39,IF(C39=#REF!,VLOOKUP(B39,#REF!,7,FALSE),#REF!))))</f>
        <v>87.71</v>
      </c>
      <c r="H39" s="214">
        <f t="shared" ref="H39" si="19">G39+(G39*$B$6)</f>
        <v>109.63749999999999</v>
      </c>
      <c r="I39" s="188">
        <f t="shared" ref="I39" si="20">F39*H39</f>
        <v>15401.875999999997</v>
      </c>
      <c r="J39" s="137" t="s">
        <v>22732</v>
      </c>
      <c r="K39" s="2" t="str">
        <f>IF(C39="SINAPI",VLOOKUP(B39,'SIN C 12.23'!A:E,5,0)," ")</f>
        <v xml:space="preserve"> </v>
      </c>
      <c r="L39" s="2" t="str">
        <f>IF(C39="SINAPI-I",VLOOKUP(B39,'SIN I 12.23'!$7:$5071,5,0)," ")</f>
        <v xml:space="preserve"> </v>
      </c>
      <c r="M39" s="2">
        <f>IF(C39="SETOP",VLOOKUP(B39,'SET 08.23'!A:D,4,FALSE)," ")</f>
        <v>87.71</v>
      </c>
    </row>
    <row r="40" spans="1:13">
      <c r="A40" s="16" t="s">
        <v>61</v>
      </c>
      <c r="B40" s="16"/>
      <c r="C40" s="118"/>
      <c r="D40" s="291"/>
      <c r="E40" s="118"/>
      <c r="F40" s="242"/>
      <c r="G40" s="215"/>
      <c r="H40" s="216" t="s">
        <v>7</v>
      </c>
      <c r="I40" s="193">
        <f>SUM(I35:I39)</f>
        <v>142225.19824999999</v>
      </c>
      <c r="J40" s="138"/>
      <c r="K40" s="2" t="str">
        <f>IF(C40="SINAPI",VLOOKUP(B40,'SIN C 12.23'!A:E,5,0)," ")</f>
        <v xml:space="preserve"> </v>
      </c>
      <c r="L40" s="2" t="str">
        <f>IF(C40="SINAPI-I",VLOOKUP(B40,'SIN I 12.23'!$7:$5071,5,0)," ")</f>
        <v xml:space="preserve"> </v>
      </c>
      <c r="M40" s="2" t="str">
        <f>IF(C40="SETOP",VLOOKUP(B40,'SET 08.23'!A:D,4,FALSE)," ")</f>
        <v xml:space="preserve"> </v>
      </c>
    </row>
    <row r="41" spans="1:13">
      <c r="A41" s="12">
        <v>5</v>
      </c>
      <c r="B41" s="12"/>
      <c r="C41" s="12"/>
      <c r="D41" s="292" t="s">
        <v>22736</v>
      </c>
      <c r="E41" s="12"/>
      <c r="F41" s="241"/>
      <c r="G41" s="212"/>
      <c r="H41" s="212"/>
      <c r="I41" s="187"/>
      <c r="J41" s="136"/>
      <c r="K41" s="2" t="str">
        <f>IF(C41="SINAPI",VLOOKUP(B41,'SIN C 12.23'!A:E,5,0)," ")</f>
        <v xml:space="preserve"> </v>
      </c>
      <c r="L41" s="2" t="str">
        <f>IF(C41="SINAPI-I",VLOOKUP(B41,'SIN I 12.23'!$7:$5071,5,0)," ")</f>
        <v xml:space="preserve"> </v>
      </c>
      <c r="M41" s="2" t="str">
        <f>IF(C41="SETOP",VLOOKUP(B41,'SET 08.23'!A:D,4,FALSE)," ")</f>
        <v xml:space="preserve"> </v>
      </c>
    </row>
    <row r="42" spans="1:13" ht="28.5">
      <c r="A42" s="86" t="s">
        <v>63</v>
      </c>
      <c r="B42" s="86" t="s">
        <v>13388</v>
      </c>
      <c r="C42" s="15" t="str">
        <f>VLOOKUP(B42,SERVIÇOS!$A$1:$D$18506,4,0)</f>
        <v>SETOP</v>
      </c>
      <c r="D42" s="287" t="str">
        <f>VLOOKUP(B42,SERVIÇOS!$A:$B,2,0)</f>
        <v>Manta geotêxtil não tecida, A/500, OP/60 ou similar, resistência à tração de 39 KN/m2 (Execução, incluindo fornecimento, transporte e colocação)</v>
      </c>
      <c r="E42" s="170" t="str">
        <f>VLOOKUP(B42,SERVIÇOS!$A:$C,3,0)</f>
        <v>m2</v>
      </c>
      <c r="F42" s="256">
        <v>23.4</v>
      </c>
      <c r="G42" s="213">
        <f>IF(C42=$K$10,K42,IF(C42=$L$10,L42,IF(C42=$M$10,M42,IF(C42=#REF!,VLOOKUP(B42,#REF!,7,FALSE),#REF!))))</f>
        <v>16.420000000000002</v>
      </c>
      <c r="H42" s="227">
        <f t="shared" ref="H42:H45" si="21">G42+(G42*$B$6)</f>
        <v>20.525000000000002</v>
      </c>
      <c r="I42" s="196">
        <f t="shared" ref="I42:I45" si="22">F42*H42</f>
        <v>480.28500000000003</v>
      </c>
      <c r="J42" s="147" t="s">
        <v>22737</v>
      </c>
      <c r="K42" s="2" t="str">
        <f>IF(C42="SINAPI",VLOOKUP(B42,'SIN C 12.23'!A:E,5,0)," ")</f>
        <v xml:space="preserve"> </v>
      </c>
      <c r="L42" s="2" t="str">
        <f>IF(C42="SINAPI-I",VLOOKUP(B42,'SIN I 12.23'!$7:$5071,5,0)," ")</f>
        <v xml:space="preserve"> </v>
      </c>
      <c r="M42" s="2">
        <f>IF(C42="SETOP",VLOOKUP(B42,'SET 08.23'!A:D,4,FALSE)," ")</f>
        <v>16.420000000000002</v>
      </c>
    </row>
    <row r="43" spans="1:13" ht="28.5">
      <c r="A43" s="86" t="s">
        <v>193</v>
      </c>
      <c r="B43" s="86" t="s">
        <v>8869</v>
      </c>
      <c r="C43" s="15" t="str">
        <f>VLOOKUP(B43,SERVIÇOS!$A$1:$D$18506,4,0)</f>
        <v>SETOP</v>
      </c>
      <c r="D43" s="287" t="str">
        <f>VLOOKUP(B43,SERVIÇOS!$A:$B,2,0)</f>
        <v>CAMADA DE REGULARIZAÇÃO COM ARGAMASSA, TRAÇO 1:3 (CIMENTO E AREIA), ESP. 30MM, APLICAÇÃO MANUAL, PREPARO MECÂNICO</v>
      </c>
      <c r="E43" s="170" t="str">
        <f>VLOOKUP(B43,SERVIÇOS!$A:$C,3,0)</f>
        <v>m2</v>
      </c>
      <c r="F43" s="256">
        <v>23.4</v>
      </c>
      <c r="G43" s="213">
        <f>IF(C43=$K$10,K43,IF(C43=$L$10,L43,IF(C43=$M$10,M43,IF(C43=#REF!,VLOOKUP(B43,#REF!,7,FALSE),#REF!))))</f>
        <v>43.97</v>
      </c>
      <c r="H43" s="227">
        <f t="shared" si="21"/>
        <v>54.962499999999999</v>
      </c>
      <c r="I43" s="196">
        <f t="shared" si="22"/>
        <v>1286.1224999999999</v>
      </c>
      <c r="J43" s="147" t="s">
        <v>22738</v>
      </c>
      <c r="K43" s="2" t="str">
        <f>IF(C43="SINAPI",VLOOKUP(B43,'SIN C 12.23'!A:E,5,0)," ")</f>
        <v xml:space="preserve"> </v>
      </c>
      <c r="L43" s="2" t="str">
        <f>IF(C43="SINAPI-I",VLOOKUP(B43,'SIN I 12.23'!$7:$5071,5,0)," ")</f>
        <v xml:space="preserve"> </v>
      </c>
      <c r="M43" s="2">
        <f>IF(C43="SETOP",VLOOKUP(B43,'SET 08.23'!A:D,4,FALSE)," ")</f>
        <v>43.97</v>
      </c>
    </row>
    <row r="44" spans="1:13" ht="42.75">
      <c r="A44" s="86" t="s">
        <v>194</v>
      </c>
      <c r="B44" s="86">
        <v>98556</v>
      </c>
      <c r="C44" s="15" t="str">
        <f>VLOOKUP(B44,SERVIÇOS!$A$1:$D$18506,4,0)</f>
        <v>SINAPI</v>
      </c>
      <c r="D44" s="287" t="str">
        <f>VLOOKUP(B44,SERVIÇOS!$A:$B,2,0)</f>
        <v>IMPERMEABILIZAÇÃO DE SUPERFÍCIE COM ARGAMASSA POLIMÉRICA / MEMBRANA ACRÍLICA, 4 DEMÃOS, REFORÇADA COM VÉU DE POLIÉSTER (MAV). AF_06/2018</v>
      </c>
      <c r="E44" s="170" t="str">
        <f>VLOOKUP(B44,SERVIÇOS!$A:$C,3,0)</f>
        <v>M2</v>
      </c>
      <c r="F44" s="256">
        <v>182.46</v>
      </c>
      <c r="G44" s="213" t="str">
        <f>IF(C44=$K$10,K44,IF(C44=$L$10,L44,IF(C44=$M$10,M44,IF(C44=#REF!,VLOOKUP(B44,#REF!,7,FALSE),#REF!))))</f>
        <v>55,06</v>
      </c>
      <c r="H44" s="227">
        <f t="shared" si="21"/>
        <v>68.825000000000003</v>
      </c>
      <c r="I44" s="196">
        <f t="shared" si="22"/>
        <v>12557.809500000001</v>
      </c>
      <c r="J44" s="147" t="s">
        <v>22739</v>
      </c>
      <c r="K44" s="2" t="str">
        <f>IF(C44="SINAPI",VLOOKUP(B44,'SIN C 12.23'!A:E,5,0)," ")</f>
        <v>55,06</v>
      </c>
      <c r="L44" s="2" t="str">
        <f>IF(C44="SINAPI-I",VLOOKUP(B44,'SIN I 12.23'!$7:$5071,5,0)," ")</f>
        <v xml:space="preserve"> </v>
      </c>
      <c r="M44" s="2" t="str">
        <f>IF(C44="SETOP",VLOOKUP(B44,'SET 08.23'!A:D,4,FALSE)," ")</f>
        <v xml:space="preserve"> </v>
      </c>
    </row>
    <row r="45" spans="1:13" ht="59.25" customHeight="1">
      <c r="A45" s="86" t="s">
        <v>195</v>
      </c>
      <c r="B45" s="86">
        <v>98546</v>
      </c>
      <c r="C45" s="15" t="str">
        <f>VLOOKUP(B45,SERVIÇOS!$A$1:$D$18506,4,0)</f>
        <v>SINAPI</v>
      </c>
      <c r="D45" s="287" t="str">
        <f>VLOOKUP(B45,SERVIÇOS!$A:$B,2,0)</f>
        <v>IMPERMEABILIZAÇÃO DE SUPERFÍCIE COM MANTA ASFÁLTICA, UMA CAMADA, INCLUSIVE APLICAÇÃO DE PRIMER ASFÁLTICO, E=3MM. AF_06/2018</v>
      </c>
      <c r="E45" s="170" t="str">
        <f>VLOOKUP(B45,SERVIÇOS!$A:$C,3,0)</f>
        <v>M2</v>
      </c>
      <c r="F45" s="256">
        <v>23.4</v>
      </c>
      <c r="G45" s="213" t="str">
        <f>IF(C45=$K$10,K45,IF(C45=$L$10,L45,IF(C45=$M$10,M45,IF(C45=#REF!,VLOOKUP(B45,#REF!,7,FALSE),#REF!))))</f>
        <v>111,49</v>
      </c>
      <c r="H45" s="227">
        <f t="shared" si="21"/>
        <v>139.36249999999998</v>
      </c>
      <c r="I45" s="196">
        <f t="shared" si="22"/>
        <v>3261.0824999999995</v>
      </c>
      <c r="J45" s="147" t="s">
        <v>22742</v>
      </c>
      <c r="K45" s="2" t="str">
        <f>IF(C45="SINAPI",VLOOKUP(B45,'SIN C 12.23'!A:E,5,0)," ")</f>
        <v>111,49</v>
      </c>
      <c r="L45" s="2" t="str">
        <f>IF(C45="SINAPI-I",VLOOKUP(B45,'SIN I 12.23'!$7:$5071,5,0)," ")</f>
        <v xml:space="preserve"> </v>
      </c>
      <c r="M45" s="2" t="str">
        <f>IF(C45="SETOP",VLOOKUP(B45,'SET 08.23'!A:D,4,FALSE)," ")</f>
        <v xml:space="preserve"> </v>
      </c>
    </row>
    <row r="46" spans="1:13" ht="45.75" customHeight="1">
      <c r="A46" s="86" t="s">
        <v>195</v>
      </c>
      <c r="B46" s="86" t="s">
        <v>8880</v>
      </c>
      <c r="C46" s="15" t="str">
        <f>VLOOKUP(B46,SERVIÇOS!$A$1:$D$18506,4,0)</f>
        <v>SETOP</v>
      </c>
      <c r="D46" s="287" t="str">
        <f>VLOOKUP(B46,SERVIÇOS!$A:$B,2,0)</f>
        <v>PROTEÇÃO MECÂNICA COM ARGAMASSA, TRAÇO 1:3 (CIMENTO E AREIA), ESP. 20MM, APLICAÇÃO MANUAL, PREPARO MECÂNICO, EXCLUSIVE CAMADA DE REGULARIZAÇÃO</v>
      </c>
      <c r="E46" s="170" t="str">
        <f>VLOOKUP(B46,SERVIÇOS!$A:$C,3,0)</f>
        <v>m2</v>
      </c>
      <c r="F46" s="256">
        <v>23.4</v>
      </c>
      <c r="G46" s="213">
        <f>IF(C46=$K$10,K46,IF(C46=$L$10,L46,IF(C46=$M$10,M46,IF(C46=#REF!,VLOOKUP(B46,#REF!,7,FALSE),#REF!))))</f>
        <v>32.25</v>
      </c>
      <c r="H46" s="227">
        <f t="shared" ref="H46:H47" si="23">G46+(G46*$B$6)</f>
        <v>40.3125</v>
      </c>
      <c r="I46" s="196">
        <f t="shared" ref="I46:I47" si="24">F46*H46</f>
        <v>943.31249999999989</v>
      </c>
      <c r="J46" s="147" t="s">
        <v>22740</v>
      </c>
      <c r="K46" s="2" t="str">
        <f>IF(C46="SINAPI",VLOOKUP(B46,'SIN C 12.23'!A:E,5,0)," ")</f>
        <v xml:space="preserve"> </v>
      </c>
      <c r="L46" s="2" t="str">
        <f>IF(C46="SINAPI-I",VLOOKUP(B46,'SIN I 12.23'!$7:$5071,5,0)," ")</f>
        <v xml:space="preserve"> </v>
      </c>
      <c r="M46" s="2">
        <f>IF(C46="SETOP",VLOOKUP(B46,'SET 08.23'!A:D,4,FALSE)," ")</f>
        <v>32.25</v>
      </c>
    </row>
    <row r="47" spans="1:13" ht="42.75" customHeight="1">
      <c r="A47" s="86" t="s">
        <v>195</v>
      </c>
      <c r="B47" s="86" t="s">
        <v>9104</v>
      </c>
      <c r="C47" s="15" t="str">
        <f>VLOOKUP(B47,SERVIÇOS!$A$1:$D$18506,4,0)</f>
        <v>SETOP</v>
      </c>
      <c r="D47" s="287" t="str">
        <f>VLOOKUP(B47,SERVIÇOS!$A:$B,2,0)</f>
        <v>APLICAÇÃO DE SELANTE, MASTIQUE ELÁSTICO, EM JUNTA DE DILAÇÃO, DIMENSÃO 20X10 MM, FATOR DE FORMA 1:2, EXCLUSIVE DELIMITADOR DE PROFUNDIDADE</v>
      </c>
      <c r="E47" s="170" t="str">
        <f>VLOOKUP(B47,SERVIÇOS!$A:$C,3,0)</f>
        <v>m</v>
      </c>
      <c r="F47" s="256">
        <v>136.36000000000001</v>
      </c>
      <c r="G47" s="213">
        <f>IF(C47=$K$10,K47,IF(C47=$L$10,L47,IF(C47=$M$10,M47,IF(C47=#REF!,VLOOKUP(B47,#REF!,7,FALSE),#REF!))))</f>
        <v>31.82</v>
      </c>
      <c r="H47" s="227">
        <f t="shared" si="23"/>
        <v>39.774999999999999</v>
      </c>
      <c r="I47" s="196">
        <f t="shared" si="24"/>
        <v>5423.7190000000001</v>
      </c>
      <c r="J47" s="147" t="s">
        <v>22741</v>
      </c>
      <c r="K47" s="2" t="str">
        <f>IF(C47="SINAPI",VLOOKUP(B47,'SIN C 12.23'!A:E,5,0)," ")</f>
        <v xml:space="preserve"> </v>
      </c>
      <c r="L47" s="2" t="str">
        <f>IF(C47="SINAPI-I",VLOOKUP(B47,'SIN I 12.23'!$7:$5071,5,0)," ")</f>
        <v xml:space="preserve"> </v>
      </c>
      <c r="M47" s="2">
        <f>IF(C47="SETOP",VLOOKUP(B47,'SET 08.23'!A:D,4,FALSE)," ")</f>
        <v>31.82</v>
      </c>
    </row>
    <row r="48" spans="1:13">
      <c r="A48" s="16" t="s">
        <v>61</v>
      </c>
      <c r="B48" s="16"/>
      <c r="C48" s="118"/>
      <c r="D48" s="291"/>
      <c r="E48" s="118"/>
      <c r="F48" s="242"/>
      <c r="G48" s="215"/>
      <c r="H48" s="216" t="s">
        <v>7</v>
      </c>
      <c r="I48" s="193">
        <f>SUM(I42:I47)</f>
        <v>23952.331000000002</v>
      </c>
      <c r="J48" s="138"/>
      <c r="K48" s="2" t="str">
        <f>IF(C48="SINAPI",VLOOKUP(B48,'SIN C 12.23'!A:E,5,0)," ")</f>
        <v xml:space="preserve"> </v>
      </c>
      <c r="L48" s="2" t="str">
        <f>IF(C48="SINAPI-I",VLOOKUP(B48,'SIN I 12.23'!$7:$5071,5,0)," ")</f>
        <v xml:space="preserve"> </v>
      </c>
      <c r="M48" s="2" t="str">
        <f>IF(C48="SETOP",VLOOKUP(B48,'SET 08.23'!A:D,4,FALSE)," ")</f>
        <v xml:space="preserve"> </v>
      </c>
    </row>
    <row r="49" spans="1:13">
      <c r="A49" s="12">
        <v>6</v>
      </c>
      <c r="B49" s="12"/>
      <c r="C49" s="12"/>
      <c r="D49" s="292" t="s">
        <v>77</v>
      </c>
      <c r="E49" s="12"/>
      <c r="F49" s="241"/>
      <c r="G49" s="212"/>
      <c r="H49" s="212"/>
      <c r="I49" s="187"/>
      <c r="J49" s="136"/>
      <c r="K49" s="2" t="str">
        <f>IF(C49="SINAPI",VLOOKUP(B49,'SIN C 12.23'!A:E,5,0)," ")</f>
        <v xml:space="preserve"> </v>
      </c>
      <c r="L49" s="2" t="str">
        <f>IF(C49="SINAPI-I",VLOOKUP(B49,'SIN I 12.23'!$7:$5071,5,0)," ")</f>
        <v xml:space="preserve"> </v>
      </c>
      <c r="M49" s="2" t="str">
        <f>IF(C49="SETOP",VLOOKUP(B49,'SET 08.23'!A:D,4,FALSE)," ")</f>
        <v xml:space="preserve"> </v>
      </c>
    </row>
    <row r="50" spans="1:13">
      <c r="A50" s="84" t="s">
        <v>243</v>
      </c>
      <c r="B50" s="84"/>
      <c r="C50" s="85"/>
      <c r="D50" s="293" t="s">
        <v>78</v>
      </c>
      <c r="E50" s="171"/>
      <c r="F50" s="247"/>
      <c r="G50" s="225"/>
      <c r="H50" s="226"/>
      <c r="I50" s="195"/>
      <c r="J50" s="140"/>
      <c r="K50" s="2" t="str">
        <f>IF(C50="SINAPI",VLOOKUP(B50,'SIN C 12.23'!A:E,5,0)," ")</f>
        <v xml:space="preserve"> </v>
      </c>
      <c r="L50" s="2" t="str">
        <f>IF(C50="SINAPI-I",VLOOKUP(B50,'SIN I 12.23'!$7:$5071,5,0)," ")</f>
        <v xml:space="preserve"> </v>
      </c>
      <c r="M50" s="2" t="str">
        <f>IF(C50="SETOP",VLOOKUP(B50,'SET 08.23'!A:D,4,FALSE)," ")</f>
        <v xml:space="preserve"> </v>
      </c>
    </row>
    <row r="51" spans="1:13" ht="28.5">
      <c r="A51" s="86" t="s">
        <v>22777</v>
      </c>
      <c r="B51" s="86" t="s">
        <v>11031</v>
      </c>
      <c r="C51" s="15" t="str">
        <f>VLOOKUP(B51,SERVIÇOS!$A$1:$D$18506,4,0)</f>
        <v>SETOP</v>
      </c>
      <c r="D51" s="287" t="str">
        <f>VLOOKUP(B51,SERVIÇOS!$A:$B,2,0)</f>
        <v>FORNECIMENTO E ASSENTAMENTO DE TUBO PVC RÍGIDO SOLDÁVEL, ÁGUA FRIA, DN 20 MM (1/2"), INCLUSIVE CONEXÕES</v>
      </c>
      <c r="E51" s="170" t="str">
        <f>VLOOKUP(B51,SERVIÇOS!$A:$C,3,0)</f>
        <v>m</v>
      </c>
      <c r="F51" s="256">
        <v>12</v>
      </c>
      <c r="G51" s="213">
        <f>IF(C51=$K$10,K51,IF(C51=$L$10,L51,IF(C51=$M$10,M51,IF(C51=#REF!,VLOOKUP(B51,#REF!,7,FALSE),#REF!))))</f>
        <v>21.15</v>
      </c>
      <c r="H51" s="227">
        <f t="shared" ref="H51" si="25">G51+(G51*$B$6)</f>
        <v>26.4375</v>
      </c>
      <c r="I51" s="196">
        <f t="shared" ref="I51" si="26">F51*H51</f>
        <v>317.25</v>
      </c>
      <c r="J51" s="147" t="s">
        <v>22743</v>
      </c>
      <c r="K51" s="2" t="str">
        <f>IF(C51="SINAPI",VLOOKUP(B51,'SIN C 12.23'!A:E,5,0)," ")</f>
        <v xml:space="preserve"> </v>
      </c>
      <c r="L51" s="2" t="str">
        <f>IF(C51="SINAPI-I",VLOOKUP(B51,'SIN I 12.23'!$7:$5071,5,0)," ")</f>
        <v xml:space="preserve"> </v>
      </c>
      <c r="M51" s="2">
        <f>IF(C51="SETOP",VLOOKUP(B51,'SET 08.23'!A:D,4,FALSE)," ")</f>
        <v>21.15</v>
      </c>
    </row>
    <row r="52" spans="1:13" ht="28.5">
      <c r="A52" s="86" t="s">
        <v>22778</v>
      </c>
      <c r="B52" s="86" t="s">
        <v>11033</v>
      </c>
      <c r="C52" s="15" t="str">
        <f>VLOOKUP(B52,SERVIÇOS!$A$1:$D$18506,4,0)</f>
        <v>SETOP</v>
      </c>
      <c r="D52" s="287" t="str">
        <f>VLOOKUP(B52,SERVIÇOS!$A:$B,2,0)</f>
        <v>FORNECIMENTO E ASSENTAMENTO DE TUBO PVC RÍGIDO SOLDÁVEL, ÁGUA FRIA, DN 25 MM (3/4") , INCLUSIVE CONEXÕES</v>
      </c>
      <c r="E52" s="170" t="str">
        <f>VLOOKUP(B52,SERVIÇOS!$A:$C,3,0)</f>
        <v>m</v>
      </c>
      <c r="F52" s="256">
        <v>258</v>
      </c>
      <c r="G52" s="213">
        <f>IF(C52=$K$10,K52,IF(C52=$L$10,L52,IF(C52=$M$10,M52,IF(C52=#REF!,VLOOKUP(B52,#REF!,7,FALSE),#REF!))))</f>
        <v>24.46</v>
      </c>
      <c r="H52" s="227">
        <f t="shared" ref="H52" si="27">G52+(G52*$B$6)</f>
        <v>30.575000000000003</v>
      </c>
      <c r="I52" s="196">
        <f t="shared" ref="I52" si="28">F52*H52</f>
        <v>7888.35</v>
      </c>
      <c r="J52" s="147" t="s">
        <v>22744</v>
      </c>
      <c r="K52" s="2" t="str">
        <f>IF(C52="SINAPI",VLOOKUP(B52,'SIN C 12.23'!A:E,5,0)," ")</f>
        <v xml:space="preserve"> </v>
      </c>
      <c r="L52" s="2" t="str">
        <f>IF(C52="SINAPI-I",VLOOKUP(B52,'SIN I 12.23'!$7:$5071,5,0)," ")</f>
        <v xml:space="preserve"> </v>
      </c>
      <c r="M52" s="2">
        <f>IF(C52="SETOP",VLOOKUP(B52,'SET 08.23'!A:D,4,FALSE)," ")</f>
        <v>24.46</v>
      </c>
    </row>
    <row r="53" spans="1:13" ht="28.5">
      <c r="A53" s="86" t="s">
        <v>22779</v>
      </c>
      <c r="B53" s="86" t="s">
        <v>11035</v>
      </c>
      <c r="C53" s="15" t="str">
        <f>VLOOKUP(B53,SERVIÇOS!$A$1:$D$18506,4,0)</f>
        <v>SETOP</v>
      </c>
      <c r="D53" s="287" t="str">
        <f>VLOOKUP(B53,SERVIÇOS!$A:$B,2,0)</f>
        <v>FORNECIMENTO E ASSENTAMENTO DE TUBO PVC RÍGIDO SOLDÁVEL, ÁGUA FRIA, DN 32 MM (1") , INCLUSIVE CONEXÕES</v>
      </c>
      <c r="E53" s="170" t="str">
        <f>VLOOKUP(B53,SERVIÇOS!$A:$C,3,0)</f>
        <v>m</v>
      </c>
      <c r="F53" s="256">
        <v>60</v>
      </c>
      <c r="G53" s="213">
        <f>IF(C53=$K$10,K53,IF(C53=$L$10,L53,IF(C53=$M$10,M53,IF(C53=#REF!,VLOOKUP(B53,#REF!,7,FALSE),#REF!))))</f>
        <v>34.29</v>
      </c>
      <c r="H53" s="227">
        <f t="shared" ref="H53:H68" si="29">G53+(G53*$B$6)</f>
        <v>42.862499999999997</v>
      </c>
      <c r="I53" s="196">
        <f t="shared" ref="I53:I68" si="30">F53*H53</f>
        <v>2571.75</v>
      </c>
      <c r="J53" s="147" t="s">
        <v>22745</v>
      </c>
      <c r="K53" s="2" t="str">
        <f>IF(C53="SINAPI",VLOOKUP(B53,'SIN C 12.23'!A:E,5,0)," ")</f>
        <v xml:space="preserve"> </v>
      </c>
      <c r="L53" s="2" t="str">
        <f>IF(C53="SINAPI-I",VLOOKUP(B53,'SIN I 12.23'!$7:$5071,5,0)," ")</f>
        <v xml:space="preserve"> </v>
      </c>
      <c r="M53" s="2">
        <f>IF(C53="SETOP",VLOOKUP(B53,'SET 08.23'!A:D,4,FALSE)," ")</f>
        <v>34.29</v>
      </c>
    </row>
    <row r="54" spans="1:13" ht="49.5" customHeight="1">
      <c r="A54" s="86" t="s">
        <v>22780</v>
      </c>
      <c r="B54" s="86" t="s">
        <v>11039</v>
      </c>
      <c r="C54" s="15" t="str">
        <f>VLOOKUP(B54,SERVIÇOS!$A$1:$D$18506,4,0)</f>
        <v>SETOP</v>
      </c>
      <c r="D54" s="287" t="str">
        <f>VLOOKUP(B54,SERVIÇOS!$A:$B,2,0)</f>
        <v>FORNECIMENTO E ASSENTAMENTO DE TUBO PVC RÍGIDO SOLDÁVEL, ÁGUA FRIA, DN 50 MM (1.1/2"), INCLUSIVE CONEXÕES</v>
      </c>
      <c r="E54" s="170" t="str">
        <f>VLOOKUP(B54,SERVIÇOS!$A:$C,3,0)</f>
        <v>m</v>
      </c>
      <c r="F54" s="256">
        <v>48</v>
      </c>
      <c r="G54" s="213">
        <f>IF(C54=$K$10,K54,IF(C54=$L$10,L54,IF(C54=$M$10,M54,IF(C54=#REF!,VLOOKUP(B54,#REF!,7,FALSE),#REF!))))</f>
        <v>45.04</v>
      </c>
      <c r="H54" s="227">
        <f t="shared" si="29"/>
        <v>56.3</v>
      </c>
      <c r="I54" s="196">
        <f>F54*H54</f>
        <v>2702.3999999999996</v>
      </c>
      <c r="J54" s="147" t="s">
        <v>22746</v>
      </c>
      <c r="K54" s="2" t="str">
        <f>IF(C54="SINAPI",VLOOKUP(B54,'SIN C 12.23'!A:E,5,0)," ")</f>
        <v xml:space="preserve"> </v>
      </c>
      <c r="L54" s="2" t="str">
        <f>IF(C54="SINAPI-I",VLOOKUP(B54,'SIN I 12.23'!$7:$5071,5,0)," ")</f>
        <v xml:space="preserve"> </v>
      </c>
      <c r="M54" s="2">
        <f>IF(C54="SETOP",VLOOKUP(B54,'SET 08.23'!A:D,4,FALSE)," ")</f>
        <v>45.04</v>
      </c>
    </row>
    <row r="55" spans="1:13" ht="28.5">
      <c r="A55" s="86" t="s">
        <v>22781</v>
      </c>
      <c r="B55" s="86" t="s">
        <v>11041</v>
      </c>
      <c r="C55" s="15" t="str">
        <f>VLOOKUP(B55,SERVIÇOS!$A$1:$D$18506,4,0)</f>
        <v>SETOP</v>
      </c>
      <c r="D55" s="287" t="str">
        <f>VLOOKUP(B55,SERVIÇOS!$A:$B,2,0)</f>
        <v>FORNECIMENTO E ASSENTAMENTO DE TUBO PVC RÍGIDO SOLDÁVEL, ÁGUA FRIA, DN 60 MM (2"), INCLUSIVE CONEXÕES</v>
      </c>
      <c r="E55" s="170" t="str">
        <f>VLOOKUP(B55,SERVIÇOS!$A:$C,3,0)</f>
        <v>m</v>
      </c>
      <c r="F55" s="256">
        <v>24</v>
      </c>
      <c r="G55" s="213">
        <f>IF(C55=$K$10,K55,IF(C55=$L$10,L55,IF(C55=$M$10,M55,IF(C55=#REF!,VLOOKUP(B55,#REF!,7,FALSE),#REF!))))</f>
        <v>59.57</v>
      </c>
      <c r="H55" s="214">
        <f t="shared" ref="H55" si="31">G55+(G55*$B$6)</f>
        <v>74.462500000000006</v>
      </c>
      <c r="I55" s="188">
        <f t="shared" ref="I55" si="32">F55*H55</f>
        <v>1787.1000000000001</v>
      </c>
      <c r="J55" s="147" t="s">
        <v>22747</v>
      </c>
      <c r="K55" s="2" t="str">
        <f>IF(C55="SINAPI",VLOOKUP(B55,'SIN C 12.23'!A:E,5,0)," ")</f>
        <v xml:space="preserve"> </v>
      </c>
      <c r="L55" s="2" t="str">
        <f>IF(C55="SINAPI-I",VLOOKUP(B55,'SIN I 12.23'!$7:$5071,5,0)," ")</f>
        <v xml:space="preserve"> </v>
      </c>
      <c r="M55" s="2">
        <f>IF(C55="SETOP",VLOOKUP(B55,'SET 08.23'!A:D,4,FALSE)," ")</f>
        <v>59.57</v>
      </c>
    </row>
    <row r="56" spans="1:13" ht="65.25" customHeight="1">
      <c r="A56" s="86" t="s">
        <v>22782</v>
      </c>
      <c r="B56" s="86" t="s">
        <v>11043</v>
      </c>
      <c r="C56" s="15" t="str">
        <f>VLOOKUP(B56,SERVIÇOS!$A$1:$D$18506,4,0)</f>
        <v>SETOP</v>
      </c>
      <c r="D56" s="287" t="str">
        <f>VLOOKUP(B56,SERVIÇOS!$A:$B,2,0)</f>
        <v>FORNECIMENTO E ASSENTAMENTO DE TUBO PVC RÍGIDO SOLDÁVEL, ÁGUA FRIA, DN 75 MM (2.1/2"), INCLUSIVE CONEXÕES</v>
      </c>
      <c r="E56" s="170" t="str">
        <f>VLOOKUP(B56,SERVIÇOS!$A:$C,3,0)</f>
        <v>m</v>
      </c>
      <c r="F56" s="256">
        <v>30</v>
      </c>
      <c r="G56" s="213">
        <f>IF(C56=$K$10,K56,IF(C56=$L$10,L56,IF(C56=$M$10,M56,IF(C56=#REF!,VLOOKUP(B56,#REF!,7,FALSE),#REF!))))</f>
        <v>90.72</v>
      </c>
      <c r="H56" s="214">
        <f t="shared" ref="H56:H57" si="33">G56+(G56*$B$6)</f>
        <v>113.4</v>
      </c>
      <c r="I56" s="188">
        <f t="shared" ref="I56:I57" si="34">F56*H56</f>
        <v>3402</v>
      </c>
      <c r="J56" s="147" t="s">
        <v>22748</v>
      </c>
      <c r="K56" s="2" t="str">
        <f>IF(C56="SINAPI",VLOOKUP(B56,'SIN C 12.23'!A:E,5,0)," ")</f>
        <v xml:space="preserve"> </v>
      </c>
      <c r="L56" s="2" t="str">
        <f>IF(C56="SINAPI-I",VLOOKUP(B56,'SIN I 12.23'!$7:$5071,5,0)," ")</f>
        <v xml:space="preserve"> </v>
      </c>
      <c r="M56" s="2">
        <f>IF(C56="SETOP",VLOOKUP(B56,'SET 08.23'!A:D,4,FALSE)," ")</f>
        <v>90.72</v>
      </c>
    </row>
    <row r="57" spans="1:13" ht="54" customHeight="1">
      <c r="A57" s="86" t="s">
        <v>22783</v>
      </c>
      <c r="B57" s="86" t="s">
        <v>10990</v>
      </c>
      <c r="C57" s="15" t="str">
        <f>VLOOKUP(B57,SERVIÇOS!$A$1:$D$18506,4,0)</f>
        <v>SETOP</v>
      </c>
      <c r="D57" s="287" t="str">
        <f>VLOOKUP(B57,SERVIÇOS!$A:$B,2,0)</f>
        <v>FORNECIMENTO E ASSENTAMENTO DE TUBO PVC RÍGIDO, ESGOTO, PB - SÉRIE NORMAL, DN 40MM (1.1/2"), INCLUSIVE CONEXÕES</v>
      </c>
      <c r="E57" s="170" t="str">
        <f>VLOOKUP(B57,SERVIÇOS!$A:$C,3,0)</f>
        <v>m</v>
      </c>
      <c r="F57" s="256">
        <v>102</v>
      </c>
      <c r="G57" s="213">
        <f>IF(C57=$K$10,K57,IF(C57=$L$10,L57,IF(C57=$M$10,M57,IF(C57=#REF!,VLOOKUP(B57,#REF!,7,FALSE),#REF!))))</f>
        <v>21.74</v>
      </c>
      <c r="H57" s="214">
        <f t="shared" si="33"/>
        <v>27.174999999999997</v>
      </c>
      <c r="I57" s="188">
        <f t="shared" si="34"/>
        <v>2771.85</v>
      </c>
      <c r="J57" s="147" t="s">
        <v>22749</v>
      </c>
      <c r="K57" s="2" t="str">
        <f>IF(C57="SINAPI",VLOOKUP(B57,'SIN C 12.23'!A:E,5,0)," ")</f>
        <v xml:space="preserve"> </v>
      </c>
      <c r="L57" s="2" t="str">
        <f>IF(C57="SINAPI-I",VLOOKUP(B57,'SIN I 12.23'!$7:$5071,5,0)," ")</f>
        <v xml:space="preserve"> </v>
      </c>
      <c r="M57" s="2">
        <f>IF(C57="SETOP",VLOOKUP(B57,'SET 08.23'!A:D,4,FALSE)," ")</f>
        <v>21.74</v>
      </c>
    </row>
    <row r="58" spans="1:13" ht="48.75" customHeight="1">
      <c r="A58" s="86" t="s">
        <v>22784</v>
      </c>
      <c r="B58" s="86" t="s">
        <v>11000</v>
      </c>
      <c r="C58" s="15" t="str">
        <f>VLOOKUP(B58,SERVIÇOS!$A$1:$D$18506,4,0)</f>
        <v>SETOP</v>
      </c>
      <c r="D58" s="287" t="str">
        <f>VLOOKUP(B58,SERVIÇOS!$A:$B,2,0)</f>
        <v>FORNECIMENTO E ASSENTAMENTO DE TUBO PVC RÍGIDO, ESGOTO, PBV - SÉRIE NORMAL, DN 50 MM (2"), INCLUSIVE CONEXÕES</v>
      </c>
      <c r="E58" s="170" t="str">
        <f>VLOOKUP(B58,SERVIÇOS!$A:$C,3,0)</f>
        <v>m</v>
      </c>
      <c r="F58" s="256">
        <v>66</v>
      </c>
      <c r="G58" s="213">
        <f>IF(C58=$K$10,K58,IF(C58=$L$10,L58,IF(C58=$M$10,M58,IF(C58=#REF!,VLOOKUP(B58,#REF!,7,FALSE),#REF!))))</f>
        <v>29.26</v>
      </c>
      <c r="H58" s="214">
        <f>G58*B6+G58</f>
        <v>36.575000000000003</v>
      </c>
      <c r="I58" s="188">
        <f>F58*H58</f>
        <v>2413.9500000000003</v>
      </c>
      <c r="J58" s="147" t="s">
        <v>22750</v>
      </c>
      <c r="K58" s="2" t="str">
        <f>IF(C58="SINAPI",VLOOKUP(B58,'SIN C 12.23'!A:E,5,0)," ")</f>
        <v xml:space="preserve"> </v>
      </c>
      <c r="L58" s="2" t="str">
        <f>IF(C58="SINAPI-I",VLOOKUP(B58,'SIN I 12.23'!$7:$5071,5,0)," ")</f>
        <v xml:space="preserve"> </v>
      </c>
      <c r="M58" s="2">
        <f>IF(C58="SETOP",VLOOKUP(B58,'SET 08.23'!A:D,4,FALSE)," ")</f>
        <v>29.26</v>
      </c>
    </row>
    <row r="59" spans="1:13" ht="48" customHeight="1">
      <c r="A59" s="86" t="s">
        <v>22785</v>
      </c>
      <c r="B59" s="86" t="s">
        <v>11002</v>
      </c>
      <c r="C59" s="15" t="str">
        <f>VLOOKUP(B59,SERVIÇOS!$A$1:$D$18506,4,0)</f>
        <v>SETOP</v>
      </c>
      <c r="D59" s="287" t="str">
        <f>VLOOKUP(B59,SERVIÇOS!$A:$B,2,0)</f>
        <v>FORNECIMENTO E ASSENTAMENTO DE TUBO PVC RÍGIDO, ESGOTO, PBV - SÉRIE NORMAL, DN 75 MM (3"), INCLUSIVE CONEXÕES</v>
      </c>
      <c r="E59" s="170" t="str">
        <f>VLOOKUP(B59,SERVIÇOS!$A:$C,3,0)</f>
        <v>m</v>
      </c>
      <c r="F59" s="256">
        <v>84</v>
      </c>
      <c r="G59" s="213">
        <f>IF(C59=$K$10,K59,IF(C59=$L$10,L59,IF(C59=$M$10,M59,IF(C59=#REF!,VLOOKUP(B59,#REF!,7,FALSE),#REF!))))</f>
        <v>38.119999999999997</v>
      </c>
      <c r="H59" s="214">
        <f t="shared" si="29"/>
        <v>47.65</v>
      </c>
      <c r="I59" s="188">
        <f t="shared" si="30"/>
        <v>4002.6</v>
      </c>
      <c r="J59" s="147" t="s">
        <v>22751</v>
      </c>
      <c r="K59" s="2" t="str">
        <f>IF(C59="SINAPI",VLOOKUP(B59,'SIN C 12.23'!A:E,5,0)," ")</f>
        <v xml:space="preserve"> </v>
      </c>
      <c r="L59" s="2" t="str">
        <f>IF(C59="SINAPI-I",VLOOKUP(B59,'SIN I 12.23'!$7:$5071,5,0)," ")</f>
        <v xml:space="preserve"> </v>
      </c>
      <c r="M59" s="2">
        <f>IF(C59="SETOP",VLOOKUP(B59,'SET 08.23'!A:D,4,FALSE)," ")</f>
        <v>38.119999999999997</v>
      </c>
    </row>
    <row r="60" spans="1:13" ht="37.5" customHeight="1">
      <c r="A60" s="86" t="s">
        <v>22786</v>
      </c>
      <c r="B60" s="86" t="s">
        <v>107</v>
      </c>
      <c r="C60" s="15" t="str">
        <f>VLOOKUP(B60,SERVIÇOS!$A$1:$D$18506,4,0)</f>
        <v>SETOP</v>
      </c>
      <c r="D60" s="287" t="str">
        <f>VLOOKUP(B60,SERVIÇOS!$A:$B,2,0)</f>
        <v>FORNECIMENTO E ASSENTAMENTO DE TUBO PVC RÍGIDO, ESGOTO, PBV - SÉRIE REFORÇADO, DN 100 MM (4"), INCLUSIVE CONEXÕES</v>
      </c>
      <c r="E60" s="170" t="str">
        <f>VLOOKUP(B60,SERVIÇOS!$A:$C,3,0)</f>
        <v>m</v>
      </c>
      <c r="F60" s="256">
        <v>138</v>
      </c>
      <c r="G60" s="213">
        <f>IF(C60=$K$10,K60,IF(C60=$L$10,L60,IF(C60=$M$10,M60,IF(C60=#REF!,VLOOKUP(B60,#REF!,7,FALSE),#REF!))))</f>
        <v>67.05</v>
      </c>
      <c r="H60" s="214">
        <f>G60+(G60*$B$6)</f>
        <v>83.8125</v>
      </c>
      <c r="I60" s="188">
        <f t="shared" ref="I60" si="35">F60*H60</f>
        <v>11566.125</v>
      </c>
      <c r="J60" s="147" t="s">
        <v>22752</v>
      </c>
      <c r="K60" s="2" t="str">
        <f>IF(C60="SINAPI",VLOOKUP(B60,'SIN C 12.23'!A:E,5,0)," ")</f>
        <v xml:space="preserve"> </v>
      </c>
      <c r="L60" s="2" t="str">
        <f>IF(C60="SINAPI-I",VLOOKUP(B60,'SIN I 12.23'!$7:$5071,5,0)," ")</f>
        <v xml:space="preserve"> </v>
      </c>
      <c r="M60" s="2">
        <f>IF(C60="SETOP",VLOOKUP(B60,'SET 08.23'!A:D,4,FALSE)," ")</f>
        <v>67.05</v>
      </c>
    </row>
    <row r="61" spans="1:13" ht="44.25" customHeight="1">
      <c r="A61" s="86" t="s">
        <v>22787</v>
      </c>
      <c r="B61" s="86" t="s">
        <v>9622</v>
      </c>
      <c r="C61" s="15" t="str">
        <f>VLOOKUP(B61,SERVIÇOS!$A$1:$D$18506,4,0)</f>
        <v>SETOP</v>
      </c>
      <c r="D61" s="287" t="str">
        <f>VLOOKUP(B61,SERVIÇOS!$A:$B,2,0)</f>
        <v>TUBO DE LIGAÇÃO DE ÁGUA PARA BACIA SANITÁRIA (VASO), DN 1.1/2", COMPRIMENTO 20CM, INCLUSIVE CANOPLA, SPUD, FORNECIMENTO E INSTALAÇÃO</v>
      </c>
      <c r="E61" s="170" t="str">
        <f>VLOOKUP(B61,SERVIÇOS!$A:$C,3,0)</f>
        <v>U</v>
      </c>
      <c r="F61" s="256">
        <v>4</v>
      </c>
      <c r="G61" s="213">
        <f>IF(C61=$K$10,K61,IF(C61=$L$10,L61,IF(C61=$M$10,M61,IF(C61=#REF!,VLOOKUP(B61,#REF!,7,FALSE),#REF!))))</f>
        <v>138.72</v>
      </c>
      <c r="H61" s="214">
        <f t="shared" si="29"/>
        <v>173.4</v>
      </c>
      <c r="I61" s="188">
        <f t="shared" si="30"/>
        <v>693.6</v>
      </c>
      <c r="J61" s="147" t="s">
        <v>22753</v>
      </c>
      <c r="K61" s="2" t="str">
        <f>IF(C61="SINAPI",VLOOKUP(B61,'SIN C 12.23'!A:E,5,0)," ")</f>
        <v xml:space="preserve"> </v>
      </c>
      <c r="L61" s="2" t="str">
        <f>IF(C61="SINAPI-I",VLOOKUP(B61,'SIN I 12.23'!$7:$5071,5,0)," ")</f>
        <v xml:space="preserve"> </v>
      </c>
      <c r="M61" s="2">
        <f>IF(C61="SETOP",VLOOKUP(B61,'SET 08.23'!A:D,4,FALSE)," ")</f>
        <v>138.72</v>
      </c>
    </row>
    <row r="62" spans="1:13" ht="45.75" customHeight="1">
      <c r="A62" s="86" t="s">
        <v>22788</v>
      </c>
      <c r="B62" s="86">
        <v>6142</v>
      </c>
      <c r="C62" s="15" t="str">
        <f>VLOOKUP(B62,SERVIÇOS!$A$1:$D$18506,4,0)</f>
        <v>SINAPI-I</v>
      </c>
      <c r="D62" s="287" t="str">
        <f>VLOOKUP(B62,SERVIÇOS!$A:$B,2,0)</f>
        <v xml:space="preserve">CONJUNTO DE LIGACAO PARA BACIA SANITARIA AJUSTAVEL, EM PLASTICO BRANCO, COM TUBO, CANOPLA E ESPUDE                                                                                                                                                                                                                                                                                                                                                                                                        </v>
      </c>
      <c r="E62" s="170" t="str">
        <f>VLOOKUP(B62,SERVIÇOS!$A:$C,3,0)</f>
        <v xml:space="preserve">UN    </v>
      </c>
      <c r="F62" s="256">
        <v>4</v>
      </c>
      <c r="G62" s="213" t="str">
        <f>IF(C62=$K$10,K62,IF(C62=$L$10,L62,IF(C62=$M$10,M62,IF(C62=#REF!,VLOOKUP(B62,#REF!,7,FALSE),#REF!))))</f>
        <v>9,23</v>
      </c>
      <c r="H62" s="214">
        <f t="shared" si="29"/>
        <v>11.537500000000001</v>
      </c>
      <c r="I62" s="188">
        <f t="shared" si="30"/>
        <v>46.150000000000006</v>
      </c>
      <c r="J62" s="147" t="s">
        <v>22754</v>
      </c>
      <c r="K62" s="2" t="str">
        <f>IF(C62="SINAPI",VLOOKUP(B62,'SIN C 12.23'!A:E,5,0)," ")</f>
        <v xml:space="preserve"> </v>
      </c>
      <c r="L62" s="2" t="str">
        <f>IF(C62="SINAPI-I",VLOOKUP(B62,'SIN I 12.23'!$7:$5071,5,0)," ")</f>
        <v>9,23</v>
      </c>
      <c r="M62" s="2" t="str">
        <f>IF(C62="SETOP",VLOOKUP(B62,'SET 08.23'!A:D,4,FALSE)," ")</f>
        <v xml:space="preserve"> </v>
      </c>
    </row>
    <row r="63" spans="1:13" ht="25.5">
      <c r="A63" s="86" t="s">
        <v>22789</v>
      </c>
      <c r="B63" s="86" t="s">
        <v>9626</v>
      </c>
      <c r="C63" s="15" t="str">
        <f>VLOOKUP(B63,SERVIÇOS!$A$1:$D$18506,4,0)</f>
        <v>SETOP</v>
      </c>
      <c r="D63" s="287" t="str">
        <f>VLOOKUP(B63,SERVIÇOS!$A:$B,2,0)</f>
        <v>TUBO LONGO DN 40MM (1.1/2"), PARA CAIXA DE DESCARGA, INCLUSIVE FORNECIMENTO E INSTALAÇÃO</v>
      </c>
      <c r="E63" s="170" t="str">
        <f>VLOOKUP(B63,SERVIÇOS!$A:$C,3,0)</f>
        <v>U</v>
      </c>
      <c r="F63" s="256">
        <v>4</v>
      </c>
      <c r="G63" s="213">
        <f>IF(C63=$K$10,K63,IF(C63=$L$10,L63,IF(C63=$M$10,M63,IF(C63=#REF!,VLOOKUP(B63,#REF!,7,FALSE),#REF!))))</f>
        <v>34.979999999999997</v>
      </c>
      <c r="H63" s="214">
        <f t="shared" si="29"/>
        <v>43.724999999999994</v>
      </c>
      <c r="I63" s="188">
        <f t="shared" si="30"/>
        <v>174.89999999999998</v>
      </c>
      <c r="J63" s="147" t="s">
        <v>22755</v>
      </c>
      <c r="K63" s="2" t="str">
        <f>IF(C63="SINAPI",VLOOKUP(B63,'SIN C 12.23'!A:E,5,0)," ")</f>
        <v xml:space="preserve"> </v>
      </c>
      <c r="L63" s="2" t="str">
        <f>IF(C63="SINAPI-I",VLOOKUP(B63,'SIN I 12.23'!$7:$5071,5,0)," ")</f>
        <v xml:space="preserve"> </v>
      </c>
      <c r="M63" s="2">
        <f>IF(C63="SETOP",VLOOKUP(B63,'SET 08.23'!A:D,4,FALSE)," ")</f>
        <v>34.979999999999997</v>
      </c>
    </row>
    <row r="64" spans="1:13" ht="48" customHeight="1">
      <c r="A64" s="86" t="s">
        <v>22790</v>
      </c>
      <c r="B64" s="86" t="s">
        <v>22312</v>
      </c>
      <c r="C64" s="15" t="str">
        <f>VLOOKUP(B64,SERVIÇOS!$A$1:$D$18506,4,0)</f>
        <v>SETOP</v>
      </c>
      <c r="D64" s="287" t="str">
        <f>VLOOKUP(B64,SERVIÇOS!$A:$B,2,0)</f>
        <v>CAIXA D´ÁGUA DE POLIETILENO, CAPACIDADE DE 5.000L, INCLUSIVE TAMPA, TORNEIRA DE BOIA, EXTRAVASOR, TUBO DE LIMPEZA E ACESSÓRIOS, EXCLUSIVE TUBULAÇÃO DE ENTRADA/SAÍDA DE ÁGUA</v>
      </c>
      <c r="E64" s="170" t="str">
        <f>VLOOKUP(B64,SERVIÇOS!$A:$C,3,0)</f>
        <v>un</v>
      </c>
      <c r="F64" s="256">
        <v>2</v>
      </c>
      <c r="G64" s="213">
        <f>IF(C64=$K$10,K64,IF(C64=$L$10,L64,IF(C64=$M$10,M64,IF(C64=#REF!,VLOOKUP(B64,#REF!,7,FALSE),#REF!))))</f>
        <v>3813.24</v>
      </c>
      <c r="H64" s="214">
        <f t="shared" si="29"/>
        <v>4766.5499999999993</v>
      </c>
      <c r="I64" s="188">
        <f t="shared" si="30"/>
        <v>9533.0999999999985</v>
      </c>
      <c r="J64" s="147" t="s">
        <v>22773</v>
      </c>
      <c r="K64" s="2" t="str">
        <f>IF(C64="SINAPI",VLOOKUP(B64,'SIN C 12.23'!A:E,5,0)," ")</f>
        <v xml:space="preserve"> </v>
      </c>
      <c r="L64" s="2" t="str">
        <f>IF(C64="SINAPI-I",VLOOKUP(B64,'SIN I 12.23'!$7:$5071,5,0)," ")</f>
        <v xml:space="preserve"> </v>
      </c>
      <c r="M64" s="2">
        <f>IF(C64="SETOP",VLOOKUP(B64,'SET 08.23'!A:D,4,FALSE)," ")</f>
        <v>3813.24</v>
      </c>
    </row>
    <row r="65" spans="1:13" ht="24" customHeight="1">
      <c r="A65" s="86" t="s">
        <v>22791</v>
      </c>
      <c r="B65" s="86" t="s">
        <v>9600</v>
      </c>
      <c r="C65" s="15" t="str">
        <f>VLOOKUP(B65,SERVIÇOS!$A$1:$D$18506,4,0)</f>
        <v>SETOP</v>
      </c>
      <c r="D65" s="287" t="str">
        <f>VLOOKUP(B65,SERVIÇOS!$A:$B,2,0)</f>
        <v>BOLSA DE BORRACHA D = 1 1/2"</v>
      </c>
      <c r="E65" s="170" t="str">
        <f>VLOOKUP(B65,SERVIÇOS!$A:$C,3,0)</f>
        <v>U</v>
      </c>
      <c r="F65" s="256">
        <v>12</v>
      </c>
      <c r="G65" s="213">
        <f>IF(C65=$K$10,K65,IF(C65=$L$10,L65,IF(C65=$M$10,M65,IF(C65=#REF!,VLOOKUP(B65,#REF!,7,FALSE),#REF!))))</f>
        <v>16.53</v>
      </c>
      <c r="H65" s="214">
        <f t="shared" ref="H65" si="36">G65+(G65*$B$6)</f>
        <v>20.662500000000001</v>
      </c>
      <c r="I65" s="188">
        <f t="shared" ref="I65" si="37">F65*H65</f>
        <v>247.95000000000002</v>
      </c>
      <c r="J65" s="147" t="s">
        <v>22756</v>
      </c>
      <c r="K65" s="2" t="str">
        <f>IF(C65="SINAPI",VLOOKUP(B65,'SIN C 12.23'!A:E,5,0)," ")</f>
        <v xml:space="preserve"> </v>
      </c>
      <c r="L65" s="2" t="str">
        <f>IF(C65="SINAPI-I",VLOOKUP(B65,'SIN I 12.23'!$7:$5071,5,0)," ")</f>
        <v xml:space="preserve"> </v>
      </c>
      <c r="M65" s="2">
        <f>IF(C65="SETOP",VLOOKUP(B65,'SET 08.23'!A:D,4,FALSE)," ")</f>
        <v>16.53</v>
      </c>
    </row>
    <row r="66" spans="1:13" ht="25.5">
      <c r="A66" s="86" t="s">
        <v>22792</v>
      </c>
      <c r="B66" s="86">
        <v>103972</v>
      </c>
      <c r="C66" s="15" t="str">
        <f>VLOOKUP(B66,SERVIÇOS!$A$1:$D$18506,4,0)</f>
        <v>SINAPI</v>
      </c>
      <c r="D66" s="287" t="str">
        <f>VLOOKUP(B66,SERVIÇOS!$A:$B,2,0)</f>
        <v>BUCHA DE REDUÇÃO, LONGA, PVC, SOLDÁVEL, DN 75 X 50 MM, INSTALADO EM PRUMADA DE ÁGUA - FORNECIMENTO E INSTALAÇÃO. AF_06/2022</v>
      </c>
      <c r="E66" s="170" t="str">
        <f>VLOOKUP(B66,SERVIÇOS!$A:$C,3,0)</f>
        <v>UN</v>
      </c>
      <c r="F66" s="256">
        <v>12</v>
      </c>
      <c r="G66" s="213" t="str">
        <f>IF(C66=$K$10,K66,IF(C66=$L$10,L66,IF(C66=$M$10,M66,IF(C66=#REF!,VLOOKUP(B66,#REF!,7,FALSE),#REF!))))</f>
        <v>27,87</v>
      </c>
      <c r="H66" s="214">
        <f t="shared" si="29"/>
        <v>34.837499999999999</v>
      </c>
      <c r="I66" s="188">
        <f t="shared" si="30"/>
        <v>418.04999999999995</v>
      </c>
      <c r="J66" s="147" t="s">
        <v>22757</v>
      </c>
      <c r="K66" s="2" t="str">
        <f>IF(C66="SINAPI",VLOOKUP(B66,'SIN C 12.23'!A:E,5,0)," ")</f>
        <v>27,87</v>
      </c>
      <c r="L66" s="2" t="str">
        <f>IF(C66="SINAPI-I",VLOOKUP(B66,'SIN I 12.23'!$7:$5071,5,0)," ")</f>
        <v xml:space="preserve"> </v>
      </c>
      <c r="M66" s="2" t="str">
        <f>IF(C66="SETOP",VLOOKUP(B66,'SET 08.23'!A:D,4,FALSE)," ")</f>
        <v xml:space="preserve"> </v>
      </c>
    </row>
    <row r="67" spans="1:13" ht="48" customHeight="1">
      <c r="A67" s="86" t="s">
        <v>22793</v>
      </c>
      <c r="B67" s="86" t="s">
        <v>11330</v>
      </c>
      <c r="C67" s="15" t="str">
        <f>VLOOKUP(B67,SERVIÇOS!$A$1:$D$18506,4,0)</f>
        <v>SETOP</v>
      </c>
      <c r="D67" s="287" t="str">
        <f>VLOOKUP(B67,SERVIÇOS!$A:$B,2,0)</f>
        <v>CAIXA DE GORDURA SIMPLES (CGS), CIRCULAR, EM CONCRETO PRÉ-MOLDADO, CAPACIDADE DE 31L, INCLUSIVE ESCAVAÇÃO, REATERRO, TRANSPORTE E RETIRADA DO MATERIAL ESCAVADO (EM CAÇAMBA)</v>
      </c>
      <c r="E67" s="170" t="str">
        <f>VLOOKUP(B67,SERVIÇOS!$A:$C,3,0)</f>
        <v>un</v>
      </c>
      <c r="F67" s="256">
        <v>3</v>
      </c>
      <c r="G67" s="213">
        <f>IF(C67=$K$10,K67,IF(C67=$L$10,L67,IF(C67=$M$10,M67,IF(C67=#REF!,VLOOKUP(B67,#REF!,7,FALSE),#REF!))))</f>
        <v>109.49</v>
      </c>
      <c r="H67" s="214">
        <f t="shared" si="29"/>
        <v>136.86249999999998</v>
      </c>
      <c r="I67" s="188">
        <f t="shared" si="30"/>
        <v>410.58749999999998</v>
      </c>
      <c r="J67" s="147" t="s">
        <v>22758</v>
      </c>
      <c r="K67" s="2" t="str">
        <f>IF(C67="SINAPI",VLOOKUP(B67,'SIN C 12.23'!A:E,5,0)," ")</f>
        <v xml:space="preserve"> </v>
      </c>
      <c r="L67" s="2" t="str">
        <f>IF(C67="SINAPI-I",VLOOKUP(B67,'SIN I 12.23'!$7:$5071,5,0)," ")</f>
        <v xml:space="preserve"> </v>
      </c>
      <c r="M67" s="2">
        <f>IF(C67="SETOP",VLOOKUP(B67,'SET 08.23'!A:D,4,FALSE)," ")</f>
        <v>109.49</v>
      </c>
    </row>
    <row r="68" spans="1:13" ht="54" customHeight="1">
      <c r="A68" s="86" t="s">
        <v>22794</v>
      </c>
      <c r="B68" s="86" t="s">
        <v>11328</v>
      </c>
      <c r="C68" s="15" t="str">
        <f>VLOOKUP(B68,SERVIÇOS!$A$1:$D$18506,4,0)</f>
        <v>SETOP</v>
      </c>
      <c r="D68" s="287" t="str">
        <f>VLOOKUP(B68,SERVIÇOS!$A:$B,2,0)</f>
        <v>CAIXA DE GORDURA DUPLA (CGD), CIRCULAR, EM CONCRETO PRÉ-MOLDADO, CAPACIDADE DE 120L, INCLUSIVE ESCAVAÇÃO, REATERRO, TRANSPORTE E RETIRADA DO MATERIAL ESCAVADO (EM CAÇAMBA)</v>
      </c>
      <c r="E68" s="170" t="str">
        <f>VLOOKUP(B68,SERVIÇOS!$A:$C,3,0)</f>
        <v>un</v>
      </c>
      <c r="F68" s="256">
        <v>8</v>
      </c>
      <c r="G68" s="213">
        <f>IF(C68=$K$10,K68,IF(C68=$L$10,L68,IF(C68=$M$10,M68,IF(C68=#REF!,VLOOKUP(B68,#REF!,7,FALSE),#REF!))))</f>
        <v>172.21</v>
      </c>
      <c r="H68" s="214">
        <f t="shared" si="29"/>
        <v>215.26250000000002</v>
      </c>
      <c r="I68" s="188">
        <f t="shared" si="30"/>
        <v>1722.1000000000001</v>
      </c>
      <c r="J68" s="147" t="s">
        <v>22759</v>
      </c>
      <c r="K68" s="2" t="str">
        <f>IF(C68="SINAPI",VLOOKUP(B68,'SIN C 12.23'!A:E,5,0)," ")</f>
        <v xml:space="preserve"> </v>
      </c>
      <c r="L68" s="2" t="str">
        <f>IF(C68="SINAPI-I",VLOOKUP(B68,'SIN I 12.23'!$7:$5071,5,0)," ")</f>
        <v xml:space="preserve"> </v>
      </c>
      <c r="M68" s="2">
        <f>IF(C68="SETOP",VLOOKUP(B68,'SET 08.23'!A:D,4,FALSE)," ")</f>
        <v>172.21</v>
      </c>
    </row>
    <row r="69" spans="1:13" ht="64.5" customHeight="1">
      <c r="A69" s="86" t="s">
        <v>22795</v>
      </c>
      <c r="B69" s="86" t="s">
        <v>11364</v>
      </c>
      <c r="C69" s="15" t="str">
        <f>VLOOKUP(B69,SERVIÇOS!$A$1:$D$18506,4,0)</f>
        <v>SETOP</v>
      </c>
      <c r="D69" s="287" t="str">
        <f>VLOOKUP(B69,SERVIÇOS!$A:$B,2,0)</f>
        <v>CAIXA DE ESGOTO DE INSPEÇÃO/PASSAGEM EM ALVENARIA (60X60X60CM), REVESTIMENTO EM ARGAMASSA COM ADITIVO IMPERMEABILIZANTE, COM TAMPA DE CONCRETO, INCLUSIVE ESCAVAÇÃO, REATERRO E TRANSPORTE E RETIRADA DO MATERIAL ESCAVADO (EM CAÇAMBA)</v>
      </c>
      <c r="E69" s="170" t="str">
        <f>VLOOKUP(B69,SERVIÇOS!$A:$C,3,0)</f>
        <v>un</v>
      </c>
      <c r="F69" s="256">
        <v>10</v>
      </c>
      <c r="G69" s="213">
        <f>IF(C69=$K$10,K69,IF(C69=$L$10,L69,IF(C69=$M$10,M69,IF(C69=#REF!,VLOOKUP(B69,#REF!,7,FALSE),#REF!))))</f>
        <v>485.32</v>
      </c>
      <c r="H69" s="214">
        <f t="shared" ref="H69" si="38">G69+(G69*$B$6)</f>
        <v>606.65</v>
      </c>
      <c r="I69" s="188">
        <f t="shared" ref="I69" si="39">F69*H69</f>
        <v>6066.5</v>
      </c>
      <c r="J69" s="147" t="s">
        <v>22774</v>
      </c>
      <c r="K69" s="2" t="str">
        <f>IF(C69="SINAPI",VLOOKUP(B69,'SIN C 12.23'!A:E,5,0)," ")</f>
        <v xml:space="preserve"> </v>
      </c>
      <c r="L69" s="2" t="str">
        <f>IF(C69="SINAPI-I",VLOOKUP(B69,'SIN I 12.23'!$7:$5071,5,0)," ")</f>
        <v xml:space="preserve"> </v>
      </c>
      <c r="M69" s="2">
        <f>IF(C69="SETOP",VLOOKUP(B69,'SET 08.23'!A:D,4,FALSE)," ")</f>
        <v>485.32</v>
      </c>
    </row>
    <row r="70" spans="1:13" ht="64.5" customHeight="1">
      <c r="A70" s="86" t="s">
        <v>22796</v>
      </c>
      <c r="B70" s="86" t="s">
        <v>11293</v>
      </c>
      <c r="C70" s="15" t="str">
        <f>VLOOKUP(B70,SERVIÇOS!$A$1:$D$18506,4,0)</f>
        <v>SETOP</v>
      </c>
      <c r="D70" s="287" t="str">
        <f>VLOOKUP(B70,SERVIÇOS!$A:$B,2,0)</f>
        <v>CAIXA SIFONADA EM PVC COM GRELHA REDONDA 150 X 150 X 50 MM</v>
      </c>
      <c r="E70" s="170" t="str">
        <f>VLOOKUP(B70,SERVIÇOS!$A:$C,3,0)</f>
        <v>un</v>
      </c>
      <c r="F70" s="256">
        <v>11</v>
      </c>
      <c r="G70" s="213">
        <f>IF(C70=$K$10,K70,IF(C70=$L$10,L70,IF(C70=$M$10,M70,IF(C70=#REF!,VLOOKUP(B70,#REF!,7,FALSE),#REF!))))</f>
        <v>80.7</v>
      </c>
      <c r="H70" s="214">
        <f t="shared" ref="H70:H75" si="40">G70+(G70*$B$6)</f>
        <v>100.875</v>
      </c>
      <c r="I70" s="188">
        <f t="shared" ref="I70:I75" si="41">F70*H70</f>
        <v>1109.625</v>
      </c>
      <c r="J70" s="147" t="s">
        <v>22760</v>
      </c>
      <c r="K70" s="2" t="str">
        <f>IF(C70="SINAPI",VLOOKUP(B70,'SIN C 12.23'!A:E,5,0)," ")</f>
        <v xml:space="preserve"> </v>
      </c>
      <c r="L70" s="2" t="str">
        <f>IF(C70="SINAPI-I",VLOOKUP(B70,'SIN I 12.23'!$7:$5071,5,0)," ")</f>
        <v xml:space="preserve"> </v>
      </c>
      <c r="M70" s="2">
        <f>IF(C70="SETOP",VLOOKUP(B70,'SET 08.23'!A:D,4,FALSE)," ")</f>
        <v>80.7</v>
      </c>
    </row>
    <row r="71" spans="1:13" ht="64.5" customHeight="1">
      <c r="A71" s="86" t="s">
        <v>22797</v>
      </c>
      <c r="B71" s="86" t="s">
        <v>11311</v>
      </c>
      <c r="C71" s="15" t="str">
        <f>VLOOKUP(B71,SERVIÇOS!$A$1:$D$18506,4,0)</f>
        <v>SETOP</v>
      </c>
      <c r="D71" s="287" t="str">
        <f>VLOOKUP(B71,SERVIÇOS!$A:$B,2,0)</f>
        <v>RALO SIFONADO PVC CILINDRÍCO 100 X 70 X 40 MM COM GRELHA REDONDA</v>
      </c>
      <c r="E71" s="170" t="str">
        <f>VLOOKUP(B71,SERVIÇOS!$A:$C,3,0)</f>
        <v>un</v>
      </c>
      <c r="F71" s="256">
        <v>5</v>
      </c>
      <c r="G71" s="213">
        <f>IF(C71=$K$10,K71,IF(C71=$L$10,L71,IF(C71=$M$10,M71,IF(C71=#REF!,VLOOKUP(B71,#REF!,7,FALSE),#REF!))))</f>
        <v>30.26</v>
      </c>
      <c r="H71" s="214">
        <f t="shared" si="40"/>
        <v>37.825000000000003</v>
      </c>
      <c r="I71" s="188">
        <f t="shared" si="41"/>
        <v>189.125</v>
      </c>
      <c r="J71" s="147" t="s">
        <v>22761</v>
      </c>
      <c r="K71" s="2" t="str">
        <f>IF(C71="SINAPI",VLOOKUP(B71,'SIN C 12.23'!A:E,5,0)," ")</f>
        <v xml:space="preserve"> </v>
      </c>
      <c r="L71" s="2" t="str">
        <f>IF(C71="SINAPI-I",VLOOKUP(B71,'SIN I 12.23'!$7:$5071,5,0)," ")</f>
        <v xml:space="preserve"> </v>
      </c>
      <c r="M71" s="2">
        <f>IF(C71="SETOP",VLOOKUP(B71,'SET 08.23'!A:D,4,FALSE)," ")</f>
        <v>30.26</v>
      </c>
    </row>
    <row r="72" spans="1:13" ht="64.5" customHeight="1">
      <c r="A72" s="86" t="s">
        <v>22798</v>
      </c>
      <c r="B72" s="86">
        <v>95676</v>
      </c>
      <c r="C72" s="15" t="str">
        <f>VLOOKUP(B72,SERVIÇOS!$A$1:$D$18506,4,0)</f>
        <v>SINAPI</v>
      </c>
      <c r="D72" s="287" t="str">
        <f>VLOOKUP(B72,SERVIÇOS!$A:$B,2,0)</f>
        <v>CAIXA EM CONCRETO PRÉ-MOLDADO PARA ABRIGO DE HIDRÔMETRO COM DN 20 (½)  FORNECIMENTO E INSTALAÇÃO. AF_11/2016</v>
      </c>
      <c r="E72" s="170" t="str">
        <f>VLOOKUP(B72,SERVIÇOS!$A:$C,3,0)</f>
        <v>UN</v>
      </c>
      <c r="F72" s="256">
        <v>1</v>
      </c>
      <c r="G72" s="213" t="str">
        <f>IF(C72=$K$10,K72,IF(C72=$L$10,L72,IF(C72=$M$10,M72,IF(C72=#REF!,VLOOKUP(B72,#REF!,7,FALSE),#REF!))))</f>
        <v>140,68</v>
      </c>
      <c r="H72" s="214">
        <f t="shared" si="40"/>
        <v>175.85000000000002</v>
      </c>
      <c r="I72" s="188">
        <f t="shared" si="41"/>
        <v>175.85000000000002</v>
      </c>
      <c r="J72" s="147" t="s">
        <v>22762</v>
      </c>
      <c r="K72" s="2" t="str">
        <f>IF(C72="SINAPI",VLOOKUP(B72,'SIN C 12.23'!A:E,5,0)," ")</f>
        <v>140,68</v>
      </c>
      <c r="L72" s="2" t="str">
        <f>IF(C72="SINAPI-I",VLOOKUP(B72,'SIN I 12.23'!$7:$5071,5,0)," ")</f>
        <v xml:space="preserve"> </v>
      </c>
      <c r="M72" s="2" t="str">
        <f>IF(C72="SETOP",VLOOKUP(B72,'SET 08.23'!A:D,4,FALSE)," ")</f>
        <v xml:space="preserve"> </v>
      </c>
    </row>
    <row r="73" spans="1:13" ht="64.5" customHeight="1">
      <c r="A73" s="86" t="s">
        <v>22799</v>
      </c>
      <c r="B73" s="86" t="s">
        <v>10970</v>
      </c>
      <c r="C73" s="15" t="str">
        <f>VLOOKUP(B73,SERVIÇOS!$A$1:$D$18506,4,0)</f>
        <v>SETOP</v>
      </c>
      <c r="D73" s="287" t="s">
        <v>22763</v>
      </c>
      <c r="E73" s="170" t="str">
        <f>VLOOKUP(B73,SERVIÇOS!$A:$C,3,0)</f>
        <v>un</v>
      </c>
      <c r="F73" s="256">
        <v>1</v>
      </c>
      <c r="G73" s="213">
        <f>IF(C73=$K$10,K73,IF(C73=$L$10,L73,IF(C73=$M$10,M73,IF(C73=#REF!,VLOOKUP(B73,#REF!,7,FALSE),#REF!))))</f>
        <v>396.34</v>
      </c>
      <c r="H73" s="214">
        <f t="shared" si="40"/>
        <v>495.42499999999995</v>
      </c>
      <c r="I73" s="188">
        <f t="shared" si="41"/>
        <v>495.42499999999995</v>
      </c>
      <c r="J73" s="147" t="s">
        <v>22763</v>
      </c>
      <c r="K73" s="2" t="str">
        <f>IF(C73="SINAPI",VLOOKUP(B73,'SIN C 12.23'!A:E,5,0)," ")</f>
        <v xml:space="preserve"> </v>
      </c>
      <c r="L73" s="2" t="str">
        <f>IF(C73="SINAPI-I",VLOOKUP(B73,'SIN I 12.23'!$7:$5071,5,0)," ")</f>
        <v xml:space="preserve"> </v>
      </c>
      <c r="M73" s="2">
        <f>IF(C73="SETOP",VLOOKUP(B73,'SET 08.23'!A:D,4,FALSE)," ")</f>
        <v>396.34</v>
      </c>
    </row>
    <row r="74" spans="1:13" ht="64.5" customHeight="1">
      <c r="A74" s="86" t="s">
        <v>22800</v>
      </c>
      <c r="B74" s="86">
        <v>95675</v>
      </c>
      <c r="C74" s="15" t="str">
        <f>VLOOKUP(B74,SERVIÇOS!$A$1:$D$18506,4,0)</f>
        <v>SINAPI</v>
      </c>
      <c r="D74" s="287" t="str">
        <f>VLOOKUP(B74,SERVIÇOS!$A:$B,2,0)</f>
        <v>HIDRÔMETRO DN 25 (¾ ), 5,0 M³/H FORNECIMENTO E INSTALAÇÃO. AF_11/2016</v>
      </c>
      <c r="E74" s="170" t="str">
        <f>VLOOKUP(B74,SERVIÇOS!$A:$C,3,0)</f>
        <v>UN</v>
      </c>
      <c r="F74" s="256">
        <v>1</v>
      </c>
      <c r="G74" s="213" t="str">
        <f>IF(C74=$K$10,K74,IF(C74=$L$10,L74,IF(C74=$M$10,M74,IF(C74=#REF!,VLOOKUP(B74,#REF!,7,FALSE),#REF!))))</f>
        <v>223,89</v>
      </c>
      <c r="H74" s="214">
        <f t="shared" si="40"/>
        <v>279.86249999999995</v>
      </c>
      <c r="I74" s="188">
        <f t="shared" si="41"/>
        <v>279.86249999999995</v>
      </c>
      <c r="J74" s="147" t="s">
        <v>22764</v>
      </c>
      <c r="K74" s="2" t="str">
        <f>IF(C74="SINAPI",VLOOKUP(B74,'SIN C 12.23'!A:E,5,0)," ")</f>
        <v>223,89</v>
      </c>
      <c r="L74" s="2" t="str">
        <f>IF(C74="SINAPI-I",VLOOKUP(B74,'SIN I 12.23'!$7:$5071,5,0)," ")</f>
        <v xml:space="preserve"> </v>
      </c>
      <c r="M74" s="2" t="str">
        <f>IF(C74="SETOP",VLOOKUP(B74,'SET 08.23'!A:D,4,FALSE)," ")</f>
        <v xml:space="preserve"> </v>
      </c>
    </row>
    <row r="75" spans="1:13" ht="64.5" customHeight="1">
      <c r="A75" s="86" t="s">
        <v>22801</v>
      </c>
      <c r="B75" s="86">
        <v>98050</v>
      </c>
      <c r="C75" s="15" t="str">
        <f>VLOOKUP(B75,SERVIÇOS!$A$1:$D$18506,4,0)</f>
        <v>SINAPI</v>
      </c>
      <c r="D75" s="287" t="str">
        <f>VLOOKUP(B75,SERVIÇOS!$A:$B,2,0)</f>
        <v>CHAMINÉ CIRCULAR PARA POÇO DE VISITA PARA ESGOTO, EM CONCRETO PRÉ-MOLDADO, DIÂMETRO INTERNO = 0,6 M. AF_12/2020</v>
      </c>
      <c r="E75" s="170" t="str">
        <f>VLOOKUP(B75,SERVIÇOS!$A:$C,3,0)</f>
        <v>M</v>
      </c>
      <c r="F75" s="256">
        <f>5*0.5</f>
        <v>2.5</v>
      </c>
      <c r="G75" s="213" t="str">
        <f>IF(C75=$K$10,K75,IF(C75=$L$10,L75,IF(C75=$M$10,M75,IF(C75=#REF!,VLOOKUP(B75,#REF!,7,FALSE),#REF!))))</f>
        <v>316,30</v>
      </c>
      <c r="H75" s="214">
        <f t="shared" si="40"/>
        <v>395.375</v>
      </c>
      <c r="I75" s="188">
        <f t="shared" si="41"/>
        <v>988.4375</v>
      </c>
      <c r="J75" s="147" t="s">
        <v>22775</v>
      </c>
      <c r="K75" s="2" t="str">
        <f>IF(C75="SINAPI",VLOOKUP(B75,'SIN C 12.23'!A:E,5,0)," ")</f>
        <v>316,30</v>
      </c>
      <c r="L75" s="2" t="str">
        <f>IF(C75="SINAPI-I",VLOOKUP(B75,'SIN I 12.23'!$7:$5071,5,0)," ")</f>
        <v xml:space="preserve"> </v>
      </c>
      <c r="M75" s="2" t="str">
        <f>IF(C75="SETOP",VLOOKUP(B75,'SET 08.23'!A:D,4,FALSE)," ")</f>
        <v xml:space="preserve"> </v>
      </c>
    </row>
    <row r="76" spans="1:13">
      <c r="A76" s="172" t="s">
        <v>217</v>
      </c>
      <c r="B76" s="172"/>
      <c r="C76" s="172"/>
      <c r="D76" s="294" t="s">
        <v>22765</v>
      </c>
      <c r="E76" s="173"/>
      <c r="F76" s="248"/>
      <c r="G76" s="228"/>
      <c r="H76" s="228"/>
      <c r="I76" s="197"/>
      <c r="J76" s="172"/>
      <c r="K76" s="2" t="str">
        <f>IF(C76="SINAPI",VLOOKUP(B76,'SIN C 12.23'!A:E,5,0)," ")</f>
        <v xml:space="preserve"> </v>
      </c>
      <c r="L76" s="2" t="str">
        <f>IF(C76="SINAPI-I",VLOOKUP(B76,'SIN I 12.23'!$7:$5071,5,0)," ")</f>
        <v xml:space="preserve"> </v>
      </c>
      <c r="M76" s="2" t="str">
        <f>IF(C76="SETOP",VLOOKUP(B76,'SET 08.23'!A:D,4,FALSE)," ")</f>
        <v xml:space="preserve"> </v>
      </c>
    </row>
    <row r="77" spans="1:13" ht="64.5" customHeight="1">
      <c r="A77" s="86" t="s">
        <v>22802</v>
      </c>
      <c r="B77" s="86" t="s">
        <v>255</v>
      </c>
      <c r="C77" s="15" t="str">
        <f>VLOOKUP(B77,SERVIÇOS!$A$1:$D$18506,4,0)</f>
        <v>SETOP</v>
      </c>
      <c r="D77" s="287" t="str">
        <f>VLOOKUP(B77,SERVIÇOS!$A:$B,2,0)</f>
        <v>BACIA SANITÁRIA ENVELOPADO (VASO) DE LOUÇA CONVENCIONAL, COR BRANCA, INCLUSIVE ACESSÓRIOS DE FIXAÇÃO/VEDAÇÃO, TUBO DE LIGAÇÃO DE LATÃO COM CANOPLA, FORNECIMENTO E INSTALAÇÃO, EXCLUSIVE VÁLVULA DE DESCARGA - D2/SITUAÇÃO 01 - PADRÃO SEDS</v>
      </c>
      <c r="E77" s="170" t="str">
        <f>VLOOKUP(B77,SERVIÇOS!$A:$C,3,0)</f>
        <v>un</v>
      </c>
      <c r="F77" s="256">
        <v>4</v>
      </c>
      <c r="G77" s="213">
        <f>IF(C77=$K$10,K77,IF(C77=$L$10,L77,IF(C77=$M$10,M77,IF(C77=#REF!,VLOOKUP(B77,#REF!,7,FALSE),#REF!))))</f>
        <v>643.91</v>
      </c>
      <c r="H77" s="214">
        <f t="shared" ref="H77:H83" si="42">G77+(G77*$B$6)</f>
        <v>804.88749999999993</v>
      </c>
      <c r="I77" s="188">
        <f t="shared" ref="I77:I83" si="43">F77*H77</f>
        <v>3219.5499999999997</v>
      </c>
      <c r="J77" s="147" t="s">
        <v>22766</v>
      </c>
      <c r="K77" s="2" t="str">
        <f>IF(C77="SINAPI",VLOOKUP(B77,'SIN C 12.23'!A:E,5,0)," ")</f>
        <v xml:space="preserve"> </v>
      </c>
      <c r="L77" s="2" t="str">
        <f>IF(C77="SINAPI-I",VLOOKUP(B77,'SIN I 12.23'!$7:$5071,5,0)," ")</f>
        <v xml:space="preserve"> </v>
      </c>
      <c r="M77" s="2">
        <f>IF(C77="SETOP",VLOOKUP(B77,'SET 08.23'!A:D,4,FALSE)," ")</f>
        <v>643.91</v>
      </c>
    </row>
    <row r="78" spans="1:13" ht="64.5" customHeight="1">
      <c r="A78" s="86" t="s">
        <v>22803</v>
      </c>
      <c r="B78" s="86" t="s">
        <v>9558</v>
      </c>
      <c r="C78" s="15" t="str">
        <f>VLOOKUP(B78,SERVIÇOS!$A$1:$D$18506,4,0)</f>
        <v>SETOP</v>
      </c>
      <c r="D78" s="287" t="str">
        <f>VLOOKUP(B78,SERVIÇOS!$A:$B,2,0)</f>
        <v>BACIA SANITÁRIA (VASO) DE LOUÇA COM CAIXA ACOPLADA, COR BRANCA, INCLUSIVE ACESSÓRIOS DE FIXAÇÃO/VEDAÇÃO, ENGATE FLEXÍVEL METÁLICO, FORNECIMENTO, INSTALAÇÃO E REJUNTAMENTO</v>
      </c>
      <c r="E78" s="170" t="str">
        <f>VLOOKUP(B78,SERVIÇOS!$A:$C,3,0)</f>
        <v>un</v>
      </c>
      <c r="F78" s="256">
        <v>8</v>
      </c>
      <c r="G78" s="213">
        <f>IF(C78=$K$10,K78,IF(C78=$L$10,L78,IF(C78=$M$10,M78,IF(C78=#REF!,VLOOKUP(B78,#REF!,7,FALSE),#REF!))))</f>
        <v>526.77</v>
      </c>
      <c r="H78" s="214">
        <f t="shared" si="42"/>
        <v>658.46249999999998</v>
      </c>
      <c r="I78" s="188">
        <f t="shared" si="43"/>
        <v>5267.7</v>
      </c>
      <c r="J78" s="147" t="s">
        <v>22767</v>
      </c>
      <c r="K78" s="2" t="str">
        <f>IF(C78="SINAPI",VLOOKUP(B78,'SIN C 12.23'!A:E,5,0)," ")</f>
        <v xml:space="preserve"> </v>
      </c>
      <c r="L78" s="2" t="str">
        <f>IF(C78="SINAPI-I",VLOOKUP(B78,'SIN I 12.23'!$7:$5071,5,0)," ")</f>
        <v xml:space="preserve"> </v>
      </c>
      <c r="M78" s="2">
        <f>IF(C78="SETOP",VLOOKUP(B78,'SET 08.23'!A:D,4,FALSE)," ")</f>
        <v>526.77</v>
      </c>
    </row>
    <row r="79" spans="1:13" ht="69" customHeight="1">
      <c r="A79" s="86" t="s">
        <v>22804</v>
      </c>
      <c r="B79" s="86" t="s">
        <v>9506</v>
      </c>
      <c r="C79" s="15" t="str">
        <f>VLOOKUP(B79,SERVIÇOS!$A$1:$D$18506,4,0)</f>
        <v>SETOP</v>
      </c>
      <c r="D79" s="287" t="str">
        <f>VLOOKUP(B79,SERVIÇOS!$A:$B,2,0)</f>
        <v>CUBA EM AÇO INOXIDÁVEL DE SOBREPOR, AISI 304, APLICAÇÃO PARA TANQUE (630X515X260MM), ASSENTAMENTO EM BANCADA, INCLUSIVE VÁLVULA DE ESCOAMENTO DE METAL COM ACABAMENTO CROMADO, SIFÃO DE METAL TIPO COPO COM ACABAMENTO CROMADO, FORNECIMENTO E INSTALAÇÃO</v>
      </c>
      <c r="E79" s="170" t="str">
        <f>VLOOKUP(B79,SERVIÇOS!$A:$C,3,0)</f>
        <v>un</v>
      </c>
      <c r="F79" s="256">
        <v>11</v>
      </c>
      <c r="G79" s="213">
        <f>IF(C79=$K$10,K79,IF(C79=$L$10,L79,IF(C79=$M$10,M79,IF(C79=#REF!,VLOOKUP(B79,#REF!,7,FALSE),#REF!))))</f>
        <v>856.98</v>
      </c>
      <c r="H79" s="214">
        <f t="shared" si="42"/>
        <v>1071.2249999999999</v>
      </c>
      <c r="I79" s="188">
        <f t="shared" si="43"/>
        <v>11783.474999999999</v>
      </c>
      <c r="J79" s="147" t="s">
        <v>22768</v>
      </c>
      <c r="K79" s="2" t="str">
        <f>IF(C79="SINAPI",VLOOKUP(B79,'SIN C 12.23'!A:E,5,0)," ")</f>
        <v xml:space="preserve"> </v>
      </c>
      <c r="L79" s="2" t="str">
        <f>IF(C79="SINAPI-I",VLOOKUP(B79,'SIN I 12.23'!$7:$5071,5,0)," ")</f>
        <v xml:space="preserve"> </v>
      </c>
      <c r="M79" s="2">
        <f>IF(C79="SETOP",VLOOKUP(B79,'SET 08.23'!A:D,4,FALSE)," ")</f>
        <v>856.98</v>
      </c>
    </row>
    <row r="80" spans="1:13" ht="64.5" customHeight="1">
      <c r="A80" s="86" t="s">
        <v>22805</v>
      </c>
      <c r="B80" s="86" t="s">
        <v>273</v>
      </c>
      <c r="C80" s="15" t="str">
        <f>VLOOKUP(B80,SERVIÇOS!$A$1:$D$18506,4,0)</f>
        <v>SETOP</v>
      </c>
      <c r="D80" s="287" t="str">
        <f>VLOOKUP(B80,SERVIÇOS!$A:$B,2,0)</f>
        <v>CUBA DE LOUÇA BRANCA DE EMBUTIR, FORMATO OVAL, INCLUSIVE VÁLVULA DE ESCOAMENTO DE METAL COM ACABAMENTO CROMADO, SIFÃO DE METAL TIPO COPO COM ACABAMENTO CROMADO, FORNECIMENTO E INSTALAÇÃO</v>
      </c>
      <c r="E80" s="170" t="str">
        <f>VLOOKUP(B80,SERVIÇOS!$A:$C,3,0)</f>
        <v>un</v>
      </c>
      <c r="F80" s="256">
        <v>6</v>
      </c>
      <c r="G80" s="213">
        <f>IF(C80=$K$10,K80,IF(C80=$L$10,L80,IF(C80=$M$10,M80,IF(C80=#REF!,VLOOKUP(B80,#REF!,7,FALSE),#REF!))))</f>
        <v>342.98</v>
      </c>
      <c r="H80" s="214">
        <f t="shared" si="42"/>
        <v>428.72500000000002</v>
      </c>
      <c r="I80" s="188">
        <f t="shared" si="43"/>
        <v>2572.3500000000004</v>
      </c>
      <c r="J80" s="147" t="s">
        <v>22769</v>
      </c>
      <c r="K80" s="2" t="str">
        <f>IF(C80="SINAPI",VLOOKUP(B80,'SIN C 12.23'!A:E,5,0)," ")</f>
        <v xml:space="preserve"> </v>
      </c>
      <c r="L80" s="2" t="str">
        <f>IF(C80="SINAPI-I",VLOOKUP(B80,'SIN I 12.23'!$7:$5071,5,0)," ")</f>
        <v xml:space="preserve"> </v>
      </c>
      <c r="M80" s="2">
        <f>IF(C80="SETOP",VLOOKUP(B80,'SET 08.23'!A:D,4,FALSE)," ")</f>
        <v>342.98</v>
      </c>
    </row>
    <row r="81" spans="1:13" ht="64.5" customHeight="1">
      <c r="A81" s="86" t="s">
        <v>22806</v>
      </c>
      <c r="B81" s="86" t="s">
        <v>9498</v>
      </c>
      <c r="C81" s="15" t="str">
        <f>VLOOKUP(B81,SERVIÇOS!$A$1:$D$18506,4,0)</f>
        <v>SETOP</v>
      </c>
      <c r="D81" s="287" t="str">
        <f>VLOOKUP(B81,SERVIÇOS!$A:$B,2,0)</f>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
      <c r="E81" s="170" t="str">
        <f>VLOOKUP(B81,SERVIÇOS!$A:$C,3,0)</f>
        <v>un</v>
      </c>
      <c r="F81" s="256">
        <v>4</v>
      </c>
      <c r="G81" s="213">
        <f>IF(C81=$K$10,K81,IF(C81=$L$10,L81,IF(C81=$M$10,M81,IF(C81=#REF!,VLOOKUP(B81,#REF!,7,FALSE),#REF!))))</f>
        <v>461.56</v>
      </c>
      <c r="H81" s="214">
        <f t="shared" si="42"/>
        <v>576.95000000000005</v>
      </c>
      <c r="I81" s="188">
        <f t="shared" si="43"/>
        <v>2307.8000000000002</v>
      </c>
      <c r="J81" s="147" t="s">
        <v>22770</v>
      </c>
      <c r="K81" s="2" t="str">
        <f>IF(C81="SINAPI",VLOOKUP(B81,'SIN C 12.23'!A:E,5,0)," ")</f>
        <v xml:space="preserve"> </v>
      </c>
      <c r="L81" s="2" t="str">
        <f>IF(C81="SINAPI-I",VLOOKUP(B81,'SIN I 12.23'!$7:$5071,5,0)," ")</f>
        <v xml:space="preserve"> </v>
      </c>
      <c r="M81" s="2">
        <f>IF(C81="SETOP",VLOOKUP(B81,'SET 08.23'!A:D,4,FALSE)," ")</f>
        <v>461.56</v>
      </c>
    </row>
    <row r="82" spans="1:13" ht="64.5" customHeight="1">
      <c r="A82" s="86" t="s">
        <v>22807</v>
      </c>
      <c r="B82" s="86" t="s">
        <v>9500</v>
      </c>
      <c r="C82" s="15" t="str">
        <f>VLOOKUP(B82,SERVIÇOS!$A$1:$D$18506,4,0)</f>
        <v>SETOP</v>
      </c>
      <c r="D82" s="287" t="str">
        <f>VLOOKUP(B82,SERVIÇOS!$A:$B,2,0)</f>
        <v>LAVATÓRIO DE LOUÇA BRANCA COM COLUNA, TAMANHO MÉDIO, INCLUSIVE ACESSÓRIOS DE FIXAÇÃO, VÁLVULA DE ESCOAMENTO DE METAL COM ACABAMENTO CROMADO, SIFÃO DE METAL TIPO COPO COM ACABAMENTO CROMADO, FORNECIMENTO, INSTALAÇÃO E REJUNTAMENTO, EXCLUSIVE TORNEIRA E ENGATE FLEXÍVEL</v>
      </c>
      <c r="E82" s="170" t="str">
        <f>VLOOKUP(B82,SERVIÇOS!$A:$C,3,0)</f>
        <v>U</v>
      </c>
      <c r="F82" s="256">
        <v>20</v>
      </c>
      <c r="G82" s="213">
        <f>IF(C82=$K$10,K82,IF(C82=$L$10,L82,IF(C82=$M$10,M82,IF(C82=#REF!,VLOOKUP(B82,#REF!,7,FALSE),#REF!))))</f>
        <v>471.69</v>
      </c>
      <c r="H82" s="214">
        <f t="shared" si="42"/>
        <v>589.61249999999995</v>
      </c>
      <c r="I82" s="188">
        <f t="shared" si="43"/>
        <v>11792.25</v>
      </c>
      <c r="J82" s="147" t="s">
        <v>22771</v>
      </c>
      <c r="K82" s="2" t="str">
        <f>IF(C82="SINAPI",VLOOKUP(B82,'SIN C 12.23'!A:E,5,0)," ")</f>
        <v xml:space="preserve"> </v>
      </c>
      <c r="L82" s="2" t="str">
        <f>IF(C82="SINAPI-I",VLOOKUP(B82,'SIN I 12.23'!$7:$5071,5,0)," ")</f>
        <v xml:space="preserve"> </v>
      </c>
      <c r="M82" s="2">
        <f>IF(C82="SETOP",VLOOKUP(B82,'SET 08.23'!A:D,4,FALSE)," ")</f>
        <v>471.69</v>
      </c>
    </row>
    <row r="83" spans="1:13" ht="80.25" customHeight="1">
      <c r="A83" s="86" t="s">
        <v>22808</v>
      </c>
      <c r="B83" s="86" t="s">
        <v>9508</v>
      </c>
      <c r="C83" s="15" t="str">
        <f>VLOOKUP(B83,SERVIÇOS!$A$1:$D$18506,4,0)</f>
        <v>SETOP</v>
      </c>
      <c r="D83" s="287" t="str">
        <f>VLOOKUP(B83,SERVIÇOS!$A:$B,2,0)</f>
        <v>TANQUE DE LOUÇA BRANCA COM COLUNA, CAPACIDADE 22 LITROS, INCLUSIVE ACESSÓRIOS DE FIXAÇÃO, FORNECIMENTO, INSTALAÇÃO E REJUNTAMENTO, EXCLUSIVE TORNEIRA, VÁLVULA DE ESCOAMENTO E SIFÃO</v>
      </c>
      <c r="E83" s="170" t="str">
        <f>VLOOKUP(B83,SERVIÇOS!$A:$C,3,0)</f>
        <v>U</v>
      </c>
      <c r="F83" s="256">
        <v>2</v>
      </c>
      <c r="G83" s="213">
        <f>IF(C83=$K$10,K83,IF(C83=$L$10,L83,IF(C83=$M$10,M83,IF(C83=#REF!,VLOOKUP(B83,#REF!,7,FALSE),#REF!))))</f>
        <v>483.68</v>
      </c>
      <c r="H83" s="214">
        <f t="shared" si="42"/>
        <v>604.6</v>
      </c>
      <c r="I83" s="188">
        <f t="shared" si="43"/>
        <v>1209.2</v>
      </c>
      <c r="J83" s="147" t="s">
        <v>22772</v>
      </c>
      <c r="K83" s="2" t="str">
        <f>IF(C83="SINAPI",VLOOKUP(B83,'SIN C 12.23'!A:E,5,0)," ")</f>
        <v xml:space="preserve"> </v>
      </c>
      <c r="L83" s="2" t="str">
        <f>IF(C83="SINAPI-I",VLOOKUP(B83,'SIN I 12.23'!$7:$5071,5,0)," ")</f>
        <v xml:space="preserve"> </v>
      </c>
      <c r="M83" s="2">
        <f>IF(C83="SETOP",VLOOKUP(B83,'SET 08.23'!A:D,4,FALSE)," ")</f>
        <v>483.68</v>
      </c>
    </row>
    <row r="84" spans="1:13" ht="133.5" customHeight="1">
      <c r="A84" s="86" t="s">
        <v>22809</v>
      </c>
      <c r="B84" s="86" t="s">
        <v>23250</v>
      </c>
      <c r="C84" s="15" t="s">
        <v>142</v>
      </c>
      <c r="D84" s="287" t="s">
        <v>23208</v>
      </c>
      <c r="E84" s="170" t="s">
        <v>72</v>
      </c>
      <c r="F84" s="256">
        <v>2</v>
      </c>
      <c r="G84" s="213">
        <v>3919.1766699999998</v>
      </c>
      <c r="H84" s="214">
        <v>2901.42</v>
      </c>
      <c r="I84" s="188">
        <f t="shared" ref="I84" si="44">F84*H84</f>
        <v>5802.84</v>
      </c>
      <c r="J84" s="147" t="s">
        <v>26781</v>
      </c>
      <c r="K84" s="2" t="str">
        <f>IF(C84="SINAPI",VLOOKUP(B84,'SIN C 12.23'!A:E,5,0)," ")</f>
        <v xml:space="preserve"> </v>
      </c>
      <c r="L84" s="2" t="str">
        <f>IF(C84="SINAPI-I",VLOOKUP(B84,'SIN I 12.23'!$7:$5071,5,0)," ")</f>
        <v xml:space="preserve"> </v>
      </c>
      <c r="M84" s="2" t="str">
        <f>IF(C84="SETOP",VLOOKUP(B84,'SET 08.23'!A:D,4,FALSE)," ")</f>
        <v xml:space="preserve"> </v>
      </c>
    </row>
    <row r="85" spans="1:13">
      <c r="A85" s="172" t="s">
        <v>244</v>
      </c>
      <c r="B85" s="172"/>
      <c r="C85" s="172"/>
      <c r="D85" s="294" t="s">
        <v>23209</v>
      </c>
      <c r="E85" s="173"/>
      <c r="F85" s="248"/>
      <c r="G85" s="228"/>
      <c r="H85" s="228"/>
      <c r="I85" s="197"/>
      <c r="J85" s="172"/>
      <c r="K85" s="2" t="str">
        <f>IF(C85="SINAPI",VLOOKUP(B85,'SIN C 12.23'!A:E,5,0)," ")</f>
        <v xml:space="preserve"> </v>
      </c>
      <c r="L85" s="2" t="str">
        <f>IF(C85="SINAPI-I",VLOOKUP(B85,'SIN I 12.23'!$7:$5071,5,0)," ")</f>
        <v xml:space="preserve"> </v>
      </c>
      <c r="M85" s="2" t="str">
        <f>IF(C85="SETOP",VLOOKUP(B85,'SET 08.23'!A:D,4,FALSE)," ")</f>
        <v xml:space="preserve"> </v>
      </c>
    </row>
    <row r="86" spans="1:13" ht="78.75" customHeight="1">
      <c r="A86" s="86" t="s">
        <v>22810</v>
      </c>
      <c r="B86" s="86" t="s">
        <v>9590</v>
      </c>
      <c r="C86" s="15" t="str">
        <f>VLOOKUP(B86,SERVIÇOS!$A$1:$D$18506,4,0)</f>
        <v>SETOP</v>
      </c>
      <c r="D86" s="287" t="str">
        <f>VLOOKUP(B86,SERVIÇOS!$A:$B,2,0)</f>
        <v>DUCHA HIGIÊNICA COM REGISTRO PARA CONTROLE DE FLUXO DE ÁGUA, DIÂMETRO 1/2" (20MM), INCLUSIVE FORNECIMENTO E INSTALAÇÃO</v>
      </c>
      <c r="E86" s="170" t="str">
        <f>VLOOKUP(B86,SERVIÇOS!$A:$C,3,0)</f>
        <v>un</v>
      </c>
      <c r="F86" s="256">
        <v>12</v>
      </c>
      <c r="G86" s="213">
        <f>IF(C86=$K$10,K86,IF(C86=$L$10,L86,IF(C86=$M$10,M86,IF(C86=#REF!,VLOOKUP(B86,#REF!,7,FALSE),#REF!))))</f>
        <v>152.99</v>
      </c>
      <c r="H86" s="214">
        <f t="shared" ref="H86:H94" si="45">G86+(G86*$B$6)</f>
        <v>191.23750000000001</v>
      </c>
      <c r="I86" s="188">
        <f t="shared" ref="I86:I89" si="46">F86*H86</f>
        <v>2294.8500000000004</v>
      </c>
      <c r="J86" s="147" t="s">
        <v>22841</v>
      </c>
      <c r="K86" s="2" t="str">
        <f>IF(C86="SINAPI",VLOOKUP(B86,'SIN C 12.23'!A:E,5,0)," ")</f>
        <v xml:space="preserve"> </v>
      </c>
      <c r="L86" s="2" t="str">
        <f>IF(C86="SINAPI-I",VLOOKUP(B86,'SIN I 12.23'!$7:$5071,5,0)," ")</f>
        <v xml:space="preserve"> </v>
      </c>
      <c r="M86" s="2">
        <f>IF(C86="SETOP",VLOOKUP(B86,'SET 08.23'!A:D,4,FALSE)," ")</f>
        <v>152.99</v>
      </c>
    </row>
    <row r="87" spans="1:13" ht="78.75" customHeight="1">
      <c r="A87" s="86" t="s">
        <v>22811</v>
      </c>
      <c r="B87" s="86" t="s">
        <v>9594</v>
      </c>
      <c r="C87" s="15" t="str">
        <f>VLOOKUP(B87,SERVIÇOS!$A$1:$D$18506,4,0)</f>
        <v>SETOP</v>
      </c>
      <c r="D87" s="287" t="str">
        <f>VLOOKUP(B87,SERVIÇOS!$A:$B,2,0)</f>
        <v>CHUVEIRO ELÉTRICO COM RESISTÊNCIA BLINDADA, TENSÃO 127V/220V, POTÊNCIA 5500W/6800W, INCLUSIVE BRAÇO, FORNECIMENTO E INSTALAÇÃO</v>
      </c>
      <c r="E87" s="170" t="str">
        <f>VLOOKUP(B87,SERVIÇOS!$A:$C,3,0)</f>
        <v>un</v>
      </c>
      <c r="F87" s="256">
        <v>3</v>
      </c>
      <c r="G87" s="213">
        <f>IF(C87=$K$10,K87,IF(C87=$L$10,L87,IF(C87=$M$10,M87,IF(C87=#REF!,VLOOKUP(B87,#REF!,7,FALSE),#REF!))))</f>
        <v>238.55</v>
      </c>
      <c r="H87" s="227">
        <f t="shared" si="45"/>
        <v>298.1875</v>
      </c>
      <c r="I87" s="196">
        <f t="shared" si="46"/>
        <v>894.5625</v>
      </c>
      <c r="J87" s="147" t="s">
        <v>22842</v>
      </c>
      <c r="K87" s="2" t="str">
        <f>IF(C87="SINAPI",VLOOKUP(B87,'SIN C 12.23'!A:E,5,0)," ")</f>
        <v xml:space="preserve"> </v>
      </c>
      <c r="L87" s="2" t="str">
        <f>IF(C87="SINAPI-I",VLOOKUP(B87,'SIN I 12.23'!$7:$5071,5,0)," ")</f>
        <v xml:space="preserve"> </v>
      </c>
      <c r="M87" s="2">
        <f>IF(C87="SETOP",VLOOKUP(B87,'SET 08.23'!A:D,4,FALSE)," ")</f>
        <v>238.55</v>
      </c>
    </row>
    <row r="88" spans="1:13" ht="58.5" customHeight="1">
      <c r="A88" s="86" t="s">
        <v>22812</v>
      </c>
      <c r="B88" s="86" t="s">
        <v>9526</v>
      </c>
      <c r="C88" s="15" t="str">
        <f>VLOOKUP(B88,SERVIÇOS!$A$1:$D$18506,4,0)</f>
        <v>SETOP</v>
      </c>
      <c r="D88" s="287" t="s">
        <v>23295</v>
      </c>
      <c r="E88" s="170" t="str">
        <f>VLOOKUP(B88,SERVIÇOS!$A:$C,3,0)</f>
        <v>un</v>
      </c>
      <c r="F88" s="256">
        <v>4</v>
      </c>
      <c r="G88" s="213">
        <f>IF(C88=$K$10,K88,IF(C88=$L$10,L88,IF(C88=$M$10,M88,IF(C88=#REF!,VLOOKUP(B88,#REF!,7,FALSE),#REF!))))</f>
        <v>349.2</v>
      </c>
      <c r="H88" s="227">
        <f t="shared" si="45"/>
        <v>436.5</v>
      </c>
      <c r="I88" s="196">
        <f t="shared" si="46"/>
        <v>1746</v>
      </c>
      <c r="J88" s="147" t="s">
        <v>23294</v>
      </c>
      <c r="K88" s="2" t="str">
        <f>IF(C88="SINAPI",VLOOKUP(B88,'SIN C 12.23'!A:E,5,0)," ")</f>
        <v xml:space="preserve"> </v>
      </c>
      <c r="L88" s="2" t="str">
        <f>IF(C88="SINAPI-I",VLOOKUP(B88,'SIN I 12.23'!$7:$5071,5,0)," ")</f>
        <v xml:space="preserve"> </v>
      </c>
      <c r="M88" s="2">
        <f>IF(C88="SETOP",VLOOKUP(B88,'SET 08.23'!A:D,4,FALSE)," ")</f>
        <v>349.2</v>
      </c>
    </row>
    <row r="89" spans="1:13" ht="48" customHeight="1">
      <c r="A89" s="86" t="s">
        <v>22813</v>
      </c>
      <c r="B89" s="86" t="s">
        <v>9526</v>
      </c>
      <c r="C89" s="15" t="str">
        <f>VLOOKUP(B89,SERVIÇOS!$A$1:$D$18506,4,0)</f>
        <v>SETOP</v>
      </c>
      <c r="D89" s="287" t="str">
        <f>VLOOKUP(B89,SERVIÇOS!$A:$B,2,0)</f>
        <v>TORNEIRA METÁLICA PARA LAVATÓRIO, FECHAMENTO AUTOMÁTICO, ACABAMENTO CROMADO, COM AREJADOR, APLICAÇÃO DE MESA, INCLUSIVE ENGATE FLEXÍVEL METÁLICO, FORNECIMENTO E INSTALAÇÃO</v>
      </c>
      <c r="E89" s="170" t="str">
        <f>VLOOKUP(B89,SERVIÇOS!$A:$C,3,0)</f>
        <v>un</v>
      </c>
      <c r="F89" s="256">
        <v>26</v>
      </c>
      <c r="G89" s="213">
        <f>IF(C89=$K$10,K89,IF(C89=$L$10,L89,IF(C89=$M$10,M89,IF(C89=#REF!,VLOOKUP(B89,#REF!,7,FALSE),#REF!))))</f>
        <v>349.2</v>
      </c>
      <c r="H89" s="227">
        <f t="shared" si="45"/>
        <v>436.5</v>
      </c>
      <c r="I89" s="196">
        <f t="shared" si="46"/>
        <v>11349</v>
      </c>
      <c r="J89" s="147" t="s">
        <v>22843</v>
      </c>
      <c r="K89" s="2" t="str">
        <f>IF(C89="SINAPI",VLOOKUP(B89,'SIN C 12.23'!A:E,5,0)," ")</f>
        <v xml:space="preserve"> </v>
      </c>
      <c r="L89" s="2" t="str">
        <f>IF(C89="SINAPI-I",VLOOKUP(B89,'SIN I 12.23'!$7:$5071,5,0)," ")</f>
        <v xml:space="preserve"> </v>
      </c>
      <c r="M89" s="2">
        <f>IF(C89="SETOP",VLOOKUP(B89,'SET 08.23'!A:D,4,FALSE)," ")</f>
        <v>349.2</v>
      </c>
    </row>
    <row r="90" spans="1:13" ht="50.25" customHeight="1">
      <c r="A90" s="86" t="s">
        <v>22814</v>
      </c>
      <c r="B90" s="86" t="s">
        <v>141</v>
      </c>
      <c r="C90" s="15" t="str">
        <f>VLOOKUP(B90,SERVIÇOS!$A$1:$D$18506,4,0)</f>
        <v>SETOP</v>
      </c>
      <c r="D90" s="287" t="str">
        <f>VLOOKUP(B90,SERVIÇOS!$A:$B,2,0)</f>
        <v>TORNEIRA METÁLICA PARA IRRIGAÇÃO/JARDIM, ACABAMENTO CROMADO, APLICAÇÃO DE PAREDE, INCLUSIVE FORNECIMENTO E INSTALAÇÃO</v>
      </c>
      <c r="E90" s="170" t="str">
        <f>VLOOKUP(B90,SERVIÇOS!$A:$C,3,0)</f>
        <v>un</v>
      </c>
      <c r="F90" s="256">
        <v>7</v>
      </c>
      <c r="G90" s="213">
        <f>IF(C90=$K$10,K90,IF(C90=$L$10,L90,IF(C90=$M$10,M90,IF(C90=#REF!,VLOOKUP(B90,#REF!,7,FALSE),#REF!))))</f>
        <v>47.88</v>
      </c>
      <c r="H90" s="227">
        <f t="shared" si="45"/>
        <v>59.85</v>
      </c>
      <c r="I90" s="196">
        <f>F90*H90</f>
        <v>418.95</v>
      </c>
      <c r="J90" s="147" t="s">
        <v>22844</v>
      </c>
      <c r="K90" s="2" t="str">
        <f>IF(C90="SINAPI",VLOOKUP(B90,'SIN C 12.23'!A:E,5,0)," ")</f>
        <v xml:space="preserve"> </v>
      </c>
      <c r="L90" s="2" t="str">
        <f>IF(C90="SINAPI-I",VLOOKUP(B90,'SIN I 12.23'!$7:$5071,5,0)," ")</f>
        <v xml:space="preserve"> </v>
      </c>
      <c r="M90" s="2">
        <f>IF(C90="SETOP",VLOOKUP(B90,'SET 08.23'!A:D,4,FALSE)," ")</f>
        <v>47.88</v>
      </c>
    </row>
    <row r="91" spans="1:13" ht="46.5" customHeight="1">
      <c r="A91" s="86" t="s">
        <v>22815</v>
      </c>
      <c r="B91" s="86" t="s">
        <v>9534</v>
      </c>
      <c r="C91" s="15" t="str">
        <f>VLOOKUP(B91,SERVIÇOS!$A$1:$D$18506,4,0)</f>
        <v>SETOP</v>
      </c>
      <c r="D91" s="287" t="str">
        <f>VLOOKUP(B91,SERVIÇOS!$A:$B,2,0)</f>
        <v>TORNEIRA METÁLICA PARA PIA, BICA MÓVEL, ABERTURA 1/4 DE VOLTA, ACABAMENTO CROMADO, COM AREJADOR, APLICAÇÃO DE PAREDE, INCLUSIVE FORNECIMENTO E INSTALAÇÃO</v>
      </c>
      <c r="E91" s="170" t="str">
        <f>VLOOKUP(B91,SERVIÇOS!$A:$C,3,0)</f>
        <v>un</v>
      </c>
      <c r="F91" s="256">
        <v>2</v>
      </c>
      <c r="G91" s="213">
        <f>IF(C91=$K$10,K91,IF(C91=$L$10,L91,IF(C91=$M$10,M91,IF(C91=#REF!,VLOOKUP(B91,#REF!,7,FALSE),#REF!))))</f>
        <v>100.89</v>
      </c>
      <c r="H91" s="214">
        <f t="shared" si="45"/>
        <v>126.1125</v>
      </c>
      <c r="I91" s="188">
        <f t="shared" ref="I91:I93" si="47">F91*H91</f>
        <v>252.22499999999999</v>
      </c>
      <c r="J91" s="147" t="s">
        <v>22845</v>
      </c>
      <c r="K91" s="2" t="str">
        <f>IF(C91="SINAPI",VLOOKUP(B91,'SIN C 12.23'!A:E,5,0)," ")</f>
        <v xml:space="preserve"> </v>
      </c>
      <c r="L91" s="2" t="str">
        <f>IF(C91="SINAPI-I",VLOOKUP(B91,'SIN I 12.23'!$7:$5071,5,0)," ")</f>
        <v xml:space="preserve"> </v>
      </c>
      <c r="M91" s="2">
        <f>IF(C91="SETOP",VLOOKUP(B91,'SET 08.23'!A:D,4,FALSE)," ")</f>
        <v>100.89</v>
      </c>
    </row>
    <row r="92" spans="1:13" ht="42.75">
      <c r="A92" s="86" t="s">
        <v>22816</v>
      </c>
      <c r="B92" s="86" t="s">
        <v>9534</v>
      </c>
      <c r="C92" s="15" t="str">
        <f>VLOOKUP(B92,SERVIÇOS!$A$1:$D$18506,4,0)</f>
        <v>SETOP</v>
      </c>
      <c r="D92" s="287" t="str">
        <f>VLOOKUP(B92,SERVIÇOS!$A:$B,2,0)</f>
        <v>TORNEIRA METÁLICA PARA PIA, BICA MÓVEL, ABERTURA 1/4 DE VOLTA, ACABAMENTO CROMADO, COM AREJADOR, APLICAÇÃO DE PAREDE, INCLUSIVE FORNECIMENTO E INSTALAÇÃO</v>
      </c>
      <c r="E92" s="170" t="str">
        <f>VLOOKUP(B92,SERVIÇOS!$A:$C,3,0)</f>
        <v>un</v>
      </c>
      <c r="F92" s="256">
        <v>9</v>
      </c>
      <c r="G92" s="213">
        <f>IF(C92=$K$10,K92,IF(C92=$L$10,L92,IF(C92=$M$10,M92,IF(C92=#REF!,VLOOKUP(B92,#REF!,7,FALSE),#REF!))))</f>
        <v>100.89</v>
      </c>
      <c r="H92" s="214">
        <f t="shared" si="45"/>
        <v>126.1125</v>
      </c>
      <c r="I92" s="188">
        <f t="shared" si="47"/>
        <v>1135.0125</v>
      </c>
      <c r="J92" s="147" t="s">
        <v>22846</v>
      </c>
      <c r="K92" s="2" t="str">
        <f>IF(C92="SINAPI",VLOOKUP(B92,'SIN C 12.23'!A:E,5,0)," ")</f>
        <v xml:space="preserve"> </v>
      </c>
      <c r="L92" s="2" t="str">
        <f>IF(C92="SINAPI-I",VLOOKUP(B92,'SIN I 12.23'!$7:$5071,5,0)," ")</f>
        <v xml:space="preserve"> </v>
      </c>
      <c r="M92" s="2">
        <f>IF(C92="SETOP",VLOOKUP(B92,'SET 08.23'!A:D,4,FALSE)," ")</f>
        <v>100.89</v>
      </c>
    </row>
    <row r="93" spans="1:13" ht="28.5">
      <c r="A93" s="86" t="s">
        <v>22817</v>
      </c>
      <c r="B93" s="86" t="s">
        <v>11499</v>
      </c>
      <c r="C93" s="15" t="str">
        <f>VLOOKUP(B93,SERVIÇOS!$A$1:$D$18506,4,0)</f>
        <v>SETOP</v>
      </c>
      <c r="D93" s="287" t="str">
        <f>VLOOKUP(B93,SERVIÇOS!$A:$B,2,0)</f>
        <v>TORNEIRA DE BOIA, TIPO ROSCÁVEL 3/4", EXCLUSIVE ADAPTADOR SOLDÁVEL DE PVC COM FLANGES E ANEL PARA CAIXA DÁGUA</v>
      </c>
      <c r="E93" s="170" t="str">
        <f>VLOOKUP(B93,SERVIÇOS!$A:$C,3,0)</f>
        <v>un</v>
      </c>
      <c r="F93" s="256">
        <v>1</v>
      </c>
      <c r="G93" s="213">
        <f>IF(C93=$K$10,K93,IF(C93=$L$10,L93,IF(C93=$M$10,M93,IF(C93=#REF!,VLOOKUP(B93,#REF!,7,FALSE),#REF!))))</f>
        <v>58.9</v>
      </c>
      <c r="H93" s="214">
        <f t="shared" si="45"/>
        <v>73.625</v>
      </c>
      <c r="I93" s="188">
        <f t="shared" si="47"/>
        <v>73.625</v>
      </c>
      <c r="J93" s="147" t="s">
        <v>22847</v>
      </c>
      <c r="K93" s="2" t="str">
        <f>IF(C93="SINAPI",VLOOKUP(B93,'SIN C 12.23'!A:E,5,0)," ")</f>
        <v xml:space="preserve"> </v>
      </c>
      <c r="L93" s="2" t="str">
        <f>IF(C93="SINAPI-I",VLOOKUP(B93,'SIN I 12.23'!$7:$5071,5,0)," ")</f>
        <v xml:space="preserve"> </v>
      </c>
      <c r="M93" s="2">
        <f>IF(C93="SETOP",VLOOKUP(B93,'SET 08.23'!A:D,4,FALSE)," ")</f>
        <v>58.9</v>
      </c>
    </row>
    <row r="94" spans="1:13" ht="40.5" customHeight="1">
      <c r="A94" s="86" t="s">
        <v>22818</v>
      </c>
      <c r="B94" s="86" t="s">
        <v>11241</v>
      </c>
      <c r="C94" s="15" t="str">
        <f>VLOOKUP(B94,SERVIÇOS!$A$1:$D$18506,4,0)</f>
        <v>SETOP</v>
      </c>
      <c r="D94" s="287" t="str">
        <f>VLOOKUP(B94,SERVIÇOS!$A:$B,2,0)</f>
        <v>REGISTRO DE PRESSÃO, TIPO BASE, ROSCÁVEL 3/4" (PARA TUBO SOLDÁVEL OU PPR DN 25MM/CPVC DN 22MM), INCLUSIVE ACABAMENTO (PADRÃO MÉDIO) E CANOPLA CROMADOS</v>
      </c>
      <c r="E94" s="170" t="str">
        <f>VLOOKUP(B94,SERVIÇOS!$A:$C,3,0)</f>
        <v>un</v>
      </c>
      <c r="F94" s="256">
        <v>2</v>
      </c>
      <c r="G94" s="213">
        <f>IF(C94=$K$10,K94,IF(C94=$L$10,L94,IF(C94=$M$10,M94,IF(C94=#REF!,VLOOKUP(B94,#REF!,7,FALSE),#REF!))))</f>
        <v>88.52</v>
      </c>
      <c r="H94" s="214">
        <f t="shared" si="45"/>
        <v>110.64999999999999</v>
      </c>
      <c r="I94" s="188">
        <f>F94*H94</f>
        <v>221.29999999999998</v>
      </c>
      <c r="J94" s="147" t="s">
        <v>22848</v>
      </c>
      <c r="K94" s="2" t="str">
        <f>IF(C94="SINAPI",VLOOKUP(B94,'SIN C 12.23'!A:E,5,0)," ")</f>
        <v xml:space="preserve"> </v>
      </c>
      <c r="L94" s="2" t="str">
        <f>IF(C94="SINAPI-I",VLOOKUP(B94,'SIN I 12.23'!$7:$5071,5,0)," ")</f>
        <v xml:space="preserve"> </v>
      </c>
      <c r="M94" s="2">
        <f>IF(C94="SETOP",VLOOKUP(B94,'SET 08.23'!A:D,4,FALSE)," ")</f>
        <v>88.52</v>
      </c>
    </row>
    <row r="95" spans="1:13" ht="63.75" customHeight="1">
      <c r="A95" s="86" t="s">
        <v>22819</v>
      </c>
      <c r="B95" s="86" t="s">
        <v>11215</v>
      </c>
      <c r="C95" s="15" t="str">
        <f>VLOOKUP(B95,SERVIÇOS!$A$1:$D$18506,4,0)</f>
        <v>SETOP</v>
      </c>
      <c r="D95" s="287" t="str">
        <f>VLOOKUP(B95,SERVIÇOS!$A:$B,2,0)</f>
        <v>REGISTRO DE GAVETA, TIPO BASE, ROSCÁVEL 3/4" (PARA TUBO SOLDÁVEL OU PPR DN 25MM/CPVC DN 22MM), INCLUSIVE ACABAMENTO (PADRÃO MÉDIO) E CANOPLA CROMADO</v>
      </c>
      <c r="E95" s="170" t="str">
        <f>VLOOKUP(B95,SERVIÇOS!$A:$C,3,0)</f>
        <v>un</v>
      </c>
      <c r="F95" s="256">
        <v>13</v>
      </c>
      <c r="G95" s="213">
        <f>IF(C95=$K$10,K95,IF(C95=$L$10,L95,IF(C95=$M$10,M95,IF(C95=#REF!,VLOOKUP(B95,#REF!,7,FALSE),#REF!))))</f>
        <v>86.47</v>
      </c>
      <c r="H95" s="214">
        <f t="shared" ref="H95" si="48">G95+(G95*$B$6)</f>
        <v>108.08750000000001</v>
      </c>
      <c r="I95" s="188">
        <f t="shared" ref="I95:I111" si="49">F95*H95</f>
        <v>1405.1375</v>
      </c>
      <c r="J95" s="147" t="s">
        <v>22849</v>
      </c>
      <c r="K95" s="2" t="str">
        <f>IF(C95="SINAPI",VLOOKUP(B95,'SIN C 12.23'!A:E,5,0)," ")</f>
        <v xml:space="preserve"> </v>
      </c>
      <c r="L95" s="2" t="str">
        <f>IF(C95="SINAPI-I",VLOOKUP(B95,'SIN I 12.23'!$7:$5071,5,0)," ")</f>
        <v xml:space="preserve"> </v>
      </c>
      <c r="M95" s="2">
        <f>IF(C95="SETOP",VLOOKUP(B95,'SET 08.23'!A:D,4,FALSE)," ")</f>
        <v>86.47</v>
      </c>
    </row>
    <row r="96" spans="1:13" ht="51" customHeight="1">
      <c r="A96" s="86" t="s">
        <v>22820</v>
      </c>
      <c r="B96" s="86" t="s">
        <v>11199</v>
      </c>
      <c r="C96" s="15" t="str">
        <f>VLOOKUP(B96,SERVIÇOS!$A$1:$D$18506,4,0)</f>
        <v>SETOP</v>
      </c>
      <c r="D96" s="287" t="str">
        <f>VLOOKUP(B96,SERVIÇOS!$A:$B,2,0)</f>
        <v>REGISTRO DE GAVETA, TIPO BASE, ROSCÁVEL 1" (PARA TUBO SOLDÁVEL OU PPR DN 32MM/CPVC DN 28MM), INCLUSIVE ACABAMENTO (PADRÃO MÉDIO) E CANOPLA CROMADOS</v>
      </c>
      <c r="E96" s="170" t="str">
        <f>VLOOKUP(B96,SERVIÇOS!$A:$C,3,0)</f>
        <v>un</v>
      </c>
      <c r="F96" s="256">
        <v>7</v>
      </c>
      <c r="G96" s="213">
        <f>IF(C96=$K$10,K96,IF(C96=$L$10,L96,IF(C96=$M$10,M96,IF(C96=#REF!,VLOOKUP(B96,#REF!,7,FALSE),#REF!))))</f>
        <v>126</v>
      </c>
      <c r="H96" s="214">
        <f>G96+(G96*$B$6)</f>
        <v>157.5</v>
      </c>
      <c r="I96" s="188">
        <f t="shared" si="49"/>
        <v>1102.5</v>
      </c>
      <c r="J96" s="147" t="s">
        <v>22850</v>
      </c>
      <c r="K96" s="2" t="str">
        <f>IF(C96="SINAPI",VLOOKUP(B96,'SIN C 12.23'!A:E,5,0)," ")</f>
        <v xml:space="preserve"> </v>
      </c>
      <c r="L96" s="2" t="str">
        <f>IF(C96="SINAPI-I",VLOOKUP(B96,'SIN I 12.23'!$7:$5071,5,0)," ")</f>
        <v xml:space="preserve"> </v>
      </c>
      <c r="M96" s="2">
        <f>IF(C96="SETOP",VLOOKUP(B96,'SET 08.23'!A:D,4,FALSE)," ")</f>
        <v>126</v>
      </c>
    </row>
    <row r="97" spans="1:13" ht="50.25" customHeight="1">
      <c r="A97" s="86" t="s">
        <v>22821</v>
      </c>
      <c r="B97" s="86" t="s">
        <v>11203</v>
      </c>
      <c r="C97" s="15" t="str">
        <f>VLOOKUP(B97,SERVIÇOS!$A$1:$D$18506,4,0)</f>
        <v>SETOP</v>
      </c>
      <c r="D97" s="287" t="str">
        <f>VLOOKUP(B97,SERVIÇOS!$A:$B,2,0)</f>
        <v>REGISTRO DE GAVETA, TIPO BASE, ROSCÁVEL 1.1/2" (PARA TUBO SOLDÁVEL OU PPR DN 50MM/CPVC DN 42MM), INCLUSIVE ACABAMENTO (PADRÃO MÉDIO) E CANOPLA CROMADOS</v>
      </c>
      <c r="E97" s="170" t="str">
        <f>VLOOKUP(B97,SERVIÇOS!$A:$C,3,0)</f>
        <v>un</v>
      </c>
      <c r="F97" s="256">
        <v>2</v>
      </c>
      <c r="G97" s="213">
        <f>IF(C97=$K$10,K97,IF(C97=$L$10,L97,IF(C97=$M$10,M97,IF(C97=#REF!,VLOOKUP(B97,#REF!,7,FALSE),#REF!))))</f>
        <v>197.65</v>
      </c>
      <c r="H97" s="214">
        <f t="shared" ref="H97:H111" si="50">G97+(G97*$B$6)</f>
        <v>247.0625</v>
      </c>
      <c r="I97" s="188">
        <f t="shared" si="49"/>
        <v>494.125</v>
      </c>
      <c r="J97" s="147" t="s">
        <v>22851</v>
      </c>
      <c r="K97" s="2" t="str">
        <f>IF(C97="SINAPI",VLOOKUP(B97,'SIN C 12.23'!A:E,5,0)," ")</f>
        <v xml:space="preserve"> </v>
      </c>
      <c r="L97" s="2" t="str">
        <f>IF(C97="SINAPI-I",VLOOKUP(B97,'SIN I 12.23'!$7:$5071,5,0)," ")</f>
        <v xml:space="preserve"> </v>
      </c>
      <c r="M97" s="2">
        <f>IF(C97="SETOP",VLOOKUP(B97,'SET 08.23'!A:D,4,FALSE)," ")</f>
        <v>197.65</v>
      </c>
    </row>
    <row r="98" spans="1:13" ht="36" customHeight="1">
      <c r="A98" s="86" t="s">
        <v>22822</v>
      </c>
      <c r="B98" s="86" t="s">
        <v>11233</v>
      </c>
      <c r="C98" s="15" t="str">
        <f>VLOOKUP(B98,SERVIÇOS!$A$1:$D$18506,4,0)</f>
        <v>SETOP</v>
      </c>
      <c r="D98" s="287" t="s">
        <v>22754</v>
      </c>
      <c r="E98" s="170" t="s">
        <v>22776</v>
      </c>
      <c r="F98" s="256">
        <v>1</v>
      </c>
      <c r="G98" s="213">
        <f>IF(C98=$K$10,K98,IF(C98=$L$10,L98,IF(C98=$M$10,M98,IF(C98=#REF!,VLOOKUP(B98,#REF!,7,FALSE),#REF!))))</f>
        <v>54.65</v>
      </c>
      <c r="H98" s="214">
        <f t="shared" si="50"/>
        <v>68.3125</v>
      </c>
      <c r="I98" s="188">
        <f t="shared" si="49"/>
        <v>68.3125</v>
      </c>
      <c r="J98" s="147" t="s">
        <v>22852</v>
      </c>
      <c r="K98" s="2" t="str">
        <f>IF(C98="SINAPI",VLOOKUP(B98,'SIN C 12.23'!A:E,5,0)," ")</f>
        <v xml:space="preserve"> </v>
      </c>
      <c r="L98" s="2" t="str">
        <f>IF(C98="SINAPI-I",VLOOKUP(B98,'SIN I 12.23'!$7:$5071,5,0)," ")</f>
        <v xml:space="preserve"> </v>
      </c>
      <c r="M98" s="2">
        <f>IF(C98="SETOP",VLOOKUP(B98,'SET 08.23'!A:D,4,FALSE)," ")</f>
        <v>54.65</v>
      </c>
    </row>
    <row r="99" spans="1:13" ht="72.75" customHeight="1">
      <c r="A99" s="86" t="s">
        <v>22823</v>
      </c>
      <c r="B99" s="86" t="s">
        <v>11221</v>
      </c>
      <c r="C99" s="15" t="str">
        <f>VLOOKUP(B99,SERVIÇOS!$A$1:$D$18506,4,0)</f>
        <v>SETOP</v>
      </c>
      <c r="D99" s="287" t="str">
        <f>VLOOKUP(B99,SERVIÇOS!$A:$B,2,0)</f>
        <v>REGISTRO DE GAVETA, TIPO BRUTO, ROSCÁVEL 1.1/2" (PARA TUBO SOLDÁVEL OU PPR DN 50MM/CPVC DN 42MM), INCLUSIVE VOLANTE PARA ACIONAMENTO</v>
      </c>
      <c r="E99" s="170" t="str">
        <f>VLOOKUP(B99,SERVIÇOS!$A:$C,3,0)</f>
        <v>un</v>
      </c>
      <c r="F99" s="256">
        <v>2</v>
      </c>
      <c r="G99" s="213">
        <f>IF(C99=$K$10,K99,IF(C99=$L$10,L99,IF(C99=$M$10,M99,IF(C99=#REF!,VLOOKUP(B99,#REF!,7,FALSE),#REF!))))</f>
        <v>111.32</v>
      </c>
      <c r="H99" s="214">
        <f t="shared" si="50"/>
        <v>139.14999999999998</v>
      </c>
      <c r="I99" s="188">
        <f t="shared" si="49"/>
        <v>278.29999999999995</v>
      </c>
      <c r="J99" s="147" t="s">
        <v>22853</v>
      </c>
      <c r="K99" s="2" t="str">
        <f>IF(C99="SINAPI",VLOOKUP(B99,'SIN C 12.23'!A:E,5,0)," ")</f>
        <v xml:space="preserve"> </v>
      </c>
      <c r="L99" s="2" t="str">
        <f>IF(C99="SINAPI-I",VLOOKUP(B99,'SIN I 12.23'!$7:$5071,5,0)," ")</f>
        <v xml:space="preserve"> </v>
      </c>
      <c r="M99" s="2">
        <f>IF(C99="SETOP",VLOOKUP(B99,'SET 08.23'!A:D,4,FALSE)," ")</f>
        <v>111.32</v>
      </c>
    </row>
    <row r="100" spans="1:13" ht="105.75" customHeight="1">
      <c r="A100" s="86" t="s">
        <v>22824</v>
      </c>
      <c r="B100" s="86" t="s">
        <v>11227</v>
      </c>
      <c r="C100" s="15" t="str">
        <f>VLOOKUP(B100,SERVIÇOS!$A$1:$D$18506,4,0)</f>
        <v>SETOP</v>
      </c>
      <c r="D100" s="287" t="str">
        <f>VLOOKUP(B100,SERVIÇOS!$A:$B,2,0)</f>
        <v>REGISTRO DE GAVETA, TIPO BRUTO, ROSCÁVEL 2" (PARA TUBO SOLDÁVEL OU PPR DN 60MM/CPVC DN 54MM), INCLUSIVE VOLANTE PARA ACIONAMENTO</v>
      </c>
      <c r="E100" s="170" t="str">
        <f>VLOOKUP(B100,SERVIÇOS!$A:$C,3,0)</f>
        <v>un</v>
      </c>
      <c r="F100" s="256">
        <v>1</v>
      </c>
      <c r="G100" s="213">
        <f>IF(C100=$K$10,K100,IF(C100=$L$10,L100,IF(C100=$M$10,M100,IF(C100=#REF!,VLOOKUP(B100,#REF!,7,FALSE),#REF!))))</f>
        <v>191.77</v>
      </c>
      <c r="H100" s="214">
        <f t="shared" si="50"/>
        <v>239.71250000000001</v>
      </c>
      <c r="I100" s="188">
        <f t="shared" si="49"/>
        <v>239.71250000000001</v>
      </c>
      <c r="J100" s="147" t="s">
        <v>22854</v>
      </c>
      <c r="K100" s="2" t="str">
        <f>IF(C100="SINAPI",VLOOKUP(B100,'SIN C 12.23'!A:E,5,0)," ")</f>
        <v xml:space="preserve"> </v>
      </c>
      <c r="L100" s="2" t="str">
        <f>IF(C100="SINAPI-I",VLOOKUP(B100,'SIN I 12.23'!$7:$5071,5,0)," ")</f>
        <v xml:space="preserve"> </v>
      </c>
      <c r="M100" s="2">
        <f>IF(C100="SETOP",VLOOKUP(B100,'SET 08.23'!A:D,4,FALSE)," ")</f>
        <v>191.77</v>
      </c>
    </row>
    <row r="101" spans="1:13" ht="25.5">
      <c r="A101" s="86" t="s">
        <v>22825</v>
      </c>
      <c r="B101" s="86" t="s">
        <v>11229</v>
      </c>
      <c r="C101" s="15" t="str">
        <f>VLOOKUP(B101,SERVIÇOS!$A$1:$D$18506,4,0)</f>
        <v>SETOP</v>
      </c>
      <c r="D101" s="287" t="str">
        <f>VLOOKUP(B101,SERVIÇOS!$A:$B,2,0)</f>
        <v>REGISTRO DE GAVETA, TIPO BRUTO, ROSCÁVEL 2.1/2" (PARA TUBO SOLDÁVEL OU PPR DN 75MM/CPVC DN 73MM), INCLUSIVE VOLANTE PARA ACIONAMENTO</v>
      </c>
      <c r="E101" s="170" t="str">
        <f>VLOOKUP(B101,SERVIÇOS!$A:$C,3,0)</f>
        <v>un</v>
      </c>
      <c r="F101" s="256">
        <v>3</v>
      </c>
      <c r="G101" s="213">
        <f>IF(C101=$K$10,K101,IF(C101=$L$10,L101,IF(C101=$M$10,M101,IF(C101=#REF!,VLOOKUP(B101,#REF!,7,FALSE),#REF!))))</f>
        <v>364.06</v>
      </c>
      <c r="H101" s="214">
        <f t="shared" si="50"/>
        <v>455.07499999999999</v>
      </c>
      <c r="I101" s="188">
        <f t="shared" si="49"/>
        <v>1365.2249999999999</v>
      </c>
      <c r="J101" s="147" t="s">
        <v>22855</v>
      </c>
      <c r="K101" s="2" t="str">
        <f>IF(C101="SINAPI",VLOOKUP(B101,'SIN C 12.23'!A:E,5,0)," ")</f>
        <v xml:space="preserve"> </v>
      </c>
      <c r="L101" s="2" t="str">
        <f>IF(C101="SINAPI-I",VLOOKUP(B101,'SIN I 12.23'!$7:$5071,5,0)," ")</f>
        <v xml:space="preserve"> </v>
      </c>
      <c r="M101" s="2">
        <f>IF(C101="SETOP",VLOOKUP(B101,'SET 08.23'!A:D,4,FALSE)," ")</f>
        <v>364.06</v>
      </c>
    </row>
    <row r="102" spans="1:13" ht="89.25" customHeight="1">
      <c r="A102" s="86" t="s">
        <v>22826</v>
      </c>
      <c r="B102" s="86">
        <v>11694</v>
      </c>
      <c r="C102" s="15" t="str">
        <f>VLOOKUP(B102,SERVIÇOS!$A$1:$D$18506,4,0)</f>
        <v>SINAPI-I</v>
      </c>
      <c r="D102" s="287" t="str">
        <f>VLOOKUP(B102,SERVIÇOS!$A:$B,2,0)</f>
        <v xml:space="preserve">CAIXA DE DESCARGA PLASTICA DE EMBUTIR COMPLETA, COM ESPELHO PLASTICO, CAPACIDADE 6 A 10 L, ACESSORIOS INCLUSOS                                                                                                                                                                                                                                                                                                                                                                                            </v>
      </c>
      <c r="E102" s="170" t="str">
        <f>VLOOKUP(B102,SERVIÇOS!$A:$C,3,0)</f>
        <v xml:space="preserve">UN    </v>
      </c>
      <c r="F102" s="256">
        <v>4</v>
      </c>
      <c r="G102" s="213" t="str">
        <f>IF(C102=$K$10,K102,IF(C102=$L$10,L102,IF(C102=$M$10,M102,IF(C102=#REF!,VLOOKUP(B102,#REF!,7,FALSE),#REF!))))</f>
        <v>1.078,73</v>
      </c>
      <c r="H102" s="214">
        <f t="shared" si="50"/>
        <v>1348.4124999999999</v>
      </c>
      <c r="I102" s="188">
        <f t="shared" si="49"/>
        <v>5393.65</v>
      </c>
      <c r="J102" s="147" t="s">
        <v>22856</v>
      </c>
      <c r="K102" s="2" t="str">
        <f>IF(C102="SINAPI",VLOOKUP(B102,'SIN C 12.23'!A:E,5,0)," ")</f>
        <v xml:space="preserve"> </v>
      </c>
      <c r="L102" s="2" t="str">
        <f>IF(C102="SINAPI-I",VLOOKUP(B102,'SIN I 12.23'!$7:$5071,5,0)," ")</f>
        <v>1.078,73</v>
      </c>
      <c r="M102" s="2" t="str">
        <f>IF(C102="SETOP",VLOOKUP(B102,'SET 08.23'!A:D,4,FALSE)," ")</f>
        <v xml:space="preserve"> </v>
      </c>
    </row>
    <row r="103" spans="1:13" ht="28.5">
      <c r="A103" s="86" t="s">
        <v>22827</v>
      </c>
      <c r="B103" s="86" t="s">
        <v>9578</v>
      </c>
      <c r="C103" s="15" t="str">
        <f>VLOOKUP(B103,SERVIÇOS!$A$1:$D$18506,4,0)</f>
        <v>SETOP</v>
      </c>
      <c r="D103" s="287" t="str">
        <f>VLOOKUP(B103,SERVIÇOS!$A:$B,2,0)</f>
        <v>VÁLVULA DE DESCARGA COM REGISTRO INTERNO, ACIONAMENTO DUPLO, DN 1.1/2" (50MM), INCLUSIVE ACABAMENTO DA VÁLVULA</v>
      </c>
      <c r="E103" s="170" t="str">
        <f>VLOOKUP(B103,SERVIÇOS!$A:$C,3,0)</f>
        <v>un</v>
      </c>
      <c r="F103" s="256">
        <v>2</v>
      </c>
      <c r="G103" s="213">
        <f>IF(C103=$K$10,K103,IF(C103=$L$10,L103,IF(C103=$M$10,M103,IF(C103=#REF!,VLOOKUP(B103,#REF!,7,FALSE),#REF!))))</f>
        <v>273.86</v>
      </c>
      <c r="H103" s="214">
        <f t="shared" si="50"/>
        <v>342.32500000000005</v>
      </c>
      <c r="I103" s="188">
        <f t="shared" si="49"/>
        <v>684.65000000000009</v>
      </c>
      <c r="J103" s="147" t="s">
        <v>22857</v>
      </c>
      <c r="K103" s="2" t="str">
        <f>IF(C103="SINAPI",VLOOKUP(B103,'SIN C 12.23'!A:E,5,0)," ")</f>
        <v xml:space="preserve"> </v>
      </c>
      <c r="L103" s="2" t="str">
        <f>IF(C103="SINAPI-I",VLOOKUP(B103,'SIN I 12.23'!$7:$5071,5,0)," ")</f>
        <v xml:space="preserve"> </v>
      </c>
      <c r="M103" s="2">
        <f>IF(C103="SETOP",VLOOKUP(B103,'SET 08.23'!A:D,4,FALSE)," ")</f>
        <v>273.86</v>
      </c>
    </row>
    <row r="104" spans="1:13" ht="45" customHeight="1">
      <c r="A104" s="86" t="s">
        <v>22828</v>
      </c>
      <c r="B104" s="86" t="s">
        <v>9647</v>
      </c>
      <c r="C104" s="15" t="str">
        <f>VLOOKUP(B104,SERVIÇOS!$A$1:$D$18506,4,0)</f>
        <v>SETOP</v>
      </c>
      <c r="D104" s="287" t="str">
        <f>VLOOKUP(B104,SERVIÇOS!$A:$B,2,0)</f>
        <v>BARRA DE APOIO EM AÇO INOX POLIDO RETA, DN 1.1/4" (31,75MM), PARA ACESSIBILIDADE (PMR/PCR), COMPRIMENTO 70CM, INSTALADO EM PAREDE, INCLUSIVE FORNECIMENTO, INSTALAÇÃO E ACESSÓRIOS PARA FIXAÇÃO</v>
      </c>
      <c r="E104" s="170" t="str">
        <f>VLOOKUP(B104,SERVIÇOS!$A:$C,3,0)</f>
        <v>un</v>
      </c>
      <c r="F104" s="256">
        <v>1</v>
      </c>
      <c r="G104" s="213">
        <f>IF(C104=$K$10,K104,IF(C104=$L$10,L104,IF(C104=$M$10,M104,IF(C104=#REF!,VLOOKUP(B104,#REF!,7,FALSE),#REF!))))</f>
        <v>181.95</v>
      </c>
      <c r="H104" s="214">
        <f t="shared" si="50"/>
        <v>227.4375</v>
      </c>
      <c r="I104" s="188">
        <f t="shared" si="49"/>
        <v>227.4375</v>
      </c>
      <c r="J104" s="147" t="s">
        <v>22858</v>
      </c>
      <c r="K104" s="2" t="str">
        <f>IF(C104="SINAPI",VLOOKUP(B104,'SIN C 12.23'!A:E,5,0)," ")</f>
        <v xml:space="preserve"> </v>
      </c>
      <c r="L104" s="2" t="str">
        <f>IF(C104="SINAPI-I",VLOOKUP(B104,'SIN I 12.23'!$7:$5071,5,0)," ")</f>
        <v xml:space="preserve"> </v>
      </c>
      <c r="M104" s="2">
        <f>IF(C104="SETOP",VLOOKUP(B104,'SET 08.23'!A:D,4,FALSE)," ")</f>
        <v>181.95</v>
      </c>
    </row>
    <row r="105" spans="1:13" ht="48.75" customHeight="1">
      <c r="A105" s="86" t="s">
        <v>22829</v>
      </c>
      <c r="B105" s="86" t="s">
        <v>9649</v>
      </c>
      <c r="C105" s="15" t="str">
        <f>VLOOKUP(B105,SERVIÇOS!$A$1:$D$18506,4,0)</f>
        <v>SETOP</v>
      </c>
      <c r="D105" s="287" t="str">
        <f>VLOOKUP(B105,SERVIÇOS!$A:$B,2,0)</f>
        <v>BARRA DE APOIO EM AÇO INOX POLIDO RETA, DN 1.1/4" (31,75MM), PARA ACESSIBILIDADE (PMR/PCR), COMPRIMENTO 80CM, INSTALADO EM PAREDE, INCLUSIVE FORNECIMENTO, INSTALAÇÃO E ACESSÓRIOS PARA FIXAÇÃO</v>
      </c>
      <c r="E105" s="170" t="str">
        <f>VLOOKUP(B105,SERVIÇOS!$A:$C,3,0)</f>
        <v>un</v>
      </c>
      <c r="F105" s="256">
        <v>10</v>
      </c>
      <c r="G105" s="213">
        <f>IF(C105=$K$10,K105,IF(C105=$L$10,L105,IF(C105=$M$10,M105,IF(C105=#REF!,VLOOKUP(B105,#REF!,7,FALSE),#REF!))))</f>
        <v>229.3</v>
      </c>
      <c r="H105" s="214">
        <f t="shared" si="50"/>
        <v>286.625</v>
      </c>
      <c r="I105" s="188">
        <f t="shared" si="49"/>
        <v>2866.25</v>
      </c>
      <c r="J105" s="147" t="s">
        <v>22859</v>
      </c>
      <c r="K105" s="2" t="str">
        <f>IF(C105="SINAPI",VLOOKUP(B105,'SIN C 12.23'!A:E,5,0)," ")</f>
        <v xml:space="preserve"> </v>
      </c>
      <c r="L105" s="2" t="str">
        <f>IF(C105="SINAPI-I",VLOOKUP(B105,'SIN I 12.23'!$7:$5071,5,0)," ")</f>
        <v xml:space="preserve"> </v>
      </c>
      <c r="M105" s="2">
        <f>IF(C105="SETOP",VLOOKUP(B105,'SET 08.23'!A:D,4,FALSE)," ")</f>
        <v>229.3</v>
      </c>
    </row>
    <row r="106" spans="1:13" ht="44.25" customHeight="1">
      <c r="A106" s="86" t="s">
        <v>22830</v>
      </c>
      <c r="B106" s="86" t="s">
        <v>9647</v>
      </c>
      <c r="C106" s="15" t="str">
        <f>VLOOKUP(B106,SERVIÇOS!$A$1:$D$18506,4,0)</f>
        <v>SETOP</v>
      </c>
      <c r="D106" s="287" t="str">
        <f>VLOOKUP(B106,SERVIÇOS!$A:$B,2,0)</f>
        <v>BARRA DE APOIO EM AÇO INOX POLIDO RETA, DN 1.1/4" (31,75MM), PARA ACESSIBILIDADE (PMR/PCR), COMPRIMENTO 70CM, INSTALADO EM PAREDE, INCLUSIVE FORNECIMENTO, INSTALAÇÃO E ACESSÓRIOS PARA FIXAÇÃO</v>
      </c>
      <c r="E106" s="170" t="str">
        <f>VLOOKUP(B106,SERVIÇOS!$A:$C,3,0)</f>
        <v>un</v>
      </c>
      <c r="F106" s="256">
        <v>8</v>
      </c>
      <c r="G106" s="213">
        <f>IF(C106=$K$10,K106,IF(C106=$L$10,L106,IF(C106=$M$10,M106,IF(C106=#REF!,VLOOKUP(B106,#REF!,7,FALSE),#REF!))))</f>
        <v>181.95</v>
      </c>
      <c r="H106" s="214">
        <f t="shared" si="50"/>
        <v>227.4375</v>
      </c>
      <c r="I106" s="188">
        <f t="shared" si="49"/>
        <v>1819.5</v>
      </c>
      <c r="J106" s="147" t="s">
        <v>22860</v>
      </c>
      <c r="K106" s="2" t="str">
        <f>IF(C106="SINAPI",VLOOKUP(B106,'SIN C 12.23'!A:E,5,0)," ")</f>
        <v xml:space="preserve"> </v>
      </c>
      <c r="L106" s="2" t="str">
        <f>IF(C106="SINAPI-I",VLOOKUP(B106,'SIN I 12.23'!$7:$5071,5,0)," ")</f>
        <v xml:space="preserve"> </v>
      </c>
      <c r="M106" s="2">
        <f>IF(C106="SETOP",VLOOKUP(B106,'SET 08.23'!A:D,4,FALSE)," ")</f>
        <v>181.95</v>
      </c>
    </row>
    <row r="107" spans="1:13" ht="41.25" customHeight="1">
      <c r="A107" s="86" t="s">
        <v>22831</v>
      </c>
      <c r="B107" s="86" t="s">
        <v>9639</v>
      </c>
      <c r="C107" s="15" t="str">
        <f>VLOOKUP(B107,SERVIÇOS!$A$1:$D$18506,4,0)</f>
        <v>SETOP</v>
      </c>
      <c r="D107" s="287" t="str">
        <f>VLOOKUP(B107,SERVIÇOS!$A:$B,2,0)</f>
        <v>BARRA DE APOIO EM AÇO INOX POLIDO PARA LAVATÓRIO DE CANTO, DN 1.1/4" (31,75MM), PARA ACESSIBILIDADE (PMR/PCR), INSTALADO EM PAREDE, INCLUSIVE FORNECIMENTO, INSTALAÇÃO E ACESSÓRIOS PARA FIXAÇÃO</v>
      </c>
      <c r="E107" s="170" t="str">
        <f>VLOOKUP(B107,SERVIÇOS!$A:$C,3,0)</f>
        <v>un</v>
      </c>
      <c r="F107" s="256">
        <v>4</v>
      </c>
      <c r="G107" s="213">
        <f>IF(C107=$K$10,K107,IF(C107=$L$10,L107,IF(C107=$M$10,M107,IF(C107=#REF!,VLOOKUP(B107,#REF!,7,FALSE),#REF!))))</f>
        <v>226</v>
      </c>
      <c r="H107" s="214">
        <f t="shared" si="50"/>
        <v>282.5</v>
      </c>
      <c r="I107" s="188">
        <f t="shared" si="49"/>
        <v>1130</v>
      </c>
      <c r="J107" s="147" t="s">
        <v>22861</v>
      </c>
      <c r="K107" s="2" t="str">
        <f>IF(C107="SINAPI",VLOOKUP(B107,'SIN C 12.23'!A:E,5,0)," ")</f>
        <v xml:space="preserve"> </v>
      </c>
      <c r="L107" s="2" t="str">
        <f>IF(C107="SINAPI-I",VLOOKUP(B107,'SIN I 12.23'!$7:$5071,5,0)," ")</f>
        <v xml:space="preserve"> </v>
      </c>
      <c r="M107" s="2">
        <f>IF(C107="SETOP",VLOOKUP(B107,'SET 08.23'!A:D,4,FALSE)," ")</f>
        <v>226</v>
      </c>
    </row>
    <row r="108" spans="1:13" ht="25.5">
      <c r="A108" s="86" t="s">
        <v>22832</v>
      </c>
      <c r="B108" s="86" t="s">
        <v>9635</v>
      </c>
      <c r="C108" s="15" t="str">
        <f>VLOOKUP(B108,SERVIÇOS!$A$1:$D$18506,4,0)</f>
        <v>SETOP</v>
      </c>
      <c r="D108" s="287" t="str">
        <f>VLOOKUP(B108,SERVIÇOS!$A:$B,2,0)</f>
        <v>BANCO ARTICULADO EM AÇO INOX COM CANTOS ARREDONDADOS, PROFUNDIDADE MÍNIMA DE 0,45 M E COMPRIMENTO MÍNIMO DE 0,70 M, CONFORME NBR 9050</v>
      </c>
      <c r="E108" s="170" t="str">
        <f>VLOOKUP(B108,SERVIÇOS!$A:$C,3,0)</f>
        <v>U</v>
      </c>
      <c r="F108" s="256">
        <v>2</v>
      </c>
      <c r="G108" s="213">
        <f>IF(C108=$K$10,K108,IF(C108=$L$10,L108,IF(C108=$M$10,M108,IF(C108=#REF!,VLOOKUP(B108,#REF!,7,FALSE),#REF!))))</f>
        <v>619.23</v>
      </c>
      <c r="H108" s="214">
        <f t="shared" si="50"/>
        <v>774.03750000000002</v>
      </c>
      <c r="I108" s="188">
        <f t="shared" si="49"/>
        <v>1548.075</v>
      </c>
      <c r="J108" s="147" t="s">
        <v>22862</v>
      </c>
      <c r="K108" s="2" t="str">
        <f>IF(C108="SINAPI",VLOOKUP(B108,'SIN C 12.23'!A:E,5,0)," ")</f>
        <v xml:space="preserve"> </v>
      </c>
      <c r="L108" s="2" t="str">
        <f>IF(C108="SINAPI-I",VLOOKUP(B108,'SIN I 12.23'!$7:$5071,5,0)," ")</f>
        <v xml:space="preserve"> </v>
      </c>
      <c r="M108" s="2">
        <f>IF(C108="SETOP",VLOOKUP(B108,'SET 08.23'!A:D,4,FALSE)," ")</f>
        <v>619.23</v>
      </c>
    </row>
    <row r="109" spans="1:13" ht="27" customHeight="1">
      <c r="A109" s="86" t="s">
        <v>22833</v>
      </c>
      <c r="B109" s="86" t="s">
        <v>9538</v>
      </c>
      <c r="C109" s="15" t="str">
        <f>VLOOKUP(B109,SERVIÇOS!$A$1:$D$18506,4,0)</f>
        <v>SETOP</v>
      </c>
      <c r="D109" s="287" t="str">
        <f>VLOOKUP(B109,SERVIÇOS!$A:$B,2,0)</f>
        <v>LIGAÇÃO FLEXÍVEL METÁLICA, DIÂMETRO 1/2" (20MM), INCLUSIVE FORNECIMENTO E INSTALAÇÃO</v>
      </c>
      <c r="E109" s="170" t="str">
        <f>VLOOKUP(B109,SERVIÇOS!$A:$C,3,0)</f>
        <v>un</v>
      </c>
      <c r="F109" s="256">
        <v>26</v>
      </c>
      <c r="G109" s="213">
        <f>IF(C109=$K$10,K109,IF(C109=$L$10,L109,IF(C109=$M$10,M109,IF(C109=#REF!,VLOOKUP(B109,#REF!,7,FALSE),#REF!))))</f>
        <v>56.3</v>
      </c>
      <c r="H109" s="214">
        <f t="shared" si="50"/>
        <v>70.375</v>
      </c>
      <c r="I109" s="188">
        <f t="shared" si="49"/>
        <v>1829.75</v>
      </c>
      <c r="J109" s="147" t="s">
        <v>22863</v>
      </c>
      <c r="K109" s="2" t="str">
        <f>IF(C109="SINAPI",VLOOKUP(B109,'SIN C 12.23'!A:E,5,0)," ")</f>
        <v xml:space="preserve"> </v>
      </c>
      <c r="L109" s="2" t="str">
        <f>IF(C109="SINAPI-I",VLOOKUP(B109,'SIN I 12.23'!$7:$5071,5,0)," ")</f>
        <v xml:space="preserve"> </v>
      </c>
      <c r="M109" s="2">
        <f>IF(C109="SETOP",VLOOKUP(B109,'SET 08.23'!A:D,4,FALSE)," ")</f>
        <v>56.3</v>
      </c>
    </row>
    <row r="110" spans="1:13" ht="28.5">
      <c r="A110" s="86" t="s">
        <v>22834</v>
      </c>
      <c r="B110" s="86" t="s">
        <v>97</v>
      </c>
      <c r="C110" s="15" t="str">
        <f>VLOOKUP(B110,SERVIÇOS!$A$1:$D$18506,4,0)</f>
        <v>SETOP</v>
      </c>
      <c r="D110" s="287" t="str">
        <f>VLOOKUP(B110,SERVIÇOS!$A:$B,2,0)</f>
        <v>PAPELEIRA METÁLICA CROMADA, INCLUSIVE FIXAÇÃO</v>
      </c>
      <c r="E110" s="170" t="str">
        <f>VLOOKUP(B110,SERVIÇOS!$A:$C,3,0)</f>
        <v>U</v>
      </c>
      <c r="F110" s="256">
        <v>12</v>
      </c>
      <c r="G110" s="213">
        <f>IF(C110=$K$10,K110,IF(C110=$L$10,L110,IF(C110=$M$10,M110,IF(C110=#REF!,VLOOKUP(B110,#REF!,7,FALSE),#REF!))))</f>
        <v>59.86</v>
      </c>
      <c r="H110" s="214">
        <f t="shared" si="50"/>
        <v>74.825000000000003</v>
      </c>
      <c r="I110" s="188">
        <f t="shared" si="49"/>
        <v>897.90000000000009</v>
      </c>
      <c r="J110" s="147" t="s">
        <v>22864</v>
      </c>
      <c r="K110" s="2" t="str">
        <f>IF(C110="SINAPI",VLOOKUP(B110,'SIN C 12.23'!A:E,5,0)," ")</f>
        <v xml:space="preserve"> </v>
      </c>
      <c r="L110" s="2" t="str">
        <f>IF(C110="SINAPI-I",VLOOKUP(B110,'SIN I 12.23'!$7:$5071,5,0)," ")</f>
        <v xml:space="preserve"> </v>
      </c>
      <c r="M110" s="2">
        <f>IF(C110="SETOP",VLOOKUP(B110,'SET 08.23'!A:D,4,FALSE)," ")</f>
        <v>59.86</v>
      </c>
    </row>
    <row r="111" spans="1:13" ht="42.75">
      <c r="A111" s="86" t="s">
        <v>22835</v>
      </c>
      <c r="B111" s="86" t="s">
        <v>9608</v>
      </c>
      <c r="C111" s="15" t="str">
        <f>VLOOKUP(B111,SERVIÇOS!$A$1:$D$18506,4,0)</f>
        <v>SETOP</v>
      </c>
      <c r="D111" s="287" t="str">
        <f>VLOOKUP(B111,SERVIÇOS!$A:$B,2,0)</f>
        <v>DISPENSER EM PLÁSTICO PARA PAPEL TOALHA 2 OU 3 FOLHAS</v>
      </c>
      <c r="E111" s="170" t="str">
        <f>VLOOKUP(B111,SERVIÇOS!$A:$C,3,0)</f>
        <v>U</v>
      </c>
      <c r="F111" s="256">
        <v>32</v>
      </c>
      <c r="G111" s="213">
        <f>IF(C111=$K$10,K111,IF(C111=$L$10,L111,IF(C111=$M$10,M111,IF(C111=#REF!,VLOOKUP(B111,#REF!,7,FALSE),#REF!))))</f>
        <v>67.489999999999995</v>
      </c>
      <c r="H111" s="214">
        <f t="shared" si="50"/>
        <v>84.362499999999997</v>
      </c>
      <c r="I111" s="188">
        <f t="shared" si="49"/>
        <v>2699.6</v>
      </c>
      <c r="J111" s="147" t="s">
        <v>22865</v>
      </c>
      <c r="K111" s="2" t="str">
        <f>IF(C111="SINAPI",VLOOKUP(B111,'SIN C 12.23'!A:E,5,0)," ")</f>
        <v xml:space="preserve"> </v>
      </c>
      <c r="L111" s="2" t="str">
        <f>IF(C111="SINAPI-I",VLOOKUP(B111,'SIN I 12.23'!$7:$5071,5,0)," ")</f>
        <v xml:space="preserve"> </v>
      </c>
      <c r="M111" s="2">
        <f>IF(C111="SETOP",VLOOKUP(B111,'SET 08.23'!A:D,4,FALSE)," ")</f>
        <v>67.489999999999995</v>
      </c>
    </row>
    <row r="112" spans="1:13" ht="57" customHeight="1">
      <c r="A112" s="86" t="s">
        <v>22836</v>
      </c>
      <c r="B112" s="86" t="s">
        <v>9633</v>
      </c>
      <c r="C112" s="15" t="str">
        <f>VLOOKUP(B112,SERVIÇOS!$A$1:$D$18506,4,0)</f>
        <v>SETOP</v>
      </c>
      <c r="D112" s="287" t="str">
        <f>VLOOKUP(B112,SERVIÇOS!$A:$B,2,0)</f>
        <v>SABONETEIRA PLASTICA TIPO DISPENSER PARA SABONETE LIQUIDO COM RESERVATORIO 1500 ML</v>
      </c>
      <c r="E112" s="170" t="str">
        <f>VLOOKUP(B112,SERVIÇOS!$A:$C,3,0)</f>
        <v>U</v>
      </c>
      <c r="F112" s="256">
        <v>32</v>
      </c>
      <c r="G112" s="213">
        <f>IF(C112=$K$10,K112,IF(C112=$L$10,L112,IF(C112=$M$10,M112,IF(C112=#REF!,VLOOKUP(B112,#REF!,7,FALSE),#REF!))))</f>
        <v>78.34</v>
      </c>
      <c r="H112" s="214">
        <f t="shared" ref="H112" si="51">G112+(G112*$B$6)</f>
        <v>97.925000000000011</v>
      </c>
      <c r="I112" s="188">
        <f t="shared" ref="I112" si="52">F112*H112</f>
        <v>3133.6000000000004</v>
      </c>
      <c r="J112" s="147" t="s">
        <v>22866</v>
      </c>
      <c r="K112" s="2" t="str">
        <f>IF(C112="SINAPI",VLOOKUP(B112,'SIN C 12.23'!A:E,5,0)," ")</f>
        <v xml:space="preserve"> </v>
      </c>
      <c r="L112" s="2" t="str">
        <f>IF(C112="SINAPI-I",VLOOKUP(B112,'SIN I 12.23'!$7:$5071,5,0)," ")</f>
        <v xml:space="preserve"> </v>
      </c>
      <c r="M112" s="2">
        <f>IF(C112="SETOP",VLOOKUP(B112,'SET 08.23'!A:D,4,FALSE)," ")</f>
        <v>78.34</v>
      </c>
    </row>
    <row r="113" spans="1:13" ht="28.5">
      <c r="A113" s="86" t="s">
        <v>22837</v>
      </c>
      <c r="B113" s="86" t="s">
        <v>99</v>
      </c>
      <c r="C113" s="15" t="str">
        <f>VLOOKUP(B113,SERVIÇOS!$A$1:$D$18506,4,0)</f>
        <v>SETOP</v>
      </c>
      <c r="D113" s="287" t="str">
        <f>VLOOKUP(B113,SERVIÇOS!$A:$B,2,0)</f>
        <v>DISPENSER PARA GEL/ÁLCOOL COM RESERVATORIO 800 ML</v>
      </c>
      <c r="E113" s="170" t="str">
        <f>VLOOKUP(B113,SERVIÇOS!$A:$C,3,0)</f>
        <v>U</v>
      </c>
      <c r="F113" s="256">
        <v>2</v>
      </c>
      <c r="G113" s="213">
        <f>IF(C113=$K$10,K113,IF(C113=$L$10,L113,IF(C113=$M$10,M113,IF(C113=#REF!,VLOOKUP(B113,#REF!,7,FALSE),#REF!))))</f>
        <v>63.32</v>
      </c>
      <c r="H113" s="214">
        <f t="shared" ref="H113:H114" si="53">G113+(G113*$B$6)</f>
        <v>79.150000000000006</v>
      </c>
      <c r="I113" s="188">
        <f t="shared" ref="I113:I114" si="54">F113*H113</f>
        <v>158.30000000000001</v>
      </c>
      <c r="J113" s="147" t="s">
        <v>22867</v>
      </c>
      <c r="K113" s="2" t="str">
        <f>IF(C113="SINAPI",VLOOKUP(B113,'SIN C 12.23'!A:E,5,0)," ")</f>
        <v xml:space="preserve"> </v>
      </c>
      <c r="L113" s="2" t="str">
        <f>IF(C113="SINAPI-I",VLOOKUP(B113,'SIN I 12.23'!$7:$5071,5,0)," ")</f>
        <v xml:space="preserve"> </v>
      </c>
      <c r="M113" s="2">
        <f>IF(C113="SETOP",VLOOKUP(B113,'SET 08.23'!A:D,4,FALSE)," ")</f>
        <v>63.32</v>
      </c>
    </row>
    <row r="114" spans="1:13" ht="28.5">
      <c r="A114" s="86" t="s">
        <v>22838</v>
      </c>
      <c r="B114" s="86" t="s">
        <v>9604</v>
      </c>
      <c r="C114" s="15" t="str">
        <f>VLOOKUP(B114,SERVIÇOS!$A$1:$D$18506,4,0)</f>
        <v>SETOP</v>
      </c>
      <c r="D114" s="287" t="str">
        <f>VLOOKUP(B114,SERVIÇOS!$A:$B,2,0)</f>
        <v>CABIDE EM TUBO DE AÇO GALVANIZADO D = 1/2"</v>
      </c>
      <c r="E114" s="170" t="str">
        <f>VLOOKUP(B114,SERVIÇOS!$A:$C,3,0)</f>
        <v>U</v>
      </c>
      <c r="F114" s="256">
        <v>16</v>
      </c>
      <c r="G114" s="213">
        <f>IF(C114=$K$10,K114,IF(C114=$L$10,L114,IF(C114=$M$10,M114,IF(C114=#REF!,VLOOKUP(B114,#REF!,7,FALSE),#REF!))))</f>
        <v>50.68</v>
      </c>
      <c r="H114" s="214">
        <f t="shared" si="53"/>
        <v>63.35</v>
      </c>
      <c r="I114" s="188">
        <f t="shared" si="54"/>
        <v>1013.6</v>
      </c>
      <c r="J114" s="147" t="s">
        <v>22868</v>
      </c>
      <c r="K114" s="2" t="str">
        <f>IF(C114="SINAPI",VLOOKUP(B114,'SIN C 12.23'!A:E,5,0)," ")</f>
        <v xml:space="preserve"> </v>
      </c>
      <c r="L114" s="2" t="str">
        <f>IF(C114="SINAPI-I",VLOOKUP(B114,'SIN I 12.23'!$7:$5071,5,0)," ")</f>
        <v xml:space="preserve"> </v>
      </c>
      <c r="M114" s="2">
        <f>IF(C114="SETOP",VLOOKUP(B114,'SET 08.23'!A:D,4,FALSE)," ")</f>
        <v>50.68</v>
      </c>
    </row>
    <row r="115" spans="1:13" ht="28.5">
      <c r="A115" s="86" t="s">
        <v>22839</v>
      </c>
      <c r="B115" s="86" t="s">
        <v>11324</v>
      </c>
      <c r="C115" s="15" t="str">
        <f>VLOOKUP(B115,SERVIÇOS!$A$1:$D$18506,4,0)</f>
        <v>SETOP</v>
      </c>
      <c r="D115" s="287" t="str">
        <f>VLOOKUP(B115,SERVIÇOS!$A:$B,2,0)</f>
        <v>GRELHA/PORTA GRELHA AÇO INOX, FECHO GIRATÓRIO 100 X 100 MM</v>
      </c>
      <c r="E115" s="170" t="str">
        <f>VLOOKUP(B115,SERVIÇOS!$A:$C,3,0)</f>
        <v>un</v>
      </c>
      <c r="F115" s="256">
        <v>5</v>
      </c>
      <c r="G115" s="213">
        <f>IF(C115=$K$10,K115,IF(C115=$L$10,L115,IF(C115=$M$10,M115,IF(C115=#REF!,VLOOKUP(B115,#REF!,7,FALSE),#REF!))))</f>
        <v>30.9</v>
      </c>
      <c r="H115" s="214">
        <f t="shared" ref="H115:H116" si="55">G115+(G115*$B$6)</f>
        <v>38.625</v>
      </c>
      <c r="I115" s="188">
        <f t="shared" ref="I115:I116" si="56">F115*H115</f>
        <v>193.125</v>
      </c>
      <c r="J115" s="147" t="s">
        <v>22869</v>
      </c>
      <c r="K115" s="2" t="str">
        <f>IF(C115="SINAPI",VLOOKUP(B115,'SIN C 12.23'!A:E,5,0)," ")</f>
        <v xml:space="preserve"> </v>
      </c>
      <c r="L115" s="2" t="str">
        <f>IF(C115="SINAPI-I",VLOOKUP(B115,'SIN I 12.23'!$7:$5071,5,0)," ")</f>
        <v xml:space="preserve"> </v>
      </c>
      <c r="M115" s="2">
        <f>IF(C115="SETOP",VLOOKUP(B115,'SET 08.23'!A:D,4,FALSE)," ")</f>
        <v>30.9</v>
      </c>
    </row>
    <row r="116" spans="1:13" ht="28.5">
      <c r="A116" s="86" t="s">
        <v>22840</v>
      </c>
      <c r="B116" s="86" t="s">
        <v>11326</v>
      </c>
      <c r="C116" s="15" t="str">
        <f>VLOOKUP(B116,SERVIÇOS!$A$1:$D$18506,4,0)</f>
        <v>SETOP</v>
      </c>
      <c r="D116" s="287" t="str">
        <f>VLOOKUP(B116,SERVIÇOS!$A:$B,2,0)</f>
        <v>GRELHA/PORTA GRELHA AÇO INOX, FECHO GIRATÓRIO 150 X 150 MM</v>
      </c>
      <c r="E116" s="170" t="str">
        <f>VLOOKUP(B116,SERVIÇOS!$A:$C,3,0)</f>
        <v>un</v>
      </c>
      <c r="F116" s="256">
        <v>11</v>
      </c>
      <c r="G116" s="213">
        <f>IF(C116=$K$10,K116,IF(C116=$L$10,L116,IF(C116=$M$10,M116,IF(C116=#REF!,VLOOKUP(B116,#REF!,7,FALSE),#REF!))))</f>
        <v>42.13</v>
      </c>
      <c r="H116" s="214">
        <f t="shared" si="55"/>
        <v>52.662500000000001</v>
      </c>
      <c r="I116" s="188">
        <f t="shared" si="56"/>
        <v>579.28750000000002</v>
      </c>
      <c r="J116" s="147" t="s">
        <v>22870</v>
      </c>
      <c r="K116" s="2" t="str">
        <f>IF(C116="SINAPI",VLOOKUP(B116,'SIN C 12.23'!A:E,5,0)," ")</f>
        <v xml:space="preserve"> </v>
      </c>
      <c r="L116" s="2" t="str">
        <f>IF(C116="SINAPI-I",VLOOKUP(B116,'SIN I 12.23'!$7:$5071,5,0)," ")</f>
        <v xml:space="preserve"> </v>
      </c>
      <c r="M116" s="2">
        <f>IF(C116="SETOP",VLOOKUP(B116,'SET 08.23'!A:D,4,FALSE)," ")</f>
        <v>42.13</v>
      </c>
    </row>
    <row r="117" spans="1:13">
      <c r="A117" s="16" t="s">
        <v>61</v>
      </c>
      <c r="B117" s="16"/>
      <c r="C117" s="118"/>
      <c r="D117" s="291"/>
      <c r="E117" s="118"/>
      <c r="F117" s="242"/>
      <c r="G117" s="215"/>
      <c r="H117" s="216" t="s">
        <v>7</v>
      </c>
      <c r="I117" s="193">
        <f>SUM(I51:I116)</f>
        <v>153443.36500000005</v>
      </c>
      <c r="J117" s="138"/>
      <c r="K117" s="2" t="str">
        <f>IF(C117="SINAPI",VLOOKUP(B117,'SIN C 12.23'!A:E,5,0)," ")</f>
        <v xml:space="preserve"> </v>
      </c>
      <c r="L117" s="2" t="str">
        <f>IF(C117="SINAPI-I",VLOOKUP(B117,'SIN I 12.23'!$7:$5071,5,0)," ")</f>
        <v xml:space="preserve"> </v>
      </c>
      <c r="M117" s="2" t="str">
        <f>IF(C117="SETOP",VLOOKUP(B117,'SET 08.23'!A:D,4,FALSE)," ")</f>
        <v xml:space="preserve"> </v>
      </c>
    </row>
    <row r="118" spans="1:13">
      <c r="A118" s="172">
        <v>7</v>
      </c>
      <c r="B118" s="172"/>
      <c r="C118" s="172"/>
      <c r="D118" s="294" t="s">
        <v>79</v>
      </c>
      <c r="E118" s="173"/>
      <c r="F118" s="248"/>
      <c r="G118" s="228"/>
      <c r="H118" s="228"/>
      <c r="I118" s="197"/>
      <c r="J118" s="172"/>
      <c r="K118" s="2" t="str">
        <f>IF(C118="SINAPI",VLOOKUP(B118,'SIN C 12.23'!A:E,5,0)," ")</f>
        <v xml:space="preserve"> </v>
      </c>
      <c r="L118" s="2" t="str">
        <f>IF(C118="SINAPI-I",VLOOKUP(B118,'SIN I 12.23'!$7:$5071,5,0)," ")</f>
        <v xml:space="preserve"> </v>
      </c>
      <c r="M118" s="2" t="str">
        <f>IF(C118="SETOP",VLOOKUP(B118,'SET 08.23'!A:D,4,FALSE)," ")</f>
        <v xml:space="preserve"> </v>
      </c>
    </row>
    <row r="119" spans="1:13" ht="64.5" customHeight="1">
      <c r="A119" s="86" t="s">
        <v>64</v>
      </c>
      <c r="B119" s="86" t="s">
        <v>11831</v>
      </c>
      <c r="C119" s="15" t="str">
        <f>VLOOKUP(B119,SERVIÇOS!$A$1:$D$18506,4,0)</f>
        <v>SETOP</v>
      </c>
      <c r="D119" s="287" t="str">
        <f>VLOOKUP(B119,SERVIÇOS!$A:$B,2,0)</f>
        <v>ABRIGO EM CHAPA DE AÇO CARBONO DE SOBREPOR, PINTADO DE VERMELHO NAS DIMENSÕES (75X30X25)CM COM UMA PORTA COM VIDRO TRANSPARENTE COM A INSCRIÇÃO "INCÊNDIO", PARA EXTINTOR, FORNECIMENTO E INSTALAÇÃO, EXCLUSIVE EXTINTOR</v>
      </c>
      <c r="E119" s="170" t="str">
        <f>VLOOKUP(B119,SERVIÇOS!$A:$C,3,0)</f>
        <v>un</v>
      </c>
      <c r="F119" s="256">
        <v>1</v>
      </c>
      <c r="G119" s="213">
        <f>IF(C119=$K$10,K119,IF(C119=$L$10,L119,IF(C119=$M$10,M119,IF(C119=#REF!,VLOOKUP(B119,#REF!,7,FALSE),#REF!))))</f>
        <v>278.31</v>
      </c>
      <c r="H119" s="214">
        <f t="shared" ref="H119:H126" si="57">G119+(G119*$B$6)</f>
        <v>347.88749999999999</v>
      </c>
      <c r="I119" s="188">
        <f t="shared" ref="I119:I126" si="58">F119*H119</f>
        <v>347.88749999999999</v>
      </c>
      <c r="J119" s="147" t="s">
        <v>22873</v>
      </c>
      <c r="K119" s="2" t="str">
        <f>IF(C119="SINAPI",VLOOKUP(B119,'SIN C 12.23'!A:E,5,0)," ")</f>
        <v xml:space="preserve"> </v>
      </c>
      <c r="L119" s="2" t="str">
        <f>IF(C119="SINAPI-I",VLOOKUP(B119,'SIN I 12.23'!$7:$5071,5,0)," ")</f>
        <v xml:space="preserve"> </v>
      </c>
      <c r="M119" s="2">
        <f>IF(C119="SETOP",VLOOKUP(B119,'SET 08.23'!A:D,4,FALSE)," ")</f>
        <v>278.31</v>
      </c>
    </row>
    <row r="120" spans="1:13" ht="35.25" customHeight="1">
      <c r="A120" s="86" t="s">
        <v>65</v>
      </c>
      <c r="B120" s="86" t="s">
        <v>11849</v>
      </c>
      <c r="C120" s="15" t="str">
        <f>VLOOKUP(B120,SERVIÇOS!$A$1:$D$18506,4,0)</f>
        <v>SETOP</v>
      </c>
      <c r="D120" s="287" t="str">
        <f>VLOOKUP(B120,SERVIÇOS!$A:$B,2,0)</f>
        <v>EXTINTOR DE GÁS CARBÔNICO 5-B:C, CAPACIDADE 6 KG</v>
      </c>
      <c r="E120" s="170" t="str">
        <f>VLOOKUP(B120,SERVIÇOS!$A:$C,3,0)</f>
        <v>U</v>
      </c>
      <c r="F120" s="256">
        <v>6</v>
      </c>
      <c r="G120" s="213">
        <f>IF(C120=$K$10,K120,IF(C120=$L$10,L120,IF(C120=$M$10,M120,IF(C120=#REF!,VLOOKUP(B120,#REF!,7,FALSE),#REF!))))</f>
        <v>706.26</v>
      </c>
      <c r="H120" s="214">
        <f t="shared" si="57"/>
        <v>882.82500000000005</v>
      </c>
      <c r="I120" s="188">
        <f t="shared" si="58"/>
        <v>5296.9500000000007</v>
      </c>
      <c r="J120" s="147" t="s">
        <v>80</v>
      </c>
      <c r="K120" s="2" t="str">
        <f>IF(C120="SINAPI",VLOOKUP(B120,'SIN C 12.23'!A:E,5,0)," ")</f>
        <v xml:space="preserve"> </v>
      </c>
      <c r="L120" s="2" t="str">
        <f>IF(C120="SINAPI-I",VLOOKUP(B120,'SIN I 12.23'!$7:$5071,5,0)," ")</f>
        <v xml:space="preserve"> </v>
      </c>
      <c r="M120" s="2">
        <f>IF(C120="SETOP",VLOOKUP(B120,'SET 08.23'!A:D,4,FALSE)," ")</f>
        <v>706.26</v>
      </c>
    </row>
    <row r="121" spans="1:13" ht="28.5">
      <c r="A121" s="86" t="s">
        <v>66</v>
      </c>
      <c r="B121" s="86" t="s">
        <v>101</v>
      </c>
      <c r="C121" s="15" t="str">
        <f>VLOOKUP(B121,SERVIÇOS!$A$1:$D$18506,4,0)</f>
        <v>SETOP</v>
      </c>
      <c r="D121" s="287" t="str">
        <f>VLOOKUP(B121,SERVIÇOS!$A:$B,2,0)</f>
        <v>LUMINÁRIA DE EMERGÊNCIA AUTÔNOMA, TIPO LED COM DOIS FARÓIS, POTÊNCIA TOTAL DE 8W, FORNECIMENTO E INSTALAÇÃO</v>
      </c>
      <c r="E121" s="170" t="str">
        <f>VLOOKUP(B121,SERVIÇOS!$A:$C,3,0)</f>
        <v>un</v>
      </c>
      <c r="F121" s="256">
        <v>7</v>
      </c>
      <c r="G121" s="213">
        <f>IF(C121=$K$10,K121,IF(C121=$L$10,L121,IF(C121=$M$10,M121,IF(C121=#REF!,VLOOKUP(B121,#REF!,7,FALSE),#REF!))))</f>
        <v>229.36</v>
      </c>
      <c r="H121" s="214">
        <f t="shared" si="57"/>
        <v>286.70000000000005</v>
      </c>
      <c r="I121" s="188">
        <f t="shared" si="58"/>
        <v>2006.9000000000003</v>
      </c>
      <c r="J121" s="147" t="s">
        <v>22874</v>
      </c>
      <c r="K121" s="2" t="str">
        <f>IF(C121="SINAPI",VLOOKUP(B121,'SIN C 12.23'!A:E,5,0)," ")</f>
        <v xml:space="preserve"> </v>
      </c>
      <c r="L121" s="2" t="str">
        <f>IF(C121="SINAPI-I",VLOOKUP(B121,'SIN I 12.23'!$7:$5071,5,0)," ")</f>
        <v xml:space="preserve"> </v>
      </c>
      <c r="M121" s="2">
        <f>IF(C121="SETOP",VLOOKUP(B121,'SET 08.23'!A:D,4,FALSE)," ")</f>
        <v>229.36</v>
      </c>
    </row>
    <row r="122" spans="1:13" ht="28.5">
      <c r="A122" s="86" t="s">
        <v>139</v>
      </c>
      <c r="B122" s="86" t="s">
        <v>102</v>
      </c>
      <c r="C122" s="15" t="str">
        <f>VLOOKUP(B122,SERVIÇOS!$A$1:$D$18506,4,0)</f>
        <v>SETOP</v>
      </c>
      <c r="D122" s="287" t="s">
        <v>22875</v>
      </c>
      <c r="E122" s="170" t="str">
        <f>VLOOKUP(B122,SERVIÇOS!$A:$C,3,0)</f>
        <v>un</v>
      </c>
      <c r="F122" s="256">
        <v>1</v>
      </c>
      <c r="G122" s="213">
        <f>IF(C122=$K$10,K122,IF(C122=$L$10,L122,IF(C122=$M$10,M122,IF(C122=#REF!,VLOOKUP(B122,#REF!,7,FALSE),#REF!))))</f>
        <v>19.87</v>
      </c>
      <c r="H122" s="214">
        <f t="shared" si="57"/>
        <v>24.837500000000002</v>
      </c>
      <c r="I122" s="188">
        <f t="shared" si="58"/>
        <v>24.837500000000002</v>
      </c>
      <c r="J122" s="147" t="s">
        <v>22875</v>
      </c>
      <c r="K122" s="2" t="str">
        <f>IF(C122="SINAPI",VLOOKUP(B122,'SIN C 12.23'!A:E,5,0)," ")</f>
        <v xml:space="preserve"> </v>
      </c>
      <c r="L122" s="2" t="str">
        <f>IF(C122="SINAPI-I",VLOOKUP(B122,'SIN I 12.23'!$7:$5071,5,0)," ")</f>
        <v xml:space="preserve"> </v>
      </c>
      <c r="M122" s="2">
        <f>IF(C122="SETOP",VLOOKUP(B122,'SET 08.23'!A:D,4,FALSE)," ")</f>
        <v>19.87</v>
      </c>
    </row>
    <row r="123" spans="1:13" ht="28.5">
      <c r="A123" s="86" t="s">
        <v>22871</v>
      </c>
      <c r="B123" s="86" t="s">
        <v>102</v>
      </c>
      <c r="C123" s="15" t="str">
        <f>VLOOKUP(B123,SERVIÇOS!$A$1:$D$18506,4,0)</f>
        <v>SETOP</v>
      </c>
      <c r="D123" s="287" t="s">
        <v>22876</v>
      </c>
      <c r="E123" s="170" t="str">
        <f>VLOOKUP(B123,SERVIÇOS!$A:$C,3,0)</f>
        <v>un</v>
      </c>
      <c r="F123" s="256">
        <v>5</v>
      </c>
      <c r="G123" s="213">
        <f>IF(C123=$K$10,K123,IF(C123=$L$10,L123,IF(C123=$M$10,M123,IF(C123=#REF!,VLOOKUP(B123,#REF!,7,FALSE),#REF!))))</f>
        <v>19.87</v>
      </c>
      <c r="H123" s="214">
        <f t="shared" si="57"/>
        <v>24.837500000000002</v>
      </c>
      <c r="I123" s="188">
        <f t="shared" si="58"/>
        <v>124.18750000000001</v>
      </c>
      <c r="J123" s="147" t="s">
        <v>22876</v>
      </c>
      <c r="K123" s="2" t="str">
        <f>IF(C123="SINAPI",VLOOKUP(B123,'SIN C 12.23'!A:E,5,0)," ")</f>
        <v xml:space="preserve"> </v>
      </c>
      <c r="L123" s="2" t="str">
        <f>IF(C123="SINAPI-I",VLOOKUP(B123,'SIN I 12.23'!$7:$5071,5,0)," ")</f>
        <v xml:space="preserve"> </v>
      </c>
      <c r="M123" s="2">
        <f>IF(C123="SETOP",VLOOKUP(B123,'SET 08.23'!A:D,4,FALSE)," ")</f>
        <v>19.87</v>
      </c>
    </row>
    <row r="124" spans="1:13" ht="28.5">
      <c r="A124" s="86" t="s">
        <v>140</v>
      </c>
      <c r="B124" s="86" t="s">
        <v>102</v>
      </c>
      <c r="C124" s="15" t="str">
        <f>VLOOKUP(B124,SERVIÇOS!$A$1:$D$18506,4,0)</f>
        <v>SETOP</v>
      </c>
      <c r="D124" s="287" t="s">
        <v>22877</v>
      </c>
      <c r="E124" s="170" t="str">
        <f>VLOOKUP(B124,SERVIÇOS!$A:$C,3,0)</f>
        <v>un</v>
      </c>
      <c r="F124" s="256">
        <v>2</v>
      </c>
      <c r="G124" s="213">
        <f>IF(C124=$K$10,K124,IF(C124=$L$10,L124,IF(C124=$M$10,M124,IF(C124=#REF!,VLOOKUP(B124,#REF!,7,FALSE),#REF!))))</f>
        <v>19.87</v>
      </c>
      <c r="H124" s="214">
        <f t="shared" si="57"/>
        <v>24.837500000000002</v>
      </c>
      <c r="I124" s="188">
        <f t="shared" si="58"/>
        <v>49.675000000000004</v>
      </c>
      <c r="J124" s="147" t="s">
        <v>22877</v>
      </c>
      <c r="K124" s="2" t="str">
        <f>IF(C124="SINAPI",VLOOKUP(B124,'SIN C 12.23'!A:E,5,0)," ")</f>
        <v xml:space="preserve"> </v>
      </c>
      <c r="L124" s="2" t="str">
        <f>IF(C124="SINAPI-I",VLOOKUP(B124,'SIN I 12.23'!$7:$5071,5,0)," ")</f>
        <v xml:space="preserve"> </v>
      </c>
      <c r="M124" s="2">
        <f>IF(C124="SETOP",VLOOKUP(B124,'SET 08.23'!A:D,4,FALSE)," ")</f>
        <v>19.87</v>
      </c>
    </row>
    <row r="125" spans="1:13" ht="51.75" customHeight="1">
      <c r="A125" s="86" t="s">
        <v>274</v>
      </c>
      <c r="B125" s="86">
        <v>37558</v>
      </c>
      <c r="C125" s="15" t="str">
        <f>VLOOKUP(B125,SERVIÇOS!$A$1:$D$18506,4,0)</f>
        <v>SINAPI-I</v>
      </c>
      <c r="D125" s="287" t="s">
        <v>22878</v>
      </c>
      <c r="E125" s="170" t="s">
        <v>72</v>
      </c>
      <c r="F125" s="256">
        <v>1</v>
      </c>
      <c r="G125" s="213" t="str">
        <f>IF(C125=$K$10,K125,IF(C125=$L$10,L125,IF(C125=$M$10,M125,IF(C125=#REF!,VLOOKUP(B125,#REF!,7,FALSE),#REF!))))</f>
        <v>35,63</v>
      </c>
      <c r="H125" s="214">
        <f t="shared" si="57"/>
        <v>44.537500000000001</v>
      </c>
      <c r="I125" s="188">
        <f t="shared" si="58"/>
        <v>44.537500000000001</v>
      </c>
      <c r="J125" s="147" t="s">
        <v>22878</v>
      </c>
      <c r="K125" s="2" t="str">
        <f>IF(C125="SINAPI",VLOOKUP(B125,'SIN C 12.23'!A:E,5,0)," ")</f>
        <v xml:space="preserve"> </v>
      </c>
      <c r="L125" s="2" t="str">
        <f>IF(C125="SINAPI-I",VLOOKUP(B125,'SIN I 12.23'!$7:$5071,5,0)," ")</f>
        <v>35,63</v>
      </c>
      <c r="M125" s="2" t="str">
        <f>IF(C125="SETOP",VLOOKUP(B125,'SET 08.23'!A:D,4,FALSE)," ")</f>
        <v xml:space="preserve"> </v>
      </c>
    </row>
    <row r="126" spans="1:13" ht="37.5" customHeight="1">
      <c r="A126" s="86" t="s">
        <v>22872</v>
      </c>
      <c r="B126" s="86" t="s">
        <v>127</v>
      </c>
      <c r="C126" s="15" t="str">
        <f>VLOOKUP(B126,SERVIÇOS!$A$1:$D$18506,4,0)</f>
        <v>SETOP</v>
      </c>
      <c r="D126" s="287" t="str">
        <f>VLOOKUP(B126,SERVIÇOS!$A:$B,2,0)</f>
        <v>PLACA FOTOLUMINESCENTE PARA SINALIZAÇÃO DE EMERGÊNCIA, TIPO "E5", DIMENSÃO (300X300)MM, INCLUSIVE FIXAÇÃO</v>
      </c>
      <c r="E126" s="170" t="str">
        <f>VLOOKUP(B126,SERVIÇOS!$A:$C,3,0)</f>
        <v>un</v>
      </c>
      <c r="F126" s="256">
        <v>6</v>
      </c>
      <c r="G126" s="213">
        <f>IF(C126=$K$10,K126,IF(C126=$L$10,L126,IF(C126=$M$10,M126,IF(C126=#REF!,VLOOKUP(B126,#REF!,7,FALSE),#REF!))))</f>
        <v>16.89</v>
      </c>
      <c r="H126" s="214">
        <f t="shared" si="57"/>
        <v>21.112500000000001</v>
      </c>
      <c r="I126" s="188">
        <f t="shared" si="58"/>
        <v>126.67500000000001</v>
      </c>
      <c r="J126" s="147" t="s">
        <v>22879</v>
      </c>
      <c r="K126" s="2" t="str">
        <f>IF(C126="SINAPI",VLOOKUP(B126,'SIN C 12.23'!A:E,5,0)," ")</f>
        <v xml:space="preserve"> </v>
      </c>
      <c r="L126" s="2" t="str">
        <f>IF(C126="SINAPI-I",VLOOKUP(B126,'SIN I 12.23'!$7:$5071,5,0)," ")</f>
        <v xml:space="preserve"> </v>
      </c>
      <c r="M126" s="2">
        <f>IF(C126="SETOP",VLOOKUP(B126,'SET 08.23'!A:D,4,FALSE)," ")</f>
        <v>16.89</v>
      </c>
    </row>
    <row r="127" spans="1:13">
      <c r="A127" s="16" t="s">
        <v>61</v>
      </c>
      <c r="B127" s="16"/>
      <c r="C127" s="118"/>
      <c r="D127" s="291"/>
      <c r="E127" s="118"/>
      <c r="F127" s="242"/>
      <c r="G127" s="215"/>
      <c r="H127" s="216" t="s">
        <v>7</v>
      </c>
      <c r="I127" s="193">
        <f>SUM(I119:I126)</f>
        <v>8021.6500000000015</v>
      </c>
      <c r="J127" s="138"/>
      <c r="K127" s="2" t="str">
        <f>IF(C127="SINAPI",VLOOKUP(B127,'SIN C 12.23'!A:E,5,0)," ")</f>
        <v xml:space="preserve"> </v>
      </c>
      <c r="L127" s="2" t="str">
        <f>IF(C127="SINAPI-I",VLOOKUP(B127,'SIN I 12.23'!$7:$5071,5,0)," ")</f>
        <v xml:space="preserve"> </v>
      </c>
      <c r="M127" s="2" t="str">
        <f>IF(C127="SETOP",VLOOKUP(B127,'SET 08.23'!A:D,4,FALSE)," ")</f>
        <v xml:space="preserve"> </v>
      </c>
    </row>
    <row r="128" spans="1:13">
      <c r="A128" s="172">
        <v>8</v>
      </c>
      <c r="B128" s="172"/>
      <c r="C128" s="172"/>
      <c r="D128" s="294" t="s">
        <v>81</v>
      </c>
      <c r="E128" s="173"/>
      <c r="F128" s="248"/>
      <c r="G128" s="228"/>
      <c r="H128" s="228"/>
      <c r="I128" s="197"/>
      <c r="J128" s="172"/>
      <c r="K128" s="2" t="str">
        <f>IF(C128="SINAPI",VLOOKUP(B128,'SIN C 12.23'!A:E,5,0)," ")</f>
        <v xml:space="preserve"> </v>
      </c>
      <c r="L128" s="2" t="str">
        <f>IF(C128="SINAPI-I",VLOOKUP(B128,'SIN I 12.23'!$7:$5071,5,0)," ")</f>
        <v xml:space="preserve"> </v>
      </c>
      <c r="M128" s="2" t="str">
        <f>IF(C128="SETOP",VLOOKUP(B128,'SET 08.23'!A:D,4,FALSE)," ")</f>
        <v xml:space="preserve"> </v>
      </c>
    </row>
    <row r="129" spans="1:13" ht="25.5">
      <c r="A129" s="14" t="s">
        <v>67</v>
      </c>
      <c r="B129" s="86" t="s">
        <v>104</v>
      </c>
      <c r="C129" s="15" t="str">
        <f>VLOOKUP(B129,SERVIÇOS!$A$1:$D$18506,4,0)</f>
        <v>SETOP</v>
      </c>
      <c r="D129" s="287" t="str">
        <f>VLOOKUP(B129,SERVIÇOS!$A:$B,2,0)</f>
        <v>ESCAVAÇÃO MANUAL DE VALA COM PROFUNDIDADE MENOR OU IGUAL A 1,5M, INCLUSIVE DESCARGA LATERAL</v>
      </c>
      <c r="E129" s="170" t="str">
        <f>VLOOKUP(B129,SERVIÇOS!$A:$C,3,0)</f>
        <v>m3</v>
      </c>
      <c r="F129" s="256">
        <v>52.5</v>
      </c>
      <c r="G129" s="213">
        <f>IF(C129=$K$10,K129,IF(C129=$L$10,L129,IF(C129=$M$10,M129,IF(C129=#REF!,VLOOKUP(B129,#REF!,7,FALSE),#REF!))))</f>
        <v>67.39</v>
      </c>
      <c r="H129" s="214">
        <f t="shared" ref="H129:H134" si="59">G129+(G129*$B$6)</f>
        <v>84.237499999999997</v>
      </c>
      <c r="I129" s="188">
        <f t="shared" ref="I129:I134" si="60">F129*H129</f>
        <v>4422.46875</v>
      </c>
      <c r="J129" s="147" t="s">
        <v>22889</v>
      </c>
      <c r="K129" s="2" t="str">
        <f>IF(C129="SINAPI",VLOOKUP(B129,'SIN C 12.23'!A:E,5,0)," ")</f>
        <v xml:space="preserve"> </v>
      </c>
      <c r="L129" s="2" t="str">
        <f>IF(C129="SINAPI-I",VLOOKUP(B129,'SIN I 12.23'!$7:$5071,5,0)," ")</f>
        <v xml:space="preserve"> </v>
      </c>
      <c r="M129" s="2">
        <f>IF(C129="SETOP",VLOOKUP(B129,'SET 08.23'!A:D,4,FALSE)," ")</f>
        <v>67.39</v>
      </c>
    </row>
    <row r="130" spans="1:13" ht="43.5" customHeight="1">
      <c r="A130" s="14" t="s">
        <v>68</v>
      </c>
      <c r="B130" s="86" t="s">
        <v>105</v>
      </c>
      <c r="C130" s="15" t="str">
        <f>VLOOKUP(B130,SERVIÇOS!$A$1:$D$18506,4,0)</f>
        <v>SETOP</v>
      </c>
      <c r="D130" s="287" t="str">
        <f>VLOOKUP(B130,SERVIÇOS!$A:$B,2,0)</f>
        <v>APILOAMENTO MANUAL EM FUNDO DE VALA COM SOQUETE, EXCLUSIVE ESCAVAÇÃO</v>
      </c>
      <c r="E130" s="170" t="str">
        <f>VLOOKUP(B130,SERVIÇOS!$A:$C,3,0)</f>
        <v>m2</v>
      </c>
      <c r="F130" s="256">
        <v>95.4</v>
      </c>
      <c r="G130" s="213">
        <f>IF(C130=$K$10,K130,IF(C130=$L$10,L130,IF(C130=$M$10,M130,IF(C130=#REF!,VLOOKUP(B130,#REF!,7,FALSE),#REF!))))</f>
        <v>22.72</v>
      </c>
      <c r="H130" s="214">
        <f t="shared" si="59"/>
        <v>28.4</v>
      </c>
      <c r="I130" s="188">
        <f t="shared" si="60"/>
        <v>2709.36</v>
      </c>
      <c r="J130" s="147" t="s">
        <v>22890</v>
      </c>
      <c r="K130" s="2" t="str">
        <f>IF(C130="SINAPI",VLOOKUP(B130,'SIN C 12.23'!A:E,5,0)," ")</f>
        <v xml:space="preserve"> </v>
      </c>
      <c r="L130" s="2" t="str">
        <f>IF(C130="SINAPI-I",VLOOKUP(B130,'SIN I 12.23'!$7:$5071,5,0)," ")</f>
        <v xml:space="preserve"> </v>
      </c>
      <c r="M130" s="2">
        <f>IF(C130="SETOP",VLOOKUP(B130,'SET 08.23'!A:D,4,FALSE)," ")</f>
        <v>22.72</v>
      </c>
    </row>
    <row r="131" spans="1:13" ht="35.25" customHeight="1">
      <c r="A131" s="14" t="s">
        <v>22880</v>
      </c>
      <c r="B131" s="86" t="s">
        <v>106</v>
      </c>
      <c r="C131" s="15" t="str">
        <f>VLOOKUP(B131,SERVIÇOS!$A$1:$D$18506,4,0)</f>
        <v>SETOP</v>
      </c>
      <c r="D131" s="287" t="str">
        <f>VLOOKUP(B131,SERVIÇOS!$A:$B,2,0)</f>
        <v>REATERRO MANUAL DE VALA, INCLUSIVE ESPALHAMENTO E COMPACTAÇÃO MANUAL COM SOQUETE</v>
      </c>
      <c r="E131" s="170" t="str">
        <f>VLOOKUP(B131,SERVIÇOS!$A:$C,3,0)</f>
        <v>m3</v>
      </c>
      <c r="F131" s="256">
        <v>52.5</v>
      </c>
      <c r="G131" s="213">
        <f>IF(C131=$K$10,K131,IF(C131=$L$10,L131,IF(C131=$M$10,M131,IF(C131=#REF!,VLOOKUP(B131,#REF!,7,FALSE),#REF!))))</f>
        <v>67.39</v>
      </c>
      <c r="H131" s="214">
        <f t="shared" si="59"/>
        <v>84.237499999999997</v>
      </c>
      <c r="I131" s="188">
        <f t="shared" si="60"/>
        <v>4422.46875</v>
      </c>
      <c r="J131" s="147" t="s">
        <v>22891</v>
      </c>
      <c r="K131" s="2" t="str">
        <f>IF(C131="SINAPI",VLOOKUP(B131,'SIN C 12.23'!A:E,5,0)," ")</f>
        <v xml:space="preserve"> </v>
      </c>
      <c r="L131" s="2" t="str">
        <f>IF(C131="SINAPI-I",VLOOKUP(B131,'SIN I 12.23'!$7:$5071,5,0)," ")</f>
        <v xml:space="preserve"> </v>
      </c>
      <c r="M131" s="2">
        <f>IF(C131="SETOP",VLOOKUP(B131,'SET 08.23'!A:D,4,FALSE)," ")</f>
        <v>67.39</v>
      </c>
    </row>
    <row r="132" spans="1:13" ht="40.5" customHeight="1">
      <c r="A132" s="14" t="s">
        <v>22881</v>
      </c>
      <c r="B132" s="86" t="s">
        <v>11573</v>
      </c>
      <c r="C132" s="15" t="str">
        <f>VLOOKUP(B132,SERVIÇOS!$A$1:$D$18506,4,0)</f>
        <v>SETOP</v>
      </c>
      <c r="D132" s="287" t="str">
        <f>VLOOKUP(B132,SERVIÇOS!$A:$B,2,0)</f>
        <v>FORNECIMENTO E ASSENTAMENTO DE TUBO PVC RÍGIDO, DRENAGEM/PLUVIAL, PBV - SÉRIE NORMAL, DN 75 MM (3"), INCLUSIVE CONEXÕES</v>
      </c>
      <c r="E132" s="170" t="str">
        <f>VLOOKUP(B132,SERVIÇOS!$A:$C,3,0)</f>
        <v>m</v>
      </c>
      <c r="F132" s="256">
        <v>24</v>
      </c>
      <c r="G132" s="213">
        <f>IF(C132=$K$10,K132,IF(C132=$L$10,L132,IF(C132=$M$10,M132,IF(C132=#REF!,VLOOKUP(B132,#REF!,7,FALSE),#REF!))))</f>
        <v>32.03</v>
      </c>
      <c r="H132" s="214">
        <f t="shared" si="59"/>
        <v>40.037500000000001</v>
      </c>
      <c r="I132" s="188">
        <f t="shared" si="60"/>
        <v>960.90000000000009</v>
      </c>
      <c r="J132" s="147" t="s">
        <v>22892</v>
      </c>
      <c r="K132" s="2" t="str">
        <f>IF(C132="SINAPI",VLOOKUP(B132,'SIN C 12.23'!A:E,5,0)," ")</f>
        <v xml:space="preserve"> </v>
      </c>
      <c r="L132" s="2" t="str">
        <f>IF(C132="SINAPI-I",VLOOKUP(B132,'SIN I 12.23'!$7:$5071,5,0)," ")</f>
        <v xml:space="preserve"> </v>
      </c>
      <c r="M132" s="2">
        <f>IF(C132="SETOP",VLOOKUP(B132,'SET 08.23'!A:D,4,FALSE)," ")</f>
        <v>32.03</v>
      </c>
    </row>
    <row r="133" spans="1:13" ht="56.25" customHeight="1">
      <c r="A133" s="14" t="s">
        <v>22882</v>
      </c>
      <c r="B133" s="86" t="s">
        <v>126</v>
      </c>
      <c r="C133" s="15" t="str">
        <f>VLOOKUP(B133,SERVIÇOS!$A$1:$D$18506,4,0)</f>
        <v>SETOP</v>
      </c>
      <c r="D133" s="287" t="str">
        <f>VLOOKUP(B133,SERVIÇOS!$A:$B,2,0)</f>
        <v>FORNECIMENTO E ASSENTAMENTO DE TUBO PVC RÍGIDO, DRENAGEM/PLUVIAL, PBV - SÉRIE NORMAL, DN 100 MM (4"), INCLUSIVE CONEXÕES</v>
      </c>
      <c r="E133" s="170" t="str">
        <f>VLOOKUP(B133,SERVIÇOS!$A:$C,3,0)</f>
        <v>m</v>
      </c>
      <c r="F133" s="256">
        <v>78</v>
      </c>
      <c r="G133" s="213">
        <f>IF(C133=$K$10,K133,IF(C133=$L$10,L133,IF(C133=$M$10,M133,IF(C133=#REF!,VLOOKUP(B133,#REF!,7,FALSE),#REF!))))</f>
        <v>35.409999999999997</v>
      </c>
      <c r="H133" s="214">
        <f t="shared" ref="H133" si="61">G133+(G133*$B$6)</f>
        <v>44.262499999999996</v>
      </c>
      <c r="I133" s="188">
        <f t="shared" ref="I133" si="62">F133*H133</f>
        <v>3452.4749999999995</v>
      </c>
      <c r="J133" s="147" t="s">
        <v>22893</v>
      </c>
      <c r="K133" s="2" t="str">
        <f>IF(C133="SINAPI",VLOOKUP(B133,'SIN C 12.23'!A:E,5,0)," ")</f>
        <v xml:space="preserve"> </v>
      </c>
      <c r="L133" s="2" t="str">
        <f>IF(C133="SINAPI-I",VLOOKUP(B133,'SIN I 12.23'!$7:$5071,5,0)," ")</f>
        <v xml:space="preserve"> </v>
      </c>
      <c r="M133" s="2">
        <f>IF(C133="SETOP",VLOOKUP(B133,'SET 08.23'!A:D,4,FALSE)," ")</f>
        <v>35.409999999999997</v>
      </c>
    </row>
    <row r="134" spans="1:13" ht="63" customHeight="1">
      <c r="A134" s="14" t="s">
        <v>22883</v>
      </c>
      <c r="B134" s="86" t="s">
        <v>11567</v>
      </c>
      <c r="C134" s="15" t="str">
        <f>VLOOKUP(B134,SERVIÇOS!$A$1:$D$18506,4,0)</f>
        <v>SETOP</v>
      </c>
      <c r="D134" s="287" t="str">
        <f>VLOOKUP(B134,SERVIÇOS!$A:$B,2,0)</f>
        <v>FORNECIMENTO E ASSENTAMENTO DE TUBO PVC RÍGIDO, DRENAGEM/PLUVIAL, PBV - SÉRIE NORMAL, DN 150 MM (6"), INCLUSIVE CONEXÕES</v>
      </c>
      <c r="E134" s="170" t="str">
        <f>VLOOKUP(B134,SERVIÇOS!$A:$C,3,0)</f>
        <v>m</v>
      </c>
      <c r="F134" s="256">
        <v>42</v>
      </c>
      <c r="G134" s="213">
        <f>IF(C134=$K$10,K134,IF(C134=$L$10,L134,IF(C134=$M$10,M134,IF(C134=#REF!,VLOOKUP(B134,#REF!,7,FALSE),#REF!))))</f>
        <v>67.680000000000007</v>
      </c>
      <c r="H134" s="214">
        <f t="shared" si="59"/>
        <v>84.600000000000009</v>
      </c>
      <c r="I134" s="188">
        <f t="shared" si="60"/>
        <v>3553.2000000000003</v>
      </c>
      <c r="J134" s="147" t="s">
        <v>22894</v>
      </c>
      <c r="K134" s="2" t="str">
        <f>IF(C134="SINAPI",VLOOKUP(B134,'SIN C 12.23'!A:E,5,0)," ")</f>
        <v xml:space="preserve"> </v>
      </c>
      <c r="L134" s="2" t="str">
        <f>IF(C134="SINAPI-I",VLOOKUP(B134,'SIN I 12.23'!$7:$5071,5,0)," ")</f>
        <v xml:space="preserve"> </v>
      </c>
      <c r="M134" s="2">
        <f>IF(C134="SETOP",VLOOKUP(B134,'SET 08.23'!A:D,4,FALSE)," ")</f>
        <v>67.680000000000007</v>
      </c>
    </row>
    <row r="135" spans="1:13" ht="48" customHeight="1">
      <c r="A135" s="14" t="s">
        <v>22884</v>
      </c>
      <c r="B135" s="86" t="s">
        <v>11569</v>
      </c>
      <c r="C135" s="15" t="str">
        <f>VLOOKUP(B135,SERVIÇOS!$A$1:$D$18506,4,0)</f>
        <v>SETOP</v>
      </c>
      <c r="D135" s="287" t="str">
        <f>VLOOKUP(B135,SERVIÇOS!$A:$B,2,0)</f>
        <v>FORNECIMENTO E ASSENTAMENTO DE TUBO PVC RÍGIDO, DRENAGEM/PLUVIAL, PBV - SÉRIE NORMAL, DN 200 MM (8"), INCLUSIVE CONEXÕES</v>
      </c>
      <c r="E135" s="170" t="str">
        <f>VLOOKUP(B135,SERVIÇOS!$A:$C,3,0)</f>
        <v>m</v>
      </c>
      <c r="F135" s="256">
        <v>30</v>
      </c>
      <c r="G135" s="213">
        <f>IF(C135=$K$10,K135,IF(C135=$L$10,L135,IF(C135=$M$10,M135,IF(C135=#REF!,VLOOKUP(B135,#REF!,7,FALSE),#REF!))))</f>
        <v>126.46</v>
      </c>
      <c r="H135" s="214">
        <f t="shared" ref="H135:H139" si="63">G135+(G135*$B$6)</f>
        <v>158.07499999999999</v>
      </c>
      <c r="I135" s="188">
        <f t="shared" ref="I135:I139" si="64">F135*H135</f>
        <v>4742.25</v>
      </c>
      <c r="J135" s="147" t="s">
        <v>22895</v>
      </c>
      <c r="K135" s="2" t="str">
        <f>IF(C135="SINAPI",VLOOKUP(B135,'SIN C 12.23'!A:E,5,0)," ")</f>
        <v xml:space="preserve"> </v>
      </c>
      <c r="L135" s="2" t="str">
        <f>IF(C135="SINAPI-I",VLOOKUP(B135,'SIN I 12.23'!$7:$5071,5,0)," ")</f>
        <v xml:space="preserve"> </v>
      </c>
      <c r="M135" s="2">
        <f>IF(C135="SETOP",VLOOKUP(B135,'SET 08.23'!A:D,4,FALSE)," ")</f>
        <v>126.46</v>
      </c>
    </row>
    <row r="136" spans="1:13" ht="33.75" customHeight="1">
      <c r="A136" s="14" t="s">
        <v>22885</v>
      </c>
      <c r="B136" s="86" t="s">
        <v>10982</v>
      </c>
      <c r="C136" s="15" t="str">
        <f>VLOOKUP(B136,SERVIÇOS!$A$1:$D$18506,4,0)</f>
        <v>SETOP</v>
      </c>
      <c r="D136" s="287" t="str">
        <f>VLOOKUP(B136,SERVIÇOS!$A:$B,2,0)</f>
        <v>FORNECIMENTO E ASSENTAMENTO DE TUBO PVC RÍGIDO, COLETOR DE ESGOTO LISO (JEI), DN 250 MM (10"), INCLUSIVE CONEXÕES</v>
      </c>
      <c r="E136" s="170" t="str">
        <f>VLOOKUP(B136,SERVIÇOS!$A:$C,3,0)</f>
        <v>m</v>
      </c>
      <c r="F136" s="256">
        <v>9</v>
      </c>
      <c r="G136" s="213">
        <f>IF(C136=$K$10,K136,IF(C136=$L$10,L136,IF(C136=$M$10,M136,IF(C136=#REF!,VLOOKUP(B136,#REF!,7,FALSE),#REF!))))</f>
        <v>242.86</v>
      </c>
      <c r="H136" s="214">
        <f t="shared" si="63"/>
        <v>303.57500000000005</v>
      </c>
      <c r="I136" s="188">
        <f t="shared" si="64"/>
        <v>2732.1750000000002</v>
      </c>
      <c r="J136" s="147" t="s">
        <v>22896</v>
      </c>
      <c r="K136" s="2" t="str">
        <f>IF(C136="SINAPI",VLOOKUP(B136,'SIN C 12.23'!A:E,5,0)," ")</f>
        <v xml:space="preserve"> </v>
      </c>
      <c r="L136" s="2" t="str">
        <f>IF(C136="SINAPI-I",VLOOKUP(B136,'SIN I 12.23'!$7:$5071,5,0)," ")</f>
        <v xml:space="preserve"> </v>
      </c>
      <c r="M136" s="2">
        <f>IF(C136="SETOP",VLOOKUP(B136,'SET 08.23'!A:D,4,FALSE)," ")</f>
        <v>242.86</v>
      </c>
    </row>
    <row r="137" spans="1:13" ht="75.75" customHeight="1">
      <c r="A137" s="14" t="s">
        <v>22886</v>
      </c>
      <c r="B137" s="86" t="s">
        <v>11412</v>
      </c>
      <c r="C137" s="15" t="str">
        <f>VLOOKUP(B137,SERVIÇOS!$A$1:$D$18506,4,0)</f>
        <v>SETOP</v>
      </c>
      <c r="D137" s="287" t="str">
        <f>VLOOKUP(B137,SERVIÇOS!$A:$B,2,0)</f>
        <v>CAIXA DE DRENAGEM DE INSPEÇÃO/PASSAGEM EM ALVENARIA (40X40X40CM), REVESTIMENTO EM ARGAMASSA COM ADITIVO IMPERMEABILIZANTE, COM TAMPA EM GRELHA, INCLUSIVE ESCAVAÇÃO, REATERRO E TRANSPORTE E RETIRADA DO MATERIAL ESCAVADO (EM CAÇAMBA)</v>
      </c>
      <c r="E137" s="170" t="str">
        <f>VLOOKUP(B137,SERVIÇOS!$A:$C,3,0)</f>
        <v>un</v>
      </c>
      <c r="F137" s="256">
        <v>3</v>
      </c>
      <c r="G137" s="213">
        <f>IF(C137=$K$10,K137,IF(C137=$L$10,L137,IF(C137=$M$10,M137,IF(C137=#REF!,VLOOKUP(B137,#REF!,7,FALSE),#REF!))))</f>
        <v>373.41</v>
      </c>
      <c r="H137" s="214">
        <f t="shared" si="63"/>
        <v>466.76250000000005</v>
      </c>
      <c r="I137" s="188">
        <f t="shared" si="64"/>
        <v>1400.2875000000001</v>
      </c>
      <c r="J137" s="147" t="s">
        <v>22897</v>
      </c>
      <c r="K137" s="2" t="str">
        <f>IF(C137="SINAPI",VLOOKUP(B137,'SIN C 12.23'!A:E,5,0)," ")</f>
        <v xml:space="preserve"> </v>
      </c>
      <c r="L137" s="2" t="str">
        <f>IF(C137="SINAPI-I",VLOOKUP(B137,'SIN I 12.23'!$7:$5071,5,0)," ")</f>
        <v xml:space="preserve"> </v>
      </c>
      <c r="M137" s="2">
        <f>IF(C137="SETOP",VLOOKUP(B137,'SET 08.23'!A:D,4,FALSE)," ")</f>
        <v>373.41</v>
      </c>
    </row>
    <row r="138" spans="1:13" ht="66" customHeight="1">
      <c r="A138" s="14" t="s">
        <v>22887</v>
      </c>
      <c r="B138" s="86" t="s">
        <v>108</v>
      </c>
      <c r="C138" s="15" t="str">
        <f>VLOOKUP(B138,SERVIÇOS!$A$1:$D$18506,4,0)</f>
        <v>SETOP</v>
      </c>
      <c r="D138" s="287" t="str">
        <f>VLOOKUP(B138,SERVIÇOS!$A:$B,2,0)</f>
        <v>CAIXA DE DRENAGEM DE INSPEÇÃO/PASSAGEM EM ALVENARIA (40X40X60CM), REVESTIMENTO EM ARGAMASSA COM ADITIVO IMPERMEABILIZANTE, COM TAMPA EM GRELHA, INCLUSIVE ESCAVAÇÃO, REATERRO E TRANSPORTE E RETIRADA DO MATERIAL ESCAVADO (EM CAÇAMBA)</v>
      </c>
      <c r="E138" s="170" t="str">
        <f>VLOOKUP(B138,SERVIÇOS!$A:$C,3,0)</f>
        <v>un</v>
      </c>
      <c r="F138" s="256">
        <v>3</v>
      </c>
      <c r="G138" s="213">
        <f>IF(C138=$K$10,K138,IF(C138=$L$10,L138,IF(C138=$M$10,M138,IF(C138=#REF!,VLOOKUP(B138,#REF!,7,FALSE),#REF!))))</f>
        <v>448.1</v>
      </c>
      <c r="H138" s="214">
        <f t="shared" si="63"/>
        <v>560.125</v>
      </c>
      <c r="I138" s="188">
        <f t="shared" si="64"/>
        <v>1680.375</v>
      </c>
      <c r="J138" s="147" t="s">
        <v>22898</v>
      </c>
      <c r="K138" s="2" t="str">
        <f>IF(C138="SINAPI",VLOOKUP(B138,'SIN C 12.23'!A:E,5,0)," ")</f>
        <v xml:space="preserve"> </v>
      </c>
      <c r="L138" s="2" t="str">
        <f>IF(C138="SINAPI-I",VLOOKUP(B138,'SIN I 12.23'!$7:$5071,5,0)," ")</f>
        <v xml:space="preserve"> </v>
      </c>
      <c r="M138" s="2">
        <f>IF(C138="SETOP",VLOOKUP(B138,'SET 08.23'!A:D,4,FALSE)," ")</f>
        <v>448.1</v>
      </c>
    </row>
    <row r="139" spans="1:13" ht="66" customHeight="1">
      <c r="A139" s="14" t="s">
        <v>22888</v>
      </c>
      <c r="B139" s="14" t="s">
        <v>11406</v>
      </c>
      <c r="C139" s="15" t="str">
        <f>VLOOKUP(B139,SERVIÇOS!$A$1:$D$18506,4,0)</f>
        <v>SETOP</v>
      </c>
      <c r="D139" s="287" t="str">
        <f>VLOOKUP(B139,SERVIÇOS!$A:$B,2,0)</f>
        <v>CAIXA DE DRENAGEM DE INSPEÇÃO/PASSAGEM EM ALVENARIA (30X30X30CM), REVESTIMENTO EM ARGAMASSA COM ADITIVO IMPERMEABILIZANTE, COM TAMPA EM GRELHA, INCLUSIVE ESCAVAÇÃO, REATERRO E TRANSPORTE E RETIRADA DO MATERIAL ESCAVADO (EM CAÇAMBA)</v>
      </c>
      <c r="E139" s="170" t="str">
        <f>VLOOKUP(B139,SERVIÇOS!$A:$C,3,0)</f>
        <v>un</v>
      </c>
      <c r="F139" s="256">
        <v>3</v>
      </c>
      <c r="G139" s="213">
        <f>IF(C139=$K$10,K139,IF(C139=$L$10,L139,IF(C139=$M$10,M139,IF(C139=#REF!,VLOOKUP(B139,#REF!,7,FALSE),#REF!))))</f>
        <v>234.71</v>
      </c>
      <c r="H139" s="214">
        <f t="shared" si="63"/>
        <v>293.38749999999999</v>
      </c>
      <c r="I139" s="188">
        <f t="shared" si="64"/>
        <v>880.16249999999991</v>
      </c>
      <c r="J139" s="147" t="s">
        <v>22899</v>
      </c>
      <c r="K139" s="2" t="str">
        <f>IF(C139="SINAPI",VLOOKUP(B139,'SIN C 12.23'!A:E,5,0)," ")</f>
        <v xml:space="preserve"> </v>
      </c>
      <c r="L139" s="2" t="str">
        <f>IF(C139="SINAPI-I",VLOOKUP(B139,'SIN I 12.23'!$7:$5071,5,0)," ")</f>
        <v xml:space="preserve"> </v>
      </c>
      <c r="M139" s="2">
        <f>IF(C139="SETOP",VLOOKUP(B139,'SET 08.23'!A:D,4,FALSE)," ")</f>
        <v>234.71</v>
      </c>
    </row>
    <row r="140" spans="1:13">
      <c r="A140" s="16" t="s">
        <v>61</v>
      </c>
      <c r="B140" s="16"/>
      <c r="C140" s="118"/>
      <c r="D140" s="291"/>
      <c r="E140" s="118"/>
      <c r="F140" s="242"/>
      <c r="G140" s="215"/>
      <c r="H140" s="216" t="s">
        <v>7</v>
      </c>
      <c r="I140" s="193">
        <f>SUM(I129:I139)</f>
        <v>30956.122499999998</v>
      </c>
      <c r="J140" s="138"/>
      <c r="K140" s="2" t="str">
        <f>IF(C140="SINAPI",VLOOKUP(B140,'SIN C 12.23'!A:E,5,0)," ")</f>
        <v xml:space="preserve"> </v>
      </c>
      <c r="L140" s="2" t="str">
        <f>IF(C140="SINAPI-I",VLOOKUP(B140,'SIN I 12.23'!$7:$5071,5,0)," ")</f>
        <v xml:space="preserve"> </v>
      </c>
      <c r="M140" s="2" t="str">
        <f>IF(C140="SETOP",VLOOKUP(B140,'SET 08.23'!A:D,4,FALSE)," ")</f>
        <v xml:space="preserve"> </v>
      </c>
    </row>
    <row r="141" spans="1:13" ht="41.25" customHeight="1">
      <c r="A141" s="172">
        <v>9</v>
      </c>
      <c r="B141" s="172"/>
      <c r="C141" s="172"/>
      <c r="D141" s="294" t="s">
        <v>15587</v>
      </c>
      <c r="E141" s="173"/>
      <c r="F141" s="248"/>
      <c r="G141" s="228"/>
      <c r="H141" s="228"/>
      <c r="I141" s="197"/>
      <c r="J141" s="172"/>
      <c r="K141" s="2" t="str">
        <f>IF(C141="SINAPI",VLOOKUP(B141,'SIN C 12.23'!A:E,5,0)," ")</f>
        <v xml:space="preserve"> </v>
      </c>
      <c r="L141" s="2" t="str">
        <f>IF(C141="SINAPI-I",VLOOKUP(B141,'SIN I 12.23'!$7:$5071,5,0)," ")</f>
        <v xml:space="preserve"> </v>
      </c>
      <c r="M141" s="2" t="str">
        <f>IF(C141="SETOP",VLOOKUP(B141,'SET 08.23'!A:D,4,FALSE)," ")</f>
        <v xml:space="preserve"> </v>
      </c>
    </row>
    <row r="142" spans="1:13" ht="41.25" customHeight="1">
      <c r="A142" s="93" t="s">
        <v>196</v>
      </c>
      <c r="B142" s="14" t="s">
        <v>10187</v>
      </c>
      <c r="C142" s="15" t="str">
        <f>VLOOKUP(B142,SERVIÇOS!$A$1:$D$18506,4,0)</f>
        <v>SETOP</v>
      </c>
      <c r="D142" s="287" t="str">
        <f>VLOOKUP(B142,SERVIÇOS!$A:$B,2,0)</f>
        <v>ELETRODUTO DE PVC RÍGIDO ROSCÁVEL, DN 20 MM (3/4"), INCLUSIVE CONEXÕES, SUPORTES E FIXAÇÃO</v>
      </c>
      <c r="E142" s="170" t="str">
        <f>VLOOKUP(B142,SERVIÇOS!$A:$C,3,0)</f>
        <v>m</v>
      </c>
      <c r="F142" s="256">
        <v>273</v>
      </c>
      <c r="G142" s="213">
        <f>IF(C142=$K$10,K142,IF(C142=$L$10,L142,IF(C142=$M$10,M142,IF(C142=#REF!,VLOOKUP(B142,#REF!,7,FALSE),#REF!))))</f>
        <v>21.58</v>
      </c>
      <c r="H142" s="229">
        <f t="shared" ref="H142" si="65">G142+G142*$B$6</f>
        <v>26.974999999999998</v>
      </c>
      <c r="I142" s="198">
        <f t="shared" ref="I142:I144" si="66">F142*H142</f>
        <v>7364.1749999999993</v>
      </c>
      <c r="J142" s="147" t="s">
        <v>22900</v>
      </c>
      <c r="K142" s="2" t="str">
        <f>IF(C142="SINAPI",VLOOKUP(B142,'SIN C 12.23'!A:E,5,0)," ")</f>
        <v xml:space="preserve"> </v>
      </c>
      <c r="L142" s="2" t="str">
        <f>IF(C142="SINAPI-I",VLOOKUP(B142,'SIN I 12.23'!$7:$5071,5,0)," ")</f>
        <v xml:space="preserve"> </v>
      </c>
      <c r="M142" s="2">
        <f>IF(C142="SETOP",VLOOKUP(B142,'SET 08.23'!A:D,4,FALSE)," ")</f>
        <v>21.58</v>
      </c>
    </row>
    <row r="143" spans="1:13" ht="39" customHeight="1">
      <c r="A143" s="93" t="s">
        <v>197</v>
      </c>
      <c r="B143" s="14" t="s">
        <v>10189</v>
      </c>
      <c r="C143" s="15" t="str">
        <f>VLOOKUP(B143,SERVIÇOS!$A$1:$D$18506,4,0)</f>
        <v>SETOP</v>
      </c>
      <c r="D143" s="287" t="str">
        <f>VLOOKUP(B143,SERVIÇOS!$A:$B,2,0)</f>
        <v>ELETRODUTO DE PVC RÍGIDO ROSCÁVEL, DN 25 MM (1"), INCLUSIVE CONEXÕES, SUPORTES E FIXAÇÃO</v>
      </c>
      <c r="E143" s="170" t="str">
        <f>VLOOKUP(B143,SERVIÇOS!$A:$C,3,0)</f>
        <v>m</v>
      </c>
      <c r="F143" s="256">
        <v>42</v>
      </c>
      <c r="G143" s="213">
        <f>IF(C143=$K$10,K143,IF(C143=$L$10,L143,IF(C143=$M$10,M143,IF(C143=#REF!,VLOOKUP(B143,#REF!,7,FALSE),#REF!))))</f>
        <v>25.52</v>
      </c>
      <c r="H143" s="229">
        <f t="shared" ref="H143:H144" si="67">G143+G143*$B$6</f>
        <v>31.9</v>
      </c>
      <c r="I143" s="198">
        <f t="shared" ref="I143" si="68">F143*H143</f>
        <v>1339.8</v>
      </c>
      <c r="J143" s="147" t="s">
        <v>22901</v>
      </c>
      <c r="K143" s="2" t="str">
        <f>IF(C143="SINAPI",VLOOKUP(B143,'SIN C 12.23'!A:E,5,0)," ")</f>
        <v xml:space="preserve"> </v>
      </c>
      <c r="L143" s="2" t="str">
        <f>IF(C143="SINAPI-I",VLOOKUP(B143,'SIN I 12.23'!$7:$5071,5,0)," ")</f>
        <v xml:space="preserve"> </v>
      </c>
      <c r="M143" s="2">
        <f>IF(C143="SETOP",VLOOKUP(B143,'SET 08.23'!A:D,4,FALSE)," ")</f>
        <v>25.52</v>
      </c>
    </row>
    <row r="144" spans="1:13" ht="41.25" customHeight="1">
      <c r="A144" s="93" t="s">
        <v>22933</v>
      </c>
      <c r="B144" s="14" t="s">
        <v>10205</v>
      </c>
      <c r="C144" s="15" t="str">
        <f>VLOOKUP(B144,SERVIÇOS!$A$1:$D$18506,4,0)</f>
        <v>SETOP</v>
      </c>
      <c r="D144" s="287" t="str">
        <f>VLOOKUP(B144,SERVIÇOS!$A:$B,2,0)</f>
        <v>ELETRODUTO DE AÇO GALVANIZADO LEVE, INCLUSIVE CONEXÕES, SUPORTES E FIXAÇÃO DN 20 (3/4")</v>
      </c>
      <c r="E144" s="170" t="str">
        <f>VLOOKUP(B144,SERVIÇOS!$A:$C,3,0)</f>
        <v>m</v>
      </c>
      <c r="F144" s="256">
        <v>560</v>
      </c>
      <c r="G144" s="213">
        <f>IF(C144=$K$10,K144,IF(C144=$L$10,L144,IF(C144=$M$10,M144,IF(C144=#REF!,VLOOKUP(B144,#REF!,7,FALSE),#REF!))))</f>
        <v>23</v>
      </c>
      <c r="H144" s="229">
        <f t="shared" si="67"/>
        <v>28.75</v>
      </c>
      <c r="I144" s="198">
        <f t="shared" si="66"/>
        <v>16100</v>
      </c>
      <c r="J144" s="147" t="s">
        <v>22902</v>
      </c>
      <c r="K144" s="2" t="str">
        <f>IF(C144="SINAPI",VLOOKUP(B144,'SIN C 12.23'!A:E,5,0)," ")</f>
        <v xml:space="preserve"> </v>
      </c>
      <c r="L144" s="2" t="str">
        <f>IF(C144="SINAPI-I",VLOOKUP(B144,'SIN I 12.23'!$7:$5071,5,0)," ")</f>
        <v xml:space="preserve"> </v>
      </c>
      <c r="M144" s="2">
        <f>IF(C144="SETOP",VLOOKUP(B144,'SET 08.23'!A:D,4,FALSE)," ")</f>
        <v>23</v>
      </c>
    </row>
    <row r="145" spans="1:13" ht="39" customHeight="1">
      <c r="A145" s="93" t="s">
        <v>22934</v>
      </c>
      <c r="B145" s="14" t="s">
        <v>10207</v>
      </c>
      <c r="C145" s="15" t="str">
        <f>VLOOKUP(B145,SERVIÇOS!$A$1:$D$18506,4,0)</f>
        <v>SETOP</v>
      </c>
      <c r="D145" s="287" t="str">
        <f>VLOOKUP(B145,SERVIÇOS!$A:$B,2,0)</f>
        <v>ELETRODUTO DE AÇO GALVANIZADO LEVE, INCLUSIVE CONEXÕES, SUPORTES E FIXAÇÃO DN 25 (1")</v>
      </c>
      <c r="E145" s="170" t="str">
        <f>VLOOKUP(B145,SERVIÇOS!$A:$C,3,0)</f>
        <v>m</v>
      </c>
      <c r="F145" s="256">
        <v>87</v>
      </c>
      <c r="G145" s="213">
        <f>IF(C145=$K$10,K145,IF(C145=$L$10,L145,IF(C145=$M$10,M145,IF(C145=#REF!,VLOOKUP(B145,#REF!,7,FALSE),#REF!))))</f>
        <v>30.1</v>
      </c>
      <c r="H145" s="229">
        <f t="shared" ref="H145:H194" si="69">G145+G145*$B$6</f>
        <v>37.625</v>
      </c>
      <c r="I145" s="198">
        <f t="shared" ref="I145:I147" si="70">F145*H145</f>
        <v>3273.375</v>
      </c>
      <c r="J145" s="147" t="s">
        <v>22903</v>
      </c>
      <c r="K145" s="2" t="str">
        <f>IF(C145="SINAPI",VLOOKUP(B145,'SIN C 12.23'!A:E,5,0)," ")</f>
        <v xml:space="preserve"> </v>
      </c>
      <c r="L145" s="2" t="str">
        <f>IF(C145="SINAPI-I",VLOOKUP(B145,'SIN I 12.23'!$7:$5071,5,0)," ")</f>
        <v xml:space="preserve"> </v>
      </c>
      <c r="M145" s="2">
        <f>IF(C145="SETOP",VLOOKUP(B145,'SET 08.23'!A:D,4,FALSE)," ")</f>
        <v>30.1</v>
      </c>
    </row>
    <row r="146" spans="1:13" ht="45" customHeight="1">
      <c r="A146" s="93" t="s">
        <v>22935</v>
      </c>
      <c r="B146" s="14" t="s">
        <v>9936</v>
      </c>
      <c r="C146" s="15" t="str">
        <f>VLOOKUP(B146,SERVIÇOS!$A$1:$D$18506,4,0)</f>
        <v>SETOP</v>
      </c>
      <c r="D146" s="287" t="str">
        <f>VLOOKUP(B146,SERVIÇOS!$A:$B,2,0)</f>
        <v>CONJUNTO DE UM (1) INTERRUPTOR BIPOLAR SIMPLES, CORRENTE 10A, TENSÃO 250V, (10A-250V), COM PLACA 4"X2" DE UM (1) POSTO, INCLUSIVE FORNECIMENTO, INSTALAÇÃO, SUPORTE, MÓDULO E PLACA</v>
      </c>
      <c r="E146" s="170" t="str">
        <f>VLOOKUP(B146,SERVIÇOS!$A:$C,3,0)</f>
        <v>un</v>
      </c>
      <c r="F146" s="256">
        <v>35</v>
      </c>
      <c r="G146" s="213">
        <f>IF(C146=$K$10,K146,IF(C146=$L$10,L146,IF(C146=$M$10,M146,IF(C146=#REF!,VLOOKUP(B146,#REF!,7,FALSE),#REF!))))</f>
        <v>46.13</v>
      </c>
      <c r="H146" s="229">
        <f t="shared" si="69"/>
        <v>57.662500000000001</v>
      </c>
      <c r="I146" s="198">
        <f t="shared" si="70"/>
        <v>2018.1875</v>
      </c>
      <c r="J146" s="147" t="s">
        <v>22904</v>
      </c>
      <c r="K146" s="2" t="str">
        <f>IF(C146="SINAPI",VLOOKUP(B146,'SIN C 12.23'!A:E,5,0)," ")</f>
        <v xml:space="preserve"> </v>
      </c>
      <c r="L146" s="2" t="str">
        <f>IF(C146="SINAPI-I",VLOOKUP(B146,'SIN I 12.23'!$7:$5071,5,0)," ")</f>
        <v xml:space="preserve"> </v>
      </c>
      <c r="M146" s="2">
        <f>IF(C146="SETOP",VLOOKUP(B146,'SET 08.23'!A:D,4,FALSE)," ")</f>
        <v>46.13</v>
      </c>
    </row>
    <row r="147" spans="1:13" ht="56.25" customHeight="1">
      <c r="A147" s="93" t="s">
        <v>22936</v>
      </c>
      <c r="B147" s="14" t="s">
        <v>9880</v>
      </c>
      <c r="C147" s="15" t="str">
        <f>VLOOKUP(B147,SERVIÇOS!$A$1:$D$18506,4,0)</f>
        <v>SETOP</v>
      </c>
      <c r="D147" s="287" t="str">
        <f>VLOOKUP(B147,SERVIÇOS!$A:$B,2,0)</f>
        <v>CONJUNTO DE DOIS (2) INTERRUPTORES BIPOLAR SIMPLES, CORRENTE 10A, TENSÃO 250V, (10A-250V), COM PLACA 4"X2" DE DOIS (2) POSTOS, INCLUSIVE FORNECIMENTO, INSTALAÇÃO, SUPORTE, MÓDULO E PLACA</v>
      </c>
      <c r="E147" s="170" t="str">
        <f>VLOOKUP(B147,SERVIÇOS!$A:$C,3,0)</f>
        <v>un</v>
      </c>
      <c r="F147" s="256">
        <v>7</v>
      </c>
      <c r="G147" s="213">
        <f>IF(C147=$K$10,K147,IF(C147=$L$10,L147,IF(C147=$M$10,M147,IF(C147=#REF!,VLOOKUP(B147,#REF!,7,FALSE),#REF!))))</f>
        <v>81.91</v>
      </c>
      <c r="H147" s="229">
        <f t="shared" ref="H147" si="71">G147+G147*$B$6</f>
        <v>102.38749999999999</v>
      </c>
      <c r="I147" s="198">
        <f t="shared" si="70"/>
        <v>716.71249999999986</v>
      </c>
      <c r="J147" s="147" t="s">
        <v>22905</v>
      </c>
      <c r="K147" s="2" t="str">
        <f>IF(C147="SINAPI",VLOOKUP(B147,'SIN C 12.23'!A:E,5,0)," ")</f>
        <v xml:space="preserve"> </v>
      </c>
      <c r="L147" s="2" t="str">
        <f>IF(C147="SINAPI-I",VLOOKUP(B147,'SIN I 12.23'!$7:$5071,5,0)," ")</f>
        <v xml:space="preserve"> </v>
      </c>
      <c r="M147" s="2">
        <f>IF(C147="SETOP",VLOOKUP(B147,'SET 08.23'!A:D,4,FALSE)," ")</f>
        <v>81.91</v>
      </c>
    </row>
    <row r="148" spans="1:13" ht="66" customHeight="1">
      <c r="A148" s="93" t="s">
        <v>22937</v>
      </c>
      <c r="B148" s="14" t="s">
        <v>9938</v>
      </c>
      <c r="C148" s="15" t="str">
        <f>VLOOKUP(B148,SERVIÇOS!$A$1:$D$18506,4,0)</f>
        <v>SETOP</v>
      </c>
      <c r="D148" s="287" t="str">
        <f>VLOOKUP(B148,SERVIÇOS!$A:$B,2,0)</f>
        <v>CONJUNTO DE UM (1) INTERRUPTOR BIPOLAR SIMPLES, CORRENTE 10A, TENSÃO 250V, (10A-250V) E UM (1) INTERRUPTOR PARALELO, CORRENTE 10A, TENSÃO 250V, (10A-250V), COM PLACA 4"X2" DE DOIS (2) POSTOS, INCLUSIVE FORNECIMENTO, INSTALAÇÃO, SUPORTE, MÓDULO E PLACA</v>
      </c>
      <c r="E148" s="170" t="str">
        <f>VLOOKUP(B148,SERVIÇOS!$A:$C,3,0)</f>
        <v>un</v>
      </c>
      <c r="F148" s="256">
        <v>10</v>
      </c>
      <c r="G148" s="213">
        <f>IF(C148=$K$10,K148,IF(C148=$L$10,L148,IF(C148=$M$10,M148,IF(C148=#REF!,VLOOKUP(B148,#REF!,7,FALSE),#REF!))))</f>
        <v>64.77</v>
      </c>
      <c r="H148" s="229">
        <f t="shared" si="69"/>
        <v>80.962499999999991</v>
      </c>
      <c r="I148" s="198">
        <f t="shared" ref="I148:I155" si="72">F148*H148</f>
        <v>809.62499999999989</v>
      </c>
      <c r="J148" s="147" t="s">
        <v>22906</v>
      </c>
      <c r="K148" s="2" t="str">
        <f>IF(C148="SINAPI",VLOOKUP(B148,'SIN C 12.23'!A:E,5,0)," ")</f>
        <v xml:space="preserve"> </v>
      </c>
      <c r="L148" s="2" t="str">
        <f>IF(C148="SINAPI-I",VLOOKUP(B148,'SIN I 12.23'!$7:$5071,5,0)," ")</f>
        <v xml:space="preserve"> </v>
      </c>
      <c r="M148" s="2">
        <f>IF(C148="SETOP",VLOOKUP(B148,'SET 08.23'!A:D,4,FALSE)," ")</f>
        <v>64.77</v>
      </c>
    </row>
    <row r="149" spans="1:13" ht="46.5" customHeight="1">
      <c r="A149" s="93" t="s">
        <v>22938</v>
      </c>
      <c r="B149" s="14" t="s">
        <v>9932</v>
      </c>
      <c r="C149" s="15" t="str">
        <f>VLOOKUP(B149,SERVIÇOS!$A$1:$D$18506,4,0)</f>
        <v>SETOP</v>
      </c>
      <c r="D149" s="287" t="str">
        <f>VLOOKUP(B149,SERVIÇOS!$A:$B,2,0)</f>
        <v>CONJUNTO DE TRÊS (3) INTERRUPTORES BIPOLAR SIMPLES, CORRENTE 10A, TENSÃO 250V, (10A-250V), COM PLACA 4"X2" DE TRÊS (3) POSTOS, INCLUSIVE FORNECIMENTO, INSTALAÇÃO, SUPORTE, MÓDULO E PLACA</v>
      </c>
      <c r="E149" s="170" t="str">
        <f>VLOOKUP(B149,SERVIÇOS!$A:$C,3,0)</f>
        <v>un</v>
      </c>
      <c r="F149" s="256">
        <v>3</v>
      </c>
      <c r="G149" s="213">
        <f>IF(C149=$K$10,K149,IF(C149=$L$10,L149,IF(C149=$M$10,M149,IF(C149=#REF!,VLOOKUP(B149,#REF!,7,FALSE),#REF!))))</f>
        <v>117.47</v>
      </c>
      <c r="H149" s="229">
        <f t="shared" si="69"/>
        <v>146.83750000000001</v>
      </c>
      <c r="I149" s="198">
        <f t="shared" si="72"/>
        <v>440.51250000000005</v>
      </c>
      <c r="J149" s="147" t="s">
        <v>22907</v>
      </c>
      <c r="K149" s="2" t="str">
        <f>IF(C149="SINAPI",VLOOKUP(B149,'SIN C 12.23'!A:E,5,0)," ")</f>
        <v xml:space="preserve"> </v>
      </c>
      <c r="L149" s="2" t="str">
        <f>IF(C149="SINAPI-I",VLOOKUP(B149,'SIN I 12.23'!$7:$5071,5,0)," ")</f>
        <v xml:space="preserve"> </v>
      </c>
      <c r="M149" s="2">
        <f>IF(C149="SETOP",VLOOKUP(B149,'SET 08.23'!A:D,4,FALSE)," ")</f>
        <v>117.47</v>
      </c>
    </row>
    <row r="150" spans="1:13" ht="50.25" customHeight="1">
      <c r="A150" s="93" t="s">
        <v>22939</v>
      </c>
      <c r="B150" s="14" t="s">
        <v>10029</v>
      </c>
      <c r="C150" s="15" t="str">
        <f>VLOOKUP(B150,SERVIÇOS!$A$1:$D$18506,4,0)</f>
        <v>SETOP</v>
      </c>
      <c r="D150" s="287" t="str">
        <f>VLOOKUP(B150,SERVIÇOS!$A:$B,2,0)</f>
        <v>PLACA 4"X2" PARA UM (1) MÓDULO, INCLUSIVE FORNECIMENTO E INSTALAÇÃO, EXCLUSIVE SUPORTE E MÓDULO</v>
      </c>
      <c r="E150" s="170" t="str">
        <f>VLOOKUP(B150,SERVIÇOS!$A:$C,3,0)</f>
        <v>un</v>
      </c>
      <c r="F150" s="256">
        <v>158</v>
      </c>
      <c r="G150" s="213">
        <f>IF(C150=$K$10,K150,IF(C150=$L$10,L150,IF(C150=$M$10,M150,IF(C150=#REF!,VLOOKUP(B150,#REF!,7,FALSE),#REF!))))</f>
        <v>5.41</v>
      </c>
      <c r="H150" s="229">
        <f t="shared" si="69"/>
        <v>6.7625000000000002</v>
      </c>
      <c r="I150" s="198">
        <f t="shared" si="72"/>
        <v>1068.4750000000001</v>
      </c>
      <c r="J150" s="147" t="s">
        <v>22908</v>
      </c>
      <c r="K150" s="2" t="str">
        <f>IF(C150="SINAPI",VLOOKUP(B150,'SIN C 12.23'!A:E,5,0)," ")</f>
        <v xml:space="preserve"> </v>
      </c>
      <c r="L150" s="2" t="str">
        <f>IF(C150="SINAPI-I",VLOOKUP(B150,'SIN I 12.23'!$7:$5071,5,0)," ")</f>
        <v xml:space="preserve"> </v>
      </c>
      <c r="M150" s="2">
        <f>IF(C150="SETOP",VLOOKUP(B150,'SET 08.23'!A:D,4,FALSE)," ")</f>
        <v>5.41</v>
      </c>
    </row>
    <row r="151" spans="1:13" ht="28.5" customHeight="1">
      <c r="A151" s="93" t="s">
        <v>22940</v>
      </c>
      <c r="B151" s="14" t="s">
        <v>10031</v>
      </c>
      <c r="C151" s="15" t="str">
        <f>VLOOKUP(B151,SERVIÇOS!$A$1:$D$18506,4,0)</f>
        <v>SETOP</v>
      </c>
      <c r="D151" s="287" t="str">
        <f>VLOOKUP(B151,SERVIÇOS!$A:$B,2,0)</f>
        <v>PLACA 4"X4" CEGA, INCLUSIVE FORNECIMENTO E INSTALAÇÃO, EXCLUSIVE SUPORTE</v>
      </c>
      <c r="E151" s="170" t="str">
        <f>VLOOKUP(B151,SERVIÇOS!$A:$C,3,0)</f>
        <v>un</v>
      </c>
      <c r="F151" s="256">
        <v>37</v>
      </c>
      <c r="G151" s="213">
        <f>IF(C151=$K$10,K151,IF(C151=$L$10,L151,IF(C151=$M$10,M151,IF(C151=#REF!,VLOOKUP(B151,#REF!,7,FALSE),#REF!))))</f>
        <v>8.24</v>
      </c>
      <c r="H151" s="229">
        <f t="shared" si="69"/>
        <v>10.3</v>
      </c>
      <c r="I151" s="198">
        <f t="shared" si="72"/>
        <v>381.1</v>
      </c>
      <c r="J151" s="147" t="s">
        <v>22909</v>
      </c>
      <c r="K151" s="2" t="str">
        <f>IF(C151="SINAPI",VLOOKUP(B151,'SIN C 12.23'!A:E,5,0)," ")</f>
        <v xml:space="preserve"> </v>
      </c>
      <c r="L151" s="2" t="str">
        <f>IF(C151="SINAPI-I",VLOOKUP(B151,'SIN I 12.23'!$7:$5071,5,0)," ")</f>
        <v xml:space="preserve"> </v>
      </c>
      <c r="M151" s="2">
        <f>IF(C151="SETOP",VLOOKUP(B151,'SET 08.23'!A:D,4,FALSE)," ")</f>
        <v>8.24</v>
      </c>
    </row>
    <row r="152" spans="1:13" ht="33" customHeight="1">
      <c r="A152" s="93" t="s">
        <v>22941</v>
      </c>
      <c r="B152" s="14" t="s">
        <v>10029</v>
      </c>
      <c r="C152" s="15" t="str">
        <f>VLOOKUP(B152,SERVIÇOS!$A$1:$D$18506,4,0)</f>
        <v>SETOP</v>
      </c>
      <c r="D152" s="287" t="str">
        <f>VLOOKUP(B152,SERVIÇOS!$A:$B,2,0)</f>
        <v>PLACA 4"X2" PARA UM (1) MÓDULO, INCLUSIVE FORNECIMENTO E INSTALAÇÃO, EXCLUSIVE SUPORTE E MÓDULO</v>
      </c>
      <c r="E152" s="170" t="str">
        <f>VLOOKUP(B152,SERVIÇOS!$A:$C,3,0)</f>
        <v>un</v>
      </c>
      <c r="F152" s="256">
        <v>2</v>
      </c>
      <c r="G152" s="213">
        <f>IF(C152=$K$10,K152,IF(C152=$L$10,L152,IF(C152=$M$10,M152,IF(C152=#REF!,VLOOKUP(B152,#REF!,7,FALSE),#REF!))))</f>
        <v>5.41</v>
      </c>
      <c r="H152" s="229">
        <f t="shared" si="69"/>
        <v>6.7625000000000002</v>
      </c>
      <c r="I152" s="198">
        <f t="shared" si="72"/>
        <v>13.525</v>
      </c>
      <c r="J152" s="147" t="s">
        <v>22910</v>
      </c>
      <c r="K152" s="2" t="str">
        <f>IF(C152="SINAPI",VLOOKUP(B152,'SIN C 12.23'!A:E,5,0)," ")</f>
        <v xml:space="preserve"> </v>
      </c>
      <c r="L152" s="2" t="str">
        <f>IF(C152="SINAPI-I",VLOOKUP(B152,'SIN I 12.23'!$7:$5071,5,0)," ")</f>
        <v xml:space="preserve"> </v>
      </c>
      <c r="M152" s="2">
        <f>IF(C152="SETOP",VLOOKUP(B152,'SET 08.23'!A:D,4,FALSE)," ")</f>
        <v>5.41</v>
      </c>
    </row>
    <row r="153" spans="1:13" ht="46.5" customHeight="1">
      <c r="A153" s="93" t="s">
        <v>22942</v>
      </c>
      <c r="B153" s="14" t="s">
        <v>10063</v>
      </c>
      <c r="C153" s="15" t="str">
        <f>VLOOKUP(B153,SERVIÇOS!$A$1:$D$18506,4,0)</f>
        <v>SETOP</v>
      </c>
      <c r="D153" s="287" t="str">
        <f>VLOOKUP(B153,SERVIÇOS!$A:$B,2,0)</f>
        <v>CONDULETE DE ALUMÍNIO, TIPO "C", DIÂMETRO DE SAÍDA 3/4" (20MM), EXCLUSIVE MÓDULO E PLACA, INCLUSIVE FIXAÇÃO</v>
      </c>
      <c r="E153" s="170" t="str">
        <f>VLOOKUP(B153,SERVIÇOS!$A:$C,3,0)</f>
        <v>un</v>
      </c>
      <c r="F153" s="256">
        <v>2</v>
      </c>
      <c r="G153" s="213">
        <f>IF(C153=$K$10,K153,IF(C153=$L$10,L153,IF(C153=$M$10,M153,IF(C153=#REF!,VLOOKUP(B153,#REF!,7,FALSE),#REF!))))</f>
        <v>32.5</v>
      </c>
      <c r="H153" s="229">
        <f t="shared" ref="H153:H157" si="73">G153+G153*$B$6</f>
        <v>40.625</v>
      </c>
      <c r="I153" s="198">
        <f t="shared" si="72"/>
        <v>81.25</v>
      </c>
      <c r="J153" s="147" t="s">
        <v>22911</v>
      </c>
      <c r="K153" s="2" t="str">
        <f>IF(C153="SINAPI",VLOOKUP(B153,'SIN C 12.23'!A:E,5,0)," ")</f>
        <v xml:space="preserve"> </v>
      </c>
      <c r="L153" s="2" t="str">
        <f>IF(C153="SINAPI-I",VLOOKUP(B153,'SIN I 12.23'!$7:$5071,5,0)," ")</f>
        <v xml:space="preserve"> </v>
      </c>
      <c r="M153" s="2">
        <f>IF(C153="SETOP",VLOOKUP(B153,'SET 08.23'!A:D,4,FALSE)," ")</f>
        <v>32.5</v>
      </c>
    </row>
    <row r="154" spans="1:13" ht="28.5">
      <c r="A154" s="93" t="s">
        <v>22943</v>
      </c>
      <c r="B154" s="14" t="s">
        <v>10073</v>
      </c>
      <c r="C154" s="15" t="str">
        <f>VLOOKUP(B154,SERVIÇOS!$A$1:$D$18506,4,0)</f>
        <v>SETOP</v>
      </c>
      <c r="D154" s="287" t="str">
        <f>VLOOKUP(B154,SERVIÇOS!$A:$B,2,0)</f>
        <v>CONDULETE DE ALUMÍNIO, TIPO "E", DIÂMETRO DE SAÍDA 3/4" (20MM), EXCLUSIVE MÓDULO E PLACA, INCLUSIVE FIXAÇÃO</v>
      </c>
      <c r="E154" s="170" t="str">
        <f>VLOOKUP(B154,SERVIÇOS!$A:$C,3,0)</f>
        <v>un</v>
      </c>
      <c r="F154" s="256">
        <v>15</v>
      </c>
      <c r="G154" s="213">
        <f>IF(C154=$K$10,K154,IF(C154=$L$10,L154,IF(C154=$M$10,M154,IF(C154=#REF!,VLOOKUP(B154,#REF!,7,FALSE),#REF!))))</f>
        <v>30.43</v>
      </c>
      <c r="H154" s="229">
        <f t="shared" si="73"/>
        <v>38.037500000000001</v>
      </c>
      <c r="I154" s="198">
        <f t="shared" si="72"/>
        <v>570.5625</v>
      </c>
      <c r="J154" s="147" t="s">
        <v>22912</v>
      </c>
      <c r="K154" s="2" t="str">
        <f>IF(C154="SINAPI",VLOOKUP(B154,'SIN C 12.23'!A:E,5,0)," ")</f>
        <v xml:space="preserve"> </v>
      </c>
      <c r="L154" s="2" t="str">
        <f>IF(C154="SINAPI-I",VLOOKUP(B154,'SIN I 12.23'!$7:$5071,5,0)," ")</f>
        <v xml:space="preserve"> </v>
      </c>
      <c r="M154" s="2">
        <f>IF(C154="SETOP",VLOOKUP(B154,'SET 08.23'!A:D,4,FALSE)," ")</f>
        <v>30.43</v>
      </c>
    </row>
    <row r="155" spans="1:13" ht="44.25" customHeight="1">
      <c r="A155" s="93" t="s">
        <v>22944</v>
      </c>
      <c r="B155" s="14" t="s">
        <v>10113</v>
      </c>
      <c r="C155" s="15" t="str">
        <f>VLOOKUP(B155,SERVIÇOS!$A$1:$D$18506,4,0)</f>
        <v>SETOP</v>
      </c>
      <c r="D155" s="287" t="str">
        <f>VLOOKUP(B155,SERVIÇOS!$A:$B,2,0)</f>
        <v>CONDULETE DE ALUMÍNIO, TIPO "T", DIÂMETRO DE SAÍDA 3/4" (20MM), EXCLUSIVE MÓDULO E PLACA, INCLUSIVE FIXAÇÃO</v>
      </c>
      <c r="E155" s="170" t="str">
        <f>VLOOKUP(B155,SERVIÇOS!$A:$C,3,0)</f>
        <v>un</v>
      </c>
      <c r="F155" s="256">
        <v>30</v>
      </c>
      <c r="G155" s="213">
        <f>IF(C155=$K$10,K155,IF(C155=$L$10,L155,IF(C155=$M$10,M155,IF(C155=#REF!,VLOOKUP(B155,#REF!,7,FALSE),#REF!))))</f>
        <v>34.57</v>
      </c>
      <c r="H155" s="229">
        <f t="shared" si="73"/>
        <v>43.212499999999999</v>
      </c>
      <c r="I155" s="198">
        <f t="shared" si="72"/>
        <v>1296.375</v>
      </c>
      <c r="J155" s="147" t="s">
        <v>22913</v>
      </c>
      <c r="K155" s="2" t="str">
        <f>IF(C155="SINAPI",VLOOKUP(B155,'SIN C 12.23'!A:E,5,0)," ")</f>
        <v xml:space="preserve"> </v>
      </c>
      <c r="L155" s="2" t="str">
        <f>IF(C155="SINAPI-I",VLOOKUP(B155,'SIN I 12.23'!$7:$5071,5,0)," ")</f>
        <v xml:space="preserve"> </v>
      </c>
      <c r="M155" s="2">
        <f>IF(C155="SETOP",VLOOKUP(B155,'SET 08.23'!A:D,4,FALSE)," ")</f>
        <v>34.57</v>
      </c>
    </row>
    <row r="156" spans="1:13" ht="28.5">
      <c r="A156" s="93" t="s">
        <v>22945</v>
      </c>
      <c r="B156" s="14" t="s">
        <v>10133</v>
      </c>
      <c r="C156" s="15" t="str">
        <f>VLOOKUP(B156,SERVIÇOS!$A$1:$D$18506,4,0)</f>
        <v>SETOP</v>
      </c>
      <c r="D156" s="287" t="str">
        <f>VLOOKUP(B156,SERVIÇOS!$A:$B,2,0)</f>
        <v>CONDULETE DE ALUMÍNIO, TIPO "X", DIÂMETRO DE SAÍDA 3/4" (20MM), EXCLUSIVE MÓDULO E PLACA, INCLUSIVE FIXAÇÃO</v>
      </c>
      <c r="E156" s="170" t="str">
        <f>VLOOKUP(B156,SERVIÇOS!$A:$C,3,0)</f>
        <v>un</v>
      </c>
      <c r="F156" s="256">
        <v>1</v>
      </c>
      <c r="G156" s="213">
        <f>IF(C156=$K$10,K156,IF(C156=$L$10,L156,IF(C156=$M$10,M156,IF(C156=#REF!,VLOOKUP(B156,#REF!,7,FALSE),#REF!))))</f>
        <v>36.64</v>
      </c>
      <c r="H156" s="229">
        <f t="shared" si="73"/>
        <v>45.8</v>
      </c>
      <c r="I156" s="198">
        <f t="shared" ref="I156:I157" si="74">F156*H156</f>
        <v>45.8</v>
      </c>
      <c r="J156" s="147" t="s">
        <v>22914</v>
      </c>
      <c r="K156" s="2" t="str">
        <f>IF(C156="SINAPI",VLOOKUP(B156,'SIN C 12.23'!A:E,5,0)," ")</f>
        <v xml:space="preserve"> </v>
      </c>
      <c r="L156" s="2" t="str">
        <f>IF(C156="SINAPI-I",VLOOKUP(B156,'SIN I 12.23'!$7:$5071,5,0)," ")</f>
        <v xml:space="preserve"> </v>
      </c>
      <c r="M156" s="2">
        <f>IF(C156="SETOP",VLOOKUP(B156,'SET 08.23'!A:D,4,FALSE)," ")</f>
        <v>36.64</v>
      </c>
    </row>
    <row r="157" spans="1:13" ht="28.5">
      <c r="A157" s="93" t="s">
        <v>22946</v>
      </c>
      <c r="B157" s="14" t="s">
        <v>10093</v>
      </c>
      <c r="C157" s="15" t="str">
        <f>VLOOKUP(B157,SERVIÇOS!$A$1:$D$18506,4,0)</f>
        <v>SETOP</v>
      </c>
      <c r="D157" s="287" t="str">
        <f>VLOOKUP(B157,SERVIÇOS!$A:$B,2,0)</f>
        <v>CONDULETE DE ALUMÍNIO, TIPO "LL", DIÂMETRO DE SAÍDA 3/4" (20MM), EXCLUSIVE MÓDULO E PLACA, INCLUSIVE FIXAÇÃO</v>
      </c>
      <c r="E157" s="170" t="str">
        <f>VLOOKUP(B157,SERVIÇOS!$A:$C,3,0)</f>
        <v>un</v>
      </c>
      <c r="F157" s="256">
        <v>85</v>
      </c>
      <c r="G157" s="213">
        <f>IF(C157=$K$10,K157,IF(C157=$L$10,L157,IF(C157=$M$10,M157,IF(C157=#REF!,VLOOKUP(B157,#REF!,7,FALSE),#REF!))))</f>
        <v>32.5</v>
      </c>
      <c r="H157" s="229">
        <f t="shared" si="73"/>
        <v>40.625</v>
      </c>
      <c r="I157" s="198">
        <f t="shared" si="74"/>
        <v>3453.125</v>
      </c>
      <c r="J157" s="147" t="s">
        <v>22915</v>
      </c>
      <c r="K157" s="2" t="str">
        <f>IF(C157="SINAPI",VLOOKUP(B157,'SIN C 12.23'!A:E,5,0)," ")</f>
        <v xml:space="preserve"> </v>
      </c>
      <c r="L157" s="2" t="str">
        <f>IF(C157="SINAPI-I",VLOOKUP(B157,'SIN I 12.23'!$7:$5071,5,0)," ")</f>
        <v xml:space="preserve"> </v>
      </c>
      <c r="M157" s="2">
        <f>IF(C157="SETOP",VLOOKUP(B157,'SET 08.23'!A:D,4,FALSE)," ")</f>
        <v>32.5</v>
      </c>
    </row>
    <row r="158" spans="1:13" s="274" customFormat="1" ht="59.25" customHeight="1">
      <c r="A158" s="93" t="s">
        <v>22947</v>
      </c>
      <c r="B158" s="14" t="s">
        <v>10123</v>
      </c>
      <c r="C158" s="15" t="str">
        <f>VLOOKUP(B158,SERVIÇOS!$A$1:$D$18506,4,0)</f>
        <v>SETOP</v>
      </c>
      <c r="D158" s="287" t="s">
        <v>22916</v>
      </c>
      <c r="E158" s="170" t="str">
        <f>VLOOKUP(B158,SERVIÇOS!$A:$C,3,0)</f>
        <v>un</v>
      </c>
      <c r="F158" s="256">
        <v>11</v>
      </c>
      <c r="G158" s="213">
        <f>IF(C158=$K$10,K158,IF(C158=$L$10,L158,IF(C158=$M$10,M158,IF(C158=#REF!,VLOOKUP(B158,#REF!,7,FALSE),#REF!))))</f>
        <v>34.57</v>
      </c>
      <c r="H158" s="229">
        <f t="shared" ref="H158" si="75">G158+G158*$B$6</f>
        <v>43.212499999999999</v>
      </c>
      <c r="I158" s="198">
        <f t="shared" ref="I158" si="76">F158*H158</f>
        <v>475.33749999999998</v>
      </c>
      <c r="J158" s="147" t="s">
        <v>22916</v>
      </c>
      <c r="K158" s="273" t="str">
        <f>IF(C158="SINAPI",VLOOKUP(B158,'SIN C 12.23'!A:E,5,0)," ")</f>
        <v xml:space="preserve"> </v>
      </c>
      <c r="L158" s="273" t="str">
        <f>IF(C158="SINAPI-I",VLOOKUP(B158,'SIN I 12.23'!$7:$5071,5,0)," ")</f>
        <v xml:space="preserve"> </v>
      </c>
      <c r="M158" s="273">
        <f>IF(C158="SETOP",VLOOKUP(B158,'SET 08.23'!A:D,4,FALSE)," ")</f>
        <v>34.57</v>
      </c>
    </row>
    <row r="159" spans="1:13" s="274" customFormat="1" ht="66" customHeight="1">
      <c r="A159" s="93" t="s">
        <v>22948</v>
      </c>
      <c r="B159" s="14" t="s">
        <v>10105</v>
      </c>
      <c r="C159" s="15" t="str">
        <f>VLOOKUP(B159,SERVIÇOS!$A$1:$D$18506,4,0)</f>
        <v>SETOP</v>
      </c>
      <c r="D159" s="287" t="str">
        <f>VLOOKUP(B159,SERVIÇOS!$A:$B,2,0)</f>
        <v>CONDULETE DE ALUMÍNIO, TIPO "T", DIÂMETRO DE SAÍDA 1" (25MM), EXCLUSIVE MÓDULO E PLACA, INCLUSIVE FIXAÇÃO</v>
      </c>
      <c r="E159" s="170" t="str">
        <f>VLOOKUP(B159,SERVIÇOS!$A:$C,3,0)</f>
        <v>un</v>
      </c>
      <c r="F159" s="256">
        <v>1</v>
      </c>
      <c r="G159" s="213">
        <f>IF(C159=$K$10,K159,IF(C159=$L$10,L159,IF(C159=$M$10,M159,IF(C159=#REF!,VLOOKUP(B159,#REF!,7,FALSE),#REF!))))</f>
        <v>39.72</v>
      </c>
      <c r="H159" s="229">
        <f t="shared" ref="H159" si="77">G159+G159*$B$6</f>
        <v>49.65</v>
      </c>
      <c r="I159" s="198">
        <f t="shared" ref="I159" si="78">F159*H159</f>
        <v>49.65</v>
      </c>
      <c r="J159" s="147" t="s">
        <v>22917</v>
      </c>
      <c r="K159" s="273" t="str">
        <f>IF(C159="SINAPI",VLOOKUP(B159,'SIN C 12.23'!A:E,5,0)," ")</f>
        <v xml:space="preserve"> </v>
      </c>
      <c r="L159" s="273" t="str">
        <f>IF(C159="SINAPI-I",VLOOKUP(B159,'SIN I 12.23'!$7:$5071,5,0)," ")</f>
        <v xml:space="preserve"> </v>
      </c>
      <c r="M159" s="273">
        <f>IF(C159="SETOP",VLOOKUP(B159,'SET 08.23'!A:D,4,FALSE)," ")</f>
        <v>39.72</v>
      </c>
    </row>
    <row r="160" spans="1:13" s="274" customFormat="1" ht="66" customHeight="1">
      <c r="A160" s="93" t="s">
        <v>22949</v>
      </c>
      <c r="B160" s="14" t="s">
        <v>10085</v>
      </c>
      <c r="C160" s="15" t="str">
        <f>VLOOKUP(B160,SERVIÇOS!$A$1:$D$18506,4,0)</f>
        <v>SETOP</v>
      </c>
      <c r="D160" s="287" t="str">
        <f>VLOOKUP(B160,SERVIÇOS!$A:$B,2,0)</f>
        <v>CONDULETE DE ALUMÍNIO, TIPO "LL", DIÂMETRO DE SAÍDA 1" (25MM), EXCLUSIVE MÓDULO E PLACA, INCLUSIVE FIXAÇÃO</v>
      </c>
      <c r="E160" s="170" t="str">
        <f>VLOOKUP(B160,SERVIÇOS!$A:$C,3,0)</f>
        <v>un</v>
      </c>
      <c r="F160" s="256">
        <v>13</v>
      </c>
      <c r="G160" s="213">
        <f>IF(C160=$K$10,K160,IF(C160=$L$10,L160,IF(C160=$M$10,M160,IF(C160=#REF!,VLOOKUP(B160,#REF!,7,FALSE),#REF!))))</f>
        <v>37.229999999999997</v>
      </c>
      <c r="H160" s="229">
        <f t="shared" ref="H160:H165" si="79">G160+G160*$B$6</f>
        <v>46.537499999999994</v>
      </c>
      <c r="I160" s="198">
        <f t="shared" ref="I160:I165" si="80">F160*H160</f>
        <v>604.98749999999995</v>
      </c>
      <c r="J160" s="147" t="s">
        <v>22918</v>
      </c>
      <c r="K160" s="273" t="str">
        <f>IF(C160="SINAPI",VLOOKUP(B160,'SIN C 12.23'!A:E,5,0)," ")</f>
        <v xml:space="preserve"> </v>
      </c>
      <c r="L160" s="273" t="str">
        <f>IF(C160="SINAPI-I",VLOOKUP(B160,'SIN I 12.23'!$7:$5071,5,0)," ")</f>
        <v xml:space="preserve"> </v>
      </c>
      <c r="M160" s="273">
        <f>IF(C160="SETOP",VLOOKUP(B160,'SET 08.23'!A:D,4,FALSE)," ")</f>
        <v>37.229999999999997</v>
      </c>
    </row>
    <row r="161" spans="1:14" ht="42.75">
      <c r="A161" s="93" t="s">
        <v>22950</v>
      </c>
      <c r="B161" s="14" t="s">
        <v>10053</v>
      </c>
      <c r="C161" s="15" t="str">
        <f>VLOOKUP(B161,SERVIÇOS!$A$1:$D$18506,4,0)</f>
        <v>SETOP</v>
      </c>
      <c r="D161" s="287" t="str">
        <f>VLOOKUP(B161,SERVIÇOS!$A:$B,2,0)</f>
        <v>CONDULETE DE ALUMÍNIO, TIPO "B", DIÂMETRO DE SAÍDA 3/4" (20MM), EXCLUSIVE MÓDULO E PLACA, INCLUSIVE FIXAÇÃO</v>
      </c>
      <c r="E161" s="170" t="str">
        <f>VLOOKUP(B161,SERVIÇOS!$A:$C,3,0)</f>
        <v>un</v>
      </c>
      <c r="F161" s="256">
        <v>102</v>
      </c>
      <c r="G161" s="213">
        <f>IF(C161=$K$10,K161,IF(C161=$L$10,L161,IF(C161=$M$10,M161,IF(C161=#REF!,VLOOKUP(B161,#REF!,7,FALSE),#REF!))))</f>
        <v>30.43</v>
      </c>
      <c r="H161" s="229">
        <f t="shared" si="79"/>
        <v>38.037500000000001</v>
      </c>
      <c r="I161" s="198">
        <f t="shared" si="80"/>
        <v>3879.8250000000003</v>
      </c>
      <c r="J161" s="147" t="s">
        <v>22919</v>
      </c>
      <c r="K161" s="2" t="str">
        <f>IF(C161="SINAPI",VLOOKUP(B161,'SIN C 12.23'!A:E,5,0)," ")</f>
        <v xml:space="preserve"> </v>
      </c>
      <c r="L161" s="2" t="str">
        <f>IF(C161="SINAPI-I",VLOOKUP(B161,'SIN I 12.23'!$7:$5071,5,0)," ")</f>
        <v xml:space="preserve"> </v>
      </c>
      <c r="M161" s="2">
        <f>IF(C161="SETOP",VLOOKUP(B161,'SET 08.23'!A:D,4,FALSE)," ")</f>
        <v>30.43</v>
      </c>
    </row>
    <row r="162" spans="1:14" ht="28.5">
      <c r="A162" s="93" t="s">
        <v>22951</v>
      </c>
      <c r="B162" s="14" t="s">
        <v>9814</v>
      </c>
      <c r="C162" s="15" t="str">
        <f>VLOOKUP(B162,SERVIÇOS!$A$1:$D$18506,4,0)</f>
        <v>SETOP</v>
      </c>
      <c r="D162" s="287" t="str">
        <f>VLOOKUP(B162,SERVIÇOS!$A:$B,2,0)</f>
        <v>CAIXA DE PASSAGEM EM CHAPA DE AÇO COM TAMPA APARAFUSADA, SOBREPOR, 152 X 152 X 82 MM</v>
      </c>
      <c r="E162" s="170" t="str">
        <f>VLOOKUP(B162,SERVIÇOS!$A:$C,3,0)</f>
        <v>un</v>
      </c>
      <c r="F162" s="256">
        <v>2</v>
      </c>
      <c r="G162" s="213">
        <f>IF(C162=$K$10,K162,IF(C162=$L$10,L162,IF(C162=$M$10,M162,IF(C162=#REF!,VLOOKUP(B162,#REF!,7,FALSE),#REF!))))</f>
        <v>52.7</v>
      </c>
      <c r="H162" s="229">
        <f t="shared" si="79"/>
        <v>65.875</v>
      </c>
      <c r="I162" s="198">
        <f t="shared" si="80"/>
        <v>131.75</v>
      </c>
      <c r="J162" s="147" t="s">
        <v>9839</v>
      </c>
      <c r="K162" s="2" t="str">
        <f>IF(C162="SINAPI",VLOOKUP(B162,'SIN C 12.23'!A:E,5,0)," ")</f>
        <v xml:space="preserve"> </v>
      </c>
      <c r="L162" s="2" t="str">
        <f>IF(C162="SINAPI-I",VLOOKUP(B162,'SIN I 12.23'!$7:$5071,5,0)," ")</f>
        <v xml:space="preserve"> </v>
      </c>
      <c r="M162" s="2">
        <f>IF(C162="SETOP",VLOOKUP(B162,'SET 08.23'!A:D,4,FALSE)," ")</f>
        <v>52.7</v>
      </c>
    </row>
    <row r="163" spans="1:14" ht="48" customHeight="1">
      <c r="A163" s="93" t="s">
        <v>22952</v>
      </c>
      <c r="B163" s="14" t="s">
        <v>10918</v>
      </c>
      <c r="C163" s="15" t="str">
        <f>VLOOKUP(B163,SERVIÇOS!$A$1:$D$18506,4,0)</f>
        <v>SETOP</v>
      </c>
      <c r="D163" s="287" t="str">
        <f>VLOOKUP(B163,SERVIÇOS!$A:$B,2,0)</f>
        <v>CABO DE COBRE NU #50 MM2 - 7 FIOSX3,00MM, PARA ELEMENTOS DE CAPTAÇÃO/ANEL DE CINTAMENTO (SPDA), INCLUSIVE PRESILHA DE FIXAÇÃO</v>
      </c>
      <c r="E163" s="170" t="str">
        <f>VLOOKUP(B163,SERVIÇOS!$A:$C,3,0)</f>
        <v>m</v>
      </c>
      <c r="F163" s="256">
        <v>30</v>
      </c>
      <c r="G163" s="213">
        <f>IF(C163=$K$10,K163,IF(C163=$L$10,L163,IF(C163=$M$10,M163,IF(C163=#REF!,VLOOKUP(B163,#REF!,7,FALSE),#REF!))))</f>
        <v>53.8</v>
      </c>
      <c r="H163" s="229">
        <f t="shared" si="79"/>
        <v>67.25</v>
      </c>
      <c r="I163" s="198">
        <f t="shared" si="80"/>
        <v>2017.5</v>
      </c>
      <c r="J163" s="147" t="s">
        <v>22920</v>
      </c>
      <c r="K163" s="2" t="str">
        <f>IF(C163="SINAPI",VLOOKUP(B163,'SIN C 12.23'!A:E,5,0)," ")</f>
        <v xml:space="preserve"> </v>
      </c>
      <c r="L163" s="2" t="str">
        <f>IF(C163="SINAPI-I",VLOOKUP(B163,'SIN I 12.23'!$7:$5071,5,0)," ")</f>
        <v xml:space="preserve"> </v>
      </c>
      <c r="M163" s="2">
        <f>IF(C163="SETOP",VLOOKUP(B163,'SET 08.23'!A:D,4,FALSE)," ")</f>
        <v>53.8</v>
      </c>
    </row>
    <row r="164" spans="1:14" ht="69.75" customHeight="1">
      <c r="A164" s="93" t="s">
        <v>22953</v>
      </c>
      <c r="B164" s="172"/>
      <c r="C164" s="172"/>
      <c r="D164" s="294" t="s">
        <v>22921</v>
      </c>
      <c r="E164" s="173"/>
      <c r="F164" s="248"/>
      <c r="G164" s="228"/>
      <c r="H164" s="228"/>
      <c r="I164" s="197"/>
      <c r="J164" s="172"/>
      <c r="K164" s="2" t="str">
        <f>IF(C164="SINAPI",VLOOKUP(B164,'SIN C 12.23'!A:E,5,0)," ")</f>
        <v xml:space="preserve"> </v>
      </c>
      <c r="L164" s="2" t="str">
        <f>IF(C164="SINAPI-I",VLOOKUP(B164,'SIN I 12.23'!$7:$5071,5,0)," ")</f>
        <v xml:space="preserve"> </v>
      </c>
      <c r="M164" s="2" t="str">
        <f>IF(C164="SETOP",VLOOKUP(B164,'SET 08.23'!A:D,4,FALSE)," ")</f>
        <v xml:space="preserve"> </v>
      </c>
    </row>
    <row r="165" spans="1:14" ht="48.75" customHeight="1">
      <c r="A165" s="93" t="s">
        <v>22965</v>
      </c>
      <c r="B165" s="14" t="s">
        <v>9721</v>
      </c>
      <c r="C165" s="15" t="str">
        <f>VLOOKUP(B165,SERVIÇOS!$A$1:$D$18506,4,0)</f>
        <v>SETOP</v>
      </c>
      <c r="D165" s="287" t="str">
        <f>VLOOKUP(B165,SERVIÇOS!$A:$B,2,0)</f>
        <v>CABO DE COBRE FLEXÍVEL, CLASSE 5, ISOLAMENTO TIPO LSHF/ATOX, NÃO HALOGENADO, ANTICHAMA, TERMOPLÁSTICO, UNIPOLAR, SEÇÃO 2,5 MM2, 70°C, 450/750V</v>
      </c>
      <c r="E165" s="170" t="str">
        <f>VLOOKUP(B165,SERVIÇOS!$A:$C,3,0)</f>
        <v>m</v>
      </c>
      <c r="F165" s="256">
        <v>4200</v>
      </c>
      <c r="G165" s="213">
        <f>IF(C165=$K$10,K165,IF(C165=$L$10,L165,IF(C165=$M$10,M165,IF(C165=#REF!,VLOOKUP(B165,#REF!,7,FALSE),#REF!))))</f>
        <v>4.43</v>
      </c>
      <c r="H165" s="229">
        <f t="shared" si="79"/>
        <v>5.5374999999999996</v>
      </c>
      <c r="I165" s="198">
        <f t="shared" si="80"/>
        <v>23257.5</v>
      </c>
      <c r="J165" s="147" t="s">
        <v>22922</v>
      </c>
      <c r="K165" s="273" t="str">
        <f>IF(C165="SINAPI",VLOOKUP(B165,'SIN C 12.23'!A:E,5,0)," ")</f>
        <v xml:space="preserve"> </v>
      </c>
      <c r="L165" s="273" t="str">
        <f>IF(C165="SINAPI-I",VLOOKUP(B165,'SIN I 12.23'!$7:$5071,5,0)," ")</f>
        <v xml:space="preserve"> </v>
      </c>
      <c r="M165" s="273">
        <f>IF(C165="SETOP",VLOOKUP(B165,'SET 08.23'!A:D,4,FALSE)," ")</f>
        <v>4.43</v>
      </c>
      <c r="N165" s="274"/>
    </row>
    <row r="166" spans="1:14" ht="47.25" customHeight="1">
      <c r="A166" s="93" t="s">
        <v>22966</v>
      </c>
      <c r="B166" s="14" t="s">
        <v>9727</v>
      </c>
      <c r="C166" s="15" t="str">
        <f>VLOOKUP(B166,SERVIÇOS!$A$1:$D$18506,4,0)</f>
        <v>SETOP</v>
      </c>
      <c r="D166" s="287" t="str">
        <f>VLOOKUP(B166,SERVIÇOS!$A:$B,2,0)</f>
        <v>CABO DE COBRE FLEXÍVEL, CLASSE 5, ISOLAMENTO TIPO LSHF/ATOX, NÃO HALOGENADO, ANTICHAMA, TERMOPLÁSTICO, UNIPOLAR, SEÇÃO 4 MM2, 70°C, 450/750V</v>
      </c>
      <c r="E166" s="170" t="str">
        <f>VLOOKUP(B166,SERVIÇOS!$A:$C,3,0)</f>
        <v>m</v>
      </c>
      <c r="F166" s="256">
        <v>5065</v>
      </c>
      <c r="G166" s="213">
        <f>IF(C166=$K$10,K166,IF(C166=$L$10,L166,IF(C166=$M$10,M166,IF(C166=#REF!,VLOOKUP(B166,#REF!,7,FALSE),#REF!))))</f>
        <v>6.1</v>
      </c>
      <c r="H166" s="229">
        <f t="shared" ref="H166:H169" si="81">G166+G166*$B$6</f>
        <v>7.625</v>
      </c>
      <c r="I166" s="198">
        <f t="shared" ref="I166:I169" si="82">F166*H166</f>
        <v>38620.625</v>
      </c>
      <c r="J166" s="147" t="s">
        <v>22923</v>
      </c>
      <c r="K166" s="273" t="str">
        <f>IF(C166="SINAPI",VLOOKUP(B166,'SIN C 12.23'!A:E,5,0)," ")</f>
        <v xml:space="preserve"> </v>
      </c>
      <c r="L166" s="273" t="str">
        <f>IF(C166="SINAPI-I",VLOOKUP(B166,'SIN I 12.23'!$7:$5071,5,0)," ")</f>
        <v xml:space="preserve"> </v>
      </c>
      <c r="M166" s="273">
        <f>IF(C166="SETOP",VLOOKUP(B166,'SET 08.23'!A:D,4,FALSE)," ")</f>
        <v>6.1</v>
      </c>
      <c r="N166" s="274"/>
    </row>
    <row r="167" spans="1:14" ht="40.5" customHeight="1">
      <c r="A167" s="93" t="s">
        <v>22967</v>
      </c>
      <c r="B167" s="14" t="s">
        <v>9729</v>
      </c>
      <c r="C167" s="15" t="str">
        <f>VLOOKUP(B167,SERVIÇOS!$A$1:$D$18506,4,0)</f>
        <v>SETOP</v>
      </c>
      <c r="D167" s="287" t="str">
        <f>VLOOKUP(B167,SERVIÇOS!$A:$B,2,0)</f>
        <v>CABO DE COBRE FLEXÍVEL, CLASSE 5, ISOLAMENTO TIPO LSHF/ATOX, NÃO HALOGENADO, ANTICHAMA, TERMOPLÁSTICO, UNIPOLAR, SEÇÃO 6 MM2, 70°C, 450/750V</v>
      </c>
      <c r="E167" s="170" t="str">
        <f>VLOOKUP(B167,SERVIÇOS!$A:$C,3,0)</f>
        <v>m</v>
      </c>
      <c r="F167" s="256">
        <v>316</v>
      </c>
      <c r="G167" s="213">
        <f>IF(C167=$K$10,K167,IF(C167=$L$10,L167,IF(C167=$M$10,M167,IF(C167=#REF!,VLOOKUP(B167,#REF!,7,FALSE),#REF!))))</f>
        <v>8.57</v>
      </c>
      <c r="H167" s="229">
        <f t="shared" si="81"/>
        <v>10.7125</v>
      </c>
      <c r="I167" s="198">
        <f t="shared" si="82"/>
        <v>3385.15</v>
      </c>
      <c r="J167" s="147" t="s">
        <v>22924</v>
      </c>
      <c r="K167" s="2" t="str">
        <f>IF(C167="SINAPI",VLOOKUP(B167,'SIN C 12.23'!A:E,5,0)," ")</f>
        <v xml:space="preserve"> </v>
      </c>
      <c r="L167" s="2" t="str">
        <f>IF(C167="SINAPI-I",VLOOKUP(B167,'SIN I 12.23'!$7:$5071,5,0)," ")</f>
        <v xml:space="preserve"> </v>
      </c>
      <c r="M167" s="2">
        <f>IF(C167="SETOP",VLOOKUP(B167,'SET 08.23'!A:D,4,FALSE)," ")</f>
        <v>8.57</v>
      </c>
    </row>
    <row r="168" spans="1:14" ht="46.5" customHeight="1">
      <c r="A168" s="93" t="s">
        <v>22954</v>
      </c>
      <c r="B168" s="14" t="s">
        <v>10269</v>
      </c>
      <c r="C168" s="15" t="str">
        <f>VLOOKUP(B168,SERVIÇOS!$A$1:$D$18506,4,0)</f>
        <v>SETOP</v>
      </c>
      <c r="D168" s="287" t="str">
        <f>VLOOKUP(B168,SERVIÇOS!$A:$B,2,0)</f>
        <v>ELETROCALHA LISA (150X100)MM EM CHAPA DE AÇO GALVANIZADO #18, COM TRATAMENTO PRÉ-ZINCADO, INCLUSIVE TAMPA DE ENCAIXE, FIXAÇÃO SUPERIOR, CONEXÕES E ACESSÓRIOS</v>
      </c>
      <c r="E168" s="170" t="str">
        <f>VLOOKUP(B168,SERVIÇOS!$A:$C,3,0)</f>
        <v>m</v>
      </c>
      <c r="F168" s="256">
        <v>79</v>
      </c>
      <c r="G168" s="213">
        <f>IF(C168=$K$10,K168,IF(C168=$L$10,L168,IF(C168=$M$10,M168,IF(C168=#REF!,VLOOKUP(B168,#REF!,7,FALSE),#REF!))))</f>
        <v>128.05000000000001</v>
      </c>
      <c r="H168" s="229">
        <f t="shared" si="81"/>
        <v>160.0625</v>
      </c>
      <c r="I168" s="198">
        <f t="shared" si="82"/>
        <v>12644.9375</v>
      </c>
      <c r="J168" s="147" t="s">
        <v>22925</v>
      </c>
      <c r="K168" s="2" t="str">
        <f>IF(C168="SINAPI",VLOOKUP(B168,'SIN C 12.23'!A:E,5,0)," ")</f>
        <v xml:space="preserve"> </v>
      </c>
      <c r="L168" s="2" t="str">
        <f>IF(C168="SINAPI-I",VLOOKUP(B168,'SIN I 12.23'!$7:$5071,5,0)," ")</f>
        <v xml:space="preserve"> </v>
      </c>
      <c r="M168" s="2">
        <f>IF(C168="SETOP",VLOOKUP(B168,'SET 08.23'!A:D,4,FALSE)," ")</f>
        <v>128.05000000000001</v>
      </c>
    </row>
    <row r="169" spans="1:14" ht="41.25" customHeight="1">
      <c r="A169" s="93" t="s">
        <v>22955</v>
      </c>
      <c r="B169" s="14" t="s">
        <v>10269</v>
      </c>
      <c r="C169" s="15" t="str">
        <f>VLOOKUP(B169,SERVIÇOS!$A$1:$D$18506,4,0)</f>
        <v>SETOP</v>
      </c>
      <c r="D169" s="287" t="str">
        <f>VLOOKUP(B169,SERVIÇOS!$A:$B,2,0)</f>
        <v>ELETROCALHA LISA (150X100)MM EM CHAPA DE AÇO GALVANIZADO #18, COM TRATAMENTO PRÉ-ZINCADO, INCLUSIVE TAMPA DE ENCAIXE, FIXAÇÃO SUPERIOR, CONEXÕES E ACESSÓRIOS</v>
      </c>
      <c r="E169" s="170" t="str">
        <f>VLOOKUP(B169,SERVIÇOS!$A:$C,3,0)</f>
        <v>m</v>
      </c>
      <c r="F169" s="256">
        <v>66</v>
      </c>
      <c r="G169" s="213">
        <f>IF(C169=$K$10,K169,IF(C169=$L$10,L169,IF(C169=$M$10,M169,IF(C169=#REF!,VLOOKUP(B169,#REF!,7,FALSE),#REF!))))</f>
        <v>128.05000000000001</v>
      </c>
      <c r="H169" s="229">
        <f t="shared" si="81"/>
        <v>160.0625</v>
      </c>
      <c r="I169" s="198">
        <f t="shared" si="82"/>
        <v>10564.125</v>
      </c>
      <c r="J169" s="147" t="s">
        <v>22926</v>
      </c>
      <c r="K169" s="2" t="str">
        <f>IF(C169="SINAPI",VLOOKUP(B169,'SIN C 12.23'!A:E,5,0)," ")</f>
        <v xml:space="preserve"> </v>
      </c>
      <c r="L169" s="2" t="str">
        <f>IF(C169="SINAPI-I",VLOOKUP(B169,'SIN I 12.23'!$7:$5071,5,0)," ")</f>
        <v xml:space="preserve"> </v>
      </c>
      <c r="M169" s="2">
        <f>IF(C169="SETOP",VLOOKUP(B169,'SET 08.23'!A:D,4,FALSE)," ")</f>
        <v>128.05000000000001</v>
      </c>
    </row>
    <row r="170" spans="1:14" ht="41.25" customHeight="1">
      <c r="A170" s="93" t="s">
        <v>22956</v>
      </c>
      <c r="B170" s="14" t="s">
        <v>10251</v>
      </c>
      <c r="C170" s="15" t="str">
        <f>VLOOKUP(B170,SERVIÇOS!$A$1:$D$18506,4,0)</f>
        <v>SETOP</v>
      </c>
      <c r="D170" s="287" t="str">
        <f>VLOOKUP(B170,SERVIÇOS!$A:$B,2,0)</f>
        <v>PERFILADO LISO (38X19)MM EM CHAPA DE AÇO GALVANIZADO #18, COM TRATAMENTO PRÉ-ZINCADO, INCLUSIVE FIXAÇÃO SUPERIOR, CONEXÕES E ACESSÓRIOS, EXCLUSIVE TAMPA DE ENCAIXE</v>
      </c>
      <c r="E170" s="170" t="str">
        <f>VLOOKUP(B170,SERVIÇOS!$A:$C,3,0)</f>
        <v>m</v>
      </c>
      <c r="F170" s="256">
        <v>63</v>
      </c>
      <c r="G170" s="213">
        <f>IF(C170=$K$10,K170,IF(C170=$L$10,L170,IF(C170=$M$10,M170,IF(C170=#REF!,VLOOKUP(B170,#REF!,7,FALSE),#REF!))))</f>
        <v>45</v>
      </c>
      <c r="H170" s="229">
        <f t="shared" ref="H170:H173" si="83">G170+G170*$B$6</f>
        <v>56.25</v>
      </c>
      <c r="I170" s="198">
        <f t="shared" ref="I170:I173" si="84">F170*H170</f>
        <v>3543.75</v>
      </c>
      <c r="J170" s="147" t="s">
        <v>22927</v>
      </c>
      <c r="K170" s="2" t="str">
        <f>IF(C170="SINAPI",VLOOKUP(B170,'SIN C 12.23'!A:E,5,0)," ")</f>
        <v xml:space="preserve"> </v>
      </c>
      <c r="L170" s="2" t="str">
        <f>IF(C170="SINAPI-I",VLOOKUP(B170,'SIN I 12.23'!$7:$5071,5,0)," ")</f>
        <v xml:space="preserve"> </v>
      </c>
      <c r="M170" s="2">
        <f>IF(C170="SETOP",VLOOKUP(B170,'SET 08.23'!A:D,4,FALSE)," ")</f>
        <v>45</v>
      </c>
    </row>
    <row r="171" spans="1:14" ht="128.25">
      <c r="A171" s="93" t="s">
        <v>22957</v>
      </c>
      <c r="B171" s="14" t="s">
        <v>10327</v>
      </c>
      <c r="C171" s="15" t="str">
        <f>VLOOKUP(B171,SERVIÇOS!$A$1:$D$18506,4,0)</f>
        <v>SETOP</v>
      </c>
      <c r="D171" s="287" t="s">
        <v>22928</v>
      </c>
      <c r="E171" s="170" t="str">
        <f>VLOOKUP(B171,SERVIÇOS!$A:$C,3,0)</f>
        <v>un</v>
      </c>
      <c r="F171" s="256">
        <v>59</v>
      </c>
      <c r="G171" s="213">
        <f>IF(C171=$K$10,K171,IF(C171=$L$10,L171,IF(C171=$M$10,M171,IF(C171=#REF!,VLOOKUP(B171,#REF!,7,FALSE),#REF!))))</f>
        <v>212.66</v>
      </c>
      <c r="H171" s="229">
        <f t="shared" si="83"/>
        <v>265.82499999999999</v>
      </c>
      <c r="I171" s="198">
        <f t="shared" si="84"/>
        <v>15683.674999999999</v>
      </c>
      <c r="J171" s="147" t="s">
        <v>22928</v>
      </c>
      <c r="K171" s="2" t="str">
        <f>IF(C171="SINAPI",VLOOKUP(B171,'SIN C 12.23'!A:E,5,0)," ")</f>
        <v xml:space="preserve"> </v>
      </c>
      <c r="L171" s="2" t="str">
        <f>IF(C171="SINAPI-I",VLOOKUP(B171,'SIN I 12.23'!$7:$5071,5,0)," ")</f>
        <v xml:space="preserve"> </v>
      </c>
      <c r="M171" s="2">
        <f>IF(C171="SETOP",VLOOKUP(B171,'SET 08.23'!A:D,4,FALSE)," ")</f>
        <v>212.66</v>
      </c>
    </row>
    <row r="172" spans="1:14" ht="128.25">
      <c r="A172" s="93" t="s">
        <v>22958</v>
      </c>
      <c r="B172" s="14" t="s">
        <v>10325</v>
      </c>
      <c r="C172" s="15" t="str">
        <f>VLOOKUP(B172,SERVIÇOS!$A$1:$D$18506,4,0)</f>
        <v>SETOP</v>
      </c>
      <c r="D172" s="287" t="s">
        <v>22929</v>
      </c>
      <c r="E172" s="170" t="str">
        <f>VLOOKUP(B172,SERVIÇOS!$A:$C,3,0)</f>
        <v>un</v>
      </c>
      <c r="F172" s="256">
        <v>3</v>
      </c>
      <c r="G172" s="213">
        <f>IF(C172=$K$10,K172,IF(C172=$L$10,L172,IF(C172=$M$10,M172,IF(C172=#REF!,VLOOKUP(B172,#REF!,7,FALSE),#REF!))))</f>
        <v>190.02</v>
      </c>
      <c r="H172" s="229">
        <f t="shared" si="83"/>
        <v>237.52500000000001</v>
      </c>
      <c r="I172" s="198">
        <f t="shared" si="84"/>
        <v>712.57500000000005</v>
      </c>
      <c r="J172" s="147" t="s">
        <v>22929</v>
      </c>
      <c r="K172" s="2" t="str">
        <f>IF(C172="SINAPI",VLOOKUP(B172,'SIN C 12.23'!A:E,5,0)," ")</f>
        <v xml:space="preserve"> </v>
      </c>
      <c r="L172" s="2" t="str">
        <f>IF(C172="SINAPI-I",VLOOKUP(B172,'SIN I 12.23'!$7:$5071,5,0)," ")</f>
        <v xml:space="preserve"> </v>
      </c>
      <c r="M172" s="2">
        <f>IF(C172="SETOP",VLOOKUP(B172,'SET 08.23'!A:D,4,FALSE)," ")</f>
        <v>190.02</v>
      </c>
    </row>
    <row r="173" spans="1:14" ht="155.25" customHeight="1">
      <c r="A173" s="93" t="s">
        <v>22959</v>
      </c>
      <c r="B173" s="14" t="s">
        <v>10327</v>
      </c>
      <c r="C173" s="15" t="str">
        <f>VLOOKUP(B173,SERVIÇOS!$A$1:$D$18506,4,0)</f>
        <v>SETOP</v>
      </c>
      <c r="D173" s="287" t="s">
        <v>22930</v>
      </c>
      <c r="E173" s="170" t="str">
        <f>VLOOKUP(B173,SERVIÇOS!$A:$C,3,0)</f>
        <v>un</v>
      </c>
      <c r="F173" s="256">
        <v>15</v>
      </c>
      <c r="G173" s="213">
        <f>IF(C173=$K$10,K173,IF(C173=$L$10,L173,IF(C173=$M$10,M173,IF(C173=#REF!,VLOOKUP(B173,#REF!,7,FALSE),#REF!))))</f>
        <v>212.66</v>
      </c>
      <c r="H173" s="229">
        <f t="shared" si="83"/>
        <v>265.82499999999999</v>
      </c>
      <c r="I173" s="198">
        <f t="shared" si="84"/>
        <v>3987.375</v>
      </c>
      <c r="J173" s="147" t="s">
        <v>22930</v>
      </c>
      <c r="K173" s="2" t="str">
        <f>IF(C173="SINAPI",VLOOKUP(B173,'SIN C 12.23'!A:E,5,0)," ")</f>
        <v xml:space="preserve"> </v>
      </c>
      <c r="L173" s="2" t="str">
        <f>IF(C173="SINAPI-I",VLOOKUP(B173,'SIN I 12.23'!$7:$5071,5,0)," ")</f>
        <v xml:space="preserve"> </v>
      </c>
      <c r="M173" s="2">
        <f>IF(C173="SETOP",VLOOKUP(B173,'SET 08.23'!A:D,4,FALSE)," ")</f>
        <v>212.66</v>
      </c>
    </row>
    <row r="174" spans="1:14" ht="139.5" customHeight="1">
      <c r="A174" s="93" t="s">
        <v>22960</v>
      </c>
      <c r="B174" s="14" t="s">
        <v>10325</v>
      </c>
      <c r="C174" s="15" t="str">
        <f>VLOOKUP(B174,SERVIÇOS!$A$1:$D$18506,4,0)</f>
        <v>SETOP</v>
      </c>
      <c r="D174" s="287" t="s">
        <v>22931</v>
      </c>
      <c r="E174" s="170" t="str">
        <f>VLOOKUP(B174,SERVIÇOS!$A:$C,3,0)</f>
        <v>un</v>
      </c>
      <c r="F174" s="256">
        <v>25</v>
      </c>
      <c r="G174" s="213">
        <f>IF(C174=$K$10,K174,IF(C174=$L$10,L174,IF(C174=$M$10,M174,IF(C174=#REF!,VLOOKUP(B174,#REF!,7,FALSE),#REF!))))</f>
        <v>190.02</v>
      </c>
      <c r="H174" s="229">
        <f t="shared" ref="H174" si="85">G174+G174*$B$6</f>
        <v>237.52500000000001</v>
      </c>
      <c r="I174" s="198">
        <f t="shared" ref="I174" si="86">F174*H174</f>
        <v>5938.125</v>
      </c>
      <c r="J174" s="147" t="s">
        <v>22931</v>
      </c>
      <c r="K174" s="2" t="str">
        <f>IF(C174="SINAPI",VLOOKUP(B174,'SIN C 12.23'!A:E,5,0)," ")</f>
        <v xml:space="preserve"> </v>
      </c>
      <c r="L174" s="2" t="str">
        <f>IF(C174="SINAPI-I",VLOOKUP(B174,'SIN I 12.23'!$7:$5071,5,0)," ")</f>
        <v xml:space="preserve"> </v>
      </c>
      <c r="M174" s="2">
        <f>IF(C174="SETOP",VLOOKUP(B174,'SET 08.23'!A:D,4,FALSE)," ")</f>
        <v>190.02</v>
      </c>
    </row>
    <row r="175" spans="1:14" ht="123" customHeight="1">
      <c r="A175" s="93" t="s">
        <v>22961</v>
      </c>
      <c r="B175" s="14" t="s">
        <v>10319</v>
      </c>
      <c r="C175" s="15" t="str">
        <f>VLOOKUP(B175,SERVIÇOS!$A$1:$D$18506,4,0)</f>
        <v>SETOP</v>
      </c>
      <c r="D175" s="287" t="s">
        <v>22932</v>
      </c>
      <c r="E175" s="170" t="str">
        <f>VLOOKUP(B175,SERVIÇOS!$A:$C,3,0)</f>
        <v>un</v>
      </c>
      <c r="F175" s="256">
        <v>25</v>
      </c>
      <c r="G175" s="213">
        <f>IF(C175=$K$10,K175,IF(C175=$L$10,L175,IF(C175=$M$10,M175,IF(C175=#REF!,VLOOKUP(B175,#REF!,7,FALSE),#REF!))))</f>
        <v>103.09</v>
      </c>
      <c r="H175" s="229">
        <f t="shared" ref="H175:H184" si="87">G175+G175*$B$6</f>
        <v>128.86250000000001</v>
      </c>
      <c r="I175" s="198">
        <f t="shared" ref="I175:I184" si="88">F175*H175</f>
        <v>3221.5625000000005</v>
      </c>
      <c r="J175" s="147" t="s">
        <v>22932</v>
      </c>
      <c r="K175" s="2" t="str">
        <f>IF(C175="SINAPI",VLOOKUP(B175,'SIN C 12.23'!A:E,5,0)," ")</f>
        <v xml:space="preserve"> </v>
      </c>
      <c r="L175" s="2" t="str">
        <f>IF(C175="SINAPI-I",VLOOKUP(B175,'SIN I 12.23'!$7:$5071,5,0)," ")</f>
        <v xml:space="preserve"> </v>
      </c>
      <c r="M175" s="2">
        <f>IF(C175="SETOP",VLOOKUP(B175,'SET 08.23'!A:D,4,FALSE)," ")</f>
        <v>103.09</v>
      </c>
    </row>
    <row r="176" spans="1:14" ht="42.75" customHeight="1">
      <c r="A176" s="93" t="s">
        <v>22962</v>
      </c>
      <c r="B176" s="14" t="s">
        <v>9782</v>
      </c>
      <c r="C176" s="15" t="str">
        <f>VLOOKUP(B176,SERVIÇOS!$A$1:$D$18506,4,0)</f>
        <v>SETOP</v>
      </c>
      <c r="D176" s="287" t="str">
        <f>VLOOKUP(B176,SERVIÇOS!$A:$B,2,0)</f>
        <v>CAIXA DE LIGAÇÃO/PASSAGEM EM PVC RÍGIDO PARA ELETRODUTO, DIMENSÕES 4"X2", EMBUTIDA EM ALVENARIA - FORNECIMENTO E INSTALAÇÃO</v>
      </c>
      <c r="E176" s="170" t="str">
        <f>VLOOKUP(B176,SERVIÇOS!$A:$C,3,0)</f>
        <v>un</v>
      </c>
      <c r="F176" s="256">
        <v>197</v>
      </c>
      <c r="G176" s="213">
        <f>IF(C176=$K$10,K176,IF(C176=$L$10,L176,IF(C176=$M$10,M176,IF(C176=#REF!,VLOOKUP(B176,#REF!,7,FALSE),#REF!))))</f>
        <v>10.87</v>
      </c>
      <c r="H176" s="229">
        <f t="shared" si="87"/>
        <v>13.587499999999999</v>
      </c>
      <c r="I176" s="198">
        <f t="shared" si="88"/>
        <v>2676.7374999999997</v>
      </c>
      <c r="J176" s="147" t="s">
        <v>22968</v>
      </c>
      <c r="K176" s="273" t="str">
        <f>IF(C176="SINAPI",VLOOKUP(B176,'SIN C 12.23'!A:E,5,0)," ")</f>
        <v xml:space="preserve"> </v>
      </c>
      <c r="L176" s="273" t="str">
        <f>IF(C176="SINAPI-I",VLOOKUP(B176,'SIN I 12.23'!$7:$5071,5,0)," ")</f>
        <v xml:space="preserve"> </v>
      </c>
      <c r="M176" s="273">
        <f>IF(C176="SETOP",VLOOKUP(B176,'SET 08.23'!A:D,4,FALSE)," ")</f>
        <v>10.87</v>
      </c>
      <c r="N176" s="274"/>
    </row>
    <row r="177" spans="1:13" ht="42.75" customHeight="1">
      <c r="A177" s="93" t="s">
        <v>22963</v>
      </c>
      <c r="B177" s="14" t="s">
        <v>9785</v>
      </c>
      <c r="C177" s="15" t="str">
        <f>VLOOKUP(B177,SERVIÇOS!$A$1:$D$18506,4,0)</f>
        <v>SETOP</v>
      </c>
      <c r="D177" s="287" t="str">
        <f>VLOOKUP(B177,SERVIÇOS!$A:$B,2,0)</f>
        <v>CAIXA DE LIGAÇÃO/PASSAGEM EM PVC RÍGIDO PARA ELETRODUTO, DIMENSÕES 4"X4", EMBUTIDA EM ALVENARIA - FORNECIMENTO E INSTALAÇÃO</v>
      </c>
      <c r="E177" s="170" t="str">
        <f>VLOOKUP(B177,SERVIÇOS!$A:$C,3,0)</f>
        <v>un</v>
      </c>
      <c r="F177" s="256">
        <v>37</v>
      </c>
      <c r="G177" s="213">
        <f>IF(C177=$K$10,K177,IF(C177=$L$10,L177,IF(C177=$M$10,M177,IF(C177=#REF!,VLOOKUP(B177,#REF!,7,FALSE),#REF!))))</f>
        <v>14.49</v>
      </c>
      <c r="H177" s="229">
        <f t="shared" si="87"/>
        <v>18.112500000000001</v>
      </c>
      <c r="I177" s="198">
        <f t="shared" si="88"/>
        <v>670.16250000000002</v>
      </c>
      <c r="J177" s="147" t="s">
        <v>22969</v>
      </c>
      <c r="K177" s="2" t="str">
        <f>IF(C177="SINAPI",VLOOKUP(B177,'SIN C 12.23'!A:E,5,0)," ")</f>
        <v xml:space="preserve"> </v>
      </c>
      <c r="L177" s="2" t="str">
        <f>IF(C177="SINAPI-I",VLOOKUP(B177,'SIN I 12.23'!$7:$5071,5,0)," ")</f>
        <v xml:space="preserve"> </v>
      </c>
      <c r="M177" s="2">
        <f>IF(C177="SETOP",VLOOKUP(B177,'SET 08.23'!A:D,4,FALSE)," ")</f>
        <v>14.49</v>
      </c>
    </row>
    <row r="178" spans="1:13" ht="51" customHeight="1">
      <c r="A178" s="93" t="s">
        <v>22964</v>
      </c>
      <c r="B178" s="14" t="s">
        <v>10245</v>
      </c>
      <c r="C178" s="15" t="str">
        <f>VLOOKUP(B178,SERVIÇOS!$A$1:$D$18506,4,0)</f>
        <v>SETOP</v>
      </c>
      <c r="D178" s="287" t="str">
        <f>VLOOKUP(B178,SERVIÇOS!$A:$B,2,0)</f>
        <v>CAIXA DE DERIVAÇÃO TIPO "T" PARA PERFILADO EM CHAPA DE AÇO  COM TRATAMENTO PRÉ-ZINCADO, INCLUSIVE TAMPA E FIXAÇÃO</v>
      </c>
      <c r="E178" s="170" t="str">
        <f>VLOOKUP(B178,SERVIÇOS!$A:$C,3,0)</f>
        <v>un</v>
      </c>
      <c r="F178" s="256">
        <v>6</v>
      </c>
      <c r="G178" s="213">
        <f>IF(C178=$K$10,K178,IF(C178=$L$10,L178,IF(C178=$M$10,M178,IF(C178=#REF!,VLOOKUP(B178,#REF!,7,FALSE),#REF!))))</f>
        <v>31.1</v>
      </c>
      <c r="H178" s="229">
        <f t="shared" si="87"/>
        <v>38.875</v>
      </c>
      <c r="I178" s="198">
        <f t="shared" si="88"/>
        <v>233.25</v>
      </c>
      <c r="J178" s="147" t="s">
        <v>22970</v>
      </c>
      <c r="K178" s="2" t="str">
        <f>IF(C178="SINAPI",VLOOKUP(B178,'SIN C 12.23'!A:E,5,0)," ")</f>
        <v xml:space="preserve"> </v>
      </c>
      <c r="L178" s="2" t="str">
        <f>IF(C178="SINAPI-I",VLOOKUP(B178,'SIN I 12.23'!$7:$5071,5,0)," ")</f>
        <v xml:space="preserve"> </v>
      </c>
      <c r="M178" s="2">
        <f>IF(C178="SETOP",VLOOKUP(B178,'SET 08.23'!A:D,4,FALSE)," ")</f>
        <v>31.1</v>
      </c>
    </row>
    <row r="179" spans="1:13">
      <c r="A179" s="93" t="s">
        <v>22976</v>
      </c>
      <c r="B179" s="14">
        <v>6394</v>
      </c>
      <c r="C179" s="15" t="s">
        <v>23236</v>
      </c>
      <c r="D179" s="287" t="s">
        <v>23309</v>
      </c>
      <c r="E179" s="170" t="s">
        <v>72</v>
      </c>
      <c r="F179" s="256">
        <v>145</v>
      </c>
      <c r="G179" s="213">
        <v>8.7899999999999991</v>
      </c>
      <c r="H179" s="229">
        <f t="shared" si="87"/>
        <v>10.987499999999999</v>
      </c>
      <c r="I179" s="198">
        <f t="shared" si="88"/>
        <v>1593.1874999999998</v>
      </c>
      <c r="J179" s="147" t="s">
        <v>23210</v>
      </c>
      <c r="K179" s="2" t="str">
        <f>IF(C179="SINAPI",VLOOKUP(B179,'SIN C 12.23'!A:E,5,0)," ")</f>
        <v xml:space="preserve"> </v>
      </c>
      <c r="L179" s="2" t="str">
        <f>IF(C179="SINAPI-I",VLOOKUP(B179,'SIN I 12.23'!$7:$5071,5,0)," ")</f>
        <v xml:space="preserve"> </v>
      </c>
      <c r="M179" s="2" t="str">
        <f>IF(C179="SETOP",VLOOKUP(B179,'SET 08.23'!A:D,4,FALSE)," ")</f>
        <v xml:space="preserve"> </v>
      </c>
    </row>
    <row r="180" spans="1:13" ht="25.5">
      <c r="A180" s="93" t="s">
        <v>22977</v>
      </c>
      <c r="B180" s="14">
        <v>39128</v>
      </c>
      <c r="C180" s="15" t="str">
        <f>VLOOKUP(B180,SERVIÇOS!$A$1:$D$18506,4,0)</f>
        <v>SINAPI-I</v>
      </c>
      <c r="D180" s="287" t="str">
        <f>VLOOKUP(B180,SERVIÇOS!$A:$B,2,0)</f>
        <v xml:space="preserve">ABRACADEIRA EM ACO PARA AMARRACAO DE ELETRODUTOS, TIPO D, COM 3/4" E CUNHA DE FIXACAO                                                                                                                                                                                                                                                                                                                                                                                                                     </v>
      </c>
      <c r="E180" s="170" t="str">
        <f>VLOOKUP(B180,SERVIÇOS!$A:$C,3,0)</f>
        <v xml:space="preserve">UN    </v>
      </c>
      <c r="F180" s="256">
        <f>3*F144</f>
        <v>1680</v>
      </c>
      <c r="G180" s="213" t="str">
        <f>IF(C180=$K$10,K180,IF(C180=$L$10,L180,IF(C180=$M$10,M180,IF(C180=#REF!,VLOOKUP(B180,#REF!,7,FALSE),#REF!))))</f>
        <v>1,66</v>
      </c>
      <c r="H180" s="229">
        <f t="shared" si="87"/>
        <v>2.0749999999999997</v>
      </c>
      <c r="I180" s="198">
        <f t="shared" si="88"/>
        <v>3485.9999999999995</v>
      </c>
      <c r="J180" s="147" t="s">
        <v>22971</v>
      </c>
      <c r="K180" s="2" t="str">
        <f>IF(C180="SINAPI",VLOOKUP(B180,'SIN C 12.23'!A:E,5,0)," ")</f>
        <v xml:space="preserve"> </v>
      </c>
      <c r="L180" s="2" t="str">
        <f>IF(C180="SINAPI-I",VLOOKUP(B180,'SIN I 12.23'!$7:$5071,5,0)," ")</f>
        <v>1,66</v>
      </c>
      <c r="M180" s="2" t="str">
        <f>IF(C180="SETOP",VLOOKUP(B180,'SET 08.23'!A:D,4,FALSE)," ")</f>
        <v xml:space="preserve"> </v>
      </c>
    </row>
    <row r="181" spans="1:13" ht="108" customHeight="1">
      <c r="A181" s="93" t="s">
        <v>22978</v>
      </c>
      <c r="B181" s="14" t="s">
        <v>23252</v>
      </c>
      <c r="C181" s="15" t="s">
        <v>142</v>
      </c>
      <c r="D181" s="287" t="s">
        <v>23251</v>
      </c>
      <c r="E181" s="170" t="s">
        <v>72</v>
      </c>
      <c r="F181" s="256">
        <v>242</v>
      </c>
      <c r="G181" s="213">
        <v>6.17</v>
      </c>
      <c r="H181" s="229">
        <f>G181</f>
        <v>6.17</v>
      </c>
      <c r="I181" s="198">
        <f t="shared" si="88"/>
        <v>1493.1399999999999</v>
      </c>
      <c r="J181" s="147" t="s">
        <v>26791</v>
      </c>
      <c r="K181" s="2" t="str">
        <f>IF(C181="SINAPI",VLOOKUP(B181,'SIN C 12.23'!A:E,5,0)," ")</f>
        <v xml:space="preserve"> </v>
      </c>
      <c r="L181" s="2" t="str">
        <f>IF(C181="SINAPI-I",VLOOKUP(B181,'SIN I 12.23'!$7:$5071,5,0)," ")</f>
        <v xml:space="preserve"> </v>
      </c>
      <c r="M181" s="2" t="str">
        <f>IF(C181="SETOP",VLOOKUP(B181,'SET 08.23'!A:D,4,FALSE)," ")</f>
        <v xml:space="preserve"> </v>
      </c>
    </row>
    <row r="182" spans="1:13">
      <c r="A182" s="93" t="s">
        <v>22979</v>
      </c>
      <c r="B182" s="14">
        <v>11976</v>
      </c>
      <c r="C182" s="15" t="str">
        <f>VLOOKUP(B182,SERVIÇOS!$A$1:$D$18506,4,0)</f>
        <v>SINAPI-I</v>
      </c>
      <c r="D182" s="287" t="str">
        <f>VLOOKUP(B182,SERVIÇOS!$A:$B,2,0)</f>
        <v xml:space="preserve">CHUMBADOR, DIAMETRO 1/4" COM PARAFUSO 1/4" X 40 MM                                                                                                                                                                                                                                                                                                                                                                                                                                                        </v>
      </c>
      <c r="E182" s="170" t="str">
        <f>VLOOKUP(B182,SERVIÇOS!$A:$C,3,0)</f>
        <v xml:space="preserve">UN    </v>
      </c>
      <c r="F182" s="256">
        <v>242</v>
      </c>
      <c r="G182" s="213" t="str">
        <f>IF(C182=$K$10,K182,IF(C182=$L$10,L182,IF(C182=$M$10,M182,IF(C182=#REF!,VLOOKUP(B182,#REF!,7,FALSE),#REF!))))</f>
        <v>1,64</v>
      </c>
      <c r="H182" s="229">
        <f t="shared" si="87"/>
        <v>2.0499999999999998</v>
      </c>
      <c r="I182" s="198">
        <f t="shared" si="88"/>
        <v>496.09999999999997</v>
      </c>
      <c r="J182" s="147" t="s">
        <v>22972</v>
      </c>
      <c r="K182" s="2" t="str">
        <f>IF(C182="SINAPI",VLOOKUP(B182,'SIN C 12.23'!A:E,5,0)," ")</f>
        <v xml:space="preserve"> </v>
      </c>
      <c r="L182" s="2" t="str">
        <f>IF(C182="SINAPI-I",VLOOKUP(B182,'SIN I 12.23'!$7:$5071,5,0)," ")</f>
        <v>1,64</v>
      </c>
      <c r="M182" s="2" t="str">
        <f>IF(C182="SETOP",VLOOKUP(B182,'SET 08.23'!A:D,4,FALSE)," ")</f>
        <v xml:space="preserve"> </v>
      </c>
    </row>
    <row r="183" spans="1:13" ht="52.5" customHeight="1">
      <c r="A183" s="93" t="s">
        <v>22980</v>
      </c>
      <c r="B183" s="14" t="s">
        <v>9978</v>
      </c>
      <c r="C183" s="15" t="str">
        <f>VLOOKUP(B183,SERVIÇOS!$A$1:$D$18506,4,0)</f>
        <v>SETOP</v>
      </c>
      <c r="D183" s="287" t="str">
        <f>VLOOKUP(B183,SERVIÇOS!$A:$B,2,0)</f>
        <v>CONJUNTO DE UMA (1) TOMADA PADRÃO, TRÊS (3) POLOS, CORRENTE 10A, TENSÃO 250V, (2P+T/10A-250V), COM PLACA 4"X2" DE UM (1) POSTO, INCLUSIVE FORNECIMENTO, INSTALAÇÃO, SUPORTE, MÓDULO E PLACA</v>
      </c>
      <c r="E183" s="170" t="str">
        <f>VLOOKUP(B183,SERVIÇOS!$A:$C,3,0)</f>
        <v>un</v>
      </c>
      <c r="F183" s="256">
        <v>115</v>
      </c>
      <c r="G183" s="213">
        <f>IF(C183=$K$10,K183,IF(C183=$L$10,L183,IF(C183=$M$10,M183,IF(C183=#REF!,VLOOKUP(B183,#REF!,7,FALSE),#REF!))))</f>
        <v>25.58</v>
      </c>
      <c r="H183" s="229">
        <f t="shared" si="87"/>
        <v>31.974999999999998</v>
      </c>
      <c r="I183" s="198">
        <f t="shared" si="88"/>
        <v>3677.1249999999995</v>
      </c>
      <c r="J183" s="147" t="s">
        <v>22973</v>
      </c>
      <c r="K183" s="2" t="str">
        <f>IF(C183="SINAPI",VLOOKUP(B183,'SIN C 12.23'!A:E,5,0)," ")</f>
        <v xml:space="preserve"> </v>
      </c>
      <c r="L183" s="2" t="str">
        <f>IF(C183="SINAPI-I",VLOOKUP(B183,'SIN I 12.23'!$7:$5071,5,0)," ")</f>
        <v xml:space="preserve"> </v>
      </c>
      <c r="M183" s="2">
        <f>IF(C183="SETOP",VLOOKUP(B183,'SET 08.23'!A:D,4,FALSE)," ")</f>
        <v>25.58</v>
      </c>
    </row>
    <row r="184" spans="1:13" ht="51" customHeight="1">
      <c r="A184" s="93" t="s">
        <v>22981</v>
      </c>
      <c r="B184" s="14" t="s">
        <v>9912</v>
      </c>
      <c r="C184" s="15" t="str">
        <f>VLOOKUP(B184,SERVIÇOS!$A$1:$D$18506,4,0)</f>
        <v>SETOP</v>
      </c>
      <c r="D184" s="287" t="str">
        <f>VLOOKUP(B184,SERVIÇOS!$A:$B,2,0)</f>
        <v>CONJUNTO DE DUAS (2) TOMADAS PADRÃO, TRÊS (3) POLOS, CORRENTE 10A, TENSÃO 250V, (2P+T/10A-250V), COM PLACA 4"X2" DE DOIS (2) POSTOS, INCLUSIVE FORNECIMENTO, INSTALAÇÃO, SUPORTE, MÓDULO E PLACA</v>
      </c>
      <c r="E184" s="170" t="str">
        <f>VLOOKUP(B184,SERVIÇOS!$A:$C,3,0)</f>
        <v>un</v>
      </c>
      <c r="F184" s="256">
        <v>30</v>
      </c>
      <c r="G184" s="213">
        <f>IF(C184=$K$10,K184,IF(C184=$L$10,L184,IF(C184=$M$10,M184,IF(C184=#REF!,VLOOKUP(B184,#REF!,7,FALSE),#REF!))))</f>
        <v>40.81</v>
      </c>
      <c r="H184" s="229">
        <f t="shared" si="87"/>
        <v>51.012500000000003</v>
      </c>
      <c r="I184" s="198">
        <f t="shared" si="88"/>
        <v>1530.375</v>
      </c>
      <c r="J184" s="147" t="s">
        <v>22974</v>
      </c>
      <c r="K184" s="2" t="str">
        <f>IF(C184="SINAPI",VLOOKUP(B184,'SIN C 12.23'!A:E,5,0)," ")</f>
        <v xml:space="preserve"> </v>
      </c>
      <c r="L184" s="2" t="str">
        <f>IF(C184="SINAPI-I",VLOOKUP(B184,'SIN I 12.23'!$7:$5071,5,0)," ")</f>
        <v xml:space="preserve"> </v>
      </c>
      <c r="M184" s="2">
        <f>IF(C184="SETOP",VLOOKUP(B184,'SET 08.23'!A:D,4,FALSE)," ")</f>
        <v>40.81</v>
      </c>
    </row>
    <row r="185" spans="1:13" ht="71.25">
      <c r="A185" s="93" t="s">
        <v>22982</v>
      </c>
      <c r="B185" s="14">
        <v>101881</v>
      </c>
      <c r="C185" s="15" t="str">
        <f>VLOOKUP(B185,SERVIÇOS!$A$1:$D$18506,4,0)</f>
        <v>SINAPI</v>
      </c>
      <c r="D185" s="287" t="str">
        <f>VLOOKUP(B185,SERVIÇOS!$A:$B,2,0)</f>
        <v>QUADRO DE DISTRIBUIÇÃO DE ENERGIA EM CHAPA DE AÇO GALVANIZADO, DE EMBUTIR, COM BARRAMENTO TRIFÁSICO, PARA 40 DISJUNTORES DIN 100A - FORNECIMENTO E INSTALAÇÃO. AF_10/2020</v>
      </c>
      <c r="E185" s="170" t="str">
        <f>VLOOKUP(B185,SERVIÇOS!$A:$C,3,0)</f>
        <v>UN</v>
      </c>
      <c r="F185" s="256">
        <v>3</v>
      </c>
      <c r="G185" s="213" t="str">
        <f>IF(C185=$K$10,K185,IF(C185=$L$10,L185,IF(C185=$M$10,M185,IF(C185=#REF!,VLOOKUP(B185,#REF!,7,FALSE),#REF!))))</f>
        <v>854,28</v>
      </c>
      <c r="H185" s="229">
        <f t="shared" ref="H185" si="89">G185+G185*$B$6</f>
        <v>1067.8499999999999</v>
      </c>
      <c r="I185" s="198">
        <f t="shared" ref="I185" si="90">F185*H185</f>
        <v>3203.5499999999997</v>
      </c>
      <c r="J185" s="147" t="s">
        <v>22975</v>
      </c>
      <c r="K185" s="2" t="str">
        <f>IF(C185="SINAPI",VLOOKUP(B185,'SIN C 12.23'!A:E,5,0)," ")</f>
        <v>854,28</v>
      </c>
      <c r="L185" s="2" t="str">
        <f>IF(C185="SINAPI-I",VLOOKUP(B185,'SIN I 12.23'!$7:$5071,5,0)," ")</f>
        <v xml:space="preserve"> </v>
      </c>
      <c r="M185" s="2" t="str">
        <f>IF(C185="SETOP",VLOOKUP(B185,'SET 08.23'!A:D,4,FALSE)," ")</f>
        <v xml:space="preserve"> </v>
      </c>
    </row>
    <row r="186" spans="1:13">
      <c r="A186" s="95"/>
      <c r="B186" s="95"/>
      <c r="C186" s="120"/>
      <c r="D186" s="295"/>
      <c r="E186" s="120"/>
      <c r="F186" s="340" t="s">
        <v>7</v>
      </c>
      <c r="G186" s="340"/>
      <c r="H186" s="341"/>
      <c r="I186" s="199">
        <f>SUM(I142:I185)</f>
        <v>186750.67749999999</v>
      </c>
      <c r="J186" s="96"/>
      <c r="K186" s="2" t="str">
        <f>IF(C186="SINAPI",VLOOKUP(B186,'SIN C 12.23'!A:E,5,0)," ")</f>
        <v xml:space="preserve"> </v>
      </c>
      <c r="L186" s="2" t="str">
        <f>IF(C186="SINAPI-I",VLOOKUP(B186,'SIN I 12.23'!$7:$5071,5,0)," ")</f>
        <v xml:space="preserve"> </v>
      </c>
      <c r="M186" s="2" t="str">
        <f>IF(C186="SETOP",VLOOKUP(B186,'SET 08.23'!A:D,4,FALSE)," ")</f>
        <v xml:space="preserve"> </v>
      </c>
    </row>
    <row r="187" spans="1:13">
      <c r="A187" s="12">
        <v>10</v>
      </c>
      <c r="B187" s="12"/>
      <c r="C187" s="122"/>
      <c r="D187" s="294" t="s">
        <v>22983</v>
      </c>
      <c r="E187" s="122"/>
      <c r="F187" s="249"/>
      <c r="G187" s="212"/>
      <c r="H187" s="212"/>
      <c r="I187" s="187"/>
      <c r="J187" s="136"/>
      <c r="K187" s="2" t="str">
        <f>IF(C187="SINAPI",VLOOKUP(B187,'SIN C 12.23'!A:E,5,0)," ")</f>
        <v xml:space="preserve"> </v>
      </c>
      <c r="L187" s="2" t="str">
        <f>IF(C187="SINAPI-I",VLOOKUP(B187,'SIN I 12.23'!$7:$5071,5,0)," ")</f>
        <v xml:space="preserve"> </v>
      </c>
      <c r="M187" s="2" t="str">
        <f>IF(C187="SETOP",VLOOKUP(B187,'SET 08.23'!A:D,4,FALSE)," ")</f>
        <v xml:space="preserve"> </v>
      </c>
    </row>
    <row r="188" spans="1:13" ht="39.75" customHeight="1">
      <c r="A188" s="93" t="s">
        <v>22984</v>
      </c>
      <c r="B188" s="14" t="s">
        <v>10854</v>
      </c>
      <c r="C188" s="15" t="str">
        <f>VLOOKUP(B188,SERVIÇOS!$A$1:$D$18506,4,0)</f>
        <v>SETOP</v>
      </c>
      <c r="D188" s="287" t="str">
        <f>VLOOKUP(B188,SERVIÇOS!$A:$B,2,0)</f>
        <v>CABO COAXIAL RG-59, IMPEDÂNCIA 75 OHM, CONDUTOR EM FIO DE COBRE NU, BLINDAGEM TRANÇA FORMADA POR FIOS DE COBRE MALHA 90%</v>
      </c>
      <c r="E188" s="170" t="str">
        <f>VLOOKUP(B188,SERVIÇOS!$A:$C,3,0)</f>
        <v>m</v>
      </c>
      <c r="F188" s="256">
        <v>35</v>
      </c>
      <c r="G188" s="213">
        <f>IF(C188=$K$10,K188,IF(C188=$L$10,L188,IF(C188=$M$10,M188,IF(C188=#REF!,VLOOKUP(B188,#REF!,7,FALSE),#REF!))))</f>
        <v>6.76</v>
      </c>
      <c r="H188" s="200">
        <f t="shared" ref="H188" si="91">G188+G188*$B$6</f>
        <v>8.4499999999999993</v>
      </c>
      <c r="I188" s="188">
        <f t="shared" ref="I188" si="92">F188*H188</f>
        <v>295.75</v>
      </c>
      <c r="J188" s="147" t="s">
        <v>10857</v>
      </c>
      <c r="K188" s="2" t="str">
        <f>IF(C188="SINAPI",VLOOKUP(B188,'SIN C 12.23'!A:E,5,0)," ")</f>
        <v xml:space="preserve"> </v>
      </c>
      <c r="L188" s="2" t="str">
        <f>IF(C188="SINAPI-I",VLOOKUP(B188,'SIN I 12.23'!$7:$5071,5,0)," ")</f>
        <v xml:space="preserve"> </v>
      </c>
      <c r="M188" s="2">
        <f>IF(C188="SETOP",VLOOKUP(B188,'SET 08.23'!A:D,4,FALSE)," ")</f>
        <v>6.76</v>
      </c>
    </row>
    <row r="189" spans="1:13" ht="39.75" customHeight="1">
      <c r="A189" s="93" t="s">
        <v>22984</v>
      </c>
      <c r="B189" s="14" t="s">
        <v>10774</v>
      </c>
      <c r="C189" s="15" t="str">
        <f>VLOOKUP(B189,SERVIÇOS!$A$1:$D$18506,4,0)</f>
        <v>SETOP</v>
      </c>
      <c r="D189" s="287" t="str">
        <f>VLOOKUP(B189,SERVIÇOS!$A:$B,2,0)</f>
        <v>CABO UTP 4 PARES CATEGORIA 6 COM REVESTIMENTO EXTERNO NÃO PROPAGANTE A CHAMA</v>
      </c>
      <c r="E189" s="170" t="str">
        <f>VLOOKUP(B189,SERVIÇOS!$A:$C,3,0)</f>
        <v>m</v>
      </c>
      <c r="F189" s="256">
        <v>1944</v>
      </c>
      <c r="G189" s="213">
        <f>IF(C189=$K$10,K189,IF(C189=$L$10,L189,IF(C189=$M$10,M189,IF(C189=#REF!,VLOOKUP(B189,#REF!,7,FALSE),#REF!))))</f>
        <v>9.24</v>
      </c>
      <c r="H189" s="200">
        <f t="shared" ref="H189" si="93">G189+G189*$B$6</f>
        <v>11.55</v>
      </c>
      <c r="I189" s="188">
        <f t="shared" ref="I189" si="94">F189*H189</f>
        <v>22453.200000000001</v>
      </c>
      <c r="J189" s="147" t="s">
        <v>10775</v>
      </c>
      <c r="K189" s="2" t="str">
        <f>IF(C189="SINAPI",VLOOKUP(B189,'SIN C 12.23'!A:E,5,0)," ")</f>
        <v xml:space="preserve"> </v>
      </c>
      <c r="L189" s="2" t="str">
        <f>IF(C189="SINAPI-I",VLOOKUP(B189,'SIN I 12.23'!$7:$5071,5,0)," ")</f>
        <v xml:space="preserve"> </v>
      </c>
      <c r="M189" s="2">
        <f>IF(C189="SETOP",VLOOKUP(B189,'SET 08.23'!A:D,4,FALSE)," ")</f>
        <v>9.24</v>
      </c>
    </row>
    <row r="190" spans="1:13" ht="24" customHeight="1">
      <c r="A190" s="93" t="s">
        <v>22985</v>
      </c>
      <c r="B190" s="14" t="s">
        <v>10848</v>
      </c>
      <c r="C190" s="15" t="str">
        <f>VLOOKUP(B190,SERVIÇOS!$A$1:$D$18506,4,0)</f>
        <v>SETOP</v>
      </c>
      <c r="D190" s="287" t="str">
        <f>VLOOKUP(B190,SERVIÇOS!$A:$B,2,0)</f>
        <v>PATCH PANEL 48 POSIÇÕES, CATEGORIA COM GUIA TRASEIRO</v>
      </c>
      <c r="E190" s="170" t="str">
        <f>VLOOKUP(B190,SERVIÇOS!$A:$C,3,0)</f>
        <v>cj</v>
      </c>
      <c r="F190" s="256">
        <v>1</v>
      </c>
      <c r="G190" s="213">
        <f>IF(C190=$K$10,K190,IF(C190=$L$10,L190,IF(C190=$M$10,M190,IF(C190=#REF!,VLOOKUP(B190,#REF!,7,FALSE),#REF!))))</f>
        <v>1855.04</v>
      </c>
      <c r="H190" s="200">
        <f t="shared" si="69"/>
        <v>2318.8000000000002</v>
      </c>
      <c r="I190" s="188">
        <f t="shared" ref="I190:I192" si="95">F190*H190</f>
        <v>2318.8000000000002</v>
      </c>
      <c r="J190" s="147" t="s">
        <v>10849</v>
      </c>
      <c r="K190" s="2" t="str">
        <f>IF(C190="SINAPI",VLOOKUP(B190,'SIN C 12.23'!A:E,5,0)," ")</f>
        <v xml:space="preserve"> </v>
      </c>
      <c r="L190" s="2" t="str">
        <f>IF(C190="SINAPI-I",VLOOKUP(B190,'SIN I 12.23'!$7:$5071,5,0)," ")</f>
        <v xml:space="preserve"> </v>
      </c>
      <c r="M190" s="2">
        <f>IF(C190="SETOP",VLOOKUP(B190,'SET 08.23'!A:D,4,FALSE)," ")</f>
        <v>1855.04</v>
      </c>
    </row>
    <row r="191" spans="1:13" ht="29.25" customHeight="1">
      <c r="A191" s="93" t="s">
        <v>22986</v>
      </c>
      <c r="B191" s="14" t="s">
        <v>10850</v>
      </c>
      <c r="C191" s="15" t="str">
        <f>VLOOKUP(B191,SERVIÇOS!$A$1:$D$18506,4,0)</f>
        <v>SETOP</v>
      </c>
      <c r="D191" s="287" t="str">
        <f>VLOOKUP(B191,SERVIÇOS!$A:$B,2,0)</f>
        <v>RÉGUA COM 8 TOMADAS (2P+T), PARA FIXAÇÃO NO RACK DE 19" (1U)</v>
      </c>
      <c r="E191" s="170" t="str">
        <f>VLOOKUP(B191,SERVIÇOS!$A:$C,3,0)</f>
        <v>un</v>
      </c>
      <c r="F191" s="256">
        <v>1</v>
      </c>
      <c r="G191" s="213">
        <f>IF(C191=$K$10,K191,IF(C191=$L$10,L191,IF(C191=$M$10,M191,IF(C191=#REF!,VLOOKUP(B191,#REF!,7,FALSE),#REF!))))</f>
        <v>76.64</v>
      </c>
      <c r="H191" s="200">
        <f t="shared" si="69"/>
        <v>95.8</v>
      </c>
      <c r="I191" s="188">
        <f t="shared" si="95"/>
        <v>95.8</v>
      </c>
      <c r="J191" s="147" t="s">
        <v>22997</v>
      </c>
      <c r="K191" s="2" t="str">
        <f>IF(C191="SINAPI",VLOOKUP(B191,'SIN C 12.23'!A:E,5,0)," ")</f>
        <v xml:space="preserve"> </v>
      </c>
      <c r="L191" s="2" t="str">
        <f>IF(C191="SINAPI-I",VLOOKUP(B191,'SIN I 12.23'!$7:$5071,5,0)," ")</f>
        <v xml:space="preserve"> </v>
      </c>
      <c r="M191" s="2">
        <f>IF(C191="SETOP",VLOOKUP(B191,'SET 08.23'!A:D,4,FALSE)," ")</f>
        <v>76.64</v>
      </c>
    </row>
    <row r="192" spans="1:13">
      <c r="A192" s="93" t="s">
        <v>22987</v>
      </c>
      <c r="B192" s="14" t="s">
        <v>10840</v>
      </c>
      <c r="C192" s="15" t="str">
        <f>VLOOKUP(B192,SERVIÇOS!$A$1:$D$18506,4,0)</f>
        <v>SETOP</v>
      </c>
      <c r="D192" s="287" t="str">
        <f>VLOOKUP(B192,SERVIÇOS!$A:$B,2,0)</f>
        <v>GAVETA DE VENTILAÇÃO COM 4 VENTILADORES PARA RACK 19"</v>
      </c>
      <c r="E192" s="170" t="str">
        <f>VLOOKUP(B192,SERVIÇOS!$A:$C,3,0)</f>
        <v>cj</v>
      </c>
      <c r="F192" s="256">
        <v>1</v>
      </c>
      <c r="G192" s="213">
        <f>IF(C192=$K$10,K192,IF(C192=$L$10,L192,IF(C192=$M$10,M192,IF(C192=#REF!,VLOOKUP(B192,#REF!,7,FALSE),#REF!))))</f>
        <v>423.96</v>
      </c>
      <c r="H192" s="200">
        <f t="shared" si="69"/>
        <v>529.94999999999993</v>
      </c>
      <c r="I192" s="188">
        <f t="shared" si="95"/>
        <v>529.94999999999993</v>
      </c>
      <c r="J192" s="147" t="s">
        <v>10841</v>
      </c>
      <c r="K192" s="2" t="str">
        <f>IF(C192="SINAPI",VLOOKUP(B192,'SIN C 12.23'!A:E,5,0)," ")</f>
        <v xml:space="preserve"> </v>
      </c>
      <c r="L192" s="2" t="str">
        <f>IF(C192="SINAPI-I",VLOOKUP(B192,'SIN I 12.23'!$7:$5071,5,0)," ")</f>
        <v xml:space="preserve"> </v>
      </c>
      <c r="M192" s="2">
        <f>IF(C192="SETOP",VLOOKUP(B192,'SET 08.23'!A:D,4,FALSE)," ")</f>
        <v>423.96</v>
      </c>
    </row>
    <row r="193" spans="1:13">
      <c r="A193" s="93" t="s">
        <v>22988</v>
      </c>
      <c r="B193" s="14" t="s">
        <v>10842</v>
      </c>
      <c r="C193" s="15" t="str">
        <f>VLOOKUP(B193,SERVIÇOS!$A$1:$D$18506,4,0)</f>
        <v>SETOP</v>
      </c>
      <c r="D193" s="287" t="str">
        <f>VLOOKUP(B193,SERVIÇOS!$A:$B,2,0)</f>
        <v>ORGANIZADOR DE CABOS DE 1U PARA RACK 19"</v>
      </c>
      <c r="E193" s="170" t="str">
        <f>VLOOKUP(B193,SERVIÇOS!$A:$C,3,0)</f>
        <v>cj</v>
      </c>
      <c r="F193" s="256">
        <v>4</v>
      </c>
      <c r="G193" s="213">
        <f>IF(C193=$K$10,K193,IF(C193=$L$10,L193,IF(C193=$M$10,M193,IF(C193=#REF!,VLOOKUP(B193,#REF!,7,FALSE),#REF!))))</f>
        <v>143.94</v>
      </c>
      <c r="H193" s="200">
        <f t="shared" si="69"/>
        <v>179.92500000000001</v>
      </c>
      <c r="I193" s="200">
        <f>F193*H193</f>
        <v>719.7</v>
      </c>
      <c r="J193" s="147" t="s">
        <v>10843</v>
      </c>
      <c r="K193" s="2" t="str">
        <f>IF(C193="SINAPI",VLOOKUP(B193,'SIN C 12.23'!A:E,5,0)," ")</f>
        <v xml:space="preserve"> </v>
      </c>
      <c r="L193" s="2" t="str">
        <f>IF(C193="SINAPI-I",VLOOKUP(B193,'SIN I 12.23'!$7:$5071,5,0)," ")</f>
        <v xml:space="preserve"> </v>
      </c>
      <c r="M193" s="2">
        <f>IF(C193="SETOP",VLOOKUP(B193,'SET 08.23'!A:D,4,FALSE)," ")</f>
        <v>143.94</v>
      </c>
    </row>
    <row r="194" spans="1:13" ht="44.25" customHeight="1">
      <c r="A194" s="93" t="s">
        <v>22989</v>
      </c>
      <c r="B194" s="14" t="s">
        <v>10810</v>
      </c>
      <c r="C194" s="15" t="str">
        <f>VLOOKUP(B194,SERVIÇOS!$A$1:$D$18506,4,0)</f>
        <v>SETOP</v>
      </c>
      <c r="D194" s="287" t="str">
        <f>VLOOKUP(B194,SERVIÇOS!$A:$B,2,0)</f>
        <v>CONJUNTO DE DUAS (2) TOMADAS DE DADOS (CONECTOR RJ45 CAT.6E), COM PLACA 4"X2" DE DOIS (2) POSTOS, INCLUSIVE FORNECIMENTO, INSTALAÇÃO, SUPORTE, MÓDULO E PLACA</v>
      </c>
      <c r="E194" s="170" t="str">
        <f>VLOOKUP(B194,SERVIÇOS!$A:$C,3,0)</f>
        <v>un</v>
      </c>
      <c r="F194" s="256">
        <v>29</v>
      </c>
      <c r="G194" s="213">
        <f>IF(C194=$K$10,K194,IF(C194=$L$10,L194,IF(C194=$M$10,M194,IF(C194=#REF!,VLOOKUP(B194,#REF!,7,FALSE),#REF!))))</f>
        <v>68.75</v>
      </c>
      <c r="H194" s="200">
        <f t="shared" si="69"/>
        <v>85.9375</v>
      </c>
      <c r="I194" s="188">
        <f t="shared" ref="I194" si="96">F194*H194</f>
        <v>2492.1875</v>
      </c>
      <c r="J194" s="147" t="s">
        <v>22998</v>
      </c>
      <c r="K194" s="2" t="str">
        <f>IF(C194="SINAPI",VLOOKUP(B194,'SIN C 12.23'!A:E,5,0)," ")</f>
        <v xml:space="preserve"> </v>
      </c>
      <c r="L194" s="2" t="str">
        <f>IF(C194="SINAPI-I",VLOOKUP(B194,'SIN I 12.23'!$7:$5071,5,0)," ")</f>
        <v xml:space="preserve"> </v>
      </c>
      <c r="M194" s="2">
        <f>IF(C194="SETOP",VLOOKUP(B194,'SET 08.23'!A:D,4,FALSE)," ")</f>
        <v>68.75</v>
      </c>
    </row>
    <row r="195" spans="1:13" ht="29.25" customHeight="1">
      <c r="A195" s="93" t="s">
        <v>22990</v>
      </c>
      <c r="B195" s="14">
        <v>1599</v>
      </c>
      <c r="C195" s="15" t="str">
        <f>VLOOKUP(B195,SERVIÇOS!$A$1:$D$18506,4,0)</f>
        <v>SINAPI-I</v>
      </c>
      <c r="D195" s="287" t="str">
        <f>VLOOKUP(B195,SERVIÇOS!$A:$B,2,0)</f>
        <v xml:space="preserve">CONECTOR DE ALUMINIO TIPO PRENSA CABO, BITOLA 3/4", PARA CABOS DE DIAMETRO DE 17,5 A 20 MM                                                                                                                                                                                                                                                                                                                                                                                                                </v>
      </c>
      <c r="E195" s="170" t="str">
        <f>VLOOKUP(B195,SERVIÇOS!$A:$C,3,0)</f>
        <v xml:space="preserve">UN    </v>
      </c>
      <c r="F195" s="256">
        <v>204</v>
      </c>
      <c r="G195" s="213" t="str">
        <f>IF(C195=$K$10,K195,IF(C195=$L$10,L195,IF(C195=$M$10,M195,IF(C195=#REF!,VLOOKUP(B195,#REF!,7,FALSE),#REF!))))</f>
        <v>20,41</v>
      </c>
      <c r="H195" s="200">
        <f t="shared" ref="H195:H199" si="97">G195+G195*$B$6</f>
        <v>25.512499999999999</v>
      </c>
      <c r="I195" s="188">
        <f t="shared" ref="I195:I199" si="98">F195*H195</f>
        <v>5204.55</v>
      </c>
      <c r="J195" s="147" t="s">
        <v>22999</v>
      </c>
      <c r="K195" s="2" t="str">
        <f>IF(C195="SINAPI",VLOOKUP(B195,'SIN C 12.23'!A:E,5,0)," ")</f>
        <v xml:space="preserve"> </v>
      </c>
      <c r="L195" s="2" t="str">
        <f>IF(C195="SINAPI-I",VLOOKUP(B195,'SIN I 12.23'!$7:$5071,5,0)," ")</f>
        <v>20,41</v>
      </c>
      <c r="M195" s="2" t="str">
        <f>IF(C195="SETOP",VLOOKUP(B195,'SET 08.23'!A:D,4,FALSE)," ")</f>
        <v xml:space="preserve"> </v>
      </c>
    </row>
    <row r="196" spans="1:13" ht="33.75" customHeight="1">
      <c r="A196" s="93" t="s">
        <v>22991</v>
      </c>
      <c r="B196" s="14" t="s">
        <v>9855</v>
      </c>
      <c r="C196" s="15" t="str">
        <f>VLOOKUP(B196,SERVIÇOS!$A$1:$D$18506,4,0)</f>
        <v>SETOP</v>
      </c>
      <c r="D196" s="287" t="str">
        <f>VLOOKUP(B196,SERVIÇOS!$A:$B,2,0)</f>
        <v>CAIXA DE PASSAGEM Nº 1 PADRÃO TELEBRÁS DIM. (10 X 10 X 5) CM EM CHAPA DE AÇO GALVANIZADO</v>
      </c>
      <c r="E196" s="170" t="str">
        <f>VLOOKUP(B196,SERVIÇOS!$A:$C,3,0)</f>
        <v>un</v>
      </c>
      <c r="F196" s="256">
        <v>4</v>
      </c>
      <c r="G196" s="213">
        <f>IF(C196=$K$10,K196,IF(C196=$L$10,L196,IF(C196=$M$10,M196,IF(C196=#REF!,VLOOKUP(B196,#REF!,7,FALSE),#REF!))))</f>
        <v>65.069999999999993</v>
      </c>
      <c r="H196" s="200">
        <f t="shared" si="97"/>
        <v>81.337499999999991</v>
      </c>
      <c r="I196" s="188">
        <f t="shared" si="98"/>
        <v>325.34999999999997</v>
      </c>
      <c r="J196" s="147" t="s">
        <v>22970</v>
      </c>
      <c r="K196" s="2" t="str">
        <f>IF(C196="SINAPI",VLOOKUP(B196,'SIN C 12.23'!A:E,5,0)," ")</f>
        <v xml:space="preserve"> </v>
      </c>
      <c r="L196" s="2" t="str">
        <f>IF(C196="SINAPI-I",VLOOKUP(B196,'SIN I 12.23'!$7:$5071,5,0)," ")</f>
        <v xml:space="preserve"> </v>
      </c>
      <c r="M196" s="2">
        <f>IF(C196="SETOP",VLOOKUP(B196,'SET 08.23'!A:D,4,FALSE)," ")</f>
        <v>65.069999999999993</v>
      </c>
    </row>
    <row r="197" spans="1:13" ht="86.25" customHeight="1">
      <c r="A197" s="93" t="s">
        <v>22992</v>
      </c>
      <c r="B197" s="14" t="s">
        <v>9824</v>
      </c>
      <c r="C197" s="15" t="str">
        <f>VLOOKUP(B197,SERVIÇOS!$A$1:$D$18506,4,0)</f>
        <v>SETOP</v>
      </c>
      <c r="D197" s="287" t="str">
        <f>VLOOKUP(B197,SERVIÇOS!$A:$B,2,0)</f>
        <v>CAIXA DE PASSAGEM EM CHAPA DE AÇO, EMBUTIR 153 X 153 X 82 MM</v>
      </c>
      <c r="E197" s="170" t="str">
        <f>VLOOKUP(B197,SERVIÇOS!$A:$C,3,0)</f>
        <v>un</v>
      </c>
      <c r="F197" s="256">
        <v>2</v>
      </c>
      <c r="G197" s="213">
        <f>IF(C197=$K$10,K197,IF(C197=$L$10,L197,IF(C197=$M$10,M197,IF(C197=#REF!,VLOOKUP(B197,#REF!,7,FALSE),#REF!))))</f>
        <v>116.04</v>
      </c>
      <c r="H197" s="200">
        <f t="shared" ref="H197" si="99">G197+G197*$B$6</f>
        <v>145.05000000000001</v>
      </c>
      <c r="I197" s="188">
        <f t="shared" ref="I197" si="100">F197*H197</f>
        <v>290.10000000000002</v>
      </c>
      <c r="J197" s="147" t="s">
        <v>23000</v>
      </c>
      <c r="K197" s="2" t="str">
        <f>IF(C197="SINAPI",VLOOKUP(B197,'SIN C 12.23'!A:E,5,0)," ")</f>
        <v xml:space="preserve"> </v>
      </c>
      <c r="L197" s="2" t="str">
        <f>IF(C197="SINAPI-I",VLOOKUP(B197,'SIN I 12.23'!$7:$5071,5,0)," ")</f>
        <v xml:space="preserve"> </v>
      </c>
      <c r="M197" s="2">
        <f>IF(C197="SETOP",VLOOKUP(B197,'SET 08.23'!A:D,4,FALSE)," ")</f>
        <v>116.04</v>
      </c>
    </row>
    <row r="198" spans="1:13" ht="58.5" customHeight="1">
      <c r="A198" s="93" t="s">
        <v>22993</v>
      </c>
      <c r="B198" s="14" t="s">
        <v>9938</v>
      </c>
      <c r="C198" s="15" t="str">
        <f>VLOOKUP(B198,SERVIÇOS!$A$1:$D$18506,4,0)</f>
        <v>SETOP</v>
      </c>
      <c r="D198" s="287" t="str">
        <f>VLOOKUP(B198,SERVIÇOS!$A:$B,2,0)</f>
        <v>CONJUNTO DE UM (1) INTERRUPTOR BIPOLAR SIMPLES, CORRENTE 10A, TENSÃO 250V, (10A-250V) E UM (1) INTERRUPTOR PARALELO, CORRENTE 10A, TENSÃO 250V, (10A-250V), COM PLACA 4"X2" DE DOIS (2) POSTOS, INCLUSIVE FORNECIMENTO, INSTALAÇÃO, SUPORTE, MÓDULO E PLACA</v>
      </c>
      <c r="E198" s="170" t="str">
        <f>VLOOKUP(B198,SERVIÇOS!$A:$C,3,0)</f>
        <v>un</v>
      </c>
      <c r="F198" s="256">
        <v>1</v>
      </c>
      <c r="G198" s="213">
        <f>IF(C198=$K$10,K198,IF(C198=$L$10,L198,IF(C198=$M$10,M198,IF(C198=#REF!,VLOOKUP(B198,#REF!,7,FALSE),#REF!))))</f>
        <v>64.77</v>
      </c>
      <c r="H198" s="200">
        <f t="shared" si="97"/>
        <v>80.962499999999991</v>
      </c>
      <c r="I198" s="188">
        <f t="shared" si="98"/>
        <v>80.962499999999991</v>
      </c>
      <c r="J198" s="147" t="s">
        <v>23001</v>
      </c>
      <c r="K198" s="2" t="str">
        <f>IF(C198="SINAPI",VLOOKUP(B198,'SIN C 12.23'!A:E,5,0)," ")</f>
        <v xml:space="preserve"> </v>
      </c>
      <c r="L198" s="2" t="str">
        <f>IF(C198="SINAPI-I",VLOOKUP(B198,'SIN I 12.23'!$7:$5071,5,0)," ")</f>
        <v xml:space="preserve"> </v>
      </c>
      <c r="M198" s="2">
        <f>IF(C198="SETOP",VLOOKUP(B198,'SET 08.23'!A:D,4,FALSE)," ")</f>
        <v>64.77</v>
      </c>
    </row>
    <row r="199" spans="1:13" ht="47.25" customHeight="1">
      <c r="A199" s="93" t="s">
        <v>22994</v>
      </c>
      <c r="B199" s="14">
        <v>98305</v>
      </c>
      <c r="C199" s="15" t="str">
        <f>VLOOKUP(B199,SERVIÇOS!$A$1:$D$18506,4,0)</f>
        <v>SINAPI</v>
      </c>
      <c r="D199" s="287" t="str">
        <f>VLOOKUP(B199,SERVIÇOS!$A:$B,2,0)</f>
        <v>RACK FECHADO PARA SERVIDOR - FORNECIMENTO E INSTALAÇÃO. AF_11/2019</v>
      </c>
      <c r="E199" s="170" t="str">
        <f>VLOOKUP(B199,SERVIÇOS!$A:$C,3,0)</f>
        <v>UN</v>
      </c>
      <c r="F199" s="256">
        <v>1</v>
      </c>
      <c r="G199" s="213" t="str">
        <f>IF(C199=$K$10,K199,IF(C199=$L$10,L199,IF(C199=$M$10,M199,IF(C199=#REF!,VLOOKUP(B199,#REF!,7,FALSE),#REF!))))</f>
        <v>2.419,34</v>
      </c>
      <c r="H199" s="200">
        <f t="shared" si="97"/>
        <v>3024.1750000000002</v>
      </c>
      <c r="I199" s="188">
        <f t="shared" si="98"/>
        <v>3024.1750000000002</v>
      </c>
      <c r="J199" s="147" t="s">
        <v>23002</v>
      </c>
      <c r="K199" s="2" t="str">
        <f>IF(C199="SINAPI",VLOOKUP(B199,'SIN C 12.23'!A:E,5,0)," ")</f>
        <v>2.419,34</v>
      </c>
      <c r="L199" s="2" t="str">
        <f>IF(C199="SINAPI-I",VLOOKUP(B199,'SIN I 12.23'!$7:$5071,5,0)," ")</f>
        <v xml:space="preserve"> </v>
      </c>
      <c r="M199" s="2" t="str">
        <f>IF(C199="SETOP",VLOOKUP(B199,'SET 08.23'!A:D,4,FALSE)," ")</f>
        <v xml:space="preserve"> </v>
      </c>
    </row>
    <row r="200" spans="1:13" ht="99.75">
      <c r="A200" s="93" t="s">
        <v>22995</v>
      </c>
      <c r="B200" s="14" t="s">
        <v>23249</v>
      </c>
      <c r="C200" s="15" t="s">
        <v>142</v>
      </c>
      <c r="D200" s="287" t="s">
        <v>23003</v>
      </c>
      <c r="E200" s="170" t="s">
        <v>22776</v>
      </c>
      <c r="F200" s="256">
        <v>1</v>
      </c>
      <c r="G200" s="213">
        <v>3471</v>
      </c>
      <c r="H200" s="200">
        <f>G200</f>
        <v>3471</v>
      </c>
      <c r="I200" s="188">
        <f t="shared" ref="I200:I201" si="101">F200*H200</f>
        <v>3471</v>
      </c>
      <c r="J200" s="147" t="s">
        <v>26780</v>
      </c>
      <c r="K200" s="2" t="str">
        <f>IF(C200="SINAPI",VLOOKUP(B200,'SIN C 12.23'!A:E,5,0)," ")</f>
        <v xml:space="preserve"> </v>
      </c>
      <c r="L200" s="2" t="str">
        <f>IF(C200="SINAPI-I",VLOOKUP(B200,'SIN I 12.23'!$7:$5071,5,0)," ")</f>
        <v xml:space="preserve"> </v>
      </c>
      <c r="M200" s="2" t="str">
        <f>IF(C200="SETOP",VLOOKUP(B200,'SET 08.23'!A:D,4,FALSE)," ")</f>
        <v xml:space="preserve"> </v>
      </c>
    </row>
    <row r="201" spans="1:13" ht="56.25" customHeight="1">
      <c r="A201" s="93" t="s">
        <v>22996</v>
      </c>
      <c r="B201" s="14" t="s">
        <v>10772</v>
      </c>
      <c r="C201" s="15" t="str">
        <f>VLOOKUP(B201,SERVIÇOS!$A$1:$D$18506,4,0)</f>
        <v>SETOP</v>
      </c>
      <c r="D201" s="287" t="str">
        <f>VLOOKUP(B201,SERVIÇOS!$A:$B,2,0)</f>
        <v>ESTABILIZADOR 127V, 60HZ - 5,0KVA</v>
      </c>
      <c r="E201" s="170" t="str">
        <f>VLOOKUP(B201,SERVIÇOS!$A:$C,3,0)</f>
        <v>U</v>
      </c>
      <c r="F201" s="256">
        <v>1</v>
      </c>
      <c r="G201" s="213">
        <f>IF(C201=$K$10,K201,IF(C201=$L$10,L201,IF(C201=$M$10,M201,IF(C201=#REF!,VLOOKUP(B201,#REF!,7,FALSE),#REF!))))</f>
        <v>896.55</v>
      </c>
      <c r="H201" s="200">
        <f t="shared" ref="H201" si="102">G201+G201*$B$6</f>
        <v>1120.6875</v>
      </c>
      <c r="I201" s="188">
        <f t="shared" si="101"/>
        <v>1120.6875</v>
      </c>
      <c r="J201" s="147" t="s">
        <v>23004</v>
      </c>
      <c r="K201" s="2" t="str">
        <f>IF(C201="SINAPI",VLOOKUP(B201,'SIN C 12.23'!A:E,5,0)," ")</f>
        <v xml:space="preserve"> </v>
      </c>
      <c r="L201" s="2" t="str">
        <f>IF(C201="SINAPI-I",VLOOKUP(B201,'SIN I 12.23'!$7:$5071,5,0)," ")</f>
        <v xml:space="preserve"> </v>
      </c>
      <c r="M201" s="2">
        <f>IF(C201="SETOP",VLOOKUP(B201,'SET 08.23'!A:D,4,FALSE)," ")</f>
        <v>896.55</v>
      </c>
    </row>
    <row r="202" spans="1:13">
      <c r="A202" s="95"/>
      <c r="B202" s="95"/>
      <c r="C202" s="120"/>
      <c r="D202" s="295"/>
      <c r="E202" s="120"/>
      <c r="F202" s="338" t="s">
        <v>7</v>
      </c>
      <c r="G202" s="338"/>
      <c r="H202" s="339"/>
      <c r="I202" s="199">
        <f>SUM(I188:I201)</f>
        <v>42422.212500000001</v>
      </c>
      <c r="J202" s="96"/>
      <c r="K202" s="2" t="str">
        <f>IF(C202="SINAPI",VLOOKUP(B202,'SIN C 12.23'!A:E,5,0)," ")</f>
        <v xml:space="preserve"> </v>
      </c>
      <c r="L202" s="2" t="str">
        <f>IF(C202="SINAPI-I",VLOOKUP(B202,'SIN I 12.23'!$7:$5071,5,0)," ")</f>
        <v xml:space="preserve"> </v>
      </c>
      <c r="M202" s="2" t="str">
        <f>IF(C202="SETOP",VLOOKUP(B202,'SET 08.23'!A:D,4,FALSE)," ")</f>
        <v xml:space="preserve"> </v>
      </c>
    </row>
    <row r="203" spans="1:13">
      <c r="A203" s="17" t="s">
        <v>61</v>
      </c>
      <c r="B203" s="17"/>
      <c r="C203" s="18"/>
      <c r="F203" s="89"/>
      <c r="G203" s="224"/>
      <c r="H203" s="208"/>
      <c r="I203" s="194"/>
      <c r="J203" s="10"/>
      <c r="K203" s="2" t="str">
        <f>IF(C203="SINAPI",VLOOKUP(B203,'SIN C 12.23'!A:E,5,0)," ")</f>
        <v xml:space="preserve"> </v>
      </c>
      <c r="L203" s="2" t="str">
        <f>IF(C203="SINAPI-I",VLOOKUP(B203,'SIN I 12.23'!$7:$5071,5,0)," ")</f>
        <v xml:space="preserve"> </v>
      </c>
      <c r="M203" s="2" t="str">
        <f>IF(C203="SETOP",VLOOKUP(B203,'SET 08.23'!A:D,4,FALSE)," ")</f>
        <v xml:space="preserve"> </v>
      </c>
    </row>
    <row r="204" spans="1:13">
      <c r="A204" s="12">
        <v>11</v>
      </c>
      <c r="B204" s="12"/>
      <c r="C204" s="122"/>
      <c r="D204" s="294" t="s">
        <v>23005</v>
      </c>
      <c r="E204" s="174"/>
      <c r="F204" s="249"/>
      <c r="G204" s="212"/>
      <c r="H204" s="212"/>
      <c r="I204" s="187"/>
      <c r="J204" s="136"/>
      <c r="K204" s="2" t="str">
        <f>IF(C204="SINAPI",VLOOKUP(B204,'SIN C 12.23'!A:E,5,0)," ")</f>
        <v xml:space="preserve"> </v>
      </c>
      <c r="L204" s="2" t="str">
        <f>IF(C204="SINAPI-I",VLOOKUP(B204,'SIN I 12.23'!$7:$5071,5,0)," ")</f>
        <v xml:space="preserve"> </v>
      </c>
      <c r="M204" s="2" t="str">
        <f>IF(C204="SETOP",VLOOKUP(B204,'SET 08.23'!A:D,4,FALSE)," ")</f>
        <v xml:space="preserve"> </v>
      </c>
    </row>
    <row r="205" spans="1:13" ht="28.5">
      <c r="A205" s="94" t="s">
        <v>128</v>
      </c>
      <c r="B205" s="14" t="s">
        <v>10207</v>
      </c>
      <c r="C205" s="15" t="str">
        <f>VLOOKUP(B205,SERVIÇOS!$A$1:$D$18506,4,0)</f>
        <v>SETOP</v>
      </c>
      <c r="D205" s="287" t="str">
        <f>VLOOKUP(B205,SERVIÇOS!$A:$B,2,0)</f>
        <v>ELETRODUTO DE AÇO GALVANIZADO LEVE, INCLUSIVE CONEXÕES, SUPORTES E FIXAÇÃO DN 25 (1")</v>
      </c>
      <c r="E205" s="170" t="str">
        <f>VLOOKUP(B205,SERVIÇOS!$A:$C,3,0)</f>
        <v>m</v>
      </c>
      <c r="F205" s="256">
        <v>81</v>
      </c>
      <c r="G205" s="213">
        <f>IF(C205=$K$10,K205,IF(C205=$L$10,L205,IF(C205=$M$10,M205,IF(C205=#REF!,VLOOKUP(B205,#REF!,7,FALSE),#REF!))))</f>
        <v>30.1</v>
      </c>
      <c r="H205" s="200">
        <f>G205+G205*$B$6</f>
        <v>37.625</v>
      </c>
      <c r="I205" s="188">
        <f t="shared" ref="I205:I206" si="103">F205*H205</f>
        <v>3047.625</v>
      </c>
      <c r="J205" s="147" t="s">
        <v>23006</v>
      </c>
      <c r="K205" s="2" t="str">
        <f>IF(C205="SINAPI",VLOOKUP(B205,'SIN C 12.23'!A:E,5,0)," ")</f>
        <v xml:space="preserve"> </v>
      </c>
      <c r="L205" s="2" t="str">
        <f>IF(C205="SINAPI-I",VLOOKUP(B205,'SIN I 12.23'!$7:$5071,5,0)," ")</f>
        <v xml:space="preserve"> </v>
      </c>
      <c r="M205" s="2">
        <f>IF(C205="SETOP",VLOOKUP(B205,'SET 08.23'!A:D,4,FALSE)," ")</f>
        <v>30.1</v>
      </c>
    </row>
    <row r="206" spans="1:13" ht="28.5">
      <c r="A206" s="94" t="s">
        <v>216</v>
      </c>
      <c r="B206" s="14" t="s">
        <v>10189</v>
      </c>
      <c r="C206" s="15" t="str">
        <f>VLOOKUP(B206,SERVIÇOS!$A$1:$D$18506,4,0)</f>
        <v>SETOP</v>
      </c>
      <c r="D206" s="287" t="str">
        <f>VLOOKUP(B206,SERVIÇOS!$A:$B,2,0)</f>
        <v>ELETRODUTO DE PVC RÍGIDO ROSCÁVEL, DN 25 MM (1"), INCLUSIVE CONEXÕES, SUPORTES E FIXAÇÃO</v>
      </c>
      <c r="E206" s="170" t="str">
        <f>VLOOKUP(B206,SERVIÇOS!$A:$C,3,0)</f>
        <v>m</v>
      </c>
      <c r="F206" s="256">
        <v>3</v>
      </c>
      <c r="G206" s="213">
        <f>IF(C206=$K$10,K206,IF(C206=$L$10,L206,IF(C206=$M$10,M206,IF(C206=#REF!,VLOOKUP(B206,#REF!,7,FALSE),#REF!))))</f>
        <v>25.52</v>
      </c>
      <c r="H206" s="200">
        <f>G206+G206*$B$6</f>
        <v>31.9</v>
      </c>
      <c r="I206" s="188">
        <f t="shared" si="103"/>
        <v>95.699999999999989</v>
      </c>
      <c r="J206" s="147" t="s">
        <v>22901</v>
      </c>
      <c r="K206" s="2" t="str">
        <f>IF(C206="SINAPI",VLOOKUP(B206,'SIN C 12.23'!A:E,5,0)," ")</f>
        <v xml:space="preserve"> </v>
      </c>
      <c r="L206" s="2" t="str">
        <f>IF(C206="SINAPI-I",VLOOKUP(B206,'SIN I 12.23'!$7:$5071,5,0)," ")</f>
        <v xml:space="preserve"> </v>
      </c>
      <c r="M206" s="2">
        <f>IF(C206="SETOP",VLOOKUP(B206,'SET 08.23'!A:D,4,FALSE)," ")</f>
        <v>25.52</v>
      </c>
    </row>
    <row r="207" spans="1:13" ht="28.5">
      <c r="A207" s="94" t="s">
        <v>262</v>
      </c>
      <c r="B207" s="14" t="s">
        <v>10105</v>
      </c>
      <c r="C207" s="15" t="str">
        <f>VLOOKUP(B207,SERVIÇOS!$A$1:$D$18506,4,0)</f>
        <v>SETOP</v>
      </c>
      <c r="D207" s="287" t="str">
        <f>VLOOKUP(B207,SERVIÇOS!$A:$B,2,0)</f>
        <v>CONDULETE DE ALUMÍNIO, TIPO "T", DIÂMETRO DE SAÍDA 1" (25MM), EXCLUSIVE MÓDULO E PLACA, INCLUSIVE FIXAÇÃO</v>
      </c>
      <c r="E207" s="170" t="str">
        <f>VLOOKUP(B207,SERVIÇOS!$A:$C,3,0)</f>
        <v>un</v>
      </c>
      <c r="F207" s="256">
        <v>2</v>
      </c>
      <c r="G207" s="213">
        <f>IF(C207=$K$10,K207,IF(C207=$L$10,L207,IF(C207=$M$10,M207,IF(C207=#REF!,VLOOKUP(B207,#REF!,7,FALSE),#REF!))))</f>
        <v>39.72</v>
      </c>
      <c r="H207" s="200">
        <f>G207+G207*$B$6</f>
        <v>49.65</v>
      </c>
      <c r="I207" s="188">
        <f t="shared" ref="I207" si="104">F207*H207</f>
        <v>99.3</v>
      </c>
      <c r="J207" s="147" t="s">
        <v>23007</v>
      </c>
      <c r="K207" s="2" t="str">
        <f>IF(C207="SINAPI",VLOOKUP(B207,'SIN C 12.23'!A:E,5,0)," ")</f>
        <v xml:space="preserve"> </v>
      </c>
      <c r="L207" s="2" t="str">
        <f>IF(C207="SINAPI-I",VLOOKUP(B207,'SIN I 12.23'!$7:$5071,5,0)," ")</f>
        <v xml:space="preserve"> </v>
      </c>
      <c r="M207" s="2">
        <f>IF(C207="SETOP",VLOOKUP(B207,'SET 08.23'!A:D,4,FALSE)," ")</f>
        <v>39.72</v>
      </c>
    </row>
    <row r="208" spans="1:13" ht="28.5">
      <c r="A208" s="94" t="s">
        <v>23034</v>
      </c>
      <c r="B208" s="14" t="s">
        <v>10125</v>
      </c>
      <c r="C208" s="15" t="str">
        <f>VLOOKUP(B208,SERVIÇOS!$A$1:$D$18506,4,0)</f>
        <v>SETOP</v>
      </c>
      <c r="D208" s="287" t="str">
        <f>VLOOKUP(B208,SERVIÇOS!$A:$B,2,0)</f>
        <v>CONDULETE DE ALUMÍNIO, TIPO "X", DIÂMETRO DE SAÍDA 1" (25MM), EXCLUSIVE MÓDULO E PLACA, INCLUSIVE FIXAÇÃO</v>
      </c>
      <c r="E208" s="170" t="str">
        <f>VLOOKUP(B208,SERVIÇOS!$A:$C,3,0)</f>
        <v>un</v>
      </c>
      <c r="F208" s="256">
        <v>1</v>
      </c>
      <c r="G208" s="213">
        <f>IF(C208=$K$10,K208,IF(C208=$L$10,L208,IF(C208=$M$10,M208,IF(C208=#REF!,VLOOKUP(B208,#REF!,7,FALSE),#REF!))))</f>
        <v>42.21</v>
      </c>
      <c r="H208" s="200">
        <f t="shared" ref="H208" si="105">G208+G208*$B$6</f>
        <v>52.762500000000003</v>
      </c>
      <c r="I208" s="200">
        <f>F208*H208</f>
        <v>52.762500000000003</v>
      </c>
      <c r="J208" s="147" t="s">
        <v>23008</v>
      </c>
      <c r="K208" s="2" t="str">
        <f>IF(C208="SINAPI",VLOOKUP(B208,'SIN C 12.23'!A:E,5,0)," ")</f>
        <v xml:space="preserve"> </v>
      </c>
      <c r="L208" s="2" t="str">
        <f>IF(C208="SINAPI-I",VLOOKUP(B208,'SIN I 12.23'!$7:$5071,5,0)," ")</f>
        <v xml:space="preserve"> </v>
      </c>
      <c r="M208" s="2">
        <f>IF(C208="SETOP",VLOOKUP(B208,'SET 08.23'!A:D,4,FALSE)," ")</f>
        <v>42.21</v>
      </c>
    </row>
    <row r="209" spans="1:13" ht="28.5">
      <c r="A209" s="94" t="s">
        <v>23035</v>
      </c>
      <c r="B209" s="14" t="s">
        <v>10085</v>
      </c>
      <c r="C209" s="15" t="str">
        <f>VLOOKUP(B209,SERVIÇOS!$A$1:$D$18506,4,0)</f>
        <v>SETOP</v>
      </c>
      <c r="D209" s="287" t="str">
        <f>VLOOKUP(B209,SERVIÇOS!$A:$B,2,0)</f>
        <v>CONDULETE DE ALUMÍNIO, TIPO "LL", DIÂMETRO DE SAÍDA 1" (25MM), EXCLUSIVE MÓDULO E PLACA, INCLUSIVE FIXAÇÃO</v>
      </c>
      <c r="E209" s="170" t="str">
        <f>VLOOKUP(B209,SERVIÇOS!$A:$C,3,0)</f>
        <v>un</v>
      </c>
      <c r="F209" s="256">
        <v>7</v>
      </c>
      <c r="G209" s="213">
        <f>IF(C209=$K$10,K209,IF(C209=$L$10,L209,IF(C209=$M$10,M209,IF(C209=#REF!,VLOOKUP(B209,#REF!,7,FALSE),#REF!))))</f>
        <v>37.229999999999997</v>
      </c>
      <c r="H209" s="200">
        <f t="shared" ref="H209:H212" si="106">G209+G209*$B$6</f>
        <v>46.537499999999994</v>
      </c>
      <c r="I209" s="188">
        <f t="shared" ref="I209:I212" si="107">F209*H209</f>
        <v>325.76249999999993</v>
      </c>
      <c r="J209" s="147" t="s">
        <v>23009</v>
      </c>
      <c r="K209" s="2" t="str">
        <f>IF(C209="SINAPI",VLOOKUP(B209,'SIN C 12.23'!A:E,5,0)," ")</f>
        <v xml:space="preserve"> </v>
      </c>
      <c r="L209" s="2" t="str">
        <f>IF(C209="SINAPI-I",VLOOKUP(B209,'SIN I 12.23'!$7:$5071,5,0)," ")</f>
        <v xml:space="preserve"> </v>
      </c>
      <c r="M209" s="2">
        <f>IF(C209="SETOP",VLOOKUP(B209,'SET 08.23'!A:D,4,FALSE)," ")</f>
        <v>37.229999999999997</v>
      </c>
    </row>
    <row r="210" spans="1:13" ht="28.5">
      <c r="A210" s="94" t="s">
        <v>23036</v>
      </c>
      <c r="B210" s="14" t="s">
        <v>10774</v>
      </c>
      <c r="C210" s="15" t="str">
        <f>VLOOKUP(B210,SERVIÇOS!$A$1:$D$18506,4,0)</f>
        <v>SETOP</v>
      </c>
      <c r="D210" s="287" t="str">
        <f>VLOOKUP(B210,SERVIÇOS!$A:$B,2,0)</f>
        <v>CABO UTP 4 PARES CATEGORIA 6 COM REVESTIMENTO EXTERNO NÃO PROPAGANTE A CHAMA</v>
      </c>
      <c r="E210" s="170" t="str">
        <f>VLOOKUP(B210,SERVIÇOS!$A:$C,3,0)</f>
        <v>m</v>
      </c>
      <c r="F210" s="256">
        <v>5</v>
      </c>
      <c r="G210" s="213">
        <f>IF(C210=$K$10,K210,IF(C210=$L$10,L210,IF(C210=$M$10,M210,IF(C210=#REF!,VLOOKUP(B210,#REF!,7,FALSE),#REF!))))</f>
        <v>9.24</v>
      </c>
      <c r="H210" s="200">
        <f t="shared" si="106"/>
        <v>11.55</v>
      </c>
      <c r="I210" s="188">
        <f t="shared" si="107"/>
        <v>57.75</v>
      </c>
      <c r="J210" s="147" t="s">
        <v>10775</v>
      </c>
      <c r="K210" s="2" t="str">
        <f>IF(C210="SINAPI",VLOOKUP(B210,'SIN C 12.23'!A:E,5,0)," ")</f>
        <v xml:space="preserve"> </v>
      </c>
      <c r="L210" s="2" t="str">
        <f>IF(C210="SINAPI-I",VLOOKUP(B210,'SIN I 12.23'!$7:$5071,5,0)," ")</f>
        <v xml:space="preserve"> </v>
      </c>
      <c r="M210" s="2">
        <f>IF(C210="SETOP",VLOOKUP(B210,'SET 08.23'!A:D,4,FALSE)," ")</f>
        <v>9.24</v>
      </c>
    </row>
    <row r="211" spans="1:13" ht="25.5">
      <c r="A211" s="94" t="s">
        <v>23037</v>
      </c>
      <c r="B211" s="14" t="s">
        <v>10854</v>
      </c>
      <c r="C211" s="15" t="str">
        <f>VLOOKUP(B211,SERVIÇOS!$A$1:$D$18506,4,0)</f>
        <v>SETOP</v>
      </c>
      <c r="D211" s="287" t="str">
        <f>VLOOKUP(B211,SERVIÇOS!$A:$B,2,0)</f>
        <v>CABO COAXIAL RG-59, IMPEDÂNCIA 75 OHM, CONDUTOR EM FIO DE COBRE NU, BLINDAGEM TRANÇA FORMADA POR FIOS DE COBRE MALHA 90%</v>
      </c>
      <c r="E211" s="170" t="str">
        <f>VLOOKUP(B211,SERVIÇOS!$A:$C,3,0)</f>
        <v>m</v>
      </c>
      <c r="F211" s="256">
        <v>161</v>
      </c>
      <c r="G211" s="213">
        <f>IF(C211=$K$10,K211,IF(C211=$L$10,L211,IF(C211=$M$10,M211,IF(C211=#REF!,VLOOKUP(B211,#REF!,7,FALSE),#REF!))))</f>
        <v>6.76</v>
      </c>
      <c r="H211" s="200">
        <f t="shared" si="106"/>
        <v>8.4499999999999993</v>
      </c>
      <c r="I211" s="188">
        <f t="shared" si="107"/>
        <v>1360.4499999999998</v>
      </c>
      <c r="J211" s="147" t="s">
        <v>10857</v>
      </c>
      <c r="K211" s="2" t="str">
        <f>IF(C211="SINAPI",VLOOKUP(B211,'SIN C 12.23'!A:E,5,0)," ")</f>
        <v xml:space="preserve"> </v>
      </c>
      <c r="L211" s="2" t="str">
        <f>IF(C211="SINAPI-I",VLOOKUP(B211,'SIN I 12.23'!$7:$5071,5,0)," ")</f>
        <v xml:space="preserve"> </v>
      </c>
      <c r="M211" s="2">
        <f>IF(C211="SETOP",VLOOKUP(B211,'SET 08.23'!A:D,4,FALSE)," ")</f>
        <v>6.76</v>
      </c>
    </row>
    <row r="212" spans="1:13">
      <c r="A212" s="94" t="s">
        <v>23038</v>
      </c>
      <c r="B212" s="14">
        <v>11531</v>
      </c>
      <c r="C212" s="15" t="s">
        <v>23074</v>
      </c>
      <c r="D212" s="287" t="s">
        <v>23010</v>
      </c>
      <c r="E212" s="170" t="s">
        <v>145</v>
      </c>
      <c r="F212" s="256">
        <v>78</v>
      </c>
      <c r="G212" s="213">
        <v>7.23</v>
      </c>
      <c r="H212" s="200">
        <f t="shared" si="106"/>
        <v>9.0375000000000014</v>
      </c>
      <c r="I212" s="188">
        <f t="shared" si="107"/>
        <v>704.92500000000007</v>
      </c>
      <c r="J212" s="147" t="s">
        <v>23010</v>
      </c>
      <c r="K212" s="2" t="str">
        <f>IF(C212="SINAPI",VLOOKUP(B212,'SIN C 12.23'!A:E,5,0)," ")</f>
        <v xml:space="preserve"> </v>
      </c>
      <c r="L212" s="2" t="str">
        <f>IF(C212="SINAPI-I",VLOOKUP(B212,'SIN I 12.23'!$7:$5071,5,0)," ")</f>
        <v xml:space="preserve"> </v>
      </c>
      <c r="M212" s="2" t="str">
        <f>IF(C212="SETOP",VLOOKUP(B212,'SET 08.23'!A:D,4,FALSE)," ")</f>
        <v xml:space="preserve"> </v>
      </c>
    </row>
    <row r="213" spans="1:13">
      <c r="A213" s="95"/>
      <c r="B213" s="95"/>
      <c r="C213" s="120"/>
      <c r="D213" s="295"/>
      <c r="E213" s="120"/>
      <c r="F213" s="250"/>
      <c r="G213" s="230"/>
      <c r="H213" s="231" t="s">
        <v>7</v>
      </c>
      <c r="I213" s="199">
        <f>SUM(I205:I212)</f>
        <v>5744.2749999999996</v>
      </c>
      <c r="J213" s="96"/>
      <c r="K213" s="2" t="str">
        <f>IF(C213="SINAPI",VLOOKUP(B213,'SIN C 12.23'!A:E,5,0)," ")</f>
        <v xml:space="preserve"> </v>
      </c>
      <c r="L213" s="2" t="str">
        <f>IF(C213="SINAPI-I",VLOOKUP(B213,'SIN I 12.23'!$7:$5071,5,0)," ")</f>
        <v xml:space="preserve"> </v>
      </c>
      <c r="M213" s="2" t="str">
        <f>IF(C213="SETOP",VLOOKUP(B213,'SET 08.23'!A:D,4,FALSE)," ")</f>
        <v xml:space="preserve"> </v>
      </c>
    </row>
    <row r="214" spans="1:13">
      <c r="A214" s="12">
        <v>12</v>
      </c>
      <c r="B214" s="12"/>
      <c r="C214" s="12"/>
      <c r="D214" s="294" t="s">
        <v>23011</v>
      </c>
      <c r="E214" s="175"/>
      <c r="F214" s="249"/>
      <c r="G214" s="212"/>
      <c r="H214" s="212"/>
      <c r="I214" s="187"/>
      <c r="J214" s="136"/>
      <c r="K214" s="2" t="str">
        <f>IF(C214="SINAPI",VLOOKUP(B214,'SIN C 12.23'!A:E,5,0)," ")</f>
        <v xml:space="preserve"> </v>
      </c>
      <c r="L214" s="2" t="str">
        <f>IF(C214="SINAPI-I",VLOOKUP(B214,'SIN I 12.23'!$7:$5071,5,0)," ")</f>
        <v xml:space="preserve"> </v>
      </c>
      <c r="M214" s="2" t="str">
        <f>IF(C214="SETOP",VLOOKUP(B214,'SET 08.23'!A:D,4,FALSE)," ")</f>
        <v xml:space="preserve"> </v>
      </c>
    </row>
    <row r="215" spans="1:13" ht="28.5">
      <c r="A215" s="14" t="s">
        <v>129</v>
      </c>
      <c r="B215" s="14" t="s">
        <v>10948</v>
      </c>
      <c r="C215" s="15" t="str">
        <f>VLOOKUP(B215,SERVIÇOS!$A$1:$D$18506,4,0)</f>
        <v>SETOP</v>
      </c>
      <c r="D215" s="287" t="str">
        <f>VLOOKUP(B215,SERVIÇOS!$A:$B,2,0)</f>
        <v>TERMINAL A COMPRESSAO EM COBRE ESTANHADO 1 FURO PARA CABO 50 MM2</v>
      </c>
      <c r="E215" s="170" t="str">
        <f>VLOOKUP(B215,SERVIÇOS!$A:$C,3,0)</f>
        <v>U</v>
      </c>
      <c r="F215" s="256">
        <v>18</v>
      </c>
      <c r="G215" s="213">
        <f>IF(C215=$K$10,K215,IF(C215=$L$10,L215,IF(C215=$M$10,M215,IF(C215=#REF!,VLOOKUP(B215,#REF!,7,FALSE),#REF!))))</f>
        <v>27.82</v>
      </c>
      <c r="H215" s="214">
        <f>G215+(G215*$B$6)</f>
        <v>34.774999999999999</v>
      </c>
      <c r="I215" s="188">
        <f t="shared" ref="I215:I218" si="108">F215*H215</f>
        <v>625.94999999999993</v>
      </c>
      <c r="J215" s="147" t="s">
        <v>23012</v>
      </c>
      <c r="K215" s="2" t="str">
        <f>IF(C215="SINAPI",VLOOKUP(B215,'SIN C 12.23'!A:E,5,0)," ")</f>
        <v xml:space="preserve"> </v>
      </c>
      <c r="L215" s="2" t="str">
        <f>IF(C215="SINAPI-I",VLOOKUP(B215,'SIN I 12.23'!$7:$5071,5,0)," ")</f>
        <v xml:space="preserve"> </v>
      </c>
      <c r="M215" s="2">
        <f>IF(C215="SETOP",VLOOKUP(B215,'SET 08.23'!A:D,4,FALSE)," ")</f>
        <v>27.82</v>
      </c>
    </row>
    <row r="216" spans="1:13" ht="42.75">
      <c r="A216" s="14" t="s">
        <v>263</v>
      </c>
      <c r="B216" s="14">
        <v>11862</v>
      </c>
      <c r="C216" s="15" t="str">
        <f>VLOOKUP(B216,SERVIÇOS!$A$1:$D$18506,4,0)</f>
        <v>SINAPI-I</v>
      </c>
      <c r="D216" s="287" t="str">
        <f>VLOOKUP(B216,SERVIÇOS!$A:$B,2,0)</f>
        <v xml:space="preserve">CONECTOR METALICO TIPO PARAFUSO FENDIDO (SPLIT BOLT), PARA CABOS ATE 50 MM2                                                                                                                                                                                                                                                                                                                                                                                                                               </v>
      </c>
      <c r="E216" s="170" t="str">
        <f>VLOOKUP(B216,SERVIÇOS!$A:$C,3,0)</f>
        <v xml:space="preserve">UN    </v>
      </c>
      <c r="F216" s="256">
        <v>56</v>
      </c>
      <c r="G216" s="213" t="str">
        <f>IF(C216=$K$10,K216,IF(C216=$L$10,L216,IF(C216=$M$10,M216,IF(C216=#REF!,VLOOKUP(B216,#REF!,7,FALSE),#REF!))))</f>
        <v>19,34</v>
      </c>
      <c r="H216" s="214">
        <f t="shared" ref="H216:H218" si="109">G216+(G216*$B$6)</f>
        <v>24.175000000000001</v>
      </c>
      <c r="I216" s="188">
        <f t="shared" si="108"/>
        <v>1353.8</v>
      </c>
      <c r="J216" s="147" t="s">
        <v>23013</v>
      </c>
      <c r="K216" s="2" t="str">
        <f>IF(C216="SINAPI",VLOOKUP(B216,'SIN C 12.23'!A:E,5,0)," ")</f>
        <v xml:space="preserve"> </v>
      </c>
      <c r="L216" s="2" t="str">
        <f>IF(C216="SINAPI-I",VLOOKUP(B216,'SIN I 12.23'!$7:$5071,5,0)," ")</f>
        <v>19,34</v>
      </c>
      <c r="M216" s="2" t="str">
        <f>IF(C216="SETOP",VLOOKUP(B216,'SET 08.23'!A:D,4,FALSE)," ")</f>
        <v xml:space="preserve"> </v>
      </c>
    </row>
    <row r="217" spans="1:13" ht="50.25" customHeight="1">
      <c r="A217" s="14" t="s">
        <v>23039</v>
      </c>
      <c r="B217" s="14">
        <v>9717</v>
      </c>
      <c r="C217" s="15" t="s">
        <v>23074</v>
      </c>
      <c r="D217" s="287" t="s">
        <v>23014</v>
      </c>
      <c r="E217" s="170" t="s">
        <v>72</v>
      </c>
      <c r="F217" s="256">
        <v>278</v>
      </c>
      <c r="G217" s="213">
        <v>2</v>
      </c>
      <c r="H217" s="214">
        <f t="shared" si="109"/>
        <v>2.5</v>
      </c>
      <c r="I217" s="188">
        <f t="shared" si="108"/>
        <v>695</v>
      </c>
      <c r="J217" s="147" t="s">
        <v>23014</v>
      </c>
      <c r="K217" s="2" t="str">
        <f>IF(C217="SINAPI",VLOOKUP(B217,'SIN C 12.23'!A:E,5,0)," ")</f>
        <v xml:space="preserve"> </v>
      </c>
      <c r="L217" s="2" t="str">
        <f>IF(C217="SINAPI-I",VLOOKUP(B217,'SIN I 12.23'!$7:$5071,5,0)," ")</f>
        <v xml:space="preserve"> </v>
      </c>
      <c r="M217" s="2" t="str">
        <f>IF(C217="SETOP",VLOOKUP(B217,'SET 08.23'!A:D,4,FALSE)," ")</f>
        <v xml:space="preserve"> </v>
      </c>
    </row>
    <row r="218" spans="1:13" ht="43.5" customHeight="1">
      <c r="A218" s="14" t="s">
        <v>23041</v>
      </c>
      <c r="B218" s="14">
        <v>4377</v>
      </c>
      <c r="C218" s="15" t="str">
        <f>VLOOKUP(B218,SERVIÇOS!$A$1:$D$18506,4,0)</f>
        <v>SINAPI-I</v>
      </c>
      <c r="D218" s="287" t="str">
        <f>VLOOKUP(B218,SERVIÇOS!$A:$B,2,0)</f>
        <v xml:space="preserve">PARAFUSO DE ACO ZINCADO COM ROSCA SOBERBA, CABECA CHATA E FENDA SIMPLES, DIAMETRO 4,2 MM, COMPRIMENTO * 32 * MM                                                                                                                                                                                                                                                                                                                                                                                           </v>
      </c>
      <c r="E218" s="170" t="str">
        <f>VLOOKUP(B218,SERVIÇOS!$A:$C,3,0)</f>
        <v xml:space="preserve">UN    </v>
      </c>
      <c r="F218" s="256">
        <v>12</v>
      </c>
      <c r="G218" s="213" t="str">
        <f>IF(C218=$K$10,K218,IF(C218=$L$10,L218,IF(C218=$M$10,M218,IF(C218=#REF!,VLOOKUP(B218,#REF!,7,FALSE),#REF!))))</f>
        <v>0,25</v>
      </c>
      <c r="H218" s="214">
        <f t="shared" si="109"/>
        <v>0.3125</v>
      </c>
      <c r="I218" s="188">
        <f t="shared" si="108"/>
        <v>3.75</v>
      </c>
      <c r="J218" s="147" t="s">
        <v>23015</v>
      </c>
      <c r="K218" s="2" t="str">
        <f>IF(C218="SINAPI",VLOOKUP(B218,'SIN C 12.23'!A:E,5,0)," ")</f>
        <v xml:space="preserve"> </v>
      </c>
      <c r="L218" s="2" t="str">
        <f>IF(C218="SINAPI-I",VLOOKUP(B218,'SIN I 12.23'!$7:$5071,5,0)," ")</f>
        <v>0,25</v>
      </c>
      <c r="M218" s="2" t="str">
        <f>IF(C218="SETOP",VLOOKUP(B218,'SET 08.23'!A:D,4,FALSE)," ")</f>
        <v xml:space="preserve"> </v>
      </c>
    </row>
    <row r="219" spans="1:13" ht="28.5">
      <c r="A219" s="14" t="s">
        <v>23040</v>
      </c>
      <c r="B219" s="14">
        <v>7568</v>
      </c>
      <c r="C219" s="15" t="str">
        <f>VLOOKUP(B219,SERVIÇOS!$A$1:$D$18506,4,0)</f>
        <v>SINAPI-I</v>
      </c>
      <c r="D219" s="287" t="str">
        <f>VLOOKUP(B219,SERVIÇOS!$A:$B,2,0)</f>
        <v xml:space="preserve">BUCHA DE NYLON SEM ABA S10, COM PARAFUSO DE 6,10 X 65 MM EM ACO ZINCADO COM ROSCA SOBERBA, CABECA CHATA E FENDA PHILLIPS                                                                                                                                                                                                                                                                                                                                                                                  </v>
      </c>
      <c r="E219" s="170" t="str">
        <f>VLOOKUP(B219,SERVIÇOS!$A:$C,3,0)</f>
        <v xml:space="preserve">UN    </v>
      </c>
      <c r="F219" s="256">
        <v>569</v>
      </c>
      <c r="G219" s="213" t="str">
        <f>IF(C219=$K$10,K219,IF(C219=$L$10,L219,IF(C219=$M$10,M219,IF(C219=#REF!,VLOOKUP(B219,#REF!,7,FALSE),#REF!))))</f>
        <v>0,73</v>
      </c>
      <c r="H219" s="214">
        <f>G219*B6+G219</f>
        <v>0.91249999999999998</v>
      </c>
      <c r="I219" s="188">
        <f>F219*H219</f>
        <v>519.21249999999998</v>
      </c>
      <c r="J219" s="147" t="s">
        <v>23016</v>
      </c>
      <c r="K219" s="2" t="str">
        <f>IF(C219="SINAPI",VLOOKUP(B219,'SIN C 12.23'!A:E,5,0)," ")</f>
        <v xml:space="preserve"> </v>
      </c>
      <c r="L219" s="2" t="str">
        <f>IF(C219="SINAPI-I",VLOOKUP(B219,'SIN I 12.23'!$7:$5071,5,0)," ")</f>
        <v>0,73</v>
      </c>
      <c r="M219" s="2" t="str">
        <f>IF(C219="SETOP",VLOOKUP(B219,'SET 08.23'!A:D,4,FALSE)," ")</f>
        <v xml:space="preserve"> </v>
      </c>
    </row>
    <row r="220" spans="1:13" ht="42.75">
      <c r="A220" s="14" t="s">
        <v>23041</v>
      </c>
      <c r="B220" s="14">
        <v>39430</v>
      </c>
      <c r="C220" s="15" t="str">
        <f>VLOOKUP(B220,SERVIÇOS!$A$1:$D$18506,4,0)</f>
        <v>SINAPI-I</v>
      </c>
      <c r="D220" s="287" t="str">
        <f>VLOOKUP(B220,SERVIÇOS!$A:$B,2,0)</f>
        <v xml:space="preserve">PENDURAL OU PRESILHA REGULADORA, EM ACO GALVANIZADO, COM CORPO, MOLA E REBITE, PARA PERFIL TIPO CANALETA DE ESTRUTURA EM FORROS DRYWALL                                                                                                                                                                                                                                                                                                                                                                   </v>
      </c>
      <c r="E220" s="170" t="str">
        <f>VLOOKUP(B220,SERVIÇOS!$A:$C,3,0)</f>
        <v xml:space="preserve">UN    </v>
      </c>
      <c r="F220" s="256">
        <v>12</v>
      </c>
      <c r="G220" s="213" t="str">
        <f>IF(C220=$K$10,K220,IF(C220=$L$10,L220,IF(C220=$M$10,M220,IF(C220=#REF!,VLOOKUP(B220,#REF!,7,FALSE),#REF!))))</f>
        <v>1,93</v>
      </c>
      <c r="H220" s="214">
        <f t="shared" ref="H220" si="110">G220+(G220*$B$6)</f>
        <v>2.4125000000000001</v>
      </c>
      <c r="I220" s="188">
        <f t="shared" ref="I220" si="111">F220*H220</f>
        <v>28.950000000000003</v>
      </c>
      <c r="J220" s="147" t="s">
        <v>23017</v>
      </c>
      <c r="K220" s="2" t="str">
        <f>IF(C220="SINAPI",VLOOKUP(B220,'SIN C 12.23'!A:E,5,0)," ")</f>
        <v xml:space="preserve"> </v>
      </c>
      <c r="L220" s="2" t="str">
        <f>IF(C220="SINAPI-I",VLOOKUP(B220,'SIN I 12.23'!$7:$5071,5,0)," ")</f>
        <v>1,93</v>
      </c>
      <c r="M220" s="2" t="str">
        <f>IF(C220="SETOP",VLOOKUP(B220,'SET 08.23'!A:D,4,FALSE)," ")</f>
        <v xml:space="preserve"> </v>
      </c>
    </row>
    <row r="221" spans="1:13" ht="42.75">
      <c r="A221" s="14" t="s">
        <v>23042</v>
      </c>
      <c r="B221" s="14" t="s">
        <v>10862</v>
      </c>
      <c r="C221" s="15" t="str">
        <f>VLOOKUP(B221,SERVIÇOS!$A$1:$D$18506,4,0)</f>
        <v>SETOP</v>
      </c>
      <c r="D221" s="287" t="str">
        <f>VLOOKUP(B221,SERVIÇOS!$A:$B,2,0)</f>
        <v>HASTE PARA ATERRAMENTO, ALTA CAMADA, 3/4" X 3M</v>
      </c>
      <c r="E221" s="170" t="str">
        <f>VLOOKUP(B221,SERVIÇOS!$A:$C,3,0)</f>
        <v>U</v>
      </c>
      <c r="F221" s="256">
        <v>18</v>
      </c>
      <c r="G221" s="213">
        <f>IF(C221=$K$10,K221,IF(C221=$L$10,L221,IF(C221=$M$10,M221,IF(C221=#REF!,VLOOKUP(B221,#REF!,7,FALSE),#REF!))))</f>
        <v>360.74</v>
      </c>
      <c r="H221" s="214">
        <f t="shared" ref="H221" si="112">G221+(G221*$B$6)</f>
        <v>450.92500000000001</v>
      </c>
      <c r="I221" s="188">
        <f t="shared" ref="I221" si="113">F221*H221</f>
        <v>8116.6500000000005</v>
      </c>
      <c r="J221" s="147" t="s">
        <v>23018</v>
      </c>
      <c r="K221" s="2" t="str">
        <f>IF(C221="SINAPI",VLOOKUP(B221,'SIN C 12.23'!A:E,5,0)," ")</f>
        <v xml:space="preserve"> </v>
      </c>
      <c r="L221" s="2" t="str">
        <f>IF(C221="SINAPI-I",VLOOKUP(B221,'SIN I 12.23'!$7:$5071,5,0)," ")</f>
        <v xml:space="preserve"> </v>
      </c>
      <c r="M221" s="2">
        <f>IF(C221="SETOP",VLOOKUP(B221,'SET 08.23'!A:D,4,FALSE)," ")</f>
        <v>360.74</v>
      </c>
    </row>
    <row r="222" spans="1:13" ht="28.5">
      <c r="A222" s="14" t="s">
        <v>23043</v>
      </c>
      <c r="B222" s="14" t="s">
        <v>10918</v>
      </c>
      <c r="C222" s="15" t="str">
        <f>VLOOKUP(B222,SERVIÇOS!$A$1:$D$18506,4,0)</f>
        <v>SETOP</v>
      </c>
      <c r="D222" s="287" t="str">
        <f>VLOOKUP(B222,SERVIÇOS!$A:$B,2,0)</f>
        <v>CABO DE COBRE NU #50 MM2 - 7 FIOSX3,00MM, PARA ELEMENTOS DE CAPTAÇÃO/ANEL DE CINTAMENTO (SPDA), INCLUSIVE PRESILHA DE FIXAÇÃO</v>
      </c>
      <c r="E222" s="170" t="str">
        <f>VLOOKUP(B222,SERVIÇOS!$A:$C,3,0)</f>
        <v>m</v>
      </c>
      <c r="F222" s="256">
        <v>157</v>
      </c>
      <c r="G222" s="213">
        <f>IF(C222=$K$10,K222,IF(C222=$L$10,L222,IF(C222=$M$10,M222,IF(C222=#REF!,VLOOKUP(B222,#REF!,7,FALSE),#REF!))))</f>
        <v>53.8</v>
      </c>
      <c r="H222" s="214">
        <f t="shared" ref="H222" si="114">G222+(G222*$B$6)</f>
        <v>67.25</v>
      </c>
      <c r="I222" s="188">
        <f t="shared" ref="I222" si="115">F222*H222</f>
        <v>10558.25</v>
      </c>
      <c r="J222" s="147" t="s">
        <v>23019</v>
      </c>
      <c r="K222" s="2" t="str">
        <f>IF(C222="SINAPI",VLOOKUP(B222,'SIN C 12.23'!A:E,5,0)," ")</f>
        <v xml:space="preserve"> </v>
      </c>
      <c r="L222" s="2" t="str">
        <f>IF(C222="SINAPI-I",VLOOKUP(B222,'SIN I 12.23'!$7:$5071,5,0)," ")</f>
        <v xml:space="preserve"> </v>
      </c>
      <c r="M222" s="2">
        <f>IF(C222="SETOP",VLOOKUP(B222,'SET 08.23'!A:D,4,FALSE)," ")</f>
        <v>53.8</v>
      </c>
    </row>
    <row r="223" spans="1:13" ht="42.75">
      <c r="A223" s="14" t="s">
        <v>23044</v>
      </c>
      <c r="B223" s="14" t="s">
        <v>10922</v>
      </c>
      <c r="C223" s="15" t="str">
        <f>VLOOKUP(B223,SERVIÇOS!$A$1:$D$18506,4,0)</f>
        <v>SETOP</v>
      </c>
      <c r="D223" s="287" t="str">
        <f>VLOOKUP(B223,SERVIÇOS!$A:$B,2,0)</f>
        <v>CORDOALHA EM AÇO GALVANIZADO 3/8" SM COM 7 FIOS</v>
      </c>
      <c r="E223" s="170" t="str">
        <f>VLOOKUP(B223,SERVIÇOS!$A:$C,3,0)</f>
        <v>m</v>
      </c>
      <c r="F223" s="256">
        <v>253</v>
      </c>
      <c r="G223" s="213">
        <f>IF(C223=$K$10,K223,IF(C223=$L$10,L223,IF(C223=$M$10,M223,IF(C223=#REF!,VLOOKUP(B223,#REF!,7,FALSE),#REF!))))</f>
        <v>39.619999999999997</v>
      </c>
      <c r="H223" s="214">
        <f t="shared" ref="H223" si="116">G223+(G223*$B$6)</f>
        <v>49.524999999999999</v>
      </c>
      <c r="I223" s="188">
        <f t="shared" ref="I223:I226" si="117">F223*H223</f>
        <v>12529.824999999999</v>
      </c>
      <c r="J223" s="147" t="s">
        <v>23020</v>
      </c>
      <c r="K223" s="2" t="str">
        <f>IF(C223="SINAPI",VLOOKUP(B223,'SIN C 12.23'!A:E,5,0)," ")</f>
        <v xml:space="preserve"> </v>
      </c>
      <c r="L223" s="2" t="str">
        <f>IF(C223="SINAPI-I",VLOOKUP(B223,'SIN I 12.23'!$7:$5071,5,0)," ")</f>
        <v xml:space="preserve"> </v>
      </c>
      <c r="M223" s="2">
        <f>IF(C223="SETOP",VLOOKUP(B223,'SET 08.23'!A:D,4,FALSE)," ")</f>
        <v>39.619999999999997</v>
      </c>
    </row>
    <row r="224" spans="1:13" ht="28.5">
      <c r="A224" s="14" t="s">
        <v>23045</v>
      </c>
      <c r="B224" s="14">
        <v>142</v>
      </c>
      <c r="C224" s="15" t="str">
        <f>VLOOKUP(B224,SERVIÇOS!$A$1:$D$18506,4,0)</f>
        <v>SINAPI-I</v>
      </c>
      <c r="D224" s="287" t="str">
        <f>VLOOKUP(B224,SERVIÇOS!$A:$B,2,0)</f>
        <v xml:space="preserve">SELANTE ELASTICO MONOCOMPONENTE A BASE DE POLIURETANO (PU) PARA JUNTAS DIVERSAS                                                                                                                                                                                                                                                                                                                                                                                                                           </v>
      </c>
      <c r="E224" s="170" t="str">
        <f>VLOOKUP(B224,SERVIÇOS!$A:$C,3,0)</f>
        <v xml:space="preserve">310ML </v>
      </c>
      <c r="F224" s="256">
        <v>1</v>
      </c>
      <c r="G224" s="213" t="str">
        <f>IF(C224=$K$10,K224,IF(C224=$L$10,L224,IF(C224=$M$10,M224,IF(C224=#REF!,VLOOKUP(B224,#REF!,7,FALSE),#REF!))))</f>
        <v>32,90</v>
      </c>
      <c r="H224" s="214">
        <f>G224+(G224*$B$6)</f>
        <v>41.125</v>
      </c>
      <c r="I224" s="188">
        <f t="shared" si="117"/>
        <v>41.125</v>
      </c>
      <c r="J224" s="147" t="s">
        <v>23021</v>
      </c>
      <c r="K224" s="2" t="str">
        <f>IF(C224="SINAPI",VLOOKUP(B224,'SIN C 12.23'!A:E,5,0)," ")</f>
        <v xml:space="preserve"> </v>
      </c>
      <c r="L224" s="2" t="str">
        <f>IF(C224="SINAPI-I",VLOOKUP(B224,'SIN I 12.23'!$7:$5071,5,0)," ")</f>
        <v>32,90</v>
      </c>
      <c r="M224" s="2" t="str">
        <f>IF(C224="SETOP",VLOOKUP(B224,'SET 08.23'!A:D,4,FALSE)," ")</f>
        <v xml:space="preserve"> </v>
      </c>
    </row>
    <row r="225" spans="1:13" ht="28.5">
      <c r="A225" s="14" t="s">
        <v>23046</v>
      </c>
      <c r="B225" s="14" t="s">
        <v>10886</v>
      </c>
      <c r="C225" s="15" t="str">
        <f>VLOOKUP(B225,SERVIÇOS!$A$1:$D$18506,4,0)</f>
        <v>SETOP</v>
      </c>
      <c r="D225" s="287" t="str">
        <f>VLOOKUP(B225,SERVIÇOS!$A:$B,2,0)</f>
        <v>BARRA CHATA DE ALUMÍNIO 7/8" X 1/8" X 3M</v>
      </c>
      <c r="E225" s="170" t="str">
        <f>VLOOKUP(B225,SERVIÇOS!$A:$C,3,0)</f>
        <v>U</v>
      </c>
      <c r="F225" s="256">
        <v>64</v>
      </c>
      <c r="G225" s="213">
        <f>IF(C225=$K$10,K225,IF(C225=$L$10,L225,IF(C225=$M$10,M225,IF(C225=#REF!,VLOOKUP(B225,#REF!,7,FALSE),#REF!))))</f>
        <v>28.53</v>
      </c>
      <c r="H225" s="214">
        <f t="shared" ref="H225:H228" si="118">G225+(G225*$B$6)</f>
        <v>35.662500000000001</v>
      </c>
      <c r="I225" s="188">
        <f t="shared" si="117"/>
        <v>2282.4</v>
      </c>
      <c r="J225" s="147" t="s">
        <v>23022</v>
      </c>
      <c r="K225" s="2" t="str">
        <f>IF(C225="SINAPI",VLOOKUP(B225,'SIN C 12.23'!A:E,5,0)," ")</f>
        <v xml:space="preserve"> </v>
      </c>
      <c r="L225" s="2" t="str">
        <f>IF(C225="SINAPI-I",VLOOKUP(B225,'SIN I 12.23'!$7:$5071,5,0)," ")</f>
        <v xml:space="preserve"> </v>
      </c>
      <c r="M225" s="2">
        <f>IF(C225="SETOP",VLOOKUP(B225,'SET 08.23'!A:D,4,FALSE)," ")</f>
        <v>28.53</v>
      </c>
    </row>
    <row r="226" spans="1:13" ht="25.5" customHeight="1">
      <c r="A226" s="14" t="s">
        <v>23047</v>
      </c>
      <c r="B226" s="14" t="s">
        <v>10948</v>
      </c>
      <c r="C226" s="15" t="str">
        <f>VLOOKUP(B226,SERVIÇOS!$A$1:$D$18506,4,0)</f>
        <v>SETOP</v>
      </c>
      <c r="D226" s="287" t="str">
        <f>VLOOKUP(B226,SERVIÇOS!$A:$B,2,0)</f>
        <v>TERMINAL A COMPRESSAO EM COBRE ESTANHADO 1 FURO PARA CABO 50 MM2</v>
      </c>
      <c r="E226" s="170" t="str">
        <f>VLOOKUP(B226,SERVIÇOS!$A:$C,3,0)</f>
        <v>U</v>
      </c>
      <c r="F226" s="256">
        <v>22</v>
      </c>
      <c r="G226" s="213">
        <f>IF(C226=$K$10,K226,IF(C226=$L$10,L226,IF(C226=$M$10,M226,IF(C226=#REF!,VLOOKUP(B226,#REF!,7,FALSE),#REF!))))</f>
        <v>27.82</v>
      </c>
      <c r="H226" s="214">
        <f t="shared" si="118"/>
        <v>34.774999999999999</v>
      </c>
      <c r="I226" s="188">
        <f t="shared" si="117"/>
        <v>765.05</v>
      </c>
      <c r="J226" s="147" t="s">
        <v>23023</v>
      </c>
      <c r="K226" s="2" t="str">
        <f>IF(C226="SINAPI",VLOOKUP(B226,'SIN C 12.23'!A:E,5,0)," ")</f>
        <v xml:space="preserve"> </v>
      </c>
      <c r="L226" s="2" t="str">
        <f>IF(C226="SINAPI-I",VLOOKUP(B226,'SIN I 12.23'!$7:$5071,5,0)," ")</f>
        <v xml:space="preserve"> </v>
      </c>
      <c r="M226" s="2">
        <f>IF(C226="SETOP",VLOOKUP(B226,'SET 08.23'!A:D,4,FALSE)," ")</f>
        <v>27.82</v>
      </c>
    </row>
    <row r="227" spans="1:13" ht="28.5">
      <c r="A227" s="14" t="s">
        <v>23048</v>
      </c>
      <c r="B227" s="14" t="s">
        <v>10207</v>
      </c>
      <c r="C227" s="15" t="str">
        <f>VLOOKUP(B227,SERVIÇOS!$A$1:$D$18506,4,0)</f>
        <v>SETOP</v>
      </c>
      <c r="D227" s="287" t="str">
        <f>VLOOKUP(B227,SERVIÇOS!$A:$B,2,0)</f>
        <v>ELETRODUTO DE AÇO GALVANIZADO LEVE, INCLUSIVE CONEXÕES, SUPORTES E FIXAÇÃO DN 25 (1")</v>
      </c>
      <c r="E227" s="170" t="str">
        <f>VLOOKUP(B227,SERVIÇOS!$A:$C,3,0)</f>
        <v>m</v>
      </c>
      <c r="F227" s="256">
        <v>24</v>
      </c>
      <c r="G227" s="213">
        <f>IF(C227=$K$10,K227,IF(C227=$L$10,L227,IF(C227=$M$10,M227,IF(C227=#REF!,VLOOKUP(B227,#REF!,7,FALSE),#REF!))))</f>
        <v>30.1</v>
      </c>
      <c r="H227" s="214">
        <f t="shared" si="118"/>
        <v>37.625</v>
      </c>
      <c r="I227" s="188">
        <f>F227*H227</f>
        <v>903</v>
      </c>
      <c r="J227" s="147" t="s">
        <v>23024</v>
      </c>
      <c r="K227" s="2" t="str">
        <f>IF(C227="SINAPI",VLOOKUP(B227,'SIN C 12.23'!A:E,5,0)," ")</f>
        <v xml:space="preserve"> </v>
      </c>
      <c r="L227" s="2" t="str">
        <f>IF(C227="SINAPI-I",VLOOKUP(B227,'SIN I 12.23'!$7:$5071,5,0)," ")</f>
        <v xml:space="preserve"> </v>
      </c>
      <c r="M227" s="2">
        <f>IF(C227="SETOP",VLOOKUP(B227,'SET 08.23'!A:D,4,FALSE)," ")</f>
        <v>30.1</v>
      </c>
    </row>
    <row r="228" spans="1:13" ht="28.5">
      <c r="A228" s="14" t="s">
        <v>23049</v>
      </c>
      <c r="B228" s="14" t="s">
        <v>10055</v>
      </c>
      <c r="C228" s="15" t="str">
        <f>VLOOKUP(B228,SERVIÇOS!$A$1:$D$18506,4,0)</f>
        <v>SETOP</v>
      </c>
      <c r="D228" s="287" t="str">
        <f>VLOOKUP(B228,SERVIÇOS!$A:$B,2,0)</f>
        <v>CONDULETE DE ALUMÍNIO, TIPO "C", DIÂMETRO DE SAÍDA 1" (25MM), EXCLUSIVE MÓDULO E PLACA, INCLUSIVE FIXAÇÃO</v>
      </c>
      <c r="E228" s="170" t="str">
        <f>VLOOKUP(B228,SERVIÇOS!$A:$C,3,0)</f>
        <v>un</v>
      </c>
      <c r="F228" s="256">
        <v>11</v>
      </c>
      <c r="G228" s="213">
        <f>IF(C228=$K$10,K228,IF(C228=$L$10,L228,IF(C228=$M$10,M228,IF(C228=#REF!,VLOOKUP(B228,#REF!,7,FALSE),#REF!))))</f>
        <v>37.229999999999997</v>
      </c>
      <c r="H228" s="214">
        <f t="shared" si="118"/>
        <v>46.537499999999994</v>
      </c>
      <c r="I228" s="188">
        <f>F228*H228</f>
        <v>511.91249999999991</v>
      </c>
      <c r="J228" s="147" t="s">
        <v>23025</v>
      </c>
      <c r="K228" s="2" t="str">
        <f>IF(C228="SINAPI",VLOOKUP(B228,'SIN C 12.23'!A:E,5,0)," ")</f>
        <v xml:space="preserve"> </v>
      </c>
      <c r="L228" s="2" t="str">
        <f>IF(C228="SINAPI-I",VLOOKUP(B228,'SIN I 12.23'!$7:$5071,5,0)," ")</f>
        <v xml:space="preserve"> </v>
      </c>
      <c r="M228" s="2">
        <f>IF(C228="SETOP",VLOOKUP(B228,'SET 08.23'!A:D,4,FALSE)," ")</f>
        <v>37.229999999999997</v>
      </c>
    </row>
    <row r="229" spans="1:13" ht="33.75" customHeight="1">
      <c r="A229" s="14" t="s">
        <v>23050</v>
      </c>
      <c r="B229" s="14">
        <v>9329</v>
      </c>
      <c r="C229" s="15" t="s">
        <v>23074</v>
      </c>
      <c r="D229" s="287" t="s">
        <v>23026</v>
      </c>
      <c r="E229" s="170" t="s">
        <v>72</v>
      </c>
      <c r="F229" s="256">
        <v>11</v>
      </c>
      <c r="G229" s="213">
        <v>40.840000000000003</v>
      </c>
      <c r="H229" s="214">
        <f t="shared" ref="H229:H232" si="119">G229+(G229*$B$6)</f>
        <v>51.050000000000004</v>
      </c>
      <c r="I229" s="188">
        <f t="shared" ref="I229:I232" si="120">F229*H229</f>
        <v>561.55000000000007</v>
      </c>
      <c r="J229" s="147" t="s">
        <v>23026</v>
      </c>
      <c r="K229" s="2" t="str">
        <f>IF(C229="SINAPI",VLOOKUP(B229,'SIN C 12.23'!A:E,5,0)," ")</f>
        <v xml:space="preserve"> </v>
      </c>
      <c r="L229" s="2" t="str">
        <f>IF(C229="SINAPI-I",VLOOKUP(B229,'SIN I 12.23'!$7:$5071,5,0)," ")</f>
        <v xml:space="preserve"> </v>
      </c>
      <c r="M229" s="2" t="str">
        <f>IF(C229="SETOP",VLOOKUP(B229,'SET 08.23'!A:D,4,FALSE)," ")</f>
        <v xml:space="preserve"> </v>
      </c>
    </row>
    <row r="230" spans="1:13" ht="28.5">
      <c r="A230" s="14" t="s">
        <v>23051</v>
      </c>
      <c r="B230" s="14" t="s">
        <v>10956</v>
      </c>
      <c r="C230" s="15" t="str">
        <f>VLOOKUP(B230,SERVIÇOS!$A$1:$D$18506,4,0)</f>
        <v>SETOP</v>
      </c>
      <c r="D230" s="287" t="str">
        <f>VLOOKUP(B230,SERVIÇOS!$A:$B,2,0)</f>
        <v>TERMINAL A COMPRESSAO EM COBRE ESTANHADO 2 FUROS PARA CABO 50 MM2</v>
      </c>
      <c r="E230" s="170" t="str">
        <f>VLOOKUP(B230,SERVIÇOS!$A:$C,3,0)</f>
        <v>U</v>
      </c>
      <c r="F230" s="256">
        <v>3</v>
      </c>
      <c r="G230" s="213">
        <f>IF(C230=$K$10,K230,IF(C230=$L$10,L230,IF(C230=$M$10,M230,IF(C230=#REF!,VLOOKUP(B230,#REF!,7,FALSE),#REF!))))</f>
        <v>35.11</v>
      </c>
      <c r="H230" s="214">
        <f t="shared" si="119"/>
        <v>43.887500000000003</v>
      </c>
      <c r="I230" s="188">
        <f t="shared" si="120"/>
        <v>131.66250000000002</v>
      </c>
      <c r="J230" s="147" t="s">
        <v>23027</v>
      </c>
      <c r="K230" s="2" t="str">
        <f>IF(C230="SINAPI",VLOOKUP(B230,'SIN C 12.23'!A:E,5,0)," ")</f>
        <v xml:space="preserve"> </v>
      </c>
      <c r="L230" s="2" t="str">
        <f>IF(C230="SINAPI-I",VLOOKUP(B230,'SIN I 12.23'!$7:$5071,5,0)," ")</f>
        <v xml:space="preserve"> </v>
      </c>
      <c r="M230" s="2">
        <f>IF(C230="SETOP",VLOOKUP(B230,'SET 08.23'!A:D,4,FALSE)," ")</f>
        <v>35.11</v>
      </c>
    </row>
    <row r="231" spans="1:13" ht="50.25" customHeight="1">
      <c r="A231" s="14" t="s">
        <v>23052</v>
      </c>
      <c r="B231" s="14" t="s">
        <v>10866</v>
      </c>
      <c r="C231" s="15" t="str">
        <f>VLOOKUP(B231,SERVIÇOS!$A$1:$D$18506,4,0)</f>
        <v>SETOP</v>
      </c>
      <c r="D231" s="287" t="str">
        <f>VLOOKUP(B231,SERVIÇOS!$A:$B,2,0)</f>
        <v>CAIXA DE INSPEÇÃO EM PVC, DIÂMETRO DE 30CM, ALTURA DE 30CM, COM TAMPA EM FERRO FUNDIDO, EXCLUSIVE HASTE DE ATERRAMENTO, INCLUSIVE INSTALAÇÃO</v>
      </c>
      <c r="E231" s="170" t="str">
        <f>VLOOKUP(B231,SERVIÇOS!$A:$C,3,0)</f>
        <v>un</v>
      </c>
      <c r="F231" s="256">
        <v>3</v>
      </c>
      <c r="G231" s="213">
        <f>IF(C231=$K$10,K231,IF(C231=$L$10,L231,IF(C231=$M$10,M231,IF(C231=#REF!,VLOOKUP(B231,#REF!,7,FALSE),#REF!))))</f>
        <v>102.77</v>
      </c>
      <c r="H231" s="214">
        <f t="shared" si="119"/>
        <v>128.46250000000001</v>
      </c>
      <c r="I231" s="188">
        <f t="shared" si="120"/>
        <v>385.38750000000005</v>
      </c>
      <c r="J231" s="147" t="s">
        <v>23028</v>
      </c>
      <c r="K231" s="2" t="str">
        <f>IF(C231="SINAPI",VLOOKUP(B231,'SIN C 12.23'!A:E,5,0)," ")</f>
        <v xml:space="preserve"> </v>
      </c>
      <c r="L231" s="2" t="str">
        <f>IF(C231="SINAPI-I",VLOOKUP(B231,'SIN I 12.23'!$7:$5071,5,0)," ")</f>
        <v xml:space="preserve"> </v>
      </c>
      <c r="M231" s="2">
        <f>IF(C231="SETOP",VLOOKUP(B231,'SET 08.23'!A:D,4,FALSE)," ")</f>
        <v>102.77</v>
      </c>
    </row>
    <row r="232" spans="1:13" ht="53.25" customHeight="1">
      <c r="A232" s="14" t="s">
        <v>23053</v>
      </c>
      <c r="B232" s="14" t="s">
        <v>10045</v>
      </c>
      <c r="C232" s="15" t="str">
        <f>VLOOKUP(B232,SERVIÇOS!$A$1:$D$18506,4,0)</f>
        <v>SETOP</v>
      </c>
      <c r="D232" s="287" t="str">
        <f>VLOOKUP(B232,SERVIÇOS!$A:$B,2,0)</f>
        <v>CONDULETE DE ALUMÍNIO, TIPO "B", DIÂMETRO DE SAÍDA 1" (25MM), EXCLUSIVE MÓDULO E PLACA, INCLUSIVE FIXAÇÃO</v>
      </c>
      <c r="E232" s="170" t="str">
        <f>VLOOKUP(B232,SERVIÇOS!$A:$C,3,0)</f>
        <v>un</v>
      </c>
      <c r="F232" s="256">
        <v>8</v>
      </c>
      <c r="G232" s="213">
        <f>IF(C232=$K$10,K232,IF(C232=$L$10,L232,IF(C232=$M$10,M232,IF(C232=#REF!,VLOOKUP(B232,#REF!,7,FALSE),#REF!))))</f>
        <v>34.74</v>
      </c>
      <c r="H232" s="214">
        <f t="shared" si="119"/>
        <v>43.425000000000004</v>
      </c>
      <c r="I232" s="188">
        <f t="shared" si="120"/>
        <v>347.40000000000003</v>
      </c>
      <c r="J232" s="147" t="s">
        <v>23029</v>
      </c>
      <c r="K232" s="2" t="str">
        <f>IF(C232="SINAPI",VLOOKUP(B232,'SIN C 12.23'!A:E,5,0)," ")</f>
        <v xml:space="preserve"> </v>
      </c>
      <c r="L232" s="2" t="str">
        <f>IF(C232="SINAPI-I",VLOOKUP(B232,'SIN I 12.23'!$7:$5071,5,0)," ")</f>
        <v xml:space="preserve"> </v>
      </c>
      <c r="M232" s="2">
        <f>IF(C232="SETOP",VLOOKUP(B232,'SET 08.23'!A:D,4,FALSE)," ")</f>
        <v>34.74</v>
      </c>
    </row>
    <row r="233" spans="1:13" ht="43.5" customHeight="1">
      <c r="A233" s="14" t="s">
        <v>23054</v>
      </c>
      <c r="B233" s="14">
        <v>393</v>
      </c>
      <c r="C233" s="15" t="str">
        <f>VLOOKUP(B233,SERVIÇOS!$A$1:$D$18506,4,0)</f>
        <v>SINAPI-I</v>
      </c>
      <c r="D233" s="287" t="str">
        <f>VLOOKUP(B233,SERVIÇOS!$A:$B,2,0)</f>
        <v xml:space="preserve">ABRACADEIRA EM ACO PARA AMARRACAO DE ELETRODUTOS, TIPO D, COM 1" E PARAFUSO DE FIXACAO                                                                                                                                                                                                                                                                                                                                                                                                                    </v>
      </c>
      <c r="E233" s="170" t="str">
        <f>VLOOKUP(B233,SERVIÇOS!$A:$C,3,0)</f>
        <v xml:space="preserve">UN    </v>
      </c>
      <c r="F233" s="256">
        <f>3*F227</f>
        <v>72</v>
      </c>
      <c r="G233" s="213" t="str">
        <f>IF(C233=$K$10,K233,IF(C233=$L$10,L233,IF(C233=$M$10,M233,IF(C233=#REF!,VLOOKUP(B233,#REF!,7,FALSE),#REF!))))</f>
        <v>1,86</v>
      </c>
      <c r="H233" s="214">
        <f t="shared" ref="H233:H235" si="121">G233+(G233*$B$6)</f>
        <v>2.3250000000000002</v>
      </c>
      <c r="I233" s="188">
        <f t="shared" ref="I233:I235" si="122">F233*H233</f>
        <v>167.4</v>
      </c>
      <c r="J233" s="147" t="s">
        <v>23030</v>
      </c>
      <c r="K233" s="2" t="str">
        <f>IF(C233="SINAPI",VLOOKUP(B233,'SIN C 12.23'!A:E,5,0)," ")</f>
        <v xml:space="preserve"> </v>
      </c>
      <c r="L233" s="2" t="str">
        <f>IF(C233="SINAPI-I",VLOOKUP(B233,'SIN I 12.23'!$7:$5071,5,0)," ")</f>
        <v>1,86</v>
      </c>
      <c r="M233" s="2" t="str">
        <f>IF(C233="SETOP",VLOOKUP(B233,'SET 08.23'!A:D,4,FALSE)," ")</f>
        <v xml:space="preserve"> </v>
      </c>
    </row>
    <row r="234" spans="1:13" ht="28.5">
      <c r="A234" s="14" t="s">
        <v>23055</v>
      </c>
      <c r="B234" s="14">
        <v>8496</v>
      </c>
      <c r="C234" s="15" t="s">
        <v>23074</v>
      </c>
      <c r="D234" s="287" t="s">
        <v>23031</v>
      </c>
      <c r="E234" s="170" t="s">
        <v>72</v>
      </c>
      <c r="F234" s="256">
        <v>16</v>
      </c>
      <c r="G234" s="213">
        <v>5.36</v>
      </c>
      <c r="H234" s="214">
        <f t="shared" si="121"/>
        <v>6.7</v>
      </c>
      <c r="I234" s="188">
        <f t="shared" si="122"/>
        <v>107.2</v>
      </c>
      <c r="J234" s="147" t="s">
        <v>23031</v>
      </c>
      <c r="K234" s="2" t="str">
        <f>IF(C234="SINAPI",VLOOKUP(B234,'SIN C 12.23'!A:E,5,0)," ")</f>
        <v xml:space="preserve"> </v>
      </c>
      <c r="L234" s="2" t="str">
        <f>IF(C234="SINAPI-I",VLOOKUP(B234,'SIN I 12.23'!$7:$5071,5,0)," ")</f>
        <v xml:space="preserve"> </v>
      </c>
      <c r="M234" s="2" t="str">
        <f>IF(C234="SETOP",VLOOKUP(B234,'SET 08.23'!A:D,4,FALSE)," ")</f>
        <v xml:space="preserve"> </v>
      </c>
    </row>
    <row r="235" spans="1:13" ht="60.75" customHeight="1">
      <c r="A235" s="14" t="s">
        <v>23056</v>
      </c>
      <c r="B235" s="14" t="s">
        <v>10956</v>
      </c>
      <c r="C235" s="15" t="str">
        <f>VLOOKUP(B235,SERVIÇOS!$A$1:$D$18506,4,0)</f>
        <v>SETOP</v>
      </c>
      <c r="D235" s="287" t="str">
        <f>VLOOKUP(B235,SERVIÇOS!$A:$B,2,0)</f>
        <v>TERMINAL A COMPRESSAO EM COBRE ESTANHADO 2 FUROS PARA CABO 50 MM2</v>
      </c>
      <c r="E235" s="170" t="str">
        <f>VLOOKUP(B235,SERVIÇOS!$A:$C,3,0)</f>
        <v>U</v>
      </c>
      <c r="F235" s="256">
        <v>5</v>
      </c>
      <c r="G235" s="213">
        <f>IF(C235=$K$10,K235,IF(C235=$L$10,L235,IF(C235=$M$10,M235,IF(C235=#REF!,VLOOKUP(B235,#REF!,7,FALSE),#REF!))))</f>
        <v>35.11</v>
      </c>
      <c r="H235" s="214">
        <f t="shared" si="121"/>
        <v>43.887500000000003</v>
      </c>
      <c r="I235" s="188">
        <f t="shared" si="122"/>
        <v>219.4375</v>
      </c>
      <c r="J235" s="147" t="s">
        <v>23032</v>
      </c>
      <c r="K235" s="2" t="str">
        <f>IF(C235="SINAPI",VLOOKUP(B235,'SIN C 12.23'!A:E,5,0)," ")</f>
        <v xml:space="preserve"> </v>
      </c>
      <c r="L235" s="2" t="str">
        <f>IF(C235="SINAPI-I",VLOOKUP(B235,'SIN I 12.23'!$7:$5071,5,0)," ")</f>
        <v xml:space="preserve"> </v>
      </c>
      <c r="M235" s="2">
        <f>IF(C235="SETOP",VLOOKUP(B235,'SET 08.23'!A:D,4,FALSE)," ")</f>
        <v>35.11</v>
      </c>
    </row>
    <row r="236" spans="1:13" ht="60.75" customHeight="1">
      <c r="A236" s="14" t="s">
        <v>23057</v>
      </c>
      <c r="B236" s="14">
        <v>12350</v>
      </c>
      <c r="C236" s="15" t="s">
        <v>23074</v>
      </c>
      <c r="D236" s="287" t="s">
        <v>23033</v>
      </c>
      <c r="E236" s="170" t="s">
        <v>72</v>
      </c>
      <c r="F236" s="256">
        <f>2*F221</f>
        <v>36</v>
      </c>
      <c r="G236" s="213">
        <v>36.33</v>
      </c>
      <c r="H236" s="214">
        <f t="shared" ref="H236" si="123">G236+(G236*$B$6)</f>
        <v>45.412499999999994</v>
      </c>
      <c r="I236" s="188">
        <f t="shared" ref="I236" si="124">F236*H236</f>
        <v>1634.85</v>
      </c>
      <c r="J236" s="147" t="s">
        <v>23033</v>
      </c>
      <c r="K236" s="2" t="str">
        <f>IF(C236="SINAPI",VLOOKUP(B236,'SIN C 12.23'!A:E,5,0)," ")</f>
        <v xml:space="preserve"> </v>
      </c>
      <c r="L236" s="2" t="str">
        <f>IF(C236="SINAPI-I",VLOOKUP(B236,'SIN I 12.23'!$7:$5071,5,0)," ")</f>
        <v xml:space="preserve"> </v>
      </c>
      <c r="M236" s="2" t="str">
        <f>IF(C236="SETOP",VLOOKUP(B236,'SET 08.23'!A:D,4,FALSE)," ")</f>
        <v xml:space="preserve"> </v>
      </c>
    </row>
    <row r="237" spans="1:13">
      <c r="A237" s="14"/>
      <c r="B237" s="14"/>
      <c r="C237" s="118"/>
      <c r="D237" s="291"/>
      <c r="E237" s="118"/>
      <c r="F237" s="242"/>
      <c r="G237" s="215"/>
      <c r="H237" s="216" t="s">
        <v>7</v>
      </c>
      <c r="I237" s="193">
        <f>SUM(I215:I236)</f>
        <v>42489.762499999997</v>
      </c>
      <c r="J237" s="138"/>
      <c r="K237" s="2" t="str">
        <f>IF(C237="SINAPI",VLOOKUP(B237,'SIN C 12.23'!A:E,5,0)," ")</f>
        <v xml:space="preserve"> </v>
      </c>
      <c r="L237" s="2" t="str">
        <f>IF(C237="SINAPI-I",VLOOKUP(B237,'SIN I 12.23'!$7:$5071,5,0)," ")</f>
        <v xml:space="preserve"> </v>
      </c>
      <c r="M237" s="2" t="str">
        <f>IF(C237="SETOP",VLOOKUP(B237,'SET 08.23'!A:D,4,FALSE)," ")</f>
        <v xml:space="preserve"> </v>
      </c>
    </row>
    <row r="238" spans="1:13" ht="35.25" customHeight="1">
      <c r="A238" s="176">
        <v>13</v>
      </c>
      <c r="B238" s="176"/>
      <c r="C238" s="122"/>
      <c r="D238" s="294" t="s">
        <v>23064</v>
      </c>
      <c r="E238" s="174"/>
      <c r="F238" s="249"/>
      <c r="G238" s="212"/>
      <c r="H238" s="212"/>
      <c r="I238" s="187"/>
      <c r="J238" s="136"/>
      <c r="K238" s="2" t="str">
        <f>IF(C238="SINAPI",VLOOKUP(B238,'SIN C 12.23'!A:E,5,0)," ")</f>
        <v xml:space="preserve"> </v>
      </c>
      <c r="L238" s="2" t="str">
        <f>IF(C238="SINAPI-I",VLOOKUP(B238,'SIN I 12.23'!$7:$5071,5,0)," ")</f>
        <v xml:space="preserve"> </v>
      </c>
      <c r="M238" s="2" t="str">
        <f>IF(C238="SETOP",VLOOKUP(B238,'SET 08.23'!A:D,4,FALSE)," ")</f>
        <v xml:space="preserve"> </v>
      </c>
    </row>
    <row r="239" spans="1:13" ht="28.5">
      <c r="A239" s="14" t="s">
        <v>130</v>
      </c>
      <c r="B239" s="14" t="s">
        <v>11061</v>
      </c>
      <c r="C239" s="15" t="str">
        <f>VLOOKUP(B239,SERVIÇOS!$A$1:$D$18506,4,0)</f>
        <v>SETOP</v>
      </c>
      <c r="D239" s="287" t="str">
        <f>VLOOKUP(B239,SERVIÇOS!$A:$B,2,0)</f>
        <v>FORNECIMENTO E ASSENTAMENTO DE TUBO PVC RÍGIDO ROSCÁVEL, ÁGUA FRIA, DN 3/4" (25 MM), INCLUSIVE CONEXÕES</v>
      </c>
      <c r="E239" s="170" t="str">
        <f>VLOOKUP(B239,SERVIÇOS!$A:$C,3,0)</f>
        <v>m</v>
      </c>
      <c r="F239" s="256">
        <v>24</v>
      </c>
      <c r="G239" s="213">
        <f>IF(C239=$K$10,K239,IF(C239=$L$10,L239,IF(C239=$M$10,M239,IF(C239=#REF!,VLOOKUP(B239,#REF!,7,FALSE),#REF!))))</f>
        <v>33.979999999999997</v>
      </c>
      <c r="H239" s="214">
        <f>G239+(G239*$B$6)</f>
        <v>42.474999999999994</v>
      </c>
      <c r="I239" s="188">
        <f>F239*H239</f>
        <v>1019.3999999999999</v>
      </c>
      <c r="J239" s="147" t="s">
        <v>23058</v>
      </c>
      <c r="K239" s="2" t="str">
        <f>IF(C239="SINAPI",VLOOKUP(B239,'SIN C 12.23'!A:E,5,0)," ")</f>
        <v xml:space="preserve"> </v>
      </c>
      <c r="L239" s="2" t="str">
        <f>IF(C239="SINAPI-I",VLOOKUP(B239,'SIN I 12.23'!$7:$5071,5,0)," ")</f>
        <v xml:space="preserve"> </v>
      </c>
      <c r="M239" s="2">
        <f>IF(C239="SETOP",VLOOKUP(B239,'SET 08.23'!A:D,4,FALSE)," ")</f>
        <v>33.979999999999997</v>
      </c>
    </row>
    <row r="240" spans="1:13" ht="128.25">
      <c r="A240" s="14" t="s">
        <v>131</v>
      </c>
      <c r="B240" s="14" t="s">
        <v>23253</v>
      </c>
      <c r="C240" s="15" t="s">
        <v>142</v>
      </c>
      <c r="D240" s="287" t="s">
        <v>23254</v>
      </c>
      <c r="E240" s="170" t="s">
        <v>72</v>
      </c>
      <c r="F240" s="256">
        <v>2</v>
      </c>
      <c r="G240" s="213">
        <v>120.6</v>
      </c>
      <c r="H240" s="214">
        <f>G240</f>
        <v>120.6</v>
      </c>
      <c r="I240" s="188">
        <f t="shared" ref="I240:I243" si="125">F240*H240</f>
        <v>241.2</v>
      </c>
      <c r="J240" s="147" t="s">
        <v>26792</v>
      </c>
      <c r="K240" s="2" t="str">
        <f>IF(C240="SINAPI",VLOOKUP(B240,'SIN C 12.23'!A:E,5,0)," ")</f>
        <v xml:space="preserve"> </v>
      </c>
      <c r="L240" s="2" t="str">
        <f>IF(C240="SINAPI-I",VLOOKUP(B240,'SIN I 12.23'!$7:$5071,5,0)," ")</f>
        <v xml:space="preserve"> </v>
      </c>
      <c r="M240" s="2" t="str">
        <f>IF(C240="SETOP",VLOOKUP(B240,'SET 08.23'!A:D,4,FALSE)," ")</f>
        <v xml:space="preserve"> </v>
      </c>
    </row>
    <row r="241" spans="1:13" ht="114">
      <c r="A241" s="14" t="s">
        <v>198</v>
      </c>
      <c r="B241" s="14" t="s">
        <v>23255</v>
      </c>
      <c r="C241" s="15" t="s">
        <v>142</v>
      </c>
      <c r="D241" s="287" t="s">
        <v>23059</v>
      </c>
      <c r="E241" s="170" t="s">
        <v>72</v>
      </c>
      <c r="F241" s="256">
        <v>2</v>
      </c>
      <c r="G241" s="213">
        <v>779.63</v>
      </c>
      <c r="H241" s="214">
        <f>G241</f>
        <v>779.63</v>
      </c>
      <c r="I241" s="188">
        <f t="shared" ref="I241" si="126">F241*H241</f>
        <v>1559.26</v>
      </c>
      <c r="J241" s="147" t="s">
        <v>26793</v>
      </c>
      <c r="K241" s="2" t="str">
        <f>IF(C241="SINAPI",VLOOKUP(B241,'SIN C 12.23'!A:E,5,0)," ")</f>
        <v xml:space="preserve"> </v>
      </c>
      <c r="L241" s="2" t="str">
        <f>IF(C241="SINAPI-I",VLOOKUP(B241,'SIN I 12.23'!$7:$5071,5,0)," ")</f>
        <v xml:space="preserve"> </v>
      </c>
      <c r="M241" s="2" t="str">
        <f>IF(C241="SETOP",VLOOKUP(B241,'SET 08.23'!A:D,4,FALSE)," ")</f>
        <v xml:space="preserve"> </v>
      </c>
    </row>
    <row r="242" spans="1:13" ht="117.75" customHeight="1">
      <c r="A242" s="14" t="s">
        <v>23062</v>
      </c>
      <c r="B242" s="14" t="s">
        <v>23256</v>
      </c>
      <c r="C242" s="15" t="s">
        <v>142</v>
      </c>
      <c r="D242" s="287" t="s">
        <v>23060</v>
      </c>
      <c r="E242" s="170" t="s">
        <v>72</v>
      </c>
      <c r="F242" s="256">
        <v>2</v>
      </c>
      <c r="G242" s="213">
        <v>64.64</v>
      </c>
      <c r="H242" s="214">
        <f>G242</f>
        <v>64.64</v>
      </c>
      <c r="I242" s="188">
        <f t="shared" si="125"/>
        <v>129.28</v>
      </c>
      <c r="J242" s="147" t="s">
        <v>23305</v>
      </c>
      <c r="K242" s="2" t="str">
        <f>IF(C242="SINAPI",VLOOKUP(B242,'SIN C 12.23'!A:E,5,0)," ")</f>
        <v xml:space="preserve"> </v>
      </c>
      <c r="L242" s="2" t="str">
        <f>IF(C242="SINAPI-I",VLOOKUP(B242,'SIN I 12.23'!$7:$5071,5,0)," ")</f>
        <v xml:space="preserve"> </v>
      </c>
      <c r="M242" s="2" t="str">
        <f>IF(C242="SETOP",VLOOKUP(B242,'SET 08.23'!A:D,4,FALSE)," ")</f>
        <v xml:space="preserve"> </v>
      </c>
    </row>
    <row r="243" spans="1:13" ht="50.25" customHeight="1">
      <c r="A243" s="14" t="s">
        <v>23063</v>
      </c>
      <c r="B243" s="14">
        <v>90457</v>
      </c>
      <c r="C243" s="15" t="str">
        <f>VLOOKUP(B243,SERVIÇOS!$A$1:$D$18506,4,0)</f>
        <v>SINAPI</v>
      </c>
      <c r="D243" s="287" t="s">
        <v>23061</v>
      </c>
      <c r="E243" s="170" t="str">
        <f>VLOOKUP(B243,SERVIÇOS!$A:$C,3,0)</f>
        <v>UN</v>
      </c>
      <c r="F243" s="256">
        <v>2</v>
      </c>
      <c r="G243" s="213" t="str">
        <f>IF(C243=$K$10,K243,IF(C243=$L$10,L243,IF(C243=$M$10,M243,IF(C243=#REF!,VLOOKUP(B243,#REF!,7,FALSE),#REF!))))</f>
        <v>11,99</v>
      </c>
      <c r="H243" s="214">
        <f t="shared" ref="H243" si="127">G243+(G243*$B$6)</f>
        <v>14.987500000000001</v>
      </c>
      <c r="I243" s="188">
        <f t="shared" si="125"/>
        <v>29.975000000000001</v>
      </c>
      <c r="J243" s="147" t="s">
        <v>23061</v>
      </c>
      <c r="K243" s="2" t="str">
        <f>IF(C243="SINAPI",VLOOKUP(B243,'SIN C 12.23'!A:E,5,0)," ")</f>
        <v>11,99</v>
      </c>
      <c r="L243" s="2" t="str">
        <f>IF(C243="SINAPI-I",VLOOKUP(B243,'SIN I 12.23'!$7:$5071,5,0)," ")</f>
        <v xml:space="preserve"> </v>
      </c>
      <c r="M243" s="2" t="str">
        <f>IF(C243="SETOP",VLOOKUP(B243,'SET 08.23'!A:D,4,FALSE)," ")</f>
        <v xml:space="preserve"> </v>
      </c>
    </row>
    <row r="244" spans="1:13">
      <c r="A244" s="86"/>
      <c r="B244" s="86"/>
      <c r="C244" s="119"/>
      <c r="D244" s="288"/>
      <c r="E244" s="119"/>
      <c r="F244" s="244"/>
      <c r="G244" s="218"/>
      <c r="H244" s="219" t="s">
        <v>7</v>
      </c>
      <c r="I244" s="189">
        <f>SUM(I239:I243)</f>
        <v>2979.1149999999998</v>
      </c>
      <c r="J244" s="138"/>
      <c r="K244" s="2" t="str">
        <f>IF(C244="SINAPI",VLOOKUP(B244,'SIN C 12.23'!A:E,5,0)," ")</f>
        <v xml:space="preserve"> </v>
      </c>
      <c r="L244" s="2" t="str">
        <f>IF(C244="SINAPI-I",VLOOKUP(B244,'SIN I 12.23'!$7:$5071,5,0)," ")</f>
        <v xml:space="preserve"> </v>
      </c>
      <c r="M244" s="2" t="str">
        <f>IF(C244="SETOP",VLOOKUP(B244,'SET 08.23'!A:D,4,FALSE)," ")</f>
        <v xml:space="preserve"> </v>
      </c>
    </row>
    <row r="245" spans="1:13">
      <c r="A245" s="14"/>
      <c r="B245" s="14"/>
      <c r="C245" s="18"/>
      <c r="F245" s="89"/>
      <c r="G245" s="224"/>
      <c r="H245" s="208"/>
      <c r="I245" s="194"/>
      <c r="J245" s="10"/>
      <c r="K245" s="2" t="str">
        <f>IF(C245="SINAPI",VLOOKUP(B245,'SIN C 12.23'!A:E,5,0)," ")</f>
        <v xml:space="preserve"> </v>
      </c>
      <c r="L245" s="2" t="str">
        <f>IF(C245="SINAPI-I",VLOOKUP(B245,'SIN I 12.23'!$7:$5071,5,0)," ")</f>
        <v xml:space="preserve"> </v>
      </c>
      <c r="M245" s="2" t="str">
        <f>IF(C245="SETOP",VLOOKUP(B245,'SET 08.23'!A:D,4,FALSE)," ")</f>
        <v xml:space="preserve"> </v>
      </c>
    </row>
    <row r="246" spans="1:13">
      <c r="A246" s="172">
        <v>14</v>
      </c>
      <c r="B246" s="172"/>
      <c r="C246" s="122"/>
      <c r="D246" s="294" t="s">
        <v>23065</v>
      </c>
      <c r="E246" s="174"/>
      <c r="F246" s="249"/>
      <c r="G246" s="217"/>
      <c r="H246" s="212"/>
      <c r="I246" s="187"/>
      <c r="J246" s="136"/>
      <c r="K246" s="2" t="str">
        <f>IF(C246="SINAPI",VLOOKUP(B246,'SIN C 12.23'!A:E,5,0)," ")</f>
        <v xml:space="preserve"> </v>
      </c>
      <c r="L246" s="2" t="str">
        <f>IF(C246="SINAPI-I",VLOOKUP(B246,'SIN I 12.23'!$7:$5071,5,0)," ")</f>
        <v xml:space="preserve"> </v>
      </c>
      <c r="M246" s="2" t="str">
        <f>IF(C246="SETOP",VLOOKUP(B246,'SET 08.23'!A:D,4,FALSE)," ")</f>
        <v xml:space="preserve"> </v>
      </c>
    </row>
    <row r="247" spans="1:13">
      <c r="A247" s="172" t="s">
        <v>132</v>
      </c>
      <c r="B247" s="172"/>
      <c r="C247" s="122"/>
      <c r="D247" s="294" t="s">
        <v>147</v>
      </c>
      <c r="E247" s="174"/>
      <c r="F247" s="249"/>
      <c r="G247" s="217"/>
      <c r="H247" s="212"/>
      <c r="I247" s="187"/>
      <c r="J247" s="136"/>
      <c r="K247" s="2" t="str">
        <f>IF(C247="SINAPI",VLOOKUP(B247,'SIN C 12.23'!A:E,5,0)," ")</f>
        <v xml:space="preserve"> </v>
      </c>
      <c r="L247" s="2" t="str">
        <f>IF(C247="SINAPI-I",VLOOKUP(B247,'SIN I 12.23'!$7:$5071,5,0)," ")</f>
        <v xml:space="preserve"> </v>
      </c>
      <c r="M247" s="2" t="str">
        <f>IF(C247="SETOP",VLOOKUP(B247,'SET 08.23'!A:D,4,FALSE)," ")</f>
        <v xml:space="preserve"> </v>
      </c>
    </row>
    <row r="248" spans="1:13" ht="28.5">
      <c r="A248" s="14" t="s">
        <v>23077</v>
      </c>
      <c r="B248" s="14" t="s">
        <v>8639</v>
      </c>
      <c r="C248" s="15" t="str">
        <f>VLOOKUP(B248,SERVIÇOS!$A$1:$D$18506,4,0)</f>
        <v>SETOP</v>
      </c>
      <c r="D248" s="287" t="str">
        <f>VLOOKUP(B248,SERVIÇOS!$A:$B,2,0)</f>
        <v>PORTA DE ABRIR, MADEIRA DE LEI PRANCHETA PARA PINTURA COMPLETA 60 X 210 CM,COM FERRAGENS EM FERRO LATONADO</v>
      </c>
      <c r="E248" s="170" t="str">
        <f>VLOOKUP(B248,SERVIÇOS!$A:$C,3,0)</f>
        <v>U</v>
      </c>
      <c r="F248" s="256">
        <v>1</v>
      </c>
      <c r="G248" s="213">
        <f>IF(C248=$K$10,K248,IF(C248=$L$10,L248,IF(C248=$M$10,M248,IF(C248=#REF!,VLOOKUP(B248,#REF!,7,FALSE),#REF!))))</f>
        <v>790.8</v>
      </c>
      <c r="H248" s="214">
        <f t="shared" ref="H248" si="128">G248+(G248*$B$6)</f>
        <v>988.5</v>
      </c>
      <c r="I248" s="188">
        <f t="shared" ref="I248" si="129">F248*H248</f>
        <v>988.5</v>
      </c>
      <c r="J248" s="147" t="s">
        <v>23066</v>
      </c>
      <c r="K248" s="2" t="str">
        <f>IF(C248="SINAPI",VLOOKUP(B248,'SIN C 12.23'!A:E,5,0)," ")</f>
        <v xml:space="preserve"> </v>
      </c>
      <c r="L248" s="2" t="str">
        <f>IF(C248="SINAPI-I",VLOOKUP(B248,'SIN I 12.23'!$7:$5071,5,0)," ")</f>
        <v xml:space="preserve"> </v>
      </c>
      <c r="M248" s="2">
        <f>IF(C248="SETOP",VLOOKUP(B248,'SET 08.23'!A:D,4,FALSE)," ")</f>
        <v>790.8</v>
      </c>
    </row>
    <row r="249" spans="1:13" ht="36" customHeight="1">
      <c r="A249" s="14" t="s">
        <v>23078</v>
      </c>
      <c r="B249" s="14" t="s">
        <v>8643</v>
      </c>
      <c r="C249" s="15" t="str">
        <f>VLOOKUP(B249,SERVIÇOS!$A$1:$D$18506,4,0)</f>
        <v>SETOP</v>
      </c>
      <c r="D249" s="287" t="str">
        <f>VLOOKUP(B249,SERVIÇOS!$A:$B,2,0)</f>
        <v>PORTA DE ABRIR, MADEIRA DE LEI PRANCHETA PARA PINTURA COMPLETA 80 X 210 CM,COM FERRAGENS EM FERRO LATONADO</v>
      </c>
      <c r="E249" s="170" t="str">
        <f>VLOOKUP(B249,SERVIÇOS!$A:$C,3,0)</f>
        <v>U</v>
      </c>
      <c r="F249" s="256">
        <v>28</v>
      </c>
      <c r="G249" s="213">
        <f>IF(C249=$K$10,K249,IF(C249=$L$10,L249,IF(C249=$M$10,M249,IF(C249=#REF!,VLOOKUP(B249,#REF!,7,FALSE),#REF!))))</f>
        <v>914.92</v>
      </c>
      <c r="H249" s="214">
        <f t="shared" ref="H249" si="130">G249+(G249*$B$6)</f>
        <v>1143.6499999999999</v>
      </c>
      <c r="I249" s="188">
        <f t="shared" ref="I249" si="131">F249*H249</f>
        <v>32022.199999999997</v>
      </c>
      <c r="J249" s="147" t="s">
        <v>23067</v>
      </c>
      <c r="K249" s="2" t="str">
        <f>IF(C249="SINAPI",VLOOKUP(B249,'SIN C 12.23'!A:E,5,0)," ")</f>
        <v xml:space="preserve"> </v>
      </c>
      <c r="L249" s="2" t="str">
        <f>IF(C249="SINAPI-I",VLOOKUP(B249,'SIN I 12.23'!$7:$5071,5,0)," ")</f>
        <v xml:space="preserve"> </v>
      </c>
      <c r="M249" s="2">
        <f>IF(C249="SETOP",VLOOKUP(B249,'SET 08.23'!A:D,4,FALSE)," ")</f>
        <v>914.92</v>
      </c>
    </row>
    <row r="250" spans="1:13" ht="35.25" customHeight="1">
      <c r="A250" s="14" t="s">
        <v>23079</v>
      </c>
      <c r="B250" s="14" t="s">
        <v>8645</v>
      </c>
      <c r="C250" s="15" t="str">
        <f>VLOOKUP(B250,SERVIÇOS!$A$1:$D$18506,4,0)</f>
        <v>SETOP</v>
      </c>
      <c r="D250" s="287" t="str">
        <f>VLOOKUP(B250,SERVIÇOS!$A:$B,2,0)</f>
        <v>PORTA DE ABRIR, MADEIRA DE LEI PRANCHETA PARA PINTURA COMPLETA 90 X 210 CM,COM FERRAGENS EM FERRO LATONADO</v>
      </c>
      <c r="E250" s="170" t="str">
        <f>VLOOKUP(B250,SERVIÇOS!$A:$C,3,0)</f>
        <v>U</v>
      </c>
      <c r="F250" s="256">
        <v>2</v>
      </c>
      <c r="G250" s="213">
        <f>IF(C250=$K$10,K250,IF(C250=$L$10,L250,IF(C250=$M$10,M250,IF(C250=#REF!,VLOOKUP(B250,#REF!,7,FALSE),#REF!))))</f>
        <v>944.3</v>
      </c>
      <c r="H250" s="214">
        <f t="shared" ref="H250:H252" si="132">G250+(G250*$B$6)</f>
        <v>1180.375</v>
      </c>
      <c r="I250" s="188">
        <f t="shared" ref="I250:I252" si="133">F250*H250</f>
        <v>2360.75</v>
      </c>
      <c r="J250" s="147" t="s">
        <v>23068</v>
      </c>
      <c r="K250" s="2" t="str">
        <f>IF(C250="SINAPI",VLOOKUP(B250,'SIN C 12.23'!A:E,5,0)," ")</f>
        <v xml:space="preserve"> </v>
      </c>
      <c r="L250" s="2" t="str">
        <f>IF(C250="SINAPI-I",VLOOKUP(B250,'SIN I 12.23'!$7:$5071,5,0)," ")</f>
        <v xml:space="preserve"> </v>
      </c>
      <c r="M250" s="2">
        <f>IF(C250="SETOP",VLOOKUP(B250,'SET 08.23'!A:D,4,FALSE)," ")</f>
        <v>944.3</v>
      </c>
    </row>
    <row r="251" spans="1:13" ht="33.75" customHeight="1">
      <c r="A251" s="14" t="s">
        <v>23080</v>
      </c>
      <c r="B251" s="14">
        <v>100700</v>
      </c>
      <c r="C251" s="15" t="str">
        <f>VLOOKUP(B251,SERVIÇOS!$A$1:$D$18506,4,0)</f>
        <v>SINAPI</v>
      </c>
      <c r="D251" s="287" t="str">
        <f>VLOOKUP(B251,SERVIÇOS!$A:$B,2,0)</f>
        <v>PORTA DE MADEIRA COMPENSADA LISA PARA PINTURA, 120X210X3,5CM, 2 FOLHAS, INCLUSO ADUELA 2A, ALIZAR 2A E DOBRADIÇAS. AF_12/2019</v>
      </c>
      <c r="E251" s="170" t="str">
        <f>VLOOKUP(B251,SERVIÇOS!$A:$C,3,0)</f>
        <v>UN</v>
      </c>
      <c r="F251" s="256">
        <v>4</v>
      </c>
      <c r="G251" s="213" t="str">
        <f>IF(C251=$K$10,K251,IF(C251=$L$10,L251,IF(C251=$M$10,M251,IF(C251=#REF!,VLOOKUP(B251,#REF!,7,FALSE),#REF!))))</f>
        <v>810,44</v>
      </c>
      <c r="H251" s="214">
        <f t="shared" si="132"/>
        <v>1013.0500000000001</v>
      </c>
      <c r="I251" s="188">
        <f t="shared" si="133"/>
        <v>4052.2000000000003</v>
      </c>
      <c r="J251" s="147" t="s">
        <v>23069</v>
      </c>
      <c r="K251" s="2" t="str">
        <f>IF(C251="SINAPI",VLOOKUP(B251,'SIN C 12.23'!A:E,5,0)," ")</f>
        <v>810,44</v>
      </c>
      <c r="L251" s="2" t="str">
        <f>IF(C251="SINAPI-I",VLOOKUP(B251,'SIN I 12.23'!$7:$5071,5,0)," ")</f>
        <v xml:space="preserve"> </v>
      </c>
      <c r="M251" s="2" t="str">
        <f>IF(C251="SETOP",VLOOKUP(B251,'SET 08.23'!A:D,4,FALSE)," ")</f>
        <v xml:space="preserve"> </v>
      </c>
    </row>
    <row r="252" spans="1:13" ht="47.25" customHeight="1">
      <c r="A252" s="14" t="s">
        <v>23081</v>
      </c>
      <c r="B252" s="14" t="s">
        <v>23183</v>
      </c>
      <c r="C252" s="15" t="s">
        <v>12</v>
      </c>
      <c r="D252" s="287" t="s">
        <v>23070</v>
      </c>
      <c r="E252" s="170" t="s">
        <v>72</v>
      </c>
      <c r="F252" s="256">
        <v>3</v>
      </c>
      <c r="G252" s="213">
        <f>'COMPOSIÇÃO 01'!H43</f>
        <v>994.09821499999987</v>
      </c>
      <c r="H252" s="214">
        <f t="shared" si="132"/>
        <v>1242.6227687499998</v>
      </c>
      <c r="I252" s="188">
        <f t="shared" si="133"/>
        <v>3727.8683062499995</v>
      </c>
      <c r="J252" s="147" t="s">
        <v>23070</v>
      </c>
      <c r="K252" s="2" t="e">
        <f>IF(C252="SINAPI",VLOOKUP(B252,'SIN C 12.23'!A:E,5,0)," ")</f>
        <v>#N/A</v>
      </c>
      <c r="L252" s="2" t="str">
        <f>IF(C252="SINAPI-I",VLOOKUP(B252,'SIN I 12.23'!$7:$5071,5,0)," ")</f>
        <v xml:space="preserve"> </v>
      </c>
      <c r="M252" s="2" t="str">
        <f>IF(C252="SETOP",VLOOKUP(B252,'SET 08.23'!A:D,4,FALSE)," ")</f>
        <v xml:space="preserve"> </v>
      </c>
    </row>
    <row r="253" spans="1:13" ht="42.75" customHeight="1">
      <c r="A253" s="14" t="s">
        <v>23082</v>
      </c>
      <c r="B253" s="14" t="s">
        <v>23218</v>
      </c>
      <c r="C253" s="15" t="s">
        <v>12</v>
      </c>
      <c r="D253" s="287" t="s">
        <v>23071</v>
      </c>
      <c r="E253" s="170" t="s">
        <v>72</v>
      </c>
      <c r="F253" s="256">
        <v>1</v>
      </c>
      <c r="G253" s="213">
        <f>'COMPOSIÇÃO 01'!H57</f>
        <v>1420.0308150000001</v>
      </c>
      <c r="H253" s="214">
        <f t="shared" ref="H253:H254" si="134">G253+(G253*$B$6)</f>
        <v>1775.0385187500001</v>
      </c>
      <c r="I253" s="188">
        <f t="shared" ref="I253:I254" si="135">F253*H253</f>
        <v>1775.0385187500001</v>
      </c>
      <c r="J253" s="147" t="s">
        <v>23071</v>
      </c>
      <c r="K253" s="2" t="e">
        <f>IF(C253="SINAPI",VLOOKUP(B253,'SIN C 12.23'!A:E,5,0)," ")</f>
        <v>#N/A</v>
      </c>
      <c r="L253" s="2" t="str">
        <f>IF(C253="SINAPI-I",VLOOKUP(B253,'SIN I 12.23'!$7:$5071,5,0)," ")</f>
        <v xml:space="preserve"> </v>
      </c>
      <c r="M253" s="2" t="str">
        <f>IF(C253="SETOP",VLOOKUP(B253,'SET 08.23'!A:D,4,FALSE)," ")</f>
        <v xml:space="preserve"> </v>
      </c>
    </row>
    <row r="254" spans="1:13" ht="42.75">
      <c r="A254" s="14" t="s">
        <v>23083</v>
      </c>
      <c r="B254" s="14" t="s">
        <v>8671</v>
      </c>
      <c r="C254" s="15" t="str">
        <f>VLOOKUP(B254,SERVIÇOS!$A$1:$D$18506,4,0)</f>
        <v>SETOP</v>
      </c>
      <c r="D254" s="287" t="s">
        <v>23072</v>
      </c>
      <c r="E254" s="170" t="str">
        <f>VLOOKUP(B254,SERVIÇOS!$A:$C,3,0)</f>
        <v>U</v>
      </c>
      <c r="F254" s="256">
        <v>4</v>
      </c>
      <c r="G254" s="213">
        <f>IF(C254=$K$10,K254,IF(C254=$L$10,L254,IF(C254=$M$10,M254,IF(C254=#REF!,VLOOKUP(B254,#REF!,7,FALSE),#REF!))))</f>
        <v>520.99</v>
      </c>
      <c r="H254" s="214">
        <f t="shared" si="134"/>
        <v>651.23749999999995</v>
      </c>
      <c r="I254" s="188">
        <f t="shared" si="135"/>
        <v>2604.9499999999998</v>
      </c>
      <c r="J254" s="147" t="s">
        <v>23072</v>
      </c>
      <c r="K254" s="2" t="str">
        <f>IF(C254="SINAPI",VLOOKUP(B254,'SIN C 12.23'!A:E,5,0)," ")</f>
        <v xml:space="preserve"> </v>
      </c>
      <c r="L254" s="2" t="str">
        <f>IF(C254="SINAPI-I",VLOOKUP(B254,'SIN I 12.23'!$7:$5071,5,0)," ")</f>
        <v xml:space="preserve"> </v>
      </c>
      <c r="M254" s="2">
        <f>IF(C254="SETOP",VLOOKUP(B254,'SET 08.23'!A:D,4,FALSE)," ")</f>
        <v>520.99</v>
      </c>
    </row>
    <row r="255" spans="1:13" ht="18.75" customHeight="1">
      <c r="A255" s="14" t="s">
        <v>23084</v>
      </c>
      <c r="B255" s="14">
        <v>1837</v>
      </c>
      <c r="C255" s="15" t="s">
        <v>23074</v>
      </c>
      <c r="D255" s="287" t="s">
        <v>23073</v>
      </c>
      <c r="E255" s="170" t="s">
        <v>23228</v>
      </c>
      <c r="F255" s="256">
        <v>1.44</v>
      </c>
      <c r="G255" s="213">
        <v>80.36</v>
      </c>
      <c r="H255" s="214">
        <f t="shared" ref="H255" si="136">G255+(G255*$B$6)</f>
        <v>100.45</v>
      </c>
      <c r="I255" s="188">
        <f t="shared" ref="I255" si="137">F255*H255</f>
        <v>144.648</v>
      </c>
      <c r="J255" s="147" t="s">
        <v>23229</v>
      </c>
      <c r="K255" s="2" t="str">
        <f>IF(C255="SINAPI",VLOOKUP(B255,'SIN C 12.23'!A:E,5,0)," ")</f>
        <v xml:space="preserve"> </v>
      </c>
      <c r="L255" s="2" t="str">
        <f>IF(C255="SINAPI-I",VLOOKUP(B255,'SIN I 12.23'!$7:$5071,5,0)," ")</f>
        <v xml:space="preserve"> </v>
      </c>
      <c r="M255" s="2" t="str">
        <f>IF(C255="SETOP",VLOOKUP(B255,'SET 08.23'!A:D,4,FALSE)," ")</f>
        <v xml:space="preserve"> </v>
      </c>
    </row>
    <row r="256" spans="1:13">
      <c r="A256" s="172" t="s">
        <v>199</v>
      </c>
      <c r="B256" s="172"/>
      <c r="C256" s="122"/>
      <c r="D256" s="294" t="s">
        <v>23075</v>
      </c>
      <c r="E256" s="174"/>
      <c r="F256" s="249"/>
      <c r="G256" s="217"/>
      <c r="H256" s="212"/>
      <c r="I256" s="187"/>
      <c r="J256" s="136"/>
      <c r="K256" s="2" t="str">
        <f>IF(C256="SINAPI",VLOOKUP(B256,'SIN C 12.23'!A:E,5,0)," ")</f>
        <v xml:space="preserve"> </v>
      </c>
      <c r="L256" s="2" t="str">
        <f>IF(C256="SINAPI-I",VLOOKUP(B256,'SIN I 12.23'!$7:$5071,5,0)," ")</f>
        <v xml:space="preserve"> </v>
      </c>
      <c r="M256" s="2" t="str">
        <f>IF(C256="SETOP",VLOOKUP(B256,'SET 08.23'!A:D,4,FALSE)," ")</f>
        <v xml:space="preserve"> </v>
      </c>
    </row>
    <row r="257" spans="1:13" ht="54.75" customHeight="1">
      <c r="A257" s="14" t="s">
        <v>23076</v>
      </c>
      <c r="B257" s="14" t="s">
        <v>8692</v>
      </c>
      <c r="C257" s="15" t="str">
        <f>VLOOKUP(B257,SERVIÇOS!$A$1:$D$18506,4,0)</f>
        <v>SETOP</v>
      </c>
      <c r="D257" s="287" t="str">
        <f>VLOOKUP(B257,SERVIÇOS!$A:$B,2,0)</f>
        <v>FECHADURA TIPO INTERNA (GORGE), GRAU DE SEGURANÇA MÉDIO, DISTÂNCIA DE BROCA 40MM, ACABAMENTO COM ESPELHO CROMADO E MAÇANETA MODELO ALAVANCA EM ZAMAC, INCLUSIVE ACESSÓRIOS PARA FIXAÇÃO E DUAS (2) CHAVES</v>
      </c>
      <c r="E257" s="170" t="str">
        <f>VLOOKUP(B257,SERVIÇOS!$A:$C,3,0)</f>
        <v>un</v>
      </c>
      <c r="F257" s="256">
        <v>38</v>
      </c>
      <c r="G257" s="213">
        <f>IF(C257=$K$10,K257,IF(C257=$L$10,L257,IF(C257=$M$10,M257,IF(C257=#REF!,VLOOKUP(B257,#REF!,7,FALSE),#REF!))))</f>
        <v>118.27</v>
      </c>
      <c r="H257" s="214">
        <f t="shared" ref="H257:H260" si="138">G257+(G257*$B$6)</f>
        <v>147.83750000000001</v>
      </c>
      <c r="I257" s="188">
        <f t="shared" ref="I257:I260" si="139">F257*H257</f>
        <v>5617.8249999999998</v>
      </c>
      <c r="J257" s="147" t="s">
        <v>23088</v>
      </c>
      <c r="K257" s="2" t="str">
        <f>IF(C257="SINAPI",VLOOKUP(B257,'SIN C 12.23'!A:E,5,0)," ")</f>
        <v xml:space="preserve"> </v>
      </c>
      <c r="L257" s="2" t="str">
        <f>IF(C257="SINAPI-I",VLOOKUP(B257,'SIN I 12.23'!$7:$5071,5,0)," ")</f>
        <v xml:space="preserve"> </v>
      </c>
      <c r="M257" s="2">
        <f>IF(C257="SETOP",VLOOKUP(B257,'SET 08.23'!A:D,4,FALSE)," ")</f>
        <v>118.27</v>
      </c>
    </row>
    <row r="258" spans="1:13" ht="68.25" customHeight="1">
      <c r="A258" s="14" t="s">
        <v>23085</v>
      </c>
      <c r="B258" s="14" t="s">
        <v>23230</v>
      </c>
      <c r="C258" s="15" t="s">
        <v>12</v>
      </c>
      <c r="D258" s="287" t="s">
        <v>23089</v>
      </c>
      <c r="E258" s="170" t="s">
        <v>72</v>
      </c>
      <c r="F258" s="256">
        <v>1</v>
      </c>
      <c r="G258" s="213">
        <f>'COMPOSIÇÃO 01'!H65</f>
        <v>336.15872999999999</v>
      </c>
      <c r="H258" s="214">
        <f t="shared" si="138"/>
        <v>420.19841250000002</v>
      </c>
      <c r="I258" s="188">
        <f t="shared" si="139"/>
        <v>420.19841250000002</v>
      </c>
      <c r="J258" s="147" t="s">
        <v>23089</v>
      </c>
      <c r="K258" s="2" t="e">
        <f>IF(C258="SINAPI",VLOOKUP(B258,'SIN C 12.23'!A:E,5,0)," ")</f>
        <v>#N/A</v>
      </c>
      <c r="L258" s="2" t="str">
        <f>IF(C258="SINAPI-I",VLOOKUP(B258,'SIN I 12.23'!$7:$5071,5,0)," ")</f>
        <v xml:space="preserve"> </v>
      </c>
      <c r="M258" s="2" t="str">
        <f>IF(C258="SETOP",VLOOKUP(B258,'SET 08.23'!A:D,4,FALSE)," ")</f>
        <v xml:space="preserve"> </v>
      </c>
    </row>
    <row r="259" spans="1:13" ht="51.75" customHeight="1">
      <c r="A259" s="14" t="s">
        <v>23086</v>
      </c>
      <c r="B259" s="14">
        <v>3108</v>
      </c>
      <c r="C259" s="15" t="str">
        <f>VLOOKUP(B259,SERVIÇOS!$A$1:$D$18506,4,0)</f>
        <v>SINAPI-I</v>
      </c>
      <c r="D259" s="287" t="str">
        <f>VLOOKUP(B259,SERVIÇOS!$A:$B,2,0)</f>
        <v xml:space="preserve">FECHO QUEBRA UNHA, EM LATAO COM ACABAMENTO CROMADO, DE EMBUTIR, COM COMANDO ALAVANCA, ALTURA DE DE 22 CM, LARGURA MINIMA DE 1,90 CM E ESPESSURA MINIMA DE 1,90 MM, PARA PORTAS E JANELAS (INCLUI PARAFUSOS)                                                                                                                                                                                                                                                                                               </v>
      </c>
      <c r="E259" s="170" t="str">
        <f>VLOOKUP(B259,SERVIÇOS!$A:$C,3,0)</f>
        <v xml:space="preserve">UN    </v>
      </c>
      <c r="F259" s="256">
        <v>8</v>
      </c>
      <c r="G259" s="213" t="str">
        <f>IF(C259=$K$10,K259,IF(C259=$L$10,L259,IF(C259=$M$10,M259,IF(C259=#REF!,VLOOKUP(B259,#REF!,7,FALSE),#REF!))))</f>
        <v>108,69</v>
      </c>
      <c r="H259" s="214">
        <f t="shared" si="138"/>
        <v>135.86250000000001</v>
      </c>
      <c r="I259" s="188">
        <f t="shared" si="139"/>
        <v>1086.9000000000001</v>
      </c>
      <c r="J259" s="147" t="s">
        <v>23090</v>
      </c>
      <c r="K259" s="2" t="str">
        <f>IF(C259="SINAPI",VLOOKUP(B259,'SIN C 12.23'!A:E,5,0)," ")</f>
        <v xml:space="preserve"> </v>
      </c>
      <c r="L259" s="2" t="str">
        <f>IF(C259="SINAPI-I",VLOOKUP(B259,'SIN I 12.23'!$7:$5071,5,0)," ")</f>
        <v>108,69</v>
      </c>
      <c r="M259" s="2" t="str">
        <f>IF(C259="SETOP",VLOOKUP(B259,'SET 08.23'!A:D,4,FALSE)," ")</f>
        <v xml:space="preserve"> </v>
      </c>
    </row>
    <row r="260" spans="1:13" ht="28.5">
      <c r="A260" s="14" t="s">
        <v>23087</v>
      </c>
      <c r="B260" s="14" t="s">
        <v>23231</v>
      </c>
      <c r="C260" s="15" t="s">
        <v>12</v>
      </c>
      <c r="D260" s="287" t="s">
        <v>23091</v>
      </c>
      <c r="E260" s="170" t="s">
        <v>72</v>
      </c>
      <c r="F260" s="256">
        <v>4</v>
      </c>
      <c r="G260" s="213">
        <f>'COMPOSIÇÃO 01'!H71</f>
        <v>349.46465599999999</v>
      </c>
      <c r="H260" s="214">
        <f t="shared" si="138"/>
        <v>436.83082000000002</v>
      </c>
      <c r="I260" s="188">
        <f t="shared" si="139"/>
        <v>1747.3232800000001</v>
      </c>
      <c r="J260" s="147" t="s">
        <v>23091</v>
      </c>
      <c r="K260" s="2" t="e">
        <f>IF(C260="SINAPI",VLOOKUP(B260,'SIN C 12.23'!A:E,5,0)," ")</f>
        <v>#N/A</v>
      </c>
      <c r="L260" s="2" t="str">
        <f>IF(C260="SINAPI-I",VLOOKUP(B260,'SIN I 12.23'!$7:$5071,5,0)," ")</f>
        <v xml:space="preserve"> </v>
      </c>
      <c r="M260" s="2" t="str">
        <f>IF(C260="SETOP",VLOOKUP(B260,'SET 08.23'!A:D,4,FALSE)," ")</f>
        <v xml:space="preserve"> </v>
      </c>
    </row>
    <row r="261" spans="1:13">
      <c r="A261" s="14"/>
      <c r="B261" s="14"/>
      <c r="C261" s="118"/>
      <c r="D261" s="291"/>
      <c r="E261" s="118"/>
      <c r="F261" s="242"/>
      <c r="G261" s="215"/>
      <c r="H261" s="216" t="s">
        <v>7</v>
      </c>
      <c r="I261" s="193">
        <f>SUM(I248:I260)</f>
        <v>56548.401517499988</v>
      </c>
      <c r="J261" s="138"/>
      <c r="K261" s="2" t="str">
        <f>IF(C261="SINAPI",VLOOKUP(B261,'SIN C 12.23'!A:E,5,0)," ")</f>
        <v xml:space="preserve"> </v>
      </c>
      <c r="L261" s="2" t="str">
        <f>IF(C261="SINAPI-I",VLOOKUP(B261,'SIN I 12.23'!$7:$5071,5,0)," ")</f>
        <v xml:space="preserve"> </v>
      </c>
      <c r="M261" s="2" t="str">
        <f>IF(C261="SETOP",VLOOKUP(B261,'SET 08.23'!A:D,4,FALSE)," ")</f>
        <v xml:space="preserve"> </v>
      </c>
    </row>
    <row r="262" spans="1:13">
      <c r="A262" s="172">
        <v>15</v>
      </c>
      <c r="B262" s="172"/>
      <c r="C262" s="12"/>
      <c r="D262" s="294" t="s">
        <v>23108</v>
      </c>
      <c r="E262" s="174"/>
      <c r="F262" s="249"/>
      <c r="G262" s="212"/>
      <c r="H262" s="212"/>
      <c r="I262" s="187"/>
      <c r="J262" s="136"/>
      <c r="K262" s="2" t="str">
        <f>IF(C262="SINAPI",VLOOKUP(B262,'SIN C 12.23'!A:E,5,0)," ")</f>
        <v xml:space="preserve"> </v>
      </c>
      <c r="L262" s="2" t="str">
        <f>IF(C262="SINAPI-I",VLOOKUP(B262,'SIN I 12.23'!$7:$5071,5,0)," ")</f>
        <v xml:space="preserve"> </v>
      </c>
      <c r="M262" s="2" t="str">
        <f>IF(C262="SETOP",VLOOKUP(B262,'SET 08.23'!A:D,4,FALSE)," ")</f>
        <v xml:space="preserve"> </v>
      </c>
    </row>
    <row r="263" spans="1:13" ht="68.25" customHeight="1">
      <c r="A263" s="14" t="s">
        <v>133</v>
      </c>
      <c r="B263" s="14" t="s">
        <v>23293</v>
      </c>
      <c r="C263" s="15" t="s">
        <v>17</v>
      </c>
      <c r="D263" s="287" t="s">
        <v>23296</v>
      </c>
      <c r="E263" s="170" t="s">
        <v>70</v>
      </c>
      <c r="F263" s="256">
        <v>2.8</v>
      </c>
      <c r="G263" s="213">
        <f>'COMPOSIÇÃO 01'!H98</f>
        <v>866.4309300000001</v>
      </c>
      <c r="H263" s="214">
        <f t="shared" ref="H263" si="140">G263+(G263*$B$6)</f>
        <v>1083.0386625000001</v>
      </c>
      <c r="I263" s="188">
        <f t="shared" ref="I263" si="141">F263*H263</f>
        <v>3032.5082550000002</v>
      </c>
      <c r="J263" s="147" t="s">
        <v>23258</v>
      </c>
      <c r="K263" s="2" t="str">
        <f>IF(C263="SINAPI",VLOOKUP(B263,'SIN C 12.23'!A:E,5,0)," ")</f>
        <v xml:space="preserve"> </v>
      </c>
      <c r="L263" s="2" t="str">
        <f>IF(C263="SINAPI-I",VLOOKUP(B263,'SIN I 12.23'!$7:$5071,5,0)," ")</f>
        <v xml:space="preserve"> </v>
      </c>
      <c r="M263" s="2" t="str">
        <f>IF(C263="SETOP",VLOOKUP(B263,'SET 08.23'!A:D,4,FALSE)," ")</f>
        <v xml:space="preserve"> </v>
      </c>
    </row>
    <row r="264" spans="1:13" ht="126.75" customHeight="1">
      <c r="A264" s="14" t="s">
        <v>134</v>
      </c>
      <c r="B264" s="14" t="s">
        <v>23257</v>
      </c>
      <c r="C264" s="15" t="s">
        <v>142</v>
      </c>
      <c r="D264" s="287" t="s">
        <v>23260</v>
      </c>
      <c r="E264" s="170" t="s">
        <v>70</v>
      </c>
      <c r="F264" s="256">
        <v>2.59</v>
      </c>
      <c r="G264" s="213">
        <v>462.1</v>
      </c>
      <c r="H264" s="214">
        <f>G264</f>
        <v>462.1</v>
      </c>
      <c r="I264" s="188">
        <f t="shared" ref="I264:I277" si="142">F264*H264</f>
        <v>1196.8389999999999</v>
      </c>
      <c r="J264" s="147" t="s">
        <v>26782</v>
      </c>
      <c r="K264" s="2" t="str">
        <f>IF(C264="SINAPI",VLOOKUP(B264,'SIN C 12.23'!A:E,5,0)," ")</f>
        <v xml:space="preserve"> </v>
      </c>
      <c r="L264" s="2" t="str">
        <f>IF(C264="SINAPI-I",VLOOKUP(B264,'SIN I 12.23'!$7:$5071,5,0)," ")</f>
        <v xml:space="preserve"> </v>
      </c>
      <c r="M264" s="2" t="str">
        <f>IF(C264="SETOP",VLOOKUP(B264,'SET 08.23'!A:D,4,FALSE)," ")</f>
        <v xml:space="preserve"> </v>
      </c>
    </row>
    <row r="265" spans="1:13" ht="57" customHeight="1">
      <c r="A265" s="14" t="s">
        <v>200</v>
      </c>
      <c r="B265" s="14" t="s">
        <v>23293</v>
      </c>
      <c r="C265" s="15" t="s">
        <v>17</v>
      </c>
      <c r="D265" s="287" t="s">
        <v>23261</v>
      </c>
      <c r="E265" s="170" t="s">
        <v>70</v>
      </c>
      <c r="F265" s="256">
        <v>2.1</v>
      </c>
      <c r="G265" s="213">
        <f>'COMPOSIÇÃO 01'!H98</f>
        <v>866.4309300000001</v>
      </c>
      <c r="H265" s="214">
        <f t="shared" ref="H265:H276" si="143">G265+(G265*$B$6)</f>
        <v>1083.0386625000001</v>
      </c>
      <c r="I265" s="188">
        <f t="shared" si="142"/>
        <v>2274.3811912500005</v>
      </c>
      <c r="J265" s="147" t="s">
        <v>23262</v>
      </c>
      <c r="K265" s="2" t="str">
        <f>IF(C265="SINAPI",VLOOKUP(B265,'SIN C 12.23'!A:E,5,0)," ")</f>
        <v xml:space="preserve"> </v>
      </c>
      <c r="L265" s="2" t="str">
        <f>IF(C265="SINAPI-I",VLOOKUP(B265,'SIN I 12.23'!$7:$5071,5,0)," ")</f>
        <v xml:space="preserve"> </v>
      </c>
      <c r="M265" s="2" t="str">
        <f>IF(C265="SETOP",VLOOKUP(B265,'SET 08.23'!A:D,4,FALSE)," ")</f>
        <v xml:space="preserve"> </v>
      </c>
    </row>
    <row r="266" spans="1:13" ht="59.25" customHeight="1">
      <c r="A266" s="14" t="s">
        <v>201</v>
      </c>
      <c r="B266" s="14" t="s">
        <v>23293</v>
      </c>
      <c r="C266" s="15" t="s">
        <v>17</v>
      </c>
      <c r="D266" s="287" t="s">
        <v>23263</v>
      </c>
      <c r="E266" s="170" t="s">
        <v>70</v>
      </c>
      <c r="F266" s="256">
        <v>2.2400000000000002</v>
      </c>
      <c r="G266" s="213">
        <f>'COMPOSIÇÃO 01'!H98</f>
        <v>866.4309300000001</v>
      </c>
      <c r="H266" s="214">
        <f t="shared" si="143"/>
        <v>1083.0386625000001</v>
      </c>
      <c r="I266" s="188">
        <f t="shared" si="142"/>
        <v>2426.0066040000006</v>
      </c>
      <c r="J266" s="147" t="s">
        <v>23264</v>
      </c>
      <c r="K266" s="2" t="str">
        <f>IF(C266="SINAPI",VLOOKUP(B266,'SIN C 12.23'!A:E,5,0)," ")</f>
        <v xml:space="preserve"> </v>
      </c>
      <c r="L266" s="2" t="str">
        <f>IF(C266="SINAPI-I",VLOOKUP(B266,'SIN I 12.23'!$7:$5071,5,0)," ")</f>
        <v xml:space="preserve"> </v>
      </c>
      <c r="M266" s="2" t="str">
        <f>IF(C266="SETOP",VLOOKUP(B266,'SET 08.23'!A:D,4,FALSE)," ")</f>
        <v xml:space="preserve"> </v>
      </c>
    </row>
    <row r="267" spans="1:13" ht="135" customHeight="1">
      <c r="A267" s="14" t="s">
        <v>202</v>
      </c>
      <c r="B267" s="14" t="s">
        <v>23257</v>
      </c>
      <c r="C267" s="15" t="s">
        <v>142</v>
      </c>
      <c r="D267" s="287" t="s">
        <v>23265</v>
      </c>
      <c r="E267" s="170" t="s">
        <v>70</v>
      </c>
      <c r="F267" s="256">
        <v>2.66</v>
      </c>
      <c r="G267" s="213">
        <v>462.1</v>
      </c>
      <c r="H267" s="214">
        <f>G267</f>
        <v>462.1</v>
      </c>
      <c r="I267" s="188">
        <f t="shared" si="142"/>
        <v>1229.1860000000001</v>
      </c>
      <c r="J267" s="147" t="s">
        <v>26783</v>
      </c>
      <c r="K267" s="2" t="str">
        <f>IF(C267="SINAPI",VLOOKUP(B267,'SIN C 12.23'!A:E,5,0)," ")</f>
        <v xml:space="preserve"> </v>
      </c>
      <c r="L267" s="2" t="str">
        <f>IF(C267="SINAPI-I",VLOOKUP(B267,'SIN I 12.23'!$7:$5071,5,0)," ")</f>
        <v xml:space="preserve"> </v>
      </c>
      <c r="M267" s="2" t="str">
        <f>IF(C267="SETOP",VLOOKUP(B267,'SET 08.23'!A:D,4,FALSE)," ")</f>
        <v xml:space="preserve"> </v>
      </c>
    </row>
    <row r="268" spans="1:13" ht="133.5" customHeight="1">
      <c r="A268" s="14" t="s">
        <v>203</v>
      </c>
      <c r="B268" s="14" t="s">
        <v>23257</v>
      </c>
      <c r="C268" s="15" t="s">
        <v>142</v>
      </c>
      <c r="D268" s="287" t="s">
        <v>23266</v>
      </c>
      <c r="E268" s="170" t="s">
        <v>70</v>
      </c>
      <c r="F268" s="256">
        <v>5.6</v>
      </c>
      <c r="G268" s="213">
        <v>462.1</v>
      </c>
      <c r="H268" s="214">
        <f>G268</f>
        <v>462.1</v>
      </c>
      <c r="I268" s="188">
        <f t="shared" ref="I268" si="144">F268*H268</f>
        <v>2587.7599999999998</v>
      </c>
      <c r="J268" s="147" t="s">
        <v>26784</v>
      </c>
      <c r="K268" s="2" t="str">
        <f>IF(C268="SINAPI",VLOOKUP(B268,'SIN C 12.23'!A:E,5,0)," ")</f>
        <v xml:space="preserve"> </v>
      </c>
      <c r="L268" s="2" t="str">
        <f>IF(C268="SINAPI-I",VLOOKUP(B268,'SIN I 12.23'!$7:$5071,5,0)," ")</f>
        <v xml:space="preserve"> </v>
      </c>
      <c r="M268" s="2" t="str">
        <f>IF(C268="SETOP",VLOOKUP(B268,'SET 08.23'!A:D,4,FALSE)," ")</f>
        <v xml:space="preserve"> </v>
      </c>
    </row>
    <row r="269" spans="1:13" ht="58.5" customHeight="1">
      <c r="A269" s="14" t="s">
        <v>218</v>
      </c>
      <c r="B269" s="14" t="s">
        <v>23293</v>
      </c>
      <c r="C269" s="15" t="s">
        <v>17</v>
      </c>
      <c r="D269" s="287" t="s">
        <v>23267</v>
      </c>
      <c r="E269" s="170" t="s">
        <v>70</v>
      </c>
      <c r="F269" s="256">
        <v>2.87</v>
      </c>
      <c r="G269" s="213">
        <f>'COMPOSIÇÃO 01'!H98</f>
        <v>866.4309300000001</v>
      </c>
      <c r="H269" s="214">
        <f t="shared" si="143"/>
        <v>1083.0386625000001</v>
      </c>
      <c r="I269" s="188">
        <f t="shared" si="142"/>
        <v>3108.3209613750005</v>
      </c>
      <c r="J269" s="147" t="s">
        <v>23268</v>
      </c>
      <c r="K269" s="2" t="str">
        <f>IF(C269="SINAPI",VLOOKUP(B269,'SIN C 12.23'!A:E,5,0)," ")</f>
        <v xml:space="preserve"> </v>
      </c>
      <c r="L269" s="2" t="str">
        <f>IF(C269="SINAPI-I",VLOOKUP(B269,'SIN I 12.23'!$7:$5071,5,0)," ")</f>
        <v xml:space="preserve"> </v>
      </c>
      <c r="M269" s="2" t="str">
        <f>IF(C269="SETOP",VLOOKUP(B269,'SET 08.23'!A:D,4,FALSE)," ")</f>
        <v xml:space="preserve"> </v>
      </c>
    </row>
    <row r="270" spans="1:13" ht="128.25">
      <c r="A270" s="14" t="s">
        <v>23092</v>
      </c>
      <c r="B270" s="14" t="s">
        <v>23257</v>
      </c>
      <c r="C270" s="15" t="s">
        <v>142</v>
      </c>
      <c r="D270" s="287" t="s">
        <v>23269</v>
      </c>
      <c r="E270" s="170" t="s">
        <v>70</v>
      </c>
      <c r="F270" s="256">
        <v>5.88</v>
      </c>
      <c r="G270" s="213">
        <v>462.1</v>
      </c>
      <c r="H270" s="214">
        <f>G270</f>
        <v>462.1</v>
      </c>
      <c r="I270" s="188">
        <f t="shared" ref="I270" si="145">F270*H270</f>
        <v>2717.1480000000001</v>
      </c>
      <c r="J270" s="147" t="s">
        <v>26785</v>
      </c>
      <c r="K270" s="2" t="str">
        <f>IF(C270="SINAPI",VLOOKUP(B270,'SIN C 12.23'!A:E,5,0)," ")</f>
        <v xml:space="preserve"> </v>
      </c>
      <c r="L270" s="2" t="str">
        <f>IF(C270="SINAPI-I",VLOOKUP(B270,'SIN I 12.23'!$7:$5071,5,0)," ")</f>
        <v xml:space="preserve"> </v>
      </c>
      <c r="M270" s="2" t="str">
        <f>IF(C270="SETOP",VLOOKUP(B270,'SET 08.23'!A:D,4,FALSE)," ")</f>
        <v xml:space="preserve"> </v>
      </c>
    </row>
    <row r="271" spans="1:13" ht="128.25">
      <c r="A271" s="14" t="s">
        <v>23093</v>
      </c>
      <c r="B271" s="14" t="s">
        <v>23257</v>
      </c>
      <c r="C271" s="15" t="s">
        <v>142</v>
      </c>
      <c r="D271" s="287" t="s">
        <v>23270</v>
      </c>
      <c r="E271" s="170" t="s">
        <v>70</v>
      </c>
      <c r="F271" s="256">
        <v>3.29</v>
      </c>
      <c r="G271" s="213">
        <v>462.1</v>
      </c>
      <c r="H271" s="214">
        <f>G271</f>
        <v>462.1</v>
      </c>
      <c r="I271" s="188">
        <f>F271*H271</f>
        <v>1520.3090000000002</v>
      </c>
      <c r="J271" s="147" t="s">
        <v>26786</v>
      </c>
      <c r="K271" s="2" t="str">
        <f>IF(C271="SINAPI",VLOOKUP(B271,'SIN C 12.23'!A:E,5,0)," ")</f>
        <v xml:space="preserve"> </v>
      </c>
      <c r="L271" s="2" t="str">
        <f>IF(C271="SINAPI-I",VLOOKUP(B271,'SIN I 12.23'!$7:$5071,5,0)," ")</f>
        <v xml:space="preserve"> </v>
      </c>
      <c r="M271" s="2" t="str">
        <f>IF(C271="SETOP",VLOOKUP(B271,'SET 08.23'!A:D,4,FALSE)," ")</f>
        <v xml:space="preserve"> </v>
      </c>
    </row>
    <row r="272" spans="1:13" ht="55.5" customHeight="1">
      <c r="A272" s="14" t="s">
        <v>23094</v>
      </c>
      <c r="B272" s="14" t="s">
        <v>23293</v>
      </c>
      <c r="C272" s="15" t="s">
        <v>17</v>
      </c>
      <c r="D272" s="287" t="s">
        <v>23272</v>
      </c>
      <c r="E272" s="170" t="s">
        <v>70</v>
      </c>
      <c r="F272" s="256">
        <v>7.28</v>
      </c>
      <c r="G272" s="213">
        <f>'COMPOSIÇÃO 01'!H98</f>
        <v>866.4309300000001</v>
      </c>
      <c r="H272" s="200">
        <f>(G272*B6)+G272</f>
        <v>1083.0386625000001</v>
      </c>
      <c r="I272" s="188">
        <f>F272*H272</f>
        <v>7884.5214630000009</v>
      </c>
      <c r="J272" s="147" t="s">
        <v>23271</v>
      </c>
      <c r="K272" s="2" t="str">
        <f>IF(C272="SINAPI",VLOOKUP(B272,'SIN C 12.23'!A:E,5,0)," ")</f>
        <v xml:space="preserve"> </v>
      </c>
      <c r="L272" s="2" t="str">
        <f>IF(C272="SINAPI-I",VLOOKUP(B272,'SIN I 12.23'!$7:$5071,5,0)," ")</f>
        <v xml:space="preserve"> </v>
      </c>
      <c r="M272" s="2" t="str">
        <f>IF(C272="SETOP",VLOOKUP(B272,'SET 08.23'!A:D,4,FALSE)," ")</f>
        <v xml:space="preserve"> </v>
      </c>
    </row>
    <row r="273" spans="1:13" ht="228.75" customHeight="1">
      <c r="A273" s="14" t="s">
        <v>23095</v>
      </c>
      <c r="B273" s="14" t="s">
        <v>23257</v>
      </c>
      <c r="C273" s="15" t="s">
        <v>142</v>
      </c>
      <c r="D273" s="287" t="s">
        <v>23273</v>
      </c>
      <c r="E273" s="170" t="s">
        <v>70</v>
      </c>
      <c r="F273" s="256">
        <v>7.7</v>
      </c>
      <c r="G273" s="213">
        <v>462.1</v>
      </c>
      <c r="H273" s="214">
        <f>G273</f>
        <v>462.1</v>
      </c>
      <c r="I273" s="188">
        <f t="shared" ref="I273" si="146">F273*H273</f>
        <v>3558.17</v>
      </c>
      <c r="J273" s="147" t="s">
        <v>26787</v>
      </c>
      <c r="K273" s="2" t="str">
        <f>IF(C273="SINAPI",VLOOKUP(B273,'SIN C 12.23'!A:E,5,0)," ")</f>
        <v xml:space="preserve"> </v>
      </c>
      <c r="L273" s="2" t="str">
        <f>IF(C273="SINAPI-I",VLOOKUP(B273,'SIN I 12.23'!$7:$5071,5,0)," ")</f>
        <v xml:space="preserve"> </v>
      </c>
      <c r="M273" s="2" t="str">
        <f>IF(C273="SETOP",VLOOKUP(B273,'SET 08.23'!A:D,4,FALSE)," ")</f>
        <v xml:space="preserve"> </v>
      </c>
    </row>
    <row r="274" spans="1:13" ht="129" customHeight="1">
      <c r="A274" s="14" t="s">
        <v>23096</v>
      </c>
      <c r="B274" s="14" t="s">
        <v>23257</v>
      </c>
      <c r="C274" s="15" t="s">
        <v>142</v>
      </c>
      <c r="D274" s="287" t="s">
        <v>23274</v>
      </c>
      <c r="E274" s="170" t="s">
        <v>70</v>
      </c>
      <c r="F274" s="256">
        <v>4.2</v>
      </c>
      <c r="G274" s="213">
        <v>462.1</v>
      </c>
      <c r="H274" s="214">
        <f>G274</f>
        <v>462.1</v>
      </c>
      <c r="I274" s="188">
        <f t="shared" si="142"/>
        <v>1940.8200000000002</v>
      </c>
      <c r="J274" s="147" t="s">
        <v>26788</v>
      </c>
      <c r="K274" s="2" t="str">
        <f>IF(C274="SINAPI",VLOOKUP(B274,'SIN C 12.23'!A:E,5,0)," ")</f>
        <v xml:space="preserve"> </v>
      </c>
      <c r="L274" s="2" t="str">
        <f>IF(C274="SINAPI-I",VLOOKUP(B274,'SIN I 12.23'!$7:$5071,5,0)," ")</f>
        <v xml:space="preserve"> </v>
      </c>
      <c r="M274" s="2" t="str">
        <f>IF(C274="SETOP",VLOOKUP(B274,'SET 08.23'!A:D,4,FALSE)," ")</f>
        <v xml:space="preserve"> </v>
      </c>
    </row>
    <row r="275" spans="1:13" ht="55.5" customHeight="1">
      <c r="A275" s="14" t="s">
        <v>23097</v>
      </c>
      <c r="B275" s="14" t="s">
        <v>23293</v>
      </c>
      <c r="C275" s="15" t="s">
        <v>17</v>
      </c>
      <c r="D275" s="287" t="s">
        <v>23276</v>
      </c>
      <c r="E275" s="170" t="s">
        <v>70</v>
      </c>
      <c r="F275" s="256">
        <v>10.4</v>
      </c>
      <c r="G275" s="213">
        <f>'COMPOSIÇÃO 01'!H98</f>
        <v>866.4309300000001</v>
      </c>
      <c r="H275" s="214">
        <f>G275+(G275*$B$6)</f>
        <v>1083.0386625000001</v>
      </c>
      <c r="I275" s="188">
        <f>F275*H275</f>
        <v>11263.602090000002</v>
      </c>
      <c r="J275" s="147" t="s">
        <v>23275</v>
      </c>
      <c r="K275" s="2" t="str">
        <f>IF(C275="SINAPI",VLOOKUP(B275,'SIN C 12.23'!A:E,5,0)," ")</f>
        <v xml:space="preserve"> </v>
      </c>
      <c r="L275" s="2" t="str">
        <f>IF(C275="SINAPI-I",VLOOKUP(B275,'SIN I 12.23'!$7:$5071,5,0)," ")</f>
        <v xml:space="preserve"> </v>
      </c>
      <c r="M275" s="2" t="str">
        <f>IF(C275="SETOP",VLOOKUP(B275,'SET 08.23'!A:D,4,FALSE)," ")</f>
        <v xml:space="preserve"> </v>
      </c>
    </row>
    <row r="276" spans="1:13" ht="58.5" customHeight="1">
      <c r="A276" s="14" t="s">
        <v>23098</v>
      </c>
      <c r="B276" s="14" t="s">
        <v>23293</v>
      </c>
      <c r="C276" s="15" t="s">
        <v>17</v>
      </c>
      <c r="D276" s="287" t="s">
        <v>23278</v>
      </c>
      <c r="E276" s="170" t="s">
        <v>70</v>
      </c>
      <c r="F276" s="256">
        <v>1.575</v>
      </c>
      <c r="G276" s="213">
        <f>'COMPOSIÇÃO 01'!H98</f>
        <v>866.4309300000001</v>
      </c>
      <c r="H276" s="214">
        <f t="shared" si="143"/>
        <v>1083.0386625000001</v>
      </c>
      <c r="I276" s="188">
        <f t="shared" si="142"/>
        <v>1705.7858934375001</v>
      </c>
      <c r="J276" s="147" t="s">
        <v>23277</v>
      </c>
      <c r="K276" s="2" t="str">
        <f>IF(C276="SINAPI",VLOOKUP(B276,'SIN C 12.23'!A:E,5,0)," ")</f>
        <v xml:space="preserve"> </v>
      </c>
      <c r="L276" s="2" t="str">
        <f>IF(C276="SINAPI-I",VLOOKUP(B276,'SIN I 12.23'!$7:$5071,5,0)," ")</f>
        <v xml:space="preserve"> </v>
      </c>
      <c r="M276" s="2" t="str">
        <f>IF(C276="SETOP",VLOOKUP(B276,'SET 08.23'!A:D,4,FALSE)," ")</f>
        <v xml:space="preserve"> </v>
      </c>
    </row>
    <row r="277" spans="1:13" ht="121.5" customHeight="1">
      <c r="A277" s="14" t="s">
        <v>23099</v>
      </c>
      <c r="B277" s="14" t="s">
        <v>23257</v>
      </c>
      <c r="C277" s="15" t="s">
        <v>142</v>
      </c>
      <c r="D277" s="287" t="s">
        <v>23279</v>
      </c>
      <c r="E277" s="170" t="s">
        <v>70</v>
      </c>
      <c r="F277" s="256">
        <v>7.84</v>
      </c>
      <c r="G277" s="213">
        <v>517.78</v>
      </c>
      <c r="H277" s="214">
        <f>G277</f>
        <v>517.78</v>
      </c>
      <c r="I277" s="188">
        <f t="shared" si="142"/>
        <v>4059.3951999999999</v>
      </c>
      <c r="J277" s="147" t="s">
        <v>23306</v>
      </c>
      <c r="K277" s="2" t="str">
        <f>IF(C277="SINAPI",VLOOKUP(B277,'SIN C 12.23'!A:E,5,0)," ")</f>
        <v xml:space="preserve"> </v>
      </c>
      <c r="L277" s="2" t="str">
        <f>IF(C277="SINAPI-I",VLOOKUP(B277,'SIN I 12.23'!$7:$5071,5,0)," ")</f>
        <v xml:space="preserve"> </v>
      </c>
      <c r="M277" s="2" t="str">
        <f>IF(C277="SETOP",VLOOKUP(B277,'SET 08.23'!A:D,4,FALSE)," ")</f>
        <v xml:space="preserve"> </v>
      </c>
    </row>
    <row r="278" spans="1:13" ht="60.75" customHeight="1">
      <c r="A278" s="14" t="s">
        <v>23100</v>
      </c>
      <c r="B278" s="14" t="s">
        <v>23293</v>
      </c>
      <c r="C278" s="15" t="s">
        <v>17</v>
      </c>
      <c r="D278" s="287" t="s">
        <v>23281</v>
      </c>
      <c r="E278" s="170" t="s">
        <v>70</v>
      </c>
      <c r="F278" s="256">
        <v>1.79</v>
      </c>
      <c r="G278" s="213">
        <f>'COMPOSIÇÃO 01'!H98</f>
        <v>866.4309300000001</v>
      </c>
      <c r="H278" s="214">
        <f t="shared" ref="H278:H284" si="147">G278+(G278*$B$6)</f>
        <v>1083.0386625000001</v>
      </c>
      <c r="I278" s="188">
        <f t="shared" ref="I278:I284" si="148">F278*H278</f>
        <v>1938.6392058750002</v>
      </c>
      <c r="J278" s="147" t="s">
        <v>23280</v>
      </c>
      <c r="K278" s="2" t="str">
        <f>IF(C278="SINAPI",VLOOKUP(B278,'SIN C 12.23'!A:E,5,0)," ")</f>
        <v xml:space="preserve"> </v>
      </c>
      <c r="L278" s="2" t="str">
        <f>IF(C278="SINAPI-I",VLOOKUP(B278,'SIN I 12.23'!$7:$5071,5,0)," ")</f>
        <v xml:space="preserve"> </v>
      </c>
      <c r="M278" s="2" t="str">
        <f>IF(C278="SETOP",VLOOKUP(B278,'SET 08.23'!A:D,4,FALSE)," ")</f>
        <v xml:space="preserve"> </v>
      </c>
    </row>
    <row r="279" spans="1:13" ht="125.25" customHeight="1">
      <c r="A279" s="14" t="s">
        <v>23101</v>
      </c>
      <c r="B279" s="14" t="s">
        <v>23257</v>
      </c>
      <c r="C279" s="15" t="s">
        <v>142</v>
      </c>
      <c r="D279" s="287" t="s">
        <v>23282</v>
      </c>
      <c r="E279" s="170" t="s">
        <v>70</v>
      </c>
      <c r="F279" s="256">
        <v>9.8000000000000007</v>
      </c>
      <c r="G279" s="213">
        <v>517.78</v>
      </c>
      <c r="H279" s="214">
        <f>G279</f>
        <v>517.78</v>
      </c>
      <c r="I279" s="188">
        <f t="shared" si="148"/>
        <v>5074.2439999999997</v>
      </c>
      <c r="J279" s="147" t="s">
        <v>23307</v>
      </c>
      <c r="K279" s="2" t="str">
        <f>IF(C279="SINAPI",VLOOKUP(B279,'SIN C 12.23'!A:E,5,0)," ")</f>
        <v xml:space="preserve"> </v>
      </c>
      <c r="L279" s="2" t="str">
        <f>IF(C279="SINAPI-I",VLOOKUP(B279,'SIN I 12.23'!$7:$5071,5,0)," ")</f>
        <v xml:space="preserve"> </v>
      </c>
      <c r="M279" s="2" t="str">
        <f>IF(C279="SETOP",VLOOKUP(B279,'SET 08.23'!A:D,4,FALSE)," ")</f>
        <v xml:space="preserve"> </v>
      </c>
    </row>
    <row r="280" spans="1:13" ht="63" customHeight="1">
      <c r="A280" s="14" t="s">
        <v>23102</v>
      </c>
      <c r="B280" s="14" t="s">
        <v>23293</v>
      </c>
      <c r="C280" s="15" t="s">
        <v>17</v>
      </c>
      <c r="D280" s="287" t="s">
        <v>23284</v>
      </c>
      <c r="E280" s="170" t="s">
        <v>70</v>
      </c>
      <c r="F280" s="256">
        <v>5.04</v>
      </c>
      <c r="G280" s="213">
        <f>'COMPOSIÇÃO 01'!H98</f>
        <v>866.4309300000001</v>
      </c>
      <c r="H280" s="214">
        <f t="shared" si="147"/>
        <v>1083.0386625000001</v>
      </c>
      <c r="I280" s="188">
        <f t="shared" si="148"/>
        <v>5458.5148590000008</v>
      </c>
      <c r="J280" s="147" t="s">
        <v>23283</v>
      </c>
      <c r="K280" s="2" t="str">
        <f>IF(C280="SINAPI",VLOOKUP(B280,'SIN C 12.23'!A:E,5,0)," ")</f>
        <v xml:space="preserve"> </v>
      </c>
      <c r="L280" s="2" t="str">
        <f>IF(C280="SINAPI-I",VLOOKUP(B280,'SIN I 12.23'!$7:$5071,5,0)," ")</f>
        <v xml:space="preserve"> </v>
      </c>
      <c r="M280" s="2" t="str">
        <f>IF(C280="SETOP",VLOOKUP(B280,'SET 08.23'!A:D,4,FALSE)," ")</f>
        <v xml:space="preserve"> </v>
      </c>
    </row>
    <row r="281" spans="1:13" ht="132" customHeight="1">
      <c r="A281" s="14" t="s">
        <v>23103</v>
      </c>
      <c r="B281" s="14" t="s">
        <v>23257</v>
      </c>
      <c r="C281" s="15" t="s">
        <v>142</v>
      </c>
      <c r="D281" s="287" t="s">
        <v>23285</v>
      </c>
      <c r="E281" s="170" t="s">
        <v>70</v>
      </c>
      <c r="F281" s="256">
        <v>12.04</v>
      </c>
      <c r="G281" s="213">
        <v>462.1</v>
      </c>
      <c r="H281" s="214">
        <f>G281</f>
        <v>462.1</v>
      </c>
      <c r="I281" s="188">
        <f t="shared" si="148"/>
        <v>5563.6840000000002</v>
      </c>
      <c r="J281" s="147" t="s">
        <v>26789</v>
      </c>
      <c r="K281" s="2" t="str">
        <f>IF(C281="SINAPI",VLOOKUP(B281,'SIN C 12.23'!A:E,5,0)," ")</f>
        <v xml:space="preserve"> </v>
      </c>
      <c r="L281" s="2" t="str">
        <f>IF(C281="SINAPI-I",VLOOKUP(B281,'SIN I 12.23'!$7:$5071,5,0)," ")</f>
        <v xml:space="preserve"> </v>
      </c>
      <c r="M281" s="2" t="str">
        <f>IF(C281="SETOP",VLOOKUP(B281,'SET 08.23'!A:D,4,FALSE)," ")</f>
        <v xml:space="preserve"> </v>
      </c>
    </row>
    <row r="282" spans="1:13" ht="54.75" customHeight="1">
      <c r="A282" s="14" t="s">
        <v>23104</v>
      </c>
      <c r="B282" s="14" t="s">
        <v>23293</v>
      </c>
      <c r="C282" s="15" t="s">
        <v>17</v>
      </c>
      <c r="D282" s="287" t="s">
        <v>23287</v>
      </c>
      <c r="E282" s="170" t="s">
        <v>70</v>
      </c>
      <c r="F282" s="256">
        <v>2.4700000000000002</v>
      </c>
      <c r="G282" s="213">
        <f>'COMPOSIÇÃO 01'!H98</f>
        <v>866.4309300000001</v>
      </c>
      <c r="H282" s="214">
        <f t="shared" si="147"/>
        <v>1083.0386625000001</v>
      </c>
      <c r="I282" s="188">
        <f t="shared" si="148"/>
        <v>2675.1054963750003</v>
      </c>
      <c r="J282" s="147" t="s">
        <v>23286</v>
      </c>
      <c r="K282" s="2" t="str">
        <f>IF(C282="SINAPI",VLOOKUP(B282,'SIN C 12.23'!A:E,5,0)," ")</f>
        <v xml:space="preserve"> </v>
      </c>
      <c r="L282" s="2" t="str">
        <f>IF(C282="SINAPI-I",VLOOKUP(B282,'SIN I 12.23'!$7:$5071,5,0)," ")</f>
        <v xml:space="preserve"> </v>
      </c>
      <c r="M282" s="2" t="str">
        <f>IF(C282="SETOP",VLOOKUP(B282,'SET 08.23'!A:D,4,FALSE)," ")</f>
        <v xml:space="preserve"> </v>
      </c>
    </row>
    <row r="283" spans="1:13" ht="57.75" customHeight="1">
      <c r="A283" s="14" t="s">
        <v>23105</v>
      </c>
      <c r="B283" s="14" t="s">
        <v>23293</v>
      </c>
      <c r="C283" s="15" t="s">
        <v>17</v>
      </c>
      <c r="D283" s="287" t="s">
        <v>23289</v>
      </c>
      <c r="E283" s="170" t="s">
        <v>70</v>
      </c>
      <c r="F283" s="256">
        <v>1.23</v>
      </c>
      <c r="G283" s="213">
        <f>'COMPOSIÇÃO 01'!H98</f>
        <v>866.4309300000001</v>
      </c>
      <c r="H283" s="214">
        <f t="shared" si="147"/>
        <v>1083.0386625000001</v>
      </c>
      <c r="I283" s="188">
        <f t="shared" si="148"/>
        <v>1332.1375548750002</v>
      </c>
      <c r="J283" s="147" t="s">
        <v>23288</v>
      </c>
      <c r="K283" s="2" t="str">
        <f>IF(C283="SINAPI",VLOOKUP(B283,'SIN C 12.23'!A:E,5,0)," ")</f>
        <v xml:space="preserve"> </v>
      </c>
      <c r="L283" s="2" t="str">
        <f>IF(C283="SINAPI-I",VLOOKUP(B283,'SIN I 12.23'!$7:$5071,5,0)," ")</f>
        <v xml:space="preserve"> </v>
      </c>
      <c r="M283" s="2" t="str">
        <f>IF(C283="SETOP",VLOOKUP(B283,'SET 08.23'!A:D,4,FALSE)," ")</f>
        <v xml:space="preserve"> </v>
      </c>
    </row>
    <row r="284" spans="1:13" ht="60.75" customHeight="1">
      <c r="A284" s="14" t="s">
        <v>23106</v>
      </c>
      <c r="B284" s="14">
        <v>94570</v>
      </c>
      <c r="C284" s="15" t="str">
        <f>VLOOKUP(B284,SERVIÇOS!$A$1:$D$18506,4,0)</f>
        <v>SINAPI</v>
      </c>
      <c r="D284" s="287" t="s">
        <v>23247</v>
      </c>
      <c r="E284" s="170" t="str">
        <f>VLOOKUP(B284,SERVIÇOS!$A:$C,3,0)</f>
        <v>M2</v>
      </c>
      <c r="F284" s="256">
        <v>0.36</v>
      </c>
      <c r="G284" s="213" t="str">
        <f>IF(C284=$K$10,K284,IF(C284=$L$10,L284,IF(C284=$M$10,M284,IF(C284=#REF!,VLOOKUP(B284,#REF!,7,FALSE),#REF!))))</f>
        <v>333,30</v>
      </c>
      <c r="H284" s="214">
        <f t="shared" si="147"/>
        <v>416.625</v>
      </c>
      <c r="I284" s="188">
        <f t="shared" si="148"/>
        <v>149.98499999999999</v>
      </c>
      <c r="J284" s="147" t="s">
        <v>23109</v>
      </c>
      <c r="K284" s="2" t="str">
        <f>IF(C284="SINAPI",VLOOKUP(B284,'SIN C 12.23'!A:E,5,0)," ")</f>
        <v>333,30</v>
      </c>
      <c r="L284" s="2" t="str">
        <f>IF(C284="SINAPI-I",VLOOKUP(B284,'SIN I 12.23'!$7:$5071,5,0)," ")</f>
        <v xml:space="preserve"> </v>
      </c>
      <c r="M284" s="2" t="str">
        <f>IF(C284="SETOP",VLOOKUP(B284,'SET 08.23'!A:D,4,FALSE)," ")</f>
        <v xml:space="preserve"> </v>
      </c>
    </row>
    <row r="285" spans="1:13" ht="60" customHeight="1">
      <c r="A285" s="14" t="s">
        <v>23107</v>
      </c>
      <c r="B285" s="14" t="s">
        <v>23232</v>
      </c>
      <c r="C285" s="15" t="s">
        <v>12</v>
      </c>
      <c r="D285" s="287" t="s">
        <v>23248</v>
      </c>
      <c r="E285" s="170" t="s">
        <v>72</v>
      </c>
      <c r="F285" s="256">
        <v>1</v>
      </c>
      <c r="G285" s="213">
        <f>'COMPOSIÇÃO 01'!H80</f>
        <v>1184.8163999999999</v>
      </c>
      <c r="H285" s="214">
        <f>G285+(G285*$B$6)</f>
        <v>1481.0204999999999</v>
      </c>
      <c r="I285" s="188">
        <f>F285*H285</f>
        <v>1481.0204999999999</v>
      </c>
      <c r="J285" s="147" t="s">
        <v>23110</v>
      </c>
      <c r="K285" s="2" t="e">
        <f>IF(C285="SINAPI",VLOOKUP(B285,'SIN C 12.23'!A:E,5,0)," ")</f>
        <v>#N/A</v>
      </c>
      <c r="L285" s="2" t="str">
        <f>IF(C285="SINAPI-I",VLOOKUP(B285,'SIN I 12.23'!$7:$5071,5,0)," ")</f>
        <v xml:space="preserve"> </v>
      </c>
      <c r="M285" s="2" t="str">
        <f>IF(C285="SETOP",VLOOKUP(B285,'SET 08.23'!A:D,4,FALSE)," ")</f>
        <v xml:space="preserve"> </v>
      </c>
    </row>
    <row r="286" spans="1:13">
      <c r="A286" s="14"/>
      <c r="B286" s="14"/>
      <c r="C286" s="119"/>
      <c r="D286" s="288"/>
      <c r="E286" s="119"/>
      <c r="F286" s="244"/>
      <c r="G286" s="218"/>
      <c r="H286" s="219" t="s">
        <v>7</v>
      </c>
      <c r="I286" s="189">
        <f>SUM(I263:I285)</f>
        <v>74178.084274187509</v>
      </c>
      <c r="J286" s="141"/>
      <c r="K286" s="2" t="str">
        <f>IF(C286="SINAPI",VLOOKUP(B286,'SIN C 12.23'!A:E,5,0)," ")</f>
        <v xml:space="preserve"> </v>
      </c>
      <c r="L286" s="2" t="str">
        <f>IF(C286="SINAPI-I",VLOOKUP(B286,'SIN I 12.23'!$7:$5071,5,0)," ")</f>
        <v xml:space="preserve"> </v>
      </c>
      <c r="M286" s="2" t="str">
        <f>IF(C286="SETOP",VLOOKUP(B286,'SET 08.23'!A:D,4,FALSE)," ")</f>
        <v xml:space="preserve"> </v>
      </c>
    </row>
    <row r="287" spans="1:13">
      <c r="A287" s="176">
        <v>16</v>
      </c>
      <c r="B287" s="176"/>
      <c r="C287" s="177"/>
      <c r="D287" s="296" t="s">
        <v>15439</v>
      </c>
      <c r="E287" s="177"/>
      <c r="F287" s="252"/>
      <c r="G287" s="232"/>
      <c r="H287" s="232"/>
      <c r="I287" s="202"/>
      <c r="J287" s="176"/>
      <c r="K287" s="2" t="str">
        <f>IF(C287="SINAPI",VLOOKUP(B287,'SIN C 12.23'!A:E,5,0)," ")</f>
        <v xml:space="preserve"> </v>
      </c>
      <c r="L287" s="2" t="str">
        <f>IF(C287="SINAPI-I",VLOOKUP(B287,'SIN I 12.23'!$7:$5071,5,0)," ")</f>
        <v xml:space="preserve"> </v>
      </c>
      <c r="M287" s="2" t="str">
        <f>IF(C287="SETOP",VLOOKUP(B287,'SET 08.23'!A:D,4,FALSE)," ")</f>
        <v xml:space="preserve"> </v>
      </c>
    </row>
    <row r="288" spans="1:13" ht="93" customHeight="1">
      <c r="A288" s="14" t="s">
        <v>89</v>
      </c>
      <c r="B288" s="14">
        <v>91341</v>
      </c>
      <c r="C288" s="15" t="str">
        <f>VLOOKUP(B288,SERVIÇOS!$A$1:$D$18506,4,0)</f>
        <v>SINAPI</v>
      </c>
      <c r="D288" s="287" t="str">
        <f>VLOOKUP(B288,SERVIÇOS!$A:$B,2,0)</f>
        <v>PORTA EM ALUMÍNIO DE ABRIR TIPO VENEZIANA COM GUARNIÇÃO, FIXAÇÃO COM PARAFUSOS - FORNECIMENTO E INSTALAÇÃO. AF_12/2019</v>
      </c>
      <c r="E288" s="170" t="str">
        <f>VLOOKUP(B288,SERVIÇOS!$A:$C,3,0)</f>
        <v>M2</v>
      </c>
      <c r="F288" s="256">
        <v>3.15</v>
      </c>
      <c r="G288" s="213" t="str">
        <f>IF(C288=$K$10,K288,IF(C288=$L$10,L288,IF(C288=$M$10,M288,IF(C288=#REF!,VLOOKUP(B288,#REF!,7,FALSE),#REF!))))</f>
        <v>635,98</v>
      </c>
      <c r="H288" s="214">
        <f t="shared" ref="H288:H291" si="149">G288+(G288*$B$6)</f>
        <v>794.97500000000002</v>
      </c>
      <c r="I288" s="188">
        <f t="shared" ref="I288:I291" si="150">F288*H288</f>
        <v>2504.1712499999999</v>
      </c>
      <c r="J288" s="147" t="s">
        <v>23234</v>
      </c>
      <c r="K288" s="2" t="str">
        <f>IF(C288="SINAPI",VLOOKUP(B288,'SIN C 12.23'!A:E,5,0)," ")</f>
        <v>635,98</v>
      </c>
      <c r="L288" s="2" t="str">
        <f>IF(C288="SINAPI-I",VLOOKUP(B288,'SIN I 12.23'!$7:$5071,5,0)," ")</f>
        <v xml:space="preserve"> </v>
      </c>
      <c r="M288" s="2" t="str">
        <f>IF(C288="SETOP",VLOOKUP(B288,'SET 08.23'!A:D,4,FALSE)," ")</f>
        <v xml:space="preserve"> </v>
      </c>
    </row>
    <row r="289" spans="1:13" ht="42.75">
      <c r="A289" s="14" t="s">
        <v>90</v>
      </c>
      <c r="B289" s="14" t="s">
        <v>23237</v>
      </c>
      <c r="C289" s="15" t="s">
        <v>23243</v>
      </c>
      <c r="D289" s="287" t="s">
        <v>23240</v>
      </c>
      <c r="E289" s="170" t="s">
        <v>72</v>
      </c>
      <c r="F289" s="256">
        <v>2</v>
      </c>
      <c r="G289" s="213">
        <f>'COMPOSIÇÃO 01'!H86</f>
        <v>1623.1089999999999</v>
      </c>
      <c r="H289" s="214">
        <f t="shared" si="149"/>
        <v>2028.88625</v>
      </c>
      <c r="I289" s="188">
        <f t="shared" si="150"/>
        <v>4057.7725</v>
      </c>
      <c r="J289" s="147" t="s">
        <v>23235</v>
      </c>
      <c r="K289" s="2" t="str">
        <f>IF(C289="SINAPI",VLOOKUP(B289,'SIN C 12.23'!A:E,5,0)," ")</f>
        <v xml:space="preserve"> </v>
      </c>
      <c r="L289" s="2" t="str">
        <f>IF(C289="SINAPI-I",VLOOKUP(B289,'SIN I 12.23'!$7:$5071,5,0)," ")</f>
        <v xml:space="preserve"> </v>
      </c>
      <c r="M289" s="2" t="str">
        <f>IF(C289="SETOP",VLOOKUP(B289,'SET 08.23'!A:D,4,FALSE)," ")</f>
        <v xml:space="preserve"> </v>
      </c>
    </row>
    <row r="290" spans="1:13" ht="128.25">
      <c r="A290" s="14" t="s">
        <v>204</v>
      </c>
      <c r="B290" s="14" t="s">
        <v>23259</v>
      </c>
      <c r="C290" s="15" t="s">
        <v>142</v>
      </c>
      <c r="D290" s="287" t="s">
        <v>23290</v>
      </c>
      <c r="E290" s="170" t="s">
        <v>70</v>
      </c>
      <c r="F290" s="256">
        <v>2.52</v>
      </c>
      <c r="G290" s="213">
        <v>470.7</v>
      </c>
      <c r="H290" s="214">
        <f>G290</f>
        <v>470.7</v>
      </c>
      <c r="I290" s="188">
        <f t="shared" si="150"/>
        <v>1186.164</v>
      </c>
      <c r="J290" s="147" t="s">
        <v>26790</v>
      </c>
      <c r="K290" s="2" t="str">
        <f>IF(C290="SINAPI",VLOOKUP(B290,'SIN C 12.23'!A:E,5,0)," ")</f>
        <v xml:space="preserve"> </v>
      </c>
      <c r="L290" s="2" t="str">
        <f>IF(C290="SINAPI-I",VLOOKUP(B290,'SIN I 12.23'!$7:$5071,5,0)," ")</f>
        <v xml:space="preserve"> </v>
      </c>
      <c r="M290" s="2" t="str">
        <f>IF(C290="SETOP",VLOOKUP(B290,'SET 08.23'!A:D,4,FALSE)," ")</f>
        <v xml:space="preserve"> </v>
      </c>
    </row>
    <row r="291" spans="1:13" ht="51" customHeight="1">
      <c r="A291" s="14" t="s">
        <v>205</v>
      </c>
      <c r="B291" s="14" t="s">
        <v>9321</v>
      </c>
      <c r="C291" s="15" t="str">
        <f>VLOOKUP(B291,SERVIÇOS!$A$1:$D$18506,4,0)</f>
        <v>SETOP</v>
      </c>
      <c r="D291" s="287" t="str">
        <f>VLOOKUP(B291,SERVIÇOS!$A:$B,2,0)</f>
        <v>ALÇAPÃO 60 X 60 CM COM COM QUADRO DE CANTONEIRA METÁLICA 1"X 1/8", TAMPA EM CANTONEIRA 7/8"X 1/8" E CHAPA METÁLICA ENRIJECIDA POR PERFIL "T</v>
      </c>
      <c r="E291" s="170" t="str">
        <f>VLOOKUP(B291,SERVIÇOS!$A:$C,3,0)</f>
        <v>U</v>
      </c>
      <c r="F291" s="256">
        <v>1</v>
      </c>
      <c r="G291" s="213">
        <f>IF(C291=$K$10,K291,IF(C291=$L$10,L291,IF(C291=$M$10,M291,IF(C291=#REF!,VLOOKUP(B291,#REF!,7,FALSE),#REF!))))</f>
        <v>328.95</v>
      </c>
      <c r="H291" s="214">
        <f t="shared" si="149"/>
        <v>411.1875</v>
      </c>
      <c r="I291" s="188">
        <f t="shared" si="150"/>
        <v>411.1875</v>
      </c>
      <c r="J291" s="147" t="s">
        <v>23111</v>
      </c>
      <c r="K291" s="2" t="str">
        <f>IF(C291="SINAPI",VLOOKUP(B291,'SIN C 12.23'!A:E,5,0)," ")</f>
        <v xml:space="preserve"> </v>
      </c>
      <c r="L291" s="2" t="str">
        <f>IF(C291="SINAPI-I",VLOOKUP(B291,'SIN I 12.23'!$7:$5071,5,0)," ")</f>
        <v xml:space="preserve"> </v>
      </c>
      <c r="M291" s="2">
        <f>IF(C291="SETOP",VLOOKUP(B291,'SET 08.23'!A:D,4,FALSE)," ")</f>
        <v>328.95</v>
      </c>
    </row>
    <row r="292" spans="1:13">
      <c r="A292" s="14"/>
      <c r="B292" s="14"/>
      <c r="C292" s="119"/>
      <c r="D292" s="288"/>
      <c r="E292" s="119"/>
      <c r="F292" s="244"/>
      <c r="G292" s="218"/>
      <c r="H292" s="219" t="s">
        <v>7</v>
      </c>
      <c r="I292" s="189">
        <f>SUM(I288:I291)</f>
        <v>8159.2952500000001</v>
      </c>
      <c r="J292" s="142"/>
      <c r="K292" s="2" t="str">
        <f>IF(C292="SINAPI",VLOOKUP(B292,'SIN C 12.23'!A:E,5,0)," ")</f>
        <v xml:space="preserve"> </v>
      </c>
      <c r="L292" s="2" t="str">
        <f>IF(C292="SINAPI-I",VLOOKUP(B292,'SIN I 12.23'!$7:$5071,5,0)," ")</f>
        <v xml:space="preserve"> </v>
      </c>
      <c r="M292" s="2" t="str">
        <f>IF(C292="SETOP",VLOOKUP(B292,'SET 08.23'!A:D,4,FALSE)," ")</f>
        <v xml:space="preserve"> </v>
      </c>
    </row>
    <row r="293" spans="1:13">
      <c r="A293" s="176">
        <v>17</v>
      </c>
      <c r="B293" s="176"/>
      <c r="C293" s="177"/>
      <c r="D293" s="296" t="s">
        <v>23112</v>
      </c>
      <c r="E293" s="177"/>
      <c r="F293" s="252"/>
      <c r="G293" s="232"/>
      <c r="H293" s="232"/>
      <c r="I293" s="202"/>
      <c r="J293" s="176"/>
      <c r="K293" s="2" t="str">
        <f>IF(C293="SINAPI",VLOOKUP(B293,'SIN C 12.23'!A:E,5,0)," ")</f>
        <v xml:space="preserve"> </v>
      </c>
      <c r="L293" s="2" t="str">
        <f>IF(C293="SINAPI-I",VLOOKUP(B293,'SIN I 12.23'!$7:$5071,5,0)," ")</f>
        <v xml:space="preserve"> </v>
      </c>
      <c r="M293" s="2" t="str">
        <f>IF(C293="SETOP",VLOOKUP(B293,'SET 08.23'!A:D,4,FALSE)," ")</f>
        <v xml:space="preserve"> </v>
      </c>
    </row>
    <row r="294" spans="1:13" ht="39" customHeight="1">
      <c r="A294" s="14" t="s">
        <v>91</v>
      </c>
      <c r="B294" s="14" t="s">
        <v>9189</v>
      </c>
      <c r="C294" s="15" t="str">
        <f>VLOOKUP(B294,SERVIÇOS!$A$1:$D$18506,4,0)</f>
        <v>SETOP</v>
      </c>
      <c r="D294" s="287" t="str">
        <f>VLOOKUP(B294,SERVIÇOS!$A:$B,2,0)</f>
        <v>CHAPISCO COM ARGAMASSA, TRAÇO 1:3 (CIMENTO E AREIA), ESP. 5MM, APLICADO EM ALVENARIA/ESTRUTURA DE CONCRETO COM COLHER, PREPARO MECÂNICO</v>
      </c>
      <c r="E294" s="170" t="str">
        <f>VLOOKUP(B294,SERVIÇOS!$A:$C,3,0)</f>
        <v>m2</v>
      </c>
      <c r="F294" s="256">
        <v>2.5</v>
      </c>
      <c r="G294" s="213">
        <f>IF(C294=$K$10,K294,IF(C294=$L$10,L294,IF(C294=$M$10,M294,IF(C294=#REF!,VLOOKUP(B294,#REF!,7,FALSE),#REF!))))</f>
        <v>9.25</v>
      </c>
      <c r="H294" s="214">
        <f t="shared" ref="H294:H298" si="151">G294+(G294*$B$6)</f>
        <v>11.5625</v>
      </c>
      <c r="I294" s="188">
        <f t="shared" ref="I294:I298" si="152">F294*H294</f>
        <v>28.90625</v>
      </c>
      <c r="J294" s="147" t="s">
        <v>23113</v>
      </c>
      <c r="K294" s="2" t="str">
        <f>IF(C294="SINAPI",VLOOKUP(B294,'SIN C 12.23'!A:E,5,0)," ")</f>
        <v xml:space="preserve"> </v>
      </c>
      <c r="L294" s="2" t="str">
        <f>IF(C294="SINAPI-I",VLOOKUP(B294,'SIN I 12.23'!$7:$5071,5,0)," ")</f>
        <v xml:space="preserve"> </v>
      </c>
      <c r="M294" s="2">
        <f>IF(C294="SETOP",VLOOKUP(B294,'SET 08.23'!A:D,4,FALSE)," ")</f>
        <v>9.25</v>
      </c>
    </row>
    <row r="295" spans="1:13" ht="28.5">
      <c r="A295" s="14" t="s">
        <v>206</v>
      </c>
      <c r="B295" s="14" t="s">
        <v>9193</v>
      </c>
      <c r="C295" s="15" t="str">
        <f>VLOOKUP(B295,SERVIÇOS!$A$1:$D$18506,4,0)</f>
        <v>SETOP</v>
      </c>
      <c r="D295" s="287" t="str">
        <f>VLOOKUP(B295,SERVIÇOS!$A:$B,2,0)</f>
        <v>EMBOÇO COM ARGAMASSA, TRAÇO 1:6 (CIMENTO E AREIA), ESP. 20MM, APLICAÇÃO MANUAL, PREPARO MECÂNICO</v>
      </c>
      <c r="E295" s="170" t="str">
        <f>VLOOKUP(B295,SERVIÇOS!$A:$C,3,0)</f>
        <v>m2</v>
      </c>
      <c r="F295" s="256">
        <v>2.5</v>
      </c>
      <c r="G295" s="213">
        <f>IF(C295=$K$10,K295,IF(C295=$L$10,L295,IF(C295=$M$10,M295,IF(C295=#REF!,VLOOKUP(B295,#REF!,7,FALSE),#REF!))))</f>
        <v>33.35</v>
      </c>
      <c r="H295" s="214">
        <f t="shared" si="151"/>
        <v>41.6875</v>
      </c>
      <c r="I295" s="188">
        <f t="shared" si="152"/>
        <v>104.21875</v>
      </c>
      <c r="J295" s="147" t="s">
        <v>23114</v>
      </c>
      <c r="K295" s="2" t="str">
        <f>IF(C295="SINAPI",VLOOKUP(B295,'SIN C 12.23'!A:E,5,0)," ")</f>
        <v xml:space="preserve"> </v>
      </c>
      <c r="L295" s="2" t="str">
        <f>IF(C295="SINAPI-I",VLOOKUP(B295,'SIN I 12.23'!$7:$5071,5,0)," ")</f>
        <v xml:space="preserve"> </v>
      </c>
      <c r="M295" s="2">
        <f>IF(C295="SETOP",VLOOKUP(B295,'SET 08.23'!A:D,4,FALSE)," ")</f>
        <v>33.35</v>
      </c>
    </row>
    <row r="296" spans="1:13" ht="51" customHeight="1">
      <c r="A296" s="14" t="s">
        <v>207</v>
      </c>
      <c r="B296" s="14" t="s">
        <v>109</v>
      </c>
      <c r="C296" s="15" t="str">
        <f>VLOOKUP(B296,SERVIÇOS!$A$1:$D$18506,4,0)</f>
        <v>SETOP</v>
      </c>
      <c r="D296" s="287" t="str">
        <f>VLOOKUP(B296,SERVIÇOS!$A:$B,2,0)</f>
        <v>REVESTIMENTO COM AZULEJO BRANCO (20X20CM), JUNTA A PRUMO, ASSENTAMENTO COM ARGAMASSA INDUSTRIALIZADA, INCLUSIVE REJUNTAMENTO</v>
      </c>
      <c r="E296" s="170" t="str">
        <f>VLOOKUP(B296,SERVIÇOS!$A:$C,3,0)</f>
        <v>m2</v>
      </c>
      <c r="F296" s="256">
        <v>359.81</v>
      </c>
      <c r="G296" s="213">
        <f>IF(C296=$K$10,K296,IF(C296=$L$10,L296,IF(C296=$M$10,M296,IF(C296=#REF!,VLOOKUP(B296,#REF!,7,FALSE),#REF!))))</f>
        <v>86.4</v>
      </c>
      <c r="H296" s="214">
        <f>G296*B6+G296</f>
        <v>108</v>
      </c>
      <c r="I296" s="188">
        <f>H296*F296</f>
        <v>38859.480000000003</v>
      </c>
      <c r="J296" s="147" t="s">
        <v>23115</v>
      </c>
      <c r="K296" s="2" t="str">
        <f>IF(C296="SINAPI",VLOOKUP(B296,'SIN C 12.23'!A:E,5,0)," ")</f>
        <v xml:space="preserve"> </v>
      </c>
      <c r="L296" s="2" t="str">
        <f>IF(C296="SINAPI-I",VLOOKUP(B296,'SIN I 12.23'!$7:$5071,5,0)," ")</f>
        <v xml:space="preserve"> </v>
      </c>
      <c r="M296" s="2">
        <f>IF(C296="SETOP",VLOOKUP(B296,'SET 08.23'!A:D,4,FALSE)," ")</f>
        <v>86.4</v>
      </c>
    </row>
    <row r="297" spans="1:13" ht="57.75" customHeight="1">
      <c r="A297" s="14" t="s">
        <v>208</v>
      </c>
      <c r="B297" s="14" t="s">
        <v>9239</v>
      </c>
      <c r="C297" s="15" t="str">
        <f>VLOOKUP(B297,SERVIÇOS!$A$1:$D$18506,4,0)</f>
        <v>SETOP</v>
      </c>
      <c r="D297" s="287" t="str">
        <f>VLOOKUP(B297,SERVIÇOS!$A:$B,2,0)</f>
        <v>REVESTIMENTO COM GRANITO, CINZA ANDORINHA, APLICADO EM PAREDE, ESP. 2CM, ASSENTAMENTO COM ARGAMASSA INDUSTRIALIZADA, AMBIENTE INTERNO/EXTERNO, ALTURA MÁXIMA DE 3M PARA APLICAÇÃO DO GRANITO, INCLUSIVE REJUNTAMENTO</v>
      </c>
      <c r="E297" s="170" t="str">
        <f>VLOOKUP(B297,SERVIÇOS!$A:$C,3,0)</f>
        <v>m2</v>
      </c>
      <c r="F297" s="256">
        <v>5.54</v>
      </c>
      <c r="G297" s="213">
        <f>IF(C297=$K$10,K297,IF(C297=$L$10,L297,IF(C297=$M$10,M297,IF(C297=#REF!,VLOOKUP(B297,#REF!,7,FALSE),#REF!))))</f>
        <v>288.41000000000003</v>
      </c>
      <c r="H297" s="214">
        <f t="shared" si="151"/>
        <v>360.51250000000005</v>
      </c>
      <c r="I297" s="188">
        <f t="shared" si="152"/>
        <v>1997.2392500000003</v>
      </c>
      <c r="J297" s="147" t="s">
        <v>23116</v>
      </c>
      <c r="K297" s="2" t="str">
        <f>IF(C297="SINAPI",VLOOKUP(B297,'SIN C 12.23'!A:E,5,0)," ")</f>
        <v xml:space="preserve"> </v>
      </c>
      <c r="L297" s="2" t="str">
        <f>IF(C297="SINAPI-I",VLOOKUP(B297,'SIN I 12.23'!$7:$5071,5,0)," ")</f>
        <v xml:space="preserve"> </v>
      </c>
      <c r="M297" s="2">
        <f>IF(C297="SETOP",VLOOKUP(B297,'SET 08.23'!A:D,4,FALSE)," ")</f>
        <v>288.41000000000003</v>
      </c>
    </row>
    <row r="298" spans="1:13" ht="42.75">
      <c r="A298" s="14" t="s">
        <v>209</v>
      </c>
      <c r="B298" s="14" t="s">
        <v>9229</v>
      </c>
      <c r="C298" s="15" t="str">
        <f>VLOOKUP(B298,SERVIÇOS!$A$1:$D$18506,4,0)</f>
        <v>SETOP</v>
      </c>
      <c r="D298" s="287" t="str">
        <f>VLOOKUP(B298,SERVIÇOS!$A:$B,2,0)</f>
        <v>REVESTIMENTO COM PASTILHAS DE PORCELANA, ASSENTADO COM ARGAMASSA PRÉ-FABRICADA, INCLUSIVE REJUNTAMENTO</v>
      </c>
      <c r="E298" s="170" t="str">
        <f>VLOOKUP(B298,SERVIÇOS!$A:$C,3,0)</f>
        <v>m2</v>
      </c>
      <c r="F298" s="256">
        <v>18.899999999999999</v>
      </c>
      <c r="G298" s="213">
        <f>IF(C298=$K$10,K298,IF(C298=$L$10,L298,IF(C298=$M$10,M298,IF(C298=#REF!,VLOOKUP(B298,#REF!,7,FALSE),#REF!))))</f>
        <v>227.8</v>
      </c>
      <c r="H298" s="214">
        <f t="shared" si="151"/>
        <v>284.75</v>
      </c>
      <c r="I298" s="188">
        <f t="shared" si="152"/>
        <v>5381.7749999999996</v>
      </c>
      <c r="J298" s="147" t="s">
        <v>23117</v>
      </c>
      <c r="K298" s="2" t="str">
        <f>IF(C298="SINAPI",VLOOKUP(B298,'SIN C 12.23'!A:E,5,0)," ")</f>
        <v xml:space="preserve"> </v>
      </c>
      <c r="L298" s="2" t="str">
        <f>IF(C298="SINAPI-I",VLOOKUP(B298,'SIN I 12.23'!$7:$5071,5,0)," ")</f>
        <v xml:space="preserve"> </v>
      </c>
      <c r="M298" s="2">
        <f>IF(C298="SETOP",VLOOKUP(B298,'SET 08.23'!A:D,4,FALSE)," ")</f>
        <v>227.8</v>
      </c>
    </row>
    <row r="299" spans="1:13">
      <c r="A299" s="14"/>
      <c r="B299" s="14"/>
      <c r="C299" s="118"/>
      <c r="D299" s="291"/>
      <c r="E299" s="118"/>
      <c r="F299" s="242"/>
      <c r="G299" s="215"/>
      <c r="H299" s="216" t="s">
        <v>7</v>
      </c>
      <c r="I299" s="193">
        <f>SUM(I294:I298)</f>
        <v>46371.619250000003</v>
      </c>
      <c r="J299" s="143"/>
      <c r="K299" s="2" t="str">
        <f>IF(C299="SINAPI",VLOOKUP(B299,'SIN C 12.23'!A:E,5,0)," ")</f>
        <v xml:space="preserve"> </v>
      </c>
      <c r="L299" s="2" t="str">
        <f>IF(C299="SINAPI-I",VLOOKUP(B299,'SIN I 12.23'!$7:$5071,5,0)," ")</f>
        <v xml:space="preserve"> </v>
      </c>
      <c r="M299" s="2" t="str">
        <f>IF(C299="SETOP",VLOOKUP(B299,'SET 08.23'!A:D,4,FALSE)," ")</f>
        <v xml:space="preserve"> </v>
      </c>
    </row>
    <row r="300" spans="1:13">
      <c r="A300" s="176">
        <v>18</v>
      </c>
      <c r="B300" s="176"/>
      <c r="C300" s="177"/>
      <c r="D300" s="296" t="s">
        <v>15475</v>
      </c>
      <c r="E300" s="177"/>
      <c r="F300" s="252"/>
      <c r="G300" s="232"/>
      <c r="H300" s="232"/>
      <c r="I300" s="202"/>
      <c r="J300" s="176"/>
      <c r="K300" s="2" t="str">
        <f>IF(C300="SINAPI",VLOOKUP(B300,'SIN C 12.23'!A:E,5,0)," ")</f>
        <v xml:space="preserve"> </v>
      </c>
      <c r="L300" s="2" t="str">
        <f>IF(C300="SINAPI-I",VLOOKUP(B300,'SIN I 12.23'!$7:$5071,5,0)," ")</f>
        <v xml:space="preserve"> </v>
      </c>
      <c r="M300" s="2" t="str">
        <f>IF(C300="SETOP",VLOOKUP(B300,'SET 08.23'!A:D,4,FALSE)," ")</f>
        <v xml:space="preserve"> </v>
      </c>
    </row>
    <row r="301" spans="1:13">
      <c r="A301" s="14" t="s">
        <v>92</v>
      </c>
      <c r="B301" s="14"/>
      <c r="C301" s="91"/>
      <c r="D301" s="297" t="s">
        <v>23118</v>
      </c>
      <c r="E301" s="91"/>
      <c r="F301" s="246"/>
      <c r="G301" s="222"/>
      <c r="H301" s="223"/>
      <c r="I301" s="192"/>
      <c r="J301" s="123"/>
      <c r="K301" s="2" t="str">
        <f>IF(C301="SINAPI",VLOOKUP(B301,'SIN C 12.23'!A:E,5,0)," ")</f>
        <v xml:space="preserve"> </v>
      </c>
      <c r="L301" s="2" t="str">
        <f>IF(C301="SINAPI-I",VLOOKUP(B301,'SIN I 12.23'!$7:$5071,5,0)," ")</f>
        <v xml:space="preserve"> </v>
      </c>
      <c r="M301" s="2" t="str">
        <f>IF(C301="SETOP",VLOOKUP(B301,'SET 08.23'!A:D,4,FALSE)," ")</f>
        <v xml:space="preserve"> </v>
      </c>
    </row>
    <row r="302" spans="1:13" ht="51.75" customHeight="1">
      <c r="A302" s="14" t="s">
        <v>23119</v>
      </c>
      <c r="B302" s="14" t="s">
        <v>9112</v>
      </c>
      <c r="C302" s="15" t="str">
        <f>VLOOKUP(B302,SERVIÇOS!$A$1:$D$18506,4,0)</f>
        <v>SETOP</v>
      </c>
      <c r="D302" s="287" t="str">
        <f>VLOOKUP(B302,SERVIÇOS!$A:$B,2,0)</f>
        <v>SÓCULO COM ENCHIMENTO EM TIJOLOS MACIÇOS, ALTURA  DE 10CM À 12CM, INCLUSIVE ACABAMENTO FINAL EM ARGAMASSA, ESP. 20MM, APLICAÇÃO MANUAL</v>
      </c>
      <c r="E302" s="170" t="str">
        <f>VLOOKUP(B302,SERVIÇOS!$A:$C,3,0)</f>
        <v>m2</v>
      </c>
      <c r="F302" s="256">
        <v>20.25</v>
      </c>
      <c r="G302" s="213">
        <f>IF(C302=$K$10,K302,IF(C302=$L$10,L302,IF(C302=$M$10,M302,IF(C302=#REF!,VLOOKUP(B302,#REF!,7,FALSE),#REF!))))</f>
        <v>112.64</v>
      </c>
      <c r="H302" s="200">
        <f>G302+G302*$B$6</f>
        <v>140.80000000000001</v>
      </c>
      <c r="I302" s="188">
        <f>F302*H302</f>
        <v>2851.2000000000003</v>
      </c>
      <c r="J302" s="147" t="s">
        <v>23122</v>
      </c>
      <c r="K302" s="2" t="str">
        <f>IF(C302="SINAPI",VLOOKUP(B302,'SIN C 12.23'!A:E,5,0)," ")</f>
        <v xml:space="preserve"> </v>
      </c>
      <c r="L302" s="2" t="str">
        <f>IF(C302="SINAPI-I",VLOOKUP(B302,'SIN I 12.23'!$7:$5071,5,0)," ")</f>
        <v xml:space="preserve"> </v>
      </c>
      <c r="M302" s="2">
        <f>IF(C302="SETOP",VLOOKUP(B302,'SET 08.23'!A:D,4,FALSE)," ")</f>
        <v>112.64</v>
      </c>
    </row>
    <row r="303" spans="1:13" ht="52.5" customHeight="1">
      <c r="A303" s="14" t="s">
        <v>23120</v>
      </c>
      <c r="B303" s="14" t="s">
        <v>8986</v>
      </c>
      <c r="C303" s="15" t="str">
        <f>VLOOKUP(B303,SERVIÇOS!$A$1:$D$18506,4,0)</f>
        <v>SETOP</v>
      </c>
      <c r="D303" s="287" t="str">
        <f>VLOOKUP(B303,SERVIÇOS!$A:$B,2,0)</f>
        <v>PISO CIMENTADO COM ARGAMASSA, TRAÇO 1:3 (CIMENTO E AREIA), ESP. 30MM, ACABAMENTO DESEMPENADO E FELTRADO, MODULAÇÃO DE 100X100CM, INCLUSIVE JUNTA PLÁSTICA</v>
      </c>
      <c r="E303" s="170" t="str">
        <f>VLOOKUP(B303,SERVIÇOS!$A:$C,3,0)</f>
        <v>m2</v>
      </c>
      <c r="F303" s="256">
        <v>25.2</v>
      </c>
      <c r="G303" s="213">
        <f>IF(C303=$K$10,K303,IF(C303=$L$10,L303,IF(C303=$M$10,M303,IF(C303=#REF!,VLOOKUP(B303,#REF!,7,FALSE),#REF!))))</f>
        <v>64.13</v>
      </c>
      <c r="H303" s="200">
        <f>G303+G303*$B$6</f>
        <v>80.162499999999994</v>
      </c>
      <c r="I303" s="188">
        <f>F303*H303</f>
        <v>2020.0949999999998</v>
      </c>
      <c r="J303" s="147" t="s">
        <v>23123</v>
      </c>
      <c r="K303" s="2" t="str">
        <f>IF(C303="SINAPI",VLOOKUP(B303,'SIN C 12.23'!A:E,5,0)," ")</f>
        <v xml:space="preserve"> </v>
      </c>
      <c r="L303" s="2" t="str">
        <f>IF(C303="SINAPI-I",VLOOKUP(B303,'SIN I 12.23'!$7:$5071,5,0)," ")</f>
        <v xml:space="preserve"> </v>
      </c>
      <c r="M303" s="2">
        <f>IF(C303="SETOP",VLOOKUP(B303,'SET 08.23'!A:D,4,FALSE)," ")</f>
        <v>64.13</v>
      </c>
    </row>
    <row r="304" spans="1:13" ht="66" customHeight="1">
      <c r="A304" s="14" t="s">
        <v>23121</v>
      </c>
      <c r="B304" s="14">
        <v>87258</v>
      </c>
      <c r="C304" s="15" t="str">
        <f>VLOOKUP(B304,SERVIÇOS!$A$1:$D$18506,4,0)</f>
        <v>SINAPI</v>
      </c>
      <c r="D304" s="287" t="str">
        <f>VLOOKUP(B304,SERVIÇOS!$A:$B,2,0)</f>
        <v>REVESTIMENTO CERÂMICO PARA PISO COM PLACAS TIPO PORCELANATO DE DIMENSÕES 45X45 CM APLICADA EM AMBIENTES DE ÁREA MENOR QUE 5 M². AF_02/2023_PE</v>
      </c>
      <c r="E304" s="170" t="str">
        <f>VLOOKUP(B304,SERVIÇOS!$A:$C,3,0)</f>
        <v>M2</v>
      </c>
      <c r="F304" s="256">
        <v>638.48</v>
      </c>
      <c r="G304" s="213" t="str">
        <f>IF(C304=$K$10,K304,IF(C304=$L$10,L304,IF(C304=$M$10,M304,IF(C304=#REF!,VLOOKUP(B304,#REF!,7,FALSE),#REF!))))</f>
        <v>147,56</v>
      </c>
      <c r="H304" s="200">
        <f>G304+G304*$B$6</f>
        <v>184.45</v>
      </c>
      <c r="I304" s="188">
        <f>F304*H304</f>
        <v>117767.636</v>
      </c>
      <c r="J304" s="147" t="s">
        <v>23124</v>
      </c>
      <c r="K304" s="2" t="str">
        <f>IF(C304="SINAPI",VLOOKUP(B304,'SIN C 12.23'!A:E,5,0)," ")</f>
        <v>147,56</v>
      </c>
      <c r="L304" s="2" t="str">
        <f>IF(C304="SINAPI-I",VLOOKUP(B304,'SIN I 12.23'!$7:$5071,5,0)," ")</f>
        <v xml:space="preserve"> </v>
      </c>
      <c r="M304" s="2" t="str">
        <f>IF(C304="SETOP",VLOOKUP(B304,'SET 08.23'!A:D,4,FALSE)," ")</f>
        <v xml:space="preserve"> </v>
      </c>
    </row>
    <row r="305" spans="1:13">
      <c r="A305" s="92" t="s">
        <v>93</v>
      </c>
      <c r="B305" s="92"/>
      <c r="C305" s="91"/>
      <c r="D305" s="297" t="s">
        <v>23125</v>
      </c>
      <c r="E305" s="91"/>
      <c r="F305" s="246"/>
      <c r="G305" s="222"/>
      <c r="H305" s="223"/>
      <c r="I305" s="192"/>
      <c r="J305" s="144"/>
      <c r="K305" s="2" t="str">
        <f>IF(C305="SINAPI",VLOOKUP(B305,'SIN C 12.23'!A:E,5,0)," ")</f>
        <v xml:space="preserve"> </v>
      </c>
      <c r="L305" s="2" t="str">
        <f>IF(C305="SINAPI-I",VLOOKUP(B305,'SIN I 12.23'!$7:$5071,5,0)," ")</f>
        <v xml:space="preserve"> </v>
      </c>
      <c r="M305" s="2" t="str">
        <f>IF(C305="SETOP",VLOOKUP(B305,'SET 08.23'!A:D,4,FALSE)," ")</f>
        <v xml:space="preserve"> </v>
      </c>
    </row>
    <row r="306" spans="1:13" ht="48" customHeight="1">
      <c r="A306" s="14" t="s">
        <v>23126</v>
      </c>
      <c r="B306" s="14">
        <v>88650</v>
      </c>
      <c r="C306" s="15" t="str">
        <f>VLOOKUP(B306,SERVIÇOS!$A$1:$D$18506,4,0)</f>
        <v>SINAPI</v>
      </c>
      <c r="D306" s="287" t="str">
        <f>VLOOKUP(B306,SERVIÇOS!$A:$B,2,0)</f>
        <v>RODAPÉ CERÂMICO DE 7CM DE ALTURA COM PLACAS TIPO ESMALTADA EXTRA DE DIMENSÕES 60X60CM. AF_02/2023</v>
      </c>
      <c r="E306" s="170" t="str">
        <f>VLOOKUP(B306,SERVIÇOS!$A:$C,3,0)</f>
        <v>M</v>
      </c>
      <c r="F306" s="256">
        <v>495.89</v>
      </c>
      <c r="G306" s="213" t="str">
        <f>IF(C306=$K$10,K306,IF(C306=$L$10,L306,IF(C306=$M$10,M306,IF(C306=#REF!,VLOOKUP(B306,#REF!,7,FALSE),#REF!))))</f>
        <v>15,75</v>
      </c>
      <c r="H306" s="200">
        <f>G306+G306*$B$6</f>
        <v>19.6875</v>
      </c>
      <c r="I306" s="188">
        <f>F306*H306</f>
        <v>9762.8343750000004</v>
      </c>
      <c r="J306" s="147" t="s">
        <v>23128</v>
      </c>
      <c r="K306" s="2" t="str">
        <f>IF(C306="SINAPI",VLOOKUP(B306,'SIN C 12.23'!A:E,5,0)," ")</f>
        <v>15,75</v>
      </c>
      <c r="L306" s="2" t="str">
        <f>IF(C306="SINAPI-I",VLOOKUP(B306,'SIN I 12.23'!$7:$5071,5,0)," ")</f>
        <v xml:space="preserve"> </v>
      </c>
      <c r="M306" s="2" t="str">
        <f>IF(C306="SETOP",VLOOKUP(B306,'SET 08.23'!A:D,4,FALSE)," ")</f>
        <v xml:space="preserve"> </v>
      </c>
    </row>
    <row r="307" spans="1:13" ht="46.5" customHeight="1">
      <c r="A307" s="14" t="s">
        <v>23127</v>
      </c>
      <c r="B307" s="14" t="s">
        <v>9110</v>
      </c>
      <c r="C307" s="15" t="str">
        <f>VLOOKUP(B307,SERVIÇOS!$A$1:$D$18506,4,0)</f>
        <v>SETOP</v>
      </c>
      <c r="D307" s="287" t="str">
        <f>VLOOKUP(B307,SERVIÇOS!$A:$B,2,0)</f>
        <v>FAIXA/FRISO ANTIDERRAPANTE EM PEDRA, LARGURA 50MM, EM DEGRAU DE ESCADA, EXECUÇÃO MECÂNICA</v>
      </c>
      <c r="E307" s="170" t="str">
        <f>VLOOKUP(B307,SERVIÇOS!$A:$C,3,0)</f>
        <v>m</v>
      </c>
      <c r="F307" s="256">
        <v>55.52</v>
      </c>
      <c r="G307" s="213">
        <f>IF(C307=$K$10,K307,IF(C307=$L$10,L307,IF(C307=$M$10,M307,IF(C307=#REF!,VLOOKUP(B307,#REF!,7,FALSE),#REF!))))</f>
        <v>10.050000000000001</v>
      </c>
      <c r="H307" s="200">
        <f>G307+G307*$B$6</f>
        <v>12.5625</v>
      </c>
      <c r="I307" s="188">
        <f>F307*H307</f>
        <v>697.47</v>
      </c>
      <c r="J307" s="147" t="s">
        <v>23129</v>
      </c>
      <c r="K307" s="2" t="str">
        <f>IF(C307="SINAPI",VLOOKUP(B307,'SIN C 12.23'!A:E,5,0)," ")</f>
        <v xml:space="preserve"> </v>
      </c>
      <c r="L307" s="2" t="str">
        <f>IF(C307="SINAPI-I",VLOOKUP(B307,'SIN I 12.23'!$7:$5071,5,0)," ")</f>
        <v xml:space="preserve"> </v>
      </c>
      <c r="M307" s="2">
        <f>IF(C307="SETOP",VLOOKUP(B307,'SET 08.23'!A:D,4,FALSE)," ")</f>
        <v>10.050000000000001</v>
      </c>
    </row>
    <row r="308" spans="1:13">
      <c r="A308" s="92" t="s">
        <v>23130</v>
      </c>
      <c r="B308" s="92"/>
      <c r="C308" s="91"/>
      <c r="D308" s="297" t="s">
        <v>23131</v>
      </c>
      <c r="E308" s="91"/>
      <c r="F308" s="246"/>
      <c r="G308" s="222"/>
      <c r="H308" s="223"/>
      <c r="I308" s="192"/>
      <c r="J308" s="144"/>
      <c r="K308" s="2" t="str">
        <f>IF(C308="SINAPI",VLOOKUP(B308,'SIN C 12.23'!A:E,5,0)," ")</f>
        <v xml:space="preserve"> </v>
      </c>
      <c r="L308" s="2" t="str">
        <f>IF(C308="SINAPI-I",VLOOKUP(B308,'SIN I 12.23'!$7:$5071,5,0)," ")</f>
        <v xml:space="preserve"> </v>
      </c>
      <c r="M308" s="2" t="str">
        <f>IF(C308="SETOP",VLOOKUP(B308,'SET 08.23'!A:D,4,FALSE)," ")</f>
        <v xml:space="preserve"> </v>
      </c>
    </row>
    <row r="309" spans="1:13">
      <c r="A309" s="14" t="s">
        <v>23135</v>
      </c>
      <c r="B309" s="14">
        <v>98689</v>
      </c>
      <c r="C309" s="15" t="str">
        <f>VLOOKUP(B309,SERVIÇOS!$A$1:$D$18506,4,0)</f>
        <v>SINAPI</v>
      </c>
      <c r="D309" s="287" t="str">
        <f>VLOOKUP(B309,SERVIÇOS!$A:$B,2,0)</f>
        <v>SOLEIRA EM GRANITO, LARGURA 15 CM, ESPESSURA 2,0 CM. AF_09/2020</v>
      </c>
      <c r="E309" s="170" t="str">
        <f>VLOOKUP(B309,SERVIÇOS!$A:$C,3,0)</f>
        <v>M</v>
      </c>
      <c r="F309" s="256">
        <v>77.319999999999993</v>
      </c>
      <c r="G309" s="213" t="str">
        <f>IF(C309=$K$10,K309,IF(C309=$L$10,L309,IF(C309=$M$10,M309,IF(C309=#REF!,VLOOKUP(B309,#REF!,7,FALSE),#REF!))))</f>
        <v>87,07</v>
      </c>
      <c r="H309" s="200">
        <f>G309+G309*$B$6</f>
        <v>108.83749999999999</v>
      </c>
      <c r="I309" s="188">
        <f>F309*H309</f>
        <v>8415.3154999999988</v>
      </c>
      <c r="J309" s="147" t="s">
        <v>23132</v>
      </c>
      <c r="K309" s="2" t="str">
        <f>IF(C309="SINAPI",VLOOKUP(B309,'SIN C 12.23'!A:E,5,0)," ")</f>
        <v>87,07</v>
      </c>
      <c r="L309" s="2" t="str">
        <f>IF(C309="SINAPI-I",VLOOKUP(B309,'SIN I 12.23'!$7:$5071,5,0)," ")</f>
        <v xml:space="preserve"> </v>
      </c>
      <c r="M309" s="2" t="str">
        <f>IF(C309="SETOP",VLOOKUP(B309,'SET 08.23'!A:D,4,FALSE)," ")</f>
        <v xml:space="preserve"> </v>
      </c>
    </row>
    <row r="310" spans="1:13" ht="28.5">
      <c r="A310" s="14" t="s">
        <v>23136</v>
      </c>
      <c r="B310" s="14">
        <v>101965</v>
      </c>
      <c r="C310" s="15" t="str">
        <f>VLOOKUP(B310,SERVIÇOS!$A$1:$D$18506,4,0)</f>
        <v>SINAPI</v>
      </c>
      <c r="D310" s="287" t="str">
        <f>VLOOKUP(B310,SERVIÇOS!$A:$B,2,0)</f>
        <v>PEITORIL LINEAR EM GRANITO OU MÁRMORE, L = 15CM, COMPRIMENTO DE ATÉ 2M, ASSENTADO COM ARGAMASSA 1:6 COM ADITIVO. AF_11/2020</v>
      </c>
      <c r="E310" s="170" t="str">
        <f>VLOOKUP(B310,SERVIÇOS!$A:$C,3,0)</f>
        <v>M</v>
      </c>
      <c r="F310" s="256">
        <v>92.45</v>
      </c>
      <c r="G310" s="213" t="str">
        <f>IF(C310=$K$10,K310,IF(C310=$L$10,L310,IF(C310=$M$10,M310,IF(C310=#REF!,VLOOKUP(B310,#REF!,7,FALSE),#REF!))))</f>
        <v>107,53</v>
      </c>
      <c r="H310" s="200">
        <f>G310+G310*$B$6</f>
        <v>134.41249999999999</v>
      </c>
      <c r="I310" s="188">
        <f>F310*H310</f>
        <v>12426.435625</v>
      </c>
      <c r="J310" s="147" t="s">
        <v>23133</v>
      </c>
      <c r="K310" s="2" t="str">
        <f>IF(C310="SINAPI",VLOOKUP(B310,'SIN C 12.23'!A:E,5,0)," ")</f>
        <v>107,53</v>
      </c>
      <c r="L310" s="2" t="str">
        <f>IF(C310="SINAPI-I",VLOOKUP(B310,'SIN I 12.23'!$7:$5071,5,0)," ")</f>
        <v xml:space="preserve"> </v>
      </c>
      <c r="M310" s="2" t="str">
        <f>IF(C310="SETOP",VLOOKUP(B310,'SET 08.23'!A:D,4,FALSE)," ")</f>
        <v xml:space="preserve"> </v>
      </c>
    </row>
    <row r="311" spans="1:13" ht="21" customHeight="1">
      <c r="A311" s="14" t="s">
        <v>23137</v>
      </c>
      <c r="B311" s="14">
        <v>98689</v>
      </c>
      <c r="C311" s="15" t="str">
        <f>VLOOKUP(B311,SERVIÇOS!$A$1:$D$18506,4,0)</f>
        <v>SINAPI</v>
      </c>
      <c r="D311" s="287" t="s">
        <v>23134</v>
      </c>
      <c r="E311" s="170" t="str">
        <f>VLOOKUP(B311,SERVIÇOS!$A:$C,3,0)</f>
        <v>M</v>
      </c>
      <c r="F311" s="256">
        <v>1.8</v>
      </c>
      <c r="G311" s="213" t="str">
        <f>IF(C311=$K$10,K311,IF(C311=$L$10,L311,IF(C311=$M$10,M311,IF(C311=#REF!,VLOOKUP(B311,#REF!,7,FALSE),#REF!))))</f>
        <v>87,07</v>
      </c>
      <c r="H311" s="200">
        <f>G311+G311*$B$6</f>
        <v>108.83749999999999</v>
      </c>
      <c r="I311" s="188">
        <f>F311*H311</f>
        <v>195.9075</v>
      </c>
      <c r="J311" s="147" t="s">
        <v>23134</v>
      </c>
      <c r="K311" s="2" t="str">
        <f>IF(C311="SINAPI",VLOOKUP(B311,'SIN C 12.23'!A:E,5,0)," ")</f>
        <v>87,07</v>
      </c>
      <c r="L311" s="2" t="str">
        <f>IF(C311="SINAPI-I",VLOOKUP(B311,'SIN I 12.23'!$7:$5071,5,0)," ")</f>
        <v xml:space="preserve"> </v>
      </c>
      <c r="M311" s="2" t="str">
        <f>IF(C311="SETOP",VLOOKUP(B311,'SET 08.23'!A:D,4,FALSE)," ")</f>
        <v xml:space="preserve"> </v>
      </c>
    </row>
    <row r="312" spans="1:13">
      <c r="A312" s="14"/>
      <c r="B312" s="14"/>
      <c r="C312" s="118"/>
      <c r="D312" s="291"/>
      <c r="E312" s="118"/>
      <c r="F312" s="242"/>
      <c r="G312" s="215"/>
      <c r="H312" s="216" t="s">
        <v>7</v>
      </c>
      <c r="I312" s="193">
        <f>SUM(I302:I311)</f>
        <v>154136.894</v>
      </c>
      <c r="J312" s="145"/>
      <c r="K312" s="2" t="str">
        <f>IF(C312="SINAPI",VLOOKUP(B312,'SIN C 12.23'!A:E,5,0)," ")</f>
        <v xml:space="preserve"> </v>
      </c>
      <c r="L312" s="2" t="str">
        <f>IF(C312="SINAPI-I",VLOOKUP(B312,'SIN I 12.23'!$7:$5071,5,0)," ")</f>
        <v xml:space="preserve"> </v>
      </c>
      <c r="M312" s="2" t="str">
        <f>IF(C312="SETOP",VLOOKUP(B312,'SET 08.23'!A:D,4,FALSE)," ")</f>
        <v xml:space="preserve"> </v>
      </c>
    </row>
    <row r="313" spans="1:13">
      <c r="A313" s="176">
        <v>19</v>
      </c>
      <c r="B313" s="176"/>
      <c r="C313" s="177"/>
      <c r="D313" s="296" t="s">
        <v>23138</v>
      </c>
      <c r="E313" s="177"/>
      <c r="F313" s="252"/>
      <c r="G313" s="232"/>
      <c r="H313" s="232"/>
      <c r="I313" s="202"/>
      <c r="J313" s="176"/>
      <c r="K313" s="2" t="str">
        <f>IF(C313="SINAPI",VLOOKUP(B313,'SIN C 12.23'!A:E,5,0)," ")</f>
        <v xml:space="preserve"> </v>
      </c>
      <c r="L313" s="2" t="str">
        <f>IF(C313="SINAPI-I",VLOOKUP(B313,'SIN I 12.23'!$7:$5071,5,0)," ")</f>
        <v xml:space="preserve"> </v>
      </c>
      <c r="M313" s="2" t="str">
        <f>IF(C313="SETOP",VLOOKUP(B313,'SET 08.23'!A:D,4,FALSE)," ")</f>
        <v xml:space="preserve"> </v>
      </c>
    </row>
    <row r="314" spans="1:13" ht="43.5" customHeight="1">
      <c r="A314" s="14" t="s">
        <v>266</v>
      </c>
      <c r="B314" s="14" t="s">
        <v>11981</v>
      </c>
      <c r="C314" s="15" t="str">
        <f>VLOOKUP(B314,SERVIÇOS!$A$1:$D$18506,4,0)</f>
        <v>SETOP</v>
      </c>
      <c r="D314" s="287" t="str">
        <f>VLOOKUP(B314,SERVIÇOS!$A:$B,2,0)</f>
        <v>ESPELHO CRISTAL COM MOLDURA EM ALUMÍNIO, DIMENSÃO (60X90)CM, COM ESP. 4MM, INCLUSIVE FIXAÇÃO COM ADESIVO/SELANTE A BASE DE POLIURETANO, FORNECIMENTO E INSTALAÇÃO</v>
      </c>
      <c r="E314" s="170" t="str">
        <f>VLOOKUP(B314,SERVIÇOS!$A:$C,3,0)</f>
        <v>un</v>
      </c>
      <c r="F314" s="256">
        <v>8</v>
      </c>
      <c r="G314" s="213">
        <f>IF(C314=$K$10,K314,IF(C314=$L$10,L314,IF(C314=$M$10,M314,IF(C314=#REF!,VLOOKUP(B314,#REF!,7,FALSE),#REF!))))</f>
        <v>239.06</v>
      </c>
      <c r="H314" s="200">
        <f>G314+G314*$B$6</f>
        <v>298.82499999999999</v>
      </c>
      <c r="I314" s="188">
        <f>F314*H314</f>
        <v>2390.6</v>
      </c>
      <c r="J314" s="147" t="s">
        <v>23139</v>
      </c>
      <c r="K314" s="2" t="str">
        <f>IF(C314="SINAPI",VLOOKUP(B314,'SIN C 12.23'!A:E,5,0)," ")</f>
        <v xml:space="preserve"> </v>
      </c>
      <c r="L314" s="2" t="str">
        <f>IF(C314="SINAPI-I",VLOOKUP(B314,'SIN I 12.23'!$7:$5071,5,0)," ")</f>
        <v xml:space="preserve"> </v>
      </c>
      <c r="M314" s="2">
        <f>IF(C314="SETOP",VLOOKUP(B314,'SET 08.23'!A:D,4,FALSE)," ")</f>
        <v>239.06</v>
      </c>
    </row>
    <row r="315" spans="1:13" ht="55.5" customHeight="1">
      <c r="A315" s="14" t="s">
        <v>135</v>
      </c>
      <c r="B315" s="14" t="s">
        <v>11981</v>
      </c>
      <c r="C315" s="15" t="str">
        <f>VLOOKUP(B315,SERVIÇOS!$A$1:$D$18506,4,0)</f>
        <v>SETOP</v>
      </c>
      <c r="D315" s="287" t="s">
        <v>23140</v>
      </c>
      <c r="E315" s="170" t="str">
        <f>VLOOKUP(B315,SERVIÇOS!$A:$C,3,0)</f>
        <v>un</v>
      </c>
      <c r="F315" s="256">
        <v>6</v>
      </c>
      <c r="G315" s="213">
        <f>IF(C315=$K$10,K315,IF(C315=$L$10,L315,IF(C315=$M$10,M315,IF(C315=#REF!,VLOOKUP(B315,#REF!,7,FALSE),#REF!))))</f>
        <v>239.06</v>
      </c>
      <c r="H315" s="200">
        <f>G315+G315*$B$6</f>
        <v>298.82499999999999</v>
      </c>
      <c r="I315" s="188">
        <f>F315*H315</f>
        <v>1792.9499999999998</v>
      </c>
      <c r="J315" s="147" t="s">
        <v>23140</v>
      </c>
      <c r="K315" s="2" t="str">
        <f>IF(C315="SINAPI",VLOOKUP(B315,'SIN C 12.23'!A:E,5,0)," ")</f>
        <v xml:space="preserve"> </v>
      </c>
      <c r="L315" s="2" t="str">
        <f>IF(C315="SINAPI-I",VLOOKUP(B315,'SIN I 12.23'!$7:$5071,5,0)," ")</f>
        <v xml:space="preserve"> </v>
      </c>
      <c r="M315" s="2">
        <f>IF(C315="SETOP",VLOOKUP(B315,'SET 08.23'!A:D,4,FALSE)," ")</f>
        <v>239.06</v>
      </c>
    </row>
    <row r="316" spans="1:13">
      <c r="A316" s="14"/>
      <c r="B316" s="14"/>
      <c r="C316" s="118"/>
      <c r="D316" s="291"/>
      <c r="E316" s="118"/>
      <c r="F316" s="242"/>
      <c r="G316" s="215"/>
      <c r="H316" s="216" t="s">
        <v>7</v>
      </c>
      <c r="I316" s="193">
        <f>SUM(I314:I315)</f>
        <v>4183.5499999999993</v>
      </c>
      <c r="J316" s="145"/>
      <c r="K316" s="2" t="str">
        <f>IF(C316="SINAPI",VLOOKUP(B316,'SIN C 12.23'!A:E,5,0)," ")</f>
        <v xml:space="preserve"> </v>
      </c>
      <c r="L316" s="2" t="str">
        <f>IF(C316="SINAPI-I",VLOOKUP(B316,'SIN I 12.23'!$7:$5071,5,0)," ")</f>
        <v xml:space="preserve"> </v>
      </c>
      <c r="M316" s="2" t="str">
        <f>IF(C316="SETOP",VLOOKUP(B316,'SET 08.23'!A:D,4,FALSE)," ")</f>
        <v xml:space="preserve"> </v>
      </c>
    </row>
    <row r="317" spans="1:13">
      <c r="A317" s="176">
        <v>20</v>
      </c>
      <c r="B317" s="176"/>
      <c r="C317" s="177"/>
      <c r="D317" s="296" t="s">
        <v>83</v>
      </c>
      <c r="E317" s="177"/>
      <c r="F317" s="252"/>
      <c r="G317" s="232"/>
      <c r="H317" s="232"/>
      <c r="I317" s="202"/>
      <c r="J317" s="176"/>
      <c r="K317" s="2" t="str">
        <f>IF(C317="SINAPI",VLOOKUP(B317,'SIN C 12.23'!A:E,5,0)," ")</f>
        <v xml:space="preserve"> </v>
      </c>
      <c r="L317" s="2" t="str">
        <f>IF(C317="SINAPI-I",VLOOKUP(B317,'SIN I 12.23'!$7:$5071,5,0)," ")</f>
        <v xml:space="preserve"> </v>
      </c>
      <c r="M317" s="2" t="str">
        <f>IF(C317="SETOP",VLOOKUP(B317,'SET 08.23'!A:D,4,FALSE)," ")</f>
        <v xml:space="preserve"> </v>
      </c>
    </row>
    <row r="318" spans="1:13">
      <c r="A318" s="92" t="s">
        <v>94</v>
      </c>
      <c r="B318" s="92"/>
      <c r="C318" s="91"/>
      <c r="D318" s="297" t="s">
        <v>84</v>
      </c>
      <c r="E318" s="91"/>
      <c r="F318" s="246"/>
      <c r="G318" s="222"/>
      <c r="H318" s="223"/>
      <c r="I318" s="192"/>
      <c r="J318" s="144"/>
      <c r="K318" s="2" t="str">
        <f>IF(C318="SINAPI",VLOOKUP(B318,'SIN C 12.23'!A:E,5,0)," ")</f>
        <v xml:space="preserve"> </v>
      </c>
      <c r="L318" s="2" t="str">
        <f>IF(C318="SINAPI-I",VLOOKUP(B318,'SIN I 12.23'!$7:$5071,5,0)," ")</f>
        <v xml:space="preserve"> </v>
      </c>
      <c r="M318" s="2" t="str">
        <f>IF(C318="SETOP",VLOOKUP(B318,'SET 08.23'!A:D,4,FALSE)," ")</f>
        <v xml:space="preserve"> </v>
      </c>
    </row>
    <row r="319" spans="1:13" ht="38.25">
      <c r="A319" s="14" t="s">
        <v>23141</v>
      </c>
      <c r="B319" s="14" t="s">
        <v>9337</v>
      </c>
      <c r="C319" s="15" t="str">
        <f>VLOOKUP(B319,SERVIÇOS!$A$1:$D$18506,4,0)</f>
        <v>SETOP</v>
      </c>
      <c r="D319" s="287" t="str">
        <f>VLOOKUP(B319,SERVIÇOS!$A:$B,2,0)</f>
        <v>PREPARAÇÃO PARA EMASSAMENTO OU PINTURA (LÁTEX/ACRÍLICA) EM PAREDE OU FORRO EM CHAPA DE GESSO ACARTONADO (DRYWALL), INCLUSIVE UMA (1) DEMÃO DE SELADOR ACRÍLICO</v>
      </c>
      <c r="E319" s="170" t="str">
        <f>VLOOKUP(B319,SERVIÇOS!$A:$C,3,0)</f>
        <v>m2</v>
      </c>
      <c r="F319" s="256">
        <v>1856.49</v>
      </c>
      <c r="G319" s="213">
        <f>IF(C319=$K$10,K319,IF(C319=$L$10,L319,IF(C319=$M$10,M319,IF(C319=#REF!,VLOOKUP(B319,#REF!,7,FALSE),#REF!))))</f>
        <v>6.13</v>
      </c>
      <c r="H319" s="200">
        <f t="shared" ref="H319:H324" si="153">G319+G319*$B$6</f>
        <v>7.6624999999999996</v>
      </c>
      <c r="I319" s="188">
        <f t="shared" ref="I319:I324" si="154">F319*H319</f>
        <v>14225.354625</v>
      </c>
      <c r="J319" s="147" t="s">
        <v>23147</v>
      </c>
      <c r="K319" s="2" t="str">
        <f>IF(C319="SINAPI",VLOOKUP(B319,'SIN C 12.23'!A:E,5,0)," ")</f>
        <v xml:space="preserve"> </v>
      </c>
      <c r="L319" s="2" t="str">
        <f>IF(C319="SINAPI-I",VLOOKUP(B319,'SIN I 12.23'!$7:$5071,5,0)," ")</f>
        <v xml:space="preserve"> </v>
      </c>
      <c r="M319" s="2">
        <f>IF(C319="SETOP",VLOOKUP(B319,'SET 08.23'!A:D,4,FALSE)," ")</f>
        <v>6.13</v>
      </c>
    </row>
    <row r="320" spans="1:13" ht="28.5">
      <c r="A320" s="14" t="s">
        <v>23142</v>
      </c>
      <c r="B320" s="14" t="s">
        <v>9346</v>
      </c>
      <c r="C320" s="15" t="str">
        <f>VLOOKUP(B320,SERVIÇOS!$A$1:$D$18506,4,0)</f>
        <v>SETOP</v>
      </c>
      <c r="D320" s="287" t="str">
        <f>VLOOKUP(B320,SERVIÇOS!$A:$B,2,0)</f>
        <v>EMASSAMENTO EM PAREDE COM MASSA ACRÍLICA, DUAS (2) DEMÃOS, INCLUSIVE LIXAMENTO PARA PINTURA</v>
      </c>
      <c r="E320" s="170" t="str">
        <f>VLOOKUP(B320,SERVIÇOS!$A:$C,3,0)</f>
        <v>m2</v>
      </c>
      <c r="F320" s="256">
        <v>1824.6</v>
      </c>
      <c r="G320" s="213">
        <f>IF(C320=$K$10,K320,IF(C320=$L$10,L320,IF(C320=$M$10,M320,IF(C320=#REF!,VLOOKUP(B320,#REF!,7,FALSE),#REF!))))</f>
        <v>22.9</v>
      </c>
      <c r="H320" s="200">
        <f t="shared" si="153"/>
        <v>28.625</v>
      </c>
      <c r="I320" s="188">
        <f t="shared" si="154"/>
        <v>52229.174999999996</v>
      </c>
      <c r="J320" s="147" t="s">
        <v>23148</v>
      </c>
      <c r="K320" s="2" t="str">
        <f>IF(C320="SINAPI",VLOOKUP(B320,'SIN C 12.23'!A:E,5,0)," ")</f>
        <v xml:space="preserve"> </v>
      </c>
      <c r="L320" s="2" t="str">
        <f>IF(C320="SINAPI-I",VLOOKUP(B320,'SIN I 12.23'!$7:$5071,5,0)," ")</f>
        <v xml:space="preserve"> </v>
      </c>
      <c r="M320" s="2">
        <f>IF(C320="SETOP",VLOOKUP(B320,'SET 08.23'!A:D,4,FALSE)," ")</f>
        <v>22.9</v>
      </c>
    </row>
    <row r="321" spans="1:13" ht="30.75" customHeight="1">
      <c r="A321" s="14" t="s">
        <v>23143</v>
      </c>
      <c r="B321" s="14" t="s">
        <v>9393</v>
      </c>
      <c r="C321" s="15" t="str">
        <f>VLOOKUP(B321,SERVIÇOS!$A$1:$D$18506,4,0)</f>
        <v>SETOP</v>
      </c>
      <c r="D321" s="287" t="str">
        <f>VLOOKUP(B321,SERVIÇOS!$A:$B,2,0)</f>
        <v>EMASSAMENTO EM ESQUADRIA DE MADEIRA COM MASSA A ÓLEO, DUAS (2) DEMÃOS, INCLUSIVE LIXAMENTO PARA PINTURA  A ÓLEO OU ESMALTE</v>
      </c>
      <c r="E321" s="170" t="str">
        <f>VLOOKUP(B321,SERVIÇOS!$A:$C,3,0)</f>
        <v>m2</v>
      </c>
      <c r="F321" s="256">
        <v>213.57</v>
      </c>
      <c r="G321" s="213">
        <f>IF(C321=$K$10,K321,IF(C321=$L$10,L321,IF(C321=$M$10,M321,IF(C321=#REF!,VLOOKUP(B321,#REF!,7,FALSE),#REF!))))</f>
        <v>32.76</v>
      </c>
      <c r="H321" s="200">
        <f t="shared" si="153"/>
        <v>40.949999999999996</v>
      </c>
      <c r="I321" s="188">
        <f t="shared" si="154"/>
        <v>8745.691499999999</v>
      </c>
      <c r="J321" s="147" t="s">
        <v>23149</v>
      </c>
      <c r="K321" s="2" t="str">
        <f>IF(C321="SINAPI",VLOOKUP(B321,'SIN C 12.23'!A:E,5,0)," ")</f>
        <v xml:space="preserve"> </v>
      </c>
      <c r="L321" s="2" t="str">
        <f>IF(C321="SINAPI-I",VLOOKUP(B321,'SIN I 12.23'!$7:$5071,5,0)," ")</f>
        <v xml:space="preserve"> </v>
      </c>
      <c r="M321" s="2">
        <f>IF(C321="SETOP",VLOOKUP(B321,'SET 08.23'!A:D,4,FALSE)," ")</f>
        <v>32.76</v>
      </c>
    </row>
    <row r="322" spans="1:13" ht="28.5">
      <c r="A322" s="14" t="s">
        <v>23144</v>
      </c>
      <c r="B322" s="14" t="s">
        <v>9377</v>
      </c>
      <c r="C322" s="15" t="str">
        <f>VLOOKUP(B322,SERVIÇOS!$A$1:$D$18506,4,0)</f>
        <v>SETOP</v>
      </c>
      <c r="D322" s="287" t="str">
        <f>VLOOKUP(B322,SERVIÇOS!$A:$B,2,0)</f>
        <v>PINTURA ACRÍLICA EM PAREDE, DUAS (2) DEMÃOS, EXCLUSIVE SELADOR ACRÍLICO E MASSA ACRÍLICA/CORRIDA (PVA)</v>
      </c>
      <c r="E322" s="170" t="str">
        <f>VLOOKUP(B322,SERVIÇOS!$A:$C,3,0)</f>
        <v>m2</v>
      </c>
      <c r="F322" s="256">
        <v>1856.49</v>
      </c>
      <c r="G322" s="213">
        <f>IF(C322=$K$10,K322,IF(C322=$L$10,L322,IF(C322=$M$10,M322,IF(C322=#REF!,VLOOKUP(B322,#REF!,7,FALSE),#REF!))))</f>
        <v>15.14</v>
      </c>
      <c r="H322" s="200">
        <f t="shared" si="153"/>
        <v>18.925000000000001</v>
      </c>
      <c r="I322" s="188">
        <f t="shared" si="154"/>
        <v>35134.073250000001</v>
      </c>
      <c r="J322" s="147" t="s">
        <v>23150</v>
      </c>
      <c r="K322" s="2" t="str">
        <f>IF(C322="SINAPI",VLOOKUP(B322,'SIN C 12.23'!A:E,5,0)," ")</f>
        <v xml:space="preserve"> </v>
      </c>
      <c r="L322" s="2" t="str">
        <f>IF(C322="SINAPI-I",VLOOKUP(B322,'SIN I 12.23'!$7:$5071,5,0)," ")</f>
        <v xml:space="preserve"> </v>
      </c>
      <c r="M322" s="2">
        <f>IF(C322="SETOP",VLOOKUP(B322,'SET 08.23'!A:D,4,FALSE)," ")</f>
        <v>15.14</v>
      </c>
    </row>
    <row r="323" spans="1:13" ht="28.5">
      <c r="A323" s="14" t="s">
        <v>23145</v>
      </c>
      <c r="B323" s="14" t="s">
        <v>9411</v>
      </c>
      <c r="C323" s="15" t="str">
        <f>VLOOKUP(B323,SERVIÇOS!$A$1:$D$18506,4,0)</f>
        <v>SETOP</v>
      </c>
      <c r="D323" s="287" t="str">
        <f>VLOOKUP(B323,SERVIÇOS!$A:$B,2,0)</f>
        <v>PINTURA ESMALTE EM ESQUADRIA DE MADEIRA, DUAS (2) DEMÃOS, INCLUSIVE UMA (1) DEMÃO DE FUNDO NIVELADOR, EXCLUSIVE MASSA A ÓLEO</v>
      </c>
      <c r="E323" s="170" t="str">
        <f>VLOOKUP(B323,SERVIÇOS!$A:$C,3,0)</f>
        <v>m2</v>
      </c>
      <c r="F323" s="256">
        <v>213.57</v>
      </c>
      <c r="G323" s="213">
        <f>IF(C323=$K$10,K323,IF(C323=$L$10,L323,IF(C323=$M$10,M323,IF(C323=#REF!,VLOOKUP(B323,#REF!,7,FALSE),#REF!))))</f>
        <v>28.97</v>
      </c>
      <c r="H323" s="200">
        <f t="shared" si="153"/>
        <v>36.212499999999999</v>
      </c>
      <c r="I323" s="188">
        <f t="shared" si="154"/>
        <v>7733.903624999999</v>
      </c>
      <c r="J323" s="147" t="s">
        <v>23151</v>
      </c>
      <c r="K323" s="2" t="str">
        <f>IF(C323="SINAPI",VLOOKUP(B323,'SIN C 12.23'!A:E,5,0)," ")</f>
        <v xml:space="preserve"> </v>
      </c>
      <c r="L323" s="2" t="str">
        <f>IF(C323="SINAPI-I",VLOOKUP(B323,'SIN I 12.23'!$7:$5071,5,0)," ")</f>
        <v xml:space="preserve"> </v>
      </c>
      <c r="M323" s="2">
        <f>IF(C323="SETOP",VLOOKUP(B323,'SET 08.23'!A:D,4,FALSE)," ")</f>
        <v>28.97</v>
      </c>
    </row>
    <row r="324" spans="1:13" ht="31.5" customHeight="1">
      <c r="A324" s="14" t="s">
        <v>23146</v>
      </c>
      <c r="B324" s="14" t="s">
        <v>9419</v>
      </c>
      <c r="C324" s="15" t="str">
        <f>VLOOKUP(B324,SERVIÇOS!$A$1:$D$18506,4,0)</f>
        <v>SETOP</v>
      </c>
      <c r="D324" s="287" t="str">
        <f>VLOOKUP(B324,SERVIÇOS!$A:$B,2,0)</f>
        <v>PINTURA ESMALTE EM ESQUADRIAS DE FERRO, DUAS (2) DEMÃOS, INCLUSIVE UMA (1) DEMÃO DE FUNDO ANTICORROSIVO</v>
      </c>
      <c r="E324" s="170" t="str">
        <f>VLOOKUP(B324,SERVIÇOS!$A:$C,3,0)</f>
        <v>m2</v>
      </c>
      <c r="F324" s="256">
        <v>55</v>
      </c>
      <c r="G324" s="213">
        <f>IF(C324=$K$10,K324,IF(C324=$L$10,L324,IF(C324=$M$10,M324,IF(C324=#REF!,VLOOKUP(B324,#REF!,7,FALSE),#REF!))))</f>
        <v>36.700000000000003</v>
      </c>
      <c r="H324" s="200">
        <f t="shared" si="153"/>
        <v>45.875</v>
      </c>
      <c r="I324" s="188">
        <f t="shared" si="154"/>
        <v>2523.125</v>
      </c>
      <c r="J324" s="147" t="s">
        <v>23152</v>
      </c>
      <c r="K324" s="2" t="str">
        <f>IF(C324="SINAPI",VLOOKUP(B324,'SIN C 12.23'!A:E,5,0)," ")</f>
        <v xml:space="preserve"> </v>
      </c>
      <c r="L324" s="2" t="str">
        <f>IF(C324="SINAPI-I",VLOOKUP(B324,'SIN I 12.23'!$7:$5071,5,0)," ")</f>
        <v xml:space="preserve"> </v>
      </c>
      <c r="M324" s="2">
        <f>IF(C324="SETOP",VLOOKUP(B324,'SET 08.23'!A:D,4,FALSE)," ")</f>
        <v>36.700000000000003</v>
      </c>
    </row>
    <row r="325" spans="1:13">
      <c r="A325" s="92" t="s">
        <v>264</v>
      </c>
      <c r="B325" s="92"/>
      <c r="C325" s="91"/>
      <c r="D325" s="297" t="s">
        <v>85</v>
      </c>
      <c r="E325" s="91"/>
      <c r="F325" s="246"/>
      <c r="G325" s="222"/>
      <c r="H325" s="223"/>
      <c r="I325" s="192"/>
      <c r="J325" s="144"/>
      <c r="K325" s="2" t="str">
        <f>IF(C325="SINAPI",VLOOKUP(B325,'SIN C 12.23'!A:E,5,0)," ")</f>
        <v xml:space="preserve"> </v>
      </c>
      <c r="L325" s="2" t="str">
        <f>IF(C325="SINAPI-I",VLOOKUP(B325,'SIN I 12.23'!$7:$5071,5,0)," ")</f>
        <v xml:space="preserve"> </v>
      </c>
      <c r="M325" s="2" t="str">
        <f>IF(C325="SETOP",VLOOKUP(B325,'SET 08.23'!A:D,4,FALSE)," ")</f>
        <v xml:space="preserve"> </v>
      </c>
    </row>
    <row r="326" spans="1:13" ht="38.25">
      <c r="A326" s="14" t="s">
        <v>23153</v>
      </c>
      <c r="B326" s="14" t="s">
        <v>9337</v>
      </c>
      <c r="C326" s="15" t="str">
        <f>VLOOKUP(B326,SERVIÇOS!$A$1:$D$18506,4,0)</f>
        <v>SETOP</v>
      </c>
      <c r="D326" s="287" t="str">
        <f>VLOOKUP(B326,SERVIÇOS!$A:$B,2,0)</f>
        <v>PREPARAÇÃO PARA EMASSAMENTO OU PINTURA (LÁTEX/ACRÍLICA) EM PAREDE OU FORRO EM CHAPA DE GESSO ACARTONADO (DRYWALL), INCLUSIVE UMA (1) DEMÃO DE SELADOR ACRÍLICO</v>
      </c>
      <c r="E326" s="170" t="str">
        <f>VLOOKUP(B326,SERVIÇOS!$A:$C,3,0)</f>
        <v>m2</v>
      </c>
      <c r="F326" s="256">
        <v>833.87</v>
      </c>
      <c r="G326" s="213">
        <f>IF(C326=$K$10,K326,IF(C326=$L$10,L326,IF(C326=$M$10,M326,IF(C326=#REF!,VLOOKUP(B326,#REF!,7,FALSE),#REF!))))</f>
        <v>6.13</v>
      </c>
      <c r="H326" s="200">
        <f t="shared" ref="H326:H329" si="155">G326+G326*$B$6</f>
        <v>7.6624999999999996</v>
      </c>
      <c r="I326" s="188">
        <f t="shared" ref="I326:I329" si="156">F326*H326</f>
        <v>6389.528875</v>
      </c>
      <c r="J326" s="147" t="s">
        <v>23147</v>
      </c>
      <c r="K326" s="2" t="str">
        <f>IF(C326="SINAPI",VLOOKUP(B326,'SIN C 12.23'!A:E,5,0)," ")</f>
        <v xml:space="preserve"> </v>
      </c>
      <c r="L326" s="2" t="str">
        <f>IF(C326="SINAPI-I",VLOOKUP(B326,'SIN I 12.23'!$7:$5071,5,0)," ")</f>
        <v xml:space="preserve"> </v>
      </c>
      <c r="M326" s="2">
        <f>IF(C326="SETOP",VLOOKUP(B326,'SET 08.23'!A:D,4,FALSE)," ")</f>
        <v>6.13</v>
      </c>
    </row>
    <row r="327" spans="1:13" ht="28.5">
      <c r="A327" s="14" t="s">
        <v>23154</v>
      </c>
      <c r="B327" s="14" t="s">
        <v>9346</v>
      </c>
      <c r="C327" s="15" t="str">
        <f>VLOOKUP(B327,SERVIÇOS!$A$1:$D$18506,4,0)</f>
        <v>SETOP</v>
      </c>
      <c r="D327" s="287" t="str">
        <f>VLOOKUP(B327,SERVIÇOS!$A:$B,2,0)</f>
        <v>EMASSAMENTO EM PAREDE COM MASSA ACRÍLICA, DUAS (2) DEMÃOS, INCLUSIVE LIXAMENTO PARA PINTURA</v>
      </c>
      <c r="E327" s="170" t="str">
        <f>VLOOKUP(B327,SERVIÇOS!$A:$C,3,0)</f>
        <v>m2</v>
      </c>
      <c r="F327" s="256">
        <f>F326</f>
        <v>833.87</v>
      </c>
      <c r="G327" s="213">
        <f>IF(C327=$K$10,K327,IF(C327=$L$10,L327,IF(C327=$M$10,M327,IF(C327=#REF!,VLOOKUP(B327,#REF!,7,FALSE),#REF!))))</f>
        <v>22.9</v>
      </c>
      <c r="H327" s="200">
        <f t="shared" si="155"/>
        <v>28.625</v>
      </c>
      <c r="I327" s="188">
        <f t="shared" si="156"/>
        <v>23869.528750000001</v>
      </c>
      <c r="J327" s="147" t="s">
        <v>23157</v>
      </c>
      <c r="K327" s="2" t="str">
        <f>IF(C327="SINAPI",VLOOKUP(B327,'SIN C 12.23'!A:E,5,0)," ")</f>
        <v xml:space="preserve"> </v>
      </c>
      <c r="L327" s="2" t="str">
        <f>IF(C327="SINAPI-I",VLOOKUP(B327,'SIN I 12.23'!$7:$5071,5,0)," ")</f>
        <v xml:space="preserve"> </v>
      </c>
      <c r="M327" s="2">
        <f>IF(C327="SETOP",VLOOKUP(B327,'SET 08.23'!A:D,4,FALSE)," ")</f>
        <v>22.9</v>
      </c>
    </row>
    <row r="328" spans="1:13" ht="28.5">
      <c r="A328" s="14" t="s">
        <v>23155</v>
      </c>
      <c r="B328" s="14" t="s">
        <v>9377</v>
      </c>
      <c r="C328" s="15" t="str">
        <f>VLOOKUP(B328,SERVIÇOS!$A$1:$D$18506,4,0)</f>
        <v>SETOP</v>
      </c>
      <c r="D328" s="287" t="s">
        <v>23158</v>
      </c>
      <c r="E328" s="170" t="str">
        <f>VLOOKUP(B328,SERVIÇOS!$A:$C,3,0)</f>
        <v>m2</v>
      </c>
      <c r="F328" s="256">
        <v>418.95</v>
      </c>
      <c r="G328" s="213">
        <f>IF(C328=$K$10,K328,IF(C328=$L$10,L328,IF(C328=$M$10,M328,IF(C328=#REF!,VLOOKUP(B328,#REF!,7,FALSE),#REF!))))</f>
        <v>15.14</v>
      </c>
      <c r="H328" s="200">
        <f t="shared" si="155"/>
        <v>18.925000000000001</v>
      </c>
      <c r="I328" s="188">
        <f t="shared" si="156"/>
        <v>7928.6287499999999</v>
      </c>
      <c r="J328" s="147" t="s">
        <v>23158</v>
      </c>
      <c r="K328" s="2" t="str">
        <f>IF(C328="SINAPI",VLOOKUP(B328,'SIN C 12.23'!A:E,5,0)," ")</f>
        <v xml:space="preserve"> </v>
      </c>
      <c r="L328" s="2" t="str">
        <f>IF(C328="SINAPI-I",VLOOKUP(B328,'SIN I 12.23'!$7:$5071,5,0)," ")</f>
        <v xml:space="preserve"> </v>
      </c>
      <c r="M328" s="2">
        <f>IF(C328="SETOP",VLOOKUP(B328,'SET 08.23'!A:D,4,FALSE)," ")</f>
        <v>15.14</v>
      </c>
    </row>
    <row r="329" spans="1:13" ht="28.5">
      <c r="A329" s="14" t="s">
        <v>23156</v>
      </c>
      <c r="B329" s="14" t="s">
        <v>9377</v>
      </c>
      <c r="C329" s="15" t="str">
        <f>VLOOKUP(B329,SERVIÇOS!$A$1:$D$18506,4,0)</f>
        <v>SETOP</v>
      </c>
      <c r="D329" s="287" t="s">
        <v>23159</v>
      </c>
      <c r="E329" s="170" t="str">
        <f>VLOOKUP(B329,SERVIÇOS!$A:$C,3,0)</f>
        <v>m2</v>
      </c>
      <c r="F329" s="256">
        <v>414.92</v>
      </c>
      <c r="G329" s="213">
        <f>IF(C329=$K$10,K329,IF(C329=$L$10,L329,IF(C329=$M$10,M329,IF(C329=#REF!,VLOOKUP(B329,#REF!,7,FALSE),#REF!))))</f>
        <v>15.14</v>
      </c>
      <c r="H329" s="200">
        <f t="shared" si="155"/>
        <v>18.925000000000001</v>
      </c>
      <c r="I329" s="188">
        <f t="shared" si="156"/>
        <v>7852.3610000000008</v>
      </c>
      <c r="J329" s="147" t="s">
        <v>23159</v>
      </c>
      <c r="K329" s="2" t="str">
        <f>IF(C329="SINAPI",VLOOKUP(B329,'SIN C 12.23'!A:E,5,0)," ")</f>
        <v xml:space="preserve"> </v>
      </c>
      <c r="L329" s="2" t="str">
        <f>IF(C329="SINAPI-I",VLOOKUP(B329,'SIN I 12.23'!$7:$5071,5,0)," ")</f>
        <v xml:space="preserve"> </v>
      </c>
      <c r="M329" s="2">
        <f>IF(C329="SETOP",VLOOKUP(B329,'SET 08.23'!A:D,4,FALSE)," ")</f>
        <v>15.14</v>
      </c>
    </row>
    <row r="330" spans="1:13">
      <c r="A330" s="14"/>
      <c r="B330" s="14"/>
      <c r="C330" s="118"/>
      <c r="D330" s="291"/>
      <c r="E330" s="118"/>
      <c r="F330" s="242"/>
      <c r="G330" s="215"/>
      <c r="H330" s="216" t="s">
        <v>7</v>
      </c>
      <c r="I330" s="193">
        <f>SUM(I319:I329)</f>
        <v>166631.37037500003</v>
      </c>
      <c r="J330" s="10"/>
      <c r="K330" s="2" t="str">
        <f>IF(C330="SINAPI",VLOOKUP(B330,'SIN C 12.23'!A:E,5,0)," ")</f>
        <v xml:space="preserve"> </v>
      </c>
      <c r="L330" s="2" t="str">
        <f>IF(C330="SINAPI-I",VLOOKUP(B330,'SIN I 12.23'!$7:$5071,5,0)," ")</f>
        <v xml:space="preserve"> </v>
      </c>
      <c r="M330" s="2" t="str">
        <f>IF(C330="SETOP",VLOOKUP(B330,'SET 08.23'!A:D,4,FALSE)," ")</f>
        <v xml:space="preserve"> </v>
      </c>
    </row>
    <row r="331" spans="1:13">
      <c r="A331" s="14"/>
      <c r="B331" s="14"/>
      <c r="C331" s="18"/>
      <c r="F331" s="89"/>
      <c r="G331" s="224"/>
      <c r="H331" s="208"/>
      <c r="I331" s="194"/>
      <c r="J331" s="48"/>
      <c r="K331" s="2" t="str">
        <f>IF(C331="SINAPI",VLOOKUP(B331,'SIN C 12.23'!A:E,5,0)," ")</f>
        <v xml:space="preserve"> </v>
      </c>
      <c r="L331" s="2" t="str">
        <f>IF(C331="SINAPI-I",VLOOKUP(B331,'SIN I 12.23'!$7:$5071,5,0)," ")</f>
        <v xml:space="preserve"> </v>
      </c>
      <c r="M331" s="2" t="str">
        <f>IF(C331="SETOP",VLOOKUP(B331,'SET 08.23'!A:D,4,FALSE)," ")</f>
        <v xml:space="preserve"> </v>
      </c>
    </row>
    <row r="332" spans="1:13">
      <c r="A332" s="13">
        <v>21</v>
      </c>
      <c r="B332" s="13"/>
      <c r="C332" s="122"/>
      <c r="D332" s="294" t="s">
        <v>23160</v>
      </c>
      <c r="E332" s="174"/>
      <c r="F332" s="249"/>
      <c r="G332" s="212"/>
      <c r="H332" s="212"/>
      <c r="I332" s="187"/>
      <c r="J332" s="136"/>
      <c r="K332" s="2" t="str">
        <f>IF(C332="SINAPI",VLOOKUP(B332,'SIN C 12.23'!A:E,5,0)," ")</f>
        <v xml:space="preserve"> </v>
      </c>
      <c r="L332" s="2" t="str">
        <f>IF(C332="SINAPI-I",VLOOKUP(B332,'SIN I 12.23'!$7:$5071,5,0)," ")</f>
        <v xml:space="preserve"> </v>
      </c>
      <c r="M332" s="2" t="str">
        <f>IF(C332="SETOP",VLOOKUP(B332,'SET 08.23'!A:D,4,FALSE)," ")</f>
        <v xml:space="preserve"> </v>
      </c>
    </row>
    <row r="333" spans="1:13" ht="42.75">
      <c r="A333" s="14" t="s">
        <v>174</v>
      </c>
      <c r="B333" s="14" t="s">
        <v>9661</v>
      </c>
      <c r="C333" s="15" t="str">
        <f>VLOOKUP(B333,SERVIÇOS!$A$1:$D$18506,4,0)</f>
        <v>SETOP</v>
      </c>
      <c r="D333" s="287" t="s">
        <v>23164</v>
      </c>
      <c r="E333" s="170" t="str">
        <f>VLOOKUP(B333,SERVIÇOS!$A:$C,3,0)</f>
        <v>m2</v>
      </c>
      <c r="F333" s="256">
        <v>16.66</v>
      </c>
      <c r="G333" s="213">
        <f>IF(C333=$K$10,K333,IF(C333=$L$10,L333,IF(C333=$M$10,M333,IF(C333=#REF!,VLOOKUP(B333,#REF!,7,FALSE),#REF!))))</f>
        <v>378.61</v>
      </c>
      <c r="H333" s="200">
        <f t="shared" ref="H333:H337" si="157">G333+G333*$B$6</f>
        <v>473.26250000000005</v>
      </c>
      <c r="I333" s="188">
        <f t="shared" ref="I333" si="158">F333*H333</f>
        <v>7884.5532500000008</v>
      </c>
      <c r="J333" s="147" t="s">
        <v>23164</v>
      </c>
      <c r="K333" s="2" t="str">
        <f>IF(C333="SINAPI",VLOOKUP(B333,'SIN C 12.23'!A:E,5,0)," ")</f>
        <v xml:space="preserve"> </v>
      </c>
      <c r="L333" s="2" t="str">
        <f>IF(C333="SINAPI-I",VLOOKUP(B333,'SIN I 12.23'!$7:$5071,5,0)," ")</f>
        <v xml:space="preserve"> </v>
      </c>
      <c r="M333" s="2">
        <f>IF(C333="SETOP",VLOOKUP(B333,'SET 08.23'!A:D,4,FALSE)," ")</f>
        <v>378.61</v>
      </c>
    </row>
    <row r="334" spans="1:13" ht="31.5" customHeight="1">
      <c r="A334" s="14" t="s">
        <v>245</v>
      </c>
      <c r="B334" s="14" t="s">
        <v>9661</v>
      </c>
      <c r="C334" s="15" t="str">
        <f>VLOOKUP(B334,SERVIÇOS!$A$1:$D$18506,4,0)</f>
        <v>SETOP</v>
      </c>
      <c r="D334" s="287" t="s">
        <v>23165</v>
      </c>
      <c r="E334" s="170" t="str">
        <f>VLOOKUP(B334,SERVIÇOS!$A:$C,3,0)</f>
        <v>m2</v>
      </c>
      <c r="F334" s="256">
        <v>2.36</v>
      </c>
      <c r="G334" s="213">
        <f>IF(C334=$K$10,K334,IF(C334=$L$10,L334,IF(C334=$M$10,M334,IF(C334=#REF!,VLOOKUP(B334,#REF!,7,FALSE),#REF!))))</f>
        <v>378.61</v>
      </c>
      <c r="H334" s="200">
        <f t="shared" si="157"/>
        <v>473.26250000000005</v>
      </c>
      <c r="I334" s="188">
        <f t="shared" ref="I334:I335" si="159">F334*H334</f>
        <v>1116.8995</v>
      </c>
      <c r="J334" s="147" t="s">
        <v>23165</v>
      </c>
      <c r="K334" s="2" t="str">
        <f>IF(C334="SINAPI",VLOOKUP(B334,'SIN C 12.23'!A:E,5,0)," ")</f>
        <v xml:space="preserve"> </v>
      </c>
      <c r="L334" s="2" t="str">
        <f>IF(C334="SINAPI-I",VLOOKUP(B334,'SIN I 12.23'!$7:$5071,5,0)," ")</f>
        <v xml:space="preserve"> </v>
      </c>
      <c r="M334" s="2">
        <f>IF(C334="SETOP",VLOOKUP(B334,'SET 08.23'!A:D,4,FALSE)," ")</f>
        <v>378.61</v>
      </c>
    </row>
    <row r="335" spans="1:13" ht="38.25" customHeight="1">
      <c r="A335" s="14" t="s">
        <v>23161</v>
      </c>
      <c r="B335" s="14" t="s">
        <v>9661</v>
      </c>
      <c r="C335" s="15" t="str">
        <f>VLOOKUP(B335,SERVIÇOS!$A$1:$D$18506,4,0)</f>
        <v>SETOP</v>
      </c>
      <c r="D335" s="287" t="s">
        <v>23166</v>
      </c>
      <c r="E335" s="170" t="str">
        <f>VLOOKUP(B335,SERVIÇOS!$A:$C,3,0)</f>
        <v>m2</v>
      </c>
      <c r="F335" s="256">
        <v>7.58</v>
      </c>
      <c r="G335" s="213">
        <f>IF(C335=$K$10,K335,IF(C335=$L$10,L335,IF(C335=$M$10,M335,IF(C335=#REF!,VLOOKUP(B335,#REF!,7,FALSE),#REF!))))</f>
        <v>378.61</v>
      </c>
      <c r="H335" s="200">
        <f t="shared" si="157"/>
        <v>473.26250000000005</v>
      </c>
      <c r="I335" s="188">
        <f t="shared" si="159"/>
        <v>3587.3297500000003</v>
      </c>
      <c r="J335" s="147" t="s">
        <v>23166</v>
      </c>
      <c r="K335" s="2" t="str">
        <f>IF(C335="SINAPI",VLOOKUP(B335,'SIN C 12.23'!A:E,5,0)," ")</f>
        <v xml:space="preserve"> </v>
      </c>
      <c r="L335" s="2" t="str">
        <f>IF(C335="SINAPI-I",VLOOKUP(B335,'SIN I 12.23'!$7:$5071,5,0)," ")</f>
        <v xml:space="preserve"> </v>
      </c>
      <c r="M335" s="2">
        <f>IF(C335="SETOP",VLOOKUP(B335,'SET 08.23'!A:D,4,FALSE)," ")</f>
        <v>378.61</v>
      </c>
    </row>
    <row r="336" spans="1:13" ht="38.25" customHeight="1">
      <c r="A336" s="14" t="s">
        <v>23162</v>
      </c>
      <c r="B336" s="14" t="s">
        <v>9673</v>
      </c>
      <c r="C336" s="15" t="str">
        <f>VLOOKUP(B336,SERVIÇOS!$A$1:$D$18506,4,0)</f>
        <v>SETOP</v>
      </c>
      <c r="D336" s="287" t="str">
        <f>VLOOKUP(B336,SERVIÇOS!$A:$B,2,0)</f>
        <v>RODABANCA/FRONTÃO PARA BANCADA EM GRANITO, COR CINZA ANDORINHA, ESP. 2CM, ALTURA DE 10CM, INCLUSIVE REJUNTAMENTO EM MASSA PLÁSTICA NA COR DA PEDRA</v>
      </c>
      <c r="E336" s="170" t="str">
        <f>VLOOKUP(B336,SERVIÇOS!$A:$C,3,0)</f>
        <v>m</v>
      </c>
      <c r="F336" s="256">
        <v>37.700000000000003</v>
      </c>
      <c r="G336" s="213">
        <f>IF(C336=$K$10,K336,IF(C336=$L$10,L336,IF(C336=$M$10,M336,IF(C336=#REF!,VLOOKUP(B336,#REF!,7,FALSE),#REF!))))</f>
        <v>50.64</v>
      </c>
      <c r="H336" s="200">
        <f t="shared" si="157"/>
        <v>63.3</v>
      </c>
      <c r="I336" s="188">
        <f t="shared" ref="I336" si="160">F336*H336</f>
        <v>2386.41</v>
      </c>
      <c r="J336" s="147" t="s">
        <v>23167</v>
      </c>
      <c r="K336" s="2" t="str">
        <f>IF(C336="SINAPI",VLOOKUP(B336,'SIN C 12.23'!A:E,5,0)," ")</f>
        <v xml:space="preserve"> </v>
      </c>
      <c r="L336" s="2" t="str">
        <f>IF(C336="SINAPI-I",VLOOKUP(B336,'SIN I 12.23'!$7:$5071,5,0)," ")</f>
        <v xml:space="preserve"> </v>
      </c>
      <c r="M336" s="2">
        <f>IF(C336="SETOP",VLOOKUP(B336,'SET 08.23'!A:D,4,FALSE)," ")</f>
        <v>50.64</v>
      </c>
    </row>
    <row r="337" spans="1:13" ht="36" customHeight="1">
      <c r="A337" s="14" t="s">
        <v>23163</v>
      </c>
      <c r="B337" s="14" t="s">
        <v>9695</v>
      </c>
      <c r="C337" s="15" t="str">
        <f>VLOOKUP(B337,SERVIÇOS!$A$1:$D$18506,4,0)</f>
        <v>SETOP</v>
      </c>
      <c r="D337" s="287" t="str">
        <f>VLOOKUP(B337,SERVIÇOS!$A:$B,2,0)</f>
        <v>PRATELEIRA DE ARDÓSIA E = 2 CM APOIADA EM CONSOLE DE METALON 20 X 30 MM</v>
      </c>
      <c r="E337" s="170" t="str">
        <f>VLOOKUP(B337,SERVIÇOS!$A:$C,3,0)</f>
        <v>m2</v>
      </c>
      <c r="F337" s="256">
        <v>26.26</v>
      </c>
      <c r="G337" s="213">
        <f>IF(C337=$K$10,K337,IF(C337=$L$10,L337,IF(C337=$M$10,M337,IF(C337=#REF!,VLOOKUP(B337,#REF!,7,FALSE),#REF!))))</f>
        <v>227.84</v>
      </c>
      <c r="H337" s="200">
        <f t="shared" si="157"/>
        <v>284.8</v>
      </c>
      <c r="I337" s="188">
        <f t="shared" ref="I337" si="161">F337*H337</f>
        <v>7478.8480000000009</v>
      </c>
      <c r="J337" s="147" t="s">
        <v>23168</v>
      </c>
      <c r="K337" s="2" t="str">
        <f>IF(C337="SINAPI",VLOOKUP(B337,'SIN C 12.23'!A:E,5,0)," ")</f>
        <v xml:space="preserve"> </v>
      </c>
      <c r="L337" s="2" t="str">
        <f>IF(C337="SINAPI-I",VLOOKUP(B337,'SIN I 12.23'!$7:$5071,5,0)," ")</f>
        <v xml:space="preserve"> </v>
      </c>
      <c r="M337" s="2">
        <f>IF(C337="SETOP",VLOOKUP(B337,'SET 08.23'!A:D,4,FALSE)," ")</f>
        <v>227.84</v>
      </c>
    </row>
    <row r="338" spans="1:13">
      <c r="A338" s="14"/>
      <c r="B338" s="14"/>
      <c r="C338" s="118"/>
      <c r="D338" s="291"/>
      <c r="E338" s="118"/>
      <c r="F338" s="242"/>
      <c r="G338" s="215"/>
      <c r="H338" s="216" t="s">
        <v>7</v>
      </c>
      <c r="I338" s="193">
        <f>SUM(I333:I337)</f>
        <v>22454.040500000003</v>
      </c>
      <c r="J338" s="10"/>
      <c r="K338" s="2" t="str">
        <f>IF(C338="SINAPI",VLOOKUP(B338,'SIN C 12.23'!A:E,5,0)," ")</f>
        <v xml:space="preserve"> </v>
      </c>
      <c r="L338" s="2" t="str">
        <f>IF(C338="SINAPI-I",VLOOKUP(B338,'SIN I 12.23'!$7:$5071,5,0)," ")</f>
        <v xml:space="preserve"> </v>
      </c>
      <c r="M338" s="2" t="str">
        <f>IF(C338="SETOP",VLOOKUP(B338,'SET 08.23'!A:D,4,FALSE)," ")</f>
        <v xml:space="preserve"> </v>
      </c>
    </row>
    <row r="339" spans="1:13">
      <c r="A339" s="13">
        <v>22</v>
      </c>
      <c r="B339" s="13"/>
      <c r="C339" s="122"/>
      <c r="D339" s="294" t="s">
        <v>86</v>
      </c>
      <c r="E339" s="174"/>
      <c r="F339" s="249"/>
      <c r="G339" s="212"/>
      <c r="H339" s="212"/>
      <c r="I339" s="187"/>
      <c r="J339" s="136"/>
      <c r="K339" s="2" t="str">
        <f>IF(C339="SINAPI",VLOOKUP(B339,'SIN C 12.23'!A:E,5,0)," ")</f>
        <v xml:space="preserve"> </v>
      </c>
      <c r="L339" s="2" t="str">
        <f>IF(C339="SINAPI-I",VLOOKUP(B339,'SIN I 12.23'!$7:$5071,5,0)," ")</f>
        <v xml:space="preserve"> </v>
      </c>
      <c r="M339" s="2" t="str">
        <f>IF(C339="SETOP",VLOOKUP(B339,'SET 08.23'!A:D,4,FALSE)," ")</f>
        <v xml:space="preserve"> </v>
      </c>
    </row>
    <row r="340" spans="1:13" ht="79.5" customHeight="1">
      <c r="A340" s="14" t="s">
        <v>246</v>
      </c>
      <c r="B340" s="14" t="s">
        <v>23179</v>
      </c>
      <c r="C340" s="15" t="s">
        <v>12</v>
      </c>
      <c r="D340" s="287" t="s">
        <v>23174</v>
      </c>
      <c r="E340" s="170" t="s">
        <v>72</v>
      </c>
      <c r="F340" s="256">
        <v>1</v>
      </c>
      <c r="G340" s="213">
        <f>'COMPOSIÇÃO 01'!H15</f>
        <v>580.98500000000001</v>
      </c>
      <c r="H340" s="214">
        <f t="shared" ref="H340:H345" si="162">G340+G340*$B$6</f>
        <v>726.23125000000005</v>
      </c>
      <c r="I340" s="188">
        <f t="shared" ref="I340:I342" si="163">F340*H340</f>
        <v>726.23125000000005</v>
      </c>
      <c r="J340" s="147" t="s">
        <v>23174</v>
      </c>
      <c r="K340" s="2" t="e">
        <f>IF(C340="SINAPI",VLOOKUP(B340,'SIN C 12.23'!A:E,5,0)," ")</f>
        <v>#N/A</v>
      </c>
      <c r="L340" s="2" t="str">
        <f>IF(C340="SINAPI-I",VLOOKUP(B340,'SIN I 12.23'!$7:$5071,5,0)," ")</f>
        <v xml:space="preserve"> </v>
      </c>
      <c r="M340" s="2" t="str">
        <f>IF(C340="SETOP",VLOOKUP(B340,'SET 08.23'!A:D,4,FALSE)," ")</f>
        <v xml:space="preserve"> </v>
      </c>
    </row>
    <row r="341" spans="1:13" ht="71.25">
      <c r="A341" s="14" t="s">
        <v>23169</v>
      </c>
      <c r="B341" s="14" t="s">
        <v>23180</v>
      </c>
      <c r="C341" s="15" t="s">
        <v>12</v>
      </c>
      <c r="D341" s="287" t="s">
        <v>23175</v>
      </c>
      <c r="E341" s="170" t="s">
        <v>72</v>
      </c>
      <c r="F341" s="256">
        <v>1</v>
      </c>
      <c r="G341" s="213">
        <f>'COMPOSIÇÃO 01'!H20</f>
        <v>1426.9849999999999</v>
      </c>
      <c r="H341" s="214">
        <f t="shared" si="162"/>
        <v>1783.7312499999998</v>
      </c>
      <c r="I341" s="188">
        <f t="shared" si="163"/>
        <v>1783.7312499999998</v>
      </c>
      <c r="J341" s="147" t="s">
        <v>23175</v>
      </c>
      <c r="K341" s="2" t="e">
        <f>IF(C341="SINAPI",VLOOKUP(B341,'SIN C 12.23'!A:E,5,0)," ")</f>
        <v>#N/A</v>
      </c>
      <c r="L341" s="2" t="str">
        <f>IF(C341="SINAPI-I",VLOOKUP(B341,'SIN I 12.23'!$7:$5071,5,0)," ")</f>
        <v xml:space="preserve"> </v>
      </c>
      <c r="M341" s="2" t="str">
        <f>IF(C341="SETOP",VLOOKUP(B341,'SET 08.23'!A:D,4,FALSE)," ")</f>
        <v xml:space="preserve"> </v>
      </c>
    </row>
    <row r="342" spans="1:13" ht="48" customHeight="1">
      <c r="A342" s="14" t="s">
        <v>23170</v>
      </c>
      <c r="B342" s="14">
        <v>10851</v>
      </c>
      <c r="C342" s="15" t="str">
        <f>VLOOKUP(B342,SERVIÇOS!$A$1:$D$18506,4,0)</f>
        <v>SINAPI-I</v>
      </c>
      <c r="D342" s="287" t="str">
        <f>VLOOKUP(B342,SERVIÇOS!$A:$B,2,0)</f>
        <v xml:space="preserve">PLACA DE ACRILICO TRANSPARENTE ADESIVADA PARA SINALIZACAO DE PORTAS, BORDA POLIDA, DE *25 X 8*, E = 6 MM (NAO INCLUI ACESSORIOS PARA FIXACAO)                                                                                                                                                                                                                                                                                                                                                             </v>
      </c>
      <c r="E342" s="170" t="str">
        <f>VLOOKUP(B342,SERVIÇOS!$A:$C,3,0)</f>
        <v xml:space="preserve">UN    </v>
      </c>
      <c r="F342" s="256">
        <v>6</v>
      </c>
      <c r="G342" s="213" t="str">
        <f>IF(C342=$K$10,K342,IF(C342=$L$10,L342,IF(C342=$M$10,M342,IF(C342=#REF!,VLOOKUP(B342,#REF!,7,FALSE),#REF!))))</f>
        <v>82,56</v>
      </c>
      <c r="H342" s="214">
        <f t="shared" si="162"/>
        <v>103.2</v>
      </c>
      <c r="I342" s="188">
        <f t="shared" si="163"/>
        <v>619.20000000000005</v>
      </c>
      <c r="J342" s="147" t="s">
        <v>23176</v>
      </c>
      <c r="K342" s="2" t="str">
        <f>IF(C342="SINAPI",VLOOKUP(B342,'SIN C 12.23'!A:E,5,0)," ")</f>
        <v xml:space="preserve"> </v>
      </c>
      <c r="L342" s="2" t="str">
        <f>IF(C342="SINAPI-I",VLOOKUP(B342,'SIN I 12.23'!$7:$5071,5,0)," ")</f>
        <v>82,56</v>
      </c>
      <c r="M342" s="2" t="str">
        <f>IF(C342="SETOP",VLOOKUP(B342,'SET 08.23'!A:D,4,FALSE)," ")</f>
        <v xml:space="preserve"> </v>
      </c>
    </row>
    <row r="343" spans="1:13" ht="42.75">
      <c r="A343" s="14" t="s">
        <v>23171</v>
      </c>
      <c r="B343" s="14" t="s">
        <v>23181</v>
      </c>
      <c r="C343" s="15" t="s">
        <v>12</v>
      </c>
      <c r="D343" s="287" t="s">
        <v>23177</v>
      </c>
      <c r="E343" s="170" t="s">
        <v>72</v>
      </c>
      <c r="F343" s="256">
        <v>16</v>
      </c>
      <c r="G343" s="213">
        <f>'COMPOSIÇÃO 01'!H25</f>
        <v>48.184999999999995</v>
      </c>
      <c r="H343" s="214">
        <f t="shared" si="162"/>
        <v>60.231249999999996</v>
      </c>
      <c r="I343" s="188">
        <f>F343*H343</f>
        <v>963.69999999999993</v>
      </c>
      <c r="J343" s="147" t="s">
        <v>23177</v>
      </c>
      <c r="K343" s="2" t="e">
        <f>IF(C343="SINAPI",VLOOKUP(B343,'SIN C 12.23'!A:E,5,0)," ")</f>
        <v>#N/A</v>
      </c>
      <c r="L343" s="2" t="str">
        <f>IF(C343="SINAPI-I",VLOOKUP(B343,'SIN I 12.23'!$7:$5071,5,0)," ")</f>
        <v xml:space="preserve"> </v>
      </c>
      <c r="M343" s="2" t="str">
        <f>IF(C343="SETOP",VLOOKUP(B343,'SET 08.23'!A:D,4,FALSE)," ")</f>
        <v xml:space="preserve"> </v>
      </c>
    </row>
    <row r="344" spans="1:13" ht="42.75">
      <c r="A344" s="14" t="s">
        <v>23172</v>
      </c>
      <c r="B344" s="14" t="s">
        <v>23182</v>
      </c>
      <c r="C344" s="15" t="s">
        <v>12</v>
      </c>
      <c r="D344" s="287" t="s">
        <v>23178</v>
      </c>
      <c r="E344" s="170" t="s">
        <v>72</v>
      </c>
      <c r="F344" s="256">
        <v>4</v>
      </c>
      <c r="G344" s="213">
        <f>'COMPOSIÇÃO 01'!H30</f>
        <v>56.824999999999996</v>
      </c>
      <c r="H344" s="214">
        <f t="shared" si="162"/>
        <v>71.03125</v>
      </c>
      <c r="I344" s="188">
        <f>F344*H344</f>
        <v>284.125</v>
      </c>
      <c r="J344" s="147" t="s">
        <v>23178</v>
      </c>
      <c r="K344" s="2" t="e">
        <f>IF(C344="SINAPI",VLOOKUP(B344,'SIN C 12.23'!A:E,5,0)," ")</f>
        <v>#N/A</v>
      </c>
      <c r="L344" s="2" t="str">
        <f>IF(C344="SINAPI-I",VLOOKUP(B344,'SIN I 12.23'!$7:$5071,5,0)," ")</f>
        <v xml:space="preserve"> </v>
      </c>
      <c r="M344" s="2" t="str">
        <f>IF(C344="SETOP",VLOOKUP(B344,'SET 08.23'!A:D,4,FALSE)," ")</f>
        <v xml:space="preserve"> </v>
      </c>
    </row>
    <row r="345" spans="1:13" ht="57">
      <c r="A345" s="14" t="s">
        <v>23173</v>
      </c>
      <c r="B345" s="14" t="s">
        <v>9084</v>
      </c>
      <c r="C345" s="15" t="str">
        <f>VLOOKUP(B345,SERVIÇOS!$A$1:$D$18506,4,0)</f>
        <v>SETOP</v>
      </c>
      <c r="D345" s="287" t="str">
        <f>VLOOKUP(B345,SERVIÇOS!$A:$B,2,0)</f>
        <v>PISO PODOTÁTIL DE BORRACHA, ALERTA, ESP. 5MM, COR PRETA, ASSENTAMENTO COM COLA DE CONTATO, INCLUSIVE FORNECIMENTO E INSTALAÇÃO</v>
      </c>
      <c r="E345" s="170" t="str">
        <f>VLOOKUP(B345,SERVIÇOS!$A:$C,3,0)</f>
        <v>m2</v>
      </c>
      <c r="F345" s="256">
        <v>1.25</v>
      </c>
      <c r="G345" s="213">
        <f>IF(C345=$K$10,K345,IF(C345=$L$10,L345,IF(C345=$M$10,M345,IF(C345=#REF!,VLOOKUP(B345,#REF!,7,FALSE),#REF!))))</f>
        <v>264.5</v>
      </c>
      <c r="H345" s="214">
        <f t="shared" si="162"/>
        <v>330.625</v>
      </c>
      <c r="I345" s="188">
        <f>F345*H345</f>
        <v>413.28125</v>
      </c>
      <c r="J345" s="147" t="s">
        <v>23184</v>
      </c>
      <c r="K345" s="2" t="str">
        <f>IF(C345="SINAPI",VLOOKUP(B345,'SIN C 12.23'!A:E,5,0)," ")</f>
        <v xml:space="preserve"> </v>
      </c>
      <c r="L345" s="2" t="str">
        <f>IF(C345="SINAPI-I",VLOOKUP(B345,'SIN I 12.23'!$7:$5071,5,0)," ")</f>
        <v xml:space="preserve"> </v>
      </c>
      <c r="M345" s="2">
        <f>IF(C345="SETOP",VLOOKUP(B345,'SET 08.23'!A:D,4,FALSE)," ")</f>
        <v>264.5</v>
      </c>
    </row>
    <row r="346" spans="1:13">
      <c r="A346" s="14"/>
      <c r="B346" s="14"/>
      <c r="C346" s="118"/>
      <c r="D346" s="291"/>
      <c r="E346" s="118"/>
      <c r="F346" s="242"/>
      <c r="G346" s="215"/>
      <c r="H346" s="216" t="s">
        <v>7</v>
      </c>
      <c r="I346" s="193">
        <f>SUM(I340:I345)</f>
        <v>4790.2687499999993</v>
      </c>
      <c r="J346" s="10"/>
      <c r="K346" s="2" t="str">
        <f>IF(C346="SINAPI",VLOOKUP(B346,'SIN C 12.23'!A:E,5,0)," ")</f>
        <v xml:space="preserve"> </v>
      </c>
      <c r="L346" s="2" t="str">
        <f>IF(C346="SINAPI-I",VLOOKUP(B346,'SIN I 12.23'!$7:$5071,5,0)," ")</f>
        <v xml:space="preserve"> </v>
      </c>
      <c r="M346" s="2" t="str">
        <f>IF(C346="SETOP",VLOOKUP(B346,'SET 08.23'!A:D,4,FALSE)," ")</f>
        <v xml:space="preserve"> </v>
      </c>
    </row>
    <row r="347" spans="1:13">
      <c r="A347" s="13">
        <v>23</v>
      </c>
      <c r="B347" s="13"/>
      <c r="C347" s="12"/>
      <c r="D347" s="294" t="s">
        <v>87</v>
      </c>
      <c r="E347" s="174"/>
      <c r="F347" s="249"/>
      <c r="G347" s="212"/>
      <c r="H347" s="212"/>
      <c r="I347" s="187"/>
      <c r="J347" s="136"/>
      <c r="K347" s="2" t="str">
        <f>IF(C347="SINAPI",VLOOKUP(B347,'SIN C 12.23'!A:E,5,0)," ")</f>
        <v xml:space="preserve"> </v>
      </c>
      <c r="L347" s="2" t="str">
        <f>IF(C347="SINAPI-I",VLOOKUP(B347,'SIN I 12.23'!$7:$5071,5,0)," ")</f>
        <v xml:space="preserve"> </v>
      </c>
      <c r="M347" s="2" t="str">
        <f>IF(C347="SETOP",VLOOKUP(B347,'SET 08.23'!A:D,4,FALSE)," ")</f>
        <v xml:space="preserve"> </v>
      </c>
    </row>
    <row r="348" spans="1:13" ht="39" customHeight="1">
      <c r="A348" s="14" t="s">
        <v>23190</v>
      </c>
      <c r="B348" s="14" t="s">
        <v>12200</v>
      </c>
      <c r="C348" s="15" t="str">
        <f>VLOOKUP(B348,SERVIÇOS!$A$1:$D$18506,4,0)</f>
        <v>SETOP</v>
      </c>
      <c r="D348" s="287" t="str">
        <f>VLOOKUP(B348,SERVIÇOS!$A:$B,2,0)</f>
        <v>PASSEIOS DE CONCRETO E = 8 CM, FCK = 15 MPA PADRÃO PREFEITURA</v>
      </c>
      <c r="E348" s="170" t="str">
        <f>VLOOKUP(B348,SERVIÇOS!$A:$C,3,0)</f>
        <v>m2</v>
      </c>
      <c r="F348" s="256">
        <v>402.7</v>
      </c>
      <c r="G348" s="213">
        <f>IF(C348=$K$10,K348,IF(C348=$L$10,L348,IF(C348=$M$10,M348,IF(C348=#REF!,VLOOKUP(B348,#REF!,7,FALSE),#REF!))))</f>
        <v>71.83</v>
      </c>
      <c r="H348" s="214">
        <f t="shared" ref="H348:H350" si="164">G348+(G348*$B$6)</f>
        <v>89.787499999999994</v>
      </c>
      <c r="I348" s="188">
        <f t="shared" ref="I348:I350" si="165">F348*H348</f>
        <v>36157.426249999997</v>
      </c>
      <c r="J348" s="147" t="s">
        <v>23192</v>
      </c>
      <c r="K348" s="2" t="str">
        <f>IF(C348="SINAPI",VLOOKUP(B348,'SIN C 12.23'!A:E,5,0)," ")</f>
        <v xml:space="preserve"> </v>
      </c>
      <c r="L348" s="2" t="str">
        <f>IF(C348="SINAPI-I",VLOOKUP(B348,'SIN I 12.23'!$7:$5071,5,0)," ")</f>
        <v xml:space="preserve"> </v>
      </c>
      <c r="M348" s="2">
        <f>IF(C348="SETOP",VLOOKUP(B348,'SET 08.23'!A:D,4,FALSE)," ")</f>
        <v>71.83</v>
      </c>
    </row>
    <row r="349" spans="1:13" ht="42.75">
      <c r="A349" s="14" t="s">
        <v>23191</v>
      </c>
      <c r="B349" s="14" t="s">
        <v>9096</v>
      </c>
      <c r="C349" s="15" t="str">
        <f>VLOOKUP(B349,SERVIÇOS!$A$1:$D$18506,4,0)</f>
        <v>SETOP</v>
      </c>
      <c r="D349" s="287" t="str">
        <f>VLOOKUP(B349,SERVIÇOS!$A:$B,2,0)</f>
        <v>PISO PODOTÁTIL DE CONCRETO, ALERTA, APLICADO EM PISO (40X40CM) COM JUNTA SECA, COR VERMELHO/AMARELO, ASSENTAMENTO COM ARGAMASSA INDUSTRIALIZADA, INCLUSIVE FORNECIMENTO E INSTALAÇÃO</v>
      </c>
      <c r="E349" s="170" t="str">
        <f>VLOOKUP(B349,SERVIÇOS!$A:$C,3,0)</f>
        <v>m2</v>
      </c>
      <c r="F349" s="256">
        <v>8.06</v>
      </c>
      <c r="G349" s="213">
        <f>IF(C349=$K$10,K349,IF(C349=$L$10,L349,IF(C349=$M$10,M349,IF(C349=#REF!,VLOOKUP(B349,#REF!,7,FALSE),#REF!))))</f>
        <v>134.97</v>
      </c>
      <c r="H349" s="214">
        <f t="shared" si="164"/>
        <v>168.71250000000001</v>
      </c>
      <c r="I349" s="188">
        <f t="shared" si="165"/>
        <v>1359.82275</v>
      </c>
      <c r="J349" s="147" t="s">
        <v>23193</v>
      </c>
      <c r="K349" s="2" t="str">
        <f>IF(C349="SINAPI",VLOOKUP(B349,'SIN C 12.23'!A:E,5,0)," ")</f>
        <v xml:space="preserve"> </v>
      </c>
      <c r="L349" s="2" t="str">
        <f>IF(C349="SINAPI-I",VLOOKUP(B349,'SIN I 12.23'!$7:$5071,5,0)," ")</f>
        <v xml:space="preserve"> </v>
      </c>
      <c r="M349" s="2">
        <f>IF(C349="SETOP",VLOOKUP(B349,'SET 08.23'!A:D,4,FALSE)," ")</f>
        <v>134.97</v>
      </c>
    </row>
    <row r="350" spans="1:13" ht="25.5">
      <c r="A350" s="14" t="s">
        <v>23195</v>
      </c>
      <c r="B350" s="14" t="s">
        <v>12034</v>
      </c>
      <c r="C350" s="15" t="str">
        <f>VLOOKUP(B350,SERVIÇOS!$A$1:$D$18506,4,0)</f>
        <v>SETOP</v>
      </c>
      <c r="D350" s="287" t="str">
        <f>VLOOKUP(B350,SERVIÇOS!$A:$B,2,0)</f>
        <v>PLANTIO DE GRAMA ESMERALDA EM PLACAS, INCLUSIVE TERRA VEGETAL E CONSERVAÇÃO POR TRINTA (30) DIAS</v>
      </c>
      <c r="E350" s="170" t="str">
        <f>VLOOKUP(B350,SERVIÇOS!$A:$C,3,0)</f>
        <v>m2</v>
      </c>
      <c r="F350" s="256">
        <v>65.239999999999995</v>
      </c>
      <c r="G350" s="213">
        <f>IF(C350=$K$10,K350,IF(C350=$L$10,L350,IF(C350=$M$10,M350,IF(C350=#REF!,VLOOKUP(B350,#REF!,7,FALSE),#REF!))))</f>
        <v>30.66</v>
      </c>
      <c r="H350" s="214">
        <f t="shared" si="164"/>
        <v>38.325000000000003</v>
      </c>
      <c r="I350" s="188">
        <f t="shared" si="165"/>
        <v>2500.3229999999999</v>
      </c>
      <c r="J350" s="147" t="s">
        <v>23194</v>
      </c>
      <c r="K350" s="2" t="str">
        <f>IF(C350="SINAPI",VLOOKUP(B350,'SIN C 12.23'!A:E,5,0)," ")</f>
        <v xml:space="preserve"> </v>
      </c>
      <c r="L350" s="2" t="str">
        <f>IF(C350="SINAPI-I",VLOOKUP(B350,'SIN I 12.23'!$7:$5071,5,0)," ")</f>
        <v xml:space="preserve"> </v>
      </c>
      <c r="M350" s="2">
        <f>IF(C350="SETOP",VLOOKUP(B350,'SET 08.23'!A:D,4,FALSE)," ")</f>
        <v>30.66</v>
      </c>
    </row>
    <row r="351" spans="1:13">
      <c r="A351" s="86"/>
      <c r="B351" s="86"/>
      <c r="C351" s="119"/>
      <c r="D351" s="288"/>
      <c r="E351" s="119"/>
      <c r="F351" s="244"/>
      <c r="G351" s="218"/>
      <c r="H351" s="219" t="s">
        <v>7</v>
      </c>
      <c r="I351" s="189">
        <f>SUM(I348:I350)</f>
        <v>40017.571999999993</v>
      </c>
      <c r="J351" s="10"/>
      <c r="K351" s="2" t="str">
        <f>IF(C351="SINAPI",VLOOKUP(B351,'SIN C 12.23'!A:E,5,0)," ")</f>
        <v xml:space="preserve"> </v>
      </c>
      <c r="L351" s="2" t="str">
        <f>IF(C351="SINAPI-I",VLOOKUP(B351,'SIN I 12.23'!$7:$5071,5,0)," ")</f>
        <v xml:space="preserve"> </v>
      </c>
      <c r="M351" s="2" t="str">
        <f>IF(C351="SETOP",VLOOKUP(B351,'SET 08.23'!A:D,4,FALSE)," ")</f>
        <v xml:space="preserve"> </v>
      </c>
    </row>
    <row r="352" spans="1:13">
      <c r="A352" s="13">
        <v>24</v>
      </c>
      <c r="B352" s="13"/>
      <c r="C352" s="12"/>
      <c r="D352" s="294" t="s">
        <v>23246</v>
      </c>
      <c r="E352" s="174"/>
      <c r="F352" s="249"/>
      <c r="G352" s="212"/>
      <c r="H352" s="212"/>
      <c r="I352" s="187"/>
      <c r="J352" s="136"/>
      <c r="K352" s="2" t="str">
        <f>IF(C352="SINAPI",VLOOKUP(B352,'SIN C 12.23'!A:E,5,0)," ")</f>
        <v xml:space="preserve"> </v>
      </c>
      <c r="L352" s="2" t="str">
        <f>IF(C352="SINAPI-I",VLOOKUP(B352,'SIN I 12.23'!$7:$5071,5,0)," ")</f>
        <v xml:space="preserve"> </v>
      </c>
      <c r="M352" s="2" t="str">
        <f>IF(C352="SETOP",VLOOKUP(B352,'SET 08.23'!A:D,4,FALSE)," ")</f>
        <v xml:space="preserve"> </v>
      </c>
    </row>
    <row r="353" spans="1:13" ht="43.5" customHeight="1">
      <c r="A353" s="14" t="s">
        <v>23197</v>
      </c>
      <c r="B353" s="14" t="s">
        <v>8353</v>
      </c>
      <c r="C353" s="15" t="str">
        <f>VLOOKUP(B353,SERVIÇOS!$A$1:$D$18506,4,0)</f>
        <v>SETOP</v>
      </c>
      <c r="D353" s="287" t="str">
        <f>VLOOKUP(B353,SERVIÇOS!$A:$B,2,0)</f>
        <v>CORTE, DOBRA E MONTAGEM DE AÇO CA-50, DIÂMETRO (6,3MM A 12,5MM), INCLUSIVE ESPAÇADOR</v>
      </c>
      <c r="E353" s="170" t="str">
        <f>VLOOKUP(B353,SERVIÇOS!$A:$C,3,0)</f>
        <v>Kg</v>
      </c>
      <c r="F353" s="256">
        <v>5814.95</v>
      </c>
      <c r="G353" s="213">
        <f>IF(C353=$K$10,K353,IF(C353=$L$10,L353,IF(C353=$M$10,M353,IF(C353=#REF!,VLOOKUP(B353,#REF!,7,FALSE),#REF!))))</f>
        <v>12</v>
      </c>
      <c r="H353" s="214">
        <f t="shared" ref="H353" si="166">G353+(G353*$B$6)</f>
        <v>15</v>
      </c>
      <c r="I353" s="188">
        <f t="shared" ref="I353" si="167">F353*H353</f>
        <v>87224.25</v>
      </c>
      <c r="J353" s="147" t="s">
        <v>23244</v>
      </c>
      <c r="K353" s="2" t="str">
        <f>IF(C353="SINAPI",VLOOKUP(B353,'SIN C 12.23'!A:E,5,0)," ")</f>
        <v xml:space="preserve"> </v>
      </c>
      <c r="L353" s="2" t="str">
        <f>IF(C353="SINAPI-I",VLOOKUP(B353,'SIN I 12.23'!$7:$5071,5,0)," ")</f>
        <v xml:space="preserve"> </v>
      </c>
      <c r="M353" s="2">
        <f>IF(C353="SETOP",VLOOKUP(B353,'SET 08.23'!A:D,4,FALSE)," ")</f>
        <v>12</v>
      </c>
    </row>
    <row r="354" spans="1:13" ht="43.5" customHeight="1">
      <c r="A354" s="14" t="s">
        <v>23198</v>
      </c>
      <c r="B354" s="14" t="s">
        <v>8322</v>
      </c>
      <c r="C354" s="15" t="str">
        <f>VLOOKUP(B354,SERVIÇOS!$A$1:$D$18506,4,0)</f>
        <v>SETOP</v>
      </c>
      <c r="D354" s="287" t="str">
        <f>VLOOKUP(B354,SERVIÇOS!$A:$B,2,0)</f>
        <v>FORNECIMENTO DE CONCRETO ESTRUTURAL, USINADO, COM FCK 25MPA, INCLUSIVE LANÇAMENTO, ADENSAMENTO E ACABAMENTO (FUNDAÇÃO)</v>
      </c>
      <c r="E354" s="170" t="str">
        <f>VLOOKUP(B354,SERVIÇOS!$A:$C,3,0)</f>
        <v>m3</v>
      </c>
      <c r="F354" s="256">
        <v>97.9</v>
      </c>
      <c r="G354" s="213">
        <f>IF(C354=$K$10,K354,IF(C354=$L$10,L354,IF(C354=$M$10,M354,IF(C354=#REF!,VLOOKUP(B354,#REF!,7,FALSE),#REF!))))</f>
        <v>713.42</v>
      </c>
      <c r="H354" s="214">
        <f t="shared" ref="H354:H355" si="168">G354+(G354*$B$6)</f>
        <v>891.77499999999998</v>
      </c>
      <c r="I354" s="188">
        <f t="shared" ref="I354:I355" si="169">F354*H354</f>
        <v>87304.772500000006</v>
      </c>
      <c r="J354" s="147" t="s">
        <v>23200</v>
      </c>
      <c r="K354" s="2" t="str">
        <f>IF(C354="SINAPI",VLOOKUP(B354,'SIN C 12.23'!A:E,5,0)," ")</f>
        <v xml:space="preserve"> </v>
      </c>
      <c r="L354" s="2" t="str">
        <f>IF(C354="SINAPI-I",VLOOKUP(B354,'SIN I 12.23'!$7:$5071,5,0)," ")</f>
        <v xml:space="preserve"> </v>
      </c>
      <c r="M354" s="2">
        <f>IF(C354="SETOP",VLOOKUP(B354,'SET 08.23'!A:D,4,FALSE)," ")</f>
        <v>713.42</v>
      </c>
    </row>
    <row r="355" spans="1:13" ht="25.5">
      <c r="A355" s="14" t="s">
        <v>23199</v>
      </c>
      <c r="B355" s="14" t="s">
        <v>8366</v>
      </c>
      <c r="C355" s="15" t="str">
        <f>VLOOKUP(B355,SERVIÇOS!$A$1:$D$18506,4,0)</f>
        <v>SETOP</v>
      </c>
      <c r="D355" s="287" t="str">
        <f>VLOOKUP(B355,SERVIÇOS!$A:$B,2,0)</f>
        <v>FÔRMA E DESFORMA DE TÁBUA E SARRAFO, REAPROVEITAMENTO (5X), EXCLUSIVE ESCORAMENTO</v>
      </c>
      <c r="E355" s="170" t="str">
        <f>VLOOKUP(B355,SERVIÇOS!$A:$C,3,0)</f>
        <v>m2</v>
      </c>
      <c r="F355" s="256">
        <v>15.22</v>
      </c>
      <c r="G355" s="213">
        <f>IF(C355=$K$10,K355,IF(C355=$L$10,L355,IF(C355=$M$10,M355,IF(C355=#REF!,VLOOKUP(B355,#REF!,7,FALSE),#REF!))))</f>
        <v>46.62</v>
      </c>
      <c r="H355" s="214">
        <f t="shared" si="168"/>
        <v>58.274999999999999</v>
      </c>
      <c r="I355" s="188">
        <f t="shared" si="169"/>
        <v>886.94550000000004</v>
      </c>
      <c r="J355" s="147" t="s">
        <v>23201</v>
      </c>
      <c r="K355" s="2" t="str">
        <f>IF(C355="SINAPI",VLOOKUP(B355,'SIN C 12.23'!A:E,5,0)," ")</f>
        <v xml:space="preserve"> </v>
      </c>
      <c r="L355" s="2" t="str">
        <f>IF(C355="SINAPI-I",VLOOKUP(B355,'SIN I 12.23'!$7:$5071,5,0)," ")</f>
        <v xml:space="preserve"> </v>
      </c>
      <c r="M355" s="2">
        <f>IF(C355="SETOP",VLOOKUP(B355,'SET 08.23'!A:D,4,FALSE)," ")</f>
        <v>46.62</v>
      </c>
    </row>
    <row r="356" spans="1:13">
      <c r="A356" s="86"/>
      <c r="B356" s="86"/>
      <c r="C356" s="119"/>
      <c r="D356" s="288"/>
      <c r="E356" s="119"/>
      <c r="F356" s="244"/>
      <c r="G356" s="218"/>
      <c r="H356" s="219" t="s">
        <v>7</v>
      </c>
      <c r="I356" s="189">
        <f>SUM(I353:I355)</f>
        <v>175415.96800000002</v>
      </c>
      <c r="J356" s="10"/>
      <c r="K356" s="2" t="str">
        <f>IF(C356="SINAPI",VLOOKUP(B356,'SIN C 12.23'!A:E,5,0)," ")</f>
        <v xml:space="preserve"> </v>
      </c>
      <c r="L356" s="2" t="str">
        <f>IF(C356="SINAPI-I",VLOOKUP(B356,'SIN I 12.23'!$7:$5071,5,0)," ")</f>
        <v xml:space="preserve"> </v>
      </c>
      <c r="M356" s="2" t="str">
        <f>IF(C356="SETOP",VLOOKUP(B356,'SET 08.23'!A:D,4,FALSE)," ")</f>
        <v xml:space="preserve"> </v>
      </c>
    </row>
    <row r="357" spans="1:13">
      <c r="A357" s="14"/>
      <c r="B357" s="14"/>
      <c r="C357" s="18"/>
      <c r="F357" s="89"/>
      <c r="G357" s="224"/>
      <c r="H357" s="208"/>
      <c r="I357" s="194"/>
      <c r="J357" s="48"/>
      <c r="K357" s="2" t="str">
        <f>IF(C357="SINAPI",VLOOKUP(B357,'SIN C 12.23'!A:E,5,0)," ")</f>
        <v xml:space="preserve"> </v>
      </c>
      <c r="L357" s="2" t="str">
        <f>IF(C357="SINAPI-I",VLOOKUP(B357,'SIN I 12.23'!$7:$5071,5,0)," ")</f>
        <v xml:space="preserve"> </v>
      </c>
      <c r="M357" s="2" t="str">
        <f>IF(C357="SETOP",VLOOKUP(B357,'SET 08.23'!A:D,4,FALSE)," ")</f>
        <v xml:space="preserve"> </v>
      </c>
    </row>
    <row r="358" spans="1:13">
      <c r="A358" s="13">
        <v>25</v>
      </c>
      <c r="B358" s="13"/>
      <c r="C358" s="12"/>
      <c r="D358" s="294" t="s">
        <v>88</v>
      </c>
      <c r="E358" s="174"/>
      <c r="F358" s="249"/>
      <c r="G358" s="212"/>
      <c r="H358" s="212"/>
      <c r="I358" s="187"/>
      <c r="J358" s="136"/>
      <c r="K358" s="2" t="str">
        <f>IF(C358="SINAPI",VLOOKUP(B358,'SIN C 12.23'!A:E,5,0)," ")</f>
        <v xml:space="preserve"> </v>
      </c>
      <c r="L358" s="2" t="str">
        <f>IF(C358="SINAPI-I",VLOOKUP(B358,'SIN I 12.23'!$7:$5071,5,0)," ")</f>
        <v xml:space="preserve"> </v>
      </c>
      <c r="M358" s="2" t="str">
        <f>IF(C358="SETOP",VLOOKUP(B358,'SET 08.23'!A:D,4,FALSE)," ")</f>
        <v xml:space="preserve"> </v>
      </c>
    </row>
    <row r="359" spans="1:13" ht="25.5">
      <c r="A359" s="14" t="s">
        <v>23204</v>
      </c>
      <c r="B359" s="14" t="s">
        <v>12359</v>
      </c>
      <c r="C359" s="15" t="str">
        <f>VLOOKUP(B359,SERVIÇOS!$A$1:$D$18506,4,0)</f>
        <v>SETOP</v>
      </c>
      <c r="D359" s="287" t="str">
        <f>VLOOKUP(B359,SERVIÇOS!$A:$B,2,0)</f>
        <v>TRANSPORTE DE MATERIAL DEMOLIDO EM CAÇAMBA, EXCLUSIVE CARGA MANUAL OU MECÂNICA</v>
      </c>
      <c r="E359" s="170" t="str">
        <f>VLOOKUP(B359,SERVIÇOS!$A:$C,3,0)</f>
        <v>m3</v>
      </c>
      <c r="F359" s="257">
        <v>50</v>
      </c>
      <c r="G359" s="213">
        <f>IF(C359=$K$10,K359,IF(C359=$L$10,L359,IF(C359=$M$10,M359,IF(C359=#REF!,VLOOKUP(B359,#REF!,7,FALSE),#REF!))))</f>
        <v>61.01</v>
      </c>
      <c r="H359" s="200">
        <f>G359+G359*$B$6</f>
        <v>76.262500000000003</v>
      </c>
      <c r="I359" s="188">
        <f t="shared" ref="I359" si="170">F359*H359</f>
        <v>3813.125</v>
      </c>
      <c r="J359" s="137" t="s">
        <v>23202</v>
      </c>
      <c r="K359" s="2" t="str">
        <f>IF(C359="SINAPI",VLOOKUP(B359,'SIN C 12.23'!A:E,5,0)," ")</f>
        <v xml:space="preserve"> </v>
      </c>
      <c r="L359" s="2" t="str">
        <f>IF(C359="SINAPI-I",VLOOKUP(B359,'SIN I 12.23'!$7:$5071,5,0)," ")</f>
        <v xml:space="preserve"> </v>
      </c>
      <c r="M359" s="2">
        <f>IF(C359="SETOP",VLOOKUP(B359,'SET 08.23'!A:D,4,FALSE)," ")</f>
        <v>61.01</v>
      </c>
    </row>
    <row r="360" spans="1:13">
      <c r="A360" s="14" t="s">
        <v>23205</v>
      </c>
      <c r="B360" s="14" t="s">
        <v>112</v>
      </c>
      <c r="C360" s="15" t="str">
        <f>VLOOKUP(B360,SERVIÇOS!$A$1:$D$18506,4,0)</f>
        <v>SETOP</v>
      </c>
      <c r="D360" s="287" t="str">
        <f>VLOOKUP(B360,SERVIÇOS!$A:$B,2,0)</f>
        <v>LIMPEZA FINAL PARA ENTREGA DA OBRA</v>
      </c>
      <c r="E360" s="170" t="str">
        <f>VLOOKUP(B360,SERVIÇOS!$A:$C,3,0)</f>
        <v>m2</v>
      </c>
      <c r="F360" s="257">
        <v>636.4</v>
      </c>
      <c r="G360" s="213">
        <f>IF(C360=$K$10,K360,IF(C360=$L$10,L360,IF(C360=$M$10,M360,IF(C360=#REF!,VLOOKUP(B360,#REF!,7,FALSE),#REF!))))</f>
        <v>7.18</v>
      </c>
      <c r="H360" s="214">
        <f t="shared" ref="H360" si="171">G360+(G360*$B$6)</f>
        <v>8.9749999999999996</v>
      </c>
      <c r="I360" s="188">
        <f t="shared" ref="I360" si="172">F360*H360</f>
        <v>5711.69</v>
      </c>
      <c r="J360" s="137" t="s">
        <v>23203</v>
      </c>
      <c r="K360" s="2" t="str">
        <f>IF(C360="SINAPI",VLOOKUP(B360,'SIN C 12.23'!A:E,5,0)," ")</f>
        <v xml:space="preserve"> </v>
      </c>
      <c r="L360" s="2" t="str">
        <f>IF(C360="SINAPI-I",VLOOKUP(B360,'SIN I 12.23'!$7:$5071,5,0)," ")</f>
        <v xml:space="preserve"> </v>
      </c>
      <c r="M360" s="2">
        <f>IF(C360="SETOP",VLOOKUP(B360,'SET 08.23'!A:D,4,FALSE)," ")</f>
        <v>7.18</v>
      </c>
    </row>
    <row r="361" spans="1:13">
      <c r="A361" s="14"/>
      <c r="B361" s="14"/>
      <c r="C361" s="118"/>
      <c r="D361" s="291"/>
      <c r="E361" s="118"/>
      <c r="F361" s="242"/>
      <c r="G361" s="215"/>
      <c r="H361" s="216" t="s">
        <v>7</v>
      </c>
      <c r="I361" s="193">
        <f>SUM(I359:I360)</f>
        <v>9524.8149999999987</v>
      </c>
      <c r="J361" s="10"/>
      <c r="K361" s="2" t="str">
        <f>IF(C361="SINAPI",VLOOKUP(B361,'SIN C 12.23'!A:E,5,0)," ")</f>
        <v xml:space="preserve"> </v>
      </c>
      <c r="L361" s="2" t="str">
        <f>IF(C361="SINAPI-I",VLOOKUP(B361,'SIN I 12.23'!$7:$5071,5,0)," ")</f>
        <v xml:space="preserve"> </v>
      </c>
      <c r="M361" s="2" t="str">
        <f>IF(C361="SETOP",VLOOKUP(B361,'SET 08.23'!A:D,4,FALSE)," ")</f>
        <v xml:space="preserve"> </v>
      </c>
    </row>
    <row r="362" spans="1:13">
      <c r="A362" s="14"/>
      <c r="B362" s="14"/>
      <c r="C362" s="18"/>
      <c r="F362" s="89"/>
      <c r="G362" s="224"/>
      <c r="H362" s="208"/>
      <c r="I362" s="194"/>
      <c r="J362" s="146"/>
      <c r="K362" s="2" t="str">
        <f>IF(C362="SINAPI",VLOOKUP(B362,'SIN C 12.23'!A:E,5,0)," ")</f>
        <v xml:space="preserve"> </v>
      </c>
      <c r="L362" s="2" t="str">
        <f>IF(C362="SINAPI-I",VLOOKUP(B362,'SIN I 12.23'!$7:$5071,5,0)," ")</f>
        <v xml:space="preserve"> </v>
      </c>
      <c r="M362" s="2" t="str">
        <f>IF(C362="SETOP",VLOOKUP(B362,'SET 08.23'!A:D,4,FALSE)," ")</f>
        <v xml:space="preserve"> </v>
      </c>
    </row>
    <row r="363" spans="1:13">
      <c r="A363" s="13">
        <v>26</v>
      </c>
      <c r="B363" s="13"/>
      <c r="C363" s="12"/>
      <c r="D363" s="294" t="s">
        <v>95</v>
      </c>
      <c r="E363" s="174"/>
      <c r="F363" s="249"/>
      <c r="G363" s="212"/>
      <c r="H363" s="212"/>
      <c r="I363" s="187"/>
      <c r="J363" s="90"/>
      <c r="K363" s="2" t="str">
        <f>IF(C363="SINAPI",VLOOKUP(B363,'SIN C 12.23'!A:E,5,0)," ")</f>
        <v xml:space="preserve"> </v>
      </c>
      <c r="L363" s="2" t="str">
        <f>IF(C363="SINAPI-I",VLOOKUP(B363,'SIN I 12.23'!$7:$5071,5,0)," ")</f>
        <v xml:space="preserve"> </v>
      </c>
      <c r="M363" s="2" t="str">
        <f>IF(C363="SETOP",VLOOKUP(B363,'SET 08.23'!A:D,4,FALSE)," ")</f>
        <v xml:space="preserve"> </v>
      </c>
    </row>
    <row r="364" spans="1:13" ht="47.25" customHeight="1">
      <c r="A364" s="14" t="s">
        <v>23206</v>
      </c>
      <c r="B364" s="14">
        <v>90778</v>
      </c>
      <c r="C364" s="15" t="str">
        <f>VLOOKUP(B364,SERVIÇOS!$A$1:$D$18506,4,0)</f>
        <v>SINAPI</v>
      </c>
      <c r="D364" s="287" t="str">
        <f>VLOOKUP(B364,SERVIÇOS!$A:$B,2,0)</f>
        <v>ENGENHEIRO CIVIL DE OBRA PLENO COM ENCARGOS COMPLEMENTARES</v>
      </c>
      <c r="E364" s="170" t="str">
        <f>VLOOKUP(B364,SERVIÇOS!$A:$C,3,0)</f>
        <v>H</v>
      </c>
      <c r="F364" s="257">
        <v>50</v>
      </c>
      <c r="G364" s="213" t="str">
        <f>IF(C364=$K$10,K364,IF(C364=$L$10,L364,IF(C364=$M$10,M364,IF(C364=#REF!,VLOOKUP(B364,#REF!,7,FALSE),#REF!))))</f>
        <v>114,19</v>
      </c>
      <c r="H364" s="200">
        <f>G364+G364*$B$6</f>
        <v>142.73750000000001</v>
      </c>
      <c r="I364" s="198">
        <f t="shared" ref="I364" si="173">F364*H364</f>
        <v>7136.8750000000009</v>
      </c>
      <c r="J364" s="137" t="s">
        <v>23303</v>
      </c>
      <c r="K364" s="2" t="str">
        <f>IF(C364="SINAPI",VLOOKUP(B364,'SIN C 12.23'!A:E,5,0)," ")</f>
        <v>114,19</v>
      </c>
      <c r="L364" s="2" t="str">
        <f>IF(C364="SINAPI-I",VLOOKUP(B364,'SIN I 12.23'!$7:$5071,5,0)," ")</f>
        <v xml:space="preserve"> </v>
      </c>
      <c r="M364" s="2" t="str">
        <f>IF(C364="SETOP",VLOOKUP(B364,'SET 08.23'!A:D,4,FALSE)," ")</f>
        <v xml:space="preserve"> </v>
      </c>
    </row>
    <row r="365" spans="1:13" ht="21" customHeight="1">
      <c r="A365" s="14" t="s">
        <v>23207</v>
      </c>
      <c r="B365" s="14">
        <v>101460</v>
      </c>
      <c r="C365" s="15" t="str">
        <f>VLOOKUP(B365,SERVIÇOS!$A$1:$D$18506,4,0)</f>
        <v>SINAPI</v>
      </c>
      <c r="D365" s="287" t="str">
        <f>VLOOKUP(B365,SERVIÇOS!$A:$B,2,0)</f>
        <v>VIGIA DIURNO COM ENCARGOS COMPLEMENTARES</v>
      </c>
      <c r="E365" s="170" t="str">
        <f>VLOOKUP(B365,SERVIÇOS!$A:$C,3,0)</f>
        <v>MES</v>
      </c>
      <c r="F365" s="257">
        <v>6</v>
      </c>
      <c r="G365" s="213" t="str">
        <f>IF(C365=$K$10,K365,IF(C365=$L$10,L365,IF(C365=$M$10,M365,IF(C365=#REF!,VLOOKUP(B365,#REF!,7,FALSE),#REF!))))</f>
        <v>4.078,69</v>
      </c>
      <c r="H365" s="200">
        <f>G365+G365*$B$6</f>
        <v>5098.3625000000002</v>
      </c>
      <c r="I365" s="198">
        <f t="shared" ref="I365" si="174">F365*H365</f>
        <v>30590.175000000003</v>
      </c>
      <c r="J365" s="137" t="s">
        <v>23302</v>
      </c>
      <c r="K365" s="2" t="str">
        <f>IF(C365="SINAPI",VLOOKUP(B365,'SIN C 12.23'!A:E,5,0)," ")</f>
        <v>4.078,69</v>
      </c>
      <c r="L365" s="2" t="str">
        <f>IF(C365="SINAPI-I",VLOOKUP(B365,'SIN I 12.23'!$7:$5071,5,0)," ")</f>
        <v xml:space="preserve"> </v>
      </c>
      <c r="M365" s="2" t="str">
        <f>IF(C365="SETOP",VLOOKUP(B365,'SET 08.23'!A:D,4,FALSE)," ")</f>
        <v xml:space="preserve"> </v>
      </c>
    </row>
    <row r="366" spans="1:13">
      <c r="A366" s="16" t="s">
        <v>61</v>
      </c>
      <c r="B366" s="16"/>
      <c r="C366" s="118"/>
      <c r="D366" s="291"/>
      <c r="E366" s="118"/>
      <c r="F366" s="242"/>
      <c r="G366" s="215"/>
      <c r="H366" s="216" t="s">
        <v>7</v>
      </c>
      <c r="I366" s="193">
        <f>SUM(I364:I365)</f>
        <v>37727.050000000003</v>
      </c>
      <c r="J366" s="138"/>
      <c r="K366" s="2" t="str">
        <f>IF(C366="SINAPI",VLOOKUP(B366,'SIN C 12.23'!A:E,5,0)," ")</f>
        <v xml:space="preserve"> </v>
      </c>
      <c r="L366" s="2" t="str">
        <f>IF(C366="SINAPI-I",VLOOKUP(B366,'SIN I 12.23'!$7:$5071,5,0)," ")</f>
        <v xml:space="preserve"> </v>
      </c>
      <c r="M366" s="2" t="str">
        <f>IF(C366="SETOP",VLOOKUP(B366,'SET 08.23'!A:D,4,FALSE)," ")</f>
        <v xml:space="preserve"> </v>
      </c>
    </row>
    <row r="367" spans="1:13">
      <c r="A367" s="87"/>
      <c r="B367" s="121"/>
      <c r="C367" s="121"/>
      <c r="D367" s="298"/>
      <c r="E367" s="121"/>
      <c r="F367" s="251"/>
      <c r="G367" s="233"/>
      <c r="H367" s="234"/>
      <c r="I367" s="201"/>
      <c r="J367" s="146"/>
      <c r="K367" s="2" t="str">
        <f>IF(C367="SINAPI",VLOOKUP(B367,'SIN C 12.23'!A:E,5,0)," ")</f>
        <v xml:space="preserve"> </v>
      </c>
      <c r="L367" s="2" t="str">
        <f>IF(C367="SINAPI-I",VLOOKUP(B367,'SIN I 12.23'!$7:$5071,5,0)," ")</f>
        <v xml:space="preserve"> </v>
      </c>
      <c r="M367" s="2" t="str">
        <f>IF(C367="SETOP",VLOOKUP(B367,'SET 08.23'!A:D,4,FALSE)," ")</f>
        <v xml:space="preserve"> </v>
      </c>
    </row>
    <row r="368" spans="1:13">
      <c r="A368" s="330" t="s">
        <v>163</v>
      </c>
      <c r="B368" s="331"/>
      <c r="C368" s="331"/>
      <c r="D368" s="331"/>
      <c r="E368" s="331"/>
      <c r="F368" s="331"/>
      <c r="G368" s="331"/>
      <c r="H368" s="332"/>
      <c r="I368" s="203">
        <f>SUM(I12:I366)/2</f>
        <v>2947556.4832916898</v>
      </c>
      <c r="J368" s="97"/>
      <c r="K368" s="2" t="str">
        <f>IF(C368="SINAPI",VLOOKUP(B368,'SIN C 12.23'!A:E,5,0)," ")</f>
        <v xml:space="preserve"> </v>
      </c>
      <c r="L368" s="2" t="str">
        <f>IF(C368="SINAPI-I",VLOOKUP(B368,'SIN I 12.23'!$7:$5071,5,0)," ")</f>
        <v xml:space="preserve"> </v>
      </c>
      <c r="M368" s="2" t="str">
        <f>IF(C368="SETOP",VLOOKUP(B368,#REF!,5,FALSE)," ")</f>
        <v xml:space="preserve"> </v>
      </c>
    </row>
  </sheetData>
  <autoFilter ref="A10:N368" xr:uid="{00000000-0009-0000-0000-000000000000}"/>
  <dataConsolidate/>
  <mergeCells count="7">
    <mergeCell ref="K9:N9"/>
    <mergeCell ref="A368:H368"/>
    <mergeCell ref="A1:H1"/>
    <mergeCell ref="A2:H2"/>
    <mergeCell ref="A8:J8"/>
    <mergeCell ref="F202:H202"/>
    <mergeCell ref="F186:H186"/>
  </mergeCells>
  <phoneticPr fontId="79" type="noConversion"/>
  <conditionalFormatting sqref="F186">
    <cfRule type="cellIs" dxfId="21" priority="15" stopIfTrue="1" operator="equal">
      <formula>0</formula>
    </cfRule>
  </conditionalFormatting>
  <conditionalFormatting sqref="F202">
    <cfRule type="cellIs" dxfId="20" priority="13" stopIfTrue="1" operator="equal">
      <formula>0</formula>
    </cfRule>
  </conditionalFormatting>
  <conditionalFormatting sqref="F213">
    <cfRule type="cellIs" dxfId="19" priority="6" stopIfTrue="1" operator="equal">
      <formula>0</formula>
    </cfRule>
  </conditionalFormatting>
  <conditionalFormatting sqref="F10:H10 H33 H40 H48 H117 H129:H140 H203 H220:H223 H229:H237 H239 H244:H245 H261 H286 H292 H294:H299 H312 H316 H330:H331 H338 H340:H346 H351 H356:H357 H361:H362">
    <cfRule type="cellIs" dxfId="18" priority="218" stopIfTrue="1" operator="equal">
      <formula>0</formula>
    </cfRule>
  </conditionalFormatting>
  <conditionalFormatting sqref="H24">
    <cfRule type="cellIs" dxfId="17" priority="3" stopIfTrue="1" operator="equal">
      <formula>0</formula>
    </cfRule>
  </conditionalFormatting>
  <conditionalFormatting sqref="H28">
    <cfRule type="cellIs" dxfId="16" priority="4" stopIfTrue="1" operator="equal">
      <formula>0</formula>
    </cfRule>
  </conditionalFormatting>
  <conditionalFormatting sqref="H127">
    <cfRule type="cellIs" dxfId="15" priority="2" stopIfTrue="1" operator="equal">
      <formula>0</formula>
    </cfRule>
  </conditionalFormatting>
  <conditionalFormatting sqref="H218">
    <cfRule type="cellIs" dxfId="14" priority="1" stopIfTrue="1" operator="equal">
      <formula>0</formula>
    </cfRule>
  </conditionalFormatting>
  <conditionalFormatting sqref="H366:H367">
    <cfRule type="cellIs" dxfId="13" priority="19" stopIfTrue="1" operator="equal">
      <formula>0</formula>
    </cfRule>
  </conditionalFormatting>
  <dataValidations disablePrompts="1" count="1">
    <dataValidation type="list" allowBlank="1" showInputMessage="1" showErrorMessage="1" sqref="C50" xr:uid="{00000000-0002-0000-0000-000000000000}">
      <formula1>#REF!</formula1>
    </dataValidation>
  </dataValidations>
  <printOptions horizontalCentered="1"/>
  <pageMargins left="0.23622047244094491" right="0.23622047244094491" top="1.3385826771653544" bottom="0.74803149606299213" header="0.31496062992125984" footer="0.31496062992125984"/>
  <pageSetup paperSize="9" scale="54" fitToHeight="0" orientation="landscape" r:id="rId1"/>
  <headerFooter alignWithMargins="0">
    <oddHeader>&amp;L&amp;G&amp;C&amp;"Leelawadee UI,Negrito"&amp;16Prefeitura Municipal de Barbacena - MG&amp;14Secretaria Municipal de SaúdeDiretoria de Logística&amp;R-----------------------------------------------------------CARLOS AUGUSTO SOARES DO NASCIMENTO PREFEITO DE BARBACENA/MG</oddHeader>
    <oddFooter>&amp;R&amp;P/&amp;N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99"/>
  <sheetViews>
    <sheetView showGridLines="0" view="pageBreakPreview" zoomScale="70" zoomScaleNormal="70" zoomScaleSheetLayoutView="70" workbookViewId="0">
      <pane ySplit="10" topLeftCell="A32" activePane="bottomLeft" state="frozen"/>
      <selection activeCell="A14" sqref="A14:XFD14"/>
      <selection pane="bottomLeft" activeCell="G107" sqref="G107"/>
    </sheetView>
  </sheetViews>
  <sheetFormatPr defaultRowHeight="14.25"/>
  <cols>
    <col min="1" max="1" width="8" style="11" customWidth="1"/>
    <col min="2" max="2" width="13.42578125" style="11" customWidth="1"/>
    <col min="3" max="3" width="14.7109375" style="11" customWidth="1"/>
    <col min="4" max="4" width="76.28515625" style="283" customWidth="1"/>
    <col min="5" max="5" width="10.7109375" style="11" customWidth="1"/>
    <col min="6" max="6" width="13.42578125" style="253" customWidth="1"/>
    <col min="7" max="7" width="13.28515625" style="211" customWidth="1"/>
    <col min="8" max="8" width="21.28515625" style="186" customWidth="1"/>
    <col min="9" max="9" width="66.28515625" style="129" customWidth="1"/>
    <col min="10" max="10" width="9.140625" style="2"/>
    <col min="11" max="11" width="10.7109375" style="2" customWidth="1"/>
    <col min="12" max="12" width="9.140625" style="2"/>
    <col min="13" max="13" width="13.85546875" customWidth="1"/>
  </cols>
  <sheetData>
    <row r="1" spans="1:13" s="38" customFormat="1" ht="18.75" customHeight="1">
      <c r="A1" s="333" t="s">
        <v>23291</v>
      </c>
      <c r="B1" s="333"/>
      <c r="C1" s="333"/>
      <c r="D1" s="333"/>
      <c r="E1" s="333"/>
      <c r="F1" s="333"/>
      <c r="G1" s="333"/>
      <c r="H1" s="178"/>
      <c r="I1" s="20"/>
    </row>
    <row r="2" spans="1:13" s="26" customFormat="1" ht="18.75" customHeight="1">
      <c r="A2" s="334" t="s">
        <v>23308</v>
      </c>
      <c r="B2" s="334"/>
      <c r="C2" s="334"/>
      <c r="D2" s="334"/>
      <c r="E2" s="334"/>
      <c r="F2" s="334"/>
      <c r="G2" s="334"/>
      <c r="H2" s="179"/>
      <c r="I2" s="130"/>
    </row>
    <row r="3" spans="1:13" s="26" customFormat="1" ht="18.75" customHeight="1">
      <c r="A3" s="23" t="str">
        <f>ORÇAMENTO!A3</f>
        <v>Data de Referência: SINAPI DEZEMBRO/2023 Não Desonerado / SETOP Região Leste - AGOSTO de 2023 Sem Desoneração / ORSE - ABRIL 2023 / SBC - JUNHO 2023</v>
      </c>
      <c r="B3" s="102"/>
      <c r="C3" s="102"/>
      <c r="D3" s="280"/>
      <c r="E3" s="102"/>
      <c r="F3" s="235"/>
      <c r="G3" s="204"/>
      <c r="H3" s="180"/>
      <c r="I3" s="130" t="s">
        <v>57</v>
      </c>
    </row>
    <row r="4" spans="1:13" s="26" customFormat="1" ht="18.75" customHeight="1">
      <c r="A4" s="23" t="s">
        <v>51</v>
      </c>
      <c r="B4" s="102"/>
      <c r="C4" s="102"/>
      <c r="D4" s="280"/>
      <c r="E4" s="102"/>
      <c r="F4" s="236"/>
      <c r="G4" s="204"/>
      <c r="H4" s="181"/>
      <c r="I4" s="131" t="str">
        <f>ORÇAMENTO!J4</f>
        <v>CRISTIANE DORNELAS SAVIOTTI</v>
      </c>
    </row>
    <row r="5" spans="1:13" s="26" customFormat="1" ht="18.75" customHeight="1">
      <c r="A5" s="23" t="str">
        <f>ORÇAMENTO!A5</f>
        <v>Data: 09/02/2024</v>
      </c>
      <c r="B5" s="114"/>
      <c r="C5" s="102"/>
      <c r="D5" s="281"/>
      <c r="E5" s="114"/>
      <c r="F5" s="237"/>
      <c r="G5" s="204"/>
      <c r="H5" s="180"/>
      <c r="I5" s="132" t="str">
        <f>ORÇAMENTO!J5</f>
        <v>ENGENHEIRA CIVIL - CREA 207.043/D</v>
      </c>
    </row>
    <row r="6" spans="1:13" s="2" customFormat="1" ht="18.75" customHeight="1">
      <c r="A6" s="53" t="s">
        <v>11</v>
      </c>
      <c r="B6" s="52">
        <v>0.25</v>
      </c>
      <c r="C6" s="117"/>
      <c r="D6" s="282"/>
      <c r="E6" s="117"/>
      <c r="F6" s="238"/>
      <c r="G6" s="207"/>
      <c r="H6" s="182"/>
      <c r="I6" s="133"/>
    </row>
    <row r="7" spans="1:13" s="2" customFormat="1" ht="5.25" customHeight="1" thickBot="1">
      <c r="B7" s="11"/>
      <c r="C7" s="11"/>
      <c r="D7" s="283"/>
      <c r="E7" s="11"/>
      <c r="F7" s="89"/>
      <c r="G7" s="208"/>
      <c r="H7" s="183"/>
      <c r="I7" s="134"/>
    </row>
    <row r="8" spans="1:13" s="3" customFormat="1" ht="21" thickBot="1">
      <c r="A8" s="335" t="s">
        <v>54</v>
      </c>
      <c r="B8" s="336"/>
      <c r="C8" s="336"/>
      <c r="D8" s="336"/>
      <c r="E8" s="336"/>
      <c r="F8" s="336"/>
      <c r="G8" s="336"/>
      <c r="H8" s="336"/>
      <c r="I8" s="337"/>
    </row>
    <row r="9" spans="1:13" s="2" customFormat="1" ht="15" thickBot="1">
      <c r="A9" s="4"/>
      <c r="B9" s="5"/>
      <c r="C9" s="5"/>
      <c r="D9" s="284"/>
      <c r="E9" s="5"/>
      <c r="F9" s="239"/>
      <c r="G9" s="209"/>
      <c r="H9" s="184"/>
      <c r="I9" s="135"/>
      <c r="J9" s="328" t="s">
        <v>53</v>
      </c>
      <c r="K9" s="329"/>
      <c r="L9" s="329"/>
      <c r="M9" s="329"/>
    </row>
    <row r="10" spans="1:13" s="2" customFormat="1" ht="47.25" customHeight="1" thickBot="1">
      <c r="A10" s="6" t="s">
        <v>0</v>
      </c>
      <c r="B10" s="7" t="s">
        <v>5</v>
      </c>
      <c r="C10" s="7" t="s">
        <v>6</v>
      </c>
      <c r="D10" s="285" t="s">
        <v>2</v>
      </c>
      <c r="E10" s="7" t="s">
        <v>10</v>
      </c>
      <c r="F10" s="240" t="s">
        <v>3</v>
      </c>
      <c r="G10" s="210" t="s">
        <v>13</v>
      </c>
      <c r="H10" s="185" t="s">
        <v>4</v>
      </c>
      <c r="I10" s="258" t="s">
        <v>15</v>
      </c>
      <c r="J10" s="8" t="s">
        <v>12</v>
      </c>
      <c r="K10" s="9" t="s">
        <v>69</v>
      </c>
      <c r="L10" s="8" t="s">
        <v>16</v>
      </c>
      <c r="M10" s="8" t="s">
        <v>17</v>
      </c>
    </row>
    <row r="11" spans="1:13">
      <c r="A11" s="12"/>
      <c r="B11" s="12"/>
      <c r="C11" s="12"/>
      <c r="D11" s="286" t="s">
        <v>23179</v>
      </c>
      <c r="E11" s="12"/>
      <c r="F11" s="241"/>
      <c r="G11" s="212"/>
      <c r="H11" s="187"/>
      <c r="I11" s="136"/>
    </row>
    <row r="12" spans="1:13" ht="91.5" customHeight="1">
      <c r="A12" s="12">
        <v>1</v>
      </c>
      <c r="B12" s="12"/>
      <c r="C12" s="12"/>
      <c r="D12" s="286" t="s">
        <v>23174</v>
      </c>
      <c r="E12" s="12"/>
      <c r="F12" s="241"/>
      <c r="G12" s="212"/>
      <c r="H12" s="187"/>
      <c r="I12" s="136"/>
    </row>
    <row r="13" spans="1:13" ht="63.75" customHeight="1">
      <c r="A13" s="14" t="s">
        <v>1</v>
      </c>
      <c r="B13" s="14">
        <v>88316</v>
      </c>
      <c r="C13" s="15" t="str">
        <f>VLOOKUP(B13,SERVIÇOS!$A$1:$D$18506,4,0)</f>
        <v>SINAPI</v>
      </c>
      <c r="D13" s="287" t="str">
        <f>VLOOKUP(B13,SERVIÇOS!$A:$B,2,0)</f>
        <v>SERVENTE COM ENCARGOS COMPLEMENTARES</v>
      </c>
      <c r="E13" s="170" t="str">
        <f>VLOOKUP(B13,SERVIÇOS!$A:$C,3,0)</f>
        <v>H</v>
      </c>
      <c r="F13" s="254">
        <v>0.25</v>
      </c>
      <c r="G13" s="213" t="str">
        <f>IF(C13=$J$10,J13,IF(C13=$K$10,K13,IF(C13=$L$10,L13,IF(C13=#REF!,VLOOKUP(B13,#REF!,7,FALSE),#REF!))))</f>
        <v>19,94</v>
      </c>
      <c r="H13" s="188">
        <f>F13*G13</f>
        <v>4.9850000000000003</v>
      </c>
      <c r="I13" s="137" t="s">
        <v>23185</v>
      </c>
      <c r="J13" s="2" t="str">
        <f>IF(C13="SINAPI",VLOOKUP(B13,'SIN C 12.23'!A:E,5,0)," ")</f>
        <v>19,94</v>
      </c>
      <c r="K13" s="2" t="str">
        <f>IF(C13="SINAPI-I",VLOOKUP(B13,'SIN I 12.23'!$7:$5071,5,0)," ")</f>
        <v xml:space="preserve"> </v>
      </c>
      <c r="L13" s="2" t="str">
        <f>IF(C13="SETOP",VLOOKUP(B13,'SET 08.23'!A:D,4,FALSE)," ")</f>
        <v xml:space="preserve"> </v>
      </c>
    </row>
    <row r="14" spans="1:13" ht="39.75" customHeight="1">
      <c r="A14" s="14" t="s">
        <v>22707</v>
      </c>
      <c r="B14" s="14">
        <v>34721</v>
      </c>
      <c r="C14" s="15" t="str">
        <f>VLOOKUP(B14,SERVIÇOS!$A$1:$D$18506,4,0)</f>
        <v>SINAPI-I</v>
      </c>
      <c r="D14" s="287" t="str">
        <f>VLOOKUP(B14,SERVIÇOS!$A:$B,2,0)</f>
        <v xml:space="preserve">PLACA DE SINALIZACAO EM CHAPA DE ALUMINIO COM PINTURA REFLETIVA, E = 2 MM                                                                                                                                                                                                                                                                                                                                                                                                                                 </v>
      </c>
      <c r="E14" s="170" t="str">
        <f>VLOOKUP(B14,SERVIÇOS!$A:$C,3,0)</f>
        <v xml:space="preserve">M2    </v>
      </c>
      <c r="F14" s="257">
        <v>0.8</v>
      </c>
      <c r="G14" s="213" t="str">
        <f>IF(C14=$J$10,J14,IF(C14=$K$10,K14,IF(C14=$L$10,L14,IF(C14=#REF!,VLOOKUP(B14,#REF!,7,FALSE),#REF!))))</f>
        <v>720,00</v>
      </c>
      <c r="H14" s="188">
        <f>F14*G14</f>
        <v>576</v>
      </c>
      <c r="I14" s="137" t="s">
        <v>23186</v>
      </c>
      <c r="J14" s="2" t="str">
        <f>IF(C14="SINAPI",VLOOKUP(B14,'SIN C 12.23'!A:E,5,0)," ")</f>
        <v xml:space="preserve"> </v>
      </c>
      <c r="K14" s="2" t="str">
        <f>IF(C14="SINAPI-I",VLOOKUP(B14,'SIN I 12.23'!$7:$5071,5,0)," ")</f>
        <v>720,00</v>
      </c>
      <c r="L14" s="2" t="str">
        <f>IF(C14="SETOP",VLOOKUP(B14,'SET 08.23'!A:D,4,FALSE)," ")</f>
        <v xml:space="preserve"> </v>
      </c>
    </row>
    <row r="15" spans="1:13">
      <c r="A15" s="16" t="s">
        <v>61</v>
      </c>
      <c r="B15" s="16"/>
      <c r="C15" s="118"/>
      <c r="D15" s="291"/>
      <c r="E15" s="118"/>
      <c r="F15" s="242"/>
      <c r="G15" s="216" t="s">
        <v>7</v>
      </c>
      <c r="H15" s="193">
        <f>SUM(H13:H14)</f>
        <v>580.98500000000001</v>
      </c>
      <c r="I15" s="138"/>
      <c r="J15" s="2" t="str">
        <f>IF(C15="SINAPI",VLOOKUP(B15,'SIN C 12.23'!A:E,5,0)," ")</f>
        <v xml:space="preserve"> </v>
      </c>
      <c r="K15" s="2" t="str">
        <f>IF(C15="SINAPI-I",VLOOKUP(B15,'SIN I 12.23'!$7:$5071,5,0)," ")</f>
        <v xml:space="preserve"> </v>
      </c>
      <c r="L15" s="2" t="str">
        <f>IF(C15="SETOP",VLOOKUP(B15,'SET 08.23'!A:D,4,FALSE)," ")</f>
        <v xml:space="preserve"> </v>
      </c>
    </row>
    <row r="16" spans="1:13">
      <c r="A16" s="12"/>
      <c r="B16" s="12"/>
      <c r="C16" s="12"/>
      <c r="D16" s="286" t="s">
        <v>23180</v>
      </c>
      <c r="E16" s="12"/>
      <c r="F16" s="241"/>
      <c r="G16" s="212"/>
      <c r="H16" s="187"/>
      <c r="I16" s="136"/>
    </row>
    <row r="17" spans="1:12" ht="81.75" customHeight="1">
      <c r="A17" s="12">
        <v>2</v>
      </c>
      <c r="B17" s="12"/>
      <c r="C17" s="12"/>
      <c r="D17" s="286" t="s">
        <v>23175</v>
      </c>
      <c r="E17" s="12"/>
      <c r="F17" s="241"/>
      <c r="G17" s="212"/>
      <c r="H17" s="187"/>
      <c r="I17" s="136"/>
    </row>
    <row r="18" spans="1:12" ht="47.25" customHeight="1">
      <c r="A18" s="14" t="s">
        <v>62</v>
      </c>
      <c r="B18" s="14">
        <v>88316</v>
      </c>
      <c r="C18" s="15" t="str">
        <f>VLOOKUP(B18,SERVIÇOS!$A$1:$D$18506,4,0)</f>
        <v>SINAPI</v>
      </c>
      <c r="D18" s="287" t="str">
        <f>VLOOKUP(B18,SERVIÇOS!$A:$B,2,0)</f>
        <v>SERVENTE COM ENCARGOS COMPLEMENTARES</v>
      </c>
      <c r="E18" s="170" t="str">
        <f>VLOOKUP(B18,SERVIÇOS!$A:$C,3,0)</f>
        <v>H</v>
      </c>
      <c r="F18" s="254">
        <v>0.25</v>
      </c>
      <c r="G18" s="213" t="str">
        <f>IF(C18=$J$10,J18,IF(C18=$K$10,K18,IF(C18=$L$10,L18,IF(C18=#REF!,VLOOKUP(B18,#REF!,7,FALSE),#REF!))))</f>
        <v>19,94</v>
      </c>
      <c r="H18" s="188">
        <f>F18*G18</f>
        <v>4.9850000000000003</v>
      </c>
      <c r="I18" s="137" t="s">
        <v>23185</v>
      </c>
      <c r="J18" s="2" t="str">
        <f>IF(C18="SINAPI",VLOOKUP(B18,'SIN C 12.23'!A:E,5,0)," ")</f>
        <v>19,94</v>
      </c>
      <c r="K18" s="2" t="str">
        <f>IF(C18="SINAPI-I",VLOOKUP(B18,'SIN I 12.23'!$7:$5071,5,0)," ")</f>
        <v xml:space="preserve"> </v>
      </c>
      <c r="L18" s="2" t="str">
        <f>IF(C18="SETOP",VLOOKUP(B18,'SET 08.23'!A:D,4,FALSE)," ")</f>
        <v xml:space="preserve"> </v>
      </c>
    </row>
    <row r="19" spans="1:12" ht="43.5" customHeight="1">
      <c r="A19" s="14" t="s">
        <v>242</v>
      </c>
      <c r="B19" s="14">
        <v>34721</v>
      </c>
      <c r="C19" s="15" t="str">
        <f>VLOOKUP(B19,SERVIÇOS!$A$1:$D$18506,4,0)</f>
        <v>SINAPI-I</v>
      </c>
      <c r="D19" s="287" t="str">
        <f>VLOOKUP(B19,SERVIÇOS!$A:$B,2,0)</f>
        <v xml:space="preserve">PLACA DE SINALIZACAO EM CHAPA DE ALUMINIO COM PINTURA REFLETIVA, E = 2 MM                                                                                                                                                                                                                                                                                                                                                                                                                                 </v>
      </c>
      <c r="E19" s="170" t="str">
        <f>VLOOKUP(B19,SERVIÇOS!$A:$C,3,0)</f>
        <v xml:space="preserve">M2    </v>
      </c>
      <c r="F19" s="257">
        <v>1.9750000000000001</v>
      </c>
      <c r="G19" s="213" t="str">
        <f>IF(C19=$J$10,J19,IF(C19=$K$10,K19,IF(C19=$L$10,L19,IF(C19=#REF!,VLOOKUP(B19,#REF!,7,FALSE),#REF!))))</f>
        <v>720,00</v>
      </c>
      <c r="H19" s="188">
        <f>F19*G19</f>
        <v>1422</v>
      </c>
      <c r="I19" s="137" t="s">
        <v>23187</v>
      </c>
      <c r="J19" s="2" t="str">
        <f>IF(C19="SINAPI",VLOOKUP(B19,'SIN C 12.23'!A:E,5,0)," ")</f>
        <v xml:space="preserve"> </v>
      </c>
      <c r="K19" s="2" t="str">
        <f>IF(C19="SINAPI-I",VLOOKUP(B19,'SIN I 12.23'!$7:$5071,5,0)," ")</f>
        <v>720,00</v>
      </c>
      <c r="L19" s="2" t="str">
        <f>IF(C19="SETOP",VLOOKUP(B19,'SET 08.23'!A:D,4,FALSE)," ")</f>
        <v xml:space="preserve"> </v>
      </c>
    </row>
    <row r="20" spans="1:12">
      <c r="A20" s="16" t="s">
        <v>61</v>
      </c>
      <c r="B20" s="16"/>
      <c r="C20" s="118"/>
      <c r="D20" s="291"/>
      <c r="E20" s="118"/>
      <c r="F20" s="242"/>
      <c r="G20" s="216" t="s">
        <v>7</v>
      </c>
      <c r="H20" s="193">
        <f>SUM(H18:H19)</f>
        <v>1426.9849999999999</v>
      </c>
      <c r="I20" s="138"/>
      <c r="J20" s="2" t="str">
        <f>IF(C20="SINAPI",VLOOKUP(B20,'SIN C 12.23'!A:E,5,0)," ")</f>
        <v xml:space="preserve"> </v>
      </c>
      <c r="K20" s="2" t="str">
        <f>IF(C20="SINAPI-I",VLOOKUP(B20,'SIN I 12.23'!$7:$5071,5,0)," ")</f>
        <v xml:space="preserve"> </v>
      </c>
      <c r="L20" s="2" t="str">
        <f>IF(C20="SETOP",VLOOKUP(B20,'SET 08.23'!A:D,4,FALSE)," ")</f>
        <v xml:space="preserve"> </v>
      </c>
    </row>
    <row r="21" spans="1:12">
      <c r="A21" s="12"/>
      <c r="B21" s="12"/>
      <c r="C21" s="12"/>
      <c r="D21" s="286" t="s">
        <v>23181</v>
      </c>
      <c r="E21" s="12"/>
      <c r="F21" s="241"/>
      <c r="G21" s="212"/>
      <c r="H21" s="187"/>
      <c r="I21" s="136"/>
    </row>
    <row r="22" spans="1:12" ht="66" customHeight="1">
      <c r="A22" s="12">
        <v>3</v>
      </c>
      <c r="B22" s="12"/>
      <c r="C22" s="12"/>
      <c r="D22" s="286" t="s">
        <v>23177</v>
      </c>
      <c r="E22" s="12"/>
      <c r="F22" s="241"/>
      <c r="G22" s="212"/>
      <c r="H22" s="187"/>
      <c r="I22" s="136"/>
    </row>
    <row r="23" spans="1:12" ht="21.75" customHeight="1">
      <c r="A23" s="14" t="s">
        <v>189</v>
      </c>
      <c r="B23" s="14">
        <v>88316</v>
      </c>
      <c r="C23" s="15" t="str">
        <f>VLOOKUP(B23,SERVIÇOS!$A$1:$D$18506,4,0)</f>
        <v>SINAPI</v>
      </c>
      <c r="D23" s="287" t="str">
        <f>VLOOKUP(B23,SERVIÇOS!$A:$B,2,0)</f>
        <v>SERVENTE COM ENCARGOS COMPLEMENTARES</v>
      </c>
      <c r="E23" s="170" t="str">
        <f>VLOOKUP(B23,SERVIÇOS!$A:$C,3,0)</f>
        <v>H</v>
      </c>
      <c r="F23" s="254">
        <v>0.25</v>
      </c>
      <c r="G23" s="213" t="str">
        <f>IF(C23=$J$10,J23,IF(C23=$K$10,K23,IF(C23=$L$10,L23,IF(C23=#REF!,VLOOKUP(B23,#REF!,7,FALSE),#REF!))))</f>
        <v>19,94</v>
      </c>
      <c r="H23" s="188">
        <f>F23*G23</f>
        <v>4.9850000000000003</v>
      </c>
      <c r="I23" s="137" t="s">
        <v>23185</v>
      </c>
      <c r="J23" s="2" t="str">
        <f>IF(C23="SINAPI",VLOOKUP(B23,'SIN C 12.23'!A:E,5,0)," ")</f>
        <v>19,94</v>
      </c>
      <c r="K23" s="2" t="str">
        <f>IF(C23="SINAPI-I",VLOOKUP(B23,'SIN I 12.23'!$7:$5071,5,0)," ")</f>
        <v xml:space="preserve"> </v>
      </c>
      <c r="L23" s="2" t="str">
        <f>IF(C23="SETOP",VLOOKUP(B23,'SET 08.23'!A:D,4,FALSE)," ")</f>
        <v xml:space="preserve"> </v>
      </c>
    </row>
    <row r="24" spans="1:12" ht="36.75" customHeight="1">
      <c r="A24" s="14" t="s">
        <v>190</v>
      </c>
      <c r="B24" s="14">
        <v>34721</v>
      </c>
      <c r="C24" s="15" t="str">
        <f>VLOOKUP(B24,SERVIÇOS!$A$1:$D$18506,4,0)</f>
        <v>SINAPI-I</v>
      </c>
      <c r="D24" s="287" t="str">
        <f>VLOOKUP(B24,SERVIÇOS!$A:$B,2,0)</f>
        <v xml:space="preserve">PLACA DE SINALIZACAO EM CHAPA DE ALUMINIO COM PINTURA REFLETIVA, E = 2 MM                                                                                                                                                                                                                                                                                                                                                                                                                                 </v>
      </c>
      <c r="E24" s="170" t="str">
        <f>VLOOKUP(B24,SERVIÇOS!$A:$C,3,0)</f>
        <v xml:space="preserve">M2    </v>
      </c>
      <c r="F24" s="257">
        <v>0.06</v>
      </c>
      <c r="G24" s="213" t="str">
        <f>IF(C24=$J$10,J24,IF(C24=$K$10,K24,IF(C24=$L$10,L24,IF(C24=#REF!,VLOOKUP(B24,#REF!,7,FALSE),#REF!))))</f>
        <v>720,00</v>
      </c>
      <c r="H24" s="188">
        <f>F24*G24</f>
        <v>43.199999999999996</v>
      </c>
      <c r="I24" s="137" t="s">
        <v>23188</v>
      </c>
      <c r="J24" s="2" t="str">
        <f>IF(C24="SINAPI",VLOOKUP(B24,'SIN C 12.23'!A:E,5,0)," ")</f>
        <v xml:space="preserve"> </v>
      </c>
      <c r="K24" s="2" t="str">
        <f>IF(C24="SINAPI-I",VLOOKUP(B24,'SIN I 12.23'!$7:$5071,5,0)," ")</f>
        <v>720,00</v>
      </c>
      <c r="L24" s="2" t="str">
        <f>IF(C24="SETOP",VLOOKUP(B24,'SET 08.23'!A:D,4,FALSE)," ")</f>
        <v xml:space="preserve"> </v>
      </c>
    </row>
    <row r="25" spans="1:12">
      <c r="A25" s="16" t="s">
        <v>61</v>
      </c>
      <c r="B25" s="16"/>
      <c r="C25" s="118"/>
      <c r="D25" s="291"/>
      <c r="E25" s="118"/>
      <c r="F25" s="242"/>
      <c r="G25" s="216" t="s">
        <v>7</v>
      </c>
      <c r="H25" s="193">
        <f>SUM(H23:H24)</f>
        <v>48.184999999999995</v>
      </c>
      <c r="I25" s="138"/>
      <c r="J25" s="2" t="str">
        <f>IF(C25="SINAPI",VLOOKUP(B25,'SIN C 12.23'!A:E,5,0)," ")</f>
        <v xml:space="preserve"> </v>
      </c>
      <c r="K25" s="2" t="str">
        <f>IF(C25="SINAPI-I",VLOOKUP(B25,'SIN I 12.23'!$7:$5071,5,0)," ")</f>
        <v xml:space="preserve"> </v>
      </c>
      <c r="L25" s="2" t="str">
        <f>IF(C25="SETOP",VLOOKUP(B25,'SET 08.23'!A:D,4,FALSE)," ")</f>
        <v xml:space="preserve"> </v>
      </c>
    </row>
    <row r="26" spans="1:12">
      <c r="A26" s="12"/>
      <c r="B26" s="12"/>
      <c r="C26" s="12"/>
      <c r="D26" s="286" t="s">
        <v>23182</v>
      </c>
      <c r="E26" s="12"/>
      <c r="F26" s="241"/>
      <c r="G26" s="212"/>
      <c r="H26" s="187"/>
      <c r="I26" s="136"/>
    </row>
    <row r="27" spans="1:12" ht="57.75" customHeight="1">
      <c r="A27" s="12">
        <v>4</v>
      </c>
      <c r="B27" s="12"/>
      <c r="C27" s="12"/>
      <c r="D27" s="286" t="s">
        <v>23178</v>
      </c>
      <c r="E27" s="12"/>
      <c r="F27" s="241"/>
      <c r="G27" s="212"/>
      <c r="H27" s="187"/>
      <c r="I27" s="136"/>
    </row>
    <row r="28" spans="1:12" ht="21.75" customHeight="1">
      <c r="A28" s="14" t="s">
        <v>191</v>
      </c>
      <c r="B28" s="14">
        <v>88316</v>
      </c>
      <c r="C28" s="15" t="str">
        <f>VLOOKUP(B28,SERVIÇOS!$A$1:$D$18506,4,0)</f>
        <v>SINAPI</v>
      </c>
      <c r="D28" s="287" t="str">
        <f>VLOOKUP(B28,SERVIÇOS!$A:$B,2,0)</f>
        <v>SERVENTE COM ENCARGOS COMPLEMENTARES</v>
      </c>
      <c r="E28" s="170" t="str">
        <f>VLOOKUP(B28,SERVIÇOS!$A:$C,3,0)</f>
        <v>H</v>
      </c>
      <c r="F28" s="254">
        <v>0.25</v>
      </c>
      <c r="G28" s="213" t="str">
        <f>IF(C28=$J$10,J28,IF(C28=$K$10,K28,IF(C28=$L$10,L28,IF(C28=#REF!,VLOOKUP(B28,#REF!,7,FALSE),#REF!))))</f>
        <v>19,94</v>
      </c>
      <c r="H28" s="188">
        <f>F28*G28</f>
        <v>4.9850000000000003</v>
      </c>
      <c r="I28" s="137" t="s">
        <v>23185</v>
      </c>
      <c r="J28" s="2" t="str">
        <f>IF(C28="SINAPI",VLOOKUP(B28,'SIN C 12.23'!A:E,5,0)," ")</f>
        <v>19,94</v>
      </c>
      <c r="K28" s="2" t="str">
        <f>IF(C28="SINAPI-I",VLOOKUP(B28,'SIN I 12.23'!$7:$5071,5,0)," ")</f>
        <v xml:space="preserve"> </v>
      </c>
      <c r="L28" s="2" t="str">
        <f>IF(C28="SETOP",VLOOKUP(B28,'SET 08.23'!A:D,4,FALSE)," ")</f>
        <v xml:space="preserve"> </v>
      </c>
    </row>
    <row r="29" spans="1:12" ht="28.5" customHeight="1">
      <c r="A29" s="14" t="s">
        <v>192</v>
      </c>
      <c r="B29" s="14">
        <v>34721</v>
      </c>
      <c r="C29" s="15" t="str">
        <f>VLOOKUP(B29,SERVIÇOS!$A$1:$D$18506,4,0)</f>
        <v>SINAPI-I</v>
      </c>
      <c r="D29" s="287" t="str">
        <f>VLOOKUP(B29,SERVIÇOS!$A:$B,2,0)</f>
        <v xml:space="preserve">PLACA DE SINALIZACAO EM CHAPA DE ALUMINIO COM PINTURA REFLETIVA, E = 2 MM                                                                                                                                                                                                                                                                                                                                                                                                                                 </v>
      </c>
      <c r="E29" s="170" t="str">
        <f>VLOOKUP(B29,SERVIÇOS!$A:$C,3,0)</f>
        <v xml:space="preserve">M2    </v>
      </c>
      <c r="F29" s="257">
        <v>7.1999999999999995E-2</v>
      </c>
      <c r="G29" s="213" t="str">
        <f>IF(C29=$J$10,J29,IF(C29=$K$10,K29,IF(C29=$L$10,L29,IF(C29=#REF!,VLOOKUP(B29,#REF!,7,FALSE),#REF!))))</f>
        <v>720,00</v>
      </c>
      <c r="H29" s="188">
        <f>F29*G29</f>
        <v>51.839999999999996</v>
      </c>
      <c r="I29" s="137" t="s">
        <v>23189</v>
      </c>
      <c r="J29" s="2" t="str">
        <f>IF(C29="SINAPI",VLOOKUP(B29,'SIN C 12.23'!A:E,5,0)," ")</f>
        <v xml:space="preserve"> </v>
      </c>
      <c r="K29" s="2" t="str">
        <f>IF(C29="SINAPI-I",VLOOKUP(B29,'SIN I 12.23'!$7:$5071,5,0)," ")</f>
        <v>720,00</v>
      </c>
      <c r="L29" s="2" t="str">
        <f>IF(C29="SETOP",VLOOKUP(B29,'SET 08.23'!A:D,4,FALSE)," ")</f>
        <v xml:space="preserve"> </v>
      </c>
    </row>
    <row r="30" spans="1:12">
      <c r="A30" s="16" t="s">
        <v>61</v>
      </c>
      <c r="B30" s="16"/>
      <c r="C30" s="118"/>
      <c r="D30" s="291"/>
      <c r="E30" s="118"/>
      <c r="F30" s="242"/>
      <c r="G30" s="216" t="s">
        <v>7</v>
      </c>
      <c r="H30" s="193">
        <f>SUM(H28:H29)</f>
        <v>56.824999999999996</v>
      </c>
      <c r="I30" s="138"/>
      <c r="J30" s="2" t="str">
        <f>IF(C30="SINAPI",VLOOKUP(B30,'SIN C 12.23'!A:E,5,0)," ")</f>
        <v xml:space="preserve"> </v>
      </c>
      <c r="K30" s="2" t="str">
        <f>IF(C30="SINAPI-I",VLOOKUP(B30,'SIN I 12.23'!$7:$5071,5,0)," ")</f>
        <v xml:space="preserve"> </v>
      </c>
      <c r="L30" s="2" t="str">
        <f>IF(C30="SETOP",VLOOKUP(B30,'SET 08.23'!A:D,4,FALSE)," ")</f>
        <v xml:space="preserve"> </v>
      </c>
    </row>
    <row r="31" spans="1:12">
      <c r="A31" s="12"/>
      <c r="B31" s="12"/>
      <c r="C31" s="12"/>
      <c r="D31" s="286" t="s">
        <v>23183</v>
      </c>
      <c r="E31" s="12"/>
      <c r="F31" s="241"/>
      <c r="G31" s="212"/>
      <c r="H31" s="187"/>
      <c r="I31" s="136"/>
    </row>
    <row r="32" spans="1:12" ht="51.75" customHeight="1">
      <c r="A32" s="12">
        <v>5</v>
      </c>
      <c r="B32" s="12"/>
      <c r="C32" s="12"/>
      <c r="D32" s="286" t="s">
        <v>23070</v>
      </c>
      <c r="E32" s="12"/>
      <c r="F32" s="241"/>
      <c r="G32" s="212"/>
      <c r="H32" s="187"/>
      <c r="I32" s="136"/>
    </row>
    <row r="33" spans="1:12" ht="44.25" customHeight="1">
      <c r="A33" s="14" t="s">
        <v>63</v>
      </c>
      <c r="B33" s="14">
        <v>90820</v>
      </c>
      <c r="C33" s="15" t="str">
        <f>VLOOKUP(B33,SERVIÇOS!$A$1:$D$18506,4,0)</f>
        <v>SINAPI</v>
      </c>
      <c r="D33" s="287" t="str">
        <f>VLOOKUP(B33,SERVIÇOS!$A:$B,2,0)</f>
        <v>PORTA DE MADEIRA PARA PINTURA, SEMI-OCA (LEVE OU MÉDIA), 60X210CM, ESPESSURA DE 3,5CM, INCLUSO DOBRADIÇAS - FORNECIMENTO E INSTALAÇÃO. AF_12/2019</v>
      </c>
      <c r="E33" s="170" t="str">
        <f>VLOOKUP(B33,SERVIÇOS!$A:$C,3,0)</f>
        <v>UN</v>
      </c>
      <c r="F33" s="254">
        <v>2</v>
      </c>
      <c r="G33" s="213" t="str">
        <f>IF(C33=$J$10,J33,IF(C33=$K$10,K33,IF(C33=$L$10,L33,IF(C33=#REF!,VLOOKUP(B33,#REF!,7,FALSE),#REF!))))</f>
        <v>304,63</v>
      </c>
      <c r="H33" s="188">
        <f>F33*G33</f>
        <v>609.26</v>
      </c>
      <c r="I33" s="137" t="s">
        <v>23227</v>
      </c>
      <c r="J33" s="2" t="str">
        <f>IF(C33="SINAPI",VLOOKUP(B33,'SIN C 12.23'!A:E,5,0)," ")</f>
        <v>304,63</v>
      </c>
      <c r="K33" s="2" t="str">
        <f>IF(C33="SINAPI-I",VLOOKUP(B33,'SIN I 12.23'!$7:$5071,5,0)," ")</f>
        <v xml:space="preserve"> </v>
      </c>
      <c r="L33" s="2" t="str">
        <f>IF(C33="SETOP",VLOOKUP(B33,'SET 08.23'!A:D,4,FALSE)," ")</f>
        <v xml:space="preserve"> </v>
      </c>
    </row>
    <row r="34" spans="1:12" ht="51" customHeight="1">
      <c r="A34" s="14" t="s">
        <v>193</v>
      </c>
      <c r="B34" s="14">
        <v>184</v>
      </c>
      <c r="C34" s="15" t="str">
        <f>VLOOKUP(B34,SERVIÇOS!$A$1:$D$18506,4,0)</f>
        <v>SINAPI-I</v>
      </c>
      <c r="D34" s="287" t="str">
        <f>VLOOKUP(B34,SERVIÇOS!$A:$B,2,0)</f>
        <v xml:space="preserve">BATENTE / PORTAL / ADUELA / MARCO EM MADEIRA MACICA COM REBAIXO, E = *3* CM, L = *14* CM, PARA PORTAS DE  GIRO DE *60 CM A 120* CM  X *210* CM, PINUS / EUCALIPTO / VIROLA OU EQUIVALENTE DA REGIAO (NAO INCLUI ALIZARES)                                                                                                                                                                                                                                                                                 </v>
      </c>
      <c r="E34" s="170" t="str">
        <f>VLOOKUP(B34,SERVIÇOS!$A:$C,3,0)</f>
        <v xml:space="preserve">JG    </v>
      </c>
      <c r="F34" s="257">
        <v>1</v>
      </c>
      <c r="G34" s="213" t="str">
        <f>IF(C34=$J$10,J34,IF(C34=$K$10,K34,IF(C34=$L$10,L34,IF(C34=#REF!,VLOOKUP(B34,#REF!,7,FALSE),#REF!))))</f>
        <v>130,06</v>
      </c>
      <c r="H34" s="188">
        <f t="shared" ref="H34:H42" si="0">F34*G34</f>
        <v>130.06</v>
      </c>
      <c r="I34" s="137"/>
      <c r="J34" s="2" t="str">
        <f>IF(C34="SINAPI",VLOOKUP(B34,'SIN C 12.23'!A:E,5,0)," ")</f>
        <v xml:space="preserve"> </v>
      </c>
      <c r="K34" s="2" t="str">
        <f>IF(C34="SINAPI-I",VLOOKUP(B34,'SIN I 12.23'!$7:$5071,5,0)," ")</f>
        <v>130,06</v>
      </c>
      <c r="L34" s="2" t="str">
        <f>IF(C34="SETOP",VLOOKUP(B34,'SET 08.23'!A:D,4,FALSE)," ")</f>
        <v xml:space="preserve"> </v>
      </c>
    </row>
    <row r="35" spans="1:12" ht="29.25" customHeight="1">
      <c r="A35" s="14" t="s">
        <v>194</v>
      </c>
      <c r="B35" s="14">
        <v>11055</v>
      </c>
      <c r="C35" s="15" t="str">
        <f>VLOOKUP(B35,SERVIÇOS!$A$1:$D$18506,4,0)</f>
        <v>SINAPI-I</v>
      </c>
      <c r="D35" s="287" t="str">
        <f>VLOOKUP(B35,SERVIÇOS!$A:$B,2,0)</f>
        <v xml:space="preserve">PARAFUSO ROSCA SOBERBA ZINCADO CABECA CHATA FENDA SIMPLES 3,5 X 25 MM (1 ")                                                                                                                                                                                                                                                                                                                                                                                                                               </v>
      </c>
      <c r="E35" s="170" t="str">
        <f>VLOOKUP(B35,SERVIÇOS!$A:$C,3,0)</f>
        <v xml:space="preserve">UN    </v>
      </c>
      <c r="F35" s="257">
        <v>40</v>
      </c>
      <c r="G35" s="213" t="str">
        <f>IF(C35=$J$10,J35,IF(C35=$K$10,K35,IF(C35=$L$10,L35,IF(C35=#REF!,VLOOKUP(B35,#REF!,7,FALSE),#REF!))))</f>
        <v>0,09</v>
      </c>
      <c r="H35" s="188">
        <f t="shared" si="0"/>
        <v>3.5999999999999996</v>
      </c>
      <c r="I35" s="137"/>
      <c r="J35" s="2" t="str">
        <f>IF(C35="SINAPI",VLOOKUP(B35,'SIN C 12.23'!A:E,5,0)," ")</f>
        <v xml:space="preserve"> </v>
      </c>
      <c r="K35" s="2" t="str">
        <f>IF(C35="SINAPI-I",VLOOKUP(B35,'SIN I 12.23'!$7:$5071,5,0)," ")</f>
        <v>0,09</v>
      </c>
      <c r="L35" s="2" t="str">
        <f>IF(C35="SETOP",VLOOKUP(B35,'SET 08.23'!A:D,4,FALSE)," ")</f>
        <v xml:space="preserve"> </v>
      </c>
    </row>
    <row r="36" spans="1:12" ht="42" customHeight="1">
      <c r="A36" s="14" t="s">
        <v>195</v>
      </c>
      <c r="B36" s="14">
        <v>20017</v>
      </c>
      <c r="C36" s="15" t="str">
        <f>VLOOKUP(B36,SERVIÇOS!$A$1:$D$18506,4,0)</f>
        <v>SINAPI-I</v>
      </c>
      <c r="D36" s="287" t="str">
        <f>VLOOKUP(B36,SERVIÇOS!$A:$B,2,0)</f>
        <v xml:space="preserve">GUARNICAO / ALIZAR / VISTA LISA EM MADEIRA MACICA, PARA PORTA  , E = *1* CM, L = *5* CM, CEDRINHO / ANGELIM COMERCIAL / TAURI/ CURUPIXA / PEROBA / CUMARU OU EQUIVALENTE DA REGIAO                                                                                                                                                                                                                                                                                                                        </v>
      </c>
      <c r="E36" s="170" t="str">
        <f>VLOOKUP(B36,SERVIÇOS!$A:$C,3,0)</f>
        <v xml:space="preserve">M     </v>
      </c>
      <c r="F36" s="254">
        <v>5.3</v>
      </c>
      <c r="G36" s="213" t="str">
        <f>IF(C36=$J$10,J36,IF(C36=$K$10,K36,IF(C36=$L$10,L36,IF(C36=#REF!,VLOOKUP(B36,#REF!,7,FALSE),#REF!))))</f>
        <v>7,63</v>
      </c>
      <c r="H36" s="188">
        <f t="shared" si="0"/>
        <v>40.439</v>
      </c>
      <c r="I36" s="137"/>
      <c r="J36" s="2" t="str">
        <f>IF(C36="SINAPI",VLOOKUP(B36,'SIN C 12.23'!A:E,5,0)," ")</f>
        <v xml:space="preserve"> </v>
      </c>
      <c r="K36" s="2" t="str">
        <f>IF(C36="SINAPI-I",VLOOKUP(B36,'SIN I 12.23'!$7:$5071,5,0)," ")</f>
        <v>7,63</v>
      </c>
      <c r="L36" s="2" t="str">
        <f>IF(C36="SETOP",VLOOKUP(B36,'SET 08.23'!A:D,4,FALSE)," ")</f>
        <v xml:space="preserve"> </v>
      </c>
    </row>
    <row r="37" spans="1:12" ht="21.75" customHeight="1">
      <c r="A37" s="14" t="s">
        <v>23211</v>
      </c>
      <c r="B37" s="14">
        <v>20247</v>
      </c>
      <c r="C37" s="15" t="str">
        <f>VLOOKUP(B37,SERVIÇOS!$A$1:$D$18506,4,0)</f>
        <v>SINAPI-I</v>
      </c>
      <c r="D37" s="287" t="str">
        <f>VLOOKUP(B37,SERVIÇOS!$A:$B,2,0)</f>
        <v xml:space="preserve">PREGO DE ACO POLIDO COM CABECA 15 X 15 (1 1/4 X 13)                                                                                                                                                                                                                                                                                                                                                                                                                                                       </v>
      </c>
      <c r="E37" s="170" t="str">
        <f>VLOOKUP(B37,SERVIÇOS!$A:$C,3,0)</f>
        <v xml:space="preserve">KG    </v>
      </c>
      <c r="F37" s="276">
        <v>3.15E-2</v>
      </c>
      <c r="G37" s="213" t="str">
        <f>IF(C37=$J$10,J37,IF(C37=$K$10,K37,IF(C37=$L$10,L37,IF(C37=#REF!,VLOOKUP(B37,#REF!,7,FALSE),#REF!))))</f>
        <v>21,29</v>
      </c>
      <c r="H37" s="188">
        <f t="shared" si="0"/>
        <v>0.67063499999999998</v>
      </c>
      <c r="I37" s="137"/>
      <c r="J37" s="2" t="str">
        <f>IF(C37="SINAPI",VLOOKUP(B37,'SIN C 12.23'!A:E,5,0)," ")</f>
        <v xml:space="preserve"> </v>
      </c>
      <c r="K37" s="2" t="str">
        <f>IF(C37="SINAPI-I",VLOOKUP(B37,'SIN I 12.23'!$7:$5071,5,0)," ")</f>
        <v>21,29</v>
      </c>
      <c r="L37" s="2" t="str">
        <f>IF(C37="SETOP",VLOOKUP(B37,'SET 08.23'!A:D,4,FALSE)," ")</f>
        <v xml:space="preserve"> </v>
      </c>
    </row>
    <row r="38" spans="1:12" ht="36.75" customHeight="1">
      <c r="A38" s="14" t="s">
        <v>23212</v>
      </c>
      <c r="B38" s="14">
        <v>39027</v>
      </c>
      <c r="C38" s="15" t="str">
        <f>VLOOKUP(B38,SERVIÇOS!$A$1:$D$18506,4,0)</f>
        <v>SINAPI-I</v>
      </c>
      <c r="D38" s="287" t="str">
        <f>VLOOKUP(B38,SERVIÇOS!$A:$B,2,0)</f>
        <v xml:space="preserve">PREGO DE ACO POLIDO COM CABECA 19  X 36 (3 1/4  X  9)                                                                                                                                                                                                                                                                                                                                                                                                                                                     </v>
      </c>
      <c r="E38" s="170" t="str">
        <f>VLOOKUP(B38,SERVIÇOS!$A:$C,3,0)</f>
        <v xml:space="preserve">KG    </v>
      </c>
      <c r="F38" s="275">
        <v>0.22500000000000001</v>
      </c>
      <c r="G38" s="213" t="str">
        <f>IF(C38=$J$10,J38,IF(C38=$K$10,K38,IF(C38=$L$10,L38,IF(C38=#REF!,VLOOKUP(B38,#REF!,7,FALSE),#REF!))))</f>
        <v>19,21</v>
      </c>
      <c r="H38" s="188">
        <f t="shared" si="0"/>
        <v>4.3222500000000004</v>
      </c>
      <c r="I38" s="137"/>
      <c r="J38" s="2" t="str">
        <f>IF(C38="SINAPI",VLOOKUP(B38,'SIN C 12.23'!A:E,5,0)," ")</f>
        <v xml:space="preserve"> </v>
      </c>
      <c r="K38" s="2" t="str">
        <f>IF(C38="SINAPI-I",VLOOKUP(B38,'SIN I 12.23'!$7:$5071,5,0)," ")</f>
        <v>19,21</v>
      </c>
      <c r="L38" s="2" t="str">
        <f>IF(C38="SETOP",VLOOKUP(B38,'SET 08.23'!A:D,4,FALSE)," ")</f>
        <v xml:space="preserve"> </v>
      </c>
    </row>
    <row r="39" spans="1:12" ht="36.75" customHeight="1">
      <c r="A39" s="14" t="s">
        <v>23213</v>
      </c>
      <c r="B39" s="14">
        <v>88261</v>
      </c>
      <c r="C39" s="15" t="str">
        <f>VLOOKUP(B39,SERVIÇOS!$A$1:$D$18506,4,0)</f>
        <v>SINAPI</v>
      </c>
      <c r="D39" s="287" t="str">
        <f>VLOOKUP(B39,SERVIÇOS!$A:$B,2,0)</f>
        <v>CARPINTEIRO DE ESQUADRIA COM ENCARGOS COMPLEMENTARES</v>
      </c>
      <c r="E39" s="170" t="str">
        <f>VLOOKUP(B39,SERVIÇOS!$A:$C,3,0)</f>
        <v>H</v>
      </c>
      <c r="F39" s="275">
        <v>3.4580000000000002</v>
      </c>
      <c r="G39" s="213" t="str">
        <f>IF(C39=$J$10,J39,IF(C39=$K$10,K39,IF(C39=$L$10,L39,IF(C39=#REF!,VLOOKUP(B39,#REF!,7,FALSE),#REF!))))</f>
        <v>30,14</v>
      </c>
      <c r="H39" s="188">
        <f t="shared" si="0"/>
        <v>104.22412000000001</v>
      </c>
      <c r="I39" s="137"/>
      <c r="J39" s="2" t="str">
        <f>IF(C39="SINAPI",VLOOKUP(B39,'SIN C 12.23'!A:E,5,0)," ")</f>
        <v>30,14</v>
      </c>
      <c r="K39" s="2" t="str">
        <f>IF(C39="SINAPI-I",VLOOKUP(B39,'SIN I 12.23'!$7:$5071,5,0)," ")</f>
        <v xml:space="preserve"> </v>
      </c>
      <c r="L39" s="2" t="str">
        <f>IF(C39="SETOP",VLOOKUP(B39,'SET 08.23'!A:D,4,FALSE)," ")</f>
        <v xml:space="preserve"> </v>
      </c>
    </row>
    <row r="40" spans="1:12" ht="33" customHeight="1">
      <c r="A40" s="14" t="s">
        <v>23214</v>
      </c>
      <c r="B40" s="14">
        <v>88309</v>
      </c>
      <c r="C40" s="15" t="str">
        <f>VLOOKUP(B40,SERVIÇOS!$A$1:$D$18506,4,0)</f>
        <v>SINAPI</v>
      </c>
      <c r="D40" s="287" t="str">
        <f>VLOOKUP(B40,SERVIÇOS!$A:$B,2,0)</f>
        <v>PEDREIRO COM ENCARGOS COMPLEMENTARES</v>
      </c>
      <c r="E40" s="170" t="str">
        <f>VLOOKUP(B40,SERVIÇOS!$A:$C,3,0)</f>
        <v>H</v>
      </c>
      <c r="F40" s="254">
        <v>1.389</v>
      </c>
      <c r="G40" s="213" t="str">
        <f>IF(C40=$J$10,J40,IF(C40=$K$10,K40,IF(C40=$L$10,L40,IF(C40=#REF!,VLOOKUP(B40,#REF!,7,FALSE),#REF!))))</f>
        <v>27,10</v>
      </c>
      <c r="H40" s="188">
        <f t="shared" si="0"/>
        <v>37.6419</v>
      </c>
      <c r="I40" s="137"/>
      <c r="J40" s="2" t="str">
        <f>IF(C40="SINAPI",VLOOKUP(B40,'SIN C 12.23'!A:E,5,0)," ")</f>
        <v>27,10</v>
      </c>
      <c r="K40" s="2" t="str">
        <f>IF(C40="SINAPI-I",VLOOKUP(B40,'SIN I 12.23'!$7:$5071,5,0)," ")</f>
        <v xml:space="preserve"> </v>
      </c>
      <c r="L40" s="2" t="str">
        <f>IF(C40="SETOP",VLOOKUP(B40,'SET 08.23'!A:D,4,FALSE)," ")</f>
        <v xml:space="preserve"> </v>
      </c>
    </row>
    <row r="41" spans="1:12" ht="27" customHeight="1">
      <c r="A41" s="14" t="s">
        <v>23215</v>
      </c>
      <c r="B41" s="14">
        <v>88316</v>
      </c>
      <c r="C41" s="15" t="str">
        <f>VLOOKUP(B41,SERVIÇOS!$A$1:$D$18506,4,0)</f>
        <v>SINAPI</v>
      </c>
      <c r="D41" s="287" t="str">
        <f>VLOOKUP(B41,SERVIÇOS!$A:$B,2,0)</f>
        <v>SERVENTE COM ENCARGOS COMPLEMENTARES</v>
      </c>
      <c r="E41" s="170" t="str">
        <f>VLOOKUP(B41,SERVIÇOS!$A:$C,3,0)</f>
        <v>H</v>
      </c>
      <c r="F41" s="254">
        <v>2.4239999999999999</v>
      </c>
      <c r="G41" s="213" t="str">
        <f>IF(C41=$J$10,J41,IF(C41=$K$10,K41,IF(C41=$L$10,L41,IF(C41=#REF!,VLOOKUP(B41,#REF!,7,FALSE),#REF!))))</f>
        <v>19,94</v>
      </c>
      <c r="H41" s="188">
        <f t="shared" si="0"/>
        <v>48.334560000000003</v>
      </c>
      <c r="I41" s="137"/>
      <c r="J41" s="2" t="str">
        <f>IF(C41="SINAPI",VLOOKUP(B41,'SIN C 12.23'!A:E,5,0)," ")</f>
        <v>19,94</v>
      </c>
      <c r="K41" s="2" t="str">
        <f>IF(C41="SINAPI-I",VLOOKUP(B41,'SIN I 12.23'!$7:$5071,5,0)," ")</f>
        <v xml:space="preserve"> </v>
      </c>
      <c r="L41" s="2" t="str">
        <f>IF(C41="SETOP",VLOOKUP(B41,'SET 08.23'!A:D,4,FALSE)," ")</f>
        <v xml:space="preserve"> </v>
      </c>
    </row>
    <row r="42" spans="1:12" ht="56.25" customHeight="1">
      <c r="A42" s="14" t="s">
        <v>23216</v>
      </c>
      <c r="B42" s="14">
        <v>88627</v>
      </c>
      <c r="C42" s="15" t="str">
        <f>VLOOKUP(B42,SERVIÇOS!$A$1:$D$18506,4,0)</f>
        <v>SINAPI</v>
      </c>
      <c r="D42" s="287" t="str">
        <f>VLOOKUP(B42,SERVIÇOS!$A:$B,2,0)</f>
        <v>ARGAMASSA TRAÇO 1:0,5:4,5 (EM VOLUME DE CIMENTO, CAL E AREIA MÉDIA ÚMIDA) PARA ASSENTAMENTO DE ALVENARIA, PREPARO MANUAL. AF_08/2019</v>
      </c>
      <c r="E42" s="170" t="str">
        <f>VLOOKUP(B42,SERVIÇOS!$A:$C,3,0)</f>
        <v>M3</v>
      </c>
      <c r="F42" s="277">
        <v>2.5000000000000001E-2</v>
      </c>
      <c r="G42" s="213" t="str">
        <f>IF(C42=$J$10,J42,IF(C42=$K$10,K42,IF(C42=$L$10,L42,IF(C42=#REF!,VLOOKUP(B42,#REF!,7,FALSE),#REF!))))</f>
        <v>621,83</v>
      </c>
      <c r="H42" s="188">
        <f t="shared" si="0"/>
        <v>15.545750000000002</v>
      </c>
      <c r="I42" s="137"/>
      <c r="J42" s="2" t="str">
        <f>IF(C42="SINAPI",VLOOKUP(B42,'SIN C 12.23'!A:E,5,0)," ")</f>
        <v>621,83</v>
      </c>
      <c r="K42" s="2" t="str">
        <f>IF(C42="SINAPI-I",VLOOKUP(B42,'SIN I 12.23'!$7:$5071,5,0)," ")</f>
        <v xml:space="preserve"> </v>
      </c>
      <c r="L42" s="2" t="str">
        <f>IF(C42="SETOP",VLOOKUP(B42,'SET 08.23'!A:D,4,FALSE)," ")</f>
        <v xml:space="preserve"> </v>
      </c>
    </row>
    <row r="43" spans="1:12">
      <c r="A43" s="16" t="s">
        <v>61</v>
      </c>
      <c r="B43" s="16"/>
      <c r="C43" s="118"/>
      <c r="D43" s="291"/>
      <c r="E43" s="118"/>
      <c r="F43" s="242"/>
      <c r="G43" s="216" t="s">
        <v>7</v>
      </c>
      <c r="H43" s="193">
        <f>SUM(H33:H42)</f>
        <v>994.09821499999987</v>
      </c>
      <c r="I43" s="138"/>
      <c r="J43" s="2" t="str">
        <f>IF(C43="SINAPI",VLOOKUP(B43,'SIN C 12.23'!A:E,5,0)," ")</f>
        <v xml:space="preserve"> </v>
      </c>
      <c r="K43" s="2" t="str">
        <f>IF(C43="SINAPI-I",VLOOKUP(B43,'SIN I 12.23'!$7:$5071,5,0)," ")</f>
        <v xml:space="preserve"> </v>
      </c>
      <c r="L43" s="2" t="str">
        <f>IF(C43="SETOP",VLOOKUP(B43,'SET 08.23'!A:D,4,FALSE)," ")</f>
        <v xml:space="preserve"> </v>
      </c>
    </row>
    <row r="44" spans="1:12">
      <c r="A44" s="12"/>
      <c r="B44" s="12"/>
      <c r="C44" s="12"/>
      <c r="D44" s="286" t="s">
        <v>23218</v>
      </c>
      <c r="E44" s="12"/>
      <c r="F44" s="241"/>
      <c r="G44" s="212"/>
      <c r="H44" s="187"/>
      <c r="I44" s="136"/>
    </row>
    <row r="45" spans="1:12" ht="28.5">
      <c r="A45" s="12">
        <v>6</v>
      </c>
      <c r="B45" s="12"/>
      <c r="C45" s="12"/>
      <c r="D45" s="286" t="s">
        <v>23071</v>
      </c>
      <c r="E45" s="12"/>
      <c r="F45" s="241"/>
      <c r="G45" s="212"/>
      <c r="H45" s="187"/>
      <c r="I45" s="136"/>
      <c r="J45" s="2" t="str">
        <f>IF(C99="SINAPI",VLOOKUP(B99,'SIN C 12.23'!A:E,5,0)," ")</f>
        <v xml:space="preserve"> </v>
      </c>
      <c r="K45" s="2" t="str">
        <f>IF(C99="SINAPI-I",VLOOKUP(B99,'SIN I 12.23'!$7:$5071,5,0)," ")</f>
        <v xml:space="preserve"> </v>
      </c>
      <c r="L45" s="2" t="str">
        <f>IF(C99="SETOP",VLOOKUP(B99,'SET 08.23'!A:D,4,FALSE)," ")</f>
        <v xml:space="preserve"> </v>
      </c>
    </row>
    <row r="46" spans="1:12" ht="25.5">
      <c r="A46" s="14" t="s">
        <v>243</v>
      </c>
      <c r="B46" s="14">
        <v>5002</v>
      </c>
      <c r="C46" s="15" t="str">
        <f>VLOOKUP(B46,SERVIÇOS!$A$1:$D$18506,4,0)</f>
        <v>SINAPI-I</v>
      </c>
      <c r="D46" s="287" t="str">
        <f>VLOOKUP(B46,SERVIÇOS!$A:$B,2,0)</f>
        <v xml:space="preserve">PORTA DE MADEIRA QUADRICULADA PARA VIDRO, DE CORRER (EUCALIPTO OU EQUIVALENTE REGIONAL), E = *3,5* CM                                                                                                                                                                                                                                                                                                                                                                                                     </v>
      </c>
      <c r="E46" s="170" t="str">
        <f>VLOOKUP(B46,SERVIÇOS!$A:$C,3,0)</f>
        <v xml:space="preserve">M2    </v>
      </c>
      <c r="F46" s="254">
        <v>1.68</v>
      </c>
      <c r="G46" s="213" t="str">
        <f>IF(C46=$J$10,J46,IF(C46=$K$10,K46,IF(C46=$L$10,L46,IF(C46=#REF!,VLOOKUP(B46,#REF!,7,FALSE),#REF!))))</f>
        <v>604,62</v>
      </c>
      <c r="H46" s="188">
        <f t="shared" ref="H46:H56" si="1">F46*G46</f>
        <v>1015.7615999999999</v>
      </c>
      <c r="I46" s="137" t="s">
        <v>23217</v>
      </c>
      <c r="J46" s="2" t="str">
        <f>IF(C46="SINAPI",VLOOKUP(B46,'SIN C 12.23'!A:E,5,0)," ")</f>
        <v xml:space="preserve"> </v>
      </c>
      <c r="K46" s="2" t="str">
        <f>IF(C46="SINAPI-I",VLOOKUP(B46,'SIN I 12.23'!$7:$5071,5,0)," ")</f>
        <v>604,62</v>
      </c>
      <c r="L46" s="2" t="str">
        <f>IF(C46="SETOP",VLOOKUP(B46,'SET 08.23'!A:D,4,FALSE)," ")</f>
        <v xml:space="preserve"> </v>
      </c>
    </row>
    <row r="47" spans="1:12" ht="60" customHeight="1">
      <c r="A47" s="14" t="s">
        <v>217</v>
      </c>
      <c r="B47" s="14">
        <v>184</v>
      </c>
      <c r="C47" s="15" t="str">
        <f>VLOOKUP(B47,SERVIÇOS!$A$1:$D$18506,4,0)</f>
        <v>SINAPI-I</v>
      </c>
      <c r="D47" s="287" t="str">
        <f>VLOOKUP(B47,SERVIÇOS!$A:$B,2,0)</f>
        <v xml:space="preserve">BATENTE / PORTAL / ADUELA / MARCO EM MADEIRA MACICA COM REBAIXO, E = *3* CM, L = *14* CM, PARA PORTAS DE  GIRO DE *60 CM A 120* CM  X *210* CM, PINUS / EUCALIPTO / VIROLA OU EQUIVALENTE DA REGIAO (NAO INCLUI ALIZARES)                                                                                                                                                                                                                                                                                 </v>
      </c>
      <c r="E47" s="170" t="str">
        <f>VLOOKUP(B47,SERVIÇOS!$A:$C,3,0)</f>
        <v xml:space="preserve">JG    </v>
      </c>
      <c r="F47" s="257">
        <v>1</v>
      </c>
      <c r="G47" s="213" t="str">
        <f>IF(C47=$J$10,J47,IF(C47=$K$10,K47,IF(C47=$L$10,L47,IF(C47=#REF!,VLOOKUP(B47,#REF!,7,FALSE),#REF!))))</f>
        <v>130,06</v>
      </c>
      <c r="H47" s="188">
        <f t="shared" si="1"/>
        <v>130.06</v>
      </c>
      <c r="I47" s="137"/>
      <c r="J47" s="2" t="str">
        <f>IF(C47="SINAPI",VLOOKUP(B47,'SIN C 12.23'!A:E,5,0)," ")</f>
        <v xml:space="preserve"> </v>
      </c>
      <c r="K47" s="2" t="str">
        <f>IF(C47="SINAPI-I",VLOOKUP(B47,'SIN I 12.23'!$7:$5071,5,0)," ")</f>
        <v>130,06</v>
      </c>
      <c r="L47" s="2" t="str">
        <f>IF(C47="SETOP",VLOOKUP(B47,'SET 08.23'!A:D,4,FALSE)," ")</f>
        <v xml:space="preserve"> </v>
      </c>
    </row>
    <row r="48" spans="1:12" ht="33" customHeight="1">
      <c r="A48" s="14" t="s">
        <v>244</v>
      </c>
      <c r="B48" s="14">
        <v>2433</v>
      </c>
      <c r="C48" s="15" t="str">
        <f>VLOOKUP(B48,SERVIÇOS!$A$1:$D$18506,4,0)</f>
        <v>SINAPI-I</v>
      </c>
      <c r="D48" s="287" t="str">
        <f>VLOOKUP(B48,SERVIÇOS!$A:$B,2,0)</f>
        <v xml:space="preserve">DOBRADICA EM ACO/FERRO, 3" X 2 1/2", E= 1,2 A 1,8 MM, SEM ANEL,  CROMADO OU ZINCADO, TAMPA CHATA, COM PARAFUSOS                                                                                                                                                                                                                                                                                                                                                                                           </v>
      </c>
      <c r="E48" s="170" t="str">
        <f>VLOOKUP(B48,SERVIÇOS!$A:$C,3,0)</f>
        <v xml:space="preserve">UN    </v>
      </c>
      <c r="F48" s="254">
        <v>3</v>
      </c>
      <c r="G48" s="213" t="str">
        <f>IF(C48=$J$10,J48,IF(C48=$K$10,K48,IF(C48=$L$10,L48,IF(C48=#REF!,VLOOKUP(B48,#REF!,7,FALSE),#REF!))))</f>
        <v>7,24</v>
      </c>
      <c r="H48" s="188">
        <f t="shared" si="1"/>
        <v>21.72</v>
      </c>
      <c r="I48" s="137"/>
      <c r="J48" s="2" t="str">
        <f>IF(C48="SINAPI",VLOOKUP(B48,'SIN C 12.23'!A:E,5,0)," ")</f>
        <v xml:space="preserve"> </v>
      </c>
      <c r="K48" s="2" t="str">
        <f>IF(C48="SINAPI-I",VLOOKUP(B48,'SIN I 12.23'!$7:$5071,5,0)," ")</f>
        <v>7,24</v>
      </c>
      <c r="L48" s="2" t="str">
        <f>IF(C48="SETOP",VLOOKUP(B48,'SET 08.23'!A:D,4,FALSE)," ")</f>
        <v xml:space="preserve"> </v>
      </c>
    </row>
    <row r="49" spans="1:12" ht="36" customHeight="1">
      <c r="A49" s="14" t="s">
        <v>23219</v>
      </c>
      <c r="B49" s="14">
        <v>11055</v>
      </c>
      <c r="C49" s="15" t="str">
        <f>VLOOKUP(B49,SERVIÇOS!$A$1:$D$18506,4,0)</f>
        <v>SINAPI-I</v>
      </c>
      <c r="D49" s="287" t="str">
        <f>VLOOKUP(B49,SERVIÇOS!$A:$B,2,0)</f>
        <v xml:space="preserve">PARAFUSO ROSCA SOBERBA ZINCADO CABECA CHATA FENDA SIMPLES 3,5 X 25 MM (1 ")                                                                                                                                                                                                                                                                                                                                                                                                                               </v>
      </c>
      <c r="E49" s="170" t="str">
        <f>VLOOKUP(B49,SERVIÇOS!$A:$C,3,0)</f>
        <v xml:space="preserve">UN    </v>
      </c>
      <c r="F49" s="257">
        <v>40</v>
      </c>
      <c r="G49" s="213" t="str">
        <f>IF(C49=$J$10,J49,IF(C49=$K$10,K49,IF(C49=$L$10,L49,IF(C49=#REF!,VLOOKUP(B49,#REF!,7,FALSE),#REF!))))</f>
        <v>0,09</v>
      </c>
      <c r="H49" s="188">
        <f t="shared" si="1"/>
        <v>3.5999999999999996</v>
      </c>
      <c r="I49" s="137"/>
      <c r="J49" s="2" t="str">
        <f>IF(C49="SINAPI",VLOOKUP(B49,'SIN C 12.23'!A:E,5,0)," ")</f>
        <v xml:space="preserve"> </v>
      </c>
      <c r="K49" s="2" t="str">
        <f>IF(C49="SINAPI-I",VLOOKUP(B49,'SIN I 12.23'!$7:$5071,5,0)," ")</f>
        <v>0,09</v>
      </c>
      <c r="L49" s="2" t="str">
        <f>IF(C49="SETOP",VLOOKUP(B49,'SET 08.23'!A:D,4,FALSE)," ")</f>
        <v xml:space="preserve"> </v>
      </c>
    </row>
    <row r="50" spans="1:12" ht="38.25">
      <c r="A50" s="14" t="s">
        <v>23220</v>
      </c>
      <c r="B50" s="14">
        <v>20017</v>
      </c>
      <c r="C50" s="15" t="str">
        <f>VLOOKUP(B50,SERVIÇOS!$A$1:$D$18506,4,0)</f>
        <v>SINAPI-I</v>
      </c>
      <c r="D50" s="287" t="str">
        <f>VLOOKUP(B50,SERVIÇOS!$A:$B,2,0)</f>
        <v xml:space="preserve">GUARNICAO / ALIZAR / VISTA LISA EM MADEIRA MACICA, PARA PORTA  , E = *1* CM, L = *5* CM, CEDRINHO / ANGELIM COMERCIAL / TAURI/ CURUPIXA / PEROBA / CUMARU OU EQUIVALENTE DA REGIAO                                                                                                                                                                                                                                                                                                                        </v>
      </c>
      <c r="E50" s="170" t="str">
        <f>VLOOKUP(B50,SERVIÇOS!$A:$C,3,0)</f>
        <v xml:space="preserve">M     </v>
      </c>
      <c r="F50" s="254">
        <v>5</v>
      </c>
      <c r="G50" s="213" t="str">
        <f>IF(C50=$J$10,J50,IF(C50=$K$10,K50,IF(C50=$L$10,L50,IF(C50=#REF!,VLOOKUP(B50,#REF!,7,FALSE),#REF!))))</f>
        <v>7,63</v>
      </c>
      <c r="H50" s="188">
        <f t="shared" si="1"/>
        <v>38.15</v>
      </c>
      <c r="I50" s="137"/>
      <c r="J50" s="2" t="str">
        <f>IF(C50="SINAPI",VLOOKUP(B50,'SIN C 12.23'!A:E,5,0)," ")</f>
        <v xml:space="preserve"> </v>
      </c>
      <c r="K50" s="2" t="str">
        <f>IF(C50="SINAPI-I",VLOOKUP(B50,'SIN I 12.23'!$7:$5071,5,0)," ")</f>
        <v>7,63</v>
      </c>
      <c r="L50" s="2" t="str">
        <f>IF(C50="SETOP",VLOOKUP(B50,'SET 08.23'!A:D,4,FALSE)," ")</f>
        <v xml:space="preserve"> </v>
      </c>
    </row>
    <row r="51" spans="1:12">
      <c r="A51" s="14" t="s">
        <v>23221</v>
      </c>
      <c r="B51" s="14">
        <v>20247</v>
      </c>
      <c r="C51" s="15" t="str">
        <f>VLOOKUP(B51,SERVIÇOS!$A$1:$D$18506,4,0)</f>
        <v>SINAPI-I</v>
      </c>
      <c r="D51" s="287" t="str">
        <f>VLOOKUP(B51,SERVIÇOS!$A:$B,2,0)</f>
        <v xml:space="preserve">PREGO DE ACO POLIDO COM CABECA 15 X 15 (1 1/4 X 13)                                                                                                                                                                                                                                                                                                                                                                                                                                                       </v>
      </c>
      <c r="E51" s="170" t="str">
        <f>VLOOKUP(B51,SERVIÇOS!$A:$C,3,0)</f>
        <v xml:space="preserve">KG    </v>
      </c>
      <c r="F51" s="276">
        <v>3.15E-2</v>
      </c>
      <c r="G51" s="213" t="str">
        <f>IF(C51=$J$10,J51,IF(C51=$K$10,K51,IF(C51=$L$10,L51,IF(C51=#REF!,VLOOKUP(B51,#REF!,7,FALSE),#REF!))))</f>
        <v>21,29</v>
      </c>
      <c r="H51" s="188">
        <f t="shared" si="1"/>
        <v>0.67063499999999998</v>
      </c>
      <c r="I51" s="137"/>
      <c r="J51" s="2" t="str">
        <f>IF(C51="SINAPI",VLOOKUP(B51,'SIN C 12.23'!A:E,5,0)," ")</f>
        <v xml:space="preserve"> </v>
      </c>
      <c r="K51" s="2" t="str">
        <f>IF(C51="SINAPI-I",VLOOKUP(B51,'SIN I 12.23'!$7:$5071,5,0)," ")</f>
        <v>21,29</v>
      </c>
      <c r="L51" s="2" t="str">
        <f>IF(C51="SETOP",VLOOKUP(B51,'SET 08.23'!A:D,4,FALSE)," ")</f>
        <v xml:space="preserve"> </v>
      </c>
    </row>
    <row r="52" spans="1:12">
      <c r="A52" s="14" t="s">
        <v>23222</v>
      </c>
      <c r="B52" s="14">
        <v>39027</v>
      </c>
      <c r="C52" s="15" t="str">
        <f>VLOOKUP(B52,SERVIÇOS!$A$1:$D$18506,4,0)</f>
        <v>SINAPI-I</v>
      </c>
      <c r="D52" s="287" t="str">
        <f>VLOOKUP(B52,SERVIÇOS!$A:$B,2,0)</f>
        <v xml:space="preserve">PREGO DE ACO POLIDO COM CABECA 19  X 36 (3 1/4  X  9)                                                                                                                                                                                                                                                                                                                                                                                                                                                     </v>
      </c>
      <c r="E52" s="170" t="str">
        <f>VLOOKUP(B52,SERVIÇOS!$A:$C,3,0)</f>
        <v xml:space="preserve">KG    </v>
      </c>
      <c r="F52" s="275">
        <v>0.22500000000000001</v>
      </c>
      <c r="G52" s="213" t="str">
        <f>IF(C52=$J$10,J52,IF(C52=$K$10,K52,IF(C52=$L$10,L52,IF(C52=#REF!,VLOOKUP(B52,#REF!,7,FALSE),#REF!))))</f>
        <v>19,21</v>
      </c>
      <c r="H52" s="188">
        <f t="shared" si="1"/>
        <v>4.3222500000000004</v>
      </c>
      <c r="I52" s="137"/>
      <c r="J52" s="2" t="str">
        <f>IF(C52="SINAPI",VLOOKUP(B52,'SIN C 12.23'!A:E,5,0)," ")</f>
        <v xml:space="preserve"> </v>
      </c>
      <c r="K52" s="2" t="str">
        <f>IF(C52="SINAPI-I",VLOOKUP(B52,'SIN I 12.23'!$7:$5071,5,0)," ")</f>
        <v>19,21</v>
      </c>
      <c r="L52" s="2" t="str">
        <f>IF(C52="SETOP",VLOOKUP(B52,'SET 08.23'!A:D,4,FALSE)," ")</f>
        <v xml:space="preserve"> </v>
      </c>
    </row>
    <row r="53" spans="1:12">
      <c r="A53" s="14" t="s">
        <v>23223</v>
      </c>
      <c r="B53" s="14">
        <v>88261</v>
      </c>
      <c r="C53" s="15" t="str">
        <f>VLOOKUP(B53,SERVIÇOS!$A$1:$D$18506,4,0)</f>
        <v>SINAPI</v>
      </c>
      <c r="D53" s="287" t="str">
        <f>VLOOKUP(B53,SERVIÇOS!$A:$B,2,0)</f>
        <v>CARPINTEIRO DE ESQUADRIA COM ENCARGOS COMPLEMENTARES</v>
      </c>
      <c r="E53" s="170" t="str">
        <f>VLOOKUP(B53,SERVIÇOS!$A:$C,3,0)</f>
        <v>H</v>
      </c>
      <c r="F53" s="275">
        <v>3.4580000000000002</v>
      </c>
      <c r="G53" s="213" t="str">
        <f>IF(C53=$J$10,J53,IF(C53=$K$10,K53,IF(C53=$L$10,L53,IF(C53=#REF!,VLOOKUP(B53,#REF!,7,FALSE),#REF!))))</f>
        <v>30,14</v>
      </c>
      <c r="H53" s="188">
        <f t="shared" si="1"/>
        <v>104.22412000000001</v>
      </c>
      <c r="I53" s="137"/>
      <c r="J53" s="2" t="str">
        <f>IF(C53="SINAPI",VLOOKUP(B53,'SIN C 12.23'!A:E,5,0)," ")</f>
        <v>30,14</v>
      </c>
      <c r="K53" s="2" t="str">
        <f>IF(C53="SINAPI-I",VLOOKUP(B53,'SIN I 12.23'!$7:$5071,5,0)," ")</f>
        <v xml:space="preserve"> </v>
      </c>
      <c r="L53" s="2" t="str">
        <f>IF(C53="SETOP",VLOOKUP(B53,'SET 08.23'!A:D,4,FALSE)," ")</f>
        <v xml:space="preserve"> </v>
      </c>
    </row>
    <row r="54" spans="1:12">
      <c r="A54" s="14" t="s">
        <v>23224</v>
      </c>
      <c r="B54" s="14">
        <v>88309</v>
      </c>
      <c r="C54" s="15" t="str">
        <f>VLOOKUP(B54,SERVIÇOS!$A$1:$D$18506,4,0)</f>
        <v>SINAPI</v>
      </c>
      <c r="D54" s="287" t="str">
        <f>VLOOKUP(B54,SERVIÇOS!$A:$B,2,0)</f>
        <v>PEDREIRO COM ENCARGOS COMPLEMENTARES</v>
      </c>
      <c r="E54" s="170" t="str">
        <f>VLOOKUP(B54,SERVIÇOS!$A:$C,3,0)</f>
        <v>H</v>
      </c>
      <c r="F54" s="254">
        <v>1.389</v>
      </c>
      <c r="G54" s="213" t="str">
        <f>IF(C54=$J$10,J54,IF(C54=$K$10,K54,IF(C54=$L$10,L54,IF(C54=#REF!,VLOOKUP(B54,#REF!,7,FALSE),#REF!))))</f>
        <v>27,10</v>
      </c>
      <c r="H54" s="188">
        <f t="shared" si="1"/>
        <v>37.6419</v>
      </c>
      <c r="I54" s="137"/>
      <c r="J54" s="2" t="str">
        <f>IF(C54="SINAPI",VLOOKUP(B54,'SIN C 12.23'!A:E,5,0)," ")</f>
        <v>27,10</v>
      </c>
      <c r="K54" s="2" t="str">
        <f>IF(C54="SINAPI-I",VLOOKUP(B54,'SIN I 12.23'!$7:$5071,5,0)," ")</f>
        <v xml:space="preserve"> </v>
      </c>
      <c r="L54" s="2" t="str">
        <f>IF(C54="SETOP",VLOOKUP(B54,'SET 08.23'!A:D,4,FALSE)," ")</f>
        <v xml:space="preserve"> </v>
      </c>
    </row>
    <row r="55" spans="1:12">
      <c r="A55" s="14" t="s">
        <v>23225</v>
      </c>
      <c r="B55" s="14">
        <v>88316</v>
      </c>
      <c r="C55" s="15" t="str">
        <f>VLOOKUP(B55,SERVIÇOS!$A$1:$D$18506,4,0)</f>
        <v>SINAPI</v>
      </c>
      <c r="D55" s="287" t="str">
        <f>VLOOKUP(B55,SERVIÇOS!$A:$B,2,0)</f>
        <v>SERVENTE COM ENCARGOS COMPLEMENTARES</v>
      </c>
      <c r="E55" s="170" t="str">
        <f>VLOOKUP(B55,SERVIÇOS!$A:$C,3,0)</f>
        <v>H</v>
      </c>
      <c r="F55" s="254">
        <v>2.4239999999999999</v>
      </c>
      <c r="G55" s="213" t="str">
        <f>IF(C55=$J$10,J55,IF(C55=$K$10,K55,IF(C55=$L$10,L55,IF(C55=#REF!,VLOOKUP(B55,#REF!,7,FALSE),#REF!))))</f>
        <v>19,94</v>
      </c>
      <c r="H55" s="188">
        <f t="shared" si="1"/>
        <v>48.334560000000003</v>
      </c>
      <c r="I55" s="137"/>
      <c r="J55" s="2" t="str">
        <f>IF(C55="SINAPI",VLOOKUP(B55,'SIN C 12.23'!A:E,5,0)," ")</f>
        <v>19,94</v>
      </c>
      <c r="K55" s="2" t="str">
        <f>IF(C55="SINAPI-I",VLOOKUP(B55,'SIN I 12.23'!$7:$5071,5,0)," ")</f>
        <v xml:space="preserve"> </v>
      </c>
      <c r="L55" s="2" t="str">
        <f>IF(C55="SETOP",VLOOKUP(B55,'SET 08.23'!A:D,4,FALSE)," ")</f>
        <v xml:space="preserve"> </v>
      </c>
    </row>
    <row r="56" spans="1:12" ht="25.5">
      <c r="A56" s="14" t="s">
        <v>23226</v>
      </c>
      <c r="B56" s="14">
        <v>88627</v>
      </c>
      <c r="C56" s="15" t="str">
        <f>VLOOKUP(B56,SERVIÇOS!$A$1:$D$18506,4,0)</f>
        <v>SINAPI</v>
      </c>
      <c r="D56" s="287" t="str">
        <f>VLOOKUP(B56,SERVIÇOS!$A:$B,2,0)</f>
        <v>ARGAMASSA TRAÇO 1:0,5:4,5 (EM VOLUME DE CIMENTO, CAL E AREIA MÉDIA ÚMIDA) PARA ASSENTAMENTO DE ALVENARIA, PREPARO MANUAL. AF_08/2019</v>
      </c>
      <c r="E56" s="170" t="str">
        <f>VLOOKUP(B56,SERVIÇOS!$A:$C,3,0)</f>
        <v>M3</v>
      </c>
      <c r="F56" s="277">
        <v>2.5000000000000001E-2</v>
      </c>
      <c r="G56" s="213" t="str">
        <f>IF(C56=$J$10,J56,IF(C56=$K$10,K56,IF(C56=$L$10,L56,IF(C56=#REF!,VLOOKUP(B56,#REF!,7,FALSE),#REF!))))</f>
        <v>621,83</v>
      </c>
      <c r="H56" s="188">
        <f t="shared" si="1"/>
        <v>15.545750000000002</v>
      </c>
      <c r="I56" s="137"/>
      <c r="J56" s="2" t="str">
        <f>IF(C56="SINAPI",VLOOKUP(B56,'SIN C 12.23'!A:E,5,0)," ")</f>
        <v>621,83</v>
      </c>
      <c r="K56" s="2" t="str">
        <f>IF(C56="SINAPI-I",VLOOKUP(B56,'SIN I 12.23'!$7:$5071,5,0)," ")</f>
        <v xml:space="preserve"> </v>
      </c>
      <c r="L56" s="2" t="str">
        <f>IF(C56="SETOP",VLOOKUP(B56,'SET 08.23'!A:D,4,FALSE)," ")</f>
        <v xml:space="preserve"> </v>
      </c>
    </row>
    <row r="57" spans="1:12">
      <c r="A57" s="16" t="s">
        <v>61</v>
      </c>
      <c r="B57" s="16"/>
      <c r="C57" s="118"/>
      <c r="D57" s="291"/>
      <c r="E57" s="118"/>
      <c r="F57" s="242"/>
      <c r="G57" s="216" t="s">
        <v>7</v>
      </c>
      <c r="H57" s="193">
        <f>SUM(H46:H56)</f>
        <v>1420.0308150000001</v>
      </c>
      <c r="I57" s="138"/>
      <c r="J57" s="2" t="str">
        <f>IF(C57="SINAPI",VLOOKUP(B57,'SIN C 12.23'!A:E,5,0)," ")</f>
        <v xml:space="preserve"> </v>
      </c>
      <c r="K57" s="2" t="str">
        <f>IF(C57="SINAPI-I",VLOOKUP(B57,'SIN I 12.23'!$7:$5071,5,0)," ")</f>
        <v xml:space="preserve"> </v>
      </c>
      <c r="L57" s="2" t="str">
        <f>IF(C57="SETOP",VLOOKUP(B57,'SET 08.23'!A:D,4,FALSE)," ")</f>
        <v xml:space="preserve"> </v>
      </c>
    </row>
    <row r="58" spans="1:12">
      <c r="A58" s="12"/>
      <c r="B58" s="12"/>
      <c r="C58" s="12"/>
      <c r="D58" s="286" t="s">
        <v>23230</v>
      </c>
      <c r="E58" s="12"/>
      <c r="F58" s="241"/>
      <c r="G58" s="212"/>
      <c r="H58" s="187"/>
      <c r="I58" s="136"/>
    </row>
    <row r="59" spans="1:12" ht="28.5">
      <c r="A59" s="12">
        <v>7</v>
      </c>
      <c r="B59" s="12"/>
      <c r="C59" s="12"/>
      <c r="D59" s="286" t="s">
        <v>23089</v>
      </c>
      <c r="E59" s="12"/>
      <c r="F59" s="241"/>
      <c r="G59" s="212"/>
      <c r="H59" s="187"/>
      <c r="I59" s="136"/>
      <c r="J59" s="2" t="str">
        <f>IF(C113="SINAPI",VLOOKUP(B113,'SIN C 12.23'!A:E,5,0)," ")</f>
        <v xml:space="preserve"> </v>
      </c>
      <c r="K59" s="2" t="str">
        <f>IF(C113="SINAPI-I",VLOOKUP(B113,'SIN I 12.23'!$7:$5071,5,0)," ")</f>
        <v xml:space="preserve"> </v>
      </c>
      <c r="L59" s="2" t="str">
        <f>IF(C113="SETOP",VLOOKUP(B113,'SET 08.23'!A:D,4,FALSE)," ")</f>
        <v xml:space="preserve"> </v>
      </c>
    </row>
    <row r="60" spans="1:12" ht="22.5" customHeight="1">
      <c r="A60" s="14" t="s">
        <v>64</v>
      </c>
      <c r="B60" s="14">
        <v>88261</v>
      </c>
      <c r="C60" s="15" t="str">
        <f>VLOOKUP(B60,SERVIÇOS!$A$1:$D$18506,4,0)</f>
        <v>SINAPI</v>
      </c>
      <c r="D60" s="287" t="str">
        <f>VLOOKUP(B60,SERVIÇOS!$A:$B,2,0)</f>
        <v>CARPINTEIRO DE ESQUADRIA COM ENCARGOS COMPLEMENTARES</v>
      </c>
      <c r="E60" s="170" t="str">
        <f>VLOOKUP(B60,SERVIÇOS!$A:$C,3,0)</f>
        <v>H</v>
      </c>
      <c r="F60" s="277">
        <v>1.002</v>
      </c>
      <c r="G60" s="213" t="str">
        <f>IF(C60=$J$10,J60,IF(C60=$K$10,K60,IF(C60=$L$10,L60,IF(C60=#REF!,VLOOKUP(B60,#REF!,7,FALSE),#REF!))))</f>
        <v>30,14</v>
      </c>
      <c r="H60" s="188">
        <f t="shared" ref="H60:H64" si="2">F60*G60</f>
        <v>30.200279999999999</v>
      </c>
      <c r="I60" s="137"/>
      <c r="J60" s="2" t="str">
        <f>IF(C60="SINAPI",VLOOKUP(B60,'SIN C 12.23'!A:E,5,0)," ")</f>
        <v>30,14</v>
      </c>
      <c r="K60" s="2" t="str">
        <f>IF(C60="SINAPI-I",VLOOKUP(B60,'SIN I 12.23'!$7:$5071,5,0)," ")</f>
        <v xml:space="preserve"> </v>
      </c>
      <c r="L60" s="2" t="str">
        <f>IF(C60="SETOP",VLOOKUP(B60,'SET 08.23'!A:D,4,FALSE)," ")</f>
        <v xml:space="preserve"> </v>
      </c>
    </row>
    <row r="61" spans="1:12">
      <c r="A61" s="14" t="s">
        <v>65</v>
      </c>
      <c r="B61" s="14" t="s">
        <v>259</v>
      </c>
      <c r="C61" s="15" t="str">
        <f>VLOOKUP(B61,SERVIÇOS!$A$1:$D$18506,4,0)</f>
        <v>SETOP</v>
      </c>
      <c r="D61" s="287" t="str">
        <f>VLOOKUP(B61,SERVIÇOS!$A:$B,2,0)</f>
        <v>PEDREIRO COM ENCARGOS COMPLEMENTARES</v>
      </c>
      <c r="E61" s="170" t="str">
        <f>VLOOKUP(B61,SERVIÇOS!$A:$C,3,0)</f>
        <v>hora</v>
      </c>
      <c r="F61" s="277">
        <v>0.501</v>
      </c>
      <c r="G61" s="213">
        <f>IF(C61=$J$10,J61,IF(C61=$K$10,K61,IF(C61=$L$10,L61,IF(C61=#REF!,VLOOKUP(B61,#REF!,7,FALSE),#REF!))))</f>
        <v>27.45</v>
      </c>
      <c r="H61" s="188">
        <f t="shared" si="2"/>
        <v>13.75245</v>
      </c>
      <c r="I61" s="137"/>
      <c r="J61" s="2" t="str">
        <f>IF(C61="SINAPI",VLOOKUP(B61,'SIN C 12.23'!A:E,5,0)," ")</f>
        <v xml:space="preserve"> </v>
      </c>
      <c r="K61" s="2" t="str">
        <f>IF(C61="SINAPI-I",VLOOKUP(B61,'SIN I 12.23'!$7:$5071,5,0)," ")</f>
        <v xml:space="preserve"> </v>
      </c>
      <c r="L61" s="2">
        <f>IF(C61="SETOP",VLOOKUP(B61,'SET 08.23'!A:D,4,FALSE)," ")</f>
        <v>27.45</v>
      </c>
    </row>
    <row r="62" spans="1:12" ht="39.75" customHeight="1">
      <c r="A62" s="14" t="s">
        <v>66</v>
      </c>
      <c r="B62" s="14">
        <v>11575</v>
      </c>
      <c r="C62" s="15" t="str">
        <f>VLOOKUP(B62,SERVIÇOS!$A$1:$D$18506,4,0)</f>
        <v>SINAPI-I</v>
      </c>
      <c r="D62" s="287" t="str">
        <f>VLOOKUP(B62,SERVIÇOS!$A:$B,2,0)</f>
        <v xml:space="preserve">ROLDANA CONCAVA DUPLA, 4 RODAS, EM ZAMAC COM CHAPA DE LATAO, ROLAMENTOS EM ACO, PARA PORTAS E JANELAS DE CORRER                                                                                                                                                                                                                                                                                                                                                                                           </v>
      </c>
      <c r="E62" s="170" t="str">
        <f>VLOOKUP(B62,SERVIÇOS!$A:$C,3,0)</f>
        <v xml:space="preserve">UN    </v>
      </c>
      <c r="F62" s="254">
        <v>2</v>
      </c>
      <c r="G62" s="213" t="str">
        <f>IF(C62=$J$10,J62,IF(C62=$K$10,K62,IF(C62=$L$10,L62,IF(C62=#REF!,VLOOKUP(B62,#REF!,7,FALSE),#REF!))))</f>
        <v>58,54</v>
      </c>
      <c r="H62" s="188">
        <f t="shared" si="2"/>
        <v>117.08</v>
      </c>
      <c r="I62" s="137"/>
      <c r="J62" s="2" t="str">
        <f>IF(C62="SINAPI",VLOOKUP(B62,'SIN C 12.23'!A:E,5,0)," ")</f>
        <v xml:space="preserve"> </v>
      </c>
      <c r="K62" s="2" t="str">
        <f>IF(C62="SINAPI-I",VLOOKUP(B62,'SIN I 12.23'!$7:$5071,5,0)," ")</f>
        <v>58,54</v>
      </c>
      <c r="L62" s="2" t="str">
        <f>IF(C62="SETOP",VLOOKUP(B62,'SET 08.23'!A:D,4,FALSE)," ")</f>
        <v xml:space="preserve"> </v>
      </c>
    </row>
    <row r="63" spans="1:12" ht="37.5" customHeight="1">
      <c r="A63" s="14" t="s">
        <v>139</v>
      </c>
      <c r="B63" s="14">
        <v>11581</v>
      </c>
      <c r="C63" s="15" t="str">
        <f>VLOOKUP(B63,SERVIÇOS!$A$1:$D$18506,4,0)</f>
        <v>SINAPI-I</v>
      </c>
      <c r="D63" s="287" t="str">
        <f>VLOOKUP(B63,SERVIÇOS!$A:$B,2,0)</f>
        <v xml:space="preserve">TRILHO PANTOGRAFICO CONCAVO, TIPO U, EM ALUMINIO, COM DIMENSOES DE APROX *35 X 35* MM, PARA ROLDANA DE PORTA DE CORRER                                                                                                                                                                                                                                                                                                                                                                                    </v>
      </c>
      <c r="E63" s="170" t="str">
        <f>VLOOKUP(B63,SERVIÇOS!$A:$C,3,0)</f>
        <v xml:space="preserve">M     </v>
      </c>
      <c r="F63" s="257">
        <v>4.8</v>
      </c>
      <c r="G63" s="213" t="str">
        <f>IF(C63=$J$10,J63,IF(C63=$K$10,K63,IF(C63=$L$10,L63,IF(C63=#REF!,VLOOKUP(B63,#REF!,7,FALSE),#REF!))))</f>
        <v>21,47</v>
      </c>
      <c r="H63" s="188">
        <f t="shared" si="2"/>
        <v>103.056</v>
      </c>
      <c r="I63" s="137"/>
      <c r="J63" s="2" t="str">
        <f>IF(C63="SINAPI",VLOOKUP(B63,'SIN C 12.23'!A:E,5,0)," ")</f>
        <v xml:space="preserve"> </v>
      </c>
      <c r="K63" s="2" t="str">
        <f>IF(C63="SINAPI-I",VLOOKUP(B63,'SIN I 12.23'!$7:$5071,5,0)," ")</f>
        <v>21,47</v>
      </c>
      <c r="L63" s="2" t="str">
        <f>IF(C63="SETOP",VLOOKUP(B63,'SET 08.23'!A:D,4,FALSE)," ")</f>
        <v xml:space="preserve"> </v>
      </c>
    </row>
    <row r="64" spans="1:12" ht="25.5">
      <c r="A64" s="14" t="s">
        <v>22871</v>
      </c>
      <c r="B64" s="14">
        <v>38165</v>
      </c>
      <c r="C64" s="15" t="str">
        <f>VLOOKUP(B64,SERVIÇOS!$A$1:$D$18506,4,0)</f>
        <v>SINAPI-I</v>
      </c>
      <c r="D64" s="287" t="str">
        <f>VLOOKUP(B64,SERVIÇOS!$A:$B,2,0)</f>
        <v xml:space="preserve">FECHO / FECHADURA COM PUXADOR CONCHA, COM TRANCA TIPO TRAVA, PARA JANELA / PORTA DE CORRER (INCLUI TESTA, FECHADURA, PUXADOR) - COMPLETA                                                                                                                                                                                                                                                                                                                                                                  </v>
      </c>
      <c r="E64" s="170" t="str">
        <f>VLOOKUP(B64,SERVIÇOS!$A:$C,3,0)</f>
        <v xml:space="preserve">CJ    </v>
      </c>
      <c r="F64" s="254">
        <v>1</v>
      </c>
      <c r="G64" s="213" t="str">
        <f>IF(C64=$J$10,J64,IF(C64=$K$10,K64,IF(C64=$L$10,L64,IF(C64=#REF!,VLOOKUP(B64,#REF!,7,FALSE),#REF!))))</f>
        <v>72,07</v>
      </c>
      <c r="H64" s="188">
        <f t="shared" si="2"/>
        <v>72.069999999999993</v>
      </c>
      <c r="I64" s="137"/>
      <c r="J64" s="2" t="str">
        <f>IF(C64="SINAPI",VLOOKUP(B64,'SIN C 12.23'!A:E,5,0)," ")</f>
        <v xml:space="preserve"> </v>
      </c>
      <c r="K64" s="2" t="str">
        <f>IF(C64="SINAPI-I",VLOOKUP(B64,'SIN I 12.23'!$7:$5071,5,0)," ")</f>
        <v>72,07</v>
      </c>
      <c r="L64" s="2" t="str">
        <f>IF(C64="SETOP",VLOOKUP(B64,'SET 08.23'!A:D,4,FALSE)," ")</f>
        <v xml:space="preserve"> </v>
      </c>
    </row>
    <row r="65" spans="1:12">
      <c r="A65" s="16" t="s">
        <v>61</v>
      </c>
      <c r="B65" s="16"/>
      <c r="C65" s="118"/>
      <c r="D65" s="291"/>
      <c r="E65" s="118"/>
      <c r="F65" s="242"/>
      <c r="G65" s="216" t="s">
        <v>7</v>
      </c>
      <c r="H65" s="193">
        <f>SUM(H60:H64)</f>
        <v>336.15872999999999</v>
      </c>
      <c r="I65" s="138"/>
      <c r="J65" s="2" t="str">
        <f>IF(C65="SINAPI",VLOOKUP(B65,'SIN C 12.23'!A:E,5,0)," ")</f>
        <v xml:space="preserve"> </v>
      </c>
      <c r="K65" s="2" t="str">
        <f>IF(C65="SINAPI-I",VLOOKUP(B65,'SIN I 12.23'!$7:$5071,5,0)," ")</f>
        <v xml:space="preserve"> </v>
      </c>
      <c r="L65" s="2" t="str">
        <f>IF(C65="SETOP",VLOOKUP(B65,'SET 08.23'!A:D,4,FALSE)," ")</f>
        <v xml:space="preserve"> </v>
      </c>
    </row>
    <row r="66" spans="1:12">
      <c r="A66" s="12"/>
      <c r="B66" s="12"/>
      <c r="C66" s="12"/>
      <c r="D66" s="286" t="s">
        <v>23231</v>
      </c>
      <c r="E66" s="12"/>
      <c r="F66" s="241"/>
      <c r="G66" s="212"/>
      <c r="H66" s="187"/>
      <c r="I66" s="136"/>
    </row>
    <row r="67" spans="1:12" ht="28.5">
      <c r="A67" s="12">
        <v>8</v>
      </c>
      <c r="B67" s="12"/>
      <c r="C67" s="12"/>
      <c r="D67" s="286" t="s">
        <v>23089</v>
      </c>
      <c r="E67" s="12"/>
      <c r="F67" s="241"/>
      <c r="G67" s="212"/>
      <c r="H67" s="187"/>
      <c r="I67" s="136"/>
      <c r="J67" s="2" t="str">
        <f>IF(C121="SINAPI",VLOOKUP(B121,'SIN C 12.23'!A:E,5,0)," ")</f>
        <v xml:space="preserve"> </v>
      </c>
      <c r="K67" s="2" t="str">
        <f>IF(C121="SINAPI-I",VLOOKUP(B121,'SIN I 12.23'!$7:$5071,5,0)," ")</f>
        <v xml:space="preserve"> </v>
      </c>
      <c r="L67" s="2" t="str">
        <f>IF(C121="SETOP",VLOOKUP(B121,'SET 08.23'!A:D,4,FALSE)," ")</f>
        <v xml:space="preserve"> </v>
      </c>
    </row>
    <row r="68" spans="1:12">
      <c r="A68" s="14" t="s">
        <v>67</v>
      </c>
      <c r="B68" s="14">
        <v>88309</v>
      </c>
      <c r="C68" s="15" t="str">
        <f>VLOOKUP(B68,SERVIÇOS!$A$1:$D$18506,4,0)</f>
        <v>SINAPI</v>
      </c>
      <c r="D68" s="287" t="str">
        <f>VLOOKUP(B68,SERVIÇOS!$A:$B,2,0)</f>
        <v>PEDREIRO COM ENCARGOS COMPLEMENTARES</v>
      </c>
      <c r="E68" s="170" t="str">
        <f>VLOOKUP(B68,SERVIÇOS!$A:$C,3,0)</f>
        <v>H</v>
      </c>
      <c r="F68" s="278">
        <v>0.35630000000000001</v>
      </c>
      <c r="G68" s="213" t="str">
        <f>IF(C68=$J$10,J68,IF(C68=$K$10,K68,IF(C68=$L$10,L68,IF(C68=#REF!,VLOOKUP(B68,#REF!,7,FALSE),#REF!))))</f>
        <v>27,10</v>
      </c>
      <c r="H68" s="188">
        <f t="shared" ref="H68:H70" si="3">F68*G68</f>
        <v>9.6557300000000001</v>
      </c>
      <c r="I68" s="137"/>
      <c r="J68" s="2" t="str">
        <f>IF(C68="SINAPI",VLOOKUP(B68,'SIN C 12.23'!A:E,5,0)," ")</f>
        <v>27,10</v>
      </c>
      <c r="K68" s="2" t="str">
        <f>IF(C68="SINAPI-I",VLOOKUP(B68,'SIN I 12.23'!$7:$5071,5,0)," ")</f>
        <v xml:space="preserve"> </v>
      </c>
      <c r="L68" s="2" t="str">
        <f>IF(C68="SETOP",VLOOKUP(B68,'SET 08.23'!A:D,4,FALSE)," ")</f>
        <v xml:space="preserve"> </v>
      </c>
    </row>
    <row r="69" spans="1:12">
      <c r="A69" s="14" t="s">
        <v>68</v>
      </c>
      <c r="B69" s="14">
        <v>88316</v>
      </c>
      <c r="C69" s="15" t="str">
        <f>VLOOKUP(B69,SERVIÇOS!$A$1:$D$18506,4,0)</f>
        <v>SINAPI</v>
      </c>
      <c r="D69" s="287" t="str">
        <f>VLOOKUP(B69,SERVIÇOS!$A:$B,2,0)</f>
        <v>SERVENTE COM ENCARGOS COMPLEMENTARES</v>
      </c>
      <c r="E69" s="170" t="str">
        <f>VLOOKUP(B69,SERVIÇOS!$A:$C,3,0)</f>
        <v>H</v>
      </c>
      <c r="F69" s="278">
        <v>0.1779</v>
      </c>
      <c r="G69" s="213" t="str">
        <f>IF(C69=$J$10,J69,IF(C69=$K$10,K69,IF(C69=$L$10,L69,IF(C69=#REF!,VLOOKUP(B69,#REF!,7,FALSE),#REF!))))</f>
        <v>19,94</v>
      </c>
      <c r="H69" s="188">
        <f t="shared" si="3"/>
        <v>3.5473260000000004</v>
      </c>
      <c r="I69" s="137"/>
      <c r="J69" s="2" t="str">
        <f>IF(C69="SINAPI",VLOOKUP(B69,'SIN C 12.23'!A:E,5,0)," ")</f>
        <v>19,94</v>
      </c>
      <c r="K69" s="2" t="str">
        <f>IF(C69="SINAPI-I",VLOOKUP(B69,'SIN I 12.23'!$7:$5071,5,0)," ")</f>
        <v xml:space="preserve"> </v>
      </c>
      <c r="L69" s="2" t="str">
        <f>IF(C69="SETOP",VLOOKUP(B69,'SET 08.23'!A:D,4,FALSE)," ")</f>
        <v xml:space="preserve"> </v>
      </c>
    </row>
    <row r="70" spans="1:12" ht="25.5">
      <c r="A70" s="14" t="s">
        <v>22880</v>
      </c>
      <c r="B70" s="14">
        <v>12759</v>
      </c>
      <c r="C70" s="15" t="str">
        <f>VLOOKUP(B70,SERVIÇOS!$A$1:$D$18506,4,0)</f>
        <v>SINAPI-I</v>
      </c>
      <c r="D70" s="287" t="str">
        <f>VLOOKUP(B70,SERVIÇOS!$A:$B,2,0)</f>
        <v xml:space="preserve">CHAPA ACO INOX AISI 304 NUMERO 9 (E = 4 MM), ACABAMENTO NUMERO 1 (LAMINADO A QUENTE, FOSCO)                                                                                                                                                                                                                                                                                                                                                                                                               </v>
      </c>
      <c r="E70" s="170" t="str">
        <f>VLOOKUP(B70,SERVIÇOS!$A:$C,3,0)</f>
        <v xml:space="preserve">M2    </v>
      </c>
      <c r="F70" s="254">
        <v>0.36</v>
      </c>
      <c r="G70" s="213" t="str">
        <f>IF(C70=$J$10,J70,IF(C70=$K$10,K70,IF(C70=$L$10,L70,IF(C70=#REF!,VLOOKUP(B70,#REF!,7,FALSE),#REF!))))</f>
        <v>934,06</v>
      </c>
      <c r="H70" s="188">
        <f t="shared" si="3"/>
        <v>336.26159999999999</v>
      </c>
      <c r="I70" s="137"/>
      <c r="J70" s="2" t="str">
        <f>IF(C70="SINAPI",VLOOKUP(B70,'SIN C 12.23'!A:E,5,0)," ")</f>
        <v xml:space="preserve"> </v>
      </c>
      <c r="K70" s="2" t="str">
        <f>IF(C70="SINAPI-I",VLOOKUP(B70,'SIN I 12.23'!$7:$5071,5,0)," ")</f>
        <v>934,06</v>
      </c>
      <c r="L70" s="2" t="str">
        <f>IF(C70="SETOP",VLOOKUP(B70,'SET 08.23'!A:D,4,FALSE)," ")</f>
        <v xml:space="preserve"> </v>
      </c>
    </row>
    <row r="71" spans="1:12">
      <c r="A71" s="16" t="s">
        <v>61</v>
      </c>
      <c r="B71" s="16"/>
      <c r="C71" s="118"/>
      <c r="D71" s="291"/>
      <c r="E71" s="118"/>
      <c r="F71" s="242"/>
      <c r="G71" s="216" t="s">
        <v>7</v>
      </c>
      <c r="H71" s="193">
        <f>SUM(H68:H70)</f>
        <v>349.46465599999999</v>
      </c>
      <c r="I71" s="138"/>
      <c r="J71" s="2" t="str">
        <f>IF(C71="SINAPI",VLOOKUP(B71,'SIN C 12.23'!A:E,5,0)," ")</f>
        <v xml:space="preserve"> </v>
      </c>
      <c r="K71" s="2" t="str">
        <f>IF(C71="SINAPI-I",VLOOKUP(B71,'SIN I 12.23'!$7:$5071,5,0)," ")</f>
        <v xml:space="preserve"> </v>
      </c>
      <c r="L71" s="2" t="str">
        <f>IF(C71="SETOP",VLOOKUP(B71,'SET 08.23'!A:D,4,FALSE)," ")</f>
        <v xml:space="preserve"> </v>
      </c>
    </row>
    <row r="72" spans="1:12">
      <c r="A72" s="12"/>
      <c r="B72" s="12"/>
      <c r="C72" s="12"/>
      <c r="D72" s="286" t="s">
        <v>23232</v>
      </c>
      <c r="E72" s="12"/>
      <c r="F72" s="241"/>
      <c r="G72" s="212"/>
      <c r="H72" s="187"/>
      <c r="I72" s="136"/>
    </row>
    <row r="73" spans="1:12" ht="60" customHeight="1">
      <c r="A73" s="12">
        <v>9</v>
      </c>
      <c r="B73" s="12"/>
      <c r="C73" s="12"/>
      <c r="D73" s="286" t="s">
        <v>23110</v>
      </c>
      <c r="E73" s="12"/>
      <c r="F73" s="241"/>
      <c r="G73" s="212"/>
      <c r="H73" s="187"/>
      <c r="I73" s="136"/>
      <c r="J73" s="2" t="str">
        <f>IF(C127="SINAPI",VLOOKUP(B127,'SIN C 12.23'!A:E,5,0)," ")</f>
        <v xml:space="preserve"> </v>
      </c>
      <c r="K73" s="2" t="str">
        <f>IF(C127="SINAPI-I",VLOOKUP(B127,'SIN I 12.23'!$7:$5071,5,0)," ")</f>
        <v xml:space="preserve"> </v>
      </c>
      <c r="L73" s="2" t="str">
        <f>IF(C127="SETOP",VLOOKUP(B127,'SET 08.23'!A:D,4,FALSE)," ")</f>
        <v xml:space="preserve"> </v>
      </c>
    </row>
    <row r="74" spans="1:12" ht="61.5" customHeight="1">
      <c r="A74" s="14" t="s">
        <v>196</v>
      </c>
      <c r="B74" s="14">
        <v>3104</v>
      </c>
      <c r="C74" s="15" t="str">
        <f>VLOOKUP(B74,SERVIÇOS!$A$1:$D$18506,4,0)</f>
        <v>SINAPI-I</v>
      </c>
      <c r="D74" s="287" t="str">
        <f>VLOOKUP(B74,SERVIÇOS!$A:$B,2,0)</f>
        <v xml:space="preserve">CONJ. DE FERRAGENS PARA PORTA DE VIDRO TEMPERADO, EM ZAMAC CROMADO, CONTEMPLANDO DOBRADICA INF., DOBRADICA SUP., PIVO PARA DOBRADICA INF., PIVO PARA DOBRADICA SUP., FECHADURA CENTRAL EM ZAMC. CROMADO, CONTRA FECHADURA DE PRESSAO                                                                                                                                                                                                                                                                      </v>
      </c>
      <c r="E74" s="170" t="str">
        <f>VLOOKUP(B74,SERVIÇOS!$A:$C,3,0)</f>
        <v xml:space="preserve">CJ    </v>
      </c>
      <c r="F74" s="277">
        <v>1</v>
      </c>
      <c r="G74" s="213" t="str">
        <f>IF(C74=$J$10,J74,IF(C74=$K$10,K74,IF(C74=$L$10,L74,IF(C74=#REF!,VLOOKUP(B74,#REF!,7,FALSE),#REF!))))</f>
        <v>151,89</v>
      </c>
      <c r="H74" s="188">
        <f t="shared" ref="H74:H79" si="4">F74*G74</f>
        <v>151.88999999999999</v>
      </c>
      <c r="I74" s="137"/>
      <c r="J74" s="2" t="str">
        <f>IF(C74="SINAPI",VLOOKUP(B74,'SIN C 12.23'!A:E,5,0)," ")</f>
        <v xml:space="preserve"> </v>
      </c>
      <c r="K74" s="2" t="str">
        <f>IF(C74="SINAPI-I",VLOOKUP(B74,'SIN I 12.23'!$7:$5071,5,0)," ")</f>
        <v>151,89</v>
      </c>
      <c r="L74" s="2" t="str">
        <f>IF(C74="SETOP",VLOOKUP(B74,'SET 08.23'!A:D,4,FALSE)," ")</f>
        <v xml:space="preserve"> </v>
      </c>
    </row>
    <row r="75" spans="1:12" ht="36.75" customHeight="1">
      <c r="A75" s="14" t="s">
        <v>197</v>
      </c>
      <c r="B75" s="14">
        <v>5031</v>
      </c>
      <c r="C75" s="15" t="str">
        <f>VLOOKUP(B75,SERVIÇOS!$A$1:$D$18506,4,0)</f>
        <v>SINAPI-I</v>
      </c>
      <c r="D75" s="287" t="str">
        <f>VLOOKUP(B75,SERVIÇOS!$A:$B,2,0)</f>
        <v xml:space="preserve">VIDRO TEMPERADO INCOLOR PARA PORTA DE ABRIR, E = 10 MM (SEM FERRAGENS E SEM COLOCACAO)                                                                                                                                                                                                                                                                                                                                                                                                                    </v>
      </c>
      <c r="E75" s="170" t="str">
        <f>VLOOKUP(B75,SERVIÇOS!$A:$C,3,0)</f>
        <v xml:space="preserve">M2    </v>
      </c>
      <c r="F75" s="254">
        <v>2.52</v>
      </c>
      <c r="G75" s="213" t="str">
        <f>IF(C75=$J$10,J75,IF(C75=$K$10,K75,IF(C75=$L$10,L75,IF(C75=#REF!,VLOOKUP(B75,#REF!,7,FALSE),#REF!))))</f>
        <v>240,00</v>
      </c>
      <c r="H75" s="188">
        <f t="shared" si="4"/>
        <v>604.79999999999995</v>
      </c>
      <c r="I75" s="137" t="s">
        <v>23233</v>
      </c>
      <c r="J75" s="2" t="str">
        <f>IF(C75="SINAPI",VLOOKUP(B75,'SIN C 12.23'!A:E,5,0)," ")</f>
        <v xml:space="preserve"> </v>
      </c>
      <c r="K75" s="2" t="str">
        <f>IF(C75="SINAPI-I",VLOOKUP(B75,'SIN I 12.23'!$7:$5071,5,0)," ")</f>
        <v>240,00</v>
      </c>
      <c r="L75" s="2" t="str">
        <f>IF(C75="SETOP",VLOOKUP(B75,'SET 08.23'!A:D,4,FALSE)," ")</f>
        <v xml:space="preserve"> </v>
      </c>
    </row>
    <row r="76" spans="1:12" ht="24.75" customHeight="1">
      <c r="A76" s="14" t="s">
        <v>22933</v>
      </c>
      <c r="B76" s="14">
        <v>68414</v>
      </c>
      <c r="C76" s="15" t="s">
        <v>23236</v>
      </c>
      <c r="D76" s="287" t="s">
        <v>23298</v>
      </c>
      <c r="E76" s="170" t="s">
        <v>73</v>
      </c>
      <c r="F76" s="275">
        <v>2.52</v>
      </c>
      <c r="G76" s="213">
        <v>32.24</v>
      </c>
      <c r="H76" s="188">
        <f t="shared" si="4"/>
        <v>81.244800000000012</v>
      </c>
      <c r="I76" s="137"/>
      <c r="J76" s="2" t="str">
        <f>IF(C76="SINAPI",VLOOKUP(B76,'SIN C 12.23'!A:E,5,0)," ")</f>
        <v xml:space="preserve"> </v>
      </c>
      <c r="K76" s="2" t="str">
        <f>IF(C76="SINAPI-I",VLOOKUP(B76,'SIN I 12.23'!$7:$5071,5,0)," ")</f>
        <v xml:space="preserve"> </v>
      </c>
      <c r="L76" s="2" t="str">
        <f>IF(C76="SETOP",VLOOKUP(B76,'SET 08.23'!A:D,4,FALSE)," ")</f>
        <v xml:space="preserve"> </v>
      </c>
    </row>
    <row r="77" spans="1:12">
      <c r="A77" s="14" t="s">
        <v>22934</v>
      </c>
      <c r="B77" s="14" t="s">
        <v>259</v>
      </c>
      <c r="C77" s="15" t="str">
        <f>VLOOKUP(B77,SERVIÇOS!$A$1:$D$18506,4,0)</f>
        <v>SETOP</v>
      </c>
      <c r="D77" s="287" t="str">
        <f>VLOOKUP(B77,SERVIÇOS!$A:$B,2,0)</f>
        <v>PEDREIRO COM ENCARGOS COMPLEMENTARES</v>
      </c>
      <c r="E77" s="170" t="str">
        <f>VLOOKUP(B77,SERVIÇOS!$A:$C,3,0)</f>
        <v>hora</v>
      </c>
      <c r="F77" s="277">
        <v>3.988</v>
      </c>
      <c r="G77" s="213">
        <f>IF(C77=$J$10,J77,IF(C77=$K$10,K77,IF(C77=$L$10,L77,IF(C77=#REF!,VLOOKUP(B77,#REF!,7,FALSE),#REF!))))</f>
        <v>27.45</v>
      </c>
      <c r="H77" s="188">
        <f t="shared" si="4"/>
        <v>109.47059999999999</v>
      </c>
      <c r="I77" s="137"/>
      <c r="J77" s="2" t="str">
        <f>IF(C77="SINAPI",VLOOKUP(B77,'SIN C 12.23'!A:E,5,0)," ")</f>
        <v xml:space="preserve"> </v>
      </c>
      <c r="K77" s="2" t="str">
        <f>IF(C77="SINAPI-I",VLOOKUP(B77,'SIN I 12.23'!$7:$5071,5,0)," ")</f>
        <v xml:space="preserve"> </v>
      </c>
      <c r="L77" s="2">
        <f>IF(C77="SETOP",VLOOKUP(B77,'SET 08.23'!A:D,4,FALSE)," ")</f>
        <v>27.45</v>
      </c>
    </row>
    <row r="78" spans="1:12">
      <c r="A78" s="14" t="s">
        <v>22935</v>
      </c>
      <c r="B78" s="14">
        <v>88325</v>
      </c>
      <c r="C78" s="15" t="str">
        <f>VLOOKUP(B78,SERVIÇOS!$A$1:$D$18506,4,0)</f>
        <v>SINAPI</v>
      </c>
      <c r="D78" s="287" t="str">
        <f>VLOOKUP(B78,SERVIÇOS!$A:$B,2,0)</f>
        <v>VIDRACEIRO COM ENCARGOS COMPLEMENTARES</v>
      </c>
      <c r="E78" s="170" t="str">
        <f>VLOOKUP(B78,SERVIÇOS!$A:$C,3,0)</f>
        <v>H</v>
      </c>
      <c r="F78" s="257">
        <v>4.0999999999999996</v>
      </c>
      <c r="G78" s="213" t="str">
        <f>IF(C78=$J$10,J78,IF(C78=$K$10,K78,IF(C78=$L$10,L78,IF(C78=#REF!,VLOOKUP(B78,#REF!,7,FALSE),#REF!))))</f>
        <v>21,81</v>
      </c>
      <c r="H78" s="188">
        <f t="shared" si="4"/>
        <v>89.420999999999992</v>
      </c>
      <c r="I78" s="137"/>
      <c r="J78" s="2" t="str">
        <f>IF(C78="SINAPI",VLOOKUP(B78,'SIN C 12.23'!A:E,5,0)," ")</f>
        <v>21,81</v>
      </c>
      <c r="K78" s="2" t="str">
        <f>IF(C78="SINAPI-I",VLOOKUP(B78,'SIN I 12.23'!$7:$5071,5,0)," ")</f>
        <v xml:space="preserve"> </v>
      </c>
      <c r="L78" s="2" t="str">
        <f>IF(C78="SETOP",VLOOKUP(B78,'SET 08.23'!A:D,4,FALSE)," ")</f>
        <v xml:space="preserve"> </v>
      </c>
    </row>
    <row r="79" spans="1:12" ht="25.5">
      <c r="A79" s="14" t="s">
        <v>22936</v>
      </c>
      <c r="B79" s="14">
        <v>38168</v>
      </c>
      <c r="C79" s="15" t="str">
        <f>VLOOKUP(B79,SERVIÇOS!$A$1:$D$18506,4,0)</f>
        <v>SINAPI-I</v>
      </c>
      <c r="D79" s="287" t="str">
        <f>VLOOKUP(B79,SERVIÇOS!$A:$B,2,0)</f>
        <v xml:space="preserve">PUXADOR TUBULAR RETO DUPLO, EM ALUMINIO CROMADO, COMPRIMENTO DE APROX 400 MM E DIAMETRO DE 25 MM (1")                                                                                                                                                                                                                                                                                                                                                                                                     </v>
      </c>
      <c r="E79" s="170" t="str">
        <f>VLOOKUP(B79,SERVIÇOS!$A:$C,3,0)</f>
        <v xml:space="preserve">UN    </v>
      </c>
      <c r="F79" s="254">
        <v>1</v>
      </c>
      <c r="G79" s="213" t="str">
        <f>IF(C79=$J$10,J79,IF(C79=$K$10,K79,IF(C79=$L$10,L79,IF(C79=#REF!,VLOOKUP(B79,#REF!,7,FALSE),#REF!))))</f>
        <v>147,99</v>
      </c>
      <c r="H79" s="188">
        <f t="shared" si="4"/>
        <v>147.99</v>
      </c>
      <c r="I79" s="137"/>
      <c r="J79" s="2" t="str">
        <f>IF(C79="SINAPI",VLOOKUP(B79,'SIN C 12.23'!A:E,5,0)," ")</f>
        <v xml:space="preserve"> </v>
      </c>
      <c r="K79" s="2" t="str">
        <f>IF(C79="SINAPI-I",VLOOKUP(B79,'SIN I 12.23'!$7:$5071,5,0)," ")</f>
        <v>147,99</v>
      </c>
      <c r="L79" s="2" t="str">
        <f>IF(C79="SETOP",VLOOKUP(B79,'SET 08.23'!A:D,4,FALSE)," ")</f>
        <v xml:space="preserve"> </v>
      </c>
    </row>
    <row r="80" spans="1:12">
      <c r="A80" s="16" t="s">
        <v>61</v>
      </c>
      <c r="B80" s="16"/>
      <c r="C80" s="118"/>
      <c r="D80" s="291"/>
      <c r="E80" s="118"/>
      <c r="F80" s="242"/>
      <c r="G80" s="216" t="s">
        <v>7</v>
      </c>
      <c r="H80" s="193">
        <f>SUM(H74:H79)</f>
        <v>1184.8163999999999</v>
      </c>
      <c r="I80" s="138"/>
      <c r="J80" s="2" t="str">
        <f>IF(C80="SINAPI",VLOOKUP(B80,'SIN C 12.23'!A:E,5,0)," ")</f>
        <v xml:space="preserve"> </v>
      </c>
      <c r="K80" s="2" t="str">
        <f>IF(C80="SINAPI-I",VLOOKUP(B80,'SIN I 12.23'!$7:$5071,5,0)," ")</f>
        <v xml:space="preserve"> </v>
      </c>
      <c r="L80" s="2" t="str">
        <f>IF(C80="SETOP",VLOOKUP(B80,'SET 08.23'!A:D,4,FALSE)," ")</f>
        <v xml:space="preserve"> </v>
      </c>
    </row>
    <row r="81" spans="1:12">
      <c r="A81" s="12"/>
      <c r="B81" s="12"/>
      <c r="C81" s="12"/>
      <c r="D81" s="286" t="s">
        <v>23237</v>
      </c>
      <c r="E81" s="12"/>
      <c r="F81" s="241"/>
      <c r="G81" s="212"/>
      <c r="H81" s="187"/>
      <c r="I81" s="136"/>
    </row>
    <row r="82" spans="1:12" ht="48.75" customHeight="1">
      <c r="A82" s="12">
        <v>10</v>
      </c>
      <c r="B82" s="12"/>
      <c r="C82" s="12"/>
      <c r="D82" s="286" t="s">
        <v>23235</v>
      </c>
      <c r="E82" s="12"/>
      <c r="F82" s="241"/>
      <c r="G82" s="212"/>
      <c r="H82" s="187"/>
      <c r="I82" s="136"/>
      <c r="J82" s="2" t="str">
        <f>IF(C135="SINAPI",VLOOKUP(B135,'SIN C 12.23'!A:E,5,0)," ")</f>
        <v xml:space="preserve"> </v>
      </c>
      <c r="K82" s="2" t="str">
        <f>IF(C135="SINAPI-I",VLOOKUP(B135,'SIN I 12.23'!$7:$5071,5,0)," ")</f>
        <v xml:space="preserve"> </v>
      </c>
      <c r="L82" s="2" t="str">
        <f>IF(C135="SETOP",VLOOKUP(B135,'SET 08.23'!A:D,4,FALSE)," ")</f>
        <v xml:space="preserve"> </v>
      </c>
    </row>
    <row r="83" spans="1:12" ht="25.5">
      <c r="A83" s="14" t="s">
        <v>23238</v>
      </c>
      <c r="B83" s="14">
        <v>91341</v>
      </c>
      <c r="C83" s="15" t="str">
        <f>VLOOKUP(B83,SERVIÇOS!$A$1:$D$18506,4,0)</f>
        <v>SINAPI</v>
      </c>
      <c r="D83" s="287" t="str">
        <f>VLOOKUP(B83,SERVIÇOS!$A:$B,2,0)</f>
        <v>PORTA EM ALUMÍNIO DE ABRIR TIPO VENEZIANA COM GUARNIÇÃO, FIXAÇÃO COM PARAFUSOS - FORNECIMENTO E INSTALAÇÃO. AF_12/2019</v>
      </c>
      <c r="E83" s="170" t="str">
        <f>VLOOKUP(B83,SERVIÇOS!$A:$C,3,0)</f>
        <v>M2</v>
      </c>
      <c r="F83" s="254">
        <v>2.52</v>
      </c>
      <c r="G83" s="213" t="str">
        <f>IF(C83=$J$10,J83,IF(C83=$K$10,K83,IF(C83=$L$10,L83,IF(C83=#REF!,VLOOKUP(B83,#REF!,7,FALSE),#REF!))))</f>
        <v>635,98</v>
      </c>
      <c r="H83" s="188">
        <f t="shared" ref="H83:H85" si="5">F83*G83</f>
        <v>1602.6695999999999</v>
      </c>
      <c r="I83" s="137" t="s">
        <v>23241</v>
      </c>
      <c r="J83" s="2" t="str">
        <f>IF(C83="SINAPI",VLOOKUP(B83,'SIN C 12.23'!A:E,5,0)," ")</f>
        <v>635,98</v>
      </c>
      <c r="K83" s="2" t="str">
        <f>IF(C83="SINAPI-I",VLOOKUP(B83,'SIN I 12.23'!$7:$5071,5,0)," ")</f>
        <v xml:space="preserve"> </v>
      </c>
      <c r="L83" s="2" t="str">
        <f>IF(C83="SETOP",VLOOKUP(B83,'SET 08.23'!A:D,4,FALSE)," ")</f>
        <v xml:space="preserve"> </v>
      </c>
    </row>
    <row r="84" spans="1:12">
      <c r="A84" s="14" t="s">
        <v>22984</v>
      </c>
      <c r="B84" s="14">
        <v>2180</v>
      </c>
      <c r="C84" s="15" t="s">
        <v>23074</v>
      </c>
      <c r="D84" s="287" t="s">
        <v>23239</v>
      </c>
      <c r="E84" s="170" t="s">
        <v>70</v>
      </c>
      <c r="F84" s="254">
        <v>3.08</v>
      </c>
      <c r="G84" s="213">
        <v>2.1800000000000002</v>
      </c>
      <c r="H84" s="188">
        <f t="shared" si="5"/>
        <v>6.7144000000000004</v>
      </c>
      <c r="I84" s="137" t="s">
        <v>23242</v>
      </c>
      <c r="J84" s="2" t="str">
        <f>IF(C84="SINAPI",VLOOKUP(B84,'SIN C 12.23'!A:E,5,0)," ")</f>
        <v xml:space="preserve"> </v>
      </c>
      <c r="K84" s="2" t="str">
        <f>IF(C84="SINAPI-I",VLOOKUP(B84,'SIN I 12.23'!$7:$5071,5,0)," ")</f>
        <v xml:space="preserve"> </v>
      </c>
      <c r="L84" s="2" t="str">
        <f>IF(C84="SETOP",VLOOKUP(B84,'SET 08.23'!A:D,4,FALSE)," ")</f>
        <v xml:space="preserve"> </v>
      </c>
    </row>
    <row r="85" spans="1:12">
      <c r="A85" s="14" t="s">
        <v>22985</v>
      </c>
      <c r="B85" s="14" t="s">
        <v>259</v>
      </c>
      <c r="C85" s="15" t="str">
        <f>VLOOKUP(B85,SERVIÇOS!$A$1:$D$18506,4,0)</f>
        <v>SETOP</v>
      </c>
      <c r="D85" s="287" t="str">
        <f>VLOOKUP(B85,SERVIÇOS!$A:$B,2,0)</f>
        <v>PEDREIRO COM ENCARGOS COMPLEMENTARES</v>
      </c>
      <c r="E85" s="170" t="str">
        <f>VLOOKUP(B85,SERVIÇOS!$A:$C,3,0)</f>
        <v>hora</v>
      </c>
      <c r="F85" s="254">
        <v>0.5</v>
      </c>
      <c r="G85" s="213">
        <f>IF(C85=$J$10,J85,IF(C85=$K$10,K85,IF(C85=$L$10,L85,IF(C85=#REF!,VLOOKUP(B85,#REF!,7,FALSE),#REF!))))</f>
        <v>27.45</v>
      </c>
      <c r="H85" s="188">
        <f t="shared" si="5"/>
        <v>13.725</v>
      </c>
      <c r="I85" s="137"/>
      <c r="J85" s="2" t="str">
        <f>IF(C85="SINAPI",VLOOKUP(B85,'SIN C 12.23'!A:E,5,0)," ")</f>
        <v xml:space="preserve"> </v>
      </c>
      <c r="K85" s="2" t="str">
        <f>IF(C85="SINAPI-I",VLOOKUP(B85,'SIN I 12.23'!$7:$5071,5,0)," ")</f>
        <v xml:space="preserve"> </v>
      </c>
      <c r="L85" s="2">
        <f>IF(C85="SETOP",VLOOKUP(B85,'SET 08.23'!A:D,4,FALSE)," ")</f>
        <v>27.45</v>
      </c>
    </row>
    <row r="86" spans="1:12">
      <c r="A86" s="16" t="s">
        <v>61</v>
      </c>
      <c r="B86" s="16"/>
      <c r="C86" s="118"/>
      <c r="D86" s="291"/>
      <c r="E86" s="118"/>
      <c r="F86" s="242"/>
      <c r="G86" s="216" t="s">
        <v>7</v>
      </c>
      <c r="H86" s="193">
        <f>SUM(H83:H85)</f>
        <v>1623.1089999999999</v>
      </c>
      <c r="I86" s="138"/>
      <c r="J86" s="2" t="str">
        <f>IF(C86="SINAPI",VLOOKUP(B86,'SIN C 12.23'!A:E,5,0)," ")</f>
        <v xml:space="preserve"> </v>
      </c>
      <c r="K86" s="2" t="str">
        <f>IF(C86="SINAPI-I",VLOOKUP(B86,'SIN I 12.23'!$7:$5071,5,0)," ")</f>
        <v xml:space="preserve"> </v>
      </c>
      <c r="L86" s="2" t="str">
        <f>IF(C86="SETOP",VLOOKUP(B86,'SET 08.23'!A:D,4,FALSE)," ")</f>
        <v xml:space="preserve"> </v>
      </c>
    </row>
    <row r="87" spans="1:12">
      <c r="A87" s="12"/>
      <c r="B87" s="12"/>
      <c r="C87" s="12"/>
      <c r="D87" s="286" t="s">
        <v>23293</v>
      </c>
      <c r="E87" s="12"/>
      <c r="F87" s="241"/>
      <c r="G87" s="212"/>
      <c r="H87" s="187"/>
      <c r="I87" s="136"/>
      <c r="J87" s="2" t="str">
        <f>IF(C87="SINAPI",VLOOKUP(B87,'SIN C 12.23'!A:E,5,0)," ")</f>
        <v xml:space="preserve"> </v>
      </c>
      <c r="K87" s="2" t="str">
        <f>IF(C87="SINAPI-I",VLOOKUP(B87,'SIN I 12.23'!$7:$5071,5,0)," ")</f>
        <v xml:space="preserve"> </v>
      </c>
    </row>
    <row r="88" spans="1:12" ht="42.75" customHeight="1">
      <c r="A88" s="12">
        <v>11</v>
      </c>
      <c r="B88" s="12"/>
      <c r="C88" s="12"/>
      <c r="D88" s="286" t="s">
        <v>23300</v>
      </c>
      <c r="E88" s="12" t="s">
        <v>70</v>
      </c>
      <c r="F88" s="241"/>
      <c r="G88" s="212"/>
      <c r="H88" s="187"/>
      <c r="I88" s="136"/>
      <c r="J88" s="2" t="str">
        <f>IF(C88="SINAPI",VLOOKUP(B88,'SIN C 12.23'!A:E,5,0)," ")</f>
        <v xml:space="preserve"> </v>
      </c>
      <c r="K88" s="2" t="str">
        <f>IF(C88="SINAPI-I",VLOOKUP(B88,'SIN I 12.23'!$7:$5071,5,0)," ")</f>
        <v xml:space="preserve"> </v>
      </c>
    </row>
    <row r="89" spans="1:12">
      <c r="A89" s="14" t="s">
        <v>129</v>
      </c>
      <c r="B89" s="14">
        <v>1717</v>
      </c>
      <c r="C89" s="15" t="s">
        <v>23236</v>
      </c>
      <c r="D89" s="287" t="s">
        <v>23299</v>
      </c>
      <c r="E89" s="170" t="s">
        <v>73</v>
      </c>
      <c r="F89" s="276">
        <v>1</v>
      </c>
      <c r="G89" s="213">
        <v>360</v>
      </c>
      <c r="H89" s="188">
        <f t="shared" ref="H89:H97" si="6">F89*G89</f>
        <v>360</v>
      </c>
      <c r="I89" s="137"/>
      <c r="J89" s="2" t="str">
        <f>IF(C89="SINAPI",VLOOKUP(B89,'SIN C 12.23'!A:E,5,0)," ")</f>
        <v xml:space="preserve"> </v>
      </c>
      <c r="K89" s="2" t="str">
        <f>IF(C89="SINAPI-I",VLOOKUP(B89,'SIN I 12.23'!$7:$5071,5,0)," ")</f>
        <v xml:space="preserve"> </v>
      </c>
      <c r="L89" s="2" t="str">
        <f>IF(C89="SETOP",VLOOKUP(B89,'SET 08.23'!A:D,4,FALSE)," ")</f>
        <v xml:space="preserve"> </v>
      </c>
    </row>
    <row r="90" spans="1:12" ht="19.5" customHeight="1">
      <c r="A90" s="14" t="s">
        <v>263</v>
      </c>
      <c r="B90" s="14">
        <v>2432</v>
      </c>
      <c r="C90" s="15" t="s">
        <v>23074</v>
      </c>
      <c r="D90" s="287" t="s">
        <v>23297</v>
      </c>
      <c r="E90" s="170" t="s">
        <v>73</v>
      </c>
      <c r="F90" s="275">
        <v>1</v>
      </c>
      <c r="G90" s="213">
        <v>391.69</v>
      </c>
      <c r="H90" s="188">
        <f t="shared" si="6"/>
        <v>391.69</v>
      </c>
      <c r="I90" s="137"/>
      <c r="J90" s="2" t="str">
        <f>IF(C90="SINAPI",VLOOKUP(B90,'SIN C 12.23'!A:E,5,0)," ")</f>
        <v xml:space="preserve"> </v>
      </c>
      <c r="K90" s="2" t="str">
        <f>IF(C90="SINAPI-I",VLOOKUP(B90,'SIN I 12.23'!$7:$5071,5,0)," ")</f>
        <v xml:space="preserve"> </v>
      </c>
      <c r="L90" s="2" t="str">
        <f>IF(C90="SETOP",VLOOKUP(B90,'SET 08.23'!A:D,4,FALSE)," ")</f>
        <v xml:space="preserve"> </v>
      </c>
    </row>
    <row r="91" spans="1:12" ht="24.75" customHeight="1">
      <c r="A91" s="14" t="s">
        <v>23039</v>
      </c>
      <c r="B91" s="14">
        <v>68414</v>
      </c>
      <c r="C91" s="15" t="s">
        <v>23236</v>
      </c>
      <c r="D91" s="287" t="s">
        <v>23298</v>
      </c>
      <c r="E91" s="170" t="s">
        <v>73</v>
      </c>
      <c r="F91" s="275">
        <v>1</v>
      </c>
      <c r="G91" s="213">
        <v>32.24</v>
      </c>
      <c r="H91" s="188">
        <f t="shared" si="6"/>
        <v>32.24</v>
      </c>
      <c r="I91" s="137"/>
      <c r="J91" s="2" t="str">
        <f>IF(C91="SINAPI",VLOOKUP(B91,'SIN C 12.23'!A:E,5,0)," ")</f>
        <v xml:space="preserve"> </v>
      </c>
      <c r="K91" s="2" t="str">
        <f>IF(C91="SINAPI-I",VLOOKUP(B91,'SIN I 12.23'!$7:$5071,5,0)," ")</f>
        <v xml:space="preserve"> </v>
      </c>
      <c r="L91" s="2" t="str">
        <f>IF(C91="SETOP",VLOOKUP(B91,'SET 08.23'!A:D,4,FALSE)," ")</f>
        <v xml:space="preserve"> </v>
      </c>
    </row>
    <row r="92" spans="1:12" ht="24.75" customHeight="1">
      <c r="A92" s="14" t="s">
        <v>23245</v>
      </c>
      <c r="B92" s="14">
        <v>1379</v>
      </c>
      <c r="C92" s="15" t="str">
        <f>VLOOKUP(B92,SERVIÇOS!$A$1:$D$18506,4,0)</f>
        <v>SINAPI-I</v>
      </c>
      <c r="D92" s="287" t="str">
        <f>VLOOKUP(B92,SERVIÇOS!$A:$B,2,0)</f>
        <v xml:space="preserve">CIMENTO PORTLAND COMPOSTO CP II-32                                                                                                                                                                                                                                                                                                                                                                                                                                                                        </v>
      </c>
      <c r="E92" s="170" t="str">
        <f>VLOOKUP(B92,SERVIÇOS!$A:$C,3,0)</f>
        <v xml:space="preserve">KG    </v>
      </c>
      <c r="F92" s="257">
        <v>1.2</v>
      </c>
      <c r="G92" s="213" t="str">
        <f>IF(C92=$J$10,J92,IF(C92=$K$10,K92,IF(C92=$L$10,L92,IF(C92=#REF!,VLOOKUP(B92,#REF!,7,FALSE),#REF!))))</f>
        <v>0,76</v>
      </c>
      <c r="H92" s="188">
        <f t="shared" si="6"/>
        <v>0.91199999999999992</v>
      </c>
      <c r="I92" s="137"/>
      <c r="J92" s="2" t="str">
        <f>IF(C92="SINAPI",VLOOKUP(B92,'SIN C 12.23'!A:E,5,0)," ")</f>
        <v xml:space="preserve"> </v>
      </c>
      <c r="K92" s="2" t="str">
        <f>IF(C92="SINAPI-I",VLOOKUP(B92,'SIN I 12.23'!$7:$5071,5,0)," ")</f>
        <v>0,76</v>
      </c>
      <c r="L92" s="2" t="str">
        <f>IF(C92="SETOP",VLOOKUP(B92,'SET 08.23'!A:D,4,FALSE)," ")</f>
        <v xml:space="preserve"> </v>
      </c>
    </row>
    <row r="93" spans="1:12" ht="28.5" customHeight="1">
      <c r="A93" s="14" t="s">
        <v>23040</v>
      </c>
      <c r="B93" s="14">
        <v>367</v>
      </c>
      <c r="C93" s="15" t="str">
        <f>VLOOKUP(B93,SERVIÇOS!$A$1:$D$18506,4,0)</f>
        <v>SINAPI-I</v>
      </c>
      <c r="D93" s="287" t="str">
        <f>VLOOKUP(B93,SERVIÇOS!$A:$B,2,0)</f>
        <v xml:space="preserve">AREIA GROSSA - POSTO JAZIDA/FORNECEDOR (RETIRADO NA JAZIDA, SEM TRANSPORTE)                                                                                                                                                                                                                                                                                                                                                                                                                               </v>
      </c>
      <c r="E93" s="170" t="str">
        <f>VLOOKUP(B93,SERVIÇOS!$A:$C,3,0)</f>
        <v xml:space="preserve">M3    </v>
      </c>
      <c r="F93" s="276">
        <v>3.0000000000000001E-3</v>
      </c>
      <c r="G93" s="213" t="str">
        <f>IF(C93=$J$10,J93,IF(C93=$K$10,K93,IF(C93=$L$10,L93,IF(C93=#REF!,VLOOKUP(B93,#REF!,7,FALSE),#REF!))))</f>
        <v>98,77</v>
      </c>
      <c r="H93" s="188">
        <f t="shared" si="6"/>
        <v>0.29631000000000002</v>
      </c>
      <c r="I93" s="137"/>
      <c r="J93" s="2" t="str">
        <f>IF(C93="SINAPI",VLOOKUP(B93,'SIN C 12.23'!A:E,5,0)," ")</f>
        <v xml:space="preserve"> </v>
      </c>
      <c r="K93" s="2" t="str">
        <f>IF(C93="SINAPI-I",VLOOKUP(B93,'SIN I 12.23'!$7:$5071,5,0)," ")</f>
        <v>98,77</v>
      </c>
      <c r="L93" s="2" t="str">
        <f>IF(C93="SETOP",VLOOKUP(B93,'SET 08.23'!A:D,4,FALSE)," ")</f>
        <v xml:space="preserve"> </v>
      </c>
    </row>
    <row r="94" spans="1:12">
      <c r="A94" s="14" t="s">
        <v>23041</v>
      </c>
      <c r="B94" s="14" t="s">
        <v>259</v>
      </c>
      <c r="C94" s="15" t="str">
        <f>VLOOKUP(B94,SERVIÇOS!$A$1:$D$18506,4,0)</f>
        <v>SETOP</v>
      </c>
      <c r="D94" s="287" t="str">
        <f>VLOOKUP(B94,SERVIÇOS!$A:$B,2,0)</f>
        <v>PEDREIRO COM ENCARGOS COMPLEMENTARES</v>
      </c>
      <c r="E94" s="170" t="str">
        <f>VLOOKUP(B94,SERVIÇOS!$A:$C,3,0)</f>
        <v>hora</v>
      </c>
      <c r="F94" s="276">
        <v>0.91400000000000003</v>
      </c>
      <c r="G94" s="213">
        <f>IF(C94=$J$10,J94,IF(C94=$K$10,K94,IF(C94=$L$10,L94,IF(C94=#REF!,VLOOKUP(B94,#REF!,7,FALSE),#REF!))))</f>
        <v>27.45</v>
      </c>
      <c r="H94" s="188">
        <f t="shared" si="6"/>
        <v>25.089300000000001</v>
      </c>
      <c r="I94" s="137"/>
      <c r="J94" s="2" t="str">
        <f>IF(C94="SINAPI",VLOOKUP(B94,'SIN C 12.23'!A:E,5,0)," ")</f>
        <v xml:space="preserve"> </v>
      </c>
      <c r="K94" s="2" t="str">
        <f>IF(C94="SINAPI-I",VLOOKUP(B94,'SIN I 12.23'!$7:$5071,5,0)," ")</f>
        <v xml:space="preserve"> </v>
      </c>
      <c r="L94" s="2">
        <f>IF(C94="SETOP",VLOOKUP(B94,'SET 08.23'!A:D,4,FALSE)," ")</f>
        <v>27.45</v>
      </c>
    </row>
    <row r="95" spans="1:12">
      <c r="A95" s="14" t="s">
        <v>23042</v>
      </c>
      <c r="B95" s="14" t="s">
        <v>12722</v>
      </c>
      <c r="C95" s="15" t="str">
        <f>VLOOKUP(B95,SERVIÇOS!$A$1:$D$18506,4,0)</f>
        <v>SETOP</v>
      </c>
      <c r="D95" s="287" t="str">
        <f>VLOOKUP(B95,SERVIÇOS!$A:$B,2,0)</f>
        <v>SERRALHEIRO COM ENCARGOS COMPLEMENTARES</v>
      </c>
      <c r="E95" s="170" t="str">
        <f>VLOOKUP(B95,SERVIÇOS!$A:$C,3,0)</f>
        <v>hora</v>
      </c>
      <c r="F95" s="276">
        <v>1.1240000000000001</v>
      </c>
      <c r="G95" s="213">
        <f>IF(C95=$J$10,J95,IF(C95=$K$10,K95,IF(C95=$L$10,L95,IF(C95=#REF!,VLOOKUP(B95,#REF!,7,FALSE),#REF!))))</f>
        <v>27.23</v>
      </c>
      <c r="H95" s="188">
        <f t="shared" si="6"/>
        <v>30.606520000000003</v>
      </c>
      <c r="I95" s="137"/>
      <c r="J95" s="2" t="str">
        <f>IF(C95="SINAPI",VLOOKUP(B95,'SIN C 12.23'!A:E,5,0)," ")</f>
        <v xml:space="preserve"> </v>
      </c>
      <c r="K95" s="2" t="str">
        <f>IF(C95="SINAPI-I",VLOOKUP(B95,'SIN I 12.23'!$7:$5071,5,0)," ")</f>
        <v xml:space="preserve"> </v>
      </c>
      <c r="L95" s="2">
        <f>IF(C95="SETOP",VLOOKUP(B95,'SET 08.23'!A:D,4,FALSE)," ")</f>
        <v>27.23</v>
      </c>
    </row>
    <row r="96" spans="1:12">
      <c r="A96" s="14" t="s">
        <v>23043</v>
      </c>
      <c r="B96" s="14" t="s">
        <v>12727</v>
      </c>
      <c r="C96" s="15" t="str">
        <f>VLOOKUP(B96,SERVIÇOS!$A$1:$D$18506,4,0)</f>
        <v>SETOP</v>
      </c>
      <c r="D96" s="287" t="str">
        <f>VLOOKUP(B96,SERVIÇOS!$A:$B,2,0)</f>
        <v>VIDRACEIRO COM ENCARGOS COMPLEMENTARES</v>
      </c>
      <c r="E96" s="170" t="str">
        <f>VLOOKUP(B96,SERVIÇOS!$A:$C,3,0)</f>
        <v>hora</v>
      </c>
      <c r="F96" s="276">
        <v>0.76</v>
      </c>
      <c r="G96" s="213">
        <f>IF(C96=$J$10,J96,IF(C96=$K$10,K96,IF(C96=$L$10,L96,IF(C96=#REF!,VLOOKUP(B96,#REF!,7,FALSE),#REF!))))</f>
        <v>21.98</v>
      </c>
      <c r="H96" s="188">
        <f t="shared" si="6"/>
        <v>16.704799999999999</v>
      </c>
      <c r="I96" s="137"/>
      <c r="J96" s="2" t="str">
        <f>IF(C96="SINAPI",VLOOKUP(B96,'SIN C 12.23'!A:E,5,0)," ")</f>
        <v xml:space="preserve"> </v>
      </c>
      <c r="K96" s="2" t="str">
        <f>IF(C96="SINAPI-I",VLOOKUP(B96,'SIN I 12.23'!$7:$5071,5,0)," ")</f>
        <v xml:space="preserve"> </v>
      </c>
      <c r="L96" s="2">
        <f>IF(C96="SETOP",VLOOKUP(B96,'SET 08.23'!A:D,4,FALSE)," ")</f>
        <v>21.98</v>
      </c>
    </row>
    <row r="97" spans="1:12">
      <c r="A97" s="14" t="s">
        <v>23044</v>
      </c>
      <c r="B97" s="14" t="s">
        <v>12723</v>
      </c>
      <c r="C97" s="15" t="str">
        <f>VLOOKUP(B97,SERVIÇOS!$A$1:$D$18506,4,0)</f>
        <v>SETOP</v>
      </c>
      <c r="D97" s="287" t="str">
        <f>VLOOKUP(B97,SERVIÇOS!$A:$B,2,0)</f>
        <v>SERVENTE COM ENCARGOS COMPLEMENTARES</v>
      </c>
      <c r="E97" s="170" t="str">
        <f>VLOOKUP(B97,SERVIÇOS!$A:$C,3,0)</f>
        <v>hora</v>
      </c>
      <c r="F97" s="276">
        <v>0.45</v>
      </c>
      <c r="G97" s="213">
        <f>IF(C97=$J$10,J97,IF(C97=$K$10,K97,IF(C97=$L$10,L97,IF(C97=#REF!,VLOOKUP(B97,#REF!,7,FALSE),#REF!))))</f>
        <v>19.760000000000002</v>
      </c>
      <c r="H97" s="188">
        <f t="shared" si="6"/>
        <v>8.8920000000000012</v>
      </c>
      <c r="I97" s="137"/>
      <c r="J97" s="2" t="str">
        <f>IF(C97="SINAPI",VLOOKUP(B97,'SIN C 12.23'!A:E,5,0)," ")</f>
        <v xml:space="preserve"> </v>
      </c>
      <c r="K97" s="2" t="str">
        <f>IF(C97="SINAPI-I",VLOOKUP(B97,'SIN I 12.23'!$7:$5071,5,0)," ")</f>
        <v xml:space="preserve"> </v>
      </c>
      <c r="L97" s="2">
        <f>IF(C97="SETOP",VLOOKUP(B97,'SET 08.23'!A:D,4,FALSE)," ")</f>
        <v>19.760000000000002</v>
      </c>
    </row>
    <row r="98" spans="1:12">
      <c r="A98" s="16" t="s">
        <v>61</v>
      </c>
      <c r="B98" s="16"/>
      <c r="C98" s="118"/>
      <c r="D98" s="291"/>
      <c r="E98" s="118"/>
      <c r="F98" s="242"/>
      <c r="G98" s="216" t="s">
        <v>7</v>
      </c>
      <c r="H98" s="193">
        <f>SUM(H89:H97)</f>
        <v>866.4309300000001</v>
      </c>
      <c r="I98" s="138"/>
      <c r="J98" s="2" t="str">
        <f>IF(C98="SINAPI",VLOOKUP(B98,'SIN C 12.23'!A:E,5,0)," ")</f>
        <v xml:space="preserve"> </v>
      </c>
    </row>
    <row r="99" spans="1:12">
      <c r="A99" s="87"/>
      <c r="B99" s="121"/>
      <c r="C99" s="121"/>
      <c r="D99" s="298"/>
      <c r="E99" s="121"/>
      <c r="F99" s="251"/>
      <c r="G99" s="233"/>
      <c r="H99" s="201"/>
      <c r="I99" s="146"/>
      <c r="J99" s="2" t="str">
        <f>IF(C99="SINAPI",VLOOKUP(B99,'SIN C 12.23'!A:E,5,0)," ")</f>
        <v xml:space="preserve"> </v>
      </c>
    </row>
  </sheetData>
  <autoFilter ref="A10:M57" xr:uid="{00000000-0009-0000-0000-000001000000}"/>
  <dataConsolidate/>
  <mergeCells count="4">
    <mergeCell ref="A1:G1"/>
    <mergeCell ref="A2:G2"/>
    <mergeCell ref="A8:I8"/>
    <mergeCell ref="J9:M9"/>
  </mergeCells>
  <phoneticPr fontId="92" type="noConversion"/>
  <conditionalFormatting sqref="F10:G10">
    <cfRule type="cellIs" dxfId="12" priority="23" stopIfTrue="1" operator="equal">
      <formula>0</formula>
    </cfRule>
  </conditionalFormatting>
  <conditionalFormatting sqref="G15">
    <cfRule type="cellIs" dxfId="11" priority="1" stopIfTrue="1" operator="equal">
      <formula>0</formula>
    </cfRule>
  </conditionalFormatting>
  <conditionalFormatting sqref="G20">
    <cfRule type="cellIs" dxfId="10" priority="2" stopIfTrue="1" operator="equal">
      <formula>0</formula>
    </cfRule>
  </conditionalFormatting>
  <conditionalFormatting sqref="G25">
    <cfRule type="cellIs" dxfId="9" priority="3" stopIfTrue="1" operator="equal">
      <formula>0</formula>
    </cfRule>
  </conditionalFormatting>
  <conditionalFormatting sqref="G30">
    <cfRule type="cellIs" dxfId="8" priority="4" stopIfTrue="1" operator="equal">
      <formula>0</formula>
    </cfRule>
  </conditionalFormatting>
  <conditionalFormatting sqref="G43">
    <cfRule type="cellIs" dxfId="7" priority="5" stopIfTrue="1" operator="equal">
      <formula>0</formula>
    </cfRule>
  </conditionalFormatting>
  <conditionalFormatting sqref="G57">
    <cfRule type="cellIs" dxfId="6" priority="6" stopIfTrue="1" operator="equal">
      <formula>0</formula>
    </cfRule>
  </conditionalFormatting>
  <conditionalFormatting sqref="G65">
    <cfRule type="cellIs" dxfId="5" priority="7" stopIfTrue="1" operator="equal">
      <formula>0</formula>
    </cfRule>
  </conditionalFormatting>
  <conditionalFormatting sqref="G71">
    <cfRule type="cellIs" dxfId="4" priority="8" stopIfTrue="1" operator="equal">
      <formula>0</formula>
    </cfRule>
  </conditionalFormatting>
  <conditionalFormatting sqref="G80">
    <cfRule type="cellIs" dxfId="3" priority="9" stopIfTrue="1" operator="equal">
      <formula>0</formula>
    </cfRule>
  </conditionalFormatting>
  <conditionalFormatting sqref="G86">
    <cfRule type="cellIs" dxfId="2" priority="10" stopIfTrue="1" operator="equal">
      <formula>0</formula>
    </cfRule>
  </conditionalFormatting>
  <conditionalFormatting sqref="G98">
    <cfRule type="cellIs" dxfId="1" priority="13" stopIfTrue="1" operator="equal">
      <formula>0</formula>
    </cfRule>
  </conditionalFormatting>
  <printOptions horizontalCentered="1"/>
  <pageMargins left="0.23622047244094491" right="0.23622047244094491" top="1.3385826771653544" bottom="0.74803149606299213" header="0.31496062992125984" footer="0.31496062992125984"/>
  <pageSetup paperSize="9" scale="61" fitToHeight="0" orientation="landscape" r:id="rId1"/>
  <headerFooter alignWithMargins="0">
    <oddHeader>&amp;L&amp;G&amp;C&amp;"Leelawadee UI,Negrito"&amp;16Prefeitura Municipal de Barbacena - MG&amp;14Secretaria Municipal de SaúdeDiretoria de Logística&amp;R-----------------------------------------------------CARLOS AUGUSTO SOARES DO NASCIMENTO PREFEITO DE BARBACENA/MG</oddHeader>
    <oddFooter>&amp;R&amp;P/&amp;N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42"/>
  <sheetViews>
    <sheetView view="pageBreakPreview" zoomScale="85" zoomScaleSheetLayoutView="85" workbookViewId="0">
      <selection activeCell="F5" sqref="F5"/>
    </sheetView>
  </sheetViews>
  <sheetFormatPr defaultRowHeight="14.25"/>
  <cols>
    <col min="1" max="1" width="8.7109375" style="44" customWidth="1"/>
    <col min="2" max="6" width="40.42578125" style="44" customWidth="1"/>
    <col min="7" max="7" width="11.85546875" style="44" customWidth="1"/>
    <col min="8" max="16384" width="9.140625" style="44"/>
  </cols>
  <sheetData>
    <row r="1" spans="1:10" s="75" customFormat="1" ht="29.25" customHeight="1">
      <c r="A1" s="73" t="s">
        <v>19</v>
      </c>
      <c r="B1" s="73"/>
      <c r="C1" s="73"/>
      <c r="D1" s="73"/>
      <c r="E1" s="73"/>
      <c r="F1" s="73"/>
      <c r="G1" s="73"/>
    </row>
    <row r="2" spans="1:10" s="3" customFormat="1" ht="29.25" customHeight="1">
      <c r="A2" s="72" t="s">
        <v>96</v>
      </c>
      <c r="B2" s="70"/>
      <c r="C2" s="70"/>
      <c r="D2" s="70"/>
      <c r="E2" s="76"/>
      <c r="F2" s="70"/>
      <c r="G2" s="70"/>
    </row>
    <row r="3" spans="1:10" s="3" customFormat="1" ht="29.25" customHeight="1">
      <c r="A3" s="77"/>
      <c r="B3" s="70"/>
      <c r="C3" s="70"/>
      <c r="D3" s="70"/>
      <c r="E3" s="76"/>
      <c r="F3" s="343"/>
      <c r="G3" s="343"/>
    </row>
    <row r="4" spans="1:10" s="2" customFormat="1" ht="21" customHeight="1">
      <c r="A4" s="54"/>
      <c r="B4" s="1"/>
      <c r="C4" s="1"/>
      <c r="D4" s="1"/>
      <c r="E4" s="1"/>
      <c r="F4" s="344"/>
      <c r="G4" s="344"/>
      <c r="I4" s="1"/>
      <c r="J4" s="1"/>
    </row>
    <row r="5" spans="1:10" s="38" customFormat="1" ht="18.75" customHeight="1">
      <c r="A5" s="78" t="str">
        <f>ORÇAMENTO!A1</f>
        <v>Obra: CONSTRUÇÃO UNIDADE BÁSICA DE SAÚDE - UBS T3</v>
      </c>
      <c r="B5" s="81"/>
      <c r="C5" s="81"/>
      <c r="D5" s="81"/>
      <c r="E5" s="81"/>
      <c r="F5" s="21"/>
      <c r="G5" s="21"/>
      <c r="I5" s="39"/>
      <c r="J5" s="39"/>
    </row>
    <row r="6" spans="1:10" s="26" customFormat="1" ht="18.75" customHeight="1">
      <c r="A6" s="23" t="str">
        <f>ORÇAMENTO!A2</f>
        <v>Endereço: RUA FREI ORLANDO, S/N, MONTE MÁRIO - BARBACENA/MG</v>
      </c>
      <c r="B6" s="23"/>
      <c r="C6" s="23"/>
      <c r="D6" s="23"/>
      <c r="E6" s="40"/>
      <c r="F6" s="25"/>
      <c r="G6" s="25"/>
      <c r="I6" s="41"/>
      <c r="J6" s="41"/>
    </row>
    <row r="7" spans="1:10" s="26" customFormat="1" ht="18.75" customHeight="1">
      <c r="A7" s="23" t="str">
        <f>ORÇAMENTO!A3</f>
        <v>Data de Referência: SINAPI DEZEMBRO/2023 Não Desonerado / SETOP Região Leste - AGOSTO de 2023 Sem Desoneração / ORSE - ABRIL 2023 / SBC - JUNHO 2023</v>
      </c>
      <c r="B7" s="23"/>
      <c r="C7" s="23"/>
      <c r="D7" s="23"/>
      <c r="E7" s="24"/>
      <c r="F7" s="348" t="s">
        <v>55</v>
      </c>
      <c r="G7" s="348"/>
    </row>
    <row r="8" spans="1:10" s="26" customFormat="1" ht="18.75" customHeight="1">
      <c r="A8" s="23" t="str">
        <f>ORÇAMENTO!A4</f>
        <v>Unidade federativa: Barbacena - MG</v>
      </c>
      <c r="B8" s="42"/>
      <c r="C8" s="42"/>
      <c r="D8" s="42"/>
      <c r="E8" s="24"/>
      <c r="F8" s="343" t="str">
        <f>CRONOGRAMA!I8</f>
        <v>CRISTIANE DORNELAS SAVIOTTI</v>
      </c>
      <c r="G8" s="343"/>
      <c r="I8" s="41"/>
      <c r="J8" s="41"/>
    </row>
    <row r="9" spans="1:10" s="26" customFormat="1" ht="18.75" customHeight="1">
      <c r="A9" s="23" t="str">
        <f>ORÇAMENTO!A5</f>
        <v>Data: 09/02/2024</v>
      </c>
      <c r="B9" s="42"/>
      <c r="C9" s="42"/>
      <c r="D9" s="42"/>
      <c r="E9" s="24"/>
      <c r="F9" s="344" t="str">
        <f>CRONOGRAMA!I9</f>
        <v>ENGENHEIRA CIVIL - CREA 207.043/D</v>
      </c>
      <c r="G9" s="344"/>
      <c r="I9" s="41"/>
      <c r="J9" s="41"/>
    </row>
    <row r="10" spans="1:10" s="2" customFormat="1" ht="10.5" customHeight="1">
      <c r="A10" s="342"/>
      <c r="B10" s="342"/>
      <c r="C10" s="342"/>
      <c r="D10" s="342"/>
      <c r="E10" s="48"/>
      <c r="G10" s="49"/>
      <c r="I10" s="50"/>
      <c r="J10" s="50"/>
    </row>
    <row r="11" spans="1:10" s="2" customFormat="1" ht="18.75" customHeight="1" thickBot="1">
      <c r="A11" s="51"/>
      <c r="B11" s="51"/>
      <c r="C11" s="51"/>
      <c r="D11" s="51"/>
      <c r="E11" s="51"/>
      <c r="F11" s="51"/>
      <c r="G11" s="51"/>
      <c r="I11" s="50"/>
      <c r="J11" s="50"/>
    </row>
    <row r="12" spans="1:10" s="3" customFormat="1" ht="21" thickBot="1">
      <c r="A12" s="352" t="s">
        <v>20</v>
      </c>
      <c r="B12" s="353"/>
      <c r="C12" s="353"/>
      <c r="D12" s="353"/>
      <c r="E12" s="353"/>
      <c r="F12" s="353"/>
      <c r="G12" s="354"/>
    </row>
    <row r="13" spans="1:10" s="2" customFormat="1">
      <c r="A13" s="1"/>
      <c r="B13" s="1"/>
      <c r="C13" s="1"/>
      <c r="D13" s="1"/>
      <c r="E13" s="1"/>
      <c r="F13" s="1"/>
      <c r="G13" s="1"/>
    </row>
    <row r="14" spans="1:10">
      <c r="A14" s="355" t="s">
        <v>21</v>
      </c>
      <c r="B14" s="355"/>
      <c r="C14" s="355"/>
      <c r="D14" s="355"/>
      <c r="E14" s="355"/>
      <c r="F14" s="355"/>
      <c r="G14" s="355"/>
    </row>
    <row r="15" spans="1:10">
      <c r="A15" s="55" t="s">
        <v>22</v>
      </c>
      <c r="B15" s="55"/>
      <c r="C15" s="56"/>
      <c r="D15" s="56"/>
      <c r="E15" s="56"/>
      <c r="F15" s="56"/>
      <c r="G15" s="56"/>
    </row>
    <row r="16" spans="1:10">
      <c r="A16" s="57"/>
    </row>
    <row r="17" spans="1:7">
      <c r="B17" s="345" t="s">
        <v>23</v>
      </c>
      <c r="C17" s="346"/>
      <c r="D17" s="347"/>
      <c r="E17" s="58" t="s">
        <v>24</v>
      </c>
      <c r="F17" s="59" t="s">
        <v>25</v>
      </c>
    </row>
    <row r="18" spans="1:7">
      <c r="B18" s="349" t="s">
        <v>26</v>
      </c>
      <c r="C18" s="350"/>
      <c r="D18" s="351"/>
      <c r="E18" s="60" t="s">
        <v>27</v>
      </c>
      <c r="F18" s="61">
        <v>6.2449999999999999E-2</v>
      </c>
    </row>
    <row r="19" spans="1:7">
      <c r="B19" s="349" t="s">
        <v>28</v>
      </c>
      <c r="C19" s="350"/>
      <c r="D19" s="351"/>
      <c r="E19" s="60" t="s">
        <v>29</v>
      </c>
      <c r="F19" s="61">
        <v>4.0000000000000001E-3</v>
      </c>
    </row>
    <row r="20" spans="1:7">
      <c r="B20" s="349" t="s">
        <v>30</v>
      </c>
      <c r="C20" s="350"/>
      <c r="D20" s="351"/>
      <c r="E20" s="60" t="s">
        <v>31</v>
      </c>
      <c r="F20" s="61">
        <v>1.7999999999999999E-2</v>
      </c>
    </row>
    <row r="21" spans="1:7">
      <c r="B21" s="349" t="s">
        <v>32</v>
      </c>
      <c r="C21" s="350"/>
      <c r="D21" s="351"/>
      <c r="E21" s="60" t="s">
        <v>33</v>
      </c>
      <c r="F21" s="61">
        <v>1.0999999999999999E-2</v>
      </c>
    </row>
    <row r="22" spans="1:7">
      <c r="B22" s="349" t="s">
        <v>34</v>
      </c>
      <c r="C22" s="350"/>
      <c r="D22" s="351"/>
      <c r="E22" s="60" t="s">
        <v>18</v>
      </c>
      <c r="F22" s="61">
        <v>7.0000000000000007E-2</v>
      </c>
    </row>
    <row r="23" spans="1:7" ht="15.75" customHeight="1">
      <c r="B23" s="349" t="s">
        <v>35</v>
      </c>
      <c r="C23" s="350"/>
      <c r="D23" s="351"/>
      <c r="E23" s="60" t="s">
        <v>36</v>
      </c>
      <c r="F23" s="61">
        <v>3.6499999999999998E-2</v>
      </c>
    </row>
    <row r="24" spans="1:7" ht="15.75" customHeight="1">
      <c r="B24" s="349" t="s">
        <v>37</v>
      </c>
      <c r="C24" s="350"/>
      <c r="D24" s="351"/>
      <c r="E24" s="60" t="s">
        <v>36</v>
      </c>
      <c r="F24" s="62">
        <v>2.5000000000000001E-2</v>
      </c>
    </row>
    <row r="25" spans="1:7" ht="15.75" customHeight="1">
      <c r="B25" s="349" t="s">
        <v>38</v>
      </c>
      <c r="C25" s="350"/>
      <c r="D25" s="351"/>
      <c r="E25" s="60"/>
      <c r="F25" s="63">
        <f ca="1">IF(BDI.Opcao&lt;&gt;"Desonerado",0,IF(AND(#REF!&lt;&gt;$A$155,COUNTA(OFFSET(#REF!,1,0,6))&gt;0),4.5%,0%))</f>
        <v>0</v>
      </c>
    </row>
    <row r="26" spans="1:7" ht="15.75" customHeight="1">
      <c r="B26" s="349" t="s">
        <v>39</v>
      </c>
      <c r="C26" s="350"/>
      <c r="D26" s="351"/>
      <c r="E26" s="64" t="s">
        <v>40</v>
      </c>
      <c r="F26" s="65">
        <f>ROUND((((1+F18+F19+F20)*(1+F21)*(1+F22)/(1-(F23+F24)))-1),4)</f>
        <v>0.25</v>
      </c>
    </row>
    <row r="29" spans="1:7">
      <c r="B29" s="66" t="s">
        <v>41</v>
      </c>
      <c r="C29" s="67" t="s">
        <v>42</v>
      </c>
    </row>
    <row r="30" spans="1:7">
      <c r="C30" s="68" t="s">
        <v>43</v>
      </c>
      <c r="D30" s="69"/>
      <c r="E30" s="69"/>
      <c r="F30" s="69"/>
      <c r="G30" s="69"/>
    </row>
    <row r="32" spans="1:7">
      <c r="A32" s="69"/>
    </row>
    <row r="33" spans="1:1">
      <c r="A33" s="69" t="s">
        <v>44</v>
      </c>
    </row>
    <row r="34" spans="1:1">
      <c r="A34" s="69" t="s">
        <v>45</v>
      </c>
    </row>
    <row r="35" spans="1:1">
      <c r="A35" s="69" t="s">
        <v>46</v>
      </c>
    </row>
    <row r="36" spans="1:1">
      <c r="A36" s="69" t="s">
        <v>47</v>
      </c>
    </row>
    <row r="37" spans="1:1">
      <c r="A37" s="69" t="s">
        <v>48</v>
      </c>
    </row>
    <row r="38" spans="1:1">
      <c r="A38" s="69" t="s">
        <v>49</v>
      </c>
    </row>
    <row r="39" spans="1:1">
      <c r="A39" s="69" t="s">
        <v>50</v>
      </c>
    </row>
    <row r="40" spans="1:1">
      <c r="A40" s="69"/>
    </row>
    <row r="41" spans="1:1">
      <c r="A41" s="57"/>
    </row>
    <row r="42" spans="1:1">
      <c r="A42" s="57"/>
    </row>
  </sheetData>
  <mergeCells count="18">
    <mergeCell ref="B18:D18"/>
    <mergeCell ref="B19:D19"/>
    <mergeCell ref="B20:D20"/>
    <mergeCell ref="A12:G12"/>
    <mergeCell ref="A14:G14"/>
    <mergeCell ref="B26:D26"/>
    <mergeCell ref="B21:D21"/>
    <mergeCell ref="B22:D22"/>
    <mergeCell ref="B23:D23"/>
    <mergeCell ref="B24:D24"/>
    <mergeCell ref="B25:D25"/>
    <mergeCell ref="A10:D10"/>
    <mergeCell ref="F8:G8"/>
    <mergeCell ref="F9:G9"/>
    <mergeCell ref="B17:D17"/>
    <mergeCell ref="F3:G3"/>
    <mergeCell ref="F4:G4"/>
    <mergeCell ref="F7:G7"/>
  </mergeCells>
  <conditionalFormatting sqref="F26">
    <cfRule type="expression" dxfId="0" priority="1" stopIfTrue="1">
      <formula>DESONERACAO="não"</formula>
    </cfRule>
  </conditionalFormatting>
  <dataValidations disablePrompts="1" count="3">
    <dataValidation type="decimal" allowBlank="1" showErrorMessage="1" errorTitle="Erro de valores" error="Digite um valor entre 0% e 100%" sqref="F18:F23" xr:uid="{00000000-0002-0000-0200-000000000000}">
      <formula1>0</formula1>
      <formula2>1</formula2>
    </dataValidation>
    <dataValidation type="decimal" allowBlank="1" showErrorMessage="1" errorTitle="Erro de valores" error="Digite um valor maior do que 0." sqref="F24" xr:uid="{00000000-0002-0000-0200-000001000000}">
      <formula1>0</formula1>
      <formula2>1</formula2>
    </dataValidation>
    <dataValidation operator="greaterThanOrEqual" allowBlank="1" showErrorMessage="1" errorTitle="Erro de valores" error="Digite um valor igual a 0% ou 2%." sqref="F25" xr:uid="{00000000-0002-0000-0200-000002000000}">
      <formula1>0</formula1>
      <formula2>0</formula2>
    </dataValidation>
  </dataValidations>
  <printOptions horizontalCentered="1"/>
  <pageMargins left="0.59055118110236227" right="0.59055118110236227" top="0.78740157480314965" bottom="0.78740157480314965" header="0.39370078740157483" footer="0.39370078740157483"/>
  <pageSetup paperSize="9" scale="61" fitToHeight="3" orientation="landscape" r:id="rId1"/>
  <headerFooter alignWithMargins="0">
    <oddFooter>&amp;R&amp;P/&amp;N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70"/>
  <sheetViews>
    <sheetView view="pageBreakPreview" zoomScale="85" zoomScaleNormal="85" zoomScaleSheetLayoutView="85" workbookViewId="0">
      <selection activeCell="B31" sqref="B31"/>
    </sheetView>
  </sheetViews>
  <sheetFormatPr defaultRowHeight="14.25"/>
  <cols>
    <col min="1" max="1" width="6.42578125" style="19" customWidth="1"/>
    <col min="2" max="2" width="70.7109375" style="19" customWidth="1"/>
    <col min="3" max="3" width="25.42578125" style="19" customWidth="1"/>
    <col min="4" max="4" width="18.140625" style="11" customWidth="1"/>
    <col min="5" max="10" width="16.7109375" style="19" customWidth="1"/>
    <col min="11" max="16384" width="9.140625" style="19"/>
  </cols>
  <sheetData>
    <row r="1" spans="1:10" s="74" customFormat="1" ht="29.25" customHeight="1">
      <c r="A1" s="73" t="s">
        <v>19</v>
      </c>
      <c r="B1" s="73"/>
      <c r="C1" s="73"/>
      <c r="D1" s="103"/>
      <c r="E1" s="73"/>
      <c r="F1" s="73"/>
      <c r="G1" s="73"/>
      <c r="H1" s="73"/>
      <c r="I1" s="73"/>
      <c r="J1" s="73"/>
    </row>
    <row r="2" spans="1:10" s="71" customFormat="1" ht="29.25" customHeight="1">
      <c r="A2" s="72" t="s">
        <v>96</v>
      </c>
      <c r="B2" s="70"/>
      <c r="C2" s="70"/>
      <c r="D2" s="104"/>
      <c r="E2" s="76"/>
      <c r="F2" s="76"/>
      <c r="G2" s="70"/>
      <c r="I2" s="46"/>
      <c r="J2" s="70"/>
    </row>
    <row r="3" spans="1:10" s="71" customFormat="1" ht="29.25" customHeight="1">
      <c r="A3" s="77"/>
      <c r="B3" s="70"/>
      <c r="C3" s="70"/>
      <c r="D3" s="104"/>
      <c r="E3" s="76"/>
      <c r="F3" s="76"/>
      <c r="G3" s="70"/>
      <c r="I3" s="47"/>
      <c r="J3" s="70"/>
    </row>
    <row r="4" spans="1:10" ht="21" customHeight="1">
      <c r="A4" s="54"/>
      <c r="B4" s="1"/>
      <c r="C4" s="1"/>
      <c r="D4" s="1"/>
      <c r="E4" s="1"/>
      <c r="F4" s="1"/>
      <c r="G4" s="1"/>
      <c r="I4" s="43"/>
      <c r="J4" s="1"/>
    </row>
    <row r="5" spans="1:10" s="79" customFormat="1" ht="18.75" customHeight="1">
      <c r="A5" s="78" t="str">
        <f>ORÇAMENTO!A1</f>
        <v>Obra: CONSTRUÇÃO UNIDADE BÁSICA DE SAÚDE - UBS T3</v>
      </c>
      <c r="B5" s="20"/>
      <c r="C5" s="21"/>
      <c r="D5" s="112"/>
      <c r="E5" s="21"/>
      <c r="F5" s="21"/>
      <c r="G5" s="21"/>
      <c r="H5" s="21"/>
      <c r="I5" s="21"/>
      <c r="J5" s="21"/>
    </row>
    <row r="6" spans="1:10" s="80" customFormat="1" ht="18.75" customHeight="1">
      <c r="A6" s="23" t="str">
        <f>ORÇAMENTO!A2</f>
        <v>Endereço: RUA FREI ORLANDO, S/N, MONTE MÁRIO - BARBACENA/MG</v>
      </c>
      <c r="B6" s="24"/>
      <c r="C6" s="25"/>
      <c r="D6" s="113"/>
      <c r="E6" s="25"/>
      <c r="F6" s="25"/>
      <c r="G6" s="25"/>
      <c r="H6" s="25"/>
      <c r="I6" s="25"/>
      <c r="J6" s="25"/>
    </row>
    <row r="7" spans="1:10" s="80" customFormat="1" ht="18.75" customHeight="1">
      <c r="A7" s="23" t="str">
        <f>ORÇAMENTO!A3</f>
        <v>Data de Referência: SINAPI DEZEMBRO/2023 Não Desonerado / SETOP Região Leste - AGOSTO de 2023 Sem Desoneração / ORSE - ABRIL 2023 / SBC - JUNHO 2023</v>
      </c>
      <c r="B7" s="24"/>
      <c r="C7" s="23"/>
      <c r="D7" s="114"/>
      <c r="H7" s="45"/>
      <c r="I7" s="46" t="s">
        <v>57</v>
      </c>
      <c r="J7" s="45"/>
    </row>
    <row r="8" spans="1:10" s="80" customFormat="1" ht="18.75" customHeight="1">
      <c r="A8" s="23" t="str">
        <f>ORÇAMENTO!A4</f>
        <v>Unidade federativa: Barbacena - MG</v>
      </c>
      <c r="B8" s="24"/>
      <c r="C8" s="23"/>
      <c r="D8" s="102"/>
      <c r="I8" s="47" t="str">
        <f>ORÇAMENTO!J4</f>
        <v>CRISTIANE DORNELAS SAVIOTTI</v>
      </c>
      <c r="J8" s="47"/>
    </row>
    <row r="9" spans="1:10" s="80" customFormat="1" ht="18.75" customHeight="1">
      <c r="A9" s="23" t="str">
        <f>ORÇAMENTO!A5</f>
        <v>Data: 09/02/2024</v>
      </c>
      <c r="B9" s="24"/>
      <c r="C9" s="26"/>
      <c r="D9" s="102"/>
      <c r="I9" s="43" t="str">
        <f>ORÇAMENTO!J5</f>
        <v>ENGENHEIRA CIVIL - CREA 207.043/D</v>
      </c>
      <c r="J9" s="43"/>
    </row>
    <row r="10" spans="1:10" ht="10.5" customHeight="1"/>
    <row r="11" spans="1:10" ht="18.75" customHeight="1" thickBot="1"/>
    <row r="12" spans="1:10" s="71" customFormat="1" ht="21" thickBot="1">
      <c r="A12" s="27" t="s">
        <v>56</v>
      </c>
      <c r="B12" s="82"/>
      <c r="C12" s="82"/>
      <c r="D12" s="105"/>
      <c r="E12" s="82"/>
      <c r="F12" s="82"/>
      <c r="G12" s="82"/>
      <c r="H12" s="82"/>
      <c r="I12" s="82"/>
      <c r="J12" s="82"/>
    </row>
    <row r="13" spans="1:10" ht="15" thickBot="1"/>
    <row r="14" spans="1:10" s="22" customFormat="1" ht="15" thickBot="1">
      <c r="A14" s="28" t="s">
        <v>0</v>
      </c>
      <c r="B14" s="29" t="s">
        <v>2</v>
      </c>
      <c r="C14" s="29" t="s">
        <v>4</v>
      </c>
      <c r="D14" s="106" t="s">
        <v>8</v>
      </c>
      <c r="E14" s="29">
        <v>1</v>
      </c>
      <c r="F14" s="29">
        <v>2</v>
      </c>
      <c r="G14" s="29">
        <v>3</v>
      </c>
      <c r="H14" s="29">
        <v>4</v>
      </c>
      <c r="I14" s="29">
        <v>5</v>
      </c>
      <c r="J14" s="29">
        <v>6</v>
      </c>
    </row>
    <row r="15" spans="1:10" ht="8.25" customHeight="1">
      <c r="A15" s="30"/>
      <c r="B15" s="31"/>
      <c r="C15" s="31"/>
      <c r="D15" s="107"/>
      <c r="E15" s="31"/>
      <c r="F15" s="31"/>
      <c r="G15" s="31"/>
      <c r="H15" s="31"/>
      <c r="I15" s="31"/>
      <c r="J15" s="31"/>
    </row>
    <row r="16" spans="1:10">
      <c r="A16" s="100">
        <f>ORÇAMENTO!A11</f>
        <v>1</v>
      </c>
      <c r="B16" s="32" t="str">
        <f>ORÇAMENTO!D11</f>
        <v>SERVIÇOS PRELIMINARES</v>
      </c>
      <c r="C16" s="99">
        <f>ORÇAMENTO!I24</f>
        <v>96783.579000000012</v>
      </c>
      <c r="D16" s="108">
        <f>SUM(E16:J16)</f>
        <v>1</v>
      </c>
      <c r="E16" s="83">
        <v>1</v>
      </c>
      <c r="F16" s="83"/>
      <c r="G16" s="83"/>
      <c r="H16" s="83"/>
      <c r="I16" s="83"/>
      <c r="J16" s="83"/>
    </row>
    <row r="17" spans="1:10" ht="8.25" customHeight="1">
      <c r="A17" s="101"/>
      <c r="B17" s="101"/>
      <c r="D17" s="108"/>
      <c r="E17" s="83"/>
      <c r="F17" s="83"/>
      <c r="G17" s="83"/>
      <c r="H17" s="83"/>
      <c r="I17" s="83"/>
      <c r="J17" s="83"/>
    </row>
    <row r="18" spans="1:10">
      <c r="A18" s="100">
        <f>ORÇAMENTO!A25</f>
        <v>2</v>
      </c>
      <c r="B18" s="32" t="str">
        <f>ORÇAMENTO!D25</f>
        <v>ESTRUTURAS METÁLICAS E FECHAMENTOS LIGHT STEEL FRAMING</v>
      </c>
      <c r="C18" s="99">
        <f>ORÇAMENTO!I28</f>
        <v>1390855.385</v>
      </c>
      <c r="D18" s="108">
        <f>SUM(E18:J18)</f>
        <v>1</v>
      </c>
      <c r="E18" s="83"/>
      <c r="F18" s="83">
        <v>0.75</v>
      </c>
      <c r="G18" s="83">
        <v>0.25</v>
      </c>
      <c r="H18" s="83"/>
      <c r="I18" s="83"/>
      <c r="J18" s="83"/>
    </row>
    <row r="19" spans="1:10" ht="8.25" customHeight="1">
      <c r="A19" s="101"/>
      <c r="B19" s="101"/>
      <c r="D19" s="108"/>
      <c r="E19" s="83"/>
      <c r="F19" s="83"/>
      <c r="G19" s="83"/>
      <c r="H19" s="83"/>
      <c r="I19" s="83"/>
      <c r="J19" s="83"/>
    </row>
    <row r="20" spans="1:10">
      <c r="A20" s="100">
        <f>ORÇAMENTO!A29</f>
        <v>3</v>
      </c>
      <c r="B20" s="32" t="str">
        <f>ORÇAMENTO!D29</f>
        <v>ALVENARIAS E DIVISÕES</v>
      </c>
      <c r="C20" s="99">
        <f>ORÇAMENTO!I33</f>
        <v>20793.881125</v>
      </c>
      <c r="D20" s="108">
        <f>SUM(E20:J20)</f>
        <v>1</v>
      </c>
      <c r="E20" s="83">
        <v>0.05</v>
      </c>
      <c r="F20" s="83">
        <v>0.2</v>
      </c>
      <c r="G20" s="83">
        <v>0.35</v>
      </c>
      <c r="H20" s="83">
        <v>0.4</v>
      </c>
      <c r="I20" s="83"/>
      <c r="J20" s="83"/>
    </row>
    <row r="21" spans="1:10" ht="8.25" customHeight="1">
      <c r="A21" s="101"/>
      <c r="B21" s="101"/>
      <c r="D21" s="108"/>
      <c r="E21" s="83"/>
      <c r="F21" s="83"/>
      <c r="G21" s="83"/>
      <c r="H21" s="83"/>
      <c r="I21" s="83"/>
      <c r="J21" s="83"/>
    </row>
    <row r="22" spans="1:10">
      <c r="A22" s="100">
        <f>ORÇAMENTO!A34</f>
        <v>4</v>
      </c>
      <c r="B22" s="32" t="str">
        <f>ORÇAMENTO!D34</f>
        <v>COBERTURA</v>
      </c>
      <c r="C22" s="99">
        <f>ORÇAMENTO!I40</f>
        <v>142225.19824999999</v>
      </c>
      <c r="D22" s="108">
        <f>SUM(E22:J22)</f>
        <v>1</v>
      </c>
      <c r="E22" s="83"/>
      <c r="F22" s="83"/>
      <c r="G22" s="83">
        <v>0.5</v>
      </c>
      <c r="H22" s="83">
        <v>0.5</v>
      </c>
      <c r="I22" s="83"/>
      <c r="J22" s="83"/>
    </row>
    <row r="23" spans="1:10" ht="8.25" customHeight="1">
      <c r="A23" s="101"/>
      <c r="B23" s="101"/>
      <c r="D23" s="108"/>
      <c r="E23" s="83"/>
      <c r="F23" s="83"/>
      <c r="G23" s="83"/>
      <c r="H23" s="83"/>
      <c r="I23" s="83"/>
      <c r="J23" s="83"/>
    </row>
    <row r="24" spans="1:10">
      <c r="A24" s="100">
        <f>ORÇAMENTO!A41</f>
        <v>5</v>
      </c>
      <c r="B24" s="32" t="str">
        <f>ORÇAMENTO!D41</f>
        <v>IMPERMEABILIZAÇÕES E ISOLAMENTO</v>
      </c>
      <c r="C24" s="99">
        <f>ORÇAMENTO!I48</f>
        <v>23952.331000000002</v>
      </c>
      <c r="D24" s="108">
        <f>SUM(E24:J24)</f>
        <v>1</v>
      </c>
      <c r="E24" s="83">
        <v>0.1</v>
      </c>
      <c r="F24" s="83"/>
      <c r="G24" s="83">
        <v>0.3</v>
      </c>
      <c r="H24" s="83">
        <v>0.3</v>
      </c>
      <c r="I24" s="83">
        <v>0.3</v>
      </c>
      <c r="J24" s="83"/>
    </row>
    <row r="25" spans="1:10" ht="8.25" customHeight="1">
      <c r="A25" s="100"/>
      <c r="B25" s="32"/>
      <c r="C25" s="99"/>
      <c r="D25" s="108"/>
      <c r="E25" s="83"/>
      <c r="F25" s="83"/>
      <c r="G25" s="83"/>
      <c r="H25" s="83"/>
      <c r="I25" s="83"/>
      <c r="J25" s="83"/>
    </row>
    <row r="26" spans="1:10">
      <c r="A26" s="100">
        <f>ORÇAMENTO!A49</f>
        <v>6</v>
      </c>
      <c r="B26" s="32" t="str">
        <f>ORÇAMENTO!D49</f>
        <v>INSTALAÇÃO HIDRO-SANITÁRIA</v>
      </c>
      <c r="C26" s="99">
        <f>ORÇAMENTO!I117</f>
        <v>153443.36500000005</v>
      </c>
      <c r="D26" s="108">
        <f>SUM(E26:J26)</f>
        <v>1</v>
      </c>
      <c r="E26" s="83"/>
      <c r="F26" s="83">
        <v>0.1</v>
      </c>
      <c r="G26" s="83">
        <v>0.1</v>
      </c>
      <c r="H26" s="83">
        <v>0.2</v>
      </c>
      <c r="I26" s="83">
        <v>0.3</v>
      </c>
      <c r="J26" s="83">
        <v>0.3</v>
      </c>
    </row>
    <row r="27" spans="1:10" ht="8.25" customHeight="1">
      <c r="A27" s="100"/>
      <c r="B27" s="32"/>
      <c r="C27" s="99"/>
      <c r="D27" s="108"/>
      <c r="E27" s="83"/>
      <c r="F27" s="83"/>
      <c r="G27" s="83"/>
      <c r="H27" s="83"/>
      <c r="I27" s="83"/>
      <c r="J27" s="83"/>
    </row>
    <row r="28" spans="1:10">
      <c r="A28" s="100">
        <f>ORÇAMENTO!A118</f>
        <v>7</v>
      </c>
      <c r="B28" s="32" t="str">
        <f>ORÇAMENTO!D118</f>
        <v>PREVENÇÃO E COMBATE A INCÊNDIO</v>
      </c>
      <c r="C28" s="99">
        <f>ORÇAMENTO!I127</f>
        <v>8021.6500000000015</v>
      </c>
      <c r="D28" s="108">
        <f>SUM(E28:J28)</f>
        <v>1</v>
      </c>
      <c r="E28" s="83"/>
      <c r="F28" s="83"/>
      <c r="G28" s="83"/>
      <c r="H28" s="83"/>
      <c r="I28" s="83"/>
      <c r="J28" s="83">
        <v>1</v>
      </c>
    </row>
    <row r="29" spans="1:10" ht="8.25" customHeight="1">
      <c r="A29" s="100"/>
      <c r="B29" s="32"/>
      <c r="C29" s="99"/>
      <c r="D29" s="108"/>
      <c r="E29" s="83"/>
      <c r="F29" s="83"/>
      <c r="G29" s="83"/>
      <c r="H29" s="83"/>
      <c r="I29" s="83"/>
      <c r="J29" s="83"/>
    </row>
    <row r="30" spans="1:10">
      <c r="A30" s="100">
        <f>ORÇAMENTO!A128</f>
        <v>8</v>
      </c>
      <c r="B30" s="32" t="str">
        <f>ORÇAMENTO!D128</f>
        <v>DRENAGEM</v>
      </c>
      <c r="C30" s="99">
        <f>ORÇAMENTO!I140</f>
        <v>30956.122499999998</v>
      </c>
      <c r="D30" s="108">
        <f>SUM(E30:J30)</f>
        <v>1</v>
      </c>
      <c r="E30" s="83"/>
      <c r="F30" s="83"/>
      <c r="G30" s="83"/>
      <c r="H30" s="83">
        <v>0.25</v>
      </c>
      <c r="I30" s="83">
        <v>0.75</v>
      </c>
      <c r="J30" s="83"/>
    </row>
    <row r="31" spans="1:10" ht="8.25" customHeight="1">
      <c r="A31" s="100"/>
      <c r="B31" s="32"/>
      <c r="C31" s="99"/>
      <c r="D31" s="108"/>
      <c r="E31" s="33"/>
      <c r="F31" s="33"/>
      <c r="G31" s="33"/>
      <c r="H31" s="33"/>
      <c r="I31" s="33"/>
      <c r="J31" s="33"/>
    </row>
    <row r="32" spans="1:10" ht="12" customHeight="1">
      <c r="A32" s="100">
        <f>ORÇAMENTO!A141</f>
        <v>9</v>
      </c>
      <c r="B32" s="32" t="str">
        <f>ORÇAMENTO!D141</f>
        <v>INSTALAÇÕES ELÉTRICAS</v>
      </c>
      <c r="C32" s="99">
        <f>ORÇAMENTO!I186</f>
        <v>186750.67749999999</v>
      </c>
      <c r="D32" s="108">
        <f>SUM(E32:J32)</f>
        <v>1</v>
      </c>
      <c r="E32" s="33"/>
      <c r="F32" s="33"/>
      <c r="G32" s="33">
        <v>0.1</v>
      </c>
      <c r="H32" s="33">
        <v>0.4</v>
      </c>
      <c r="I32" s="33">
        <v>0.4</v>
      </c>
      <c r="J32" s="33">
        <v>0.1</v>
      </c>
    </row>
    <row r="33" spans="1:10" ht="6.75" customHeight="1">
      <c r="A33" s="100"/>
      <c r="B33" s="98"/>
      <c r="C33" s="99"/>
      <c r="D33" s="115"/>
      <c r="E33" s="33"/>
      <c r="F33" s="33"/>
      <c r="G33" s="33"/>
      <c r="H33" s="33"/>
      <c r="I33" s="33"/>
      <c r="J33" s="33"/>
    </row>
    <row r="34" spans="1:10" ht="12.75" customHeight="1">
      <c r="A34" s="100">
        <f>ORÇAMENTO!A187</f>
        <v>10</v>
      </c>
      <c r="B34" s="32" t="str">
        <f>ORÇAMENTO!D187</f>
        <v>CABEAMENTO ESTRUTURADO</v>
      </c>
      <c r="C34" s="99">
        <f>ORÇAMENTO!I202</f>
        <v>42422.212500000001</v>
      </c>
      <c r="D34" s="108">
        <f>SUM(E34:J34)</f>
        <v>1</v>
      </c>
      <c r="E34" s="33"/>
      <c r="F34" s="33"/>
      <c r="G34" s="33">
        <v>0.1</v>
      </c>
      <c r="H34" s="33">
        <v>0.4</v>
      </c>
      <c r="I34" s="33">
        <v>0.4</v>
      </c>
      <c r="J34" s="33">
        <v>0.1</v>
      </c>
    </row>
    <row r="35" spans="1:10" ht="8.25" customHeight="1">
      <c r="A35" s="100"/>
      <c r="B35" s="98"/>
      <c r="C35" s="99"/>
      <c r="D35" s="115"/>
      <c r="E35" s="33"/>
      <c r="F35" s="33"/>
      <c r="G35" s="33"/>
      <c r="H35" s="33"/>
      <c r="I35" s="33"/>
      <c r="J35" s="33"/>
    </row>
    <row r="36" spans="1:10" ht="12.75" customHeight="1">
      <c r="A36" s="100">
        <f>ORÇAMENTO!A204</f>
        <v>11</v>
      </c>
      <c r="B36" s="32" t="str">
        <f>ORÇAMENTO!D204</f>
        <v>CFTV E SONORIZAÇÃO</v>
      </c>
      <c r="C36" s="99">
        <f>ORÇAMENTO!I213</f>
        <v>5744.2749999999996</v>
      </c>
      <c r="D36" s="108">
        <f>SUM(E36:J36)</f>
        <v>1</v>
      </c>
      <c r="E36" s="33"/>
      <c r="F36" s="33"/>
      <c r="G36" s="33"/>
      <c r="H36" s="33">
        <v>0.1</v>
      </c>
      <c r="I36" s="33">
        <v>0.4</v>
      </c>
      <c r="J36" s="33">
        <v>0.5</v>
      </c>
    </row>
    <row r="37" spans="1:10" ht="7.5" customHeight="1">
      <c r="A37" s="100"/>
      <c r="B37" s="98"/>
      <c r="C37" s="99"/>
      <c r="D37" s="115"/>
      <c r="E37" s="33"/>
      <c r="F37" s="33"/>
      <c r="G37" s="33"/>
      <c r="H37" s="33"/>
      <c r="I37" s="33"/>
      <c r="J37" s="33"/>
    </row>
    <row r="38" spans="1:10" ht="12.75" customHeight="1">
      <c r="A38" s="100">
        <f>ORÇAMENTO!A214</f>
        <v>12</v>
      </c>
      <c r="B38" s="32" t="str">
        <f>ORÇAMENTO!D214</f>
        <v>SPDA</v>
      </c>
      <c r="C38" s="99">
        <f>ORÇAMENTO!I237</f>
        <v>42489.762499999997</v>
      </c>
      <c r="D38" s="108">
        <f>SUM(E38:J38)</f>
        <v>1</v>
      </c>
      <c r="E38" s="33"/>
      <c r="F38" s="33"/>
      <c r="G38" s="33"/>
      <c r="H38" s="33">
        <v>0.1</v>
      </c>
      <c r="I38" s="33">
        <v>0.4</v>
      </c>
      <c r="J38" s="33">
        <v>0.5</v>
      </c>
    </row>
    <row r="39" spans="1:10" ht="6" customHeight="1">
      <c r="A39" s="100"/>
      <c r="B39" s="98"/>
      <c r="C39" s="99"/>
      <c r="D39" s="115"/>
      <c r="E39" s="33"/>
      <c r="F39" s="33"/>
      <c r="G39" s="33"/>
      <c r="H39" s="33"/>
      <c r="I39" s="33"/>
      <c r="J39" s="33"/>
    </row>
    <row r="40" spans="1:10" ht="12.75" customHeight="1">
      <c r="A40" s="100">
        <f>ORÇAMENTO!A238</f>
        <v>13</v>
      </c>
      <c r="B40" s="32" t="str">
        <f>ORÇAMENTO!D238</f>
        <v>CLIMATIZAÇÃO</v>
      </c>
      <c r="C40" s="99">
        <f>ORÇAMENTO!I244</f>
        <v>2979.1149999999998</v>
      </c>
      <c r="D40" s="108">
        <f>SUM(E40:J40)</f>
        <v>1</v>
      </c>
      <c r="E40" s="33"/>
      <c r="F40" s="33"/>
      <c r="G40" s="33"/>
      <c r="H40" s="33">
        <v>0.1</v>
      </c>
      <c r="I40" s="33">
        <v>0.2</v>
      </c>
      <c r="J40" s="33">
        <v>0.7</v>
      </c>
    </row>
    <row r="41" spans="1:10" ht="7.5" customHeight="1">
      <c r="A41" s="100"/>
      <c r="B41" s="98"/>
      <c r="C41" s="99"/>
      <c r="D41" s="115"/>
      <c r="E41" s="33"/>
      <c r="F41" s="33"/>
      <c r="G41" s="33"/>
      <c r="H41" s="33"/>
      <c r="I41" s="33"/>
      <c r="J41" s="33"/>
    </row>
    <row r="42" spans="1:10" ht="15" customHeight="1">
      <c r="A42" s="100">
        <f>ORÇAMENTO!A246</f>
        <v>14</v>
      </c>
      <c r="B42" s="32" t="str">
        <f>ORÇAMENTO!D246</f>
        <v>ESQUADRIA DE MADEIRA</v>
      </c>
      <c r="C42" s="99">
        <f>ORÇAMENTO!I261</f>
        <v>56548.401517499988</v>
      </c>
      <c r="D42" s="108">
        <f>SUM(E42:J42)</f>
        <v>1</v>
      </c>
      <c r="E42" s="33"/>
      <c r="F42" s="33"/>
      <c r="G42" s="33"/>
      <c r="H42" s="33">
        <v>0.4</v>
      </c>
      <c r="I42" s="33">
        <v>0.6</v>
      </c>
      <c r="J42" s="33"/>
    </row>
    <row r="43" spans="1:10" ht="7.5" customHeight="1">
      <c r="A43" s="100"/>
      <c r="B43" s="98"/>
      <c r="C43" s="99"/>
      <c r="D43" s="115"/>
      <c r="E43" s="33"/>
      <c r="F43" s="33"/>
      <c r="G43" s="33"/>
      <c r="H43" s="33"/>
      <c r="I43" s="33"/>
      <c r="J43" s="33"/>
    </row>
    <row r="44" spans="1:10" ht="16.5" customHeight="1">
      <c r="A44" s="100">
        <f>ORÇAMENTO!A262</f>
        <v>15</v>
      </c>
      <c r="B44" s="32" t="str">
        <f>ORÇAMENTO!D262</f>
        <v>ESQUADRIA DE ALUMINIO E VIDRO</v>
      </c>
      <c r="C44" s="99">
        <f>ORÇAMENTO!I286</f>
        <v>74178.084274187509</v>
      </c>
      <c r="D44" s="108">
        <f>SUM(E44:J44)</f>
        <v>1</v>
      </c>
      <c r="E44" s="33"/>
      <c r="F44" s="33"/>
      <c r="G44" s="33"/>
      <c r="H44" s="33">
        <v>0.4</v>
      </c>
      <c r="I44" s="33">
        <v>0.6</v>
      </c>
      <c r="J44" s="33"/>
    </row>
    <row r="45" spans="1:10" ht="7.5" customHeight="1">
      <c r="A45" s="100"/>
      <c r="B45" s="98"/>
      <c r="C45" s="99"/>
      <c r="D45" s="115"/>
      <c r="E45" s="33"/>
      <c r="F45" s="33"/>
      <c r="G45" s="33"/>
      <c r="H45" s="33"/>
      <c r="I45" s="33"/>
      <c r="J45" s="33"/>
    </row>
    <row r="46" spans="1:10" ht="15" customHeight="1">
      <c r="A46" s="100">
        <f>ORÇAMENTO!A287</f>
        <v>16</v>
      </c>
      <c r="B46" s="32" t="str">
        <f>ORÇAMENTO!D287</f>
        <v>ESQUADRIA METÁLICA</v>
      </c>
      <c r="C46" s="99">
        <f>ORÇAMENTO!I292</f>
        <v>8159.2952500000001</v>
      </c>
      <c r="D46" s="108">
        <f>SUM(E46:J46)</f>
        <v>1</v>
      </c>
      <c r="E46" s="33"/>
      <c r="F46" s="33"/>
      <c r="G46" s="33"/>
      <c r="H46" s="33"/>
      <c r="I46" s="33">
        <v>0.5</v>
      </c>
      <c r="J46" s="33">
        <v>0.5</v>
      </c>
    </row>
    <row r="47" spans="1:10" ht="5.25" customHeight="1">
      <c r="A47" s="100"/>
      <c r="B47" s="98"/>
      <c r="C47" s="99"/>
      <c r="D47" s="115"/>
      <c r="E47" s="33"/>
      <c r="F47" s="33"/>
      <c r="G47" s="33"/>
      <c r="H47" s="33"/>
      <c r="I47" s="33"/>
      <c r="J47" s="33"/>
    </row>
    <row r="48" spans="1:10" ht="15" customHeight="1">
      <c r="A48" s="100">
        <f>ORÇAMENTO!A293</f>
        <v>17</v>
      </c>
      <c r="B48" s="32" t="str">
        <f>ORÇAMENTO!D293</f>
        <v>REVESTIMENTOS DE PAREDES E TETOS</v>
      </c>
      <c r="C48" s="99">
        <f>ORÇAMENTO!I299</f>
        <v>46371.619250000003</v>
      </c>
      <c r="D48" s="108">
        <f>SUM(E48:J48)</f>
        <v>1</v>
      </c>
      <c r="E48" s="33"/>
      <c r="F48" s="33"/>
      <c r="G48" s="33">
        <v>0.3</v>
      </c>
      <c r="H48" s="33">
        <v>0.3</v>
      </c>
      <c r="I48" s="33">
        <v>0.4</v>
      </c>
      <c r="J48" s="33"/>
    </row>
    <row r="49" spans="1:10" ht="6" customHeight="1">
      <c r="A49" s="100"/>
      <c r="B49" s="98"/>
      <c r="C49" s="99"/>
      <c r="D49" s="115"/>
      <c r="E49" s="33"/>
      <c r="F49" s="33"/>
      <c r="G49" s="33"/>
      <c r="H49" s="33"/>
      <c r="I49" s="33"/>
      <c r="J49" s="33"/>
    </row>
    <row r="50" spans="1:10" ht="15" customHeight="1">
      <c r="A50" s="100">
        <f>ORÇAMENTO!A300</f>
        <v>18</v>
      </c>
      <c r="B50" s="32" t="str">
        <f>ORÇAMENTO!D300</f>
        <v>PISOS</v>
      </c>
      <c r="C50" s="99">
        <f>ORÇAMENTO!I312</f>
        <v>154136.894</v>
      </c>
      <c r="D50" s="108">
        <f>SUM(E50:J50)</f>
        <v>1</v>
      </c>
      <c r="E50" s="33">
        <v>0.25</v>
      </c>
      <c r="F50" s="33"/>
      <c r="G50" s="33">
        <v>0.15</v>
      </c>
      <c r="H50" s="33">
        <v>0.3</v>
      </c>
      <c r="I50" s="33">
        <v>0.3</v>
      </c>
      <c r="J50" s="33"/>
    </row>
    <row r="51" spans="1:10" ht="5.25" customHeight="1">
      <c r="A51" s="100"/>
      <c r="B51" s="98"/>
      <c r="C51" s="99"/>
      <c r="D51" s="115"/>
      <c r="E51" s="33"/>
      <c r="F51" s="33"/>
      <c r="G51" s="33"/>
      <c r="H51" s="33"/>
      <c r="I51" s="33"/>
      <c r="J51" s="33"/>
    </row>
    <row r="52" spans="1:10" ht="15" customHeight="1">
      <c r="A52" s="100">
        <f>ORÇAMENTO!A313</f>
        <v>19</v>
      </c>
      <c r="B52" s="32" t="str">
        <f>ORÇAMENTO!D313</f>
        <v>ESPELHOS</v>
      </c>
      <c r="C52" s="99">
        <f>ORÇAMENTO!I316</f>
        <v>4183.5499999999993</v>
      </c>
      <c r="D52" s="108">
        <f>SUM(E52:J52)</f>
        <v>1</v>
      </c>
      <c r="E52" s="33"/>
      <c r="F52" s="33"/>
      <c r="G52" s="33"/>
      <c r="H52" s="33"/>
      <c r="I52" s="33"/>
      <c r="J52" s="33">
        <v>1</v>
      </c>
    </row>
    <row r="53" spans="1:10" ht="3.75" customHeight="1">
      <c r="A53" s="100"/>
      <c r="B53" s="98"/>
      <c r="C53" s="99"/>
      <c r="D53" s="115"/>
      <c r="E53" s="33"/>
      <c r="F53" s="33"/>
      <c r="G53" s="33"/>
      <c r="H53" s="33"/>
      <c r="I53" s="33"/>
      <c r="J53" s="33"/>
    </row>
    <row r="54" spans="1:10" ht="15" customHeight="1">
      <c r="A54" s="100">
        <f>ORÇAMENTO!A317</f>
        <v>20</v>
      </c>
      <c r="B54" s="32" t="str">
        <f>ORÇAMENTO!D317</f>
        <v>PINTURA INTERNA / EXTERNA</v>
      </c>
      <c r="C54" s="99">
        <f>ORÇAMENTO!I330</f>
        <v>166631.37037500003</v>
      </c>
      <c r="D54" s="108">
        <f>SUM(E54:J54)</f>
        <v>1</v>
      </c>
      <c r="E54" s="33"/>
      <c r="F54" s="33"/>
      <c r="G54" s="33"/>
      <c r="H54" s="33"/>
      <c r="I54" s="33">
        <v>0.5</v>
      </c>
      <c r="J54" s="33">
        <v>0.5</v>
      </c>
    </row>
    <row r="55" spans="1:10" ht="3.75" customHeight="1">
      <c r="A55" s="100"/>
      <c r="B55" s="98"/>
      <c r="C55" s="99"/>
      <c r="D55" s="115"/>
      <c r="E55" s="33"/>
      <c r="F55" s="33"/>
      <c r="G55" s="33"/>
      <c r="H55" s="33"/>
      <c r="I55" s="33"/>
      <c r="J55" s="33"/>
    </row>
    <row r="56" spans="1:10" ht="15" customHeight="1">
      <c r="A56" s="100">
        <f>ORÇAMENTO!A332</f>
        <v>21</v>
      </c>
      <c r="B56" s="32" t="str">
        <f>ORÇAMENTO!D332</f>
        <v>BANCADA</v>
      </c>
      <c r="C56" s="99">
        <f>ORÇAMENTO!I338</f>
        <v>22454.040500000003</v>
      </c>
      <c r="D56" s="108">
        <f>SUM(E56:J56)</f>
        <v>1</v>
      </c>
      <c r="E56" s="33"/>
      <c r="F56" s="33"/>
      <c r="G56" s="33"/>
      <c r="H56" s="33">
        <v>1</v>
      </c>
      <c r="I56" s="33"/>
      <c r="J56" s="33"/>
    </row>
    <row r="57" spans="1:10" ht="6" customHeight="1">
      <c r="A57" s="100"/>
      <c r="B57" s="98"/>
      <c r="C57" s="99"/>
      <c r="D57" s="115"/>
      <c r="E57" s="33"/>
      <c r="F57" s="33"/>
      <c r="G57" s="33"/>
      <c r="H57" s="33"/>
      <c r="I57" s="33"/>
      <c r="J57" s="33"/>
    </row>
    <row r="58" spans="1:10" ht="15" customHeight="1">
      <c r="A58" s="100">
        <f>ORÇAMENTO!A339</f>
        <v>22</v>
      </c>
      <c r="B58" s="32" t="str">
        <f>ORÇAMENTO!D339</f>
        <v>SINALIZAÇÃO</v>
      </c>
      <c r="C58" s="99">
        <f>ORÇAMENTO!I346</f>
        <v>4790.2687499999993</v>
      </c>
      <c r="D58" s="108">
        <f>SUM(E58:J58)</f>
        <v>1</v>
      </c>
      <c r="E58" s="33"/>
      <c r="F58" s="33"/>
      <c r="G58" s="33"/>
      <c r="H58" s="33"/>
      <c r="I58" s="33"/>
      <c r="J58" s="33">
        <v>1</v>
      </c>
    </row>
    <row r="59" spans="1:10" ht="7.5" customHeight="1">
      <c r="A59" s="100"/>
      <c r="B59" s="32"/>
      <c r="C59" s="99"/>
      <c r="D59" s="108"/>
      <c r="E59" s="33"/>
      <c r="F59" s="33"/>
      <c r="G59" s="33"/>
      <c r="H59" s="33"/>
      <c r="I59" s="33"/>
      <c r="J59" s="33"/>
    </row>
    <row r="60" spans="1:10" ht="15" customHeight="1">
      <c r="A60" s="100">
        <f>ORÇAMENTO!A347</f>
        <v>23</v>
      </c>
      <c r="B60" s="32" t="s">
        <v>87</v>
      </c>
      <c r="C60" s="99">
        <f>ORÇAMENTO!I351</f>
        <v>40017.571999999993</v>
      </c>
      <c r="D60" s="108">
        <f>SUM(E60:J60)</f>
        <v>1</v>
      </c>
      <c r="E60" s="33"/>
      <c r="F60" s="33"/>
      <c r="G60" s="33"/>
      <c r="H60" s="33">
        <v>0.2</v>
      </c>
      <c r="I60" s="33">
        <v>0.3</v>
      </c>
      <c r="J60" s="33">
        <v>0.5</v>
      </c>
    </row>
    <row r="61" spans="1:10" ht="9.75" customHeight="1">
      <c r="A61" s="100"/>
      <c r="B61" s="98"/>
      <c r="C61" s="99"/>
      <c r="D61" s="108"/>
      <c r="E61" s="33"/>
      <c r="F61" s="33"/>
      <c r="G61" s="33"/>
      <c r="H61" s="33"/>
      <c r="I61" s="33"/>
      <c r="J61" s="33"/>
    </row>
    <row r="62" spans="1:10">
      <c r="A62" s="100">
        <f>ORÇAMENTO!A352</f>
        <v>24</v>
      </c>
      <c r="B62" s="32" t="s">
        <v>23196</v>
      </c>
      <c r="C62" s="99">
        <f>ORÇAMENTO!I356</f>
        <v>175415.96800000002</v>
      </c>
      <c r="D62" s="108">
        <f>SUM(E62:J62)</f>
        <v>1</v>
      </c>
      <c r="E62" s="33">
        <v>1</v>
      </c>
      <c r="F62" s="33"/>
      <c r="G62" s="33"/>
      <c r="H62" s="33"/>
      <c r="I62" s="33"/>
      <c r="J62" s="33"/>
    </row>
    <row r="63" spans="1:10" ht="9.75" customHeight="1">
      <c r="A63" s="100"/>
      <c r="B63" s="98"/>
      <c r="C63" s="99"/>
      <c r="D63" s="108"/>
      <c r="E63" s="33"/>
      <c r="F63" s="33"/>
      <c r="G63" s="33"/>
      <c r="H63" s="33"/>
      <c r="I63" s="33"/>
      <c r="J63" s="33"/>
    </row>
    <row r="64" spans="1:10">
      <c r="A64" s="100">
        <f>ORÇAMENTO!A358</f>
        <v>25</v>
      </c>
      <c r="B64" s="32" t="s">
        <v>88</v>
      </c>
      <c r="C64" s="99">
        <f>ORÇAMENTO!I361</f>
        <v>9524.8149999999987</v>
      </c>
      <c r="D64" s="108">
        <f>SUM(E64:J64)</f>
        <v>1</v>
      </c>
      <c r="E64" s="33">
        <v>0.1</v>
      </c>
      <c r="F64" s="33">
        <v>0.1</v>
      </c>
      <c r="G64" s="33">
        <v>0.1</v>
      </c>
      <c r="H64" s="33">
        <v>0.1</v>
      </c>
      <c r="I64" s="33">
        <v>0.2</v>
      </c>
      <c r="J64" s="33">
        <v>0.4</v>
      </c>
    </row>
    <row r="65" spans="1:10" ht="9.75" customHeight="1">
      <c r="A65" s="100"/>
      <c r="B65" s="98"/>
      <c r="C65" s="99"/>
      <c r="D65" s="108"/>
      <c r="E65" s="33"/>
      <c r="F65" s="33"/>
      <c r="G65" s="33"/>
      <c r="H65" s="33"/>
      <c r="I65" s="33"/>
      <c r="J65" s="33"/>
    </row>
    <row r="66" spans="1:10" ht="15" thickBot="1">
      <c r="A66" s="100">
        <f>ORÇAMENTO!A363</f>
        <v>26</v>
      </c>
      <c r="B66" s="32" t="s">
        <v>95</v>
      </c>
      <c r="C66" s="99">
        <f>ORÇAMENTO!I366</f>
        <v>37727.050000000003</v>
      </c>
      <c r="D66" s="108">
        <f>SUM(E66:J66)</f>
        <v>1</v>
      </c>
      <c r="E66" s="33">
        <v>0.2</v>
      </c>
      <c r="F66" s="33">
        <v>0.2</v>
      </c>
      <c r="G66" s="33">
        <v>0.1</v>
      </c>
      <c r="H66" s="33">
        <v>0.1</v>
      </c>
      <c r="I66" s="33">
        <v>0.2</v>
      </c>
      <c r="J66" s="33">
        <v>0.2</v>
      </c>
    </row>
    <row r="67" spans="1:10" ht="15" thickBot="1">
      <c r="A67" s="356" t="s">
        <v>9</v>
      </c>
      <c r="B67" s="357"/>
      <c r="C67" s="34">
        <f>SUM(C16:C66)</f>
        <v>2947556.4832916874</v>
      </c>
      <c r="D67" s="116"/>
      <c r="E67" s="128">
        <f t="shared" ref="E67:J67" si="0">$C16*E16+E18*$C18+$C20*E20+$C22*E22+E24*$C24+$C26*E26+E28*$C28+$C30*E30+E32*$C32+$C34*E34+E36*$C36+$C38*E38+E40*$C40+$C42*E42+$C44*E44+$C46*E46+E48*$C48+$C50*E50+E52*$C52+$C54*E54+E56*$C56+$C58*E58+$C60*E60+$C62*E62+$C64*E64+$C66*E66</f>
        <v>322666.58915625</v>
      </c>
      <c r="F67" s="128">
        <f t="shared" si="0"/>
        <v>1071142.5429750001</v>
      </c>
      <c r="G67" s="128">
        <f t="shared" si="0"/>
        <v>513308.83494375</v>
      </c>
      <c r="H67" s="128">
        <f t="shared" si="0"/>
        <v>369459.915441675</v>
      </c>
      <c r="I67" s="128">
        <f t="shared" si="0"/>
        <v>440070.97946251242</v>
      </c>
      <c r="J67" s="128">
        <f t="shared" si="0"/>
        <v>230907.62131250001</v>
      </c>
    </row>
    <row r="68" spans="1:10">
      <c r="D68" s="109" t="s">
        <v>59</v>
      </c>
      <c r="E68" s="35">
        <f>E67/$C$67</f>
        <v>0.10946917929657846</v>
      </c>
      <c r="F68" s="35">
        <f t="shared" ref="F68" si="1">F67/$C$67</f>
        <v>0.36340017538147407</v>
      </c>
      <c r="G68" s="35">
        <f t="shared" ref="G68:H68" si="2">G67/$C$67</f>
        <v>0.17414724292934047</v>
      </c>
      <c r="H68" s="35">
        <f t="shared" si="2"/>
        <v>0.12534447347691882</v>
      </c>
      <c r="I68" s="35">
        <f t="shared" ref="I68:J68" si="3">I67/$C$67</f>
        <v>0.14930027022622569</v>
      </c>
      <c r="J68" s="35">
        <f t="shared" si="3"/>
        <v>7.8338658689462548E-2</v>
      </c>
    </row>
    <row r="69" spans="1:10">
      <c r="D69" s="110" t="s">
        <v>58</v>
      </c>
      <c r="E69" s="36">
        <f>E67</f>
        <v>322666.58915625</v>
      </c>
      <c r="F69" s="36">
        <f>F67+E69</f>
        <v>1393809.1321312501</v>
      </c>
      <c r="G69" s="36">
        <f t="shared" ref="G69:J69" si="4">G67+F69</f>
        <v>1907117.9670750001</v>
      </c>
      <c r="H69" s="36">
        <f t="shared" si="4"/>
        <v>2276577.8825166752</v>
      </c>
      <c r="I69" s="36">
        <f t="shared" si="4"/>
        <v>2716648.8619791875</v>
      </c>
      <c r="J69" s="36">
        <f t="shared" si="4"/>
        <v>2947556.4832916874</v>
      </c>
    </row>
    <row r="70" spans="1:10" ht="15" thickBot="1">
      <c r="D70" s="111" t="s">
        <v>60</v>
      </c>
      <c r="E70" s="37">
        <f>E69/$C$67</f>
        <v>0.10946917929657846</v>
      </c>
      <c r="F70" s="37">
        <f t="shared" ref="F70" si="5">F69/$C$67</f>
        <v>0.47286935467805252</v>
      </c>
      <c r="G70" s="37">
        <f t="shared" ref="G70:H70" si="6">G69/$C$67</f>
        <v>0.64701659760739294</v>
      </c>
      <c r="H70" s="37">
        <f t="shared" si="6"/>
        <v>0.77236107108431185</v>
      </c>
      <c r="I70" s="37">
        <f t="shared" ref="I70:J70" si="7">I69/$C$67</f>
        <v>0.92166134131053745</v>
      </c>
      <c r="J70" s="37">
        <f t="shared" si="7"/>
        <v>1</v>
      </c>
    </row>
  </sheetData>
  <mergeCells count="1">
    <mergeCell ref="A67:B67"/>
  </mergeCells>
  <printOptions horizontalCentered="1"/>
  <pageMargins left="0.59055118110236227" right="0.59055118110236227" top="0.78740157480314965" bottom="0.78740157480314965" header="0.39370078740157483" footer="0.39370078740157483"/>
  <pageSetup paperSize="9" scale="54" orientation="landscape" r:id="rId1"/>
  <headerFooter alignWithMargins="0">
    <oddFooter>&amp;R&amp;P/&amp;N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I7557"/>
  <sheetViews>
    <sheetView showGridLines="0" topLeftCell="A7518" zoomScale="90" zoomScaleNormal="90" workbookViewId="0">
      <selection activeCell="A2" sqref="A2:A7555"/>
    </sheetView>
  </sheetViews>
  <sheetFormatPr defaultColWidth="0" defaultRowHeight="15"/>
  <cols>
    <col min="1" max="1" width="13.85546875" style="148" customWidth="1"/>
    <col min="2" max="2" width="76.28515625" style="148" customWidth="1"/>
    <col min="3" max="3" width="10.7109375" style="149" customWidth="1"/>
    <col min="4" max="4" width="32.7109375" style="148" customWidth="1"/>
    <col min="5" max="5" width="14.5703125" style="148" bestFit="1" customWidth="1"/>
    <col min="6" max="6" width="38.28515625" style="148" customWidth="1"/>
    <col min="7" max="9" width="9.140625" style="148" hidden="1" customWidth="1"/>
    <col min="10" max="16384" width="0" style="148" hidden="1"/>
  </cols>
  <sheetData>
    <row r="1" spans="1:5" ht="35.25" customHeight="1">
      <c r="A1" s="154" t="s">
        <v>275</v>
      </c>
      <c r="B1" s="154" t="s">
        <v>276</v>
      </c>
      <c r="C1" s="155" t="s">
        <v>52</v>
      </c>
      <c r="D1" s="154" t="s">
        <v>277</v>
      </c>
      <c r="E1" s="154" t="s">
        <v>278</v>
      </c>
    </row>
    <row r="2" spans="1:5">
      <c r="A2" s="327">
        <v>97141</v>
      </c>
      <c r="B2" s="325" t="s">
        <v>279</v>
      </c>
      <c r="C2" s="325" t="s">
        <v>74</v>
      </c>
      <c r="D2" s="325" t="s">
        <v>280</v>
      </c>
      <c r="E2" s="326" t="s">
        <v>15033</v>
      </c>
    </row>
    <row r="3" spans="1:5">
      <c r="A3" s="327">
        <v>97142</v>
      </c>
      <c r="B3" s="325" t="s">
        <v>282</v>
      </c>
      <c r="C3" s="325" t="s">
        <v>74</v>
      </c>
      <c r="D3" s="325" t="s">
        <v>280</v>
      </c>
      <c r="E3" s="326" t="s">
        <v>15881</v>
      </c>
    </row>
    <row r="4" spans="1:5">
      <c r="A4" s="327">
        <v>97143</v>
      </c>
      <c r="B4" s="325" t="s">
        <v>283</v>
      </c>
      <c r="C4" s="325" t="s">
        <v>74</v>
      </c>
      <c r="D4" s="325" t="s">
        <v>280</v>
      </c>
      <c r="E4" s="326" t="s">
        <v>2014</v>
      </c>
    </row>
    <row r="5" spans="1:5">
      <c r="A5" s="327">
        <v>97144</v>
      </c>
      <c r="B5" s="325" t="s">
        <v>284</v>
      </c>
      <c r="C5" s="325" t="s">
        <v>74</v>
      </c>
      <c r="D5" s="325" t="s">
        <v>280</v>
      </c>
      <c r="E5" s="326" t="s">
        <v>24642</v>
      </c>
    </row>
    <row r="6" spans="1:5">
      <c r="A6" s="327">
        <v>97145</v>
      </c>
      <c r="B6" s="325" t="s">
        <v>285</v>
      </c>
      <c r="C6" s="325" t="s">
        <v>74</v>
      </c>
      <c r="D6" s="325" t="s">
        <v>280</v>
      </c>
      <c r="E6" s="326" t="s">
        <v>15000</v>
      </c>
    </row>
    <row r="7" spans="1:5">
      <c r="A7" s="327">
        <v>97146</v>
      </c>
      <c r="B7" s="325" t="s">
        <v>287</v>
      </c>
      <c r="C7" s="325" t="s">
        <v>74</v>
      </c>
      <c r="D7" s="325" t="s">
        <v>280</v>
      </c>
      <c r="E7" s="326" t="s">
        <v>26195</v>
      </c>
    </row>
    <row r="8" spans="1:5">
      <c r="A8" s="327">
        <v>97147</v>
      </c>
      <c r="B8" s="325" t="s">
        <v>288</v>
      </c>
      <c r="C8" s="325" t="s">
        <v>74</v>
      </c>
      <c r="D8" s="325" t="s">
        <v>280</v>
      </c>
      <c r="E8" s="326" t="s">
        <v>25955</v>
      </c>
    </row>
    <row r="9" spans="1:5">
      <c r="A9" s="327">
        <v>97148</v>
      </c>
      <c r="B9" s="325" t="s">
        <v>290</v>
      </c>
      <c r="C9" s="325" t="s">
        <v>74</v>
      </c>
      <c r="D9" s="325" t="s">
        <v>280</v>
      </c>
      <c r="E9" s="326" t="s">
        <v>27953</v>
      </c>
    </row>
    <row r="10" spans="1:5">
      <c r="A10" s="327">
        <v>97149</v>
      </c>
      <c r="B10" s="325" t="s">
        <v>292</v>
      </c>
      <c r="C10" s="325" t="s">
        <v>74</v>
      </c>
      <c r="D10" s="325" t="s">
        <v>280</v>
      </c>
      <c r="E10" s="326" t="s">
        <v>27954</v>
      </c>
    </row>
    <row r="11" spans="1:5">
      <c r="A11" s="327">
        <v>97150</v>
      </c>
      <c r="B11" s="325" t="s">
        <v>294</v>
      </c>
      <c r="C11" s="325" t="s">
        <v>74</v>
      </c>
      <c r="D11" s="325" t="s">
        <v>280</v>
      </c>
      <c r="E11" s="326" t="s">
        <v>25797</v>
      </c>
    </row>
    <row r="12" spans="1:5">
      <c r="A12" s="327">
        <v>97151</v>
      </c>
      <c r="B12" s="325" t="s">
        <v>295</v>
      </c>
      <c r="C12" s="325" t="s">
        <v>74</v>
      </c>
      <c r="D12" s="325" t="s">
        <v>280</v>
      </c>
      <c r="E12" s="326" t="s">
        <v>27646</v>
      </c>
    </row>
    <row r="13" spans="1:5">
      <c r="A13" s="327">
        <v>97152</v>
      </c>
      <c r="B13" s="325" t="s">
        <v>296</v>
      </c>
      <c r="C13" s="325" t="s">
        <v>74</v>
      </c>
      <c r="D13" s="325" t="s">
        <v>280</v>
      </c>
      <c r="E13" s="326" t="s">
        <v>26351</v>
      </c>
    </row>
    <row r="14" spans="1:5">
      <c r="A14" s="327">
        <v>97153</v>
      </c>
      <c r="B14" s="325" t="s">
        <v>297</v>
      </c>
      <c r="C14" s="325" t="s">
        <v>74</v>
      </c>
      <c r="D14" s="325" t="s">
        <v>280</v>
      </c>
      <c r="E14" s="326" t="s">
        <v>26657</v>
      </c>
    </row>
    <row r="15" spans="1:5">
      <c r="A15" s="327">
        <v>97154</v>
      </c>
      <c r="B15" s="325" t="s">
        <v>298</v>
      </c>
      <c r="C15" s="325" t="s">
        <v>74</v>
      </c>
      <c r="D15" s="325" t="s">
        <v>280</v>
      </c>
      <c r="E15" s="326" t="s">
        <v>27955</v>
      </c>
    </row>
    <row r="16" spans="1:5">
      <c r="A16" s="327">
        <v>97155</v>
      </c>
      <c r="B16" s="325" t="s">
        <v>299</v>
      </c>
      <c r="C16" s="325" t="s">
        <v>74</v>
      </c>
      <c r="D16" s="325" t="s">
        <v>280</v>
      </c>
      <c r="E16" s="326" t="s">
        <v>27956</v>
      </c>
    </row>
    <row r="17" spans="1:5">
      <c r="A17" s="327">
        <v>97156</v>
      </c>
      <c r="B17" s="325" t="s">
        <v>300</v>
      </c>
      <c r="C17" s="325" t="s">
        <v>74</v>
      </c>
      <c r="D17" s="325" t="s">
        <v>280</v>
      </c>
      <c r="E17" s="326" t="s">
        <v>27957</v>
      </c>
    </row>
    <row r="18" spans="1:5">
      <c r="A18" s="327">
        <v>97157</v>
      </c>
      <c r="B18" s="325" t="s">
        <v>301</v>
      </c>
      <c r="C18" s="325" t="s">
        <v>74</v>
      </c>
      <c r="D18" s="325" t="s">
        <v>280</v>
      </c>
      <c r="E18" s="326" t="s">
        <v>25110</v>
      </c>
    </row>
    <row r="19" spans="1:5">
      <c r="A19" s="327">
        <v>97158</v>
      </c>
      <c r="B19" s="325" t="s">
        <v>303</v>
      </c>
      <c r="C19" s="325" t="s">
        <v>74</v>
      </c>
      <c r="D19" s="325" t="s">
        <v>280</v>
      </c>
      <c r="E19" s="326" t="s">
        <v>827</v>
      </c>
    </row>
    <row r="20" spans="1:5">
      <c r="A20" s="327">
        <v>97159</v>
      </c>
      <c r="B20" s="325" t="s">
        <v>304</v>
      </c>
      <c r="C20" s="325" t="s">
        <v>74</v>
      </c>
      <c r="D20" s="325" t="s">
        <v>280</v>
      </c>
      <c r="E20" s="326" t="s">
        <v>14777</v>
      </c>
    </row>
    <row r="21" spans="1:5">
      <c r="A21" s="327">
        <v>97160</v>
      </c>
      <c r="B21" s="325" t="s">
        <v>306</v>
      </c>
      <c r="C21" s="325" t="s">
        <v>74</v>
      </c>
      <c r="D21" s="325" t="s">
        <v>280</v>
      </c>
      <c r="E21" s="326" t="s">
        <v>5079</v>
      </c>
    </row>
    <row r="22" spans="1:5">
      <c r="A22" s="327">
        <v>97161</v>
      </c>
      <c r="B22" s="325" t="s">
        <v>308</v>
      </c>
      <c r="C22" s="325" t="s">
        <v>74</v>
      </c>
      <c r="D22" s="325" t="s">
        <v>280</v>
      </c>
      <c r="E22" s="326" t="s">
        <v>4197</v>
      </c>
    </row>
    <row r="23" spans="1:5">
      <c r="A23" s="327">
        <v>97162</v>
      </c>
      <c r="B23" s="325" t="s">
        <v>309</v>
      </c>
      <c r="C23" s="325" t="s">
        <v>74</v>
      </c>
      <c r="D23" s="325" t="s">
        <v>280</v>
      </c>
      <c r="E23" s="326" t="s">
        <v>27216</v>
      </c>
    </row>
    <row r="24" spans="1:5">
      <c r="A24" s="327">
        <v>97163</v>
      </c>
      <c r="B24" s="325" t="s">
        <v>310</v>
      </c>
      <c r="C24" s="325" t="s">
        <v>74</v>
      </c>
      <c r="D24" s="325" t="s">
        <v>280</v>
      </c>
      <c r="E24" s="326" t="s">
        <v>26797</v>
      </c>
    </row>
    <row r="25" spans="1:5">
      <c r="A25" s="327">
        <v>97164</v>
      </c>
      <c r="B25" s="325" t="s">
        <v>311</v>
      </c>
      <c r="C25" s="325" t="s">
        <v>74</v>
      </c>
      <c r="D25" s="325" t="s">
        <v>280</v>
      </c>
      <c r="E25" s="326" t="s">
        <v>24990</v>
      </c>
    </row>
    <row r="26" spans="1:5">
      <c r="A26" s="327">
        <v>97165</v>
      </c>
      <c r="B26" s="325" t="s">
        <v>312</v>
      </c>
      <c r="C26" s="325" t="s">
        <v>74</v>
      </c>
      <c r="D26" s="325" t="s">
        <v>280</v>
      </c>
      <c r="E26" s="326" t="s">
        <v>25630</v>
      </c>
    </row>
    <row r="27" spans="1:5">
      <c r="A27" s="327">
        <v>97166</v>
      </c>
      <c r="B27" s="325" t="s">
        <v>314</v>
      </c>
      <c r="C27" s="325" t="s">
        <v>74</v>
      </c>
      <c r="D27" s="325" t="s">
        <v>280</v>
      </c>
      <c r="E27" s="326" t="s">
        <v>27958</v>
      </c>
    </row>
    <row r="28" spans="1:5">
      <c r="A28" s="327">
        <v>97167</v>
      </c>
      <c r="B28" s="325" t="s">
        <v>316</v>
      </c>
      <c r="C28" s="325" t="s">
        <v>74</v>
      </c>
      <c r="D28" s="325" t="s">
        <v>280</v>
      </c>
      <c r="E28" s="326" t="s">
        <v>26418</v>
      </c>
    </row>
    <row r="29" spans="1:5">
      <c r="A29" s="327">
        <v>97168</v>
      </c>
      <c r="B29" s="325" t="s">
        <v>317</v>
      </c>
      <c r="C29" s="325" t="s">
        <v>74</v>
      </c>
      <c r="D29" s="325" t="s">
        <v>280</v>
      </c>
      <c r="E29" s="326" t="s">
        <v>27959</v>
      </c>
    </row>
    <row r="30" spans="1:5">
      <c r="A30" s="327">
        <v>97169</v>
      </c>
      <c r="B30" s="325" t="s">
        <v>319</v>
      </c>
      <c r="C30" s="325" t="s">
        <v>74</v>
      </c>
      <c r="D30" s="325" t="s">
        <v>280</v>
      </c>
      <c r="E30" s="326" t="s">
        <v>26654</v>
      </c>
    </row>
    <row r="31" spans="1:5">
      <c r="A31" s="327">
        <v>97170</v>
      </c>
      <c r="B31" s="325" t="s">
        <v>320</v>
      </c>
      <c r="C31" s="325" t="s">
        <v>74</v>
      </c>
      <c r="D31" s="325" t="s">
        <v>280</v>
      </c>
      <c r="E31" s="326" t="s">
        <v>24323</v>
      </c>
    </row>
    <row r="32" spans="1:5">
      <c r="A32" s="327">
        <v>97171</v>
      </c>
      <c r="B32" s="325" t="s">
        <v>321</v>
      </c>
      <c r="C32" s="325" t="s">
        <v>74</v>
      </c>
      <c r="D32" s="325" t="s">
        <v>280</v>
      </c>
      <c r="E32" s="326" t="s">
        <v>24547</v>
      </c>
    </row>
    <row r="33" spans="1:5">
      <c r="A33" s="327">
        <v>97172</v>
      </c>
      <c r="B33" s="325" t="s">
        <v>322</v>
      </c>
      <c r="C33" s="325" t="s">
        <v>74</v>
      </c>
      <c r="D33" s="325" t="s">
        <v>280</v>
      </c>
      <c r="E33" s="326" t="s">
        <v>25424</v>
      </c>
    </row>
    <row r="34" spans="1:5">
      <c r="A34" s="327">
        <v>97173</v>
      </c>
      <c r="B34" s="325" t="s">
        <v>323</v>
      </c>
      <c r="C34" s="325" t="s">
        <v>74</v>
      </c>
      <c r="D34" s="325" t="s">
        <v>280</v>
      </c>
      <c r="E34" s="326" t="s">
        <v>27960</v>
      </c>
    </row>
    <row r="35" spans="1:5">
      <c r="A35" s="327">
        <v>97174</v>
      </c>
      <c r="B35" s="325" t="s">
        <v>324</v>
      </c>
      <c r="C35" s="325" t="s">
        <v>74</v>
      </c>
      <c r="D35" s="325" t="s">
        <v>280</v>
      </c>
      <c r="E35" s="326" t="s">
        <v>27839</v>
      </c>
    </row>
    <row r="36" spans="1:5">
      <c r="A36" s="327">
        <v>97175</v>
      </c>
      <c r="B36" s="325" t="s">
        <v>325</v>
      </c>
      <c r="C36" s="325" t="s">
        <v>74</v>
      </c>
      <c r="D36" s="325" t="s">
        <v>280</v>
      </c>
      <c r="E36" s="326" t="s">
        <v>24749</v>
      </c>
    </row>
    <row r="37" spans="1:5">
      <c r="A37" s="327">
        <v>97176</v>
      </c>
      <c r="B37" s="325" t="s">
        <v>326</v>
      </c>
      <c r="C37" s="325" t="s">
        <v>74</v>
      </c>
      <c r="D37" s="325" t="s">
        <v>280</v>
      </c>
      <c r="E37" s="326" t="s">
        <v>26672</v>
      </c>
    </row>
    <row r="38" spans="1:5">
      <c r="A38" s="327">
        <v>97177</v>
      </c>
      <c r="B38" s="325" t="s">
        <v>327</v>
      </c>
      <c r="C38" s="325" t="s">
        <v>74</v>
      </c>
      <c r="D38" s="325" t="s">
        <v>280</v>
      </c>
      <c r="E38" s="326" t="s">
        <v>26308</v>
      </c>
    </row>
    <row r="39" spans="1:5">
      <c r="A39" s="327">
        <v>97178</v>
      </c>
      <c r="B39" s="325" t="s">
        <v>328</v>
      </c>
      <c r="C39" s="325" t="s">
        <v>74</v>
      </c>
      <c r="D39" s="325" t="s">
        <v>280</v>
      </c>
      <c r="E39" s="326" t="s">
        <v>25698</v>
      </c>
    </row>
    <row r="40" spans="1:5">
      <c r="A40" s="327">
        <v>97179</v>
      </c>
      <c r="B40" s="325" t="s">
        <v>329</v>
      </c>
      <c r="C40" s="325" t="s">
        <v>74</v>
      </c>
      <c r="D40" s="325" t="s">
        <v>280</v>
      </c>
      <c r="E40" s="326" t="s">
        <v>27961</v>
      </c>
    </row>
    <row r="41" spans="1:5">
      <c r="A41" s="327">
        <v>97180</v>
      </c>
      <c r="B41" s="325" t="s">
        <v>330</v>
      </c>
      <c r="C41" s="325" t="s">
        <v>74</v>
      </c>
      <c r="D41" s="325" t="s">
        <v>280</v>
      </c>
      <c r="E41" s="326" t="s">
        <v>27962</v>
      </c>
    </row>
    <row r="42" spans="1:5">
      <c r="A42" s="327">
        <v>97181</v>
      </c>
      <c r="B42" s="325" t="s">
        <v>331</v>
      </c>
      <c r="C42" s="325" t="s">
        <v>74</v>
      </c>
      <c r="D42" s="325" t="s">
        <v>280</v>
      </c>
      <c r="E42" s="326" t="s">
        <v>27963</v>
      </c>
    </row>
    <row r="43" spans="1:5">
      <c r="A43" s="327">
        <v>97182</v>
      </c>
      <c r="B43" s="325" t="s">
        <v>332</v>
      </c>
      <c r="C43" s="325" t="s">
        <v>74</v>
      </c>
      <c r="D43" s="325" t="s">
        <v>280</v>
      </c>
      <c r="E43" s="326" t="s">
        <v>26090</v>
      </c>
    </row>
    <row r="44" spans="1:5">
      <c r="A44" s="327">
        <v>97183</v>
      </c>
      <c r="B44" s="325" t="s">
        <v>333</v>
      </c>
      <c r="C44" s="325" t="s">
        <v>74</v>
      </c>
      <c r="D44" s="325" t="s">
        <v>280</v>
      </c>
      <c r="E44" s="326" t="s">
        <v>25678</v>
      </c>
    </row>
    <row r="45" spans="1:5">
      <c r="A45" s="327">
        <v>97184</v>
      </c>
      <c r="B45" s="325" t="s">
        <v>334</v>
      </c>
      <c r="C45" s="325" t="s">
        <v>74</v>
      </c>
      <c r="D45" s="325" t="s">
        <v>280</v>
      </c>
      <c r="E45" s="326" t="s">
        <v>24436</v>
      </c>
    </row>
    <row r="46" spans="1:5">
      <c r="A46" s="327">
        <v>97185</v>
      </c>
      <c r="B46" s="325" t="s">
        <v>335</v>
      </c>
      <c r="C46" s="325" t="s">
        <v>74</v>
      </c>
      <c r="D46" s="325" t="s">
        <v>280</v>
      </c>
      <c r="E46" s="326" t="s">
        <v>26690</v>
      </c>
    </row>
    <row r="47" spans="1:5">
      <c r="A47" s="327">
        <v>97186</v>
      </c>
      <c r="B47" s="325" t="s">
        <v>336</v>
      </c>
      <c r="C47" s="325" t="s">
        <v>74</v>
      </c>
      <c r="D47" s="325" t="s">
        <v>280</v>
      </c>
      <c r="E47" s="326" t="s">
        <v>27964</v>
      </c>
    </row>
    <row r="48" spans="1:5">
      <c r="A48" s="327">
        <v>97187</v>
      </c>
      <c r="B48" s="325" t="s">
        <v>337</v>
      </c>
      <c r="C48" s="325" t="s">
        <v>74</v>
      </c>
      <c r="D48" s="325" t="s">
        <v>280</v>
      </c>
      <c r="E48" s="326" t="s">
        <v>27965</v>
      </c>
    </row>
    <row r="49" spans="1:5">
      <c r="A49" s="327">
        <v>97188</v>
      </c>
      <c r="B49" s="325" t="s">
        <v>338</v>
      </c>
      <c r="C49" s="325" t="s">
        <v>74</v>
      </c>
      <c r="D49" s="325" t="s">
        <v>280</v>
      </c>
      <c r="E49" s="326" t="s">
        <v>26633</v>
      </c>
    </row>
    <row r="50" spans="1:5">
      <c r="A50" s="327">
        <v>97189</v>
      </c>
      <c r="B50" s="325" t="s">
        <v>339</v>
      </c>
      <c r="C50" s="325" t="s">
        <v>74</v>
      </c>
      <c r="D50" s="325" t="s">
        <v>280</v>
      </c>
      <c r="E50" s="326" t="s">
        <v>27966</v>
      </c>
    </row>
    <row r="51" spans="1:5">
      <c r="A51" s="327">
        <v>97190</v>
      </c>
      <c r="B51" s="325" t="s">
        <v>340</v>
      </c>
      <c r="C51" s="325" t="s">
        <v>74</v>
      </c>
      <c r="D51" s="325" t="s">
        <v>280</v>
      </c>
      <c r="E51" s="326" t="s">
        <v>27418</v>
      </c>
    </row>
    <row r="52" spans="1:5">
      <c r="A52" s="327">
        <v>97191</v>
      </c>
      <c r="B52" s="325" t="s">
        <v>341</v>
      </c>
      <c r="C52" s="325" t="s">
        <v>74</v>
      </c>
      <c r="D52" s="325" t="s">
        <v>280</v>
      </c>
      <c r="E52" s="326" t="s">
        <v>27967</v>
      </c>
    </row>
    <row r="53" spans="1:5">
      <c r="A53" s="327">
        <v>97192</v>
      </c>
      <c r="B53" s="325" t="s">
        <v>342</v>
      </c>
      <c r="C53" s="325" t="s">
        <v>74</v>
      </c>
      <c r="D53" s="325" t="s">
        <v>280</v>
      </c>
      <c r="E53" s="326" t="s">
        <v>27968</v>
      </c>
    </row>
    <row r="54" spans="1:5">
      <c r="A54" s="327">
        <v>90694</v>
      </c>
      <c r="B54" s="325" t="s">
        <v>343</v>
      </c>
      <c r="C54" s="325" t="s">
        <v>74</v>
      </c>
      <c r="D54" s="325" t="s">
        <v>280</v>
      </c>
      <c r="E54" s="326" t="s">
        <v>27969</v>
      </c>
    </row>
    <row r="55" spans="1:5">
      <c r="A55" s="327">
        <v>90695</v>
      </c>
      <c r="B55" s="325" t="s">
        <v>346</v>
      </c>
      <c r="C55" s="325" t="s">
        <v>74</v>
      </c>
      <c r="D55" s="325" t="s">
        <v>280</v>
      </c>
      <c r="E55" s="326" t="s">
        <v>27970</v>
      </c>
    </row>
    <row r="56" spans="1:5">
      <c r="A56" s="327">
        <v>90696</v>
      </c>
      <c r="B56" s="325" t="s">
        <v>347</v>
      </c>
      <c r="C56" s="325" t="s">
        <v>74</v>
      </c>
      <c r="D56" s="325" t="s">
        <v>280</v>
      </c>
      <c r="E56" s="326" t="s">
        <v>27971</v>
      </c>
    </row>
    <row r="57" spans="1:5">
      <c r="A57" s="327">
        <v>90697</v>
      </c>
      <c r="B57" s="325" t="s">
        <v>348</v>
      </c>
      <c r="C57" s="325" t="s">
        <v>74</v>
      </c>
      <c r="D57" s="325" t="s">
        <v>280</v>
      </c>
      <c r="E57" s="326" t="s">
        <v>27972</v>
      </c>
    </row>
    <row r="58" spans="1:5">
      <c r="A58" s="327">
        <v>90698</v>
      </c>
      <c r="B58" s="325" t="s">
        <v>349</v>
      </c>
      <c r="C58" s="325" t="s">
        <v>74</v>
      </c>
      <c r="D58" s="325" t="s">
        <v>280</v>
      </c>
      <c r="E58" s="326" t="s">
        <v>27973</v>
      </c>
    </row>
    <row r="59" spans="1:5">
      <c r="A59" s="327">
        <v>90699</v>
      </c>
      <c r="B59" s="325" t="s">
        <v>350</v>
      </c>
      <c r="C59" s="325" t="s">
        <v>74</v>
      </c>
      <c r="D59" s="325" t="s">
        <v>280</v>
      </c>
      <c r="E59" s="326" t="s">
        <v>27974</v>
      </c>
    </row>
    <row r="60" spans="1:5">
      <c r="A60" s="327">
        <v>90700</v>
      </c>
      <c r="B60" s="325" t="s">
        <v>351</v>
      </c>
      <c r="C60" s="325" t="s">
        <v>74</v>
      </c>
      <c r="D60" s="325" t="s">
        <v>280</v>
      </c>
      <c r="E60" s="326" t="s">
        <v>27975</v>
      </c>
    </row>
    <row r="61" spans="1:5">
      <c r="A61" s="327">
        <v>90701</v>
      </c>
      <c r="B61" s="325" t="s">
        <v>352</v>
      </c>
      <c r="C61" s="325" t="s">
        <v>74</v>
      </c>
      <c r="D61" s="325" t="s">
        <v>280</v>
      </c>
      <c r="E61" s="326" t="s">
        <v>26074</v>
      </c>
    </row>
    <row r="62" spans="1:5">
      <c r="A62" s="327">
        <v>90702</v>
      </c>
      <c r="B62" s="325" t="s">
        <v>353</v>
      </c>
      <c r="C62" s="325" t="s">
        <v>74</v>
      </c>
      <c r="D62" s="325" t="s">
        <v>280</v>
      </c>
      <c r="E62" s="326" t="s">
        <v>27976</v>
      </c>
    </row>
    <row r="63" spans="1:5">
      <c r="A63" s="327">
        <v>90703</v>
      </c>
      <c r="B63" s="325" t="s">
        <v>354</v>
      </c>
      <c r="C63" s="325" t="s">
        <v>74</v>
      </c>
      <c r="D63" s="325" t="s">
        <v>280</v>
      </c>
      <c r="E63" s="326" t="s">
        <v>27977</v>
      </c>
    </row>
    <row r="64" spans="1:5">
      <c r="A64" s="327">
        <v>90704</v>
      </c>
      <c r="B64" s="325" t="s">
        <v>355</v>
      </c>
      <c r="C64" s="325" t="s">
        <v>74</v>
      </c>
      <c r="D64" s="325" t="s">
        <v>280</v>
      </c>
      <c r="E64" s="326" t="s">
        <v>27978</v>
      </c>
    </row>
    <row r="65" spans="1:5">
      <c r="A65" s="327">
        <v>90705</v>
      </c>
      <c r="B65" s="325" t="s">
        <v>356</v>
      </c>
      <c r="C65" s="325" t="s">
        <v>74</v>
      </c>
      <c r="D65" s="325" t="s">
        <v>280</v>
      </c>
      <c r="E65" s="326" t="s">
        <v>27979</v>
      </c>
    </row>
    <row r="66" spans="1:5">
      <c r="A66" s="327">
        <v>90706</v>
      </c>
      <c r="B66" s="325" t="s">
        <v>357</v>
      </c>
      <c r="C66" s="325" t="s">
        <v>74</v>
      </c>
      <c r="D66" s="325" t="s">
        <v>280</v>
      </c>
      <c r="E66" s="326" t="s">
        <v>27980</v>
      </c>
    </row>
    <row r="67" spans="1:5">
      <c r="A67" s="327">
        <v>90708</v>
      </c>
      <c r="B67" s="325" t="s">
        <v>358</v>
      </c>
      <c r="C67" s="325" t="s">
        <v>74</v>
      </c>
      <c r="D67" s="325" t="s">
        <v>344</v>
      </c>
      <c r="E67" s="326" t="s">
        <v>27981</v>
      </c>
    </row>
    <row r="68" spans="1:5">
      <c r="A68" s="327">
        <v>90724</v>
      </c>
      <c r="B68" s="325" t="s">
        <v>359</v>
      </c>
      <c r="C68" s="325" t="s">
        <v>72</v>
      </c>
      <c r="D68" s="325" t="s">
        <v>280</v>
      </c>
      <c r="E68" s="326" t="s">
        <v>27982</v>
      </c>
    </row>
    <row r="69" spans="1:5">
      <c r="A69" s="327">
        <v>90725</v>
      </c>
      <c r="B69" s="325" t="s">
        <v>360</v>
      </c>
      <c r="C69" s="325" t="s">
        <v>72</v>
      </c>
      <c r="D69" s="325" t="s">
        <v>280</v>
      </c>
      <c r="E69" s="326" t="s">
        <v>4318</v>
      </c>
    </row>
    <row r="70" spans="1:5">
      <c r="A70" s="327">
        <v>90726</v>
      </c>
      <c r="B70" s="325" t="s">
        <v>361</v>
      </c>
      <c r="C70" s="325" t="s">
        <v>72</v>
      </c>
      <c r="D70" s="325" t="s">
        <v>280</v>
      </c>
      <c r="E70" s="326" t="s">
        <v>21747</v>
      </c>
    </row>
    <row r="71" spans="1:5">
      <c r="A71" s="327">
        <v>90727</v>
      </c>
      <c r="B71" s="325" t="s">
        <v>362</v>
      </c>
      <c r="C71" s="325" t="s">
        <v>72</v>
      </c>
      <c r="D71" s="325" t="s">
        <v>280</v>
      </c>
      <c r="E71" s="326" t="s">
        <v>27983</v>
      </c>
    </row>
    <row r="72" spans="1:5">
      <c r="A72" s="327">
        <v>90728</v>
      </c>
      <c r="B72" s="325" t="s">
        <v>363</v>
      </c>
      <c r="C72" s="325" t="s">
        <v>72</v>
      </c>
      <c r="D72" s="325" t="s">
        <v>280</v>
      </c>
      <c r="E72" s="326" t="s">
        <v>20987</v>
      </c>
    </row>
    <row r="73" spans="1:5">
      <c r="A73" s="327">
        <v>90729</v>
      </c>
      <c r="B73" s="325" t="s">
        <v>364</v>
      </c>
      <c r="C73" s="325" t="s">
        <v>72</v>
      </c>
      <c r="D73" s="325" t="s">
        <v>280</v>
      </c>
      <c r="E73" s="326" t="s">
        <v>27984</v>
      </c>
    </row>
    <row r="74" spans="1:5">
      <c r="A74" s="327">
        <v>90730</v>
      </c>
      <c r="B74" s="325" t="s">
        <v>365</v>
      </c>
      <c r="C74" s="325" t="s">
        <v>72</v>
      </c>
      <c r="D74" s="325" t="s">
        <v>280</v>
      </c>
      <c r="E74" s="326" t="s">
        <v>27985</v>
      </c>
    </row>
    <row r="75" spans="1:5">
      <c r="A75" s="327">
        <v>90731</v>
      </c>
      <c r="B75" s="325" t="s">
        <v>366</v>
      </c>
      <c r="C75" s="325" t="s">
        <v>72</v>
      </c>
      <c r="D75" s="325" t="s">
        <v>280</v>
      </c>
      <c r="E75" s="326" t="s">
        <v>27986</v>
      </c>
    </row>
    <row r="76" spans="1:5">
      <c r="A76" s="327">
        <v>90732</v>
      </c>
      <c r="B76" s="325" t="s">
        <v>367</v>
      </c>
      <c r="C76" s="325" t="s">
        <v>72</v>
      </c>
      <c r="D76" s="325" t="s">
        <v>280</v>
      </c>
      <c r="E76" s="326" t="s">
        <v>27987</v>
      </c>
    </row>
    <row r="77" spans="1:5">
      <c r="A77" s="327">
        <v>90733</v>
      </c>
      <c r="B77" s="325" t="s">
        <v>368</v>
      </c>
      <c r="C77" s="325" t="s">
        <v>74</v>
      </c>
      <c r="D77" s="325" t="s">
        <v>280</v>
      </c>
      <c r="E77" s="326" t="s">
        <v>15864</v>
      </c>
    </row>
    <row r="78" spans="1:5">
      <c r="A78" s="327">
        <v>90734</v>
      </c>
      <c r="B78" s="325" t="s">
        <v>370</v>
      </c>
      <c r="C78" s="325" t="s">
        <v>74</v>
      </c>
      <c r="D78" s="325" t="s">
        <v>280</v>
      </c>
      <c r="E78" s="326" t="s">
        <v>26927</v>
      </c>
    </row>
    <row r="79" spans="1:5">
      <c r="A79" s="327">
        <v>90735</v>
      </c>
      <c r="B79" s="325" t="s">
        <v>372</v>
      </c>
      <c r="C79" s="325" t="s">
        <v>74</v>
      </c>
      <c r="D79" s="325" t="s">
        <v>280</v>
      </c>
      <c r="E79" s="326" t="s">
        <v>901</v>
      </c>
    </row>
    <row r="80" spans="1:5">
      <c r="A80" s="327">
        <v>90736</v>
      </c>
      <c r="B80" s="325" t="s">
        <v>374</v>
      </c>
      <c r="C80" s="325" t="s">
        <v>74</v>
      </c>
      <c r="D80" s="325" t="s">
        <v>280</v>
      </c>
      <c r="E80" s="326" t="s">
        <v>24377</v>
      </c>
    </row>
    <row r="81" spans="1:5">
      <c r="A81" s="327">
        <v>90737</v>
      </c>
      <c r="B81" s="325" t="s">
        <v>376</v>
      </c>
      <c r="C81" s="325" t="s">
        <v>74</v>
      </c>
      <c r="D81" s="325" t="s">
        <v>280</v>
      </c>
      <c r="E81" s="326" t="s">
        <v>6635</v>
      </c>
    </row>
    <row r="82" spans="1:5">
      <c r="A82" s="327">
        <v>90738</v>
      </c>
      <c r="B82" s="325" t="s">
        <v>377</v>
      </c>
      <c r="C82" s="325" t="s">
        <v>74</v>
      </c>
      <c r="D82" s="325" t="s">
        <v>280</v>
      </c>
      <c r="E82" s="326" t="s">
        <v>14768</v>
      </c>
    </row>
    <row r="83" spans="1:5">
      <c r="A83" s="327">
        <v>90739</v>
      </c>
      <c r="B83" s="325" t="s">
        <v>378</v>
      </c>
      <c r="C83" s="325" t="s">
        <v>74</v>
      </c>
      <c r="D83" s="325" t="s">
        <v>280</v>
      </c>
      <c r="E83" s="326" t="s">
        <v>4303</v>
      </c>
    </row>
    <row r="84" spans="1:5">
      <c r="A84" s="327">
        <v>90740</v>
      </c>
      <c r="B84" s="325" t="s">
        <v>380</v>
      </c>
      <c r="C84" s="325" t="s">
        <v>74</v>
      </c>
      <c r="D84" s="325" t="s">
        <v>280</v>
      </c>
      <c r="E84" s="326" t="s">
        <v>26824</v>
      </c>
    </row>
    <row r="85" spans="1:5">
      <c r="A85" s="327">
        <v>90741</v>
      </c>
      <c r="B85" s="325" t="s">
        <v>382</v>
      </c>
      <c r="C85" s="325" t="s">
        <v>74</v>
      </c>
      <c r="D85" s="325" t="s">
        <v>280</v>
      </c>
      <c r="E85" s="326" t="s">
        <v>26766</v>
      </c>
    </row>
    <row r="86" spans="1:5">
      <c r="A86" s="327">
        <v>90742</v>
      </c>
      <c r="B86" s="325" t="s">
        <v>384</v>
      </c>
      <c r="C86" s="325" t="s">
        <v>74</v>
      </c>
      <c r="D86" s="325" t="s">
        <v>280</v>
      </c>
      <c r="E86" s="326" t="s">
        <v>15826</v>
      </c>
    </row>
    <row r="87" spans="1:5">
      <c r="A87" s="327">
        <v>90743</v>
      </c>
      <c r="B87" s="325" t="s">
        <v>386</v>
      </c>
      <c r="C87" s="325" t="s">
        <v>74</v>
      </c>
      <c r="D87" s="325" t="s">
        <v>280</v>
      </c>
      <c r="E87" s="326" t="s">
        <v>21860</v>
      </c>
    </row>
    <row r="88" spans="1:5">
      <c r="A88" s="327">
        <v>90744</v>
      </c>
      <c r="B88" s="325" t="s">
        <v>387</v>
      </c>
      <c r="C88" s="325" t="s">
        <v>74</v>
      </c>
      <c r="D88" s="325" t="s">
        <v>280</v>
      </c>
      <c r="E88" s="326" t="s">
        <v>26663</v>
      </c>
    </row>
    <row r="89" spans="1:5">
      <c r="A89" s="327">
        <v>90745</v>
      </c>
      <c r="B89" s="325" t="s">
        <v>389</v>
      </c>
      <c r="C89" s="325" t="s">
        <v>74</v>
      </c>
      <c r="D89" s="325" t="s">
        <v>280</v>
      </c>
      <c r="E89" s="326" t="s">
        <v>14853</v>
      </c>
    </row>
    <row r="90" spans="1:5">
      <c r="A90" s="327">
        <v>90746</v>
      </c>
      <c r="B90" s="325" t="s">
        <v>391</v>
      </c>
      <c r="C90" s="325" t="s">
        <v>74</v>
      </c>
      <c r="D90" s="325" t="s">
        <v>280</v>
      </c>
      <c r="E90" s="326" t="s">
        <v>27988</v>
      </c>
    </row>
    <row r="91" spans="1:5">
      <c r="A91" s="327">
        <v>90747</v>
      </c>
      <c r="B91" s="325" t="s">
        <v>393</v>
      </c>
      <c r="C91" s="325" t="s">
        <v>74</v>
      </c>
      <c r="D91" s="325" t="s">
        <v>280</v>
      </c>
      <c r="E91" s="326" t="s">
        <v>511</v>
      </c>
    </row>
    <row r="92" spans="1:5">
      <c r="A92" s="327">
        <v>94869</v>
      </c>
      <c r="B92" s="325" t="s">
        <v>394</v>
      </c>
      <c r="C92" s="325" t="s">
        <v>74</v>
      </c>
      <c r="D92" s="325" t="s">
        <v>344</v>
      </c>
      <c r="E92" s="326" t="s">
        <v>27989</v>
      </c>
    </row>
    <row r="93" spans="1:5">
      <c r="A93" s="327">
        <v>94870</v>
      </c>
      <c r="B93" s="325" t="s">
        <v>395</v>
      </c>
      <c r="C93" s="325" t="s">
        <v>74</v>
      </c>
      <c r="D93" s="325" t="s">
        <v>280</v>
      </c>
      <c r="E93" s="326" t="s">
        <v>14713</v>
      </c>
    </row>
    <row r="94" spans="1:5">
      <c r="A94" s="327">
        <v>94871</v>
      </c>
      <c r="B94" s="325" t="s">
        <v>397</v>
      </c>
      <c r="C94" s="325" t="s">
        <v>74</v>
      </c>
      <c r="D94" s="325" t="s">
        <v>344</v>
      </c>
      <c r="E94" s="326" t="s">
        <v>27990</v>
      </c>
    </row>
    <row r="95" spans="1:5">
      <c r="A95" s="327">
        <v>94872</v>
      </c>
      <c r="B95" s="325" t="s">
        <v>398</v>
      </c>
      <c r="C95" s="325" t="s">
        <v>74</v>
      </c>
      <c r="D95" s="325" t="s">
        <v>280</v>
      </c>
      <c r="E95" s="326" t="s">
        <v>14771</v>
      </c>
    </row>
    <row r="96" spans="1:5">
      <c r="A96" s="327">
        <v>94875</v>
      </c>
      <c r="B96" s="325" t="s">
        <v>400</v>
      </c>
      <c r="C96" s="325" t="s">
        <v>74</v>
      </c>
      <c r="D96" s="325" t="s">
        <v>344</v>
      </c>
      <c r="E96" s="326" t="s">
        <v>27991</v>
      </c>
    </row>
    <row r="97" spans="1:5">
      <c r="A97" s="327">
        <v>94876</v>
      </c>
      <c r="B97" s="325" t="s">
        <v>401</v>
      </c>
      <c r="C97" s="325" t="s">
        <v>74</v>
      </c>
      <c r="D97" s="325" t="s">
        <v>280</v>
      </c>
      <c r="E97" s="326" t="s">
        <v>27992</v>
      </c>
    </row>
    <row r="98" spans="1:5">
      <c r="A98" s="327">
        <v>94878</v>
      </c>
      <c r="B98" s="325" t="s">
        <v>402</v>
      </c>
      <c r="C98" s="325" t="s">
        <v>74</v>
      </c>
      <c r="D98" s="325" t="s">
        <v>280</v>
      </c>
      <c r="E98" s="326" t="s">
        <v>27993</v>
      </c>
    </row>
    <row r="99" spans="1:5">
      <c r="A99" s="327">
        <v>94879</v>
      </c>
      <c r="B99" s="325" t="s">
        <v>404</v>
      </c>
      <c r="C99" s="325" t="s">
        <v>74</v>
      </c>
      <c r="D99" s="325" t="s">
        <v>344</v>
      </c>
      <c r="E99" s="326" t="s">
        <v>27994</v>
      </c>
    </row>
    <row r="100" spans="1:5">
      <c r="A100" s="327">
        <v>94880</v>
      </c>
      <c r="B100" s="325" t="s">
        <v>405</v>
      </c>
      <c r="C100" s="325" t="s">
        <v>74</v>
      </c>
      <c r="D100" s="325" t="s">
        <v>280</v>
      </c>
      <c r="E100" s="326" t="s">
        <v>27995</v>
      </c>
    </row>
    <row r="101" spans="1:5">
      <c r="A101" s="327">
        <v>94881</v>
      </c>
      <c r="B101" s="325" t="s">
        <v>406</v>
      </c>
      <c r="C101" s="325" t="s">
        <v>74</v>
      </c>
      <c r="D101" s="325" t="s">
        <v>344</v>
      </c>
      <c r="E101" s="326" t="s">
        <v>27996</v>
      </c>
    </row>
    <row r="102" spans="1:5">
      <c r="A102" s="327">
        <v>94882</v>
      </c>
      <c r="B102" s="325" t="s">
        <v>407</v>
      </c>
      <c r="C102" s="325" t="s">
        <v>74</v>
      </c>
      <c r="D102" s="325" t="s">
        <v>280</v>
      </c>
      <c r="E102" s="326" t="s">
        <v>27529</v>
      </c>
    </row>
    <row r="103" spans="1:5">
      <c r="A103" s="327">
        <v>94884</v>
      </c>
      <c r="B103" s="325" t="s">
        <v>408</v>
      </c>
      <c r="C103" s="325" t="s">
        <v>74</v>
      </c>
      <c r="D103" s="325" t="s">
        <v>280</v>
      </c>
      <c r="E103" s="326" t="s">
        <v>27997</v>
      </c>
    </row>
    <row r="104" spans="1:5">
      <c r="A104" s="327">
        <v>97121</v>
      </c>
      <c r="B104" s="325" t="s">
        <v>409</v>
      </c>
      <c r="C104" s="325" t="s">
        <v>74</v>
      </c>
      <c r="D104" s="325" t="s">
        <v>280</v>
      </c>
      <c r="E104" s="326" t="s">
        <v>14800</v>
      </c>
    </row>
    <row r="105" spans="1:5">
      <c r="A105" s="327">
        <v>97122</v>
      </c>
      <c r="B105" s="325" t="s">
        <v>411</v>
      </c>
      <c r="C105" s="325" t="s">
        <v>74</v>
      </c>
      <c r="D105" s="325" t="s">
        <v>280</v>
      </c>
      <c r="E105" s="326" t="s">
        <v>20977</v>
      </c>
    </row>
    <row r="106" spans="1:5">
      <c r="A106" s="327">
        <v>97123</v>
      </c>
      <c r="B106" s="325" t="s">
        <v>412</v>
      </c>
      <c r="C106" s="325" t="s">
        <v>74</v>
      </c>
      <c r="D106" s="325" t="s">
        <v>280</v>
      </c>
      <c r="E106" s="326" t="s">
        <v>14730</v>
      </c>
    </row>
    <row r="107" spans="1:5">
      <c r="A107" s="327">
        <v>97124</v>
      </c>
      <c r="B107" s="325" t="s">
        <v>413</v>
      </c>
      <c r="C107" s="325" t="s">
        <v>74</v>
      </c>
      <c r="D107" s="325" t="s">
        <v>280</v>
      </c>
      <c r="E107" s="326" t="s">
        <v>7280</v>
      </c>
    </row>
    <row r="108" spans="1:5">
      <c r="A108" s="327">
        <v>97125</v>
      </c>
      <c r="B108" s="325" t="s">
        <v>415</v>
      </c>
      <c r="C108" s="325" t="s">
        <v>74</v>
      </c>
      <c r="D108" s="325" t="s">
        <v>280</v>
      </c>
      <c r="E108" s="326" t="s">
        <v>15830</v>
      </c>
    </row>
    <row r="109" spans="1:5">
      <c r="A109" s="327">
        <v>97126</v>
      </c>
      <c r="B109" s="325" t="s">
        <v>417</v>
      </c>
      <c r="C109" s="325" t="s">
        <v>74</v>
      </c>
      <c r="D109" s="325" t="s">
        <v>280</v>
      </c>
      <c r="E109" s="326" t="s">
        <v>7882</v>
      </c>
    </row>
    <row r="110" spans="1:5">
      <c r="A110" s="327">
        <v>102264</v>
      </c>
      <c r="B110" s="325" t="s">
        <v>418</v>
      </c>
      <c r="C110" s="325" t="s">
        <v>74</v>
      </c>
      <c r="D110" s="325" t="s">
        <v>280</v>
      </c>
      <c r="E110" s="326" t="s">
        <v>25309</v>
      </c>
    </row>
    <row r="111" spans="1:5">
      <c r="A111" s="327">
        <v>102265</v>
      </c>
      <c r="B111" s="325" t="s">
        <v>419</v>
      </c>
      <c r="C111" s="325" t="s">
        <v>72</v>
      </c>
      <c r="D111" s="325" t="s">
        <v>280</v>
      </c>
      <c r="E111" s="326" t="s">
        <v>27998</v>
      </c>
    </row>
    <row r="112" spans="1:5">
      <c r="A112" s="327">
        <v>102266</v>
      </c>
      <c r="B112" s="325" t="s">
        <v>420</v>
      </c>
      <c r="C112" s="325" t="s">
        <v>72</v>
      </c>
      <c r="D112" s="325" t="s">
        <v>280</v>
      </c>
      <c r="E112" s="326" t="s">
        <v>27999</v>
      </c>
    </row>
    <row r="113" spans="1:5">
      <c r="A113" s="327">
        <v>102267</v>
      </c>
      <c r="B113" s="325" t="s">
        <v>421</v>
      </c>
      <c r="C113" s="325" t="s">
        <v>72</v>
      </c>
      <c r="D113" s="325" t="s">
        <v>280</v>
      </c>
      <c r="E113" s="326" t="s">
        <v>26075</v>
      </c>
    </row>
    <row r="114" spans="1:5">
      <c r="A114" s="327">
        <v>102268</v>
      </c>
      <c r="B114" s="325" t="s">
        <v>422</v>
      </c>
      <c r="C114" s="325" t="s">
        <v>72</v>
      </c>
      <c r="D114" s="325" t="s">
        <v>280</v>
      </c>
      <c r="E114" s="326" t="s">
        <v>28000</v>
      </c>
    </row>
    <row r="115" spans="1:5">
      <c r="A115" s="327">
        <v>102269</v>
      </c>
      <c r="B115" s="325" t="s">
        <v>423</v>
      </c>
      <c r="C115" s="325" t="s">
        <v>72</v>
      </c>
      <c r="D115" s="325" t="s">
        <v>280</v>
      </c>
      <c r="E115" s="326" t="s">
        <v>28001</v>
      </c>
    </row>
    <row r="116" spans="1:5">
      <c r="A116" s="327">
        <v>92833</v>
      </c>
      <c r="B116" s="325" t="s">
        <v>424</v>
      </c>
      <c r="C116" s="325" t="s">
        <v>74</v>
      </c>
      <c r="D116" s="325" t="s">
        <v>280</v>
      </c>
      <c r="E116" s="326" t="s">
        <v>28002</v>
      </c>
    </row>
    <row r="117" spans="1:5">
      <c r="A117" s="327">
        <v>92834</v>
      </c>
      <c r="B117" s="325" t="s">
        <v>425</v>
      </c>
      <c r="C117" s="325" t="s">
        <v>74</v>
      </c>
      <c r="D117" s="325" t="s">
        <v>280</v>
      </c>
      <c r="E117" s="326" t="s">
        <v>24540</v>
      </c>
    </row>
    <row r="118" spans="1:5">
      <c r="A118" s="327">
        <v>92835</v>
      </c>
      <c r="B118" s="325" t="s">
        <v>426</v>
      </c>
      <c r="C118" s="325" t="s">
        <v>74</v>
      </c>
      <c r="D118" s="325" t="s">
        <v>280</v>
      </c>
      <c r="E118" s="326" t="s">
        <v>28003</v>
      </c>
    </row>
    <row r="119" spans="1:5">
      <c r="A119" s="327">
        <v>92836</v>
      </c>
      <c r="B119" s="325" t="s">
        <v>427</v>
      </c>
      <c r="C119" s="325" t="s">
        <v>74</v>
      </c>
      <c r="D119" s="325" t="s">
        <v>280</v>
      </c>
      <c r="E119" s="326" t="s">
        <v>15077</v>
      </c>
    </row>
    <row r="120" spans="1:5">
      <c r="A120" s="327">
        <v>92837</v>
      </c>
      <c r="B120" s="325" t="s">
        <v>429</v>
      </c>
      <c r="C120" s="325" t="s">
        <v>74</v>
      </c>
      <c r="D120" s="325" t="s">
        <v>280</v>
      </c>
      <c r="E120" s="326" t="s">
        <v>28004</v>
      </c>
    </row>
    <row r="121" spans="1:5">
      <c r="A121" s="327">
        <v>92838</v>
      </c>
      <c r="B121" s="325" t="s">
        <v>430</v>
      </c>
      <c r="C121" s="325" t="s">
        <v>74</v>
      </c>
      <c r="D121" s="325" t="s">
        <v>280</v>
      </c>
      <c r="E121" s="326" t="s">
        <v>2670</v>
      </c>
    </row>
    <row r="122" spans="1:5">
      <c r="A122" s="327">
        <v>92839</v>
      </c>
      <c r="B122" s="325" t="s">
        <v>432</v>
      </c>
      <c r="C122" s="325" t="s">
        <v>74</v>
      </c>
      <c r="D122" s="325" t="s">
        <v>280</v>
      </c>
      <c r="E122" s="326" t="s">
        <v>28005</v>
      </c>
    </row>
    <row r="123" spans="1:5">
      <c r="A123" s="327">
        <v>92840</v>
      </c>
      <c r="B123" s="325" t="s">
        <v>433</v>
      </c>
      <c r="C123" s="325" t="s">
        <v>74</v>
      </c>
      <c r="D123" s="325" t="s">
        <v>280</v>
      </c>
      <c r="E123" s="326" t="s">
        <v>28006</v>
      </c>
    </row>
    <row r="124" spans="1:5">
      <c r="A124" s="327">
        <v>92841</v>
      </c>
      <c r="B124" s="325" t="s">
        <v>434</v>
      </c>
      <c r="C124" s="325" t="s">
        <v>74</v>
      </c>
      <c r="D124" s="325" t="s">
        <v>280</v>
      </c>
      <c r="E124" s="326" t="s">
        <v>28007</v>
      </c>
    </row>
    <row r="125" spans="1:5">
      <c r="A125" s="327">
        <v>92842</v>
      </c>
      <c r="B125" s="325" t="s">
        <v>435</v>
      </c>
      <c r="C125" s="325" t="s">
        <v>74</v>
      </c>
      <c r="D125" s="325" t="s">
        <v>280</v>
      </c>
      <c r="E125" s="326" t="s">
        <v>27509</v>
      </c>
    </row>
    <row r="126" spans="1:5">
      <c r="A126" s="327">
        <v>92843</v>
      </c>
      <c r="B126" s="325" t="s">
        <v>436</v>
      </c>
      <c r="C126" s="325" t="s">
        <v>74</v>
      </c>
      <c r="D126" s="325" t="s">
        <v>280</v>
      </c>
      <c r="E126" s="326" t="s">
        <v>28008</v>
      </c>
    </row>
    <row r="127" spans="1:5">
      <c r="A127" s="327">
        <v>92844</v>
      </c>
      <c r="B127" s="325" t="s">
        <v>437</v>
      </c>
      <c r="C127" s="325" t="s">
        <v>74</v>
      </c>
      <c r="D127" s="325" t="s">
        <v>280</v>
      </c>
      <c r="E127" s="326" t="s">
        <v>5833</v>
      </c>
    </row>
    <row r="128" spans="1:5">
      <c r="A128" s="327">
        <v>92845</v>
      </c>
      <c r="B128" s="325" t="s">
        <v>438</v>
      </c>
      <c r="C128" s="325" t="s">
        <v>74</v>
      </c>
      <c r="D128" s="325" t="s">
        <v>280</v>
      </c>
      <c r="E128" s="326" t="s">
        <v>28009</v>
      </c>
    </row>
    <row r="129" spans="1:5">
      <c r="A129" s="327">
        <v>92846</v>
      </c>
      <c r="B129" s="325" t="s">
        <v>439</v>
      </c>
      <c r="C129" s="325" t="s">
        <v>74</v>
      </c>
      <c r="D129" s="325" t="s">
        <v>280</v>
      </c>
      <c r="E129" s="326" t="s">
        <v>1009</v>
      </c>
    </row>
    <row r="130" spans="1:5">
      <c r="A130" s="327">
        <v>92847</v>
      </c>
      <c r="B130" s="325" t="s">
        <v>440</v>
      </c>
      <c r="C130" s="325" t="s">
        <v>74</v>
      </c>
      <c r="D130" s="325" t="s">
        <v>280</v>
      </c>
      <c r="E130" s="326" t="s">
        <v>28010</v>
      </c>
    </row>
    <row r="131" spans="1:5">
      <c r="A131" s="327">
        <v>92848</v>
      </c>
      <c r="B131" s="325" t="s">
        <v>441</v>
      </c>
      <c r="C131" s="325" t="s">
        <v>74</v>
      </c>
      <c r="D131" s="325" t="s">
        <v>280</v>
      </c>
      <c r="E131" s="326" t="s">
        <v>21347</v>
      </c>
    </row>
    <row r="132" spans="1:5">
      <c r="A132" s="327">
        <v>92849</v>
      </c>
      <c r="B132" s="325" t="s">
        <v>442</v>
      </c>
      <c r="C132" s="325" t="s">
        <v>74</v>
      </c>
      <c r="D132" s="325" t="s">
        <v>280</v>
      </c>
      <c r="E132" s="326" t="s">
        <v>26648</v>
      </c>
    </row>
    <row r="133" spans="1:5">
      <c r="A133" s="327">
        <v>92850</v>
      </c>
      <c r="B133" s="325" t="s">
        <v>443</v>
      </c>
      <c r="C133" s="325" t="s">
        <v>74</v>
      </c>
      <c r="D133" s="325" t="s">
        <v>280</v>
      </c>
      <c r="E133" s="326" t="s">
        <v>24331</v>
      </c>
    </row>
    <row r="134" spans="1:5">
      <c r="A134" s="327">
        <v>92851</v>
      </c>
      <c r="B134" s="325" t="s">
        <v>444</v>
      </c>
      <c r="C134" s="325" t="s">
        <v>74</v>
      </c>
      <c r="D134" s="325" t="s">
        <v>280</v>
      </c>
      <c r="E134" s="326" t="s">
        <v>28011</v>
      </c>
    </row>
    <row r="135" spans="1:5">
      <c r="A135" s="327">
        <v>92852</v>
      </c>
      <c r="B135" s="325" t="s">
        <v>445</v>
      </c>
      <c r="C135" s="325" t="s">
        <v>74</v>
      </c>
      <c r="D135" s="325" t="s">
        <v>280</v>
      </c>
      <c r="E135" s="326" t="s">
        <v>21419</v>
      </c>
    </row>
    <row r="136" spans="1:5">
      <c r="A136" s="327">
        <v>92853</v>
      </c>
      <c r="B136" s="325" t="s">
        <v>446</v>
      </c>
      <c r="C136" s="325" t="s">
        <v>74</v>
      </c>
      <c r="D136" s="325" t="s">
        <v>280</v>
      </c>
      <c r="E136" s="326" t="s">
        <v>28012</v>
      </c>
    </row>
    <row r="137" spans="1:5">
      <c r="A137" s="327">
        <v>92854</v>
      </c>
      <c r="B137" s="325" t="s">
        <v>447</v>
      </c>
      <c r="C137" s="325" t="s">
        <v>74</v>
      </c>
      <c r="D137" s="325" t="s">
        <v>280</v>
      </c>
      <c r="E137" s="326" t="s">
        <v>15950</v>
      </c>
    </row>
    <row r="138" spans="1:5">
      <c r="A138" s="327">
        <v>92855</v>
      </c>
      <c r="B138" s="325" t="s">
        <v>448</v>
      </c>
      <c r="C138" s="325" t="s">
        <v>74</v>
      </c>
      <c r="D138" s="325" t="s">
        <v>280</v>
      </c>
      <c r="E138" s="326" t="s">
        <v>28013</v>
      </c>
    </row>
    <row r="139" spans="1:5">
      <c r="A139" s="327">
        <v>92856</v>
      </c>
      <c r="B139" s="325" t="s">
        <v>449</v>
      </c>
      <c r="C139" s="325" t="s">
        <v>74</v>
      </c>
      <c r="D139" s="325" t="s">
        <v>280</v>
      </c>
      <c r="E139" s="326" t="s">
        <v>1409</v>
      </c>
    </row>
    <row r="140" spans="1:5">
      <c r="A140" s="327">
        <v>92857</v>
      </c>
      <c r="B140" s="325" t="s">
        <v>450</v>
      </c>
      <c r="C140" s="325" t="s">
        <v>74</v>
      </c>
      <c r="D140" s="325" t="s">
        <v>280</v>
      </c>
      <c r="E140" s="326" t="s">
        <v>28014</v>
      </c>
    </row>
    <row r="141" spans="1:5">
      <c r="A141" s="327">
        <v>92858</v>
      </c>
      <c r="B141" s="325" t="s">
        <v>451</v>
      </c>
      <c r="C141" s="325" t="s">
        <v>74</v>
      </c>
      <c r="D141" s="325" t="s">
        <v>280</v>
      </c>
      <c r="E141" s="326" t="s">
        <v>28015</v>
      </c>
    </row>
    <row r="142" spans="1:5">
      <c r="A142" s="327">
        <v>92859</v>
      </c>
      <c r="B142" s="325" t="s">
        <v>452</v>
      </c>
      <c r="C142" s="325" t="s">
        <v>74</v>
      </c>
      <c r="D142" s="325" t="s">
        <v>280</v>
      </c>
      <c r="E142" s="326" t="s">
        <v>28016</v>
      </c>
    </row>
    <row r="143" spans="1:5">
      <c r="A143" s="327">
        <v>92860</v>
      </c>
      <c r="B143" s="325" t="s">
        <v>453</v>
      </c>
      <c r="C143" s="325" t="s">
        <v>74</v>
      </c>
      <c r="D143" s="325" t="s">
        <v>280</v>
      </c>
      <c r="E143" s="326" t="s">
        <v>28017</v>
      </c>
    </row>
    <row r="144" spans="1:5">
      <c r="A144" s="327">
        <v>92861</v>
      </c>
      <c r="B144" s="325" t="s">
        <v>454</v>
      </c>
      <c r="C144" s="325" t="s">
        <v>74</v>
      </c>
      <c r="D144" s="325" t="s">
        <v>280</v>
      </c>
      <c r="E144" s="326" t="s">
        <v>28018</v>
      </c>
    </row>
    <row r="145" spans="1:5">
      <c r="A145" s="327">
        <v>92862</v>
      </c>
      <c r="B145" s="325" t="s">
        <v>455</v>
      </c>
      <c r="C145" s="325" t="s">
        <v>74</v>
      </c>
      <c r="D145" s="325" t="s">
        <v>280</v>
      </c>
      <c r="E145" s="326" t="s">
        <v>28019</v>
      </c>
    </row>
    <row r="146" spans="1:5">
      <c r="A146" s="327">
        <v>92863</v>
      </c>
      <c r="B146" s="325" t="s">
        <v>456</v>
      </c>
      <c r="C146" s="325" t="s">
        <v>74</v>
      </c>
      <c r="D146" s="325" t="s">
        <v>280</v>
      </c>
      <c r="E146" s="326" t="s">
        <v>28020</v>
      </c>
    </row>
    <row r="147" spans="1:5">
      <c r="A147" s="327">
        <v>92864</v>
      </c>
      <c r="B147" s="325" t="s">
        <v>457</v>
      </c>
      <c r="C147" s="325" t="s">
        <v>74</v>
      </c>
      <c r="D147" s="325" t="s">
        <v>280</v>
      </c>
      <c r="E147" s="326" t="s">
        <v>28021</v>
      </c>
    </row>
    <row r="148" spans="1:5">
      <c r="A148" s="327">
        <v>92210</v>
      </c>
      <c r="B148" s="325" t="s">
        <v>458</v>
      </c>
      <c r="C148" s="325" t="s">
        <v>74</v>
      </c>
      <c r="D148" s="325" t="s">
        <v>280</v>
      </c>
      <c r="E148" s="326" t="s">
        <v>28022</v>
      </c>
    </row>
    <row r="149" spans="1:5">
      <c r="A149" s="327">
        <v>92211</v>
      </c>
      <c r="B149" s="325" t="s">
        <v>459</v>
      </c>
      <c r="C149" s="325" t="s">
        <v>74</v>
      </c>
      <c r="D149" s="325" t="s">
        <v>280</v>
      </c>
      <c r="E149" s="326" t="s">
        <v>28023</v>
      </c>
    </row>
    <row r="150" spans="1:5">
      <c r="A150" s="327">
        <v>92212</v>
      </c>
      <c r="B150" s="325" t="s">
        <v>460</v>
      </c>
      <c r="C150" s="325" t="s">
        <v>74</v>
      </c>
      <c r="D150" s="325" t="s">
        <v>280</v>
      </c>
      <c r="E150" s="326" t="s">
        <v>28024</v>
      </c>
    </row>
    <row r="151" spans="1:5">
      <c r="A151" s="327">
        <v>92213</v>
      </c>
      <c r="B151" s="325" t="s">
        <v>461</v>
      </c>
      <c r="C151" s="325" t="s">
        <v>74</v>
      </c>
      <c r="D151" s="325" t="s">
        <v>280</v>
      </c>
      <c r="E151" s="326" t="s">
        <v>28025</v>
      </c>
    </row>
    <row r="152" spans="1:5">
      <c r="A152" s="327">
        <v>92214</v>
      </c>
      <c r="B152" s="325" t="s">
        <v>462</v>
      </c>
      <c r="C152" s="325" t="s">
        <v>74</v>
      </c>
      <c r="D152" s="325" t="s">
        <v>280</v>
      </c>
      <c r="E152" s="326" t="s">
        <v>28026</v>
      </c>
    </row>
    <row r="153" spans="1:5">
      <c r="A153" s="327">
        <v>92215</v>
      </c>
      <c r="B153" s="325" t="s">
        <v>463</v>
      </c>
      <c r="C153" s="325" t="s">
        <v>74</v>
      </c>
      <c r="D153" s="325" t="s">
        <v>280</v>
      </c>
      <c r="E153" s="326" t="s">
        <v>28027</v>
      </c>
    </row>
    <row r="154" spans="1:5">
      <c r="A154" s="327">
        <v>92216</v>
      </c>
      <c r="B154" s="325" t="s">
        <v>464</v>
      </c>
      <c r="C154" s="325" t="s">
        <v>74</v>
      </c>
      <c r="D154" s="325" t="s">
        <v>280</v>
      </c>
      <c r="E154" s="326" t="s">
        <v>28028</v>
      </c>
    </row>
    <row r="155" spans="1:5">
      <c r="A155" s="327">
        <v>92219</v>
      </c>
      <c r="B155" s="325" t="s">
        <v>465</v>
      </c>
      <c r="C155" s="325" t="s">
        <v>74</v>
      </c>
      <c r="D155" s="325" t="s">
        <v>280</v>
      </c>
      <c r="E155" s="326" t="s">
        <v>28029</v>
      </c>
    </row>
    <row r="156" spans="1:5">
      <c r="A156" s="327">
        <v>92220</v>
      </c>
      <c r="B156" s="325" t="s">
        <v>466</v>
      </c>
      <c r="C156" s="325" t="s">
        <v>74</v>
      </c>
      <c r="D156" s="325" t="s">
        <v>280</v>
      </c>
      <c r="E156" s="326" t="s">
        <v>28030</v>
      </c>
    </row>
    <row r="157" spans="1:5">
      <c r="A157" s="327">
        <v>92221</v>
      </c>
      <c r="B157" s="325" t="s">
        <v>467</v>
      </c>
      <c r="C157" s="325" t="s">
        <v>74</v>
      </c>
      <c r="D157" s="325" t="s">
        <v>280</v>
      </c>
      <c r="E157" s="326" t="s">
        <v>28031</v>
      </c>
    </row>
    <row r="158" spans="1:5">
      <c r="A158" s="327">
        <v>92222</v>
      </c>
      <c r="B158" s="325" t="s">
        <v>468</v>
      </c>
      <c r="C158" s="325" t="s">
        <v>74</v>
      </c>
      <c r="D158" s="325" t="s">
        <v>280</v>
      </c>
      <c r="E158" s="326" t="s">
        <v>28032</v>
      </c>
    </row>
    <row r="159" spans="1:5">
      <c r="A159" s="327">
        <v>92223</v>
      </c>
      <c r="B159" s="325" t="s">
        <v>469</v>
      </c>
      <c r="C159" s="325" t="s">
        <v>74</v>
      </c>
      <c r="D159" s="325" t="s">
        <v>280</v>
      </c>
      <c r="E159" s="326" t="s">
        <v>28033</v>
      </c>
    </row>
    <row r="160" spans="1:5">
      <c r="A160" s="327">
        <v>92224</v>
      </c>
      <c r="B160" s="325" t="s">
        <v>470</v>
      </c>
      <c r="C160" s="325" t="s">
        <v>74</v>
      </c>
      <c r="D160" s="325" t="s">
        <v>280</v>
      </c>
      <c r="E160" s="326" t="s">
        <v>28034</v>
      </c>
    </row>
    <row r="161" spans="1:5">
      <c r="A161" s="327">
        <v>92226</v>
      </c>
      <c r="B161" s="325" t="s">
        <v>471</v>
      </c>
      <c r="C161" s="325" t="s">
        <v>74</v>
      </c>
      <c r="D161" s="325" t="s">
        <v>280</v>
      </c>
      <c r="E161" s="326" t="s">
        <v>28035</v>
      </c>
    </row>
    <row r="162" spans="1:5">
      <c r="A162" s="327">
        <v>92808</v>
      </c>
      <c r="B162" s="325" t="s">
        <v>472</v>
      </c>
      <c r="C162" s="325" t="s">
        <v>74</v>
      </c>
      <c r="D162" s="325" t="s">
        <v>280</v>
      </c>
      <c r="E162" s="326" t="s">
        <v>26305</v>
      </c>
    </row>
    <row r="163" spans="1:5">
      <c r="A163" s="327">
        <v>92809</v>
      </c>
      <c r="B163" s="325" t="s">
        <v>473</v>
      </c>
      <c r="C163" s="325" t="s">
        <v>74</v>
      </c>
      <c r="D163" s="325" t="s">
        <v>280</v>
      </c>
      <c r="E163" s="326" t="s">
        <v>28036</v>
      </c>
    </row>
    <row r="164" spans="1:5">
      <c r="A164" s="327">
        <v>92810</v>
      </c>
      <c r="B164" s="325" t="s">
        <v>474</v>
      </c>
      <c r="C164" s="325" t="s">
        <v>74</v>
      </c>
      <c r="D164" s="325" t="s">
        <v>280</v>
      </c>
      <c r="E164" s="326" t="s">
        <v>26338</v>
      </c>
    </row>
    <row r="165" spans="1:5">
      <c r="A165" s="327">
        <v>92811</v>
      </c>
      <c r="B165" s="325" t="s">
        <v>475</v>
      </c>
      <c r="C165" s="325" t="s">
        <v>74</v>
      </c>
      <c r="D165" s="325" t="s">
        <v>280</v>
      </c>
      <c r="E165" s="326" t="s">
        <v>20982</v>
      </c>
    </row>
    <row r="166" spans="1:5">
      <c r="A166" s="327">
        <v>92812</v>
      </c>
      <c r="B166" s="325" t="s">
        <v>476</v>
      </c>
      <c r="C166" s="325" t="s">
        <v>74</v>
      </c>
      <c r="D166" s="325" t="s">
        <v>280</v>
      </c>
      <c r="E166" s="326" t="s">
        <v>28037</v>
      </c>
    </row>
    <row r="167" spans="1:5">
      <c r="A167" s="327">
        <v>92813</v>
      </c>
      <c r="B167" s="325" t="s">
        <v>477</v>
      </c>
      <c r="C167" s="325" t="s">
        <v>74</v>
      </c>
      <c r="D167" s="325" t="s">
        <v>280</v>
      </c>
      <c r="E167" s="326" t="s">
        <v>28038</v>
      </c>
    </row>
    <row r="168" spans="1:5">
      <c r="A168" s="327">
        <v>92814</v>
      </c>
      <c r="B168" s="325" t="s">
        <v>478</v>
      </c>
      <c r="C168" s="325" t="s">
        <v>74</v>
      </c>
      <c r="D168" s="325" t="s">
        <v>280</v>
      </c>
      <c r="E168" s="326" t="s">
        <v>28039</v>
      </c>
    </row>
    <row r="169" spans="1:5">
      <c r="A169" s="327">
        <v>92815</v>
      </c>
      <c r="B169" s="325" t="s">
        <v>479</v>
      </c>
      <c r="C169" s="325" t="s">
        <v>74</v>
      </c>
      <c r="D169" s="325" t="s">
        <v>280</v>
      </c>
      <c r="E169" s="326" t="s">
        <v>28040</v>
      </c>
    </row>
    <row r="170" spans="1:5">
      <c r="A170" s="327">
        <v>92816</v>
      </c>
      <c r="B170" s="325" t="s">
        <v>480</v>
      </c>
      <c r="C170" s="325" t="s">
        <v>74</v>
      </c>
      <c r="D170" s="325" t="s">
        <v>280</v>
      </c>
      <c r="E170" s="326" t="s">
        <v>28041</v>
      </c>
    </row>
    <row r="171" spans="1:5">
      <c r="A171" s="327">
        <v>92817</v>
      </c>
      <c r="B171" s="325" t="s">
        <v>481</v>
      </c>
      <c r="C171" s="325" t="s">
        <v>74</v>
      </c>
      <c r="D171" s="325" t="s">
        <v>280</v>
      </c>
      <c r="E171" s="326" t="s">
        <v>28042</v>
      </c>
    </row>
    <row r="172" spans="1:5">
      <c r="A172" s="327">
        <v>92818</v>
      </c>
      <c r="B172" s="325" t="s">
        <v>483</v>
      </c>
      <c r="C172" s="325" t="s">
        <v>74</v>
      </c>
      <c r="D172" s="325" t="s">
        <v>280</v>
      </c>
      <c r="E172" s="326" t="s">
        <v>28043</v>
      </c>
    </row>
    <row r="173" spans="1:5">
      <c r="A173" s="327">
        <v>92819</v>
      </c>
      <c r="B173" s="325" t="s">
        <v>484</v>
      </c>
      <c r="C173" s="325" t="s">
        <v>74</v>
      </c>
      <c r="D173" s="325" t="s">
        <v>280</v>
      </c>
      <c r="E173" s="326" t="s">
        <v>28044</v>
      </c>
    </row>
    <row r="174" spans="1:5">
      <c r="A174" s="327">
        <v>92820</v>
      </c>
      <c r="B174" s="325" t="s">
        <v>485</v>
      </c>
      <c r="C174" s="325" t="s">
        <v>74</v>
      </c>
      <c r="D174" s="325" t="s">
        <v>280</v>
      </c>
      <c r="E174" s="326" t="s">
        <v>15992</v>
      </c>
    </row>
    <row r="175" spans="1:5">
      <c r="A175" s="327">
        <v>92821</v>
      </c>
      <c r="B175" s="325" t="s">
        <v>486</v>
      </c>
      <c r="C175" s="325" t="s">
        <v>74</v>
      </c>
      <c r="D175" s="325" t="s">
        <v>280</v>
      </c>
      <c r="E175" s="326" t="s">
        <v>26299</v>
      </c>
    </row>
    <row r="176" spans="1:5">
      <c r="A176" s="327">
        <v>92822</v>
      </c>
      <c r="B176" s="325" t="s">
        <v>487</v>
      </c>
      <c r="C176" s="325" t="s">
        <v>74</v>
      </c>
      <c r="D176" s="325" t="s">
        <v>280</v>
      </c>
      <c r="E176" s="326" t="s">
        <v>28045</v>
      </c>
    </row>
    <row r="177" spans="1:5">
      <c r="A177" s="327">
        <v>92824</v>
      </c>
      <c r="B177" s="325" t="s">
        <v>488</v>
      </c>
      <c r="C177" s="325" t="s">
        <v>74</v>
      </c>
      <c r="D177" s="325" t="s">
        <v>280</v>
      </c>
      <c r="E177" s="326" t="s">
        <v>27998</v>
      </c>
    </row>
    <row r="178" spans="1:5">
      <c r="A178" s="327">
        <v>92825</v>
      </c>
      <c r="B178" s="325" t="s">
        <v>489</v>
      </c>
      <c r="C178" s="325" t="s">
        <v>74</v>
      </c>
      <c r="D178" s="325" t="s">
        <v>280</v>
      </c>
      <c r="E178" s="326" t="s">
        <v>28046</v>
      </c>
    </row>
    <row r="179" spans="1:5">
      <c r="A179" s="327">
        <v>92826</v>
      </c>
      <c r="B179" s="325" t="s">
        <v>490</v>
      </c>
      <c r="C179" s="325" t="s">
        <v>74</v>
      </c>
      <c r="D179" s="325" t="s">
        <v>280</v>
      </c>
      <c r="E179" s="326" t="s">
        <v>28047</v>
      </c>
    </row>
    <row r="180" spans="1:5">
      <c r="A180" s="327">
        <v>92827</v>
      </c>
      <c r="B180" s="325" t="s">
        <v>491</v>
      </c>
      <c r="C180" s="325" t="s">
        <v>74</v>
      </c>
      <c r="D180" s="325" t="s">
        <v>280</v>
      </c>
      <c r="E180" s="326" t="s">
        <v>28048</v>
      </c>
    </row>
    <row r="181" spans="1:5">
      <c r="A181" s="327">
        <v>92828</v>
      </c>
      <c r="B181" s="325" t="s">
        <v>492</v>
      </c>
      <c r="C181" s="325" t="s">
        <v>74</v>
      </c>
      <c r="D181" s="325" t="s">
        <v>280</v>
      </c>
      <c r="E181" s="326" t="s">
        <v>28049</v>
      </c>
    </row>
    <row r="182" spans="1:5">
      <c r="A182" s="327">
        <v>92829</v>
      </c>
      <c r="B182" s="325" t="s">
        <v>493</v>
      </c>
      <c r="C182" s="325" t="s">
        <v>74</v>
      </c>
      <c r="D182" s="325" t="s">
        <v>280</v>
      </c>
      <c r="E182" s="326" t="s">
        <v>28050</v>
      </c>
    </row>
    <row r="183" spans="1:5">
      <c r="A183" s="327">
        <v>92830</v>
      </c>
      <c r="B183" s="325" t="s">
        <v>494</v>
      </c>
      <c r="C183" s="325" t="s">
        <v>74</v>
      </c>
      <c r="D183" s="325" t="s">
        <v>280</v>
      </c>
      <c r="E183" s="326" t="s">
        <v>28051</v>
      </c>
    </row>
    <row r="184" spans="1:5">
      <c r="A184" s="327">
        <v>92831</v>
      </c>
      <c r="B184" s="325" t="s">
        <v>495</v>
      </c>
      <c r="C184" s="325" t="s">
        <v>74</v>
      </c>
      <c r="D184" s="325" t="s">
        <v>280</v>
      </c>
      <c r="E184" s="326" t="s">
        <v>28052</v>
      </c>
    </row>
    <row r="185" spans="1:5">
      <c r="A185" s="327">
        <v>92832</v>
      </c>
      <c r="B185" s="325" t="s">
        <v>496</v>
      </c>
      <c r="C185" s="325" t="s">
        <v>74</v>
      </c>
      <c r="D185" s="325" t="s">
        <v>280</v>
      </c>
      <c r="E185" s="326" t="s">
        <v>28053</v>
      </c>
    </row>
    <row r="186" spans="1:5">
      <c r="A186" s="327">
        <v>95565</v>
      </c>
      <c r="B186" s="325" t="s">
        <v>497</v>
      </c>
      <c r="C186" s="325" t="s">
        <v>74</v>
      </c>
      <c r="D186" s="325" t="s">
        <v>280</v>
      </c>
      <c r="E186" s="326" t="s">
        <v>28054</v>
      </c>
    </row>
    <row r="187" spans="1:5">
      <c r="A187" s="327">
        <v>95566</v>
      </c>
      <c r="B187" s="325" t="s">
        <v>498</v>
      </c>
      <c r="C187" s="325" t="s">
        <v>74</v>
      </c>
      <c r="D187" s="325" t="s">
        <v>280</v>
      </c>
      <c r="E187" s="326" t="s">
        <v>28055</v>
      </c>
    </row>
    <row r="188" spans="1:5">
      <c r="A188" s="327">
        <v>95567</v>
      </c>
      <c r="B188" s="325" t="s">
        <v>499</v>
      </c>
      <c r="C188" s="325" t="s">
        <v>74</v>
      </c>
      <c r="D188" s="325" t="s">
        <v>280</v>
      </c>
      <c r="E188" s="326" t="s">
        <v>28056</v>
      </c>
    </row>
    <row r="189" spans="1:5">
      <c r="A189" s="327">
        <v>95568</v>
      </c>
      <c r="B189" s="325" t="s">
        <v>500</v>
      </c>
      <c r="C189" s="325" t="s">
        <v>74</v>
      </c>
      <c r="D189" s="325" t="s">
        <v>280</v>
      </c>
      <c r="E189" s="326" t="s">
        <v>28057</v>
      </c>
    </row>
    <row r="190" spans="1:5">
      <c r="A190" s="327">
        <v>95569</v>
      </c>
      <c r="B190" s="325" t="s">
        <v>501</v>
      </c>
      <c r="C190" s="325" t="s">
        <v>74</v>
      </c>
      <c r="D190" s="325" t="s">
        <v>280</v>
      </c>
      <c r="E190" s="326" t="s">
        <v>28058</v>
      </c>
    </row>
    <row r="191" spans="1:5">
      <c r="A191" s="327">
        <v>95570</v>
      </c>
      <c r="B191" s="325" t="s">
        <v>502</v>
      </c>
      <c r="C191" s="325" t="s">
        <v>74</v>
      </c>
      <c r="D191" s="325" t="s">
        <v>280</v>
      </c>
      <c r="E191" s="326" t="s">
        <v>28059</v>
      </c>
    </row>
    <row r="192" spans="1:5">
      <c r="A192" s="327">
        <v>95571</v>
      </c>
      <c r="B192" s="325" t="s">
        <v>503</v>
      </c>
      <c r="C192" s="325" t="s">
        <v>74</v>
      </c>
      <c r="D192" s="325" t="s">
        <v>280</v>
      </c>
      <c r="E192" s="326" t="s">
        <v>28060</v>
      </c>
    </row>
    <row r="193" spans="1:5">
      <c r="A193" s="327">
        <v>95572</v>
      </c>
      <c r="B193" s="325" t="s">
        <v>504</v>
      </c>
      <c r="C193" s="325" t="s">
        <v>74</v>
      </c>
      <c r="D193" s="325" t="s">
        <v>280</v>
      </c>
      <c r="E193" s="326" t="s">
        <v>28061</v>
      </c>
    </row>
    <row r="194" spans="1:5">
      <c r="A194" s="327">
        <v>97127</v>
      </c>
      <c r="B194" s="325" t="s">
        <v>505</v>
      </c>
      <c r="C194" s="325" t="s">
        <v>74</v>
      </c>
      <c r="D194" s="325" t="s">
        <v>280</v>
      </c>
      <c r="E194" s="326" t="s">
        <v>26766</v>
      </c>
    </row>
    <row r="195" spans="1:5">
      <c r="A195" s="327">
        <v>97128</v>
      </c>
      <c r="B195" s="325" t="s">
        <v>506</v>
      </c>
      <c r="C195" s="325" t="s">
        <v>74</v>
      </c>
      <c r="D195" s="325" t="s">
        <v>280</v>
      </c>
      <c r="E195" s="326" t="s">
        <v>507</v>
      </c>
    </row>
    <row r="196" spans="1:5">
      <c r="A196" s="327">
        <v>97129</v>
      </c>
      <c r="B196" s="325" t="s">
        <v>508</v>
      </c>
      <c r="C196" s="325" t="s">
        <v>74</v>
      </c>
      <c r="D196" s="325" t="s">
        <v>280</v>
      </c>
      <c r="E196" s="326" t="s">
        <v>16101</v>
      </c>
    </row>
    <row r="197" spans="1:5">
      <c r="A197" s="327">
        <v>97130</v>
      </c>
      <c r="B197" s="325" t="s">
        <v>509</v>
      </c>
      <c r="C197" s="325" t="s">
        <v>74</v>
      </c>
      <c r="D197" s="325" t="s">
        <v>280</v>
      </c>
      <c r="E197" s="326" t="s">
        <v>4147</v>
      </c>
    </row>
    <row r="198" spans="1:5">
      <c r="A198" s="327">
        <v>97131</v>
      </c>
      <c r="B198" s="325" t="s">
        <v>510</v>
      </c>
      <c r="C198" s="325" t="s">
        <v>74</v>
      </c>
      <c r="D198" s="325" t="s">
        <v>280</v>
      </c>
      <c r="E198" s="326" t="s">
        <v>21414</v>
      </c>
    </row>
    <row r="199" spans="1:5">
      <c r="A199" s="327">
        <v>97132</v>
      </c>
      <c r="B199" s="325" t="s">
        <v>512</v>
      </c>
      <c r="C199" s="325" t="s">
        <v>74</v>
      </c>
      <c r="D199" s="325" t="s">
        <v>280</v>
      </c>
      <c r="E199" s="326" t="s">
        <v>26284</v>
      </c>
    </row>
    <row r="200" spans="1:5">
      <c r="A200" s="327">
        <v>97133</v>
      </c>
      <c r="B200" s="325" t="s">
        <v>514</v>
      </c>
      <c r="C200" s="325" t="s">
        <v>74</v>
      </c>
      <c r="D200" s="325" t="s">
        <v>280</v>
      </c>
      <c r="E200" s="326" t="s">
        <v>21919</v>
      </c>
    </row>
    <row r="201" spans="1:5">
      <c r="A201" s="327">
        <v>97134</v>
      </c>
      <c r="B201" s="325" t="s">
        <v>516</v>
      </c>
      <c r="C201" s="325" t="s">
        <v>74</v>
      </c>
      <c r="D201" s="325" t="s">
        <v>280</v>
      </c>
      <c r="E201" s="326" t="s">
        <v>26820</v>
      </c>
    </row>
    <row r="202" spans="1:5">
      <c r="A202" s="327">
        <v>97135</v>
      </c>
      <c r="B202" s="325" t="s">
        <v>518</v>
      </c>
      <c r="C202" s="325" t="s">
        <v>74</v>
      </c>
      <c r="D202" s="325" t="s">
        <v>280</v>
      </c>
      <c r="E202" s="326" t="s">
        <v>27350</v>
      </c>
    </row>
    <row r="203" spans="1:5">
      <c r="A203" s="327">
        <v>97136</v>
      </c>
      <c r="B203" s="325" t="s">
        <v>519</v>
      </c>
      <c r="C203" s="325" t="s">
        <v>74</v>
      </c>
      <c r="D203" s="325" t="s">
        <v>280</v>
      </c>
      <c r="E203" s="326" t="s">
        <v>1844</v>
      </c>
    </row>
    <row r="204" spans="1:5">
      <c r="A204" s="327">
        <v>97137</v>
      </c>
      <c r="B204" s="325" t="s">
        <v>520</v>
      </c>
      <c r="C204" s="325" t="s">
        <v>74</v>
      </c>
      <c r="D204" s="325" t="s">
        <v>280</v>
      </c>
      <c r="E204" s="326" t="s">
        <v>5074</v>
      </c>
    </row>
    <row r="205" spans="1:5">
      <c r="A205" s="327">
        <v>97138</v>
      </c>
      <c r="B205" s="325" t="s">
        <v>522</v>
      </c>
      <c r="C205" s="325" t="s">
        <v>74</v>
      </c>
      <c r="D205" s="325" t="s">
        <v>280</v>
      </c>
      <c r="E205" s="326" t="s">
        <v>5562</v>
      </c>
    </row>
    <row r="206" spans="1:5">
      <c r="A206" s="327">
        <v>97139</v>
      </c>
      <c r="B206" s="325" t="s">
        <v>524</v>
      </c>
      <c r="C206" s="325" t="s">
        <v>74</v>
      </c>
      <c r="D206" s="325" t="s">
        <v>280</v>
      </c>
      <c r="E206" s="326" t="s">
        <v>14787</v>
      </c>
    </row>
    <row r="207" spans="1:5">
      <c r="A207" s="327">
        <v>97140</v>
      </c>
      <c r="B207" s="325" t="s">
        <v>526</v>
      </c>
      <c r="C207" s="325" t="s">
        <v>74</v>
      </c>
      <c r="D207" s="325" t="s">
        <v>280</v>
      </c>
      <c r="E207" s="326" t="s">
        <v>27422</v>
      </c>
    </row>
    <row r="208" spans="1:5">
      <c r="A208" s="327">
        <v>103089</v>
      </c>
      <c r="B208" s="325" t="s">
        <v>527</v>
      </c>
      <c r="C208" s="325" t="s">
        <v>74</v>
      </c>
      <c r="D208" s="325" t="s">
        <v>344</v>
      </c>
      <c r="E208" s="326" t="s">
        <v>25626</v>
      </c>
    </row>
    <row r="209" spans="1:5">
      <c r="A209" s="327">
        <v>103090</v>
      </c>
      <c r="B209" s="325" t="s">
        <v>528</v>
      </c>
      <c r="C209" s="325" t="s">
        <v>74</v>
      </c>
      <c r="D209" s="325" t="s">
        <v>344</v>
      </c>
      <c r="E209" s="326" t="s">
        <v>24517</v>
      </c>
    </row>
    <row r="210" spans="1:5">
      <c r="A210" s="327">
        <v>103091</v>
      </c>
      <c r="B210" s="325" t="s">
        <v>530</v>
      </c>
      <c r="C210" s="325" t="s">
        <v>74</v>
      </c>
      <c r="D210" s="325" t="s">
        <v>344</v>
      </c>
      <c r="E210" s="326" t="s">
        <v>28062</v>
      </c>
    </row>
    <row r="211" spans="1:5">
      <c r="A211" s="327">
        <v>103092</v>
      </c>
      <c r="B211" s="325" t="s">
        <v>531</v>
      </c>
      <c r="C211" s="325" t="s">
        <v>74</v>
      </c>
      <c r="D211" s="325" t="s">
        <v>344</v>
      </c>
      <c r="E211" s="326" t="s">
        <v>6633</v>
      </c>
    </row>
    <row r="212" spans="1:5">
      <c r="A212" s="327">
        <v>103093</v>
      </c>
      <c r="B212" s="325" t="s">
        <v>532</v>
      </c>
      <c r="C212" s="325" t="s">
        <v>74</v>
      </c>
      <c r="D212" s="325" t="s">
        <v>344</v>
      </c>
      <c r="E212" s="326" t="s">
        <v>27728</v>
      </c>
    </row>
    <row r="213" spans="1:5">
      <c r="A213" s="327">
        <v>103094</v>
      </c>
      <c r="B213" s="325" t="s">
        <v>533</v>
      </c>
      <c r="C213" s="325" t="s">
        <v>74</v>
      </c>
      <c r="D213" s="325" t="s">
        <v>344</v>
      </c>
      <c r="E213" s="326" t="s">
        <v>28063</v>
      </c>
    </row>
    <row r="214" spans="1:5">
      <c r="A214" s="327">
        <v>103095</v>
      </c>
      <c r="B214" s="325" t="s">
        <v>534</v>
      </c>
      <c r="C214" s="325" t="s">
        <v>74</v>
      </c>
      <c r="D214" s="325" t="s">
        <v>344</v>
      </c>
      <c r="E214" s="326" t="s">
        <v>28064</v>
      </c>
    </row>
    <row r="215" spans="1:5">
      <c r="A215" s="327">
        <v>103096</v>
      </c>
      <c r="B215" s="325" t="s">
        <v>535</v>
      </c>
      <c r="C215" s="325" t="s">
        <v>74</v>
      </c>
      <c r="D215" s="325" t="s">
        <v>344</v>
      </c>
      <c r="E215" s="326" t="s">
        <v>28065</v>
      </c>
    </row>
    <row r="216" spans="1:5">
      <c r="A216" s="327">
        <v>103097</v>
      </c>
      <c r="B216" s="325" t="s">
        <v>536</v>
      </c>
      <c r="C216" s="325" t="s">
        <v>74</v>
      </c>
      <c r="D216" s="325" t="s">
        <v>344</v>
      </c>
      <c r="E216" s="326" t="s">
        <v>28066</v>
      </c>
    </row>
    <row r="217" spans="1:5">
      <c r="A217" s="327">
        <v>103098</v>
      </c>
      <c r="B217" s="325" t="s">
        <v>537</v>
      </c>
      <c r="C217" s="325" t="s">
        <v>74</v>
      </c>
      <c r="D217" s="325" t="s">
        <v>344</v>
      </c>
      <c r="E217" s="326" t="s">
        <v>26353</v>
      </c>
    </row>
    <row r="218" spans="1:5">
      <c r="A218" s="327">
        <v>103099</v>
      </c>
      <c r="B218" s="325" t="s">
        <v>538</v>
      </c>
      <c r="C218" s="325" t="s">
        <v>74</v>
      </c>
      <c r="D218" s="325" t="s">
        <v>344</v>
      </c>
      <c r="E218" s="326" t="s">
        <v>28067</v>
      </c>
    </row>
    <row r="219" spans="1:5">
      <c r="A219" s="327">
        <v>103100</v>
      </c>
      <c r="B219" s="325" t="s">
        <v>539</v>
      </c>
      <c r="C219" s="325" t="s">
        <v>74</v>
      </c>
      <c r="D219" s="325" t="s">
        <v>344</v>
      </c>
      <c r="E219" s="326" t="s">
        <v>28068</v>
      </c>
    </row>
    <row r="220" spans="1:5">
      <c r="A220" s="327">
        <v>103101</v>
      </c>
      <c r="B220" s="325" t="s">
        <v>540</v>
      </c>
      <c r="C220" s="325" t="s">
        <v>74</v>
      </c>
      <c r="D220" s="325" t="s">
        <v>344</v>
      </c>
      <c r="E220" s="326" t="s">
        <v>28069</v>
      </c>
    </row>
    <row r="221" spans="1:5">
      <c r="A221" s="327">
        <v>103102</v>
      </c>
      <c r="B221" s="325" t="s">
        <v>541</v>
      </c>
      <c r="C221" s="325" t="s">
        <v>74</v>
      </c>
      <c r="D221" s="325" t="s">
        <v>344</v>
      </c>
      <c r="E221" s="326" t="s">
        <v>28070</v>
      </c>
    </row>
    <row r="222" spans="1:5">
      <c r="A222" s="327">
        <v>103103</v>
      </c>
      <c r="B222" s="325" t="s">
        <v>542</v>
      </c>
      <c r="C222" s="325" t="s">
        <v>74</v>
      </c>
      <c r="D222" s="325" t="s">
        <v>344</v>
      </c>
      <c r="E222" s="326" t="s">
        <v>28071</v>
      </c>
    </row>
    <row r="223" spans="1:5">
      <c r="A223" s="327">
        <v>103104</v>
      </c>
      <c r="B223" s="325" t="s">
        <v>543</v>
      </c>
      <c r="C223" s="325" t="s">
        <v>74</v>
      </c>
      <c r="D223" s="325" t="s">
        <v>344</v>
      </c>
      <c r="E223" s="326" t="s">
        <v>22055</v>
      </c>
    </row>
    <row r="224" spans="1:5">
      <c r="A224" s="327">
        <v>103105</v>
      </c>
      <c r="B224" s="325" t="s">
        <v>544</v>
      </c>
      <c r="C224" s="325" t="s">
        <v>72</v>
      </c>
      <c r="D224" s="325" t="s">
        <v>344</v>
      </c>
      <c r="E224" s="326" t="s">
        <v>28072</v>
      </c>
    </row>
    <row r="225" spans="1:5">
      <c r="A225" s="327">
        <v>103106</v>
      </c>
      <c r="B225" s="325" t="s">
        <v>545</v>
      </c>
      <c r="C225" s="325" t="s">
        <v>72</v>
      </c>
      <c r="D225" s="325" t="s">
        <v>344</v>
      </c>
      <c r="E225" s="326" t="s">
        <v>28073</v>
      </c>
    </row>
    <row r="226" spans="1:5">
      <c r="A226" s="327">
        <v>103107</v>
      </c>
      <c r="B226" s="325" t="s">
        <v>546</v>
      </c>
      <c r="C226" s="325" t="s">
        <v>72</v>
      </c>
      <c r="D226" s="325" t="s">
        <v>344</v>
      </c>
      <c r="E226" s="326" t="s">
        <v>28074</v>
      </c>
    </row>
    <row r="227" spans="1:5">
      <c r="A227" s="327">
        <v>103108</v>
      </c>
      <c r="B227" s="325" t="s">
        <v>547</v>
      </c>
      <c r="C227" s="325" t="s">
        <v>72</v>
      </c>
      <c r="D227" s="325" t="s">
        <v>344</v>
      </c>
      <c r="E227" s="326" t="s">
        <v>28075</v>
      </c>
    </row>
    <row r="228" spans="1:5">
      <c r="A228" s="327">
        <v>103109</v>
      </c>
      <c r="B228" s="325" t="s">
        <v>548</v>
      </c>
      <c r="C228" s="325" t="s">
        <v>72</v>
      </c>
      <c r="D228" s="325" t="s">
        <v>344</v>
      </c>
      <c r="E228" s="326" t="s">
        <v>28076</v>
      </c>
    </row>
    <row r="229" spans="1:5">
      <c r="A229" s="327">
        <v>103110</v>
      </c>
      <c r="B229" s="325" t="s">
        <v>549</v>
      </c>
      <c r="C229" s="325" t="s">
        <v>72</v>
      </c>
      <c r="D229" s="325" t="s">
        <v>344</v>
      </c>
      <c r="E229" s="326" t="s">
        <v>28077</v>
      </c>
    </row>
    <row r="230" spans="1:5">
      <c r="A230" s="327">
        <v>103111</v>
      </c>
      <c r="B230" s="325" t="s">
        <v>550</v>
      </c>
      <c r="C230" s="325" t="s">
        <v>72</v>
      </c>
      <c r="D230" s="325" t="s">
        <v>344</v>
      </c>
      <c r="E230" s="326" t="s">
        <v>28078</v>
      </c>
    </row>
    <row r="231" spans="1:5">
      <c r="A231" s="327">
        <v>103112</v>
      </c>
      <c r="B231" s="325" t="s">
        <v>551</v>
      </c>
      <c r="C231" s="325" t="s">
        <v>72</v>
      </c>
      <c r="D231" s="325" t="s">
        <v>344</v>
      </c>
      <c r="E231" s="326" t="s">
        <v>28079</v>
      </c>
    </row>
    <row r="232" spans="1:5">
      <c r="A232" s="327">
        <v>103113</v>
      </c>
      <c r="B232" s="325" t="s">
        <v>552</v>
      </c>
      <c r="C232" s="325" t="s">
        <v>72</v>
      </c>
      <c r="D232" s="325" t="s">
        <v>344</v>
      </c>
      <c r="E232" s="326" t="s">
        <v>28080</v>
      </c>
    </row>
    <row r="233" spans="1:5">
      <c r="A233" s="327">
        <v>103114</v>
      </c>
      <c r="B233" s="325" t="s">
        <v>553</v>
      </c>
      <c r="C233" s="325" t="s">
        <v>72</v>
      </c>
      <c r="D233" s="325" t="s">
        <v>344</v>
      </c>
      <c r="E233" s="326" t="s">
        <v>28081</v>
      </c>
    </row>
    <row r="234" spans="1:5">
      <c r="A234" s="327">
        <v>103115</v>
      </c>
      <c r="B234" s="325" t="s">
        <v>554</v>
      </c>
      <c r="C234" s="325" t="s">
        <v>72</v>
      </c>
      <c r="D234" s="325" t="s">
        <v>344</v>
      </c>
      <c r="E234" s="326" t="s">
        <v>28082</v>
      </c>
    </row>
    <row r="235" spans="1:5">
      <c r="A235" s="327">
        <v>103116</v>
      </c>
      <c r="B235" s="325" t="s">
        <v>555</v>
      </c>
      <c r="C235" s="325" t="s">
        <v>72</v>
      </c>
      <c r="D235" s="325" t="s">
        <v>344</v>
      </c>
      <c r="E235" s="326" t="s">
        <v>28083</v>
      </c>
    </row>
    <row r="236" spans="1:5">
      <c r="A236" s="327">
        <v>103117</v>
      </c>
      <c r="B236" s="325" t="s">
        <v>556</v>
      </c>
      <c r="C236" s="325" t="s">
        <v>72</v>
      </c>
      <c r="D236" s="325" t="s">
        <v>344</v>
      </c>
      <c r="E236" s="326" t="s">
        <v>28084</v>
      </c>
    </row>
    <row r="237" spans="1:5">
      <c r="A237" s="327">
        <v>103118</v>
      </c>
      <c r="B237" s="325" t="s">
        <v>557</v>
      </c>
      <c r="C237" s="325" t="s">
        <v>72</v>
      </c>
      <c r="D237" s="325" t="s">
        <v>344</v>
      </c>
      <c r="E237" s="326" t="s">
        <v>28085</v>
      </c>
    </row>
    <row r="238" spans="1:5">
      <c r="A238" s="327">
        <v>103119</v>
      </c>
      <c r="B238" s="325" t="s">
        <v>558</v>
      </c>
      <c r="C238" s="325" t="s">
        <v>72</v>
      </c>
      <c r="D238" s="325" t="s">
        <v>344</v>
      </c>
      <c r="E238" s="326" t="s">
        <v>28086</v>
      </c>
    </row>
    <row r="239" spans="1:5">
      <c r="A239" s="327">
        <v>103120</v>
      </c>
      <c r="B239" s="325" t="s">
        <v>559</v>
      </c>
      <c r="C239" s="325" t="s">
        <v>72</v>
      </c>
      <c r="D239" s="325" t="s">
        <v>344</v>
      </c>
      <c r="E239" s="326" t="s">
        <v>28087</v>
      </c>
    </row>
    <row r="240" spans="1:5">
      <c r="A240" s="327">
        <v>103121</v>
      </c>
      <c r="B240" s="325" t="s">
        <v>560</v>
      </c>
      <c r="C240" s="325" t="s">
        <v>72</v>
      </c>
      <c r="D240" s="325" t="s">
        <v>344</v>
      </c>
      <c r="E240" s="326" t="s">
        <v>28088</v>
      </c>
    </row>
    <row r="241" spans="1:5">
      <c r="A241" s="327">
        <v>103122</v>
      </c>
      <c r="B241" s="325" t="s">
        <v>561</v>
      </c>
      <c r="C241" s="325" t="s">
        <v>72</v>
      </c>
      <c r="D241" s="325" t="s">
        <v>344</v>
      </c>
      <c r="E241" s="326" t="s">
        <v>28089</v>
      </c>
    </row>
    <row r="242" spans="1:5">
      <c r="A242" s="327">
        <v>103123</v>
      </c>
      <c r="B242" s="325" t="s">
        <v>562</v>
      </c>
      <c r="C242" s="325" t="s">
        <v>72</v>
      </c>
      <c r="D242" s="325" t="s">
        <v>344</v>
      </c>
      <c r="E242" s="326" t="s">
        <v>28090</v>
      </c>
    </row>
    <row r="243" spans="1:5">
      <c r="A243" s="327">
        <v>103124</v>
      </c>
      <c r="B243" s="325" t="s">
        <v>563</v>
      </c>
      <c r="C243" s="325" t="s">
        <v>72</v>
      </c>
      <c r="D243" s="325" t="s">
        <v>344</v>
      </c>
      <c r="E243" s="326" t="s">
        <v>28091</v>
      </c>
    </row>
    <row r="244" spans="1:5">
      <c r="A244" s="327">
        <v>103125</v>
      </c>
      <c r="B244" s="325" t="s">
        <v>564</v>
      </c>
      <c r="C244" s="325" t="s">
        <v>72</v>
      </c>
      <c r="D244" s="325" t="s">
        <v>344</v>
      </c>
      <c r="E244" s="326" t="s">
        <v>24975</v>
      </c>
    </row>
    <row r="245" spans="1:5">
      <c r="A245" s="327">
        <v>103126</v>
      </c>
      <c r="B245" s="325" t="s">
        <v>565</v>
      </c>
      <c r="C245" s="325" t="s">
        <v>72</v>
      </c>
      <c r="D245" s="325" t="s">
        <v>344</v>
      </c>
      <c r="E245" s="326" t="s">
        <v>28092</v>
      </c>
    </row>
    <row r="246" spans="1:5">
      <c r="A246" s="327">
        <v>103127</v>
      </c>
      <c r="B246" s="325" t="s">
        <v>566</v>
      </c>
      <c r="C246" s="325" t="s">
        <v>72</v>
      </c>
      <c r="D246" s="325" t="s">
        <v>344</v>
      </c>
      <c r="E246" s="326" t="s">
        <v>28093</v>
      </c>
    </row>
    <row r="247" spans="1:5">
      <c r="A247" s="327">
        <v>103128</v>
      </c>
      <c r="B247" s="325" t="s">
        <v>567</v>
      </c>
      <c r="C247" s="325" t="s">
        <v>72</v>
      </c>
      <c r="D247" s="325" t="s">
        <v>344</v>
      </c>
      <c r="E247" s="326" t="s">
        <v>28094</v>
      </c>
    </row>
    <row r="248" spans="1:5">
      <c r="A248" s="327">
        <v>103129</v>
      </c>
      <c r="B248" s="325" t="s">
        <v>568</v>
      </c>
      <c r="C248" s="325" t="s">
        <v>72</v>
      </c>
      <c r="D248" s="325" t="s">
        <v>344</v>
      </c>
      <c r="E248" s="326" t="s">
        <v>28095</v>
      </c>
    </row>
    <row r="249" spans="1:5">
      <c r="A249" s="327">
        <v>103130</v>
      </c>
      <c r="B249" s="325" t="s">
        <v>569</v>
      </c>
      <c r="C249" s="325" t="s">
        <v>72</v>
      </c>
      <c r="D249" s="325" t="s">
        <v>344</v>
      </c>
      <c r="E249" s="326" t="s">
        <v>28096</v>
      </c>
    </row>
    <row r="250" spans="1:5">
      <c r="A250" s="327">
        <v>103131</v>
      </c>
      <c r="B250" s="325" t="s">
        <v>570</v>
      </c>
      <c r="C250" s="325" t="s">
        <v>72</v>
      </c>
      <c r="D250" s="325" t="s">
        <v>344</v>
      </c>
      <c r="E250" s="326" t="s">
        <v>28097</v>
      </c>
    </row>
    <row r="251" spans="1:5">
      <c r="A251" s="327">
        <v>103132</v>
      </c>
      <c r="B251" s="325" t="s">
        <v>571</v>
      </c>
      <c r="C251" s="325" t="s">
        <v>72</v>
      </c>
      <c r="D251" s="325" t="s">
        <v>344</v>
      </c>
      <c r="E251" s="326" t="s">
        <v>28098</v>
      </c>
    </row>
    <row r="252" spans="1:5">
      <c r="A252" s="327">
        <v>103133</v>
      </c>
      <c r="B252" s="325" t="s">
        <v>572</v>
      </c>
      <c r="C252" s="325" t="s">
        <v>72</v>
      </c>
      <c r="D252" s="325" t="s">
        <v>344</v>
      </c>
      <c r="E252" s="326" t="s">
        <v>28099</v>
      </c>
    </row>
    <row r="253" spans="1:5">
      <c r="A253" s="327">
        <v>103134</v>
      </c>
      <c r="B253" s="325" t="s">
        <v>573</v>
      </c>
      <c r="C253" s="325" t="s">
        <v>72</v>
      </c>
      <c r="D253" s="325" t="s">
        <v>344</v>
      </c>
      <c r="E253" s="326" t="s">
        <v>28100</v>
      </c>
    </row>
    <row r="254" spans="1:5">
      <c r="A254" s="327">
        <v>103135</v>
      </c>
      <c r="B254" s="325" t="s">
        <v>574</v>
      </c>
      <c r="C254" s="325" t="s">
        <v>72</v>
      </c>
      <c r="D254" s="325" t="s">
        <v>344</v>
      </c>
      <c r="E254" s="326" t="s">
        <v>28101</v>
      </c>
    </row>
    <row r="255" spans="1:5">
      <c r="A255" s="327">
        <v>103136</v>
      </c>
      <c r="B255" s="325" t="s">
        <v>575</v>
      </c>
      <c r="C255" s="325" t="s">
        <v>72</v>
      </c>
      <c r="D255" s="325" t="s">
        <v>344</v>
      </c>
      <c r="E255" s="326" t="s">
        <v>28102</v>
      </c>
    </row>
    <row r="256" spans="1:5">
      <c r="A256" s="327">
        <v>103137</v>
      </c>
      <c r="B256" s="325" t="s">
        <v>576</v>
      </c>
      <c r="C256" s="325" t="s">
        <v>72</v>
      </c>
      <c r="D256" s="325" t="s">
        <v>344</v>
      </c>
      <c r="E256" s="326" t="s">
        <v>24656</v>
      </c>
    </row>
    <row r="257" spans="1:5">
      <c r="A257" s="327">
        <v>103138</v>
      </c>
      <c r="B257" s="325" t="s">
        <v>577</v>
      </c>
      <c r="C257" s="325" t="s">
        <v>72</v>
      </c>
      <c r="D257" s="325" t="s">
        <v>344</v>
      </c>
      <c r="E257" s="326" t="s">
        <v>24456</v>
      </c>
    </row>
    <row r="258" spans="1:5">
      <c r="A258" s="327">
        <v>103139</v>
      </c>
      <c r="B258" s="325" t="s">
        <v>578</v>
      </c>
      <c r="C258" s="325" t="s">
        <v>72</v>
      </c>
      <c r="D258" s="325" t="s">
        <v>344</v>
      </c>
      <c r="E258" s="326" t="s">
        <v>28103</v>
      </c>
    </row>
    <row r="259" spans="1:5">
      <c r="A259" s="327">
        <v>103140</v>
      </c>
      <c r="B259" s="325" t="s">
        <v>579</v>
      </c>
      <c r="C259" s="325" t="s">
        <v>72</v>
      </c>
      <c r="D259" s="325" t="s">
        <v>344</v>
      </c>
      <c r="E259" s="326" t="s">
        <v>28104</v>
      </c>
    </row>
    <row r="260" spans="1:5">
      <c r="A260" s="327">
        <v>103141</v>
      </c>
      <c r="B260" s="325" t="s">
        <v>580</v>
      </c>
      <c r="C260" s="325" t="s">
        <v>72</v>
      </c>
      <c r="D260" s="325" t="s">
        <v>344</v>
      </c>
      <c r="E260" s="326" t="s">
        <v>28105</v>
      </c>
    </row>
    <row r="261" spans="1:5">
      <c r="A261" s="327">
        <v>103142</v>
      </c>
      <c r="B261" s="325" t="s">
        <v>581</v>
      </c>
      <c r="C261" s="325" t="s">
        <v>72</v>
      </c>
      <c r="D261" s="325" t="s">
        <v>344</v>
      </c>
      <c r="E261" s="326" t="s">
        <v>28106</v>
      </c>
    </row>
    <row r="262" spans="1:5">
      <c r="A262" s="327">
        <v>103143</v>
      </c>
      <c r="B262" s="325" t="s">
        <v>582</v>
      </c>
      <c r="C262" s="325" t="s">
        <v>72</v>
      </c>
      <c r="D262" s="325" t="s">
        <v>344</v>
      </c>
      <c r="E262" s="326" t="s">
        <v>28107</v>
      </c>
    </row>
    <row r="263" spans="1:5">
      <c r="A263" s="327">
        <v>103144</v>
      </c>
      <c r="B263" s="325" t="s">
        <v>583</v>
      </c>
      <c r="C263" s="325" t="s">
        <v>72</v>
      </c>
      <c r="D263" s="325" t="s">
        <v>344</v>
      </c>
      <c r="E263" s="326" t="s">
        <v>28108</v>
      </c>
    </row>
    <row r="264" spans="1:5">
      <c r="A264" s="327">
        <v>103145</v>
      </c>
      <c r="B264" s="325" t="s">
        <v>584</v>
      </c>
      <c r="C264" s="325" t="s">
        <v>72</v>
      </c>
      <c r="D264" s="325" t="s">
        <v>344</v>
      </c>
      <c r="E264" s="326" t="s">
        <v>28109</v>
      </c>
    </row>
    <row r="265" spans="1:5">
      <c r="A265" s="327">
        <v>103146</v>
      </c>
      <c r="B265" s="325" t="s">
        <v>585</v>
      </c>
      <c r="C265" s="325" t="s">
        <v>72</v>
      </c>
      <c r="D265" s="325" t="s">
        <v>344</v>
      </c>
      <c r="E265" s="326" t="s">
        <v>28110</v>
      </c>
    </row>
    <row r="266" spans="1:5">
      <c r="A266" s="327">
        <v>103147</v>
      </c>
      <c r="B266" s="325" t="s">
        <v>586</v>
      </c>
      <c r="C266" s="325" t="s">
        <v>72</v>
      </c>
      <c r="D266" s="325" t="s">
        <v>344</v>
      </c>
      <c r="E266" s="326" t="s">
        <v>28111</v>
      </c>
    </row>
    <row r="267" spans="1:5">
      <c r="A267" s="327">
        <v>103148</v>
      </c>
      <c r="B267" s="325" t="s">
        <v>587</v>
      </c>
      <c r="C267" s="325" t="s">
        <v>72</v>
      </c>
      <c r="D267" s="325" t="s">
        <v>344</v>
      </c>
      <c r="E267" s="326" t="s">
        <v>28112</v>
      </c>
    </row>
    <row r="268" spans="1:5">
      <c r="A268" s="327">
        <v>103149</v>
      </c>
      <c r="B268" s="325" t="s">
        <v>588</v>
      </c>
      <c r="C268" s="325" t="s">
        <v>72</v>
      </c>
      <c r="D268" s="325" t="s">
        <v>344</v>
      </c>
      <c r="E268" s="326" t="s">
        <v>28113</v>
      </c>
    </row>
    <row r="269" spans="1:5">
      <c r="A269" s="327">
        <v>103150</v>
      </c>
      <c r="B269" s="325" t="s">
        <v>589</v>
      </c>
      <c r="C269" s="325" t="s">
        <v>72</v>
      </c>
      <c r="D269" s="325" t="s">
        <v>344</v>
      </c>
      <c r="E269" s="326" t="s">
        <v>28114</v>
      </c>
    </row>
    <row r="270" spans="1:5">
      <c r="A270" s="327">
        <v>103151</v>
      </c>
      <c r="B270" s="325" t="s">
        <v>590</v>
      </c>
      <c r="C270" s="325" t="s">
        <v>72</v>
      </c>
      <c r="D270" s="325" t="s">
        <v>344</v>
      </c>
      <c r="E270" s="326" t="s">
        <v>28115</v>
      </c>
    </row>
    <row r="271" spans="1:5">
      <c r="A271" s="327">
        <v>103152</v>
      </c>
      <c r="B271" s="325" t="s">
        <v>591</v>
      </c>
      <c r="C271" s="325" t="s">
        <v>72</v>
      </c>
      <c r="D271" s="325" t="s">
        <v>344</v>
      </c>
      <c r="E271" s="326" t="s">
        <v>26385</v>
      </c>
    </row>
    <row r="272" spans="1:5">
      <c r="A272" s="327">
        <v>103372</v>
      </c>
      <c r="B272" s="325" t="s">
        <v>592</v>
      </c>
      <c r="C272" s="325" t="s">
        <v>74</v>
      </c>
      <c r="D272" s="325" t="s">
        <v>344</v>
      </c>
      <c r="E272" s="326" t="s">
        <v>7432</v>
      </c>
    </row>
    <row r="273" spans="1:5">
      <c r="A273" s="327">
        <v>103373</v>
      </c>
      <c r="B273" s="325" t="s">
        <v>593</v>
      </c>
      <c r="C273" s="325" t="s">
        <v>74</v>
      </c>
      <c r="D273" s="325" t="s">
        <v>344</v>
      </c>
      <c r="E273" s="326" t="s">
        <v>6594</v>
      </c>
    </row>
    <row r="274" spans="1:5">
      <c r="A274" s="327">
        <v>103376</v>
      </c>
      <c r="B274" s="325" t="s">
        <v>594</v>
      </c>
      <c r="C274" s="325" t="s">
        <v>74</v>
      </c>
      <c r="D274" s="325" t="s">
        <v>344</v>
      </c>
      <c r="E274" s="326" t="s">
        <v>28116</v>
      </c>
    </row>
    <row r="275" spans="1:5">
      <c r="A275" s="327">
        <v>103377</v>
      </c>
      <c r="B275" s="325" t="s">
        <v>595</v>
      </c>
      <c r="C275" s="325" t="s">
        <v>74</v>
      </c>
      <c r="D275" s="325" t="s">
        <v>344</v>
      </c>
      <c r="E275" s="326" t="s">
        <v>28117</v>
      </c>
    </row>
    <row r="276" spans="1:5">
      <c r="A276" s="327">
        <v>103379</v>
      </c>
      <c r="B276" s="325" t="s">
        <v>596</v>
      </c>
      <c r="C276" s="325" t="s">
        <v>74</v>
      </c>
      <c r="D276" s="325" t="s">
        <v>344</v>
      </c>
      <c r="E276" s="326" t="s">
        <v>28118</v>
      </c>
    </row>
    <row r="277" spans="1:5">
      <c r="A277" s="327">
        <v>103383</v>
      </c>
      <c r="B277" s="325" t="s">
        <v>597</v>
      </c>
      <c r="C277" s="325" t="s">
        <v>74</v>
      </c>
      <c r="D277" s="325" t="s">
        <v>344</v>
      </c>
      <c r="E277" s="326" t="s">
        <v>28119</v>
      </c>
    </row>
    <row r="278" spans="1:5">
      <c r="A278" s="327">
        <v>103385</v>
      </c>
      <c r="B278" s="325" t="s">
        <v>598</v>
      </c>
      <c r="C278" s="325" t="s">
        <v>74</v>
      </c>
      <c r="D278" s="325" t="s">
        <v>344</v>
      </c>
      <c r="E278" s="326" t="s">
        <v>28120</v>
      </c>
    </row>
    <row r="279" spans="1:5">
      <c r="A279" s="327">
        <v>103387</v>
      </c>
      <c r="B279" s="325" t="s">
        <v>599</v>
      </c>
      <c r="C279" s="325" t="s">
        <v>74</v>
      </c>
      <c r="D279" s="325" t="s">
        <v>344</v>
      </c>
      <c r="E279" s="326" t="s">
        <v>28121</v>
      </c>
    </row>
    <row r="280" spans="1:5">
      <c r="A280" s="327">
        <v>103389</v>
      </c>
      <c r="B280" s="325" t="s">
        <v>600</v>
      </c>
      <c r="C280" s="325" t="s">
        <v>74</v>
      </c>
      <c r="D280" s="325" t="s">
        <v>344</v>
      </c>
      <c r="E280" s="326" t="s">
        <v>28122</v>
      </c>
    </row>
    <row r="281" spans="1:5">
      <c r="A281" s="327">
        <v>103391</v>
      </c>
      <c r="B281" s="325" t="s">
        <v>601</v>
      </c>
      <c r="C281" s="325" t="s">
        <v>74</v>
      </c>
      <c r="D281" s="325" t="s">
        <v>344</v>
      </c>
      <c r="E281" s="326" t="s">
        <v>28123</v>
      </c>
    </row>
    <row r="282" spans="1:5">
      <c r="A282" s="327">
        <v>103392</v>
      </c>
      <c r="B282" s="325" t="s">
        <v>602</v>
      </c>
      <c r="C282" s="325" t="s">
        <v>74</v>
      </c>
      <c r="D282" s="325" t="s">
        <v>344</v>
      </c>
      <c r="E282" s="326" t="s">
        <v>28124</v>
      </c>
    </row>
    <row r="283" spans="1:5">
      <c r="A283" s="327">
        <v>103393</v>
      </c>
      <c r="B283" s="325" t="s">
        <v>603</v>
      </c>
      <c r="C283" s="325" t="s">
        <v>74</v>
      </c>
      <c r="D283" s="325" t="s">
        <v>344</v>
      </c>
      <c r="E283" s="326" t="s">
        <v>28125</v>
      </c>
    </row>
    <row r="284" spans="1:5">
      <c r="A284" s="327">
        <v>103397</v>
      </c>
      <c r="B284" s="325" t="s">
        <v>607</v>
      </c>
      <c r="C284" s="325" t="s">
        <v>72</v>
      </c>
      <c r="D284" s="325" t="s">
        <v>280</v>
      </c>
      <c r="E284" s="326" t="s">
        <v>28126</v>
      </c>
    </row>
    <row r="285" spans="1:5">
      <c r="A285" s="327">
        <v>103398</v>
      </c>
      <c r="B285" s="325" t="s">
        <v>608</v>
      </c>
      <c r="C285" s="325" t="s">
        <v>72</v>
      </c>
      <c r="D285" s="325" t="s">
        <v>280</v>
      </c>
      <c r="E285" s="326" t="s">
        <v>26925</v>
      </c>
    </row>
    <row r="286" spans="1:5">
      <c r="A286" s="327">
        <v>103399</v>
      </c>
      <c r="B286" s="325" t="s">
        <v>610</v>
      </c>
      <c r="C286" s="325" t="s">
        <v>72</v>
      </c>
      <c r="D286" s="325" t="s">
        <v>280</v>
      </c>
      <c r="E286" s="326" t="s">
        <v>21691</v>
      </c>
    </row>
    <row r="287" spans="1:5">
      <c r="A287" s="327">
        <v>103400</v>
      </c>
      <c r="B287" s="325" t="s">
        <v>611</v>
      </c>
      <c r="C287" s="325" t="s">
        <v>72</v>
      </c>
      <c r="D287" s="325" t="s">
        <v>280</v>
      </c>
      <c r="E287" s="326" t="s">
        <v>27217</v>
      </c>
    </row>
    <row r="288" spans="1:5">
      <c r="A288" s="327">
        <v>103401</v>
      </c>
      <c r="B288" s="325" t="s">
        <v>612</v>
      </c>
      <c r="C288" s="325" t="s">
        <v>72</v>
      </c>
      <c r="D288" s="325" t="s">
        <v>280</v>
      </c>
      <c r="E288" s="326" t="s">
        <v>14748</v>
      </c>
    </row>
    <row r="289" spans="1:5">
      <c r="A289" s="327">
        <v>103402</v>
      </c>
      <c r="B289" s="325" t="s">
        <v>613</v>
      </c>
      <c r="C289" s="325" t="s">
        <v>72</v>
      </c>
      <c r="D289" s="325" t="s">
        <v>280</v>
      </c>
      <c r="E289" s="326" t="s">
        <v>21352</v>
      </c>
    </row>
    <row r="290" spans="1:5">
      <c r="A290" s="327">
        <v>103403</v>
      </c>
      <c r="B290" s="325" t="s">
        <v>614</v>
      </c>
      <c r="C290" s="325" t="s">
        <v>72</v>
      </c>
      <c r="D290" s="325" t="s">
        <v>280</v>
      </c>
      <c r="E290" s="326" t="s">
        <v>28127</v>
      </c>
    </row>
    <row r="291" spans="1:5">
      <c r="A291" s="327">
        <v>103404</v>
      </c>
      <c r="B291" s="325" t="s">
        <v>615</v>
      </c>
      <c r="C291" s="325" t="s">
        <v>72</v>
      </c>
      <c r="D291" s="325" t="s">
        <v>280</v>
      </c>
      <c r="E291" s="326" t="s">
        <v>28128</v>
      </c>
    </row>
    <row r="292" spans="1:5">
      <c r="A292" s="327">
        <v>103405</v>
      </c>
      <c r="B292" s="325" t="s">
        <v>616</v>
      </c>
      <c r="C292" s="325" t="s">
        <v>72</v>
      </c>
      <c r="D292" s="325" t="s">
        <v>280</v>
      </c>
      <c r="E292" s="326" t="s">
        <v>21835</v>
      </c>
    </row>
    <row r="293" spans="1:5">
      <c r="A293" s="327">
        <v>103406</v>
      </c>
      <c r="B293" s="325" t="s">
        <v>617</v>
      </c>
      <c r="C293" s="325" t="s">
        <v>72</v>
      </c>
      <c r="D293" s="325" t="s">
        <v>280</v>
      </c>
      <c r="E293" s="326" t="s">
        <v>28129</v>
      </c>
    </row>
    <row r="294" spans="1:5">
      <c r="A294" s="327">
        <v>103407</v>
      </c>
      <c r="B294" s="325" t="s">
        <v>619</v>
      </c>
      <c r="C294" s="325" t="s">
        <v>72</v>
      </c>
      <c r="D294" s="325" t="s">
        <v>280</v>
      </c>
      <c r="E294" s="326" t="s">
        <v>25078</v>
      </c>
    </row>
    <row r="295" spans="1:5">
      <c r="A295" s="327">
        <v>103408</v>
      </c>
      <c r="B295" s="325" t="s">
        <v>620</v>
      </c>
      <c r="C295" s="325" t="s">
        <v>72</v>
      </c>
      <c r="D295" s="325" t="s">
        <v>280</v>
      </c>
      <c r="E295" s="326" t="s">
        <v>28130</v>
      </c>
    </row>
    <row r="296" spans="1:5">
      <c r="A296" s="327">
        <v>103409</v>
      </c>
      <c r="B296" s="325" t="s">
        <v>621</v>
      </c>
      <c r="C296" s="325" t="s">
        <v>72</v>
      </c>
      <c r="D296" s="325" t="s">
        <v>280</v>
      </c>
      <c r="E296" s="326" t="s">
        <v>21852</v>
      </c>
    </row>
    <row r="297" spans="1:5">
      <c r="A297" s="327">
        <v>103410</v>
      </c>
      <c r="B297" s="325" t="s">
        <v>622</v>
      </c>
      <c r="C297" s="325" t="s">
        <v>72</v>
      </c>
      <c r="D297" s="325" t="s">
        <v>280</v>
      </c>
      <c r="E297" s="326" t="s">
        <v>28131</v>
      </c>
    </row>
    <row r="298" spans="1:5">
      <c r="A298" s="327">
        <v>103411</v>
      </c>
      <c r="B298" s="325" t="s">
        <v>623</v>
      </c>
      <c r="C298" s="325" t="s">
        <v>72</v>
      </c>
      <c r="D298" s="325" t="s">
        <v>280</v>
      </c>
      <c r="E298" s="326" t="s">
        <v>15931</v>
      </c>
    </row>
    <row r="299" spans="1:5">
      <c r="A299" s="327">
        <v>103412</v>
      </c>
      <c r="B299" s="325" t="s">
        <v>624</v>
      </c>
      <c r="C299" s="325" t="s">
        <v>72</v>
      </c>
      <c r="D299" s="325" t="s">
        <v>280</v>
      </c>
      <c r="E299" s="326" t="s">
        <v>26140</v>
      </c>
    </row>
    <row r="300" spans="1:5">
      <c r="A300" s="327">
        <v>103413</v>
      </c>
      <c r="B300" s="325" t="s">
        <v>625</v>
      </c>
      <c r="C300" s="325" t="s">
        <v>72</v>
      </c>
      <c r="D300" s="325" t="s">
        <v>280</v>
      </c>
      <c r="E300" s="326" t="s">
        <v>28132</v>
      </c>
    </row>
    <row r="301" spans="1:5">
      <c r="A301" s="327">
        <v>103414</v>
      </c>
      <c r="B301" s="325" t="s">
        <v>627</v>
      </c>
      <c r="C301" s="325" t="s">
        <v>72</v>
      </c>
      <c r="D301" s="325" t="s">
        <v>280</v>
      </c>
      <c r="E301" s="326" t="s">
        <v>28127</v>
      </c>
    </row>
    <row r="302" spans="1:5">
      <c r="A302" s="327">
        <v>103415</v>
      </c>
      <c r="B302" s="325" t="s">
        <v>628</v>
      </c>
      <c r="C302" s="325" t="s">
        <v>72</v>
      </c>
      <c r="D302" s="325" t="s">
        <v>280</v>
      </c>
      <c r="E302" s="326" t="s">
        <v>28133</v>
      </c>
    </row>
    <row r="303" spans="1:5">
      <c r="A303" s="327">
        <v>103416</v>
      </c>
      <c r="B303" s="325" t="s">
        <v>629</v>
      </c>
      <c r="C303" s="325" t="s">
        <v>72</v>
      </c>
      <c r="D303" s="325" t="s">
        <v>280</v>
      </c>
      <c r="E303" s="326" t="s">
        <v>28134</v>
      </c>
    </row>
    <row r="304" spans="1:5">
      <c r="A304" s="327">
        <v>103417</v>
      </c>
      <c r="B304" s="325" t="s">
        <v>630</v>
      </c>
      <c r="C304" s="325" t="s">
        <v>72</v>
      </c>
      <c r="D304" s="325" t="s">
        <v>280</v>
      </c>
      <c r="E304" s="326" t="s">
        <v>28135</v>
      </c>
    </row>
    <row r="305" spans="1:5">
      <c r="A305" s="327">
        <v>103418</v>
      </c>
      <c r="B305" s="325" t="s">
        <v>631</v>
      </c>
      <c r="C305" s="325" t="s">
        <v>72</v>
      </c>
      <c r="D305" s="325" t="s">
        <v>280</v>
      </c>
      <c r="E305" s="326" t="s">
        <v>28131</v>
      </c>
    </row>
    <row r="306" spans="1:5">
      <c r="A306" s="327">
        <v>103419</v>
      </c>
      <c r="B306" s="325" t="s">
        <v>632</v>
      </c>
      <c r="C306" s="325" t="s">
        <v>72</v>
      </c>
      <c r="D306" s="325" t="s">
        <v>280</v>
      </c>
      <c r="E306" s="326" t="s">
        <v>28136</v>
      </c>
    </row>
    <row r="307" spans="1:5">
      <c r="A307" s="327">
        <v>103420</v>
      </c>
      <c r="B307" s="325" t="s">
        <v>633</v>
      </c>
      <c r="C307" s="325" t="s">
        <v>72</v>
      </c>
      <c r="D307" s="325" t="s">
        <v>280</v>
      </c>
      <c r="E307" s="326" t="s">
        <v>28137</v>
      </c>
    </row>
    <row r="308" spans="1:5">
      <c r="A308" s="327">
        <v>103421</v>
      </c>
      <c r="B308" s="325" t="s">
        <v>634</v>
      </c>
      <c r="C308" s="325" t="s">
        <v>72</v>
      </c>
      <c r="D308" s="325" t="s">
        <v>280</v>
      </c>
      <c r="E308" s="326" t="s">
        <v>28138</v>
      </c>
    </row>
    <row r="309" spans="1:5">
      <c r="A309" s="327">
        <v>103422</v>
      </c>
      <c r="B309" s="325" t="s">
        <v>635</v>
      </c>
      <c r="C309" s="325" t="s">
        <v>72</v>
      </c>
      <c r="D309" s="325" t="s">
        <v>280</v>
      </c>
      <c r="E309" s="326" t="s">
        <v>26414</v>
      </c>
    </row>
    <row r="310" spans="1:5">
      <c r="A310" s="327">
        <v>103423</v>
      </c>
      <c r="B310" s="325" t="s">
        <v>636</v>
      </c>
      <c r="C310" s="325" t="s">
        <v>72</v>
      </c>
      <c r="D310" s="325" t="s">
        <v>280</v>
      </c>
      <c r="E310" s="326" t="s">
        <v>28139</v>
      </c>
    </row>
    <row r="311" spans="1:5">
      <c r="A311" s="327">
        <v>103424</v>
      </c>
      <c r="B311" s="325" t="s">
        <v>637</v>
      </c>
      <c r="C311" s="325" t="s">
        <v>72</v>
      </c>
      <c r="D311" s="325" t="s">
        <v>280</v>
      </c>
      <c r="E311" s="326" t="s">
        <v>28140</v>
      </c>
    </row>
    <row r="312" spans="1:5">
      <c r="A312" s="327">
        <v>103425</v>
      </c>
      <c r="B312" s="325" t="s">
        <v>638</v>
      </c>
      <c r="C312" s="325" t="s">
        <v>72</v>
      </c>
      <c r="D312" s="325" t="s">
        <v>344</v>
      </c>
      <c r="E312" s="326" t="s">
        <v>5361</v>
      </c>
    </row>
    <row r="313" spans="1:5">
      <c r="A313" s="327">
        <v>103426</v>
      </c>
      <c r="B313" s="325" t="s">
        <v>639</v>
      </c>
      <c r="C313" s="325" t="s">
        <v>72</v>
      </c>
      <c r="D313" s="325" t="s">
        <v>344</v>
      </c>
      <c r="E313" s="326" t="s">
        <v>14934</v>
      </c>
    </row>
    <row r="314" spans="1:5">
      <c r="A314" s="327">
        <v>103427</v>
      </c>
      <c r="B314" s="325" t="s">
        <v>641</v>
      </c>
      <c r="C314" s="325" t="s">
        <v>72</v>
      </c>
      <c r="D314" s="325" t="s">
        <v>344</v>
      </c>
      <c r="E314" s="326" t="s">
        <v>14971</v>
      </c>
    </row>
    <row r="315" spans="1:5">
      <c r="A315" s="327">
        <v>103428</v>
      </c>
      <c r="B315" s="325" t="s">
        <v>642</v>
      </c>
      <c r="C315" s="325" t="s">
        <v>72</v>
      </c>
      <c r="D315" s="325" t="s">
        <v>344</v>
      </c>
      <c r="E315" s="326" t="s">
        <v>28141</v>
      </c>
    </row>
    <row r="316" spans="1:5">
      <c r="A316" s="327">
        <v>103429</v>
      </c>
      <c r="B316" s="325" t="s">
        <v>643</v>
      </c>
      <c r="C316" s="325" t="s">
        <v>72</v>
      </c>
      <c r="D316" s="325" t="s">
        <v>344</v>
      </c>
      <c r="E316" s="326" t="s">
        <v>28142</v>
      </c>
    </row>
    <row r="317" spans="1:5">
      <c r="A317" s="327">
        <v>103430</v>
      </c>
      <c r="B317" s="325" t="s">
        <v>644</v>
      </c>
      <c r="C317" s="325" t="s">
        <v>72</v>
      </c>
      <c r="D317" s="325" t="s">
        <v>344</v>
      </c>
      <c r="E317" s="326" t="s">
        <v>28143</v>
      </c>
    </row>
    <row r="318" spans="1:5">
      <c r="A318" s="327">
        <v>103431</v>
      </c>
      <c r="B318" s="325" t="s">
        <v>646</v>
      </c>
      <c r="C318" s="325" t="s">
        <v>72</v>
      </c>
      <c r="D318" s="325" t="s">
        <v>344</v>
      </c>
      <c r="E318" s="326" t="s">
        <v>25950</v>
      </c>
    </row>
    <row r="319" spans="1:5">
      <c r="A319" s="327">
        <v>103432</v>
      </c>
      <c r="B319" s="325" t="s">
        <v>647</v>
      </c>
      <c r="C319" s="325" t="s">
        <v>72</v>
      </c>
      <c r="D319" s="325" t="s">
        <v>344</v>
      </c>
      <c r="E319" s="326" t="s">
        <v>28144</v>
      </c>
    </row>
    <row r="320" spans="1:5">
      <c r="A320" s="327">
        <v>103433</v>
      </c>
      <c r="B320" s="325" t="s">
        <v>648</v>
      </c>
      <c r="C320" s="325" t="s">
        <v>72</v>
      </c>
      <c r="D320" s="325" t="s">
        <v>344</v>
      </c>
      <c r="E320" s="326" t="s">
        <v>28145</v>
      </c>
    </row>
    <row r="321" spans="1:5">
      <c r="A321" s="327">
        <v>103434</v>
      </c>
      <c r="B321" s="325" t="s">
        <v>649</v>
      </c>
      <c r="C321" s="325" t="s">
        <v>72</v>
      </c>
      <c r="D321" s="325" t="s">
        <v>344</v>
      </c>
      <c r="E321" s="326" t="s">
        <v>28146</v>
      </c>
    </row>
    <row r="322" spans="1:5">
      <c r="A322" s="327">
        <v>103435</v>
      </c>
      <c r="B322" s="325" t="s">
        <v>650</v>
      </c>
      <c r="C322" s="325" t="s">
        <v>72</v>
      </c>
      <c r="D322" s="325" t="s">
        <v>344</v>
      </c>
      <c r="E322" s="326" t="s">
        <v>28147</v>
      </c>
    </row>
    <row r="323" spans="1:5">
      <c r="A323" s="327">
        <v>103436</v>
      </c>
      <c r="B323" s="325" t="s">
        <v>651</v>
      </c>
      <c r="C323" s="325" t="s">
        <v>72</v>
      </c>
      <c r="D323" s="325" t="s">
        <v>344</v>
      </c>
      <c r="E323" s="326" t="s">
        <v>28148</v>
      </c>
    </row>
    <row r="324" spans="1:5">
      <c r="A324" s="327">
        <v>103437</v>
      </c>
      <c r="B324" s="325" t="s">
        <v>652</v>
      </c>
      <c r="C324" s="325" t="s">
        <v>72</v>
      </c>
      <c r="D324" s="325" t="s">
        <v>344</v>
      </c>
      <c r="E324" s="326" t="s">
        <v>28042</v>
      </c>
    </row>
    <row r="325" spans="1:5">
      <c r="A325" s="327">
        <v>103438</v>
      </c>
      <c r="B325" s="325" t="s">
        <v>653</v>
      </c>
      <c r="C325" s="325" t="s">
        <v>72</v>
      </c>
      <c r="D325" s="325" t="s">
        <v>344</v>
      </c>
      <c r="E325" s="326" t="s">
        <v>28042</v>
      </c>
    </row>
    <row r="326" spans="1:5">
      <c r="A326" s="327">
        <v>103439</v>
      </c>
      <c r="B326" s="325" t="s">
        <v>654</v>
      </c>
      <c r="C326" s="325" t="s">
        <v>72</v>
      </c>
      <c r="D326" s="325" t="s">
        <v>344</v>
      </c>
      <c r="E326" s="326" t="s">
        <v>28149</v>
      </c>
    </row>
    <row r="327" spans="1:5">
      <c r="A327" s="327">
        <v>103440</v>
      </c>
      <c r="B327" s="325" t="s">
        <v>655</v>
      </c>
      <c r="C327" s="325" t="s">
        <v>72</v>
      </c>
      <c r="D327" s="325" t="s">
        <v>344</v>
      </c>
      <c r="E327" s="326" t="s">
        <v>28150</v>
      </c>
    </row>
    <row r="328" spans="1:5">
      <c r="A328" s="327">
        <v>103441</v>
      </c>
      <c r="B328" s="325" t="s">
        <v>656</v>
      </c>
      <c r="C328" s="325" t="s">
        <v>72</v>
      </c>
      <c r="D328" s="325" t="s">
        <v>344</v>
      </c>
      <c r="E328" s="326" t="s">
        <v>28151</v>
      </c>
    </row>
    <row r="329" spans="1:5">
      <c r="A329" s="327">
        <v>103442</v>
      </c>
      <c r="B329" s="325" t="s">
        <v>657</v>
      </c>
      <c r="C329" s="325" t="s">
        <v>72</v>
      </c>
      <c r="D329" s="325" t="s">
        <v>344</v>
      </c>
      <c r="E329" s="326" t="s">
        <v>28152</v>
      </c>
    </row>
    <row r="330" spans="1:5">
      <c r="A330" s="327">
        <v>93206</v>
      </c>
      <c r="B330" s="325" t="s">
        <v>658</v>
      </c>
      <c r="C330" s="325" t="s">
        <v>73</v>
      </c>
      <c r="D330" s="325" t="s">
        <v>344</v>
      </c>
      <c r="E330" s="326" t="s">
        <v>28153</v>
      </c>
    </row>
    <row r="331" spans="1:5">
      <c r="A331" s="327">
        <v>93207</v>
      </c>
      <c r="B331" s="325" t="s">
        <v>659</v>
      </c>
      <c r="C331" s="325" t="s">
        <v>73</v>
      </c>
      <c r="D331" s="325" t="s">
        <v>344</v>
      </c>
      <c r="E331" s="326" t="s">
        <v>28154</v>
      </c>
    </row>
    <row r="332" spans="1:5">
      <c r="A332" s="327">
        <v>93208</v>
      </c>
      <c r="B332" s="325" t="s">
        <v>660</v>
      </c>
      <c r="C332" s="325" t="s">
        <v>73</v>
      </c>
      <c r="D332" s="325" t="s">
        <v>344</v>
      </c>
      <c r="E332" s="326" t="s">
        <v>28155</v>
      </c>
    </row>
    <row r="333" spans="1:5">
      <c r="A333" s="327">
        <v>93209</v>
      </c>
      <c r="B333" s="325" t="s">
        <v>661</v>
      </c>
      <c r="C333" s="325" t="s">
        <v>73</v>
      </c>
      <c r="D333" s="325" t="s">
        <v>344</v>
      </c>
      <c r="E333" s="326" t="s">
        <v>28156</v>
      </c>
    </row>
    <row r="334" spans="1:5">
      <c r="A334" s="327">
        <v>93210</v>
      </c>
      <c r="B334" s="325" t="s">
        <v>662</v>
      </c>
      <c r="C334" s="325" t="s">
        <v>73</v>
      </c>
      <c r="D334" s="325" t="s">
        <v>344</v>
      </c>
      <c r="E334" s="326" t="s">
        <v>28157</v>
      </c>
    </row>
    <row r="335" spans="1:5">
      <c r="A335" s="327">
        <v>93211</v>
      </c>
      <c r="B335" s="325" t="s">
        <v>663</v>
      </c>
      <c r="C335" s="325" t="s">
        <v>73</v>
      </c>
      <c r="D335" s="325" t="s">
        <v>344</v>
      </c>
      <c r="E335" s="326" t="s">
        <v>28158</v>
      </c>
    </row>
    <row r="336" spans="1:5">
      <c r="A336" s="327">
        <v>93212</v>
      </c>
      <c r="B336" s="325" t="s">
        <v>664</v>
      </c>
      <c r="C336" s="325" t="s">
        <v>73</v>
      </c>
      <c r="D336" s="325" t="s">
        <v>344</v>
      </c>
      <c r="E336" s="326" t="s">
        <v>28159</v>
      </c>
    </row>
    <row r="337" spans="1:5">
      <c r="A337" s="327">
        <v>93213</v>
      </c>
      <c r="B337" s="325" t="s">
        <v>665</v>
      </c>
      <c r="C337" s="325" t="s">
        <v>73</v>
      </c>
      <c r="D337" s="325" t="s">
        <v>344</v>
      </c>
      <c r="E337" s="326" t="s">
        <v>28160</v>
      </c>
    </row>
    <row r="338" spans="1:5">
      <c r="A338" s="327">
        <v>93214</v>
      </c>
      <c r="B338" s="325" t="s">
        <v>15797</v>
      </c>
      <c r="C338" s="325" t="s">
        <v>72</v>
      </c>
      <c r="D338" s="325" t="s">
        <v>280</v>
      </c>
      <c r="E338" s="326" t="s">
        <v>28161</v>
      </c>
    </row>
    <row r="339" spans="1:5">
      <c r="A339" s="327">
        <v>93243</v>
      </c>
      <c r="B339" s="325" t="s">
        <v>15798</v>
      </c>
      <c r="C339" s="325" t="s">
        <v>72</v>
      </c>
      <c r="D339" s="325" t="s">
        <v>280</v>
      </c>
      <c r="E339" s="326" t="s">
        <v>28162</v>
      </c>
    </row>
    <row r="340" spans="1:5">
      <c r="A340" s="327">
        <v>93582</v>
      </c>
      <c r="B340" s="325" t="s">
        <v>666</v>
      </c>
      <c r="C340" s="325" t="s">
        <v>73</v>
      </c>
      <c r="D340" s="325" t="s">
        <v>344</v>
      </c>
      <c r="E340" s="326" t="s">
        <v>28163</v>
      </c>
    </row>
    <row r="341" spans="1:5">
      <c r="A341" s="327">
        <v>93583</v>
      </c>
      <c r="B341" s="325" t="s">
        <v>667</v>
      </c>
      <c r="C341" s="325" t="s">
        <v>73</v>
      </c>
      <c r="D341" s="325" t="s">
        <v>344</v>
      </c>
      <c r="E341" s="326" t="s">
        <v>28164</v>
      </c>
    </row>
    <row r="342" spans="1:5">
      <c r="A342" s="327">
        <v>93584</v>
      </c>
      <c r="B342" s="325" t="s">
        <v>668</v>
      </c>
      <c r="C342" s="325" t="s">
        <v>73</v>
      </c>
      <c r="D342" s="325" t="s">
        <v>344</v>
      </c>
      <c r="E342" s="326" t="s">
        <v>28165</v>
      </c>
    </row>
    <row r="343" spans="1:5">
      <c r="A343" s="327">
        <v>93585</v>
      </c>
      <c r="B343" s="325" t="s">
        <v>669</v>
      </c>
      <c r="C343" s="325" t="s">
        <v>73</v>
      </c>
      <c r="D343" s="325" t="s">
        <v>344</v>
      </c>
      <c r="E343" s="326" t="s">
        <v>28166</v>
      </c>
    </row>
    <row r="344" spans="1:5">
      <c r="A344" s="327">
        <v>98441</v>
      </c>
      <c r="B344" s="325" t="s">
        <v>670</v>
      </c>
      <c r="C344" s="325" t="s">
        <v>73</v>
      </c>
      <c r="D344" s="325" t="s">
        <v>280</v>
      </c>
      <c r="E344" s="326" t="s">
        <v>28167</v>
      </c>
    </row>
    <row r="345" spans="1:5">
      <c r="A345" s="327">
        <v>98442</v>
      </c>
      <c r="B345" s="325" t="s">
        <v>671</v>
      </c>
      <c r="C345" s="325" t="s">
        <v>73</v>
      </c>
      <c r="D345" s="325" t="s">
        <v>280</v>
      </c>
      <c r="E345" s="326" t="s">
        <v>26128</v>
      </c>
    </row>
    <row r="346" spans="1:5">
      <c r="A346" s="327">
        <v>98443</v>
      </c>
      <c r="B346" s="325" t="s">
        <v>672</v>
      </c>
      <c r="C346" s="325" t="s">
        <v>73</v>
      </c>
      <c r="D346" s="325" t="s">
        <v>280</v>
      </c>
      <c r="E346" s="326" t="s">
        <v>28168</v>
      </c>
    </row>
    <row r="347" spans="1:5">
      <c r="A347" s="327">
        <v>98444</v>
      </c>
      <c r="B347" s="325" t="s">
        <v>673</v>
      </c>
      <c r="C347" s="325" t="s">
        <v>73</v>
      </c>
      <c r="D347" s="325" t="s">
        <v>280</v>
      </c>
      <c r="E347" s="326" t="s">
        <v>26765</v>
      </c>
    </row>
    <row r="348" spans="1:5">
      <c r="A348" s="327">
        <v>98445</v>
      </c>
      <c r="B348" s="325" t="s">
        <v>674</v>
      </c>
      <c r="C348" s="325" t="s">
        <v>73</v>
      </c>
      <c r="D348" s="325" t="s">
        <v>280</v>
      </c>
      <c r="E348" s="326" t="s">
        <v>28169</v>
      </c>
    </row>
    <row r="349" spans="1:5">
      <c r="A349" s="327">
        <v>98446</v>
      </c>
      <c r="B349" s="325" t="s">
        <v>675</v>
      </c>
      <c r="C349" s="325" t="s">
        <v>73</v>
      </c>
      <c r="D349" s="325" t="s">
        <v>280</v>
      </c>
      <c r="E349" s="326" t="s">
        <v>28170</v>
      </c>
    </row>
    <row r="350" spans="1:5">
      <c r="A350" s="327">
        <v>98447</v>
      </c>
      <c r="B350" s="325" t="s">
        <v>676</v>
      </c>
      <c r="C350" s="325" t="s">
        <v>73</v>
      </c>
      <c r="D350" s="325" t="s">
        <v>280</v>
      </c>
      <c r="E350" s="326" t="s">
        <v>28171</v>
      </c>
    </row>
    <row r="351" spans="1:5">
      <c r="A351" s="327">
        <v>98448</v>
      </c>
      <c r="B351" s="325" t="s">
        <v>677</v>
      </c>
      <c r="C351" s="325" t="s">
        <v>73</v>
      </c>
      <c r="D351" s="325" t="s">
        <v>280</v>
      </c>
      <c r="E351" s="326" t="s">
        <v>28172</v>
      </c>
    </row>
    <row r="352" spans="1:5">
      <c r="A352" s="327">
        <v>98449</v>
      </c>
      <c r="B352" s="325" t="s">
        <v>678</v>
      </c>
      <c r="C352" s="325" t="s">
        <v>73</v>
      </c>
      <c r="D352" s="325" t="s">
        <v>280</v>
      </c>
      <c r="E352" s="326" t="s">
        <v>28173</v>
      </c>
    </row>
    <row r="353" spans="1:5">
      <c r="A353" s="327">
        <v>98450</v>
      </c>
      <c r="B353" s="325" t="s">
        <v>680</v>
      </c>
      <c r="C353" s="325" t="s">
        <v>73</v>
      </c>
      <c r="D353" s="325" t="s">
        <v>280</v>
      </c>
      <c r="E353" s="326" t="s">
        <v>28174</v>
      </c>
    </row>
    <row r="354" spans="1:5">
      <c r="A354" s="327">
        <v>98451</v>
      </c>
      <c r="B354" s="325" t="s">
        <v>681</v>
      </c>
      <c r="C354" s="325" t="s">
        <v>73</v>
      </c>
      <c r="D354" s="325" t="s">
        <v>280</v>
      </c>
      <c r="E354" s="326" t="s">
        <v>28175</v>
      </c>
    </row>
    <row r="355" spans="1:5">
      <c r="A355" s="327">
        <v>98452</v>
      </c>
      <c r="B355" s="325" t="s">
        <v>682</v>
      </c>
      <c r="C355" s="325" t="s">
        <v>73</v>
      </c>
      <c r="D355" s="325" t="s">
        <v>280</v>
      </c>
      <c r="E355" s="326" t="s">
        <v>28176</v>
      </c>
    </row>
    <row r="356" spans="1:5">
      <c r="A356" s="327">
        <v>98453</v>
      </c>
      <c r="B356" s="325" t="s">
        <v>683</v>
      </c>
      <c r="C356" s="325" t="s">
        <v>73</v>
      </c>
      <c r="D356" s="325" t="s">
        <v>280</v>
      </c>
      <c r="E356" s="326" t="s">
        <v>28177</v>
      </c>
    </row>
    <row r="357" spans="1:5">
      <c r="A357" s="327">
        <v>98454</v>
      </c>
      <c r="B357" s="325" t="s">
        <v>684</v>
      </c>
      <c r="C357" s="325" t="s">
        <v>73</v>
      </c>
      <c r="D357" s="325" t="s">
        <v>280</v>
      </c>
      <c r="E357" s="326" t="s">
        <v>28178</v>
      </c>
    </row>
    <row r="358" spans="1:5">
      <c r="A358" s="327">
        <v>98455</v>
      </c>
      <c r="B358" s="325" t="s">
        <v>685</v>
      </c>
      <c r="C358" s="325" t="s">
        <v>73</v>
      </c>
      <c r="D358" s="325" t="s">
        <v>280</v>
      </c>
      <c r="E358" s="326" t="s">
        <v>28179</v>
      </c>
    </row>
    <row r="359" spans="1:5">
      <c r="A359" s="327">
        <v>98456</v>
      </c>
      <c r="B359" s="325" t="s">
        <v>686</v>
      </c>
      <c r="C359" s="325" t="s">
        <v>73</v>
      </c>
      <c r="D359" s="325" t="s">
        <v>280</v>
      </c>
      <c r="E359" s="326" t="s">
        <v>28180</v>
      </c>
    </row>
    <row r="360" spans="1:5">
      <c r="A360" s="327">
        <v>98458</v>
      </c>
      <c r="B360" s="325" t="s">
        <v>687</v>
      </c>
      <c r="C360" s="325" t="s">
        <v>73</v>
      </c>
      <c r="D360" s="325" t="s">
        <v>280</v>
      </c>
      <c r="E360" s="326" t="s">
        <v>28181</v>
      </c>
    </row>
    <row r="361" spans="1:5">
      <c r="A361" s="327">
        <v>98459</v>
      </c>
      <c r="B361" s="325" t="s">
        <v>688</v>
      </c>
      <c r="C361" s="325" t="s">
        <v>73</v>
      </c>
      <c r="D361" s="325" t="s">
        <v>280</v>
      </c>
      <c r="E361" s="326" t="s">
        <v>28182</v>
      </c>
    </row>
    <row r="362" spans="1:5">
      <c r="A362" s="327">
        <v>98460</v>
      </c>
      <c r="B362" s="325" t="s">
        <v>689</v>
      </c>
      <c r="C362" s="325" t="s">
        <v>73</v>
      </c>
      <c r="D362" s="325" t="s">
        <v>280</v>
      </c>
      <c r="E362" s="326" t="s">
        <v>28183</v>
      </c>
    </row>
    <row r="363" spans="1:5">
      <c r="A363" s="327">
        <v>98461</v>
      </c>
      <c r="B363" s="325" t="s">
        <v>15799</v>
      </c>
      <c r="C363" s="325" t="s">
        <v>72</v>
      </c>
      <c r="D363" s="325" t="s">
        <v>280</v>
      </c>
      <c r="E363" s="326" t="s">
        <v>28184</v>
      </c>
    </row>
    <row r="364" spans="1:5">
      <c r="A364" s="327">
        <v>98462</v>
      </c>
      <c r="B364" s="325" t="s">
        <v>15800</v>
      </c>
      <c r="C364" s="325" t="s">
        <v>72</v>
      </c>
      <c r="D364" s="325" t="s">
        <v>280</v>
      </c>
      <c r="E364" s="326" t="s">
        <v>28185</v>
      </c>
    </row>
    <row r="365" spans="1:5">
      <c r="A365" s="327">
        <v>5631</v>
      </c>
      <c r="B365" s="325" t="s">
        <v>690</v>
      </c>
      <c r="C365" s="325" t="s">
        <v>691</v>
      </c>
      <c r="D365" s="325" t="s">
        <v>692</v>
      </c>
      <c r="E365" s="326" t="s">
        <v>28186</v>
      </c>
    </row>
    <row r="366" spans="1:5">
      <c r="A366" s="327">
        <v>5678</v>
      </c>
      <c r="B366" s="325" t="s">
        <v>693</v>
      </c>
      <c r="C366" s="325" t="s">
        <v>691</v>
      </c>
      <c r="D366" s="325" t="s">
        <v>280</v>
      </c>
      <c r="E366" s="326" t="s">
        <v>28187</v>
      </c>
    </row>
    <row r="367" spans="1:5">
      <c r="A367" s="327">
        <v>5680</v>
      </c>
      <c r="B367" s="325" t="s">
        <v>694</v>
      </c>
      <c r="C367" s="325" t="s">
        <v>691</v>
      </c>
      <c r="D367" s="325" t="s">
        <v>280</v>
      </c>
      <c r="E367" s="326" t="s">
        <v>28188</v>
      </c>
    </row>
    <row r="368" spans="1:5">
      <c r="A368" s="327">
        <v>5684</v>
      </c>
      <c r="B368" s="325" t="s">
        <v>695</v>
      </c>
      <c r="C368" s="325" t="s">
        <v>691</v>
      </c>
      <c r="D368" s="325" t="s">
        <v>344</v>
      </c>
      <c r="E368" s="326" t="s">
        <v>28189</v>
      </c>
    </row>
    <row r="369" spans="1:5">
      <c r="A369" s="327">
        <v>5689</v>
      </c>
      <c r="B369" s="325" t="s">
        <v>696</v>
      </c>
      <c r="C369" s="325" t="s">
        <v>691</v>
      </c>
      <c r="D369" s="325" t="s">
        <v>344</v>
      </c>
      <c r="E369" s="326" t="s">
        <v>28190</v>
      </c>
    </row>
    <row r="370" spans="1:5">
      <c r="A370" s="327">
        <v>5795</v>
      </c>
      <c r="B370" s="325" t="s">
        <v>697</v>
      </c>
      <c r="C370" s="325" t="s">
        <v>691</v>
      </c>
      <c r="D370" s="325" t="s">
        <v>280</v>
      </c>
      <c r="E370" s="326" t="s">
        <v>28191</v>
      </c>
    </row>
    <row r="371" spans="1:5">
      <c r="A371" s="327">
        <v>5811</v>
      </c>
      <c r="B371" s="325" t="s">
        <v>698</v>
      </c>
      <c r="C371" s="325" t="s">
        <v>691</v>
      </c>
      <c r="D371" s="325" t="s">
        <v>280</v>
      </c>
      <c r="E371" s="326" t="s">
        <v>28192</v>
      </c>
    </row>
    <row r="372" spans="1:5">
      <c r="A372" s="327">
        <v>5823</v>
      </c>
      <c r="B372" s="325" t="s">
        <v>699</v>
      </c>
      <c r="C372" s="325" t="s">
        <v>691</v>
      </c>
      <c r="D372" s="325" t="s">
        <v>344</v>
      </c>
      <c r="E372" s="326" t="s">
        <v>28193</v>
      </c>
    </row>
    <row r="373" spans="1:5">
      <c r="A373" s="327">
        <v>5824</v>
      </c>
      <c r="B373" s="325" t="s">
        <v>700</v>
      </c>
      <c r="C373" s="325" t="s">
        <v>691</v>
      </c>
      <c r="D373" s="325" t="s">
        <v>280</v>
      </c>
      <c r="E373" s="326" t="s">
        <v>28194</v>
      </c>
    </row>
    <row r="374" spans="1:5">
      <c r="A374" s="327">
        <v>5835</v>
      </c>
      <c r="B374" s="325" t="s">
        <v>701</v>
      </c>
      <c r="C374" s="325" t="s">
        <v>691</v>
      </c>
      <c r="D374" s="325" t="s">
        <v>344</v>
      </c>
      <c r="E374" s="326" t="s">
        <v>28195</v>
      </c>
    </row>
    <row r="375" spans="1:5">
      <c r="A375" s="327">
        <v>5839</v>
      </c>
      <c r="B375" s="325" t="s">
        <v>702</v>
      </c>
      <c r="C375" s="325" t="s">
        <v>691</v>
      </c>
      <c r="D375" s="325" t="s">
        <v>344</v>
      </c>
      <c r="E375" s="326" t="s">
        <v>21540</v>
      </c>
    </row>
    <row r="376" spans="1:5">
      <c r="A376" s="327">
        <v>5843</v>
      </c>
      <c r="B376" s="325" t="s">
        <v>703</v>
      </c>
      <c r="C376" s="325" t="s">
        <v>691</v>
      </c>
      <c r="D376" s="325" t="s">
        <v>280</v>
      </c>
      <c r="E376" s="326" t="s">
        <v>28196</v>
      </c>
    </row>
    <row r="377" spans="1:5">
      <c r="A377" s="327">
        <v>5847</v>
      </c>
      <c r="B377" s="325" t="s">
        <v>704</v>
      </c>
      <c r="C377" s="325" t="s">
        <v>691</v>
      </c>
      <c r="D377" s="325" t="s">
        <v>344</v>
      </c>
      <c r="E377" s="326" t="s">
        <v>28197</v>
      </c>
    </row>
    <row r="378" spans="1:5">
      <c r="A378" s="327">
        <v>5851</v>
      </c>
      <c r="B378" s="325" t="s">
        <v>705</v>
      </c>
      <c r="C378" s="325" t="s">
        <v>691</v>
      </c>
      <c r="D378" s="325" t="s">
        <v>344</v>
      </c>
      <c r="E378" s="326" t="s">
        <v>28198</v>
      </c>
    </row>
    <row r="379" spans="1:5">
      <c r="A379" s="327">
        <v>5855</v>
      </c>
      <c r="B379" s="325" t="s">
        <v>706</v>
      </c>
      <c r="C379" s="325" t="s">
        <v>691</v>
      </c>
      <c r="D379" s="325" t="s">
        <v>344</v>
      </c>
      <c r="E379" s="326" t="s">
        <v>28199</v>
      </c>
    </row>
    <row r="380" spans="1:5">
      <c r="A380" s="327">
        <v>5863</v>
      </c>
      <c r="B380" s="325" t="s">
        <v>707</v>
      </c>
      <c r="C380" s="325" t="s">
        <v>691</v>
      </c>
      <c r="D380" s="325" t="s">
        <v>344</v>
      </c>
      <c r="E380" s="326" t="s">
        <v>15968</v>
      </c>
    </row>
    <row r="381" spans="1:5">
      <c r="A381" s="327">
        <v>5867</v>
      </c>
      <c r="B381" s="325" t="s">
        <v>709</v>
      </c>
      <c r="C381" s="325" t="s">
        <v>691</v>
      </c>
      <c r="D381" s="325" t="s">
        <v>344</v>
      </c>
      <c r="E381" s="326" t="s">
        <v>24440</v>
      </c>
    </row>
    <row r="382" spans="1:5">
      <c r="A382" s="327">
        <v>5875</v>
      </c>
      <c r="B382" s="325" t="s">
        <v>710</v>
      </c>
      <c r="C382" s="325" t="s">
        <v>691</v>
      </c>
      <c r="D382" s="325" t="s">
        <v>692</v>
      </c>
      <c r="E382" s="326" t="s">
        <v>28200</v>
      </c>
    </row>
    <row r="383" spans="1:5">
      <c r="A383" s="327">
        <v>5879</v>
      </c>
      <c r="B383" s="325" t="s">
        <v>711</v>
      </c>
      <c r="C383" s="325" t="s">
        <v>691</v>
      </c>
      <c r="D383" s="325" t="s">
        <v>344</v>
      </c>
      <c r="E383" s="326" t="s">
        <v>28201</v>
      </c>
    </row>
    <row r="384" spans="1:5">
      <c r="A384" s="327">
        <v>5882</v>
      </c>
      <c r="B384" s="325" t="s">
        <v>712</v>
      </c>
      <c r="C384" s="325" t="s">
        <v>691</v>
      </c>
      <c r="D384" s="325" t="s">
        <v>344</v>
      </c>
      <c r="E384" s="326" t="s">
        <v>28202</v>
      </c>
    </row>
    <row r="385" spans="1:5">
      <c r="A385" s="327">
        <v>5890</v>
      </c>
      <c r="B385" s="325" t="s">
        <v>713</v>
      </c>
      <c r="C385" s="325" t="s">
        <v>691</v>
      </c>
      <c r="D385" s="325" t="s">
        <v>280</v>
      </c>
      <c r="E385" s="326" t="s">
        <v>24974</v>
      </c>
    </row>
    <row r="386" spans="1:5">
      <c r="A386" s="327">
        <v>5894</v>
      </c>
      <c r="B386" s="325" t="s">
        <v>714</v>
      </c>
      <c r="C386" s="325" t="s">
        <v>691</v>
      </c>
      <c r="D386" s="325" t="s">
        <v>280</v>
      </c>
      <c r="E386" s="326" t="s">
        <v>28203</v>
      </c>
    </row>
    <row r="387" spans="1:5">
      <c r="A387" s="327">
        <v>5901</v>
      </c>
      <c r="B387" s="325" t="s">
        <v>715</v>
      </c>
      <c r="C387" s="325" t="s">
        <v>691</v>
      </c>
      <c r="D387" s="325" t="s">
        <v>344</v>
      </c>
      <c r="E387" s="326" t="s">
        <v>28204</v>
      </c>
    </row>
    <row r="388" spans="1:5">
      <c r="A388" s="327">
        <v>5909</v>
      </c>
      <c r="B388" s="325" t="s">
        <v>716</v>
      </c>
      <c r="C388" s="325" t="s">
        <v>691</v>
      </c>
      <c r="D388" s="325" t="s">
        <v>344</v>
      </c>
      <c r="E388" s="326" t="s">
        <v>25712</v>
      </c>
    </row>
    <row r="389" spans="1:5">
      <c r="A389" s="327">
        <v>5921</v>
      </c>
      <c r="B389" s="325" t="s">
        <v>717</v>
      </c>
      <c r="C389" s="325" t="s">
        <v>691</v>
      </c>
      <c r="D389" s="325" t="s">
        <v>344</v>
      </c>
      <c r="E389" s="326" t="s">
        <v>5927</v>
      </c>
    </row>
    <row r="390" spans="1:5">
      <c r="A390" s="327">
        <v>5928</v>
      </c>
      <c r="B390" s="325" t="s">
        <v>718</v>
      </c>
      <c r="C390" s="325" t="s">
        <v>691</v>
      </c>
      <c r="D390" s="325" t="s">
        <v>344</v>
      </c>
      <c r="E390" s="326" t="s">
        <v>28205</v>
      </c>
    </row>
    <row r="391" spans="1:5">
      <c r="A391" s="327">
        <v>5932</v>
      </c>
      <c r="B391" s="325" t="s">
        <v>719</v>
      </c>
      <c r="C391" s="325" t="s">
        <v>691</v>
      </c>
      <c r="D391" s="325" t="s">
        <v>280</v>
      </c>
      <c r="E391" s="326" t="s">
        <v>28206</v>
      </c>
    </row>
    <row r="392" spans="1:5">
      <c r="A392" s="327">
        <v>5940</v>
      </c>
      <c r="B392" s="325" t="s">
        <v>720</v>
      </c>
      <c r="C392" s="325" t="s">
        <v>691</v>
      </c>
      <c r="D392" s="325" t="s">
        <v>280</v>
      </c>
      <c r="E392" s="326" t="s">
        <v>28207</v>
      </c>
    </row>
    <row r="393" spans="1:5">
      <c r="A393" s="327">
        <v>5944</v>
      </c>
      <c r="B393" s="325" t="s">
        <v>721</v>
      </c>
      <c r="C393" s="325" t="s">
        <v>691</v>
      </c>
      <c r="D393" s="325" t="s">
        <v>280</v>
      </c>
      <c r="E393" s="326" t="s">
        <v>28208</v>
      </c>
    </row>
    <row r="394" spans="1:5">
      <c r="A394" s="327">
        <v>5953</v>
      </c>
      <c r="B394" s="325" t="s">
        <v>722</v>
      </c>
      <c r="C394" s="325" t="s">
        <v>691</v>
      </c>
      <c r="D394" s="325" t="s">
        <v>344</v>
      </c>
      <c r="E394" s="326" t="s">
        <v>28209</v>
      </c>
    </row>
    <row r="395" spans="1:5">
      <c r="A395" s="327">
        <v>6259</v>
      </c>
      <c r="B395" s="325" t="s">
        <v>723</v>
      </c>
      <c r="C395" s="325" t="s">
        <v>691</v>
      </c>
      <c r="D395" s="325" t="s">
        <v>344</v>
      </c>
      <c r="E395" s="326" t="s">
        <v>28210</v>
      </c>
    </row>
    <row r="396" spans="1:5">
      <c r="A396" s="327">
        <v>6879</v>
      </c>
      <c r="B396" s="325" t="s">
        <v>724</v>
      </c>
      <c r="C396" s="325" t="s">
        <v>691</v>
      </c>
      <c r="D396" s="325" t="s">
        <v>344</v>
      </c>
      <c r="E396" s="326" t="s">
        <v>26122</v>
      </c>
    </row>
    <row r="397" spans="1:5">
      <c r="A397" s="327">
        <v>7030</v>
      </c>
      <c r="B397" s="325" t="s">
        <v>25720</v>
      </c>
      <c r="C397" s="325" t="s">
        <v>691</v>
      </c>
      <c r="D397" s="325" t="s">
        <v>344</v>
      </c>
      <c r="E397" s="326" t="s">
        <v>28211</v>
      </c>
    </row>
    <row r="398" spans="1:5">
      <c r="A398" s="327">
        <v>7042</v>
      </c>
      <c r="B398" s="325" t="s">
        <v>726</v>
      </c>
      <c r="C398" s="325" t="s">
        <v>691</v>
      </c>
      <c r="D398" s="325" t="s">
        <v>280</v>
      </c>
      <c r="E398" s="326" t="s">
        <v>28212</v>
      </c>
    </row>
    <row r="399" spans="1:5">
      <c r="A399" s="327">
        <v>7049</v>
      </c>
      <c r="B399" s="325" t="s">
        <v>728</v>
      </c>
      <c r="C399" s="325" t="s">
        <v>691</v>
      </c>
      <c r="D399" s="325" t="s">
        <v>344</v>
      </c>
      <c r="E399" s="326" t="s">
        <v>28213</v>
      </c>
    </row>
    <row r="400" spans="1:5">
      <c r="A400" s="327">
        <v>67826</v>
      </c>
      <c r="B400" s="325" t="s">
        <v>729</v>
      </c>
      <c r="C400" s="325" t="s">
        <v>691</v>
      </c>
      <c r="D400" s="325" t="s">
        <v>280</v>
      </c>
      <c r="E400" s="326" t="s">
        <v>28214</v>
      </c>
    </row>
    <row r="401" spans="1:5">
      <c r="A401" s="327">
        <v>73417</v>
      </c>
      <c r="B401" s="325" t="s">
        <v>730</v>
      </c>
      <c r="C401" s="325" t="s">
        <v>691</v>
      </c>
      <c r="D401" s="325" t="s">
        <v>344</v>
      </c>
      <c r="E401" s="326" t="s">
        <v>28215</v>
      </c>
    </row>
    <row r="402" spans="1:5">
      <c r="A402" s="327">
        <v>73436</v>
      </c>
      <c r="B402" s="325" t="s">
        <v>731</v>
      </c>
      <c r="C402" s="325" t="s">
        <v>691</v>
      </c>
      <c r="D402" s="325" t="s">
        <v>344</v>
      </c>
      <c r="E402" s="326" t="s">
        <v>28216</v>
      </c>
    </row>
    <row r="403" spans="1:5">
      <c r="A403" s="327">
        <v>73467</v>
      </c>
      <c r="B403" s="325" t="s">
        <v>732</v>
      </c>
      <c r="C403" s="325" t="s">
        <v>691</v>
      </c>
      <c r="D403" s="325" t="s">
        <v>280</v>
      </c>
      <c r="E403" s="326" t="s">
        <v>28217</v>
      </c>
    </row>
    <row r="404" spans="1:5">
      <c r="A404" s="327">
        <v>73536</v>
      </c>
      <c r="B404" s="325" t="s">
        <v>733</v>
      </c>
      <c r="C404" s="325" t="s">
        <v>691</v>
      </c>
      <c r="D404" s="325" t="s">
        <v>280</v>
      </c>
      <c r="E404" s="326" t="s">
        <v>28218</v>
      </c>
    </row>
    <row r="405" spans="1:5">
      <c r="A405" s="327">
        <v>83362</v>
      </c>
      <c r="B405" s="325" t="s">
        <v>25721</v>
      </c>
      <c r="C405" s="325" t="s">
        <v>691</v>
      </c>
      <c r="D405" s="325" t="s">
        <v>344</v>
      </c>
      <c r="E405" s="326" t="s">
        <v>28219</v>
      </c>
    </row>
    <row r="406" spans="1:5">
      <c r="A406" s="327">
        <v>83765</v>
      </c>
      <c r="B406" s="325" t="s">
        <v>735</v>
      </c>
      <c r="C406" s="325" t="s">
        <v>691</v>
      </c>
      <c r="D406" s="325" t="s">
        <v>344</v>
      </c>
      <c r="E406" s="326" t="s">
        <v>26290</v>
      </c>
    </row>
    <row r="407" spans="1:5">
      <c r="A407" s="327">
        <v>87445</v>
      </c>
      <c r="B407" s="325" t="s">
        <v>25723</v>
      </c>
      <c r="C407" s="325" t="s">
        <v>691</v>
      </c>
      <c r="D407" s="325" t="s">
        <v>280</v>
      </c>
      <c r="E407" s="326" t="s">
        <v>7432</v>
      </c>
    </row>
    <row r="408" spans="1:5">
      <c r="A408" s="327">
        <v>88386</v>
      </c>
      <c r="B408" s="325" t="s">
        <v>25724</v>
      </c>
      <c r="C408" s="325" t="s">
        <v>691</v>
      </c>
      <c r="D408" s="325" t="s">
        <v>280</v>
      </c>
      <c r="E408" s="326" t="s">
        <v>28220</v>
      </c>
    </row>
    <row r="409" spans="1:5">
      <c r="A409" s="327">
        <v>88393</v>
      </c>
      <c r="B409" s="325" t="s">
        <v>25725</v>
      </c>
      <c r="C409" s="325" t="s">
        <v>691</v>
      </c>
      <c r="D409" s="325" t="s">
        <v>280</v>
      </c>
      <c r="E409" s="326" t="s">
        <v>14969</v>
      </c>
    </row>
    <row r="410" spans="1:5">
      <c r="A410" s="327">
        <v>88399</v>
      </c>
      <c r="B410" s="325" t="s">
        <v>25726</v>
      </c>
      <c r="C410" s="325" t="s">
        <v>691</v>
      </c>
      <c r="D410" s="325" t="s">
        <v>280</v>
      </c>
      <c r="E410" s="326" t="s">
        <v>1236</v>
      </c>
    </row>
    <row r="411" spans="1:5">
      <c r="A411" s="327">
        <v>88418</v>
      </c>
      <c r="B411" s="325" t="s">
        <v>742</v>
      </c>
      <c r="C411" s="325" t="s">
        <v>691</v>
      </c>
      <c r="D411" s="325" t="s">
        <v>280</v>
      </c>
      <c r="E411" s="326" t="s">
        <v>6100</v>
      </c>
    </row>
    <row r="412" spans="1:5">
      <c r="A412" s="327">
        <v>88433</v>
      </c>
      <c r="B412" s="325" t="s">
        <v>744</v>
      </c>
      <c r="C412" s="325" t="s">
        <v>691</v>
      </c>
      <c r="D412" s="325" t="s">
        <v>280</v>
      </c>
      <c r="E412" s="326" t="s">
        <v>26768</v>
      </c>
    </row>
    <row r="413" spans="1:5">
      <c r="A413" s="327">
        <v>88830</v>
      </c>
      <c r="B413" s="325" t="s">
        <v>25727</v>
      </c>
      <c r="C413" s="325" t="s">
        <v>691</v>
      </c>
      <c r="D413" s="325" t="s">
        <v>280</v>
      </c>
      <c r="E413" s="326" t="s">
        <v>14767</v>
      </c>
    </row>
    <row r="414" spans="1:5">
      <c r="A414" s="327">
        <v>88843</v>
      </c>
      <c r="B414" s="325" t="s">
        <v>748</v>
      </c>
      <c r="C414" s="325" t="s">
        <v>691</v>
      </c>
      <c r="D414" s="325" t="s">
        <v>344</v>
      </c>
      <c r="E414" s="326" t="s">
        <v>28221</v>
      </c>
    </row>
    <row r="415" spans="1:5">
      <c r="A415" s="327">
        <v>88907</v>
      </c>
      <c r="B415" s="325" t="s">
        <v>749</v>
      </c>
      <c r="C415" s="325" t="s">
        <v>691</v>
      </c>
      <c r="D415" s="325" t="s">
        <v>280</v>
      </c>
      <c r="E415" s="326" t="s">
        <v>28222</v>
      </c>
    </row>
    <row r="416" spans="1:5">
      <c r="A416" s="327">
        <v>89021</v>
      </c>
      <c r="B416" s="325" t="s">
        <v>750</v>
      </c>
      <c r="C416" s="325" t="s">
        <v>691</v>
      </c>
      <c r="D416" s="325" t="s">
        <v>280</v>
      </c>
      <c r="E416" s="326" t="s">
        <v>21024</v>
      </c>
    </row>
    <row r="417" spans="1:5">
      <c r="A417" s="327">
        <v>89028</v>
      </c>
      <c r="B417" s="325" t="s">
        <v>25728</v>
      </c>
      <c r="C417" s="325" t="s">
        <v>691</v>
      </c>
      <c r="D417" s="325" t="s">
        <v>344</v>
      </c>
      <c r="E417" s="326" t="s">
        <v>28223</v>
      </c>
    </row>
    <row r="418" spans="1:5">
      <c r="A418" s="327">
        <v>89032</v>
      </c>
      <c r="B418" s="325" t="s">
        <v>752</v>
      </c>
      <c r="C418" s="325" t="s">
        <v>691</v>
      </c>
      <c r="D418" s="325" t="s">
        <v>344</v>
      </c>
      <c r="E418" s="326" t="s">
        <v>28224</v>
      </c>
    </row>
    <row r="419" spans="1:5">
      <c r="A419" s="327">
        <v>89035</v>
      </c>
      <c r="B419" s="325" t="s">
        <v>753</v>
      </c>
      <c r="C419" s="325" t="s">
        <v>691</v>
      </c>
      <c r="D419" s="325" t="s">
        <v>280</v>
      </c>
      <c r="E419" s="326" t="s">
        <v>28225</v>
      </c>
    </row>
    <row r="420" spans="1:5">
      <c r="A420" s="327">
        <v>89225</v>
      </c>
      <c r="B420" s="325" t="s">
        <v>25730</v>
      </c>
      <c r="C420" s="325" t="s">
        <v>691</v>
      </c>
      <c r="D420" s="325" t="s">
        <v>280</v>
      </c>
      <c r="E420" s="326" t="s">
        <v>27062</v>
      </c>
    </row>
    <row r="421" spans="1:5">
      <c r="A421" s="327">
        <v>89234</v>
      </c>
      <c r="B421" s="325" t="s">
        <v>756</v>
      </c>
      <c r="C421" s="325" t="s">
        <v>691</v>
      </c>
      <c r="D421" s="325" t="s">
        <v>344</v>
      </c>
      <c r="E421" s="326" t="s">
        <v>28226</v>
      </c>
    </row>
    <row r="422" spans="1:5">
      <c r="A422" s="327">
        <v>89242</v>
      </c>
      <c r="B422" s="325" t="s">
        <v>757</v>
      </c>
      <c r="C422" s="325" t="s">
        <v>691</v>
      </c>
      <c r="D422" s="325" t="s">
        <v>344</v>
      </c>
      <c r="E422" s="326" t="s">
        <v>28227</v>
      </c>
    </row>
    <row r="423" spans="1:5">
      <c r="A423" s="327">
        <v>89250</v>
      </c>
      <c r="B423" s="325" t="s">
        <v>758</v>
      </c>
      <c r="C423" s="325" t="s">
        <v>691</v>
      </c>
      <c r="D423" s="325" t="s">
        <v>344</v>
      </c>
      <c r="E423" s="326" t="s">
        <v>28228</v>
      </c>
    </row>
    <row r="424" spans="1:5">
      <c r="A424" s="327">
        <v>89257</v>
      </c>
      <c r="B424" s="325" t="s">
        <v>759</v>
      </c>
      <c r="C424" s="325" t="s">
        <v>691</v>
      </c>
      <c r="D424" s="325" t="s">
        <v>344</v>
      </c>
      <c r="E424" s="326" t="s">
        <v>28229</v>
      </c>
    </row>
    <row r="425" spans="1:5">
      <c r="A425" s="327">
        <v>89272</v>
      </c>
      <c r="B425" s="325" t="s">
        <v>760</v>
      </c>
      <c r="C425" s="325" t="s">
        <v>691</v>
      </c>
      <c r="D425" s="325" t="s">
        <v>344</v>
      </c>
      <c r="E425" s="326" t="s">
        <v>28230</v>
      </c>
    </row>
    <row r="426" spans="1:5">
      <c r="A426" s="327">
        <v>89278</v>
      </c>
      <c r="B426" s="325" t="s">
        <v>25731</v>
      </c>
      <c r="C426" s="325" t="s">
        <v>691</v>
      </c>
      <c r="D426" s="325" t="s">
        <v>280</v>
      </c>
      <c r="E426" s="326" t="s">
        <v>4210</v>
      </c>
    </row>
    <row r="427" spans="1:5">
      <c r="A427" s="327">
        <v>89843</v>
      </c>
      <c r="B427" s="325" t="s">
        <v>762</v>
      </c>
      <c r="C427" s="325" t="s">
        <v>691</v>
      </c>
      <c r="D427" s="325" t="s">
        <v>344</v>
      </c>
      <c r="E427" s="326" t="s">
        <v>28231</v>
      </c>
    </row>
    <row r="428" spans="1:5">
      <c r="A428" s="327">
        <v>89876</v>
      </c>
      <c r="B428" s="325" t="s">
        <v>763</v>
      </c>
      <c r="C428" s="325" t="s">
        <v>691</v>
      </c>
      <c r="D428" s="325" t="s">
        <v>280</v>
      </c>
      <c r="E428" s="326" t="s">
        <v>28232</v>
      </c>
    </row>
    <row r="429" spans="1:5">
      <c r="A429" s="327">
        <v>89883</v>
      </c>
      <c r="B429" s="325" t="s">
        <v>764</v>
      </c>
      <c r="C429" s="325" t="s">
        <v>691</v>
      </c>
      <c r="D429" s="325" t="s">
        <v>280</v>
      </c>
      <c r="E429" s="326" t="s">
        <v>28233</v>
      </c>
    </row>
    <row r="430" spans="1:5">
      <c r="A430" s="327">
        <v>90586</v>
      </c>
      <c r="B430" s="325" t="s">
        <v>765</v>
      </c>
      <c r="C430" s="325" t="s">
        <v>691</v>
      </c>
      <c r="D430" s="325" t="s">
        <v>344</v>
      </c>
      <c r="E430" s="326" t="s">
        <v>7419</v>
      </c>
    </row>
    <row r="431" spans="1:5">
      <c r="A431" s="327">
        <v>90625</v>
      </c>
      <c r="B431" s="325" t="s">
        <v>766</v>
      </c>
      <c r="C431" s="325" t="s">
        <v>691</v>
      </c>
      <c r="D431" s="325" t="s">
        <v>280</v>
      </c>
      <c r="E431" s="326" t="s">
        <v>944</v>
      </c>
    </row>
    <row r="432" spans="1:5">
      <c r="A432" s="327">
        <v>90631</v>
      </c>
      <c r="B432" s="325" t="s">
        <v>767</v>
      </c>
      <c r="C432" s="325" t="s">
        <v>691</v>
      </c>
      <c r="D432" s="325" t="s">
        <v>280</v>
      </c>
      <c r="E432" s="326" t="s">
        <v>28234</v>
      </c>
    </row>
    <row r="433" spans="1:5">
      <c r="A433" s="327">
        <v>90637</v>
      </c>
      <c r="B433" s="325" t="s">
        <v>768</v>
      </c>
      <c r="C433" s="325" t="s">
        <v>691</v>
      </c>
      <c r="D433" s="325" t="s">
        <v>280</v>
      </c>
      <c r="E433" s="326" t="s">
        <v>28235</v>
      </c>
    </row>
    <row r="434" spans="1:5">
      <c r="A434" s="327">
        <v>90643</v>
      </c>
      <c r="B434" s="325" t="s">
        <v>770</v>
      </c>
      <c r="C434" s="325" t="s">
        <v>691</v>
      </c>
      <c r="D434" s="325" t="s">
        <v>280</v>
      </c>
      <c r="E434" s="326" t="s">
        <v>21858</v>
      </c>
    </row>
    <row r="435" spans="1:5">
      <c r="A435" s="327">
        <v>90650</v>
      </c>
      <c r="B435" s="325" t="s">
        <v>772</v>
      </c>
      <c r="C435" s="325" t="s">
        <v>691</v>
      </c>
      <c r="D435" s="325" t="s">
        <v>280</v>
      </c>
      <c r="E435" s="326" t="s">
        <v>22111</v>
      </c>
    </row>
    <row r="436" spans="1:5">
      <c r="A436" s="327">
        <v>90656</v>
      </c>
      <c r="B436" s="325" t="s">
        <v>774</v>
      </c>
      <c r="C436" s="325" t="s">
        <v>691</v>
      </c>
      <c r="D436" s="325" t="s">
        <v>280</v>
      </c>
      <c r="E436" s="326" t="s">
        <v>5166</v>
      </c>
    </row>
    <row r="437" spans="1:5">
      <c r="A437" s="327">
        <v>90662</v>
      </c>
      <c r="B437" s="325" t="s">
        <v>775</v>
      </c>
      <c r="C437" s="325" t="s">
        <v>691</v>
      </c>
      <c r="D437" s="325" t="s">
        <v>280</v>
      </c>
      <c r="E437" s="326" t="s">
        <v>28236</v>
      </c>
    </row>
    <row r="438" spans="1:5">
      <c r="A438" s="327">
        <v>90668</v>
      </c>
      <c r="B438" s="325" t="s">
        <v>25735</v>
      </c>
      <c r="C438" s="325" t="s">
        <v>691</v>
      </c>
      <c r="D438" s="325" t="s">
        <v>344</v>
      </c>
      <c r="E438" s="326" t="s">
        <v>28237</v>
      </c>
    </row>
    <row r="439" spans="1:5">
      <c r="A439" s="327">
        <v>90674</v>
      </c>
      <c r="B439" s="325" t="s">
        <v>777</v>
      </c>
      <c r="C439" s="325" t="s">
        <v>691</v>
      </c>
      <c r="D439" s="325" t="s">
        <v>280</v>
      </c>
      <c r="E439" s="326" t="s">
        <v>28238</v>
      </c>
    </row>
    <row r="440" spans="1:5">
      <c r="A440" s="327">
        <v>90680</v>
      </c>
      <c r="B440" s="325" t="s">
        <v>778</v>
      </c>
      <c r="C440" s="325" t="s">
        <v>691</v>
      </c>
      <c r="D440" s="325" t="s">
        <v>280</v>
      </c>
      <c r="E440" s="326" t="s">
        <v>28239</v>
      </c>
    </row>
    <row r="441" spans="1:5">
      <c r="A441" s="327">
        <v>90686</v>
      </c>
      <c r="B441" s="325" t="s">
        <v>25736</v>
      </c>
      <c r="C441" s="325" t="s">
        <v>691</v>
      </c>
      <c r="D441" s="325" t="s">
        <v>344</v>
      </c>
      <c r="E441" s="326" t="s">
        <v>27762</v>
      </c>
    </row>
    <row r="442" spans="1:5">
      <c r="A442" s="327">
        <v>90692</v>
      </c>
      <c r="B442" s="325" t="s">
        <v>780</v>
      </c>
      <c r="C442" s="325" t="s">
        <v>691</v>
      </c>
      <c r="D442" s="325" t="s">
        <v>344</v>
      </c>
      <c r="E442" s="326" t="s">
        <v>28240</v>
      </c>
    </row>
    <row r="443" spans="1:5">
      <c r="A443" s="327">
        <v>90964</v>
      </c>
      <c r="B443" s="325" t="s">
        <v>781</v>
      </c>
      <c r="C443" s="325" t="s">
        <v>691</v>
      </c>
      <c r="D443" s="325" t="s">
        <v>344</v>
      </c>
      <c r="E443" s="326" t="s">
        <v>26545</v>
      </c>
    </row>
    <row r="444" spans="1:5">
      <c r="A444" s="327">
        <v>90972</v>
      </c>
      <c r="B444" s="325" t="s">
        <v>782</v>
      </c>
      <c r="C444" s="325" t="s">
        <v>691</v>
      </c>
      <c r="D444" s="325" t="s">
        <v>344</v>
      </c>
      <c r="E444" s="326" t="s">
        <v>28241</v>
      </c>
    </row>
    <row r="445" spans="1:5">
      <c r="A445" s="327">
        <v>90979</v>
      </c>
      <c r="B445" s="325" t="s">
        <v>783</v>
      </c>
      <c r="C445" s="325" t="s">
        <v>691</v>
      </c>
      <c r="D445" s="325" t="s">
        <v>344</v>
      </c>
      <c r="E445" s="326" t="s">
        <v>28242</v>
      </c>
    </row>
    <row r="446" spans="1:5">
      <c r="A446" s="327">
        <v>90991</v>
      </c>
      <c r="B446" s="325" t="s">
        <v>784</v>
      </c>
      <c r="C446" s="325" t="s">
        <v>691</v>
      </c>
      <c r="D446" s="325" t="s">
        <v>280</v>
      </c>
      <c r="E446" s="326" t="s">
        <v>28243</v>
      </c>
    </row>
    <row r="447" spans="1:5">
      <c r="A447" s="327">
        <v>90999</v>
      </c>
      <c r="B447" s="325" t="s">
        <v>785</v>
      </c>
      <c r="C447" s="325" t="s">
        <v>691</v>
      </c>
      <c r="D447" s="325" t="s">
        <v>344</v>
      </c>
      <c r="E447" s="326" t="s">
        <v>28244</v>
      </c>
    </row>
    <row r="448" spans="1:5">
      <c r="A448" s="327">
        <v>91031</v>
      </c>
      <c r="B448" s="325" t="s">
        <v>786</v>
      </c>
      <c r="C448" s="325" t="s">
        <v>691</v>
      </c>
      <c r="D448" s="325" t="s">
        <v>280</v>
      </c>
      <c r="E448" s="326" t="s">
        <v>28245</v>
      </c>
    </row>
    <row r="449" spans="1:5">
      <c r="A449" s="327">
        <v>91277</v>
      </c>
      <c r="B449" s="325" t="s">
        <v>787</v>
      </c>
      <c r="C449" s="325" t="s">
        <v>691</v>
      </c>
      <c r="D449" s="325" t="s">
        <v>280</v>
      </c>
      <c r="E449" s="326" t="s">
        <v>15098</v>
      </c>
    </row>
    <row r="450" spans="1:5">
      <c r="A450" s="327">
        <v>91283</v>
      </c>
      <c r="B450" s="325" t="s">
        <v>788</v>
      </c>
      <c r="C450" s="325" t="s">
        <v>691</v>
      </c>
      <c r="D450" s="325" t="s">
        <v>280</v>
      </c>
      <c r="E450" s="326" t="s">
        <v>21140</v>
      </c>
    </row>
    <row r="451" spans="1:5">
      <c r="A451" s="327">
        <v>91386</v>
      </c>
      <c r="B451" s="325" t="s">
        <v>789</v>
      </c>
      <c r="C451" s="325" t="s">
        <v>691</v>
      </c>
      <c r="D451" s="325" t="s">
        <v>280</v>
      </c>
      <c r="E451" s="326" t="s">
        <v>28246</v>
      </c>
    </row>
    <row r="452" spans="1:5">
      <c r="A452" s="327">
        <v>91533</v>
      </c>
      <c r="B452" s="325" t="s">
        <v>790</v>
      </c>
      <c r="C452" s="325" t="s">
        <v>691</v>
      </c>
      <c r="D452" s="325" t="s">
        <v>280</v>
      </c>
      <c r="E452" s="326" t="s">
        <v>26770</v>
      </c>
    </row>
    <row r="453" spans="1:5">
      <c r="A453" s="327">
        <v>91634</v>
      </c>
      <c r="B453" s="325" t="s">
        <v>791</v>
      </c>
      <c r="C453" s="325" t="s">
        <v>691</v>
      </c>
      <c r="D453" s="325" t="s">
        <v>344</v>
      </c>
      <c r="E453" s="326" t="s">
        <v>28247</v>
      </c>
    </row>
    <row r="454" spans="1:5">
      <c r="A454" s="327">
        <v>91645</v>
      </c>
      <c r="B454" s="325" t="s">
        <v>792</v>
      </c>
      <c r="C454" s="325" t="s">
        <v>691</v>
      </c>
      <c r="D454" s="325" t="s">
        <v>344</v>
      </c>
      <c r="E454" s="326" t="s">
        <v>28248</v>
      </c>
    </row>
    <row r="455" spans="1:5">
      <c r="A455" s="327">
        <v>91692</v>
      </c>
      <c r="B455" s="325" t="s">
        <v>793</v>
      </c>
      <c r="C455" s="325" t="s">
        <v>691</v>
      </c>
      <c r="D455" s="325" t="s">
        <v>280</v>
      </c>
      <c r="E455" s="326" t="s">
        <v>27679</v>
      </c>
    </row>
    <row r="456" spans="1:5">
      <c r="A456" s="327">
        <v>92043</v>
      </c>
      <c r="B456" s="325" t="s">
        <v>794</v>
      </c>
      <c r="C456" s="325" t="s">
        <v>691</v>
      </c>
      <c r="D456" s="325" t="s">
        <v>344</v>
      </c>
      <c r="E456" s="326" t="s">
        <v>4941</v>
      </c>
    </row>
    <row r="457" spans="1:5">
      <c r="A457" s="327">
        <v>92106</v>
      </c>
      <c r="B457" s="325" t="s">
        <v>25738</v>
      </c>
      <c r="C457" s="325" t="s">
        <v>691</v>
      </c>
      <c r="D457" s="325" t="s">
        <v>344</v>
      </c>
      <c r="E457" s="326" t="s">
        <v>28249</v>
      </c>
    </row>
    <row r="458" spans="1:5">
      <c r="A458" s="327">
        <v>92112</v>
      </c>
      <c r="B458" s="325" t="s">
        <v>25739</v>
      </c>
      <c r="C458" s="325" t="s">
        <v>691</v>
      </c>
      <c r="D458" s="325" t="s">
        <v>280</v>
      </c>
      <c r="E458" s="326" t="s">
        <v>14784</v>
      </c>
    </row>
    <row r="459" spans="1:5">
      <c r="A459" s="327">
        <v>92118</v>
      </c>
      <c r="B459" s="325" t="s">
        <v>25740</v>
      </c>
      <c r="C459" s="325" t="s">
        <v>691</v>
      </c>
      <c r="D459" s="325" t="s">
        <v>280</v>
      </c>
      <c r="E459" s="326" t="s">
        <v>1467</v>
      </c>
    </row>
    <row r="460" spans="1:5">
      <c r="A460" s="327">
        <v>92138</v>
      </c>
      <c r="B460" s="325" t="s">
        <v>800</v>
      </c>
      <c r="C460" s="325" t="s">
        <v>691</v>
      </c>
      <c r="D460" s="325" t="s">
        <v>280</v>
      </c>
      <c r="E460" s="326" t="s">
        <v>28250</v>
      </c>
    </row>
    <row r="461" spans="1:5">
      <c r="A461" s="327">
        <v>92145</v>
      </c>
      <c r="B461" s="325" t="s">
        <v>801</v>
      </c>
      <c r="C461" s="325" t="s">
        <v>691</v>
      </c>
      <c r="D461" s="325" t="s">
        <v>280</v>
      </c>
      <c r="E461" s="326" t="s">
        <v>28251</v>
      </c>
    </row>
    <row r="462" spans="1:5">
      <c r="A462" s="327">
        <v>92242</v>
      </c>
      <c r="B462" s="325" t="s">
        <v>802</v>
      </c>
      <c r="C462" s="325" t="s">
        <v>691</v>
      </c>
      <c r="D462" s="325" t="s">
        <v>344</v>
      </c>
      <c r="E462" s="326" t="s">
        <v>28252</v>
      </c>
    </row>
    <row r="463" spans="1:5">
      <c r="A463" s="327">
        <v>92716</v>
      </c>
      <c r="B463" s="325" t="s">
        <v>25741</v>
      </c>
      <c r="C463" s="325" t="s">
        <v>691</v>
      </c>
      <c r="D463" s="325" t="s">
        <v>280</v>
      </c>
      <c r="E463" s="326" t="s">
        <v>25742</v>
      </c>
    </row>
    <row r="464" spans="1:5">
      <c r="A464" s="327">
        <v>92960</v>
      </c>
      <c r="B464" s="325" t="s">
        <v>804</v>
      </c>
      <c r="C464" s="325" t="s">
        <v>691</v>
      </c>
      <c r="D464" s="325" t="s">
        <v>344</v>
      </c>
      <c r="E464" s="326" t="s">
        <v>26193</v>
      </c>
    </row>
    <row r="465" spans="1:5">
      <c r="A465" s="327">
        <v>92966</v>
      </c>
      <c r="B465" s="325" t="s">
        <v>805</v>
      </c>
      <c r="C465" s="325" t="s">
        <v>691</v>
      </c>
      <c r="D465" s="325" t="s">
        <v>280</v>
      </c>
      <c r="E465" s="326" t="s">
        <v>26197</v>
      </c>
    </row>
    <row r="466" spans="1:5">
      <c r="A466" s="327">
        <v>93224</v>
      </c>
      <c r="B466" s="325" t="s">
        <v>806</v>
      </c>
      <c r="C466" s="325" t="s">
        <v>691</v>
      </c>
      <c r="D466" s="325" t="s">
        <v>280</v>
      </c>
      <c r="E466" s="326" t="s">
        <v>28253</v>
      </c>
    </row>
    <row r="467" spans="1:5">
      <c r="A467" s="327">
        <v>93233</v>
      </c>
      <c r="B467" s="325" t="s">
        <v>807</v>
      </c>
      <c r="C467" s="325" t="s">
        <v>691</v>
      </c>
      <c r="D467" s="325" t="s">
        <v>280</v>
      </c>
      <c r="E467" s="326" t="s">
        <v>7430</v>
      </c>
    </row>
    <row r="468" spans="1:5">
      <c r="A468" s="327">
        <v>93272</v>
      </c>
      <c r="B468" s="325" t="s">
        <v>25744</v>
      </c>
      <c r="C468" s="325" t="s">
        <v>691</v>
      </c>
      <c r="D468" s="325" t="s">
        <v>344</v>
      </c>
      <c r="E468" s="326" t="s">
        <v>28254</v>
      </c>
    </row>
    <row r="469" spans="1:5">
      <c r="A469" s="327">
        <v>93281</v>
      </c>
      <c r="B469" s="325" t="s">
        <v>810</v>
      </c>
      <c r="C469" s="325" t="s">
        <v>691</v>
      </c>
      <c r="D469" s="325" t="s">
        <v>280</v>
      </c>
      <c r="E469" s="326" t="s">
        <v>15956</v>
      </c>
    </row>
    <row r="470" spans="1:5">
      <c r="A470" s="327">
        <v>93287</v>
      </c>
      <c r="B470" s="325" t="s">
        <v>811</v>
      </c>
      <c r="C470" s="325" t="s">
        <v>691</v>
      </c>
      <c r="D470" s="325" t="s">
        <v>344</v>
      </c>
      <c r="E470" s="326" t="s">
        <v>28255</v>
      </c>
    </row>
    <row r="471" spans="1:5">
      <c r="A471" s="327">
        <v>93402</v>
      </c>
      <c r="B471" s="325" t="s">
        <v>812</v>
      </c>
      <c r="C471" s="325" t="s">
        <v>691</v>
      </c>
      <c r="D471" s="325" t="s">
        <v>344</v>
      </c>
      <c r="E471" s="326" t="s">
        <v>28256</v>
      </c>
    </row>
    <row r="472" spans="1:5">
      <c r="A472" s="327">
        <v>93408</v>
      </c>
      <c r="B472" s="325" t="s">
        <v>25746</v>
      </c>
      <c r="C472" s="325" t="s">
        <v>691</v>
      </c>
      <c r="D472" s="325" t="s">
        <v>344</v>
      </c>
      <c r="E472" s="326" t="s">
        <v>28257</v>
      </c>
    </row>
    <row r="473" spans="1:5">
      <c r="A473" s="327">
        <v>93415</v>
      </c>
      <c r="B473" s="325" t="s">
        <v>814</v>
      </c>
      <c r="C473" s="325" t="s">
        <v>691</v>
      </c>
      <c r="D473" s="325" t="s">
        <v>344</v>
      </c>
      <c r="E473" s="326" t="s">
        <v>24433</v>
      </c>
    </row>
    <row r="474" spans="1:5">
      <c r="A474" s="327">
        <v>93421</v>
      </c>
      <c r="B474" s="325" t="s">
        <v>815</v>
      </c>
      <c r="C474" s="325" t="s">
        <v>691</v>
      </c>
      <c r="D474" s="325" t="s">
        <v>344</v>
      </c>
      <c r="E474" s="326" t="s">
        <v>26356</v>
      </c>
    </row>
    <row r="475" spans="1:5">
      <c r="A475" s="327">
        <v>93427</v>
      </c>
      <c r="B475" s="325" t="s">
        <v>816</v>
      </c>
      <c r="C475" s="325" t="s">
        <v>691</v>
      </c>
      <c r="D475" s="325" t="s">
        <v>344</v>
      </c>
      <c r="E475" s="326" t="s">
        <v>28258</v>
      </c>
    </row>
    <row r="476" spans="1:5">
      <c r="A476" s="327">
        <v>93433</v>
      </c>
      <c r="B476" s="325" t="s">
        <v>25747</v>
      </c>
      <c r="C476" s="325" t="s">
        <v>691</v>
      </c>
      <c r="D476" s="325" t="s">
        <v>344</v>
      </c>
      <c r="E476" s="326" t="s">
        <v>28259</v>
      </c>
    </row>
    <row r="477" spans="1:5">
      <c r="A477" s="327">
        <v>93439</v>
      </c>
      <c r="B477" s="325" t="s">
        <v>25748</v>
      </c>
      <c r="C477" s="325" t="s">
        <v>691</v>
      </c>
      <c r="D477" s="325" t="s">
        <v>344</v>
      </c>
      <c r="E477" s="326" t="s">
        <v>28260</v>
      </c>
    </row>
    <row r="478" spans="1:5">
      <c r="A478" s="327">
        <v>95121</v>
      </c>
      <c r="B478" s="325" t="s">
        <v>819</v>
      </c>
      <c r="C478" s="325" t="s">
        <v>691</v>
      </c>
      <c r="D478" s="325" t="s">
        <v>344</v>
      </c>
      <c r="E478" s="326" t="s">
        <v>28261</v>
      </c>
    </row>
    <row r="479" spans="1:5">
      <c r="A479" s="327">
        <v>95127</v>
      </c>
      <c r="B479" s="325" t="s">
        <v>820</v>
      </c>
      <c r="C479" s="325" t="s">
        <v>691</v>
      </c>
      <c r="D479" s="325" t="s">
        <v>344</v>
      </c>
      <c r="E479" s="326" t="s">
        <v>28262</v>
      </c>
    </row>
    <row r="480" spans="1:5">
      <c r="A480" s="327">
        <v>95133</v>
      </c>
      <c r="B480" s="325" t="s">
        <v>821</v>
      </c>
      <c r="C480" s="325" t="s">
        <v>691</v>
      </c>
      <c r="D480" s="325" t="s">
        <v>344</v>
      </c>
      <c r="E480" s="326" t="s">
        <v>28263</v>
      </c>
    </row>
    <row r="481" spans="1:5">
      <c r="A481" s="327">
        <v>95139</v>
      </c>
      <c r="B481" s="325" t="s">
        <v>822</v>
      </c>
      <c r="C481" s="325" t="s">
        <v>691</v>
      </c>
      <c r="D481" s="325" t="s">
        <v>692</v>
      </c>
      <c r="E481" s="326" t="s">
        <v>1174</v>
      </c>
    </row>
    <row r="482" spans="1:5">
      <c r="A482" s="327">
        <v>95212</v>
      </c>
      <c r="B482" s="325" t="s">
        <v>25749</v>
      </c>
      <c r="C482" s="325" t="s">
        <v>691</v>
      </c>
      <c r="D482" s="325" t="s">
        <v>344</v>
      </c>
      <c r="E482" s="326" t="s">
        <v>28264</v>
      </c>
    </row>
    <row r="483" spans="1:5">
      <c r="A483" s="327">
        <v>95258</v>
      </c>
      <c r="B483" s="325" t="s">
        <v>825</v>
      </c>
      <c r="C483" s="325" t="s">
        <v>691</v>
      </c>
      <c r="D483" s="325" t="s">
        <v>280</v>
      </c>
      <c r="E483" s="326" t="s">
        <v>27427</v>
      </c>
    </row>
    <row r="484" spans="1:5">
      <c r="A484" s="327">
        <v>95264</v>
      </c>
      <c r="B484" s="325" t="s">
        <v>826</v>
      </c>
      <c r="C484" s="325" t="s">
        <v>691</v>
      </c>
      <c r="D484" s="325" t="s">
        <v>280</v>
      </c>
      <c r="E484" s="326" t="s">
        <v>15988</v>
      </c>
    </row>
    <row r="485" spans="1:5">
      <c r="A485" s="327">
        <v>95270</v>
      </c>
      <c r="B485" s="325" t="s">
        <v>828</v>
      </c>
      <c r="C485" s="325" t="s">
        <v>691</v>
      </c>
      <c r="D485" s="325" t="s">
        <v>344</v>
      </c>
      <c r="E485" s="326" t="s">
        <v>14712</v>
      </c>
    </row>
    <row r="486" spans="1:5">
      <c r="A486" s="327">
        <v>95276</v>
      </c>
      <c r="B486" s="325" t="s">
        <v>25750</v>
      </c>
      <c r="C486" s="325" t="s">
        <v>691</v>
      </c>
      <c r="D486" s="325" t="s">
        <v>344</v>
      </c>
      <c r="E486" s="326" t="s">
        <v>1418</v>
      </c>
    </row>
    <row r="487" spans="1:5">
      <c r="A487" s="327">
        <v>95282</v>
      </c>
      <c r="B487" s="325" t="s">
        <v>25751</v>
      </c>
      <c r="C487" s="325" t="s">
        <v>691</v>
      </c>
      <c r="D487" s="325" t="s">
        <v>344</v>
      </c>
      <c r="E487" s="326" t="s">
        <v>4042</v>
      </c>
    </row>
    <row r="488" spans="1:5">
      <c r="A488" s="327">
        <v>95620</v>
      </c>
      <c r="B488" s="325" t="s">
        <v>833</v>
      </c>
      <c r="C488" s="325" t="s">
        <v>691</v>
      </c>
      <c r="D488" s="325" t="s">
        <v>280</v>
      </c>
      <c r="E488" s="326" t="s">
        <v>6605</v>
      </c>
    </row>
    <row r="489" spans="1:5">
      <c r="A489" s="327">
        <v>95631</v>
      </c>
      <c r="B489" s="325" t="s">
        <v>834</v>
      </c>
      <c r="C489" s="325" t="s">
        <v>691</v>
      </c>
      <c r="D489" s="325" t="s">
        <v>344</v>
      </c>
      <c r="E489" s="326" t="s">
        <v>28265</v>
      </c>
    </row>
    <row r="490" spans="1:5">
      <c r="A490" s="327">
        <v>95702</v>
      </c>
      <c r="B490" s="325" t="s">
        <v>835</v>
      </c>
      <c r="C490" s="325" t="s">
        <v>691</v>
      </c>
      <c r="D490" s="325" t="s">
        <v>280</v>
      </c>
      <c r="E490" s="326" t="s">
        <v>28266</v>
      </c>
    </row>
    <row r="491" spans="1:5">
      <c r="A491" s="327">
        <v>95708</v>
      </c>
      <c r="B491" s="325" t="s">
        <v>836</v>
      </c>
      <c r="C491" s="325" t="s">
        <v>691</v>
      </c>
      <c r="D491" s="325" t="s">
        <v>280</v>
      </c>
      <c r="E491" s="326" t="s">
        <v>28267</v>
      </c>
    </row>
    <row r="492" spans="1:5">
      <c r="A492" s="327">
        <v>95714</v>
      </c>
      <c r="B492" s="325" t="s">
        <v>837</v>
      </c>
      <c r="C492" s="325" t="s">
        <v>691</v>
      </c>
      <c r="D492" s="325" t="s">
        <v>280</v>
      </c>
      <c r="E492" s="326" t="s">
        <v>28268</v>
      </c>
    </row>
    <row r="493" spans="1:5">
      <c r="A493" s="327">
        <v>95720</v>
      </c>
      <c r="B493" s="325" t="s">
        <v>838</v>
      </c>
      <c r="C493" s="325" t="s">
        <v>691</v>
      </c>
      <c r="D493" s="325" t="s">
        <v>280</v>
      </c>
      <c r="E493" s="326" t="s">
        <v>28269</v>
      </c>
    </row>
    <row r="494" spans="1:5">
      <c r="A494" s="327">
        <v>95872</v>
      </c>
      <c r="B494" s="325" t="s">
        <v>839</v>
      </c>
      <c r="C494" s="325" t="s">
        <v>691</v>
      </c>
      <c r="D494" s="325" t="s">
        <v>344</v>
      </c>
      <c r="E494" s="326" t="s">
        <v>28270</v>
      </c>
    </row>
    <row r="495" spans="1:5">
      <c r="A495" s="327">
        <v>96013</v>
      </c>
      <c r="B495" s="325" t="s">
        <v>840</v>
      </c>
      <c r="C495" s="325" t="s">
        <v>691</v>
      </c>
      <c r="D495" s="325" t="s">
        <v>344</v>
      </c>
      <c r="E495" s="326" t="s">
        <v>28271</v>
      </c>
    </row>
    <row r="496" spans="1:5">
      <c r="A496" s="327">
        <v>96020</v>
      </c>
      <c r="B496" s="325" t="s">
        <v>841</v>
      </c>
      <c r="C496" s="325" t="s">
        <v>691</v>
      </c>
      <c r="D496" s="325" t="s">
        <v>344</v>
      </c>
      <c r="E496" s="326" t="s">
        <v>28272</v>
      </c>
    </row>
    <row r="497" spans="1:5">
      <c r="A497" s="327">
        <v>96028</v>
      </c>
      <c r="B497" s="325" t="s">
        <v>842</v>
      </c>
      <c r="C497" s="325" t="s">
        <v>691</v>
      </c>
      <c r="D497" s="325" t="s">
        <v>344</v>
      </c>
      <c r="E497" s="326" t="s">
        <v>28273</v>
      </c>
    </row>
    <row r="498" spans="1:5">
      <c r="A498" s="327">
        <v>96035</v>
      </c>
      <c r="B498" s="325" t="s">
        <v>843</v>
      </c>
      <c r="C498" s="325" t="s">
        <v>691</v>
      </c>
      <c r="D498" s="325" t="s">
        <v>344</v>
      </c>
      <c r="E498" s="326" t="s">
        <v>28274</v>
      </c>
    </row>
    <row r="499" spans="1:5">
      <c r="A499" s="327">
        <v>96157</v>
      </c>
      <c r="B499" s="325" t="s">
        <v>844</v>
      </c>
      <c r="C499" s="325" t="s">
        <v>691</v>
      </c>
      <c r="D499" s="325" t="s">
        <v>344</v>
      </c>
      <c r="E499" s="326" t="s">
        <v>28275</v>
      </c>
    </row>
    <row r="500" spans="1:5">
      <c r="A500" s="327">
        <v>96158</v>
      </c>
      <c r="B500" s="325" t="s">
        <v>845</v>
      </c>
      <c r="C500" s="325" t="s">
        <v>691</v>
      </c>
      <c r="D500" s="325" t="s">
        <v>344</v>
      </c>
      <c r="E500" s="326" t="s">
        <v>28276</v>
      </c>
    </row>
    <row r="501" spans="1:5">
      <c r="A501" s="327">
        <v>96245</v>
      </c>
      <c r="B501" s="325" t="s">
        <v>846</v>
      </c>
      <c r="C501" s="325" t="s">
        <v>691</v>
      </c>
      <c r="D501" s="325" t="s">
        <v>344</v>
      </c>
      <c r="E501" s="326" t="s">
        <v>28277</v>
      </c>
    </row>
    <row r="502" spans="1:5">
      <c r="A502" s="327">
        <v>96463</v>
      </c>
      <c r="B502" s="325" t="s">
        <v>847</v>
      </c>
      <c r="C502" s="325" t="s">
        <v>691</v>
      </c>
      <c r="D502" s="325" t="s">
        <v>344</v>
      </c>
      <c r="E502" s="326" t="s">
        <v>28278</v>
      </c>
    </row>
    <row r="503" spans="1:5">
      <c r="A503" s="327">
        <v>98764</v>
      </c>
      <c r="B503" s="325" t="s">
        <v>848</v>
      </c>
      <c r="C503" s="325" t="s">
        <v>691</v>
      </c>
      <c r="D503" s="325" t="s">
        <v>280</v>
      </c>
      <c r="E503" s="326" t="s">
        <v>15003</v>
      </c>
    </row>
    <row r="504" spans="1:5">
      <c r="A504" s="327">
        <v>99833</v>
      </c>
      <c r="B504" s="325" t="s">
        <v>25753</v>
      </c>
      <c r="C504" s="325" t="s">
        <v>691</v>
      </c>
      <c r="D504" s="325" t="s">
        <v>280</v>
      </c>
      <c r="E504" s="326" t="s">
        <v>1646</v>
      </c>
    </row>
    <row r="505" spans="1:5">
      <c r="A505" s="327">
        <v>100641</v>
      </c>
      <c r="B505" s="325" t="s">
        <v>851</v>
      </c>
      <c r="C505" s="325" t="s">
        <v>691</v>
      </c>
      <c r="D505" s="325" t="s">
        <v>344</v>
      </c>
      <c r="E505" s="326" t="s">
        <v>28279</v>
      </c>
    </row>
    <row r="506" spans="1:5">
      <c r="A506" s="327">
        <v>100647</v>
      </c>
      <c r="B506" s="325" t="s">
        <v>852</v>
      </c>
      <c r="C506" s="325" t="s">
        <v>691</v>
      </c>
      <c r="D506" s="325" t="s">
        <v>344</v>
      </c>
      <c r="E506" s="326" t="s">
        <v>28280</v>
      </c>
    </row>
    <row r="507" spans="1:5">
      <c r="A507" s="327">
        <v>102275</v>
      </c>
      <c r="B507" s="325" t="s">
        <v>853</v>
      </c>
      <c r="C507" s="325" t="s">
        <v>691</v>
      </c>
      <c r="D507" s="325" t="s">
        <v>280</v>
      </c>
      <c r="E507" s="326" t="s">
        <v>28281</v>
      </c>
    </row>
    <row r="508" spans="1:5">
      <c r="A508" s="327">
        <v>104091</v>
      </c>
      <c r="B508" s="325" t="s">
        <v>854</v>
      </c>
      <c r="C508" s="325" t="s">
        <v>691</v>
      </c>
      <c r="D508" s="325" t="s">
        <v>280</v>
      </c>
      <c r="E508" s="326" t="s">
        <v>1202</v>
      </c>
    </row>
    <row r="509" spans="1:5">
      <c r="A509" s="327">
        <v>104097</v>
      </c>
      <c r="B509" s="325" t="s">
        <v>856</v>
      </c>
      <c r="C509" s="325" t="s">
        <v>691</v>
      </c>
      <c r="D509" s="325" t="s">
        <v>280</v>
      </c>
      <c r="E509" s="326" t="s">
        <v>18724</v>
      </c>
    </row>
    <row r="510" spans="1:5">
      <c r="A510" s="327">
        <v>5632</v>
      </c>
      <c r="B510" s="325" t="s">
        <v>858</v>
      </c>
      <c r="C510" s="325" t="s">
        <v>859</v>
      </c>
      <c r="D510" s="325" t="s">
        <v>692</v>
      </c>
      <c r="E510" s="326" t="s">
        <v>28282</v>
      </c>
    </row>
    <row r="511" spans="1:5">
      <c r="A511" s="327">
        <v>5679</v>
      </c>
      <c r="B511" s="325" t="s">
        <v>860</v>
      </c>
      <c r="C511" s="325" t="s">
        <v>859</v>
      </c>
      <c r="D511" s="325" t="s">
        <v>280</v>
      </c>
      <c r="E511" s="326" t="s">
        <v>26479</v>
      </c>
    </row>
    <row r="512" spans="1:5">
      <c r="A512" s="327">
        <v>5681</v>
      </c>
      <c r="B512" s="325" t="s">
        <v>861</v>
      </c>
      <c r="C512" s="325" t="s">
        <v>859</v>
      </c>
      <c r="D512" s="325" t="s">
        <v>280</v>
      </c>
      <c r="E512" s="326" t="s">
        <v>28283</v>
      </c>
    </row>
    <row r="513" spans="1:5">
      <c r="A513" s="327">
        <v>5685</v>
      </c>
      <c r="B513" s="325" t="s">
        <v>862</v>
      </c>
      <c r="C513" s="325" t="s">
        <v>859</v>
      </c>
      <c r="D513" s="325" t="s">
        <v>344</v>
      </c>
      <c r="E513" s="326" t="s">
        <v>28284</v>
      </c>
    </row>
    <row r="514" spans="1:5">
      <c r="A514" s="327">
        <v>5690</v>
      </c>
      <c r="B514" s="325" t="s">
        <v>863</v>
      </c>
      <c r="C514" s="325" t="s">
        <v>859</v>
      </c>
      <c r="D514" s="325" t="s">
        <v>344</v>
      </c>
      <c r="E514" s="326" t="s">
        <v>14743</v>
      </c>
    </row>
    <row r="515" spans="1:5">
      <c r="A515" s="327">
        <v>5806</v>
      </c>
      <c r="B515" s="325" t="s">
        <v>865</v>
      </c>
      <c r="C515" s="325" t="s">
        <v>859</v>
      </c>
      <c r="D515" s="325" t="s">
        <v>280</v>
      </c>
      <c r="E515" s="326" t="s">
        <v>1105</v>
      </c>
    </row>
    <row r="516" spans="1:5">
      <c r="A516" s="327">
        <v>5826</v>
      </c>
      <c r="B516" s="325" t="s">
        <v>867</v>
      </c>
      <c r="C516" s="325" t="s">
        <v>859</v>
      </c>
      <c r="D516" s="325" t="s">
        <v>280</v>
      </c>
      <c r="E516" s="326" t="s">
        <v>28285</v>
      </c>
    </row>
    <row r="517" spans="1:5">
      <c r="A517" s="327">
        <v>5829</v>
      </c>
      <c r="B517" s="325" t="s">
        <v>868</v>
      </c>
      <c r="C517" s="325" t="s">
        <v>859</v>
      </c>
      <c r="D517" s="325" t="s">
        <v>344</v>
      </c>
      <c r="E517" s="326" t="s">
        <v>28286</v>
      </c>
    </row>
    <row r="518" spans="1:5">
      <c r="A518" s="327">
        <v>5837</v>
      </c>
      <c r="B518" s="325" t="s">
        <v>869</v>
      </c>
      <c r="C518" s="325" t="s">
        <v>859</v>
      </c>
      <c r="D518" s="325" t="s">
        <v>344</v>
      </c>
      <c r="E518" s="326" t="s">
        <v>28287</v>
      </c>
    </row>
    <row r="519" spans="1:5">
      <c r="A519" s="327">
        <v>5841</v>
      </c>
      <c r="B519" s="325" t="s">
        <v>870</v>
      </c>
      <c r="C519" s="325" t="s">
        <v>859</v>
      </c>
      <c r="D519" s="325" t="s">
        <v>344</v>
      </c>
      <c r="E519" s="326" t="s">
        <v>383</v>
      </c>
    </row>
    <row r="520" spans="1:5">
      <c r="A520" s="327">
        <v>5845</v>
      </c>
      <c r="B520" s="325" t="s">
        <v>871</v>
      </c>
      <c r="C520" s="325" t="s">
        <v>859</v>
      </c>
      <c r="D520" s="325" t="s">
        <v>280</v>
      </c>
      <c r="E520" s="326" t="s">
        <v>28288</v>
      </c>
    </row>
    <row r="521" spans="1:5">
      <c r="A521" s="327">
        <v>5849</v>
      </c>
      <c r="B521" s="325" t="s">
        <v>872</v>
      </c>
      <c r="C521" s="325" t="s">
        <v>859</v>
      </c>
      <c r="D521" s="325" t="s">
        <v>344</v>
      </c>
      <c r="E521" s="326" t="s">
        <v>28289</v>
      </c>
    </row>
    <row r="522" spans="1:5">
      <c r="A522" s="327">
        <v>5853</v>
      </c>
      <c r="B522" s="325" t="s">
        <v>873</v>
      </c>
      <c r="C522" s="325" t="s">
        <v>859</v>
      </c>
      <c r="D522" s="325" t="s">
        <v>344</v>
      </c>
      <c r="E522" s="326" t="s">
        <v>28290</v>
      </c>
    </row>
    <row r="523" spans="1:5">
      <c r="A523" s="327">
        <v>5857</v>
      </c>
      <c r="B523" s="325" t="s">
        <v>874</v>
      </c>
      <c r="C523" s="325" t="s">
        <v>859</v>
      </c>
      <c r="D523" s="325" t="s">
        <v>344</v>
      </c>
      <c r="E523" s="326" t="s">
        <v>28291</v>
      </c>
    </row>
    <row r="524" spans="1:5">
      <c r="A524" s="327">
        <v>5865</v>
      </c>
      <c r="B524" s="325" t="s">
        <v>875</v>
      </c>
      <c r="C524" s="325" t="s">
        <v>859</v>
      </c>
      <c r="D524" s="325" t="s">
        <v>344</v>
      </c>
      <c r="E524" s="326" t="s">
        <v>3007</v>
      </c>
    </row>
    <row r="525" spans="1:5">
      <c r="A525" s="327">
        <v>5869</v>
      </c>
      <c r="B525" s="325" t="s">
        <v>877</v>
      </c>
      <c r="C525" s="325" t="s">
        <v>859</v>
      </c>
      <c r="D525" s="325" t="s">
        <v>344</v>
      </c>
      <c r="E525" s="326" t="s">
        <v>26598</v>
      </c>
    </row>
    <row r="526" spans="1:5">
      <c r="A526" s="327">
        <v>5877</v>
      </c>
      <c r="B526" s="325" t="s">
        <v>878</v>
      </c>
      <c r="C526" s="325" t="s">
        <v>859</v>
      </c>
      <c r="D526" s="325" t="s">
        <v>692</v>
      </c>
      <c r="E526" s="326" t="s">
        <v>24772</v>
      </c>
    </row>
    <row r="527" spans="1:5">
      <c r="A527" s="327">
        <v>5881</v>
      </c>
      <c r="B527" s="325" t="s">
        <v>879</v>
      </c>
      <c r="C527" s="325" t="s">
        <v>859</v>
      </c>
      <c r="D527" s="325" t="s">
        <v>344</v>
      </c>
      <c r="E527" s="326" t="s">
        <v>28292</v>
      </c>
    </row>
    <row r="528" spans="1:5">
      <c r="A528" s="327">
        <v>5884</v>
      </c>
      <c r="B528" s="325" t="s">
        <v>880</v>
      </c>
      <c r="C528" s="325" t="s">
        <v>859</v>
      </c>
      <c r="D528" s="325" t="s">
        <v>344</v>
      </c>
      <c r="E528" s="326" t="s">
        <v>28293</v>
      </c>
    </row>
    <row r="529" spans="1:5">
      <c r="A529" s="327">
        <v>5892</v>
      </c>
      <c r="B529" s="325" t="s">
        <v>881</v>
      </c>
      <c r="C529" s="325" t="s">
        <v>859</v>
      </c>
      <c r="D529" s="325" t="s">
        <v>280</v>
      </c>
      <c r="E529" s="326" t="s">
        <v>28294</v>
      </c>
    </row>
    <row r="530" spans="1:5">
      <c r="A530" s="327">
        <v>5896</v>
      </c>
      <c r="B530" s="325" t="s">
        <v>882</v>
      </c>
      <c r="C530" s="325" t="s">
        <v>859</v>
      </c>
      <c r="D530" s="325" t="s">
        <v>280</v>
      </c>
      <c r="E530" s="326" t="s">
        <v>25042</v>
      </c>
    </row>
    <row r="531" spans="1:5">
      <c r="A531" s="327">
        <v>5903</v>
      </c>
      <c r="B531" s="325" t="s">
        <v>883</v>
      </c>
      <c r="C531" s="325" t="s">
        <v>859</v>
      </c>
      <c r="D531" s="325" t="s">
        <v>344</v>
      </c>
      <c r="E531" s="326" t="s">
        <v>28295</v>
      </c>
    </row>
    <row r="532" spans="1:5">
      <c r="A532" s="327">
        <v>5911</v>
      </c>
      <c r="B532" s="325" t="s">
        <v>884</v>
      </c>
      <c r="C532" s="325" t="s">
        <v>859</v>
      </c>
      <c r="D532" s="325" t="s">
        <v>344</v>
      </c>
      <c r="E532" s="326" t="s">
        <v>21010</v>
      </c>
    </row>
    <row r="533" spans="1:5">
      <c r="A533" s="327">
        <v>5923</v>
      </c>
      <c r="B533" s="325" t="s">
        <v>885</v>
      </c>
      <c r="C533" s="325" t="s">
        <v>859</v>
      </c>
      <c r="D533" s="325" t="s">
        <v>344</v>
      </c>
      <c r="E533" s="326" t="s">
        <v>7444</v>
      </c>
    </row>
    <row r="534" spans="1:5">
      <c r="A534" s="327">
        <v>5930</v>
      </c>
      <c r="B534" s="325" t="s">
        <v>886</v>
      </c>
      <c r="C534" s="325" t="s">
        <v>859</v>
      </c>
      <c r="D534" s="325" t="s">
        <v>344</v>
      </c>
      <c r="E534" s="326" t="s">
        <v>28296</v>
      </c>
    </row>
    <row r="535" spans="1:5">
      <c r="A535" s="327">
        <v>5934</v>
      </c>
      <c r="B535" s="325" t="s">
        <v>887</v>
      </c>
      <c r="C535" s="325" t="s">
        <v>859</v>
      </c>
      <c r="D535" s="325" t="s">
        <v>280</v>
      </c>
      <c r="E535" s="326" t="s">
        <v>25375</v>
      </c>
    </row>
    <row r="536" spans="1:5">
      <c r="A536" s="327">
        <v>5942</v>
      </c>
      <c r="B536" s="325" t="s">
        <v>888</v>
      </c>
      <c r="C536" s="325" t="s">
        <v>859</v>
      </c>
      <c r="D536" s="325" t="s">
        <v>280</v>
      </c>
      <c r="E536" s="326" t="s">
        <v>28297</v>
      </c>
    </row>
    <row r="537" spans="1:5">
      <c r="A537" s="327">
        <v>5946</v>
      </c>
      <c r="B537" s="325" t="s">
        <v>889</v>
      </c>
      <c r="C537" s="325" t="s">
        <v>859</v>
      </c>
      <c r="D537" s="325" t="s">
        <v>280</v>
      </c>
      <c r="E537" s="326" t="s">
        <v>26105</v>
      </c>
    </row>
    <row r="538" spans="1:5">
      <c r="A538" s="327">
        <v>5952</v>
      </c>
      <c r="B538" s="325" t="s">
        <v>890</v>
      </c>
      <c r="C538" s="325" t="s">
        <v>859</v>
      </c>
      <c r="D538" s="325" t="s">
        <v>280</v>
      </c>
      <c r="E538" s="326" t="s">
        <v>21842</v>
      </c>
    </row>
    <row r="539" spans="1:5">
      <c r="A539" s="327">
        <v>5954</v>
      </c>
      <c r="B539" s="325" t="s">
        <v>891</v>
      </c>
      <c r="C539" s="325" t="s">
        <v>859</v>
      </c>
      <c r="D539" s="325" t="s">
        <v>344</v>
      </c>
      <c r="E539" s="326" t="s">
        <v>26663</v>
      </c>
    </row>
    <row r="540" spans="1:5">
      <c r="A540" s="327">
        <v>5961</v>
      </c>
      <c r="B540" s="325" t="s">
        <v>892</v>
      </c>
      <c r="C540" s="325" t="s">
        <v>859</v>
      </c>
      <c r="D540" s="325" t="s">
        <v>280</v>
      </c>
      <c r="E540" s="326" t="s">
        <v>28298</v>
      </c>
    </row>
    <row r="541" spans="1:5">
      <c r="A541" s="327">
        <v>6260</v>
      </c>
      <c r="B541" s="325" t="s">
        <v>893</v>
      </c>
      <c r="C541" s="325" t="s">
        <v>859</v>
      </c>
      <c r="D541" s="325" t="s">
        <v>344</v>
      </c>
      <c r="E541" s="326" t="s">
        <v>28299</v>
      </c>
    </row>
    <row r="542" spans="1:5">
      <c r="A542" s="327">
        <v>6880</v>
      </c>
      <c r="B542" s="325" t="s">
        <v>894</v>
      </c>
      <c r="C542" s="325" t="s">
        <v>859</v>
      </c>
      <c r="D542" s="325" t="s">
        <v>344</v>
      </c>
      <c r="E542" s="326" t="s">
        <v>28300</v>
      </c>
    </row>
    <row r="543" spans="1:5">
      <c r="A543" s="327">
        <v>7031</v>
      </c>
      <c r="B543" s="325" t="s">
        <v>25757</v>
      </c>
      <c r="C543" s="325" t="s">
        <v>859</v>
      </c>
      <c r="D543" s="325" t="s">
        <v>344</v>
      </c>
      <c r="E543" s="326" t="s">
        <v>740</v>
      </c>
    </row>
    <row r="544" spans="1:5">
      <c r="A544" s="327">
        <v>7043</v>
      </c>
      <c r="B544" s="325" t="s">
        <v>896</v>
      </c>
      <c r="C544" s="325" t="s">
        <v>859</v>
      </c>
      <c r="D544" s="325" t="s">
        <v>280</v>
      </c>
      <c r="E544" s="326" t="s">
        <v>917</v>
      </c>
    </row>
    <row r="545" spans="1:5">
      <c r="A545" s="327">
        <v>7050</v>
      </c>
      <c r="B545" s="325" t="s">
        <v>898</v>
      </c>
      <c r="C545" s="325" t="s">
        <v>859</v>
      </c>
      <c r="D545" s="325" t="s">
        <v>344</v>
      </c>
      <c r="E545" s="326" t="s">
        <v>27254</v>
      </c>
    </row>
    <row r="546" spans="1:5">
      <c r="A546" s="327">
        <v>67827</v>
      </c>
      <c r="B546" s="325" t="s">
        <v>899</v>
      </c>
      <c r="C546" s="325" t="s">
        <v>859</v>
      </c>
      <c r="D546" s="325" t="s">
        <v>280</v>
      </c>
      <c r="E546" s="326" t="s">
        <v>28301</v>
      </c>
    </row>
    <row r="547" spans="1:5">
      <c r="A547" s="327">
        <v>73395</v>
      </c>
      <c r="B547" s="325" t="s">
        <v>900</v>
      </c>
      <c r="C547" s="325" t="s">
        <v>859</v>
      </c>
      <c r="D547" s="325" t="s">
        <v>344</v>
      </c>
      <c r="E547" s="326" t="s">
        <v>3018</v>
      </c>
    </row>
    <row r="548" spans="1:5">
      <c r="A548" s="327">
        <v>83766</v>
      </c>
      <c r="B548" s="325" t="s">
        <v>902</v>
      </c>
      <c r="C548" s="325" t="s">
        <v>859</v>
      </c>
      <c r="D548" s="325" t="s">
        <v>344</v>
      </c>
      <c r="E548" s="326" t="s">
        <v>28302</v>
      </c>
    </row>
    <row r="549" spans="1:5">
      <c r="A549" s="327">
        <v>84013</v>
      </c>
      <c r="B549" s="325" t="s">
        <v>904</v>
      </c>
      <c r="C549" s="325" t="s">
        <v>859</v>
      </c>
      <c r="D549" s="325" t="s">
        <v>280</v>
      </c>
      <c r="E549" s="326" t="s">
        <v>28303</v>
      </c>
    </row>
    <row r="550" spans="1:5">
      <c r="A550" s="327">
        <v>87446</v>
      </c>
      <c r="B550" s="325" t="s">
        <v>25758</v>
      </c>
      <c r="C550" s="325" t="s">
        <v>859</v>
      </c>
      <c r="D550" s="325" t="s">
        <v>280</v>
      </c>
      <c r="E550" s="326" t="s">
        <v>1014</v>
      </c>
    </row>
    <row r="551" spans="1:5">
      <c r="A551" s="327">
        <v>88392</v>
      </c>
      <c r="B551" s="325" t="s">
        <v>25759</v>
      </c>
      <c r="C551" s="325" t="s">
        <v>859</v>
      </c>
      <c r="D551" s="325" t="s">
        <v>280</v>
      </c>
      <c r="E551" s="326" t="s">
        <v>15830</v>
      </c>
    </row>
    <row r="552" spans="1:5">
      <c r="A552" s="327">
        <v>88398</v>
      </c>
      <c r="B552" s="325" t="s">
        <v>25760</v>
      </c>
      <c r="C552" s="325" t="s">
        <v>859</v>
      </c>
      <c r="D552" s="325" t="s">
        <v>280</v>
      </c>
      <c r="E552" s="326" t="s">
        <v>1149</v>
      </c>
    </row>
    <row r="553" spans="1:5">
      <c r="A553" s="327">
        <v>88404</v>
      </c>
      <c r="B553" s="325" t="s">
        <v>25761</v>
      </c>
      <c r="C553" s="325" t="s">
        <v>859</v>
      </c>
      <c r="D553" s="325" t="s">
        <v>280</v>
      </c>
      <c r="E553" s="326" t="s">
        <v>27430</v>
      </c>
    </row>
    <row r="554" spans="1:5">
      <c r="A554" s="327">
        <v>88430</v>
      </c>
      <c r="B554" s="325" t="s">
        <v>913</v>
      </c>
      <c r="C554" s="325" t="s">
        <v>859</v>
      </c>
      <c r="D554" s="325" t="s">
        <v>280</v>
      </c>
      <c r="E554" s="326" t="s">
        <v>6998</v>
      </c>
    </row>
    <row r="555" spans="1:5">
      <c r="A555" s="327">
        <v>88438</v>
      </c>
      <c r="B555" s="325" t="s">
        <v>914</v>
      </c>
      <c r="C555" s="325" t="s">
        <v>859</v>
      </c>
      <c r="D555" s="325" t="s">
        <v>280</v>
      </c>
      <c r="E555" s="326" t="s">
        <v>15863</v>
      </c>
    </row>
    <row r="556" spans="1:5">
      <c r="A556" s="327">
        <v>88831</v>
      </c>
      <c r="B556" s="325" t="s">
        <v>25762</v>
      </c>
      <c r="C556" s="325" t="s">
        <v>859</v>
      </c>
      <c r="D556" s="325" t="s">
        <v>692</v>
      </c>
      <c r="E556" s="326" t="s">
        <v>1171</v>
      </c>
    </row>
    <row r="557" spans="1:5">
      <c r="A557" s="327">
        <v>88844</v>
      </c>
      <c r="B557" s="325" t="s">
        <v>918</v>
      </c>
      <c r="C557" s="325" t="s">
        <v>859</v>
      </c>
      <c r="D557" s="325" t="s">
        <v>344</v>
      </c>
      <c r="E557" s="326" t="s">
        <v>28304</v>
      </c>
    </row>
    <row r="558" spans="1:5">
      <c r="A558" s="327">
        <v>88908</v>
      </c>
      <c r="B558" s="325" t="s">
        <v>919</v>
      </c>
      <c r="C558" s="325" t="s">
        <v>859</v>
      </c>
      <c r="D558" s="325" t="s">
        <v>280</v>
      </c>
      <c r="E558" s="326" t="s">
        <v>28305</v>
      </c>
    </row>
    <row r="559" spans="1:5">
      <c r="A559" s="327">
        <v>89022</v>
      </c>
      <c r="B559" s="325" t="s">
        <v>920</v>
      </c>
      <c r="C559" s="325" t="s">
        <v>859</v>
      </c>
      <c r="D559" s="325" t="s">
        <v>280</v>
      </c>
      <c r="E559" s="326" t="s">
        <v>921</v>
      </c>
    </row>
    <row r="560" spans="1:5">
      <c r="A560" s="327">
        <v>89027</v>
      </c>
      <c r="B560" s="325" t="s">
        <v>25763</v>
      </c>
      <c r="C560" s="325" t="s">
        <v>859</v>
      </c>
      <c r="D560" s="325" t="s">
        <v>344</v>
      </c>
      <c r="E560" s="326" t="s">
        <v>808</v>
      </c>
    </row>
    <row r="561" spans="1:5">
      <c r="A561" s="327">
        <v>89031</v>
      </c>
      <c r="B561" s="325" t="s">
        <v>924</v>
      </c>
      <c r="C561" s="325" t="s">
        <v>859</v>
      </c>
      <c r="D561" s="325" t="s">
        <v>344</v>
      </c>
      <c r="E561" s="326" t="s">
        <v>28306</v>
      </c>
    </row>
    <row r="562" spans="1:5">
      <c r="A562" s="327">
        <v>89036</v>
      </c>
      <c r="B562" s="325" t="s">
        <v>925</v>
      </c>
      <c r="C562" s="325" t="s">
        <v>859</v>
      </c>
      <c r="D562" s="325" t="s">
        <v>280</v>
      </c>
      <c r="E562" s="326" t="s">
        <v>25376</v>
      </c>
    </row>
    <row r="563" spans="1:5">
      <c r="A563" s="327">
        <v>89218</v>
      </c>
      <c r="B563" s="325" t="s">
        <v>926</v>
      </c>
      <c r="C563" s="325" t="s">
        <v>859</v>
      </c>
      <c r="D563" s="325" t="s">
        <v>344</v>
      </c>
      <c r="E563" s="326" t="s">
        <v>28307</v>
      </c>
    </row>
    <row r="564" spans="1:5">
      <c r="A564" s="327">
        <v>89226</v>
      </c>
      <c r="B564" s="325" t="s">
        <v>25764</v>
      </c>
      <c r="C564" s="325" t="s">
        <v>859</v>
      </c>
      <c r="D564" s="325" t="s">
        <v>280</v>
      </c>
      <c r="E564" s="326" t="s">
        <v>1292</v>
      </c>
    </row>
    <row r="565" spans="1:5">
      <c r="A565" s="327">
        <v>89235</v>
      </c>
      <c r="B565" s="325" t="s">
        <v>928</v>
      </c>
      <c r="C565" s="325" t="s">
        <v>859</v>
      </c>
      <c r="D565" s="325" t="s">
        <v>344</v>
      </c>
      <c r="E565" s="326" t="s">
        <v>28308</v>
      </c>
    </row>
    <row r="566" spans="1:5">
      <c r="A566" s="327">
        <v>89243</v>
      </c>
      <c r="B566" s="325" t="s">
        <v>929</v>
      </c>
      <c r="C566" s="325" t="s">
        <v>859</v>
      </c>
      <c r="D566" s="325" t="s">
        <v>344</v>
      </c>
      <c r="E566" s="326" t="s">
        <v>28309</v>
      </c>
    </row>
    <row r="567" spans="1:5">
      <c r="A567" s="327">
        <v>89251</v>
      </c>
      <c r="B567" s="325" t="s">
        <v>930</v>
      </c>
      <c r="C567" s="325" t="s">
        <v>859</v>
      </c>
      <c r="D567" s="325" t="s">
        <v>344</v>
      </c>
      <c r="E567" s="326" t="s">
        <v>28310</v>
      </c>
    </row>
    <row r="568" spans="1:5">
      <c r="A568" s="327">
        <v>89258</v>
      </c>
      <c r="B568" s="325" t="s">
        <v>931</v>
      </c>
      <c r="C568" s="325" t="s">
        <v>859</v>
      </c>
      <c r="D568" s="325" t="s">
        <v>344</v>
      </c>
      <c r="E568" s="326" t="s">
        <v>28311</v>
      </c>
    </row>
    <row r="569" spans="1:5">
      <c r="A569" s="327">
        <v>89273</v>
      </c>
      <c r="B569" s="325" t="s">
        <v>932</v>
      </c>
      <c r="C569" s="325" t="s">
        <v>859</v>
      </c>
      <c r="D569" s="325" t="s">
        <v>344</v>
      </c>
      <c r="E569" s="326" t="s">
        <v>28312</v>
      </c>
    </row>
    <row r="570" spans="1:5">
      <c r="A570" s="327">
        <v>89279</v>
      </c>
      <c r="B570" s="325" t="s">
        <v>25765</v>
      </c>
      <c r="C570" s="325" t="s">
        <v>859</v>
      </c>
      <c r="D570" s="325" t="s">
        <v>280</v>
      </c>
      <c r="E570" s="326" t="s">
        <v>22104</v>
      </c>
    </row>
    <row r="571" spans="1:5">
      <c r="A571" s="327">
        <v>89877</v>
      </c>
      <c r="B571" s="325" t="s">
        <v>934</v>
      </c>
      <c r="C571" s="325" t="s">
        <v>859</v>
      </c>
      <c r="D571" s="325" t="s">
        <v>280</v>
      </c>
      <c r="E571" s="326" t="s">
        <v>28313</v>
      </c>
    </row>
    <row r="572" spans="1:5">
      <c r="A572" s="327">
        <v>89884</v>
      </c>
      <c r="B572" s="325" t="s">
        <v>935</v>
      </c>
      <c r="C572" s="325" t="s">
        <v>859</v>
      </c>
      <c r="D572" s="325" t="s">
        <v>280</v>
      </c>
      <c r="E572" s="326" t="s">
        <v>28314</v>
      </c>
    </row>
    <row r="573" spans="1:5">
      <c r="A573" s="327">
        <v>90587</v>
      </c>
      <c r="B573" s="325" t="s">
        <v>936</v>
      </c>
      <c r="C573" s="325" t="s">
        <v>859</v>
      </c>
      <c r="D573" s="325" t="s">
        <v>344</v>
      </c>
      <c r="E573" s="326" t="s">
        <v>1171</v>
      </c>
    </row>
    <row r="574" spans="1:5">
      <c r="A574" s="327">
        <v>90626</v>
      </c>
      <c r="B574" s="325" t="s">
        <v>938</v>
      </c>
      <c r="C574" s="325" t="s">
        <v>859</v>
      </c>
      <c r="D574" s="325" t="s">
        <v>280</v>
      </c>
      <c r="E574" s="326" t="s">
        <v>14766</v>
      </c>
    </row>
    <row r="575" spans="1:5">
      <c r="A575" s="327">
        <v>90632</v>
      </c>
      <c r="B575" s="325" t="s">
        <v>940</v>
      </c>
      <c r="C575" s="325" t="s">
        <v>859</v>
      </c>
      <c r="D575" s="325" t="s">
        <v>280</v>
      </c>
      <c r="E575" s="326" t="s">
        <v>28315</v>
      </c>
    </row>
    <row r="576" spans="1:5">
      <c r="A576" s="327">
        <v>90638</v>
      </c>
      <c r="B576" s="325" t="s">
        <v>941</v>
      </c>
      <c r="C576" s="325" t="s">
        <v>859</v>
      </c>
      <c r="D576" s="325" t="s">
        <v>280</v>
      </c>
      <c r="E576" s="326" t="s">
        <v>21833</v>
      </c>
    </row>
    <row r="577" spans="1:5">
      <c r="A577" s="327">
        <v>90644</v>
      </c>
      <c r="B577" s="325" t="s">
        <v>943</v>
      </c>
      <c r="C577" s="325" t="s">
        <v>859</v>
      </c>
      <c r="D577" s="325" t="s">
        <v>280</v>
      </c>
      <c r="E577" s="326" t="s">
        <v>15023</v>
      </c>
    </row>
    <row r="578" spans="1:5">
      <c r="A578" s="327">
        <v>90651</v>
      </c>
      <c r="B578" s="325" t="s">
        <v>945</v>
      </c>
      <c r="C578" s="325" t="s">
        <v>859</v>
      </c>
      <c r="D578" s="325" t="s">
        <v>280</v>
      </c>
      <c r="E578" s="326" t="s">
        <v>22100</v>
      </c>
    </row>
    <row r="579" spans="1:5">
      <c r="A579" s="327">
        <v>90657</v>
      </c>
      <c r="B579" s="325" t="s">
        <v>947</v>
      </c>
      <c r="C579" s="325" t="s">
        <v>859</v>
      </c>
      <c r="D579" s="325" t="s">
        <v>280</v>
      </c>
      <c r="E579" s="326" t="s">
        <v>7383</v>
      </c>
    </row>
    <row r="580" spans="1:5">
      <c r="A580" s="327">
        <v>90663</v>
      </c>
      <c r="B580" s="325" t="s">
        <v>949</v>
      </c>
      <c r="C580" s="325" t="s">
        <v>859</v>
      </c>
      <c r="D580" s="325" t="s">
        <v>280</v>
      </c>
      <c r="E580" s="326" t="s">
        <v>1781</v>
      </c>
    </row>
    <row r="581" spans="1:5">
      <c r="A581" s="327">
        <v>90669</v>
      </c>
      <c r="B581" s="325" t="s">
        <v>25767</v>
      </c>
      <c r="C581" s="325" t="s">
        <v>859</v>
      </c>
      <c r="D581" s="325" t="s">
        <v>344</v>
      </c>
      <c r="E581" s="326" t="s">
        <v>281</v>
      </c>
    </row>
    <row r="582" spans="1:5">
      <c r="A582" s="327">
        <v>90675</v>
      </c>
      <c r="B582" s="325" t="s">
        <v>952</v>
      </c>
      <c r="C582" s="325" t="s">
        <v>859</v>
      </c>
      <c r="D582" s="325" t="s">
        <v>280</v>
      </c>
      <c r="E582" s="326" t="s">
        <v>28316</v>
      </c>
    </row>
    <row r="583" spans="1:5">
      <c r="A583" s="327">
        <v>90681</v>
      </c>
      <c r="B583" s="325" t="s">
        <v>953</v>
      </c>
      <c r="C583" s="325" t="s">
        <v>859</v>
      </c>
      <c r="D583" s="325" t="s">
        <v>280</v>
      </c>
      <c r="E583" s="326" t="s">
        <v>28317</v>
      </c>
    </row>
    <row r="584" spans="1:5">
      <c r="A584" s="327">
        <v>90687</v>
      </c>
      <c r="B584" s="325" t="s">
        <v>25768</v>
      </c>
      <c r="C584" s="325" t="s">
        <v>859</v>
      </c>
      <c r="D584" s="325" t="s">
        <v>344</v>
      </c>
      <c r="E584" s="326" t="s">
        <v>21824</v>
      </c>
    </row>
    <row r="585" spans="1:5">
      <c r="A585" s="327">
        <v>90693</v>
      </c>
      <c r="B585" s="325" t="s">
        <v>955</v>
      </c>
      <c r="C585" s="325" t="s">
        <v>859</v>
      </c>
      <c r="D585" s="325" t="s">
        <v>344</v>
      </c>
      <c r="E585" s="326" t="s">
        <v>28318</v>
      </c>
    </row>
    <row r="586" spans="1:5">
      <c r="A586" s="327">
        <v>90965</v>
      </c>
      <c r="B586" s="325" t="s">
        <v>956</v>
      </c>
      <c r="C586" s="325" t="s">
        <v>859</v>
      </c>
      <c r="D586" s="325" t="s">
        <v>344</v>
      </c>
      <c r="E586" s="326" t="s">
        <v>5397</v>
      </c>
    </row>
    <row r="587" spans="1:5">
      <c r="A587" s="327">
        <v>90973</v>
      </c>
      <c r="B587" s="325" t="s">
        <v>957</v>
      </c>
      <c r="C587" s="325" t="s">
        <v>859</v>
      </c>
      <c r="D587" s="325" t="s">
        <v>344</v>
      </c>
      <c r="E587" s="326" t="s">
        <v>1295</v>
      </c>
    </row>
    <row r="588" spans="1:5">
      <c r="A588" s="327">
        <v>90982</v>
      </c>
      <c r="B588" s="325" t="s">
        <v>958</v>
      </c>
      <c r="C588" s="325" t="s">
        <v>859</v>
      </c>
      <c r="D588" s="325" t="s">
        <v>344</v>
      </c>
      <c r="E588" s="326" t="s">
        <v>16000</v>
      </c>
    </row>
    <row r="589" spans="1:5">
      <c r="A589" s="327">
        <v>91001</v>
      </c>
      <c r="B589" s="325" t="s">
        <v>960</v>
      </c>
      <c r="C589" s="325" t="s">
        <v>859</v>
      </c>
      <c r="D589" s="325" t="s">
        <v>344</v>
      </c>
      <c r="E589" s="326" t="s">
        <v>21221</v>
      </c>
    </row>
    <row r="590" spans="1:5">
      <c r="A590" s="327">
        <v>91032</v>
      </c>
      <c r="B590" s="325" t="s">
        <v>961</v>
      </c>
      <c r="C590" s="325" t="s">
        <v>859</v>
      </c>
      <c r="D590" s="325" t="s">
        <v>280</v>
      </c>
      <c r="E590" s="326" t="s">
        <v>28319</v>
      </c>
    </row>
    <row r="591" spans="1:5">
      <c r="A591" s="327">
        <v>91278</v>
      </c>
      <c r="B591" s="325" t="s">
        <v>962</v>
      </c>
      <c r="C591" s="325" t="s">
        <v>859</v>
      </c>
      <c r="D591" s="325" t="s">
        <v>280</v>
      </c>
      <c r="E591" s="326" t="s">
        <v>1374</v>
      </c>
    </row>
    <row r="592" spans="1:5">
      <c r="A592" s="327">
        <v>91285</v>
      </c>
      <c r="B592" s="325" t="s">
        <v>963</v>
      </c>
      <c r="C592" s="325" t="s">
        <v>859</v>
      </c>
      <c r="D592" s="325" t="s">
        <v>280</v>
      </c>
      <c r="E592" s="326" t="s">
        <v>1816</v>
      </c>
    </row>
    <row r="593" spans="1:5">
      <c r="A593" s="327">
        <v>91387</v>
      </c>
      <c r="B593" s="325" t="s">
        <v>965</v>
      </c>
      <c r="C593" s="325" t="s">
        <v>859</v>
      </c>
      <c r="D593" s="325" t="s">
        <v>280</v>
      </c>
      <c r="E593" s="326" t="s">
        <v>28320</v>
      </c>
    </row>
    <row r="594" spans="1:5">
      <c r="A594" s="327">
        <v>91395</v>
      </c>
      <c r="B594" s="325" t="s">
        <v>966</v>
      </c>
      <c r="C594" s="325" t="s">
        <v>859</v>
      </c>
      <c r="D594" s="325" t="s">
        <v>280</v>
      </c>
      <c r="E594" s="326" t="s">
        <v>26036</v>
      </c>
    </row>
    <row r="595" spans="1:5">
      <c r="A595" s="327">
        <v>91486</v>
      </c>
      <c r="B595" s="325" t="s">
        <v>25770</v>
      </c>
      <c r="C595" s="325" t="s">
        <v>859</v>
      </c>
      <c r="D595" s="325" t="s">
        <v>344</v>
      </c>
      <c r="E595" s="326" t="s">
        <v>28321</v>
      </c>
    </row>
    <row r="596" spans="1:5">
      <c r="A596" s="327">
        <v>91534</v>
      </c>
      <c r="B596" s="325" t="s">
        <v>969</v>
      </c>
      <c r="C596" s="325" t="s">
        <v>859</v>
      </c>
      <c r="D596" s="325" t="s">
        <v>280</v>
      </c>
      <c r="E596" s="326" t="s">
        <v>28322</v>
      </c>
    </row>
    <row r="597" spans="1:5">
      <c r="A597" s="327">
        <v>91635</v>
      </c>
      <c r="B597" s="325" t="s">
        <v>970</v>
      </c>
      <c r="C597" s="325" t="s">
        <v>859</v>
      </c>
      <c r="D597" s="325" t="s">
        <v>344</v>
      </c>
      <c r="E597" s="326" t="s">
        <v>28323</v>
      </c>
    </row>
    <row r="598" spans="1:5">
      <c r="A598" s="327">
        <v>91646</v>
      </c>
      <c r="B598" s="325" t="s">
        <v>971</v>
      </c>
      <c r="C598" s="325" t="s">
        <v>859</v>
      </c>
      <c r="D598" s="325" t="s">
        <v>344</v>
      </c>
      <c r="E598" s="326" t="s">
        <v>26340</v>
      </c>
    </row>
    <row r="599" spans="1:5">
      <c r="A599" s="327">
        <v>91693</v>
      </c>
      <c r="B599" s="325" t="s">
        <v>972</v>
      </c>
      <c r="C599" s="325" t="s">
        <v>859</v>
      </c>
      <c r="D599" s="325" t="s">
        <v>280</v>
      </c>
      <c r="E599" s="326" t="s">
        <v>26303</v>
      </c>
    </row>
    <row r="600" spans="1:5">
      <c r="A600" s="327">
        <v>92044</v>
      </c>
      <c r="B600" s="325" t="s">
        <v>973</v>
      </c>
      <c r="C600" s="325" t="s">
        <v>859</v>
      </c>
      <c r="D600" s="325" t="s">
        <v>344</v>
      </c>
      <c r="E600" s="326" t="s">
        <v>1446</v>
      </c>
    </row>
    <row r="601" spans="1:5">
      <c r="A601" s="327">
        <v>92107</v>
      </c>
      <c r="B601" s="325" t="s">
        <v>25772</v>
      </c>
      <c r="C601" s="325" t="s">
        <v>859</v>
      </c>
      <c r="D601" s="325" t="s">
        <v>344</v>
      </c>
      <c r="E601" s="326" t="s">
        <v>25099</v>
      </c>
    </row>
    <row r="602" spans="1:5">
      <c r="A602" s="327">
        <v>92113</v>
      </c>
      <c r="B602" s="325" t="s">
        <v>25773</v>
      </c>
      <c r="C602" s="325" t="s">
        <v>859</v>
      </c>
      <c r="D602" s="325" t="s">
        <v>280</v>
      </c>
      <c r="E602" s="326" t="s">
        <v>1548</v>
      </c>
    </row>
    <row r="603" spans="1:5">
      <c r="A603" s="327">
        <v>92119</v>
      </c>
      <c r="B603" s="325" t="s">
        <v>25774</v>
      </c>
      <c r="C603" s="325" t="s">
        <v>859</v>
      </c>
      <c r="D603" s="325" t="s">
        <v>280</v>
      </c>
      <c r="E603" s="326" t="s">
        <v>1105</v>
      </c>
    </row>
    <row r="604" spans="1:5">
      <c r="A604" s="327">
        <v>92139</v>
      </c>
      <c r="B604" s="325" t="s">
        <v>980</v>
      </c>
      <c r="C604" s="325" t="s">
        <v>859</v>
      </c>
      <c r="D604" s="325" t="s">
        <v>280</v>
      </c>
      <c r="E604" s="326" t="s">
        <v>28324</v>
      </c>
    </row>
    <row r="605" spans="1:5">
      <c r="A605" s="327">
        <v>92146</v>
      </c>
      <c r="B605" s="325" t="s">
        <v>981</v>
      </c>
      <c r="C605" s="325" t="s">
        <v>859</v>
      </c>
      <c r="D605" s="325" t="s">
        <v>280</v>
      </c>
      <c r="E605" s="326" t="s">
        <v>14786</v>
      </c>
    </row>
    <row r="606" spans="1:5">
      <c r="A606" s="327">
        <v>92243</v>
      </c>
      <c r="B606" s="325" t="s">
        <v>983</v>
      </c>
      <c r="C606" s="325" t="s">
        <v>859</v>
      </c>
      <c r="D606" s="325" t="s">
        <v>344</v>
      </c>
      <c r="E606" s="326" t="s">
        <v>24891</v>
      </c>
    </row>
    <row r="607" spans="1:5">
      <c r="A607" s="327">
        <v>92717</v>
      </c>
      <c r="B607" s="325" t="s">
        <v>25775</v>
      </c>
      <c r="C607" s="325" t="s">
        <v>859</v>
      </c>
      <c r="D607" s="325" t="s">
        <v>280</v>
      </c>
      <c r="E607" s="326" t="s">
        <v>7787</v>
      </c>
    </row>
    <row r="608" spans="1:5">
      <c r="A608" s="327">
        <v>92961</v>
      </c>
      <c r="B608" s="325" t="s">
        <v>986</v>
      </c>
      <c r="C608" s="325" t="s">
        <v>859</v>
      </c>
      <c r="D608" s="325" t="s">
        <v>344</v>
      </c>
      <c r="E608" s="326" t="s">
        <v>25776</v>
      </c>
    </row>
    <row r="609" spans="1:5">
      <c r="A609" s="327">
        <v>92967</v>
      </c>
      <c r="B609" s="325" t="s">
        <v>987</v>
      </c>
      <c r="C609" s="325" t="s">
        <v>859</v>
      </c>
      <c r="D609" s="325" t="s">
        <v>280</v>
      </c>
      <c r="E609" s="326" t="s">
        <v>28325</v>
      </c>
    </row>
    <row r="610" spans="1:5">
      <c r="A610" s="327">
        <v>93225</v>
      </c>
      <c r="B610" s="325" t="s">
        <v>988</v>
      </c>
      <c r="C610" s="325" t="s">
        <v>859</v>
      </c>
      <c r="D610" s="325" t="s">
        <v>280</v>
      </c>
      <c r="E610" s="326" t="s">
        <v>28326</v>
      </c>
    </row>
    <row r="611" spans="1:5">
      <c r="A611" s="327">
        <v>93234</v>
      </c>
      <c r="B611" s="325" t="s">
        <v>989</v>
      </c>
      <c r="C611" s="325" t="s">
        <v>859</v>
      </c>
      <c r="D611" s="325" t="s">
        <v>280</v>
      </c>
      <c r="E611" s="326" t="s">
        <v>1566</v>
      </c>
    </row>
    <row r="612" spans="1:5">
      <c r="A612" s="327">
        <v>93244</v>
      </c>
      <c r="B612" s="325" t="s">
        <v>991</v>
      </c>
      <c r="C612" s="325" t="s">
        <v>859</v>
      </c>
      <c r="D612" s="325" t="s">
        <v>344</v>
      </c>
      <c r="E612" s="326" t="s">
        <v>26228</v>
      </c>
    </row>
    <row r="613" spans="1:5">
      <c r="A613" s="327">
        <v>93274</v>
      </c>
      <c r="B613" s="325" t="s">
        <v>25777</v>
      </c>
      <c r="C613" s="325" t="s">
        <v>859</v>
      </c>
      <c r="D613" s="325" t="s">
        <v>344</v>
      </c>
      <c r="E613" s="326" t="s">
        <v>28327</v>
      </c>
    </row>
    <row r="614" spans="1:5">
      <c r="A614" s="327">
        <v>93282</v>
      </c>
      <c r="B614" s="325" t="s">
        <v>993</v>
      </c>
      <c r="C614" s="325" t="s">
        <v>859</v>
      </c>
      <c r="D614" s="325" t="s">
        <v>280</v>
      </c>
      <c r="E614" s="326" t="s">
        <v>27571</v>
      </c>
    </row>
    <row r="615" spans="1:5">
      <c r="A615" s="327">
        <v>93288</v>
      </c>
      <c r="B615" s="325" t="s">
        <v>995</v>
      </c>
      <c r="C615" s="325" t="s">
        <v>859</v>
      </c>
      <c r="D615" s="325" t="s">
        <v>344</v>
      </c>
      <c r="E615" s="326" t="s">
        <v>28328</v>
      </c>
    </row>
    <row r="616" spans="1:5">
      <c r="A616" s="327">
        <v>93403</v>
      </c>
      <c r="B616" s="325" t="s">
        <v>996</v>
      </c>
      <c r="C616" s="325" t="s">
        <v>859</v>
      </c>
      <c r="D616" s="325" t="s">
        <v>344</v>
      </c>
      <c r="E616" s="326" t="s">
        <v>27684</v>
      </c>
    </row>
    <row r="617" spans="1:5">
      <c r="A617" s="327">
        <v>93409</v>
      </c>
      <c r="B617" s="325" t="s">
        <v>25779</v>
      </c>
      <c r="C617" s="325" t="s">
        <v>859</v>
      </c>
      <c r="D617" s="325" t="s">
        <v>344</v>
      </c>
      <c r="E617" s="326" t="s">
        <v>15838</v>
      </c>
    </row>
    <row r="618" spans="1:5">
      <c r="A618" s="327">
        <v>93416</v>
      </c>
      <c r="B618" s="325" t="s">
        <v>998</v>
      </c>
      <c r="C618" s="325" t="s">
        <v>859</v>
      </c>
      <c r="D618" s="325" t="s">
        <v>344</v>
      </c>
      <c r="E618" s="326" t="s">
        <v>799</v>
      </c>
    </row>
    <row r="619" spans="1:5">
      <c r="A619" s="327">
        <v>93422</v>
      </c>
      <c r="B619" s="325" t="s">
        <v>999</v>
      </c>
      <c r="C619" s="325" t="s">
        <v>859</v>
      </c>
      <c r="D619" s="325" t="s">
        <v>344</v>
      </c>
      <c r="E619" s="326" t="s">
        <v>6126</v>
      </c>
    </row>
    <row r="620" spans="1:5">
      <c r="A620" s="327">
        <v>93428</v>
      </c>
      <c r="B620" s="325" t="s">
        <v>1000</v>
      </c>
      <c r="C620" s="325" t="s">
        <v>859</v>
      </c>
      <c r="D620" s="325" t="s">
        <v>344</v>
      </c>
      <c r="E620" s="326" t="s">
        <v>5397</v>
      </c>
    </row>
    <row r="621" spans="1:5">
      <c r="A621" s="327">
        <v>93434</v>
      </c>
      <c r="B621" s="325" t="s">
        <v>25780</v>
      </c>
      <c r="C621" s="325" t="s">
        <v>859</v>
      </c>
      <c r="D621" s="325" t="s">
        <v>344</v>
      </c>
      <c r="E621" s="326" t="s">
        <v>28329</v>
      </c>
    </row>
    <row r="622" spans="1:5">
      <c r="A622" s="327">
        <v>93440</v>
      </c>
      <c r="B622" s="325" t="s">
        <v>25782</v>
      </c>
      <c r="C622" s="325" t="s">
        <v>859</v>
      </c>
      <c r="D622" s="325" t="s">
        <v>344</v>
      </c>
      <c r="E622" s="326" t="s">
        <v>28330</v>
      </c>
    </row>
    <row r="623" spans="1:5">
      <c r="A623" s="327">
        <v>95122</v>
      </c>
      <c r="B623" s="325" t="s">
        <v>1003</v>
      </c>
      <c r="C623" s="325" t="s">
        <v>859</v>
      </c>
      <c r="D623" s="325" t="s">
        <v>344</v>
      </c>
      <c r="E623" s="326" t="s">
        <v>28331</v>
      </c>
    </row>
    <row r="624" spans="1:5">
      <c r="A624" s="327">
        <v>95128</v>
      </c>
      <c r="B624" s="325" t="s">
        <v>1004</v>
      </c>
      <c r="C624" s="325" t="s">
        <v>859</v>
      </c>
      <c r="D624" s="325" t="s">
        <v>344</v>
      </c>
      <c r="E624" s="326" t="s">
        <v>28332</v>
      </c>
    </row>
    <row r="625" spans="1:5">
      <c r="A625" s="327">
        <v>95140</v>
      </c>
      <c r="B625" s="325" t="s">
        <v>1005</v>
      </c>
      <c r="C625" s="325" t="s">
        <v>859</v>
      </c>
      <c r="D625" s="325" t="s">
        <v>692</v>
      </c>
      <c r="E625" s="326" t="s">
        <v>1107</v>
      </c>
    </row>
    <row r="626" spans="1:5">
      <c r="A626" s="327">
        <v>95213</v>
      </c>
      <c r="B626" s="325" t="s">
        <v>25784</v>
      </c>
      <c r="C626" s="325" t="s">
        <v>859</v>
      </c>
      <c r="D626" s="325" t="s">
        <v>344</v>
      </c>
      <c r="E626" s="326" t="s">
        <v>28333</v>
      </c>
    </row>
    <row r="627" spans="1:5">
      <c r="A627" s="327">
        <v>95259</v>
      </c>
      <c r="B627" s="325" t="s">
        <v>1008</v>
      </c>
      <c r="C627" s="325" t="s">
        <v>859</v>
      </c>
      <c r="D627" s="325" t="s">
        <v>280</v>
      </c>
      <c r="E627" s="326" t="s">
        <v>6398</v>
      </c>
    </row>
    <row r="628" spans="1:5">
      <c r="A628" s="327">
        <v>95265</v>
      </c>
      <c r="B628" s="325" t="s">
        <v>1010</v>
      </c>
      <c r="C628" s="325" t="s">
        <v>859</v>
      </c>
      <c r="D628" s="325" t="s">
        <v>280</v>
      </c>
      <c r="E628" s="326" t="s">
        <v>17915</v>
      </c>
    </row>
    <row r="629" spans="1:5">
      <c r="A629" s="327">
        <v>95271</v>
      </c>
      <c r="B629" s="325" t="s">
        <v>1011</v>
      </c>
      <c r="C629" s="325" t="s">
        <v>859</v>
      </c>
      <c r="D629" s="325" t="s">
        <v>344</v>
      </c>
      <c r="E629" s="326" t="s">
        <v>906</v>
      </c>
    </row>
    <row r="630" spans="1:5">
      <c r="A630" s="327">
        <v>95277</v>
      </c>
      <c r="B630" s="325" t="s">
        <v>25785</v>
      </c>
      <c r="C630" s="325" t="s">
        <v>859</v>
      </c>
      <c r="D630" s="325" t="s">
        <v>344</v>
      </c>
      <c r="E630" s="326" t="s">
        <v>921</v>
      </c>
    </row>
    <row r="631" spans="1:5">
      <c r="A631" s="327">
        <v>95283</v>
      </c>
      <c r="B631" s="325" t="s">
        <v>25786</v>
      </c>
      <c r="C631" s="325" t="s">
        <v>859</v>
      </c>
      <c r="D631" s="325" t="s">
        <v>344</v>
      </c>
      <c r="E631" s="326" t="s">
        <v>7753</v>
      </c>
    </row>
    <row r="632" spans="1:5">
      <c r="A632" s="327">
        <v>95621</v>
      </c>
      <c r="B632" s="325" t="s">
        <v>1015</v>
      </c>
      <c r="C632" s="325" t="s">
        <v>859</v>
      </c>
      <c r="D632" s="325" t="s">
        <v>280</v>
      </c>
      <c r="E632" s="326" t="s">
        <v>14990</v>
      </c>
    </row>
    <row r="633" spans="1:5">
      <c r="A633" s="327">
        <v>95632</v>
      </c>
      <c r="B633" s="325" t="s">
        <v>1016</v>
      </c>
      <c r="C633" s="325" t="s">
        <v>859</v>
      </c>
      <c r="D633" s="325" t="s">
        <v>344</v>
      </c>
      <c r="E633" s="326" t="s">
        <v>28334</v>
      </c>
    </row>
    <row r="634" spans="1:5">
      <c r="A634" s="327">
        <v>95703</v>
      </c>
      <c r="B634" s="325" t="s">
        <v>1017</v>
      </c>
      <c r="C634" s="325" t="s">
        <v>859</v>
      </c>
      <c r="D634" s="325" t="s">
        <v>280</v>
      </c>
      <c r="E634" s="326" t="s">
        <v>26396</v>
      </c>
    </row>
    <row r="635" spans="1:5">
      <c r="A635" s="327">
        <v>95709</v>
      </c>
      <c r="B635" s="325" t="s">
        <v>1018</v>
      </c>
      <c r="C635" s="325" t="s">
        <v>859</v>
      </c>
      <c r="D635" s="325" t="s">
        <v>280</v>
      </c>
      <c r="E635" s="326" t="s">
        <v>28335</v>
      </c>
    </row>
    <row r="636" spans="1:5">
      <c r="A636" s="327">
        <v>95715</v>
      </c>
      <c r="B636" s="325" t="s">
        <v>1019</v>
      </c>
      <c r="C636" s="325" t="s">
        <v>859</v>
      </c>
      <c r="D636" s="325" t="s">
        <v>280</v>
      </c>
      <c r="E636" s="326" t="s">
        <v>28336</v>
      </c>
    </row>
    <row r="637" spans="1:5">
      <c r="A637" s="327">
        <v>95721</v>
      </c>
      <c r="B637" s="325" t="s">
        <v>1020</v>
      </c>
      <c r="C637" s="325" t="s">
        <v>859</v>
      </c>
      <c r="D637" s="325" t="s">
        <v>280</v>
      </c>
      <c r="E637" s="326" t="s">
        <v>28337</v>
      </c>
    </row>
    <row r="638" spans="1:5">
      <c r="A638" s="327">
        <v>95873</v>
      </c>
      <c r="B638" s="325" t="s">
        <v>1021</v>
      </c>
      <c r="C638" s="325" t="s">
        <v>859</v>
      </c>
      <c r="D638" s="325" t="s">
        <v>344</v>
      </c>
      <c r="E638" s="326" t="s">
        <v>3085</v>
      </c>
    </row>
    <row r="639" spans="1:5">
      <c r="A639" s="327">
        <v>96014</v>
      </c>
      <c r="B639" s="325" t="s">
        <v>1023</v>
      </c>
      <c r="C639" s="325" t="s">
        <v>859</v>
      </c>
      <c r="D639" s="325" t="s">
        <v>344</v>
      </c>
      <c r="E639" s="326" t="s">
        <v>28338</v>
      </c>
    </row>
    <row r="640" spans="1:5">
      <c r="A640" s="327">
        <v>96021</v>
      </c>
      <c r="B640" s="325" t="s">
        <v>1024</v>
      </c>
      <c r="C640" s="325" t="s">
        <v>859</v>
      </c>
      <c r="D640" s="325" t="s">
        <v>344</v>
      </c>
      <c r="E640" s="326" t="s">
        <v>15807</v>
      </c>
    </row>
    <row r="641" spans="1:5">
      <c r="A641" s="327">
        <v>96029</v>
      </c>
      <c r="B641" s="325" t="s">
        <v>1025</v>
      </c>
      <c r="C641" s="325" t="s">
        <v>859</v>
      </c>
      <c r="D641" s="325" t="s">
        <v>344</v>
      </c>
      <c r="E641" s="326" t="s">
        <v>25329</v>
      </c>
    </row>
    <row r="642" spans="1:5">
      <c r="A642" s="327">
        <v>96036</v>
      </c>
      <c r="B642" s="325" t="s">
        <v>1026</v>
      </c>
      <c r="C642" s="325" t="s">
        <v>859</v>
      </c>
      <c r="D642" s="325" t="s">
        <v>344</v>
      </c>
      <c r="E642" s="326" t="s">
        <v>28339</v>
      </c>
    </row>
    <row r="643" spans="1:5">
      <c r="A643" s="327">
        <v>96155</v>
      </c>
      <c r="B643" s="325" t="s">
        <v>1027</v>
      </c>
      <c r="C643" s="325" t="s">
        <v>859</v>
      </c>
      <c r="D643" s="325" t="s">
        <v>344</v>
      </c>
      <c r="E643" s="326" t="s">
        <v>28340</v>
      </c>
    </row>
    <row r="644" spans="1:5">
      <c r="A644" s="327">
        <v>96156</v>
      </c>
      <c r="B644" s="325" t="s">
        <v>1029</v>
      </c>
      <c r="C644" s="325" t="s">
        <v>859</v>
      </c>
      <c r="D644" s="325" t="s">
        <v>344</v>
      </c>
      <c r="E644" s="326" t="s">
        <v>28341</v>
      </c>
    </row>
    <row r="645" spans="1:5">
      <c r="A645" s="327">
        <v>96159</v>
      </c>
      <c r="B645" s="325" t="s">
        <v>1030</v>
      </c>
      <c r="C645" s="325" t="s">
        <v>859</v>
      </c>
      <c r="D645" s="325" t="s">
        <v>344</v>
      </c>
      <c r="E645" s="326" t="s">
        <v>28342</v>
      </c>
    </row>
    <row r="646" spans="1:5">
      <c r="A646" s="327">
        <v>96246</v>
      </c>
      <c r="B646" s="325" t="s">
        <v>1031</v>
      </c>
      <c r="C646" s="325" t="s">
        <v>859</v>
      </c>
      <c r="D646" s="325" t="s">
        <v>344</v>
      </c>
      <c r="E646" s="326" t="s">
        <v>28343</v>
      </c>
    </row>
    <row r="647" spans="1:5">
      <c r="A647" s="327">
        <v>96464</v>
      </c>
      <c r="B647" s="325" t="s">
        <v>1032</v>
      </c>
      <c r="C647" s="325" t="s">
        <v>859</v>
      </c>
      <c r="D647" s="325" t="s">
        <v>344</v>
      </c>
      <c r="E647" s="326" t="s">
        <v>28344</v>
      </c>
    </row>
    <row r="648" spans="1:5">
      <c r="A648" s="327">
        <v>98765</v>
      </c>
      <c r="B648" s="325" t="s">
        <v>1033</v>
      </c>
      <c r="C648" s="325" t="s">
        <v>859</v>
      </c>
      <c r="D648" s="325" t="s">
        <v>692</v>
      </c>
      <c r="E648" s="326" t="s">
        <v>1518</v>
      </c>
    </row>
    <row r="649" spans="1:5">
      <c r="A649" s="327">
        <v>99834</v>
      </c>
      <c r="B649" s="325" t="s">
        <v>25790</v>
      </c>
      <c r="C649" s="325" t="s">
        <v>859</v>
      </c>
      <c r="D649" s="325" t="s">
        <v>692</v>
      </c>
      <c r="E649" s="326" t="s">
        <v>1590</v>
      </c>
    </row>
    <row r="650" spans="1:5">
      <c r="A650" s="327">
        <v>100642</v>
      </c>
      <c r="B650" s="325" t="s">
        <v>1037</v>
      </c>
      <c r="C650" s="325" t="s">
        <v>859</v>
      </c>
      <c r="D650" s="325" t="s">
        <v>344</v>
      </c>
      <c r="E650" s="326" t="s">
        <v>28345</v>
      </c>
    </row>
    <row r="651" spans="1:5">
      <c r="A651" s="327">
        <v>100648</v>
      </c>
      <c r="B651" s="325" t="s">
        <v>1038</v>
      </c>
      <c r="C651" s="325" t="s">
        <v>859</v>
      </c>
      <c r="D651" s="325" t="s">
        <v>344</v>
      </c>
      <c r="E651" s="326" t="s">
        <v>28346</v>
      </c>
    </row>
    <row r="652" spans="1:5">
      <c r="A652" s="327">
        <v>102274</v>
      </c>
      <c r="B652" s="325" t="s">
        <v>1039</v>
      </c>
      <c r="C652" s="325" t="s">
        <v>859</v>
      </c>
      <c r="D652" s="325" t="s">
        <v>280</v>
      </c>
      <c r="E652" s="326" t="s">
        <v>14820</v>
      </c>
    </row>
    <row r="653" spans="1:5">
      <c r="A653" s="327">
        <v>104092</v>
      </c>
      <c r="B653" s="325" t="s">
        <v>1040</v>
      </c>
      <c r="C653" s="325" t="s">
        <v>859</v>
      </c>
      <c r="D653" s="325" t="s">
        <v>280</v>
      </c>
      <c r="E653" s="326" t="s">
        <v>1354</v>
      </c>
    </row>
    <row r="654" spans="1:5">
      <c r="A654" s="327">
        <v>104098</v>
      </c>
      <c r="B654" s="325" t="s">
        <v>1042</v>
      </c>
      <c r="C654" s="325" t="s">
        <v>859</v>
      </c>
      <c r="D654" s="325" t="s">
        <v>280</v>
      </c>
      <c r="E654" s="326" t="s">
        <v>1858</v>
      </c>
    </row>
    <row r="655" spans="1:5">
      <c r="A655" s="327">
        <v>5089</v>
      </c>
      <c r="B655" s="325" t="s">
        <v>1044</v>
      </c>
      <c r="C655" s="325" t="s">
        <v>1045</v>
      </c>
      <c r="D655" s="325" t="s">
        <v>344</v>
      </c>
      <c r="E655" s="326" t="s">
        <v>16019</v>
      </c>
    </row>
    <row r="656" spans="1:5">
      <c r="A656" s="327">
        <v>5627</v>
      </c>
      <c r="B656" s="325" t="s">
        <v>1046</v>
      </c>
      <c r="C656" s="325" t="s">
        <v>1045</v>
      </c>
      <c r="D656" s="325" t="s">
        <v>692</v>
      </c>
      <c r="E656" s="326" t="s">
        <v>28347</v>
      </c>
    </row>
    <row r="657" spans="1:5">
      <c r="A657" s="327">
        <v>5628</v>
      </c>
      <c r="B657" s="325" t="s">
        <v>1047</v>
      </c>
      <c r="C657" s="325" t="s">
        <v>1045</v>
      </c>
      <c r="D657" s="325" t="s">
        <v>692</v>
      </c>
      <c r="E657" s="326" t="s">
        <v>14919</v>
      </c>
    </row>
    <row r="658" spans="1:5">
      <c r="A658" s="327">
        <v>5629</v>
      </c>
      <c r="B658" s="325" t="s">
        <v>1049</v>
      </c>
      <c r="C658" s="325" t="s">
        <v>1045</v>
      </c>
      <c r="D658" s="325" t="s">
        <v>692</v>
      </c>
      <c r="E658" s="326" t="s">
        <v>28348</v>
      </c>
    </row>
    <row r="659" spans="1:5">
      <c r="A659" s="327">
        <v>5630</v>
      </c>
      <c r="B659" s="325" t="s">
        <v>1051</v>
      </c>
      <c r="C659" s="325" t="s">
        <v>1045</v>
      </c>
      <c r="D659" s="325" t="s">
        <v>692</v>
      </c>
      <c r="E659" s="326" t="s">
        <v>26822</v>
      </c>
    </row>
    <row r="660" spans="1:5">
      <c r="A660" s="327">
        <v>5658</v>
      </c>
      <c r="B660" s="325" t="s">
        <v>1052</v>
      </c>
      <c r="C660" s="325" t="s">
        <v>1045</v>
      </c>
      <c r="D660" s="325" t="s">
        <v>344</v>
      </c>
      <c r="E660" s="326" t="s">
        <v>14720</v>
      </c>
    </row>
    <row r="661" spans="1:5">
      <c r="A661" s="327">
        <v>5664</v>
      </c>
      <c r="B661" s="325" t="s">
        <v>1054</v>
      </c>
      <c r="C661" s="325" t="s">
        <v>1045</v>
      </c>
      <c r="D661" s="325" t="s">
        <v>280</v>
      </c>
      <c r="E661" s="326" t="s">
        <v>28349</v>
      </c>
    </row>
    <row r="662" spans="1:5">
      <c r="A662" s="327">
        <v>5667</v>
      </c>
      <c r="B662" s="325" t="s">
        <v>1055</v>
      </c>
      <c r="C662" s="325" t="s">
        <v>1045</v>
      </c>
      <c r="D662" s="325" t="s">
        <v>280</v>
      </c>
      <c r="E662" s="326" t="s">
        <v>20978</v>
      </c>
    </row>
    <row r="663" spans="1:5">
      <c r="A663" s="327">
        <v>5668</v>
      </c>
      <c r="B663" s="325" t="s">
        <v>1056</v>
      </c>
      <c r="C663" s="325" t="s">
        <v>1045</v>
      </c>
      <c r="D663" s="325" t="s">
        <v>692</v>
      </c>
      <c r="E663" s="326" t="s">
        <v>28350</v>
      </c>
    </row>
    <row r="664" spans="1:5">
      <c r="A664" s="327">
        <v>5674</v>
      </c>
      <c r="B664" s="325" t="s">
        <v>1057</v>
      </c>
      <c r="C664" s="325" t="s">
        <v>1045</v>
      </c>
      <c r="D664" s="325" t="s">
        <v>344</v>
      </c>
      <c r="E664" s="326" t="s">
        <v>21406</v>
      </c>
    </row>
    <row r="665" spans="1:5">
      <c r="A665" s="327">
        <v>5692</v>
      </c>
      <c r="B665" s="325" t="s">
        <v>1058</v>
      </c>
      <c r="C665" s="325" t="s">
        <v>1045</v>
      </c>
      <c r="D665" s="325" t="s">
        <v>280</v>
      </c>
      <c r="E665" s="326" t="s">
        <v>979</v>
      </c>
    </row>
    <row r="666" spans="1:5">
      <c r="A666" s="327">
        <v>5693</v>
      </c>
      <c r="B666" s="325" t="s">
        <v>1059</v>
      </c>
      <c r="C666" s="325" t="s">
        <v>1045</v>
      </c>
      <c r="D666" s="325" t="s">
        <v>692</v>
      </c>
      <c r="E666" s="326" t="s">
        <v>27682</v>
      </c>
    </row>
    <row r="667" spans="1:5">
      <c r="A667" s="327">
        <v>5695</v>
      </c>
      <c r="B667" s="325" t="s">
        <v>1060</v>
      </c>
      <c r="C667" s="325" t="s">
        <v>1045</v>
      </c>
      <c r="D667" s="325" t="s">
        <v>280</v>
      </c>
      <c r="E667" s="326" t="s">
        <v>25793</v>
      </c>
    </row>
    <row r="668" spans="1:5">
      <c r="A668" s="327">
        <v>5703</v>
      </c>
      <c r="B668" s="325" t="s">
        <v>1061</v>
      </c>
      <c r="C668" s="325" t="s">
        <v>1045</v>
      </c>
      <c r="D668" s="325" t="s">
        <v>280</v>
      </c>
      <c r="E668" s="326" t="s">
        <v>4180</v>
      </c>
    </row>
    <row r="669" spans="1:5">
      <c r="A669" s="327">
        <v>5705</v>
      </c>
      <c r="B669" s="325" t="s">
        <v>1062</v>
      </c>
      <c r="C669" s="325" t="s">
        <v>1045</v>
      </c>
      <c r="D669" s="325" t="s">
        <v>280</v>
      </c>
      <c r="E669" s="326" t="s">
        <v>25794</v>
      </c>
    </row>
    <row r="670" spans="1:5">
      <c r="A670" s="327">
        <v>5707</v>
      </c>
      <c r="B670" s="325" t="s">
        <v>1063</v>
      </c>
      <c r="C670" s="325" t="s">
        <v>1045</v>
      </c>
      <c r="D670" s="325" t="s">
        <v>344</v>
      </c>
      <c r="E670" s="326" t="s">
        <v>22189</v>
      </c>
    </row>
    <row r="671" spans="1:5">
      <c r="A671" s="327">
        <v>5710</v>
      </c>
      <c r="B671" s="325" t="s">
        <v>1064</v>
      </c>
      <c r="C671" s="325" t="s">
        <v>1045</v>
      </c>
      <c r="D671" s="325" t="s">
        <v>344</v>
      </c>
      <c r="E671" s="326" t="s">
        <v>28351</v>
      </c>
    </row>
    <row r="672" spans="1:5">
      <c r="A672" s="327">
        <v>5711</v>
      </c>
      <c r="B672" s="325" t="s">
        <v>1065</v>
      </c>
      <c r="C672" s="325" t="s">
        <v>1045</v>
      </c>
      <c r="D672" s="325" t="s">
        <v>692</v>
      </c>
      <c r="E672" s="326" t="s">
        <v>28352</v>
      </c>
    </row>
    <row r="673" spans="1:5">
      <c r="A673" s="327">
        <v>5714</v>
      </c>
      <c r="B673" s="325" t="s">
        <v>1066</v>
      </c>
      <c r="C673" s="325" t="s">
        <v>1045</v>
      </c>
      <c r="D673" s="325" t="s">
        <v>692</v>
      </c>
      <c r="E673" s="326" t="s">
        <v>20979</v>
      </c>
    </row>
    <row r="674" spans="1:5">
      <c r="A674" s="327">
        <v>5715</v>
      </c>
      <c r="B674" s="325" t="s">
        <v>1067</v>
      </c>
      <c r="C674" s="325" t="s">
        <v>1045</v>
      </c>
      <c r="D674" s="325" t="s">
        <v>692</v>
      </c>
      <c r="E674" s="326" t="s">
        <v>15807</v>
      </c>
    </row>
    <row r="675" spans="1:5">
      <c r="A675" s="327">
        <v>5718</v>
      </c>
      <c r="B675" s="325" t="s">
        <v>1068</v>
      </c>
      <c r="C675" s="325" t="s">
        <v>1045</v>
      </c>
      <c r="D675" s="325" t="s">
        <v>692</v>
      </c>
      <c r="E675" s="326" t="s">
        <v>28353</v>
      </c>
    </row>
    <row r="676" spans="1:5">
      <c r="A676" s="327">
        <v>5721</v>
      </c>
      <c r="B676" s="325" t="s">
        <v>1069</v>
      </c>
      <c r="C676" s="325" t="s">
        <v>1045</v>
      </c>
      <c r="D676" s="325" t="s">
        <v>692</v>
      </c>
      <c r="E676" s="326" t="s">
        <v>28354</v>
      </c>
    </row>
    <row r="677" spans="1:5">
      <c r="A677" s="327">
        <v>5722</v>
      </c>
      <c r="B677" s="325" t="s">
        <v>1070</v>
      </c>
      <c r="C677" s="325" t="s">
        <v>1045</v>
      </c>
      <c r="D677" s="325" t="s">
        <v>692</v>
      </c>
      <c r="E677" s="326" t="s">
        <v>28355</v>
      </c>
    </row>
    <row r="678" spans="1:5">
      <c r="A678" s="327">
        <v>5724</v>
      </c>
      <c r="B678" s="325" t="s">
        <v>1071</v>
      </c>
      <c r="C678" s="325" t="s">
        <v>1045</v>
      </c>
      <c r="D678" s="325" t="s">
        <v>344</v>
      </c>
      <c r="E678" s="326" t="s">
        <v>25796</v>
      </c>
    </row>
    <row r="679" spans="1:5">
      <c r="A679" s="327">
        <v>5727</v>
      </c>
      <c r="B679" s="325" t="s">
        <v>1072</v>
      </c>
      <c r="C679" s="325" t="s">
        <v>1045</v>
      </c>
      <c r="D679" s="325" t="s">
        <v>344</v>
      </c>
      <c r="E679" s="326" t="s">
        <v>14808</v>
      </c>
    </row>
    <row r="680" spans="1:5">
      <c r="A680" s="327">
        <v>5729</v>
      </c>
      <c r="B680" s="325" t="s">
        <v>1074</v>
      </c>
      <c r="C680" s="325" t="s">
        <v>1045</v>
      </c>
      <c r="D680" s="325" t="s">
        <v>344</v>
      </c>
      <c r="E680" s="326" t="s">
        <v>1028</v>
      </c>
    </row>
    <row r="681" spans="1:5">
      <c r="A681" s="327">
        <v>5730</v>
      </c>
      <c r="B681" s="325" t="s">
        <v>1075</v>
      </c>
      <c r="C681" s="325" t="s">
        <v>1045</v>
      </c>
      <c r="D681" s="325" t="s">
        <v>692</v>
      </c>
      <c r="E681" s="326" t="s">
        <v>24339</v>
      </c>
    </row>
    <row r="682" spans="1:5">
      <c r="A682" s="327">
        <v>5735</v>
      </c>
      <c r="B682" s="325" t="s">
        <v>1076</v>
      </c>
      <c r="C682" s="325" t="s">
        <v>1045</v>
      </c>
      <c r="D682" s="325" t="s">
        <v>692</v>
      </c>
      <c r="E682" s="326" t="s">
        <v>4372</v>
      </c>
    </row>
    <row r="683" spans="1:5">
      <c r="A683" s="327">
        <v>5736</v>
      </c>
      <c r="B683" s="325" t="s">
        <v>1078</v>
      </c>
      <c r="C683" s="325" t="s">
        <v>1045</v>
      </c>
      <c r="D683" s="325" t="s">
        <v>692</v>
      </c>
      <c r="E683" s="326" t="s">
        <v>26667</v>
      </c>
    </row>
    <row r="684" spans="1:5">
      <c r="A684" s="327">
        <v>5738</v>
      </c>
      <c r="B684" s="325" t="s">
        <v>1079</v>
      </c>
      <c r="C684" s="325" t="s">
        <v>1045</v>
      </c>
      <c r="D684" s="325" t="s">
        <v>344</v>
      </c>
      <c r="E684" s="326" t="s">
        <v>25798</v>
      </c>
    </row>
    <row r="685" spans="1:5">
      <c r="A685" s="327">
        <v>5739</v>
      </c>
      <c r="B685" s="325" t="s">
        <v>1080</v>
      </c>
      <c r="C685" s="325" t="s">
        <v>1045</v>
      </c>
      <c r="D685" s="325" t="s">
        <v>344</v>
      </c>
      <c r="E685" s="326" t="s">
        <v>15926</v>
      </c>
    </row>
    <row r="686" spans="1:5">
      <c r="A686" s="327">
        <v>5741</v>
      </c>
      <c r="B686" s="325" t="s">
        <v>1081</v>
      </c>
      <c r="C686" s="325" t="s">
        <v>1045</v>
      </c>
      <c r="D686" s="325" t="s">
        <v>344</v>
      </c>
      <c r="E686" s="326" t="s">
        <v>21543</v>
      </c>
    </row>
    <row r="687" spans="1:5">
      <c r="A687" s="327">
        <v>5742</v>
      </c>
      <c r="B687" s="325" t="s">
        <v>1082</v>
      </c>
      <c r="C687" s="325" t="s">
        <v>1045</v>
      </c>
      <c r="D687" s="325" t="s">
        <v>692</v>
      </c>
      <c r="E687" s="326" t="s">
        <v>24439</v>
      </c>
    </row>
    <row r="688" spans="1:5">
      <c r="A688" s="327">
        <v>5747</v>
      </c>
      <c r="B688" s="325" t="s">
        <v>1083</v>
      </c>
      <c r="C688" s="325" t="s">
        <v>1045</v>
      </c>
      <c r="D688" s="325" t="s">
        <v>692</v>
      </c>
      <c r="E688" s="326" t="s">
        <v>28356</v>
      </c>
    </row>
    <row r="689" spans="1:5">
      <c r="A689" s="327">
        <v>5751</v>
      </c>
      <c r="B689" s="325" t="s">
        <v>1084</v>
      </c>
      <c r="C689" s="325" t="s">
        <v>1045</v>
      </c>
      <c r="D689" s="325" t="s">
        <v>280</v>
      </c>
      <c r="E689" s="326" t="s">
        <v>21401</v>
      </c>
    </row>
    <row r="690" spans="1:5">
      <c r="A690" s="327">
        <v>5754</v>
      </c>
      <c r="B690" s="325" t="s">
        <v>1085</v>
      </c>
      <c r="C690" s="325" t="s">
        <v>1045</v>
      </c>
      <c r="D690" s="325" t="s">
        <v>280</v>
      </c>
      <c r="E690" s="326" t="s">
        <v>25377</v>
      </c>
    </row>
    <row r="691" spans="1:5">
      <c r="A691" s="327">
        <v>5763</v>
      </c>
      <c r="B691" s="325" t="s">
        <v>1086</v>
      </c>
      <c r="C691" s="325" t="s">
        <v>1045</v>
      </c>
      <c r="D691" s="325" t="s">
        <v>344</v>
      </c>
      <c r="E691" s="326" t="s">
        <v>25799</v>
      </c>
    </row>
    <row r="692" spans="1:5">
      <c r="A692" s="327">
        <v>5765</v>
      </c>
      <c r="B692" s="325" t="s">
        <v>1087</v>
      </c>
      <c r="C692" s="325" t="s">
        <v>1045</v>
      </c>
      <c r="D692" s="325" t="s">
        <v>344</v>
      </c>
      <c r="E692" s="326" t="s">
        <v>1281</v>
      </c>
    </row>
    <row r="693" spans="1:5">
      <c r="A693" s="327">
        <v>5766</v>
      </c>
      <c r="B693" s="325" t="s">
        <v>1088</v>
      </c>
      <c r="C693" s="325" t="s">
        <v>1045</v>
      </c>
      <c r="D693" s="325" t="s">
        <v>692</v>
      </c>
      <c r="E693" s="326" t="s">
        <v>1120</v>
      </c>
    </row>
    <row r="694" spans="1:5">
      <c r="A694" s="327">
        <v>5779</v>
      </c>
      <c r="B694" s="325" t="s">
        <v>1090</v>
      </c>
      <c r="C694" s="325" t="s">
        <v>1045</v>
      </c>
      <c r="D694" s="325" t="s">
        <v>692</v>
      </c>
      <c r="E694" s="326" t="s">
        <v>25800</v>
      </c>
    </row>
    <row r="695" spans="1:5">
      <c r="A695" s="327">
        <v>5787</v>
      </c>
      <c r="B695" s="325" t="s">
        <v>1091</v>
      </c>
      <c r="C695" s="325" t="s">
        <v>1045</v>
      </c>
      <c r="D695" s="325" t="s">
        <v>692</v>
      </c>
      <c r="E695" s="326" t="s">
        <v>26227</v>
      </c>
    </row>
    <row r="696" spans="1:5">
      <c r="A696" s="327">
        <v>5797</v>
      </c>
      <c r="B696" s="325" t="s">
        <v>1092</v>
      </c>
      <c r="C696" s="325" t="s">
        <v>1045</v>
      </c>
      <c r="D696" s="325" t="s">
        <v>344</v>
      </c>
      <c r="E696" s="326" t="s">
        <v>22037</v>
      </c>
    </row>
    <row r="697" spans="1:5">
      <c r="A697" s="327">
        <v>5800</v>
      </c>
      <c r="B697" s="325" t="s">
        <v>1093</v>
      </c>
      <c r="C697" s="325" t="s">
        <v>1045</v>
      </c>
      <c r="D697" s="325" t="s">
        <v>280</v>
      </c>
      <c r="E697" s="326" t="s">
        <v>1257</v>
      </c>
    </row>
    <row r="698" spans="1:5">
      <c r="A698" s="327">
        <v>7032</v>
      </c>
      <c r="B698" s="325" t="s">
        <v>25801</v>
      </c>
      <c r="C698" s="325" t="s">
        <v>1045</v>
      </c>
      <c r="D698" s="325" t="s">
        <v>344</v>
      </c>
      <c r="E698" s="326" t="s">
        <v>1319</v>
      </c>
    </row>
    <row r="699" spans="1:5">
      <c r="A699" s="327">
        <v>7033</v>
      </c>
      <c r="B699" s="325" t="s">
        <v>25802</v>
      </c>
      <c r="C699" s="325" t="s">
        <v>1045</v>
      </c>
      <c r="D699" s="325" t="s">
        <v>344</v>
      </c>
      <c r="E699" s="326" t="s">
        <v>1663</v>
      </c>
    </row>
    <row r="700" spans="1:5">
      <c r="A700" s="327">
        <v>7034</v>
      </c>
      <c r="B700" s="325" t="s">
        <v>25803</v>
      </c>
      <c r="C700" s="325" t="s">
        <v>1045</v>
      </c>
      <c r="D700" s="325" t="s">
        <v>344</v>
      </c>
      <c r="E700" s="326" t="s">
        <v>15792</v>
      </c>
    </row>
    <row r="701" spans="1:5">
      <c r="A701" s="327">
        <v>7035</v>
      </c>
      <c r="B701" s="325" t="s">
        <v>25804</v>
      </c>
      <c r="C701" s="325" t="s">
        <v>1045</v>
      </c>
      <c r="D701" s="325" t="s">
        <v>692</v>
      </c>
      <c r="E701" s="326" t="s">
        <v>28357</v>
      </c>
    </row>
    <row r="702" spans="1:5">
      <c r="A702" s="327">
        <v>7038</v>
      </c>
      <c r="B702" s="325" t="s">
        <v>1100</v>
      </c>
      <c r="C702" s="325" t="s">
        <v>1045</v>
      </c>
      <c r="D702" s="325" t="s">
        <v>344</v>
      </c>
      <c r="E702" s="326" t="s">
        <v>25805</v>
      </c>
    </row>
    <row r="703" spans="1:5">
      <c r="A703" s="327">
        <v>7039</v>
      </c>
      <c r="B703" s="325" t="s">
        <v>1101</v>
      </c>
      <c r="C703" s="325" t="s">
        <v>1045</v>
      </c>
      <c r="D703" s="325" t="s">
        <v>344</v>
      </c>
      <c r="E703" s="326" t="s">
        <v>14991</v>
      </c>
    </row>
    <row r="704" spans="1:5">
      <c r="A704" s="327">
        <v>7040</v>
      </c>
      <c r="B704" s="325" t="s">
        <v>1103</v>
      </c>
      <c r="C704" s="325" t="s">
        <v>1045</v>
      </c>
      <c r="D704" s="325" t="s">
        <v>344</v>
      </c>
      <c r="E704" s="326" t="s">
        <v>21806</v>
      </c>
    </row>
    <row r="705" spans="1:5">
      <c r="A705" s="327">
        <v>7044</v>
      </c>
      <c r="B705" s="325" t="s">
        <v>1104</v>
      </c>
      <c r="C705" s="325" t="s">
        <v>1045</v>
      </c>
      <c r="D705" s="325" t="s">
        <v>280</v>
      </c>
      <c r="E705" s="326" t="s">
        <v>1105</v>
      </c>
    </row>
    <row r="706" spans="1:5">
      <c r="A706" s="327">
        <v>7045</v>
      </c>
      <c r="B706" s="325" t="s">
        <v>1106</v>
      </c>
      <c r="C706" s="325" t="s">
        <v>1045</v>
      </c>
      <c r="D706" s="325" t="s">
        <v>280</v>
      </c>
      <c r="E706" s="326" t="s">
        <v>1034</v>
      </c>
    </row>
    <row r="707" spans="1:5">
      <c r="A707" s="327">
        <v>7046</v>
      </c>
      <c r="B707" s="325" t="s">
        <v>1108</v>
      </c>
      <c r="C707" s="325" t="s">
        <v>1045</v>
      </c>
      <c r="D707" s="325" t="s">
        <v>280</v>
      </c>
      <c r="E707" s="326" t="s">
        <v>897</v>
      </c>
    </row>
    <row r="708" spans="1:5">
      <c r="A708" s="327">
        <v>7047</v>
      </c>
      <c r="B708" s="325" t="s">
        <v>1109</v>
      </c>
      <c r="C708" s="325" t="s">
        <v>1045</v>
      </c>
      <c r="D708" s="325" t="s">
        <v>692</v>
      </c>
      <c r="E708" s="326" t="s">
        <v>24752</v>
      </c>
    </row>
    <row r="709" spans="1:5">
      <c r="A709" s="327">
        <v>7051</v>
      </c>
      <c r="B709" s="325" t="s">
        <v>1110</v>
      </c>
      <c r="C709" s="325" t="s">
        <v>1045</v>
      </c>
      <c r="D709" s="325" t="s">
        <v>344</v>
      </c>
      <c r="E709" s="326" t="s">
        <v>15896</v>
      </c>
    </row>
    <row r="710" spans="1:5">
      <c r="A710" s="327">
        <v>7052</v>
      </c>
      <c r="B710" s="325" t="s">
        <v>1111</v>
      </c>
      <c r="C710" s="325" t="s">
        <v>1045</v>
      </c>
      <c r="D710" s="325" t="s">
        <v>344</v>
      </c>
      <c r="E710" s="326" t="s">
        <v>3785</v>
      </c>
    </row>
    <row r="711" spans="1:5">
      <c r="A711" s="327">
        <v>7053</v>
      </c>
      <c r="B711" s="325" t="s">
        <v>1112</v>
      </c>
      <c r="C711" s="325" t="s">
        <v>1045</v>
      </c>
      <c r="D711" s="325" t="s">
        <v>344</v>
      </c>
      <c r="E711" s="326" t="s">
        <v>25806</v>
      </c>
    </row>
    <row r="712" spans="1:5">
      <c r="A712" s="327">
        <v>7054</v>
      </c>
      <c r="B712" s="325" t="s">
        <v>1113</v>
      </c>
      <c r="C712" s="325" t="s">
        <v>1045</v>
      </c>
      <c r="D712" s="325" t="s">
        <v>692</v>
      </c>
      <c r="E712" s="326" t="s">
        <v>28358</v>
      </c>
    </row>
    <row r="713" spans="1:5">
      <c r="A713" s="327">
        <v>7058</v>
      </c>
      <c r="B713" s="325" t="s">
        <v>1114</v>
      </c>
      <c r="C713" s="325" t="s">
        <v>1045</v>
      </c>
      <c r="D713" s="325" t="s">
        <v>280</v>
      </c>
      <c r="E713" s="326" t="s">
        <v>5311</v>
      </c>
    </row>
    <row r="714" spans="1:5">
      <c r="A714" s="327">
        <v>7059</v>
      </c>
      <c r="B714" s="325" t="s">
        <v>1115</v>
      </c>
      <c r="C714" s="325" t="s">
        <v>1045</v>
      </c>
      <c r="D714" s="325" t="s">
        <v>280</v>
      </c>
      <c r="E714" s="326" t="s">
        <v>1295</v>
      </c>
    </row>
    <row r="715" spans="1:5">
      <c r="A715" s="327">
        <v>7060</v>
      </c>
      <c r="B715" s="325" t="s">
        <v>1116</v>
      </c>
      <c r="C715" s="325" t="s">
        <v>1045</v>
      </c>
      <c r="D715" s="325" t="s">
        <v>280</v>
      </c>
      <c r="E715" s="326" t="s">
        <v>25808</v>
      </c>
    </row>
    <row r="716" spans="1:5">
      <c r="A716" s="327">
        <v>7061</v>
      </c>
      <c r="B716" s="325" t="s">
        <v>1117</v>
      </c>
      <c r="C716" s="325" t="s">
        <v>1045</v>
      </c>
      <c r="D716" s="325" t="s">
        <v>692</v>
      </c>
      <c r="E716" s="326" t="s">
        <v>28359</v>
      </c>
    </row>
    <row r="717" spans="1:5">
      <c r="A717" s="327">
        <v>7063</v>
      </c>
      <c r="B717" s="325" t="s">
        <v>1118</v>
      </c>
      <c r="C717" s="325" t="s">
        <v>1045</v>
      </c>
      <c r="D717" s="325" t="s">
        <v>280</v>
      </c>
      <c r="E717" s="326" t="s">
        <v>6394</v>
      </c>
    </row>
    <row r="718" spans="1:5">
      <c r="A718" s="327">
        <v>7064</v>
      </c>
      <c r="B718" s="325" t="s">
        <v>1119</v>
      </c>
      <c r="C718" s="325" t="s">
        <v>1045</v>
      </c>
      <c r="D718" s="325" t="s">
        <v>280</v>
      </c>
      <c r="E718" s="326" t="s">
        <v>20933</v>
      </c>
    </row>
    <row r="719" spans="1:5">
      <c r="A719" s="327">
        <v>7065</v>
      </c>
      <c r="B719" s="325" t="s">
        <v>1121</v>
      </c>
      <c r="C719" s="325" t="s">
        <v>1045</v>
      </c>
      <c r="D719" s="325" t="s">
        <v>280</v>
      </c>
      <c r="E719" s="326" t="s">
        <v>5369</v>
      </c>
    </row>
    <row r="720" spans="1:5">
      <c r="A720" s="327">
        <v>7066</v>
      </c>
      <c r="B720" s="325" t="s">
        <v>1123</v>
      </c>
      <c r="C720" s="325" t="s">
        <v>1045</v>
      </c>
      <c r="D720" s="325" t="s">
        <v>692</v>
      </c>
      <c r="E720" s="326" t="s">
        <v>28360</v>
      </c>
    </row>
    <row r="721" spans="1:5">
      <c r="A721" s="327">
        <v>53786</v>
      </c>
      <c r="B721" s="325" t="s">
        <v>1124</v>
      </c>
      <c r="C721" s="325" t="s">
        <v>1045</v>
      </c>
      <c r="D721" s="325" t="s">
        <v>692</v>
      </c>
      <c r="E721" s="326" t="s">
        <v>25799</v>
      </c>
    </row>
    <row r="722" spans="1:5">
      <c r="A722" s="327">
        <v>53788</v>
      </c>
      <c r="B722" s="325" t="s">
        <v>1125</v>
      </c>
      <c r="C722" s="325" t="s">
        <v>1045</v>
      </c>
      <c r="D722" s="325" t="s">
        <v>692</v>
      </c>
      <c r="E722" s="326" t="s">
        <v>28361</v>
      </c>
    </row>
    <row r="723" spans="1:5">
      <c r="A723" s="327">
        <v>53792</v>
      </c>
      <c r="B723" s="325" t="s">
        <v>1126</v>
      </c>
      <c r="C723" s="325" t="s">
        <v>1045</v>
      </c>
      <c r="D723" s="325" t="s">
        <v>692</v>
      </c>
      <c r="E723" s="326" t="s">
        <v>28362</v>
      </c>
    </row>
    <row r="724" spans="1:5">
      <c r="A724" s="327">
        <v>53794</v>
      </c>
      <c r="B724" s="325" t="s">
        <v>1127</v>
      </c>
      <c r="C724" s="325" t="s">
        <v>1045</v>
      </c>
      <c r="D724" s="325" t="s">
        <v>344</v>
      </c>
      <c r="E724" s="326" t="s">
        <v>25809</v>
      </c>
    </row>
    <row r="725" spans="1:5">
      <c r="A725" s="327">
        <v>53797</v>
      </c>
      <c r="B725" s="325" t="s">
        <v>1128</v>
      </c>
      <c r="C725" s="325" t="s">
        <v>1045</v>
      </c>
      <c r="D725" s="325" t="s">
        <v>692</v>
      </c>
      <c r="E725" s="326" t="s">
        <v>28363</v>
      </c>
    </row>
    <row r="726" spans="1:5">
      <c r="A726" s="327">
        <v>53804</v>
      </c>
      <c r="B726" s="325" t="s">
        <v>1129</v>
      </c>
      <c r="C726" s="325" t="s">
        <v>1045</v>
      </c>
      <c r="D726" s="325" t="s">
        <v>344</v>
      </c>
      <c r="E726" s="326" t="s">
        <v>28364</v>
      </c>
    </row>
    <row r="727" spans="1:5">
      <c r="A727" s="327">
        <v>53806</v>
      </c>
      <c r="B727" s="325" t="s">
        <v>1130</v>
      </c>
      <c r="C727" s="325" t="s">
        <v>1045</v>
      </c>
      <c r="D727" s="325" t="s">
        <v>344</v>
      </c>
      <c r="E727" s="326" t="s">
        <v>14993</v>
      </c>
    </row>
    <row r="728" spans="1:5">
      <c r="A728" s="327">
        <v>53810</v>
      </c>
      <c r="B728" s="325" t="s">
        <v>1131</v>
      </c>
      <c r="C728" s="325" t="s">
        <v>1045</v>
      </c>
      <c r="D728" s="325" t="s">
        <v>344</v>
      </c>
      <c r="E728" s="326" t="s">
        <v>25810</v>
      </c>
    </row>
    <row r="729" spans="1:5">
      <c r="A729" s="327">
        <v>53814</v>
      </c>
      <c r="B729" s="325" t="s">
        <v>1132</v>
      </c>
      <c r="C729" s="325" t="s">
        <v>1045</v>
      </c>
      <c r="D729" s="325" t="s">
        <v>344</v>
      </c>
      <c r="E729" s="326" t="s">
        <v>25811</v>
      </c>
    </row>
    <row r="730" spans="1:5">
      <c r="A730" s="327">
        <v>53817</v>
      </c>
      <c r="B730" s="325" t="s">
        <v>1133</v>
      </c>
      <c r="C730" s="325" t="s">
        <v>1045</v>
      </c>
      <c r="D730" s="325" t="s">
        <v>692</v>
      </c>
      <c r="E730" s="326" t="s">
        <v>28365</v>
      </c>
    </row>
    <row r="731" spans="1:5">
      <c r="A731" s="327">
        <v>53818</v>
      </c>
      <c r="B731" s="325" t="s">
        <v>1134</v>
      </c>
      <c r="C731" s="325" t="s">
        <v>1045</v>
      </c>
      <c r="D731" s="325" t="s">
        <v>344</v>
      </c>
      <c r="E731" s="326" t="s">
        <v>3018</v>
      </c>
    </row>
    <row r="732" spans="1:5">
      <c r="A732" s="327">
        <v>53827</v>
      </c>
      <c r="B732" s="325" t="s">
        <v>1136</v>
      </c>
      <c r="C732" s="325" t="s">
        <v>1045</v>
      </c>
      <c r="D732" s="325" t="s">
        <v>692</v>
      </c>
      <c r="E732" s="326" t="s">
        <v>21389</v>
      </c>
    </row>
    <row r="733" spans="1:5">
      <c r="A733" s="327">
        <v>53829</v>
      </c>
      <c r="B733" s="325" t="s">
        <v>1137</v>
      </c>
      <c r="C733" s="325" t="s">
        <v>1045</v>
      </c>
      <c r="D733" s="325" t="s">
        <v>692</v>
      </c>
      <c r="E733" s="326" t="s">
        <v>28363</v>
      </c>
    </row>
    <row r="734" spans="1:5">
      <c r="A734" s="327">
        <v>53831</v>
      </c>
      <c r="B734" s="325" t="s">
        <v>1138</v>
      </c>
      <c r="C734" s="325" t="s">
        <v>1045</v>
      </c>
      <c r="D734" s="325" t="s">
        <v>692</v>
      </c>
      <c r="E734" s="326" t="s">
        <v>26040</v>
      </c>
    </row>
    <row r="735" spans="1:5">
      <c r="A735" s="327">
        <v>53840</v>
      </c>
      <c r="B735" s="325" t="s">
        <v>1139</v>
      </c>
      <c r="C735" s="325" t="s">
        <v>1045</v>
      </c>
      <c r="D735" s="325" t="s">
        <v>344</v>
      </c>
      <c r="E735" s="326" t="s">
        <v>831</v>
      </c>
    </row>
    <row r="736" spans="1:5">
      <c r="A736" s="327">
        <v>53841</v>
      </c>
      <c r="B736" s="325" t="s">
        <v>1140</v>
      </c>
      <c r="C736" s="325" t="s">
        <v>1045</v>
      </c>
      <c r="D736" s="325" t="s">
        <v>344</v>
      </c>
      <c r="E736" s="326" t="s">
        <v>14772</v>
      </c>
    </row>
    <row r="737" spans="1:5">
      <c r="A737" s="327">
        <v>53849</v>
      </c>
      <c r="B737" s="325" t="s">
        <v>1142</v>
      </c>
      <c r="C737" s="325" t="s">
        <v>1045</v>
      </c>
      <c r="D737" s="325" t="s">
        <v>692</v>
      </c>
      <c r="E737" s="326" t="s">
        <v>26327</v>
      </c>
    </row>
    <row r="738" spans="1:5">
      <c r="A738" s="327">
        <v>53857</v>
      </c>
      <c r="B738" s="325" t="s">
        <v>1143</v>
      </c>
      <c r="C738" s="325" t="s">
        <v>1045</v>
      </c>
      <c r="D738" s="325" t="s">
        <v>692</v>
      </c>
      <c r="E738" s="326" t="s">
        <v>25812</v>
      </c>
    </row>
    <row r="739" spans="1:5">
      <c r="A739" s="327">
        <v>53858</v>
      </c>
      <c r="B739" s="325" t="s">
        <v>1144</v>
      </c>
      <c r="C739" s="325" t="s">
        <v>1045</v>
      </c>
      <c r="D739" s="325" t="s">
        <v>692</v>
      </c>
      <c r="E739" s="326" t="s">
        <v>21770</v>
      </c>
    </row>
    <row r="740" spans="1:5">
      <c r="A740" s="327">
        <v>53861</v>
      </c>
      <c r="B740" s="325" t="s">
        <v>1145</v>
      </c>
      <c r="C740" s="325" t="s">
        <v>1045</v>
      </c>
      <c r="D740" s="325" t="s">
        <v>280</v>
      </c>
      <c r="E740" s="326" t="s">
        <v>25813</v>
      </c>
    </row>
    <row r="741" spans="1:5">
      <c r="A741" s="327">
        <v>53863</v>
      </c>
      <c r="B741" s="325" t="s">
        <v>1146</v>
      </c>
      <c r="C741" s="325" t="s">
        <v>1045</v>
      </c>
      <c r="D741" s="325" t="s">
        <v>280</v>
      </c>
      <c r="E741" s="326" t="s">
        <v>15025</v>
      </c>
    </row>
    <row r="742" spans="1:5">
      <c r="A742" s="327">
        <v>53865</v>
      </c>
      <c r="B742" s="325" t="s">
        <v>1147</v>
      </c>
      <c r="C742" s="325" t="s">
        <v>1045</v>
      </c>
      <c r="D742" s="325" t="s">
        <v>692</v>
      </c>
      <c r="E742" s="326" t="s">
        <v>28366</v>
      </c>
    </row>
    <row r="743" spans="1:5">
      <c r="A743" s="327">
        <v>53866</v>
      </c>
      <c r="B743" s="325" t="s">
        <v>1148</v>
      </c>
      <c r="C743" s="325" t="s">
        <v>1045</v>
      </c>
      <c r="D743" s="325" t="s">
        <v>692</v>
      </c>
      <c r="E743" s="326" t="s">
        <v>24245</v>
      </c>
    </row>
    <row r="744" spans="1:5">
      <c r="A744" s="327">
        <v>53882</v>
      </c>
      <c r="B744" s="325" t="s">
        <v>1150</v>
      </c>
      <c r="C744" s="325" t="s">
        <v>1045</v>
      </c>
      <c r="D744" s="325" t="s">
        <v>344</v>
      </c>
      <c r="E744" s="326" t="s">
        <v>25127</v>
      </c>
    </row>
    <row r="745" spans="1:5">
      <c r="A745" s="327">
        <v>55263</v>
      </c>
      <c r="B745" s="325" t="s">
        <v>1151</v>
      </c>
      <c r="C745" s="325" t="s">
        <v>1045</v>
      </c>
      <c r="D745" s="325" t="s">
        <v>692</v>
      </c>
      <c r="E745" s="326" t="s">
        <v>26822</v>
      </c>
    </row>
    <row r="746" spans="1:5">
      <c r="A746" s="327">
        <v>73303</v>
      </c>
      <c r="B746" s="325" t="s">
        <v>1152</v>
      </c>
      <c r="C746" s="325" t="s">
        <v>1045</v>
      </c>
      <c r="D746" s="325" t="s">
        <v>344</v>
      </c>
      <c r="E746" s="326" t="s">
        <v>24379</v>
      </c>
    </row>
    <row r="747" spans="1:5">
      <c r="A747" s="327">
        <v>73307</v>
      </c>
      <c r="B747" s="325" t="s">
        <v>1154</v>
      </c>
      <c r="C747" s="325" t="s">
        <v>1045</v>
      </c>
      <c r="D747" s="325" t="s">
        <v>344</v>
      </c>
      <c r="E747" s="326" t="s">
        <v>15030</v>
      </c>
    </row>
    <row r="748" spans="1:5">
      <c r="A748" s="327">
        <v>73309</v>
      </c>
      <c r="B748" s="325" t="s">
        <v>1156</v>
      </c>
      <c r="C748" s="325" t="s">
        <v>1045</v>
      </c>
      <c r="D748" s="325" t="s">
        <v>344</v>
      </c>
      <c r="E748" s="326" t="s">
        <v>25814</v>
      </c>
    </row>
    <row r="749" spans="1:5">
      <c r="A749" s="327">
        <v>73311</v>
      </c>
      <c r="B749" s="325" t="s">
        <v>1157</v>
      </c>
      <c r="C749" s="325" t="s">
        <v>1045</v>
      </c>
      <c r="D749" s="325" t="s">
        <v>692</v>
      </c>
      <c r="E749" s="326" t="s">
        <v>28367</v>
      </c>
    </row>
    <row r="750" spans="1:5">
      <c r="A750" s="327">
        <v>73313</v>
      </c>
      <c r="B750" s="325" t="s">
        <v>1158</v>
      </c>
      <c r="C750" s="325" t="s">
        <v>1045</v>
      </c>
      <c r="D750" s="325" t="s">
        <v>344</v>
      </c>
      <c r="E750" s="326" t="s">
        <v>14760</v>
      </c>
    </row>
    <row r="751" spans="1:5">
      <c r="A751" s="327">
        <v>73315</v>
      </c>
      <c r="B751" s="325" t="s">
        <v>1160</v>
      </c>
      <c r="C751" s="325" t="s">
        <v>1045</v>
      </c>
      <c r="D751" s="325" t="s">
        <v>692</v>
      </c>
      <c r="E751" s="326" t="s">
        <v>28361</v>
      </c>
    </row>
    <row r="752" spans="1:5">
      <c r="A752" s="327">
        <v>73335</v>
      </c>
      <c r="B752" s="325" t="s">
        <v>1161</v>
      </c>
      <c r="C752" s="325" t="s">
        <v>1045</v>
      </c>
      <c r="D752" s="325" t="s">
        <v>280</v>
      </c>
      <c r="E752" s="326" t="s">
        <v>22225</v>
      </c>
    </row>
    <row r="753" spans="1:5">
      <c r="A753" s="327">
        <v>73340</v>
      </c>
      <c r="B753" s="325" t="s">
        <v>1162</v>
      </c>
      <c r="C753" s="325" t="s">
        <v>1045</v>
      </c>
      <c r="D753" s="325" t="s">
        <v>692</v>
      </c>
      <c r="E753" s="326" t="s">
        <v>25710</v>
      </c>
    </row>
    <row r="754" spans="1:5">
      <c r="A754" s="327">
        <v>83361</v>
      </c>
      <c r="B754" s="325" t="s">
        <v>1163</v>
      </c>
      <c r="C754" s="325" t="s">
        <v>1045</v>
      </c>
      <c r="D754" s="325" t="s">
        <v>344</v>
      </c>
      <c r="E754" s="326" t="s">
        <v>25815</v>
      </c>
    </row>
    <row r="755" spans="1:5">
      <c r="A755" s="327">
        <v>83761</v>
      </c>
      <c r="B755" s="325" t="s">
        <v>1164</v>
      </c>
      <c r="C755" s="325" t="s">
        <v>1045</v>
      </c>
      <c r="D755" s="325" t="s">
        <v>344</v>
      </c>
      <c r="E755" s="326" t="s">
        <v>6244</v>
      </c>
    </row>
    <row r="756" spans="1:5">
      <c r="A756" s="327">
        <v>83762</v>
      </c>
      <c r="B756" s="325" t="s">
        <v>1166</v>
      </c>
      <c r="C756" s="325" t="s">
        <v>1045</v>
      </c>
      <c r="D756" s="325" t="s">
        <v>344</v>
      </c>
      <c r="E756" s="326" t="s">
        <v>915</v>
      </c>
    </row>
    <row r="757" spans="1:5">
      <c r="A757" s="327">
        <v>83763</v>
      </c>
      <c r="B757" s="325" t="s">
        <v>1167</v>
      </c>
      <c r="C757" s="325" t="s">
        <v>1045</v>
      </c>
      <c r="D757" s="325" t="s">
        <v>692</v>
      </c>
      <c r="E757" s="326" t="s">
        <v>28368</v>
      </c>
    </row>
    <row r="758" spans="1:5">
      <c r="A758" s="327">
        <v>83764</v>
      </c>
      <c r="B758" s="325" t="s">
        <v>1168</v>
      </c>
      <c r="C758" s="325" t="s">
        <v>1045</v>
      </c>
      <c r="D758" s="325" t="s">
        <v>344</v>
      </c>
      <c r="E758" s="326" t="s">
        <v>7211</v>
      </c>
    </row>
    <row r="759" spans="1:5">
      <c r="A759" s="327">
        <v>87026</v>
      </c>
      <c r="B759" s="325" t="s">
        <v>1170</v>
      </c>
      <c r="C759" s="325" t="s">
        <v>1045</v>
      </c>
      <c r="D759" s="325" t="s">
        <v>344</v>
      </c>
      <c r="E759" s="326" t="s">
        <v>1564</v>
      </c>
    </row>
    <row r="760" spans="1:5">
      <c r="A760" s="327">
        <v>87441</v>
      </c>
      <c r="B760" s="325" t="s">
        <v>25816</v>
      </c>
      <c r="C760" s="325" t="s">
        <v>1045</v>
      </c>
      <c r="D760" s="325" t="s">
        <v>280</v>
      </c>
      <c r="E760" s="326" t="s">
        <v>25863</v>
      </c>
    </row>
    <row r="761" spans="1:5">
      <c r="A761" s="327">
        <v>87442</v>
      </c>
      <c r="B761" s="325" t="s">
        <v>25817</v>
      </c>
      <c r="C761" s="325" t="s">
        <v>1045</v>
      </c>
      <c r="D761" s="325" t="s">
        <v>280</v>
      </c>
      <c r="E761" s="326" t="s">
        <v>1546</v>
      </c>
    </row>
    <row r="762" spans="1:5">
      <c r="A762" s="327">
        <v>87443</v>
      </c>
      <c r="B762" s="325" t="s">
        <v>25818</v>
      </c>
      <c r="C762" s="325" t="s">
        <v>1045</v>
      </c>
      <c r="D762" s="325" t="s">
        <v>280</v>
      </c>
      <c r="E762" s="326" t="s">
        <v>7385</v>
      </c>
    </row>
    <row r="763" spans="1:5">
      <c r="A763" s="327">
        <v>87444</v>
      </c>
      <c r="B763" s="325" t="s">
        <v>25819</v>
      </c>
      <c r="C763" s="325" t="s">
        <v>1045</v>
      </c>
      <c r="D763" s="325" t="s">
        <v>692</v>
      </c>
      <c r="E763" s="326" t="s">
        <v>22015</v>
      </c>
    </row>
    <row r="764" spans="1:5">
      <c r="A764" s="327">
        <v>88387</v>
      </c>
      <c r="B764" s="325" t="s">
        <v>25820</v>
      </c>
      <c r="C764" s="325" t="s">
        <v>1045</v>
      </c>
      <c r="D764" s="325" t="s">
        <v>280</v>
      </c>
      <c r="E764" s="326" t="s">
        <v>1634</v>
      </c>
    </row>
    <row r="765" spans="1:5">
      <c r="A765" s="327">
        <v>88389</v>
      </c>
      <c r="B765" s="325" t="s">
        <v>25821</v>
      </c>
      <c r="C765" s="325" t="s">
        <v>1045</v>
      </c>
      <c r="D765" s="325" t="s">
        <v>280</v>
      </c>
      <c r="E765" s="326" t="s">
        <v>1579</v>
      </c>
    </row>
    <row r="766" spans="1:5">
      <c r="A766" s="327">
        <v>88390</v>
      </c>
      <c r="B766" s="325" t="s">
        <v>25822</v>
      </c>
      <c r="C766" s="325" t="s">
        <v>1045</v>
      </c>
      <c r="D766" s="325" t="s">
        <v>280</v>
      </c>
      <c r="E766" s="326" t="s">
        <v>1849</v>
      </c>
    </row>
    <row r="767" spans="1:5">
      <c r="A767" s="327">
        <v>88391</v>
      </c>
      <c r="B767" s="325" t="s">
        <v>25823</v>
      </c>
      <c r="C767" s="325" t="s">
        <v>1045</v>
      </c>
      <c r="D767" s="325" t="s">
        <v>280</v>
      </c>
      <c r="E767" s="326" t="s">
        <v>24595</v>
      </c>
    </row>
    <row r="768" spans="1:5">
      <c r="A768" s="327">
        <v>88394</v>
      </c>
      <c r="B768" s="325" t="s">
        <v>25824</v>
      </c>
      <c r="C768" s="325" t="s">
        <v>1045</v>
      </c>
      <c r="D768" s="325" t="s">
        <v>280</v>
      </c>
      <c r="E768" s="326" t="s">
        <v>14742</v>
      </c>
    </row>
    <row r="769" spans="1:5">
      <c r="A769" s="327">
        <v>88395</v>
      </c>
      <c r="B769" s="325" t="s">
        <v>25825</v>
      </c>
      <c r="C769" s="325" t="s">
        <v>1045</v>
      </c>
      <c r="D769" s="325" t="s">
        <v>280</v>
      </c>
      <c r="E769" s="326" t="s">
        <v>7158</v>
      </c>
    </row>
    <row r="770" spans="1:5">
      <c r="A770" s="327">
        <v>88396</v>
      </c>
      <c r="B770" s="325" t="s">
        <v>25826</v>
      </c>
      <c r="C770" s="325" t="s">
        <v>1045</v>
      </c>
      <c r="D770" s="325" t="s">
        <v>280</v>
      </c>
      <c r="E770" s="326" t="s">
        <v>14731</v>
      </c>
    </row>
    <row r="771" spans="1:5">
      <c r="A771" s="327">
        <v>88397</v>
      </c>
      <c r="B771" s="325" t="s">
        <v>25827</v>
      </c>
      <c r="C771" s="325" t="s">
        <v>1045</v>
      </c>
      <c r="D771" s="325" t="s">
        <v>280</v>
      </c>
      <c r="E771" s="326" t="s">
        <v>381</v>
      </c>
    </row>
    <row r="772" spans="1:5">
      <c r="A772" s="327">
        <v>88400</v>
      </c>
      <c r="B772" s="325" t="s">
        <v>25828</v>
      </c>
      <c r="C772" s="325" t="s">
        <v>1045</v>
      </c>
      <c r="D772" s="325" t="s">
        <v>280</v>
      </c>
      <c r="E772" s="326" t="s">
        <v>15824</v>
      </c>
    </row>
    <row r="773" spans="1:5">
      <c r="A773" s="327">
        <v>88401</v>
      </c>
      <c r="B773" s="325" t="s">
        <v>25829</v>
      </c>
      <c r="C773" s="325" t="s">
        <v>1045</v>
      </c>
      <c r="D773" s="325" t="s">
        <v>280</v>
      </c>
      <c r="E773" s="326" t="s">
        <v>7787</v>
      </c>
    </row>
    <row r="774" spans="1:5">
      <c r="A774" s="327">
        <v>88402</v>
      </c>
      <c r="B774" s="325" t="s">
        <v>25830</v>
      </c>
      <c r="C774" s="325" t="s">
        <v>1045</v>
      </c>
      <c r="D774" s="325" t="s">
        <v>280</v>
      </c>
      <c r="E774" s="326" t="s">
        <v>908</v>
      </c>
    </row>
    <row r="775" spans="1:5">
      <c r="A775" s="327">
        <v>88403</v>
      </c>
      <c r="B775" s="325" t="s">
        <v>25831</v>
      </c>
      <c r="C775" s="325" t="s">
        <v>1045</v>
      </c>
      <c r="D775" s="325" t="s">
        <v>280</v>
      </c>
      <c r="E775" s="326" t="s">
        <v>396</v>
      </c>
    </row>
    <row r="776" spans="1:5">
      <c r="A776" s="327">
        <v>88419</v>
      </c>
      <c r="B776" s="325" t="s">
        <v>1196</v>
      </c>
      <c r="C776" s="325" t="s">
        <v>1045</v>
      </c>
      <c r="D776" s="325" t="s">
        <v>280</v>
      </c>
      <c r="E776" s="326" t="s">
        <v>5556</v>
      </c>
    </row>
    <row r="777" spans="1:5">
      <c r="A777" s="327">
        <v>88422</v>
      </c>
      <c r="B777" s="325" t="s">
        <v>1197</v>
      </c>
      <c r="C777" s="325" t="s">
        <v>1045</v>
      </c>
      <c r="D777" s="325" t="s">
        <v>280</v>
      </c>
      <c r="E777" s="326" t="s">
        <v>1286</v>
      </c>
    </row>
    <row r="778" spans="1:5">
      <c r="A778" s="327">
        <v>88425</v>
      </c>
      <c r="B778" s="325" t="s">
        <v>1199</v>
      </c>
      <c r="C778" s="325" t="s">
        <v>1045</v>
      </c>
      <c r="D778" s="325" t="s">
        <v>280</v>
      </c>
      <c r="E778" s="326" t="s">
        <v>16023</v>
      </c>
    </row>
    <row r="779" spans="1:5">
      <c r="A779" s="327">
        <v>88427</v>
      </c>
      <c r="B779" s="325" t="s">
        <v>1201</v>
      </c>
      <c r="C779" s="325" t="s">
        <v>1045</v>
      </c>
      <c r="D779" s="325" t="s">
        <v>280</v>
      </c>
      <c r="E779" s="326" t="s">
        <v>912</v>
      </c>
    </row>
    <row r="780" spans="1:5">
      <c r="A780" s="327">
        <v>88434</v>
      </c>
      <c r="B780" s="325" t="s">
        <v>1203</v>
      </c>
      <c r="C780" s="325" t="s">
        <v>1045</v>
      </c>
      <c r="D780" s="325" t="s">
        <v>280</v>
      </c>
      <c r="E780" s="326" t="s">
        <v>24261</v>
      </c>
    </row>
    <row r="781" spans="1:5">
      <c r="A781" s="327">
        <v>88435</v>
      </c>
      <c r="B781" s="325" t="s">
        <v>1205</v>
      </c>
      <c r="C781" s="325" t="s">
        <v>1045</v>
      </c>
      <c r="D781" s="325" t="s">
        <v>280</v>
      </c>
      <c r="E781" s="326" t="s">
        <v>21831</v>
      </c>
    </row>
    <row r="782" spans="1:5">
      <c r="A782" s="327">
        <v>88436</v>
      </c>
      <c r="B782" s="325" t="s">
        <v>1206</v>
      </c>
      <c r="C782" s="325" t="s">
        <v>1045</v>
      </c>
      <c r="D782" s="325" t="s">
        <v>280</v>
      </c>
      <c r="E782" s="326" t="s">
        <v>3091</v>
      </c>
    </row>
    <row r="783" spans="1:5">
      <c r="A783" s="327">
        <v>88437</v>
      </c>
      <c r="B783" s="325" t="s">
        <v>1207</v>
      </c>
      <c r="C783" s="325" t="s">
        <v>1045</v>
      </c>
      <c r="D783" s="325" t="s">
        <v>280</v>
      </c>
      <c r="E783" s="326" t="s">
        <v>912</v>
      </c>
    </row>
    <row r="784" spans="1:5">
      <c r="A784" s="327">
        <v>88569</v>
      </c>
      <c r="B784" s="325" t="s">
        <v>1208</v>
      </c>
      <c r="C784" s="325" t="s">
        <v>1045</v>
      </c>
      <c r="D784" s="325" t="s">
        <v>344</v>
      </c>
      <c r="E784" s="326" t="s">
        <v>15043</v>
      </c>
    </row>
    <row r="785" spans="1:5">
      <c r="A785" s="327">
        <v>88570</v>
      </c>
      <c r="B785" s="325" t="s">
        <v>1210</v>
      </c>
      <c r="C785" s="325" t="s">
        <v>1045</v>
      </c>
      <c r="D785" s="325" t="s">
        <v>344</v>
      </c>
      <c r="E785" s="326" t="s">
        <v>16041</v>
      </c>
    </row>
    <row r="786" spans="1:5">
      <c r="A786" s="327">
        <v>88826</v>
      </c>
      <c r="B786" s="325" t="s">
        <v>25832</v>
      </c>
      <c r="C786" s="325" t="s">
        <v>1045</v>
      </c>
      <c r="D786" s="325" t="s">
        <v>692</v>
      </c>
      <c r="E786" s="326" t="s">
        <v>897</v>
      </c>
    </row>
    <row r="787" spans="1:5">
      <c r="A787" s="327">
        <v>88827</v>
      </c>
      <c r="B787" s="325" t="s">
        <v>25833</v>
      </c>
      <c r="C787" s="325" t="s">
        <v>1045</v>
      </c>
      <c r="D787" s="325" t="s">
        <v>692</v>
      </c>
      <c r="E787" s="326" t="s">
        <v>1518</v>
      </c>
    </row>
    <row r="788" spans="1:5">
      <c r="A788" s="327">
        <v>88828</v>
      </c>
      <c r="B788" s="325" t="s">
        <v>25834</v>
      </c>
      <c r="C788" s="325" t="s">
        <v>1045</v>
      </c>
      <c r="D788" s="325" t="s">
        <v>692</v>
      </c>
      <c r="E788" s="326" t="s">
        <v>1464</v>
      </c>
    </row>
    <row r="789" spans="1:5">
      <c r="A789" s="327">
        <v>88829</v>
      </c>
      <c r="B789" s="325" t="s">
        <v>25835</v>
      </c>
      <c r="C789" s="325" t="s">
        <v>1045</v>
      </c>
      <c r="D789" s="325" t="s">
        <v>280</v>
      </c>
      <c r="E789" s="326" t="s">
        <v>14736</v>
      </c>
    </row>
    <row r="790" spans="1:5">
      <c r="A790" s="327">
        <v>88832</v>
      </c>
      <c r="B790" s="325" t="s">
        <v>1217</v>
      </c>
      <c r="C790" s="325" t="s">
        <v>1045</v>
      </c>
      <c r="D790" s="325" t="s">
        <v>280</v>
      </c>
      <c r="E790" s="326" t="s">
        <v>21885</v>
      </c>
    </row>
    <row r="791" spans="1:5">
      <c r="A791" s="327">
        <v>88834</v>
      </c>
      <c r="B791" s="325" t="s">
        <v>1218</v>
      </c>
      <c r="C791" s="325" t="s">
        <v>1045</v>
      </c>
      <c r="D791" s="325" t="s">
        <v>280</v>
      </c>
      <c r="E791" s="326" t="s">
        <v>25011</v>
      </c>
    </row>
    <row r="792" spans="1:5">
      <c r="A792" s="327">
        <v>88835</v>
      </c>
      <c r="B792" s="325" t="s">
        <v>1220</v>
      </c>
      <c r="C792" s="325" t="s">
        <v>1045</v>
      </c>
      <c r="D792" s="325" t="s">
        <v>280</v>
      </c>
      <c r="E792" s="326" t="s">
        <v>28369</v>
      </c>
    </row>
    <row r="793" spans="1:5">
      <c r="A793" s="327">
        <v>88836</v>
      </c>
      <c r="B793" s="325" t="s">
        <v>1221</v>
      </c>
      <c r="C793" s="325" t="s">
        <v>1045</v>
      </c>
      <c r="D793" s="325" t="s">
        <v>692</v>
      </c>
      <c r="E793" s="326" t="s">
        <v>28370</v>
      </c>
    </row>
    <row r="794" spans="1:5">
      <c r="A794" s="327">
        <v>88839</v>
      </c>
      <c r="B794" s="325" t="s">
        <v>1222</v>
      </c>
      <c r="C794" s="325" t="s">
        <v>1045</v>
      </c>
      <c r="D794" s="325" t="s">
        <v>344</v>
      </c>
      <c r="E794" s="326" t="s">
        <v>25836</v>
      </c>
    </row>
    <row r="795" spans="1:5">
      <c r="A795" s="327">
        <v>88840</v>
      </c>
      <c r="B795" s="325" t="s">
        <v>1223</v>
      </c>
      <c r="C795" s="325" t="s">
        <v>1045</v>
      </c>
      <c r="D795" s="325" t="s">
        <v>344</v>
      </c>
      <c r="E795" s="326" t="s">
        <v>25837</v>
      </c>
    </row>
    <row r="796" spans="1:5">
      <c r="A796" s="327">
        <v>88841</v>
      </c>
      <c r="B796" s="325" t="s">
        <v>1225</v>
      </c>
      <c r="C796" s="325" t="s">
        <v>1045</v>
      </c>
      <c r="D796" s="325" t="s">
        <v>344</v>
      </c>
      <c r="E796" s="326" t="s">
        <v>25838</v>
      </c>
    </row>
    <row r="797" spans="1:5">
      <c r="A797" s="327">
        <v>88842</v>
      </c>
      <c r="B797" s="325" t="s">
        <v>1226</v>
      </c>
      <c r="C797" s="325" t="s">
        <v>1045</v>
      </c>
      <c r="D797" s="325" t="s">
        <v>692</v>
      </c>
      <c r="E797" s="326" t="s">
        <v>25298</v>
      </c>
    </row>
    <row r="798" spans="1:5">
      <c r="A798" s="327">
        <v>88847</v>
      </c>
      <c r="B798" s="325" t="s">
        <v>1227</v>
      </c>
      <c r="C798" s="325" t="s">
        <v>1045</v>
      </c>
      <c r="D798" s="325" t="s">
        <v>344</v>
      </c>
      <c r="E798" s="326" t="s">
        <v>25458</v>
      </c>
    </row>
    <row r="799" spans="1:5">
      <c r="A799" s="327">
        <v>88848</v>
      </c>
      <c r="B799" s="325" t="s">
        <v>1228</v>
      </c>
      <c r="C799" s="325" t="s">
        <v>1045</v>
      </c>
      <c r="D799" s="325" t="s">
        <v>344</v>
      </c>
      <c r="E799" s="326" t="s">
        <v>1255</v>
      </c>
    </row>
    <row r="800" spans="1:5">
      <c r="A800" s="327">
        <v>88853</v>
      </c>
      <c r="B800" s="325" t="s">
        <v>1229</v>
      </c>
      <c r="C800" s="325" t="s">
        <v>1045</v>
      </c>
      <c r="D800" s="325" t="s">
        <v>280</v>
      </c>
      <c r="E800" s="326" t="s">
        <v>1230</v>
      </c>
    </row>
    <row r="801" spans="1:5">
      <c r="A801" s="327">
        <v>88854</v>
      </c>
      <c r="B801" s="325" t="s">
        <v>1231</v>
      </c>
      <c r="C801" s="325" t="s">
        <v>1045</v>
      </c>
      <c r="D801" s="325" t="s">
        <v>280</v>
      </c>
      <c r="E801" s="326" t="s">
        <v>1354</v>
      </c>
    </row>
    <row r="802" spans="1:5">
      <c r="A802" s="327">
        <v>88855</v>
      </c>
      <c r="B802" s="325" t="s">
        <v>1232</v>
      </c>
      <c r="C802" s="325" t="s">
        <v>1045</v>
      </c>
      <c r="D802" s="325" t="s">
        <v>344</v>
      </c>
      <c r="E802" s="326" t="s">
        <v>7444</v>
      </c>
    </row>
    <row r="803" spans="1:5">
      <c r="A803" s="327">
        <v>88856</v>
      </c>
      <c r="B803" s="325" t="s">
        <v>1233</v>
      </c>
      <c r="C803" s="325" t="s">
        <v>1045</v>
      </c>
      <c r="D803" s="325" t="s">
        <v>344</v>
      </c>
      <c r="E803" s="326" t="s">
        <v>1178</v>
      </c>
    </row>
    <row r="804" spans="1:5">
      <c r="A804" s="327">
        <v>88857</v>
      </c>
      <c r="B804" s="325" t="s">
        <v>1234</v>
      </c>
      <c r="C804" s="325" t="s">
        <v>1045</v>
      </c>
      <c r="D804" s="325" t="s">
        <v>280</v>
      </c>
      <c r="E804" s="326" t="s">
        <v>20991</v>
      </c>
    </row>
    <row r="805" spans="1:5">
      <c r="A805" s="327">
        <v>88858</v>
      </c>
      <c r="B805" s="325" t="s">
        <v>1235</v>
      </c>
      <c r="C805" s="325" t="s">
        <v>1045</v>
      </c>
      <c r="D805" s="325" t="s">
        <v>280</v>
      </c>
      <c r="E805" s="326" t="s">
        <v>21394</v>
      </c>
    </row>
    <row r="806" spans="1:5">
      <c r="A806" s="327">
        <v>88859</v>
      </c>
      <c r="B806" s="325" t="s">
        <v>1237</v>
      </c>
      <c r="C806" s="325" t="s">
        <v>1045</v>
      </c>
      <c r="D806" s="325" t="s">
        <v>280</v>
      </c>
      <c r="E806" s="326" t="s">
        <v>28371</v>
      </c>
    </row>
    <row r="807" spans="1:5">
      <c r="A807" s="327">
        <v>88860</v>
      </c>
      <c r="B807" s="325" t="s">
        <v>1238</v>
      </c>
      <c r="C807" s="325" t="s">
        <v>1045</v>
      </c>
      <c r="D807" s="325" t="s">
        <v>280</v>
      </c>
      <c r="E807" s="326" t="s">
        <v>20974</v>
      </c>
    </row>
    <row r="808" spans="1:5">
      <c r="A808" s="327">
        <v>88900</v>
      </c>
      <c r="B808" s="325" t="s">
        <v>1240</v>
      </c>
      <c r="C808" s="325" t="s">
        <v>1045</v>
      </c>
      <c r="D808" s="325" t="s">
        <v>280</v>
      </c>
      <c r="E808" s="326" t="s">
        <v>26415</v>
      </c>
    </row>
    <row r="809" spans="1:5">
      <c r="A809" s="327">
        <v>88902</v>
      </c>
      <c r="B809" s="325" t="s">
        <v>1241</v>
      </c>
      <c r="C809" s="325" t="s">
        <v>1045</v>
      </c>
      <c r="D809" s="325" t="s">
        <v>280</v>
      </c>
      <c r="E809" s="326" t="s">
        <v>16787</v>
      </c>
    </row>
    <row r="810" spans="1:5">
      <c r="A810" s="327">
        <v>88903</v>
      </c>
      <c r="B810" s="325" t="s">
        <v>1242</v>
      </c>
      <c r="C810" s="325" t="s">
        <v>1045</v>
      </c>
      <c r="D810" s="325" t="s">
        <v>280</v>
      </c>
      <c r="E810" s="326" t="s">
        <v>28372</v>
      </c>
    </row>
    <row r="811" spans="1:5">
      <c r="A811" s="327">
        <v>88904</v>
      </c>
      <c r="B811" s="325" t="s">
        <v>1243</v>
      </c>
      <c r="C811" s="325" t="s">
        <v>1045</v>
      </c>
      <c r="D811" s="325" t="s">
        <v>692</v>
      </c>
      <c r="E811" s="326" t="s">
        <v>28373</v>
      </c>
    </row>
    <row r="812" spans="1:5">
      <c r="A812" s="327">
        <v>89009</v>
      </c>
      <c r="B812" s="325" t="s">
        <v>1244</v>
      </c>
      <c r="C812" s="325" t="s">
        <v>1045</v>
      </c>
      <c r="D812" s="325" t="s">
        <v>344</v>
      </c>
      <c r="E812" s="326" t="s">
        <v>16017</v>
      </c>
    </row>
    <row r="813" spans="1:5">
      <c r="A813" s="327">
        <v>89010</v>
      </c>
      <c r="B813" s="325" t="s">
        <v>1245</v>
      </c>
      <c r="C813" s="325" t="s">
        <v>1045</v>
      </c>
      <c r="D813" s="325" t="s">
        <v>344</v>
      </c>
      <c r="E813" s="326" t="s">
        <v>14909</v>
      </c>
    </row>
    <row r="814" spans="1:5">
      <c r="A814" s="327">
        <v>89011</v>
      </c>
      <c r="B814" s="325" t="s">
        <v>1246</v>
      </c>
      <c r="C814" s="325" t="s">
        <v>1045</v>
      </c>
      <c r="D814" s="325" t="s">
        <v>692</v>
      </c>
      <c r="E814" s="326" t="s">
        <v>28374</v>
      </c>
    </row>
    <row r="815" spans="1:5">
      <c r="A815" s="327">
        <v>89012</v>
      </c>
      <c r="B815" s="325" t="s">
        <v>1247</v>
      </c>
      <c r="C815" s="325" t="s">
        <v>1045</v>
      </c>
      <c r="D815" s="325" t="s">
        <v>692</v>
      </c>
      <c r="E815" s="326" t="s">
        <v>15931</v>
      </c>
    </row>
    <row r="816" spans="1:5">
      <c r="A816" s="327">
        <v>89013</v>
      </c>
      <c r="B816" s="325" t="s">
        <v>1248</v>
      </c>
      <c r="C816" s="325" t="s">
        <v>1045</v>
      </c>
      <c r="D816" s="325" t="s">
        <v>344</v>
      </c>
      <c r="E816" s="326" t="s">
        <v>25843</v>
      </c>
    </row>
    <row r="817" spans="1:5">
      <c r="A817" s="327">
        <v>89014</v>
      </c>
      <c r="B817" s="325" t="s">
        <v>1249</v>
      </c>
      <c r="C817" s="325" t="s">
        <v>1045</v>
      </c>
      <c r="D817" s="325" t="s">
        <v>344</v>
      </c>
      <c r="E817" s="326" t="s">
        <v>15114</v>
      </c>
    </row>
    <row r="818" spans="1:5">
      <c r="A818" s="327">
        <v>89015</v>
      </c>
      <c r="B818" s="325" t="s">
        <v>1250</v>
      </c>
      <c r="C818" s="325" t="s">
        <v>1045</v>
      </c>
      <c r="D818" s="325" t="s">
        <v>344</v>
      </c>
      <c r="E818" s="326" t="s">
        <v>15829</v>
      </c>
    </row>
    <row r="819" spans="1:5">
      <c r="A819" s="327">
        <v>89016</v>
      </c>
      <c r="B819" s="325" t="s">
        <v>1251</v>
      </c>
      <c r="C819" s="325" t="s">
        <v>1045</v>
      </c>
      <c r="D819" s="325" t="s">
        <v>344</v>
      </c>
      <c r="E819" s="326" t="s">
        <v>908</v>
      </c>
    </row>
    <row r="820" spans="1:5">
      <c r="A820" s="327">
        <v>89017</v>
      </c>
      <c r="B820" s="325" t="s">
        <v>1253</v>
      </c>
      <c r="C820" s="325" t="s">
        <v>1045</v>
      </c>
      <c r="D820" s="325" t="s">
        <v>344</v>
      </c>
      <c r="E820" s="326" t="s">
        <v>25844</v>
      </c>
    </row>
    <row r="821" spans="1:5">
      <c r="A821" s="327">
        <v>89018</v>
      </c>
      <c r="B821" s="325" t="s">
        <v>1254</v>
      </c>
      <c r="C821" s="325" t="s">
        <v>1045</v>
      </c>
      <c r="D821" s="325" t="s">
        <v>344</v>
      </c>
      <c r="E821" s="326" t="s">
        <v>15981</v>
      </c>
    </row>
    <row r="822" spans="1:5">
      <c r="A822" s="327">
        <v>89019</v>
      </c>
      <c r="B822" s="325" t="s">
        <v>1256</v>
      </c>
      <c r="C822" s="325" t="s">
        <v>1045</v>
      </c>
      <c r="D822" s="325" t="s">
        <v>280</v>
      </c>
      <c r="E822" s="326" t="s">
        <v>1464</v>
      </c>
    </row>
    <row r="823" spans="1:5">
      <c r="A823" s="327">
        <v>89020</v>
      </c>
      <c r="B823" s="325" t="s">
        <v>1258</v>
      </c>
      <c r="C823" s="325" t="s">
        <v>1045</v>
      </c>
      <c r="D823" s="325" t="s">
        <v>280</v>
      </c>
      <c r="E823" s="326" t="s">
        <v>1858</v>
      </c>
    </row>
    <row r="824" spans="1:5">
      <c r="A824" s="327">
        <v>89023</v>
      </c>
      <c r="B824" s="325" t="s">
        <v>25845</v>
      </c>
      <c r="C824" s="325" t="s">
        <v>1045</v>
      </c>
      <c r="D824" s="325" t="s">
        <v>344</v>
      </c>
      <c r="E824" s="326" t="s">
        <v>1239</v>
      </c>
    </row>
    <row r="825" spans="1:5">
      <c r="A825" s="327">
        <v>89024</v>
      </c>
      <c r="B825" s="325" t="s">
        <v>25846</v>
      </c>
      <c r="C825" s="325" t="s">
        <v>1045</v>
      </c>
      <c r="D825" s="325" t="s">
        <v>344</v>
      </c>
      <c r="E825" s="326" t="s">
        <v>16041</v>
      </c>
    </row>
    <row r="826" spans="1:5">
      <c r="A826" s="327">
        <v>89025</v>
      </c>
      <c r="B826" s="325" t="s">
        <v>25847</v>
      </c>
      <c r="C826" s="325" t="s">
        <v>1045</v>
      </c>
      <c r="D826" s="325" t="s">
        <v>344</v>
      </c>
      <c r="E826" s="326" t="s">
        <v>15817</v>
      </c>
    </row>
    <row r="827" spans="1:5">
      <c r="A827" s="327">
        <v>89026</v>
      </c>
      <c r="B827" s="325" t="s">
        <v>25848</v>
      </c>
      <c r="C827" s="325" t="s">
        <v>1045</v>
      </c>
      <c r="D827" s="325" t="s">
        <v>692</v>
      </c>
      <c r="E827" s="326" t="s">
        <v>28375</v>
      </c>
    </row>
    <row r="828" spans="1:5">
      <c r="A828" s="327">
        <v>89029</v>
      </c>
      <c r="B828" s="325" t="s">
        <v>1266</v>
      </c>
      <c r="C828" s="325" t="s">
        <v>1045</v>
      </c>
      <c r="D828" s="325" t="s">
        <v>344</v>
      </c>
      <c r="E828" s="326" t="s">
        <v>25743</v>
      </c>
    </row>
    <row r="829" spans="1:5">
      <c r="A829" s="327">
        <v>89030</v>
      </c>
      <c r="B829" s="325" t="s">
        <v>1267</v>
      </c>
      <c r="C829" s="325" t="s">
        <v>1045</v>
      </c>
      <c r="D829" s="325" t="s">
        <v>344</v>
      </c>
      <c r="E829" s="326" t="s">
        <v>21388</v>
      </c>
    </row>
    <row r="830" spans="1:5">
      <c r="A830" s="327">
        <v>89033</v>
      </c>
      <c r="B830" s="325" t="s">
        <v>1268</v>
      </c>
      <c r="C830" s="325" t="s">
        <v>1045</v>
      </c>
      <c r="D830" s="325" t="s">
        <v>692</v>
      </c>
      <c r="E830" s="326" t="s">
        <v>2380</v>
      </c>
    </row>
    <row r="831" spans="1:5">
      <c r="A831" s="327">
        <v>89034</v>
      </c>
      <c r="B831" s="325" t="s">
        <v>1270</v>
      </c>
      <c r="C831" s="325" t="s">
        <v>1045</v>
      </c>
      <c r="D831" s="325" t="s">
        <v>692</v>
      </c>
      <c r="E831" s="326" t="s">
        <v>381</v>
      </c>
    </row>
    <row r="832" spans="1:5">
      <c r="A832" s="327">
        <v>89128</v>
      </c>
      <c r="B832" s="325" t="s">
        <v>1271</v>
      </c>
      <c r="C832" s="325" t="s">
        <v>1045</v>
      </c>
      <c r="D832" s="325" t="s">
        <v>692</v>
      </c>
      <c r="E832" s="326" t="s">
        <v>15941</v>
      </c>
    </row>
    <row r="833" spans="1:5">
      <c r="A833" s="327">
        <v>89129</v>
      </c>
      <c r="B833" s="325" t="s">
        <v>1272</v>
      </c>
      <c r="C833" s="325" t="s">
        <v>1045</v>
      </c>
      <c r="D833" s="325" t="s">
        <v>692</v>
      </c>
      <c r="E833" s="326" t="s">
        <v>18555</v>
      </c>
    </row>
    <row r="834" spans="1:5">
      <c r="A834" s="327">
        <v>89130</v>
      </c>
      <c r="B834" s="325" t="s">
        <v>1274</v>
      </c>
      <c r="C834" s="325" t="s">
        <v>1045</v>
      </c>
      <c r="D834" s="325" t="s">
        <v>280</v>
      </c>
      <c r="E834" s="326" t="s">
        <v>25849</v>
      </c>
    </row>
    <row r="835" spans="1:5">
      <c r="A835" s="327">
        <v>89131</v>
      </c>
      <c r="B835" s="325" t="s">
        <v>1275</v>
      </c>
      <c r="C835" s="325" t="s">
        <v>1045</v>
      </c>
      <c r="D835" s="325" t="s">
        <v>280</v>
      </c>
      <c r="E835" s="326" t="s">
        <v>21237</v>
      </c>
    </row>
    <row r="836" spans="1:5">
      <c r="A836" s="327">
        <v>89210</v>
      </c>
      <c r="B836" s="325" t="s">
        <v>1276</v>
      </c>
      <c r="C836" s="325" t="s">
        <v>1045</v>
      </c>
      <c r="D836" s="325" t="s">
        <v>344</v>
      </c>
      <c r="E836" s="326" t="s">
        <v>21401</v>
      </c>
    </row>
    <row r="837" spans="1:5">
      <c r="A837" s="327">
        <v>89211</v>
      </c>
      <c r="B837" s="325" t="s">
        <v>1277</v>
      </c>
      <c r="C837" s="325" t="s">
        <v>1045</v>
      </c>
      <c r="D837" s="325" t="s">
        <v>344</v>
      </c>
      <c r="E837" s="326" t="s">
        <v>5397</v>
      </c>
    </row>
    <row r="838" spans="1:5">
      <c r="A838" s="327">
        <v>89212</v>
      </c>
      <c r="B838" s="325" t="s">
        <v>1279</v>
      </c>
      <c r="C838" s="325" t="s">
        <v>1045</v>
      </c>
      <c r="D838" s="325" t="s">
        <v>344</v>
      </c>
      <c r="E838" s="326" t="s">
        <v>14968</v>
      </c>
    </row>
    <row r="839" spans="1:5">
      <c r="A839" s="327">
        <v>89213</v>
      </c>
      <c r="B839" s="325" t="s">
        <v>1280</v>
      </c>
      <c r="C839" s="325" t="s">
        <v>1045</v>
      </c>
      <c r="D839" s="325" t="s">
        <v>344</v>
      </c>
      <c r="E839" s="326" t="s">
        <v>4194</v>
      </c>
    </row>
    <row r="840" spans="1:5">
      <c r="A840" s="327">
        <v>89214</v>
      </c>
      <c r="B840" s="325" t="s">
        <v>1282</v>
      </c>
      <c r="C840" s="325" t="s">
        <v>1045</v>
      </c>
      <c r="D840" s="325" t="s">
        <v>344</v>
      </c>
      <c r="E840" s="326" t="s">
        <v>4184</v>
      </c>
    </row>
    <row r="841" spans="1:5">
      <c r="A841" s="327">
        <v>89215</v>
      </c>
      <c r="B841" s="325" t="s">
        <v>1284</v>
      </c>
      <c r="C841" s="325" t="s">
        <v>1045</v>
      </c>
      <c r="D841" s="325" t="s">
        <v>692</v>
      </c>
      <c r="E841" s="326" t="s">
        <v>28376</v>
      </c>
    </row>
    <row r="842" spans="1:5">
      <c r="A842" s="327">
        <v>89221</v>
      </c>
      <c r="B842" s="325" t="s">
        <v>25850</v>
      </c>
      <c r="C842" s="325" t="s">
        <v>1045</v>
      </c>
      <c r="D842" s="325" t="s">
        <v>280</v>
      </c>
      <c r="E842" s="326" t="s">
        <v>1695</v>
      </c>
    </row>
    <row r="843" spans="1:5">
      <c r="A843" s="327">
        <v>89222</v>
      </c>
      <c r="B843" s="325" t="s">
        <v>25851</v>
      </c>
      <c r="C843" s="325" t="s">
        <v>1045</v>
      </c>
      <c r="D843" s="325" t="s">
        <v>280</v>
      </c>
      <c r="E843" s="326" t="s">
        <v>897</v>
      </c>
    </row>
    <row r="844" spans="1:5">
      <c r="A844" s="327">
        <v>89223</v>
      </c>
      <c r="B844" s="325" t="s">
        <v>25852</v>
      </c>
      <c r="C844" s="325" t="s">
        <v>1045</v>
      </c>
      <c r="D844" s="325" t="s">
        <v>280</v>
      </c>
      <c r="E844" s="326" t="s">
        <v>7396</v>
      </c>
    </row>
    <row r="845" spans="1:5">
      <c r="A845" s="327">
        <v>89224</v>
      </c>
      <c r="B845" s="325" t="s">
        <v>25853</v>
      </c>
      <c r="C845" s="325" t="s">
        <v>1045</v>
      </c>
      <c r="D845" s="325" t="s">
        <v>280</v>
      </c>
      <c r="E845" s="326" t="s">
        <v>1442</v>
      </c>
    </row>
    <row r="846" spans="1:5">
      <c r="A846" s="327">
        <v>89228</v>
      </c>
      <c r="B846" s="325" t="s">
        <v>1293</v>
      </c>
      <c r="C846" s="325" t="s">
        <v>1045</v>
      </c>
      <c r="D846" s="325" t="s">
        <v>692</v>
      </c>
      <c r="E846" s="326" t="s">
        <v>25854</v>
      </c>
    </row>
    <row r="847" spans="1:5">
      <c r="A847" s="327">
        <v>89229</v>
      </c>
      <c r="B847" s="325" t="s">
        <v>1294</v>
      </c>
      <c r="C847" s="325" t="s">
        <v>1045</v>
      </c>
      <c r="D847" s="325" t="s">
        <v>692</v>
      </c>
      <c r="E847" s="326" t="s">
        <v>7347</v>
      </c>
    </row>
    <row r="848" spans="1:5">
      <c r="A848" s="327">
        <v>89230</v>
      </c>
      <c r="B848" s="325" t="s">
        <v>1296</v>
      </c>
      <c r="C848" s="325" t="s">
        <v>1045</v>
      </c>
      <c r="D848" s="325" t="s">
        <v>344</v>
      </c>
      <c r="E848" s="326" t="s">
        <v>28377</v>
      </c>
    </row>
    <row r="849" spans="1:5">
      <c r="A849" s="327">
        <v>89231</v>
      </c>
      <c r="B849" s="325" t="s">
        <v>1297</v>
      </c>
      <c r="C849" s="325" t="s">
        <v>1045</v>
      </c>
      <c r="D849" s="325" t="s">
        <v>344</v>
      </c>
      <c r="E849" s="326" t="s">
        <v>28378</v>
      </c>
    </row>
    <row r="850" spans="1:5">
      <c r="A850" s="327">
        <v>89232</v>
      </c>
      <c r="B850" s="325" t="s">
        <v>1299</v>
      </c>
      <c r="C850" s="325" t="s">
        <v>1045</v>
      </c>
      <c r="D850" s="325" t="s">
        <v>344</v>
      </c>
      <c r="E850" s="326" t="s">
        <v>28379</v>
      </c>
    </row>
    <row r="851" spans="1:5">
      <c r="A851" s="327">
        <v>89233</v>
      </c>
      <c r="B851" s="325" t="s">
        <v>1300</v>
      </c>
      <c r="C851" s="325" t="s">
        <v>1045</v>
      </c>
      <c r="D851" s="325" t="s">
        <v>692</v>
      </c>
      <c r="E851" s="326" t="s">
        <v>28380</v>
      </c>
    </row>
    <row r="852" spans="1:5">
      <c r="A852" s="327">
        <v>89236</v>
      </c>
      <c r="B852" s="325" t="s">
        <v>1301</v>
      </c>
      <c r="C852" s="325" t="s">
        <v>1045</v>
      </c>
      <c r="D852" s="325" t="s">
        <v>344</v>
      </c>
      <c r="E852" s="326" t="s">
        <v>28381</v>
      </c>
    </row>
    <row r="853" spans="1:5">
      <c r="A853" s="327">
        <v>89237</v>
      </c>
      <c r="B853" s="325" t="s">
        <v>1302</v>
      </c>
      <c r="C853" s="325" t="s">
        <v>1045</v>
      </c>
      <c r="D853" s="325" t="s">
        <v>344</v>
      </c>
      <c r="E853" s="326" t="s">
        <v>28382</v>
      </c>
    </row>
    <row r="854" spans="1:5">
      <c r="A854" s="327">
        <v>89238</v>
      </c>
      <c r="B854" s="325" t="s">
        <v>1304</v>
      </c>
      <c r="C854" s="325" t="s">
        <v>1045</v>
      </c>
      <c r="D854" s="325" t="s">
        <v>344</v>
      </c>
      <c r="E854" s="326" t="s">
        <v>28383</v>
      </c>
    </row>
    <row r="855" spans="1:5">
      <c r="A855" s="327">
        <v>89239</v>
      </c>
      <c r="B855" s="325" t="s">
        <v>1305</v>
      </c>
      <c r="C855" s="325" t="s">
        <v>1045</v>
      </c>
      <c r="D855" s="325" t="s">
        <v>692</v>
      </c>
      <c r="E855" s="326" t="s">
        <v>28384</v>
      </c>
    </row>
    <row r="856" spans="1:5">
      <c r="A856" s="327">
        <v>89240</v>
      </c>
      <c r="B856" s="325" t="s">
        <v>1306</v>
      </c>
      <c r="C856" s="325" t="s">
        <v>1045</v>
      </c>
      <c r="D856" s="325" t="s">
        <v>344</v>
      </c>
      <c r="E856" s="326" t="s">
        <v>28385</v>
      </c>
    </row>
    <row r="857" spans="1:5">
      <c r="A857" s="327">
        <v>89241</v>
      </c>
      <c r="B857" s="325" t="s">
        <v>1307</v>
      </c>
      <c r="C857" s="325" t="s">
        <v>1045</v>
      </c>
      <c r="D857" s="325" t="s">
        <v>344</v>
      </c>
      <c r="E857" s="326" t="s">
        <v>27195</v>
      </c>
    </row>
    <row r="858" spans="1:5">
      <c r="A858" s="327">
        <v>89246</v>
      </c>
      <c r="B858" s="325" t="s">
        <v>1309</v>
      </c>
      <c r="C858" s="325" t="s">
        <v>1045</v>
      </c>
      <c r="D858" s="325" t="s">
        <v>344</v>
      </c>
      <c r="E858" s="326" t="s">
        <v>28386</v>
      </c>
    </row>
    <row r="859" spans="1:5">
      <c r="A859" s="327">
        <v>89247</v>
      </c>
      <c r="B859" s="325" t="s">
        <v>1310</v>
      </c>
      <c r="C859" s="325" t="s">
        <v>1045</v>
      </c>
      <c r="D859" s="325" t="s">
        <v>344</v>
      </c>
      <c r="E859" s="326" t="s">
        <v>28387</v>
      </c>
    </row>
    <row r="860" spans="1:5">
      <c r="A860" s="327">
        <v>89248</v>
      </c>
      <c r="B860" s="325" t="s">
        <v>1311</v>
      </c>
      <c r="C860" s="325" t="s">
        <v>1045</v>
      </c>
      <c r="D860" s="325" t="s">
        <v>344</v>
      </c>
      <c r="E860" s="326" t="s">
        <v>28388</v>
      </c>
    </row>
    <row r="861" spans="1:5">
      <c r="A861" s="327">
        <v>89249</v>
      </c>
      <c r="B861" s="325" t="s">
        <v>1312</v>
      </c>
      <c r="C861" s="325" t="s">
        <v>1045</v>
      </c>
      <c r="D861" s="325" t="s">
        <v>692</v>
      </c>
      <c r="E861" s="326" t="s">
        <v>28389</v>
      </c>
    </row>
    <row r="862" spans="1:5">
      <c r="A862" s="327">
        <v>89253</v>
      </c>
      <c r="B862" s="325" t="s">
        <v>1313</v>
      </c>
      <c r="C862" s="325" t="s">
        <v>1045</v>
      </c>
      <c r="D862" s="325" t="s">
        <v>344</v>
      </c>
      <c r="E862" s="326" t="s">
        <v>28390</v>
      </c>
    </row>
    <row r="863" spans="1:5">
      <c r="A863" s="327">
        <v>89254</v>
      </c>
      <c r="B863" s="325" t="s">
        <v>1314</v>
      </c>
      <c r="C863" s="325" t="s">
        <v>1045</v>
      </c>
      <c r="D863" s="325" t="s">
        <v>344</v>
      </c>
      <c r="E863" s="326" t="s">
        <v>24623</v>
      </c>
    </row>
    <row r="864" spans="1:5">
      <c r="A864" s="327">
        <v>89255</v>
      </c>
      <c r="B864" s="325" t="s">
        <v>1315</v>
      </c>
      <c r="C864" s="325" t="s">
        <v>1045</v>
      </c>
      <c r="D864" s="325" t="s">
        <v>344</v>
      </c>
      <c r="E864" s="326" t="s">
        <v>28391</v>
      </c>
    </row>
    <row r="865" spans="1:5">
      <c r="A865" s="327">
        <v>89256</v>
      </c>
      <c r="B865" s="325" t="s">
        <v>1316</v>
      </c>
      <c r="C865" s="325" t="s">
        <v>1045</v>
      </c>
      <c r="D865" s="325" t="s">
        <v>692</v>
      </c>
      <c r="E865" s="326" t="s">
        <v>28392</v>
      </c>
    </row>
    <row r="866" spans="1:5">
      <c r="A866" s="327">
        <v>89259</v>
      </c>
      <c r="B866" s="325" t="s">
        <v>1317</v>
      </c>
      <c r="C866" s="325" t="s">
        <v>1045</v>
      </c>
      <c r="D866" s="325" t="s">
        <v>344</v>
      </c>
      <c r="E866" s="326" t="s">
        <v>7533</v>
      </c>
    </row>
    <row r="867" spans="1:5">
      <c r="A867" s="327">
        <v>89260</v>
      </c>
      <c r="B867" s="325" t="s">
        <v>1318</v>
      </c>
      <c r="C867" s="325" t="s">
        <v>1045</v>
      </c>
      <c r="D867" s="325" t="s">
        <v>344</v>
      </c>
      <c r="E867" s="326" t="s">
        <v>24541</v>
      </c>
    </row>
    <row r="868" spans="1:5">
      <c r="A868" s="327">
        <v>89262</v>
      </c>
      <c r="B868" s="325" t="s">
        <v>1320</v>
      </c>
      <c r="C868" s="325" t="s">
        <v>1045</v>
      </c>
      <c r="D868" s="325" t="s">
        <v>344</v>
      </c>
      <c r="E868" s="326" t="s">
        <v>618</v>
      </c>
    </row>
    <row r="869" spans="1:5">
      <c r="A869" s="327">
        <v>89264</v>
      </c>
      <c r="B869" s="325" t="s">
        <v>1321</v>
      </c>
      <c r="C869" s="325" t="s">
        <v>1045</v>
      </c>
      <c r="D869" s="325" t="s">
        <v>280</v>
      </c>
      <c r="E869" s="326" t="s">
        <v>20997</v>
      </c>
    </row>
    <row r="870" spans="1:5">
      <c r="A870" s="327">
        <v>89265</v>
      </c>
      <c r="B870" s="325" t="s">
        <v>1323</v>
      </c>
      <c r="C870" s="325" t="s">
        <v>1045</v>
      </c>
      <c r="D870" s="325" t="s">
        <v>280</v>
      </c>
      <c r="E870" s="326" t="s">
        <v>20779</v>
      </c>
    </row>
    <row r="871" spans="1:5">
      <c r="A871" s="327">
        <v>89266</v>
      </c>
      <c r="B871" s="325" t="s">
        <v>1324</v>
      </c>
      <c r="C871" s="325" t="s">
        <v>1045</v>
      </c>
      <c r="D871" s="325" t="s">
        <v>280</v>
      </c>
      <c r="E871" s="326" t="s">
        <v>369</v>
      </c>
    </row>
    <row r="872" spans="1:5">
      <c r="A872" s="327">
        <v>89267</v>
      </c>
      <c r="B872" s="325" t="s">
        <v>1325</v>
      </c>
      <c r="C872" s="325" t="s">
        <v>1045</v>
      </c>
      <c r="D872" s="325" t="s">
        <v>344</v>
      </c>
      <c r="E872" s="326" t="s">
        <v>20998</v>
      </c>
    </row>
    <row r="873" spans="1:5">
      <c r="A873" s="327">
        <v>89268</v>
      </c>
      <c r="B873" s="325" t="s">
        <v>1326</v>
      </c>
      <c r="C873" s="325" t="s">
        <v>1045</v>
      </c>
      <c r="D873" s="325" t="s">
        <v>344</v>
      </c>
      <c r="E873" s="326" t="s">
        <v>16003</v>
      </c>
    </row>
    <row r="874" spans="1:5">
      <c r="A874" s="327">
        <v>89269</v>
      </c>
      <c r="B874" s="325" t="s">
        <v>1327</v>
      </c>
      <c r="C874" s="325" t="s">
        <v>1045</v>
      </c>
      <c r="D874" s="325" t="s">
        <v>344</v>
      </c>
      <c r="E874" s="326" t="s">
        <v>1200</v>
      </c>
    </row>
    <row r="875" spans="1:5">
      <c r="A875" s="327">
        <v>89270</v>
      </c>
      <c r="B875" s="325" t="s">
        <v>1328</v>
      </c>
      <c r="C875" s="325" t="s">
        <v>1045</v>
      </c>
      <c r="D875" s="325" t="s">
        <v>344</v>
      </c>
      <c r="E875" s="326" t="s">
        <v>20999</v>
      </c>
    </row>
    <row r="876" spans="1:5">
      <c r="A876" s="327">
        <v>89271</v>
      </c>
      <c r="B876" s="325" t="s">
        <v>1329</v>
      </c>
      <c r="C876" s="325" t="s">
        <v>1045</v>
      </c>
      <c r="D876" s="325" t="s">
        <v>692</v>
      </c>
      <c r="E876" s="326" t="s">
        <v>28393</v>
      </c>
    </row>
    <row r="877" spans="1:5">
      <c r="A877" s="327">
        <v>89274</v>
      </c>
      <c r="B877" s="325" t="s">
        <v>25857</v>
      </c>
      <c r="C877" s="325" t="s">
        <v>1045</v>
      </c>
      <c r="D877" s="325" t="s">
        <v>280</v>
      </c>
      <c r="E877" s="326" t="s">
        <v>14783</v>
      </c>
    </row>
    <row r="878" spans="1:5">
      <c r="A878" s="327">
        <v>89275</v>
      </c>
      <c r="B878" s="325" t="s">
        <v>25858</v>
      </c>
      <c r="C878" s="325" t="s">
        <v>1045</v>
      </c>
      <c r="D878" s="325" t="s">
        <v>280</v>
      </c>
      <c r="E878" s="326" t="s">
        <v>1171</v>
      </c>
    </row>
    <row r="879" spans="1:5">
      <c r="A879" s="327">
        <v>89276</v>
      </c>
      <c r="B879" s="325" t="s">
        <v>25859</v>
      </c>
      <c r="C879" s="325" t="s">
        <v>1045</v>
      </c>
      <c r="D879" s="325" t="s">
        <v>280</v>
      </c>
      <c r="E879" s="326" t="s">
        <v>15916</v>
      </c>
    </row>
    <row r="880" spans="1:5">
      <c r="A880" s="327">
        <v>89277</v>
      </c>
      <c r="B880" s="325" t="s">
        <v>25860</v>
      </c>
      <c r="C880" s="325" t="s">
        <v>1045</v>
      </c>
      <c r="D880" s="325" t="s">
        <v>692</v>
      </c>
      <c r="E880" s="326" t="s">
        <v>21172</v>
      </c>
    </row>
    <row r="881" spans="1:5">
      <c r="A881" s="327">
        <v>89280</v>
      </c>
      <c r="B881" s="325" t="s">
        <v>1336</v>
      </c>
      <c r="C881" s="325" t="s">
        <v>1045</v>
      </c>
      <c r="D881" s="325" t="s">
        <v>344</v>
      </c>
      <c r="E881" s="326" t="s">
        <v>25861</v>
      </c>
    </row>
    <row r="882" spans="1:5">
      <c r="A882" s="327">
        <v>89281</v>
      </c>
      <c r="B882" s="325" t="s">
        <v>1338</v>
      </c>
      <c r="C882" s="325" t="s">
        <v>1045</v>
      </c>
      <c r="D882" s="325" t="s">
        <v>344</v>
      </c>
      <c r="E882" s="326" t="s">
        <v>3005</v>
      </c>
    </row>
    <row r="883" spans="1:5">
      <c r="A883" s="327">
        <v>89870</v>
      </c>
      <c r="B883" s="325" t="s">
        <v>1339</v>
      </c>
      <c r="C883" s="325" t="s">
        <v>1045</v>
      </c>
      <c r="D883" s="325" t="s">
        <v>280</v>
      </c>
      <c r="E883" s="326" t="s">
        <v>26171</v>
      </c>
    </row>
    <row r="884" spans="1:5">
      <c r="A884" s="327">
        <v>89871</v>
      </c>
      <c r="B884" s="325" t="s">
        <v>1340</v>
      </c>
      <c r="C884" s="325" t="s">
        <v>1045</v>
      </c>
      <c r="D884" s="325" t="s">
        <v>280</v>
      </c>
      <c r="E884" s="326" t="s">
        <v>28394</v>
      </c>
    </row>
    <row r="885" spans="1:5">
      <c r="A885" s="327">
        <v>89872</v>
      </c>
      <c r="B885" s="325" t="s">
        <v>1341</v>
      </c>
      <c r="C885" s="325" t="s">
        <v>1045</v>
      </c>
      <c r="D885" s="325" t="s">
        <v>280</v>
      </c>
      <c r="E885" s="326" t="s">
        <v>21644</v>
      </c>
    </row>
    <row r="886" spans="1:5">
      <c r="A886" s="327">
        <v>89873</v>
      </c>
      <c r="B886" s="325" t="s">
        <v>1343</v>
      </c>
      <c r="C886" s="325" t="s">
        <v>1045</v>
      </c>
      <c r="D886" s="325" t="s">
        <v>280</v>
      </c>
      <c r="E886" s="326" t="s">
        <v>28395</v>
      </c>
    </row>
    <row r="887" spans="1:5">
      <c r="A887" s="327">
        <v>89874</v>
      </c>
      <c r="B887" s="325" t="s">
        <v>1344</v>
      </c>
      <c r="C887" s="325" t="s">
        <v>1045</v>
      </c>
      <c r="D887" s="325" t="s">
        <v>692</v>
      </c>
      <c r="E887" s="326" t="s">
        <v>28396</v>
      </c>
    </row>
    <row r="888" spans="1:5">
      <c r="A888" s="327">
        <v>89878</v>
      </c>
      <c r="B888" s="325" t="s">
        <v>1345</v>
      </c>
      <c r="C888" s="325" t="s">
        <v>1045</v>
      </c>
      <c r="D888" s="325" t="s">
        <v>280</v>
      </c>
      <c r="E888" s="326" t="s">
        <v>27995</v>
      </c>
    </row>
    <row r="889" spans="1:5">
      <c r="A889" s="327">
        <v>89879</v>
      </c>
      <c r="B889" s="325" t="s">
        <v>1346</v>
      </c>
      <c r="C889" s="325" t="s">
        <v>1045</v>
      </c>
      <c r="D889" s="325" t="s">
        <v>280</v>
      </c>
      <c r="E889" s="326" t="s">
        <v>28397</v>
      </c>
    </row>
    <row r="890" spans="1:5">
      <c r="A890" s="327">
        <v>89880</v>
      </c>
      <c r="B890" s="325" t="s">
        <v>1348</v>
      </c>
      <c r="C890" s="325" t="s">
        <v>1045</v>
      </c>
      <c r="D890" s="325" t="s">
        <v>280</v>
      </c>
      <c r="E890" s="326" t="s">
        <v>20933</v>
      </c>
    </row>
    <row r="891" spans="1:5">
      <c r="A891" s="327">
        <v>89881</v>
      </c>
      <c r="B891" s="325" t="s">
        <v>1350</v>
      </c>
      <c r="C891" s="325" t="s">
        <v>1045</v>
      </c>
      <c r="D891" s="325" t="s">
        <v>280</v>
      </c>
      <c r="E891" s="326" t="s">
        <v>28398</v>
      </c>
    </row>
    <row r="892" spans="1:5">
      <c r="A892" s="327">
        <v>89882</v>
      </c>
      <c r="B892" s="325" t="s">
        <v>1351</v>
      </c>
      <c r="C892" s="325" t="s">
        <v>1045</v>
      </c>
      <c r="D892" s="325" t="s">
        <v>692</v>
      </c>
      <c r="E892" s="326" t="s">
        <v>28399</v>
      </c>
    </row>
    <row r="893" spans="1:5">
      <c r="A893" s="327">
        <v>90582</v>
      </c>
      <c r="B893" s="325" t="s">
        <v>1352</v>
      </c>
      <c r="C893" s="325" t="s">
        <v>1045</v>
      </c>
      <c r="D893" s="325" t="s">
        <v>344</v>
      </c>
      <c r="E893" s="326" t="s">
        <v>897</v>
      </c>
    </row>
    <row r="894" spans="1:5">
      <c r="A894" s="327">
        <v>90583</v>
      </c>
      <c r="B894" s="325" t="s">
        <v>1353</v>
      </c>
      <c r="C894" s="325" t="s">
        <v>1045</v>
      </c>
      <c r="D894" s="325" t="s">
        <v>344</v>
      </c>
      <c r="E894" s="326" t="s">
        <v>1518</v>
      </c>
    </row>
    <row r="895" spans="1:5">
      <c r="A895" s="327">
        <v>90584</v>
      </c>
      <c r="B895" s="325" t="s">
        <v>1355</v>
      </c>
      <c r="C895" s="325" t="s">
        <v>1045</v>
      </c>
      <c r="D895" s="325" t="s">
        <v>344</v>
      </c>
      <c r="E895" s="326" t="s">
        <v>979</v>
      </c>
    </row>
    <row r="896" spans="1:5">
      <c r="A896" s="327">
        <v>90585</v>
      </c>
      <c r="B896" s="325" t="s">
        <v>1356</v>
      </c>
      <c r="C896" s="325" t="s">
        <v>1045</v>
      </c>
      <c r="D896" s="325" t="s">
        <v>280</v>
      </c>
      <c r="E896" s="326" t="s">
        <v>25863</v>
      </c>
    </row>
    <row r="897" spans="1:5">
      <c r="A897" s="327">
        <v>90621</v>
      </c>
      <c r="B897" s="325" t="s">
        <v>1358</v>
      </c>
      <c r="C897" s="325" t="s">
        <v>1045</v>
      </c>
      <c r="D897" s="325" t="s">
        <v>280</v>
      </c>
      <c r="E897" s="326" t="s">
        <v>1292</v>
      </c>
    </row>
    <row r="898" spans="1:5">
      <c r="A898" s="327">
        <v>90622</v>
      </c>
      <c r="B898" s="325" t="s">
        <v>1360</v>
      </c>
      <c r="C898" s="325" t="s">
        <v>1045</v>
      </c>
      <c r="D898" s="325" t="s">
        <v>280</v>
      </c>
      <c r="E898" s="326" t="s">
        <v>1464</v>
      </c>
    </row>
    <row r="899" spans="1:5">
      <c r="A899" s="327">
        <v>90623</v>
      </c>
      <c r="B899" s="325" t="s">
        <v>1362</v>
      </c>
      <c r="C899" s="325" t="s">
        <v>1045</v>
      </c>
      <c r="D899" s="325" t="s">
        <v>280</v>
      </c>
      <c r="E899" s="326" t="s">
        <v>1182</v>
      </c>
    </row>
    <row r="900" spans="1:5">
      <c r="A900" s="327">
        <v>90624</v>
      </c>
      <c r="B900" s="325" t="s">
        <v>1364</v>
      </c>
      <c r="C900" s="325" t="s">
        <v>1045</v>
      </c>
      <c r="D900" s="325" t="s">
        <v>280</v>
      </c>
      <c r="E900" s="326" t="s">
        <v>7387</v>
      </c>
    </row>
    <row r="901" spans="1:5">
      <c r="A901" s="327">
        <v>90627</v>
      </c>
      <c r="B901" s="325" t="s">
        <v>1365</v>
      </c>
      <c r="C901" s="325" t="s">
        <v>1045</v>
      </c>
      <c r="D901" s="325" t="s">
        <v>280</v>
      </c>
      <c r="E901" s="326" t="s">
        <v>28400</v>
      </c>
    </row>
    <row r="902" spans="1:5">
      <c r="A902" s="327">
        <v>90628</v>
      </c>
      <c r="B902" s="325" t="s">
        <v>1366</v>
      </c>
      <c r="C902" s="325" t="s">
        <v>1045</v>
      </c>
      <c r="D902" s="325" t="s">
        <v>280</v>
      </c>
      <c r="E902" s="326" t="s">
        <v>3085</v>
      </c>
    </row>
    <row r="903" spans="1:5">
      <c r="A903" s="327">
        <v>90629</v>
      </c>
      <c r="B903" s="325" t="s">
        <v>1368</v>
      </c>
      <c r="C903" s="325" t="s">
        <v>1045</v>
      </c>
      <c r="D903" s="325" t="s">
        <v>280</v>
      </c>
      <c r="E903" s="326" t="s">
        <v>28401</v>
      </c>
    </row>
    <row r="904" spans="1:5">
      <c r="A904" s="327">
        <v>90630</v>
      </c>
      <c r="B904" s="325" t="s">
        <v>1369</v>
      </c>
      <c r="C904" s="325" t="s">
        <v>1045</v>
      </c>
      <c r="D904" s="325" t="s">
        <v>280</v>
      </c>
      <c r="E904" s="326" t="s">
        <v>7417</v>
      </c>
    </row>
    <row r="905" spans="1:5">
      <c r="A905" s="327">
        <v>90633</v>
      </c>
      <c r="B905" s="325" t="s">
        <v>1371</v>
      </c>
      <c r="C905" s="325" t="s">
        <v>1045</v>
      </c>
      <c r="D905" s="325" t="s">
        <v>280</v>
      </c>
      <c r="E905" s="326" t="s">
        <v>28402</v>
      </c>
    </row>
    <row r="906" spans="1:5">
      <c r="A906" s="327">
        <v>90634</v>
      </c>
      <c r="B906" s="325" t="s">
        <v>1373</v>
      </c>
      <c r="C906" s="325" t="s">
        <v>1045</v>
      </c>
      <c r="D906" s="325" t="s">
        <v>280</v>
      </c>
      <c r="E906" s="326" t="s">
        <v>1849</v>
      </c>
    </row>
    <row r="907" spans="1:5">
      <c r="A907" s="327">
        <v>90635</v>
      </c>
      <c r="B907" s="325" t="s">
        <v>1375</v>
      </c>
      <c r="C907" s="325" t="s">
        <v>1045</v>
      </c>
      <c r="D907" s="325" t="s">
        <v>280</v>
      </c>
      <c r="E907" s="326" t="s">
        <v>4612</v>
      </c>
    </row>
    <row r="908" spans="1:5">
      <c r="A908" s="327">
        <v>90636</v>
      </c>
      <c r="B908" s="325" t="s">
        <v>1377</v>
      </c>
      <c r="C908" s="325" t="s">
        <v>1045</v>
      </c>
      <c r="D908" s="325" t="s">
        <v>280</v>
      </c>
      <c r="E908" s="326" t="s">
        <v>740</v>
      </c>
    </row>
    <row r="909" spans="1:5">
      <c r="A909" s="327">
        <v>90639</v>
      </c>
      <c r="B909" s="325" t="s">
        <v>1378</v>
      </c>
      <c r="C909" s="325" t="s">
        <v>1045</v>
      </c>
      <c r="D909" s="325" t="s">
        <v>280</v>
      </c>
      <c r="E909" s="326" t="s">
        <v>15987</v>
      </c>
    </row>
    <row r="910" spans="1:5">
      <c r="A910" s="327">
        <v>90640</v>
      </c>
      <c r="B910" s="325" t="s">
        <v>1380</v>
      </c>
      <c r="C910" s="325" t="s">
        <v>1045</v>
      </c>
      <c r="D910" s="325" t="s">
        <v>280</v>
      </c>
      <c r="E910" s="326" t="s">
        <v>15997</v>
      </c>
    </row>
    <row r="911" spans="1:5">
      <c r="A911" s="327">
        <v>90641</v>
      </c>
      <c r="B911" s="325" t="s">
        <v>1381</v>
      </c>
      <c r="C911" s="325" t="s">
        <v>1045</v>
      </c>
      <c r="D911" s="325" t="s">
        <v>280</v>
      </c>
      <c r="E911" s="326" t="s">
        <v>14925</v>
      </c>
    </row>
    <row r="912" spans="1:5">
      <c r="A912" s="327">
        <v>90642</v>
      </c>
      <c r="B912" s="325" t="s">
        <v>1383</v>
      </c>
      <c r="C912" s="325" t="s">
        <v>1045</v>
      </c>
      <c r="D912" s="325" t="s">
        <v>692</v>
      </c>
      <c r="E912" s="326" t="s">
        <v>25466</v>
      </c>
    </row>
    <row r="913" spans="1:5">
      <c r="A913" s="327">
        <v>90646</v>
      </c>
      <c r="B913" s="325" t="s">
        <v>1385</v>
      </c>
      <c r="C913" s="325" t="s">
        <v>1045</v>
      </c>
      <c r="D913" s="325" t="s">
        <v>280</v>
      </c>
      <c r="E913" s="326" t="s">
        <v>1816</v>
      </c>
    </row>
    <row r="914" spans="1:5">
      <c r="A914" s="327">
        <v>90647</v>
      </c>
      <c r="B914" s="325" t="s">
        <v>1386</v>
      </c>
      <c r="C914" s="325" t="s">
        <v>1045</v>
      </c>
      <c r="D914" s="325" t="s">
        <v>280</v>
      </c>
      <c r="E914" s="326" t="s">
        <v>1036</v>
      </c>
    </row>
    <row r="915" spans="1:5">
      <c r="A915" s="327">
        <v>90648</v>
      </c>
      <c r="B915" s="325" t="s">
        <v>1387</v>
      </c>
      <c r="C915" s="325" t="s">
        <v>1045</v>
      </c>
      <c r="D915" s="325" t="s">
        <v>280</v>
      </c>
      <c r="E915" s="326" t="s">
        <v>946</v>
      </c>
    </row>
    <row r="916" spans="1:5">
      <c r="A916" s="327">
        <v>90649</v>
      </c>
      <c r="B916" s="325" t="s">
        <v>1389</v>
      </c>
      <c r="C916" s="325" t="s">
        <v>1045</v>
      </c>
      <c r="D916" s="325" t="s">
        <v>692</v>
      </c>
      <c r="E916" s="326" t="s">
        <v>773</v>
      </c>
    </row>
    <row r="917" spans="1:5">
      <c r="A917" s="327">
        <v>90652</v>
      </c>
      <c r="B917" s="325" t="s">
        <v>1391</v>
      </c>
      <c r="C917" s="325" t="s">
        <v>1045</v>
      </c>
      <c r="D917" s="325" t="s">
        <v>280</v>
      </c>
      <c r="E917" s="326" t="s">
        <v>1281</v>
      </c>
    </row>
    <row r="918" spans="1:5">
      <c r="A918" s="327">
        <v>90653</v>
      </c>
      <c r="B918" s="325" t="s">
        <v>1393</v>
      </c>
      <c r="C918" s="325" t="s">
        <v>1045</v>
      </c>
      <c r="D918" s="325" t="s">
        <v>280</v>
      </c>
      <c r="E918" s="326" t="s">
        <v>1370</v>
      </c>
    </row>
    <row r="919" spans="1:5">
      <c r="A919" s="327">
        <v>90654</v>
      </c>
      <c r="B919" s="325" t="s">
        <v>1394</v>
      </c>
      <c r="C919" s="325" t="s">
        <v>1045</v>
      </c>
      <c r="D919" s="325" t="s">
        <v>280</v>
      </c>
      <c r="E919" s="326" t="s">
        <v>15105</v>
      </c>
    </row>
    <row r="920" spans="1:5">
      <c r="A920" s="327">
        <v>90655</v>
      </c>
      <c r="B920" s="325" t="s">
        <v>1395</v>
      </c>
      <c r="C920" s="325" t="s">
        <v>1045</v>
      </c>
      <c r="D920" s="325" t="s">
        <v>692</v>
      </c>
      <c r="E920" s="326" t="s">
        <v>25866</v>
      </c>
    </row>
    <row r="921" spans="1:5">
      <c r="A921" s="327">
        <v>90658</v>
      </c>
      <c r="B921" s="325" t="s">
        <v>1396</v>
      </c>
      <c r="C921" s="325" t="s">
        <v>1045</v>
      </c>
      <c r="D921" s="325" t="s">
        <v>280</v>
      </c>
      <c r="E921" s="326" t="s">
        <v>383</v>
      </c>
    </row>
    <row r="922" spans="1:5">
      <c r="A922" s="327">
        <v>90659</v>
      </c>
      <c r="B922" s="325" t="s">
        <v>1398</v>
      </c>
      <c r="C922" s="325" t="s">
        <v>1045</v>
      </c>
      <c r="D922" s="325" t="s">
        <v>280</v>
      </c>
      <c r="E922" s="326" t="s">
        <v>977</v>
      </c>
    </row>
    <row r="923" spans="1:5">
      <c r="A923" s="327">
        <v>90660</v>
      </c>
      <c r="B923" s="325" t="s">
        <v>1399</v>
      </c>
      <c r="C923" s="325" t="s">
        <v>1045</v>
      </c>
      <c r="D923" s="325" t="s">
        <v>280</v>
      </c>
      <c r="E923" s="326" t="s">
        <v>6635</v>
      </c>
    </row>
    <row r="924" spans="1:5">
      <c r="A924" s="327">
        <v>90661</v>
      </c>
      <c r="B924" s="325" t="s">
        <v>1401</v>
      </c>
      <c r="C924" s="325" t="s">
        <v>1045</v>
      </c>
      <c r="D924" s="325" t="s">
        <v>692</v>
      </c>
      <c r="E924" s="326" t="s">
        <v>25866</v>
      </c>
    </row>
    <row r="925" spans="1:5">
      <c r="A925" s="327">
        <v>90664</v>
      </c>
      <c r="B925" s="325" t="s">
        <v>25867</v>
      </c>
      <c r="C925" s="325" t="s">
        <v>1045</v>
      </c>
      <c r="D925" s="325" t="s">
        <v>344</v>
      </c>
      <c r="E925" s="326" t="s">
        <v>14711</v>
      </c>
    </row>
    <row r="926" spans="1:5">
      <c r="A926" s="327">
        <v>90665</v>
      </c>
      <c r="B926" s="325" t="s">
        <v>25868</v>
      </c>
      <c r="C926" s="325" t="s">
        <v>1045</v>
      </c>
      <c r="D926" s="325" t="s">
        <v>344</v>
      </c>
      <c r="E926" s="326" t="s">
        <v>1706</v>
      </c>
    </row>
    <row r="927" spans="1:5">
      <c r="A927" s="327">
        <v>90666</v>
      </c>
      <c r="B927" s="325" t="s">
        <v>25869</v>
      </c>
      <c r="C927" s="325" t="s">
        <v>1045</v>
      </c>
      <c r="D927" s="325" t="s">
        <v>344</v>
      </c>
      <c r="E927" s="326" t="s">
        <v>5562</v>
      </c>
    </row>
    <row r="928" spans="1:5">
      <c r="A928" s="327">
        <v>90667</v>
      </c>
      <c r="B928" s="325" t="s">
        <v>25870</v>
      </c>
      <c r="C928" s="325" t="s">
        <v>1045</v>
      </c>
      <c r="D928" s="325" t="s">
        <v>692</v>
      </c>
      <c r="E928" s="326" t="s">
        <v>2691</v>
      </c>
    </row>
    <row r="929" spans="1:5">
      <c r="A929" s="327">
        <v>90670</v>
      </c>
      <c r="B929" s="325" t="s">
        <v>1407</v>
      </c>
      <c r="C929" s="325" t="s">
        <v>1045</v>
      </c>
      <c r="D929" s="325" t="s">
        <v>280</v>
      </c>
      <c r="E929" s="326" t="s">
        <v>28403</v>
      </c>
    </row>
    <row r="930" spans="1:5">
      <c r="A930" s="327">
        <v>90671</v>
      </c>
      <c r="B930" s="325" t="s">
        <v>1408</v>
      </c>
      <c r="C930" s="325" t="s">
        <v>1045</v>
      </c>
      <c r="D930" s="325" t="s">
        <v>280</v>
      </c>
      <c r="E930" s="326" t="s">
        <v>28404</v>
      </c>
    </row>
    <row r="931" spans="1:5">
      <c r="A931" s="327">
        <v>90672</v>
      </c>
      <c r="B931" s="325" t="s">
        <v>1410</v>
      </c>
      <c r="C931" s="325" t="s">
        <v>1045</v>
      </c>
      <c r="D931" s="325" t="s">
        <v>280</v>
      </c>
      <c r="E931" s="326" t="s">
        <v>28405</v>
      </c>
    </row>
    <row r="932" spans="1:5">
      <c r="A932" s="327">
        <v>90673</v>
      </c>
      <c r="B932" s="325" t="s">
        <v>1411</v>
      </c>
      <c r="C932" s="325" t="s">
        <v>1045</v>
      </c>
      <c r="D932" s="325" t="s">
        <v>692</v>
      </c>
      <c r="E932" s="326" t="s">
        <v>22025</v>
      </c>
    </row>
    <row r="933" spans="1:5">
      <c r="A933" s="327">
        <v>90676</v>
      </c>
      <c r="B933" s="325" t="s">
        <v>1412</v>
      </c>
      <c r="C933" s="325" t="s">
        <v>1045</v>
      </c>
      <c r="D933" s="325" t="s">
        <v>280</v>
      </c>
      <c r="E933" s="326" t="s">
        <v>28406</v>
      </c>
    </row>
    <row r="934" spans="1:5">
      <c r="A934" s="327">
        <v>90677</v>
      </c>
      <c r="B934" s="325" t="s">
        <v>1413</v>
      </c>
      <c r="C934" s="325" t="s">
        <v>1045</v>
      </c>
      <c r="D934" s="325" t="s">
        <v>280</v>
      </c>
      <c r="E934" s="326" t="s">
        <v>15975</v>
      </c>
    </row>
    <row r="935" spans="1:5">
      <c r="A935" s="327">
        <v>90678</v>
      </c>
      <c r="B935" s="325" t="s">
        <v>1414</v>
      </c>
      <c r="C935" s="325" t="s">
        <v>1045</v>
      </c>
      <c r="D935" s="325" t="s">
        <v>280</v>
      </c>
      <c r="E935" s="326" t="s">
        <v>28407</v>
      </c>
    </row>
    <row r="936" spans="1:5">
      <c r="A936" s="327">
        <v>90679</v>
      </c>
      <c r="B936" s="325" t="s">
        <v>1415</v>
      </c>
      <c r="C936" s="325" t="s">
        <v>1045</v>
      </c>
      <c r="D936" s="325" t="s">
        <v>692</v>
      </c>
      <c r="E936" s="326" t="s">
        <v>28408</v>
      </c>
    </row>
    <row r="937" spans="1:5">
      <c r="A937" s="327">
        <v>90682</v>
      </c>
      <c r="B937" s="325" t="s">
        <v>25871</v>
      </c>
      <c r="C937" s="325" t="s">
        <v>1045</v>
      </c>
      <c r="D937" s="325" t="s">
        <v>344</v>
      </c>
      <c r="E937" s="326" t="s">
        <v>25872</v>
      </c>
    </row>
    <row r="938" spans="1:5">
      <c r="A938" s="327">
        <v>90683</v>
      </c>
      <c r="B938" s="325" t="s">
        <v>25873</v>
      </c>
      <c r="C938" s="325" t="s">
        <v>1045</v>
      </c>
      <c r="D938" s="325" t="s">
        <v>344</v>
      </c>
      <c r="E938" s="326" t="s">
        <v>1224</v>
      </c>
    </row>
    <row r="939" spans="1:5">
      <c r="A939" s="327">
        <v>90684</v>
      </c>
      <c r="B939" s="325" t="s">
        <v>25874</v>
      </c>
      <c r="C939" s="325" t="s">
        <v>1045</v>
      </c>
      <c r="D939" s="325" t="s">
        <v>344</v>
      </c>
      <c r="E939" s="326" t="s">
        <v>15838</v>
      </c>
    </row>
    <row r="940" spans="1:5">
      <c r="A940" s="327">
        <v>90685</v>
      </c>
      <c r="B940" s="325" t="s">
        <v>25875</v>
      </c>
      <c r="C940" s="325" t="s">
        <v>1045</v>
      </c>
      <c r="D940" s="325" t="s">
        <v>692</v>
      </c>
      <c r="E940" s="326" t="s">
        <v>28409</v>
      </c>
    </row>
    <row r="941" spans="1:5">
      <c r="A941" s="327">
        <v>90688</v>
      </c>
      <c r="B941" s="325" t="s">
        <v>1421</v>
      </c>
      <c r="C941" s="325" t="s">
        <v>1045</v>
      </c>
      <c r="D941" s="325" t="s">
        <v>344</v>
      </c>
      <c r="E941" s="326" t="s">
        <v>24420</v>
      </c>
    </row>
    <row r="942" spans="1:5">
      <c r="A942" s="327">
        <v>90689</v>
      </c>
      <c r="B942" s="325" t="s">
        <v>1422</v>
      </c>
      <c r="C942" s="325" t="s">
        <v>1045</v>
      </c>
      <c r="D942" s="325" t="s">
        <v>344</v>
      </c>
      <c r="E942" s="326" t="s">
        <v>6771</v>
      </c>
    </row>
    <row r="943" spans="1:5">
      <c r="A943" s="327">
        <v>90690</v>
      </c>
      <c r="B943" s="325" t="s">
        <v>1424</v>
      </c>
      <c r="C943" s="325" t="s">
        <v>1045</v>
      </c>
      <c r="D943" s="325" t="s">
        <v>344</v>
      </c>
      <c r="E943" s="326" t="s">
        <v>19810</v>
      </c>
    </row>
    <row r="944" spans="1:5">
      <c r="A944" s="327">
        <v>90691</v>
      </c>
      <c r="B944" s="325" t="s">
        <v>1425</v>
      </c>
      <c r="C944" s="325" t="s">
        <v>1045</v>
      </c>
      <c r="D944" s="325" t="s">
        <v>692</v>
      </c>
      <c r="E944" s="326" t="s">
        <v>25546</v>
      </c>
    </row>
    <row r="945" spans="1:5">
      <c r="A945" s="327">
        <v>90957</v>
      </c>
      <c r="B945" s="325" t="s">
        <v>1426</v>
      </c>
      <c r="C945" s="325" t="s">
        <v>1045</v>
      </c>
      <c r="D945" s="325" t="s">
        <v>344</v>
      </c>
      <c r="E945" s="326" t="s">
        <v>20964</v>
      </c>
    </row>
    <row r="946" spans="1:5">
      <c r="A946" s="327">
        <v>90958</v>
      </c>
      <c r="B946" s="325" t="s">
        <v>1428</v>
      </c>
      <c r="C946" s="325" t="s">
        <v>1045</v>
      </c>
      <c r="D946" s="325" t="s">
        <v>344</v>
      </c>
      <c r="E946" s="326" t="s">
        <v>1838</v>
      </c>
    </row>
    <row r="947" spans="1:5">
      <c r="A947" s="327">
        <v>90960</v>
      </c>
      <c r="B947" s="325" t="s">
        <v>1429</v>
      </c>
      <c r="C947" s="325" t="s">
        <v>1045</v>
      </c>
      <c r="D947" s="325" t="s">
        <v>344</v>
      </c>
      <c r="E947" s="326" t="s">
        <v>25719</v>
      </c>
    </row>
    <row r="948" spans="1:5">
      <c r="A948" s="327">
        <v>90961</v>
      </c>
      <c r="B948" s="325" t="s">
        <v>1430</v>
      </c>
      <c r="C948" s="325" t="s">
        <v>1045</v>
      </c>
      <c r="D948" s="325" t="s">
        <v>344</v>
      </c>
      <c r="E948" s="326" t="s">
        <v>1706</v>
      </c>
    </row>
    <row r="949" spans="1:5">
      <c r="A949" s="327">
        <v>90962</v>
      </c>
      <c r="B949" s="325" t="s">
        <v>1431</v>
      </c>
      <c r="C949" s="325" t="s">
        <v>1045</v>
      </c>
      <c r="D949" s="325" t="s">
        <v>344</v>
      </c>
      <c r="E949" s="326" t="s">
        <v>15088</v>
      </c>
    </row>
    <row r="950" spans="1:5">
      <c r="A950" s="327">
        <v>90963</v>
      </c>
      <c r="B950" s="325" t="s">
        <v>1433</v>
      </c>
      <c r="C950" s="325" t="s">
        <v>1045</v>
      </c>
      <c r="D950" s="325" t="s">
        <v>692</v>
      </c>
      <c r="E950" s="326" t="s">
        <v>14911</v>
      </c>
    </row>
    <row r="951" spans="1:5">
      <c r="A951" s="327">
        <v>90968</v>
      </c>
      <c r="B951" s="325" t="s">
        <v>1434</v>
      </c>
      <c r="C951" s="325" t="s">
        <v>1045</v>
      </c>
      <c r="D951" s="325" t="s">
        <v>344</v>
      </c>
      <c r="E951" s="326" t="s">
        <v>1048</v>
      </c>
    </row>
    <row r="952" spans="1:5">
      <c r="A952" s="327">
        <v>90969</v>
      </c>
      <c r="B952" s="325" t="s">
        <v>1436</v>
      </c>
      <c r="C952" s="325" t="s">
        <v>1045</v>
      </c>
      <c r="D952" s="325" t="s">
        <v>344</v>
      </c>
      <c r="E952" s="326" t="s">
        <v>1706</v>
      </c>
    </row>
    <row r="953" spans="1:5">
      <c r="A953" s="327">
        <v>90970</v>
      </c>
      <c r="B953" s="325" t="s">
        <v>1437</v>
      </c>
      <c r="C953" s="325" t="s">
        <v>1045</v>
      </c>
      <c r="D953" s="325" t="s">
        <v>344</v>
      </c>
      <c r="E953" s="326" t="s">
        <v>6681</v>
      </c>
    </row>
    <row r="954" spans="1:5">
      <c r="A954" s="327">
        <v>90971</v>
      </c>
      <c r="B954" s="325" t="s">
        <v>1438</v>
      </c>
      <c r="C954" s="325" t="s">
        <v>1045</v>
      </c>
      <c r="D954" s="325" t="s">
        <v>692</v>
      </c>
      <c r="E954" s="326" t="s">
        <v>21343</v>
      </c>
    </row>
    <row r="955" spans="1:5">
      <c r="A955" s="327">
        <v>90975</v>
      </c>
      <c r="B955" s="325" t="s">
        <v>1439</v>
      </c>
      <c r="C955" s="325" t="s">
        <v>1045</v>
      </c>
      <c r="D955" s="325" t="s">
        <v>344</v>
      </c>
      <c r="E955" s="326" t="s">
        <v>27808</v>
      </c>
    </row>
    <row r="956" spans="1:5">
      <c r="A956" s="327">
        <v>90976</v>
      </c>
      <c r="B956" s="325" t="s">
        <v>1441</v>
      </c>
      <c r="C956" s="325" t="s">
        <v>1045</v>
      </c>
      <c r="D956" s="325" t="s">
        <v>344</v>
      </c>
      <c r="E956" s="326" t="s">
        <v>24266</v>
      </c>
    </row>
    <row r="957" spans="1:5">
      <c r="A957" s="327">
        <v>90977</v>
      </c>
      <c r="B957" s="325" t="s">
        <v>1443</v>
      </c>
      <c r="C957" s="325" t="s">
        <v>1045</v>
      </c>
      <c r="D957" s="325" t="s">
        <v>344</v>
      </c>
      <c r="E957" s="326" t="s">
        <v>25311</v>
      </c>
    </row>
    <row r="958" spans="1:5">
      <c r="A958" s="327">
        <v>90978</v>
      </c>
      <c r="B958" s="325" t="s">
        <v>1444</v>
      </c>
      <c r="C958" s="325" t="s">
        <v>1045</v>
      </c>
      <c r="D958" s="325" t="s">
        <v>692</v>
      </c>
      <c r="E958" s="326" t="s">
        <v>28410</v>
      </c>
    </row>
    <row r="959" spans="1:5">
      <c r="A959" s="327">
        <v>90992</v>
      </c>
      <c r="B959" s="325" t="s">
        <v>1445</v>
      </c>
      <c r="C959" s="325" t="s">
        <v>1045</v>
      </c>
      <c r="D959" s="325" t="s">
        <v>344</v>
      </c>
      <c r="E959" s="326" t="s">
        <v>21386</v>
      </c>
    </row>
    <row r="960" spans="1:5">
      <c r="A960" s="327">
        <v>90993</v>
      </c>
      <c r="B960" s="325" t="s">
        <v>1447</v>
      </c>
      <c r="C960" s="325" t="s">
        <v>1045</v>
      </c>
      <c r="D960" s="325" t="s">
        <v>344</v>
      </c>
      <c r="E960" s="326" t="s">
        <v>24320</v>
      </c>
    </row>
    <row r="961" spans="1:5">
      <c r="A961" s="327">
        <v>90994</v>
      </c>
      <c r="B961" s="325" t="s">
        <v>1449</v>
      </c>
      <c r="C961" s="325" t="s">
        <v>1045</v>
      </c>
      <c r="D961" s="325" t="s">
        <v>344</v>
      </c>
      <c r="E961" s="326" t="s">
        <v>2980</v>
      </c>
    </row>
    <row r="962" spans="1:5">
      <c r="A962" s="327">
        <v>90995</v>
      </c>
      <c r="B962" s="325" t="s">
        <v>1451</v>
      </c>
      <c r="C962" s="325" t="s">
        <v>1045</v>
      </c>
      <c r="D962" s="325" t="s">
        <v>692</v>
      </c>
      <c r="E962" s="326" t="s">
        <v>28411</v>
      </c>
    </row>
    <row r="963" spans="1:5">
      <c r="A963" s="327">
        <v>91021</v>
      </c>
      <c r="B963" s="325" t="s">
        <v>1452</v>
      </c>
      <c r="C963" s="325" t="s">
        <v>1045</v>
      </c>
      <c r="D963" s="325" t="s">
        <v>280</v>
      </c>
      <c r="E963" s="326" t="s">
        <v>21407</v>
      </c>
    </row>
    <row r="964" spans="1:5">
      <c r="A964" s="327">
        <v>91026</v>
      </c>
      <c r="B964" s="325" t="s">
        <v>1454</v>
      </c>
      <c r="C964" s="325" t="s">
        <v>1045</v>
      </c>
      <c r="D964" s="325" t="s">
        <v>280</v>
      </c>
      <c r="E964" s="326" t="s">
        <v>3432</v>
      </c>
    </row>
    <row r="965" spans="1:5">
      <c r="A965" s="327">
        <v>91027</v>
      </c>
      <c r="B965" s="325" t="s">
        <v>1456</v>
      </c>
      <c r="C965" s="325" t="s">
        <v>1045</v>
      </c>
      <c r="D965" s="325" t="s">
        <v>280</v>
      </c>
      <c r="E965" s="326" t="s">
        <v>7269</v>
      </c>
    </row>
    <row r="966" spans="1:5">
      <c r="A966" s="327">
        <v>91028</v>
      </c>
      <c r="B966" s="325" t="s">
        <v>1458</v>
      </c>
      <c r="C966" s="325" t="s">
        <v>1045</v>
      </c>
      <c r="D966" s="325" t="s">
        <v>280</v>
      </c>
      <c r="E966" s="326" t="s">
        <v>1236</v>
      </c>
    </row>
    <row r="967" spans="1:5">
      <c r="A967" s="327">
        <v>91029</v>
      </c>
      <c r="B967" s="325" t="s">
        <v>1460</v>
      </c>
      <c r="C967" s="325" t="s">
        <v>1045</v>
      </c>
      <c r="D967" s="325" t="s">
        <v>280</v>
      </c>
      <c r="E967" s="326" t="s">
        <v>25877</v>
      </c>
    </row>
    <row r="968" spans="1:5">
      <c r="A968" s="327">
        <v>91030</v>
      </c>
      <c r="B968" s="325" t="s">
        <v>1462</v>
      </c>
      <c r="C968" s="325" t="s">
        <v>1045</v>
      </c>
      <c r="D968" s="325" t="s">
        <v>692</v>
      </c>
      <c r="E968" s="326" t="s">
        <v>28412</v>
      </c>
    </row>
    <row r="969" spans="1:5">
      <c r="A969" s="327">
        <v>91273</v>
      </c>
      <c r="B969" s="325" t="s">
        <v>1463</v>
      </c>
      <c r="C969" s="325" t="s">
        <v>1045</v>
      </c>
      <c r="D969" s="325" t="s">
        <v>280</v>
      </c>
      <c r="E969" s="326" t="s">
        <v>1464</v>
      </c>
    </row>
    <row r="970" spans="1:5">
      <c r="A970" s="327">
        <v>91274</v>
      </c>
      <c r="B970" s="325" t="s">
        <v>1465</v>
      </c>
      <c r="C970" s="325" t="s">
        <v>1045</v>
      </c>
      <c r="D970" s="325" t="s">
        <v>280</v>
      </c>
      <c r="E970" s="326" t="s">
        <v>1041</v>
      </c>
    </row>
    <row r="971" spans="1:5">
      <c r="A971" s="327">
        <v>91275</v>
      </c>
      <c r="B971" s="325" t="s">
        <v>1466</v>
      </c>
      <c r="C971" s="325" t="s">
        <v>1045</v>
      </c>
      <c r="D971" s="325" t="s">
        <v>280</v>
      </c>
      <c r="E971" s="326" t="s">
        <v>1467</v>
      </c>
    </row>
    <row r="972" spans="1:5">
      <c r="A972" s="327">
        <v>91276</v>
      </c>
      <c r="B972" s="325" t="s">
        <v>1468</v>
      </c>
      <c r="C972" s="325" t="s">
        <v>1045</v>
      </c>
      <c r="D972" s="325" t="s">
        <v>692</v>
      </c>
      <c r="E972" s="326" t="s">
        <v>14959</v>
      </c>
    </row>
    <row r="973" spans="1:5">
      <c r="A973" s="327">
        <v>91279</v>
      </c>
      <c r="B973" s="325" t="s">
        <v>1469</v>
      </c>
      <c r="C973" s="325" t="s">
        <v>1045</v>
      </c>
      <c r="D973" s="325" t="s">
        <v>280</v>
      </c>
      <c r="E973" s="326" t="s">
        <v>1202</v>
      </c>
    </row>
    <row r="974" spans="1:5">
      <c r="A974" s="327">
        <v>91280</v>
      </c>
      <c r="B974" s="325" t="s">
        <v>1471</v>
      </c>
      <c r="C974" s="325" t="s">
        <v>1045</v>
      </c>
      <c r="D974" s="325" t="s">
        <v>280</v>
      </c>
      <c r="E974" s="326" t="s">
        <v>1690</v>
      </c>
    </row>
    <row r="975" spans="1:5">
      <c r="A975" s="327">
        <v>91281</v>
      </c>
      <c r="B975" s="325" t="s">
        <v>1472</v>
      </c>
      <c r="C975" s="325" t="s">
        <v>1045</v>
      </c>
      <c r="D975" s="325" t="s">
        <v>280</v>
      </c>
      <c r="E975" s="326" t="s">
        <v>24760</v>
      </c>
    </row>
    <row r="976" spans="1:5">
      <c r="A976" s="327">
        <v>91282</v>
      </c>
      <c r="B976" s="325" t="s">
        <v>1473</v>
      </c>
      <c r="C976" s="325" t="s">
        <v>1045</v>
      </c>
      <c r="D976" s="325" t="s">
        <v>692</v>
      </c>
      <c r="E976" s="326" t="s">
        <v>24434</v>
      </c>
    </row>
    <row r="977" spans="1:5">
      <c r="A977" s="327">
        <v>91354</v>
      </c>
      <c r="B977" s="325" t="s">
        <v>1474</v>
      </c>
      <c r="C977" s="325" t="s">
        <v>1045</v>
      </c>
      <c r="D977" s="325" t="s">
        <v>280</v>
      </c>
      <c r="E977" s="326" t="s">
        <v>1322</v>
      </c>
    </row>
    <row r="978" spans="1:5">
      <c r="A978" s="327">
        <v>91355</v>
      </c>
      <c r="B978" s="325" t="s">
        <v>1475</v>
      </c>
      <c r="C978" s="325" t="s">
        <v>1045</v>
      </c>
      <c r="D978" s="325" t="s">
        <v>280</v>
      </c>
      <c r="E978" s="326" t="s">
        <v>5945</v>
      </c>
    </row>
    <row r="979" spans="1:5">
      <c r="A979" s="327">
        <v>91356</v>
      </c>
      <c r="B979" s="325" t="s">
        <v>1477</v>
      </c>
      <c r="C979" s="325" t="s">
        <v>1045</v>
      </c>
      <c r="D979" s="325" t="s">
        <v>280</v>
      </c>
      <c r="E979" s="326" t="s">
        <v>15001</v>
      </c>
    </row>
    <row r="980" spans="1:5">
      <c r="A980" s="327">
        <v>91359</v>
      </c>
      <c r="B980" s="325" t="s">
        <v>1478</v>
      </c>
      <c r="C980" s="325" t="s">
        <v>1045</v>
      </c>
      <c r="D980" s="325" t="s">
        <v>344</v>
      </c>
      <c r="E980" s="326" t="s">
        <v>21020</v>
      </c>
    </row>
    <row r="981" spans="1:5">
      <c r="A981" s="327">
        <v>91360</v>
      </c>
      <c r="B981" s="325" t="s">
        <v>1480</v>
      </c>
      <c r="C981" s="325" t="s">
        <v>1045</v>
      </c>
      <c r="D981" s="325" t="s">
        <v>344</v>
      </c>
      <c r="E981" s="326" t="s">
        <v>24845</v>
      </c>
    </row>
    <row r="982" spans="1:5">
      <c r="A982" s="327">
        <v>91361</v>
      </c>
      <c r="B982" s="325" t="s">
        <v>1481</v>
      </c>
      <c r="C982" s="325" t="s">
        <v>1045</v>
      </c>
      <c r="D982" s="325" t="s">
        <v>344</v>
      </c>
      <c r="E982" s="326" t="s">
        <v>24376</v>
      </c>
    </row>
    <row r="983" spans="1:5">
      <c r="A983" s="327">
        <v>91367</v>
      </c>
      <c r="B983" s="325" t="s">
        <v>1483</v>
      </c>
      <c r="C983" s="325" t="s">
        <v>1045</v>
      </c>
      <c r="D983" s="325" t="s">
        <v>280</v>
      </c>
      <c r="E983" s="326" t="s">
        <v>25878</v>
      </c>
    </row>
    <row r="984" spans="1:5">
      <c r="A984" s="327">
        <v>91368</v>
      </c>
      <c r="B984" s="325" t="s">
        <v>1485</v>
      </c>
      <c r="C984" s="325" t="s">
        <v>1045</v>
      </c>
      <c r="D984" s="325" t="s">
        <v>280</v>
      </c>
      <c r="E984" s="326" t="s">
        <v>21172</v>
      </c>
    </row>
    <row r="985" spans="1:5">
      <c r="A985" s="327">
        <v>91369</v>
      </c>
      <c r="B985" s="325" t="s">
        <v>1487</v>
      </c>
      <c r="C985" s="325" t="s">
        <v>1045</v>
      </c>
      <c r="D985" s="325" t="s">
        <v>280</v>
      </c>
      <c r="E985" s="326" t="s">
        <v>1510</v>
      </c>
    </row>
    <row r="986" spans="1:5">
      <c r="A986" s="327">
        <v>91375</v>
      </c>
      <c r="B986" s="325" t="s">
        <v>1488</v>
      </c>
      <c r="C986" s="325" t="s">
        <v>1045</v>
      </c>
      <c r="D986" s="325" t="s">
        <v>280</v>
      </c>
      <c r="E986" s="326" t="s">
        <v>25139</v>
      </c>
    </row>
    <row r="987" spans="1:5">
      <c r="A987" s="327">
        <v>91376</v>
      </c>
      <c r="B987" s="325" t="s">
        <v>1489</v>
      </c>
      <c r="C987" s="325" t="s">
        <v>1045</v>
      </c>
      <c r="D987" s="325" t="s">
        <v>280</v>
      </c>
      <c r="E987" s="326" t="s">
        <v>25879</v>
      </c>
    </row>
    <row r="988" spans="1:5">
      <c r="A988" s="327">
        <v>91377</v>
      </c>
      <c r="B988" s="325" t="s">
        <v>1490</v>
      </c>
      <c r="C988" s="325" t="s">
        <v>1045</v>
      </c>
      <c r="D988" s="325" t="s">
        <v>280</v>
      </c>
      <c r="E988" s="326" t="s">
        <v>1628</v>
      </c>
    </row>
    <row r="989" spans="1:5">
      <c r="A989" s="327">
        <v>91380</v>
      </c>
      <c r="B989" s="325" t="s">
        <v>1492</v>
      </c>
      <c r="C989" s="325" t="s">
        <v>1045</v>
      </c>
      <c r="D989" s="325" t="s">
        <v>280</v>
      </c>
      <c r="E989" s="326" t="s">
        <v>21640</v>
      </c>
    </row>
    <row r="990" spans="1:5">
      <c r="A990" s="327">
        <v>91381</v>
      </c>
      <c r="B990" s="325" t="s">
        <v>1493</v>
      </c>
      <c r="C990" s="325" t="s">
        <v>1045</v>
      </c>
      <c r="D990" s="325" t="s">
        <v>280</v>
      </c>
      <c r="E990" s="326" t="s">
        <v>24986</v>
      </c>
    </row>
    <row r="991" spans="1:5">
      <c r="A991" s="327">
        <v>91382</v>
      </c>
      <c r="B991" s="325" t="s">
        <v>1495</v>
      </c>
      <c r="C991" s="325" t="s">
        <v>1045</v>
      </c>
      <c r="D991" s="325" t="s">
        <v>280</v>
      </c>
      <c r="E991" s="326" t="s">
        <v>21859</v>
      </c>
    </row>
    <row r="992" spans="1:5">
      <c r="A992" s="327">
        <v>91383</v>
      </c>
      <c r="B992" s="325" t="s">
        <v>1496</v>
      </c>
      <c r="C992" s="325" t="s">
        <v>1045</v>
      </c>
      <c r="D992" s="325" t="s">
        <v>280</v>
      </c>
      <c r="E992" s="326" t="s">
        <v>25880</v>
      </c>
    </row>
    <row r="993" spans="1:5">
      <c r="A993" s="327">
        <v>91384</v>
      </c>
      <c r="B993" s="325" t="s">
        <v>1497</v>
      </c>
      <c r="C993" s="325" t="s">
        <v>1045</v>
      </c>
      <c r="D993" s="325" t="s">
        <v>692</v>
      </c>
      <c r="E993" s="326" t="s">
        <v>28413</v>
      </c>
    </row>
    <row r="994" spans="1:5">
      <c r="A994" s="327">
        <v>91390</v>
      </c>
      <c r="B994" s="325" t="s">
        <v>1498</v>
      </c>
      <c r="C994" s="325" t="s">
        <v>1045</v>
      </c>
      <c r="D994" s="325" t="s">
        <v>280</v>
      </c>
      <c r="E994" s="326" t="s">
        <v>25882</v>
      </c>
    </row>
    <row r="995" spans="1:5">
      <c r="A995" s="327">
        <v>91391</v>
      </c>
      <c r="B995" s="325" t="s">
        <v>1500</v>
      </c>
      <c r="C995" s="325" t="s">
        <v>1045</v>
      </c>
      <c r="D995" s="325" t="s">
        <v>280</v>
      </c>
      <c r="E995" s="326" t="s">
        <v>4288</v>
      </c>
    </row>
    <row r="996" spans="1:5">
      <c r="A996" s="327">
        <v>91392</v>
      </c>
      <c r="B996" s="325" t="s">
        <v>1501</v>
      </c>
      <c r="C996" s="325" t="s">
        <v>1045</v>
      </c>
      <c r="D996" s="325" t="s">
        <v>280</v>
      </c>
      <c r="E996" s="326" t="s">
        <v>3779</v>
      </c>
    </row>
    <row r="997" spans="1:5">
      <c r="A997" s="327">
        <v>91396</v>
      </c>
      <c r="B997" s="325" t="s">
        <v>1503</v>
      </c>
      <c r="C997" s="325" t="s">
        <v>1045</v>
      </c>
      <c r="D997" s="325" t="s">
        <v>344</v>
      </c>
      <c r="E997" s="326" t="s">
        <v>21574</v>
      </c>
    </row>
    <row r="998" spans="1:5">
      <c r="A998" s="327">
        <v>91397</v>
      </c>
      <c r="B998" s="325" t="s">
        <v>1504</v>
      </c>
      <c r="C998" s="325" t="s">
        <v>1045</v>
      </c>
      <c r="D998" s="325" t="s">
        <v>344</v>
      </c>
      <c r="E998" s="326" t="s">
        <v>4249</v>
      </c>
    </row>
    <row r="999" spans="1:5">
      <c r="A999" s="327">
        <v>91398</v>
      </c>
      <c r="B999" s="325" t="s">
        <v>1506</v>
      </c>
      <c r="C999" s="325" t="s">
        <v>1045</v>
      </c>
      <c r="D999" s="325" t="s">
        <v>344</v>
      </c>
      <c r="E999" s="326" t="s">
        <v>1372</v>
      </c>
    </row>
    <row r="1000" spans="1:5">
      <c r="A1000" s="327">
        <v>91402</v>
      </c>
      <c r="B1000" s="325" t="s">
        <v>1508</v>
      </c>
      <c r="C1000" s="325" t="s">
        <v>1045</v>
      </c>
      <c r="D1000" s="325" t="s">
        <v>280</v>
      </c>
      <c r="E1000" s="326" t="s">
        <v>15998</v>
      </c>
    </row>
    <row r="1001" spans="1:5">
      <c r="A1001" s="327">
        <v>91466</v>
      </c>
      <c r="B1001" s="325" t="s">
        <v>1509</v>
      </c>
      <c r="C1001" s="325" t="s">
        <v>1045</v>
      </c>
      <c r="D1001" s="325" t="s">
        <v>344</v>
      </c>
      <c r="E1001" s="326" t="s">
        <v>371</v>
      </c>
    </row>
    <row r="1002" spans="1:5">
      <c r="A1002" s="327">
        <v>91467</v>
      </c>
      <c r="B1002" s="325" t="s">
        <v>1511</v>
      </c>
      <c r="C1002" s="325" t="s">
        <v>1045</v>
      </c>
      <c r="D1002" s="325" t="s">
        <v>692</v>
      </c>
      <c r="E1002" s="326" t="s">
        <v>28356</v>
      </c>
    </row>
    <row r="1003" spans="1:5">
      <c r="A1003" s="327">
        <v>91468</v>
      </c>
      <c r="B1003" s="325" t="s">
        <v>25883</v>
      </c>
      <c r="C1003" s="325" t="s">
        <v>1045</v>
      </c>
      <c r="D1003" s="325" t="s">
        <v>344</v>
      </c>
      <c r="E1003" s="326" t="s">
        <v>15837</v>
      </c>
    </row>
    <row r="1004" spans="1:5">
      <c r="A1004" s="327">
        <v>91469</v>
      </c>
      <c r="B1004" s="325" t="s">
        <v>25884</v>
      </c>
      <c r="C1004" s="325" t="s">
        <v>1045</v>
      </c>
      <c r="D1004" s="325" t="s">
        <v>344</v>
      </c>
      <c r="E1004" s="326" t="s">
        <v>15888</v>
      </c>
    </row>
    <row r="1005" spans="1:5">
      <c r="A1005" s="327">
        <v>91484</v>
      </c>
      <c r="B1005" s="325" t="s">
        <v>25885</v>
      </c>
      <c r="C1005" s="325" t="s">
        <v>1045</v>
      </c>
      <c r="D1005" s="325" t="s">
        <v>344</v>
      </c>
      <c r="E1005" s="326" t="s">
        <v>25068</v>
      </c>
    </row>
    <row r="1006" spans="1:5">
      <c r="A1006" s="327">
        <v>91485</v>
      </c>
      <c r="B1006" s="325" t="s">
        <v>25886</v>
      </c>
      <c r="C1006" s="325" t="s">
        <v>1045</v>
      </c>
      <c r="D1006" s="325" t="s">
        <v>692</v>
      </c>
      <c r="E1006" s="326" t="s">
        <v>25533</v>
      </c>
    </row>
    <row r="1007" spans="1:5">
      <c r="A1007" s="327">
        <v>91529</v>
      </c>
      <c r="B1007" s="325" t="s">
        <v>1516</v>
      </c>
      <c r="C1007" s="325" t="s">
        <v>1045</v>
      </c>
      <c r="D1007" s="325" t="s">
        <v>280</v>
      </c>
      <c r="E1007" s="326" t="s">
        <v>1014</v>
      </c>
    </row>
    <row r="1008" spans="1:5">
      <c r="A1008" s="327">
        <v>91530</v>
      </c>
      <c r="B1008" s="325" t="s">
        <v>1517</v>
      </c>
      <c r="C1008" s="325" t="s">
        <v>1045</v>
      </c>
      <c r="D1008" s="325" t="s">
        <v>280</v>
      </c>
      <c r="E1008" s="326" t="s">
        <v>1690</v>
      </c>
    </row>
    <row r="1009" spans="1:5">
      <c r="A1009" s="327">
        <v>91531</v>
      </c>
      <c r="B1009" s="325" t="s">
        <v>1519</v>
      </c>
      <c r="C1009" s="325" t="s">
        <v>1045</v>
      </c>
      <c r="D1009" s="325" t="s">
        <v>280</v>
      </c>
      <c r="E1009" s="326" t="s">
        <v>1202</v>
      </c>
    </row>
    <row r="1010" spans="1:5">
      <c r="A1010" s="327">
        <v>91532</v>
      </c>
      <c r="B1010" s="325" t="s">
        <v>1520</v>
      </c>
      <c r="C1010" s="325" t="s">
        <v>1045</v>
      </c>
      <c r="D1010" s="325" t="s">
        <v>692</v>
      </c>
      <c r="E1010" s="326" t="s">
        <v>14989</v>
      </c>
    </row>
    <row r="1011" spans="1:5">
      <c r="A1011" s="327">
        <v>91629</v>
      </c>
      <c r="B1011" s="325" t="s">
        <v>1521</v>
      </c>
      <c r="C1011" s="325" t="s">
        <v>1045</v>
      </c>
      <c r="D1011" s="325" t="s">
        <v>344</v>
      </c>
      <c r="E1011" s="326" t="s">
        <v>25888</v>
      </c>
    </row>
    <row r="1012" spans="1:5">
      <c r="A1012" s="327">
        <v>91630</v>
      </c>
      <c r="B1012" s="325" t="s">
        <v>1522</v>
      </c>
      <c r="C1012" s="325" t="s">
        <v>1045</v>
      </c>
      <c r="D1012" s="325" t="s">
        <v>344</v>
      </c>
      <c r="E1012" s="326" t="s">
        <v>14925</v>
      </c>
    </row>
    <row r="1013" spans="1:5">
      <c r="A1013" s="327">
        <v>91631</v>
      </c>
      <c r="B1013" s="325" t="s">
        <v>1523</v>
      </c>
      <c r="C1013" s="325" t="s">
        <v>1045</v>
      </c>
      <c r="D1013" s="325" t="s">
        <v>344</v>
      </c>
      <c r="E1013" s="326" t="s">
        <v>24376</v>
      </c>
    </row>
    <row r="1014" spans="1:5">
      <c r="A1014" s="327">
        <v>91632</v>
      </c>
      <c r="B1014" s="325" t="s">
        <v>1524</v>
      </c>
      <c r="C1014" s="325" t="s">
        <v>1045</v>
      </c>
      <c r="D1014" s="325" t="s">
        <v>344</v>
      </c>
      <c r="E1014" s="326" t="s">
        <v>25889</v>
      </c>
    </row>
    <row r="1015" spans="1:5">
      <c r="A1015" s="327">
        <v>91633</v>
      </c>
      <c r="B1015" s="325" t="s">
        <v>1525</v>
      </c>
      <c r="C1015" s="325" t="s">
        <v>1045</v>
      </c>
      <c r="D1015" s="325" t="s">
        <v>692</v>
      </c>
      <c r="E1015" s="326" t="s">
        <v>28414</v>
      </c>
    </row>
    <row r="1016" spans="1:5">
      <c r="A1016" s="327">
        <v>91640</v>
      </c>
      <c r="B1016" s="325" t="s">
        <v>1526</v>
      </c>
      <c r="C1016" s="325" t="s">
        <v>1045</v>
      </c>
      <c r="D1016" s="325" t="s">
        <v>344</v>
      </c>
      <c r="E1016" s="326" t="s">
        <v>28415</v>
      </c>
    </row>
    <row r="1017" spans="1:5">
      <c r="A1017" s="327">
        <v>91641</v>
      </c>
      <c r="B1017" s="325" t="s">
        <v>1527</v>
      </c>
      <c r="C1017" s="325" t="s">
        <v>1045</v>
      </c>
      <c r="D1017" s="325" t="s">
        <v>344</v>
      </c>
      <c r="E1017" s="326" t="s">
        <v>26304</v>
      </c>
    </row>
    <row r="1018" spans="1:5">
      <c r="A1018" s="327">
        <v>91642</v>
      </c>
      <c r="B1018" s="325" t="s">
        <v>1528</v>
      </c>
      <c r="C1018" s="325" t="s">
        <v>1045</v>
      </c>
      <c r="D1018" s="325" t="s">
        <v>344</v>
      </c>
      <c r="E1018" s="326" t="s">
        <v>15919</v>
      </c>
    </row>
    <row r="1019" spans="1:5">
      <c r="A1019" s="327">
        <v>91643</v>
      </c>
      <c r="B1019" s="325" t="s">
        <v>1529</v>
      </c>
      <c r="C1019" s="325" t="s">
        <v>1045</v>
      </c>
      <c r="D1019" s="325" t="s">
        <v>344</v>
      </c>
      <c r="E1019" s="326" t="s">
        <v>21354</v>
      </c>
    </row>
    <row r="1020" spans="1:5">
      <c r="A1020" s="327">
        <v>91644</v>
      </c>
      <c r="B1020" s="325" t="s">
        <v>1530</v>
      </c>
      <c r="C1020" s="325" t="s">
        <v>1045</v>
      </c>
      <c r="D1020" s="325" t="s">
        <v>692</v>
      </c>
      <c r="E1020" s="326" t="s">
        <v>28416</v>
      </c>
    </row>
    <row r="1021" spans="1:5">
      <c r="A1021" s="327">
        <v>91688</v>
      </c>
      <c r="B1021" s="325" t="s">
        <v>1531</v>
      </c>
      <c r="C1021" s="325" t="s">
        <v>1045</v>
      </c>
      <c r="D1021" s="325" t="s">
        <v>280</v>
      </c>
      <c r="E1021" s="326" t="s">
        <v>1518</v>
      </c>
    </row>
    <row r="1022" spans="1:5">
      <c r="A1022" s="327">
        <v>91689</v>
      </c>
      <c r="B1022" s="325" t="s">
        <v>1532</v>
      </c>
      <c r="C1022" s="325" t="s">
        <v>1045</v>
      </c>
      <c r="D1022" s="325" t="s">
        <v>280</v>
      </c>
      <c r="E1022" s="326" t="s">
        <v>1827</v>
      </c>
    </row>
    <row r="1023" spans="1:5">
      <c r="A1023" s="327">
        <v>91690</v>
      </c>
      <c r="B1023" s="325" t="s">
        <v>1533</v>
      </c>
      <c r="C1023" s="325" t="s">
        <v>1045</v>
      </c>
      <c r="D1023" s="325" t="s">
        <v>280</v>
      </c>
      <c r="E1023" s="326" t="s">
        <v>1354</v>
      </c>
    </row>
    <row r="1024" spans="1:5">
      <c r="A1024" s="327">
        <v>91691</v>
      </c>
      <c r="B1024" s="325" t="s">
        <v>1534</v>
      </c>
      <c r="C1024" s="325" t="s">
        <v>1045</v>
      </c>
      <c r="D1024" s="325" t="s">
        <v>280</v>
      </c>
      <c r="E1024" s="326" t="s">
        <v>6569</v>
      </c>
    </row>
    <row r="1025" spans="1:5">
      <c r="A1025" s="327">
        <v>92040</v>
      </c>
      <c r="B1025" s="325" t="s">
        <v>1536</v>
      </c>
      <c r="C1025" s="325" t="s">
        <v>1045</v>
      </c>
      <c r="D1025" s="325" t="s">
        <v>344</v>
      </c>
      <c r="E1025" s="326" t="s">
        <v>6757</v>
      </c>
    </row>
    <row r="1026" spans="1:5">
      <c r="A1026" s="327">
        <v>92041</v>
      </c>
      <c r="B1026" s="325" t="s">
        <v>1537</v>
      </c>
      <c r="C1026" s="325" t="s">
        <v>1045</v>
      </c>
      <c r="D1026" s="325" t="s">
        <v>344</v>
      </c>
      <c r="E1026" s="326" t="s">
        <v>14932</v>
      </c>
    </row>
    <row r="1027" spans="1:5">
      <c r="A1027" s="327">
        <v>92042</v>
      </c>
      <c r="B1027" s="325" t="s">
        <v>1538</v>
      </c>
      <c r="C1027" s="325" t="s">
        <v>1045</v>
      </c>
      <c r="D1027" s="325" t="s">
        <v>344</v>
      </c>
      <c r="E1027" s="326" t="s">
        <v>15106</v>
      </c>
    </row>
    <row r="1028" spans="1:5">
      <c r="A1028" s="327">
        <v>92101</v>
      </c>
      <c r="B1028" s="325" t="s">
        <v>25890</v>
      </c>
      <c r="C1028" s="325" t="s">
        <v>1045</v>
      </c>
      <c r="D1028" s="325" t="s">
        <v>344</v>
      </c>
      <c r="E1028" s="326" t="s">
        <v>22207</v>
      </c>
    </row>
    <row r="1029" spans="1:5">
      <c r="A1029" s="327">
        <v>92102</v>
      </c>
      <c r="B1029" s="325" t="s">
        <v>25891</v>
      </c>
      <c r="C1029" s="325" t="s">
        <v>1045</v>
      </c>
      <c r="D1029" s="325" t="s">
        <v>344</v>
      </c>
      <c r="E1029" s="326" t="s">
        <v>14737</v>
      </c>
    </row>
    <row r="1030" spans="1:5">
      <c r="A1030" s="327">
        <v>92103</v>
      </c>
      <c r="B1030" s="325" t="s">
        <v>25892</v>
      </c>
      <c r="C1030" s="325" t="s">
        <v>1045</v>
      </c>
      <c r="D1030" s="325" t="s">
        <v>344</v>
      </c>
      <c r="E1030" s="326" t="s">
        <v>21872</v>
      </c>
    </row>
    <row r="1031" spans="1:5">
      <c r="A1031" s="327">
        <v>92104</v>
      </c>
      <c r="B1031" s="325" t="s">
        <v>25893</v>
      </c>
      <c r="C1031" s="325" t="s">
        <v>1045</v>
      </c>
      <c r="D1031" s="325" t="s">
        <v>344</v>
      </c>
      <c r="E1031" s="326" t="s">
        <v>25894</v>
      </c>
    </row>
    <row r="1032" spans="1:5">
      <c r="A1032" s="327">
        <v>92105</v>
      </c>
      <c r="B1032" s="325" t="s">
        <v>25895</v>
      </c>
      <c r="C1032" s="325" t="s">
        <v>1045</v>
      </c>
      <c r="D1032" s="325" t="s">
        <v>692</v>
      </c>
      <c r="E1032" s="326" t="s">
        <v>28396</v>
      </c>
    </row>
    <row r="1033" spans="1:5">
      <c r="A1033" s="327">
        <v>92108</v>
      </c>
      <c r="B1033" s="325" t="s">
        <v>25896</v>
      </c>
      <c r="C1033" s="325" t="s">
        <v>1045</v>
      </c>
      <c r="D1033" s="325" t="s">
        <v>280</v>
      </c>
      <c r="E1033" s="326" t="s">
        <v>908</v>
      </c>
    </row>
    <row r="1034" spans="1:5">
      <c r="A1034" s="327">
        <v>92109</v>
      </c>
      <c r="B1034" s="325" t="s">
        <v>25897</v>
      </c>
      <c r="C1034" s="325" t="s">
        <v>1045</v>
      </c>
      <c r="D1034" s="325" t="s">
        <v>280</v>
      </c>
      <c r="E1034" s="326" t="s">
        <v>7744</v>
      </c>
    </row>
    <row r="1035" spans="1:5">
      <c r="A1035" s="327">
        <v>92110</v>
      </c>
      <c r="B1035" s="325" t="s">
        <v>25898</v>
      </c>
      <c r="C1035" s="325" t="s">
        <v>1045</v>
      </c>
      <c r="D1035" s="325" t="s">
        <v>280</v>
      </c>
      <c r="E1035" s="326" t="s">
        <v>1149</v>
      </c>
    </row>
    <row r="1036" spans="1:5">
      <c r="A1036" s="327">
        <v>92111</v>
      </c>
      <c r="B1036" s="325" t="s">
        <v>25899</v>
      </c>
      <c r="C1036" s="325" t="s">
        <v>1045</v>
      </c>
      <c r="D1036" s="325" t="s">
        <v>280</v>
      </c>
      <c r="E1036" s="326" t="s">
        <v>14736</v>
      </c>
    </row>
    <row r="1037" spans="1:5">
      <c r="A1037" s="327">
        <v>92114</v>
      </c>
      <c r="B1037" s="325" t="s">
        <v>25900</v>
      </c>
      <c r="C1037" s="325" t="s">
        <v>1045</v>
      </c>
      <c r="D1037" s="325" t="s">
        <v>280</v>
      </c>
      <c r="E1037" s="326" t="s">
        <v>7158</v>
      </c>
    </row>
    <row r="1038" spans="1:5">
      <c r="A1038" s="327">
        <v>92115</v>
      </c>
      <c r="B1038" s="325" t="s">
        <v>25901</v>
      </c>
      <c r="C1038" s="325" t="s">
        <v>1045</v>
      </c>
      <c r="D1038" s="325" t="s">
        <v>280</v>
      </c>
      <c r="E1038" s="326" t="s">
        <v>1174</v>
      </c>
    </row>
    <row r="1039" spans="1:5">
      <c r="A1039" s="327">
        <v>92116</v>
      </c>
      <c r="B1039" s="325" t="s">
        <v>25902</v>
      </c>
      <c r="C1039" s="325" t="s">
        <v>1045</v>
      </c>
      <c r="D1039" s="325" t="s">
        <v>280</v>
      </c>
      <c r="E1039" s="326" t="s">
        <v>1590</v>
      </c>
    </row>
    <row r="1040" spans="1:5">
      <c r="A1040" s="327">
        <v>92133</v>
      </c>
      <c r="B1040" s="325" t="s">
        <v>1554</v>
      </c>
      <c r="C1040" s="325" t="s">
        <v>1045</v>
      </c>
      <c r="D1040" s="325" t="s">
        <v>692</v>
      </c>
      <c r="E1040" s="326" t="s">
        <v>21388</v>
      </c>
    </row>
    <row r="1041" spans="1:5">
      <c r="A1041" s="327">
        <v>92134</v>
      </c>
      <c r="B1041" s="325" t="s">
        <v>1556</v>
      </c>
      <c r="C1041" s="325" t="s">
        <v>1045</v>
      </c>
      <c r="D1041" s="325" t="s">
        <v>692</v>
      </c>
      <c r="E1041" s="326" t="s">
        <v>22102</v>
      </c>
    </row>
    <row r="1042" spans="1:5">
      <c r="A1042" s="327">
        <v>92135</v>
      </c>
      <c r="B1042" s="325" t="s">
        <v>1558</v>
      </c>
      <c r="C1042" s="325" t="s">
        <v>1045</v>
      </c>
      <c r="D1042" s="325" t="s">
        <v>692</v>
      </c>
      <c r="E1042" s="326" t="s">
        <v>5924</v>
      </c>
    </row>
    <row r="1043" spans="1:5">
      <c r="A1043" s="327">
        <v>92136</v>
      </c>
      <c r="B1043" s="325" t="s">
        <v>1560</v>
      </c>
      <c r="C1043" s="325" t="s">
        <v>1045</v>
      </c>
      <c r="D1043" s="325" t="s">
        <v>692</v>
      </c>
      <c r="E1043" s="326" t="s">
        <v>6100</v>
      </c>
    </row>
    <row r="1044" spans="1:5">
      <c r="A1044" s="327">
        <v>92137</v>
      </c>
      <c r="B1044" s="325" t="s">
        <v>1561</v>
      </c>
      <c r="C1044" s="325" t="s">
        <v>1045</v>
      </c>
      <c r="D1044" s="325" t="s">
        <v>692</v>
      </c>
      <c r="E1044" s="326" t="s">
        <v>20878</v>
      </c>
    </row>
    <row r="1045" spans="1:5">
      <c r="A1045" s="327">
        <v>92140</v>
      </c>
      <c r="B1045" s="325" t="s">
        <v>1562</v>
      </c>
      <c r="C1045" s="325" t="s">
        <v>1045</v>
      </c>
      <c r="D1045" s="325" t="s">
        <v>280</v>
      </c>
      <c r="E1045" s="326" t="s">
        <v>5542</v>
      </c>
    </row>
    <row r="1046" spans="1:5">
      <c r="A1046" s="327">
        <v>92141</v>
      </c>
      <c r="B1046" s="325" t="s">
        <v>1563</v>
      </c>
      <c r="C1046" s="325" t="s">
        <v>1045</v>
      </c>
      <c r="D1046" s="325" t="s">
        <v>280</v>
      </c>
      <c r="E1046" s="326" t="s">
        <v>7882</v>
      </c>
    </row>
    <row r="1047" spans="1:5">
      <c r="A1047" s="327">
        <v>92142</v>
      </c>
      <c r="B1047" s="325" t="s">
        <v>1565</v>
      </c>
      <c r="C1047" s="325" t="s">
        <v>1045</v>
      </c>
      <c r="D1047" s="325" t="s">
        <v>280</v>
      </c>
      <c r="E1047" s="326" t="s">
        <v>1014</v>
      </c>
    </row>
    <row r="1048" spans="1:5">
      <c r="A1048" s="327">
        <v>92143</v>
      </c>
      <c r="B1048" s="325" t="s">
        <v>1567</v>
      </c>
      <c r="C1048" s="325" t="s">
        <v>1045</v>
      </c>
      <c r="D1048" s="325" t="s">
        <v>280</v>
      </c>
      <c r="E1048" s="326" t="s">
        <v>6630</v>
      </c>
    </row>
    <row r="1049" spans="1:5">
      <c r="A1049" s="327">
        <v>92144</v>
      </c>
      <c r="B1049" s="325" t="s">
        <v>1568</v>
      </c>
      <c r="C1049" s="325" t="s">
        <v>1045</v>
      </c>
      <c r="D1049" s="325" t="s">
        <v>692</v>
      </c>
      <c r="E1049" s="326" t="s">
        <v>20946</v>
      </c>
    </row>
    <row r="1050" spans="1:5">
      <c r="A1050" s="327">
        <v>92237</v>
      </c>
      <c r="B1050" s="325" t="s">
        <v>1570</v>
      </c>
      <c r="C1050" s="325" t="s">
        <v>1045</v>
      </c>
      <c r="D1050" s="325" t="s">
        <v>344</v>
      </c>
      <c r="E1050" s="326" t="s">
        <v>25733</v>
      </c>
    </row>
    <row r="1051" spans="1:5">
      <c r="A1051" s="327">
        <v>92238</v>
      </c>
      <c r="B1051" s="325" t="s">
        <v>1571</v>
      </c>
      <c r="C1051" s="325" t="s">
        <v>1045</v>
      </c>
      <c r="D1051" s="325" t="s">
        <v>344</v>
      </c>
      <c r="E1051" s="326" t="s">
        <v>3028</v>
      </c>
    </row>
    <row r="1052" spans="1:5">
      <c r="A1052" s="327">
        <v>92239</v>
      </c>
      <c r="B1052" s="325" t="s">
        <v>1572</v>
      </c>
      <c r="C1052" s="325" t="s">
        <v>1045</v>
      </c>
      <c r="D1052" s="325" t="s">
        <v>344</v>
      </c>
      <c r="E1052" s="326" t="s">
        <v>1376</v>
      </c>
    </row>
    <row r="1053" spans="1:5">
      <c r="A1053" s="327">
        <v>92240</v>
      </c>
      <c r="B1053" s="325" t="s">
        <v>1574</v>
      </c>
      <c r="C1053" s="325" t="s">
        <v>1045</v>
      </c>
      <c r="D1053" s="325" t="s">
        <v>344</v>
      </c>
      <c r="E1053" s="326" t="s">
        <v>21725</v>
      </c>
    </row>
    <row r="1054" spans="1:5">
      <c r="A1054" s="327">
        <v>92241</v>
      </c>
      <c r="B1054" s="325" t="s">
        <v>1575</v>
      </c>
      <c r="C1054" s="325" t="s">
        <v>1045</v>
      </c>
      <c r="D1054" s="325" t="s">
        <v>692</v>
      </c>
      <c r="E1054" s="326" t="s">
        <v>25781</v>
      </c>
    </row>
    <row r="1055" spans="1:5">
      <c r="A1055" s="327">
        <v>92712</v>
      </c>
      <c r="B1055" s="325" t="s">
        <v>25903</v>
      </c>
      <c r="C1055" s="325" t="s">
        <v>1045</v>
      </c>
      <c r="D1055" s="325" t="s">
        <v>280</v>
      </c>
      <c r="E1055" s="326" t="s">
        <v>1553</v>
      </c>
    </row>
    <row r="1056" spans="1:5">
      <c r="A1056" s="327">
        <v>92713</v>
      </c>
      <c r="B1056" s="325" t="s">
        <v>25904</v>
      </c>
      <c r="C1056" s="325" t="s">
        <v>1045</v>
      </c>
      <c r="D1056" s="325" t="s">
        <v>280</v>
      </c>
      <c r="E1056" s="326" t="s">
        <v>823</v>
      </c>
    </row>
    <row r="1057" spans="1:5">
      <c r="A1057" s="327">
        <v>92714</v>
      </c>
      <c r="B1057" s="325" t="s">
        <v>25905</v>
      </c>
      <c r="C1057" s="325" t="s">
        <v>1045</v>
      </c>
      <c r="D1057" s="325" t="s">
        <v>280</v>
      </c>
      <c r="E1057" s="326" t="s">
        <v>1361</v>
      </c>
    </row>
    <row r="1058" spans="1:5">
      <c r="A1058" s="327">
        <v>92715</v>
      </c>
      <c r="B1058" s="325" t="s">
        <v>25906</v>
      </c>
      <c r="C1058" s="325" t="s">
        <v>1045</v>
      </c>
      <c r="D1058" s="325" t="s">
        <v>692</v>
      </c>
      <c r="E1058" s="326" t="s">
        <v>25907</v>
      </c>
    </row>
    <row r="1059" spans="1:5">
      <c r="A1059" s="327">
        <v>92956</v>
      </c>
      <c r="B1059" s="325" t="s">
        <v>1581</v>
      </c>
      <c r="C1059" s="325" t="s">
        <v>1045</v>
      </c>
      <c r="D1059" s="325" t="s">
        <v>344</v>
      </c>
      <c r="E1059" s="326" t="s">
        <v>21832</v>
      </c>
    </row>
    <row r="1060" spans="1:5">
      <c r="A1060" s="327">
        <v>92957</v>
      </c>
      <c r="B1060" s="325" t="s">
        <v>1583</v>
      </c>
      <c r="C1060" s="325" t="s">
        <v>1045</v>
      </c>
      <c r="D1060" s="325" t="s">
        <v>344</v>
      </c>
      <c r="E1060" s="326" t="s">
        <v>1388</v>
      </c>
    </row>
    <row r="1061" spans="1:5">
      <c r="A1061" s="327">
        <v>92958</v>
      </c>
      <c r="B1061" s="325" t="s">
        <v>1584</v>
      </c>
      <c r="C1061" s="325" t="s">
        <v>1045</v>
      </c>
      <c r="D1061" s="325" t="s">
        <v>344</v>
      </c>
      <c r="E1061" s="326" t="s">
        <v>1342</v>
      </c>
    </row>
    <row r="1062" spans="1:5">
      <c r="A1062" s="327">
        <v>92959</v>
      </c>
      <c r="B1062" s="325" t="s">
        <v>1585</v>
      </c>
      <c r="C1062" s="325" t="s">
        <v>1045</v>
      </c>
      <c r="D1062" s="325" t="s">
        <v>692</v>
      </c>
      <c r="E1062" s="326" t="s">
        <v>24894</v>
      </c>
    </row>
    <row r="1063" spans="1:5">
      <c r="A1063" s="327">
        <v>92963</v>
      </c>
      <c r="B1063" s="325" t="s">
        <v>1587</v>
      </c>
      <c r="C1063" s="325" t="s">
        <v>1045</v>
      </c>
      <c r="D1063" s="325" t="s">
        <v>280</v>
      </c>
      <c r="E1063" s="326" t="s">
        <v>1149</v>
      </c>
    </row>
    <row r="1064" spans="1:5">
      <c r="A1064" s="327">
        <v>92964</v>
      </c>
      <c r="B1064" s="325" t="s">
        <v>1589</v>
      </c>
      <c r="C1064" s="325" t="s">
        <v>1045</v>
      </c>
      <c r="D1064" s="325" t="s">
        <v>280</v>
      </c>
      <c r="E1064" s="326" t="s">
        <v>1105</v>
      </c>
    </row>
    <row r="1065" spans="1:5">
      <c r="A1065" s="327">
        <v>92965</v>
      </c>
      <c r="B1065" s="325" t="s">
        <v>1591</v>
      </c>
      <c r="C1065" s="325" t="s">
        <v>1045</v>
      </c>
      <c r="D1065" s="325" t="s">
        <v>280</v>
      </c>
      <c r="E1065" s="326" t="s">
        <v>7399</v>
      </c>
    </row>
    <row r="1066" spans="1:5">
      <c r="A1066" s="327">
        <v>93220</v>
      </c>
      <c r="B1066" s="325" t="s">
        <v>1593</v>
      </c>
      <c r="C1066" s="325" t="s">
        <v>1045</v>
      </c>
      <c r="D1066" s="325" t="s">
        <v>280</v>
      </c>
      <c r="E1066" s="326" t="s">
        <v>28417</v>
      </c>
    </row>
    <row r="1067" spans="1:5">
      <c r="A1067" s="327">
        <v>93221</v>
      </c>
      <c r="B1067" s="325" t="s">
        <v>1594</v>
      </c>
      <c r="C1067" s="325" t="s">
        <v>1045</v>
      </c>
      <c r="D1067" s="325" t="s">
        <v>280</v>
      </c>
      <c r="E1067" s="326" t="s">
        <v>27867</v>
      </c>
    </row>
    <row r="1068" spans="1:5">
      <c r="A1068" s="327">
        <v>93222</v>
      </c>
      <c r="B1068" s="325" t="s">
        <v>1595</v>
      </c>
      <c r="C1068" s="325" t="s">
        <v>1045</v>
      </c>
      <c r="D1068" s="325" t="s">
        <v>280</v>
      </c>
      <c r="E1068" s="326" t="s">
        <v>28418</v>
      </c>
    </row>
    <row r="1069" spans="1:5">
      <c r="A1069" s="327">
        <v>93223</v>
      </c>
      <c r="B1069" s="325" t="s">
        <v>1596</v>
      </c>
      <c r="C1069" s="325" t="s">
        <v>1045</v>
      </c>
      <c r="D1069" s="325" t="s">
        <v>692</v>
      </c>
      <c r="E1069" s="326" t="s">
        <v>28419</v>
      </c>
    </row>
    <row r="1070" spans="1:5">
      <c r="A1070" s="327">
        <v>93229</v>
      </c>
      <c r="B1070" s="325" t="s">
        <v>1597</v>
      </c>
      <c r="C1070" s="325" t="s">
        <v>1045</v>
      </c>
      <c r="D1070" s="325" t="s">
        <v>280</v>
      </c>
      <c r="E1070" s="326" t="s">
        <v>7860</v>
      </c>
    </row>
    <row r="1071" spans="1:5">
      <c r="A1071" s="327">
        <v>93230</v>
      </c>
      <c r="B1071" s="325" t="s">
        <v>1599</v>
      </c>
      <c r="C1071" s="325" t="s">
        <v>1045</v>
      </c>
      <c r="D1071" s="325" t="s">
        <v>280</v>
      </c>
      <c r="E1071" s="326" t="s">
        <v>1041</v>
      </c>
    </row>
    <row r="1072" spans="1:5">
      <c r="A1072" s="327">
        <v>93231</v>
      </c>
      <c r="B1072" s="325" t="s">
        <v>1600</v>
      </c>
      <c r="C1072" s="325" t="s">
        <v>1045</v>
      </c>
      <c r="D1072" s="325" t="s">
        <v>280</v>
      </c>
      <c r="E1072" s="326" t="s">
        <v>2724</v>
      </c>
    </row>
    <row r="1073" spans="1:5">
      <c r="A1073" s="327">
        <v>93232</v>
      </c>
      <c r="B1073" s="325" t="s">
        <v>1602</v>
      </c>
      <c r="C1073" s="325" t="s">
        <v>1045</v>
      </c>
      <c r="D1073" s="325" t="s">
        <v>692</v>
      </c>
      <c r="E1073" s="326" t="s">
        <v>24260</v>
      </c>
    </row>
    <row r="1074" spans="1:5">
      <c r="A1074" s="327">
        <v>93235</v>
      </c>
      <c r="B1074" s="325" t="s">
        <v>1603</v>
      </c>
      <c r="C1074" s="325" t="s">
        <v>1045</v>
      </c>
      <c r="D1074" s="325" t="s">
        <v>344</v>
      </c>
      <c r="E1074" s="326" t="s">
        <v>15002</v>
      </c>
    </row>
    <row r="1075" spans="1:5">
      <c r="A1075" s="327">
        <v>93238</v>
      </c>
      <c r="B1075" s="325" t="s">
        <v>1604</v>
      </c>
      <c r="C1075" s="325" t="s">
        <v>1045</v>
      </c>
      <c r="D1075" s="325" t="s">
        <v>344</v>
      </c>
      <c r="E1075" s="326" t="s">
        <v>20977</v>
      </c>
    </row>
    <row r="1076" spans="1:5">
      <c r="A1076" s="327">
        <v>93239</v>
      </c>
      <c r="B1076" s="325" t="s">
        <v>1605</v>
      </c>
      <c r="C1076" s="325" t="s">
        <v>1045</v>
      </c>
      <c r="D1076" s="325" t="s">
        <v>344</v>
      </c>
      <c r="E1076" s="326" t="s">
        <v>4466</v>
      </c>
    </row>
    <row r="1077" spans="1:5">
      <c r="A1077" s="327">
        <v>93240</v>
      </c>
      <c r="B1077" s="325" t="s">
        <v>1606</v>
      </c>
      <c r="C1077" s="325" t="s">
        <v>1045</v>
      </c>
      <c r="D1077" s="325" t="s">
        <v>692</v>
      </c>
      <c r="E1077" s="326" t="s">
        <v>2967</v>
      </c>
    </row>
    <row r="1078" spans="1:5">
      <c r="A1078" s="327">
        <v>93267</v>
      </c>
      <c r="B1078" s="325" t="s">
        <v>25908</v>
      </c>
      <c r="C1078" s="325" t="s">
        <v>1045</v>
      </c>
      <c r="D1078" s="325" t="s">
        <v>344</v>
      </c>
      <c r="E1078" s="326" t="s">
        <v>25909</v>
      </c>
    </row>
    <row r="1079" spans="1:5">
      <c r="A1079" s="327">
        <v>93269</v>
      </c>
      <c r="B1079" s="325" t="s">
        <v>25910</v>
      </c>
      <c r="C1079" s="325" t="s">
        <v>1045</v>
      </c>
      <c r="D1079" s="325" t="s">
        <v>344</v>
      </c>
      <c r="E1079" s="326" t="s">
        <v>15109</v>
      </c>
    </row>
    <row r="1080" spans="1:5">
      <c r="A1080" s="327">
        <v>93270</v>
      </c>
      <c r="B1080" s="325" t="s">
        <v>25911</v>
      </c>
      <c r="C1080" s="325" t="s">
        <v>1045</v>
      </c>
      <c r="D1080" s="325" t="s">
        <v>344</v>
      </c>
      <c r="E1080" s="326" t="s">
        <v>25909</v>
      </c>
    </row>
    <row r="1081" spans="1:5">
      <c r="A1081" s="327">
        <v>93271</v>
      </c>
      <c r="B1081" s="325" t="s">
        <v>25912</v>
      </c>
      <c r="C1081" s="325" t="s">
        <v>1045</v>
      </c>
      <c r="D1081" s="325" t="s">
        <v>280</v>
      </c>
      <c r="E1081" s="326" t="s">
        <v>4221</v>
      </c>
    </row>
    <row r="1082" spans="1:5">
      <c r="A1082" s="327">
        <v>93277</v>
      </c>
      <c r="B1082" s="325" t="s">
        <v>1613</v>
      </c>
      <c r="C1082" s="325" t="s">
        <v>1045</v>
      </c>
      <c r="D1082" s="325" t="s">
        <v>280</v>
      </c>
      <c r="E1082" s="326" t="s">
        <v>7744</v>
      </c>
    </row>
    <row r="1083" spans="1:5">
      <c r="A1083" s="327">
        <v>93278</v>
      </c>
      <c r="B1083" s="325" t="s">
        <v>1614</v>
      </c>
      <c r="C1083" s="325" t="s">
        <v>1045</v>
      </c>
      <c r="D1083" s="325" t="s">
        <v>280</v>
      </c>
      <c r="E1083" s="326" t="s">
        <v>1174</v>
      </c>
    </row>
    <row r="1084" spans="1:5">
      <c r="A1084" s="327">
        <v>93279</v>
      </c>
      <c r="B1084" s="325" t="s">
        <v>1615</v>
      </c>
      <c r="C1084" s="325" t="s">
        <v>1045</v>
      </c>
      <c r="D1084" s="325" t="s">
        <v>280</v>
      </c>
      <c r="E1084" s="326" t="s">
        <v>1579</v>
      </c>
    </row>
    <row r="1085" spans="1:5">
      <c r="A1085" s="327">
        <v>93280</v>
      </c>
      <c r="B1085" s="325" t="s">
        <v>1616</v>
      </c>
      <c r="C1085" s="325" t="s">
        <v>1045</v>
      </c>
      <c r="D1085" s="325" t="s">
        <v>280</v>
      </c>
      <c r="E1085" s="326" t="s">
        <v>1211</v>
      </c>
    </row>
    <row r="1086" spans="1:5">
      <c r="A1086" s="327">
        <v>93283</v>
      </c>
      <c r="B1086" s="325" t="s">
        <v>1617</v>
      </c>
      <c r="C1086" s="325" t="s">
        <v>1045</v>
      </c>
      <c r="D1086" s="325" t="s">
        <v>344</v>
      </c>
      <c r="E1086" s="326" t="s">
        <v>21011</v>
      </c>
    </row>
    <row r="1087" spans="1:5">
      <c r="A1087" s="327">
        <v>93284</v>
      </c>
      <c r="B1087" s="325" t="s">
        <v>1619</v>
      </c>
      <c r="C1087" s="325" t="s">
        <v>1045</v>
      </c>
      <c r="D1087" s="325" t="s">
        <v>344</v>
      </c>
      <c r="E1087" s="326" t="s">
        <v>14870</v>
      </c>
    </row>
    <row r="1088" spans="1:5">
      <c r="A1088" s="327">
        <v>93285</v>
      </c>
      <c r="B1088" s="325" t="s">
        <v>1620</v>
      </c>
      <c r="C1088" s="325" t="s">
        <v>1045</v>
      </c>
      <c r="D1088" s="325" t="s">
        <v>344</v>
      </c>
      <c r="E1088" s="326" t="s">
        <v>21012</v>
      </c>
    </row>
    <row r="1089" spans="1:5">
      <c r="A1089" s="327">
        <v>93286</v>
      </c>
      <c r="B1089" s="325" t="s">
        <v>1621</v>
      </c>
      <c r="C1089" s="325" t="s">
        <v>1045</v>
      </c>
      <c r="D1089" s="325" t="s">
        <v>280</v>
      </c>
      <c r="E1089" s="326" t="s">
        <v>15038</v>
      </c>
    </row>
    <row r="1090" spans="1:5">
      <c r="A1090" s="327">
        <v>93296</v>
      </c>
      <c r="B1090" s="325" t="s">
        <v>1622</v>
      </c>
      <c r="C1090" s="325" t="s">
        <v>1045</v>
      </c>
      <c r="D1090" s="325" t="s">
        <v>344</v>
      </c>
      <c r="E1090" s="326" t="s">
        <v>3036</v>
      </c>
    </row>
    <row r="1091" spans="1:5">
      <c r="A1091" s="327">
        <v>93397</v>
      </c>
      <c r="B1091" s="325" t="s">
        <v>1624</v>
      </c>
      <c r="C1091" s="325" t="s">
        <v>1045</v>
      </c>
      <c r="D1091" s="325" t="s">
        <v>344</v>
      </c>
      <c r="E1091" s="326" t="s">
        <v>15784</v>
      </c>
    </row>
    <row r="1092" spans="1:5">
      <c r="A1092" s="327">
        <v>93398</v>
      </c>
      <c r="B1092" s="325" t="s">
        <v>1626</v>
      </c>
      <c r="C1092" s="325" t="s">
        <v>1045</v>
      </c>
      <c r="D1092" s="325" t="s">
        <v>344</v>
      </c>
      <c r="E1092" s="326" t="s">
        <v>876</v>
      </c>
    </row>
    <row r="1093" spans="1:5">
      <c r="A1093" s="327">
        <v>93399</v>
      </c>
      <c r="B1093" s="325" t="s">
        <v>1627</v>
      </c>
      <c r="C1093" s="325" t="s">
        <v>1045</v>
      </c>
      <c r="D1093" s="325" t="s">
        <v>344</v>
      </c>
      <c r="E1093" s="326" t="s">
        <v>1278</v>
      </c>
    </row>
    <row r="1094" spans="1:5">
      <c r="A1094" s="327">
        <v>93400</v>
      </c>
      <c r="B1094" s="325" t="s">
        <v>1629</v>
      </c>
      <c r="C1094" s="325" t="s">
        <v>1045</v>
      </c>
      <c r="D1094" s="325" t="s">
        <v>344</v>
      </c>
      <c r="E1094" s="326" t="s">
        <v>25913</v>
      </c>
    </row>
    <row r="1095" spans="1:5">
      <c r="A1095" s="327">
        <v>93401</v>
      </c>
      <c r="B1095" s="325" t="s">
        <v>1630</v>
      </c>
      <c r="C1095" s="325" t="s">
        <v>1045</v>
      </c>
      <c r="D1095" s="325" t="s">
        <v>692</v>
      </c>
      <c r="E1095" s="326" t="s">
        <v>28356</v>
      </c>
    </row>
    <row r="1096" spans="1:5">
      <c r="A1096" s="327">
        <v>93404</v>
      </c>
      <c r="B1096" s="325" t="s">
        <v>25914</v>
      </c>
      <c r="C1096" s="325" t="s">
        <v>1045</v>
      </c>
      <c r="D1096" s="325" t="s">
        <v>344</v>
      </c>
      <c r="E1096" s="326" t="s">
        <v>5945</v>
      </c>
    </row>
    <row r="1097" spans="1:5">
      <c r="A1097" s="327">
        <v>93405</v>
      </c>
      <c r="B1097" s="325" t="s">
        <v>25915</v>
      </c>
      <c r="C1097" s="325" t="s">
        <v>1045</v>
      </c>
      <c r="D1097" s="325" t="s">
        <v>344</v>
      </c>
      <c r="E1097" s="326" t="s">
        <v>14778</v>
      </c>
    </row>
    <row r="1098" spans="1:5">
      <c r="A1098" s="327">
        <v>93406</v>
      </c>
      <c r="B1098" s="325" t="s">
        <v>25916</v>
      </c>
      <c r="C1098" s="325" t="s">
        <v>1045</v>
      </c>
      <c r="D1098" s="325" t="s">
        <v>344</v>
      </c>
      <c r="E1098" s="326" t="s">
        <v>4303</v>
      </c>
    </row>
    <row r="1099" spans="1:5">
      <c r="A1099" s="327">
        <v>93407</v>
      </c>
      <c r="B1099" s="325" t="s">
        <v>25918</v>
      </c>
      <c r="C1099" s="325" t="s">
        <v>1045</v>
      </c>
      <c r="D1099" s="325" t="s">
        <v>692</v>
      </c>
      <c r="E1099" s="326" t="s">
        <v>28420</v>
      </c>
    </row>
    <row r="1100" spans="1:5">
      <c r="A1100" s="327">
        <v>93411</v>
      </c>
      <c r="B1100" s="325" t="s">
        <v>1638</v>
      </c>
      <c r="C1100" s="325" t="s">
        <v>1045</v>
      </c>
      <c r="D1100" s="325" t="s">
        <v>344</v>
      </c>
      <c r="E1100" s="326" t="s">
        <v>7315</v>
      </c>
    </row>
    <row r="1101" spans="1:5">
      <c r="A1101" s="327">
        <v>93412</v>
      </c>
      <c r="B1101" s="325" t="s">
        <v>1639</v>
      </c>
      <c r="C1101" s="325" t="s">
        <v>1045</v>
      </c>
      <c r="D1101" s="325" t="s">
        <v>344</v>
      </c>
      <c r="E1101" s="326" t="s">
        <v>1546</v>
      </c>
    </row>
    <row r="1102" spans="1:5">
      <c r="A1102" s="327">
        <v>93413</v>
      </c>
      <c r="B1102" s="325" t="s">
        <v>1640</v>
      </c>
      <c r="C1102" s="325" t="s">
        <v>1045</v>
      </c>
      <c r="D1102" s="325" t="s">
        <v>344</v>
      </c>
      <c r="E1102" s="326" t="s">
        <v>7201</v>
      </c>
    </row>
    <row r="1103" spans="1:5">
      <c r="A1103" s="327">
        <v>93414</v>
      </c>
      <c r="B1103" s="325" t="s">
        <v>1641</v>
      </c>
      <c r="C1103" s="325" t="s">
        <v>1045</v>
      </c>
      <c r="D1103" s="325" t="s">
        <v>692</v>
      </c>
      <c r="E1103" s="326" t="s">
        <v>6066</v>
      </c>
    </row>
    <row r="1104" spans="1:5">
      <c r="A1104" s="327">
        <v>93417</v>
      </c>
      <c r="B1104" s="325" t="s">
        <v>1642</v>
      </c>
      <c r="C1104" s="325" t="s">
        <v>1045</v>
      </c>
      <c r="D1104" s="325" t="s">
        <v>344</v>
      </c>
      <c r="E1104" s="326" t="s">
        <v>14763</v>
      </c>
    </row>
    <row r="1105" spans="1:5">
      <c r="A1105" s="327">
        <v>93418</v>
      </c>
      <c r="B1105" s="325" t="s">
        <v>1644</v>
      </c>
      <c r="C1105" s="325" t="s">
        <v>1045</v>
      </c>
      <c r="D1105" s="325" t="s">
        <v>344</v>
      </c>
      <c r="E1105" s="326" t="s">
        <v>1559</v>
      </c>
    </row>
    <row r="1106" spans="1:5">
      <c r="A1106" s="327">
        <v>93419</v>
      </c>
      <c r="B1106" s="325" t="s">
        <v>1645</v>
      </c>
      <c r="C1106" s="325" t="s">
        <v>1045</v>
      </c>
      <c r="D1106" s="325" t="s">
        <v>344</v>
      </c>
      <c r="E1106" s="326" t="s">
        <v>22066</v>
      </c>
    </row>
    <row r="1107" spans="1:5">
      <c r="A1107" s="327">
        <v>93420</v>
      </c>
      <c r="B1107" s="325" t="s">
        <v>1647</v>
      </c>
      <c r="C1107" s="325" t="s">
        <v>1045</v>
      </c>
      <c r="D1107" s="325" t="s">
        <v>692</v>
      </c>
      <c r="E1107" s="326" t="s">
        <v>25841</v>
      </c>
    </row>
    <row r="1108" spans="1:5">
      <c r="A1108" s="327">
        <v>93423</v>
      </c>
      <c r="B1108" s="325" t="s">
        <v>1648</v>
      </c>
      <c r="C1108" s="325" t="s">
        <v>1045</v>
      </c>
      <c r="D1108" s="325" t="s">
        <v>344</v>
      </c>
      <c r="E1108" s="326" t="s">
        <v>22037</v>
      </c>
    </row>
    <row r="1109" spans="1:5">
      <c r="A1109" s="327">
        <v>93424</v>
      </c>
      <c r="B1109" s="325" t="s">
        <v>1649</v>
      </c>
      <c r="C1109" s="325" t="s">
        <v>1045</v>
      </c>
      <c r="D1109" s="325" t="s">
        <v>344</v>
      </c>
      <c r="E1109" s="326" t="s">
        <v>517</v>
      </c>
    </row>
    <row r="1110" spans="1:5">
      <c r="A1110" s="327">
        <v>93425</v>
      </c>
      <c r="B1110" s="325" t="s">
        <v>1650</v>
      </c>
      <c r="C1110" s="325" t="s">
        <v>1045</v>
      </c>
      <c r="D1110" s="325" t="s">
        <v>344</v>
      </c>
      <c r="E1110" s="326" t="s">
        <v>26925</v>
      </c>
    </row>
    <row r="1111" spans="1:5">
      <c r="A1111" s="327">
        <v>93426</v>
      </c>
      <c r="B1111" s="325" t="s">
        <v>1652</v>
      </c>
      <c r="C1111" s="325" t="s">
        <v>1045</v>
      </c>
      <c r="D1111" s="325" t="s">
        <v>692</v>
      </c>
      <c r="E1111" s="326" t="s">
        <v>28421</v>
      </c>
    </row>
    <row r="1112" spans="1:5">
      <c r="A1112" s="327">
        <v>93429</v>
      </c>
      <c r="B1112" s="325" t="s">
        <v>25920</v>
      </c>
      <c r="C1112" s="325" t="s">
        <v>1045</v>
      </c>
      <c r="D1112" s="325" t="s">
        <v>344</v>
      </c>
      <c r="E1112" s="326" t="s">
        <v>25921</v>
      </c>
    </row>
    <row r="1113" spans="1:5">
      <c r="A1113" s="327">
        <v>93430</v>
      </c>
      <c r="B1113" s="325" t="s">
        <v>25922</v>
      </c>
      <c r="C1113" s="325" t="s">
        <v>1045</v>
      </c>
      <c r="D1113" s="325" t="s">
        <v>344</v>
      </c>
      <c r="E1113" s="326" t="s">
        <v>25923</v>
      </c>
    </row>
    <row r="1114" spans="1:5">
      <c r="A1114" s="327">
        <v>93431</v>
      </c>
      <c r="B1114" s="325" t="s">
        <v>25924</v>
      </c>
      <c r="C1114" s="325" t="s">
        <v>1045</v>
      </c>
      <c r="D1114" s="325" t="s">
        <v>344</v>
      </c>
      <c r="E1114" s="326" t="s">
        <v>25925</v>
      </c>
    </row>
    <row r="1115" spans="1:5">
      <c r="A1115" s="327">
        <v>93432</v>
      </c>
      <c r="B1115" s="325" t="s">
        <v>25926</v>
      </c>
      <c r="C1115" s="325" t="s">
        <v>1045</v>
      </c>
      <c r="D1115" s="325" t="s">
        <v>692</v>
      </c>
      <c r="E1115" s="326" t="s">
        <v>28422</v>
      </c>
    </row>
    <row r="1116" spans="1:5">
      <c r="A1116" s="327">
        <v>93435</v>
      </c>
      <c r="B1116" s="325" t="s">
        <v>25927</v>
      </c>
      <c r="C1116" s="325" t="s">
        <v>1045</v>
      </c>
      <c r="D1116" s="325" t="s">
        <v>344</v>
      </c>
      <c r="E1116" s="326" t="s">
        <v>1660</v>
      </c>
    </row>
    <row r="1117" spans="1:5">
      <c r="A1117" s="327">
        <v>93436</v>
      </c>
      <c r="B1117" s="325" t="s">
        <v>25928</v>
      </c>
      <c r="C1117" s="325" t="s">
        <v>1045</v>
      </c>
      <c r="D1117" s="325" t="s">
        <v>344</v>
      </c>
      <c r="E1117" s="326" t="s">
        <v>1646</v>
      </c>
    </row>
    <row r="1118" spans="1:5">
      <c r="A1118" s="327">
        <v>93437</v>
      </c>
      <c r="B1118" s="325" t="s">
        <v>25929</v>
      </c>
      <c r="C1118" s="325" t="s">
        <v>1045</v>
      </c>
      <c r="D1118" s="325" t="s">
        <v>344</v>
      </c>
      <c r="E1118" s="326" t="s">
        <v>1660</v>
      </c>
    </row>
    <row r="1119" spans="1:5">
      <c r="A1119" s="327">
        <v>93438</v>
      </c>
      <c r="B1119" s="325" t="s">
        <v>25930</v>
      </c>
      <c r="C1119" s="325" t="s">
        <v>1045</v>
      </c>
      <c r="D1119" s="325" t="s">
        <v>692</v>
      </c>
      <c r="E1119" s="326" t="s">
        <v>28423</v>
      </c>
    </row>
    <row r="1120" spans="1:5">
      <c r="A1120" s="327">
        <v>95114</v>
      </c>
      <c r="B1120" s="325" t="s">
        <v>1662</v>
      </c>
      <c r="C1120" s="325" t="s">
        <v>1045</v>
      </c>
      <c r="D1120" s="325" t="s">
        <v>280</v>
      </c>
      <c r="E1120" s="326" t="s">
        <v>1195</v>
      </c>
    </row>
    <row r="1121" spans="1:5">
      <c r="A1121" s="327">
        <v>95115</v>
      </c>
      <c r="B1121" s="325" t="s">
        <v>1664</v>
      </c>
      <c r="C1121" s="325" t="s">
        <v>1045</v>
      </c>
      <c r="D1121" s="325" t="s">
        <v>280</v>
      </c>
      <c r="E1121" s="326" t="s">
        <v>7854</v>
      </c>
    </row>
    <row r="1122" spans="1:5">
      <c r="A1122" s="327">
        <v>95116</v>
      </c>
      <c r="B1122" s="325" t="s">
        <v>1665</v>
      </c>
      <c r="C1122" s="325" t="s">
        <v>1045</v>
      </c>
      <c r="D1122" s="325" t="s">
        <v>344</v>
      </c>
      <c r="E1122" s="326" t="s">
        <v>25931</v>
      </c>
    </row>
    <row r="1123" spans="1:5">
      <c r="A1123" s="327">
        <v>95117</v>
      </c>
      <c r="B1123" s="325" t="s">
        <v>1666</v>
      </c>
      <c r="C1123" s="325" t="s">
        <v>1045</v>
      </c>
      <c r="D1123" s="325" t="s">
        <v>344</v>
      </c>
      <c r="E1123" s="326" t="s">
        <v>1073</v>
      </c>
    </row>
    <row r="1124" spans="1:5">
      <c r="A1124" s="327">
        <v>95118</v>
      </c>
      <c r="B1124" s="325" t="s">
        <v>1667</v>
      </c>
      <c r="C1124" s="325" t="s">
        <v>1045</v>
      </c>
      <c r="D1124" s="325" t="s">
        <v>344</v>
      </c>
      <c r="E1124" s="326" t="s">
        <v>21364</v>
      </c>
    </row>
    <row r="1125" spans="1:5">
      <c r="A1125" s="327">
        <v>95119</v>
      </c>
      <c r="B1125" s="325" t="s">
        <v>1668</v>
      </c>
      <c r="C1125" s="325" t="s">
        <v>1045</v>
      </c>
      <c r="D1125" s="325" t="s">
        <v>344</v>
      </c>
      <c r="E1125" s="326" t="s">
        <v>5166</v>
      </c>
    </row>
    <row r="1126" spans="1:5">
      <c r="A1126" s="327">
        <v>95120</v>
      </c>
      <c r="B1126" s="325" t="s">
        <v>1670</v>
      </c>
      <c r="C1126" s="325" t="s">
        <v>1045</v>
      </c>
      <c r="D1126" s="325" t="s">
        <v>280</v>
      </c>
      <c r="E1126" s="326" t="s">
        <v>25932</v>
      </c>
    </row>
    <row r="1127" spans="1:5">
      <c r="A1127" s="327">
        <v>95123</v>
      </c>
      <c r="B1127" s="325" t="s">
        <v>1671</v>
      </c>
      <c r="C1127" s="325" t="s">
        <v>1045</v>
      </c>
      <c r="D1127" s="325" t="s">
        <v>344</v>
      </c>
      <c r="E1127" s="326" t="s">
        <v>15790</v>
      </c>
    </row>
    <row r="1128" spans="1:5">
      <c r="A1128" s="327">
        <v>95124</v>
      </c>
      <c r="B1128" s="325" t="s">
        <v>1672</v>
      </c>
      <c r="C1128" s="325" t="s">
        <v>1045</v>
      </c>
      <c r="D1128" s="325" t="s">
        <v>344</v>
      </c>
      <c r="E1128" s="326" t="s">
        <v>20970</v>
      </c>
    </row>
    <row r="1129" spans="1:5">
      <c r="A1129" s="327">
        <v>95125</v>
      </c>
      <c r="B1129" s="325" t="s">
        <v>1673</v>
      </c>
      <c r="C1129" s="325" t="s">
        <v>1045</v>
      </c>
      <c r="D1129" s="325" t="s">
        <v>344</v>
      </c>
      <c r="E1129" s="326" t="s">
        <v>6092</v>
      </c>
    </row>
    <row r="1130" spans="1:5">
      <c r="A1130" s="327">
        <v>95126</v>
      </c>
      <c r="B1130" s="325" t="s">
        <v>1675</v>
      </c>
      <c r="C1130" s="325" t="s">
        <v>1045</v>
      </c>
      <c r="D1130" s="325" t="s">
        <v>692</v>
      </c>
      <c r="E1130" s="326" t="s">
        <v>28424</v>
      </c>
    </row>
    <row r="1131" spans="1:5">
      <c r="A1131" s="327">
        <v>95129</v>
      </c>
      <c r="B1131" s="325" t="s">
        <v>1676</v>
      </c>
      <c r="C1131" s="325" t="s">
        <v>1045</v>
      </c>
      <c r="D1131" s="325" t="s">
        <v>344</v>
      </c>
      <c r="E1131" s="326" t="s">
        <v>25933</v>
      </c>
    </row>
    <row r="1132" spans="1:5">
      <c r="A1132" s="327">
        <v>95130</v>
      </c>
      <c r="B1132" s="325" t="s">
        <v>1677</v>
      </c>
      <c r="C1132" s="325" t="s">
        <v>1045</v>
      </c>
      <c r="D1132" s="325" t="s">
        <v>344</v>
      </c>
      <c r="E1132" s="326" t="s">
        <v>21542</v>
      </c>
    </row>
    <row r="1133" spans="1:5">
      <c r="A1133" s="327">
        <v>95131</v>
      </c>
      <c r="B1133" s="325" t="s">
        <v>1678</v>
      </c>
      <c r="C1133" s="325" t="s">
        <v>1045</v>
      </c>
      <c r="D1133" s="325" t="s">
        <v>344</v>
      </c>
      <c r="E1133" s="326" t="s">
        <v>25934</v>
      </c>
    </row>
    <row r="1134" spans="1:5">
      <c r="A1134" s="327">
        <v>95132</v>
      </c>
      <c r="B1134" s="325" t="s">
        <v>1679</v>
      </c>
      <c r="C1134" s="325" t="s">
        <v>1045</v>
      </c>
      <c r="D1134" s="325" t="s">
        <v>692</v>
      </c>
      <c r="E1134" s="326" t="s">
        <v>28425</v>
      </c>
    </row>
    <row r="1135" spans="1:5">
      <c r="A1135" s="327">
        <v>95136</v>
      </c>
      <c r="B1135" s="325" t="s">
        <v>1680</v>
      </c>
      <c r="C1135" s="325" t="s">
        <v>1045</v>
      </c>
      <c r="D1135" s="325" t="s">
        <v>692</v>
      </c>
      <c r="E1135" s="326" t="s">
        <v>1006</v>
      </c>
    </row>
    <row r="1136" spans="1:5">
      <c r="A1136" s="327">
        <v>95137</v>
      </c>
      <c r="B1136" s="325" t="s">
        <v>1681</v>
      </c>
      <c r="C1136" s="325" t="s">
        <v>1045</v>
      </c>
      <c r="D1136" s="325" t="s">
        <v>692</v>
      </c>
      <c r="E1136" s="326" t="s">
        <v>1827</v>
      </c>
    </row>
    <row r="1137" spans="1:5">
      <c r="A1137" s="327">
        <v>95138</v>
      </c>
      <c r="B1137" s="325" t="s">
        <v>1682</v>
      </c>
      <c r="C1137" s="325" t="s">
        <v>1045</v>
      </c>
      <c r="D1137" s="325" t="s">
        <v>692</v>
      </c>
      <c r="E1137" s="326" t="s">
        <v>1006</v>
      </c>
    </row>
    <row r="1138" spans="1:5">
      <c r="A1138" s="327">
        <v>95208</v>
      </c>
      <c r="B1138" s="325" t="s">
        <v>25935</v>
      </c>
      <c r="C1138" s="325" t="s">
        <v>1045</v>
      </c>
      <c r="D1138" s="325" t="s">
        <v>344</v>
      </c>
      <c r="E1138" s="326" t="s">
        <v>24338</v>
      </c>
    </row>
    <row r="1139" spans="1:5">
      <c r="A1139" s="327">
        <v>95209</v>
      </c>
      <c r="B1139" s="325" t="s">
        <v>25936</v>
      </c>
      <c r="C1139" s="325" t="s">
        <v>1045</v>
      </c>
      <c r="D1139" s="325" t="s">
        <v>344</v>
      </c>
      <c r="E1139" s="326" t="s">
        <v>3060</v>
      </c>
    </row>
    <row r="1140" spans="1:5">
      <c r="A1140" s="327">
        <v>95210</v>
      </c>
      <c r="B1140" s="325" t="s">
        <v>25937</v>
      </c>
      <c r="C1140" s="325" t="s">
        <v>1045</v>
      </c>
      <c r="D1140" s="325" t="s">
        <v>344</v>
      </c>
      <c r="E1140" s="326" t="s">
        <v>24338</v>
      </c>
    </row>
    <row r="1141" spans="1:5">
      <c r="A1141" s="327">
        <v>95211</v>
      </c>
      <c r="B1141" s="325" t="s">
        <v>25938</v>
      </c>
      <c r="C1141" s="325" t="s">
        <v>1045</v>
      </c>
      <c r="D1141" s="325" t="s">
        <v>280</v>
      </c>
      <c r="E1141" s="326" t="s">
        <v>4221</v>
      </c>
    </row>
    <row r="1142" spans="1:5">
      <c r="A1142" s="327">
        <v>95217</v>
      </c>
      <c r="B1142" s="325" t="s">
        <v>25939</v>
      </c>
      <c r="C1142" s="325" t="s">
        <v>1045</v>
      </c>
      <c r="D1142" s="325" t="s">
        <v>280</v>
      </c>
      <c r="E1142" s="326" t="s">
        <v>7814</v>
      </c>
    </row>
    <row r="1143" spans="1:5">
      <c r="A1143" s="327">
        <v>95255</v>
      </c>
      <c r="B1143" s="325" t="s">
        <v>1688</v>
      </c>
      <c r="C1143" s="325" t="s">
        <v>1045</v>
      </c>
      <c r="D1143" s="325" t="s">
        <v>280</v>
      </c>
      <c r="E1143" s="326" t="s">
        <v>7822</v>
      </c>
    </row>
    <row r="1144" spans="1:5">
      <c r="A1144" s="327">
        <v>95256</v>
      </c>
      <c r="B1144" s="325" t="s">
        <v>1689</v>
      </c>
      <c r="C1144" s="325" t="s">
        <v>1045</v>
      </c>
      <c r="D1144" s="325" t="s">
        <v>280</v>
      </c>
      <c r="E1144" s="326" t="s">
        <v>7158</v>
      </c>
    </row>
    <row r="1145" spans="1:5">
      <c r="A1145" s="327">
        <v>95257</v>
      </c>
      <c r="B1145" s="325" t="s">
        <v>1691</v>
      </c>
      <c r="C1145" s="325" t="s">
        <v>1045</v>
      </c>
      <c r="D1145" s="325" t="s">
        <v>280</v>
      </c>
      <c r="E1145" s="326" t="s">
        <v>7407</v>
      </c>
    </row>
    <row r="1146" spans="1:5">
      <c r="A1146" s="327">
        <v>95260</v>
      </c>
      <c r="B1146" s="325" t="s">
        <v>1692</v>
      </c>
      <c r="C1146" s="325" t="s">
        <v>1045</v>
      </c>
      <c r="D1146" s="325" t="s">
        <v>692</v>
      </c>
      <c r="E1146" s="326" t="s">
        <v>990</v>
      </c>
    </row>
    <row r="1147" spans="1:5">
      <c r="A1147" s="327">
        <v>95261</v>
      </c>
      <c r="B1147" s="325" t="s">
        <v>1693</v>
      </c>
      <c r="C1147" s="325" t="s">
        <v>1045</v>
      </c>
      <c r="D1147" s="325" t="s">
        <v>280</v>
      </c>
      <c r="E1147" s="326" t="s">
        <v>1230</v>
      </c>
    </row>
    <row r="1148" spans="1:5">
      <c r="A1148" s="327">
        <v>95262</v>
      </c>
      <c r="B1148" s="325" t="s">
        <v>1694</v>
      </c>
      <c r="C1148" s="325" t="s">
        <v>1045</v>
      </c>
      <c r="D1148" s="325" t="s">
        <v>280</v>
      </c>
      <c r="E1148" s="326" t="s">
        <v>17934</v>
      </c>
    </row>
    <row r="1149" spans="1:5">
      <c r="A1149" s="327">
        <v>95263</v>
      </c>
      <c r="B1149" s="325" t="s">
        <v>1696</v>
      </c>
      <c r="C1149" s="325" t="s">
        <v>1045</v>
      </c>
      <c r="D1149" s="325" t="s">
        <v>692</v>
      </c>
      <c r="E1149" s="326" t="s">
        <v>1319</v>
      </c>
    </row>
    <row r="1150" spans="1:5">
      <c r="A1150" s="327">
        <v>95266</v>
      </c>
      <c r="B1150" s="325" t="s">
        <v>1698</v>
      </c>
      <c r="C1150" s="325" t="s">
        <v>1045</v>
      </c>
      <c r="D1150" s="325" t="s">
        <v>344</v>
      </c>
      <c r="E1150" s="326" t="s">
        <v>1598</v>
      </c>
    </row>
    <row r="1151" spans="1:5">
      <c r="A1151" s="327">
        <v>95267</v>
      </c>
      <c r="B1151" s="325" t="s">
        <v>1699</v>
      </c>
      <c r="C1151" s="325" t="s">
        <v>1045</v>
      </c>
      <c r="D1151" s="325" t="s">
        <v>344</v>
      </c>
      <c r="E1151" s="326" t="s">
        <v>1858</v>
      </c>
    </row>
    <row r="1152" spans="1:5">
      <c r="A1152" s="327">
        <v>95268</v>
      </c>
      <c r="B1152" s="325" t="s">
        <v>1700</v>
      </c>
      <c r="C1152" s="325" t="s">
        <v>1045</v>
      </c>
      <c r="D1152" s="325" t="s">
        <v>344</v>
      </c>
      <c r="E1152" s="326" t="s">
        <v>1171</v>
      </c>
    </row>
    <row r="1153" spans="1:5">
      <c r="A1153" s="327">
        <v>95269</v>
      </c>
      <c r="B1153" s="325" t="s">
        <v>1701</v>
      </c>
      <c r="C1153" s="325" t="s">
        <v>1045</v>
      </c>
      <c r="D1153" s="325" t="s">
        <v>692</v>
      </c>
      <c r="E1153" s="326" t="s">
        <v>14959</v>
      </c>
    </row>
    <row r="1154" spans="1:5">
      <c r="A1154" s="327">
        <v>95272</v>
      </c>
      <c r="B1154" s="325" t="s">
        <v>25940</v>
      </c>
      <c r="C1154" s="325" t="s">
        <v>1045</v>
      </c>
      <c r="D1154" s="325" t="s">
        <v>344</v>
      </c>
      <c r="E1154" s="326" t="s">
        <v>15021</v>
      </c>
    </row>
    <row r="1155" spans="1:5">
      <c r="A1155" s="327">
        <v>95273</v>
      </c>
      <c r="B1155" s="325" t="s">
        <v>25941</v>
      </c>
      <c r="C1155" s="325" t="s">
        <v>1045</v>
      </c>
      <c r="D1155" s="325" t="s">
        <v>344</v>
      </c>
      <c r="E1155" s="326" t="s">
        <v>1192</v>
      </c>
    </row>
    <row r="1156" spans="1:5">
      <c r="A1156" s="327">
        <v>95274</v>
      </c>
      <c r="B1156" s="325" t="s">
        <v>25942</v>
      </c>
      <c r="C1156" s="325" t="s">
        <v>1045</v>
      </c>
      <c r="D1156" s="325" t="s">
        <v>344</v>
      </c>
      <c r="E1156" s="326" t="s">
        <v>6458</v>
      </c>
    </row>
    <row r="1157" spans="1:5">
      <c r="A1157" s="327">
        <v>95275</v>
      </c>
      <c r="B1157" s="325" t="s">
        <v>25943</v>
      </c>
      <c r="C1157" s="325" t="s">
        <v>1045</v>
      </c>
      <c r="D1157" s="325" t="s">
        <v>280</v>
      </c>
      <c r="E1157" s="326" t="s">
        <v>15916</v>
      </c>
    </row>
    <row r="1158" spans="1:5">
      <c r="A1158" s="327">
        <v>95278</v>
      </c>
      <c r="B1158" s="325" t="s">
        <v>25944</v>
      </c>
      <c r="C1158" s="325" t="s">
        <v>1045</v>
      </c>
      <c r="D1158" s="325" t="s">
        <v>344</v>
      </c>
      <c r="E1158" s="326" t="s">
        <v>1467</v>
      </c>
    </row>
    <row r="1159" spans="1:5">
      <c r="A1159" s="327">
        <v>95279</v>
      </c>
      <c r="B1159" s="325" t="s">
        <v>25945</v>
      </c>
      <c r="C1159" s="325" t="s">
        <v>1045</v>
      </c>
      <c r="D1159" s="325" t="s">
        <v>344</v>
      </c>
      <c r="E1159" s="326" t="s">
        <v>1192</v>
      </c>
    </row>
    <row r="1160" spans="1:5">
      <c r="A1160" s="327">
        <v>95280</v>
      </c>
      <c r="B1160" s="325" t="s">
        <v>25946</v>
      </c>
      <c r="C1160" s="325" t="s">
        <v>1045</v>
      </c>
      <c r="D1160" s="325" t="s">
        <v>344</v>
      </c>
      <c r="E1160" s="326" t="s">
        <v>1467</v>
      </c>
    </row>
    <row r="1161" spans="1:5">
      <c r="A1161" s="327">
        <v>95281</v>
      </c>
      <c r="B1161" s="325" t="s">
        <v>25947</v>
      </c>
      <c r="C1161" s="325" t="s">
        <v>1045</v>
      </c>
      <c r="D1161" s="325" t="s">
        <v>692</v>
      </c>
      <c r="E1161" s="326" t="s">
        <v>4229</v>
      </c>
    </row>
    <row r="1162" spans="1:5">
      <c r="A1162" s="327">
        <v>95617</v>
      </c>
      <c r="B1162" s="325" t="s">
        <v>1711</v>
      </c>
      <c r="C1162" s="325" t="s">
        <v>1045</v>
      </c>
      <c r="D1162" s="325" t="s">
        <v>280</v>
      </c>
      <c r="E1162" s="326" t="s">
        <v>912</v>
      </c>
    </row>
    <row r="1163" spans="1:5">
      <c r="A1163" s="327">
        <v>95618</v>
      </c>
      <c r="B1163" s="325" t="s">
        <v>1713</v>
      </c>
      <c r="C1163" s="325" t="s">
        <v>1045</v>
      </c>
      <c r="D1163" s="325" t="s">
        <v>280</v>
      </c>
      <c r="E1163" s="326" t="s">
        <v>7787</v>
      </c>
    </row>
    <row r="1164" spans="1:5">
      <c r="A1164" s="327">
        <v>95619</v>
      </c>
      <c r="B1164" s="325" t="s">
        <v>1714</v>
      </c>
      <c r="C1164" s="325" t="s">
        <v>1045</v>
      </c>
      <c r="D1164" s="325" t="s">
        <v>280</v>
      </c>
      <c r="E1164" s="326" t="s">
        <v>16081</v>
      </c>
    </row>
    <row r="1165" spans="1:5">
      <c r="A1165" s="327">
        <v>95627</v>
      </c>
      <c r="B1165" s="325" t="s">
        <v>1715</v>
      </c>
      <c r="C1165" s="325" t="s">
        <v>1045</v>
      </c>
      <c r="D1165" s="325" t="s">
        <v>344</v>
      </c>
      <c r="E1165" s="326" t="s">
        <v>21853</v>
      </c>
    </row>
    <row r="1166" spans="1:5">
      <c r="A1166" s="327">
        <v>95628</v>
      </c>
      <c r="B1166" s="325" t="s">
        <v>1716</v>
      </c>
      <c r="C1166" s="325" t="s">
        <v>1045</v>
      </c>
      <c r="D1166" s="325" t="s">
        <v>344</v>
      </c>
      <c r="E1166" s="326" t="s">
        <v>4210</v>
      </c>
    </row>
    <row r="1167" spans="1:5">
      <c r="A1167" s="327">
        <v>95629</v>
      </c>
      <c r="B1167" s="325" t="s">
        <v>1717</v>
      </c>
      <c r="C1167" s="325" t="s">
        <v>1045</v>
      </c>
      <c r="D1167" s="325" t="s">
        <v>344</v>
      </c>
      <c r="E1167" s="326" t="s">
        <v>25948</v>
      </c>
    </row>
    <row r="1168" spans="1:5">
      <c r="A1168" s="327">
        <v>95630</v>
      </c>
      <c r="B1168" s="325" t="s">
        <v>1718</v>
      </c>
      <c r="C1168" s="325" t="s">
        <v>1045</v>
      </c>
      <c r="D1168" s="325" t="s">
        <v>692</v>
      </c>
      <c r="E1168" s="326" t="s">
        <v>28358</v>
      </c>
    </row>
    <row r="1169" spans="1:5">
      <c r="A1169" s="327">
        <v>95698</v>
      </c>
      <c r="B1169" s="325" t="s">
        <v>1719</v>
      </c>
      <c r="C1169" s="325" t="s">
        <v>1045</v>
      </c>
      <c r="D1169" s="325" t="s">
        <v>280</v>
      </c>
      <c r="E1169" s="326" t="s">
        <v>28426</v>
      </c>
    </row>
    <row r="1170" spans="1:5">
      <c r="A1170" s="327">
        <v>95699</v>
      </c>
      <c r="B1170" s="325" t="s">
        <v>1720</v>
      </c>
      <c r="C1170" s="325" t="s">
        <v>1045</v>
      </c>
      <c r="D1170" s="325" t="s">
        <v>280</v>
      </c>
      <c r="E1170" s="326" t="s">
        <v>1816</v>
      </c>
    </row>
    <row r="1171" spans="1:5">
      <c r="A1171" s="327">
        <v>95700</v>
      </c>
      <c r="B1171" s="325" t="s">
        <v>1721</v>
      </c>
      <c r="C1171" s="325" t="s">
        <v>1045</v>
      </c>
      <c r="D1171" s="325" t="s">
        <v>280</v>
      </c>
      <c r="E1171" s="326" t="s">
        <v>15822</v>
      </c>
    </row>
    <row r="1172" spans="1:5">
      <c r="A1172" s="327">
        <v>95701</v>
      </c>
      <c r="B1172" s="325" t="s">
        <v>1722</v>
      </c>
      <c r="C1172" s="325" t="s">
        <v>1045</v>
      </c>
      <c r="D1172" s="325" t="s">
        <v>280</v>
      </c>
      <c r="E1172" s="326" t="s">
        <v>7387</v>
      </c>
    </row>
    <row r="1173" spans="1:5">
      <c r="A1173" s="327">
        <v>95704</v>
      </c>
      <c r="B1173" s="325" t="s">
        <v>1723</v>
      </c>
      <c r="C1173" s="325" t="s">
        <v>1045</v>
      </c>
      <c r="D1173" s="325" t="s">
        <v>280</v>
      </c>
      <c r="E1173" s="326" t="s">
        <v>28427</v>
      </c>
    </row>
    <row r="1174" spans="1:5">
      <c r="A1174" s="327">
        <v>95705</v>
      </c>
      <c r="B1174" s="325" t="s">
        <v>1724</v>
      </c>
      <c r="C1174" s="325" t="s">
        <v>1045</v>
      </c>
      <c r="D1174" s="325" t="s">
        <v>280</v>
      </c>
      <c r="E1174" s="326" t="s">
        <v>21544</v>
      </c>
    </row>
    <row r="1175" spans="1:5">
      <c r="A1175" s="327">
        <v>95706</v>
      </c>
      <c r="B1175" s="325" t="s">
        <v>1725</v>
      </c>
      <c r="C1175" s="325" t="s">
        <v>1045</v>
      </c>
      <c r="D1175" s="325" t="s">
        <v>280</v>
      </c>
      <c r="E1175" s="326" t="s">
        <v>15840</v>
      </c>
    </row>
    <row r="1176" spans="1:5">
      <c r="A1176" s="327">
        <v>95707</v>
      </c>
      <c r="B1176" s="325" t="s">
        <v>1726</v>
      </c>
      <c r="C1176" s="325" t="s">
        <v>1045</v>
      </c>
      <c r="D1176" s="325" t="s">
        <v>280</v>
      </c>
      <c r="E1176" s="326" t="s">
        <v>16406</v>
      </c>
    </row>
    <row r="1177" spans="1:5">
      <c r="A1177" s="327">
        <v>95710</v>
      </c>
      <c r="B1177" s="325" t="s">
        <v>1728</v>
      </c>
      <c r="C1177" s="325" t="s">
        <v>1045</v>
      </c>
      <c r="D1177" s="325" t="s">
        <v>280</v>
      </c>
      <c r="E1177" s="326" t="s">
        <v>28428</v>
      </c>
    </row>
    <row r="1178" spans="1:5">
      <c r="A1178" s="327">
        <v>95711</v>
      </c>
      <c r="B1178" s="325" t="s">
        <v>1729</v>
      </c>
      <c r="C1178" s="325" t="s">
        <v>1045</v>
      </c>
      <c r="D1178" s="325" t="s">
        <v>280</v>
      </c>
      <c r="E1178" s="326" t="s">
        <v>28429</v>
      </c>
    </row>
    <row r="1179" spans="1:5">
      <c r="A1179" s="327">
        <v>95712</v>
      </c>
      <c r="B1179" s="325" t="s">
        <v>1731</v>
      </c>
      <c r="C1179" s="325" t="s">
        <v>1045</v>
      </c>
      <c r="D1179" s="325" t="s">
        <v>280</v>
      </c>
      <c r="E1179" s="326" t="s">
        <v>24327</v>
      </c>
    </row>
    <row r="1180" spans="1:5">
      <c r="A1180" s="327">
        <v>95713</v>
      </c>
      <c r="B1180" s="325" t="s">
        <v>1732</v>
      </c>
      <c r="C1180" s="325" t="s">
        <v>1045</v>
      </c>
      <c r="D1180" s="325" t="s">
        <v>692</v>
      </c>
      <c r="E1180" s="326" t="s">
        <v>28373</v>
      </c>
    </row>
    <row r="1181" spans="1:5">
      <c r="A1181" s="327">
        <v>95716</v>
      </c>
      <c r="B1181" s="325" t="s">
        <v>1733</v>
      </c>
      <c r="C1181" s="325" t="s">
        <v>1045</v>
      </c>
      <c r="D1181" s="325" t="s">
        <v>280</v>
      </c>
      <c r="E1181" s="326" t="s">
        <v>28430</v>
      </c>
    </row>
    <row r="1182" spans="1:5">
      <c r="A1182" s="327">
        <v>95717</v>
      </c>
      <c r="B1182" s="325" t="s">
        <v>1734</v>
      </c>
      <c r="C1182" s="325" t="s">
        <v>1045</v>
      </c>
      <c r="D1182" s="325" t="s">
        <v>280</v>
      </c>
      <c r="E1182" s="326" t="s">
        <v>26970</v>
      </c>
    </row>
    <row r="1183" spans="1:5">
      <c r="A1183" s="327">
        <v>95718</v>
      </c>
      <c r="B1183" s="325" t="s">
        <v>1736</v>
      </c>
      <c r="C1183" s="325" t="s">
        <v>1045</v>
      </c>
      <c r="D1183" s="325" t="s">
        <v>280</v>
      </c>
      <c r="E1183" s="326" t="s">
        <v>28431</v>
      </c>
    </row>
    <row r="1184" spans="1:5">
      <c r="A1184" s="327">
        <v>95719</v>
      </c>
      <c r="B1184" s="325" t="s">
        <v>1737</v>
      </c>
      <c r="C1184" s="325" t="s">
        <v>1045</v>
      </c>
      <c r="D1184" s="325" t="s">
        <v>692</v>
      </c>
      <c r="E1184" s="326" t="s">
        <v>28373</v>
      </c>
    </row>
    <row r="1185" spans="1:5">
      <c r="A1185" s="327">
        <v>95869</v>
      </c>
      <c r="B1185" s="325" t="s">
        <v>1738</v>
      </c>
      <c r="C1185" s="325" t="s">
        <v>1045</v>
      </c>
      <c r="D1185" s="325" t="s">
        <v>344</v>
      </c>
      <c r="E1185" s="326" t="s">
        <v>392</v>
      </c>
    </row>
    <row r="1186" spans="1:5">
      <c r="A1186" s="327">
        <v>95870</v>
      </c>
      <c r="B1186" s="325" t="s">
        <v>1739</v>
      </c>
      <c r="C1186" s="325" t="s">
        <v>1045</v>
      </c>
      <c r="D1186" s="325" t="s">
        <v>344</v>
      </c>
      <c r="E1186" s="326" t="s">
        <v>7837</v>
      </c>
    </row>
    <row r="1187" spans="1:5">
      <c r="A1187" s="327">
        <v>95871</v>
      </c>
      <c r="B1187" s="325" t="s">
        <v>1740</v>
      </c>
      <c r="C1187" s="325" t="s">
        <v>1045</v>
      </c>
      <c r="D1187" s="325" t="s">
        <v>692</v>
      </c>
      <c r="E1187" s="326" t="s">
        <v>28432</v>
      </c>
    </row>
    <row r="1188" spans="1:5">
      <c r="A1188" s="327">
        <v>95874</v>
      </c>
      <c r="B1188" s="325" t="s">
        <v>1741</v>
      </c>
      <c r="C1188" s="325" t="s">
        <v>1045</v>
      </c>
      <c r="D1188" s="325" t="s">
        <v>344</v>
      </c>
      <c r="E1188" s="326" t="s">
        <v>14787</v>
      </c>
    </row>
    <row r="1189" spans="1:5">
      <c r="A1189" s="327">
        <v>96008</v>
      </c>
      <c r="B1189" s="325" t="s">
        <v>1742</v>
      </c>
      <c r="C1189" s="325" t="s">
        <v>1045</v>
      </c>
      <c r="D1189" s="325" t="s">
        <v>344</v>
      </c>
      <c r="E1189" s="326" t="s">
        <v>28433</v>
      </c>
    </row>
    <row r="1190" spans="1:5">
      <c r="A1190" s="327">
        <v>96009</v>
      </c>
      <c r="B1190" s="325" t="s">
        <v>1743</v>
      </c>
      <c r="C1190" s="325" t="s">
        <v>1045</v>
      </c>
      <c r="D1190" s="325" t="s">
        <v>344</v>
      </c>
      <c r="E1190" s="326" t="s">
        <v>15930</v>
      </c>
    </row>
    <row r="1191" spans="1:5">
      <c r="A1191" s="327">
        <v>96011</v>
      </c>
      <c r="B1191" s="325" t="s">
        <v>1744</v>
      </c>
      <c r="C1191" s="325" t="s">
        <v>1045</v>
      </c>
      <c r="D1191" s="325" t="s">
        <v>344</v>
      </c>
      <c r="E1191" s="326" t="s">
        <v>28434</v>
      </c>
    </row>
    <row r="1192" spans="1:5">
      <c r="A1192" s="327">
        <v>96012</v>
      </c>
      <c r="B1192" s="325" t="s">
        <v>1745</v>
      </c>
      <c r="C1192" s="325" t="s">
        <v>1045</v>
      </c>
      <c r="D1192" s="325" t="s">
        <v>692</v>
      </c>
      <c r="E1192" s="326" t="s">
        <v>28360</v>
      </c>
    </row>
    <row r="1193" spans="1:5">
      <c r="A1193" s="327">
        <v>96015</v>
      </c>
      <c r="B1193" s="325" t="s">
        <v>1746</v>
      </c>
      <c r="C1193" s="325" t="s">
        <v>1045</v>
      </c>
      <c r="D1193" s="325" t="s">
        <v>344</v>
      </c>
      <c r="E1193" s="326" t="s">
        <v>27556</v>
      </c>
    </row>
    <row r="1194" spans="1:5">
      <c r="A1194" s="327">
        <v>96016</v>
      </c>
      <c r="B1194" s="325" t="s">
        <v>1747</v>
      </c>
      <c r="C1194" s="325" t="s">
        <v>1045</v>
      </c>
      <c r="D1194" s="325" t="s">
        <v>344</v>
      </c>
      <c r="E1194" s="326" t="s">
        <v>14816</v>
      </c>
    </row>
    <row r="1195" spans="1:5">
      <c r="A1195" s="327">
        <v>96018</v>
      </c>
      <c r="B1195" s="325" t="s">
        <v>1748</v>
      </c>
      <c r="C1195" s="325" t="s">
        <v>1045</v>
      </c>
      <c r="D1195" s="325" t="s">
        <v>344</v>
      </c>
      <c r="E1195" s="326" t="s">
        <v>28435</v>
      </c>
    </row>
    <row r="1196" spans="1:5">
      <c r="A1196" s="327">
        <v>96019</v>
      </c>
      <c r="B1196" s="325" t="s">
        <v>1750</v>
      </c>
      <c r="C1196" s="325" t="s">
        <v>1045</v>
      </c>
      <c r="D1196" s="325" t="s">
        <v>692</v>
      </c>
      <c r="E1196" s="326" t="s">
        <v>28360</v>
      </c>
    </row>
    <row r="1197" spans="1:5">
      <c r="A1197" s="327">
        <v>96023</v>
      </c>
      <c r="B1197" s="325" t="s">
        <v>1751</v>
      </c>
      <c r="C1197" s="325" t="s">
        <v>1045</v>
      </c>
      <c r="D1197" s="325" t="s">
        <v>344</v>
      </c>
      <c r="E1197" s="326" t="s">
        <v>5961</v>
      </c>
    </row>
    <row r="1198" spans="1:5">
      <c r="A1198" s="327">
        <v>96024</v>
      </c>
      <c r="B1198" s="325" t="s">
        <v>1753</v>
      </c>
      <c r="C1198" s="325" t="s">
        <v>1045</v>
      </c>
      <c r="D1198" s="325" t="s">
        <v>344</v>
      </c>
      <c r="E1198" s="326" t="s">
        <v>27350</v>
      </c>
    </row>
    <row r="1199" spans="1:5">
      <c r="A1199" s="327">
        <v>96026</v>
      </c>
      <c r="B1199" s="325" t="s">
        <v>1754</v>
      </c>
      <c r="C1199" s="325" t="s">
        <v>1045</v>
      </c>
      <c r="D1199" s="325" t="s">
        <v>344</v>
      </c>
      <c r="E1199" s="326" t="s">
        <v>289</v>
      </c>
    </row>
    <row r="1200" spans="1:5">
      <c r="A1200" s="327">
        <v>96027</v>
      </c>
      <c r="B1200" s="325" t="s">
        <v>1755</v>
      </c>
      <c r="C1200" s="325" t="s">
        <v>1045</v>
      </c>
      <c r="D1200" s="325" t="s">
        <v>692</v>
      </c>
      <c r="E1200" s="326" t="s">
        <v>15807</v>
      </c>
    </row>
    <row r="1201" spans="1:5">
      <c r="A1201" s="327">
        <v>96030</v>
      </c>
      <c r="B1201" s="325" t="s">
        <v>1756</v>
      </c>
      <c r="C1201" s="325" t="s">
        <v>1045</v>
      </c>
      <c r="D1201" s="325" t="s">
        <v>344</v>
      </c>
      <c r="E1201" s="326" t="s">
        <v>25956</v>
      </c>
    </row>
    <row r="1202" spans="1:5">
      <c r="A1202" s="327">
        <v>96031</v>
      </c>
      <c r="B1202" s="325" t="s">
        <v>1757</v>
      </c>
      <c r="C1202" s="325" t="s">
        <v>1045</v>
      </c>
      <c r="D1202" s="325" t="s">
        <v>344</v>
      </c>
      <c r="E1202" s="326" t="s">
        <v>15801</v>
      </c>
    </row>
    <row r="1203" spans="1:5">
      <c r="A1203" s="327">
        <v>96032</v>
      </c>
      <c r="B1203" s="325" t="s">
        <v>1758</v>
      </c>
      <c r="C1203" s="325" t="s">
        <v>1045</v>
      </c>
      <c r="D1203" s="325" t="s">
        <v>344</v>
      </c>
      <c r="E1203" s="326" t="s">
        <v>942</v>
      </c>
    </row>
    <row r="1204" spans="1:5">
      <c r="A1204" s="327">
        <v>96033</v>
      </c>
      <c r="B1204" s="325" t="s">
        <v>1759</v>
      </c>
      <c r="C1204" s="325" t="s">
        <v>1045</v>
      </c>
      <c r="D1204" s="325" t="s">
        <v>344</v>
      </c>
      <c r="E1204" s="326" t="s">
        <v>25957</v>
      </c>
    </row>
    <row r="1205" spans="1:5">
      <c r="A1205" s="327">
        <v>96034</v>
      </c>
      <c r="B1205" s="325" t="s">
        <v>1760</v>
      </c>
      <c r="C1205" s="325" t="s">
        <v>1045</v>
      </c>
      <c r="D1205" s="325" t="s">
        <v>692</v>
      </c>
      <c r="E1205" s="326" t="s">
        <v>28413</v>
      </c>
    </row>
    <row r="1206" spans="1:5">
      <c r="A1206" s="327">
        <v>96053</v>
      </c>
      <c r="B1206" s="325" t="s">
        <v>1761</v>
      </c>
      <c r="C1206" s="325" t="s">
        <v>1045</v>
      </c>
      <c r="D1206" s="325" t="s">
        <v>344</v>
      </c>
      <c r="E1206" s="326" t="s">
        <v>6101</v>
      </c>
    </row>
    <row r="1207" spans="1:5">
      <c r="A1207" s="327">
        <v>96054</v>
      </c>
      <c r="B1207" s="325" t="s">
        <v>1762</v>
      </c>
      <c r="C1207" s="325" t="s">
        <v>1045</v>
      </c>
      <c r="D1207" s="325" t="s">
        <v>344</v>
      </c>
      <c r="E1207" s="326" t="s">
        <v>24556</v>
      </c>
    </row>
    <row r="1208" spans="1:5">
      <c r="A1208" s="327">
        <v>96055</v>
      </c>
      <c r="B1208" s="325" t="s">
        <v>1764</v>
      </c>
      <c r="C1208" s="325" t="s">
        <v>1045</v>
      </c>
      <c r="D1208" s="325" t="s">
        <v>344</v>
      </c>
      <c r="E1208" s="326" t="s">
        <v>20962</v>
      </c>
    </row>
    <row r="1209" spans="1:5">
      <c r="A1209" s="327">
        <v>96056</v>
      </c>
      <c r="B1209" s="325" t="s">
        <v>1766</v>
      </c>
      <c r="C1209" s="325" t="s">
        <v>1045</v>
      </c>
      <c r="D1209" s="325" t="s">
        <v>344</v>
      </c>
      <c r="E1209" s="326" t="s">
        <v>28436</v>
      </c>
    </row>
    <row r="1210" spans="1:5">
      <c r="A1210" s="327">
        <v>96057</v>
      </c>
      <c r="B1210" s="325" t="s">
        <v>1767</v>
      </c>
      <c r="C1210" s="325" t="s">
        <v>1045</v>
      </c>
      <c r="D1210" s="325" t="s">
        <v>692</v>
      </c>
      <c r="E1210" s="326" t="s">
        <v>15807</v>
      </c>
    </row>
    <row r="1211" spans="1:5">
      <c r="A1211" s="327">
        <v>96060</v>
      </c>
      <c r="B1211" s="325" t="s">
        <v>1768</v>
      </c>
      <c r="C1211" s="325" t="s">
        <v>1045</v>
      </c>
      <c r="D1211" s="325" t="s">
        <v>344</v>
      </c>
      <c r="E1211" s="326" t="s">
        <v>1273</v>
      </c>
    </row>
    <row r="1212" spans="1:5">
      <c r="A1212" s="327">
        <v>96061</v>
      </c>
      <c r="B1212" s="325" t="s">
        <v>1769</v>
      </c>
      <c r="C1212" s="325" t="s">
        <v>1045</v>
      </c>
      <c r="D1212" s="325" t="s">
        <v>344</v>
      </c>
      <c r="E1212" s="326" t="s">
        <v>28437</v>
      </c>
    </row>
    <row r="1213" spans="1:5">
      <c r="A1213" s="327">
        <v>96062</v>
      </c>
      <c r="B1213" s="325" t="s">
        <v>1771</v>
      </c>
      <c r="C1213" s="325" t="s">
        <v>1045</v>
      </c>
      <c r="D1213" s="325" t="s">
        <v>692</v>
      </c>
      <c r="E1213" s="326" t="s">
        <v>25546</v>
      </c>
    </row>
    <row r="1214" spans="1:5">
      <c r="A1214" s="327">
        <v>96241</v>
      </c>
      <c r="B1214" s="325" t="s">
        <v>1772</v>
      </c>
      <c r="C1214" s="325" t="s">
        <v>1045</v>
      </c>
      <c r="D1214" s="325" t="s">
        <v>344</v>
      </c>
      <c r="E1214" s="326" t="s">
        <v>25958</v>
      </c>
    </row>
    <row r="1215" spans="1:5">
      <c r="A1215" s="327">
        <v>96242</v>
      </c>
      <c r="B1215" s="325" t="s">
        <v>1773</v>
      </c>
      <c r="C1215" s="325" t="s">
        <v>1045</v>
      </c>
      <c r="D1215" s="325" t="s">
        <v>344</v>
      </c>
      <c r="E1215" s="326" t="s">
        <v>7980</v>
      </c>
    </row>
    <row r="1216" spans="1:5">
      <c r="A1216" s="327">
        <v>96243</v>
      </c>
      <c r="B1216" s="325" t="s">
        <v>1775</v>
      </c>
      <c r="C1216" s="325" t="s">
        <v>1045</v>
      </c>
      <c r="D1216" s="325" t="s">
        <v>344</v>
      </c>
      <c r="E1216" s="326" t="s">
        <v>25959</v>
      </c>
    </row>
    <row r="1217" spans="1:5">
      <c r="A1217" s="327">
        <v>96244</v>
      </c>
      <c r="B1217" s="325" t="s">
        <v>1776</v>
      </c>
      <c r="C1217" s="325" t="s">
        <v>1045</v>
      </c>
      <c r="D1217" s="325" t="s">
        <v>692</v>
      </c>
      <c r="E1217" s="326" t="s">
        <v>24976</v>
      </c>
    </row>
    <row r="1218" spans="1:5">
      <c r="A1218" s="327">
        <v>96301</v>
      </c>
      <c r="B1218" s="325" t="s">
        <v>1777</v>
      </c>
      <c r="C1218" s="325" t="s">
        <v>1045</v>
      </c>
      <c r="D1218" s="325" t="s">
        <v>692</v>
      </c>
      <c r="E1218" s="326" t="s">
        <v>28438</v>
      </c>
    </row>
    <row r="1219" spans="1:5">
      <c r="A1219" s="327">
        <v>96457</v>
      </c>
      <c r="B1219" s="325" t="s">
        <v>1778</v>
      </c>
      <c r="C1219" s="325" t="s">
        <v>1045</v>
      </c>
      <c r="D1219" s="325" t="s">
        <v>692</v>
      </c>
      <c r="E1219" s="326" t="s">
        <v>28370</v>
      </c>
    </row>
    <row r="1220" spans="1:5">
      <c r="A1220" s="327">
        <v>96458</v>
      </c>
      <c r="B1220" s="325" t="s">
        <v>1779</v>
      </c>
      <c r="C1220" s="325" t="s">
        <v>1045</v>
      </c>
      <c r="D1220" s="325" t="s">
        <v>344</v>
      </c>
      <c r="E1220" s="326" t="s">
        <v>25961</v>
      </c>
    </row>
    <row r="1221" spans="1:5">
      <c r="A1221" s="327">
        <v>96459</v>
      </c>
      <c r="B1221" s="325" t="s">
        <v>1780</v>
      </c>
      <c r="C1221" s="325" t="s">
        <v>1045</v>
      </c>
      <c r="D1221" s="325" t="s">
        <v>344</v>
      </c>
      <c r="E1221" s="326" t="s">
        <v>20944</v>
      </c>
    </row>
    <row r="1222" spans="1:5">
      <c r="A1222" s="327">
        <v>96460</v>
      </c>
      <c r="B1222" s="325" t="s">
        <v>1782</v>
      </c>
      <c r="C1222" s="325" t="s">
        <v>1045</v>
      </c>
      <c r="D1222" s="325" t="s">
        <v>344</v>
      </c>
      <c r="E1222" s="326" t="s">
        <v>25796</v>
      </c>
    </row>
    <row r="1223" spans="1:5">
      <c r="A1223" s="327">
        <v>98760</v>
      </c>
      <c r="B1223" s="325" t="s">
        <v>1783</v>
      </c>
      <c r="C1223" s="325" t="s">
        <v>1045</v>
      </c>
      <c r="D1223" s="325" t="s">
        <v>692</v>
      </c>
      <c r="E1223" s="326" t="s">
        <v>1034</v>
      </c>
    </row>
    <row r="1224" spans="1:5">
      <c r="A1224" s="327">
        <v>98761</v>
      </c>
      <c r="B1224" s="325" t="s">
        <v>1784</v>
      </c>
      <c r="C1224" s="325" t="s">
        <v>1045</v>
      </c>
      <c r="D1224" s="325" t="s">
        <v>692</v>
      </c>
      <c r="E1224" s="326" t="s">
        <v>1827</v>
      </c>
    </row>
    <row r="1225" spans="1:5">
      <c r="A1225" s="327">
        <v>98762</v>
      </c>
      <c r="B1225" s="325" t="s">
        <v>1785</v>
      </c>
      <c r="C1225" s="325" t="s">
        <v>1045</v>
      </c>
      <c r="D1225" s="325" t="s">
        <v>692</v>
      </c>
      <c r="E1225" s="326" t="s">
        <v>1858</v>
      </c>
    </row>
    <row r="1226" spans="1:5">
      <c r="A1226" s="327">
        <v>98763</v>
      </c>
      <c r="B1226" s="325" t="s">
        <v>1786</v>
      </c>
      <c r="C1226" s="325" t="s">
        <v>1045</v>
      </c>
      <c r="D1226" s="325" t="s">
        <v>280</v>
      </c>
      <c r="E1226" s="326" t="s">
        <v>22090</v>
      </c>
    </row>
    <row r="1227" spans="1:5">
      <c r="A1227" s="327">
        <v>99829</v>
      </c>
      <c r="B1227" s="325" t="s">
        <v>25962</v>
      </c>
      <c r="C1227" s="325" t="s">
        <v>1045</v>
      </c>
      <c r="D1227" s="325" t="s">
        <v>692</v>
      </c>
      <c r="E1227" s="326" t="s">
        <v>1690</v>
      </c>
    </row>
    <row r="1228" spans="1:5">
      <c r="A1228" s="327">
        <v>99830</v>
      </c>
      <c r="B1228" s="325" t="s">
        <v>25963</v>
      </c>
      <c r="C1228" s="325" t="s">
        <v>1045</v>
      </c>
      <c r="D1228" s="325" t="s">
        <v>692</v>
      </c>
      <c r="E1228" s="326" t="s">
        <v>1107</v>
      </c>
    </row>
    <row r="1229" spans="1:5">
      <c r="A1229" s="327">
        <v>99831</v>
      </c>
      <c r="B1229" s="325" t="s">
        <v>25964</v>
      </c>
      <c r="C1229" s="325" t="s">
        <v>1045</v>
      </c>
      <c r="D1229" s="325" t="s">
        <v>692</v>
      </c>
      <c r="E1229" s="326" t="s">
        <v>1041</v>
      </c>
    </row>
    <row r="1230" spans="1:5">
      <c r="A1230" s="327">
        <v>99832</v>
      </c>
      <c r="B1230" s="325" t="s">
        <v>25965</v>
      </c>
      <c r="C1230" s="325" t="s">
        <v>1045</v>
      </c>
      <c r="D1230" s="325" t="s">
        <v>280</v>
      </c>
      <c r="E1230" s="326" t="s">
        <v>396</v>
      </c>
    </row>
    <row r="1231" spans="1:5">
      <c r="A1231" s="327">
        <v>100637</v>
      </c>
      <c r="B1231" s="325" t="s">
        <v>1791</v>
      </c>
      <c r="C1231" s="325" t="s">
        <v>1045</v>
      </c>
      <c r="D1231" s="325" t="s">
        <v>344</v>
      </c>
      <c r="E1231" s="326" t="s">
        <v>25966</v>
      </c>
    </row>
    <row r="1232" spans="1:5">
      <c r="A1232" s="327">
        <v>100638</v>
      </c>
      <c r="B1232" s="325" t="s">
        <v>1792</v>
      </c>
      <c r="C1232" s="325" t="s">
        <v>1045</v>
      </c>
      <c r="D1232" s="325" t="s">
        <v>344</v>
      </c>
      <c r="E1232" s="326" t="s">
        <v>22224</v>
      </c>
    </row>
    <row r="1233" spans="1:5">
      <c r="A1233" s="327">
        <v>100639</v>
      </c>
      <c r="B1233" s="325" t="s">
        <v>1793</v>
      </c>
      <c r="C1233" s="325" t="s">
        <v>1045</v>
      </c>
      <c r="D1233" s="325" t="s">
        <v>344</v>
      </c>
      <c r="E1233" s="326" t="s">
        <v>25967</v>
      </c>
    </row>
    <row r="1234" spans="1:5">
      <c r="A1234" s="327">
        <v>100640</v>
      </c>
      <c r="B1234" s="325" t="s">
        <v>1794</v>
      </c>
      <c r="C1234" s="325" t="s">
        <v>1045</v>
      </c>
      <c r="D1234" s="325" t="s">
        <v>692</v>
      </c>
      <c r="E1234" s="326" t="s">
        <v>28439</v>
      </c>
    </row>
    <row r="1235" spans="1:5">
      <c r="A1235" s="327">
        <v>100643</v>
      </c>
      <c r="B1235" s="325" t="s">
        <v>1795</v>
      </c>
      <c r="C1235" s="325" t="s">
        <v>1045</v>
      </c>
      <c r="D1235" s="325" t="s">
        <v>344</v>
      </c>
      <c r="E1235" s="326" t="s">
        <v>25968</v>
      </c>
    </row>
    <row r="1236" spans="1:5">
      <c r="A1236" s="327">
        <v>100644</v>
      </c>
      <c r="B1236" s="325" t="s">
        <v>1796</v>
      </c>
      <c r="C1236" s="325" t="s">
        <v>1045</v>
      </c>
      <c r="D1236" s="325" t="s">
        <v>344</v>
      </c>
      <c r="E1236" s="326" t="s">
        <v>25969</v>
      </c>
    </row>
    <row r="1237" spans="1:5">
      <c r="A1237" s="327">
        <v>100645</v>
      </c>
      <c r="B1237" s="325" t="s">
        <v>1797</v>
      </c>
      <c r="C1237" s="325" t="s">
        <v>1045</v>
      </c>
      <c r="D1237" s="325" t="s">
        <v>344</v>
      </c>
      <c r="E1237" s="326" t="s">
        <v>25970</v>
      </c>
    </row>
    <row r="1238" spans="1:5">
      <c r="A1238" s="327">
        <v>100646</v>
      </c>
      <c r="B1238" s="325" t="s">
        <v>1798</v>
      </c>
      <c r="C1238" s="325" t="s">
        <v>1045</v>
      </c>
      <c r="D1238" s="325" t="s">
        <v>692</v>
      </c>
      <c r="E1238" s="326" t="s">
        <v>28440</v>
      </c>
    </row>
    <row r="1239" spans="1:5">
      <c r="A1239" s="327">
        <v>102270</v>
      </c>
      <c r="B1239" s="325" t="s">
        <v>1799</v>
      </c>
      <c r="C1239" s="325" t="s">
        <v>1045</v>
      </c>
      <c r="D1239" s="325" t="s">
        <v>692</v>
      </c>
      <c r="E1239" s="326" t="s">
        <v>2724</v>
      </c>
    </row>
    <row r="1240" spans="1:5">
      <c r="A1240" s="327">
        <v>102271</v>
      </c>
      <c r="B1240" s="325" t="s">
        <v>1800</v>
      </c>
      <c r="C1240" s="325" t="s">
        <v>1045</v>
      </c>
      <c r="D1240" s="325" t="s">
        <v>692</v>
      </c>
      <c r="E1240" s="326" t="s">
        <v>1185</v>
      </c>
    </row>
    <row r="1241" spans="1:5">
      <c r="A1241" s="327">
        <v>102272</v>
      </c>
      <c r="B1241" s="325" t="s">
        <v>1801</v>
      </c>
      <c r="C1241" s="325" t="s">
        <v>1045</v>
      </c>
      <c r="D1241" s="325" t="s">
        <v>692</v>
      </c>
      <c r="E1241" s="326" t="s">
        <v>1262</v>
      </c>
    </row>
    <row r="1242" spans="1:5">
      <c r="A1242" s="327">
        <v>102273</v>
      </c>
      <c r="B1242" s="325" t="s">
        <v>1803</v>
      </c>
      <c r="C1242" s="325" t="s">
        <v>1045</v>
      </c>
      <c r="D1242" s="325" t="s">
        <v>280</v>
      </c>
      <c r="E1242" s="326" t="s">
        <v>1559</v>
      </c>
    </row>
    <row r="1243" spans="1:5">
      <c r="A1243" s="327">
        <v>102809</v>
      </c>
      <c r="B1243" s="325" t="s">
        <v>25971</v>
      </c>
      <c r="C1243" s="325" t="s">
        <v>1045</v>
      </c>
      <c r="D1243" s="325" t="s">
        <v>692</v>
      </c>
      <c r="E1243" s="326" t="s">
        <v>22114</v>
      </c>
    </row>
    <row r="1244" spans="1:5">
      <c r="A1244" s="327">
        <v>102815</v>
      </c>
      <c r="B1244" s="325" t="s">
        <v>1805</v>
      </c>
      <c r="C1244" s="325" t="s">
        <v>1045</v>
      </c>
      <c r="D1244" s="325" t="s">
        <v>280</v>
      </c>
      <c r="E1244" s="326" t="s">
        <v>14827</v>
      </c>
    </row>
    <row r="1245" spans="1:5">
      <c r="A1245" s="327">
        <v>102826</v>
      </c>
      <c r="B1245" s="325" t="s">
        <v>25972</v>
      </c>
      <c r="C1245" s="325" t="s">
        <v>1045</v>
      </c>
      <c r="D1245" s="325" t="s">
        <v>280</v>
      </c>
      <c r="E1245" s="326" t="s">
        <v>15793</v>
      </c>
    </row>
    <row r="1246" spans="1:5">
      <c r="A1246" s="327">
        <v>102832</v>
      </c>
      <c r="B1246" s="325" t="s">
        <v>25973</v>
      </c>
      <c r="C1246" s="325" t="s">
        <v>1045</v>
      </c>
      <c r="D1246" s="325" t="s">
        <v>280</v>
      </c>
      <c r="E1246" s="326" t="s">
        <v>4192</v>
      </c>
    </row>
    <row r="1247" spans="1:5">
      <c r="A1247" s="327">
        <v>102843</v>
      </c>
      <c r="B1247" s="325" t="s">
        <v>1808</v>
      </c>
      <c r="C1247" s="325" t="s">
        <v>1045</v>
      </c>
      <c r="D1247" s="325" t="s">
        <v>692</v>
      </c>
      <c r="E1247" s="326" t="s">
        <v>28441</v>
      </c>
    </row>
    <row r="1248" spans="1:5">
      <c r="A1248" s="327">
        <v>102849</v>
      </c>
      <c r="B1248" s="325" t="s">
        <v>1809</v>
      </c>
      <c r="C1248" s="325" t="s">
        <v>1045</v>
      </c>
      <c r="D1248" s="325" t="s">
        <v>692</v>
      </c>
      <c r="E1248" s="326" t="s">
        <v>28442</v>
      </c>
    </row>
    <row r="1249" spans="1:5">
      <c r="A1249" s="327">
        <v>102855</v>
      </c>
      <c r="B1249" s="325" t="s">
        <v>1810</v>
      </c>
      <c r="C1249" s="325" t="s">
        <v>1045</v>
      </c>
      <c r="D1249" s="325" t="s">
        <v>692</v>
      </c>
      <c r="E1249" s="326" t="s">
        <v>28442</v>
      </c>
    </row>
    <row r="1250" spans="1:5">
      <c r="A1250" s="327">
        <v>102861</v>
      </c>
      <c r="B1250" s="325" t="s">
        <v>25974</v>
      </c>
      <c r="C1250" s="325" t="s">
        <v>1045</v>
      </c>
      <c r="D1250" s="325" t="s">
        <v>280</v>
      </c>
      <c r="E1250" s="326" t="s">
        <v>14736</v>
      </c>
    </row>
    <row r="1251" spans="1:5">
      <c r="A1251" s="327">
        <v>102867</v>
      </c>
      <c r="B1251" s="325" t="s">
        <v>25975</v>
      </c>
      <c r="C1251" s="325" t="s">
        <v>1045</v>
      </c>
      <c r="D1251" s="325" t="s">
        <v>280</v>
      </c>
      <c r="E1251" s="326" t="s">
        <v>14714</v>
      </c>
    </row>
    <row r="1252" spans="1:5">
      <c r="A1252" s="327">
        <v>102873</v>
      </c>
      <c r="B1252" s="325" t="s">
        <v>1813</v>
      </c>
      <c r="C1252" s="325" t="s">
        <v>1045</v>
      </c>
      <c r="D1252" s="325" t="s">
        <v>692</v>
      </c>
      <c r="E1252" s="326" t="s">
        <v>22025</v>
      </c>
    </row>
    <row r="1253" spans="1:5">
      <c r="A1253" s="327">
        <v>102879</v>
      </c>
      <c r="B1253" s="325" t="s">
        <v>1814</v>
      </c>
      <c r="C1253" s="325" t="s">
        <v>1045</v>
      </c>
      <c r="D1253" s="325" t="s">
        <v>692</v>
      </c>
      <c r="E1253" s="326" t="s">
        <v>28443</v>
      </c>
    </row>
    <row r="1254" spans="1:5">
      <c r="A1254" s="327">
        <v>102885</v>
      </c>
      <c r="B1254" s="325" t="s">
        <v>1815</v>
      </c>
      <c r="C1254" s="325" t="s">
        <v>1045</v>
      </c>
      <c r="D1254" s="325" t="s">
        <v>280</v>
      </c>
      <c r="E1254" s="326" t="s">
        <v>7419</v>
      </c>
    </row>
    <row r="1255" spans="1:5">
      <c r="A1255" s="327">
        <v>102891</v>
      </c>
      <c r="B1255" s="325" t="s">
        <v>1817</v>
      </c>
      <c r="C1255" s="325" t="s">
        <v>1045</v>
      </c>
      <c r="D1255" s="325" t="s">
        <v>280</v>
      </c>
      <c r="E1255" s="326" t="s">
        <v>7419</v>
      </c>
    </row>
    <row r="1256" spans="1:5">
      <c r="A1256" s="327">
        <v>102897</v>
      </c>
      <c r="B1256" s="325" t="s">
        <v>1818</v>
      </c>
      <c r="C1256" s="325" t="s">
        <v>1045</v>
      </c>
      <c r="D1256" s="325" t="s">
        <v>692</v>
      </c>
      <c r="E1256" s="326" t="s">
        <v>28373</v>
      </c>
    </row>
    <row r="1257" spans="1:5">
      <c r="A1257" s="327">
        <v>102903</v>
      </c>
      <c r="B1257" s="325" t="s">
        <v>25976</v>
      </c>
      <c r="C1257" s="325" t="s">
        <v>1045</v>
      </c>
      <c r="D1257" s="325" t="s">
        <v>692</v>
      </c>
      <c r="E1257" s="326" t="s">
        <v>26311</v>
      </c>
    </row>
    <row r="1258" spans="1:5">
      <c r="A1258" s="327">
        <v>102909</v>
      </c>
      <c r="B1258" s="325" t="s">
        <v>25977</v>
      </c>
      <c r="C1258" s="325" t="s">
        <v>1045</v>
      </c>
      <c r="D1258" s="325" t="s">
        <v>280</v>
      </c>
      <c r="E1258" s="326" t="s">
        <v>20988</v>
      </c>
    </row>
    <row r="1259" spans="1:5">
      <c r="A1259" s="327">
        <v>102915</v>
      </c>
      <c r="B1259" s="325" t="s">
        <v>25978</v>
      </c>
      <c r="C1259" s="325" t="s">
        <v>1045</v>
      </c>
      <c r="D1259" s="325" t="s">
        <v>280</v>
      </c>
      <c r="E1259" s="326" t="s">
        <v>1566</v>
      </c>
    </row>
    <row r="1260" spans="1:5">
      <c r="A1260" s="327">
        <v>102927</v>
      </c>
      <c r="B1260" s="325" t="s">
        <v>25979</v>
      </c>
      <c r="C1260" s="325" t="s">
        <v>1045</v>
      </c>
      <c r="D1260" s="325" t="s">
        <v>280</v>
      </c>
      <c r="E1260" s="326" t="s">
        <v>1169</v>
      </c>
    </row>
    <row r="1261" spans="1:5">
      <c r="A1261" s="327">
        <v>102933</v>
      </c>
      <c r="B1261" s="325" t="s">
        <v>1824</v>
      </c>
      <c r="C1261" s="325" t="s">
        <v>1045</v>
      </c>
      <c r="D1261" s="325" t="s">
        <v>280</v>
      </c>
      <c r="E1261" s="326" t="s">
        <v>1169</v>
      </c>
    </row>
    <row r="1262" spans="1:5">
      <c r="A1262" s="327">
        <v>102939</v>
      </c>
      <c r="B1262" s="325" t="s">
        <v>25980</v>
      </c>
      <c r="C1262" s="325" t="s">
        <v>1045</v>
      </c>
      <c r="D1262" s="325" t="s">
        <v>280</v>
      </c>
      <c r="E1262" s="326" t="s">
        <v>4221</v>
      </c>
    </row>
    <row r="1263" spans="1:5">
      <c r="A1263" s="327">
        <v>102945</v>
      </c>
      <c r="B1263" s="325" t="s">
        <v>25981</v>
      </c>
      <c r="C1263" s="325" t="s">
        <v>1045</v>
      </c>
      <c r="D1263" s="325" t="s">
        <v>280</v>
      </c>
      <c r="E1263" s="326" t="s">
        <v>1006</v>
      </c>
    </row>
    <row r="1264" spans="1:5">
      <c r="A1264" s="327">
        <v>102951</v>
      </c>
      <c r="B1264" s="325" t="s">
        <v>25982</v>
      </c>
      <c r="C1264" s="325" t="s">
        <v>1045</v>
      </c>
      <c r="D1264" s="325" t="s">
        <v>280</v>
      </c>
      <c r="E1264" s="326" t="s">
        <v>1566</v>
      </c>
    </row>
    <row r="1265" spans="1:5">
      <c r="A1265" s="327">
        <v>102957</v>
      </c>
      <c r="B1265" s="325" t="s">
        <v>1829</v>
      </c>
      <c r="C1265" s="325" t="s">
        <v>1045</v>
      </c>
      <c r="D1265" s="325" t="s">
        <v>692</v>
      </c>
      <c r="E1265" s="326" t="s">
        <v>25799</v>
      </c>
    </row>
    <row r="1266" spans="1:5">
      <c r="A1266" s="327">
        <v>102963</v>
      </c>
      <c r="B1266" s="325" t="s">
        <v>1830</v>
      </c>
      <c r="C1266" s="325" t="s">
        <v>1045</v>
      </c>
      <c r="D1266" s="325" t="s">
        <v>692</v>
      </c>
      <c r="E1266" s="326" t="s">
        <v>28392</v>
      </c>
    </row>
    <row r="1267" spans="1:5">
      <c r="A1267" s="327">
        <v>102969</v>
      </c>
      <c r="B1267" s="325" t="s">
        <v>25983</v>
      </c>
      <c r="C1267" s="325" t="s">
        <v>1045</v>
      </c>
      <c r="D1267" s="325" t="s">
        <v>280</v>
      </c>
      <c r="E1267" s="326" t="s">
        <v>15830</v>
      </c>
    </row>
    <row r="1268" spans="1:5">
      <c r="A1268" s="327">
        <v>102985</v>
      </c>
      <c r="B1268" s="325" t="s">
        <v>1832</v>
      </c>
      <c r="C1268" s="325" t="s">
        <v>1045</v>
      </c>
      <c r="D1268" s="325" t="s">
        <v>692</v>
      </c>
      <c r="E1268" s="326" t="s">
        <v>6513</v>
      </c>
    </row>
    <row r="1269" spans="1:5">
      <c r="A1269" s="327">
        <v>103156</v>
      </c>
      <c r="B1269" s="325" t="s">
        <v>25984</v>
      </c>
      <c r="C1269" s="325" t="s">
        <v>1045</v>
      </c>
      <c r="D1269" s="325" t="s">
        <v>280</v>
      </c>
      <c r="E1269" s="326" t="s">
        <v>6258</v>
      </c>
    </row>
    <row r="1270" spans="1:5">
      <c r="A1270" s="327">
        <v>103162</v>
      </c>
      <c r="B1270" s="325" t="s">
        <v>25985</v>
      </c>
      <c r="C1270" s="325" t="s">
        <v>1045</v>
      </c>
      <c r="D1270" s="325" t="s">
        <v>280</v>
      </c>
      <c r="E1270" s="326" t="s">
        <v>15887</v>
      </c>
    </row>
    <row r="1271" spans="1:5">
      <c r="A1271" s="327">
        <v>103168</v>
      </c>
      <c r="B1271" s="325" t="s">
        <v>25986</v>
      </c>
      <c r="C1271" s="325" t="s">
        <v>1045</v>
      </c>
      <c r="D1271" s="325" t="s">
        <v>280</v>
      </c>
      <c r="E1271" s="326" t="s">
        <v>6496</v>
      </c>
    </row>
    <row r="1272" spans="1:5">
      <c r="A1272" s="327">
        <v>103174</v>
      </c>
      <c r="B1272" s="325" t="s">
        <v>25987</v>
      </c>
      <c r="C1272" s="325" t="s">
        <v>1045</v>
      </c>
      <c r="D1272" s="325" t="s">
        <v>280</v>
      </c>
      <c r="E1272" s="326" t="s">
        <v>16016</v>
      </c>
    </row>
    <row r="1273" spans="1:5">
      <c r="A1273" s="327">
        <v>103180</v>
      </c>
      <c r="B1273" s="325" t="s">
        <v>25988</v>
      </c>
      <c r="C1273" s="325" t="s">
        <v>1045</v>
      </c>
      <c r="D1273" s="325" t="s">
        <v>280</v>
      </c>
      <c r="E1273" s="326" t="s">
        <v>14873</v>
      </c>
    </row>
    <row r="1274" spans="1:5">
      <c r="A1274" s="327">
        <v>103223</v>
      </c>
      <c r="B1274" s="325" t="s">
        <v>25989</v>
      </c>
      <c r="C1274" s="325" t="s">
        <v>1045</v>
      </c>
      <c r="D1274" s="325" t="s">
        <v>692</v>
      </c>
      <c r="E1274" s="326" t="s">
        <v>28444</v>
      </c>
    </row>
    <row r="1275" spans="1:5">
      <c r="A1275" s="327">
        <v>103229</v>
      </c>
      <c r="B1275" s="325" t="s">
        <v>25990</v>
      </c>
      <c r="C1275" s="325" t="s">
        <v>1045</v>
      </c>
      <c r="D1275" s="325" t="s">
        <v>692</v>
      </c>
      <c r="E1275" s="326" t="s">
        <v>28445</v>
      </c>
    </row>
    <row r="1276" spans="1:5">
      <c r="A1276" s="327">
        <v>103235</v>
      </c>
      <c r="B1276" s="325" t="s">
        <v>25991</v>
      </c>
      <c r="C1276" s="325" t="s">
        <v>1045</v>
      </c>
      <c r="D1276" s="325" t="s">
        <v>692</v>
      </c>
      <c r="E1276" s="326" t="s">
        <v>27731</v>
      </c>
    </row>
    <row r="1277" spans="1:5">
      <c r="A1277" s="327">
        <v>103241</v>
      </c>
      <c r="B1277" s="325" t="s">
        <v>25992</v>
      </c>
      <c r="C1277" s="325" t="s">
        <v>1045</v>
      </c>
      <c r="D1277" s="325" t="s">
        <v>280</v>
      </c>
      <c r="E1277" s="326" t="s">
        <v>4469</v>
      </c>
    </row>
    <row r="1278" spans="1:5">
      <c r="A1278" s="327">
        <v>103660</v>
      </c>
      <c r="B1278" s="325" t="s">
        <v>25993</v>
      </c>
      <c r="C1278" s="325" t="s">
        <v>1045</v>
      </c>
      <c r="D1278" s="325" t="s">
        <v>692</v>
      </c>
      <c r="E1278" s="326" t="s">
        <v>6253</v>
      </c>
    </row>
    <row r="1279" spans="1:5">
      <c r="A1279" s="327">
        <v>103666</v>
      </c>
      <c r="B1279" s="325" t="s">
        <v>25994</v>
      </c>
      <c r="C1279" s="325" t="s">
        <v>1045</v>
      </c>
      <c r="D1279" s="325" t="s">
        <v>692</v>
      </c>
      <c r="E1279" s="326" t="s">
        <v>28446</v>
      </c>
    </row>
    <row r="1280" spans="1:5">
      <c r="A1280" s="327">
        <v>103792</v>
      </c>
      <c r="B1280" s="325" t="s">
        <v>1847</v>
      </c>
      <c r="C1280" s="325" t="s">
        <v>1045</v>
      </c>
      <c r="D1280" s="325" t="s">
        <v>280</v>
      </c>
      <c r="E1280" s="326" t="s">
        <v>1230</v>
      </c>
    </row>
    <row r="1281" spans="1:5">
      <c r="A1281" s="327">
        <v>103937</v>
      </c>
      <c r="B1281" s="325" t="s">
        <v>1848</v>
      </c>
      <c r="C1281" s="325" t="s">
        <v>1045</v>
      </c>
      <c r="D1281" s="325" t="s">
        <v>280</v>
      </c>
      <c r="E1281" s="326" t="s">
        <v>6622</v>
      </c>
    </row>
    <row r="1282" spans="1:5">
      <c r="A1282" s="327">
        <v>103943</v>
      </c>
      <c r="B1282" s="325" t="s">
        <v>1850</v>
      </c>
      <c r="C1282" s="325" t="s">
        <v>1045</v>
      </c>
      <c r="D1282" s="325" t="s">
        <v>280</v>
      </c>
      <c r="E1282" s="326" t="s">
        <v>6622</v>
      </c>
    </row>
    <row r="1283" spans="1:5">
      <c r="A1283" s="327">
        <v>104087</v>
      </c>
      <c r="B1283" s="325" t="s">
        <v>1851</v>
      </c>
      <c r="C1283" s="325" t="s">
        <v>1045</v>
      </c>
      <c r="D1283" s="325" t="s">
        <v>280</v>
      </c>
      <c r="E1283" s="326" t="s">
        <v>1174</v>
      </c>
    </row>
    <row r="1284" spans="1:5">
      <c r="A1284" s="327">
        <v>104088</v>
      </c>
      <c r="B1284" s="325" t="s">
        <v>1852</v>
      </c>
      <c r="C1284" s="325" t="s">
        <v>1045</v>
      </c>
      <c r="D1284" s="325" t="s">
        <v>280</v>
      </c>
      <c r="E1284" s="326" t="s">
        <v>1827</v>
      </c>
    </row>
    <row r="1285" spans="1:5">
      <c r="A1285" s="327">
        <v>104089</v>
      </c>
      <c r="B1285" s="325" t="s">
        <v>1853</v>
      </c>
      <c r="C1285" s="325" t="s">
        <v>1045</v>
      </c>
      <c r="D1285" s="325" t="s">
        <v>280</v>
      </c>
      <c r="E1285" s="326" t="s">
        <v>1034</v>
      </c>
    </row>
    <row r="1286" spans="1:5">
      <c r="A1286" s="327">
        <v>104090</v>
      </c>
      <c r="B1286" s="325" t="s">
        <v>1854</v>
      </c>
      <c r="C1286" s="325" t="s">
        <v>1045</v>
      </c>
      <c r="D1286" s="325" t="s">
        <v>280</v>
      </c>
      <c r="E1286" s="326" t="s">
        <v>14714</v>
      </c>
    </row>
    <row r="1287" spans="1:5">
      <c r="A1287" s="327">
        <v>104093</v>
      </c>
      <c r="B1287" s="325" t="s">
        <v>1855</v>
      </c>
      <c r="C1287" s="325" t="s">
        <v>1045</v>
      </c>
      <c r="D1287" s="325" t="s">
        <v>280</v>
      </c>
      <c r="E1287" s="326" t="s">
        <v>1518</v>
      </c>
    </row>
    <row r="1288" spans="1:5">
      <c r="A1288" s="327">
        <v>104094</v>
      </c>
      <c r="B1288" s="325" t="s">
        <v>1856</v>
      </c>
      <c r="C1288" s="325" t="s">
        <v>1045</v>
      </c>
      <c r="D1288" s="325" t="s">
        <v>280</v>
      </c>
      <c r="E1288" s="326" t="s">
        <v>1827</v>
      </c>
    </row>
    <row r="1289" spans="1:5">
      <c r="A1289" s="327">
        <v>104095</v>
      </c>
      <c r="B1289" s="325" t="s">
        <v>1857</v>
      </c>
      <c r="C1289" s="325" t="s">
        <v>1045</v>
      </c>
      <c r="D1289" s="325" t="s">
        <v>280</v>
      </c>
      <c r="E1289" s="326" t="s">
        <v>1192</v>
      </c>
    </row>
    <row r="1290" spans="1:5">
      <c r="A1290" s="327">
        <v>104096</v>
      </c>
      <c r="B1290" s="325" t="s">
        <v>1859</v>
      </c>
      <c r="C1290" s="325" t="s">
        <v>1045</v>
      </c>
      <c r="D1290" s="325" t="s">
        <v>280</v>
      </c>
      <c r="E1290" s="326" t="s">
        <v>1169</v>
      </c>
    </row>
    <row r="1291" spans="1:5">
      <c r="A1291" s="327">
        <v>104519</v>
      </c>
      <c r="B1291" s="325" t="s">
        <v>21025</v>
      </c>
      <c r="C1291" s="325" t="s">
        <v>1045</v>
      </c>
      <c r="D1291" s="325" t="s">
        <v>280</v>
      </c>
      <c r="E1291" s="326" t="s">
        <v>2724</v>
      </c>
    </row>
    <row r="1292" spans="1:5">
      <c r="A1292" s="327">
        <v>104655</v>
      </c>
      <c r="B1292" s="325" t="s">
        <v>25995</v>
      </c>
      <c r="C1292" s="325" t="s">
        <v>1045</v>
      </c>
      <c r="D1292" s="325" t="s">
        <v>280</v>
      </c>
      <c r="E1292" s="326" t="s">
        <v>14714</v>
      </c>
    </row>
    <row r="1293" spans="1:5">
      <c r="A1293" s="327">
        <v>104687</v>
      </c>
      <c r="B1293" s="325" t="s">
        <v>25996</v>
      </c>
      <c r="C1293" s="325" t="s">
        <v>1045</v>
      </c>
      <c r="D1293" s="325" t="s">
        <v>692</v>
      </c>
      <c r="E1293" s="326" t="s">
        <v>28447</v>
      </c>
    </row>
    <row r="1294" spans="1:5">
      <c r="A1294" s="327">
        <v>104694</v>
      </c>
      <c r="B1294" s="325" t="s">
        <v>25997</v>
      </c>
      <c r="C1294" s="325" t="s">
        <v>1045</v>
      </c>
      <c r="D1294" s="325" t="s">
        <v>280</v>
      </c>
      <c r="E1294" s="326" t="s">
        <v>1423</v>
      </c>
    </row>
    <row r="1295" spans="1:5">
      <c r="A1295" s="327">
        <v>104703</v>
      </c>
      <c r="B1295" s="325" t="s">
        <v>25998</v>
      </c>
      <c r="C1295" s="325" t="s">
        <v>1045</v>
      </c>
      <c r="D1295" s="325" t="s">
        <v>692</v>
      </c>
      <c r="E1295" s="326" t="s">
        <v>14851</v>
      </c>
    </row>
    <row r="1296" spans="1:5">
      <c r="A1296" s="327">
        <v>104709</v>
      </c>
      <c r="B1296" s="325" t="s">
        <v>25999</v>
      </c>
      <c r="C1296" s="325" t="s">
        <v>1045</v>
      </c>
      <c r="D1296" s="325" t="s">
        <v>692</v>
      </c>
      <c r="E1296" s="326" t="s">
        <v>28448</v>
      </c>
    </row>
    <row r="1297" spans="1:5">
      <c r="A1297" s="327">
        <v>104715</v>
      </c>
      <c r="B1297" s="325" t="s">
        <v>26000</v>
      </c>
      <c r="C1297" s="325" t="s">
        <v>1045</v>
      </c>
      <c r="D1297" s="325" t="s">
        <v>692</v>
      </c>
      <c r="E1297" s="326" t="s">
        <v>28373</v>
      </c>
    </row>
    <row r="1298" spans="1:5">
      <c r="A1298" s="327">
        <v>92259</v>
      </c>
      <c r="B1298" s="325" t="s">
        <v>1860</v>
      </c>
      <c r="C1298" s="325" t="s">
        <v>72</v>
      </c>
      <c r="D1298" s="325" t="s">
        <v>344</v>
      </c>
      <c r="E1298" s="326" t="s">
        <v>28449</v>
      </c>
    </row>
    <row r="1299" spans="1:5">
      <c r="A1299" s="327">
        <v>92260</v>
      </c>
      <c r="B1299" s="325" t="s">
        <v>1861</v>
      </c>
      <c r="C1299" s="325" t="s">
        <v>72</v>
      </c>
      <c r="D1299" s="325" t="s">
        <v>344</v>
      </c>
      <c r="E1299" s="326" t="s">
        <v>28450</v>
      </c>
    </row>
    <row r="1300" spans="1:5">
      <c r="A1300" s="327">
        <v>92261</v>
      </c>
      <c r="B1300" s="325" t="s">
        <v>1862</v>
      </c>
      <c r="C1300" s="325" t="s">
        <v>72</v>
      </c>
      <c r="D1300" s="325" t="s">
        <v>344</v>
      </c>
      <c r="E1300" s="326" t="s">
        <v>28451</v>
      </c>
    </row>
    <row r="1301" spans="1:5">
      <c r="A1301" s="327">
        <v>92262</v>
      </c>
      <c r="B1301" s="325" t="s">
        <v>1863</v>
      </c>
      <c r="C1301" s="325" t="s">
        <v>72</v>
      </c>
      <c r="D1301" s="325" t="s">
        <v>344</v>
      </c>
      <c r="E1301" s="326" t="s">
        <v>28452</v>
      </c>
    </row>
    <row r="1302" spans="1:5">
      <c r="A1302" s="327">
        <v>92539</v>
      </c>
      <c r="B1302" s="325" t="s">
        <v>1864</v>
      </c>
      <c r="C1302" s="325" t="s">
        <v>73</v>
      </c>
      <c r="D1302" s="325" t="s">
        <v>280</v>
      </c>
      <c r="E1302" s="326" t="s">
        <v>28453</v>
      </c>
    </row>
    <row r="1303" spans="1:5">
      <c r="A1303" s="327">
        <v>92540</v>
      </c>
      <c r="B1303" s="325" t="s">
        <v>1865</v>
      </c>
      <c r="C1303" s="325" t="s">
        <v>73</v>
      </c>
      <c r="D1303" s="325" t="s">
        <v>280</v>
      </c>
      <c r="E1303" s="326" t="s">
        <v>28454</v>
      </c>
    </row>
    <row r="1304" spans="1:5">
      <c r="A1304" s="327">
        <v>92541</v>
      </c>
      <c r="B1304" s="325" t="s">
        <v>1866</v>
      </c>
      <c r="C1304" s="325" t="s">
        <v>73</v>
      </c>
      <c r="D1304" s="325" t="s">
        <v>280</v>
      </c>
      <c r="E1304" s="326" t="s">
        <v>28455</v>
      </c>
    </row>
    <row r="1305" spans="1:5">
      <c r="A1305" s="327">
        <v>92542</v>
      </c>
      <c r="B1305" s="325" t="s">
        <v>1867</v>
      </c>
      <c r="C1305" s="325" t="s">
        <v>73</v>
      </c>
      <c r="D1305" s="325" t="s">
        <v>280</v>
      </c>
      <c r="E1305" s="326" t="s">
        <v>28456</v>
      </c>
    </row>
    <row r="1306" spans="1:5">
      <c r="A1306" s="327">
        <v>92543</v>
      </c>
      <c r="B1306" s="325" t="s">
        <v>1868</v>
      </c>
      <c r="C1306" s="325" t="s">
        <v>73</v>
      </c>
      <c r="D1306" s="325" t="s">
        <v>280</v>
      </c>
      <c r="E1306" s="326" t="s">
        <v>25792</v>
      </c>
    </row>
    <row r="1307" spans="1:5">
      <c r="A1307" s="327">
        <v>92544</v>
      </c>
      <c r="B1307" s="325" t="s">
        <v>1869</v>
      </c>
      <c r="C1307" s="325" t="s">
        <v>73</v>
      </c>
      <c r="D1307" s="325" t="s">
        <v>280</v>
      </c>
      <c r="E1307" s="326" t="s">
        <v>27184</v>
      </c>
    </row>
    <row r="1308" spans="1:5">
      <c r="A1308" s="327">
        <v>92545</v>
      </c>
      <c r="B1308" s="325" t="s">
        <v>1870</v>
      </c>
      <c r="C1308" s="325" t="s">
        <v>72</v>
      </c>
      <c r="D1308" s="325" t="s">
        <v>344</v>
      </c>
      <c r="E1308" s="326" t="s">
        <v>28457</v>
      </c>
    </row>
    <row r="1309" spans="1:5">
      <c r="A1309" s="327">
        <v>92546</v>
      </c>
      <c r="B1309" s="325" t="s">
        <v>1871</v>
      </c>
      <c r="C1309" s="325" t="s">
        <v>72</v>
      </c>
      <c r="D1309" s="325" t="s">
        <v>344</v>
      </c>
      <c r="E1309" s="326" t="s">
        <v>28458</v>
      </c>
    </row>
    <row r="1310" spans="1:5">
      <c r="A1310" s="327">
        <v>92547</v>
      </c>
      <c r="B1310" s="325" t="s">
        <v>1872</v>
      </c>
      <c r="C1310" s="325" t="s">
        <v>72</v>
      </c>
      <c r="D1310" s="325" t="s">
        <v>344</v>
      </c>
      <c r="E1310" s="326" t="s">
        <v>28459</v>
      </c>
    </row>
    <row r="1311" spans="1:5">
      <c r="A1311" s="327">
        <v>92548</v>
      </c>
      <c r="B1311" s="325" t="s">
        <v>1873</v>
      </c>
      <c r="C1311" s="325" t="s">
        <v>72</v>
      </c>
      <c r="D1311" s="325" t="s">
        <v>344</v>
      </c>
      <c r="E1311" s="326" t="s">
        <v>28460</v>
      </c>
    </row>
    <row r="1312" spans="1:5">
      <c r="A1312" s="327">
        <v>92549</v>
      </c>
      <c r="B1312" s="325" t="s">
        <v>1874</v>
      </c>
      <c r="C1312" s="325" t="s">
        <v>72</v>
      </c>
      <c r="D1312" s="325" t="s">
        <v>344</v>
      </c>
      <c r="E1312" s="326" t="s">
        <v>28461</v>
      </c>
    </row>
    <row r="1313" spans="1:5">
      <c r="A1313" s="327">
        <v>92550</v>
      </c>
      <c r="B1313" s="325" t="s">
        <v>1875</v>
      </c>
      <c r="C1313" s="325" t="s">
        <v>72</v>
      </c>
      <c r="D1313" s="325" t="s">
        <v>344</v>
      </c>
      <c r="E1313" s="326" t="s">
        <v>28462</v>
      </c>
    </row>
    <row r="1314" spans="1:5">
      <c r="A1314" s="327">
        <v>92551</v>
      </c>
      <c r="B1314" s="325" t="s">
        <v>1876</v>
      </c>
      <c r="C1314" s="325" t="s">
        <v>72</v>
      </c>
      <c r="D1314" s="325" t="s">
        <v>344</v>
      </c>
      <c r="E1314" s="326" t="s">
        <v>28463</v>
      </c>
    </row>
    <row r="1315" spans="1:5">
      <c r="A1315" s="327">
        <v>92552</v>
      </c>
      <c r="B1315" s="325" t="s">
        <v>1877</v>
      </c>
      <c r="C1315" s="325" t="s">
        <v>72</v>
      </c>
      <c r="D1315" s="325" t="s">
        <v>344</v>
      </c>
      <c r="E1315" s="326" t="s">
        <v>28464</v>
      </c>
    </row>
    <row r="1316" spans="1:5">
      <c r="A1316" s="327">
        <v>92553</v>
      </c>
      <c r="B1316" s="325" t="s">
        <v>1878</v>
      </c>
      <c r="C1316" s="325" t="s">
        <v>72</v>
      </c>
      <c r="D1316" s="325" t="s">
        <v>344</v>
      </c>
      <c r="E1316" s="326" t="s">
        <v>28465</v>
      </c>
    </row>
    <row r="1317" spans="1:5">
      <c r="A1317" s="327">
        <v>92554</v>
      </c>
      <c r="B1317" s="325" t="s">
        <v>1879</v>
      </c>
      <c r="C1317" s="325" t="s">
        <v>72</v>
      </c>
      <c r="D1317" s="325" t="s">
        <v>344</v>
      </c>
      <c r="E1317" s="326" t="s">
        <v>28466</v>
      </c>
    </row>
    <row r="1318" spans="1:5">
      <c r="A1318" s="327">
        <v>92555</v>
      </c>
      <c r="B1318" s="325" t="s">
        <v>1880</v>
      </c>
      <c r="C1318" s="325" t="s">
        <v>72</v>
      </c>
      <c r="D1318" s="325" t="s">
        <v>344</v>
      </c>
      <c r="E1318" s="326" t="s">
        <v>28467</v>
      </c>
    </row>
    <row r="1319" spans="1:5">
      <c r="A1319" s="327">
        <v>92556</v>
      </c>
      <c r="B1319" s="325" t="s">
        <v>1881</v>
      </c>
      <c r="C1319" s="325" t="s">
        <v>72</v>
      </c>
      <c r="D1319" s="325" t="s">
        <v>344</v>
      </c>
      <c r="E1319" s="326" t="s">
        <v>28468</v>
      </c>
    </row>
    <row r="1320" spans="1:5">
      <c r="A1320" s="327">
        <v>92557</v>
      </c>
      <c r="B1320" s="325" t="s">
        <v>1882</v>
      </c>
      <c r="C1320" s="325" t="s">
        <v>72</v>
      </c>
      <c r="D1320" s="325" t="s">
        <v>344</v>
      </c>
      <c r="E1320" s="326" t="s">
        <v>28469</v>
      </c>
    </row>
    <row r="1321" spans="1:5">
      <c r="A1321" s="327">
        <v>92558</v>
      </c>
      <c r="B1321" s="325" t="s">
        <v>1883</v>
      </c>
      <c r="C1321" s="325" t="s">
        <v>72</v>
      </c>
      <c r="D1321" s="325" t="s">
        <v>344</v>
      </c>
      <c r="E1321" s="326" t="s">
        <v>28470</v>
      </c>
    </row>
    <row r="1322" spans="1:5">
      <c r="A1322" s="327">
        <v>92559</v>
      </c>
      <c r="B1322" s="325" t="s">
        <v>1884</v>
      </c>
      <c r="C1322" s="325" t="s">
        <v>72</v>
      </c>
      <c r="D1322" s="325" t="s">
        <v>344</v>
      </c>
      <c r="E1322" s="326" t="s">
        <v>28471</v>
      </c>
    </row>
    <row r="1323" spans="1:5">
      <c r="A1323" s="327">
        <v>92560</v>
      </c>
      <c r="B1323" s="325" t="s">
        <v>1885</v>
      </c>
      <c r="C1323" s="325" t="s">
        <v>72</v>
      </c>
      <c r="D1323" s="325" t="s">
        <v>344</v>
      </c>
      <c r="E1323" s="326" t="s">
        <v>28472</v>
      </c>
    </row>
    <row r="1324" spans="1:5">
      <c r="A1324" s="327">
        <v>92561</v>
      </c>
      <c r="B1324" s="325" t="s">
        <v>1886</v>
      </c>
      <c r="C1324" s="325" t="s">
        <v>72</v>
      </c>
      <c r="D1324" s="325" t="s">
        <v>344</v>
      </c>
      <c r="E1324" s="326" t="s">
        <v>28473</v>
      </c>
    </row>
    <row r="1325" spans="1:5">
      <c r="A1325" s="327">
        <v>92562</v>
      </c>
      <c r="B1325" s="325" t="s">
        <v>1887</v>
      </c>
      <c r="C1325" s="325" t="s">
        <v>72</v>
      </c>
      <c r="D1325" s="325" t="s">
        <v>344</v>
      </c>
      <c r="E1325" s="326" t="s">
        <v>28474</v>
      </c>
    </row>
    <row r="1326" spans="1:5">
      <c r="A1326" s="327">
        <v>92563</v>
      </c>
      <c r="B1326" s="325" t="s">
        <v>1888</v>
      </c>
      <c r="C1326" s="325" t="s">
        <v>72</v>
      </c>
      <c r="D1326" s="325" t="s">
        <v>344</v>
      </c>
      <c r="E1326" s="326" t="s">
        <v>28475</v>
      </c>
    </row>
    <row r="1327" spans="1:5">
      <c r="A1327" s="327">
        <v>92564</v>
      </c>
      <c r="B1327" s="325" t="s">
        <v>1889</v>
      </c>
      <c r="C1327" s="325" t="s">
        <v>72</v>
      </c>
      <c r="D1327" s="325" t="s">
        <v>344</v>
      </c>
      <c r="E1327" s="326" t="s">
        <v>28476</v>
      </c>
    </row>
    <row r="1328" spans="1:5">
      <c r="A1328" s="327">
        <v>100379</v>
      </c>
      <c r="B1328" s="325" t="s">
        <v>1890</v>
      </c>
      <c r="C1328" s="325" t="s">
        <v>73</v>
      </c>
      <c r="D1328" s="325" t="s">
        <v>280</v>
      </c>
      <c r="E1328" s="326" t="s">
        <v>25438</v>
      </c>
    </row>
    <row r="1329" spans="1:5">
      <c r="A1329" s="327">
        <v>100380</v>
      </c>
      <c r="B1329" s="325" t="s">
        <v>1891</v>
      </c>
      <c r="C1329" s="325" t="s">
        <v>73</v>
      </c>
      <c r="D1329" s="325" t="s">
        <v>344</v>
      </c>
      <c r="E1329" s="326" t="s">
        <v>28477</v>
      </c>
    </row>
    <row r="1330" spans="1:5">
      <c r="A1330" s="327">
        <v>100381</v>
      </c>
      <c r="B1330" s="325" t="s">
        <v>1892</v>
      </c>
      <c r="C1330" s="325" t="s">
        <v>73</v>
      </c>
      <c r="D1330" s="325" t="s">
        <v>280</v>
      </c>
      <c r="E1330" s="326" t="s">
        <v>28478</v>
      </c>
    </row>
    <row r="1331" spans="1:5">
      <c r="A1331" s="327">
        <v>100383</v>
      </c>
      <c r="B1331" s="325" t="s">
        <v>1893</v>
      </c>
      <c r="C1331" s="325" t="s">
        <v>73</v>
      </c>
      <c r="D1331" s="325" t="s">
        <v>344</v>
      </c>
      <c r="E1331" s="326" t="s">
        <v>25814</v>
      </c>
    </row>
    <row r="1332" spans="1:5">
      <c r="A1332" s="327">
        <v>100384</v>
      </c>
      <c r="B1332" s="325" t="s">
        <v>1894</v>
      </c>
      <c r="C1332" s="325" t="s">
        <v>73</v>
      </c>
      <c r="D1332" s="325" t="s">
        <v>280</v>
      </c>
      <c r="E1332" s="326" t="s">
        <v>28479</v>
      </c>
    </row>
    <row r="1333" spans="1:5">
      <c r="A1333" s="327">
        <v>100385</v>
      </c>
      <c r="B1333" s="325" t="s">
        <v>1895</v>
      </c>
      <c r="C1333" s="325" t="s">
        <v>73</v>
      </c>
      <c r="D1333" s="325" t="s">
        <v>280</v>
      </c>
      <c r="E1333" s="326" t="s">
        <v>28480</v>
      </c>
    </row>
    <row r="1334" spans="1:5">
      <c r="A1334" s="327">
        <v>100386</v>
      </c>
      <c r="B1334" s="325" t="s">
        <v>1896</v>
      </c>
      <c r="C1334" s="325" t="s">
        <v>73</v>
      </c>
      <c r="D1334" s="325" t="s">
        <v>344</v>
      </c>
      <c r="E1334" s="326" t="s">
        <v>26306</v>
      </c>
    </row>
    <row r="1335" spans="1:5">
      <c r="A1335" s="327">
        <v>100387</v>
      </c>
      <c r="B1335" s="325" t="s">
        <v>1897</v>
      </c>
      <c r="C1335" s="325" t="s">
        <v>73</v>
      </c>
      <c r="D1335" s="325" t="s">
        <v>280</v>
      </c>
      <c r="E1335" s="326" t="s">
        <v>15899</v>
      </c>
    </row>
    <row r="1336" spans="1:5">
      <c r="A1336" s="327">
        <v>100388</v>
      </c>
      <c r="B1336" s="325" t="s">
        <v>1898</v>
      </c>
      <c r="C1336" s="325" t="s">
        <v>73</v>
      </c>
      <c r="D1336" s="325" t="s">
        <v>280</v>
      </c>
      <c r="E1336" s="326" t="s">
        <v>21377</v>
      </c>
    </row>
    <row r="1337" spans="1:5">
      <c r="A1337" s="327">
        <v>100389</v>
      </c>
      <c r="B1337" s="325" t="s">
        <v>1899</v>
      </c>
      <c r="C1337" s="325" t="s">
        <v>73</v>
      </c>
      <c r="D1337" s="325" t="s">
        <v>280</v>
      </c>
      <c r="E1337" s="326" t="s">
        <v>5583</v>
      </c>
    </row>
    <row r="1338" spans="1:5">
      <c r="A1338" s="327">
        <v>100390</v>
      </c>
      <c r="B1338" s="325" t="s">
        <v>1901</v>
      </c>
      <c r="C1338" s="325" t="s">
        <v>73</v>
      </c>
      <c r="D1338" s="325" t="s">
        <v>280</v>
      </c>
      <c r="E1338" s="326" t="s">
        <v>27448</v>
      </c>
    </row>
    <row r="1339" spans="1:5">
      <c r="A1339" s="327">
        <v>100391</v>
      </c>
      <c r="B1339" s="325" t="s">
        <v>1902</v>
      </c>
      <c r="C1339" s="325" t="s">
        <v>73</v>
      </c>
      <c r="D1339" s="325" t="s">
        <v>280</v>
      </c>
      <c r="E1339" s="326" t="s">
        <v>28481</v>
      </c>
    </row>
    <row r="1340" spans="1:5">
      <c r="A1340" s="327">
        <v>100392</v>
      </c>
      <c r="B1340" s="325" t="s">
        <v>1903</v>
      </c>
      <c r="C1340" s="325" t="s">
        <v>73</v>
      </c>
      <c r="D1340" s="325" t="s">
        <v>280</v>
      </c>
      <c r="E1340" s="326" t="s">
        <v>20951</v>
      </c>
    </row>
    <row r="1341" spans="1:5">
      <c r="A1341" s="327">
        <v>100393</v>
      </c>
      <c r="B1341" s="325" t="s">
        <v>1905</v>
      </c>
      <c r="C1341" s="325" t="s">
        <v>73</v>
      </c>
      <c r="D1341" s="325" t="s">
        <v>280</v>
      </c>
      <c r="E1341" s="326" t="s">
        <v>26386</v>
      </c>
    </row>
    <row r="1342" spans="1:5">
      <c r="A1342" s="327">
        <v>100394</v>
      </c>
      <c r="B1342" s="325" t="s">
        <v>1906</v>
      </c>
      <c r="C1342" s="325" t="s">
        <v>73</v>
      </c>
      <c r="D1342" s="325" t="s">
        <v>280</v>
      </c>
      <c r="E1342" s="326" t="s">
        <v>25040</v>
      </c>
    </row>
    <row r="1343" spans="1:5">
      <c r="A1343" s="327">
        <v>100395</v>
      </c>
      <c r="B1343" s="325" t="s">
        <v>1907</v>
      </c>
      <c r="C1343" s="325" t="s">
        <v>73</v>
      </c>
      <c r="D1343" s="325" t="s">
        <v>280</v>
      </c>
      <c r="E1343" s="326" t="s">
        <v>28482</v>
      </c>
    </row>
    <row r="1344" spans="1:5">
      <c r="A1344" s="327">
        <v>94189</v>
      </c>
      <c r="B1344" s="325" t="s">
        <v>1908</v>
      </c>
      <c r="C1344" s="325" t="s">
        <v>73</v>
      </c>
      <c r="D1344" s="325" t="s">
        <v>280</v>
      </c>
      <c r="E1344" s="326" t="s">
        <v>28483</v>
      </c>
    </row>
    <row r="1345" spans="1:5">
      <c r="A1345" s="327">
        <v>94192</v>
      </c>
      <c r="B1345" s="325" t="s">
        <v>1909</v>
      </c>
      <c r="C1345" s="325" t="s">
        <v>73</v>
      </c>
      <c r="D1345" s="325" t="s">
        <v>280</v>
      </c>
      <c r="E1345" s="326" t="s">
        <v>28484</v>
      </c>
    </row>
    <row r="1346" spans="1:5">
      <c r="A1346" s="327">
        <v>94195</v>
      </c>
      <c r="B1346" s="325" t="s">
        <v>1910</v>
      </c>
      <c r="C1346" s="325" t="s">
        <v>73</v>
      </c>
      <c r="D1346" s="325" t="s">
        <v>280</v>
      </c>
      <c r="E1346" s="326" t="s">
        <v>27804</v>
      </c>
    </row>
    <row r="1347" spans="1:5">
      <c r="A1347" s="327">
        <v>94198</v>
      </c>
      <c r="B1347" s="325" t="s">
        <v>1911</v>
      </c>
      <c r="C1347" s="325" t="s">
        <v>73</v>
      </c>
      <c r="D1347" s="325" t="s">
        <v>280</v>
      </c>
      <c r="E1347" s="326" t="s">
        <v>28019</v>
      </c>
    </row>
    <row r="1348" spans="1:5">
      <c r="A1348" s="327">
        <v>94201</v>
      </c>
      <c r="B1348" s="325" t="s">
        <v>1912</v>
      </c>
      <c r="C1348" s="325" t="s">
        <v>73</v>
      </c>
      <c r="D1348" s="325" t="s">
        <v>280</v>
      </c>
      <c r="E1348" s="326" t="s">
        <v>15842</v>
      </c>
    </row>
    <row r="1349" spans="1:5">
      <c r="A1349" s="327">
        <v>94204</v>
      </c>
      <c r="B1349" s="325" t="s">
        <v>1913</v>
      </c>
      <c r="C1349" s="325" t="s">
        <v>73</v>
      </c>
      <c r="D1349" s="325" t="s">
        <v>280</v>
      </c>
      <c r="E1349" s="326" t="s">
        <v>28485</v>
      </c>
    </row>
    <row r="1350" spans="1:5">
      <c r="A1350" s="327">
        <v>94224</v>
      </c>
      <c r="B1350" s="325" t="s">
        <v>1914</v>
      </c>
      <c r="C1350" s="325" t="s">
        <v>74</v>
      </c>
      <c r="D1350" s="325" t="s">
        <v>280</v>
      </c>
      <c r="E1350" s="326" t="s">
        <v>24675</v>
      </c>
    </row>
    <row r="1351" spans="1:5">
      <c r="A1351" s="327">
        <v>94226</v>
      </c>
      <c r="B1351" s="325" t="s">
        <v>1915</v>
      </c>
      <c r="C1351" s="325" t="s">
        <v>73</v>
      </c>
      <c r="D1351" s="325" t="s">
        <v>280</v>
      </c>
      <c r="E1351" s="326" t="s">
        <v>24596</v>
      </c>
    </row>
    <row r="1352" spans="1:5">
      <c r="A1352" s="327">
        <v>94232</v>
      </c>
      <c r="B1352" s="325" t="s">
        <v>1916</v>
      </c>
      <c r="C1352" s="325" t="s">
        <v>72</v>
      </c>
      <c r="D1352" s="325" t="s">
        <v>280</v>
      </c>
      <c r="E1352" s="326" t="s">
        <v>24739</v>
      </c>
    </row>
    <row r="1353" spans="1:5">
      <c r="A1353" s="327">
        <v>94440</v>
      </c>
      <c r="B1353" s="325" t="s">
        <v>1917</v>
      </c>
      <c r="C1353" s="325" t="s">
        <v>73</v>
      </c>
      <c r="D1353" s="325" t="s">
        <v>280</v>
      </c>
      <c r="E1353" s="326" t="s">
        <v>27804</v>
      </c>
    </row>
    <row r="1354" spans="1:5">
      <c r="A1354" s="327">
        <v>94441</v>
      </c>
      <c r="B1354" s="325" t="s">
        <v>1918</v>
      </c>
      <c r="C1354" s="325" t="s">
        <v>73</v>
      </c>
      <c r="D1354" s="325" t="s">
        <v>280</v>
      </c>
      <c r="E1354" s="326" t="s">
        <v>28019</v>
      </c>
    </row>
    <row r="1355" spans="1:5">
      <c r="A1355" s="327">
        <v>94442</v>
      </c>
      <c r="B1355" s="325" t="s">
        <v>1919</v>
      </c>
      <c r="C1355" s="325" t="s">
        <v>73</v>
      </c>
      <c r="D1355" s="325" t="s">
        <v>280</v>
      </c>
      <c r="E1355" s="326" t="s">
        <v>27804</v>
      </c>
    </row>
    <row r="1356" spans="1:5">
      <c r="A1356" s="327">
        <v>94443</v>
      </c>
      <c r="B1356" s="325" t="s">
        <v>1920</v>
      </c>
      <c r="C1356" s="325" t="s">
        <v>73</v>
      </c>
      <c r="D1356" s="325" t="s">
        <v>280</v>
      </c>
      <c r="E1356" s="326" t="s">
        <v>28019</v>
      </c>
    </row>
    <row r="1357" spans="1:5">
      <c r="A1357" s="327">
        <v>94445</v>
      </c>
      <c r="B1357" s="325" t="s">
        <v>1921</v>
      </c>
      <c r="C1357" s="325" t="s">
        <v>73</v>
      </c>
      <c r="D1357" s="325" t="s">
        <v>280</v>
      </c>
      <c r="E1357" s="326" t="s">
        <v>15842</v>
      </c>
    </row>
    <row r="1358" spans="1:5">
      <c r="A1358" s="327">
        <v>94446</v>
      </c>
      <c r="B1358" s="325" t="s">
        <v>1922</v>
      </c>
      <c r="C1358" s="325" t="s">
        <v>73</v>
      </c>
      <c r="D1358" s="325" t="s">
        <v>280</v>
      </c>
      <c r="E1358" s="326" t="s">
        <v>28485</v>
      </c>
    </row>
    <row r="1359" spans="1:5">
      <c r="A1359" s="327">
        <v>94447</v>
      </c>
      <c r="B1359" s="325" t="s">
        <v>1923</v>
      </c>
      <c r="C1359" s="325" t="s">
        <v>73</v>
      </c>
      <c r="D1359" s="325" t="s">
        <v>280</v>
      </c>
      <c r="E1359" s="326" t="s">
        <v>15842</v>
      </c>
    </row>
    <row r="1360" spans="1:5">
      <c r="A1360" s="327">
        <v>94448</v>
      </c>
      <c r="B1360" s="325" t="s">
        <v>1924</v>
      </c>
      <c r="C1360" s="325" t="s">
        <v>73</v>
      </c>
      <c r="D1360" s="325" t="s">
        <v>280</v>
      </c>
      <c r="E1360" s="326" t="s">
        <v>28485</v>
      </c>
    </row>
    <row r="1361" spans="1:5">
      <c r="A1361" s="327">
        <v>94207</v>
      </c>
      <c r="B1361" s="325" t="s">
        <v>1925</v>
      </c>
      <c r="C1361" s="325" t="s">
        <v>73</v>
      </c>
      <c r="D1361" s="325" t="s">
        <v>280</v>
      </c>
      <c r="E1361" s="326" t="s">
        <v>15051</v>
      </c>
    </row>
    <row r="1362" spans="1:5">
      <c r="A1362" s="327">
        <v>94210</v>
      </c>
      <c r="B1362" s="325" t="s">
        <v>1926</v>
      </c>
      <c r="C1362" s="325" t="s">
        <v>73</v>
      </c>
      <c r="D1362" s="325" t="s">
        <v>280</v>
      </c>
      <c r="E1362" s="326" t="s">
        <v>28486</v>
      </c>
    </row>
    <row r="1363" spans="1:5">
      <c r="A1363" s="327">
        <v>94218</v>
      </c>
      <c r="B1363" s="325" t="s">
        <v>1928</v>
      </c>
      <c r="C1363" s="325" t="s">
        <v>73</v>
      </c>
      <c r="D1363" s="325" t="s">
        <v>280</v>
      </c>
      <c r="E1363" s="326" t="s">
        <v>28487</v>
      </c>
    </row>
    <row r="1364" spans="1:5">
      <c r="A1364" s="327">
        <v>94213</v>
      </c>
      <c r="B1364" s="325" t="s">
        <v>156</v>
      </c>
      <c r="C1364" s="325" t="s">
        <v>73</v>
      </c>
      <c r="D1364" s="325" t="s">
        <v>280</v>
      </c>
      <c r="E1364" s="326" t="s">
        <v>27101</v>
      </c>
    </row>
    <row r="1365" spans="1:5">
      <c r="A1365" s="327">
        <v>94216</v>
      </c>
      <c r="B1365" s="325" t="s">
        <v>1929</v>
      </c>
      <c r="C1365" s="325" t="s">
        <v>73</v>
      </c>
      <c r="D1365" s="325" t="s">
        <v>280</v>
      </c>
      <c r="E1365" s="326" t="s">
        <v>28488</v>
      </c>
    </row>
    <row r="1366" spans="1:5">
      <c r="A1366" s="327">
        <v>104807</v>
      </c>
      <c r="B1366" s="325" t="s">
        <v>26006</v>
      </c>
      <c r="C1366" s="325" t="s">
        <v>73</v>
      </c>
      <c r="D1366" s="325" t="s">
        <v>344</v>
      </c>
      <c r="E1366" s="326" t="s">
        <v>28489</v>
      </c>
    </row>
    <row r="1367" spans="1:5">
      <c r="A1367" s="327">
        <v>104809</v>
      </c>
      <c r="B1367" s="325" t="s">
        <v>26007</v>
      </c>
      <c r="C1367" s="325" t="s">
        <v>73</v>
      </c>
      <c r="D1367" s="325" t="s">
        <v>280</v>
      </c>
      <c r="E1367" s="326" t="s">
        <v>28490</v>
      </c>
    </row>
    <row r="1368" spans="1:5">
      <c r="A1368" s="327">
        <v>104810</v>
      </c>
      <c r="B1368" s="325" t="s">
        <v>26008</v>
      </c>
      <c r="C1368" s="325" t="s">
        <v>73</v>
      </c>
      <c r="D1368" s="325" t="s">
        <v>280</v>
      </c>
      <c r="E1368" s="326" t="s">
        <v>28491</v>
      </c>
    </row>
    <row r="1369" spans="1:5">
      <c r="A1369" s="327">
        <v>104811</v>
      </c>
      <c r="B1369" s="325" t="s">
        <v>26009</v>
      </c>
      <c r="C1369" s="325" t="s">
        <v>73</v>
      </c>
      <c r="D1369" s="325" t="s">
        <v>344</v>
      </c>
      <c r="E1369" s="326" t="s">
        <v>28492</v>
      </c>
    </row>
    <row r="1370" spans="1:5">
      <c r="A1370" s="327">
        <v>104812</v>
      </c>
      <c r="B1370" s="325" t="s">
        <v>26010</v>
      </c>
      <c r="C1370" s="325" t="s">
        <v>73</v>
      </c>
      <c r="D1370" s="325" t="s">
        <v>344</v>
      </c>
      <c r="E1370" s="326" t="s">
        <v>28493</v>
      </c>
    </row>
    <row r="1371" spans="1:5">
      <c r="A1371" s="327">
        <v>104813</v>
      </c>
      <c r="B1371" s="325" t="s">
        <v>26011</v>
      </c>
      <c r="C1371" s="325" t="s">
        <v>73</v>
      </c>
      <c r="D1371" s="325" t="s">
        <v>280</v>
      </c>
      <c r="E1371" s="326" t="s">
        <v>28494</v>
      </c>
    </row>
    <row r="1372" spans="1:5">
      <c r="A1372" s="327">
        <v>104814</v>
      </c>
      <c r="B1372" s="325" t="s">
        <v>26012</v>
      </c>
      <c r="C1372" s="325" t="s">
        <v>73</v>
      </c>
      <c r="D1372" s="325" t="s">
        <v>280</v>
      </c>
      <c r="E1372" s="326" t="s">
        <v>28495</v>
      </c>
    </row>
    <row r="1373" spans="1:5">
      <c r="A1373" s="327">
        <v>104815</v>
      </c>
      <c r="B1373" s="325" t="s">
        <v>26013</v>
      </c>
      <c r="C1373" s="325" t="s">
        <v>73</v>
      </c>
      <c r="D1373" s="325" t="s">
        <v>280</v>
      </c>
      <c r="E1373" s="326" t="s">
        <v>28496</v>
      </c>
    </row>
    <row r="1374" spans="1:5">
      <c r="A1374" s="327">
        <v>104808</v>
      </c>
      <c r="B1374" s="325" t="s">
        <v>26014</v>
      </c>
      <c r="C1374" s="325" t="s">
        <v>73</v>
      </c>
      <c r="D1374" s="325" t="s">
        <v>344</v>
      </c>
      <c r="E1374" s="326" t="s">
        <v>28497</v>
      </c>
    </row>
    <row r="1375" spans="1:5">
      <c r="A1375" s="327">
        <v>104816</v>
      </c>
      <c r="B1375" s="325" t="s">
        <v>26015</v>
      </c>
      <c r="C1375" s="325" t="s">
        <v>73</v>
      </c>
      <c r="D1375" s="325" t="s">
        <v>344</v>
      </c>
      <c r="E1375" s="326" t="s">
        <v>28498</v>
      </c>
    </row>
    <row r="1376" spans="1:5">
      <c r="A1376" s="327">
        <v>104817</v>
      </c>
      <c r="B1376" s="325" t="s">
        <v>26016</v>
      </c>
      <c r="C1376" s="325" t="s">
        <v>73</v>
      </c>
      <c r="D1376" s="325" t="s">
        <v>344</v>
      </c>
      <c r="E1376" s="326" t="s">
        <v>28499</v>
      </c>
    </row>
    <row r="1377" spans="1:5">
      <c r="A1377" s="327">
        <v>104819</v>
      </c>
      <c r="B1377" s="325" t="s">
        <v>26017</v>
      </c>
      <c r="C1377" s="325" t="s">
        <v>73</v>
      </c>
      <c r="D1377" s="325" t="s">
        <v>344</v>
      </c>
      <c r="E1377" s="326" t="s">
        <v>28500</v>
      </c>
    </row>
    <row r="1378" spans="1:5">
      <c r="A1378" s="327">
        <v>104821</v>
      </c>
      <c r="B1378" s="325" t="s">
        <v>26019</v>
      </c>
      <c r="C1378" s="325" t="s">
        <v>73</v>
      </c>
      <c r="D1378" s="325" t="s">
        <v>344</v>
      </c>
      <c r="E1378" s="326" t="s">
        <v>28501</v>
      </c>
    </row>
    <row r="1379" spans="1:5">
      <c r="A1379" s="327">
        <v>104822</v>
      </c>
      <c r="B1379" s="325" t="s">
        <v>26020</v>
      </c>
      <c r="C1379" s="325" t="s">
        <v>73</v>
      </c>
      <c r="D1379" s="325" t="s">
        <v>280</v>
      </c>
      <c r="E1379" s="326" t="s">
        <v>28502</v>
      </c>
    </row>
    <row r="1380" spans="1:5">
      <c r="A1380" s="327">
        <v>104823</v>
      </c>
      <c r="B1380" s="325" t="s">
        <v>26021</v>
      </c>
      <c r="C1380" s="325" t="s">
        <v>73</v>
      </c>
      <c r="D1380" s="325" t="s">
        <v>280</v>
      </c>
      <c r="E1380" s="326" t="s">
        <v>28503</v>
      </c>
    </row>
    <row r="1381" spans="1:5">
      <c r="A1381" s="327">
        <v>94219</v>
      </c>
      <c r="B1381" s="325" t="s">
        <v>1930</v>
      </c>
      <c r="C1381" s="325" t="s">
        <v>74</v>
      </c>
      <c r="D1381" s="325" t="s">
        <v>280</v>
      </c>
      <c r="E1381" s="326" t="s">
        <v>28504</v>
      </c>
    </row>
    <row r="1382" spans="1:5">
      <c r="A1382" s="327">
        <v>94220</v>
      </c>
      <c r="B1382" s="325" t="s">
        <v>1931</v>
      </c>
      <c r="C1382" s="325" t="s">
        <v>74</v>
      </c>
      <c r="D1382" s="325" t="s">
        <v>280</v>
      </c>
      <c r="E1382" s="326" t="s">
        <v>28505</v>
      </c>
    </row>
    <row r="1383" spans="1:5">
      <c r="A1383" s="327">
        <v>94221</v>
      </c>
      <c r="B1383" s="325" t="s">
        <v>1932</v>
      </c>
      <c r="C1383" s="325" t="s">
        <v>74</v>
      </c>
      <c r="D1383" s="325" t="s">
        <v>280</v>
      </c>
      <c r="E1383" s="326" t="s">
        <v>21993</v>
      </c>
    </row>
    <row r="1384" spans="1:5">
      <c r="A1384" s="327">
        <v>94222</v>
      </c>
      <c r="B1384" s="325" t="s">
        <v>1933</v>
      </c>
      <c r="C1384" s="325" t="s">
        <v>74</v>
      </c>
      <c r="D1384" s="325" t="s">
        <v>280</v>
      </c>
      <c r="E1384" s="326" t="s">
        <v>28506</v>
      </c>
    </row>
    <row r="1385" spans="1:5">
      <c r="A1385" s="327">
        <v>94223</v>
      </c>
      <c r="B1385" s="325" t="s">
        <v>1934</v>
      </c>
      <c r="C1385" s="325" t="s">
        <v>74</v>
      </c>
      <c r="D1385" s="325" t="s">
        <v>280</v>
      </c>
      <c r="E1385" s="326" t="s">
        <v>26082</v>
      </c>
    </row>
    <row r="1386" spans="1:5">
      <c r="A1386" s="327">
        <v>94451</v>
      </c>
      <c r="B1386" s="325" t="s">
        <v>1935</v>
      </c>
      <c r="C1386" s="325" t="s">
        <v>74</v>
      </c>
      <c r="D1386" s="325" t="s">
        <v>280</v>
      </c>
      <c r="E1386" s="326" t="s">
        <v>28507</v>
      </c>
    </row>
    <row r="1387" spans="1:5">
      <c r="A1387" s="327">
        <v>100325</v>
      </c>
      <c r="B1387" s="325" t="s">
        <v>1936</v>
      </c>
      <c r="C1387" s="325" t="s">
        <v>74</v>
      </c>
      <c r="D1387" s="325" t="s">
        <v>280</v>
      </c>
      <c r="E1387" s="326" t="s">
        <v>28508</v>
      </c>
    </row>
    <row r="1388" spans="1:5">
      <c r="A1388" s="327">
        <v>100327</v>
      </c>
      <c r="B1388" s="325" t="s">
        <v>1937</v>
      </c>
      <c r="C1388" s="325" t="s">
        <v>74</v>
      </c>
      <c r="D1388" s="325" t="s">
        <v>280</v>
      </c>
      <c r="E1388" s="326" t="s">
        <v>28509</v>
      </c>
    </row>
    <row r="1389" spans="1:5">
      <c r="A1389" s="327">
        <v>100328</v>
      </c>
      <c r="B1389" s="325" t="s">
        <v>1938</v>
      </c>
      <c r="C1389" s="325" t="s">
        <v>73</v>
      </c>
      <c r="D1389" s="325" t="s">
        <v>280</v>
      </c>
      <c r="E1389" s="326" t="s">
        <v>28510</v>
      </c>
    </row>
    <row r="1390" spans="1:5">
      <c r="A1390" s="327">
        <v>100329</v>
      </c>
      <c r="B1390" s="325" t="s">
        <v>1939</v>
      </c>
      <c r="C1390" s="325" t="s">
        <v>73</v>
      </c>
      <c r="D1390" s="325" t="s">
        <v>280</v>
      </c>
      <c r="E1390" s="326" t="s">
        <v>28511</v>
      </c>
    </row>
    <row r="1391" spans="1:5">
      <c r="A1391" s="327">
        <v>100330</v>
      </c>
      <c r="B1391" s="325" t="s">
        <v>1941</v>
      </c>
      <c r="C1391" s="325" t="s">
        <v>73</v>
      </c>
      <c r="D1391" s="325" t="s">
        <v>280</v>
      </c>
      <c r="E1391" s="326" t="s">
        <v>26875</v>
      </c>
    </row>
    <row r="1392" spans="1:5">
      <c r="A1392" s="327">
        <v>100331</v>
      </c>
      <c r="B1392" s="325" t="s">
        <v>1943</v>
      </c>
      <c r="C1392" s="325" t="s">
        <v>73</v>
      </c>
      <c r="D1392" s="325" t="s">
        <v>280</v>
      </c>
      <c r="E1392" s="326" t="s">
        <v>21242</v>
      </c>
    </row>
    <row r="1393" spans="1:5">
      <c r="A1393" s="327">
        <v>100434</v>
      </c>
      <c r="B1393" s="325" t="s">
        <v>1944</v>
      </c>
      <c r="C1393" s="325" t="s">
        <v>74</v>
      </c>
      <c r="D1393" s="325" t="s">
        <v>280</v>
      </c>
      <c r="E1393" s="326" t="s">
        <v>28375</v>
      </c>
    </row>
    <row r="1394" spans="1:5">
      <c r="A1394" s="327">
        <v>100435</v>
      </c>
      <c r="B1394" s="325" t="s">
        <v>1945</v>
      </c>
      <c r="C1394" s="325" t="s">
        <v>74</v>
      </c>
      <c r="D1394" s="325" t="s">
        <v>280</v>
      </c>
      <c r="E1394" s="326" t="s">
        <v>21321</v>
      </c>
    </row>
    <row r="1395" spans="1:5">
      <c r="A1395" s="327">
        <v>94227</v>
      </c>
      <c r="B1395" s="325" t="s">
        <v>1946</v>
      </c>
      <c r="C1395" s="325" t="s">
        <v>74</v>
      </c>
      <c r="D1395" s="325" t="s">
        <v>280</v>
      </c>
      <c r="E1395" s="326" t="s">
        <v>27827</v>
      </c>
    </row>
    <row r="1396" spans="1:5">
      <c r="A1396" s="327">
        <v>94228</v>
      </c>
      <c r="B1396" s="325" t="s">
        <v>1947</v>
      </c>
      <c r="C1396" s="325" t="s">
        <v>74</v>
      </c>
      <c r="D1396" s="325" t="s">
        <v>280</v>
      </c>
      <c r="E1396" s="326" t="s">
        <v>25766</v>
      </c>
    </row>
    <row r="1397" spans="1:5">
      <c r="A1397" s="327">
        <v>94229</v>
      </c>
      <c r="B1397" s="325" t="s">
        <v>157</v>
      </c>
      <c r="C1397" s="325" t="s">
        <v>74</v>
      </c>
      <c r="D1397" s="325" t="s">
        <v>280</v>
      </c>
      <c r="E1397" s="326" t="s">
        <v>28512</v>
      </c>
    </row>
    <row r="1398" spans="1:5">
      <c r="A1398" s="327">
        <v>94231</v>
      </c>
      <c r="B1398" s="325" t="s">
        <v>1948</v>
      </c>
      <c r="C1398" s="325" t="s">
        <v>74</v>
      </c>
      <c r="D1398" s="325" t="s">
        <v>280</v>
      </c>
      <c r="E1398" s="326" t="s">
        <v>26669</v>
      </c>
    </row>
    <row r="1399" spans="1:5">
      <c r="A1399" s="327">
        <v>94449</v>
      </c>
      <c r="B1399" s="325" t="s">
        <v>1949</v>
      </c>
      <c r="C1399" s="325" t="s">
        <v>73</v>
      </c>
      <c r="D1399" s="325" t="s">
        <v>344</v>
      </c>
      <c r="E1399" s="326" t="s">
        <v>28513</v>
      </c>
    </row>
    <row r="1400" spans="1:5">
      <c r="A1400" s="327">
        <v>92255</v>
      </c>
      <c r="B1400" s="325" t="s">
        <v>1950</v>
      </c>
      <c r="C1400" s="325" t="s">
        <v>72</v>
      </c>
      <c r="D1400" s="325" t="s">
        <v>344</v>
      </c>
      <c r="E1400" s="326" t="s">
        <v>28514</v>
      </c>
    </row>
    <row r="1401" spans="1:5">
      <c r="A1401" s="327">
        <v>92256</v>
      </c>
      <c r="B1401" s="325" t="s">
        <v>1951</v>
      </c>
      <c r="C1401" s="325" t="s">
        <v>72</v>
      </c>
      <c r="D1401" s="325" t="s">
        <v>344</v>
      </c>
      <c r="E1401" s="326" t="s">
        <v>28515</v>
      </c>
    </row>
    <row r="1402" spans="1:5">
      <c r="A1402" s="327">
        <v>92257</v>
      </c>
      <c r="B1402" s="325" t="s">
        <v>1952</v>
      </c>
      <c r="C1402" s="325" t="s">
        <v>72</v>
      </c>
      <c r="D1402" s="325" t="s">
        <v>344</v>
      </c>
      <c r="E1402" s="326" t="s">
        <v>28516</v>
      </c>
    </row>
    <row r="1403" spans="1:5">
      <c r="A1403" s="327">
        <v>92258</v>
      </c>
      <c r="B1403" s="325" t="s">
        <v>1953</v>
      </c>
      <c r="C1403" s="325" t="s">
        <v>72</v>
      </c>
      <c r="D1403" s="325" t="s">
        <v>344</v>
      </c>
      <c r="E1403" s="326" t="s">
        <v>28517</v>
      </c>
    </row>
    <row r="1404" spans="1:5">
      <c r="A1404" s="327">
        <v>92568</v>
      </c>
      <c r="B1404" s="325" t="s">
        <v>1954</v>
      </c>
      <c r="C1404" s="325" t="s">
        <v>73</v>
      </c>
      <c r="D1404" s="325" t="s">
        <v>280</v>
      </c>
      <c r="E1404" s="326" t="s">
        <v>25446</v>
      </c>
    </row>
    <row r="1405" spans="1:5">
      <c r="A1405" s="327">
        <v>92569</v>
      </c>
      <c r="B1405" s="325" t="s">
        <v>1955</v>
      </c>
      <c r="C1405" s="325" t="s">
        <v>73</v>
      </c>
      <c r="D1405" s="325" t="s">
        <v>280</v>
      </c>
      <c r="E1405" s="326" t="s">
        <v>27387</v>
      </c>
    </row>
    <row r="1406" spans="1:5">
      <c r="A1406" s="327">
        <v>92570</v>
      </c>
      <c r="B1406" s="325" t="s">
        <v>1956</v>
      </c>
      <c r="C1406" s="325" t="s">
        <v>73</v>
      </c>
      <c r="D1406" s="325" t="s">
        <v>280</v>
      </c>
      <c r="E1406" s="326" t="s">
        <v>25041</v>
      </c>
    </row>
    <row r="1407" spans="1:5">
      <c r="A1407" s="327">
        <v>92571</v>
      </c>
      <c r="B1407" s="325" t="s">
        <v>1957</v>
      </c>
      <c r="C1407" s="325" t="s">
        <v>73</v>
      </c>
      <c r="D1407" s="325" t="s">
        <v>280</v>
      </c>
      <c r="E1407" s="326" t="s">
        <v>28518</v>
      </c>
    </row>
    <row r="1408" spans="1:5">
      <c r="A1408" s="327">
        <v>92572</v>
      </c>
      <c r="B1408" s="325" t="s">
        <v>1958</v>
      </c>
      <c r="C1408" s="325" t="s">
        <v>73</v>
      </c>
      <c r="D1408" s="325" t="s">
        <v>280</v>
      </c>
      <c r="E1408" s="326" t="s">
        <v>28519</v>
      </c>
    </row>
    <row r="1409" spans="1:5">
      <c r="A1409" s="327">
        <v>92573</v>
      </c>
      <c r="B1409" s="325" t="s">
        <v>1959</v>
      </c>
      <c r="C1409" s="325" t="s">
        <v>73</v>
      </c>
      <c r="D1409" s="325" t="s">
        <v>280</v>
      </c>
      <c r="E1409" s="326" t="s">
        <v>28506</v>
      </c>
    </row>
    <row r="1410" spans="1:5">
      <c r="A1410" s="327">
        <v>92574</v>
      </c>
      <c r="B1410" s="325" t="s">
        <v>1960</v>
      </c>
      <c r="C1410" s="325" t="s">
        <v>73</v>
      </c>
      <c r="D1410" s="325" t="s">
        <v>280</v>
      </c>
      <c r="E1410" s="326" t="s">
        <v>28520</v>
      </c>
    </row>
    <row r="1411" spans="1:5">
      <c r="A1411" s="327">
        <v>92575</v>
      </c>
      <c r="B1411" s="325" t="s">
        <v>1961</v>
      </c>
      <c r="C1411" s="325" t="s">
        <v>73</v>
      </c>
      <c r="D1411" s="325" t="s">
        <v>280</v>
      </c>
      <c r="E1411" s="326" t="s">
        <v>26656</v>
      </c>
    </row>
    <row r="1412" spans="1:5">
      <c r="A1412" s="327">
        <v>92576</v>
      </c>
      <c r="B1412" s="325" t="s">
        <v>1962</v>
      </c>
      <c r="C1412" s="325" t="s">
        <v>73</v>
      </c>
      <c r="D1412" s="325" t="s">
        <v>280</v>
      </c>
      <c r="E1412" s="326" t="s">
        <v>28521</v>
      </c>
    </row>
    <row r="1413" spans="1:5">
      <c r="A1413" s="327">
        <v>92577</v>
      </c>
      <c r="B1413" s="325" t="s">
        <v>1963</v>
      </c>
      <c r="C1413" s="325" t="s">
        <v>73</v>
      </c>
      <c r="D1413" s="325" t="s">
        <v>280</v>
      </c>
      <c r="E1413" s="326" t="s">
        <v>28522</v>
      </c>
    </row>
    <row r="1414" spans="1:5">
      <c r="A1414" s="327">
        <v>92578</v>
      </c>
      <c r="B1414" s="325" t="s">
        <v>1964</v>
      </c>
      <c r="C1414" s="325" t="s">
        <v>73</v>
      </c>
      <c r="D1414" s="325" t="s">
        <v>280</v>
      </c>
      <c r="E1414" s="326" t="s">
        <v>28523</v>
      </c>
    </row>
    <row r="1415" spans="1:5">
      <c r="A1415" s="327">
        <v>92579</v>
      </c>
      <c r="B1415" s="325" t="s">
        <v>1965</v>
      </c>
      <c r="C1415" s="325" t="s">
        <v>73</v>
      </c>
      <c r="D1415" s="325" t="s">
        <v>280</v>
      </c>
      <c r="E1415" s="326" t="s">
        <v>28524</v>
      </c>
    </row>
    <row r="1416" spans="1:5">
      <c r="A1416" s="327">
        <v>92580</v>
      </c>
      <c r="B1416" s="325" t="s">
        <v>1966</v>
      </c>
      <c r="C1416" s="325" t="s">
        <v>73</v>
      </c>
      <c r="D1416" s="325" t="s">
        <v>280</v>
      </c>
      <c r="E1416" s="326" t="s">
        <v>28525</v>
      </c>
    </row>
    <row r="1417" spans="1:5">
      <c r="A1417" s="327">
        <v>92581</v>
      </c>
      <c r="B1417" s="325" t="s">
        <v>1967</v>
      </c>
      <c r="C1417" s="325" t="s">
        <v>73</v>
      </c>
      <c r="D1417" s="325" t="s">
        <v>280</v>
      </c>
      <c r="E1417" s="326" t="s">
        <v>15993</v>
      </c>
    </row>
    <row r="1418" spans="1:5">
      <c r="A1418" s="327">
        <v>92582</v>
      </c>
      <c r="B1418" s="325" t="s">
        <v>1968</v>
      </c>
      <c r="C1418" s="325" t="s">
        <v>72</v>
      </c>
      <c r="D1418" s="325" t="s">
        <v>344</v>
      </c>
      <c r="E1418" s="326" t="s">
        <v>28526</v>
      </c>
    </row>
    <row r="1419" spans="1:5">
      <c r="A1419" s="327">
        <v>92584</v>
      </c>
      <c r="B1419" s="325" t="s">
        <v>1969</v>
      </c>
      <c r="C1419" s="325" t="s">
        <v>72</v>
      </c>
      <c r="D1419" s="325" t="s">
        <v>344</v>
      </c>
      <c r="E1419" s="326" t="s">
        <v>28527</v>
      </c>
    </row>
    <row r="1420" spans="1:5">
      <c r="A1420" s="327">
        <v>92586</v>
      </c>
      <c r="B1420" s="325" t="s">
        <v>1970</v>
      </c>
      <c r="C1420" s="325" t="s">
        <v>72</v>
      </c>
      <c r="D1420" s="325" t="s">
        <v>344</v>
      </c>
      <c r="E1420" s="326" t="s">
        <v>28528</v>
      </c>
    </row>
    <row r="1421" spans="1:5">
      <c r="A1421" s="327">
        <v>92588</v>
      </c>
      <c r="B1421" s="325" t="s">
        <v>1971</v>
      </c>
      <c r="C1421" s="325" t="s">
        <v>72</v>
      </c>
      <c r="D1421" s="325" t="s">
        <v>344</v>
      </c>
      <c r="E1421" s="326" t="s">
        <v>28529</v>
      </c>
    </row>
    <row r="1422" spans="1:5">
      <c r="A1422" s="327">
        <v>92590</v>
      </c>
      <c r="B1422" s="325" t="s">
        <v>1972</v>
      </c>
      <c r="C1422" s="325" t="s">
        <v>72</v>
      </c>
      <c r="D1422" s="325" t="s">
        <v>344</v>
      </c>
      <c r="E1422" s="326" t="s">
        <v>28530</v>
      </c>
    </row>
    <row r="1423" spans="1:5">
      <c r="A1423" s="327">
        <v>92592</v>
      </c>
      <c r="B1423" s="325" t="s">
        <v>1973</v>
      </c>
      <c r="C1423" s="325" t="s">
        <v>72</v>
      </c>
      <c r="D1423" s="325" t="s">
        <v>344</v>
      </c>
      <c r="E1423" s="326" t="s">
        <v>28531</v>
      </c>
    </row>
    <row r="1424" spans="1:5">
      <c r="A1424" s="327">
        <v>92594</v>
      </c>
      <c r="B1424" s="325" t="s">
        <v>1975</v>
      </c>
      <c r="C1424" s="325" t="s">
        <v>72</v>
      </c>
      <c r="D1424" s="325" t="s">
        <v>344</v>
      </c>
      <c r="E1424" s="326" t="s">
        <v>28532</v>
      </c>
    </row>
    <row r="1425" spans="1:5">
      <c r="A1425" s="327">
        <v>92596</v>
      </c>
      <c r="B1425" s="325" t="s">
        <v>1976</v>
      </c>
      <c r="C1425" s="325" t="s">
        <v>72</v>
      </c>
      <c r="D1425" s="325" t="s">
        <v>344</v>
      </c>
      <c r="E1425" s="326" t="s">
        <v>28533</v>
      </c>
    </row>
    <row r="1426" spans="1:5">
      <c r="A1426" s="327">
        <v>92598</v>
      </c>
      <c r="B1426" s="325" t="s">
        <v>1977</v>
      </c>
      <c r="C1426" s="325" t="s">
        <v>72</v>
      </c>
      <c r="D1426" s="325" t="s">
        <v>344</v>
      </c>
      <c r="E1426" s="326" t="s">
        <v>28534</v>
      </c>
    </row>
    <row r="1427" spans="1:5">
      <c r="A1427" s="327">
        <v>92600</v>
      </c>
      <c r="B1427" s="325" t="s">
        <v>1978</v>
      </c>
      <c r="C1427" s="325" t="s">
        <v>72</v>
      </c>
      <c r="D1427" s="325" t="s">
        <v>344</v>
      </c>
      <c r="E1427" s="326" t="s">
        <v>28535</v>
      </c>
    </row>
    <row r="1428" spans="1:5">
      <c r="A1428" s="327">
        <v>92602</v>
      </c>
      <c r="B1428" s="325" t="s">
        <v>21031</v>
      </c>
      <c r="C1428" s="325" t="s">
        <v>72</v>
      </c>
      <c r="D1428" s="325" t="s">
        <v>344</v>
      </c>
      <c r="E1428" s="326" t="s">
        <v>28526</v>
      </c>
    </row>
    <row r="1429" spans="1:5">
      <c r="A1429" s="327">
        <v>92604</v>
      </c>
      <c r="B1429" s="325" t="s">
        <v>1979</v>
      </c>
      <c r="C1429" s="325" t="s">
        <v>72</v>
      </c>
      <c r="D1429" s="325" t="s">
        <v>344</v>
      </c>
      <c r="E1429" s="326" t="s">
        <v>28536</v>
      </c>
    </row>
    <row r="1430" spans="1:5">
      <c r="A1430" s="327">
        <v>92606</v>
      </c>
      <c r="B1430" s="325" t="s">
        <v>1980</v>
      </c>
      <c r="C1430" s="325" t="s">
        <v>72</v>
      </c>
      <c r="D1430" s="325" t="s">
        <v>344</v>
      </c>
      <c r="E1430" s="326" t="s">
        <v>28537</v>
      </c>
    </row>
    <row r="1431" spans="1:5">
      <c r="A1431" s="327">
        <v>92608</v>
      </c>
      <c r="B1431" s="325" t="s">
        <v>1981</v>
      </c>
      <c r="C1431" s="325" t="s">
        <v>72</v>
      </c>
      <c r="D1431" s="325" t="s">
        <v>344</v>
      </c>
      <c r="E1431" s="326" t="s">
        <v>28538</v>
      </c>
    </row>
    <row r="1432" spans="1:5">
      <c r="A1432" s="327">
        <v>92610</v>
      </c>
      <c r="B1432" s="325" t="s">
        <v>1982</v>
      </c>
      <c r="C1432" s="325" t="s">
        <v>72</v>
      </c>
      <c r="D1432" s="325" t="s">
        <v>344</v>
      </c>
      <c r="E1432" s="326" t="s">
        <v>28539</v>
      </c>
    </row>
    <row r="1433" spans="1:5">
      <c r="A1433" s="327">
        <v>92612</v>
      </c>
      <c r="B1433" s="325" t="s">
        <v>1983</v>
      </c>
      <c r="C1433" s="325" t="s">
        <v>72</v>
      </c>
      <c r="D1433" s="325" t="s">
        <v>344</v>
      </c>
      <c r="E1433" s="326" t="s">
        <v>28540</v>
      </c>
    </row>
    <row r="1434" spans="1:5">
      <c r="A1434" s="327">
        <v>92614</v>
      </c>
      <c r="B1434" s="325" t="s">
        <v>1984</v>
      </c>
      <c r="C1434" s="325" t="s">
        <v>72</v>
      </c>
      <c r="D1434" s="325" t="s">
        <v>344</v>
      </c>
      <c r="E1434" s="326" t="s">
        <v>26002</v>
      </c>
    </row>
    <row r="1435" spans="1:5">
      <c r="A1435" s="327">
        <v>92616</v>
      </c>
      <c r="B1435" s="325" t="s">
        <v>1985</v>
      </c>
      <c r="C1435" s="325" t="s">
        <v>72</v>
      </c>
      <c r="D1435" s="325" t="s">
        <v>344</v>
      </c>
      <c r="E1435" s="326" t="s">
        <v>28541</v>
      </c>
    </row>
    <row r="1436" spans="1:5">
      <c r="A1436" s="327">
        <v>92618</v>
      </c>
      <c r="B1436" s="325" t="s">
        <v>1986</v>
      </c>
      <c r="C1436" s="325" t="s">
        <v>72</v>
      </c>
      <c r="D1436" s="325" t="s">
        <v>344</v>
      </c>
      <c r="E1436" s="326" t="s">
        <v>28542</v>
      </c>
    </row>
    <row r="1437" spans="1:5">
      <c r="A1437" s="327">
        <v>92620</v>
      </c>
      <c r="B1437" s="325" t="s">
        <v>1987</v>
      </c>
      <c r="C1437" s="325" t="s">
        <v>72</v>
      </c>
      <c r="D1437" s="325" t="s">
        <v>344</v>
      </c>
      <c r="E1437" s="326" t="s">
        <v>28543</v>
      </c>
    </row>
    <row r="1438" spans="1:5">
      <c r="A1438" s="327">
        <v>100357</v>
      </c>
      <c r="B1438" s="325" t="s">
        <v>1988</v>
      </c>
      <c r="C1438" s="325" t="s">
        <v>72</v>
      </c>
      <c r="D1438" s="325" t="s">
        <v>344</v>
      </c>
      <c r="E1438" s="326" t="s">
        <v>28544</v>
      </c>
    </row>
    <row r="1439" spans="1:5">
      <c r="A1439" s="327">
        <v>100358</v>
      </c>
      <c r="B1439" s="325" t="s">
        <v>1989</v>
      </c>
      <c r="C1439" s="325" t="s">
        <v>72</v>
      </c>
      <c r="D1439" s="325" t="s">
        <v>344</v>
      </c>
      <c r="E1439" s="326" t="s">
        <v>28545</v>
      </c>
    </row>
    <row r="1440" spans="1:5">
      <c r="A1440" s="327">
        <v>100359</v>
      </c>
      <c r="B1440" s="325" t="s">
        <v>1990</v>
      </c>
      <c r="C1440" s="325" t="s">
        <v>72</v>
      </c>
      <c r="D1440" s="325" t="s">
        <v>344</v>
      </c>
      <c r="E1440" s="326" t="s">
        <v>28546</v>
      </c>
    </row>
    <row r="1441" spans="1:5">
      <c r="A1441" s="327">
        <v>100360</v>
      </c>
      <c r="B1441" s="325" t="s">
        <v>1991</v>
      </c>
      <c r="C1441" s="325" t="s">
        <v>72</v>
      </c>
      <c r="D1441" s="325" t="s">
        <v>344</v>
      </c>
      <c r="E1441" s="326" t="s">
        <v>28547</v>
      </c>
    </row>
    <row r="1442" spans="1:5">
      <c r="A1442" s="327">
        <v>100361</v>
      </c>
      <c r="B1442" s="325" t="s">
        <v>1992</v>
      </c>
      <c r="C1442" s="325" t="s">
        <v>72</v>
      </c>
      <c r="D1442" s="325" t="s">
        <v>344</v>
      </c>
      <c r="E1442" s="326" t="s">
        <v>28548</v>
      </c>
    </row>
    <row r="1443" spans="1:5">
      <c r="A1443" s="327">
        <v>100362</v>
      </c>
      <c r="B1443" s="325" t="s">
        <v>1993</v>
      </c>
      <c r="C1443" s="325" t="s">
        <v>72</v>
      </c>
      <c r="D1443" s="325" t="s">
        <v>344</v>
      </c>
      <c r="E1443" s="326" t="s">
        <v>28549</v>
      </c>
    </row>
    <row r="1444" spans="1:5">
      <c r="A1444" s="327">
        <v>100363</v>
      </c>
      <c r="B1444" s="325" t="s">
        <v>1994</v>
      </c>
      <c r="C1444" s="325" t="s">
        <v>72</v>
      </c>
      <c r="D1444" s="325" t="s">
        <v>344</v>
      </c>
      <c r="E1444" s="326" t="s">
        <v>28550</v>
      </c>
    </row>
    <row r="1445" spans="1:5">
      <c r="A1445" s="327">
        <v>100364</v>
      </c>
      <c r="B1445" s="325" t="s">
        <v>1995</v>
      </c>
      <c r="C1445" s="325" t="s">
        <v>72</v>
      </c>
      <c r="D1445" s="325" t="s">
        <v>344</v>
      </c>
      <c r="E1445" s="326" t="s">
        <v>28551</v>
      </c>
    </row>
    <row r="1446" spans="1:5">
      <c r="A1446" s="327">
        <v>100365</v>
      </c>
      <c r="B1446" s="325" t="s">
        <v>1996</v>
      </c>
      <c r="C1446" s="325" t="s">
        <v>72</v>
      </c>
      <c r="D1446" s="325" t="s">
        <v>344</v>
      </c>
      <c r="E1446" s="326" t="s">
        <v>28552</v>
      </c>
    </row>
    <row r="1447" spans="1:5">
      <c r="A1447" s="327">
        <v>100366</v>
      </c>
      <c r="B1447" s="325" t="s">
        <v>1997</v>
      </c>
      <c r="C1447" s="325" t="s">
        <v>72</v>
      </c>
      <c r="D1447" s="325" t="s">
        <v>344</v>
      </c>
      <c r="E1447" s="326" t="s">
        <v>28553</v>
      </c>
    </row>
    <row r="1448" spans="1:5">
      <c r="A1448" s="327">
        <v>100367</v>
      </c>
      <c r="B1448" s="325" t="s">
        <v>1998</v>
      </c>
      <c r="C1448" s="325" t="s">
        <v>72</v>
      </c>
      <c r="D1448" s="325" t="s">
        <v>344</v>
      </c>
      <c r="E1448" s="326" t="s">
        <v>28554</v>
      </c>
    </row>
    <row r="1449" spans="1:5">
      <c r="A1449" s="327">
        <v>100368</v>
      </c>
      <c r="B1449" s="325" t="s">
        <v>1999</v>
      </c>
      <c r="C1449" s="325" t="s">
        <v>72</v>
      </c>
      <c r="D1449" s="325" t="s">
        <v>344</v>
      </c>
      <c r="E1449" s="326" t="s">
        <v>28555</v>
      </c>
    </row>
    <row r="1450" spans="1:5">
      <c r="A1450" s="327">
        <v>100369</v>
      </c>
      <c r="B1450" s="325" t="s">
        <v>2000</v>
      </c>
      <c r="C1450" s="325" t="s">
        <v>72</v>
      </c>
      <c r="D1450" s="325" t="s">
        <v>344</v>
      </c>
      <c r="E1450" s="326" t="s">
        <v>28556</v>
      </c>
    </row>
    <row r="1451" spans="1:5">
      <c r="A1451" s="327">
        <v>100370</v>
      </c>
      <c r="B1451" s="325" t="s">
        <v>2001</v>
      </c>
      <c r="C1451" s="325" t="s">
        <v>72</v>
      </c>
      <c r="D1451" s="325" t="s">
        <v>344</v>
      </c>
      <c r="E1451" s="326" t="s">
        <v>28557</v>
      </c>
    </row>
    <row r="1452" spans="1:5">
      <c r="A1452" s="327">
        <v>100371</v>
      </c>
      <c r="B1452" s="325" t="s">
        <v>2002</v>
      </c>
      <c r="C1452" s="325" t="s">
        <v>72</v>
      </c>
      <c r="D1452" s="325" t="s">
        <v>344</v>
      </c>
      <c r="E1452" s="326" t="s">
        <v>28558</v>
      </c>
    </row>
    <row r="1453" spans="1:5">
      <c r="A1453" s="327">
        <v>100372</v>
      </c>
      <c r="B1453" s="325" t="s">
        <v>2003</v>
      </c>
      <c r="C1453" s="325" t="s">
        <v>72</v>
      </c>
      <c r="D1453" s="325" t="s">
        <v>344</v>
      </c>
      <c r="E1453" s="326" t="s">
        <v>28559</v>
      </c>
    </row>
    <row r="1454" spans="1:5">
      <c r="A1454" s="327">
        <v>100373</v>
      </c>
      <c r="B1454" s="325" t="s">
        <v>2004</v>
      </c>
      <c r="C1454" s="325" t="s">
        <v>72</v>
      </c>
      <c r="D1454" s="325" t="s">
        <v>344</v>
      </c>
      <c r="E1454" s="326" t="s">
        <v>28560</v>
      </c>
    </row>
    <row r="1455" spans="1:5">
      <c r="A1455" s="327">
        <v>100374</v>
      </c>
      <c r="B1455" s="325" t="s">
        <v>2005</v>
      </c>
      <c r="C1455" s="325" t="s">
        <v>72</v>
      </c>
      <c r="D1455" s="325" t="s">
        <v>344</v>
      </c>
      <c r="E1455" s="326" t="s">
        <v>28561</v>
      </c>
    </row>
    <row r="1456" spans="1:5">
      <c r="A1456" s="327">
        <v>100375</v>
      </c>
      <c r="B1456" s="325" t="s">
        <v>2006</v>
      </c>
      <c r="C1456" s="325" t="s">
        <v>72</v>
      </c>
      <c r="D1456" s="325" t="s">
        <v>344</v>
      </c>
      <c r="E1456" s="326" t="s">
        <v>28562</v>
      </c>
    </row>
    <row r="1457" spans="1:5">
      <c r="A1457" s="327">
        <v>100376</v>
      </c>
      <c r="B1457" s="325" t="s">
        <v>2007</v>
      </c>
      <c r="C1457" s="325" t="s">
        <v>72</v>
      </c>
      <c r="D1457" s="325" t="s">
        <v>344</v>
      </c>
      <c r="E1457" s="326" t="s">
        <v>28563</v>
      </c>
    </row>
    <row r="1458" spans="1:5">
      <c r="A1458" s="327">
        <v>100377</v>
      </c>
      <c r="B1458" s="325" t="s">
        <v>2008</v>
      </c>
      <c r="C1458" s="325" t="s">
        <v>75</v>
      </c>
      <c r="D1458" s="325" t="s">
        <v>344</v>
      </c>
      <c r="E1458" s="326" t="s">
        <v>28564</v>
      </c>
    </row>
    <row r="1459" spans="1:5">
      <c r="A1459" s="327">
        <v>100378</v>
      </c>
      <c r="B1459" s="325" t="s">
        <v>2010</v>
      </c>
      <c r="C1459" s="325" t="s">
        <v>75</v>
      </c>
      <c r="D1459" s="325" t="s">
        <v>344</v>
      </c>
      <c r="E1459" s="326" t="s">
        <v>15856</v>
      </c>
    </row>
    <row r="1460" spans="1:5">
      <c r="A1460" s="327">
        <v>100382</v>
      </c>
      <c r="B1460" s="325" t="s">
        <v>2012</v>
      </c>
      <c r="C1460" s="325" t="s">
        <v>73</v>
      </c>
      <c r="D1460" s="325" t="s">
        <v>280</v>
      </c>
      <c r="E1460" s="326" t="s">
        <v>24859</v>
      </c>
    </row>
    <row r="1461" spans="1:5">
      <c r="A1461" s="327">
        <v>104314</v>
      </c>
      <c r="B1461" s="325" t="s">
        <v>2013</v>
      </c>
      <c r="C1461" s="325" t="s">
        <v>75</v>
      </c>
      <c r="D1461" s="325" t="s">
        <v>280</v>
      </c>
      <c r="E1461" s="326" t="s">
        <v>21968</v>
      </c>
    </row>
    <row r="1462" spans="1:5">
      <c r="A1462" s="327">
        <v>94444</v>
      </c>
      <c r="B1462" s="325" t="s">
        <v>2015</v>
      </c>
      <c r="C1462" s="325" t="s">
        <v>73</v>
      </c>
      <c r="D1462" s="325" t="s">
        <v>344</v>
      </c>
      <c r="E1462" s="326" t="s">
        <v>28565</v>
      </c>
    </row>
    <row r="1463" spans="1:5">
      <c r="A1463" s="327">
        <v>104482</v>
      </c>
      <c r="B1463" s="325" t="s">
        <v>21032</v>
      </c>
      <c r="C1463" s="325" t="s">
        <v>1045</v>
      </c>
      <c r="D1463" s="325" t="s">
        <v>280</v>
      </c>
      <c r="E1463" s="326" t="s">
        <v>28566</v>
      </c>
    </row>
    <row r="1464" spans="1:5">
      <c r="A1464" s="327">
        <v>104184</v>
      </c>
      <c r="B1464" s="325" t="s">
        <v>21033</v>
      </c>
      <c r="C1464" s="325" t="s">
        <v>72</v>
      </c>
      <c r="D1464" s="325" t="s">
        <v>280</v>
      </c>
      <c r="E1464" s="326" t="s">
        <v>26641</v>
      </c>
    </row>
    <row r="1465" spans="1:5">
      <c r="A1465" s="327">
        <v>104185</v>
      </c>
      <c r="B1465" s="325" t="s">
        <v>21035</v>
      </c>
      <c r="C1465" s="325" t="s">
        <v>72</v>
      </c>
      <c r="D1465" s="325" t="s">
        <v>280</v>
      </c>
      <c r="E1465" s="326" t="s">
        <v>21399</v>
      </c>
    </row>
    <row r="1466" spans="1:5">
      <c r="A1466" s="327">
        <v>104189</v>
      </c>
      <c r="B1466" s="325" t="s">
        <v>21036</v>
      </c>
      <c r="C1466" s="325" t="s">
        <v>82</v>
      </c>
      <c r="D1466" s="325" t="s">
        <v>280</v>
      </c>
      <c r="E1466" s="326" t="s">
        <v>28567</v>
      </c>
    </row>
    <row r="1467" spans="1:5">
      <c r="A1467" s="327">
        <v>104190</v>
      </c>
      <c r="B1467" s="325" t="s">
        <v>21037</v>
      </c>
      <c r="C1467" s="325" t="s">
        <v>72</v>
      </c>
      <c r="D1467" s="325" t="s">
        <v>280</v>
      </c>
      <c r="E1467" s="326" t="s">
        <v>28568</v>
      </c>
    </row>
    <row r="1468" spans="1:5">
      <c r="A1468" s="327">
        <v>102661</v>
      </c>
      <c r="B1468" s="325" t="s">
        <v>2016</v>
      </c>
      <c r="C1468" s="325" t="s">
        <v>74</v>
      </c>
      <c r="D1468" s="325" t="s">
        <v>344</v>
      </c>
      <c r="E1468" s="326" t="s">
        <v>28569</v>
      </c>
    </row>
    <row r="1469" spans="1:5">
      <c r="A1469" s="327">
        <v>102662</v>
      </c>
      <c r="B1469" s="325" t="s">
        <v>2017</v>
      </c>
      <c r="C1469" s="325" t="s">
        <v>74</v>
      </c>
      <c r="D1469" s="325" t="s">
        <v>280</v>
      </c>
      <c r="E1469" s="326" t="s">
        <v>28570</v>
      </c>
    </row>
    <row r="1470" spans="1:5">
      <c r="A1470" s="327">
        <v>102663</v>
      </c>
      <c r="B1470" s="325" t="s">
        <v>2018</v>
      </c>
      <c r="C1470" s="325" t="s">
        <v>74</v>
      </c>
      <c r="D1470" s="325" t="s">
        <v>280</v>
      </c>
      <c r="E1470" s="326" t="s">
        <v>15970</v>
      </c>
    </row>
    <row r="1471" spans="1:5">
      <c r="A1471" s="327">
        <v>102664</v>
      </c>
      <c r="B1471" s="325" t="s">
        <v>2019</v>
      </c>
      <c r="C1471" s="325" t="s">
        <v>74</v>
      </c>
      <c r="D1471" s="325" t="s">
        <v>280</v>
      </c>
      <c r="E1471" s="326" t="s">
        <v>22159</v>
      </c>
    </row>
    <row r="1472" spans="1:5">
      <c r="A1472" s="327">
        <v>102665</v>
      </c>
      <c r="B1472" s="325" t="s">
        <v>2020</v>
      </c>
      <c r="C1472" s="325" t="s">
        <v>74</v>
      </c>
      <c r="D1472" s="325" t="s">
        <v>280</v>
      </c>
      <c r="E1472" s="326" t="s">
        <v>21347</v>
      </c>
    </row>
    <row r="1473" spans="1:5">
      <c r="A1473" s="327">
        <v>102666</v>
      </c>
      <c r="B1473" s="325" t="s">
        <v>2021</v>
      </c>
      <c r="C1473" s="325" t="s">
        <v>74</v>
      </c>
      <c r="D1473" s="325" t="s">
        <v>344</v>
      </c>
      <c r="E1473" s="326" t="s">
        <v>22251</v>
      </c>
    </row>
    <row r="1474" spans="1:5">
      <c r="A1474" s="327">
        <v>102668</v>
      </c>
      <c r="B1474" s="325" t="s">
        <v>2022</v>
      </c>
      <c r="C1474" s="325" t="s">
        <v>74</v>
      </c>
      <c r="D1474" s="325" t="s">
        <v>280</v>
      </c>
      <c r="E1474" s="326" t="s">
        <v>28571</v>
      </c>
    </row>
    <row r="1475" spans="1:5">
      <c r="A1475" s="327">
        <v>102669</v>
      </c>
      <c r="B1475" s="325" t="s">
        <v>2023</v>
      </c>
      <c r="C1475" s="325" t="s">
        <v>74</v>
      </c>
      <c r="D1475" s="325" t="s">
        <v>280</v>
      </c>
      <c r="E1475" s="326" t="s">
        <v>28572</v>
      </c>
    </row>
    <row r="1476" spans="1:5">
      <c r="A1476" s="327">
        <v>102670</v>
      </c>
      <c r="B1476" s="325" t="s">
        <v>2024</v>
      </c>
      <c r="C1476" s="325" t="s">
        <v>74</v>
      </c>
      <c r="D1476" s="325" t="s">
        <v>344</v>
      </c>
      <c r="E1476" s="326" t="s">
        <v>28573</v>
      </c>
    </row>
    <row r="1477" spans="1:5">
      <c r="A1477" s="327">
        <v>102672</v>
      </c>
      <c r="B1477" s="325" t="s">
        <v>2025</v>
      </c>
      <c r="C1477" s="325" t="s">
        <v>74</v>
      </c>
      <c r="D1477" s="325" t="s">
        <v>344</v>
      </c>
      <c r="E1477" s="326" t="s">
        <v>28574</v>
      </c>
    </row>
    <row r="1478" spans="1:5">
      <c r="A1478" s="327">
        <v>102673</v>
      </c>
      <c r="B1478" s="325" t="s">
        <v>2026</v>
      </c>
      <c r="C1478" s="325" t="s">
        <v>74</v>
      </c>
      <c r="D1478" s="325" t="s">
        <v>344</v>
      </c>
      <c r="E1478" s="326" t="s">
        <v>28575</v>
      </c>
    </row>
    <row r="1479" spans="1:5">
      <c r="A1479" s="327">
        <v>102674</v>
      </c>
      <c r="B1479" s="325" t="s">
        <v>2027</v>
      </c>
      <c r="C1479" s="325" t="s">
        <v>74</v>
      </c>
      <c r="D1479" s="325" t="s">
        <v>344</v>
      </c>
      <c r="E1479" s="326" t="s">
        <v>28576</v>
      </c>
    </row>
    <row r="1480" spans="1:5">
      <c r="A1480" s="327">
        <v>102676</v>
      </c>
      <c r="B1480" s="325" t="s">
        <v>2028</v>
      </c>
      <c r="C1480" s="325" t="s">
        <v>74</v>
      </c>
      <c r="D1480" s="325" t="s">
        <v>280</v>
      </c>
      <c r="E1480" s="326" t="s">
        <v>26279</v>
      </c>
    </row>
    <row r="1481" spans="1:5">
      <c r="A1481" s="327">
        <v>102677</v>
      </c>
      <c r="B1481" s="325" t="s">
        <v>2029</v>
      </c>
      <c r="C1481" s="325" t="s">
        <v>74</v>
      </c>
      <c r="D1481" s="325" t="s">
        <v>280</v>
      </c>
      <c r="E1481" s="326" t="s">
        <v>28577</v>
      </c>
    </row>
    <row r="1482" spans="1:5">
      <c r="A1482" s="327">
        <v>102678</v>
      </c>
      <c r="B1482" s="325" t="s">
        <v>2030</v>
      </c>
      <c r="C1482" s="325" t="s">
        <v>74</v>
      </c>
      <c r="D1482" s="325" t="s">
        <v>344</v>
      </c>
      <c r="E1482" s="326" t="s">
        <v>25716</v>
      </c>
    </row>
    <row r="1483" spans="1:5">
      <c r="A1483" s="327">
        <v>102679</v>
      </c>
      <c r="B1483" s="325" t="s">
        <v>2031</v>
      </c>
      <c r="C1483" s="325" t="s">
        <v>74</v>
      </c>
      <c r="D1483" s="325" t="s">
        <v>280</v>
      </c>
      <c r="E1483" s="326" t="s">
        <v>26354</v>
      </c>
    </row>
    <row r="1484" spans="1:5">
      <c r="A1484" s="327">
        <v>102680</v>
      </c>
      <c r="B1484" s="325" t="s">
        <v>2032</v>
      </c>
      <c r="C1484" s="325" t="s">
        <v>74</v>
      </c>
      <c r="D1484" s="325" t="s">
        <v>344</v>
      </c>
      <c r="E1484" s="326" t="s">
        <v>28578</v>
      </c>
    </row>
    <row r="1485" spans="1:5">
      <c r="A1485" s="327">
        <v>102681</v>
      </c>
      <c r="B1485" s="325" t="s">
        <v>2033</v>
      </c>
      <c r="C1485" s="325" t="s">
        <v>74</v>
      </c>
      <c r="D1485" s="325" t="s">
        <v>344</v>
      </c>
      <c r="E1485" s="326" t="s">
        <v>28579</v>
      </c>
    </row>
    <row r="1486" spans="1:5">
      <c r="A1486" s="327">
        <v>102683</v>
      </c>
      <c r="B1486" s="325" t="s">
        <v>2034</v>
      </c>
      <c r="C1486" s="325" t="s">
        <v>74</v>
      </c>
      <c r="D1486" s="325" t="s">
        <v>344</v>
      </c>
      <c r="E1486" s="326" t="s">
        <v>28580</v>
      </c>
    </row>
    <row r="1487" spans="1:5">
      <c r="A1487" s="327">
        <v>102684</v>
      </c>
      <c r="B1487" s="325" t="s">
        <v>2035</v>
      </c>
      <c r="C1487" s="325" t="s">
        <v>74</v>
      </c>
      <c r="D1487" s="325" t="s">
        <v>344</v>
      </c>
      <c r="E1487" s="326" t="s">
        <v>28581</v>
      </c>
    </row>
    <row r="1488" spans="1:5">
      <c r="A1488" s="327">
        <v>102685</v>
      </c>
      <c r="B1488" s="325" t="s">
        <v>2036</v>
      </c>
      <c r="C1488" s="325" t="s">
        <v>74</v>
      </c>
      <c r="D1488" s="325" t="s">
        <v>280</v>
      </c>
      <c r="E1488" s="326" t="s">
        <v>28582</v>
      </c>
    </row>
    <row r="1489" spans="1:5">
      <c r="A1489" s="327">
        <v>102687</v>
      </c>
      <c r="B1489" s="325" t="s">
        <v>2037</v>
      </c>
      <c r="C1489" s="325" t="s">
        <v>74</v>
      </c>
      <c r="D1489" s="325" t="s">
        <v>280</v>
      </c>
      <c r="E1489" s="326" t="s">
        <v>28583</v>
      </c>
    </row>
    <row r="1490" spans="1:5">
      <c r="A1490" s="327">
        <v>102688</v>
      </c>
      <c r="B1490" s="325" t="s">
        <v>26028</v>
      </c>
      <c r="C1490" s="325" t="s">
        <v>74</v>
      </c>
      <c r="D1490" s="325" t="s">
        <v>344</v>
      </c>
      <c r="E1490" s="326" t="s">
        <v>28584</v>
      </c>
    </row>
    <row r="1491" spans="1:5">
      <c r="A1491" s="327">
        <v>102689</v>
      </c>
      <c r="B1491" s="325" t="s">
        <v>26029</v>
      </c>
      <c r="C1491" s="325" t="s">
        <v>74</v>
      </c>
      <c r="D1491" s="325" t="s">
        <v>280</v>
      </c>
      <c r="E1491" s="326" t="s">
        <v>28585</v>
      </c>
    </row>
    <row r="1492" spans="1:5">
      <c r="A1492" s="327">
        <v>102690</v>
      </c>
      <c r="B1492" s="325" t="s">
        <v>2040</v>
      </c>
      <c r="C1492" s="325" t="s">
        <v>74</v>
      </c>
      <c r="D1492" s="325" t="s">
        <v>344</v>
      </c>
      <c r="E1492" s="326" t="s">
        <v>21891</v>
      </c>
    </row>
    <row r="1493" spans="1:5">
      <c r="A1493" s="327">
        <v>102693</v>
      </c>
      <c r="B1493" s="325" t="s">
        <v>26031</v>
      </c>
      <c r="C1493" s="325" t="s">
        <v>74</v>
      </c>
      <c r="D1493" s="325" t="s">
        <v>280</v>
      </c>
      <c r="E1493" s="326" t="s">
        <v>28586</v>
      </c>
    </row>
    <row r="1494" spans="1:5">
      <c r="A1494" s="327">
        <v>102694</v>
      </c>
      <c r="B1494" s="325" t="s">
        <v>26032</v>
      </c>
      <c r="C1494" s="325" t="s">
        <v>74</v>
      </c>
      <c r="D1494" s="325" t="s">
        <v>344</v>
      </c>
      <c r="E1494" s="326" t="s">
        <v>28587</v>
      </c>
    </row>
    <row r="1495" spans="1:5">
      <c r="A1495" s="327">
        <v>102696</v>
      </c>
      <c r="B1495" s="325" t="s">
        <v>26033</v>
      </c>
      <c r="C1495" s="325" t="s">
        <v>74</v>
      </c>
      <c r="D1495" s="325" t="s">
        <v>280</v>
      </c>
      <c r="E1495" s="326" t="s">
        <v>28588</v>
      </c>
    </row>
    <row r="1496" spans="1:5">
      <c r="A1496" s="327">
        <v>102697</v>
      </c>
      <c r="B1496" s="325" t="s">
        <v>26034</v>
      </c>
      <c r="C1496" s="325" t="s">
        <v>74</v>
      </c>
      <c r="D1496" s="325" t="s">
        <v>344</v>
      </c>
      <c r="E1496" s="326" t="s">
        <v>28589</v>
      </c>
    </row>
    <row r="1497" spans="1:5">
      <c r="A1497" s="327">
        <v>102703</v>
      </c>
      <c r="B1497" s="325" t="s">
        <v>26035</v>
      </c>
      <c r="C1497" s="325" t="s">
        <v>74</v>
      </c>
      <c r="D1497" s="325" t="s">
        <v>280</v>
      </c>
      <c r="E1497" s="326" t="s">
        <v>28590</v>
      </c>
    </row>
    <row r="1498" spans="1:5">
      <c r="A1498" s="327">
        <v>102704</v>
      </c>
      <c r="B1498" s="325" t="s">
        <v>2046</v>
      </c>
      <c r="C1498" s="325" t="s">
        <v>74</v>
      </c>
      <c r="D1498" s="325" t="s">
        <v>344</v>
      </c>
      <c r="E1498" s="326" t="s">
        <v>21042</v>
      </c>
    </row>
    <row r="1499" spans="1:5">
      <c r="A1499" s="327">
        <v>102705</v>
      </c>
      <c r="B1499" s="325" t="s">
        <v>2048</v>
      </c>
      <c r="C1499" s="325" t="s">
        <v>74</v>
      </c>
      <c r="D1499" s="325" t="s">
        <v>280</v>
      </c>
      <c r="E1499" s="326" t="s">
        <v>28591</v>
      </c>
    </row>
    <row r="1500" spans="1:5">
      <c r="A1500" s="327">
        <v>102707</v>
      </c>
      <c r="B1500" s="325" t="s">
        <v>2049</v>
      </c>
      <c r="C1500" s="325" t="s">
        <v>74</v>
      </c>
      <c r="D1500" s="325" t="s">
        <v>280</v>
      </c>
      <c r="E1500" s="326" t="s">
        <v>28592</v>
      </c>
    </row>
    <row r="1501" spans="1:5">
      <c r="A1501" s="327">
        <v>102708</v>
      </c>
      <c r="B1501" s="325" t="s">
        <v>2050</v>
      </c>
      <c r="C1501" s="325" t="s">
        <v>72</v>
      </c>
      <c r="D1501" s="325" t="s">
        <v>280</v>
      </c>
      <c r="E1501" s="326" t="s">
        <v>21970</v>
      </c>
    </row>
    <row r="1502" spans="1:5">
      <c r="A1502" s="327">
        <v>102710</v>
      </c>
      <c r="B1502" s="325" t="s">
        <v>2051</v>
      </c>
      <c r="C1502" s="325" t="s">
        <v>72</v>
      </c>
      <c r="D1502" s="325" t="s">
        <v>280</v>
      </c>
      <c r="E1502" s="326" t="s">
        <v>15040</v>
      </c>
    </row>
    <row r="1503" spans="1:5">
      <c r="A1503" s="327">
        <v>102711</v>
      </c>
      <c r="B1503" s="325" t="s">
        <v>2052</v>
      </c>
      <c r="C1503" s="325" t="s">
        <v>72</v>
      </c>
      <c r="D1503" s="325" t="s">
        <v>280</v>
      </c>
      <c r="E1503" s="326" t="s">
        <v>28593</v>
      </c>
    </row>
    <row r="1504" spans="1:5">
      <c r="A1504" s="327">
        <v>102712</v>
      </c>
      <c r="B1504" s="325" t="s">
        <v>2053</v>
      </c>
      <c r="C1504" s="325" t="s">
        <v>73</v>
      </c>
      <c r="D1504" s="325" t="s">
        <v>280</v>
      </c>
      <c r="E1504" s="326" t="s">
        <v>829</v>
      </c>
    </row>
    <row r="1505" spans="1:5">
      <c r="A1505" s="327">
        <v>102713</v>
      </c>
      <c r="B1505" s="325" t="s">
        <v>2054</v>
      </c>
      <c r="C1505" s="325" t="s">
        <v>73</v>
      </c>
      <c r="D1505" s="325" t="s">
        <v>280</v>
      </c>
      <c r="E1505" s="326" t="s">
        <v>3303</v>
      </c>
    </row>
    <row r="1506" spans="1:5">
      <c r="A1506" s="327">
        <v>102715</v>
      </c>
      <c r="B1506" s="325" t="s">
        <v>2055</v>
      </c>
      <c r="C1506" s="325" t="s">
        <v>73</v>
      </c>
      <c r="D1506" s="325" t="s">
        <v>280</v>
      </c>
      <c r="E1506" s="326" t="s">
        <v>26037</v>
      </c>
    </row>
    <row r="1507" spans="1:5">
      <c r="A1507" s="327">
        <v>102716</v>
      </c>
      <c r="B1507" s="325" t="s">
        <v>2056</v>
      </c>
      <c r="C1507" s="325" t="s">
        <v>82</v>
      </c>
      <c r="D1507" s="325" t="s">
        <v>280</v>
      </c>
      <c r="E1507" s="326" t="s">
        <v>28594</v>
      </c>
    </row>
    <row r="1508" spans="1:5">
      <c r="A1508" s="327">
        <v>102717</v>
      </c>
      <c r="B1508" s="325" t="s">
        <v>2057</v>
      </c>
      <c r="C1508" s="325" t="s">
        <v>82</v>
      </c>
      <c r="D1508" s="325" t="s">
        <v>280</v>
      </c>
      <c r="E1508" s="326" t="s">
        <v>28595</v>
      </c>
    </row>
    <row r="1509" spans="1:5">
      <c r="A1509" s="327">
        <v>102718</v>
      </c>
      <c r="B1509" s="325" t="s">
        <v>2058</v>
      </c>
      <c r="C1509" s="325" t="s">
        <v>82</v>
      </c>
      <c r="D1509" s="325" t="s">
        <v>280</v>
      </c>
      <c r="E1509" s="326" t="s">
        <v>28596</v>
      </c>
    </row>
    <row r="1510" spans="1:5">
      <c r="A1510" s="327">
        <v>102719</v>
      </c>
      <c r="B1510" s="325" t="s">
        <v>2059</v>
      </c>
      <c r="C1510" s="325" t="s">
        <v>82</v>
      </c>
      <c r="D1510" s="325" t="s">
        <v>692</v>
      </c>
      <c r="E1510" s="326" t="s">
        <v>27881</v>
      </c>
    </row>
    <row r="1511" spans="1:5">
      <c r="A1511" s="327">
        <v>102722</v>
      </c>
      <c r="B1511" s="325" t="s">
        <v>2060</v>
      </c>
      <c r="C1511" s="325" t="s">
        <v>74</v>
      </c>
      <c r="D1511" s="325" t="s">
        <v>344</v>
      </c>
      <c r="E1511" s="326" t="s">
        <v>26660</v>
      </c>
    </row>
    <row r="1512" spans="1:5">
      <c r="A1512" s="327">
        <v>102723</v>
      </c>
      <c r="B1512" s="325" t="s">
        <v>28597</v>
      </c>
      <c r="C1512" s="325" t="s">
        <v>74</v>
      </c>
      <c r="D1512" s="325" t="s">
        <v>280</v>
      </c>
      <c r="E1512" s="326" t="s">
        <v>28598</v>
      </c>
    </row>
    <row r="1513" spans="1:5">
      <c r="A1513" s="327">
        <v>102724</v>
      </c>
      <c r="B1513" s="325" t="s">
        <v>2062</v>
      </c>
      <c r="C1513" s="325" t="s">
        <v>72</v>
      </c>
      <c r="D1513" s="325" t="s">
        <v>280</v>
      </c>
      <c r="E1513" s="326" t="s">
        <v>28599</v>
      </c>
    </row>
    <row r="1514" spans="1:5">
      <c r="A1514" s="327">
        <v>102725</v>
      </c>
      <c r="B1514" s="325" t="s">
        <v>2063</v>
      </c>
      <c r="C1514" s="325" t="s">
        <v>72</v>
      </c>
      <c r="D1514" s="325" t="s">
        <v>280</v>
      </c>
      <c r="E1514" s="326" t="s">
        <v>26197</v>
      </c>
    </row>
    <row r="1515" spans="1:5">
      <c r="A1515" s="327">
        <v>102726</v>
      </c>
      <c r="B1515" s="325" t="s">
        <v>2064</v>
      </c>
      <c r="C1515" s="325" t="s">
        <v>72</v>
      </c>
      <c r="D1515" s="325" t="s">
        <v>280</v>
      </c>
      <c r="E1515" s="326" t="s">
        <v>28600</v>
      </c>
    </row>
    <row r="1516" spans="1:5">
      <c r="A1516" s="327">
        <v>103653</v>
      </c>
      <c r="B1516" s="325" t="s">
        <v>2065</v>
      </c>
      <c r="C1516" s="325" t="s">
        <v>73</v>
      </c>
      <c r="D1516" s="325" t="s">
        <v>280</v>
      </c>
      <c r="E1516" s="326" t="s">
        <v>15813</v>
      </c>
    </row>
    <row r="1517" spans="1:5">
      <c r="A1517" s="327">
        <v>92743</v>
      </c>
      <c r="B1517" s="325" t="s">
        <v>2066</v>
      </c>
      <c r="C1517" s="325" t="s">
        <v>82</v>
      </c>
      <c r="D1517" s="325" t="s">
        <v>280</v>
      </c>
      <c r="E1517" s="326" t="s">
        <v>28601</v>
      </c>
    </row>
    <row r="1518" spans="1:5">
      <c r="A1518" s="327">
        <v>92744</v>
      </c>
      <c r="B1518" s="325" t="s">
        <v>2067</v>
      </c>
      <c r="C1518" s="325" t="s">
        <v>82</v>
      </c>
      <c r="D1518" s="325" t="s">
        <v>280</v>
      </c>
      <c r="E1518" s="326" t="s">
        <v>28602</v>
      </c>
    </row>
    <row r="1519" spans="1:5">
      <c r="A1519" s="327">
        <v>92745</v>
      </c>
      <c r="B1519" s="325" t="s">
        <v>2068</v>
      </c>
      <c r="C1519" s="325" t="s">
        <v>82</v>
      </c>
      <c r="D1519" s="325" t="s">
        <v>280</v>
      </c>
      <c r="E1519" s="326" t="s">
        <v>28603</v>
      </c>
    </row>
    <row r="1520" spans="1:5">
      <c r="A1520" s="327">
        <v>92746</v>
      </c>
      <c r="B1520" s="325" t="s">
        <v>2069</v>
      </c>
      <c r="C1520" s="325" t="s">
        <v>82</v>
      </c>
      <c r="D1520" s="325" t="s">
        <v>280</v>
      </c>
      <c r="E1520" s="326" t="s">
        <v>28604</v>
      </c>
    </row>
    <row r="1521" spans="1:5">
      <c r="A1521" s="327">
        <v>92747</v>
      </c>
      <c r="B1521" s="325" t="s">
        <v>2070</v>
      </c>
      <c r="C1521" s="325" t="s">
        <v>82</v>
      </c>
      <c r="D1521" s="325" t="s">
        <v>280</v>
      </c>
      <c r="E1521" s="326" t="s">
        <v>28605</v>
      </c>
    </row>
    <row r="1522" spans="1:5">
      <c r="A1522" s="327">
        <v>92748</v>
      </c>
      <c r="B1522" s="325" t="s">
        <v>2071</v>
      </c>
      <c r="C1522" s="325" t="s">
        <v>82</v>
      </c>
      <c r="D1522" s="325" t="s">
        <v>280</v>
      </c>
      <c r="E1522" s="326" t="s">
        <v>28606</v>
      </c>
    </row>
    <row r="1523" spans="1:5">
      <c r="A1523" s="327">
        <v>92749</v>
      </c>
      <c r="B1523" s="325" t="s">
        <v>2072</v>
      </c>
      <c r="C1523" s="325" t="s">
        <v>82</v>
      </c>
      <c r="D1523" s="325" t="s">
        <v>280</v>
      </c>
      <c r="E1523" s="326" t="s">
        <v>28607</v>
      </c>
    </row>
    <row r="1524" spans="1:5">
      <c r="A1524" s="327">
        <v>92750</v>
      </c>
      <c r="B1524" s="325" t="s">
        <v>2073</v>
      </c>
      <c r="C1524" s="325" t="s">
        <v>82</v>
      </c>
      <c r="D1524" s="325" t="s">
        <v>280</v>
      </c>
      <c r="E1524" s="326" t="s">
        <v>28608</v>
      </c>
    </row>
    <row r="1525" spans="1:5">
      <c r="A1525" s="327">
        <v>92751</v>
      </c>
      <c r="B1525" s="325" t="s">
        <v>2074</v>
      </c>
      <c r="C1525" s="325" t="s">
        <v>82</v>
      </c>
      <c r="D1525" s="325" t="s">
        <v>280</v>
      </c>
      <c r="E1525" s="326" t="s">
        <v>28609</v>
      </c>
    </row>
    <row r="1526" spans="1:5">
      <c r="A1526" s="327">
        <v>92752</v>
      </c>
      <c r="B1526" s="325" t="s">
        <v>2075</v>
      </c>
      <c r="C1526" s="325" t="s">
        <v>82</v>
      </c>
      <c r="D1526" s="325" t="s">
        <v>280</v>
      </c>
      <c r="E1526" s="326" t="s">
        <v>28610</v>
      </c>
    </row>
    <row r="1527" spans="1:5">
      <c r="A1527" s="327">
        <v>92753</v>
      </c>
      <c r="B1527" s="325" t="s">
        <v>2076</v>
      </c>
      <c r="C1527" s="325" t="s">
        <v>82</v>
      </c>
      <c r="D1527" s="325" t="s">
        <v>344</v>
      </c>
      <c r="E1527" s="326" t="s">
        <v>27617</v>
      </c>
    </row>
    <row r="1528" spans="1:5">
      <c r="A1528" s="327">
        <v>92754</v>
      </c>
      <c r="B1528" s="325" t="s">
        <v>2077</v>
      </c>
      <c r="C1528" s="325" t="s">
        <v>82</v>
      </c>
      <c r="D1528" s="325" t="s">
        <v>344</v>
      </c>
      <c r="E1528" s="326" t="s">
        <v>28611</v>
      </c>
    </row>
    <row r="1529" spans="1:5">
      <c r="A1529" s="327">
        <v>92755</v>
      </c>
      <c r="B1529" s="325" t="s">
        <v>2078</v>
      </c>
      <c r="C1529" s="325" t="s">
        <v>73</v>
      </c>
      <c r="D1529" s="325" t="s">
        <v>280</v>
      </c>
      <c r="E1529" s="326" t="s">
        <v>28612</v>
      </c>
    </row>
    <row r="1530" spans="1:5">
      <c r="A1530" s="327">
        <v>92756</v>
      </c>
      <c r="B1530" s="325" t="s">
        <v>2079</v>
      </c>
      <c r="C1530" s="325" t="s">
        <v>73</v>
      </c>
      <c r="D1530" s="325" t="s">
        <v>280</v>
      </c>
      <c r="E1530" s="326" t="s">
        <v>28613</v>
      </c>
    </row>
    <row r="1531" spans="1:5">
      <c r="A1531" s="327">
        <v>92757</v>
      </c>
      <c r="B1531" s="325" t="s">
        <v>2080</v>
      </c>
      <c r="C1531" s="325" t="s">
        <v>73</v>
      </c>
      <c r="D1531" s="325" t="s">
        <v>280</v>
      </c>
      <c r="E1531" s="326" t="s">
        <v>28614</v>
      </c>
    </row>
    <row r="1532" spans="1:5">
      <c r="A1532" s="327">
        <v>92758</v>
      </c>
      <c r="B1532" s="325" t="s">
        <v>2081</v>
      </c>
      <c r="C1532" s="325" t="s">
        <v>82</v>
      </c>
      <c r="D1532" s="325" t="s">
        <v>280</v>
      </c>
      <c r="E1532" s="326" t="s">
        <v>28615</v>
      </c>
    </row>
    <row r="1533" spans="1:5">
      <c r="A1533" s="327">
        <v>91069</v>
      </c>
      <c r="B1533" s="325" t="s">
        <v>2082</v>
      </c>
      <c r="C1533" s="325" t="s">
        <v>73</v>
      </c>
      <c r="D1533" s="325" t="s">
        <v>344</v>
      </c>
      <c r="E1533" s="326" t="s">
        <v>28616</v>
      </c>
    </row>
    <row r="1534" spans="1:5">
      <c r="A1534" s="327">
        <v>91070</v>
      </c>
      <c r="B1534" s="325" t="s">
        <v>2083</v>
      </c>
      <c r="C1534" s="325" t="s">
        <v>73</v>
      </c>
      <c r="D1534" s="325" t="s">
        <v>344</v>
      </c>
      <c r="E1534" s="326" t="s">
        <v>27202</v>
      </c>
    </row>
    <row r="1535" spans="1:5">
      <c r="A1535" s="327">
        <v>91071</v>
      </c>
      <c r="B1535" s="325" t="s">
        <v>2084</v>
      </c>
      <c r="C1535" s="325" t="s">
        <v>73</v>
      </c>
      <c r="D1535" s="325" t="s">
        <v>344</v>
      </c>
      <c r="E1535" s="326" t="s">
        <v>28617</v>
      </c>
    </row>
    <row r="1536" spans="1:5">
      <c r="A1536" s="327">
        <v>91072</v>
      </c>
      <c r="B1536" s="325" t="s">
        <v>2085</v>
      </c>
      <c r="C1536" s="325" t="s">
        <v>73</v>
      </c>
      <c r="D1536" s="325" t="s">
        <v>344</v>
      </c>
      <c r="E1536" s="326" t="s">
        <v>28618</v>
      </c>
    </row>
    <row r="1537" spans="1:5">
      <c r="A1537" s="327">
        <v>91073</v>
      </c>
      <c r="B1537" s="325" t="s">
        <v>2086</v>
      </c>
      <c r="C1537" s="325" t="s">
        <v>73</v>
      </c>
      <c r="D1537" s="325" t="s">
        <v>344</v>
      </c>
      <c r="E1537" s="326" t="s">
        <v>14773</v>
      </c>
    </row>
    <row r="1538" spans="1:5">
      <c r="A1538" s="327">
        <v>91074</v>
      </c>
      <c r="B1538" s="325" t="s">
        <v>2087</v>
      </c>
      <c r="C1538" s="325" t="s">
        <v>73</v>
      </c>
      <c r="D1538" s="325" t="s">
        <v>344</v>
      </c>
      <c r="E1538" s="326" t="s">
        <v>28619</v>
      </c>
    </row>
    <row r="1539" spans="1:5">
      <c r="A1539" s="327">
        <v>91075</v>
      </c>
      <c r="B1539" s="325" t="s">
        <v>2088</v>
      </c>
      <c r="C1539" s="325" t="s">
        <v>73</v>
      </c>
      <c r="D1539" s="325" t="s">
        <v>344</v>
      </c>
      <c r="E1539" s="326" t="s">
        <v>28620</v>
      </c>
    </row>
    <row r="1540" spans="1:5">
      <c r="A1540" s="327">
        <v>91076</v>
      </c>
      <c r="B1540" s="325" t="s">
        <v>2089</v>
      </c>
      <c r="C1540" s="325" t="s">
        <v>73</v>
      </c>
      <c r="D1540" s="325" t="s">
        <v>344</v>
      </c>
      <c r="E1540" s="326" t="s">
        <v>28621</v>
      </c>
    </row>
    <row r="1541" spans="1:5">
      <c r="A1541" s="327">
        <v>91077</v>
      </c>
      <c r="B1541" s="325" t="s">
        <v>2090</v>
      </c>
      <c r="C1541" s="325" t="s">
        <v>73</v>
      </c>
      <c r="D1541" s="325" t="s">
        <v>344</v>
      </c>
      <c r="E1541" s="326" t="s">
        <v>14904</v>
      </c>
    </row>
    <row r="1542" spans="1:5">
      <c r="A1542" s="327">
        <v>91078</v>
      </c>
      <c r="B1542" s="325" t="s">
        <v>2091</v>
      </c>
      <c r="C1542" s="325" t="s">
        <v>73</v>
      </c>
      <c r="D1542" s="325" t="s">
        <v>344</v>
      </c>
      <c r="E1542" s="326" t="s">
        <v>27686</v>
      </c>
    </row>
    <row r="1543" spans="1:5">
      <c r="A1543" s="327">
        <v>91079</v>
      </c>
      <c r="B1543" s="325" t="s">
        <v>2092</v>
      </c>
      <c r="C1543" s="325" t="s">
        <v>73</v>
      </c>
      <c r="D1543" s="325" t="s">
        <v>344</v>
      </c>
      <c r="E1543" s="326" t="s">
        <v>28622</v>
      </c>
    </row>
    <row r="1544" spans="1:5">
      <c r="A1544" s="327">
        <v>91080</v>
      </c>
      <c r="B1544" s="325" t="s">
        <v>2093</v>
      </c>
      <c r="C1544" s="325" t="s">
        <v>73</v>
      </c>
      <c r="D1544" s="325" t="s">
        <v>344</v>
      </c>
      <c r="E1544" s="326" t="s">
        <v>28623</v>
      </c>
    </row>
    <row r="1545" spans="1:5">
      <c r="A1545" s="327">
        <v>91081</v>
      </c>
      <c r="B1545" s="325" t="s">
        <v>2094</v>
      </c>
      <c r="C1545" s="325" t="s">
        <v>73</v>
      </c>
      <c r="D1545" s="325" t="s">
        <v>344</v>
      </c>
      <c r="E1545" s="326" t="s">
        <v>28624</v>
      </c>
    </row>
    <row r="1546" spans="1:5">
      <c r="A1546" s="327">
        <v>91082</v>
      </c>
      <c r="B1546" s="325" t="s">
        <v>2095</v>
      </c>
      <c r="C1546" s="325" t="s">
        <v>73</v>
      </c>
      <c r="D1546" s="325" t="s">
        <v>344</v>
      </c>
      <c r="E1546" s="326" t="s">
        <v>28625</v>
      </c>
    </row>
    <row r="1547" spans="1:5">
      <c r="A1547" s="327">
        <v>91083</v>
      </c>
      <c r="B1547" s="325" t="s">
        <v>2096</v>
      </c>
      <c r="C1547" s="325" t="s">
        <v>73</v>
      </c>
      <c r="D1547" s="325" t="s">
        <v>344</v>
      </c>
      <c r="E1547" s="326" t="s">
        <v>28626</v>
      </c>
    </row>
    <row r="1548" spans="1:5">
      <c r="A1548" s="327">
        <v>91084</v>
      </c>
      <c r="B1548" s="325" t="s">
        <v>2097</v>
      </c>
      <c r="C1548" s="325" t="s">
        <v>73</v>
      </c>
      <c r="D1548" s="325" t="s">
        <v>344</v>
      </c>
      <c r="E1548" s="326" t="s">
        <v>26622</v>
      </c>
    </row>
    <row r="1549" spans="1:5">
      <c r="A1549" s="327">
        <v>91086</v>
      </c>
      <c r="B1549" s="325" t="s">
        <v>2098</v>
      </c>
      <c r="C1549" s="325" t="s">
        <v>73</v>
      </c>
      <c r="D1549" s="325" t="s">
        <v>344</v>
      </c>
      <c r="E1549" s="326" t="s">
        <v>28627</v>
      </c>
    </row>
    <row r="1550" spans="1:5">
      <c r="A1550" s="327">
        <v>91087</v>
      </c>
      <c r="B1550" s="325" t="s">
        <v>2099</v>
      </c>
      <c r="C1550" s="325" t="s">
        <v>73</v>
      </c>
      <c r="D1550" s="325" t="s">
        <v>344</v>
      </c>
      <c r="E1550" s="326" t="s">
        <v>25752</v>
      </c>
    </row>
    <row r="1551" spans="1:5">
      <c r="A1551" s="327">
        <v>91088</v>
      </c>
      <c r="B1551" s="325" t="s">
        <v>2100</v>
      </c>
      <c r="C1551" s="325" t="s">
        <v>73</v>
      </c>
      <c r="D1551" s="325" t="s">
        <v>344</v>
      </c>
      <c r="E1551" s="326" t="s">
        <v>28628</v>
      </c>
    </row>
    <row r="1552" spans="1:5">
      <c r="A1552" s="327">
        <v>91089</v>
      </c>
      <c r="B1552" s="325" t="s">
        <v>2101</v>
      </c>
      <c r="C1552" s="325" t="s">
        <v>73</v>
      </c>
      <c r="D1552" s="325" t="s">
        <v>344</v>
      </c>
      <c r="E1552" s="326" t="s">
        <v>28629</v>
      </c>
    </row>
    <row r="1553" spans="1:5">
      <c r="A1553" s="327">
        <v>91090</v>
      </c>
      <c r="B1553" s="325" t="s">
        <v>2102</v>
      </c>
      <c r="C1553" s="325" t="s">
        <v>73</v>
      </c>
      <c r="D1553" s="325" t="s">
        <v>344</v>
      </c>
      <c r="E1553" s="326" t="s">
        <v>28630</v>
      </c>
    </row>
    <row r="1554" spans="1:5">
      <c r="A1554" s="327">
        <v>91091</v>
      </c>
      <c r="B1554" s="325" t="s">
        <v>2103</v>
      </c>
      <c r="C1554" s="325" t="s">
        <v>73</v>
      </c>
      <c r="D1554" s="325" t="s">
        <v>344</v>
      </c>
      <c r="E1554" s="326" t="s">
        <v>28631</v>
      </c>
    </row>
    <row r="1555" spans="1:5">
      <c r="A1555" s="327">
        <v>91092</v>
      </c>
      <c r="B1555" s="325" t="s">
        <v>2104</v>
      </c>
      <c r="C1555" s="325" t="s">
        <v>73</v>
      </c>
      <c r="D1555" s="325" t="s">
        <v>344</v>
      </c>
      <c r="E1555" s="326" t="s">
        <v>28632</v>
      </c>
    </row>
    <row r="1556" spans="1:5">
      <c r="A1556" s="327">
        <v>91093</v>
      </c>
      <c r="B1556" s="325" t="s">
        <v>2105</v>
      </c>
      <c r="C1556" s="325" t="s">
        <v>73</v>
      </c>
      <c r="D1556" s="325" t="s">
        <v>344</v>
      </c>
      <c r="E1556" s="326" t="s">
        <v>28633</v>
      </c>
    </row>
    <row r="1557" spans="1:5">
      <c r="A1557" s="327">
        <v>91094</v>
      </c>
      <c r="B1557" s="325" t="s">
        <v>2106</v>
      </c>
      <c r="C1557" s="325" t="s">
        <v>73</v>
      </c>
      <c r="D1557" s="325" t="s">
        <v>344</v>
      </c>
      <c r="E1557" s="326" t="s">
        <v>26038</v>
      </c>
    </row>
    <row r="1558" spans="1:5">
      <c r="A1558" s="327">
        <v>91095</v>
      </c>
      <c r="B1558" s="325" t="s">
        <v>2107</v>
      </c>
      <c r="C1558" s="325" t="s">
        <v>73</v>
      </c>
      <c r="D1558" s="325" t="s">
        <v>344</v>
      </c>
      <c r="E1558" s="326" t="s">
        <v>28634</v>
      </c>
    </row>
    <row r="1559" spans="1:5">
      <c r="A1559" s="327">
        <v>91096</v>
      </c>
      <c r="B1559" s="325" t="s">
        <v>2108</v>
      </c>
      <c r="C1559" s="325" t="s">
        <v>73</v>
      </c>
      <c r="D1559" s="325" t="s">
        <v>344</v>
      </c>
      <c r="E1559" s="326" t="s">
        <v>28635</v>
      </c>
    </row>
    <row r="1560" spans="1:5">
      <c r="A1560" s="327">
        <v>91097</v>
      </c>
      <c r="B1560" s="325" t="s">
        <v>2109</v>
      </c>
      <c r="C1560" s="325" t="s">
        <v>73</v>
      </c>
      <c r="D1560" s="325" t="s">
        <v>344</v>
      </c>
      <c r="E1560" s="326" t="s">
        <v>26548</v>
      </c>
    </row>
    <row r="1561" spans="1:5">
      <c r="A1561" s="327">
        <v>91098</v>
      </c>
      <c r="B1561" s="325" t="s">
        <v>2110</v>
      </c>
      <c r="C1561" s="325" t="s">
        <v>73</v>
      </c>
      <c r="D1561" s="325" t="s">
        <v>344</v>
      </c>
      <c r="E1561" s="326" t="s">
        <v>28636</v>
      </c>
    </row>
    <row r="1562" spans="1:5">
      <c r="A1562" s="327">
        <v>91099</v>
      </c>
      <c r="B1562" s="325" t="s">
        <v>2111</v>
      </c>
      <c r="C1562" s="325" t="s">
        <v>73</v>
      </c>
      <c r="D1562" s="325" t="s">
        <v>344</v>
      </c>
      <c r="E1562" s="326" t="s">
        <v>28637</v>
      </c>
    </row>
    <row r="1563" spans="1:5">
      <c r="A1563" s="327">
        <v>91100</v>
      </c>
      <c r="B1563" s="325" t="s">
        <v>2112</v>
      </c>
      <c r="C1563" s="325" t="s">
        <v>73</v>
      </c>
      <c r="D1563" s="325" t="s">
        <v>344</v>
      </c>
      <c r="E1563" s="326" t="s">
        <v>25737</v>
      </c>
    </row>
    <row r="1564" spans="1:5">
      <c r="A1564" s="327">
        <v>91101</v>
      </c>
      <c r="B1564" s="325" t="s">
        <v>2113</v>
      </c>
      <c r="C1564" s="325" t="s">
        <v>73</v>
      </c>
      <c r="D1564" s="325" t="s">
        <v>344</v>
      </c>
      <c r="E1564" s="326" t="s">
        <v>28638</v>
      </c>
    </row>
    <row r="1565" spans="1:5">
      <c r="A1565" s="327">
        <v>93952</v>
      </c>
      <c r="B1565" s="325" t="s">
        <v>2114</v>
      </c>
      <c r="C1565" s="325" t="s">
        <v>74</v>
      </c>
      <c r="D1565" s="325" t="s">
        <v>344</v>
      </c>
      <c r="E1565" s="326" t="s">
        <v>28639</v>
      </c>
    </row>
    <row r="1566" spans="1:5">
      <c r="A1566" s="327">
        <v>93953</v>
      </c>
      <c r="B1566" s="325" t="s">
        <v>2115</v>
      </c>
      <c r="C1566" s="325" t="s">
        <v>74</v>
      </c>
      <c r="D1566" s="325" t="s">
        <v>344</v>
      </c>
      <c r="E1566" s="326" t="s">
        <v>28640</v>
      </c>
    </row>
    <row r="1567" spans="1:5">
      <c r="A1567" s="327">
        <v>93954</v>
      </c>
      <c r="B1567" s="325" t="s">
        <v>2116</v>
      </c>
      <c r="C1567" s="325" t="s">
        <v>74</v>
      </c>
      <c r="D1567" s="325" t="s">
        <v>344</v>
      </c>
      <c r="E1567" s="326" t="s">
        <v>28641</v>
      </c>
    </row>
    <row r="1568" spans="1:5">
      <c r="A1568" s="327">
        <v>93955</v>
      </c>
      <c r="B1568" s="325" t="s">
        <v>2117</v>
      </c>
      <c r="C1568" s="325" t="s">
        <v>74</v>
      </c>
      <c r="D1568" s="325" t="s">
        <v>344</v>
      </c>
      <c r="E1568" s="326" t="s">
        <v>28642</v>
      </c>
    </row>
    <row r="1569" spans="1:5">
      <c r="A1569" s="327">
        <v>93956</v>
      </c>
      <c r="B1569" s="325" t="s">
        <v>2118</v>
      </c>
      <c r="C1569" s="325" t="s">
        <v>74</v>
      </c>
      <c r="D1569" s="325" t="s">
        <v>344</v>
      </c>
      <c r="E1569" s="326" t="s">
        <v>28643</v>
      </c>
    </row>
    <row r="1570" spans="1:5">
      <c r="A1570" s="327">
        <v>93957</v>
      </c>
      <c r="B1570" s="325" t="s">
        <v>2119</v>
      </c>
      <c r="C1570" s="325" t="s">
        <v>74</v>
      </c>
      <c r="D1570" s="325" t="s">
        <v>344</v>
      </c>
      <c r="E1570" s="326" t="s">
        <v>28644</v>
      </c>
    </row>
    <row r="1571" spans="1:5">
      <c r="A1571" s="327">
        <v>93958</v>
      </c>
      <c r="B1571" s="325" t="s">
        <v>2120</v>
      </c>
      <c r="C1571" s="325" t="s">
        <v>74</v>
      </c>
      <c r="D1571" s="325" t="s">
        <v>344</v>
      </c>
      <c r="E1571" s="326" t="s">
        <v>28645</v>
      </c>
    </row>
    <row r="1572" spans="1:5">
      <c r="A1572" s="327">
        <v>93959</v>
      </c>
      <c r="B1572" s="325" t="s">
        <v>2121</v>
      </c>
      <c r="C1572" s="325" t="s">
        <v>74</v>
      </c>
      <c r="D1572" s="325" t="s">
        <v>344</v>
      </c>
      <c r="E1572" s="326" t="s">
        <v>28646</v>
      </c>
    </row>
    <row r="1573" spans="1:5">
      <c r="A1573" s="327">
        <v>93960</v>
      </c>
      <c r="B1573" s="325" t="s">
        <v>2122</v>
      </c>
      <c r="C1573" s="325" t="s">
        <v>74</v>
      </c>
      <c r="D1573" s="325" t="s">
        <v>344</v>
      </c>
      <c r="E1573" s="326" t="s">
        <v>28647</v>
      </c>
    </row>
    <row r="1574" spans="1:5">
      <c r="A1574" s="327">
        <v>93961</v>
      </c>
      <c r="B1574" s="325" t="s">
        <v>2123</v>
      </c>
      <c r="C1574" s="325" t="s">
        <v>74</v>
      </c>
      <c r="D1574" s="325" t="s">
        <v>344</v>
      </c>
      <c r="E1574" s="326" t="s">
        <v>28648</v>
      </c>
    </row>
    <row r="1575" spans="1:5">
      <c r="A1575" s="327">
        <v>93962</v>
      </c>
      <c r="B1575" s="325" t="s">
        <v>2124</v>
      </c>
      <c r="C1575" s="325" t="s">
        <v>74</v>
      </c>
      <c r="D1575" s="325" t="s">
        <v>344</v>
      </c>
      <c r="E1575" s="326" t="s">
        <v>28649</v>
      </c>
    </row>
    <row r="1576" spans="1:5">
      <c r="A1576" s="327">
        <v>93963</v>
      </c>
      <c r="B1576" s="325" t="s">
        <v>2125</v>
      </c>
      <c r="C1576" s="325" t="s">
        <v>74</v>
      </c>
      <c r="D1576" s="325" t="s">
        <v>344</v>
      </c>
      <c r="E1576" s="326" t="s">
        <v>28650</v>
      </c>
    </row>
    <row r="1577" spans="1:5">
      <c r="A1577" s="327">
        <v>93964</v>
      </c>
      <c r="B1577" s="325" t="s">
        <v>2126</v>
      </c>
      <c r="C1577" s="325" t="s">
        <v>74</v>
      </c>
      <c r="D1577" s="325" t="s">
        <v>344</v>
      </c>
      <c r="E1577" s="326" t="s">
        <v>28651</v>
      </c>
    </row>
    <row r="1578" spans="1:5">
      <c r="A1578" s="327">
        <v>93965</v>
      </c>
      <c r="B1578" s="325" t="s">
        <v>2127</v>
      </c>
      <c r="C1578" s="325" t="s">
        <v>74</v>
      </c>
      <c r="D1578" s="325" t="s">
        <v>344</v>
      </c>
      <c r="E1578" s="326" t="s">
        <v>28652</v>
      </c>
    </row>
    <row r="1579" spans="1:5">
      <c r="A1579" s="327">
        <v>93966</v>
      </c>
      <c r="B1579" s="325" t="s">
        <v>2128</v>
      </c>
      <c r="C1579" s="325" t="s">
        <v>74</v>
      </c>
      <c r="D1579" s="325" t="s">
        <v>344</v>
      </c>
      <c r="E1579" s="326" t="s">
        <v>28653</v>
      </c>
    </row>
    <row r="1580" spans="1:5">
      <c r="A1580" s="327">
        <v>93967</v>
      </c>
      <c r="B1580" s="325" t="s">
        <v>2129</v>
      </c>
      <c r="C1580" s="325" t="s">
        <v>74</v>
      </c>
      <c r="D1580" s="325" t="s">
        <v>344</v>
      </c>
      <c r="E1580" s="326" t="s">
        <v>28654</v>
      </c>
    </row>
    <row r="1581" spans="1:5">
      <c r="A1581" s="327">
        <v>93968</v>
      </c>
      <c r="B1581" s="325" t="s">
        <v>2130</v>
      </c>
      <c r="C1581" s="325" t="s">
        <v>74</v>
      </c>
      <c r="D1581" s="325" t="s">
        <v>344</v>
      </c>
      <c r="E1581" s="326" t="s">
        <v>28655</v>
      </c>
    </row>
    <row r="1582" spans="1:5">
      <c r="A1582" s="327">
        <v>93969</v>
      </c>
      <c r="B1582" s="325" t="s">
        <v>2131</v>
      </c>
      <c r="C1582" s="325" t="s">
        <v>74</v>
      </c>
      <c r="D1582" s="325" t="s">
        <v>344</v>
      </c>
      <c r="E1582" s="326" t="s">
        <v>28656</v>
      </c>
    </row>
    <row r="1583" spans="1:5">
      <c r="A1583" s="327">
        <v>93970</v>
      </c>
      <c r="B1583" s="325" t="s">
        <v>2132</v>
      </c>
      <c r="C1583" s="325" t="s">
        <v>74</v>
      </c>
      <c r="D1583" s="325" t="s">
        <v>344</v>
      </c>
      <c r="E1583" s="326" t="s">
        <v>28657</v>
      </c>
    </row>
    <row r="1584" spans="1:5">
      <c r="A1584" s="327">
        <v>93971</v>
      </c>
      <c r="B1584" s="325" t="s">
        <v>2133</v>
      </c>
      <c r="C1584" s="325" t="s">
        <v>74</v>
      </c>
      <c r="D1584" s="325" t="s">
        <v>344</v>
      </c>
      <c r="E1584" s="326" t="s">
        <v>28658</v>
      </c>
    </row>
    <row r="1585" spans="1:5">
      <c r="A1585" s="327">
        <v>95108</v>
      </c>
      <c r="B1585" s="325" t="s">
        <v>26043</v>
      </c>
      <c r="C1585" s="325" t="s">
        <v>72</v>
      </c>
      <c r="D1585" s="325" t="s">
        <v>280</v>
      </c>
      <c r="E1585" s="326" t="s">
        <v>14817</v>
      </c>
    </row>
    <row r="1586" spans="1:5">
      <c r="A1586" s="327">
        <v>100332</v>
      </c>
      <c r="B1586" s="325" t="s">
        <v>2135</v>
      </c>
      <c r="C1586" s="325" t="s">
        <v>73</v>
      </c>
      <c r="D1586" s="325" t="s">
        <v>344</v>
      </c>
      <c r="E1586" s="326" t="s">
        <v>28659</v>
      </c>
    </row>
    <row r="1587" spans="1:5">
      <c r="A1587" s="327">
        <v>100333</v>
      </c>
      <c r="B1587" s="325" t="s">
        <v>2136</v>
      </c>
      <c r="C1587" s="325" t="s">
        <v>73</v>
      </c>
      <c r="D1587" s="325" t="s">
        <v>344</v>
      </c>
      <c r="E1587" s="326" t="s">
        <v>28660</v>
      </c>
    </row>
    <row r="1588" spans="1:5">
      <c r="A1588" s="327">
        <v>100334</v>
      </c>
      <c r="B1588" s="325" t="s">
        <v>2137</v>
      </c>
      <c r="C1588" s="325" t="s">
        <v>73</v>
      </c>
      <c r="D1588" s="325" t="s">
        <v>344</v>
      </c>
      <c r="E1588" s="326" t="s">
        <v>28661</v>
      </c>
    </row>
    <row r="1589" spans="1:5">
      <c r="A1589" s="327">
        <v>100335</v>
      </c>
      <c r="B1589" s="325" t="s">
        <v>2138</v>
      </c>
      <c r="C1589" s="325" t="s">
        <v>73</v>
      </c>
      <c r="D1589" s="325" t="s">
        <v>344</v>
      </c>
      <c r="E1589" s="326" t="s">
        <v>26385</v>
      </c>
    </row>
    <row r="1590" spans="1:5">
      <c r="A1590" s="327">
        <v>100341</v>
      </c>
      <c r="B1590" s="325" t="s">
        <v>2139</v>
      </c>
      <c r="C1590" s="325" t="s">
        <v>73</v>
      </c>
      <c r="D1590" s="325" t="s">
        <v>280</v>
      </c>
      <c r="E1590" s="326" t="s">
        <v>28662</v>
      </c>
    </row>
    <row r="1591" spans="1:5">
      <c r="A1591" s="327">
        <v>100342</v>
      </c>
      <c r="B1591" s="325" t="s">
        <v>2140</v>
      </c>
      <c r="C1591" s="325" t="s">
        <v>75</v>
      </c>
      <c r="D1591" s="325" t="s">
        <v>280</v>
      </c>
      <c r="E1591" s="326" t="s">
        <v>20949</v>
      </c>
    </row>
    <row r="1592" spans="1:5">
      <c r="A1592" s="327">
        <v>100343</v>
      </c>
      <c r="B1592" s="325" t="s">
        <v>2141</v>
      </c>
      <c r="C1592" s="325" t="s">
        <v>75</v>
      </c>
      <c r="D1592" s="325" t="s">
        <v>280</v>
      </c>
      <c r="E1592" s="326" t="s">
        <v>4171</v>
      </c>
    </row>
    <row r="1593" spans="1:5">
      <c r="A1593" s="327">
        <v>100344</v>
      </c>
      <c r="B1593" s="325" t="s">
        <v>2142</v>
      </c>
      <c r="C1593" s="325" t="s">
        <v>75</v>
      </c>
      <c r="D1593" s="325" t="s">
        <v>280</v>
      </c>
      <c r="E1593" s="326" t="s">
        <v>6594</v>
      </c>
    </row>
    <row r="1594" spans="1:5">
      <c r="A1594" s="327">
        <v>100345</v>
      </c>
      <c r="B1594" s="325" t="s">
        <v>2143</v>
      </c>
      <c r="C1594" s="325" t="s">
        <v>75</v>
      </c>
      <c r="D1594" s="325" t="s">
        <v>280</v>
      </c>
      <c r="E1594" s="326" t="s">
        <v>4194</v>
      </c>
    </row>
    <row r="1595" spans="1:5">
      <c r="A1595" s="327">
        <v>100346</v>
      </c>
      <c r="B1595" s="325" t="s">
        <v>2144</v>
      </c>
      <c r="C1595" s="325" t="s">
        <v>75</v>
      </c>
      <c r="D1595" s="325" t="s">
        <v>280</v>
      </c>
      <c r="E1595" s="326" t="s">
        <v>16030</v>
      </c>
    </row>
    <row r="1596" spans="1:5">
      <c r="A1596" s="327">
        <v>100347</v>
      </c>
      <c r="B1596" s="325" t="s">
        <v>2146</v>
      </c>
      <c r="C1596" s="325" t="s">
        <v>75</v>
      </c>
      <c r="D1596" s="325" t="s">
        <v>280</v>
      </c>
      <c r="E1596" s="326" t="s">
        <v>24991</v>
      </c>
    </row>
    <row r="1597" spans="1:5">
      <c r="A1597" s="327">
        <v>100348</v>
      </c>
      <c r="B1597" s="325" t="s">
        <v>2147</v>
      </c>
      <c r="C1597" s="325" t="s">
        <v>75</v>
      </c>
      <c r="D1597" s="325" t="s">
        <v>280</v>
      </c>
      <c r="E1597" s="326" t="s">
        <v>6567</v>
      </c>
    </row>
    <row r="1598" spans="1:5">
      <c r="A1598" s="327">
        <v>100349</v>
      </c>
      <c r="B1598" s="325" t="s">
        <v>2148</v>
      </c>
      <c r="C1598" s="325" t="s">
        <v>82</v>
      </c>
      <c r="D1598" s="325" t="s">
        <v>344</v>
      </c>
      <c r="E1598" s="326" t="s">
        <v>28663</v>
      </c>
    </row>
    <row r="1599" spans="1:5">
      <c r="A1599" s="327">
        <v>104841</v>
      </c>
      <c r="B1599" s="325" t="s">
        <v>26045</v>
      </c>
      <c r="C1599" s="325" t="s">
        <v>74</v>
      </c>
      <c r="D1599" s="325" t="s">
        <v>344</v>
      </c>
      <c r="E1599" s="326" t="s">
        <v>26341</v>
      </c>
    </row>
    <row r="1600" spans="1:5">
      <c r="A1600" s="327">
        <v>104842</v>
      </c>
      <c r="B1600" s="325" t="s">
        <v>26046</v>
      </c>
      <c r="C1600" s="325" t="s">
        <v>74</v>
      </c>
      <c r="D1600" s="325" t="s">
        <v>344</v>
      </c>
      <c r="E1600" s="326" t="s">
        <v>28664</v>
      </c>
    </row>
    <row r="1601" spans="1:5">
      <c r="A1601" s="327">
        <v>104843</v>
      </c>
      <c r="B1601" s="325" t="s">
        <v>26047</v>
      </c>
      <c r="C1601" s="325" t="s">
        <v>74</v>
      </c>
      <c r="D1601" s="325" t="s">
        <v>344</v>
      </c>
      <c r="E1601" s="326" t="s">
        <v>28665</v>
      </c>
    </row>
    <row r="1602" spans="1:5">
      <c r="A1602" s="327">
        <v>104844</v>
      </c>
      <c r="B1602" s="325" t="s">
        <v>26048</v>
      </c>
      <c r="C1602" s="325" t="s">
        <v>74</v>
      </c>
      <c r="D1602" s="325" t="s">
        <v>344</v>
      </c>
      <c r="E1602" s="326" t="s">
        <v>25856</v>
      </c>
    </row>
    <row r="1603" spans="1:5">
      <c r="A1603" s="327">
        <v>104845</v>
      </c>
      <c r="B1603" s="325" t="s">
        <v>26049</v>
      </c>
      <c r="C1603" s="325" t="s">
        <v>74</v>
      </c>
      <c r="D1603" s="325" t="s">
        <v>344</v>
      </c>
      <c r="E1603" s="326" t="s">
        <v>28666</v>
      </c>
    </row>
    <row r="1604" spans="1:5">
      <c r="A1604" s="327">
        <v>104846</v>
      </c>
      <c r="B1604" s="325" t="s">
        <v>26050</v>
      </c>
      <c r="C1604" s="325" t="s">
        <v>74</v>
      </c>
      <c r="D1604" s="325" t="s">
        <v>344</v>
      </c>
      <c r="E1604" s="326" t="s">
        <v>28667</v>
      </c>
    </row>
    <row r="1605" spans="1:5">
      <c r="A1605" s="327">
        <v>104847</v>
      </c>
      <c r="B1605" s="325" t="s">
        <v>26051</v>
      </c>
      <c r="C1605" s="325" t="s">
        <v>74</v>
      </c>
      <c r="D1605" s="325" t="s">
        <v>344</v>
      </c>
      <c r="E1605" s="326" t="s">
        <v>28668</v>
      </c>
    </row>
    <row r="1606" spans="1:5">
      <c r="A1606" s="327">
        <v>104848</v>
      </c>
      <c r="B1606" s="325" t="s">
        <v>26052</v>
      </c>
      <c r="C1606" s="325" t="s">
        <v>74</v>
      </c>
      <c r="D1606" s="325" t="s">
        <v>344</v>
      </c>
      <c r="E1606" s="326" t="s">
        <v>28669</v>
      </c>
    </row>
    <row r="1607" spans="1:5">
      <c r="A1607" s="327">
        <v>104849</v>
      </c>
      <c r="B1607" s="325" t="s">
        <v>26053</v>
      </c>
      <c r="C1607" s="325" t="s">
        <v>74</v>
      </c>
      <c r="D1607" s="325" t="s">
        <v>344</v>
      </c>
      <c r="E1607" s="326" t="s">
        <v>28670</v>
      </c>
    </row>
    <row r="1608" spans="1:5">
      <c r="A1608" s="327">
        <v>104850</v>
      </c>
      <c r="B1608" s="325" t="s">
        <v>26054</v>
      </c>
      <c r="C1608" s="325" t="s">
        <v>74</v>
      </c>
      <c r="D1608" s="325" t="s">
        <v>344</v>
      </c>
      <c r="E1608" s="326" t="s">
        <v>28671</v>
      </c>
    </row>
    <row r="1609" spans="1:5">
      <c r="A1609" s="327">
        <v>104851</v>
      </c>
      <c r="B1609" s="325" t="s">
        <v>26055</v>
      </c>
      <c r="C1609" s="325" t="s">
        <v>74</v>
      </c>
      <c r="D1609" s="325" t="s">
        <v>344</v>
      </c>
      <c r="E1609" s="326" t="s">
        <v>25755</v>
      </c>
    </row>
    <row r="1610" spans="1:5">
      <c r="A1610" s="327">
        <v>104852</v>
      </c>
      <c r="B1610" s="325" t="s">
        <v>26056</v>
      </c>
      <c r="C1610" s="325" t="s">
        <v>74</v>
      </c>
      <c r="D1610" s="325" t="s">
        <v>344</v>
      </c>
      <c r="E1610" s="326" t="s">
        <v>28672</v>
      </c>
    </row>
    <row r="1611" spans="1:5">
      <c r="A1611" s="327">
        <v>104853</v>
      </c>
      <c r="B1611" s="325" t="s">
        <v>26057</v>
      </c>
      <c r="C1611" s="325" t="s">
        <v>74</v>
      </c>
      <c r="D1611" s="325" t="s">
        <v>344</v>
      </c>
      <c r="E1611" s="326" t="s">
        <v>26594</v>
      </c>
    </row>
    <row r="1612" spans="1:5">
      <c r="A1612" s="327">
        <v>104854</v>
      </c>
      <c r="B1612" s="325" t="s">
        <v>26058</v>
      </c>
      <c r="C1612" s="325" t="s">
        <v>74</v>
      </c>
      <c r="D1612" s="325" t="s">
        <v>344</v>
      </c>
      <c r="E1612" s="326" t="s">
        <v>28673</v>
      </c>
    </row>
    <row r="1613" spans="1:5">
      <c r="A1613" s="327">
        <v>104855</v>
      </c>
      <c r="B1613" s="325" t="s">
        <v>26059</v>
      </c>
      <c r="C1613" s="325" t="s">
        <v>74</v>
      </c>
      <c r="D1613" s="325" t="s">
        <v>344</v>
      </c>
      <c r="E1613" s="326" t="s">
        <v>26030</v>
      </c>
    </row>
    <row r="1614" spans="1:5">
      <c r="A1614" s="327">
        <v>104876</v>
      </c>
      <c r="B1614" s="325" t="s">
        <v>26060</v>
      </c>
      <c r="C1614" s="325" t="s">
        <v>72</v>
      </c>
      <c r="D1614" s="325" t="s">
        <v>280</v>
      </c>
      <c r="E1614" s="326" t="s">
        <v>28674</v>
      </c>
    </row>
    <row r="1615" spans="1:5">
      <c r="A1615" s="327">
        <v>104877</v>
      </c>
      <c r="B1615" s="325" t="s">
        <v>26061</v>
      </c>
      <c r="C1615" s="325" t="s">
        <v>72</v>
      </c>
      <c r="D1615" s="325" t="s">
        <v>280</v>
      </c>
      <c r="E1615" s="326" t="s">
        <v>28675</v>
      </c>
    </row>
    <row r="1616" spans="1:5">
      <c r="A1616" s="327">
        <v>104878</v>
      </c>
      <c r="B1616" s="325" t="s">
        <v>26062</v>
      </c>
      <c r="C1616" s="325" t="s">
        <v>72</v>
      </c>
      <c r="D1616" s="325" t="s">
        <v>280</v>
      </c>
      <c r="E1616" s="326" t="s">
        <v>28676</v>
      </c>
    </row>
    <row r="1617" spans="1:5">
      <c r="A1617" s="327">
        <v>104879</v>
      </c>
      <c r="B1617" s="325" t="s">
        <v>26063</v>
      </c>
      <c r="C1617" s="325" t="s">
        <v>74</v>
      </c>
      <c r="D1617" s="325" t="s">
        <v>344</v>
      </c>
      <c r="E1617" s="326" t="s">
        <v>26702</v>
      </c>
    </row>
    <row r="1618" spans="1:5">
      <c r="A1618" s="327">
        <v>104880</v>
      </c>
      <c r="B1618" s="325" t="s">
        <v>26064</v>
      </c>
      <c r="C1618" s="325" t="s">
        <v>74</v>
      </c>
      <c r="D1618" s="325" t="s">
        <v>344</v>
      </c>
      <c r="E1618" s="326" t="s">
        <v>28677</v>
      </c>
    </row>
    <row r="1619" spans="1:5">
      <c r="A1619" s="327">
        <v>104886</v>
      </c>
      <c r="B1619" s="325" t="s">
        <v>26065</v>
      </c>
      <c r="C1619" s="325" t="s">
        <v>74</v>
      </c>
      <c r="D1619" s="325" t="s">
        <v>344</v>
      </c>
      <c r="E1619" s="326" t="s">
        <v>21878</v>
      </c>
    </row>
    <row r="1620" spans="1:5">
      <c r="A1620" s="327">
        <v>104887</v>
      </c>
      <c r="B1620" s="325" t="s">
        <v>26066</v>
      </c>
      <c r="C1620" s="325" t="s">
        <v>74</v>
      </c>
      <c r="D1620" s="325" t="s">
        <v>344</v>
      </c>
      <c r="E1620" s="326" t="s">
        <v>28678</v>
      </c>
    </row>
    <row r="1621" spans="1:5">
      <c r="A1621" s="327">
        <v>104888</v>
      </c>
      <c r="B1621" s="325" t="s">
        <v>26068</v>
      </c>
      <c r="C1621" s="325" t="s">
        <v>74</v>
      </c>
      <c r="D1621" s="325" t="s">
        <v>344</v>
      </c>
      <c r="E1621" s="326" t="s">
        <v>28679</v>
      </c>
    </row>
    <row r="1622" spans="1:5">
      <c r="A1622" s="327">
        <v>104889</v>
      </c>
      <c r="B1622" s="325" t="s">
        <v>26069</v>
      </c>
      <c r="C1622" s="325" t="s">
        <v>74</v>
      </c>
      <c r="D1622" s="325" t="s">
        <v>344</v>
      </c>
      <c r="E1622" s="326" t="s">
        <v>28680</v>
      </c>
    </row>
    <row r="1623" spans="1:5">
      <c r="A1623" s="327">
        <v>104890</v>
      </c>
      <c r="B1623" s="325" t="s">
        <v>26070</v>
      </c>
      <c r="C1623" s="325" t="s">
        <v>74</v>
      </c>
      <c r="D1623" s="325" t="s">
        <v>344</v>
      </c>
      <c r="E1623" s="326" t="s">
        <v>21015</v>
      </c>
    </row>
    <row r="1624" spans="1:5">
      <c r="A1624" s="327">
        <v>104891</v>
      </c>
      <c r="B1624" s="325" t="s">
        <v>26071</v>
      </c>
      <c r="C1624" s="325" t="s">
        <v>74</v>
      </c>
      <c r="D1624" s="325" t="s">
        <v>344</v>
      </c>
      <c r="E1624" s="326" t="s">
        <v>22204</v>
      </c>
    </row>
    <row r="1625" spans="1:5">
      <c r="A1625" s="327">
        <v>104892</v>
      </c>
      <c r="B1625" s="325" t="s">
        <v>26072</v>
      </c>
      <c r="C1625" s="325" t="s">
        <v>74</v>
      </c>
      <c r="D1625" s="325" t="s">
        <v>344</v>
      </c>
      <c r="E1625" s="326" t="s">
        <v>22242</v>
      </c>
    </row>
    <row r="1626" spans="1:5">
      <c r="A1626" s="327">
        <v>102989</v>
      </c>
      <c r="B1626" s="325" t="s">
        <v>2149</v>
      </c>
      <c r="C1626" s="325" t="s">
        <v>74</v>
      </c>
      <c r="D1626" s="325" t="s">
        <v>280</v>
      </c>
      <c r="E1626" s="326" t="s">
        <v>15060</v>
      </c>
    </row>
    <row r="1627" spans="1:5">
      <c r="A1627" s="327">
        <v>102990</v>
      </c>
      <c r="B1627" s="325" t="s">
        <v>2150</v>
      </c>
      <c r="C1627" s="325" t="s">
        <v>74</v>
      </c>
      <c r="D1627" s="325" t="s">
        <v>280</v>
      </c>
      <c r="E1627" s="326" t="s">
        <v>24437</v>
      </c>
    </row>
    <row r="1628" spans="1:5">
      <c r="A1628" s="327">
        <v>102991</v>
      </c>
      <c r="B1628" s="325" t="s">
        <v>2151</v>
      </c>
      <c r="C1628" s="325" t="s">
        <v>74</v>
      </c>
      <c r="D1628" s="325" t="s">
        <v>280</v>
      </c>
      <c r="E1628" s="326" t="s">
        <v>26370</v>
      </c>
    </row>
    <row r="1629" spans="1:5">
      <c r="A1629" s="327">
        <v>102992</v>
      </c>
      <c r="B1629" s="325" t="s">
        <v>2152</v>
      </c>
      <c r="C1629" s="325" t="s">
        <v>74</v>
      </c>
      <c r="D1629" s="325" t="s">
        <v>280</v>
      </c>
      <c r="E1629" s="326" t="s">
        <v>28681</v>
      </c>
    </row>
    <row r="1630" spans="1:5">
      <c r="A1630" s="327">
        <v>102993</v>
      </c>
      <c r="B1630" s="325" t="s">
        <v>2153</v>
      </c>
      <c r="C1630" s="325" t="s">
        <v>74</v>
      </c>
      <c r="D1630" s="325" t="s">
        <v>280</v>
      </c>
      <c r="E1630" s="326" t="s">
        <v>28682</v>
      </c>
    </row>
    <row r="1631" spans="1:5">
      <c r="A1631" s="327">
        <v>102994</v>
      </c>
      <c r="B1631" s="325" t="s">
        <v>2154</v>
      </c>
      <c r="C1631" s="325" t="s">
        <v>74</v>
      </c>
      <c r="D1631" s="325" t="s">
        <v>280</v>
      </c>
      <c r="E1631" s="326" t="s">
        <v>28683</v>
      </c>
    </row>
    <row r="1632" spans="1:5">
      <c r="A1632" s="327">
        <v>102995</v>
      </c>
      <c r="B1632" s="325" t="s">
        <v>2155</v>
      </c>
      <c r="C1632" s="325" t="s">
        <v>74</v>
      </c>
      <c r="D1632" s="325" t="s">
        <v>280</v>
      </c>
      <c r="E1632" s="326" t="s">
        <v>28684</v>
      </c>
    </row>
    <row r="1633" spans="1:5">
      <c r="A1633" s="327">
        <v>102996</v>
      </c>
      <c r="B1633" s="325" t="s">
        <v>2156</v>
      </c>
      <c r="C1633" s="325" t="s">
        <v>74</v>
      </c>
      <c r="D1633" s="325" t="s">
        <v>280</v>
      </c>
      <c r="E1633" s="326" t="s">
        <v>28685</v>
      </c>
    </row>
    <row r="1634" spans="1:5">
      <c r="A1634" s="327">
        <v>102997</v>
      </c>
      <c r="B1634" s="325" t="s">
        <v>2157</v>
      </c>
      <c r="C1634" s="325" t="s">
        <v>74</v>
      </c>
      <c r="D1634" s="325" t="s">
        <v>280</v>
      </c>
      <c r="E1634" s="326" t="s">
        <v>28686</v>
      </c>
    </row>
    <row r="1635" spans="1:5">
      <c r="A1635" s="327">
        <v>102998</v>
      </c>
      <c r="B1635" s="325" t="s">
        <v>2158</v>
      </c>
      <c r="C1635" s="325" t="s">
        <v>74</v>
      </c>
      <c r="D1635" s="325" t="s">
        <v>280</v>
      </c>
      <c r="E1635" s="326" t="s">
        <v>28360</v>
      </c>
    </row>
    <row r="1636" spans="1:5">
      <c r="A1636" s="327">
        <v>102999</v>
      </c>
      <c r="B1636" s="325" t="s">
        <v>2159</v>
      </c>
      <c r="C1636" s="325" t="s">
        <v>74</v>
      </c>
      <c r="D1636" s="325" t="s">
        <v>280</v>
      </c>
      <c r="E1636" s="326" t="s">
        <v>28687</v>
      </c>
    </row>
    <row r="1637" spans="1:5">
      <c r="A1637" s="327">
        <v>103000</v>
      </c>
      <c r="B1637" s="325" t="s">
        <v>2160</v>
      </c>
      <c r="C1637" s="325" t="s">
        <v>74</v>
      </c>
      <c r="D1637" s="325" t="s">
        <v>280</v>
      </c>
      <c r="E1637" s="326" t="s">
        <v>26315</v>
      </c>
    </row>
    <row r="1638" spans="1:5">
      <c r="A1638" s="327">
        <v>103001</v>
      </c>
      <c r="B1638" s="325" t="s">
        <v>2161</v>
      </c>
      <c r="C1638" s="325" t="s">
        <v>72</v>
      </c>
      <c r="D1638" s="325" t="s">
        <v>280</v>
      </c>
      <c r="E1638" s="326" t="s">
        <v>28688</v>
      </c>
    </row>
    <row r="1639" spans="1:5">
      <c r="A1639" s="327">
        <v>103002</v>
      </c>
      <c r="B1639" s="325" t="s">
        <v>2162</v>
      </c>
      <c r="C1639" s="325" t="s">
        <v>72</v>
      </c>
      <c r="D1639" s="325" t="s">
        <v>280</v>
      </c>
      <c r="E1639" s="326" t="s">
        <v>28689</v>
      </c>
    </row>
    <row r="1640" spans="1:5">
      <c r="A1640" s="327">
        <v>103003</v>
      </c>
      <c r="B1640" s="325" t="s">
        <v>2163</v>
      </c>
      <c r="C1640" s="325" t="s">
        <v>72</v>
      </c>
      <c r="D1640" s="325" t="s">
        <v>280</v>
      </c>
      <c r="E1640" s="326" t="s">
        <v>28690</v>
      </c>
    </row>
    <row r="1641" spans="1:5">
      <c r="A1641" s="327">
        <v>103005</v>
      </c>
      <c r="B1641" s="325" t="s">
        <v>2164</v>
      </c>
      <c r="C1641" s="325" t="s">
        <v>72</v>
      </c>
      <c r="D1641" s="325" t="s">
        <v>280</v>
      </c>
      <c r="E1641" s="326" t="s">
        <v>28691</v>
      </c>
    </row>
    <row r="1642" spans="1:5">
      <c r="A1642" s="327">
        <v>103006</v>
      </c>
      <c r="B1642" s="325" t="s">
        <v>2165</v>
      </c>
      <c r="C1642" s="325" t="s">
        <v>72</v>
      </c>
      <c r="D1642" s="325" t="s">
        <v>280</v>
      </c>
      <c r="E1642" s="326" t="s">
        <v>28692</v>
      </c>
    </row>
    <row r="1643" spans="1:5">
      <c r="A1643" s="327">
        <v>103007</v>
      </c>
      <c r="B1643" s="325" t="s">
        <v>2166</v>
      </c>
      <c r="C1643" s="325" t="s">
        <v>72</v>
      </c>
      <c r="D1643" s="325" t="s">
        <v>280</v>
      </c>
      <c r="E1643" s="326" t="s">
        <v>28693</v>
      </c>
    </row>
    <row r="1644" spans="1:5">
      <c r="A1644" s="327">
        <v>97933</v>
      </c>
      <c r="B1644" s="325" t="s">
        <v>2167</v>
      </c>
      <c r="C1644" s="325" t="s">
        <v>72</v>
      </c>
      <c r="D1644" s="325" t="s">
        <v>280</v>
      </c>
      <c r="E1644" s="326" t="s">
        <v>28694</v>
      </c>
    </row>
    <row r="1645" spans="1:5">
      <c r="A1645" s="327">
        <v>97934</v>
      </c>
      <c r="B1645" s="325" t="s">
        <v>2168</v>
      </c>
      <c r="C1645" s="325" t="s">
        <v>72</v>
      </c>
      <c r="D1645" s="325" t="s">
        <v>344</v>
      </c>
      <c r="E1645" s="326" t="s">
        <v>28695</v>
      </c>
    </row>
    <row r="1646" spans="1:5">
      <c r="A1646" s="327">
        <v>97935</v>
      </c>
      <c r="B1646" s="325" t="s">
        <v>2169</v>
      </c>
      <c r="C1646" s="325" t="s">
        <v>72</v>
      </c>
      <c r="D1646" s="325" t="s">
        <v>344</v>
      </c>
      <c r="E1646" s="326" t="s">
        <v>28696</v>
      </c>
    </row>
    <row r="1647" spans="1:5">
      <c r="A1647" s="327">
        <v>97936</v>
      </c>
      <c r="B1647" s="325" t="s">
        <v>2170</v>
      </c>
      <c r="C1647" s="325" t="s">
        <v>72</v>
      </c>
      <c r="D1647" s="325" t="s">
        <v>344</v>
      </c>
      <c r="E1647" s="326" t="s">
        <v>28697</v>
      </c>
    </row>
    <row r="1648" spans="1:5">
      <c r="A1648" s="327">
        <v>97947</v>
      </c>
      <c r="B1648" s="325" t="s">
        <v>2171</v>
      </c>
      <c r="C1648" s="325" t="s">
        <v>72</v>
      </c>
      <c r="D1648" s="325" t="s">
        <v>280</v>
      </c>
      <c r="E1648" s="326" t="s">
        <v>28698</v>
      </c>
    </row>
    <row r="1649" spans="1:5">
      <c r="A1649" s="327">
        <v>97948</v>
      </c>
      <c r="B1649" s="325" t="s">
        <v>2172</v>
      </c>
      <c r="C1649" s="325" t="s">
        <v>72</v>
      </c>
      <c r="D1649" s="325" t="s">
        <v>344</v>
      </c>
      <c r="E1649" s="326" t="s">
        <v>28699</v>
      </c>
    </row>
    <row r="1650" spans="1:5">
      <c r="A1650" s="327">
        <v>97949</v>
      </c>
      <c r="B1650" s="325" t="s">
        <v>2173</v>
      </c>
      <c r="C1650" s="325" t="s">
        <v>72</v>
      </c>
      <c r="D1650" s="325" t="s">
        <v>344</v>
      </c>
      <c r="E1650" s="326" t="s">
        <v>28700</v>
      </c>
    </row>
    <row r="1651" spans="1:5">
      <c r="A1651" s="327">
        <v>97950</v>
      </c>
      <c r="B1651" s="325" t="s">
        <v>2174</v>
      </c>
      <c r="C1651" s="325" t="s">
        <v>72</v>
      </c>
      <c r="D1651" s="325" t="s">
        <v>344</v>
      </c>
      <c r="E1651" s="326" t="s">
        <v>28701</v>
      </c>
    </row>
    <row r="1652" spans="1:5">
      <c r="A1652" s="327">
        <v>97951</v>
      </c>
      <c r="B1652" s="325" t="s">
        <v>2175</v>
      </c>
      <c r="C1652" s="325" t="s">
        <v>72</v>
      </c>
      <c r="D1652" s="325" t="s">
        <v>344</v>
      </c>
      <c r="E1652" s="326" t="s">
        <v>28702</v>
      </c>
    </row>
    <row r="1653" spans="1:5">
      <c r="A1653" s="327">
        <v>97952</v>
      </c>
      <c r="B1653" s="325" t="s">
        <v>2176</v>
      </c>
      <c r="C1653" s="325" t="s">
        <v>72</v>
      </c>
      <c r="D1653" s="325" t="s">
        <v>344</v>
      </c>
      <c r="E1653" s="326" t="s">
        <v>28703</v>
      </c>
    </row>
    <row r="1654" spans="1:5">
      <c r="A1654" s="327">
        <v>97953</v>
      </c>
      <c r="B1654" s="325" t="s">
        <v>2177</v>
      </c>
      <c r="C1654" s="325" t="s">
        <v>72</v>
      </c>
      <c r="D1654" s="325" t="s">
        <v>280</v>
      </c>
      <c r="E1654" s="326" t="s">
        <v>28704</v>
      </c>
    </row>
    <row r="1655" spans="1:5">
      <c r="A1655" s="327">
        <v>97955</v>
      </c>
      <c r="B1655" s="325" t="s">
        <v>2178</v>
      </c>
      <c r="C1655" s="325" t="s">
        <v>72</v>
      </c>
      <c r="D1655" s="325" t="s">
        <v>344</v>
      </c>
      <c r="E1655" s="326" t="s">
        <v>28705</v>
      </c>
    </row>
    <row r="1656" spans="1:5">
      <c r="A1656" s="327">
        <v>97956</v>
      </c>
      <c r="B1656" s="325" t="s">
        <v>2179</v>
      </c>
      <c r="C1656" s="325" t="s">
        <v>72</v>
      </c>
      <c r="D1656" s="325" t="s">
        <v>344</v>
      </c>
      <c r="E1656" s="326" t="s">
        <v>28706</v>
      </c>
    </row>
    <row r="1657" spans="1:5">
      <c r="A1657" s="327">
        <v>97957</v>
      </c>
      <c r="B1657" s="325" t="s">
        <v>2180</v>
      </c>
      <c r="C1657" s="325" t="s">
        <v>72</v>
      </c>
      <c r="D1657" s="325" t="s">
        <v>344</v>
      </c>
      <c r="E1657" s="326" t="s">
        <v>28707</v>
      </c>
    </row>
    <row r="1658" spans="1:5">
      <c r="A1658" s="327">
        <v>97961</v>
      </c>
      <c r="B1658" s="325" t="s">
        <v>2181</v>
      </c>
      <c r="C1658" s="325" t="s">
        <v>72</v>
      </c>
      <c r="D1658" s="325" t="s">
        <v>344</v>
      </c>
      <c r="E1658" s="326" t="s">
        <v>28708</v>
      </c>
    </row>
    <row r="1659" spans="1:5">
      <c r="A1659" s="327">
        <v>97973</v>
      </c>
      <c r="B1659" s="325" t="s">
        <v>2182</v>
      </c>
      <c r="C1659" s="325" t="s">
        <v>72</v>
      </c>
      <c r="D1659" s="325" t="s">
        <v>344</v>
      </c>
      <c r="E1659" s="326" t="s">
        <v>28709</v>
      </c>
    </row>
    <row r="1660" spans="1:5">
      <c r="A1660" s="327">
        <v>97974</v>
      </c>
      <c r="B1660" s="325" t="s">
        <v>2183</v>
      </c>
      <c r="C1660" s="325" t="s">
        <v>72</v>
      </c>
      <c r="D1660" s="325" t="s">
        <v>344</v>
      </c>
      <c r="E1660" s="326" t="s">
        <v>28710</v>
      </c>
    </row>
    <row r="1661" spans="1:5">
      <c r="A1661" s="327">
        <v>97975</v>
      </c>
      <c r="B1661" s="325" t="s">
        <v>2184</v>
      </c>
      <c r="C1661" s="325" t="s">
        <v>72</v>
      </c>
      <c r="D1661" s="325" t="s">
        <v>344</v>
      </c>
      <c r="E1661" s="326" t="s">
        <v>28711</v>
      </c>
    </row>
    <row r="1662" spans="1:5">
      <c r="A1662" s="327">
        <v>97976</v>
      </c>
      <c r="B1662" s="325" t="s">
        <v>2185</v>
      </c>
      <c r="C1662" s="325" t="s">
        <v>72</v>
      </c>
      <c r="D1662" s="325" t="s">
        <v>344</v>
      </c>
      <c r="E1662" s="326" t="s">
        <v>28712</v>
      </c>
    </row>
    <row r="1663" spans="1:5">
      <c r="A1663" s="327">
        <v>97977</v>
      </c>
      <c r="B1663" s="325" t="s">
        <v>2186</v>
      </c>
      <c r="C1663" s="325" t="s">
        <v>72</v>
      </c>
      <c r="D1663" s="325" t="s">
        <v>344</v>
      </c>
      <c r="E1663" s="326" t="s">
        <v>28713</v>
      </c>
    </row>
    <row r="1664" spans="1:5">
      <c r="A1664" s="327">
        <v>97978</v>
      </c>
      <c r="B1664" s="325" t="s">
        <v>2187</v>
      </c>
      <c r="C1664" s="325" t="s">
        <v>72</v>
      </c>
      <c r="D1664" s="325" t="s">
        <v>344</v>
      </c>
      <c r="E1664" s="326" t="s">
        <v>28714</v>
      </c>
    </row>
    <row r="1665" spans="1:5">
      <c r="A1665" s="327">
        <v>97980</v>
      </c>
      <c r="B1665" s="325" t="s">
        <v>2188</v>
      </c>
      <c r="C1665" s="325" t="s">
        <v>72</v>
      </c>
      <c r="D1665" s="325" t="s">
        <v>344</v>
      </c>
      <c r="E1665" s="326" t="s">
        <v>28715</v>
      </c>
    </row>
    <row r="1666" spans="1:5">
      <c r="A1666" s="327">
        <v>97981</v>
      </c>
      <c r="B1666" s="325" t="s">
        <v>2189</v>
      </c>
      <c r="C1666" s="325" t="s">
        <v>74</v>
      </c>
      <c r="D1666" s="325" t="s">
        <v>280</v>
      </c>
      <c r="E1666" s="326" t="s">
        <v>28716</v>
      </c>
    </row>
    <row r="1667" spans="1:5">
      <c r="A1667" s="327">
        <v>97983</v>
      </c>
      <c r="B1667" s="325" t="s">
        <v>2190</v>
      </c>
      <c r="C1667" s="325" t="s">
        <v>74</v>
      </c>
      <c r="D1667" s="325" t="s">
        <v>280</v>
      </c>
      <c r="E1667" s="326" t="s">
        <v>28717</v>
      </c>
    </row>
    <row r="1668" spans="1:5">
      <c r="A1668" s="327">
        <v>97985</v>
      </c>
      <c r="B1668" s="325" t="s">
        <v>2191</v>
      </c>
      <c r="C1668" s="325" t="s">
        <v>74</v>
      </c>
      <c r="D1668" s="325" t="s">
        <v>280</v>
      </c>
      <c r="E1668" s="326" t="s">
        <v>28718</v>
      </c>
    </row>
    <row r="1669" spans="1:5">
      <c r="A1669" s="327">
        <v>97987</v>
      </c>
      <c r="B1669" s="325" t="s">
        <v>2192</v>
      </c>
      <c r="C1669" s="325" t="s">
        <v>74</v>
      </c>
      <c r="D1669" s="325" t="s">
        <v>280</v>
      </c>
      <c r="E1669" s="326" t="s">
        <v>28719</v>
      </c>
    </row>
    <row r="1670" spans="1:5">
      <c r="A1670" s="327">
        <v>97988</v>
      </c>
      <c r="B1670" s="325" t="s">
        <v>2193</v>
      </c>
      <c r="C1670" s="325" t="s">
        <v>72</v>
      </c>
      <c r="D1670" s="325" t="s">
        <v>344</v>
      </c>
      <c r="E1670" s="326" t="s">
        <v>28720</v>
      </c>
    </row>
    <row r="1671" spans="1:5">
      <c r="A1671" s="327">
        <v>97989</v>
      </c>
      <c r="B1671" s="325" t="s">
        <v>2194</v>
      </c>
      <c r="C1671" s="325" t="s">
        <v>74</v>
      </c>
      <c r="D1671" s="325" t="s">
        <v>280</v>
      </c>
      <c r="E1671" s="326" t="s">
        <v>28721</v>
      </c>
    </row>
    <row r="1672" spans="1:5">
      <c r="A1672" s="327">
        <v>97991</v>
      </c>
      <c r="B1672" s="325" t="s">
        <v>2195</v>
      </c>
      <c r="C1672" s="325" t="s">
        <v>74</v>
      </c>
      <c r="D1672" s="325" t="s">
        <v>280</v>
      </c>
      <c r="E1672" s="326" t="s">
        <v>28722</v>
      </c>
    </row>
    <row r="1673" spans="1:5">
      <c r="A1673" s="327">
        <v>97992</v>
      </c>
      <c r="B1673" s="325" t="s">
        <v>2196</v>
      </c>
      <c r="C1673" s="325" t="s">
        <v>72</v>
      </c>
      <c r="D1673" s="325" t="s">
        <v>344</v>
      </c>
      <c r="E1673" s="326" t="s">
        <v>28723</v>
      </c>
    </row>
    <row r="1674" spans="1:5">
      <c r="A1674" s="327">
        <v>97993</v>
      </c>
      <c r="B1674" s="325" t="s">
        <v>2197</v>
      </c>
      <c r="C1674" s="325" t="s">
        <v>74</v>
      </c>
      <c r="D1674" s="325" t="s">
        <v>280</v>
      </c>
      <c r="E1674" s="326" t="s">
        <v>28724</v>
      </c>
    </row>
    <row r="1675" spans="1:5">
      <c r="A1675" s="327">
        <v>97994</v>
      </c>
      <c r="B1675" s="325" t="s">
        <v>2198</v>
      </c>
      <c r="C1675" s="325" t="s">
        <v>72</v>
      </c>
      <c r="D1675" s="325" t="s">
        <v>344</v>
      </c>
      <c r="E1675" s="326" t="s">
        <v>28725</v>
      </c>
    </row>
    <row r="1676" spans="1:5">
      <c r="A1676" s="327">
        <v>97995</v>
      </c>
      <c r="B1676" s="325" t="s">
        <v>2199</v>
      </c>
      <c r="C1676" s="325" t="s">
        <v>74</v>
      </c>
      <c r="D1676" s="325" t="s">
        <v>280</v>
      </c>
      <c r="E1676" s="326" t="s">
        <v>28726</v>
      </c>
    </row>
    <row r="1677" spans="1:5">
      <c r="A1677" s="327">
        <v>97996</v>
      </c>
      <c r="B1677" s="325" t="s">
        <v>2200</v>
      </c>
      <c r="C1677" s="325" t="s">
        <v>72</v>
      </c>
      <c r="D1677" s="325" t="s">
        <v>344</v>
      </c>
      <c r="E1677" s="326" t="s">
        <v>28727</v>
      </c>
    </row>
    <row r="1678" spans="1:5">
      <c r="A1678" s="327">
        <v>97997</v>
      </c>
      <c r="B1678" s="325" t="s">
        <v>2201</v>
      </c>
      <c r="C1678" s="325" t="s">
        <v>74</v>
      </c>
      <c r="D1678" s="325" t="s">
        <v>280</v>
      </c>
      <c r="E1678" s="326" t="s">
        <v>28728</v>
      </c>
    </row>
    <row r="1679" spans="1:5">
      <c r="A1679" s="327">
        <v>97999</v>
      </c>
      <c r="B1679" s="325" t="s">
        <v>2202</v>
      </c>
      <c r="C1679" s="325" t="s">
        <v>74</v>
      </c>
      <c r="D1679" s="325" t="s">
        <v>280</v>
      </c>
      <c r="E1679" s="326" t="s">
        <v>28729</v>
      </c>
    </row>
    <row r="1680" spans="1:5">
      <c r="A1680" s="327">
        <v>98001</v>
      </c>
      <c r="B1680" s="325" t="s">
        <v>2203</v>
      </c>
      <c r="C1680" s="325" t="s">
        <v>74</v>
      </c>
      <c r="D1680" s="325" t="s">
        <v>280</v>
      </c>
      <c r="E1680" s="326" t="s">
        <v>28730</v>
      </c>
    </row>
    <row r="1681" spans="1:5">
      <c r="A1681" s="327">
        <v>98002</v>
      </c>
      <c r="B1681" s="325" t="s">
        <v>2204</v>
      </c>
      <c r="C1681" s="325" t="s">
        <v>72</v>
      </c>
      <c r="D1681" s="325" t="s">
        <v>344</v>
      </c>
      <c r="E1681" s="326" t="s">
        <v>28731</v>
      </c>
    </row>
    <row r="1682" spans="1:5">
      <c r="A1682" s="327">
        <v>98003</v>
      </c>
      <c r="B1682" s="325" t="s">
        <v>2205</v>
      </c>
      <c r="C1682" s="325" t="s">
        <v>74</v>
      </c>
      <c r="D1682" s="325" t="s">
        <v>280</v>
      </c>
      <c r="E1682" s="326" t="s">
        <v>28732</v>
      </c>
    </row>
    <row r="1683" spans="1:5">
      <c r="A1683" s="327">
        <v>98005</v>
      </c>
      <c r="B1683" s="325" t="s">
        <v>2206</v>
      </c>
      <c r="C1683" s="325" t="s">
        <v>74</v>
      </c>
      <c r="D1683" s="325" t="s">
        <v>280</v>
      </c>
      <c r="E1683" s="326" t="s">
        <v>28733</v>
      </c>
    </row>
    <row r="1684" spans="1:5">
      <c r="A1684" s="327">
        <v>98006</v>
      </c>
      <c r="B1684" s="325" t="s">
        <v>2207</v>
      </c>
      <c r="C1684" s="325" t="s">
        <v>72</v>
      </c>
      <c r="D1684" s="325" t="s">
        <v>344</v>
      </c>
      <c r="E1684" s="326" t="s">
        <v>28734</v>
      </c>
    </row>
    <row r="1685" spans="1:5">
      <c r="A1685" s="327">
        <v>98007</v>
      </c>
      <c r="B1685" s="325" t="s">
        <v>2208</v>
      </c>
      <c r="C1685" s="325" t="s">
        <v>74</v>
      </c>
      <c r="D1685" s="325" t="s">
        <v>280</v>
      </c>
      <c r="E1685" s="326" t="s">
        <v>28735</v>
      </c>
    </row>
    <row r="1686" spans="1:5">
      <c r="A1686" s="327">
        <v>98008</v>
      </c>
      <c r="B1686" s="325" t="s">
        <v>2209</v>
      </c>
      <c r="C1686" s="325" t="s">
        <v>72</v>
      </c>
      <c r="D1686" s="325" t="s">
        <v>344</v>
      </c>
      <c r="E1686" s="326" t="s">
        <v>28736</v>
      </c>
    </row>
    <row r="1687" spans="1:5">
      <c r="A1687" s="327">
        <v>98009</v>
      </c>
      <c r="B1687" s="325" t="s">
        <v>2210</v>
      </c>
      <c r="C1687" s="325" t="s">
        <v>74</v>
      </c>
      <c r="D1687" s="325" t="s">
        <v>280</v>
      </c>
      <c r="E1687" s="326" t="s">
        <v>28729</v>
      </c>
    </row>
    <row r="1688" spans="1:5">
      <c r="A1688" s="327">
        <v>98010</v>
      </c>
      <c r="B1688" s="325" t="s">
        <v>2211</v>
      </c>
      <c r="C1688" s="325" t="s">
        <v>72</v>
      </c>
      <c r="D1688" s="325" t="s">
        <v>344</v>
      </c>
      <c r="E1688" s="326" t="s">
        <v>28737</v>
      </c>
    </row>
    <row r="1689" spans="1:5">
      <c r="A1689" s="327">
        <v>98011</v>
      </c>
      <c r="B1689" s="325" t="s">
        <v>2212</v>
      </c>
      <c r="C1689" s="325" t="s">
        <v>74</v>
      </c>
      <c r="D1689" s="325" t="s">
        <v>280</v>
      </c>
      <c r="E1689" s="326" t="s">
        <v>28730</v>
      </c>
    </row>
    <row r="1690" spans="1:5">
      <c r="A1690" s="327">
        <v>98012</v>
      </c>
      <c r="B1690" s="325" t="s">
        <v>2213</v>
      </c>
      <c r="C1690" s="325" t="s">
        <v>72</v>
      </c>
      <c r="D1690" s="325" t="s">
        <v>344</v>
      </c>
      <c r="E1690" s="326" t="s">
        <v>28738</v>
      </c>
    </row>
    <row r="1691" spans="1:5">
      <c r="A1691" s="327">
        <v>98013</v>
      </c>
      <c r="B1691" s="325" t="s">
        <v>2214</v>
      </c>
      <c r="C1691" s="325" t="s">
        <v>74</v>
      </c>
      <c r="D1691" s="325" t="s">
        <v>280</v>
      </c>
      <c r="E1691" s="326" t="s">
        <v>28732</v>
      </c>
    </row>
    <row r="1692" spans="1:5">
      <c r="A1692" s="327">
        <v>98014</v>
      </c>
      <c r="B1692" s="325" t="s">
        <v>2215</v>
      </c>
      <c r="C1692" s="325" t="s">
        <v>72</v>
      </c>
      <c r="D1692" s="325" t="s">
        <v>344</v>
      </c>
      <c r="E1692" s="326" t="s">
        <v>28739</v>
      </c>
    </row>
    <row r="1693" spans="1:5">
      <c r="A1693" s="327">
        <v>98015</v>
      </c>
      <c r="B1693" s="325" t="s">
        <v>2216</v>
      </c>
      <c r="C1693" s="325" t="s">
        <v>74</v>
      </c>
      <c r="D1693" s="325" t="s">
        <v>280</v>
      </c>
      <c r="E1693" s="326" t="s">
        <v>28733</v>
      </c>
    </row>
    <row r="1694" spans="1:5">
      <c r="A1694" s="327">
        <v>98016</v>
      </c>
      <c r="B1694" s="325" t="s">
        <v>2217</v>
      </c>
      <c r="C1694" s="325" t="s">
        <v>72</v>
      </c>
      <c r="D1694" s="325" t="s">
        <v>344</v>
      </c>
      <c r="E1694" s="326" t="s">
        <v>28740</v>
      </c>
    </row>
    <row r="1695" spans="1:5">
      <c r="A1695" s="327">
        <v>98017</v>
      </c>
      <c r="B1695" s="325" t="s">
        <v>2218</v>
      </c>
      <c r="C1695" s="325" t="s">
        <v>74</v>
      </c>
      <c r="D1695" s="325" t="s">
        <v>280</v>
      </c>
      <c r="E1695" s="326" t="s">
        <v>28735</v>
      </c>
    </row>
    <row r="1696" spans="1:5">
      <c r="A1696" s="327">
        <v>98018</v>
      </c>
      <c r="B1696" s="325" t="s">
        <v>2219</v>
      </c>
      <c r="C1696" s="325" t="s">
        <v>72</v>
      </c>
      <c r="D1696" s="325" t="s">
        <v>344</v>
      </c>
      <c r="E1696" s="326" t="s">
        <v>28741</v>
      </c>
    </row>
    <row r="1697" spans="1:5">
      <c r="A1697" s="327">
        <v>98019</v>
      </c>
      <c r="B1697" s="325" t="s">
        <v>2220</v>
      </c>
      <c r="C1697" s="325" t="s">
        <v>74</v>
      </c>
      <c r="D1697" s="325" t="s">
        <v>280</v>
      </c>
      <c r="E1697" s="326" t="s">
        <v>26079</v>
      </c>
    </row>
    <row r="1698" spans="1:5">
      <c r="A1698" s="327">
        <v>98020</v>
      </c>
      <c r="B1698" s="325" t="s">
        <v>2221</v>
      </c>
      <c r="C1698" s="325" t="s">
        <v>72</v>
      </c>
      <c r="D1698" s="325" t="s">
        <v>344</v>
      </c>
      <c r="E1698" s="326" t="s">
        <v>28742</v>
      </c>
    </row>
    <row r="1699" spans="1:5">
      <c r="A1699" s="327">
        <v>98021</v>
      </c>
      <c r="B1699" s="325" t="s">
        <v>2222</v>
      </c>
      <c r="C1699" s="325" t="s">
        <v>74</v>
      </c>
      <c r="D1699" s="325" t="s">
        <v>280</v>
      </c>
      <c r="E1699" s="326" t="s">
        <v>28743</v>
      </c>
    </row>
    <row r="1700" spans="1:5">
      <c r="A1700" s="327">
        <v>98022</v>
      </c>
      <c r="B1700" s="325" t="s">
        <v>2223</v>
      </c>
      <c r="C1700" s="325" t="s">
        <v>72</v>
      </c>
      <c r="D1700" s="325" t="s">
        <v>344</v>
      </c>
      <c r="E1700" s="326" t="s">
        <v>28744</v>
      </c>
    </row>
    <row r="1701" spans="1:5">
      <c r="A1701" s="327">
        <v>98023</v>
      </c>
      <c r="B1701" s="325" t="s">
        <v>2224</v>
      </c>
      <c r="C1701" s="325" t="s">
        <v>74</v>
      </c>
      <c r="D1701" s="325" t="s">
        <v>280</v>
      </c>
      <c r="E1701" s="326" t="s">
        <v>28745</v>
      </c>
    </row>
    <row r="1702" spans="1:5">
      <c r="A1702" s="327">
        <v>98024</v>
      </c>
      <c r="B1702" s="325" t="s">
        <v>2225</v>
      </c>
      <c r="C1702" s="325" t="s">
        <v>72</v>
      </c>
      <c r="D1702" s="325" t="s">
        <v>344</v>
      </c>
      <c r="E1702" s="326" t="s">
        <v>28746</v>
      </c>
    </row>
    <row r="1703" spans="1:5">
      <c r="A1703" s="327">
        <v>98025</v>
      </c>
      <c r="B1703" s="325" t="s">
        <v>2226</v>
      </c>
      <c r="C1703" s="325" t="s">
        <v>74</v>
      </c>
      <c r="D1703" s="325" t="s">
        <v>280</v>
      </c>
      <c r="E1703" s="326" t="s">
        <v>28747</v>
      </c>
    </row>
    <row r="1704" spans="1:5">
      <c r="A1704" s="327">
        <v>98026</v>
      </c>
      <c r="B1704" s="325" t="s">
        <v>2227</v>
      </c>
      <c r="C1704" s="325" t="s">
        <v>72</v>
      </c>
      <c r="D1704" s="325" t="s">
        <v>344</v>
      </c>
      <c r="E1704" s="326" t="s">
        <v>28748</v>
      </c>
    </row>
    <row r="1705" spans="1:5">
      <c r="A1705" s="327">
        <v>98027</v>
      </c>
      <c r="B1705" s="325" t="s">
        <v>2228</v>
      </c>
      <c r="C1705" s="325" t="s">
        <v>74</v>
      </c>
      <c r="D1705" s="325" t="s">
        <v>280</v>
      </c>
      <c r="E1705" s="326" t="s">
        <v>26079</v>
      </c>
    </row>
    <row r="1706" spans="1:5">
      <c r="A1706" s="327">
        <v>98028</v>
      </c>
      <c r="B1706" s="325" t="s">
        <v>2229</v>
      </c>
      <c r="C1706" s="325" t="s">
        <v>72</v>
      </c>
      <c r="D1706" s="325" t="s">
        <v>344</v>
      </c>
      <c r="E1706" s="326" t="s">
        <v>28749</v>
      </c>
    </row>
    <row r="1707" spans="1:5">
      <c r="A1707" s="327">
        <v>98029</v>
      </c>
      <c r="B1707" s="325" t="s">
        <v>2230</v>
      </c>
      <c r="C1707" s="325" t="s">
        <v>74</v>
      </c>
      <c r="D1707" s="325" t="s">
        <v>280</v>
      </c>
      <c r="E1707" s="326" t="s">
        <v>28750</v>
      </c>
    </row>
    <row r="1708" spans="1:5">
      <c r="A1708" s="327">
        <v>98030</v>
      </c>
      <c r="B1708" s="325" t="s">
        <v>2231</v>
      </c>
      <c r="C1708" s="325" t="s">
        <v>72</v>
      </c>
      <c r="D1708" s="325" t="s">
        <v>344</v>
      </c>
      <c r="E1708" s="326" t="s">
        <v>28751</v>
      </c>
    </row>
    <row r="1709" spans="1:5">
      <c r="A1709" s="327">
        <v>98031</v>
      </c>
      <c r="B1709" s="325" t="s">
        <v>2232</v>
      </c>
      <c r="C1709" s="325" t="s">
        <v>74</v>
      </c>
      <c r="D1709" s="325" t="s">
        <v>280</v>
      </c>
      <c r="E1709" s="326" t="s">
        <v>28752</v>
      </c>
    </row>
    <row r="1710" spans="1:5">
      <c r="A1710" s="327">
        <v>98032</v>
      </c>
      <c r="B1710" s="325" t="s">
        <v>2233</v>
      </c>
      <c r="C1710" s="325" t="s">
        <v>72</v>
      </c>
      <c r="D1710" s="325" t="s">
        <v>344</v>
      </c>
      <c r="E1710" s="326" t="s">
        <v>28753</v>
      </c>
    </row>
    <row r="1711" spans="1:5">
      <c r="A1711" s="327">
        <v>98033</v>
      </c>
      <c r="B1711" s="325" t="s">
        <v>2234</v>
      </c>
      <c r="C1711" s="325" t="s">
        <v>74</v>
      </c>
      <c r="D1711" s="325" t="s">
        <v>280</v>
      </c>
      <c r="E1711" s="326" t="s">
        <v>28754</v>
      </c>
    </row>
    <row r="1712" spans="1:5">
      <c r="A1712" s="327">
        <v>98034</v>
      </c>
      <c r="B1712" s="325" t="s">
        <v>2235</v>
      </c>
      <c r="C1712" s="325" t="s">
        <v>72</v>
      </c>
      <c r="D1712" s="325" t="s">
        <v>344</v>
      </c>
      <c r="E1712" s="326" t="s">
        <v>28755</v>
      </c>
    </row>
    <row r="1713" spans="1:5">
      <c r="A1713" s="327">
        <v>98035</v>
      </c>
      <c r="B1713" s="325" t="s">
        <v>2236</v>
      </c>
      <c r="C1713" s="325" t="s">
        <v>74</v>
      </c>
      <c r="D1713" s="325" t="s">
        <v>280</v>
      </c>
      <c r="E1713" s="326" t="s">
        <v>28750</v>
      </c>
    </row>
    <row r="1714" spans="1:5">
      <c r="A1714" s="327">
        <v>98036</v>
      </c>
      <c r="B1714" s="325" t="s">
        <v>2237</v>
      </c>
      <c r="C1714" s="325" t="s">
        <v>72</v>
      </c>
      <c r="D1714" s="325" t="s">
        <v>344</v>
      </c>
      <c r="E1714" s="326" t="s">
        <v>28756</v>
      </c>
    </row>
    <row r="1715" spans="1:5">
      <c r="A1715" s="327">
        <v>98037</v>
      </c>
      <c r="B1715" s="325" t="s">
        <v>2238</v>
      </c>
      <c r="C1715" s="325" t="s">
        <v>74</v>
      </c>
      <c r="D1715" s="325" t="s">
        <v>280</v>
      </c>
      <c r="E1715" s="326" t="s">
        <v>28757</v>
      </c>
    </row>
    <row r="1716" spans="1:5">
      <c r="A1716" s="327">
        <v>98038</v>
      </c>
      <c r="B1716" s="325" t="s">
        <v>2239</v>
      </c>
      <c r="C1716" s="325" t="s">
        <v>72</v>
      </c>
      <c r="D1716" s="325" t="s">
        <v>344</v>
      </c>
      <c r="E1716" s="326" t="s">
        <v>28758</v>
      </c>
    </row>
    <row r="1717" spans="1:5">
      <c r="A1717" s="327">
        <v>98039</v>
      </c>
      <c r="B1717" s="325" t="s">
        <v>2240</v>
      </c>
      <c r="C1717" s="325" t="s">
        <v>74</v>
      </c>
      <c r="D1717" s="325" t="s">
        <v>280</v>
      </c>
      <c r="E1717" s="326" t="s">
        <v>28759</v>
      </c>
    </row>
    <row r="1718" spans="1:5">
      <c r="A1718" s="327">
        <v>98040</v>
      </c>
      <c r="B1718" s="325" t="s">
        <v>2241</v>
      </c>
      <c r="C1718" s="325" t="s">
        <v>72</v>
      </c>
      <c r="D1718" s="325" t="s">
        <v>344</v>
      </c>
      <c r="E1718" s="326" t="s">
        <v>28760</v>
      </c>
    </row>
    <row r="1719" spans="1:5">
      <c r="A1719" s="327">
        <v>98041</v>
      </c>
      <c r="B1719" s="325" t="s">
        <v>2242</v>
      </c>
      <c r="C1719" s="325" t="s">
        <v>74</v>
      </c>
      <c r="D1719" s="325" t="s">
        <v>280</v>
      </c>
      <c r="E1719" s="326" t="s">
        <v>28757</v>
      </c>
    </row>
    <row r="1720" spans="1:5">
      <c r="A1720" s="327">
        <v>98042</v>
      </c>
      <c r="B1720" s="325" t="s">
        <v>2243</v>
      </c>
      <c r="C1720" s="325" t="s">
        <v>72</v>
      </c>
      <c r="D1720" s="325" t="s">
        <v>344</v>
      </c>
      <c r="E1720" s="326" t="s">
        <v>28761</v>
      </c>
    </row>
    <row r="1721" spans="1:5">
      <c r="A1721" s="327">
        <v>98043</v>
      </c>
      <c r="B1721" s="325" t="s">
        <v>2244</v>
      </c>
      <c r="C1721" s="325" t="s">
        <v>74</v>
      </c>
      <c r="D1721" s="325" t="s">
        <v>280</v>
      </c>
      <c r="E1721" s="326" t="s">
        <v>28762</v>
      </c>
    </row>
    <row r="1722" spans="1:5">
      <c r="A1722" s="327">
        <v>98044</v>
      </c>
      <c r="B1722" s="325" t="s">
        <v>2245</v>
      </c>
      <c r="C1722" s="325" t="s">
        <v>72</v>
      </c>
      <c r="D1722" s="325" t="s">
        <v>344</v>
      </c>
      <c r="E1722" s="326" t="s">
        <v>28763</v>
      </c>
    </row>
    <row r="1723" spans="1:5">
      <c r="A1723" s="327">
        <v>98045</v>
      </c>
      <c r="B1723" s="325" t="s">
        <v>2246</v>
      </c>
      <c r="C1723" s="325" t="s">
        <v>74</v>
      </c>
      <c r="D1723" s="325" t="s">
        <v>280</v>
      </c>
      <c r="E1723" s="326" t="s">
        <v>28762</v>
      </c>
    </row>
    <row r="1724" spans="1:5">
      <c r="A1724" s="327">
        <v>98046</v>
      </c>
      <c r="B1724" s="325" t="s">
        <v>2247</v>
      </c>
      <c r="C1724" s="325" t="s">
        <v>72</v>
      </c>
      <c r="D1724" s="325" t="s">
        <v>344</v>
      </c>
      <c r="E1724" s="326" t="s">
        <v>28764</v>
      </c>
    </row>
    <row r="1725" spans="1:5">
      <c r="A1725" s="327">
        <v>98047</v>
      </c>
      <c r="B1725" s="325" t="s">
        <v>2248</v>
      </c>
      <c r="C1725" s="325" t="s">
        <v>74</v>
      </c>
      <c r="D1725" s="325" t="s">
        <v>280</v>
      </c>
      <c r="E1725" s="326" t="s">
        <v>28765</v>
      </c>
    </row>
    <row r="1726" spans="1:5">
      <c r="A1726" s="327">
        <v>98048</v>
      </c>
      <c r="B1726" s="325" t="s">
        <v>2249</v>
      </c>
      <c r="C1726" s="325" t="s">
        <v>72</v>
      </c>
      <c r="D1726" s="325" t="s">
        <v>344</v>
      </c>
      <c r="E1726" s="326" t="s">
        <v>28766</v>
      </c>
    </row>
    <row r="1727" spans="1:5">
      <c r="A1727" s="327">
        <v>98049</v>
      </c>
      <c r="B1727" s="325" t="s">
        <v>2250</v>
      </c>
      <c r="C1727" s="325" t="s">
        <v>74</v>
      </c>
      <c r="D1727" s="325" t="s">
        <v>280</v>
      </c>
      <c r="E1727" s="326" t="s">
        <v>28767</v>
      </c>
    </row>
    <row r="1728" spans="1:5">
      <c r="A1728" s="327">
        <v>98050</v>
      </c>
      <c r="B1728" s="325" t="s">
        <v>2251</v>
      </c>
      <c r="C1728" s="325" t="s">
        <v>74</v>
      </c>
      <c r="D1728" s="325" t="s">
        <v>280</v>
      </c>
      <c r="E1728" s="326" t="s">
        <v>28768</v>
      </c>
    </row>
    <row r="1729" spans="1:5">
      <c r="A1729" s="327">
        <v>98051</v>
      </c>
      <c r="B1729" s="325" t="s">
        <v>2252</v>
      </c>
      <c r="C1729" s="325" t="s">
        <v>74</v>
      </c>
      <c r="D1729" s="325" t="s">
        <v>280</v>
      </c>
      <c r="E1729" s="326" t="s">
        <v>28769</v>
      </c>
    </row>
    <row r="1730" spans="1:5">
      <c r="A1730" s="327">
        <v>98405</v>
      </c>
      <c r="B1730" s="325" t="s">
        <v>2253</v>
      </c>
      <c r="C1730" s="325" t="s">
        <v>72</v>
      </c>
      <c r="D1730" s="325" t="s">
        <v>344</v>
      </c>
      <c r="E1730" s="326" t="s">
        <v>28770</v>
      </c>
    </row>
    <row r="1731" spans="1:5">
      <c r="A1731" s="327">
        <v>98406</v>
      </c>
      <c r="B1731" s="325" t="s">
        <v>2254</v>
      </c>
      <c r="C1731" s="325" t="s">
        <v>72</v>
      </c>
      <c r="D1731" s="325" t="s">
        <v>344</v>
      </c>
      <c r="E1731" s="326" t="s">
        <v>28771</v>
      </c>
    </row>
    <row r="1732" spans="1:5">
      <c r="A1732" s="327">
        <v>98407</v>
      </c>
      <c r="B1732" s="325" t="s">
        <v>2255</v>
      </c>
      <c r="C1732" s="325" t="s">
        <v>72</v>
      </c>
      <c r="D1732" s="325" t="s">
        <v>344</v>
      </c>
      <c r="E1732" s="326" t="s">
        <v>28772</v>
      </c>
    </row>
    <row r="1733" spans="1:5">
      <c r="A1733" s="327">
        <v>98408</v>
      </c>
      <c r="B1733" s="325" t="s">
        <v>2256</v>
      </c>
      <c r="C1733" s="325" t="s">
        <v>72</v>
      </c>
      <c r="D1733" s="325" t="s">
        <v>344</v>
      </c>
      <c r="E1733" s="326" t="s">
        <v>28773</v>
      </c>
    </row>
    <row r="1734" spans="1:5">
      <c r="A1734" s="327">
        <v>98409</v>
      </c>
      <c r="B1734" s="325" t="s">
        <v>2257</v>
      </c>
      <c r="C1734" s="325" t="s">
        <v>74</v>
      </c>
      <c r="D1734" s="325" t="s">
        <v>280</v>
      </c>
      <c r="E1734" s="326" t="s">
        <v>28774</v>
      </c>
    </row>
    <row r="1735" spans="1:5">
      <c r="A1735" s="327">
        <v>98410</v>
      </c>
      <c r="B1735" s="325" t="s">
        <v>2258</v>
      </c>
      <c r="C1735" s="325" t="s">
        <v>72</v>
      </c>
      <c r="D1735" s="325" t="s">
        <v>344</v>
      </c>
      <c r="E1735" s="326" t="s">
        <v>28775</v>
      </c>
    </row>
    <row r="1736" spans="1:5">
      <c r="A1736" s="327">
        <v>99240</v>
      </c>
      <c r="B1736" s="325" t="s">
        <v>2259</v>
      </c>
      <c r="C1736" s="325" t="s">
        <v>74</v>
      </c>
      <c r="D1736" s="325" t="s">
        <v>280</v>
      </c>
      <c r="E1736" s="326" t="s">
        <v>28776</v>
      </c>
    </row>
    <row r="1737" spans="1:5">
      <c r="A1737" s="327">
        <v>99241</v>
      </c>
      <c r="B1737" s="325" t="s">
        <v>2260</v>
      </c>
      <c r="C1737" s="325" t="s">
        <v>74</v>
      </c>
      <c r="D1737" s="325" t="s">
        <v>280</v>
      </c>
      <c r="E1737" s="326" t="s">
        <v>28777</v>
      </c>
    </row>
    <row r="1738" spans="1:5">
      <c r="A1738" s="327">
        <v>99242</v>
      </c>
      <c r="B1738" s="325" t="s">
        <v>2261</v>
      </c>
      <c r="C1738" s="325" t="s">
        <v>72</v>
      </c>
      <c r="D1738" s="325" t="s">
        <v>344</v>
      </c>
      <c r="E1738" s="326" t="s">
        <v>28778</v>
      </c>
    </row>
    <row r="1739" spans="1:5">
      <c r="A1739" s="327">
        <v>99243</v>
      </c>
      <c r="B1739" s="325" t="s">
        <v>2262</v>
      </c>
      <c r="C1739" s="325" t="s">
        <v>74</v>
      </c>
      <c r="D1739" s="325" t="s">
        <v>280</v>
      </c>
      <c r="E1739" s="326" t="s">
        <v>28779</v>
      </c>
    </row>
    <row r="1740" spans="1:5">
      <c r="A1740" s="327">
        <v>99244</v>
      </c>
      <c r="B1740" s="325" t="s">
        <v>2263</v>
      </c>
      <c r="C1740" s="325" t="s">
        <v>72</v>
      </c>
      <c r="D1740" s="325" t="s">
        <v>344</v>
      </c>
      <c r="E1740" s="326" t="s">
        <v>28780</v>
      </c>
    </row>
    <row r="1741" spans="1:5">
      <c r="A1741" s="327">
        <v>99246</v>
      </c>
      <c r="B1741" s="325" t="s">
        <v>2264</v>
      </c>
      <c r="C1741" s="325" t="s">
        <v>74</v>
      </c>
      <c r="D1741" s="325" t="s">
        <v>280</v>
      </c>
      <c r="E1741" s="326" t="s">
        <v>28781</v>
      </c>
    </row>
    <row r="1742" spans="1:5">
      <c r="A1742" s="327">
        <v>99247</v>
      </c>
      <c r="B1742" s="325" t="s">
        <v>2265</v>
      </c>
      <c r="C1742" s="325" t="s">
        <v>74</v>
      </c>
      <c r="D1742" s="325" t="s">
        <v>280</v>
      </c>
      <c r="E1742" s="326" t="s">
        <v>28782</v>
      </c>
    </row>
    <row r="1743" spans="1:5">
      <c r="A1743" s="327">
        <v>99248</v>
      </c>
      <c r="B1743" s="325" t="s">
        <v>2266</v>
      </c>
      <c r="C1743" s="325" t="s">
        <v>72</v>
      </c>
      <c r="D1743" s="325" t="s">
        <v>344</v>
      </c>
      <c r="E1743" s="326" t="s">
        <v>28783</v>
      </c>
    </row>
    <row r="1744" spans="1:5">
      <c r="A1744" s="327">
        <v>99249</v>
      </c>
      <c r="B1744" s="325" t="s">
        <v>2267</v>
      </c>
      <c r="C1744" s="325" t="s">
        <v>74</v>
      </c>
      <c r="D1744" s="325" t="s">
        <v>280</v>
      </c>
      <c r="E1744" s="326" t="s">
        <v>28784</v>
      </c>
    </row>
    <row r="1745" spans="1:5">
      <c r="A1745" s="327">
        <v>99252</v>
      </c>
      <c r="B1745" s="325" t="s">
        <v>2268</v>
      </c>
      <c r="C1745" s="325" t="s">
        <v>72</v>
      </c>
      <c r="D1745" s="325" t="s">
        <v>344</v>
      </c>
      <c r="E1745" s="326" t="s">
        <v>28785</v>
      </c>
    </row>
    <row r="1746" spans="1:5">
      <c r="A1746" s="327">
        <v>99254</v>
      </c>
      <c r="B1746" s="325" t="s">
        <v>2269</v>
      </c>
      <c r="C1746" s="325" t="s">
        <v>74</v>
      </c>
      <c r="D1746" s="325" t="s">
        <v>280</v>
      </c>
      <c r="E1746" s="326" t="s">
        <v>28786</v>
      </c>
    </row>
    <row r="1747" spans="1:5">
      <c r="A1747" s="327">
        <v>99256</v>
      </c>
      <c r="B1747" s="325" t="s">
        <v>2270</v>
      </c>
      <c r="C1747" s="325" t="s">
        <v>72</v>
      </c>
      <c r="D1747" s="325" t="s">
        <v>344</v>
      </c>
      <c r="E1747" s="326" t="s">
        <v>28787</v>
      </c>
    </row>
    <row r="1748" spans="1:5">
      <c r="A1748" s="327">
        <v>99259</v>
      </c>
      <c r="B1748" s="325" t="s">
        <v>2271</v>
      </c>
      <c r="C1748" s="325" t="s">
        <v>72</v>
      </c>
      <c r="D1748" s="325" t="s">
        <v>344</v>
      </c>
      <c r="E1748" s="326" t="s">
        <v>28788</v>
      </c>
    </row>
    <row r="1749" spans="1:5">
      <c r="A1749" s="327">
        <v>99261</v>
      </c>
      <c r="B1749" s="325" t="s">
        <v>2272</v>
      </c>
      <c r="C1749" s="325" t="s">
        <v>74</v>
      </c>
      <c r="D1749" s="325" t="s">
        <v>280</v>
      </c>
      <c r="E1749" s="326" t="s">
        <v>28789</v>
      </c>
    </row>
    <row r="1750" spans="1:5">
      <c r="A1750" s="327">
        <v>99263</v>
      </c>
      <c r="B1750" s="325" t="s">
        <v>2273</v>
      </c>
      <c r="C1750" s="325" t="s">
        <v>74</v>
      </c>
      <c r="D1750" s="325" t="s">
        <v>280</v>
      </c>
      <c r="E1750" s="326" t="s">
        <v>28790</v>
      </c>
    </row>
    <row r="1751" spans="1:5">
      <c r="A1751" s="327">
        <v>99265</v>
      </c>
      <c r="B1751" s="325" t="s">
        <v>2274</v>
      </c>
      <c r="C1751" s="325" t="s">
        <v>72</v>
      </c>
      <c r="D1751" s="325" t="s">
        <v>344</v>
      </c>
      <c r="E1751" s="326" t="s">
        <v>28791</v>
      </c>
    </row>
    <row r="1752" spans="1:5">
      <c r="A1752" s="327">
        <v>99266</v>
      </c>
      <c r="B1752" s="325" t="s">
        <v>2275</v>
      </c>
      <c r="C1752" s="325" t="s">
        <v>74</v>
      </c>
      <c r="D1752" s="325" t="s">
        <v>280</v>
      </c>
      <c r="E1752" s="326" t="s">
        <v>28777</v>
      </c>
    </row>
    <row r="1753" spans="1:5">
      <c r="A1753" s="327">
        <v>99267</v>
      </c>
      <c r="B1753" s="325" t="s">
        <v>2276</v>
      </c>
      <c r="C1753" s="325" t="s">
        <v>72</v>
      </c>
      <c r="D1753" s="325" t="s">
        <v>344</v>
      </c>
      <c r="E1753" s="326" t="s">
        <v>28792</v>
      </c>
    </row>
    <row r="1754" spans="1:5">
      <c r="A1754" s="327">
        <v>99268</v>
      </c>
      <c r="B1754" s="325" t="s">
        <v>2277</v>
      </c>
      <c r="C1754" s="325" t="s">
        <v>72</v>
      </c>
      <c r="D1754" s="325" t="s">
        <v>344</v>
      </c>
      <c r="E1754" s="326" t="s">
        <v>28793</v>
      </c>
    </row>
    <row r="1755" spans="1:5">
      <c r="A1755" s="327">
        <v>99269</v>
      </c>
      <c r="B1755" s="325" t="s">
        <v>2278</v>
      </c>
      <c r="C1755" s="325" t="s">
        <v>74</v>
      </c>
      <c r="D1755" s="325" t="s">
        <v>280</v>
      </c>
      <c r="E1755" s="326" t="s">
        <v>28782</v>
      </c>
    </row>
    <row r="1756" spans="1:5">
      <c r="A1756" s="327">
        <v>99270</v>
      </c>
      <c r="B1756" s="325" t="s">
        <v>2279</v>
      </c>
      <c r="C1756" s="325" t="s">
        <v>72</v>
      </c>
      <c r="D1756" s="325" t="s">
        <v>344</v>
      </c>
      <c r="E1756" s="326" t="s">
        <v>28794</v>
      </c>
    </row>
    <row r="1757" spans="1:5">
      <c r="A1757" s="327">
        <v>99271</v>
      </c>
      <c r="B1757" s="325" t="s">
        <v>2280</v>
      </c>
      <c r="C1757" s="325" t="s">
        <v>72</v>
      </c>
      <c r="D1757" s="325" t="s">
        <v>344</v>
      </c>
      <c r="E1757" s="326" t="s">
        <v>28795</v>
      </c>
    </row>
    <row r="1758" spans="1:5">
      <c r="A1758" s="327">
        <v>99272</v>
      </c>
      <c r="B1758" s="325" t="s">
        <v>2281</v>
      </c>
      <c r="C1758" s="325" t="s">
        <v>72</v>
      </c>
      <c r="D1758" s="325" t="s">
        <v>344</v>
      </c>
      <c r="E1758" s="326" t="s">
        <v>28796</v>
      </c>
    </row>
    <row r="1759" spans="1:5">
      <c r="A1759" s="327">
        <v>99273</v>
      </c>
      <c r="B1759" s="325" t="s">
        <v>2282</v>
      </c>
      <c r="C1759" s="325" t="s">
        <v>72</v>
      </c>
      <c r="D1759" s="325" t="s">
        <v>344</v>
      </c>
      <c r="E1759" s="326" t="s">
        <v>28797</v>
      </c>
    </row>
    <row r="1760" spans="1:5">
      <c r="A1760" s="327">
        <v>99274</v>
      </c>
      <c r="B1760" s="325" t="s">
        <v>2283</v>
      </c>
      <c r="C1760" s="325" t="s">
        <v>72</v>
      </c>
      <c r="D1760" s="325" t="s">
        <v>344</v>
      </c>
      <c r="E1760" s="326" t="s">
        <v>28798</v>
      </c>
    </row>
    <row r="1761" spans="1:5">
      <c r="A1761" s="327">
        <v>99275</v>
      </c>
      <c r="B1761" s="325" t="s">
        <v>2284</v>
      </c>
      <c r="C1761" s="325" t="s">
        <v>72</v>
      </c>
      <c r="D1761" s="325" t="s">
        <v>344</v>
      </c>
      <c r="E1761" s="326" t="s">
        <v>28799</v>
      </c>
    </row>
    <row r="1762" spans="1:5">
      <c r="A1762" s="327">
        <v>99276</v>
      </c>
      <c r="B1762" s="325" t="s">
        <v>2285</v>
      </c>
      <c r="C1762" s="325" t="s">
        <v>74</v>
      </c>
      <c r="D1762" s="325" t="s">
        <v>280</v>
      </c>
      <c r="E1762" s="326" t="s">
        <v>28800</v>
      </c>
    </row>
    <row r="1763" spans="1:5">
      <c r="A1763" s="327">
        <v>99277</v>
      </c>
      <c r="B1763" s="325" t="s">
        <v>2286</v>
      </c>
      <c r="C1763" s="325" t="s">
        <v>74</v>
      </c>
      <c r="D1763" s="325" t="s">
        <v>280</v>
      </c>
      <c r="E1763" s="326" t="s">
        <v>28790</v>
      </c>
    </row>
    <row r="1764" spans="1:5">
      <c r="A1764" s="327">
        <v>99278</v>
      </c>
      <c r="B1764" s="325" t="s">
        <v>2287</v>
      </c>
      <c r="C1764" s="325" t="s">
        <v>74</v>
      </c>
      <c r="D1764" s="325" t="s">
        <v>280</v>
      </c>
      <c r="E1764" s="326" t="s">
        <v>28801</v>
      </c>
    </row>
    <row r="1765" spans="1:5">
      <c r="A1765" s="327">
        <v>99279</v>
      </c>
      <c r="B1765" s="325" t="s">
        <v>2288</v>
      </c>
      <c r="C1765" s="325" t="s">
        <v>72</v>
      </c>
      <c r="D1765" s="325" t="s">
        <v>344</v>
      </c>
      <c r="E1765" s="326" t="s">
        <v>28802</v>
      </c>
    </row>
    <row r="1766" spans="1:5">
      <c r="A1766" s="327">
        <v>99280</v>
      </c>
      <c r="B1766" s="325" t="s">
        <v>2289</v>
      </c>
      <c r="C1766" s="325" t="s">
        <v>72</v>
      </c>
      <c r="D1766" s="325" t="s">
        <v>344</v>
      </c>
      <c r="E1766" s="326" t="s">
        <v>28803</v>
      </c>
    </row>
    <row r="1767" spans="1:5">
      <c r="A1767" s="327">
        <v>99281</v>
      </c>
      <c r="B1767" s="325" t="s">
        <v>2290</v>
      </c>
      <c r="C1767" s="325" t="s">
        <v>74</v>
      </c>
      <c r="D1767" s="325" t="s">
        <v>280</v>
      </c>
      <c r="E1767" s="326" t="s">
        <v>28800</v>
      </c>
    </row>
    <row r="1768" spans="1:5">
      <c r="A1768" s="327">
        <v>99282</v>
      </c>
      <c r="B1768" s="325" t="s">
        <v>2291</v>
      </c>
      <c r="C1768" s="325" t="s">
        <v>74</v>
      </c>
      <c r="D1768" s="325" t="s">
        <v>280</v>
      </c>
      <c r="E1768" s="326" t="s">
        <v>28804</v>
      </c>
    </row>
    <row r="1769" spans="1:5">
      <c r="A1769" s="327">
        <v>99283</v>
      </c>
      <c r="B1769" s="325" t="s">
        <v>2292</v>
      </c>
      <c r="C1769" s="325" t="s">
        <v>74</v>
      </c>
      <c r="D1769" s="325" t="s">
        <v>280</v>
      </c>
      <c r="E1769" s="326" t="s">
        <v>28805</v>
      </c>
    </row>
    <row r="1770" spans="1:5">
      <c r="A1770" s="327">
        <v>99284</v>
      </c>
      <c r="B1770" s="325" t="s">
        <v>2293</v>
      </c>
      <c r="C1770" s="325" t="s">
        <v>72</v>
      </c>
      <c r="D1770" s="325" t="s">
        <v>344</v>
      </c>
      <c r="E1770" s="326" t="s">
        <v>28806</v>
      </c>
    </row>
    <row r="1771" spans="1:5">
      <c r="A1771" s="327">
        <v>99285</v>
      </c>
      <c r="B1771" s="325" t="s">
        <v>2294</v>
      </c>
      <c r="C1771" s="325" t="s">
        <v>72</v>
      </c>
      <c r="D1771" s="325" t="s">
        <v>344</v>
      </c>
      <c r="E1771" s="326" t="s">
        <v>28807</v>
      </c>
    </row>
    <row r="1772" spans="1:5">
      <c r="A1772" s="327">
        <v>99286</v>
      </c>
      <c r="B1772" s="325" t="s">
        <v>2295</v>
      </c>
      <c r="C1772" s="325" t="s">
        <v>72</v>
      </c>
      <c r="D1772" s="325" t="s">
        <v>344</v>
      </c>
      <c r="E1772" s="326" t="s">
        <v>28808</v>
      </c>
    </row>
    <row r="1773" spans="1:5">
      <c r="A1773" s="327">
        <v>99287</v>
      </c>
      <c r="B1773" s="325" t="s">
        <v>2296</v>
      </c>
      <c r="C1773" s="325" t="s">
        <v>72</v>
      </c>
      <c r="D1773" s="325" t="s">
        <v>344</v>
      </c>
      <c r="E1773" s="326" t="s">
        <v>28809</v>
      </c>
    </row>
    <row r="1774" spans="1:5">
      <c r="A1774" s="327">
        <v>99288</v>
      </c>
      <c r="B1774" s="325" t="s">
        <v>2297</v>
      </c>
      <c r="C1774" s="325" t="s">
        <v>74</v>
      </c>
      <c r="D1774" s="325" t="s">
        <v>280</v>
      </c>
      <c r="E1774" s="326" t="s">
        <v>28810</v>
      </c>
    </row>
    <row r="1775" spans="1:5">
      <c r="A1775" s="327">
        <v>99289</v>
      </c>
      <c r="B1775" s="325" t="s">
        <v>2298</v>
      </c>
      <c r="C1775" s="325" t="s">
        <v>74</v>
      </c>
      <c r="D1775" s="325" t="s">
        <v>280</v>
      </c>
      <c r="E1775" s="326" t="s">
        <v>28811</v>
      </c>
    </row>
    <row r="1776" spans="1:5">
      <c r="A1776" s="327">
        <v>99290</v>
      </c>
      <c r="B1776" s="325" t="s">
        <v>2299</v>
      </c>
      <c r="C1776" s="325" t="s">
        <v>72</v>
      </c>
      <c r="D1776" s="325" t="s">
        <v>344</v>
      </c>
      <c r="E1776" s="326" t="s">
        <v>28812</v>
      </c>
    </row>
    <row r="1777" spans="1:5">
      <c r="A1777" s="327">
        <v>99291</v>
      </c>
      <c r="B1777" s="325" t="s">
        <v>2300</v>
      </c>
      <c r="C1777" s="325" t="s">
        <v>74</v>
      </c>
      <c r="D1777" s="325" t="s">
        <v>280</v>
      </c>
      <c r="E1777" s="326" t="s">
        <v>28811</v>
      </c>
    </row>
    <row r="1778" spans="1:5">
      <c r="A1778" s="327">
        <v>99292</v>
      </c>
      <c r="B1778" s="325" t="s">
        <v>2301</v>
      </c>
      <c r="C1778" s="325" t="s">
        <v>72</v>
      </c>
      <c r="D1778" s="325" t="s">
        <v>344</v>
      </c>
      <c r="E1778" s="326" t="s">
        <v>28813</v>
      </c>
    </row>
    <row r="1779" spans="1:5">
      <c r="A1779" s="327">
        <v>99293</v>
      </c>
      <c r="B1779" s="325" t="s">
        <v>2302</v>
      </c>
      <c r="C1779" s="325" t="s">
        <v>74</v>
      </c>
      <c r="D1779" s="325" t="s">
        <v>280</v>
      </c>
      <c r="E1779" s="326" t="s">
        <v>28814</v>
      </c>
    </row>
    <row r="1780" spans="1:5">
      <c r="A1780" s="327">
        <v>99294</v>
      </c>
      <c r="B1780" s="325" t="s">
        <v>2303</v>
      </c>
      <c r="C1780" s="325" t="s">
        <v>72</v>
      </c>
      <c r="D1780" s="325" t="s">
        <v>344</v>
      </c>
      <c r="E1780" s="326" t="s">
        <v>28815</v>
      </c>
    </row>
    <row r="1781" spans="1:5">
      <c r="A1781" s="327">
        <v>99296</v>
      </c>
      <c r="B1781" s="325" t="s">
        <v>2304</v>
      </c>
      <c r="C1781" s="325" t="s">
        <v>74</v>
      </c>
      <c r="D1781" s="325" t="s">
        <v>280</v>
      </c>
      <c r="E1781" s="326" t="s">
        <v>28816</v>
      </c>
    </row>
    <row r="1782" spans="1:5">
      <c r="A1782" s="327">
        <v>99297</v>
      </c>
      <c r="B1782" s="325" t="s">
        <v>2305</v>
      </c>
      <c r="C1782" s="325" t="s">
        <v>74</v>
      </c>
      <c r="D1782" s="325" t="s">
        <v>280</v>
      </c>
      <c r="E1782" s="326" t="s">
        <v>28817</v>
      </c>
    </row>
    <row r="1783" spans="1:5">
      <c r="A1783" s="327">
        <v>99298</v>
      </c>
      <c r="B1783" s="325" t="s">
        <v>2306</v>
      </c>
      <c r="C1783" s="325" t="s">
        <v>72</v>
      </c>
      <c r="D1783" s="325" t="s">
        <v>344</v>
      </c>
      <c r="E1783" s="326" t="s">
        <v>28818</v>
      </c>
    </row>
    <row r="1784" spans="1:5">
      <c r="A1784" s="327">
        <v>99299</v>
      </c>
      <c r="B1784" s="325" t="s">
        <v>2307</v>
      </c>
      <c r="C1784" s="325" t="s">
        <v>74</v>
      </c>
      <c r="D1784" s="325" t="s">
        <v>280</v>
      </c>
      <c r="E1784" s="326" t="s">
        <v>28819</v>
      </c>
    </row>
    <row r="1785" spans="1:5">
      <c r="A1785" s="327">
        <v>99300</v>
      </c>
      <c r="B1785" s="325" t="s">
        <v>2308</v>
      </c>
      <c r="C1785" s="325" t="s">
        <v>72</v>
      </c>
      <c r="D1785" s="325" t="s">
        <v>344</v>
      </c>
      <c r="E1785" s="326" t="s">
        <v>28820</v>
      </c>
    </row>
    <row r="1786" spans="1:5">
      <c r="A1786" s="327">
        <v>99301</v>
      </c>
      <c r="B1786" s="325" t="s">
        <v>2309</v>
      </c>
      <c r="C1786" s="325" t="s">
        <v>72</v>
      </c>
      <c r="D1786" s="325" t="s">
        <v>344</v>
      </c>
      <c r="E1786" s="326" t="s">
        <v>28821</v>
      </c>
    </row>
    <row r="1787" spans="1:5">
      <c r="A1787" s="327">
        <v>99302</v>
      </c>
      <c r="B1787" s="325" t="s">
        <v>2310</v>
      </c>
      <c r="C1787" s="325" t="s">
        <v>74</v>
      </c>
      <c r="D1787" s="325" t="s">
        <v>280</v>
      </c>
      <c r="E1787" s="326" t="s">
        <v>28822</v>
      </c>
    </row>
    <row r="1788" spans="1:5">
      <c r="A1788" s="327">
        <v>99303</v>
      </c>
      <c r="B1788" s="325" t="s">
        <v>2311</v>
      </c>
      <c r="C1788" s="325" t="s">
        <v>72</v>
      </c>
      <c r="D1788" s="325" t="s">
        <v>344</v>
      </c>
      <c r="E1788" s="326" t="s">
        <v>24402</v>
      </c>
    </row>
    <row r="1789" spans="1:5">
      <c r="A1789" s="327">
        <v>99304</v>
      </c>
      <c r="B1789" s="325" t="s">
        <v>2312</v>
      </c>
      <c r="C1789" s="325" t="s">
        <v>74</v>
      </c>
      <c r="D1789" s="325" t="s">
        <v>280</v>
      </c>
      <c r="E1789" s="326" t="s">
        <v>28823</v>
      </c>
    </row>
    <row r="1790" spans="1:5">
      <c r="A1790" s="327">
        <v>99305</v>
      </c>
      <c r="B1790" s="325" t="s">
        <v>2313</v>
      </c>
      <c r="C1790" s="325" t="s">
        <v>72</v>
      </c>
      <c r="D1790" s="325" t="s">
        <v>344</v>
      </c>
      <c r="E1790" s="326" t="s">
        <v>28824</v>
      </c>
    </row>
    <row r="1791" spans="1:5">
      <c r="A1791" s="327">
        <v>99306</v>
      </c>
      <c r="B1791" s="325" t="s">
        <v>2314</v>
      </c>
      <c r="C1791" s="325" t="s">
        <v>74</v>
      </c>
      <c r="D1791" s="325" t="s">
        <v>280</v>
      </c>
      <c r="E1791" s="326" t="s">
        <v>28822</v>
      </c>
    </row>
    <row r="1792" spans="1:5">
      <c r="A1792" s="327">
        <v>99307</v>
      </c>
      <c r="B1792" s="325" t="s">
        <v>2315</v>
      </c>
      <c r="C1792" s="325" t="s">
        <v>74</v>
      </c>
      <c r="D1792" s="325" t="s">
        <v>280</v>
      </c>
      <c r="E1792" s="326" t="s">
        <v>28825</v>
      </c>
    </row>
    <row r="1793" spans="1:5">
      <c r="A1793" s="327">
        <v>99308</v>
      </c>
      <c r="B1793" s="325" t="s">
        <v>2316</v>
      </c>
      <c r="C1793" s="325" t="s">
        <v>72</v>
      </c>
      <c r="D1793" s="325" t="s">
        <v>344</v>
      </c>
      <c r="E1793" s="326" t="s">
        <v>28826</v>
      </c>
    </row>
    <row r="1794" spans="1:5">
      <c r="A1794" s="327">
        <v>99309</v>
      </c>
      <c r="B1794" s="325" t="s">
        <v>2317</v>
      </c>
      <c r="C1794" s="325" t="s">
        <v>74</v>
      </c>
      <c r="D1794" s="325" t="s">
        <v>280</v>
      </c>
      <c r="E1794" s="326" t="s">
        <v>28827</v>
      </c>
    </row>
    <row r="1795" spans="1:5">
      <c r="A1795" s="327">
        <v>99310</v>
      </c>
      <c r="B1795" s="325" t="s">
        <v>2318</v>
      </c>
      <c r="C1795" s="325" t="s">
        <v>72</v>
      </c>
      <c r="D1795" s="325" t="s">
        <v>344</v>
      </c>
      <c r="E1795" s="326" t="s">
        <v>28828</v>
      </c>
    </row>
    <row r="1796" spans="1:5">
      <c r="A1796" s="327">
        <v>99311</v>
      </c>
      <c r="B1796" s="325" t="s">
        <v>2319</v>
      </c>
      <c r="C1796" s="325" t="s">
        <v>74</v>
      </c>
      <c r="D1796" s="325" t="s">
        <v>280</v>
      </c>
      <c r="E1796" s="326" t="s">
        <v>28827</v>
      </c>
    </row>
    <row r="1797" spans="1:5">
      <c r="A1797" s="327">
        <v>99312</v>
      </c>
      <c r="B1797" s="325" t="s">
        <v>2320</v>
      </c>
      <c r="C1797" s="325" t="s">
        <v>72</v>
      </c>
      <c r="D1797" s="325" t="s">
        <v>344</v>
      </c>
      <c r="E1797" s="326" t="s">
        <v>28829</v>
      </c>
    </row>
    <row r="1798" spans="1:5">
      <c r="A1798" s="327">
        <v>99313</v>
      </c>
      <c r="B1798" s="325" t="s">
        <v>2321</v>
      </c>
      <c r="C1798" s="325" t="s">
        <v>72</v>
      </c>
      <c r="D1798" s="325" t="s">
        <v>344</v>
      </c>
      <c r="E1798" s="326" t="s">
        <v>28830</v>
      </c>
    </row>
    <row r="1799" spans="1:5">
      <c r="A1799" s="327">
        <v>99314</v>
      </c>
      <c r="B1799" s="325" t="s">
        <v>2322</v>
      </c>
      <c r="C1799" s="325" t="s">
        <v>74</v>
      </c>
      <c r="D1799" s="325" t="s">
        <v>280</v>
      </c>
      <c r="E1799" s="326" t="s">
        <v>28831</v>
      </c>
    </row>
    <row r="1800" spans="1:5">
      <c r="A1800" s="327">
        <v>99315</v>
      </c>
      <c r="B1800" s="325" t="s">
        <v>2323</v>
      </c>
      <c r="C1800" s="325" t="s">
        <v>72</v>
      </c>
      <c r="D1800" s="325" t="s">
        <v>344</v>
      </c>
      <c r="E1800" s="326" t="s">
        <v>28832</v>
      </c>
    </row>
    <row r="1801" spans="1:5">
      <c r="A1801" s="327">
        <v>99317</v>
      </c>
      <c r="B1801" s="325" t="s">
        <v>2324</v>
      </c>
      <c r="C1801" s="325" t="s">
        <v>74</v>
      </c>
      <c r="D1801" s="325" t="s">
        <v>280</v>
      </c>
      <c r="E1801" s="326" t="s">
        <v>28833</v>
      </c>
    </row>
    <row r="1802" spans="1:5">
      <c r="A1802" s="327">
        <v>99318</v>
      </c>
      <c r="B1802" s="325" t="s">
        <v>2325</v>
      </c>
      <c r="C1802" s="325" t="s">
        <v>74</v>
      </c>
      <c r="D1802" s="325" t="s">
        <v>280</v>
      </c>
      <c r="E1802" s="326" t="s">
        <v>28834</v>
      </c>
    </row>
    <row r="1803" spans="1:5">
      <c r="A1803" s="327">
        <v>99319</v>
      </c>
      <c r="B1803" s="325" t="s">
        <v>2326</v>
      </c>
      <c r="C1803" s="325" t="s">
        <v>74</v>
      </c>
      <c r="D1803" s="325" t="s">
        <v>280</v>
      </c>
      <c r="E1803" s="326" t="s">
        <v>28835</v>
      </c>
    </row>
    <row r="1804" spans="1:5">
      <c r="A1804" s="327">
        <v>99320</v>
      </c>
      <c r="B1804" s="325" t="s">
        <v>2327</v>
      </c>
      <c r="C1804" s="325" t="s">
        <v>72</v>
      </c>
      <c r="D1804" s="325" t="s">
        <v>344</v>
      </c>
      <c r="E1804" s="326" t="s">
        <v>28836</v>
      </c>
    </row>
    <row r="1805" spans="1:5">
      <c r="A1805" s="327">
        <v>99321</v>
      </c>
      <c r="B1805" s="325" t="s">
        <v>2328</v>
      </c>
      <c r="C1805" s="325" t="s">
        <v>74</v>
      </c>
      <c r="D1805" s="325" t="s">
        <v>280</v>
      </c>
      <c r="E1805" s="326" t="s">
        <v>28837</v>
      </c>
    </row>
    <row r="1806" spans="1:5">
      <c r="A1806" s="327">
        <v>99322</v>
      </c>
      <c r="B1806" s="325" t="s">
        <v>2329</v>
      </c>
      <c r="C1806" s="325" t="s">
        <v>72</v>
      </c>
      <c r="D1806" s="325" t="s">
        <v>344</v>
      </c>
      <c r="E1806" s="326" t="s">
        <v>28838</v>
      </c>
    </row>
    <row r="1807" spans="1:5">
      <c r="A1807" s="327">
        <v>99323</v>
      </c>
      <c r="B1807" s="325" t="s">
        <v>2330</v>
      </c>
      <c r="C1807" s="325" t="s">
        <v>74</v>
      </c>
      <c r="D1807" s="325" t="s">
        <v>280</v>
      </c>
      <c r="E1807" s="326" t="s">
        <v>28817</v>
      </c>
    </row>
    <row r="1808" spans="1:5">
      <c r="A1808" s="327">
        <v>99324</v>
      </c>
      <c r="B1808" s="325" t="s">
        <v>2331</v>
      </c>
      <c r="C1808" s="325" t="s">
        <v>72</v>
      </c>
      <c r="D1808" s="325" t="s">
        <v>344</v>
      </c>
      <c r="E1808" s="326" t="s">
        <v>28839</v>
      </c>
    </row>
    <row r="1809" spans="1:5">
      <c r="A1809" s="327">
        <v>99325</v>
      </c>
      <c r="B1809" s="325" t="s">
        <v>2332</v>
      </c>
      <c r="C1809" s="325" t="s">
        <v>74</v>
      </c>
      <c r="D1809" s="325" t="s">
        <v>280</v>
      </c>
      <c r="E1809" s="326" t="s">
        <v>28819</v>
      </c>
    </row>
    <row r="1810" spans="1:5">
      <c r="A1810" s="327">
        <v>99326</v>
      </c>
      <c r="B1810" s="325" t="s">
        <v>2333</v>
      </c>
      <c r="C1810" s="325" t="s">
        <v>72</v>
      </c>
      <c r="D1810" s="325" t="s">
        <v>344</v>
      </c>
      <c r="E1810" s="326" t="s">
        <v>28840</v>
      </c>
    </row>
    <row r="1811" spans="1:5">
      <c r="A1811" s="327">
        <v>99327</v>
      </c>
      <c r="B1811" s="325" t="s">
        <v>2334</v>
      </c>
      <c r="C1811" s="325" t="s">
        <v>74</v>
      </c>
      <c r="D1811" s="325" t="s">
        <v>280</v>
      </c>
      <c r="E1811" s="326" t="s">
        <v>28841</v>
      </c>
    </row>
    <row r="1812" spans="1:5">
      <c r="A1812" s="327">
        <v>101800</v>
      </c>
      <c r="B1812" s="325" t="s">
        <v>2335</v>
      </c>
      <c r="C1812" s="325" t="s">
        <v>72</v>
      </c>
      <c r="D1812" s="325" t="s">
        <v>280</v>
      </c>
      <c r="E1812" s="326" t="s">
        <v>28842</v>
      </c>
    </row>
    <row r="1813" spans="1:5">
      <c r="A1813" s="327">
        <v>101801</v>
      </c>
      <c r="B1813" s="325" t="s">
        <v>2336</v>
      </c>
      <c r="C1813" s="325" t="s">
        <v>72</v>
      </c>
      <c r="D1813" s="325" t="s">
        <v>280</v>
      </c>
      <c r="E1813" s="326" t="s">
        <v>28843</v>
      </c>
    </row>
    <row r="1814" spans="1:5">
      <c r="A1814" s="327">
        <v>101806</v>
      </c>
      <c r="B1814" s="325" t="s">
        <v>2337</v>
      </c>
      <c r="C1814" s="325" t="s">
        <v>72</v>
      </c>
      <c r="D1814" s="325" t="s">
        <v>344</v>
      </c>
      <c r="E1814" s="326" t="s">
        <v>28844</v>
      </c>
    </row>
    <row r="1815" spans="1:5">
      <c r="A1815" s="327">
        <v>101807</v>
      </c>
      <c r="B1815" s="325" t="s">
        <v>2338</v>
      </c>
      <c r="C1815" s="325" t="s">
        <v>72</v>
      </c>
      <c r="D1815" s="325" t="s">
        <v>344</v>
      </c>
      <c r="E1815" s="326" t="s">
        <v>28845</v>
      </c>
    </row>
    <row r="1816" spans="1:5">
      <c r="A1816" s="327">
        <v>101808</v>
      </c>
      <c r="B1816" s="325" t="s">
        <v>2339</v>
      </c>
      <c r="C1816" s="325" t="s">
        <v>72</v>
      </c>
      <c r="D1816" s="325" t="s">
        <v>344</v>
      </c>
      <c r="E1816" s="326" t="s">
        <v>28846</v>
      </c>
    </row>
    <row r="1817" spans="1:5">
      <c r="A1817" s="327">
        <v>101809</v>
      </c>
      <c r="B1817" s="325" t="s">
        <v>2340</v>
      </c>
      <c r="C1817" s="325" t="s">
        <v>72</v>
      </c>
      <c r="D1817" s="325" t="s">
        <v>344</v>
      </c>
      <c r="E1817" s="326" t="s">
        <v>28847</v>
      </c>
    </row>
    <row r="1818" spans="1:5">
      <c r="A1818" s="327">
        <v>102139</v>
      </c>
      <c r="B1818" s="325" t="s">
        <v>2341</v>
      </c>
      <c r="C1818" s="325" t="s">
        <v>72</v>
      </c>
      <c r="D1818" s="325" t="s">
        <v>344</v>
      </c>
      <c r="E1818" s="326" t="s">
        <v>28848</v>
      </c>
    </row>
    <row r="1819" spans="1:5">
      <c r="A1819" s="327">
        <v>102141</v>
      </c>
      <c r="B1819" s="325" t="s">
        <v>2342</v>
      </c>
      <c r="C1819" s="325" t="s">
        <v>72</v>
      </c>
      <c r="D1819" s="325" t="s">
        <v>344</v>
      </c>
      <c r="E1819" s="326" t="s">
        <v>28849</v>
      </c>
    </row>
    <row r="1820" spans="1:5">
      <c r="A1820" s="327">
        <v>102142</v>
      </c>
      <c r="B1820" s="325" t="s">
        <v>2343</v>
      </c>
      <c r="C1820" s="325" t="s">
        <v>72</v>
      </c>
      <c r="D1820" s="325" t="s">
        <v>344</v>
      </c>
      <c r="E1820" s="326" t="s">
        <v>28850</v>
      </c>
    </row>
    <row r="1821" spans="1:5">
      <c r="A1821" s="327">
        <v>102457</v>
      </c>
      <c r="B1821" s="325" t="s">
        <v>2344</v>
      </c>
      <c r="C1821" s="325" t="s">
        <v>72</v>
      </c>
      <c r="D1821" s="325" t="s">
        <v>344</v>
      </c>
      <c r="E1821" s="326" t="s">
        <v>28851</v>
      </c>
    </row>
    <row r="1822" spans="1:5">
      <c r="A1822" s="327">
        <v>94263</v>
      </c>
      <c r="B1822" s="325" t="s">
        <v>2345</v>
      </c>
      <c r="C1822" s="325" t="s">
        <v>74</v>
      </c>
      <c r="D1822" s="325" t="s">
        <v>344</v>
      </c>
      <c r="E1822" s="326" t="s">
        <v>6650</v>
      </c>
    </row>
    <row r="1823" spans="1:5">
      <c r="A1823" s="327">
        <v>94264</v>
      </c>
      <c r="B1823" s="325" t="s">
        <v>2346</v>
      </c>
      <c r="C1823" s="325" t="s">
        <v>74</v>
      </c>
      <c r="D1823" s="325" t="s">
        <v>344</v>
      </c>
      <c r="E1823" s="326" t="s">
        <v>26990</v>
      </c>
    </row>
    <row r="1824" spans="1:5">
      <c r="A1824" s="327">
        <v>94265</v>
      </c>
      <c r="B1824" s="325" t="s">
        <v>2347</v>
      </c>
      <c r="C1824" s="325" t="s">
        <v>74</v>
      </c>
      <c r="D1824" s="325" t="s">
        <v>344</v>
      </c>
      <c r="E1824" s="326" t="s">
        <v>28852</v>
      </c>
    </row>
    <row r="1825" spans="1:5">
      <c r="A1825" s="327">
        <v>94266</v>
      </c>
      <c r="B1825" s="325" t="s">
        <v>2348</v>
      </c>
      <c r="C1825" s="325" t="s">
        <v>74</v>
      </c>
      <c r="D1825" s="325" t="s">
        <v>344</v>
      </c>
      <c r="E1825" s="326" t="s">
        <v>14838</v>
      </c>
    </row>
    <row r="1826" spans="1:5">
      <c r="A1826" s="327">
        <v>94267</v>
      </c>
      <c r="B1826" s="325" t="s">
        <v>2350</v>
      </c>
      <c r="C1826" s="325" t="s">
        <v>74</v>
      </c>
      <c r="D1826" s="325" t="s">
        <v>344</v>
      </c>
      <c r="E1826" s="326" t="s">
        <v>28853</v>
      </c>
    </row>
    <row r="1827" spans="1:5">
      <c r="A1827" s="327">
        <v>94268</v>
      </c>
      <c r="B1827" s="325" t="s">
        <v>2351</v>
      </c>
      <c r="C1827" s="325" t="s">
        <v>74</v>
      </c>
      <c r="D1827" s="325" t="s">
        <v>344</v>
      </c>
      <c r="E1827" s="326" t="s">
        <v>28854</v>
      </c>
    </row>
    <row r="1828" spans="1:5">
      <c r="A1828" s="327">
        <v>94269</v>
      </c>
      <c r="B1828" s="325" t="s">
        <v>2352</v>
      </c>
      <c r="C1828" s="325" t="s">
        <v>74</v>
      </c>
      <c r="D1828" s="325" t="s">
        <v>344</v>
      </c>
      <c r="E1828" s="326" t="s">
        <v>15050</v>
      </c>
    </row>
    <row r="1829" spans="1:5">
      <c r="A1829" s="327">
        <v>94270</v>
      </c>
      <c r="B1829" s="325" t="s">
        <v>2353</v>
      </c>
      <c r="C1829" s="325" t="s">
        <v>74</v>
      </c>
      <c r="D1829" s="325" t="s">
        <v>344</v>
      </c>
      <c r="E1829" s="326" t="s">
        <v>28855</v>
      </c>
    </row>
    <row r="1830" spans="1:5">
      <c r="A1830" s="327">
        <v>94271</v>
      </c>
      <c r="B1830" s="325" t="s">
        <v>2354</v>
      </c>
      <c r="C1830" s="325" t="s">
        <v>74</v>
      </c>
      <c r="D1830" s="325" t="s">
        <v>344</v>
      </c>
      <c r="E1830" s="326" t="s">
        <v>28856</v>
      </c>
    </row>
    <row r="1831" spans="1:5">
      <c r="A1831" s="327">
        <v>94272</v>
      </c>
      <c r="B1831" s="325" t="s">
        <v>2355</v>
      </c>
      <c r="C1831" s="325" t="s">
        <v>74</v>
      </c>
      <c r="D1831" s="325" t="s">
        <v>344</v>
      </c>
      <c r="E1831" s="326" t="s">
        <v>28857</v>
      </c>
    </row>
    <row r="1832" spans="1:5">
      <c r="A1832" s="327">
        <v>94273</v>
      </c>
      <c r="B1832" s="325" t="s">
        <v>2356</v>
      </c>
      <c r="C1832" s="325" t="s">
        <v>74</v>
      </c>
      <c r="D1832" s="325" t="s">
        <v>280</v>
      </c>
      <c r="E1832" s="326" t="s">
        <v>28858</v>
      </c>
    </row>
    <row r="1833" spans="1:5">
      <c r="A1833" s="327">
        <v>94274</v>
      </c>
      <c r="B1833" s="325" t="s">
        <v>2357</v>
      </c>
      <c r="C1833" s="325" t="s">
        <v>74</v>
      </c>
      <c r="D1833" s="325" t="s">
        <v>280</v>
      </c>
      <c r="E1833" s="326" t="s">
        <v>28859</v>
      </c>
    </row>
    <row r="1834" spans="1:5">
      <c r="A1834" s="327">
        <v>94275</v>
      </c>
      <c r="B1834" s="325" t="s">
        <v>2358</v>
      </c>
      <c r="C1834" s="325" t="s">
        <v>74</v>
      </c>
      <c r="D1834" s="325" t="s">
        <v>280</v>
      </c>
      <c r="E1834" s="326" t="s">
        <v>26822</v>
      </c>
    </row>
    <row r="1835" spans="1:5">
      <c r="A1835" s="327">
        <v>94276</v>
      </c>
      <c r="B1835" s="325" t="s">
        <v>2359</v>
      </c>
      <c r="C1835" s="325" t="s">
        <v>74</v>
      </c>
      <c r="D1835" s="325" t="s">
        <v>280</v>
      </c>
      <c r="E1835" s="326" t="s">
        <v>28860</v>
      </c>
    </row>
    <row r="1836" spans="1:5">
      <c r="A1836" s="327">
        <v>94277</v>
      </c>
      <c r="B1836" s="325" t="s">
        <v>2360</v>
      </c>
      <c r="C1836" s="325" t="s">
        <v>74</v>
      </c>
      <c r="D1836" s="325" t="s">
        <v>280</v>
      </c>
      <c r="E1836" s="326" t="s">
        <v>28861</v>
      </c>
    </row>
    <row r="1837" spans="1:5">
      <c r="A1837" s="327">
        <v>94278</v>
      </c>
      <c r="B1837" s="325" t="s">
        <v>2361</v>
      </c>
      <c r="C1837" s="325" t="s">
        <v>74</v>
      </c>
      <c r="D1837" s="325" t="s">
        <v>280</v>
      </c>
      <c r="E1837" s="326" t="s">
        <v>28862</v>
      </c>
    </row>
    <row r="1838" spans="1:5">
      <c r="A1838" s="327">
        <v>94279</v>
      </c>
      <c r="B1838" s="325" t="s">
        <v>2362</v>
      </c>
      <c r="C1838" s="325" t="s">
        <v>74</v>
      </c>
      <c r="D1838" s="325" t="s">
        <v>280</v>
      </c>
      <c r="E1838" s="326" t="s">
        <v>28863</v>
      </c>
    </row>
    <row r="1839" spans="1:5">
      <c r="A1839" s="327">
        <v>94280</v>
      </c>
      <c r="B1839" s="325" t="s">
        <v>2363</v>
      </c>
      <c r="C1839" s="325" t="s">
        <v>74</v>
      </c>
      <c r="D1839" s="325" t="s">
        <v>280</v>
      </c>
      <c r="E1839" s="326" t="s">
        <v>28864</v>
      </c>
    </row>
    <row r="1840" spans="1:5">
      <c r="A1840" s="327">
        <v>94281</v>
      </c>
      <c r="B1840" s="325" t="s">
        <v>2364</v>
      </c>
      <c r="C1840" s="325" t="s">
        <v>74</v>
      </c>
      <c r="D1840" s="325" t="s">
        <v>280</v>
      </c>
      <c r="E1840" s="326" t="s">
        <v>18059</v>
      </c>
    </row>
    <row r="1841" spans="1:5">
      <c r="A1841" s="327">
        <v>94282</v>
      </c>
      <c r="B1841" s="325" t="s">
        <v>2365</v>
      </c>
      <c r="C1841" s="325" t="s">
        <v>74</v>
      </c>
      <c r="D1841" s="325" t="s">
        <v>280</v>
      </c>
      <c r="E1841" s="326" t="s">
        <v>26670</v>
      </c>
    </row>
    <row r="1842" spans="1:5">
      <c r="A1842" s="327">
        <v>94283</v>
      </c>
      <c r="B1842" s="325" t="s">
        <v>2366</v>
      </c>
      <c r="C1842" s="325" t="s">
        <v>74</v>
      </c>
      <c r="D1842" s="325" t="s">
        <v>280</v>
      </c>
      <c r="E1842" s="326" t="s">
        <v>28519</v>
      </c>
    </row>
    <row r="1843" spans="1:5">
      <c r="A1843" s="327">
        <v>94284</v>
      </c>
      <c r="B1843" s="325" t="s">
        <v>2367</v>
      </c>
      <c r="C1843" s="325" t="s">
        <v>74</v>
      </c>
      <c r="D1843" s="325" t="s">
        <v>280</v>
      </c>
      <c r="E1843" s="326" t="s">
        <v>28865</v>
      </c>
    </row>
    <row r="1844" spans="1:5">
      <c r="A1844" s="327">
        <v>94285</v>
      </c>
      <c r="B1844" s="325" t="s">
        <v>2368</v>
      </c>
      <c r="C1844" s="325" t="s">
        <v>74</v>
      </c>
      <c r="D1844" s="325" t="s">
        <v>280</v>
      </c>
      <c r="E1844" s="326" t="s">
        <v>28866</v>
      </c>
    </row>
    <row r="1845" spans="1:5">
      <c r="A1845" s="327">
        <v>94286</v>
      </c>
      <c r="B1845" s="325" t="s">
        <v>2369</v>
      </c>
      <c r="C1845" s="325" t="s">
        <v>74</v>
      </c>
      <c r="D1845" s="325" t="s">
        <v>280</v>
      </c>
      <c r="E1845" s="326" t="s">
        <v>25788</v>
      </c>
    </row>
    <row r="1846" spans="1:5">
      <c r="A1846" s="327">
        <v>94287</v>
      </c>
      <c r="B1846" s="325" t="s">
        <v>2370</v>
      </c>
      <c r="C1846" s="325" t="s">
        <v>74</v>
      </c>
      <c r="D1846" s="325" t="s">
        <v>280</v>
      </c>
      <c r="E1846" s="326" t="s">
        <v>20985</v>
      </c>
    </row>
    <row r="1847" spans="1:5">
      <c r="A1847" s="327">
        <v>94288</v>
      </c>
      <c r="B1847" s="325" t="s">
        <v>2371</v>
      </c>
      <c r="C1847" s="325" t="s">
        <v>74</v>
      </c>
      <c r="D1847" s="325" t="s">
        <v>280</v>
      </c>
      <c r="E1847" s="326" t="s">
        <v>21821</v>
      </c>
    </row>
    <row r="1848" spans="1:5">
      <c r="A1848" s="327">
        <v>94289</v>
      </c>
      <c r="B1848" s="325" t="s">
        <v>2372</v>
      </c>
      <c r="C1848" s="325" t="s">
        <v>74</v>
      </c>
      <c r="D1848" s="325" t="s">
        <v>280</v>
      </c>
      <c r="E1848" s="326" t="s">
        <v>28867</v>
      </c>
    </row>
    <row r="1849" spans="1:5">
      <c r="A1849" s="327">
        <v>94290</v>
      </c>
      <c r="B1849" s="325" t="s">
        <v>2373</v>
      </c>
      <c r="C1849" s="325" t="s">
        <v>74</v>
      </c>
      <c r="D1849" s="325" t="s">
        <v>280</v>
      </c>
      <c r="E1849" s="326" t="s">
        <v>28868</v>
      </c>
    </row>
    <row r="1850" spans="1:5">
      <c r="A1850" s="327">
        <v>94291</v>
      </c>
      <c r="B1850" s="325" t="s">
        <v>2374</v>
      </c>
      <c r="C1850" s="325" t="s">
        <v>74</v>
      </c>
      <c r="D1850" s="325" t="s">
        <v>280</v>
      </c>
      <c r="E1850" s="326" t="s">
        <v>26700</v>
      </c>
    </row>
    <row r="1851" spans="1:5">
      <c r="A1851" s="327">
        <v>94292</v>
      </c>
      <c r="B1851" s="325" t="s">
        <v>2375</v>
      </c>
      <c r="C1851" s="325" t="s">
        <v>74</v>
      </c>
      <c r="D1851" s="325" t="s">
        <v>280</v>
      </c>
      <c r="E1851" s="326" t="s">
        <v>28869</v>
      </c>
    </row>
    <row r="1852" spans="1:5">
      <c r="A1852" s="327">
        <v>94293</v>
      </c>
      <c r="B1852" s="325" t="s">
        <v>2376</v>
      </c>
      <c r="C1852" s="325" t="s">
        <v>74</v>
      </c>
      <c r="D1852" s="325" t="s">
        <v>280</v>
      </c>
      <c r="E1852" s="326" t="s">
        <v>28870</v>
      </c>
    </row>
    <row r="1853" spans="1:5">
      <c r="A1853" s="327">
        <v>94294</v>
      </c>
      <c r="B1853" s="325" t="s">
        <v>2377</v>
      </c>
      <c r="C1853" s="325" t="s">
        <v>74</v>
      </c>
      <c r="D1853" s="325" t="s">
        <v>280</v>
      </c>
      <c r="E1853" s="326" t="s">
        <v>4544</v>
      </c>
    </row>
    <row r="1854" spans="1:5">
      <c r="A1854" s="327">
        <v>104491</v>
      </c>
      <c r="B1854" s="325" t="s">
        <v>21053</v>
      </c>
      <c r="C1854" s="325" t="s">
        <v>74</v>
      </c>
      <c r="D1854" s="325" t="s">
        <v>280</v>
      </c>
      <c r="E1854" s="326" t="s">
        <v>28871</v>
      </c>
    </row>
    <row r="1855" spans="1:5">
      <c r="A1855" s="327">
        <v>104492</v>
      </c>
      <c r="B1855" s="325" t="s">
        <v>21054</v>
      </c>
      <c r="C1855" s="325" t="s">
        <v>74</v>
      </c>
      <c r="D1855" s="325" t="s">
        <v>280</v>
      </c>
      <c r="E1855" s="326" t="s">
        <v>28872</v>
      </c>
    </row>
    <row r="1856" spans="1:5">
      <c r="A1856" s="327">
        <v>104494</v>
      </c>
      <c r="B1856" s="325" t="s">
        <v>21055</v>
      </c>
      <c r="C1856" s="325" t="s">
        <v>74</v>
      </c>
      <c r="D1856" s="325" t="s">
        <v>280</v>
      </c>
      <c r="E1856" s="326" t="s">
        <v>28873</v>
      </c>
    </row>
    <row r="1857" spans="1:5">
      <c r="A1857" s="327">
        <v>104497</v>
      </c>
      <c r="B1857" s="325" t="s">
        <v>21056</v>
      </c>
      <c r="C1857" s="325" t="s">
        <v>74</v>
      </c>
      <c r="D1857" s="325" t="s">
        <v>344</v>
      </c>
      <c r="E1857" s="326" t="s">
        <v>28874</v>
      </c>
    </row>
    <row r="1858" spans="1:5">
      <c r="A1858" s="327">
        <v>104515</v>
      </c>
      <c r="B1858" s="325" t="s">
        <v>21057</v>
      </c>
      <c r="C1858" s="325" t="s">
        <v>73</v>
      </c>
      <c r="D1858" s="325" t="s">
        <v>280</v>
      </c>
      <c r="E1858" s="326" t="s">
        <v>21815</v>
      </c>
    </row>
    <row r="1859" spans="1:5">
      <c r="A1859" s="327">
        <v>102727</v>
      </c>
      <c r="B1859" s="325" t="s">
        <v>2378</v>
      </c>
      <c r="C1859" s="325" t="s">
        <v>73</v>
      </c>
      <c r="D1859" s="325" t="s">
        <v>280</v>
      </c>
      <c r="E1859" s="326" t="s">
        <v>28875</v>
      </c>
    </row>
    <row r="1860" spans="1:5">
      <c r="A1860" s="327">
        <v>102728</v>
      </c>
      <c r="B1860" s="325" t="s">
        <v>2379</v>
      </c>
      <c r="C1860" s="325" t="s">
        <v>75</v>
      </c>
      <c r="D1860" s="325" t="s">
        <v>280</v>
      </c>
      <c r="E1860" s="326" t="s">
        <v>26778</v>
      </c>
    </row>
    <row r="1861" spans="1:5">
      <c r="A1861" s="327">
        <v>102729</v>
      </c>
      <c r="B1861" s="325" t="s">
        <v>2381</v>
      </c>
      <c r="C1861" s="325" t="s">
        <v>75</v>
      </c>
      <c r="D1861" s="325" t="s">
        <v>280</v>
      </c>
      <c r="E1861" s="326" t="s">
        <v>7538</v>
      </c>
    </row>
    <row r="1862" spans="1:5">
      <c r="A1862" s="327">
        <v>102730</v>
      </c>
      <c r="B1862" s="325" t="s">
        <v>2382</v>
      </c>
      <c r="C1862" s="325" t="s">
        <v>75</v>
      </c>
      <c r="D1862" s="325" t="s">
        <v>280</v>
      </c>
      <c r="E1862" s="326" t="s">
        <v>26310</v>
      </c>
    </row>
    <row r="1863" spans="1:5">
      <c r="A1863" s="327">
        <v>102731</v>
      </c>
      <c r="B1863" s="325" t="s">
        <v>2383</v>
      </c>
      <c r="C1863" s="325" t="s">
        <v>75</v>
      </c>
      <c r="D1863" s="325" t="s">
        <v>280</v>
      </c>
      <c r="E1863" s="326" t="s">
        <v>4330</v>
      </c>
    </row>
    <row r="1864" spans="1:5">
      <c r="A1864" s="327">
        <v>102732</v>
      </c>
      <c r="B1864" s="325" t="s">
        <v>2385</v>
      </c>
      <c r="C1864" s="325" t="s">
        <v>75</v>
      </c>
      <c r="D1864" s="325" t="s">
        <v>280</v>
      </c>
      <c r="E1864" s="326" t="s">
        <v>21857</v>
      </c>
    </row>
    <row r="1865" spans="1:5">
      <c r="A1865" s="327">
        <v>102733</v>
      </c>
      <c r="B1865" s="325" t="s">
        <v>2386</v>
      </c>
      <c r="C1865" s="325" t="s">
        <v>75</v>
      </c>
      <c r="D1865" s="325" t="s">
        <v>280</v>
      </c>
      <c r="E1865" s="326" t="s">
        <v>3093</v>
      </c>
    </row>
    <row r="1866" spans="1:5">
      <c r="A1866" s="327">
        <v>102734</v>
      </c>
      <c r="B1866" s="325" t="s">
        <v>2387</v>
      </c>
      <c r="C1866" s="325" t="s">
        <v>75</v>
      </c>
      <c r="D1866" s="325" t="s">
        <v>280</v>
      </c>
      <c r="E1866" s="326" t="s">
        <v>15918</v>
      </c>
    </row>
    <row r="1867" spans="1:5">
      <c r="A1867" s="327">
        <v>102735</v>
      </c>
      <c r="B1867" s="325" t="s">
        <v>2388</v>
      </c>
      <c r="C1867" s="325" t="s">
        <v>75</v>
      </c>
      <c r="D1867" s="325" t="s">
        <v>280</v>
      </c>
      <c r="E1867" s="326" t="s">
        <v>24589</v>
      </c>
    </row>
    <row r="1868" spans="1:5">
      <c r="A1868" s="327">
        <v>102736</v>
      </c>
      <c r="B1868" s="325" t="s">
        <v>2390</v>
      </c>
      <c r="C1868" s="325" t="s">
        <v>82</v>
      </c>
      <c r="D1868" s="325" t="s">
        <v>344</v>
      </c>
      <c r="E1868" s="326" t="s">
        <v>28876</v>
      </c>
    </row>
    <row r="1869" spans="1:5">
      <c r="A1869" s="327">
        <v>102737</v>
      </c>
      <c r="B1869" s="325" t="s">
        <v>2391</v>
      </c>
      <c r="C1869" s="325" t="s">
        <v>72</v>
      </c>
      <c r="D1869" s="325" t="s">
        <v>344</v>
      </c>
      <c r="E1869" s="326" t="s">
        <v>28877</v>
      </c>
    </row>
    <row r="1870" spans="1:5">
      <c r="A1870" s="327">
        <v>102738</v>
      </c>
      <c r="B1870" s="325" t="s">
        <v>2392</v>
      </c>
      <c r="C1870" s="325" t="s">
        <v>72</v>
      </c>
      <c r="D1870" s="325" t="s">
        <v>344</v>
      </c>
      <c r="E1870" s="326" t="s">
        <v>28878</v>
      </c>
    </row>
    <row r="1871" spans="1:5">
      <c r="A1871" s="327">
        <v>102739</v>
      </c>
      <c r="B1871" s="325" t="s">
        <v>2393</v>
      </c>
      <c r="C1871" s="325" t="s">
        <v>72</v>
      </c>
      <c r="D1871" s="325" t="s">
        <v>344</v>
      </c>
      <c r="E1871" s="326" t="s">
        <v>28879</v>
      </c>
    </row>
    <row r="1872" spans="1:5">
      <c r="A1872" s="327">
        <v>102740</v>
      </c>
      <c r="B1872" s="325" t="s">
        <v>2394</v>
      </c>
      <c r="C1872" s="325" t="s">
        <v>72</v>
      </c>
      <c r="D1872" s="325" t="s">
        <v>344</v>
      </c>
      <c r="E1872" s="326" t="s">
        <v>28880</v>
      </c>
    </row>
    <row r="1873" spans="1:5">
      <c r="A1873" s="327">
        <v>102741</v>
      </c>
      <c r="B1873" s="325" t="s">
        <v>2395</v>
      </c>
      <c r="C1873" s="325" t="s">
        <v>72</v>
      </c>
      <c r="D1873" s="325" t="s">
        <v>344</v>
      </c>
      <c r="E1873" s="326" t="s">
        <v>28881</v>
      </c>
    </row>
    <row r="1874" spans="1:5">
      <c r="A1874" s="327">
        <v>102742</v>
      </c>
      <c r="B1874" s="325" t="s">
        <v>2396</v>
      </c>
      <c r="C1874" s="325" t="s">
        <v>72</v>
      </c>
      <c r="D1874" s="325" t="s">
        <v>344</v>
      </c>
      <c r="E1874" s="326" t="s">
        <v>28882</v>
      </c>
    </row>
    <row r="1875" spans="1:5">
      <c r="A1875" s="327">
        <v>102743</v>
      </c>
      <c r="B1875" s="325" t="s">
        <v>2397</v>
      </c>
      <c r="C1875" s="325" t="s">
        <v>72</v>
      </c>
      <c r="D1875" s="325" t="s">
        <v>344</v>
      </c>
      <c r="E1875" s="326" t="s">
        <v>28883</v>
      </c>
    </row>
    <row r="1876" spans="1:5">
      <c r="A1876" s="327">
        <v>102744</v>
      </c>
      <c r="B1876" s="325" t="s">
        <v>2398</v>
      </c>
      <c r="C1876" s="325" t="s">
        <v>72</v>
      </c>
      <c r="D1876" s="325" t="s">
        <v>344</v>
      </c>
      <c r="E1876" s="326" t="s">
        <v>28884</v>
      </c>
    </row>
    <row r="1877" spans="1:5">
      <c r="A1877" s="327">
        <v>102745</v>
      </c>
      <c r="B1877" s="325" t="s">
        <v>2399</v>
      </c>
      <c r="C1877" s="325" t="s">
        <v>72</v>
      </c>
      <c r="D1877" s="325" t="s">
        <v>344</v>
      </c>
      <c r="E1877" s="326" t="s">
        <v>28885</v>
      </c>
    </row>
    <row r="1878" spans="1:5">
      <c r="A1878" s="327">
        <v>102746</v>
      </c>
      <c r="B1878" s="325" t="s">
        <v>2400</v>
      </c>
      <c r="C1878" s="325" t="s">
        <v>72</v>
      </c>
      <c r="D1878" s="325" t="s">
        <v>344</v>
      </c>
      <c r="E1878" s="326" t="s">
        <v>28886</v>
      </c>
    </row>
    <row r="1879" spans="1:5">
      <c r="A1879" s="327">
        <v>102747</v>
      </c>
      <c r="B1879" s="325" t="s">
        <v>2401</v>
      </c>
      <c r="C1879" s="325" t="s">
        <v>72</v>
      </c>
      <c r="D1879" s="325" t="s">
        <v>344</v>
      </c>
      <c r="E1879" s="326" t="s">
        <v>28887</v>
      </c>
    </row>
    <row r="1880" spans="1:5">
      <c r="A1880" s="327">
        <v>102748</v>
      </c>
      <c r="B1880" s="325" t="s">
        <v>2402</v>
      </c>
      <c r="C1880" s="325" t="s">
        <v>72</v>
      </c>
      <c r="D1880" s="325" t="s">
        <v>344</v>
      </c>
      <c r="E1880" s="326" t="s">
        <v>28888</v>
      </c>
    </row>
    <row r="1881" spans="1:5">
      <c r="A1881" s="327">
        <v>102749</v>
      </c>
      <c r="B1881" s="325" t="s">
        <v>2403</v>
      </c>
      <c r="C1881" s="325" t="s">
        <v>72</v>
      </c>
      <c r="D1881" s="325" t="s">
        <v>344</v>
      </c>
      <c r="E1881" s="326" t="s">
        <v>28889</v>
      </c>
    </row>
    <row r="1882" spans="1:5">
      <c r="A1882" s="327">
        <v>102750</v>
      </c>
      <c r="B1882" s="325" t="s">
        <v>2404</v>
      </c>
      <c r="C1882" s="325" t="s">
        <v>72</v>
      </c>
      <c r="D1882" s="325" t="s">
        <v>344</v>
      </c>
      <c r="E1882" s="326" t="s">
        <v>28890</v>
      </c>
    </row>
    <row r="1883" spans="1:5">
      <c r="A1883" s="327">
        <v>102751</v>
      </c>
      <c r="B1883" s="325" t="s">
        <v>2405</v>
      </c>
      <c r="C1883" s="325" t="s">
        <v>72</v>
      </c>
      <c r="D1883" s="325" t="s">
        <v>344</v>
      </c>
      <c r="E1883" s="326" t="s">
        <v>28891</v>
      </c>
    </row>
    <row r="1884" spans="1:5">
      <c r="A1884" s="327">
        <v>102752</v>
      </c>
      <c r="B1884" s="325" t="s">
        <v>2406</v>
      </c>
      <c r="C1884" s="325" t="s">
        <v>72</v>
      </c>
      <c r="D1884" s="325" t="s">
        <v>344</v>
      </c>
      <c r="E1884" s="326" t="s">
        <v>28892</v>
      </c>
    </row>
    <row r="1885" spans="1:5">
      <c r="A1885" s="327">
        <v>102753</v>
      </c>
      <c r="B1885" s="325" t="s">
        <v>2407</v>
      </c>
      <c r="C1885" s="325" t="s">
        <v>72</v>
      </c>
      <c r="D1885" s="325" t="s">
        <v>344</v>
      </c>
      <c r="E1885" s="326" t="s">
        <v>28893</v>
      </c>
    </row>
    <row r="1886" spans="1:5">
      <c r="A1886" s="327">
        <v>102754</v>
      </c>
      <c r="B1886" s="325" t="s">
        <v>2408</v>
      </c>
      <c r="C1886" s="325" t="s">
        <v>72</v>
      </c>
      <c r="D1886" s="325" t="s">
        <v>344</v>
      </c>
      <c r="E1886" s="326" t="s">
        <v>28894</v>
      </c>
    </row>
    <row r="1887" spans="1:5">
      <c r="A1887" s="327">
        <v>102755</v>
      </c>
      <c r="B1887" s="325" t="s">
        <v>2409</v>
      </c>
      <c r="C1887" s="325" t="s">
        <v>72</v>
      </c>
      <c r="D1887" s="325" t="s">
        <v>344</v>
      </c>
      <c r="E1887" s="326" t="s">
        <v>28895</v>
      </c>
    </row>
    <row r="1888" spans="1:5">
      <c r="A1888" s="327">
        <v>102756</v>
      </c>
      <c r="B1888" s="325" t="s">
        <v>2410</v>
      </c>
      <c r="C1888" s="325" t="s">
        <v>72</v>
      </c>
      <c r="D1888" s="325" t="s">
        <v>344</v>
      </c>
      <c r="E1888" s="326" t="s">
        <v>28896</v>
      </c>
    </row>
    <row r="1889" spans="1:5">
      <c r="A1889" s="327">
        <v>102757</v>
      </c>
      <c r="B1889" s="325" t="s">
        <v>2411</v>
      </c>
      <c r="C1889" s="325" t="s">
        <v>72</v>
      </c>
      <c r="D1889" s="325" t="s">
        <v>344</v>
      </c>
      <c r="E1889" s="326" t="s">
        <v>28897</v>
      </c>
    </row>
    <row r="1890" spans="1:5">
      <c r="A1890" s="327">
        <v>102758</v>
      </c>
      <c r="B1890" s="325" t="s">
        <v>2412</v>
      </c>
      <c r="C1890" s="325" t="s">
        <v>72</v>
      </c>
      <c r="D1890" s="325" t="s">
        <v>344</v>
      </c>
      <c r="E1890" s="326" t="s">
        <v>28898</v>
      </c>
    </row>
    <row r="1891" spans="1:5">
      <c r="A1891" s="327">
        <v>102759</v>
      </c>
      <c r="B1891" s="325" t="s">
        <v>2413</v>
      </c>
      <c r="C1891" s="325" t="s">
        <v>72</v>
      </c>
      <c r="D1891" s="325" t="s">
        <v>344</v>
      </c>
      <c r="E1891" s="326" t="s">
        <v>28899</v>
      </c>
    </row>
    <row r="1892" spans="1:5">
      <c r="A1892" s="327">
        <v>102760</v>
      </c>
      <c r="B1892" s="325" t="s">
        <v>2414</v>
      </c>
      <c r="C1892" s="325" t="s">
        <v>72</v>
      </c>
      <c r="D1892" s="325" t="s">
        <v>344</v>
      </c>
      <c r="E1892" s="326" t="s">
        <v>28900</v>
      </c>
    </row>
    <row r="1893" spans="1:5">
      <c r="A1893" s="327">
        <v>102761</v>
      </c>
      <c r="B1893" s="325" t="s">
        <v>2415</v>
      </c>
      <c r="C1893" s="325" t="s">
        <v>72</v>
      </c>
      <c r="D1893" s="325" t="s">
        <v>344</v>
      </c>
      <c r="E1893" s="326" t="s">
        <v>28901</v>
      </c>
    </row>
    <row r="1894" spans="1:5">
      <c r="A1894" s="327">
        <v>102762</v>
      </c>
      <c r="B1894" s="325" t="s">
        <v>2416</v>
      </c>
      <c r="C1894" s="325" t="s">
        <v>72</v>
      </c>
      <c r="D1894" s="325" t="s">
        <v>344</v>
      </c>
      <c r="E1894" s="326" t="s">
        <v>28902</v>
      </c>
    </row>
    <row r="1895" spans="1:5">
      <c r="A1895" s="327">
        <v>102763</v>
      </c>
      <c r="B1895" s="325" t="s">
        <v>2417</v>
      </c>
      <c r="C1895" s="325" t="s">
        <v>72</v>
      </c>
      <c r="D1895" s="325" t="s">
        <v>344</v>
      </c>
      <c r="E1895" s="326" t="s">
        <v>28903</v>
      </c>
    </row>
    <row r="1896" spans="1:5">
      <c r="A1896" s="327">
        <v>102764</v>
      </c>
      <c r="B1896" s="325" t="s">
        <v>2418</v>
      </c>
      <c r="C1896" s="325" t="s">
        <v>72</v>
      </c>
      <c r="D1896" s="325" t="s">
        <v>344</v>
      </c>
      <c r="E1896" s="326" t="s">
        <v>28904</v>
      </c>
    </row>
    <row r="1897" spans="1:5">
      <c r="A1897" s="327">
        <v>102765</v>
      </c>
      <c r="B1897" s="325" t="s">
        <v>2419</v>
      </c>
      <c r="C1897" s="325" t="s">
        <v>72</v>
      </c>
      <c r="D1897" s="325" t="s">
        <v>344</v>
      </c>
      <c r="E1897" s="326" t="s">
        <v>28905</v>
      </c>
    </row>
    <row r="1898" spans="1:5">
      <c r="A1898" s="327">
        <v>102766</v>
      </c>
      <c r="B1898" s="325" t="s">
        <v>2420</v>
      </c>
      <c r="C1898" s="325" t="s">
        <v>72</v>
      </c>
      <c r="D1898" s="325" t="s">
        <v>344</v>
      </c>
      <c r="E1898" s="326" t="s">
        <v>28906</v>
      </c>
    </row>
    <row r="1899" spans="1:5">
      <c r="A1899" s="327">
        <v>102767</v>
      </c>
      <c r="B1899" s="325" t="s">
        <v>2421</v>
      </c>
      <c r="C1899" s="325" t="s">
        <v>72</v>
      </c>
      <c r="D1899" s="325" t="s">
        <v>344</v>
      </c>
      <c r="E1899" s="326" t="s">
        <v>28907</v>
      </c>
    </row>
    <row r="1900" spans="1:5">
      <c r="A1900" s="327">
        <v>102768</v>
      </c>
      <c r="B1900" s="325" t="s">
        <v>2422</v>
      </c>
      <c r="C1900" s="325" t="s">
        <v>72</v>
      </c>
      <c r="D1900" s="325" t="s">
        <v>344</v>
      </c>
      <c r="E1900" s="326" t="s">
        <v>28908</v>
      </c>
    </row>
    <row r="1901" spans="1:5">
      <c r="A1901" s="327">
        <v>102769</v>
      </c>
      <c r="B1901" s="325" t="s">
        <v>2423</v>
      </c>
      <c r="C1901" s="325" t="s">
        <v>72</v>
      </c>
      <c r="D1901" s="325" t="s">
        <v>344</v>
      </c>
      <c r="E1901" s="326" t="s">
        <v>28909</v>
      </c>
    </row>
    <row r="1902" spans="1:5">
      <c r="A1902" s="327">
        <v>102770</v>
      </c>
      <c r="B1902" s="325" t="s">
        <v>2424</v>
      </c>
      <c r="C1902" s="325" t="s">
        <v>72</v>
      </c>
      <c r="D1902" s="325" t="s">
        <v>344</v>
      </c>
      <c r="E1902" s="326" t="s">
        <v>28910</v>
      </c>
    </row>
    <row r="1903" spans="1:5">
      <c r="A1903" s="327">
        <v>102771</v>
      </c>
      <c r="B1903" s="325" t="s">
        <v>2425</v>
      </c>
      <c r="C1903" s="325" t="s">
        <v>72</v>
      </c>
      <c r="D1903" s="325" t="s">
        <v>344</v>
      </c>
      <c r="E1903" s="326" t="s">
        <v>28911</v>
      </c>
    </row>
    <row r="1904" spans="1:5">
      <c r="A1904" s="327">
        <v>102772</v>
      </c>
      <c r="B1904" s="325" t="s">
        <v>2426</v>
      </c>
      <c r="C1904" s="325" t="s">
        <v>72</v>
      </c>
      <c r="D1904" s="325" t="s">
        <v>344</v>
      </c>
      <c r="E1904" s="326" t="s">
        <v>28912</v>
      </c>
    </row>
    <row r="1905" spans="1:5">
      <c r="A1905" s="327">
        <v>102773</v>
      </c>
      <c r="B1905" s="325" t="s">
        <v>2427</v>
      </c>
      <c r="C1905" s="325" t="s">
        <v>72</v>
      </c>
      <c r="D1905" s="325" t="s">
        <v>280</v>
      </c>
      <c r="E1905" s="326" t="s">
        <v>28913</v>
      </c>
    </row>
    <row r="1906" spans="1:5">
      <c r="A1906" s="327">
        <v>102774</v>
      </c>
      <c r="B1906" s="325" t="s">
        <v>2428</v>
      </c>
      <c r="C1906" s="325" t="s">
        <v>72</v>
      </c>
      <c r="D1906" s="325" t="s">
        <v>280</v>
      </c>
      <c r="E1906" s="326" t="s">
        <v>28913</v>
      </c>
    </row>
    <row r="1907" spans="1:5">
      <c r="A1907" s="327">
        <v>102775</v>
      </c>
      <c r="B1907" s="325" t="s">
        <v>2429</v>
      </c>
      <c r="C1907" s="325" t="s">
        <v>72</v>
      </c>
      <c r="D1907" s="325" t="s">
        <v>280</v>
      </c>
      <c r="E1907" s="326" t="s">
        <v>28914</v>
      </c>
    </row>
    <row r="1908" spans="1:5">
      <c r="A1908" s="327">
        <v>102776</v>
      </c>
      <c r="B1908" s="325" t="s">
        <v>2430</v>
      </c>
      <c r="C1908" s="325" t="s">
        <v>72</v>
      </c>
      <c r="D1908" s="325" t="s">
        <v>280</v>
      </c>
      <c r="E1908" s="326" t="s">
        <v>28914</v>
      </c>
    </row>
    <row r="1909" spans="1:5">
      <c r="A1909" s="327">
        <v>102777</v>
      </c>
      <c r="B1909" s="325" t="s">
        <v>2431</v>
      </c>
      <c r="C1909" s="325" t="s">
        <v>72</v>
      </c>
      <c r="D1909" s="325" t="s">
        <v>280</v>
      </c>
      <c r="E1909" s="326" t="s">
        <v>28915</v>
      </c>
    </row>
    <row r="1910" spans="1:5">
      <c r="A1910" s="327">
        <v>102778</v>
      </c>
      <c r="B1910" s="325" t="s">
        <v>2432</v>
      </c>
      <c r="C1910" s="325" t="s">
        <v>72</v>
      </c>
      <c r="D1910" s="325" t="s">
        <v>280</v>
      </c>
      <c r="E1910" s="326" t="s">
        <v>28916</v>
      </c>
    </row>
    <row r="1911" spans="1:5">
      <c r="A1911" s="327">
        <v>102779</v>
      </c>
      <c r="B1911" s="325" t="s">
        <v>2433</v>
      </c>
      <c r="C1911" s="325" t="s">
        <v>72</v>
      </c>
      <c r="D1911" s="325" t="s">
        <v>280</v>
      </c>
      <c r="E1911" s="326" t="s">
        <v>28913</v>
      </c>
    </row>
    <row r="1912" spans="1:5">
      <c r="A1912" s="327">
        <v>102780</v>
      </c>
      <c r="B1912" s="325" t="s">
        <v>2434</v>
      </c>
      <c r="C1912" s="325" t="s">
        <v>72</v>
      </c>
      <c r="D1912" s="325" t="s">
        <v>280</v>
      </c>
      <c r="E1912" s="326" t="s">
        <v>28917</v>
      </c>
    </row>
    <row r="1913" spans="1:5">
      <c r="A1913" s="327">
        <v>102781</v>
      </c>
      <c r="B1913" s="325" t="s">
        <v>2435</v>
      </c>
      <c r="C1913" s="325" t="s">
        <v>72</v>
      </c>
      <c r="D1913" s="325" t="s">
        <v>280</v>
      </c>
      <c r="E1913" s="326" t="s">
        <v>28918</v>
      </c>
    </row>
    <row r="1914" spans="1:5">
      <c r="A1914" s="327">
        <v>102782</v>
      </c>
      <c r="B1914" s="325" t="s">
        <v>2436</v>
      </c>
      <c r="C1914" s="325" t="s">
        <v>72</v>
      </c>
      <c r="D1914" s="325" t="s">
        <v>280</v>
      </c>
      <c r="E1914" s="326" t="s">
        <v>28919</v>
      </c>
    </row>
    <row r="1915" spans="1:5">
      <c r="A1915" s="327">
        <v>102783</v>
      </c>
      <c r="B1915" s="325" t="s">
        <v>2437</v>
      </c>
      <c r="C1915" s="325" t="s">
        <v>72</v>
      </c>
      <c r="D1915" s="325" t="s">
        <v>280</v>
      </c>
      <c r="E1915" s="326" t="s">
        <v>28920</v>
      </c>
    </row>
    <row r="1916" spans="1:5">
      <c r="A1916" s="327">
        <v>102784</v>
      </c>
      <c r="B1916" s="325" t="s">
        <v>2438</v>
      </c>
      <c r="C1916" s="325" t="s">
        <v>72</v>
      </c>
      <c r="D1916" s="325" t="s">
        <v>280</v>
      </c>
      <c r="E1916" s="326" t="s">
        <v>28921</v>
      </c>
    </row>
    <row r="1917" spans="1:5">
      <c r="A1917" s="327">
        <v>102785</v>
      </c>
      <c r="B1917" s="325" t="s">
        <v>2439</v>
      </c>
      <c r="C1917" s="325" t="s">
        <v>72</v>
      </c>
      <c r="D1917" s="325" t="s">
        <v>280</v>
      </c>
      <c r="E1917" s="326" t="s">
        <v>28917</v>
      </c>
    </row>
    <row r="1918" spans="1:5">
      <c r="A1918" s="327">
        <v>102786</v>
      </c>
      <c r="B1918" s="325" t="s">
        <v>2440</v>
      </c>
      <c r="C1918" s="325" t="s">
        <v>72</v>
      </c>
      <c r="D1918" s="325" t="s">
        <v>280</v>
      </c>
      <c r="E1918" s="326" t="s">
        <v>28922</v>
      </c>
    </row>
    <row r="1919" spans="1:5">
      <c r="A1919" s="327">
        <v>102787</v>
      </c>
      <c r="B1919" s="325" t="s">
        <v>2441</v>
      </c>
      <c r="C1919" s="325" t="s">
        <v>72</v>
      </c>
      <c r="D1919" s="325" t="s">
        <v>280</v>
      </c>
      <c r="E1919" s="326" t="s">
        <v>28919</v>
      </c>
    </row>
    <row r="1920" spans="1:5">
      <c r="A1920" s="327">
        <v>102788</v>
      </c>
      <c r="B1920" s="325" t="s">
        <v>2442</v>
      </c>
      <c r="C1920" s="325" t="s">
        <v>72</v>
      </c>
      <c r="D1920" s="325" t="s">
        <v>280</v>
      </c>
      <c r="E1920" s="326" t="s">
        <v>28923</v>
      </c>
    </row>
    <row r="1921" spans="1:5">
      <c r="A1921" s="327">
        <v>102789</v>
      </c>
      <c r="B1921" s="325" t="s">
        <v>2443</v>
      </c>
      <c r="C1921" s="325" t="s">
        <v>72</v>
      </c>
      <c r="D1921" s="325" t="s">
        <v>280</v>
      </c>
      <c r="E1921" s="326" t="s">
        <v>28924</v>
      </c>
    </row>
    <row r="1922" spans="1:5">
      <c r="A1922" s="327">
        <v>102790</v>
      </c>
      <c r="B1922" s="325" t="s">
        <v>2444</v>
      </c>
      <c r="C1922" s="325" t="s">
        <v>72</v>
      </c>
      <c r="D1922" s="325" t="s">
        <v>280</v>
      </c>
      <c r="E1922" s="326" t="s">
        <v>28925</v>
      </c>
    </row>
    <row r="1923" spans="1:5">
      <c r="A1923" s="327">
        <v>102791</v>
      </c>
      <c r="B1923" s="325" t="s">
        <v>2445</v>
      </c>
      <c r="C1923" s="325" t="s">
        <v>72</v>
      </c>
      <c r="D1923" s="325" t="s">
        <v>280</v>
      </c>
      <c r="E1923" s="326" t="s">
        <v>28926</v>
      </c>
    </row>
    <row r="1924" spans="1:5">
      <c r="A1924" s="327">
        <v>102792</v>
      </c>
      <c r="B1924" s="325" t="s">
        <v>2446</v>
      </c>
      <c r="C1924" s="325" t="s">
        <v>72</v>
      </c>
      <c r="D1924" s="325" t="s">
        <v>280</v>
      </c>
      <c r="E1924" s="326" t="s">
        <v>28927</v>
      </c>
    </row>
    <row r="1925" spans="1:5">
      <c r="A1925" s="327">
        <v>102793</v>
      </c>
      <c r="B1925" s="325" t="s">
        <v>2447</v>
      </c>
      <c r="C1925" s="325" t="s">
        <v>72</v>
      </c>
      <c r="D1925" s="325" t="s">
        <v>280</v>
      </c>
      <c r="E1925" s="326" t="s">
        <v>28928</v>
      </c>
    </row>
    <row r="1926" spans="1:5">
      <c r="A1926" s="327">
        <v>102794</v>
      </c>
      <c r="B1926" s="325" t="s">
        <v>2448</v>
      </c>
      <c r="C1926" s="325" t="s">
        <v>72</v>
      </c>
      <c r="D1926" s="325" t="s">
        <v>280</v>
      </c>
      <c r="E1926" s="326" t="s">
        <v>28929</v>
      </c>
    </row>
    <row r="1927" spans="1:5">
      <c r="A1927" s="327">
        <v>102795</v>
      </c>
      <c r="B1927" s="325" t="s">
        <v>2449</v>
      </c>
      <c r="C1927" s="325" t="s">
        <v>72</v>
      </c>
      <c r="D1927" s="325" t="s">
        <v>280</v>
      </c>
      <c r="E1927" s="326" t="s">
        <v>28930</v>
      </c>
    </row>
    <row r="1928" spans="1:5">
      <c r="A1928" s="327">
        <v>102796</v>
      </c>
      <c r="B1928" s="325" t="s">
        <v>2450</v>
      </c>
      <c r="C1928" s="325" t="s">
        <v>72</v>
      </c>
      <c r="D1928" s="325" t="s">
        <v>280</v>
      </c>
      <c r="E1928" s="326" t="s">
        <v>28931</v>
      </c>
    </row>
    <row r="1929" spans="1:5">
      <c r="A1929" s="327">
        <v>102797</v>
      </c>
      <c r="B1929" s="325" t="s">
        <v>2451</v>
      </c>
      <c r="C1929" s="325" t="s">
        <v>72</v>
      </c>
      <c r="D1929" s="325" t="s">
        <v>280</v>
      </c>
      <c r="E1929" s="326" t="s">
        <v>28932</v>
      </c>
    </row>
    <row r="1930" spans="1:5">
      <c r="A1930" s="327">
        <v>102798</v>
      </c>
      <c r="B1930" s="325" t="s">
        <v>2452</v>
      </c>
      <c r="C1930" s="325" t="s">
        <v>72</v>
      </c>
      <c r="D1930" s="325" t="s">
        <v>280</v>
      </c>
      <c r="E1930" s="326" t="s">
        <v>28933</v>
      </c>
    </row>
    <row r="1931" spans="1:5">
      <c r="A1931" s="327">
        <v>102799</v>
      </c>
      <c r="B1931" s="325" t="s">
        <v>2453</v>
      </c>
      <c r="C1931" s="325" t="s">
        <v>72</v>
      </c>
      <c r="D1931" s="325" t="s">
        <v>280</v>
      </c>
      <c r="E1931" s="326" t="s">
        <v>28934</v>
      </c>
    </row>
    <row r="1932" spans="1:5">
      <c r="A1932" s="327">
        <v>102800</v>
      </c>
      <c r="B1932" s="325" t="s">
        <v>2454</v>
      </c>
      <c r="C1932" s="325" t="s">
        <v>72</v>
      </c>
      <c r="D1932" s="325" t="s">
        <v>280</v>
      </c>
      <c r="E1932" s="326" t="s">
        <v>28935</v>
      </c>
    </row>
    <row r="1933" spans="1:5">
      <c r="A1933" s="327">
        <v>102801</v>
      </c>
      <c r="B1933" s="325" t="s">
        <v>2455</v>
      </c>
      <c r="C1933" s="325" t="s">
        <v>72</v>
      </c>
      <c r="D1933" s="325" t="s">
        <v>280</v>
      </c>
      <c r="E1933" s="326" t="s">
        <v>28936</v>
      </c>
    </row>
    <row r="1934" spans="1:5">
      <c r="A1934" s="327">
        <v>102802</v>
      </c>
      <c r="B1934" s="325" t="s">
        <v>2456</v>
      </c>
      <c r="C1934" s="325" t="s">
        <v>72</v>
      </c>
      <c r="D1934" s="325" t="s">
        <v>280</v>
      </c>
      <c r="E1934" s="326" t="s">
        <v>28937</v>
      </c>
    </row>
    <row r="1935" spans="1:5">
      <c r="A1935" s="327">
        <v>101570</v>
      </c>
      <c r="B1935" s="325" t="s">
        <v>2457</v>
      </c>
      <c r="C1935" s="325" t="s">
        <v>73</v>
      </c>
      <c r="D1935" s="325" t="s">
        <v>280</v>
      </c>
      <c r="E1935" s="326" t="s">
        <v>24641</v>
      </c>
    </row>
    <row r="1936" spans="1:5">
      <c r="A1936" s="327">
        <v>101571</v>
      </c>
      <c r="B1936" s="325" t="s">
        <v>2458</v>
      </c>
      <c r="C1936" s="325" t="s">
        <v>73</v>
      </c>
      <c r="D1936" s="325" t="s">
        <v>280</v>
      </c>
      <c r="E1936" s="326" t="s">
        <v>28938</v>
      </c>
    </row>
    <row r="1937" spans="1:5">
      <c r="A1937" s="327">
        <v>101572</v>
      </c>
      <c r="B1937" s="325" t="s">
        <v>2459</v>
      </c>
      <c r="C1937" s="325" t="s">
        <v>73</v>
      </c>
      <c r="D1937" s="325" t="s">
        <v>280</v>
      </c>
      <c r="E1937" s="326" t="s">
        <v>28939</v>
      </c>
    </row>
    <row r="1938" spans="1:5">
      <c r="A1938" s="327">
        <v>101573</v>
      </c>
      <c r="B1938" s="325" t="s">
        <v>2460</v>
      </c>
      <c r="C1938" s="325" t="s">
        <v>73</v>
      </c>
      <c r="D1938" s="325" t="s">
        <v>280</v>
      </c>
      <c r="E1938" s="326" t="s">
        <v>28940</v>
      </c>
    </row>
    <row r="1939" spans="1:5">
      <c r="A1939" s="327">
        <v>101574</v>
      </c>
      <c r="B1939" s="325" t="s">
        <v>2461</v>
      </c>
      <c r="C1939" s="325" t="s">
        <v>73</v>
      </c>
      <c r="D1939" s="325" t="s">
        <v>280</v>
      </c>
      <c r="E1939" s="326" t="s">
        <v>21671</v>
      </c>
    </row>
    <row r="1940" spans="1:5">
      <c r="A1940" s="327">
        <v>101575</v>
      </c>
      <c r="B1940" s="325" t="s">
        <v>2462</v>
      </c>
      <c r="C1940" s="325" t="s">
        <v>73</v>
      </c>
      <c r="D1940" s="325" t="s">
        <v>280</v>
      </c>
      <c r="E1940" s="326" t="s">
        <v>25091</v>
      </c>
    </row>
    <row r="1941" spans="1:5">
      <c r="A1941" s="327">
        <v>101576</v>
      </c>
      <c r="B1941" s="325" t="s">
        <v>2463</v>
      </c>
      <c r="C1941" s="325" t="s">
        <v>73</v>
      </c>
      <c r="D1941" s="325" t="s">
        <v>280</v>
      </c>
      <c r="E1941" s="326" t="s">
        <v>25854</v>
      </c>
    </row>
    <row r="1942" spans="1:5">
      <c r="A1942" s="327">
        <v>101577</v>
      </c>
      <c r="B1942" s="325" t="s">
        <v>2464</v>
      </c>
      <c r="C1942" s="325" t="s">
        <v>73</v>
      </c>
      <c r="D1942" s="325" t="s">
        <v>280</v>
      </c>
      <c r="E1942" s="326" t="s">
        <v>26307</v>
      </c>
    </row>
    <row r="1943" spans="1:5">
      <c r="A1943" s="327">
        <v>101578</v>
      </c>
      <c r="B1943" s="325" t="s">
        <v>2465</v>
      </c>
      <c r="C1943" s="325" t="s">
        <v>73</v>
      </c>
      <c r="D1943" s="325" t="s">
        <v>280</v>
      </c>
      <c r="E1943" s="326" t="s">
        <v>28941</v>
      </c>
    </row>
    <row r="1944" spans="1:5">
      <c r="A1944" s="327">
        <v>101579</v>
      </c>
      <c r="B1944" s="325" t="s">
        <v>2466</v>
      </c>
      <c r="C1944" s="325" t="s">
        <v>73</v>
      </c>
      <c r="D1944" s="325" t="s">
        <v>280</v>
      </c>
      <c r="E1944" s="326" t="s">
        <v>27381</v>
      </c>
    </row>
    <row r="1945" spans="1:5">
      <c r="A1945" s="327">
        <v>101580</v>
      </c>
      <c r="B1945" s="325" t="s">
        <v>2467</v>
      </c>
      <c r="C1945" s="325" t="s">
        <v>73</v>
      </c>
      <c r="D1945" s="325" t="s">
        <v>280</v>
      </c>
      <c r="E1945" s="326" t="s">
        <v>24824</v>
      </c>
    </row>
    <row r="1946" spans="1:5">
      <c r="A1946" s="327">
        <v>101581</v>
      </c>
      <c r="B1946" s="325" t="s">
        <v>2468</v>
      </c>
      <c r="C1946" s="325" t="s">
        <v>73</v>
      </c>
      <c r="D1946" s="325" t="s">
        <v>280</v>
      </c>
      <c r="E1946" s="326" t="s">
        <v>28942</v>
      </c>
    </row>
    <row r="1947" spans="1:5">
      <c r="A1947" s="327">
        <v>101582</v>
      </c>
      <c r="B1947" s="325" t="s">
        <v>2469</v>
      </c>
      <c r="C1947" s="325" t="s">
        <v>73</v>
      </c>
      <c r="D1947" s="325" t="s">
        <v>280</v>
      </c>
      <c r="E1947" s="326" t="s">
        <v>28943</v>
      </c>
    </row>
    <row r="1948" spans="1:5">
      <c r="A1948" s="327">
        <v>101583</v>
      </c>
      <c r="B1948" s="325" t="s">
        <v>2470</v>
      </c>
      <c r="C1948" s="325" t="s">
        <v>73</v>
      </c>
      <c r="D1948" s="325" t="s">
        <v>280</v>
      </c>
      <c r="E1948" s="326" t="s">
        <v>28944</v>
      </c>
    </row>
    <row r="1949" spans="1:5">
      <c r="A1949" s="327">
        <v>101584</v>
      </c>
      <c r="B1949" s="325" t="s">
        <v>2471</v>
      </c>
      <c r="C1949" s="325" t="s">
        <v>73</v>
      </c>
      <c r="D1949" s="325" t="s">
        <v>280</v>
      </c>
      <c r="E1949" s="326" t="s">
        <v>28945</v>
      </c>
    </row>
    <row r="1950" spans="1:5">
      <c r="A1950" s="327">
        <v>101585</v>
      </c>
      <c r="B1950" s="325" t="s">
        <v>2472</v>
      </c>
      <c r="C1950" s="325" t="s">
        <v>73</v>
      </c>
      <c r="D1950" s="325" t="s">
        <v>280</v>
      </c>
      <c r="E1950" s="326" t="s">
        <v>21086</v>
      </c>
    </row>
    <row r="1951" spans="1:5">
      <c r="A1951" s="327">
        <v>101586</v>
      </c>
      <c r="B1951" s="325" t="s">
        <v>2473</v>
      </c>
      <c r="C1951" s="325" t="s">
        <v>73</v>
      </c>
      <c r="D1951" s="325" t="s">
        <v>280</v>
      </c>
      <c r="E1951" s="326" t="s">
        <v>28318</v>
      </c>
    </row>
    <row r="1952" spans="1:5">
      <c r="A1952" s="327">
        <v>101587</v>
      </c>
      <c r="B1952" s="325" t="s">
        <v>2474</v>
      </c>
      <c r="C1952" s="325" t="s">
        <v>73</v>
      </c>
      <c r="D1952" s="325" t="s">
        <v>280</v>
      </c>
      <c r="E1952" s="326" t="s">
        <v>25298</v>
      </c>
    </row>
    <row r="1953" spans="1:5">
      <c r="A1953" s="327">
        <v>101588</v>
      </c>
      <c r="B1953" s="325" t="s">
        <v>2475</v>
      </c>
      <c r="C1953" s="325" t="s">
        <v>73</v>
      </c>
      <c r="D1953" s="325" t="s">
        <v>280</v>
      </c>
      <c r="E1953" s="326" t="s">
        <v>21052</v>
      </c>
    </row>
    <row r="1954" spans="1:5">
      <c r="A1954" s="327">
        <v>101589</v>
      </c>
      <c r="B1954" s="325" t="s">
        <v>2476</v>
      </c>
      <c r="C1954" s="325" t="s">
        <v>73</v>
      </c>
      <c r="D1954" s="325" t="s">
        <v>280</v>
      </c>
      <c r="E1954" s="326" t="s">
        <v>28946</v>
      </c>
    </row>
    <row r="1955" spans="1:5">
      <c r="A1955" s="327">
        <v>101590</v>
      </c>
      <c r="B1955" s="325" t="s">
        <v>2477</v>
      </c>
      <c r="C1955" s="325" t="s">
        <v>73</v>
      </c>
      <c r="D1955" s="325" t="s">
        <v>280</v>
      </c>
      <c r="E1955" s="326" t="s">
        <v>25689</v>
      </c>
    </row>
    <row r="1956" spans="1:5">
      <c r="A1956" s="327">
        <v>101591</v>
      </c>
      <c r="B1956" s="325" t="s">
        <v>2478</v>
      </c>
      <c r="C1956" s="325" t="s">
        <v>73</v>
      </c>
      <c r="D1956" s="325" t="s">
        <v>280</v>
      </c>
      <c r="E1956" s="326" t="s">
        <v>28947</v>
      </c>
    </row>
    <row r="1957" spans="1:5">
      <c r="A1957" s="327">
        <v>101592</v>
      </c>
      <c r="B1957" s="325" t="s">
        <v>2479</v>
      </c>
      <c r="C1957" s="325" t="s">
        <v>73</v>
      </c>
      <c r="D1957" s="325" t="s">
        <v>280</v>
      </c>
      <c r="E1957" s="326" t="s">
        <v>28948</v>
      </c>
    </row>
    <row r="1958" spans="1:5">
      <c r="A1958" s="327">
        <v>101593</v>
      </c>
      <c r="B1958" s="325" t="s">
        <v>2480</v>
      </c>
      <c r="C1958" s="325" t="s">
        <v>73</v>
      </c>
      <c r="D1958" s="325" t="s">
        <v>280</v>
      </c>
      <c r="E1958" s="326" t="s">
        <v>28949</v>
      </c>
    </row>
    <row r="1959" spans="1:5">
      <c r="A1959" s="327">
        <v>101600</v>
      </c>
      <c r="B1959" s="325" t="s">
        <v>2481</v>
      </c>
      <c r="C1959" s="325" t="s">
        <v>73</v>
      </c>
      <c r="D1959" s="325" t="s">
        <v>692</v>
      </c>
      <c r="E1959" s="326" t="s">
        <v>14985</v>
      </c>
    </row>
    <row r="1960" spans="1:5">
      <c r="A1960" s="327">
        <v>101601</v>
      </c>
      <c r="B1960" s="325" t="s">
        <v>2482</v>
      </c>
      <c r="C1960" s="325" t="s">
        <v>73</v>
      </c>
      <c r="D1960" s="325" t="s">
        <v>692</v>
      </c>
      <c r="E1960" s="326" t="s">
        <v>26004</v>
      </c>
    </row>
    <row r="1961" spans="1:5">
      <c r="A1961" s="327">
        <v>101602</v>
      </c>
      <c r="B1961" s="325" t="s">
        <v>2483</v>
      </c>
      <c r="C1961" s="325" t="s">
        <v>73</v>
      </c>
      <c r="D1961" s="325" t="s">
        <v>692</v>
      </c>
      <c r="E1961" s="326" t="s">
        <v>14987</v>
      </c>
    </row>
    <row r="1962" spans="1:5">
      <c r="A1962" s="327">
        <v>101603</v>
      </c>
      <c r="B1962" s="325" t="s">
        <v>2485</v>
      </c>
      <c r="C1962" s="325" t="s">
        <v>73</v>
      </c>
      <c r="D1962" s="325" t="s">
        <v>692</v>
      </c>
      <c r="E1962" s="326" t="s">
        <v>28436</v>
      </c>
    </row>
    <row r="1963" spans="1:5">
      <c r="A1963" s="327">
        <v>101604</v>
      </c>
      <c r="B1963" s="325" t="s">
        <v>2486</v>
      </c>
      <c r="C1963" s="325" t="s">
        <v>73</v>
      </c>
      <c r="D1963" s="325" t="s">
        <v>692</v>
      </c>
      <c r="E1963" s="326" t="s">
        <v>1636</v>
      </c>
    </row>
    <row r="1964" spans="1:5">
      <c r="A1964" s="327">
        <v>101605</v>
      </c>
      <c r="B1964" s="325" t="s">
        <v>2487</v>
      </c>
      <c r="C1964" s="325" t="s">
        <v>73</v>
      </c>
      <c r="D1964" s="325" t="s">
        <v>692</v>
      </c>
      <c r="E1964" s="326" t="s">
        <v>27808</v>
      </c>
    </row>
    <row r="1965" spans="1:5">
      <c r="A1965" s="327">
        <v>90788</v>
      </c>
      <c r="B1965" s="325" t="s">
        <v>2488</v>
      </c>
      <c r="C1965" s="325" t="s">
        <v>72</v>
      </c>
      <c r="D1965" s="325" t="s">
        <v>280</v>
      </c>
      <c r="E1965" s="326" t="s">
        <v>26089</v>
      </c>
    </row>
    <row r="1966" spans="1:5">
      <c r="A1966" s="327">
        <v>90789</v>
      </c>
      <c r="B1966" s="325" t="s">
        <v>2489</v>
      </c>
      <c r="C1966" s="325" t="s">
        <v>72</v>
      </c>
      <c r="D1966" s="325" t="s">
        <v>280</v>
      </c>
      <c r="E1966" s="326" t="s">
        <v>28950</v>
      </c>
    </row>
    <row r="1967" spans="1:5">
      <c r="A1967" s="327">
        <v>90790</v>
      </c>
      <c r="B1967" s="325" t="s">
        <v>2490</v>
      </c>
      <c r="C1967" s="325" t="s">
        <v>72</v>
      </c>
      <c r="D1967" s="325" t="s">
        <v>280</v>
      </c>
      <c r="E1967" s="326" t="s">
        <v>28951</v>
      </c>
    </row>
    <row r="1968" spans="1:5">
      <c r="A1968" s="327">
        <v>90791</v>
      </c>
      <c r="B1968" s="325" t="s">
        <v>2491</v>
      </c>
      <c r="C1968" s="325" t="s">
        <v>72</v>
      </c>
      <c r="D1968" s="325" t="s">
        <v>280</v>
      </c>
      <c r="E1968" s="326" t="s">
        <v>28952</v>
      </c>
    </row>
    <row r="1969" spans="1:5">
      <c r="A1969" s="327">
        <v>90793</v>
      </c>
      <c r="B1969" s="325" t="s">
        <v>2492</v>
      </c>
      <c r="C1969" s="325" t="s">
        <v>72</v>
      </c>
      <c r="D1969" s="325" t="s">
        <v>280</v>
      </c>
      <c r="E1969" s="326" t="s">
        <v>28953</v>
      </c>
    </row>
    <row r="1970" spans="1:5">
      <c r="A1970" s="327">
        <v>90794</v>
      </c>
      <c r="B1970" s="325" t="s">
        <v>2493</v>
      </c>
      <c r="C1970" s="325" t="s">
        <v>72</v>
      </c>
      <c r="D1970" s="325" t="s">
        <v>280</v>
      </c>
      <c r="E1970" s="326" t="s">
        <v>28954</v>
      </c>
    </row>
    <row r="1971" spans="1:5">
      <c r="A1971" s="327">
        <v>90795</v>
      </c>
      <c r="B1971" s="325" t="s">
        <v>2494</v>
      </c>
      <c r="C1971" s="325" t="s">
        <v>72</v>
      </c>
      <c r="D1971" s="325" t="s">
        <v>280</v>
      </c>
      <c r="E1971" s="326" t="s">
        <v>28955</v>
      </c>
    </row>
    <row r="1972" spans="1:5">
      <c r="A1972" s="327">
        <v>90796</v>
      </c>
      <c r="B1972" s="325" t="s">
        <v>2495</v>
      </c>
      <c r="C1972" s="325" t="s">
        <v>72</v>
      </c>
      <c r="D1972" s="325" t="s">
        <v>280</v>
      </c>
      <c r="E1972" s="326" t="s">
        <v>28956</v>
      </c>
    </row>
    <row r="1973" spans="1:5">
      <c r="A1973" s="327">
        <v>90797</v>
      </c>
      <c r="B1973" s="325" t="s">
        <v>2496</v>
      </c>
      <c r="C1973" s="325" t="s">
        <v>72</v>
      </c>
      <c r="D1973" s="325" t="s">
        <v>280</v>
      </c>
      <c r="E1973" s="326" t="s">
        <v>28957</v>
      </c>
    </row>
    <row r="1974" spans="1:5">
      <c r="A1974" s="327">
        <v>90798</v>
      </c>
      <c r="B1974" s="325" t="s">
        <v>26085</v>
      </c>
      <c r="C1974" s="325" t="s">
        <v>72</v>
      </c>
      <c r="D1974" s="325" t="s">
        <v>280</v>
      </c>
      <c r="E1974" s="326" t="s">
        <v>28958</v>
      </c>
    </row>
    <row r="1975" spans="1:5">
      <c r="A1975" s="327">
        <v>90799</v>
      </c>
      <c r="B1975" s="325" t="s">
        <v>26086</v>
      </c>
      <c r="C1975" s="325" t="s">
        <v>72</v>
      </c>
      <c r="D1975" s="325" t="s">
        <v>280</v>
      </c>
      <c r="E1975" s="326" t="s">
        <v>28959</v>
      </c>
    </row>
    <row r="1976" spans="1:5">
      <c r="A1976" s="327">
        <v>90801</v>
      </c>
      <c r="B1976" s="325" t="s">
        <v>2499</v>
      </c>
      <c r="C1976" s="325" t="s">
        <v>72</v>
      </c>
      <c r="D1976" s="325" t="s">
        <v>280</v>
      </c>
      <c r="E1976" s="326" t="s">
        <v>28960</v>
      </c>
    </row>
    <row r="1977" spans="1:5">
      <c r="A1977" s="327">
        <v>90806</v>
      </c>
      <c r="B1977" s="325" t="s">
        <v>2500</v>
      </c>
      <c r="C1977" s="325" t="s">
        <v>72</v>
      </c>
      <c r="D1977" s="325" t="s">
        <v>280</v>
      </c>
      <c r="E1977" s="326" t="s">
        <v>28961</v>
      </c>
    </row>
    <row r="1978" spans="1:5">
      <c r="A1978" s="327">
        <v>90820</v>
      </c>
      <c r="B1978" s="325" t="s">
        <v>2501</v>
      </c>
      <c r="C1978" s="325" t="s">
        <v>72</v>
      </c>
      <c r="D1978" s="325" t="s">
        <v>280</v>
      </c>
      <c r="E1978" s="326" t="s">
        <v>28962</v>
      </c>
    </row>
    <row r="1979" spans="1:5">
      <c r="A1979" s="327">
        <v>90821</v>
      </c>
      <c r="B1979" s="325" t="s">
        <v>252</v>
      </c>
      <c r="C1979" s="325" t="s">
        <v>72</v>
      </c>
      <c r="D1979" s="325" t="s">
        <v>280</v>
      </c>
      <c r="E1979" s="326" t="s">
        <v>28963</v>
      </c>
    </row>
    <row r="1980" spans="1:5">
      <c r="A1980" s="327">
        <v>90822</v>
      </c>
      <c r="B1980" s="325" t="s">
        <v>250</v>
      </c>
      <c r="C1980" s="325" t="s">
        <v>72</v>
      </c>
      <c r="D1980" s="325" t="s">
        <v>280</v>
      </c>
      <c r="E1980" s="326" t="s">
        <v>28964</v>
      </c>
    </row>
    <row r="1981" spans="1:5">
      <c r="A1981" s="327">
        <v>90823</v>
      </c>
      <c r="B1981" s="325" t="s">
        <v>2502</v>
      </c>
      <c r="C1981" s="325" t="s">
        <v>72</v>
      </c>
      <c r="D1981" s="325" t="s">
        <v>280</v>
      </c>
      <c r="E1981" s="326" t="s">
        <v>28965</v>
      </c>
    </row>
    <row r="1982" spans="1:5">
      <c r="A1982" s="327">
        <v>90824</v>
      </c>
      <c r="B1982" s="325" t="s">
        <v>2503</v>
      </c>
      <c r="C1982" s="325" t="s">
        <v>72</v>
      </c>
      <c r="D1982" s="325" t="s">
        <v>280</v>
      </c>
      <c r="E1982" s="326" t="s">
        <v>28966</v>
      </c>
    </row>
    <row r="1983" spans="1:5">
      <c r="A1983" s="327">
        <v>90825</v>
      </c>
      <c r="B1983" s="325" t="s">
        <v>2504</v>
      </c>
      <c r="C1983" s="325" t="s">
        <v>72</v>
      </c>
      <c r="D1983" s="325" t="s">
        <v>280</v>
      </c>
      <c r="E1983" s="326" t="s">
        <v>28967</v>
      </c>
    </row>
    <row r="1984" spans="1:5">
      <c r="A1984" s="327">
        <v>90830</v>
      </c>
      <c r="B1984" s="325" t="s">
        <v>265</v>
      </c>
      <c r="C1984" s="325" t="s">
        <v>72</v>
      </c>
      <c r="D1984" s="325" t="s">
        <v>280</v>
      </c>
      <c r="E1984" s="326" t="s">
        <v>28968</v>
      </c>
    </row>
    <row r="1985" spans="1:5">
      <c r="A1985" s="327">
        <v>90831</v>
      </c>
      <c r="B1985" s="325" t="s">
        <v>2505</v>
      </c>
      <c r="C1985" s="325" t="s">
        <v>72</v>
      </c>
      <c r="D1985" s="325" t="s">
        <v>280</v>
      </c>
      <c r="E1985" s="326" t="s">
        <v>28969</v>
      </c>
    </row>
    <row r="1986" spans="1:5">
      <c r="A1986" s="327">
        <v>90841</v>
      </c>
      <c r="B1986" s="325" t="s">
        <v>2506</v>
      </c>
      <c r="C1986" s="325" t="s">
        <v>72</v>
      </c>
      <c r="D1986" s="325" t="s">
        <v>280</v>
      </c>
      <c r="E1986" s="326" t="s">
        <v>28970</v>
      </c>
    </row>
    <row r="1987" spans="1:5">
      <c r="A1987" s="327">
        <v>90842</v>
      </c>
      <c r="B1987" s="325" t="s">
        <v>2507</v>
      </c>
      <c r="C1987" s="325" t="s">
        <v>72</v>
      </c>
      <c r="D1987" s="325" t="s">
        <v>280</v>
      </c>
      <c r="E1987" s="326" t="s">
        <v>28971</v>
      </c>
    </row>
    <row r="1988" spans="1:5">
      <c r="A1988" s="327">
        <v>90843</v>
      </c>
      <c r="B1988" s="325" t="s">
        <v>2508</v>
      </c>
      <c r="C1988" s="325" t="s">
        <v>72</v>
      </c>
      <c r="D1988" s="325" t="s">
        <v>280</v>
      </c>
      <c r="E1988" s="326" t="s">
        <v>28972</v>
      </c>
    </row>
    <row r="1989" spans="1:5">
      <c r="A1989" s="327">
        <v>90844</v>
      </c>
      <c r="B1989" s="325" t="s">
        <v>2509</v>
      </c>
      <c r="C1989" s="325" t="s">
        <v>72</v>
      </c>
      <c r="D1989" s="325" t="s">
        <v>280</v>
      </c>
      <c r="E1989" s="326" t="s">
        <v>28973</v>
      </c>
    </row>
    <row r="1990" spans="1:5">
      <c r="A1990" s="327">
        <v>90845</v>
      </c>
      <c r="B1990" s="325" t="s">
        <v>2510</v>
      </c>
      <c r="C1990" s="325" t="s">
        <v>72</v>
      </c>
      <c r="D1990" s="325" t="s">
        <v>280</v>
      </c>
      <c r="E1990" s="326" t="s">
        <v>28974</v>
      </c>
    </row>
    <row r="1991" spans="1:5">
      <c r="A1991" s="327">
        <v>90846</v>
      </c>
      <c r="B1991" s="325" t="s">
        <v>2511</v>
      </c>
      <c r="C1991" s="325" t="s">
        <v>72</v>
      </c>
      <c r="D1991" s="325" t="s">
        <v>280</v>
      </c>
      <c r="E1991" s="326" t="s">
        <v>28975</v>
      </c>
    </row>
    <row r="1992" spans="1:5">
      <c r="A1992" s="327">
        <v>90847</v>
      </c>
      <c r="B1992" s="325" t="s">
        <v>2512</v>
      </c>
      <c r="C1992" s="325" t="s">
        <v>72</v>
      </c>
      <c r="D1992" s="325" t="s">
        <v>280</v>
      </c>
      <c r="E1992" s="326" t="s">
        <v>28976</v>
      </c>
    </row>
    <row r="1993" spans="1:5">
      <c r="A1993" s="327">
        <v>90848</v>
      </c>
      <c r="B1993" s="325" t="s">
        <v>2513</v>
      </c>
      <c r="C1993" s="325" t="s">
        <v>72</v>
      </c>
      <c r="D1993" s="325" t="s">
        <v>280</v>
      </c>
      <c r="E1993" s="326" t="s">
        <v>28977</v>
      </c>
    </row>
    <row r="1994" spans="1:5">
      <c r="A1994" s="327">
        <v>90849</v>
      </c>
      <c r="B1994" s="325" t="s">
        <v>2514</v>
      </c>
      <c r="C1994" s="325" t="s">
        <v>72</v>
      </c>
      <c r="D1994" s="325" t="s">
        <v>280</v>
      </c>
      <c r="E1994" s="326" t="s">
        <v>28978</v>
      </c>
    </row>
    <row r="1995" spans="1:5">
      <c r="A1995" s="327">
        <v>90850</v>
      </c>
      <c r="B1995" s="325" t="s">
        <v>2515</v>
      </c>
      <c r="C1995" s="325" t="s">
        <v>72</v>
      </c>
      <c r="D1995" s="325" t="s">
        <v>280</v>
      </c>
      <c r="E1995" s="326" t="s">
        <v>28979</v>
      </c>
    </row>
    <row r="1996" spans="1:5">
      <c r="A1996" s="327">
        <v>90851</v>
      </c>
      <c r="B1996" s="325" t="s">
        <v>2516</v>
      </c>
      <c r="C1996" s="325" t="s">
        <v>72</v>
      </c>
      <c r="D1996" s="325" t="s">
        <v>280</v>
      </c>
      <c r="E1996" s="326" t="s">
        <v>28980</v>
      </c>
    </row>
    <row r="1997" spans="1:5">
      <c r="A1997" s="327">
        <v>90852</v>
      </c>
      <c r="B1997" s="325" t="s">
        <v>2517</v>
      </c>
      <c r="C1997" s="325" t="s">
        <v>72</v>
      </c>
      <c r="D1997" s="325" t="s">
        <v>280</v>
      </c>
      <c r="E1997" s="326" t="s">
        <v>28981</v>
      </c>
    </row>
    <row r="1998" spans="1:5">
      <c r="A1998" s="327">
        <v>91009</v>
      </c>
      <c r="B1998" s="325" t="s">
        <v>2518</v>
      </c>
      <c r="C1998" s="325" t="s">
        <v>72</v>
      </c>
      <c r="D1998" s="325" t="s">
        <v>280</v>
      </c>
      <c r="E1998" s="326" t="s">
        <v>28982</v>
      </c>
    </row>
    <row r="1999" spans="1:5">
      <c r="A1999" s="327">
        <v>91010</v>
      </c>
      <c r="B1999" s="325" t="s">
        <v>2519</v>
      </c>
      <c r="C1999" s="325" t="s">
        <v>72</v>
      </c>
      <c r="D1999" s="325" t="s">
        <v>280</v>
      </c>
      <c r="E1999" s="326" t="s">
        <v>28983</v>
      </c>
    </row>
    <row r="2000" spans="1:5">
      <c r="A2000" s="327">
        <v>91011</v>
      </c>
      <c r="B2000" s="325" t="s">
        <v>2520</v>
      </c>
      <c r="C2000" s="325" t="s">
        <v>72</v>
      </c>
      <c r="D2000" s="325" t="s">
        <v>280</v>
      </c>
      <c r="E2000" s="326" t="s">
        <v>28984</v>
      </c>
    </row>
    <row r="2001" spans="1:5">
      <c r="A2001" s="327">
        <v>91012</v>
      </c>
      <c r="B2001" s="325" t="s">
        <v>2521</v>
      </c>
      <c r="C2001" s="325" t="s">
        <v>72</v>
      </c>
      <c r="D2001" s="325" t="s">
        <v>280</v>
      </c>
      <c r="E2001" s="326" t="s">
        <v>28985</v>
      </c>
    </row>
    <row r="2002" spans="1:5">
      <c r="A2002" s="327">
        <v>91013</v>
      </c>
      <c r="B2002" s="325" t="s">
        <v>2522</v>
      </c>
      <c r="C2002" s="325" t="s">
        <v>72</v>
      </c>
      <c r="D2002" s="325" t="s">
        <v>280</v>
      </c>
      <c r="E2002" s="326" t="s">
        <v>28986</v>
      </c>
    </row>
    <row r="2003" spans="1:5">
      <c r="A2003" s="327">
        <v>91014</v>
      </c>
      <c r="B2003" s="325" t="s">
        <v>2523</v>
      </c>
      <c r="C2003" s="325" t="s">
        <v>72</v>
      </c>
      <c r="D2003" s="325" t="s">
        <v>280</v>
      </c>
      <c r="E2003" s="326" t="s">
        <v>28987</v>
      </c>
    </row>
    <row r="2004" spans="1:5">
      <c r="A2004" s="327">
        <v>91015</v>
      </c>
      <c r="B2004" s="325" t="s">
        <v>2524</v>
      </c>
      <c r="C2004" s="325" t="s">
        <v>72</v>
      </c>
      <c r="D2004" s="325" t="s">
        <v>280</v>
      </c>
      <c r="E2004" s="326" t="s">
        <v>28988</v>
      </c>
    </row>
    <row r="2005" spans="1:5">
      <c r="A2005" s="327">
        <v>91016</v>
      </c>
      <c r="B2005" s="325" t="s">
        <v>2525</v>
      </c>
      <c r="C2005" s="325" t="s">
        <v>72</v>
      </c>
      <c r="D2005" s="325" t="s">
        <v>280</v>
      </c>
      <c r="E2005" s="326" t="s">
        <v>28989</v>
      </c>
    </row>
    <row r="2006" spans="1:5">
      <c r="A2006" s="327">
        <v>91287</v>
      </c>
      <c r="B2006" s="325" t="s">
        <v>2526</v>
      </c>
      <c r="C2006" s="325" t="s">
        <v>72</v>
      </c>
      <c r="D2006" s="325" t="s">
        <v>280</v>
      </c>
      <c r="E2006" s="326" t="s">
        <v>28990</v>
      </c>
    </row>
    <row r="2007" spans="1:5">
      <c r="A2007" s="327">
        <v>91292</v>
      </c>
      <c r="B2007" s="325" t="s">
        <v>2527</v>
      </c>
      <c r="C2007" s="325" t="s">
        <v>72</v>
      </c>
      <c r="D2007" s="325" t="s">
        <v>280</v>
      </c>
      <c r="E2007" s="326" t="s">
        <v>28991</v>
      </c>
    </row>
    <row r="2008" spans="1:5">
      <c r="A2008" s="327">
        <v>91295</v>
      </c>
      <c r="B2008" s="325" t="s">
        <v>2528</v>
      </c>
      <c r="C2008" s="325" t="s">
        <v>72</v>
      </c>
      <c r="D2008" s="325" t="s">
        <v>280</v>
      </c>
      <c r="E2008" s="326" t="s">
        <v>28992</v>
      </c>
    </row>
    <row r="2009" spans="1:5">
      <c r="A2009" s="327">
        <v>91296</v>
      </c>
      <c r="B2009" s="325" t="s">
        <v>2529</v>
      </c>
      <c r="C2009" s="325" t="s">
        <v>72</v>
      </c>
      <c r="D2009" s="325" t="s">
        <v>280</v>
      </c>
      <c r="E2009" s="326" t="s">
        <v>28993</v>
      </c>
    </row>
    <row r="2010" spans="1:5">
      <c r="A2010" s="327">
        <v>91297</v>
      </c>
      <c r="B2010" s="325" t="s">
        <v>2530</v>
      </c>
      <c r="C2010" s="325" t="s">
        <v>72</v>
      </c>
      <c r="D2010" s="325" t="s">
        <v>280</v>
      </c>
      <c r="E2010" s="326" t="s">
        <v>28994</v>
      </c>
    </row>
    <row r="2011" spans="1:5">
      <c r="A2011" s="327">
        <v>91298</v>
      </c>
      <c r="B2011" s="325" t="s">
        <v>2531</v>
      </c>
      <c r="C2011" s="325" t="s">
        <v>72</v>
      </c>
      <c r="D2011" s="325" t="s">
        <v>280</v>
      </c>
      <c r="E2011" s="326" t="s">
        <v>28995</v>
      </c>
    </row>
    <row r="2012" spans="1:5">
      <c r="A2012" s="327">
        <v>91299</v>
      </c>
      <c r="B2012" s="325" t="s">
        <v>2532</v>
      </c>
      <c r="C2012" s="325" t="s">
        <v>72</v>
      </c>
      <c r="D2012" s="325" t="s">
        <v>280</v>
      </c>
      <c r="E2012" s="326" t="s">
        <v>28996</v>
      </c>
    </row>
    <row r="2013" spans="1:5">
      <c r="A2013" s="327">
        <v>91304</v>
      </c>
      <c r="B2013" s="325" t="s">
        <v>2533</v>
      </c>
      <c r="C2013" s="325" t="s">
        <v>72</v>
      </c>
      <c r="D2013" s="325" t="s">
        <v>280</v>
      </c>
      <c r="E2013" s="326" t="s">
        <v>28997</v>
      </c>
    </row>
    <row r="2014" spans="1:5">
      <c r="A2014" s="327">
        <v>91305</v>
      </c>
      <c r="B2014" s="325" t="s">
        <v>2534</v>
      </c>
      <c r="C2014" s="325" t="s">
        <v>72</v>
      </c>
      <c r="D2014" s="325" t="s">
        <v>280</v>
      </c>
      <c r="E2014" s="326" t="s">
        <v>28998</v>
      </c>
    </row>
    <row r="2015" spans="1:5">
      <c r="A2015" s="327">
        <v>91306</v>
      </c>
      <c r="B2015" s="325" t="s">
        <v>2535</v>
      </c>
      <c r="C2015" s="325" t="s">
        <v>72</v>
      </c>
      <c r="D2015" s="325" t="s">
        <v>280</v>
      </c>
      <c r="E2015" s="326" t="s">
        <v>28969</v>
      </c>
    </row>
    <row r="2016" spans="1:5">
      <c r="A2016" s="327">
        <v>91307</v>
      </c>
      <c r="B2016" s="325" t="s">
        <v>2536</v>
      </c>
      <c r="C2016" s="325" t="s">
        <v>72</v>
      </c>
      <c r="D2016" s="325" t="s">
        <v>280</v>
      </c>
      <c r="E2016" s="326" t="s">
        <v>28999</v>
      </c>
    </row>
    <row r="2017" spans="1:5">
      <c r="A2017" s="327">
        <v>91312</v>
      </c>
      <c r="B2017" s="325" t="s">
        <v>2537</v>
      </c>
      <c r="C2017" s="325" t="s">
        <v>72</v>
      </c>
      <c r="D2017" s="325" t="s">
        <v>280</v>
      </c>
      <c r="E2017" s="326" t="s">
        <v>29000</v>
      </c>
    </row>
    <row r="2018" spans="1:5">
      <c r="A2018" s="327">
        <v>91313</v>
      </c>
      <c r="B2018" s="325" t="s">
        <v>2538</v>
      </c>
      <c r="C2018" s="325" t="s">
        <v>72</v>
      </c>
      <c r="D2018" s="325" t="s">
        <v>280</v>
      </c>
      <c r="E2018" s="326" t="s">
        <v>29001</v>
      </c>
    </row>
    <row r="2019" spans="1:5">
      <c r="A2019" s="327">
        <v>91314</v>
      </c>
      <c r="B2019" s="325" t="s">
        <v>2539</v>
      </c>
      <c r="C2019" s="325" t="s">
        <v>72</v>
      </c>
      <c r="D2019" s="325" t="s">
        <v>280</v>
      </c>
      <c r="E2019" s="326" t="s">
        <v>29002</v>
      </c>
    </row>
    <row r="2020" spans="1:5">
      <c r="A2020" s="327">
        <v>91315</v>
      </c>
      <c r="B2020" s="325" t="s">
        <v>2540</v>
      </c>
      <c r="C2020" s="325" t="s">
        <v>72</v>
      </c>
      <c r="D2020" s="325" t="s">
        <v>280</v>
      </c>
      <c r="E2020" s="326" t="s">
        <v>29003</v>
      </c>
    </row>
    <row r="2021" spans="1:5">
      <c r="A2021" s="327">
        <v>91316</v>
      </c>
      <c r="B2021" s="325" t="s">
        <v>2541</v>
      </c>
      <c r="C2021" s="325" t="s">
        <v>72</v>
      </c>
      <c r="D2021" s="325" t="s">
        <v>280</v>
      </c>
      <c r="E2021" s="326" t="s">
        <v>29004</v>
      </c>
    </row>
    <row r="2022" spans="1:5">
      <c r="A2022" s="327">
        <v>91317</v>
      </c>
      <c r="B2022" s="325" t="s">
        <v>2542</v>
      </c>
      <c r="C2022" s="325" t="s">
        <v>72</v>
      </c>
      <c r="D2022" s="325" t="s">
        <v>280</v>
      </c>
      <c r="E2022" s="326" t="s">
        <v>29005</v>
      </c>
    </row>
    <row r="2023" spans="1:5">
      <c r="A2023" s="327">
        <v>91318</v>
      </c>
      <c r="B2023" s="325" t="s">
        <v>2543</v>
      </c>
      <c r="C2023" s="325" t="s">
        <v>72</v>
      </c>
      <c r="D2023" s="325" t="s">
        <v>280</v>
      </c>
      <c r="E2023" s="326" t="s">
        <v>29006</v>
      </c>
    </row>
    <row r="2024" spans="1:5">
      <c r="A2024" s="327">
        <v>91319</v>
      </c>
      <c r="B2024" s="325" t="s">
        <v>2544</v>
      </c>
      <c r="C2024" s="325" t="s">
        <v>72</v>
      </c>
      <c r="D2024" s="325" t="s">
        <v>280</v>
      </c>
      <c r="E2024" s="326" t="s">
        <v>29007</v>
      </c>
    </row>
    <row r="2025" spans="1:5">
      <c r="A2025" s="327">
        <v>91320</v>
      </c>
      <c r="B2025" s="325" t="s">
        <v>2545</v>
      </c>
      <c r="C2025" s="325" t="s">
        <v>72</v>
      </c>
      <c r="D2025" s="325" t="s">
        <v>280</v>
      </c>
      <c r="E2025" s="326" t="s">
        <v>29008</v>
      </c>
    </row>
    <row r="2026" spans="1:5">
      <c r="A2026" s="327">
        <v>91321</v>
      </c>
      <c r="B2026" s="325" t="s">
        <v>2546</v>
      </c>
      <c r="C2026" s="325" t="s">
        <v>72</v>
      </c>
      <c r="D2026" s="325" t="s">
        <v>280</v>
      </c>
      <c r="E2026" s="326" t="s">
        <v>29009</v>
      </c>
    </row>
    <row r="2027" spans="1:5">
      <c r="A2027" s="327">
        <v>91322</v>
      </c>
      <c r="B2027" s="325" t="s">
        <v>2547</v>
      </c>
      <c r="C2027" s="325" t="s">
        <v>72</v>
      </c>
      <c r="D2027" s="325" t="s">
        <v>280</v>
      </c>
      <c r="E2027" s="326" t="s">
        <v>29010</v>
      </c>
    </row>
    <row r="2028" spans="1:5">
      <c r="A2028" s="327">
        <v>91323</v>
      </c>
      <c r="B2028" s="325" t="s">
        <v>2548</v>
      </c>
      <c r="C2028" s="325" t="s">
        <v>72</v>
      </c>
      <c r="D2028" s="325" t="s">
        <v>280</v>
      </c>
      <c r="E2028" s="326" t="s">
        <v>29011</v>
      </c>
    </row>
    <row r="2029" spans="1:5">
      <c r="A2029" s="327">
        <v>91324</v>
      </c>
      <c r="B2029" s="325" t="s">
        <v>2549</v>
      </c>
      <c r="C2029" s="325" t="s">
        <v>72</v>
      </c>
      <c r="D2029" s="325" t="s">
        <v>280</v>
      </c>
      <c r="E2029" s="326" t="s">
        <v>29012</v>
      </c>
    </row>
    <row r="2030" spans="1:5">
      <c r="A2030" s="327">
        <v>91325</v>
      </c>
      <c r="B2030" s="325" t="s">
        <v>2550</v>
      </c>
      <c r="C2030" s="325" t="s">
        <v>72</v>
      </c>
      <c r="D2030" s="325" t="s">
        <v>280</v>
      </c>
      <c r="E2030" s="326" t="s">
        <v>29013</v>
      </c>
    </row>
    <row r="2031" spans="1:5">
      <c r="A2031" s="327">
        <v>91326</v>
      </c>
      <c r="B2031" s="325" t="s">
        <v>2551</v>
      </c>
      <c r="C2031" s="325" t="s">
        <v>72</v>
      </c>
      <c r="D2031" s="325" t="s">
        <v>280</v>
      </c>
      <c r="E2031" s="326" t="s">
        <v>29014</v>
      </c>
    </row>
    <row r="2032" spans="1:5">
      <c r="A2032" s="327">
        <v>91327</v>
      </c>
      <c r="B2032" s="325" t="s">
        <v>2552</v>
      </c>
      <c r="C2032" s="325" t="s">
        <v>72</v>
      </c>
      <c r="D2032" s="325" t="s">
        <v>280</v>
      </c>
      <c r="E2032" s="326" t="s">
        <v>29015</v>
      </c>
    </row>
    <row r="2033" spans="1:5">
      <c r="A2033" s="327">
        <v>91328</v>
      </c>
      <c r="B2033" s="325" t="s">
        <v>2553</v>
      </c>
      <c r="C2033" s="325" t="s">
        <v>72</v>
      </c>
      <c r="D2033" s="325" t="s">
        <v>280</v>
      </c>
      <c r="E2033" s="326" t="s">
        <v>26145</v>
      </c>
    </row>
    <row r="2034" spans="1:5">
      <c r="A2034" s="327">
        <v>91329</v>
      </c>
      <c r="B2034" s="325" t="s">
        <v>2554</v>
      </c>
      <c r="C2034" s="325" t="s">
        <v>72</v>
      </c>
      <c r="D2034" s="325" t="s">
        <v>280</v>
      </c>
      <c r="E2034" s="326" t="s">
        <v>29016</v>
      </c>
    </row>
    <row r="2035" spans="1:5">
      <c r="A2035" s="327">
        <v>91330</v>
      </c>
      <c r="B2035" s="325" t="s">
        <v>2555</v>
      </c>
      <c r="C2035" s="325" t="s">
        <v>72</v>
      </c>
      <c r="D2035" s="325" t="s">
        <v>280</v>
      </c>
      <c r="E2035" s="326" t="s">
        <v>29017</v>
      </c>
    </row>
    <row r="2036" spans="1:5">
      <c r="A2036" s="327">
        <v>91331</v>
      </c>
      <c r="B2036" s="325" t="s">
        <v>2556</v>
      </c>
      <c r="C2036" s="325" t="s">
        <v>72</v>
      </c>
      <c r="D2036" s="325" t="s">
        <v>280</v>
      </c>
      <c r="E2036" s="326" t="s">
        <v>29018</v>
      </c>
    </row>
    <row r="2037" spans="1:5">
      <c r="A2037" s="327">
        <v>91332</v>
      </c>
      <c r="B2037" s="325" t="s">
        <v>2557</v>
      </c>
      <c r="C2037" s="325" t="s">
        <v>72</v>
      </c>
      <c r="D2037" s="325" t="s">
        <v>280</v>
      </c>
      <c r="E2037" s="326" t="s">
        <v>29019</v>
      </c>
    </row>
    <row r="2038" spans="1:5">
      <c r="A2038" s="327">
        <v>91333</v>
      </c>
      <c r="B2038" s="325" t="s">
        <v>2558</v>
      </c>
      <c r="C2038" s="325" t="s">
        <v>72</v>
      </c>
      <c r="D2038" s="325" t="s">
        <v>280</v>
      </c>
      <c r="E2038" s="326" t="s">
        <v>29020</v>
      </c>
    </row>
    <row r="2039" spans="1:5">
      <c r="A2039" s="327">
        <v>91334</v>
      </c>
      <c r="B2039" s="325" t="s">
        <v>2559</v>
      </c>
      <c r="C2039" s="325" t="s">
        <v>72</v>
      </c>
      <c r="D2039" s="325" t="s">
        <v>280</v>
      </c>
      <c r="E2039" s="326" t="s">
        <v>29021</v>
      </c>
    </row>
    <row r="2040" spans="1:5">
      <c r="A2040" s="327">
        <v>91335</v>
      </c>
      <c r="B2040" s="325" t="s">
        <v>2560</v>
      </c>
      <c r="C2040" s="325" t="s">
        <v>72</v>
      </c>
      <c r="D2040" s="325" t="s">
        <v>280</v>
      </c>
      <c r="E2040" s="326" t="s">
        <v>29022</v>
      </c>
    </row>
    <row r="2041" spans="1:5">
      <c r="A2041" s="327">
        <v>91336</v>
      </c>
      <c r="B2041" s="325" t="s">
        <v>2561</v>
      </c>
      <c r="C2041" s="325" t="s">
        <v>72</v>
      </c>
      <c r="D2041" s="325" t="s">
        <v>280</v>
      </c>
      <c r="E2041" s="326" t="s">
        <v>29023</v>
      </c>
    </row>
    <row r="2042" spans="1:5">
      <c r="A2042" s="327">
        <v>91337</v>
      </c>
      <c r="B2042" s="325" t="s">
        <v>2562</v>
      </c>
      <c r="C2042" s="325" t="s">
        <v>72</v>
      </c>
      <c r="D2042" s="325" t="s">
        <v>280</v>
      </c>
      <c r="E2042" s="326" t="s">
        <v>29024</v>
      </c>
    </row>
    <row r="2043" spans="1:5">
      <c r="A2043" s="327">
        <v>100659</v>
      </c>
      <c r="B2043" s="325" t="s">
        <v>251</v>
      </c>
      <c r="C2043" s="325" t="s">
        <v>74</v>
      </c>
      <c r="D2043" s="325" t="s">
        <v>280</v>
      </c>
      <c r="E2043" s="326" t="s">
        <v>15984</v>
      </c>
    </row>
    <row r="2044" spans="1:5">
      <c r="A2044" s="327">
        <v>100660</v>
      </c>
      <c r="B2044" s="325" t="s">
        <v>2563</v>
      </c>
      <c r="C2044" s="325" t="s">
        <v>74</v>
      </c>
      <c r="D2044" s="325" t="s">
        <v>280</v>
      </c>
      <c r="E2044" s="326" t="s">
        <v>15026</v>
      </c>
    </row>
    <row r="2045" spans="1:5">
      <c r="A2045" s="327">
        <v>100675</v>
      </c>
      <c r="B2045" s="325" t="s">
        <v>2564</v>
      </c>
      <c r="C2045" s="325" t="s">
        <v>72</v>
      </c>
      <c r="D2045" s="325" t="s">
        <v>280</v>
      </c>
      <c r="E2045" s="326" t="s">
        <v>29025</v>
      </c>
    </row>
    <row r="2046" spans="1:5">
      <c r="A2046" s="327">
        <v>100676</v>
      </c>
      <c r="B2046" s="325" t="s">
        <v>2565</v>
      </c>
      <c r="C2046" s="325" t="s">
        <v>72</v>
      </c>
      <c r="D2046" s="325" t="s">
        <v>280</v>
      </c>
      <c r="E2046" s="326" t="s">
        <v>29026</v>
      </c>
    </row>
    <row r="2047" spans="1:5">
      <c r="A2047" s="327">
        <v>100678</v>
      </c>
      <c r="B2047" s="325" t="s">
        <v>2566</v>
      </c>
      <c r="C2047" s="325" t="s">
        <v>72</v>
      </c>
      <c r="D2047" s="325" t="s">
        <v>280</v>
      </c>
      <c r="E2047" s="326" t="s">
        <v>29027</v>
      </c>
    </row>
    <row r="2048" spans="1:5">
      <c r="A2048" s="327">
        <v>100679</v>
      </c>
      <c r="B2048" s="325" t="s">
        <v>2567</v>
      </c>
      <c r="C2048" s="325" t="s">
        <v>72</v>
      </c>
      <c r="D2048" s="325" t="s">
        <v>280</v>
      </c>
      <c r="E2048" s="326" t="s">
        <v>29028</v>
      </c>
    </row>
    <row r="2049" spans="1:5">
      <c r="A2049" s="327">
        <v>100680</v>
      </c>
      <c r="B2049" s="325" t="s">
        <v>2568</v>
      </c>
      <c r="C2049" s="325" t="s">
        <v>72</v>
      </c>
      <c r="D2049" s="325" t="s">
        <v>280</v>
      </c>
      <c r="E2049" s="326" t="s">
        <v>29029</v>
      </c>
    </row>
    <row r="2050" spans="1:5">
      <c r="A2050" s="327">
        <v>100681</v>
      </c>
      <c r="B2050" s="325" t="s">
        <v>2569</v>
      </c>
      <c r="C2050" s="325" t="s">
        <v>72</v>
      </c>
      <c r="D2050" s="325" t="s">
        <v>280</v>
      </c>
      <c r="E2050" s="326" t="s">
        <v>29030</v>
      </c>
    </row>
    <row r="2051" spans="1:5">
      <c r="A2051" s="327">
        <v>100682</v>
      </c>
      <c r="B2051" s="325" t="s">
        <v>2570</v>
      </c>
      <c r="C2051" s="325" t="s">
        <v>72</v>
      </c>
      <c r="D2051" s="325" t="s">
        <v>280</v>
      </c>
      <c r="E2051" s="326" t="s">
        <v>29031</v>
      </c>
    </row>
    <row r="2052" spans="1:5">
      <c r="A2052" s="327">
        <v>100683</v>
      </c>
      <c r="B2052" s="325" t="s">
        <v>2571</v>
      </c>
      <c r="C2052" s="325" t="s">
        <v>72</v>
      </c>
      <c r="D2052" s="325" t="s">
        <v>280</v>
      </c>
      <c r="E2052" s="326" t="s">
        <v>29032</v>
      </c>
    </row>
    <row r="2053" spans="1:5">
      <c r="A2053" s="327">
        <v>100684</v>
      </c>
      <c r="B2053" s="325" t="s">
        <v>2572</v>
      </c>
      <c r="C2053" s="325" t="s">
        <v>72</v>
      </c>
      <c r="D2053" s="325" t="s">
        <v>280</v>
      </c>
      <c r="E2053" s="326" t="s">
        <v>29033</v>
      </c>
    </row>
    <row r="2054" spans="1:5">
      <c r="A2054" s="327">
        <v>100685</v>
      </c>
      <c r="B2054" s="325" t="s">
        <v>2573</v>
      </c>
      <c r="C2054" s="325" t="s">
        <v>72</v>
      </c>
      <c r="D2054" s="325" t="s">
        <v>280</v>
      </c>
      <c r="E2054" s="326" t="s">
        <v>29034</v>
      </c>
    </row>
    <row r="2055" spans="1:5">
      <c r="A2055" s="327">
        <v>100686</v>
      </c>
      <c r="B2055" s="325" t="s">
        <v>2574</v>
      </c>
      <c r="C2055" s="325" t="s">
        <v>72</v>
      </c>
      <c r="D2055" s="325" t="s">
        <v>280</v>
      </c>
      <c r="E2055" s="326" t="s">
        <v>29035</v>
      </c>
    </row>
    <row r="2056" spans="1:5">
      <c r="A2056" s="327">
        <v>100687</v>
      </c>
      <c r="B2056" s="325" t="s">
        <v>2575</v>
      </c>
      <c r="C2056" s="325" t="s">
        <v>72</v>
      </c>
      <c r="D2056" s="325" t="s">
        <v>280</v>
      </c>
      <c r="E2056" s="326" t="s">
        <v>29036</v>
      </c>
    </row>
    <row r="2057" spans="1:5">
      <c r="A2057" s="327">
        <v>100688</v>
      </c>
      <c r="B2057" s="325" t="s">
        <v>2576</v>
      </c>
      <c r="C2057" s="325" t="s">
        <v>72</v>
      </c>
      <c r="D2057" s="325" t="s">
        <v>280</v>
      </c>
      <c r="E2057" s="326" t="s">
        <v>29037</v>
      </c>
    </row>
    <row r="2058" spans="1:5">
      <c r="A2058" s="327">
        <v>100689</v>
      </c>
      <c r="B2058" s="325" t="s">
        <v>2577</v>
      </c>
      <c r="C2058" s="325" t="s">
        <v>72</v>
      </c>
      <c r="D2058" s="325" t="s">
        <v>280</v>
      </c>
      <c r="E2058" s="326" t="s">
        <v>29038</v>
      </c>
    </row>
    <row r="2059" spans="1:5">
      <c r="A2059" s="327">
        <v>100690</v>
      </c>
      <c r="B2059" s="325" t="s">
        <v>2578</v>
      </c>
      <c r="C2059" s="325" t="s">
        <v>72</v>
      </c>
      <c r="D2059" s="325" t="s">
        <v>280</v>
      </c>
      <c r="E2059" s="326" t="s">
        <v>29039</v>
      </c>
    </row>
    <row r="2060" spans="1:5">
      <c r="A2060" s="327">
        <v>100691</v>
      </c>
      <c r="B2060" s="325" t="s">
        <v>2579</v>
      </c>
      <c r="C2060" s="325" t="s">
        <v>72</v>
      </c>
      <c r="D2060" s="325" t="s">
        <v>280</v>
      </c>
      <c r="E2060" s="326" t="s">
        <v>29040</v>
      </c>
    </row>
    <row r="2061" spans="1:5">
      <c r="A2061" s="327">
        <v>100692</v>
      </c>
      <c r="B2061" s="325" t="s">
        <v>2580</v>
      </c>
      <c r="C2061" s="325" t="s">
        <v>72</v>
      </c>
      <c r="D2061" s="325" t="s">
        <v>280</v>
      </c>
      <c r="E2061" s="326" t="s">
        <v>29041</v>
      </c>
    </row>
    <row r="2062" spans="1:5">
      <c r="A2062" s="327">
        <v>100693</v>
      </c>
      <c r="B2062" s="325" t="s">
        <v>2581</v>
      </c>
      <c r="C2062" s="325" t="s">
        <v>72</v>
      </c>
      <c r="D2062" s="325" t="s">
        <v>280</v>
      </c>
      <c r="E2062" s="326" t="s">
        <v>29042</v>
      </c>
    </row>
    <row r="2063" spans="1:5">
      <c r="A2063" s="327">
        <v>100694</v>
      </c>
      <c r="B2063" s="325" t="s">
        <v>2582</v>
      </c>
      <c r="C2063" s="325" t="s">
        <v>72</v>
      </c>
      <c r="D2063" s="325" t="s">
        <v>280</v>
      </c>
      <c r="E2063" s="326" t="s">
        <v>29043</v>
      </c>
    </row>
    <row r="2064" spans="1:5">
      <c r="A2064" s="327">
        <v>100695</v>
      </c>
      <c r="B2064" s="325" t="s">
        <v>2583</v>
      </c>
      <c r="C2064" s="325" t="s">
        <v>72</v>
      </c>
      <c r="D2064" s="325" t="s">
        <v>280</v>
      </c>
      <c r="E2064" s="326" t="s">
        <v>28401</v>
      </c>
    </row>
    <row r="2065" spans="1:5">
      <c r="A2065" s="327">
        <v>100696</v>
      </c>
      <c r="B2065" s="325" t="s">
        <v>2584</v>
      </c>
      <c r="C2065" s="325" t="s">
        <v>72</v>
      </c>
      <c r="D2065" s="325" t="s">
        <v>280</v>
      </c>
      <c r="E2065" s="326" t="s">
        <v>29044</v>
      </c>
    </row>
    <row r="2066" spans="1:5">
      <c r="A2066" s="327">
        <v>100697</v>
      </c>
      <c r="B2066" s="325" t="s">
        <v>2585</v>
      </c>
      <c r="C2066" s="325" t="s">
        <v>72</v>
      </c>
      <c r="D2066" s="325" t="s">
        <v>280</v>
      </c>
      <c r="E2066" s="326" t="s">
        <v>29045</v>
      </c>
    </row>
    <row r="2067" spans="1:5">
      <c r="A2067" s="327">
        <v>100698</v>
      </c>
      <c r="B2067" s="325" t="s">
        <v>2586</v>
      </c>
      <c r="C2067" s="325" t="s">
        <v>72</v>
      </c>
      <c r="D2067" s="325" t="s">
        <v>280</v>
      </c>
      <c r="E2067" s="326" t="s">
        <v>20980</v>
      </c>
    </row>
    <row r="2068" spans="1:5">
      <c r="A2068" s="327">
        <v>100699</v>
      </c>
      <c r="B2068" s="325" t="s">
        <v>2587</v>
      </c>
      <c r="C2068" s="325" t="s">
        <v>72</v>
      </c>
      <c r="D2068" s="325" t="s">
        <v>280</v>
      </c>
      <c r="E2068" s="326" t="s">
        <v>27396</v>
      </c>
    </row>
    <row r="2069" spans="1:5">
      <c r="A2069" s="327">
        <v>100700</v>
      </c>
      <c r="B2069" s="325" t="s">
        <v>2588</v>
      </c>
      <c r="C2069" s="325" t="s">
        <v>72</v>
      </c>
      <c r="D2069" s="325" t="s">
        <v>280</v>
      </c>
      <c r="E2069" s="326" t="s">
        <v>29046</v>
      </c>
    </row>
    <row r="2070" spans="1:5">
      <c r="A2070" s="327">
        <v>100712</v>
      </c>
      <c r="B2070" s="325" t="s">
        <v>2589</v>
      </c>
      <c r="C2070" s="325" t="s">
        <v>72</v>
      </c>
      <c r="D2070" s="325" t="s">
        <v>280</v>
      </c>
      <c r="E2070" s="326" t="s">
        <v>29047</v>
      </c>
    </row>
    <row r="2071" spans="1:5">
      <c r="A2071" s="327">
        <v>100665</v>
      </c>
      <c r="B2071" s="325" t="s">
        <v>2590</v>
      </c>
      <c r="C2071" s="325" t="s">
        <v>73</v>
      </c>
      <c r="D2071" s="325" t="s">
        <v>344</v>
      </c>
      <c r="E2071" s="326" t="s">
        <v>29048</v>
      </c>
    </row>
    <row r="2072" spans="1:5">
      <c r="A2072" s="327">
        <v>100666</v>
      </c>
      <c r="B2072" s="325" t="s">
        <v>2591</v>
      </c>
      <c r="C2072" s="325" t="s">
        <v>73</v>
      </c>
      <c r="D2072" s="325" t="s">
        <v>344</v>
      </c>
      <c r="E2072" s="326" t="s">
        <v>29049</v>
      </c>
    </row>
    <row r="2073" spans="1:5">
      <c r="A2073" s="327">
        <v>100667</v>
      </c>
      <c r="B2073" s="325" t="s">
        <v>2592</v>
      </c>
      <c r="C2073" s="325" t="s">
        <v>73</v>
      </c>
      <c r="D2073" s="325" t="s">
        <v>344</v>
      </c>
      <c r="E2073" s="326" t="s">
        <v>29050</v>
      </c>
    </row>
    <row r="2074" spans="1:5">
      <c r="A2074" s="327">
        <v>100668</v>
      </c>
      <c r="B2074" s="325" t="s">
        <v>2593</v>
      </c>
      <c r="C2074" s="325" t="s">
        <v>73</v>
      </c>
      <c r="D2074" s="325" t="s">
        <v>344</v>
      </c>
      <c r="E2074" s="326" t="s">
        <v>29051</v>
      </c>
    </row>
    <row r="2075" spans="1:5">
      <c r="A2075" s="327">
        <v>100669</v>
      </c>
      <c r="B2075" s="325" t="s">
        <v>2594</v>
      </c>
      <c r="C2075" s="325" t="s">
        <v>73</v>
      </c>
      <c r="D2075" s="325" t="s">
        <v>344</v>
      </c>
      <c r="E2075" s="326" t="s">
        <v>29052</v>
      </c>
    </row>
    <row r="2076" spans="1:5">
      <c r="A2076" s="327">
        <v>100670</v>
      </c>
      <c r="B2076" s="325" t="s">
        <v>2595</v>
      </c>
      <c r="C2076" s="325" t="s">
        <v>73</v>
      </c>
      <c r="D2076" s="325" t="s">
        <v>344</v>
      </c>
      <c r="E2076" s="326" t="s">
        <v>29053</v>
      </c>
    </row>
    <row r="2077" spans="1:5">
      <c r="A2077" s="327">
        <v>100671</v>
      </c>
      <c r="B2077" s="325" t="s">
        <v>2596</v>
      </c>
      <c r="C2077" s="325" t="s">
        <v>73</v>
      </c>
      <c r="D2077" s="325" t="s">
        <v>344</v>
      </c>
      <c r="E2077" s="326" t="s">
        <v>29054</v>
      </c>
    </row>
    <row r="2078" spans="1:5">
      <c r="A2078" s="327">
        <v>100672</v>
      </c>
      <c r="B2078" s="325" t="s">
        <v>2597</v>
      </c>
      <c r="C2078" s="325" t="s">
        <v>73</v>
      </c>
      <c r="D2078" s="325" t="s">
        <v>344</v>
      </c>
      <c r="E2078" s="326" t="s">
        <v>29055</v>
      </c>
    </row>
    <row r="2079" spans="1:5">
      <c r="A2079" s="327">
        <v>100701</v>
      </c>
      <c r="B2079" s="325" t="s">
        <v>2598</v>
      </c>
      <c r="C2079" s="325" t="s">
        <v>73</v>
      </c>
      <c r="D2079" s="325" t="s">
        <v>344</v>
      </c>
      <c r="E2079" s="326" t="s">
        <v>29056</v>
      </c>
    </row>
    <row r="2080" spans="1:5">
      <c r="A2080" s="327">
        <v>94559</v>
      </c>
      <c r="B2080" s="325" t="s">
        <v>2599</v>
      </c>
      <c r="C2080" s="325" t="s">
        <v>73</v>
      </c>
      <c r="D2080" s="325" t="s">
        <v>344</v>
      </c>
      <c r="E2080" s="326" t="s">
        <v>29057</v>
      </c>
    </row>
    <row r="2081" spans="1:5">
      <c r="A2081" s="327">
        <v>94562</v>
      </c>
      <c r="B2081" s="325" t="s">
        <v>2600</v>
      </c>
      <c r="C2081" s="325" t="s">
        <v>73</v>
      </c>
      <c r="D2081" s="325" t="s">
        <v>344</v>
      </c>
      <c r="E2081" s="326" t="s">
        <v>29058</v>
      </c>
    </row>
    <row r="2082" spans="1:5">
      <c r="A2082" s="327">
        <v>94587</v>
      </c>
      <c r="B2082" s="325" t="s">
        <v>2601</v>
      </c>
      <c r="C2082" s="325" t="s">
        <v>74</v>
      </c>
      <c r="D2082" s="325" t="s">
        <v>280</v>
      </c>
      <c r="E2082" s="326" t="s">
        <v>24639</v>
      </c>
    </row>
    <row r="2083" spans="1:5">
      <c r="A2083" s="327">
        <v>94588</v>
      </c>
      <c r="B2083" s="325" t="s">
        <v>2602</v>
      </c>
      <c r="C2083" s="325" t="s">
        <v>74</v>
      </c>
      <c r="D2083" s="325" t="s">
        <v>280</v>
      </c>
      <c r="E2083" s="326" t="s">
        <v>29059</v>
      </c>
    </row>
    <row r="2084" spans="1:5">
      <c r="A2084" s="327">
        <v>99837</v>
      </c>
      <c r="B2084" s="325" t="s">
        <v>2603</v>
      </c>
      <c r="C2084" s="325" t="s">
        <v>74</v>
      </c>
      <c r="D2084" s="325" t="s">
        <v>280</v>
      </c>
      <c r="E2084" s="326" t="s">
        <v>29060</v>
      </c>
    </row>
    <row r="2085" spans="1:5">
      <c r="A2085" s="327">
        <v>99839</v>
      </c>
      <c r="B2085" s="325" t="s">
        <v>2604</v>
      </c>
      <c r="C2085" s="325" t="s">
        <v>74</v>
      </c>
      <c r="D2085" s="325" t="s">
        <v>280</v>
      </c>
      <c r="E2085" s="326" t="s">
        <v>29061</v>
      </c>
    </row>
    <row r="2086" spans="1:5">
      <c r="A2086" s="327">
        <v>99841</v>
      </c>
      <c r="B2086" s="325" t="s">
        <v>2605</v>
      </c>
      <c r="C2086" s="325" t="s">
        <v>74</v>
      </c>
      <c r="D2086" s="325" t="s">
        <v>344</v>
      </c>
      <c r="E2086" s="326" t="s">
        <v>29062</v>
      </c>
    </row>
    <row r="2087" spans="1:5">
      <c r="A2087" s="327">
        <v>99855</v>
      </c>
      <c r="B2087" s="325" t="s">
        <v>2606</v>
      </c>
      <c r="C2087" s="325" t="s">
        <v>74</v>
      </c>
      <c r="D2087" s="325" t="s">
        <v>280</v>
      </c>
      <c r="E2087" s="326" t="s">
        <v>26236</v>
      </c>
    </row>
    <row r="2088" spans="1:5">
      <c r="A2088" s="327">
        <v>99857</v>
      </c>
      <c r="B2088" s="325" t="s">
        <v>2607</v>
      </c>
      <c r="C2088" s="325" t="s">
        <v>74</v>
      </c>
      <c r="D2088" s="325" t="s">
        <v>280</v>
      </c>
      <c r="E2088" s="326" t="s">
        <v>29063</v>
      </c>
    </row>
    <row r="2089" spans="1:5">
      <c r="A2089" s="327">
        <v>99861</v>
      </c>
      <c r="B2089" s="325" t="s">
        <v>2608</v>
      </c>
      <c r="C2089" s="325" t="s">
        <v>73</v>
      </c>
      <c r="D2089" s="325" t="s">
        <v>280</v>
      </c>
      <c r="E2089" s="326" t="s">
        <v>29064</v>
      </c>
    </row>
    <row r="2090" spans="1:5">
      <c r="A2090" s="327">
        <v>99862</v>
      </c>
      <c r="B2090" s="325" t="s">
        <v>2609</v>
      </c>
      <c r="C2090" s="325" t="s">
        <v>73</v>
      </c>
      <c r="D2090" s="325" t="s">
        <v>280</v>
      </c>
      <c r="E2090" s="326" t="s">
        <v>29065</v>
      </c>
    </row>
    <row r="2091" spans="1:5">
      <c r="A2091" s="327">
        <v>90838</v>
      </c>
      <c r="B2091" s="325" t="s">
        <v>2610</v>
      </c>
      <c r="C2091" s="325" t="s">
        <v>72</v>
      </c>
      <c r="D2091" s="325" t="s">
        <v>344</v>
      </c>
      <c r="E2091" s="326" t="s">
        <v>29066</v>
      </c>
    </row>
    <row r="2092" spans="1:5">
      <c r="A2092" s="327">
        <v>91338</v>
      </c>
      <c r="B2092" s="325" t="s">
        <v>2611</v>
      </c>
      <c r="C2092" s="325" t="s">
        <v>73</v>
      </c>
      <c r="D2092" s="325" t="s">
        <v>344</v>
      </c>
      <c r="E2092" s="326" t="s">
        <v>29067</v>
      </c>
    </row>
    <row r="2093" spans="1:5">
      <c r="A2093" s="327">
        <v>91341</v>
      </c>
      <c r="B2093" s="325" t="s">
        <v>2612</v>
      </c>
      <c r="C2093" s="325" t="s">
        <v>73</v>
      </c>
      <c r="D2093" s="325" t="s">
        <v>344</v>
      </c>
      <c r="E2093" s="326" t="s">
        <v>29068</v>
      </c>
    </row>
    <row r="2094" spans="1:5">
      <c r="A2094" s="327">
        <v>94805</v>
      </c>
      <c r="B2094" s="325" t="s">
        <v>2613</v>
      </c>
      <c r="C2094" s="325" t="s">
        <v>72</v>
      </c>
      <c r="D2094" s="325" t="s">
        <v>344</v>
      </c>
      <c r="E2094" s="326" t="s">
        <v>29069</v>
      </c>
    </row>
    <row r="2095" spans="1:5">
      <c r="A2095" s="327">
        <v>94806</v>
      </c>
      <c r="B2095" s="325" t="s">
        <v>2614</v>
      </c>
      <c r="C2095" s="325" t="s">
        <v>72</v>
      </c>
      <c r="D2095" s="325" t="s">
        <v>344</v>
      </c>
      <c r="E2095" s="326" t="s">
        <v>29070</v>
      </c>
    </row>
    <row r="2096" spans="1:5">
      <c r="A2096" s="327">
        <v>94807</v>
      </c>
      <c r="B2096" s="325" t="s">
        <v>2615</v>
      </c>
      <c r="C2096" s="325" t="s">
        <v>72</v>
      </c>
      <c r="D2096" s="325" t="s">
        <v>344</v>
      </c>
      <c r="E2096" s="326" t="s">
        <v>29071</v>
      </c>
    </row>
    <row r="2097" spans="1:5">
      <c r="A2097" s="327">
        <v>100702</v>
      </c>
      <c r="B2097" s="325" t="s">
        <v>2616</v>
      </c>
      <c r="C2097" s="325" t="s">
        <v>73</v>
      </c>
      <c r="D2097" s="325" t="s">
        <v>344</v>
      </c>
      <c r="E2097" s="326" t="s">
        <v>29072</v>
      </c>
    </row>
    <row r="2098" spans="1:5">
      <c r="A2098" s="327">
        <v>102188</v>
      </c>
      <c r="B2098" s="325" t="s">
        <v>2617</v>
      </c>
      <c r="C2098" s="325" t="s">
        <v>72</v>
      </c>
      <c r="D2098" s="325" t="s">
        <v>280</v>
      </c>
      <c r="E2098" s="326" t="s">
        <v>29073</v>
      </c>
    </row>
    <row r="2099" spans="1:5">
      <c r="A2099" s="327">
        <v>102189</v>
      </c>
      <c r="B2099" s="325" t="s">
        <v>2618</v>
      </c>
      <c r="C2099" s="325" t="s">
        <v>72</v>
      </c>
      <c r="D2099" s="325" t="s">
        <v>280</v>
      </c>
      <c r="E2099" s="326" t="s">
        <v>29074</v>
      </c>
    </row>
    <row r="2100" spans="1:5">
      <c r="A2100" s="327">
        <v>100703</v>
      </c>
      <c r="B2100" s="325" t="s">
        <v>2619</v>
      </c>
      <c r="C2100" s="325" t="s">
        <v>72</v>
      </c>
      <c r="D2100" s="325" t="s">
        <v>280</v>
      </c>
      <c r="E2100" s="326" t="s">
        <v>29075</v>
      </c>
    </row>
    <row r="2101" spans="1:5">
      <c r="A2101" s="327">
        <v>100704</v>
      </c>
      <c r="B2101" s="325" t="s">
        <v>2620</v>
      </c>
      <c r="C2101" s="325" t="s">
        <v>72</v>
      </c>
      <c r="D2101" s="325" t="s">
        <v>280</v>
      </c>
      <c r="E2101" s="326" t="s">
        <v>29076</v>
      </c>
    </row>
    <row r="2102" spans="1:5">
      <c r="A2102" s="327">
        <v>100705</v>
      </c>
      <c r="B2102" s="325" t="s">
        <v>2621</v>
      </c>
      <c r="C2102" s="325" t="s">
        <v>72</v>
      </c>
      <c r="D2102" s="325" t="s">
        <v>280</v>
      </c>
      <c r="E2102" s="326" t="s">
        <v>26681</v>
      </c>
    </row>
    <row r="2103" spans="1:5">
      <c r="A2103" s="327">
        <v>100706</v>
      </c>
      <c r="B2103" s="325" t="s">
        <v>2622</v>
      </c>
      <c r="C2103" s="325" t="s">
        <v>72</v>
      </c>
      <c r="D2103" s="325" t="s">
        <v>280</v>
      </c>
      <c r="E2103" s="326" t="s">
        <v>24427</v>
      </c>
    </row>
    <row r="2104" spans="1:5">
      <c r="A2104" s="327">
        <v>100707</v>
      </c>
      <c r="B2104" s="325" t="s">
        <v>2623</v>
      </c>
      <c r="C2104" s="325" t="s">
        <v>72</v>
      </c>
      <c r="D2104" s="325" t="s">
        <v>280</v>
      </c>
      <c r="E2104" s="326" t="s">
        <v>29077</v>
      </c>
    </row>
    <row r="2105" spans="1:5">
      <c r="A2105" s="327">
        <v>100708</v>
      </c>
      <c r="B2105" s="325" t="s">
        <v>2624</v>
      </c>
      <c r="C2105" s="325" t="s">
        <v>72</v>
      </c>
      <c r="D2105" s="325" t="s">
        <v>280</v>
      </c>
      <c r="E2105" s="326" t="s">
        <v>29078</v>
      </c>
    </row>
    <row r="2106" spans="1:5">
      <c r="A2106" s="327">
        <v>100709</v>
      </c>
      <c r="B2106" s="325" t="s">
        <v>2625</v>
      </c>
      <c r="C2106" s="325" t="s">
        <v>72</v>
      </c>
      <c r="D2106" s="325" t="s">
        <v>280</v>
      </c>
      <c r="E2106" s="326" t="s">
        <v>15069</v>
      </c>
    </row>
    <row r="2107" spans="1:5">
      <c r="A2107" s="327">
        <v>100710</v>
      </c>
      <c r="B2107" s="325" t="s">
        <v>2627</v>
      </c>
      <c r="C2107" s="325" t="s">
        <v>72</v>
      </c>
      <c r="D2107" s="325" t="s">
        <v>280</v>
      </c>
      <c r="E2107" s="326" t="s">
        <v>29079</v>
      </c>
    </row>
    <row r="2108" spans="1:5">
      <c r="A2108" s="327">
        <v>102151</v>
      </c>
      <c r="B2108" s="325" t="s">
        <v>2628</v>
      </c>
      <c r="C2108" s="325" t="s">
        <v>73</v>
      </c>
      <c r="D2108" s="325" t="s">
        <v>280</v>
      </c>
      <c r="E2108" s="326" t="s">
        <v>29080</v>
      </c>
    </row>
    <row r="2109" spans="1:5">
      <c r="A2109" s="327">
        <v>102152</v>
      </c>
      <c r="B2109" s="325" t="s">
        <v>2629</v>
      </c>
      <c r="C2109" s="325" t="s">
        <v>73</v>
      </c>
      <c r="D2109" s="325" t="s">
        <v>280</v>
      </c>
      <c r="E2109" s="326" t="s">
        <v>29081</v>
      </c>
    </row>
    <row r="2110" spans="1:5">
      <c r="A2110" s="327">
        <v>102153</v>
      </c>
      <c r="B2110" s="325" t="s">
        <v>2630</v>
      </c>
      <c r="C2110" s="325" t="s">
        <v>73</v>
      </c>
      <c r="D2110" s="325" t="s">
        <v>280</v>
      </c>
      <c r="E2110" s="326" t="s">
        <v>21666</v>
      </c>
    </row>
    <row r="2111" spans="1:5">
      <c r="A2111" s="327">
        <v>102154</v>
      </c>
      <c r="B2111" s="325" t="s">
        <v>2631</v>
      </c>
      <c r="C2111" s="325" t="s">
        <v>73</v>
      </c>
      <c r="D2111" s="325" t="s">
        <v>280</v>
      </c>
      <c r="E2111" s="326" t="s">
        <v>29082</v>
      </c>
    </row>
    <row r="2112" spans="1:5">
      <c r="A2112" s="327">
        <v>102155</v>
      </c>
      <c r="B2112" s="325" t="s">
        <v>2632</v>
      </c>
      <c r="C2112" s="325" t="s">
        <v>73</v>
      </c>
      <c r="D2112" s="325" t="s">
        <v>280</v>
      </c>
      <c r="E2112" s="326" t="s">
        <v>29083</v>
      </c>
    </row>
    <row r="2113" spans="1:5">
      <c r="A2113" s="327">
        <v>102156</v>
      </c>
      <c r="B2113" s="325" t="s">
        <v>2633</v>
      </c>
      <c r="C2113" s="325" t="s">
        <v>73</v>
      </c>
      <c r="D2113" s="325" t="s">
        <v>280</v>
      </c>
      <c r="E2113" s="326" t="s">
        <v>29084</v>
      </c>
    </row>
    <row r="2114" spans="1:5">
      <c r="A2114" s="327">
        <v>102157</v>
      </c>
      <c r="B2114" s="325" t="s">
        <v>2634</v>
      </c>
      <c r="C2114" s="325" t="s">
        <v>73</v>
      </c>
      <c r="D2114" s="325" t="s">
        <v>280</v>
      </c>
      <c r="E2114" s="326" t="s">
        <v>29085</v>
      </c>
    </row>
    <row r="2115" spans="1:5">
      <c r="A2115" s="327">
        <v>102158</v>
      </c>
      <c r="B2115" s="325" t="s">
        <v>2635</v>
      </c>
      <c r="C2115" s="325" t="s">
        <v>73</v>
      </c>
      <c r="D2115" s="325" t="s">
        <v>280</v>
      </c>
      <c r="E2115" s="326" t="s">
        <v>29086</v>
      </c>
    </row>
    <row r="2116" spans="1:5">
      <c r="A2116" s="327">
        <v>102159</v>
      </c>
      <c r="B2116" s="325" t="s">
        <v>2636</v>
      </c>
      <c r="C2116" s="325" t="s">
        <v>73</v>
      </c>
      <c r="D2116" s="325" t="s">
        <v>280</v>
      </c>
      <c r="E2116" s="326" t="s">
        <v>29087</v>
      </c>
    </row>
    <row r="2117" spans="1:5">
      <c r="A2117" s="327">
        <v>102160</v>
      </c>
      <c r="B2117" s="325" t="s">
        <v>2637</v>
      </c>
      <c r="C2117" s="325" t="s">
        <v>73</v>
      </c>
      <c r="D2117" s="325" t="s">
        <v>280</v>
      </c>
      <c r="E2117" s="326" t="s">
        <v>29088</v>
      </c>
    </row>
    <row r="2118" spans="1:5">
      <c r="A2118" s="327">
        <v>102161</v>
      </c>
      <c r="B2118" s="325" t="s">
        <v>2638</v>
      </c>
      <c r="C2118" s="325" t="s">
        <v>73</v>
      </c>
      <c r="D2118" s="325" t="s">
        <v>344</v>
      </c>
      <c r="E2118" s="326" t="s">
        <v>29089</v>
      </c>
    </row>
    <row r="2119" spans="1:5">
      <c r="A2119" s="327">
        <v>102162</v>
      </c>
      <c r="B2119" s="325" t="s">
        <v>2639</v>
      </c>
      <c r="C2119" s="325" t="s">
        <v>73</v>
      </c>
      <c r="D2119" s="325" t="s">
        <v>344</v>
      </c>
      <c r="E2119" s="326" t="s">
        <v>28269</v>
      </c>
    </row>
    <row r="2120" spans="1:5">
      <c r="A2120" s="327">
        <v>102163</v>
      </c>
      <c r="B2120" s="325" t="s">
        <v>2640</v>
      </c>
      <c r="C2120" s="325" t="s">
        <v>73</v>
      </c>
      <c r="D2120" s="325" t="s">
        <v>344</v>
      </c>
      <c r="E2120" s="326" t="s">
        <v>29090</v>
      </c>
    </row>
    <row r="2121" spans="1:5">
      <c r="A2121" s="327">
        <v>102164</v>
      </c>
      <c r="B2121" s="325" t="s">
        <v>2641</v>
      </c>
      <c r="C2121" s="325" t="s">
        <v>73</v>
      </c>
      <c r="D2121" s="325" t="s">
        <v>344</v>
      </c>
      <c r="E2121" s="326" t="s">
        <v>29091</v>
      </c>
    </row>
    <row r="2122" spans="1:5">
      <c r="A2122" s="327">
        <v>102165</v>
      </c>
      <c r="B2122" s="325" t="s">
        <v>2642</v>
      </c>
      <c r="C2122" s="325" t="s">
        <v>73</v>
      </c>
      <c r="D2122" s="325" t="s">
        <v>344</v>
      </c>
      <c r="E2122" s="326" t="s">
        <v>29092</v>
      </c>
    </row>
    <row r="2123" spans="1:5">
      <c r="A2123" s="327">
        <v>102166</v>
      </c>
      <c r="B2123" s="325" t="s">
        <v>2643</v>
      </c>
      <c r="C2123" s="325" t="s">
        <v>73</v>
      </c>
      <c r="D2123" s="325" t="s">
        <v>344</v>
      </c>
      <c r="E2123" s="326" t="s">
        <v>29093</v>
      </c>
    </row>
    <row r="2124" spans="1:5">
      <c r="A2124" s="327">
        <v>102167</v>
      </c>
      <c r="B2124" s="325" t="s">
        <v>2644</v>
      </c>
      <c r="C2124" s="325" t="s">
        <v>73</v>
      </c>
      <c r="D2124" s="325" t="s">
        <v>344</v>
      </c>
      <c r="E2124" s="326" t="s">
        <v>27821</v>
      </c>
    </row>
    <row r="2125" spans="1:5">
      <c r="A2125" s="327">
        <v>102168</v>
      </c>
      <c r="B2125" s="325" t="s">
        <v>2645</v>
      </c>
      <c r="C2125" s="325" t="s">
        <v>73</v>
      </c>
      <c r="D2125" s="325" t="s">
        <v>344</v>
      </c>
      <c r="E2125" s="326" t="s">
        <v>29094</v>
      </c>
    </row>
    <row r="2126" spans="1:5">
      <c r="A2126" s="327">
        <v>102169</v>
      </c>
      <c r="B2126" s="325" t="s">
        <v>2646</v>
      </c>
      <c r="C2126" s="325" t="s">
        <v>73</v>
      </c>
      <c r="D2126" s="325" t="s">
        <v>344</v>
      </c>
      <c r="E2126" s="326" t="s">
        <v>29095</v>
      </c>
    </row>
    <row r="2127" spans="1:5">
      <c r="A2127" s="327">
        <v>102170</v>
      </c>
      <c r="B2127" s="325" t="s">
        <v>2647</v>
      </c>
      <c r="C2127" s="325" t="s">
        <v>73</v>
      </c>
      <c r="D2127" s="325" t="s">
        <v>344</v>
      </c>
      <c r="E2127" s="326" t="s">
        <v>29096</v>
      </c>
    </row>
    <row r="2128" spans="1:5">
      <c r="A2128" s="327">
        <v>102171</v>
      </c>
      <c r="B2128" s="325" t="s">
        <v>2648</v>
      </c>
      <c r="C2128" s="325" t="s">
        <v>73</v>
      </c>
      <c r="D2128" s="325" t="s">
        <v>344</v>
      </c>
      <c r="E2128" s="326" t="s">
        <v>29097</v>
      </c>
    </row>
    <row r="2129" spans="1:5">
      <c r="A2129" s="327">
        <v>102172</v>
      </c>
      <c r="B2129" s="325" t="s">
        <v>2649</v>
      </c>
      <c r="C2129" s="325" t="s">
        <v>73</v>
      </c>
      <c r="D2129" s="325" t="s">
        <v>344</v>
      </c>
      <c r="E2129" s="326" t="s">
        <v>29098</v>
      </c>
    </row>
    <row r="2130" spans="1:5">
      <c r="A2130" s="327">
        <v>102176</v>
      </c>
      <c r="B2130" s="325" t="s">
        <v>2650</v>
      </c>
      <c r="C2130" s="325" t="s">
        <v>73</v>
      </c>
      <c r="D2130" s="325" t="s">
        <v>344</v>
      </c>
      <c r="E2130" s="326" t="s">
        <v>29099</v>
      </c>
    </row>
    <row r="2131" spans="1:5">
      <c r="A2131" s="327">
        <v>102177</v>
      </c>
      <c r="B2131" s="325" t="s">
        <v>2651</v>
      </c>
      <c r="C2131" s="325" t="s">
        <v>73</v>
      </c>
      <c r="D2131" s="325" t="s">
        <v>344</v>
      </c>
      <c r="E2131" s="326" t="s">
        <v>29100</v>
      </c>
    </row>
    <row r="2132" spans="1:5">
      <c r="A2132" s="327">
        <v>102178</v>
      </c>
      <c r="B2132" s="325" t="s">
        <v>2652</v>
      </c>
      <c r="C2132" s="325" t="s">
        <v>73</v>
      </c>
      <c r="D2132" s="325" t="s">
        <v>344</v>
      </c>
      <c r="E2132" s="326" t="s">
        <v>29101</v>
      </c>
    </row>
    <row r="2133" spans="1:5">
      <c r="A2133" s="327">
        <v>102179</v>
      </c>
      <c r="B2133" s="325" t="s">
        <v>2653</v>
      </c>
      <c r="C2133" s="325" t="s">
        <v>73</v>
      </c>
      <c r="D2133" s="325" t="s">
        <v>280</v>
      </c>
      <c r="E2133" s="326" t="s">
        <v>29102</v>
      </c>
    </row>
    <row r="2134" spans="1:5">
      <c r="A2134" s="327">
        <v>102180</v>
      </c>
      <c r="B2134" s="325" t="s">
        <v>2654</v>
      </c>
      <c r="C2134" s="325" t="s">
        <v>73</v>
      </c>
      <c r="D2134" s="325" t="s">
        <v>280</v>
      </c>
      <c r="E2134" s="326" t="s">
        <v>29103</v>
      </c>
    </row>
    <row r="2135" spans="1:5">
      <c r="A2135" s="327">
        <v>102181</v>
      </c>
      <c r="B2135" s="325" t="s">
        <v>2655</v>
      </c>
      <c r="C2135" s="325" t="s">
        <v>73</v>
      </c>
      <c r="D2135" s="325" t="s">
        <v>280</v>
      </c>
      <c r="E2135" s="326" t="s">
        <v>29104</v>
      </c>
    </row>
    <row r="2136" spans="1:5">
      <c r="A2136" s="327">
        <v>102182</v>
      </c>
      <c r="B2136" s="325" t="s">
        <v>2656</v>
      </c>
      <c r="C2136" s="325" t="s">
        <v>72</v>
      </c>
      <c r="D2136" s="325" t="s">
        <v>280</v>
      </c>
      <c r="E2136" s="326" t="s">
        <v>29105</v>
      </c>
    </row>
    <row r="2137" spans="1:5">
      <c r="A2137" s="327">
        <v>102183</v>
      </c>
      <c r="B2137" s="325" t="s">
        <v>2657</v>
      </c>
      <c r="C2137" s="325" t="s">
        <v>72</v>
      </c>
      <c r="D2137" s="325" t="s">
        <v>280</v>
      </c>
      <c r="E2137" s="326" t="s">
        <v>29106</v>
      </c>
    </row>
    <row r="2138" spans="1:5">
      <c r="A2138" s="327">
        <v>102184</v>
      </c>
      <c r="B2138" s="325" t="s">
        <v>2658</v>
      </c>
      <c r="C2138" s="325" t="s">
        <v>72</v>
      </c>
      <c r="D2138" s="325" t="s">
        <v>280</v>
      </c>
      <c r="E2138" s="326" t="s">
        <v>29107</v>
      </c>
    </row>
    <row r="2139" spans="1:5">
      <c r="A2139" s="327">
        <v>102185</v>
      </c>
      <c r="B2139" s="325" t="s">
        <v>2659</v>
      </c>
      <c r="C2139" s="325" t="s">
        <v>72</v>
      </c>
      <c r="D2139" s="325" t="s">
        <v>280</v>
      </c>
      <c r="E2139" s="326" t="s">
        <v>29108</v>
      </c>
    </row>
    <row r="2140" spans="1:5">
      <c r="A2140" s="327">
        <v>102190</v>
      </c>
      <c r="B2140" s="325" t="s">
        <v>2660</v>
      </c>
      <c r="C2140" s="325" t="s">
        <v>73</v>
      </c>
      <c r="D2140" s="325" t="s">
        <v>280</v>
      </c>
      <c r="E2140" s="326" t="s">
        <v>20920</v>
      </c>
    </row>
    <row r="2141" spans="1:5">
      <c r="A2141" s="327">
        <v>102191</v>
      </c>
      <c r="B2141" s="325" t="s">
        <v>2661</v>
      </c>
      <c r="C2141" s="325" t="s">
        <v>73</v>
      </c>
      <c r="D2141" s="325" t="s">
        <v>280</v>
      </c>
      <c r="E2141" s="326" t="s">
        <v>29109</v>
      </c>
    </row>
    <row r="2142" spans="1:5">
      <c r="A2142" s="327">
        <v>102192</v>
      </c>
      <c r="B2142" s="325" t="s">
        <v>2662</v>
      </c>
      <c r="C2142" s="325" t="s">
        <v>73</v>
      </c>
      <c r="D2142" s="325" t="s">
        <v>280</v>
      </c>
      <c r="E2142" s="326" t="s">
        <v>14995</v>
      </c>
    </row>
    <row r="2143" spans="1:5">
      <c r="A2143" s="327">
        <v>94569</v>
      </c>
      <c r="B2143" s="325" t="s">
        <v>2663</v>
      </c>
      <c r="C2143" s="325" t="s">
        <v>73</v>
      </c>
      <c r="D2143" s="325" t="s">
        <v>344</v>
      </c>
      <c r="E2143" s="326" t="s">
        <v>29110</v>
      </c>
    </row>
    <row r="2144" spans="1:5">
      <c r="A2144" s="327">
        <v>94570</v>
      </c>
      <c r="B2144" s="325" t="s">
        <v>2664</v>
      </c>
      <c r="C2144" s="325" t="s">
        <v>73</v>
      </c>
      <c r="D2144" s="325" t="s">
        <v>344</v>
      </c>
      <c r="E2144" s="326" t="s">
        <v>29111</v>
      </c>
    </row>
    <row r="2145" spans="1:5">
      <c r="A2145" s="327">
        <v>94572</v>
      </c>
      <c r="B2145" s="325" t="s">
        <v>2665</v>
      </c>
      <c r="C2145" s="325" t="s">
        <v>73</v>
      </c>
      <c r="D2145" s="325" t="s">
        <v>344</v>
      </c>
      <c r="E2145" s="326" t="s">
        <v>29112</v>
      </c>
    </row>
    <row r="2146" spans="1:5">
      <c r="A2146" s="327">
        <v>94573</v>
      </c>
      <c r="B2146" s="325" t="s">
        <v>2666</v>
      </c>
      <c r="C2146" s="325" t="s">
        <v>73</v>
      </c>
      <c r="D2146" s="325" t="s">
        <v>344</v>
      </c>
      <c r="E2146" s="326" t="s">
        <v>29113</v>
      </c>
    </row>
    <row r="2147" spans="1:5">
      <c r="A2147" s="327">
        <v>94580</v>
      </c>
      <c r="B2147" s="325" t="s">
        <v>2667</v>
      </c>
      <c r="C2147" s="325" t="s">
        <v>73</v>
      </c>
      <c r="D2147" s="325" t="s">
        <v>344</v>
      </c>
      <c r="E2147" s="326" t="s">
        <v>29114</v>
      </c>
    </row>
    <row r="2148" spans="1:5">
      <c r="A2148" s="327">
        <v>94589</v>
      </c>
      <c r="B2148" s="325" t="s">
        <v>2668</v>
      </c>
      <c r="C2148" s="325" t="s">
        <v>74</v>
      </c>
      <c r="D2148" s="325" t="s">
        <v>344</v>
      </c>
      <c r="E2148" s="326" t="s">
        <v>16001</v>
      </c>
    </row>
    <row r="2149" spans="1:5">
      <c r="A2149" s="327">
        <v>94590</v>
      </c>
      <c r="B2149" s="325" t="s">
        <v>2669</v>
      </c>
      <c r="C2149" s="325" t="s">
        <v>74</v>
      </c>
      <c r="D2149" s="325" t="s">
        <v>344</v>
      </c>
      <c r="E2149" s="326" t="s">
        <v>6548</v>
      </c>
    </row>
    <row r="2150" spans="1:5">
      <c r="A2150" s="327">
        <v>100674</v>
      </c>
      <c r="B2150" s="325" t="s">
        <v>2671</v>
      </c>
      <c r="C2150" s="325" t="s">
        <v>73</v>
      </c>
      <c r="D2150" s="325" t="s">
        <v>344</v>
      </c>
      <c r="E2150" s="326" t="s">
        <v>29115</v>
      </c>
    </row>
    <row r="2151" spans="1:5">
      <c r="A2151" s="327">
        <v>101096</v>
      </c>
      <c r="B2151" s="325" t="s">
        <v>21067</v>
      </c>
      <c r="C2151" s="325" t="s">
        <v>82</v>
      </c>
      <c r="D2151" s="325" t="s">
        <v>280</v>
      </c>
      <c r="E2151" s="326" t="s">
        <v>29116</v>
      </c>
    </row>
    <row r="2152" spans="1:5">
      <c r="A2152" s="327">
        <v>101097</v>
      </c>
      <c r="B2152" s="325" t="s">
        <v>21068</v>
      </c>
      <c r="C2152" s="325" t="s">
        <v>82</v>
      </c>
      <c r="D2152" s="325" t="s">
        <v>280</v>
      </c>
      <c r="E2152" s="326" t="s">
        <v>29117</v>
      </c>
    </row>
    <row r="2153" spans="1:5">
      <c r="A2153" s="327">
        <v>101098</v>
      </c>
      <c r="B2153" s="325" t="s">
        <v>21069</v>
      </c>
      <c r="C2153" s="325" t="s">
        <v>82</v>
      </c>
      <c r="D2153" s="325" t="s">
        <v>280</v>
      </c>
      <c r="E2153" s="326" t="s">
        <v>29118</v>
      </c>
    </row>
    <row r="2154" spans="1:5">
      <c r="A2154" s="327">
        <v>101099</v>
      </c>
      <c r="B2154" s="325" t="s">
        <v>21070</v>
      </c>
      <c r="C2154" s="325" t="s">
        <v>82</v>
      </c>
      <c r="D2154" s="325" t="s">
        <v>280</v>
      </c>
      <c r="E2154" s="326" t="s">
        <v>29119</v>
      </c>
    </row>
    <row r="2155" spans="1:5">
      <c r="A2155" s="327">
        <v>101100</v>
      </c>
      <c r="B2155" s="325" t="s">
        <v>21071</v>
      </c>
      <c r="C2155" s="325" t="s">
        <v>82</v>
      </c>
      <c r="D2155" s="325" t="s">
        <v>280</v>
      </c>
      <c r="E2155" s="326" t="s">
        <v>29120</v>
      </c>
    </row>
    <row r="2156" spans="1:5">
      <c r="A2156" s="327">
        <v>101101</v>
      </c>
      <c r="B2156" s="325" t="s">
        <v>21072</v>
      </c>
      <c r="C2156" s="325" t="s">
        <v>82</v>
      </c>
      <c r="D2156" s="325" t="s">
        <v>280</v>
      </c>
      <c r="E2156" s="326" t="s">
        <v>29121</v>
      </c>
    </row>
    <row r="2157" spans="1:5">
      <c r="A2157" s="327">
        <v>101102</v>
      </c>
      <c r="B2157" s="325" t="s">
        <v>21073</v>
      </c>
      <c r="C2157" s="325" t="s">
        <v>82</v>
      </c>
      <c r="D2157" s="325" t="s">
        <v>280</v>
      </c>
      <c r="E2157" s="326" t="s">
        <v>29122</v>
      </c>
    </row>
    <row r="2158" spans="1:5">
      <c r="A2158" s="327">
        <v>101103</v>
      </c>
      <c r="B2158" s="325" t="s">
        <v>21074</v>
      </c>
      <c r="C2158" s="325" t="s">
        <v>82</v>
      </c>
      <c r="D2158" s="325" t="s">
        <v>280</v>
      </c>
      <c r="E2158" s="326" t="s">
        <v>29123</v>
      </c>
    </row>
    <row r="2159" spans="1:5">
      <c r="A2159" s="327">
        <v>101104</v>
      </c>
      <c r="B2159" s="325" t="s">
        <v>21075</v>
      </c>
      <c r="C2159" s="325" t="s">
        <v>82</v>
      </c>
      <c r="D2159" s="325" t="s">
        <v>280</v>
      </c>
      <c r="E2159" s="326" t="s">
        <v>29124</v>
      </c>
    </row>
    <row r="2160" spans="1:5">
      <c r="A2160" s="327">
        <v>101105</v>
      </c>
      <c r="B2160" s="325" t="s">
        <v>21076</v>
      </c>
      <c r="C2160" s="325" t="s">
        <v>82</v>
      </c>
      <c r="D2160" s="325" t="s">
        <v>280</v>
      </c>
      <c r="E2160" s="326" t="s">
        <v>29125</v>
      </c>
    </row>
    <row r="2161" spans="1:5">
      <c r="A2161" s="327">
        <v>101106</v>
      </c>
      <c r="B2161" s="325" t="s">
        <v>21077</v>
      </c>
      <c r="C2161" s="325" t="s">
        <v>82</v>
      </c>
      <c r="D2161" s="325" t="s">
        <v>280</v>
      </c>
      <c r="E2161" s="326" t="s">
        <v>29126</v>
      </c>
    </row>
    <row r="2162" spans="1:5">
      <c r="A2162" s="327">
        <v>101107</v>
      </c>
      <c r="B2162" s="325" t="s">
        <v>21078</v>
      </c>
      <c r="C2162" s="325" t="s">
        <v>82</v>
      </c>
      <c r="D2162" s="325" t="s">
        <v>280</v>
      </c>
      <c r="E2162" s="326" t="s">
        <v>29127</v>
      </c>
    </row>
    <row r="2163" spans="1:5">
      <c r="A2163" s="327">
        <v>101108</v>
      </c>
      <c r="B2163" s="325" t="s">
        <v>21079</v>
      </c>
      <c r="C2163" s="325" t="s">
        <v>82</v>
      </c>
      <c r="D2163" s="325" t="s">
        <v>280</v>
      </c>
      <c r="E2163" s="326" t="s">
        <v>29128</v>
      </c>
    </row>
    <row r="2164" spans="1:5">
      <c r="A2164" s="327">
        <v>101109</v>
      </c>
      <c r="B2164" s="325" t="s">
        <v>21080</v>
      </c>
      <c r="C2164" s="325" t="s">
        <v>82</v>
      </c>
      <c r="D2164" s="325" t="s">
        <v>280</v>
      </c>
      <c r="E2164" s="326" t="s">
        <v>29129</v>
      </c>
    </row>
    <row r="2165" spans="1:5">
      <c r="A2165" s="327">
        <v>101110</v>
      </c>
      <c r="B2165" s="325" t="s">
        <v>21081</v>
      </c>
      <c r="C2165" s="325" t="s">
        <v>82</v>
      </c>
      <c r="D2165" s="325" t="s">
        <v>280</v>
      </c>
      <c r="E2165" s="326" t="s">
        <v>29130</v>
      </c>
    </row>
    <row r="2166" spans="1:5">
      <c r="A2166" s="327">
        <v>101111</v>
      </c>
      <c r="B2166" s="325" t="s">
        <v>21082</v>
      </c>
      <c r="C2166" s="325" t="s">
        <v>82</v>
      </c>
      <c r="D2166" s="325" t="s">
        <v>280</v>
      </c>
      <c r="E2166" s="326" t="s">
        <v>29131</v>
      </c>
    </row>
    <row r="2167" spans="1:5">
      <c r="A2167" s="327">
        <v>101112</v>
      </c>
      <c r="B2167" s="325" t="s">
        <v>2672</v>
      </c>
      <c r="C2167" s="325" t="s">
        <v>82</v>
      </c>
      <c r="D2167" s="325" t="s">
        <v>280</v>
      </c>
      <c r="E2167" s="326" t="s">
        <v>29132</v>
      </c>
    </row>
    <row r="2168" spans="1:5">
      <c r="A2168" s="327">
        <v>101113</v>
      </c>
      <c r="B2168" s="325" t="s">
        <v>21083</v>
      </c>
      <c r="C2168" s="325" t="s">
        <v>82</v>
      </c>
      <c r="D2168" s="325" t="s">
        <v>280</v>
      </c>
      <c r="E2168" s="326" t="s">
        <v>29133</v>
      </c>
    </row>
    <row r="2169" spans="1:5">
      <c r="A2169" s="327">
        <v>95601</v>
      </c>
      <c r="B2169" s="325" t="s">
        <v>2673</v>
      </c>
      <c r="C2169" s="325" t="s">
        <v>72</v>
      </c>
      <c r="D2169" s="325" t="s">
        <v>280</v>
      </c>
      <c r="E2169" s="326" t="s">
        <v>29134</v>
      </c>
    </row>
    <row r="2170" spans="1:5">
      <c r="A2170" s="327">
        <v>95602</v>
      </c>
      <c r="B2170" s="325" t="s">
        <v>2675</v>
      </c>
      <c r="C2170" s="325" t="s">
        <v>72</v>
      </c>
      <c r="D2170" s="325" t="s">
        <v>280</v>
      </c>
      <c r="E2170" s="326" t="s">
        <v>21923</v>
      </c>
    </row>
    <row r="2171" spans="1:5">
      <c r="A2171" s="327">
        <v>95603</v>
      </c>
      <c r="B2171" s="325" t="s">
        <v>2676</v>
      </c>
      <c r="C2171" s="325" t="s">
        <v>72</v>
      </c>
      <c r="D2171" s="325" t="s">
        <v>280</v>
      </c>
      <c r="E2171" s="326" t="s">
        <v>29135</v>
      </c>
    </row>
    <row r="2172" spans="1:5">
      <c r="A2172" s="327">
        <v>95604</v>
      </c>
      <c r="B2172" s="325" t="s">
        <v>2677</v>
      </c>
      <c r="C2172" s="325" t="s">
        <v>72</v>
      </c>
      <c r="D2172" s="325" t="s">
        <v>280</v>
      </c>
      <c r="E2172" s="326" t="s">
        <v>22067</v>
      </c>
    </row>
    <row r="2173" spans="1:5">
      <c r="A2173" s="327">
        <v>95605</v>
      </c>
      <c r="B2173" s="325" t="s">
        <v>2678</v>
      </c>
      <c r="C2173" s="325" t="s">
        <v>72</v>
      </c>
      <c r="D2173" s="325" t="s">
        <v>280</v>
      </c>
      <c r="E2173" s="326" t="s">
        <v>29136</v>
      </c>
    </row>
    <row r="2174" spans="1:5">
      <c r="A2174" s="327">
        <v>95607</v>
      </c>
      <c r="B2174" s="325" t="s">
        <v>2679</v>
      </c>
      <c r="C2174" s="325" t="s">
        <v>72</v>
      </c>
      <c r="D2174" s="325" t="s">
        <v>280</v>
      </c>
      <c r="E2174" s="326" t="s">
        <v>26309</v>
      </c>
    </row>
    <row r="2175" spans="1:5">
      <c r="A2175" s="327">
        <v>95608</v>
      </c>
      <c r="B2175" s="325" t="s">
        <v>2680</v>
      </c>
      <c r="C2175" s="325" t="s">
        <v>72</v>
      </c>
      <c r="D2175" s="325" t="s">
        <v>280</v>
      </c>
      <c r="E2175" s="326" t="s">
        <v>16359</v>
      </c>
    </row>
    <row r="2176" spans="1:5">
      <c r="A2176" s="327">
        <v>95609</v>
      </c>
      <c r="B2176" s="325" t="s">
        <v>2681</v>
      </c>
      <c r="C2176" s="325" t="s">
        <v>72</v>
      </c>
      <c r="D2176" s="325" t="s">
        <v>280</v>
      </c>
      <c r="E2176" s="326" t="s">
        <v>26668</v>
      </c>
    </row>
    <row r="2177" spans="1:5">
      <c r="A2177" s="327">
        <v>100651</v>
      </c>
      <c r="B2177" s="325" t="s">
        <v>26092</v>
      </c>
      <c r="C2177" s="325" t="s">
        <v>74</v>
      </c>
      <c r="D2177" s="325" t="s">
        <v>280</v>
      </c>
      <c r="E2177" s="326" t="s">
        <v>29137</v>
      </c>
    </row>
    <row r="2178" spans="1:5">
      <c r="A2178" s="327">
        <v>100652</v>
      </c>
      <c r="B2178" s="325" t="s">
        <v>26093</v>
      </c>
      <c r="C2178" s="325" t="s">
        <v>74</v>
      </c>
      <c r="D2178" s="325" t="s">
        <v>280</v>
      </c>
      <c r="E2178" s="326" t="s">
        <v>29138</v>
      </c>
    </row>
    <row r="2179" spans="1:5">
      <c r="A2179" s="327">
        <v>100653</v>
      </c>
      <c r="B2179" s="325" t="s">
        <v>26094</v>
      </c>
      <c r="C2179" s="325" t="s">
        <v>74</v>
      </c>
      <c r="D2179" s="325" t="s">
        <v>280</v>
      </c>
      <c r="E2179" s="326" t="s">
        <v>29139</v>
      </c>
    </row>
    <row r="2180" spans="1:5">
      <c r="A2180" s="327">
        <v>100654</v>
      </c>
      <c r="B2180" s="325" t="s">
        <v>26095</v>
      </c>
      <c r="C2180" s="325" t="s">
        <v>74</v>
      </c>
      <c r="D2180" s="325" t="s">
        <v>280</v>
      </c>
      <c r="E2180" s="326" t="s">
        <v>29140</v>
      </c>
    </row>
    <row r="2181" spans="1:5">
      <c r="A2181" s="327">
        <v>100655</v>
      </c>
      <c r="B2181" s="325" t="s">
        <v>26096</v>
      </c>
      <c r="C2181" s="325" t="s">
        <v>74</v>
      </c>
      <c r="D2181" s="325" t="s">
        <v>280</v>
      </c>
      <c r="E2181" s="326" t="s">
        <v>29141</v>
      </c>
    </row>
    <row r="2182" spans="1:5">
      <c r="A2182" s="327">
        <v>100656</v>
      </c>
      <c r="B2182" s="325" t="s">
        <v>2687</v>
      </c>
      <c r="C2182" s="325" t="s">
        <v>74</v>
      </c>
      <c r="D2182" s="325" t="s">
        <v>344</v>
      </c>
      <c r="E2182" s="326" t="s">
        <v>29142</v>
      </c>
    </row>
    <row r="2183" spans="1:5">
      <c r="A2183" s="327">
        <v>100657</v>
      </c>
      <c r="B2183" s="325" t="s">
        <v>2688</v>
      </c>
      <c r="C2183" s="325" t="s">
        <v>74</v>
      </c>
      <c r="D2183" s="325" t="s">
        <v>344</v>
      </c>
      <c r="E2183" s="326" t="s">
        <v>29143</v>
      </c>
    </row>
    <row r="2184" spans="1:5">
      <c r="A2184" s="327">
        <v>100658</v>
      </c>
      <c r="B2184" s="325" t="s">
        <v>2689</v>
      </c>
      <c r="C2184" s="325" t="s">
        <v>74</v>
      </c>
      <c r="D2184" s="325" t="s">
        <v>344</v>
      </c>
      <c r="E2184" s="326" t="s">
        <v>29144</v>
      </c>
    </row>
    <row r="2185" spans="1:5">
      <c r="A2185" s="327">
        <v>100889</v>
      </c>
      <c r="B2185" s="325" t="s">
        <v>2690</v>
      </c>
      <c r="C2185" s="325" t="s">
        <v>75</v>
      </c>
      <c r="D2185" s="325" t="s">
        <v>344</v>
      </c>
      <c r="E2185" s="326" t="s">
        <v>24268</v>
      </c>
    </row>
    <row r="2186" spans="1:5">
      <c r="A2186" s="327">
        <v>100890</v>
      </c>
      <c r="B2186" s="325" t="s">
        <v>2692</v>
      </c>
      <c r="C2186" s="325" t="s">
        <v>75</v>
      </c>
      <c r="D2186" s="325" t="s">
        <v>344</v>
      </c>
      <c r="E2186" s="326" t="s">
        <v>25011</v>
      </c>
    </row>
    <row r="2187" spans="1:5">
      <c r="A2187" s="327">
        <v>100892</v>
      </c>
      <c r="B2187" s="325" t="s">
        <v>2693</v>
      </c>
      <c r="C2187" s="325" t="s">
        <v>75</v>
      </c>
      <c r="D2187" s="325" t="s">
        <v>344</v>
      </c>
      <c r="E2187" s="326" t="s">
        <v>16004</v>
      </c>
    </row>
    <row r="2188" spans="1:5">
      <c r="A2188" s="327">
        <v>100893</v>
      </c>
      <c r="B2188" s="325" t="s">
        <v>2695</v>
      </c>
      <c r="C2188" s="325" t="s">
        <v>75</v>
      </c>
      <c r="D2188" s="325" t="s">
        <v>344</v>
      </c>
      <c r="E2188" s="326" t="s">
        <v>24945</v>
      </c>
    </row>
    <row r="2189" spans="1:5">
      <c r="A2189" s="327">
        <v>100894</v>
      </c>
      <c r="B2189" s="325" t="s">
        <v>2696</v>
      </c>
      <c r="C2189" s="325" t="s">
        <v>75</v>
      </c>
      <c r="D2189" s="325" t="s">
        <v>344</v>
      </c>
      <c r="E2189" s="326" t="s">
        <v>26643</v>
      </c>
    </row>
    <row r="2190" spans="1:5">
      <c r="A2190" s="327">
        <v>100896</v>
      </c>
      <c r="B2190" s="325" t="s">
        <v>26097</v>
      </c>
      <c r="C2190" s="325" t="s">
        <v>74</v>
      </c>
      <c r="D2190" s="325" t="s">
        <v>280</v>
      </c>
      <c r="E2190" s="326" t="s">
        <v>29145</v>
      </c>
    </row>
    <row r="2191" spans="1:5">
      <c r="A2191" s="327">
        <v>100897</v>
      </c>
      <c r="B2191" s="325" t="s">
        <v>26098</v>
      </c>
      <c r="C2191" s="325" t="s">
        <v>74</v>
      </c>
      <c r="D2191" s="325" t="s">
        <v>280</v>
      </c>
      <c r="E2191" s="326" t="s">
        <v>25680</v>
      </c>
    </row>
    <row r="2192" spans="1:5">
      <c r="A2192" s="327">
        <v>100898</v>
      </c>
      <c r="B2192" s="325" t="s">
        <v>26099</v>
      </c>
      <c r="C2192" s="325" t="s">
        <v>74</v>
      </c>
      <c r="D2192" s="325" t="s">
        <v>280</v>
      </c>
      <c r="E2192" s="326" t="s">
        <v>29146</v>
      </c>
    </row>
    <row r="2193" spans="1:5">
      <c r="A2193" s="327">
        <v>100899</v>
      </c>
      <c r="B2193" s="325" t="s">
        <v>26100</v>
      </c>
      <c r="C2193" s="325" t="s">
        <v>74</v>
      </c>
      <c r="D2193" s="325" t="s">
        <v>280</v>
      </c>
      <c r="E2193" s="326" t="s">
        <v>29147</v>
      </c>
    </row>
    <row r="2194" spans="1:5">
      <c r="A2194" s="327">
        <v>100900</v>
      </c>
      <c r="B2194" s="325" t="s">
        <v>26102</v>
      </c>
      <c r="C2194" s="325" t="s">
        <v>74</v>
      </c>
      <c r="D2194" s="325" t="s">
        <v>280</v>
      </c>
      <c r="E2194" s="326" t="s">
        <v>29148</v>
      </c>
    </row>
    <row r="2195" spans="1:5">
      <c r="A2195" s="327">
        <v>101173</v>
      </c>
      <c r="B2195" s="325" t="s">
        <v>2702</v>
      </c>
      <c r="C2195" s="325" t="s">
        <v>74</v>
      </c>
      <c r="D2195" s="325" t="s">
        <v>280</v>
      </c>
      <c r="E2195" s="326" t="s">
        <v>21017</v>
      </c>
    </row>
    <row r="2196" spans="1:5">
      <c r="A2196" s="327">
        <v>101174</v>
      </c>
      <c r="B2196" s="325" t="s">
        <v>2703</v>
      </c>
      <c r="C2196" s="325" t="s">
        <v>74</v>
      </c>
      <c r="D2196" s="325" t="s">
        <v>280</v>
      </c>
      <c r="E2196" s="326" t="s">
        <v>29149</v>
      </c>
    </row>
    <row r="2197" spans="1:5">
      <c r="A2197" s="327">
        <v>101175</v>
      </c>
      <c r="B2197" s="325" t="s">
        <v>2704</v>
      </c>
      <c r="C2197" s="325" t="s">
        <v>74</v>
      </c>
      <c r="D2197" s="325" t="s">
        <v>280</v>
      </c>
      <c r="E2197" s="326" t="s">
        <v>29150</v>
      </c>
    </row>
    <row r="2198" spans="1:5">
      <c r="A2198" s="327">
        <v>101176</v>
      </c>
      <c r="B2198" s="325" t="s">
        <v>26103</v>
      </c>
      <c r="C2198" s="325" t="s">
        <v>74</v>
      </c>
      <c r="D2198" s="325" t="s">
        <v>280</v>
      </c>
      <c r="E2198" s="326" t="s">
        <v>29151</v>
      </c>
    </row>
    <row r="2199" spans="1:5">
      <c r="A2199" s="327">
        <v>102521</v>
      </c>
      <c r="B2199" s="325" t="s">
        <v>2706</v>
      </c>
      <c r="C2199" s="325" t="s">
        <v>72</v>
      </c>
      <c r="D2199" s="325" t="s">
        <v>280</v>
      </c>
      <c r="E2199" s="326" t="s">
        <v>29152</v>
      </c>
    </row>
    <row r="2200" spans="1:5">
      <c r="A2200" s="327">
        <v>102522</v>
      </c>
      <c r="B2200" s="325" t="s">
        <v>2707</v>
      </c>
      <c r="C2200" s="325" t="s">
        <v>72</v>
      </c>
      <c r="D2200" s="325" t="s">
        <v>280</v>
      </c>
      <c r="E2200" s="326" t="s">
        <v>29153</v>
      </c>
    </row>
    <row r="2201" spans="1:5">
      <c r="A2201" s="327">
        <v>102523</v>
      </c>
      <c r="B2201" s="325" t="s">
        <v>2708</v>
      </c>
      <c r="C2201" s="325" t="s">
        <v>72</v>
      </c>
      <c r="D2201" s="325" t="s">
        <v>280</v>
      </c>
      <c r="E2201" s="326" t="s">
        <v>29154</v>
      </c>
    </row>
    <row r="2202" spans="1:5">
      <c r="A2202" s="327">
        <v>95240</v>
      </c>
      <c r="B2202" s="325" t="s">
        <v>2709</v>
      </c>
      <c r="C2202" s="325" t="s">
        <v>73</v>
      </c>
      <c r="D2202" s="325" t="s">
        <v>280</v>
      </c>
      <c r="E2202" s="326" t="s">
        <v>29155</v>
      </c>
    </row>
    <row r="2203" spans="1:5">
      <c r="A2203" s="327">
        <v>95241</v>
      </c>
      <c r="B2203" s="325" t="s">
        <v>2711</v>
      </c>
      <c r="C2203" s="325" t="s">
        <v>73</v>
      </c>
      <c r="D2203" s="325" t="s">
        <v>280</v>
      </c>
      <c r="E2203" s="326" t="s">
        <v>26642</v>
      </c>
    </row>
    <row r="2204" spans="1:5">
      <c r="A2204" s="327">
        <v>96616</v>
      </c>
      <c r="B2204" s="325" t="s">
        <v>2712</v>
      </c>
      <c r="C2204" s="325" t="s">
        <v>82</v>
      </c>
      <c r="D2204" s="325" t="s">
        <v>280</v>
      </c>
      <c r="E2204" s="326" t="s">
        <v>29156</v>
      </c>
    </row>
    <row r="2205" spans="1:5">
      <c r="A2205" s="327">
        <v>96617</v>
      </c>
      <c r="B2205" s="325" t="s">
        <v>2713</v>
      </c>
      <c r="C2205" s="325" t="s">
        <v>73</v>
      </c>
      <c r="D2205" s="325" t="s">
        <v>280</v>
      </c>
      <c r="E2205" s="326" t="s">
        <v>21974</v>
      </c>
    </row>
    <row r="2206" spans="1:5">
      <c r="A2206" s="327">
        <v>96619</v>
      </c>
      <c r="B2206" s="325" t="s">
        <v>2715</v>
      </c>
      <c r="C2206" s="325" t="s">
        <v>73</v>
      </c>
      <c r="D2206" s="325" t="s">
        <v>280</v>
      </c>
      <c r="E2206" s="326" t="s">
        <v>29157</v>
      </c>
    </row>
    <row r="2207" spans="1:5">
      <c r="A2207" s="327">
        <v>96620</v>
      </c>
      <c r="B2207" s="325" t="s">
        <v>2716</v>
      </c>
      <c r="C2207" s="325" t="s">
        <v>82</v>
      </c>
      <c r="D2207" s="325" t="s">
        <v>280</v>
      </c>
      <c r="E2207" s="326" t="s">
        <v>29158</v>
      </c>
    </row>
    <row r="2208" spans="1:5">
      <c r="A2208" s="327">
        <v>96621</v>
      </c>
      <c r="B2208" s="325" t="s">
        <v>2717</v>
      </c>
      <c r="C2208" s="325" t="s">
        <v>82</v>
      </c>
      <c r="D2208" s="325" t="s">
        <v>280</v>
      </c>
      <c r="E2208" s="326" t="s">
        <v>29159</v>
      </c>
    </row>
    <row r="2209" spans="1:5">
      <c r="A2209" s="327">
        <v>96622</v>
      </c>
      <c r="B2209" s="325" t="s">
        <v>2718</v>
      </c>
      <c r="C2209" s="325" t="s">
        <v>82</v>
      </c>
      <c r="D2209" s="325" t="s">
        <v>280</v>
      </c>
      <c r="E2209" s="326" t="s">
        <v>29160</v>
      </c>
    </row>
    <row r="2210" spans="1:5">
      <c r="A2210" s="327">
        <v>96623</v>
      </c>
      <c r="B2210" s="325" t="s">
        <v>2719</v>
      </c>
      <c r="C2210" s="325" t="s">
        <v>82</v>
      </c>
      <c r="D2210" s="325" t="s">
        <v>280</v>
      </c>
      <c r="E2210" s="326" t="s">
        <v>29161</v>
      </c>
    </row>
    <row r="2211" spans="1:5">
      <c r="A2211" s="327">
        <v>96624</v>
      </c>
      <c r="B2211" s="325" t="s">
        <v>2720</v>
      </c>
      <c r="C2211" s="325" t="s">
        <v>82</v>
      </c>
      <c r="D2211" s="325" t="s">
        <v>280</v>
      </c>
      <c r="E2211" s="326" t="s">
        <v>29162</v>
      </c>
    </row>
    <row r="2212" spans="1:5">
      <c r="A2212" s="327">
        <v>97082</v>
      </c>
      <c r="B2212" s="325" t="s">
        <v>2721</v>
      </c>
      <c r="C2212" s="325" t="s">
        <v>82</v>
      </c>
      <c r="D2212" s="325" t="s">
        <v>692</v>
      </c>
      <c r="E2212" s="326" t="s">
        <v>25100</v>
      </c>
    </row>
    <row r="2213" spans="1:5">
      <c r="A2213" s="327">
        <v>97083</v>
      </c>
      <c r="B2213" s="325" t="s">
        <v>2722</v>
      </c>
      <c r="C2213" s="325" t="s">
        <v>73</v>
      </c>
      <c r="D2213" s="325" t="s">
        <v>280</v>
      </c>
      <c r="E2213" s="326" t="s">
        <v>14827</v>
      </c>
    </row>
    <row r="2214" spans="1:5">
      <c r="A2214" s="327">
        <v>97084</v>
      </c>
      <c r="B2214" s="325" t="s">
        <v>2723</v>
      </c>
      <c r="C2214" s="325" t="s">
        <v>73</v>
      </c>
      <c r="D2214" s="325" t="s">
        <v>280</v>
      </c>
      <c r="E2214" s="326" t="s">
        <v>855</v>
      </c>
    </row>
    <row r="2215" spans="1:5">
      <c r="A2215" s="327">
        <v>97086</v>
      </c>
      <c r="B2215" s="325" t="s">
        <v>2725</v>
      </c>
      <c r="C2215" s="325" t="s">
        <v>73</v>
      </c>
      <c r="D2215" s="325" t="s">
        <v>280</v>
      </c>
      <c r="E2215" s="326" t="s">
        <v>29163</v>
      </c>
    </row>
    <row r="2216" spans="1:5">
      <c r="A2216" s="327">
        <v>97087</v>
      </c>
      <c r="B2216" s="325" t="s">
        <v>2726</v>
      </c>
      <c r="C2216" s="325" t="s">
        <v>73</v>
      </c>
      <c r="D2216" s="325" t="s">
        <v>280</v>
      </c>
      <c r="E2216" s="326" t="s">
        <v>29164</v>
      </c>
    </row>
    <row r="2217" spans="1:5">
      <c r="A2217" s="327">
        <v>97088</v>
      </c>
      <c r="B2217" s="325" t="s">
        <v>2727</v>
      </c>
      <c r="C2217" s="325" t="s">
        <v>75</v>
      </c>
      <c r="D2217" s="325" t="s">
        <v>280</v>
      </c>
      <c r="E2217" s="326" t="s">
        <v>29165</v>
      </c>
    </row>
    <row r="2218" spans="1:5">
      <c r="A2218" s="327">
        <v>97089</v>
      </c>
      <c r="B2218" s="325" t="s">
        <v>2728</v>
      </c>
      <c r="C2218" s="325" t="s">
        <v>75</v>
      </c>
      <c r="D2218" s="325" t="s">
        <v>280</v>
      </c>
      <c r="E2218" s="326" t="s">
        <v>29166</v>
      </c>
    </row>
    <row r="2219" spans="1:5">
      <c r="A2219" s="327">
        <v>97090</v>
      </c>
      <c r="B2219" s="325" t="s">
        <v>2729</v>
      </c>
      <c r="C2219" s="325" t="s">
        <v>75</v>
      </c>
      <c r="D2219" s="325" t="s">
        <v>280</v>
      </c>
      <c r="E2219" s="326" t="s">
        <v>21217</v>
      </c>
    </row>
    <row r="2220" spans="1:5">
      <c r="A2220" s="327">
        <v>97091</v>
      </c>
      <c r="B2220" s="325" t="s">
        <v>2730</v>
      </c>
      <c r="C2220" s="325" t="s">
        <v>75</v>
      </c>
      <c r="D2220" s="325" t="s">
        <v>280</v>
      </c>
      <c r="E2220" s="326" t="s">
        <v>14970</v>
      </c>
    </row>
    <row r="2221" spans="1:5">
      <c r="A2221" s="327">
        <v>97092</v>
      </c>
      <c r="B2221" s="325" t="s">
        <v>2731</v>
      </c>
      <c r="C2221" s="325" t="s">
        <v>75</v>
      </c>
      <c r="D2221" s="325" t="s">
        <v>280</v>
      </c>
      <c r="E2221" s="326" t="s">
        <v>29167</v>
      </c>
    </row>
    <row r="2222" spans="1:5">
      <c r="A2222" s="327">
        <v>97093</v>
      </c>
      <c r="B2222" s="325" t="s">
        <v>2732</v>
      </c>
      <c r="C2222" s="325" t="s">
        <v>75</v>
      </c>
      <c r="D2222" s="325" t="s">
        <v>280</v>
      </c>
      <c r="E2222" s="326" t="s">
        <v>29168</v>
      </c>
    </row>
    <row r="2223" spans="1:5">
      <c r="A2223" s="327">
        <v>97096</v>
      </c>
      <c r="B2223" s="325" t="s">
        <v>2733</v>
      </c>
      <c r="C2223" s="325" t="s">
        <v>82</v>
      </c>
      <c r="D2223" s="325" t="s">
        <v>344</v>
      </c>
      <c r="E2223" s="326" t="s">
        <v>29169</v>
      </c>
    </row>
    <row r="2224" spans="1:5">
      <c r="A2224" s="327">
        <v>97097</v>
      </c>
      <c r="B2224" s="325" t="s">
        <v>2734</v>
      </c>
      <c r="C2224" s="325" t="s">
        <v>73</v>
      </c>
      <c r="D2224" s="325" t="s">
        <v>344</v>
      </c>
      <c r="E2224" s="326" t="s">
        <v>26377</v>
      </c>
    </row>
    <row r="2225" spans="1:5">
      <c r="A2225" s="327">
        <v>97101</v>
      </c>
      <c r="B2225" s="325" t="s">
        <v>2735</v>
      </c>
      <c r="C2225" s="325" t="s">
        <v>73</v>
      </c>
      <c r="D2225" s="325" t="s">
        <v>344</v>
      </c>
      <c r="E2225" s="326" t="s">
        <v>27671</v>
      </c>
    </row>
    <row r="2226" spans="1:5">
      <c r="A2226" s="327">
        <v>97102</v>
      </c>
      <c r="B2226" s="325" t="s">
        <v>2736</v>
      </c>
      <c r="C2226" s="325" t="s">
        <v>73</v>
      </c>
      <c r="D2226" s="325" t="s">
        <v>344</v>
      </c>
      <c r="E2226" s="326" t="s">
        <v>29170</v>
      </c>
    </row>
    <row r="2227" spans="1:5">
      <c r="A2227" s="327">
        <v>97103</v>
      </c>
      <c r="B2227" s="325" t="s">
        <v>2737</v>
      </c>
      <c r="C2227" s="325" t="s">
        <v>73</v>
      </c>
      <c r="D2227" s="325" t="s">
        <v>344</v>
      </c>
      <c r="E2227" s="326" t="s">
        <v>29171</v>
      </c>
    </row>
    <row r="2228" spans="1:5">
      <c r="A2228" s="327">
        <v>100322</v>
      </c>
      <c r="B2228" s="325" t="s">
        <v>2738</v>
      </c>
      <c r="C2228" s="325" t="s">
        <v>82</v>
      </c>
      <c r="D2228" s="325" t="s">
        <v>280</v>
      </c>
      <c r="E2228" s="326" t="s">
        <v>29172</v>
      </c>
    </row>
    <row r="2229" spans="1:5">
      <c r="A2229" s="327">
        <v>100323</v>
      </c>
      <c r="B2229" s="325" t="s">
        <v>2739</v>
      </c>
      <c r="C2229" s="325" t="s">
        <v>82</v>
      </c>
      <c r="D2229" s="325" t="s">
        <v>280</v>
      </c>
      <c r="E2229" s="326" t="s">
        <v>29173</v>
      </c>
    </row>
    <row r="2230" spans="1:5">
      <c r="A2230" s="327">
        <v>100324</v>
      </c>
      <c r="B2230" s="325" t="s">
        <v>2740</v>
      </c>
      <c r="C2230" s="325" t="s">
        <v>82</v>
      </c>
      <c r="D2230" s="325" t="s">
        <v>280</v>
      </c>
      <c r="E2230" s="326" t="s">
        <v>29174</v>
      </c>
    </row>
    <row r="2231" spans="1:5">
      <c r="A2231" s="327">
        <v>103072</v>
      </c>
      <c r="B2231" s="325" t="s">
        <v>2741</v>
      </c>
      <c r="C2231" s="325" t="s">
        <v>73</v>
      </c>
      <c r="D2231" s="325" t="s">
        <v>344</v>
      </c>
      <c r="E2231" s="326" t="s">
        <v>29175</v>
      </c>
    </row>
    <row r="2232" spans="1:5">
      <c r="A2232" s="327">
        <v>103073</v>
      </c>
      <c r="B2232" s="325" t="s">
        <v>2742</v>
      </c>
      <c r="C2232" s="325" t="s">
        <v>73</v>
      </c>
      <c r="D2232" s="325" t="s">
        <v>344</v>
      </c>
      <c r="E2232" s="326" t="s">
        <v>29176</v>
      </c>
    </row>
    <row r="2233" spans="1:5">
      <c r="A2233" s="327">
        <v>103074</v>
      </c>
      <c r="B2233" s="325" t="s">
        <v>2743</v>
      </c>
      <c r="C2233" s="325" t="s">
        <v>73</v>
      </c>
      <c r="D2233" s="325" t="s">
        <v>344</v>
      </c>
      <c r="E2233" s="326" t="s">
        <v>25718</v>
      </c>
    </row>
    <row r="2234" spans="1:5">
      <c r="A2234" s="327">
        <v>103075</v>
      </c>
      <c r="B2234" s="325" t="s">
        <v>2744</v>
      </c>
      <c r="C2234" s="325" t="s">
        <v>73</v>
      </c>
      <c r="D2234" s="325" t="s">
        <v>344</v>
      </c>
      <c r="E2234" s="326" t="s">
        <v>29177</v>
      </c>
    </row>
    <row r="2235" spans="1:5">
      <c r="A2235" s="327">
        <v>103076</v>
      </c>
      <c r="B2235" s="325" t="s">
        <v>2745</v>
      </c>
      <c r="C2235" s="325" t="s">
        <v>73</v>
      </c>
      <c r="D2235" s="325" t="s">
        <v>344</v>
      </c>
      <c r="E2235" s="326" t="s">
        <v>29178</v>
      </c>
    </row>
    <row r="2236" spans="1:5">
      <c r="A2236" s="327">
        <v>103077</v>
      </c>
      <c r="B2236" s="325" t="s">
        <v>2746</v>
      </c>
      <c r="C2236" s="325" t="s">
        <v>73</v>
      </c>
      <c r="D2236" s="325" t="s">
        <v>344</v>
      </c>
      <c r="E2236" s="326" t="s">
        <v>29179</v>
      </c>
    </row>
    <row r="2237" spans="1:5">
      <c r="A2237" s="327">
        <v>103078</v>
      </c>
      <c r="B2237" s="325" t="s">
        <v>2747</v>
      </c>
      <c r="C2237" s="325" t="s">
        <v>73</v>
      </c>
      <c r="D2237" s="325" t="s">
        <v>344</v>
      </c>
      <c r="E2237" s="326" t="s">
        <v>29180</v>
      </c>
    </row>
    <row r="2238" spans="1:5">
      <c r="A2238" s="327">
        <v>103079</v>
      </c>
      <c r="B2238" s="325" t="s">
        <v>2748</v>
      </c>
      <c r="C2238" s="325" t="s">
        <v>73</v>
      </c>
      <c r="D2238" s="325" t="s">
        <v>344</v>
      </c>
      <c r="E2238" s="326" t="s">
        <v>29181</v>
      </c>
    </row>
    <row r="2239" spans="1:5">
      <c r="A2239" s="327">
        <v>103080</v>
      </c>
      <c r="B2239" s="325" t="s">
        <v>2749</v>
      </c>
      <c r="C2239" s="325" t="s">
        <v>73</v>
      </c>
      <c r="D2239" s="325" t="s">
        <v>344</v>
      </c>
      <c r="E2239" s="326" t="s">
        <v>29182</v>
      </c>
    </row>
    <row r="2240" spans="1:5">
      <c r="A2240" s="327">
        <v>92263</v>
      </c>
      <c r="B2240" s="325" t="s">
        <v>2750</v>
      </c>
      <c r="C2240" s="325" t="s">
        <v>73</v>
      </c>
      <c r="D2240" s="325" t="s">
        <v>280</v>
      </c>
      <c r="E2240" s="326" t="s">
        <v>21046</v>
      </c>
    </row>
    <row r="2241" spans="1:5">
      <c r="A2241" s="327">
        <v>92264</v>
      </c>
      <c r="B2241" s="325" t="s">
        <v>2751</v>
      </c>
      <c r="C2241" s="325" t="s">
        <v>73</v>
      </c>
      <c r="D2241" s="325" t="s">
        <v>280</v>
      </c>
      <c r="E2241" s="326" t="s">
        <v>29183</v>
      </c>
    </row>
    <row r="2242" spans="1:5">
      <c r="A2242" s="327">
        <v>92265</v>
      </c>
      <c r="B2242" s="325" t="s">
        <v>2752</v>
      </c>
      <c r="C2242" s="325" t="s">
        <v>73</v>
      </c>
      <c r="D2242" s="325" t="s">
        <v>280</v>
      </c>
      <c r="E2242" s="326" t="s">
        <v>29184</v>
      </c>
    </row>
    <row r="2243" spans="1:5">
      <c r="A2243" s="327">
        <v>92266</v>
      </c>
      <c r="B2243" s="325" t="s">
        <v>2753</v>
      </c>
      <c r="C2243" s="325" t="s">
        <v>73</v>
      </c>
      <c r="D2243" s="325" t="s">
        <v>280</v>
      </c>
      <c r="E2243" s="326" t="s">
        <v>29185</v>
      </c>
    </row>
    <row r="2244" spans="1:5">
      <c r="A2244" s="327">
        <v>92267</v>
      </c>
      <c r="B2244" s="325" t="s">
        <v>2754</v>
      </c>
      <c r="C2244" s="325" t="s">
        <v>73</v>
      </c>
      <c r="D2244" s="325" t="s">
        <v>280</v>
      </c>
      <c r="E2244" s="326" t="s">
        <v>29186</v>
      </c>
    </row>
    <row r="2245" spans="1:5">
      <c r="A2245" s="327">
        <v>92268</v>
      </c>
      <c r="B2245" s="325" t="s">
        <v>2755</v>
      </c>
      <c r="C2245" s="325" t="s">
        <v>73</v>
      </c>
      <c r="D2245" s="325" t="s">
        <v>280</v>
      </c>
      <c r="E2245" s="326" t="s">
        <v>29187</v>
      </c>
    </row>
    <row r="2246" spans="1:5">
      <c r="A2246" s="327">
        <v>92269</v>
      </c>
      <c r="B2246" s="325" t="s">
        <v>2756</v>
      </c>
      <c r="C2246" s="325" t="s">
        <v>73</v>
      </c>
      <c r="D2246" s="325" t="s">
        <v>280</v>
      </c>
      <c r="E2246" s="326" t="s">
        <v>29188</v>
      </c>
    </row>
    <row r="2247" spans="1:5">
      <c r="A2247" s="327">
        <v>92270</v>
      </c>
      <c r="B2247" s="325" t="s">
        <v>2757</v>
      </c>
      <c r="C2247" s="325" t="s">
        <v>73</v>
      </c>
      <c r="D2247" s="325" t="s">
        <v>280</v>
      </c>
      <c r="E2247" s="326" t="s">
        <v>29189</v>
      </c>
    </row>
    <row r="2248" spans="1:5">
      <c r="A2248" s="327">
        <v>92271</v>
      </c>
      <c r="B2248" s="325" t="s">
        <v>2758</v>
      </c>
      <c r="C2248" s="325" t="s">
        <v>73</v>
      </c>
      <c r="D2248" s="325" t="s">
        <v>280</v>
      </c>
      <c r="E2248" s="326" t="s">
        <v>29190</v>
      </c>
    </row>
    <row r="2249" spans="1:5">
      <c r="A2249" s="327">
        <v>92272</v>
      </c>
      <c r="B2249" s="325" t="s">
        <v>2759</v>
      </c>
      <c r="C2249" s="325" t="s">
        <v>74</v>
      </c>
      <c r="D2249" s="325" t="s">
        <v>280</v>
      </c>
      <c r="E2249" s="326" t="s">
        <v>29191</v>
      </c>
    </row>
    <row r="2250" spans="1:5">
      <c r="A2250" s="327">
        <v>92273</v>
      </c>
      <c r="B2250" s="325" t="s">
        <v>2760</v>
      </c>
      <c r="C2250" s="325" t="s">
        <v>74</v>
      </c>
      <c r="D2250" s="325" t="s">
        <v>280</v>
      </c>
      <c r="E2250" s="326" t="s">
        <v>14726</v>
      </c>
    </row>
    <row r="2251" spans="1:5">
      <c r="A2251" s="327">
        <v>92409</v>
      </c>
      <c r="B2251" s="325" t="s">
        <v>2761</v>
      </c>
      <c r="C2251" s="325" t="s">
        <v>73</v>
      </c>
      <c r="D2251" s="325" t="s">
        <v>280</v>
      </c>
      <c r="E2251" s="326" t="s">
        <v>29192</v>
      </c>
    </row>
    <row r="2252" spans="1:5">
      <c r="A2252" s="327">
        <v>92411</v>
      </c>
      <c r="B2252" s="325" t="s">
        <v>2762</v>
      </c>
      <c r="C2252" s="325" t="s">
        <v>73</v>
      </c>
      <c r="D2252" s="325" t="s">
        <v>280</v>
      </c>
      <c r="E2252" s="326" t="s">
        <v>29193</v>
      </c>
    </row>
    <row r="2253" spans="1:5">
      <c r="A2253" s="327">
        <v>92413</v>
      </c>
      <c r="B2253" s="325" t="s">
        <v>2763</v>
      </c>
      <c r="C2253" s="325" t="s">
        <v>73</v>
      </c>
      <c r="D2253" s="325" t="s">
        <v>280</v>
      </c>
      <c r="E2253" s="326" t="s">
        <v>29194</v>
      </c>
    </row>
    <row r="2254" spans="1:5">
      <c r="A2254" s="327">
        <v>92415</v>
      </c>
      <c r="B2254" s="325" t="s">
        <v>2764</v>
      </c>
      <c r="C2254" s="325" t="s">
        <v>73</v>
      </c>
      <c r="D2254" s="325" t="s">
        <v>280</v>
      </c>
      <c r="E2254" s="326" t="s">
        <v>29195</v>
      </c>
    </row>
    <row r="2255" spans="1:5">
      <c r="A2255" s="327">
        <v>92417</v>
      </c>
      <c r="B2255" s="325" t="s">
        <v>2765</v>
      </c>
      <c r="C2255" s="325" t="s">
        <v>73</v>
      </c>
      <c r="D2255" s="325" t="s">
        <v>280</v>
      </c>
      <c r="E2255" s="326" t="s">
        <v>29196</v>
      </c>
    </row>
    <row r="2256" spans="1:5">
      <c r="A2256" s="327">
        <v>92419</v>
      </c>
      <c r="B2256" s="325" t="s">
        <v>2766</v>
      </c>
      <c r="C2256" s="325" t="s">
        <v>73</v>
      </c>
      <c r="D2256" s="325" t="s">
        <v>280</v>
      </c>
      <c r="E2256" s="326" t="s">
        <v>29197</v>
      </c>
    </row>
    <row r="2257" spans="1:5">
      <c r="A2257" s="327">
        <v>92421</v>
      </c>
      <c r="B2257" s="325" t="s">
        <v>2768</v>
      </c>
      <c r="C2257" s="325" t="s">
        <v>73</v>
      </c>
      <c r="D2257" s="325" t="s">
        <v>280</v>
      </c>
      <c r="E2257" s="326" t="s">
        <v>29198</v>
      </c>
    </row>
    <row r="2258" spans="1:5">
      <c r="A2258" s="327">
        <v>92423</v>
      </c>
      <c r="B2258" s="325" t="s">
        <v>2769</v>
      </c>
      <c r="C2258" s="325" t="s">
        <v>73</v>
      </c>
      <c r="D2258" s="325" t="s">
        <v>280</v>
      </c>
      <c r="E2258" s="326" t="s">
        <v>29199</v>
      </c>
    </row>
    <row r="2259" spans="1:5">
      <c r="A2259" s="327">
        <v>92425</v>
      </c>
      <c r="B2259" s="325" t="s">
        <v>2770</v>
      </c>
      <c r="C2259" s="325" t="s">
        <v>73</v>
      </c>
      <c r="D2259" s="325" t="s">
        <v>280</v>
      </c>
      <c r="E2259" s="326" t="s">
        <v>29200</v>
      </c>
    </row>
    <row r="2260" spans="1:5">
      <c r="A2260" s="327">
        <v>92427</v>
      </c>
      <c r="B2260" s="325" t="s">
        <v>2771</v>
      </c>
      <c r="C2260" s="325" t="s">
        <v>73</v>
      </c>
      <c r="D2260" s="325" t="s">
        <v>280</v>
      </c>
      <c r="E2260" s="326" t="s">
        <v>26516</v>
      </c>
    </row>
    <row r="2261" spans="1:5">
      <c r="A2261" s="327">
        <v>92429</v>
      </c>
      <c r="B2261" s="325" t="s">
        <v>2772</v>
      </c>
      <c r="C2261" s="325" t="s">
        <v>73</v>
      </c>
      <c r="D2261" s="325" t="s">
        <v>280</v>
      </c>
      <c r="E2261" s="326" t="s">
        <v>27910</v>
      </c>
    </row>
    <row r="2262" spans="1:5">
      <c r="A2262" s="327">
        <v>92431</v>
      </c>
      <c r="B2262" s="325" t="s">
        <v>2773</v>
      </c>
      <c r="C2262" s="325" t="s">
        <v>73</v>
      </c>
      <c r="D2262" s="325" t="s">
        <v>280</v>
      </c>
      <c r="E2262" s="326" t="s">
        <v>29201</v>
      </c>
    </row>
    <row r="2263" spans="1:5">
      <c r="A2263" s="327">
        <v>92433</v>
      </c>
      <c r="B2263" s="325" t="s">
        <v>2774</v>
      </c>
      <c r="C2263" s="325" t="s">
        <v>73</v>
      </c>
      <c r="D2263" s="325" t="s">
        <v>280</v>
      </c>
      <c r="E2263" s="326" t="s">
        <v>29202</v>
      </c>
    </row>
    <row r="2264" spans="1:5">
      <c r="A2264" s="327">
        <v>92435</v>
      </c>
      <c r="B2264" s="325" t="s">
        <v>2775</v>
      </c>
      <c r="C2264" s="325" t="s">
        <v>73</v>
      </c>
      <c r="D2264" s="325" t="s">
        <v>280</v>
      </c>
      <c r="E2264" s="326" t="s">
        <v>29203</v>
      </c>
    </row>
    <row r="2265" spans="1:5">
      <c r="A2265" s="327">
        <v>92437</v>
      </c>
      <c r="B2265" s="325" t="s">
        <v>2776</v>
      </c>
      <c r="C2265" s="325" t="s">
        <v>73</v>
      </c>
      <c r="D2265" s="325" t="s">
        <v>280</v>
      </c>
      <c r="E2265" s="326" t="s">
        <v>29204</v>
      </c>
    </row>
    <row r="2266" spans="1:5">
      <c r="A2266" s="327">
        <v>92439</v>
      </c>
      <c r="B2266" s="325" t="s">
        <v>2777</v>
      </c>
      <c r="C2266" s="325" t="s">
        <v>73</v>
      </c>
      <c r="D2266" s="325" t="s">
        <v>280</v>
      </c>
      <c r="E2266" s="326" t="s">
        <v>29205</v>
      </c>
    </row>
    <row r="2267" spans="1:5">
      <c r="A2267" s="327">
        <v>92441</v>
      </c>
      <c r="B2267" s="325" t="s">
        <v>2778</v>
      </c>
      <c r="C2267" s="325" t="s">
        <v>73</v>
      </c>
      <c r="D2267" s="325" t="s">
        <v>280</v>
      </c>
      <c r="E2267" s="326" t="s">
        <v>24593</v>
      </c>
    </row>
    <row r="2268" spans="1:5">
      <c r="A2268" s="327">
        <v>92443</v>
      </c>
      <c r="B2268" s="325" t="s">
        <v>2779</v>
      </c>
      <c r="C2268" s="325" t="s">
        <v>73</v>
      </c>
      <c r="D2268" s="325" t="s">
        <v>280</v>
      </c>
      <c r="E2268" s="326" t="s">
        <v>29206</v>
      </c>
    </row>
    <row r="2269" spans="1:5">
      <c r="A2269" s="327">
        <v>92445</v>
      </c>
      <c r="B2269" s="325" t="s">
        <v>2781</v>
      </c>
      <c r="C2269" s="325" t="s">
        <v>73</v>
      </c>
      <c r="D2269" s="325" t="s">
        <v>280</v>
      </c>
      <c r="E2269" s="326" t="s">
        <v>26683</v>
      </c>
    </row>
    <row r="2270" spans="1:5">
      <c r="A2270" s="327">
        <v>92446</v>
      </c>
      <c r="B2270" s="325" t="s">
        <v>2782</v>
      </c>
      <c r="C2270" s="325" t="s">
        <v>73</v>
      </c>
      <c r="D2270" s="325" t="s">
        <v>280</v>
      </c>
      <c r="E2270" s="326" t="s">
        <v>29207</v>
      </c>
    </row>
    <row r="2271" spans="1:5">
      <c r="A2271" s="327">
        <v>92447</v>
      </c>
      <c r="B2271" s="325" t="s">
        <v>2783</v>
      </c>
      <c r="C2271" s="325" t="s">
        <v>73</v>
      </c>
      <c r="D2271" s="325" t="s">
        <v>280</v>
      </c>
      <c r="E2271" s="326" t="s">
        <v>29208</v>
      </c>
    </row>
    <row r="2272" spans="1:5">
      <c r="A2272" s="327">
        <v>92448</v>
      </c>
      <c r="B2272" s="325" t="s">
        <v>2784</v>
      </c>
      <c r="C2272" s="325" t="s">
        <v>73</v>
      </c>
      <c r="D2272" s="325" t="s">
        <v>280</v>
      </c>
      <c r="E2272" s="326" t="s">
        <v>29209</v>
      </c>
    </row>
    <row r="2273" spans="1:5">
      <c r="A2273" s="327">
        <v>92449</v>
      </c>
      <c r="B2273" s="325" t="s">
        <v>2785</v>
      </c>
      <c r="C2273" s="325" t="s">
        <v>73</v>
      </c>
      <c r="D2273" s="325" t="s">
        <v>280</v>
      </c>
      <c r="E2273" s="326" t="s">
        <v>29210</v>
      </c>
    </row>
    <row r="2274" spans="1:5">
      <c r="A2274" s="327">
        <v>92450</v>
      </c>
      <c r="B2274" s="325" t="s">
        <v>2786</v>
      </c>
      <c r="C2274" s="325" t="s">
        <v>73</v>
      </c>
      <c r="D2274" s="325" t="s">
        <v>280</v>
      </c>
      <c r="E2274" s="326" t="s">
        <v>29211</v>
      </c>
    </row>
    <row r="2275" spans="1:5">
      <c r="A2275" s="327">
        <v>92451</v>
      </c>
      <c r="B2275" s="325" t="s">
        <v>2787</v>
      </c>
      <c r="C2275" s="325" t="s">
        <v>73</v>
      </c>
      <c r="D2275" s="325" t="s">
        <v>280</v>
      </c>
      <c r="E2275" s="326" t="s">
        <v>29212</v>
      </c>
    </row>
    <row r="2276" spans="1:5">
      <c r="A2276" s="327">
        <v>92452</v>
      </c>
      <c r="B2276" s="325" t="s">
        <v>2788</v>
      </c>
      <c r="C2276" s="325" t="s">
        <v>73</v>
      </c>
      <c r="D2276" s="325" t="s">
        <v>280</v>
      </c>
      <c r="E2276" s="326" t="s">
        <v>29213</v>
      </c>
    </row>
    <row r="2277" spans="1:5">
      <c r="A2277" s="327">
        <v>92453</v>
      </c>
      <c r="B2277" s="325" t="s">
        <v>2789</v>
      </c>
      <c r="C2277" s="325" t="s">
        <v>73</v>
      </c>
      <c r="D2277" s="325" t="s">
        <v>280</v>
      </c>
      <c r="E2277" s="326" t="s">
        <v>29214</v>
      </c>
    </row>
    <row r="2278" spans="1:5">
      <c r="A2278" s="327">
        <v>92454</v>
      </c>
      <c r="B2278" s="325" t="s">
        <v>2790</v>
      </c>
      <c r="C2278" s="325" t="s">
        <v>73</v>
      </c>
      <c r="D2278" s="325" t="s">
        <v>280</v>
      </c>
      <c r="E2278" s="326" t="s">
        <v>29215</v>
      </c>
    </row>
    <row r="2279" spans="1:5">
      <c r="A2279" s="327">
        <v>92455</v>
      </c>
      <c r="B2279" s="325" t="s">
        <v>2791</v>
      </c>
      <c r="C2279" s="325" t="s">
        <v>73</v>
      </c>
      <c r="D2279" s="325" t="s">
        <v>280</v>
      </c>
      <c r="E2279" s="326" t="s">
        <v>29216</v>
      </c>
    </row>
    <row r="2280" spans="1:5">
      <c r="A2280" s="327">
        <v>92456</v>
      </c>
      <c r="B2280" s="325" t="s">
        <v>2792</v>
      </c>
      <c r="C2280" s="325" t="s">
        <v>73</v>
      </c>
      <c r="D2280" s="325" t="s">
        <v>280</v>
      </c>
      <c r="E2280" s="326" t="s">
        <v>29217</v>
      </c>
    </row>
    <row r="2281" spans="1:5">
      <c r="A2281" s="327">
        <v>92457</v>
      </c>
      <c r="B2281" s="325" t="s">
        <v>2793</v>
      </c>
      <c r="C2281" s="325" t="s">
        <v>73</v>
      </c>
      <c r="D2281" s="325" t="s">
        <v>280</v>
      </c>
      <c r="E2281" s="326" t="s">
        <v>29218</v>
      </c>
    </row>
    <row r="2282" spans="1:5">
      <c r="A2282" s="327">
        <v>92458</v>
      </c>
      <c r="B2282" s="325" t="s">
        <v>2794</v>
      </c>
      <c r="C2282" s="325" t="s">
        <v>73</v>
      </c>
      <c r="D2282" s="325" t="s">
        <v>280</v>
      </c>
      <c r="E2282" s="326" t="s">
        <v>29219</v>
      </c>
    </row>
    <row r="2283" spans="1:5">
      <c r="A2283" s="327">
        <v>92459</v>
      </c>
      <c r="B2283" s="325" t="s">
        <v>2795</v>
      </c>
      <c r="C2283" s="325" t="s">
        <v>73</v>
      </c>
      <c r="D2283" s="325" t="s">
        <v>280</v>
      </c>
      <c r="E2283" s="326" t="s">
        <v>29220</v>
      </c>
    </row>
    <row r="2284" spans="1:5">
      <c r="A2284" s="327">
        <v>92460</v>
      </c>
      <c r="B2284" s="325" t="s">
        <v>2796</v>
      </c>
      <c r="C2284" s="325" t="s">
        <v>73</v>
      </c>
      <c r="D2284" s="325" t="s">
        <v>280</v>
      </c>
      <c r="E2284" s="326" t="s">
        <v>29221</v>
      </c>
    </row>
    <row r="2285" spans="1:5">
      <c r="A2285" s="327">
        <v>92461</v>
      </c>
      <c r="B2285" s="325" t="s">
        <v>2797</v>
      </c>
      <c r="C2285" s="325" t="s">
        <v>73</v>
      </c>
      <c r="D2285" s="325" t="s">
        <v>280</v>
      </c>
      <c r="E2285" s="326" t="s">
        <v>29222</v>
      </c>
    </row>
    <row r="2286" spans="1:5">
      <c r="A2286" s="327">
        <v>92462</v>
      </c>
      <c r="B2286" s="325" t="s">
        <v>2798</v>
      </c>
      <c r="C2286" s="325" t="s">
        <v>73</v>
      </c>
      <c r="D2286" s="325" t="s">
        <v>280</v>
      </c>
      <c r="E2286" s="326" t="s">
        <v>29223</v>
      </c>
    </row>
    <row r="2287" spans="1:5">
      <c r="A2287" s="327">
        <v>92463</v>
      </c>
      <c r="B2287" s="325" t="s">
        <v>2799</v>
      </c>
      <c r="C2287" s="325" t="s">
        <v>73</v>
      </c>
      <c r="D2287" s="325" t="s">
        <v>280</v>
      </c>
      <c r="E2287" s="326" t="s">
        <v>21563</v>
      </c>
    </row>
    <row r="2288" spans="1:5">
      <c r="A2288" s="327">
        <v>92464</v>
      </c>
      <c r="B2288" s="325" t="s">
        <v>2800</v>
      </c>
      <c r="C2288" s="325" t="s">
        <v>73</v>
      </c>
      <c r="D2288" s="325" t="s">
        <v>280</v>
      </c>
      <c r="E2288" s="326" t="s">
        <v>29224</v>
      </c>
    </row>
    <row r="2289" spans="1:5">
      <c r="A2289" s="327">
        <v>92465</v>
      </c>
      <c r="B2289" s="325" t="s">
        <v>2801</v>
      </c>
      <c r="C2289" s="325" t="s">
        <v>73</v>
      </c>
      <c r="D2289" s="325" t="s">
        <v>280</v>
      </c>
      <c r="E2289" s="326" t="s">
        <v>29225</v>
      </c>
    </row>
    <row r="2290" spans="1:5">
      <c r="A2290" s="327">
        <v>92466</v>
      </c>
      <c r="B2290" s="325" t="s">
        <v>2802</v>
      </c>
      <c r="C2290" s="325" t="s">
        <v>73</v>
      </c>
      <c r="D2290" s="325" t="s">
        <v>280</v>
      </c>
      <c r="E2290" s="326" t="s">
        <v>24497</v>
      </c>
    </row>
    <row r="2291" spans="1:5">
      <c r="A2291" s="327">
        <v>92467</v>
      </c>
      <c r="B2291" s="325" t="s">
        <v>2803</v>
      </c>
      <c r="C2291" s="325" t="s">
        <v>73</v>
      </c>
      <c r="D2291" s="325" t="s">
        <v>280</v>
      </c>
      <c r="E2291" s="326" t="s">
        <v>29226</v>
      </c>
    </row>
    <row r="2292" spans="1:5">
      <c r="A2292" s="327">
        <v>92468</v>
      </c>
      <c r="B2292" s="325" t="s">
        <v>2804</v>
      </c>
      <c r="C2292" s="325" t="s">
        <v>73</v>
      </c>
      <c r="D2292" s="325" t="s">
        <v>280</v>
      </c>
      <c r="E2292" s="326" t="s">
        <v>26117</v>
      </c>
    </row>
    <row r="2293" spans="1:5">
      <c r="A2293" s="327">
        <v>92469</v>
      </c>
      <c r="B2293" s="325" t="s">
        <v>2805</v>
      </c>
      <c r="C2293" s="325" t="s">
        <v>73</v>
      </c>
      <c r="D2293" s="325" t="s">
        <v>280</v>
      </c>
      <c r="E2293" s="326" t="s">
        <v>29227</v>
      </c>
    </row>
    <row r="2294" spans="1:5">
      <c r="A2294" s="327">
        <v>92470</v>
      </c>
      <c r="B2294" s="325" t="s">
        <v>2806</v>
      </c>
      <c r="C2294" s="325" t="s">
        <v>73</v>
      </c>
      <c r="D2294" s="325" t="s">
        <v>280</v>
      </c>
      <c r="E2294" s="326" t="s">
        <v>29228</v>
      </c>
    </row>
    <row r="2295" spans="1:5">
      <c r="A2295" s="327">
        <v>92471</v>
      </c>
      <c r="B2295" s="325" t="s">
        <v>2807</v>
      </c>
      <c r="C2295" s="325" t="s">
        <v>73</v>
      </c>
      <c r="D2295" s="325" t="s">
        <v>280</v>
      </c>
      <c r="E2295" s="326" t="s">
        <v>29229</v>
      </c>
    </row>
    <row r="2296" spans="1:5">
      <c r="A2296" s="327">
        <v>92472</v>
      </c>
      <c r="B2296" s="325" t="s">
        <v>2808</v>
      </c>
      <c r="C2296" s="325" t="s">
        <v>73</v>
      </c>
      <c r="D2296" s="325" t="s">
        <v>280</v>
      </c>
      <c r="E2296" s="326" t="s">
        <v>29230</v>
      </c>
    </row>
    <row r="2297" spans="1:5">
      <c r="A2297" s="327">
        <v>92473</v>
      </c>
      <c r="B2297" s="325" t="s">
        <v>2809</v>
      </c>
      <c r="C2297" s="325" t="s">
        <v>73</v>
      </c>
      <c r="D2297" s="325" t="s">
        <v>280</v>
      </c>
      <c r="E2297" s="326" t="s">
        <v>29231</v>
      </c>
    </row>
    <row r="2298" spans="1:5">
      <c r="A2298" s="327">
        <v>92474</v>
      </c>
      <c r="B2298" s="325" t="s">
        <v>2810</v>
      </c>
      <c r="C2298" s="325" t="s">
        <v>73</v>
      </c>
      <c r="D2298" s="325" t="s">
        <v>280</v>
      </c>
      <c r="E2298" s="326" t="s">
        <v>29232</v>
      </c>
    </row>
    <row r="2299" spans="1:5">
      <c r="A2299" s="327">
        <v>92475</v>
      </c>
      <c r="B2299" s="325" t="s">
        <v>2811</v>
      </c>
      <c r="C2299" s="325" t="s">
        <v>73</v>
      </c>
      <c r="D2299" s="325" t="s">
        <v>280</v>
      </c>
      <c r="E2299" s="326" t="s">
        <v>29233</v>
      </c>
    </row>
    <row r="2300" spans="1:5">
      <c r="A2300" s="327">
        <v>92476</v>
      </c>
      <c r="B2300" s="325" t="s">
        <v>2812</v>
      </c>
      <c r="C2300" s="325" t="s">
        <v>73</v>
      </c>
      <c r="D2300" s="325" t="s">
        <v>280</v>
      </c>
      <c r="E2300" s="326" t="s">
        <v>29234</v>
      </c>
    </row>
    <row r="2301" spans="1:5">
      <c r="A2301" s="327">
        <v>92477</v>
      </c>
      <c r="B2301" s="325" t="s">
        <v>2813</v>
      </c>
      <c r="C2301" s="325" t="s">
        <v>73</v>
      </c>
      <c r="D2301" s="325" t="s">
        <v>280</v>
      </c>
      <c r="E2301" s="326" t="s">
        <v>29235</v>
      </c>
    </row>
    <row r="2302" spans="1:5">
      <c r="A2302" s="327">
        <v>92478</v>
      </c>
      <c r="B2302" s="325" t="s">
        <v>2814</v>
      </c>
      <c r="C2302" s="325" t="s">
        <v>73</v>
      </c>
      <c r="D2302" s="325" t="s">
        <v>280</v>
      </c>
      <c r="E2302" s="326" t="s">
        <v>29236</v>
      </c>
    </row>
    <row r="2303" spans="1:5">
      <c r="A2303" s="327">
        <v>92479</v>
      </c>
      <c r="B2303" s="325" t="s">
        <v>2815</v>
      </c>
      <c r="C2303" s="325" t="s">
        <v>73</v>
      </c>
      <c r="D2303" s="325" t="s">
        <v>280</v>
      </c>
      <c r="E2303" s="326" t="s">
        <v>21363</v>
      </c>
    </row>
    <row r="2304" spans="1:5">
      <c r="A2304" s="327">
        <v>92480</v>
      </c>
      <c r="B2304" s="325" t="s">
        <v>2816</v>
      </c>
      <c r="C2304" s="325" t="s">
        <v>73</v>
      </c>
      <c r="D2304" s="325" t="s">
        <v>280</v>
      </c>
      <c r="E2304" s="326" t="s">
        <v>29237</v>
      </c>
    </row>
    <row r="2305" spans="1:5">
      <c r="A2305" s="327">
        <v>92482</v>
      </c>
      <c r="B2305" s="325" t="s">
        <v>2817</v>
      </c>
      <c r="C2305" s="325" t="s">
        <v>73</v>
      </c>
      <c r="D2305" s="325" t="s">
        <v>280</v>
      </c>
      <c r="E2305" s="326" t="s">
        <v>29238</v>
      </c>
    </row>
    <row r="2306" spans="1:5">
      <c r="A2306" s="327">
        <v>92484</v>
      </c>
      <c r="B2306" s="325" t="s">
        <v>2818</v>
      </c>
      <c r="C2306" s="325" t="s">
        <v>73</v>
      </c>
      <c r="D2306" s="325" t="s">
        <v>280</v>
      </c>
      <c r="E2306" s="326" t="s">
        <v>29239</v>
      </c>
    </row>
    <row r="2307" spans="1:5">
      <c r="A2307" s="327">
        <v>92486</v>
      </c>
      <c r="B2307" s="325" t="s">
        <v>2819</v>
      </c>
      <c r="C2307" s="325" t="s">
        <v>73</v>
      </c>
      <c r="D2307" s="325" t="s">
        <v>280</v>
      </c>
      <c r="E2307" s="326" t="s">
        <v>29209</v>
      </c>
    </row>
    <row r="2308" spans="1:5">
      <c r="A2308" s="327">
        <v>92488</v>
      </c>
      <c r="B2308" s="325" t="s">
        <v>2820</v>
      </c>
      <c r="C2308" s="325" t="s">
        <v>73</v>
      </c>
      <c r="D2308" s="325" t="s">
        <v>344</v>
      </c>
      <c r="E2308" s="326" t="s">
        <v>29240</v>
      </c>
    </row>
    <row r="2309" spans="1:5">
      <c r="A2309" s="327">
        <v>92490</v>
      </c>
      <c r="B2309" s="325" t="s">
        <v>2821</v>
      </c>
      <c r="C2309" s="325" t="s">
        <v>73</v>
      </c>
      <c r="D2309" s="325" t="s">
        <v>344</v>
      </c>
      <c r="E2309" s="326" t="s">
        <v>29241</v>
      </c>
    </row>
    <row r="2310" spans="1:5">
      <c r="A2310" s="327">
        <v>92492</v>
      </c>
      <c r="B2310" s="325" t="s">
        <v>2822</v>
      </c>
      <c r="C2310" s="325" t="s">
        <v>73</v>
      </c>
      <c r="D2310" s="325" t="s">
        <v>344</v>
      </c>
      <c r="E2310" s="326" t="s">
        <v>24414</v>
      </c>
    </row>
    <row r="2311" spans="1:5">
      <c r="A2311" s="327">
        <v>92494</v>
      </c>
      <c r="B2311" s="325" t="s">
        <v>2823</v>
      </c>
      <c r="C2311" s="325" t="s">
        <v>73</v>
      </c>
      <c r="D2311" s="325" t="s">
        <v>344</v>
      </c>
      <c r="E2311" s="326" t="s">
        <v>21424</v>
      </c>
    </row>
    <row r="2312" spans="1:5">
      <c r="A2312" s="327">
        <v>92496</v>
      </c>
      <c r="B2312" s="325" t="s">
        <v>2824</v>
      </c>
      <c r="C2312" s="325" t="s">
        <v>73</v>
      </c>
      <c r="D2312" s="325" t="s">
        <v>344</v>
      </c>
      <c r="E2312" s="326" t="s">
        <v>29242</v>
      </c>
    </row>
    <row r="2313" spans="1:5">
      <c r="A2313" s="327">
        <v>92498</v>
      </c>
      <c r="B2313" s="325" t="s">
        <v>2825</v>
      </c>
      <c r="C2313" s="325" t="s">
        <v>73</v>
      </c>
      <c r="D2313" s="325" t="s">
        <v>344</v>
      </c>
      <c r="E2313" s="326" t="s">
        <v>29243</v>
      </c>
    </row>
    <row r="2314" spans="1:5">
      <c r="A2314" s="327">
        <v>92500</v>
      </c>
      <c r="B2314" s="325" t="s">
        <v>2826</v>
      </c>
      <c r="C2314" s="325" t="s">
        <v>73</v>
      </c>
      <c r="D2314" s="325" t="s">
        <v>344</v>
      </c>
      <c r="E2314" s="326" t="s">
        <v>24979</v>
      </c>
    </row>
    <row r="2315" spans="1:5">
      <c r="A2315" s="327">
        <v>92502</v>
      </c>
      <c r="B2315" s="325" t="s">
        <v>2827</v>
      </c>
      <c r="C2315" s="325" t="s">
        <v>73</v>
      </c>
      <c r="D2315" s="325" t="s">
        <v>344</v>
      </c>
      <c r="E2315" s="326" t="s">
        <v>29244</v>
      </c>
    </row>
    <row r="2316" spans="1:5">
      <c r="A2316" s="327">
        <v>92504</v>
      </c>
      <c r="B2316" s="325" t="s">
        <v>2828</v>
      </c>
      <c r="C2316" s="325" t="s">
        <v>73</v>
      </c>
      <c r="D2316" s="325" t="s">
        <v>344</v>
      </c>
      <c r="E2316" s="326" t="s">
        <v>29245</v>
      </c>
    </row>
    <row r="2317" spans="1:5">
      <c r="A2317" s="327">
        <v>92506</v>
      </c>
      <c r="B2317" s="325" t="s">
        <v>2829</v>
      </c>
      <c r="C2317" s="325" t="s">
        <v>73</v>
      </c>
      <c r="D2317" s="325" t="s">
        <v>344</v>
      </c>
      <c r="E2317" s="326" t="s">
        <v>29246</v>
      </c>
    </row>
    <row r="2318" spans="1:5">
      <c r="A2318" s="327">
        <v>92508</v>
      </c>
      <c r="B2318" s="325" t="s">
        <v>2830</v>
      </c>
      <c r="C2318" s="325" t="s">
        <v>73</v>
      </c>
      <c r="D2318" s="325" t="s">
        <v>344</v>
      </c>
      <c r="E2318" s="326" t="s">
        <v>29247</v>
      </c>
    </row>
    <row r="2319" spans="1:5">
      <c r="A2319" s="327">
        <v>92510</v>
      </c>
      <c r="B2319" s="325" t="s">
        <v>2831</v>
      </c>
      <c r="C2319" s="325" t="s">
        <v>73</v>
      </c>
      <c r="D2319" s="325" t="s">
        <v>344</v>
      </c>
      <c r="E2319" s="326" t="s">
        <v>26023</v>
      </c>
    </row>
    <row r="2320" spans="1:5">
      <c r="A2320" s="327">
        <v>92512</v>
      </c>
      <c r="B2320" s="325" t="s">
        <v>2832</v>
      </c>
      <c r="C2320" s="325" t="s">
        <v>73</v>
      </c>
      <c r="D2320" s="325" t="s">
        <v>344</v>
      </c>
      <c r="E2320" s="326" t="s">
        <v>22097</v>
      </c>
    </row>
    <row r="2321" spans="1:5">
      <c r="A2321" s="327">
        <v>92514</v>
      </c>
      <c r="B2321" s="325" t="s">
        <v>2833</v>
      </c>
      <c r="C2321" s="325" t="s">
        <v>73</v>
      </c>
      <c r="D2321" s="325" t="s">
        <v>344</v>
      </c>
      <c r="E2321" s="326" t="s">
        <v>21121</v>
      </c>
    </row>
    <row r="2322" spans="1:5">
      <c r="A2322" s="327">
        <v>92515</v>
      </c>
      <c r="B2322" s="325" t="s">
        <v>2834</v>
      </c>
      <c r="C2322" s="325" t="s">
        <v>73</v>
      </c>
      <c r="D2322" s="325" t="s">
        <v>344</v>
      </c>
      <c r="E2322" s="326" t="s">
        <v>16026</v>
      </c>
    </row>
    <row r="2323" spans="1:5">
      <c r="A2323" s="327">
        <v>92518</v>
      </c>
      <c r="B2323" s="325" t="s">
        <v>2835</v>
      </c>
      <c r="C2323" s="325" t="s">
        <v>73</v>
      </c>
      <c r="D2323" s="325" t="s">
        <v>344</v>
      </c>
      <c r="E2323" s="326" t="s">
        <v>29248</v>
      </c>
    </row>
    <row r="2324" spans="1:5">
      <c r="A2324" s="327">
        <v>92520</v>
      </c>
      <c r="B2324" s="325" t="s">
        <v>2836</v>
      </c>
      <c r="C2324" s="325" t="s">
        <v>73</v>
      </c>
      <c r="D2324" s="325" t="s">
        <v>344</v>
      </c>
      <c r="E2324" s="326" t="s">
        <v>28395</v>
      </c>
    </row>
    <row r="2325" spans="1:5">
      <c r="A2325" s="327">
        <v>92522</v>
      </c>
      <c r="B2325" s="325" t="s">
        <v>2837</v>
      </c>
      <c r="C2325" s="325" t="s">
        <v>73</v>
      </c>
      <c r="D2325" s="325" t="s">
        <v>344</v>
      </c>
      <c r="E2325" s="326" t="s">
        <v>24318</v>
      </c>
    </row>
    <row r="2326" spans="1:5">
      <c r="A2326" s="327">
        <v>92524</v>
      </c>
      <c r="B2326" s="325" t="s">
        <v>2838</v>
      </c>
      <c r="C2326" s="325" t="s">
        <v>73</v>
      </c>
      <c r="D2326" s="325" t="s">
        <v>344</v>
      </c>
      <c r="E2326" s="326" t="s">
        <v>29249</v>
      </c>
    </row>
    <row r="2327" spans="1:5">
      <c r="A2327" s="327">
        <v>92526</v>
      </c>
      <c r="B2327" s="325" t="s">
        <v>2839</v>
      </c>
      <c r="C2327" s="325" t="s">
        <v>73</v>
      </c>
      <c r="D2327" s="325" t="s">
        <v>344</v>
      </c>
      <c r="E2327" s="326" t="s">
        <v>26767</v>
      </c>
    </row>
    <row r="2328" spans="1:5">
      <c r="A2328" s="327">
        <v>92528</v>
      </c>
      <c r="B2328" s="325" t="s">
        <v>2840</v>
      </c>
      <c r="C2328" s="325" t="s">
        <v>73</v>
      </c>
      <c r="D2328" s="325" t="s">
        <v>344</v>
      </c>
      <c r="E2328" s="326" t="s">
        <v>28301</v>
      </c>
    </row>
    <row r="2329" spans="1:5">
      <c r="A2329" s="327">
        <v>92530</v>
      </c>
      <c r="B2329" s="325" t="s">
        <v>2841</v>
      </c>
      <c r="C2329" s="325" t="s">
        <v>73</v>
      </c>
      <c r="D2329" s="325" t="s">
        <v>344</v>
      </c>
      <c r="E2329" s="326" t="s">
        <v>29250</v>
      </c>
    </row>
    <row r="2330" spans="1:5">
      <c r="A2330" s="327">
        <v>92532</v>
      </c>
      <c r="B2330" s="325" t="s">
        <v>2842</v>
      </c>
      <c r="C2330" s="325" t="s">
        <v>73</v>
      </c>
      <c r="D2330" s="325" t="s">
        <v>344</v>
      </c>
      <c r="E2330" s="326" t="s">
        <v>20958</v>
      </c>
    </row>
    <row r="2331" spans="1:5">
      <c r="A2331" s="327">
        <v>92534</v>
      </c>
      <c r="B2331" s="325" t="s">
        <v>2843</v>
      </c>
      <c r="C2331" s="325" t="s">
        <v>73</v>
      </c>
      <c r="D2331" s="325" t="s">
        <v>344</v>
      </c>
      <c r="E2331" s="326" t="s">
        <v>29251</v>
      </c>
    </row>
    <row r="2332" spans="1:5">
      <c r="A2332" s="327">
        <v>92536</v>
      </c>
      <c r="B2332" s="325" t="s">
        <v>2844</v>
      </c>
      <c r="C2332" s="325" t="s">
        <v>73</v>
      </c>
      <c r="D2332" s="325" t="s">
        <v>344</v>
      </c>
      <c r="E2332" s="326" t="s">
        <v>25697</v>
      </c>
    </row>
    <row r="2333" spans="1:5">
      <c r="A2333" s="327">
        <v>92538</v>
      </c>
      <c r="B2333" s="325" t="s">
        <v>2845</v>
      </c>
      <c r="C2333" s="325" t="s">
        <v>73</v>
      </c>
      <c r="D2333" s="325" t="s">
        <v>344</v>
      </c>
      <c r="E2333" s="326" t="s">
        <v>29252</v>
      </c>
    </row>
    <row r="2334" spans="1:5">
      <c r="A2334" s="327">
        <v>96252</v>
      </c>
      <c r="B2334" s="325" t="s">
        <v>2846</v>
      </c>
      <c r="C2334" s="325" t="s">
        <v>73</v>
      </c>
      <c r="D2334" s="325" t="s">
        <v>280</v>
      </c>
      <c r="E2334" s="326" t="s">
        <v>29253</v>
      </c>
    </row>
    <row r="2335" spans="1:5">
      <c r="A2335" s="327">
        <v>96257</v>
      </c>
      <c r="B2335" s="325" t="s">
        <v>2847</v>
      </c>
      <c r="C2335" s="325" t="s">
        <v>73</v>
      </c>
      <c r="D2335" s="325" t="s">
        <v>280</v>
      </c>
      <c r="E2335" s="326" t="s">
        <v>29254</v>
      </c>
    </row>
    <row r="2336" spans="1:5">
      <c r="A2336" s="327">
        <v>96258</v>
      </c>
      <c r="B2336" s="325" t="s">
        <v>2848</v>
      </c>
      <c r="C2336" s="325" t="s">
        <v>73</v>
      </c>
      <c r="D2336" s="325" t="s">
        <v>280</v>
      </c>
      <c r="E2336" s="326" t="s">
        <v>24505</v>
      </c>
    </row>
    <row r="2337" spans="1:5">
      <c r="A2337" s="327">
        <v>96259</v>
      </c>
      <c r="B2337" s="325" t="s">
        <v>2849</v>
      </c>
      <c r="C2337" s="325" t="s">
        <v>73</v>
      </c>
      <c r="D2337" s="325" t="s">
        <v>280</v>
      </c>
      <c r="E2337" s="326" t="s">
        <v>29255</v>
      </c>
    </row>
    <row r="2338" spans="1:5">
      <c r="A2338" s="327">
        <v>96529</v>
      </c>
      <c r="B2338" s="325" t="s">
        <v>2850</v>
      </c>
      <c r="C2338" s="325" t="s">
        <v>73</v>
      </c>
      <c r="D2338" s="325" t="s">
        <v>280</v>
      </c>
      <c r="E2338" s="326" t="s">
        <v>29256</v>
      </c>
    </row>
    <row r="2339" spans="1:5">
      <c r="A2339" s="327">
        <v>96530</v>
      </c>
      <c r="B2339" s="325" t="s">
        <v>2851</v>
      </c>
      <c r="C2339" s="325" t="s">
        <v>73</v>
      </c>
      <c r="D2339" s="325" t="s">
        <v>280</v>
      </c>
      <c r="E2339" s="326" t="s">
        <v>29257</v>
      </c>
    </row>
    <row r="2340" spans="1:5">
      <c r="A2340" s="327">
        <v>96531</v>
      </c>
      <c r="B2340" s="325" t="s">
        <v>2852</v>
      </c>
      <c r="C2340" s="325" t="s">
        <v>73</v>
      </c>
      <c r="D2340" s="325" t="s">
        <v>280</v>
      </c>
      <c r="E2340" s="326" t="s">
        <v>26027</v>
      </c>
    </row>
    <row r="2341" spans="1:5">
      <c r="A2341" s="327">
        <v>96532</v>
      </c>
      <c r="B2341" s="325" t="s">
        <v>2853</v>
      </c>
      <c r="C2341" s="325" t="s">
        <v>73</v>
      </c>
      <c r="D2341" s="325" t="s">
        <v>280</v>
      </c>
      <c r="E2341" s="326" t="s">
        <v>29258</v>
      </c>
    </row>
    <row r="2342" spans="1:5">
      <c r="A2342" s="327">
        <v>96533</v>
      </c>
      <c r="B2342" s="325" t="s">
        <v>2854</v>
      </c>
      <c r="C2342" s="325" t="s">
        <v>73</v>
      </c>
      <c r="D2342" s="325" t="s">
        <v>280</v>
      </c>
      <c r="E2342" s="326" t="s">
        <v>29259</v>
      </c>
    </row>
    <row r="2343" spans="1:5">
      <c r="A2343" s="327">
        <v>96534</v>
      </c>
      <c r="B2343" s="325" t="s">
        <v>2855</v>
      </c>
      <c r="C2343" s="325" t="s">
        <v>73</v>
      </c>
      <c r="D2343" s="325" t="s">
        <v>280</v>
      </c>
      <c r="E2343" s="326" t="s">
        <v>29260</v>
      </c>
    </row>
    <row r="2344" spans="1:5">
      <c r="A2344" s="327">
        <v>96535</v>
      </c>
      <c r="B2344" s="325" t="s">
        <v>2856</v>
      </c>
      <c r="C2344" s="325" t="s">
        <v>73</v>
      </c>
      <c r="D2344" s="325" t="s">
        <v>280</v>
      </c>
      <c r="E2344" s="326" t="s">
        <v>29261</v>
      </c>
    </row>
    <row r="2345" spans="1:5">
      <c r="A2345" s="327">
        <v>96536</v>
      </c>
      <c r="B2345" s="325" t="s">
        <v>2857</v>
      </c>
      <c r="C2345" s="325" t="s">
        <v>73</v>
      </c>
      <c r="D2345" s="325" t="s">
        <v>280</v>
      </c>
      <c r="E2345" s="326" t="s">
        <v>25842</v>
      </c>
    </row>
    <row r="2346" spans="1:5">
      <c r="A2346" s="327">
        <v>96537</v>
      </c>
      <c r="B2346" s="325" t="s">
        <v>2858</v>
      </c>
      <c r="C2346" s="325" t="s">
        <v>73</v>
      </c>
      <c r="D2346" s="325" t="s">
        <v>280</v>
      </c>
      <c r="E2346" s="326" t="s">
        <v>29262</v>
      </c>
    </row>
    <row r="2347" spans="1:5">
      <c r="A2347" s="327">
        <v>96538</v>
      </c>
      <c r="B2347" s="325" t="s">
        <v>2859</v>
      </c>
      <c r="C2347" s="325" t="s">
        <v>73</v>
      </c>
      <c r="D2347" s="325" t="s">
        <v>280</v>
      </c>
      <c r="E2347" s="326" t="s">
        <v>29263</v>
      </c>
    </row>
    <row r="2348" spans="1:5">
      <c r="A2348" s="327">
        <v>96539</v>
      </c>
      <c r="B2348" s="325" t="s">
        <v>2860</v>
      </c>
      <c r="C2348" s="325" t="s">
        <v>73</v>
      </c>
      <c r="D2348" s="325" t="s">
        <v>280</v>
      </c>
      <c r="E2348" s="326" t="s">
        <v>29264</v>
      </c>
    </row>
    <row r="2349" spans="1:5">
      <c r="A2349" s="327">
        <v>96540</v>
      </c>
      <c r="B2349" s="325" t="s">
        <v>2861</v>
      </c>
      <c r="C2349" s="325" t="s">
        <v>73</v>
      </c>
      <c r="D2349" s="325" t="s">
        <v>280</v>
      </c>
      <c r="E2349" s="326" t="s">
        <v>29265</v>
      </c>
    </row>
    <row r="2350" spans="1:5">
      <c r="A2350" s="327">
        <v>96541</v>
      </c>
      <c r="B2350" s="325" t="s">
        <v>2862</v>
      </c>
      <c r="C2350" s="325" t="s">
        <v>73</v>
      </c>
      <c r="D2350" s="325" t="s">
        <v>280</v>
      </c>
      <c r="E2350" s="326" t="s">
        <v>29266</v>
      </c>
    </row>
    <row r="2351" spans="1:5">
      <c r="A2351" s="327">
        <v>96542</v>
      </c>
      <c r="B2351" s="325" t="s">
        <v>2863</v>
      </c>
      <c r="C2351" s="325" t="s">
        <v>73</v>
      </c>
      <c r="D2351" s="325" t="s">
        <v>280</v>
      </c>
      <c r="E2351" s="326" t="s">
        <v>29267</v>
      </c>
    </row>
    <row r="2352" spans="1:5">
      <c r="A2352" s="327">
        <v>96543</v>
      </c>
      <c r="B2352" s="325" t="s">
        <v>2864</v>
      </c>
      <c r="C2352" s="325" t="s">
        <v>75</v>
      </c>
      <c r="D2352" s="325" t="s">
        <v>280</v>
      </c>
      <c r="E2352" s="326" t="s">
        <v>15944</v>
      </c>
    </row>
    <row r="2353" spans="1:5">
      <c r="A2353" s="327">
        <v>97747</v>
      </c>
      <c r="B2353" s="325" t="s">
        <v>2865</v>
      </c>
      <c r="C2353" s="325" t="s">
        <v>73</v>
      </c>
      <c r="D2353" s="325" t="s">
        <v>280</v>
      </c>
      <c r="E2353" s="326" t="s">
        <v>26018</v>
      </c>
    </row>
    <row r="2354" spans="1:5">
      <c r="A2354" s="327">
        <v>101791</v>
      </c>
      <c r="B2354" s="325" t="s">
        <v>2866</v>
      </c>
      <c r="C2354" s="325" t="s">
        <v>74</v>
      </c>
      <c r="D2354" s="325" t="s">
        <v>280</v>
      </c>
      <c r="E2354" s="326" t="s">
        <v>29268</v>
      </c>
    </row>
    <row r="2355" spans="1:5">
      <c r="A2355" s="327">
        <v>101792</v>
      </c>
      <c r="B2355" s="325" t="s">
        <v>2867</v>
      </c>
      <c r="C2355" s="325" t="s">
        <v>82</v>
      </c>
      <c r="D2355" s="325" t="s">
        <v>280</v>
      </c>
      <c r="E2355" s="326" t="s">
        <v>15983</v>
      </c>
    </row>
    <row r="2356" spans="1:5">
      <c r="A2356" s="327">
        <v>101793</v>
      </c>
      <c r="B2356" s="325" t="s">
        <v>2869</v>
      </c>
      <c r="C2356" s="325" t="s">
        <v>82</v>
      </c>
      <c r="D2356" s="325" t="s">
        <v>280</v>
      </c>
      <c r="E2356" s="326" t="s">
        <v>26441</v>
      </c>
    </row>
    <row r="2357" spans="1:5">
      <c r="A2357" s="327">
        <v>101969</v>
      </c>
      <c r="B2357" s="325" t="s">
        <v>2870</v>
      </c>
      <c r="C2357" s="325" t="s">
        <v>73</v>
      </c>
      <c r="D2357" s="325" t="s">
        <v>280</v>
      </c>
      <c r="E2357" s="326" t="s">
        <v>29269</v>
      </c>
    </row>
    <row r="2358" spans="1:5">
      <c r="A2358" s="327">
        <v>101971</v>
      </c>
      <c r="B2358" s="325" t="s">
        <v>2871</v>
      </c>
      <c r="C2358" s="325" t="s">
        <v>73</v>
      </c>
      <c r="D2358" s="325" t="s">
        <v>280</v>
      </c>
      <c r="E2358" s="326" t="s">
        <v>29270</v>
      </c>
    </row>
    <row r="2359" spans="1:5">
      <c r="A2359" s="327">
        <v>101973</v>
      </c>
      <c r="B2359" s="325" t="s">
        <v>2872</v>
      </c>
      <c r="C2359" s="325" t="s">
        <v>73</v>
      </c>
      <c r="D2359" s="325" t="s">
        <v>280</v>
      </c>
      <c r="E2359" s="326" t="s">
        <v>29271</v>
      </c>
    </row>
    <row r="2360" spans="1:5">
      <c r="A2360" s="327">
        <v>101974</v>
      </c>
      <c r="B2360" s="325" t="s">
        <v>2873</v>
      </c>
      <c r="C2360" s="325" t="s">
        <v>73</v>
      </c>
      <c r="D2360" s="325" t="s">
        <v>280</v>
      </c>
      <c r="E2360" s="326" t="s">
        <v>29272</v>
      </c>
    </row>
    <row r="2361" spans="1:5">
      <c r="A2361" s="327">
        <v>101975</v>
      </c>
      <c r="B2361" s="325" t="s">
        <v>2874</v>
      </c>
      <c r="C2361" s="325" t="s">
        <v>73</v>
      </c>
      <c r="D2361" s="325" t="s">
        <v>280</v>
      </c>
      <c r="E2361" s="326" t="s">
        <v>29273</v>
      </c>
    </row>
    <row r="2362" spans="1:5">
      <c r="A2362" s="327">
        <v>101977</v>
      </c>
      <c r="B2362" s="325" t="s">
        <v>2875</v>
      </c>
      <c r="C2362" s="325" t="s">
        <v>73</v>
      </c>
      <c r="D2362" s="325" t="s">
        <v>280</v>
      </c>
      <c r="E2362" s="326" t="s">
        <v>29274</v>
      </c>
    </row>
    <row r="2363" spans="1:5">
      <c r="A2363" s="327">
        <v>101980</v>
      </c>
      <c r="B2363" s="325" t="s">
        <v>2876</v>
      </c>
      <c r="C2363" s="325" t="s">
        <v>73</v>
      </c>
      <c r="D2363" s="325" t="s">
        <v>280</v>
      </c>
      <c r="E2363" s="326" t="s">
        <v>29275</v>
      </c>
    </row>
    <row r="2364" spans="1:5">
      <c r="A2364" s="327">
        <v>101981</v>
      </c>
      <c r="B2364" s="325" t="s">
        <v>2877</v>
      </c>
      <c r="C2364" s="325" t="s">
        <v>73</v>
      </c>
      <c r="D2364" s="325" t="s">
        <v>280</v>
      </c>
      <c r="E2364" s="326" t="s">
        <v>29276</v>
      </c>
    </row>
    <row r="2365" spans="1:5">
      <c r="A2365" s="327">
        <v>101982</v>
      </c>
      <c r="B2365" s="325" t="s">
        <v>2878</v>
      </c>
      <c r="C2365" s="325" t="s">
        <v>73</v>
      </c>
      <c r="D2365" s="325" t="s">
        <v>280</v>
      </c>
      <c r="E2365" s="326" t="s">
        <v>25461</v>
      </c>
    </row>
    <row r="2366" spans="1:5">
      <c r="A2366" s="327">
        <v>101983</v>
      </c>
      <c r="B2366" s="325" t="s">
        <v>2879</v>
      </c>
      <c r="C2366" s="325" t="s">
        <v>73</v>
      </c>
      <c r="D2366" s="325" t="s">
        <v>280</v>
      </c>
      <c r="E2366" s="326" t="s">
        <v>29277</v>
      </c>
    </row>
    <row r="2367" spans="1:5">
      <c r="A2367" s="327">
        <v>101985</v>
      </c>
      <c r="B2367" s="325" t="s">
        <v>2880</v>
      </c>
      <c r="C2367" s="325" t="s">
        <v>73</v>
      </c>
      <c r="D2367" s="325" t="s">
        <v>280</v>
      </c>
      <c r="E2367" s="326" t="s">
        <v>29278</v>
      </c>
    </row>
    <row r="2368" spans="1:5">
      <c r="A2368" s="327">
        <v>101986</v>
      </c>
      <c r="B2368" s="325" t="s">
        <v>2881</v>
      </c>
      <c r="C2368" s="325" t="s">
        <v>73</v>
      </c>
      <c r="D2368" s="325" t="s">
        <v>280</v>
      </c>
      <c r="E2368" s="326" t="s">
        <v>29279</v>
      </c>
    </row>
    <row r="2369" spans="1:5">
      <c r="A2369" s="327">
        <v>101987</v>
      </c>
      <c r="B2369" s="325" t="s">
        <v>2882</v>
      </c>
      <c r="C2369" s="325" t="s">
        <v>73</v>
      </c>
      <c r="D2369" s="325" t="s">
        <v>280</v>
      </c>
      <c r="E2369" s="326" t="s">
        <v>29280</v>
      </c>
    </row>
    <row r="2370" spans="1:5">
      <c r="A2370" s="327">
        <v>101988</v>
      </c>
      <c r="B2370" s="325" t="s">
        <v>2883</v>
      </c>
      <c r="C2370" s="325" t="s">
        <v>73</v>
      </c>
      <c r="D2370" s="325" t="s">
        <v>280</v>
      </c>
      <c r="E2370" s="326" t="s">
        <v>29281</v>
      </c>
    </row>
    <row r="2371" spans="1:5">
      <c r="A2371" s="327">
        <v>101989</v>
      </c>
      <c r="B2371" s="325" t="s">
        <v>2884</v>
      </c>
      <c r="C2371" s="325" t="s">
        <v>73</v>
      </c>
      <c r="D2371" s="325" t="s">
        <v>280</v>
      </c>
      <c r="E2371" s="326" t="s">
        <v>29282</v>
      </c>
    </row>
    <row r="2372" spans="1:5">
      <c r="A2372" s="327">
        <v>101990</v>
      </c>
      <c r="B2372" s="325" t="s">
        <v>2885</v>
      </c>
      <c r="C2372" s="325" t="s">
        <v>73</v>
      </c>
      <c r="D2372" s="325" t="s">
        <v>280</v>
      </c>
      <c r="E2372" s="326" t="s">
        <v>14898</v>
      </c>
    </row>
    <row r="2373" spans="1:5">
      <c r="A2373" s="327">
        <v>101991</v>
      </c>
      <c r="B2373" s="325" t="s">
        <v>2886</v>
      </c>
      <c r="C2373" s="325" t="s">
        <v>73</v>
      </c>
      <c r="D2373" s="325" t="s">
        <v>280</v>
      </c>
      <c r="E2373" s="326" t="s">
        <v>29283</v>
      </c>
    </row>
    <row r="2374" spans="1:5">
      <c r="A2374" s="327">
        <v>101992</v>
      </c>
      <c r="B2374" s="325" t="s">
        <v>2887</v>
      </c>
      <c r="C2374" s="325" t="s">
        <v>73</v>
      </c>
      <c r="D2374" s="325" t="s">
        <v>280</v>
      </c>
      <c r="E2374" s="326" t="s">
        <v>29284</v>
      </c>
    </row>
    <row r="2375" spans="1:5">
      <c r="A2375" s="327">
        <v>101993</v>
      </c>
      <c r="B2375" s="325" t="s">
        <v>2888</v>
      </c>
      <c r="C2375" s="325" t="s">
        <v>73</v>
      </c>
      <c r="D2375" s="325" t="s">
        <v>280</v>
      </c>
      <c r="E2375" s="326" t="s">
        <v>29285</v>
      </c>
    </row>
    <row r="2376" spans="1:5">
      <c r="A2376" s="327">
        <v>101994</v>
      </c>
      <c r="B2376" s="325" t="s">
        <v>2889</v>
      </c>
      <c r="C2376" s="325" t="s">
        <v>73</v>
      </c>
      <c r="D2376" s="325" t="s">
        <v>280</v>
      </c>
      <c r="E2376" s="326" t="s">
        <v>25189</v>
      </c>
    </row>
    <row r="2377" spans="1:5">
      <c r="A2377" s="327">
        <v>101995</v>
      </c>
      <c r="B2377" s="325" t="s">
        <v>2890</v>
      </c>
      <c r="C2377" s="325" t="s">
        <v>73</v>
      </c>
      <c r="D2377" s="325" t="s">
        <v>280</v>
      </c>
      <c r="E2377" s="326" t="s">
        <v>29286</v>
      </c>
    </row>
    <row r="2378" spans="1:5">
      <c r="A2378" s="327">
        <v>101996</v>
      </c>
      <c r="B2378" s="325" t="s">
        <v>2891</v>
      </c>
      <c r="C2378" s="325" t="s">
        <v>73</v>
      </c>
      <c r="D2378" s="325" t="s">
        <v>280</v>
      </c>
      <c r="E2378" s="326" t="s">
        <v>29287</v>
      </c>
    </row>
    <row r="2379" spans="1:5">
      <c r="A2379" s="327">
        <v>101997</v>
      </c>
      <c r="B2379" s="325" t="s">
        <v>2892</v>
      </c>
      <c r="C2379" s="325" t="s">
        <v>73</v>
      </c>
      <c r="D2379" s="325" t="s">
        <v>280</v>
      </c>
      <c r="E2379" s="326" t="s">
        <v>29288</v>
      </c>
    </row>
    <row r="2380" spans="1:5">
      <c r="A2380" s="327">
        <v>101998</v>
      </c>
      <c r="B2380" s="325" t="s">
        <v>2893</v>
      </c>
      <c r="C2380" s="325" t="s">
        <v>73</v>
      </c>
      <c r="D2380" s="325" t="s">
        <v>280</v>
      </c>
      <c r="E2380" s="326" t="s">
        <v>29289</v>
      </c>
    </row>
    <row r="2381" spans="1:5">
      <c r="A2381" s="327">
        <v>101999</v>
      </c>
      <c r="B2381" s="325" t="s">
        <v>2894</v>
      </c>
      <c r="C2381" s="325" t="s">
        <v>73</v>
      </c>
      <c r="D2381" s="325" t="s">
        <v>280</v>
      </c>
      <c r="E2381" s="326" t="s">
        <v>29290</v>
      </c>
    </row>
    <row r="2382" spans="1:5">
      <c r="A2382" s="327">
        <v>102000</v>
      </c>
      <c r="B2382" s="325" t="s">
        <v>2895</v>
      </c>
      <c r="C2382" s="325" t="s">
        <v>73</v>
      </c>
      <c r="D2382" s="325" t="s">
        <v>280</v>
      </c>
      <c r="E2382" s="326" t="s">
        <v>29291</v>
      </c>
    </row>
    <row r="2383" spans="1:5">
      <c r="A2383" s="327">
        <v>102001</v>
      </c>
      <c r="B2383" s="325" t="s">
        <v>2896</v>
      </c>
      <c r="C2383" s="325" t="s">
        <v>73</v>
      </c>
      <c r="D2383" s="325" t="s">
        <v>280</v>
      </c>
      <c r="E2383" s="326" t="s">
        <v>29292</v>
      </c>
    </row>
    <row r="2384" spans="1:5">
      <c r="A2384" s="327">
        <v>102002</v>
      </c>
      <c r="B2384" s="325" t="s">
        <v>2897</v>
      </c>
      <c r="C2384" s="325" t="s">
        <v>73</v>
      </c>
      <c r="D2384" s="325" t="s">
        <v>280</v>
      </c>
      <c r="E2384" s="326" t="s">
        <v>29293</v>
      </c>
    </row>
    <row r="2385" spans="1:5">
      <c r="A2385" s="327">
        <v>102003</v>
      </c>
      <c r="B2385" s="325" t="s">
        <v>2898</v>
      </c>
      <c r="C2385" s="325" t="s">
        <v>73</v>
      </c>
      <c r="D2385" s="325" t="s">
        <v>280</v>
      </c>
      <c r="E2385" s="326" t="s">
        <v>29294</v>
      </c>
    </row>
    <row r="2386" spans="1:5">
      <c r="A2386" s="327">
        <v>102004</v>
      </c>
      <c r="B2386" s="325" t="s">
        <v>2899</v>
      </c>
      <c r="C2386" s="325" t="s">
        <v>73</v>
      </c>
      <c r="D2386" s="325" t="s">
        <v>280</v>
      </c>
      <c r="E2386" s="326" t="s">
        <v>29295</v>
      </c>
    </row>
    <row r="2387" spans="1:5">
      <c r="A2387" s="327">
        <v>102005</v>
      </c>
      <c r="B2387" s="325" t="s">
        <v>2900</v>
      </c>
      <c r="C2387" s="325" t="s">
        <v>73</v>
      </c>
      <c r="D2387" s="325" t="s">
        <v>280</v>
      </c>
      <c r="E2387" s="326" t="s">
        <v>29296</v>
      </c>
    </row>
    <row r="2388" spans="1:5">
      <c r="A2388" s="327">
        <v>102006</v>
      </c>
      <c r="B2388" s="325" t="s">
        <v>2901</v>
      </c>
      <c r="C2388" s="325" t="s">
        <v>73</v>
      </c>
      <c r="D2388" s="325" t="s">
        <v>280</v>
      </c>
      <c r="E2388" s="326" t="s">
        <v>29297</v>
      </c>
    </row>
    <row r="2389" spans="1:5">
      <c r="A2389" s="327">
        <v>102007</v>
      </c>
      <c r="B2389" s="325" t="s">
        <v>2902</v>
      </c>
      <c r="C2389" s="325" t="s">
        <v>73</v>
      </c>
      <c r="D2389" s="325" t="s">
        <v>280</v>
      </c>
      <c r="E2389" s="326" t="s">
        <v>29298</v>
      </c>
    </row>
    <row r="2390" spans="1:5">
      <c r="A2390" s="327">
        <v>102008</v>
      </c>
      <c r="B2390" s="325" t="s">
        <v>2903</v>
      </c>
      <c r="C2390" s="325" t="s">
        <v>73</v>
      </c>
      <c r="D2390" s="325" t="s">
        <v>280</v>
      </c>
      <c r="E2390" s="326" t="s">
        <v>29299</v>
      </c>
    </row>
    <row r="2391" spans="1:5">
      <c r="A2391" s="327">
        <v>102009</v>
      </c>
      <c r="B2391" s="325" t="s">
        <v>2904</v>
      </c>
      <c r="C2391" s="325" t="s">
        <v>73</v>
      </c>
      <c r="D2391" s="325" t="s">
        <v>280</v>
      </c>
      <c r="E2391" s="326" t="s">
        <v>29300</v>
      </c>
    </row>
    <row r="2392" spans="1:5">
      <c r="A2392" s="327">
        <v>102010</v>
      </c>
      <c r="B2392" s="325" t="s">
        <v>2905</v>
      </c>
      <c r="C2392" s="325" t="s">
        <v>73</v>
      </c>
      <c r="D2392" s="325" t="s">
        <v>280</v>
      </c>
      <c r="E2392" s="326" t="s">
        <v>29301</v>
      </c>
    </row>
    <row r="2393" spans="1:5">
      <c r="A2393" s="327">
        <v>102011</v>
      </c>
      <c r="B2393" s="325" t="s">
        <v>2906</v>
      </c>
      <c r="C2393" s="325" t="s">
        <v>73</v>
      </c>
      <c r="D2393" s="325" t="s">
        <v>280</v>
      </c>
      <c r="E2393" s="326" t="s">
        <v>29302</v>
      </c>
    </row>
    <row r="2394" spans="1:5">
      <c r="A2394" s="327">
        <v>102012</v>
      </c>
      <c r="B2394" s="325" t="s">
        <v>2907</v>
      </c>
      <c r="C2394" s="325" t="s">
        <v>73</v>
      </c>
      <c r="D2394" s="325" t="s">
        <v>280</v>
      </c>
      <c r="E2394" s="326" t="s">
        <v>29303</v>
      </c>
    </row>
    <row r="2395" spans="1:5">
      <c r="A2395" s="327">
        <v>102013</v>
      </c>
      <c r="B2395" s="325" t="s">
        <v>2908</v>
      </c>
      <c r="C2395" s="325" t="s">
        <v>73</v>
      </c>
      <c r="D2395" s="325" t="s">
        <v>280</v>
      </c>
      <c r="E2395" s="326" t="s">
        <v>28620</v>
      </c>
    </row>
    <row r="2396" spans="1:5">
      <c r="A2396" s="327">
        <v>102014</v>
      </c>
      <c r="B2396" s="325" t="s">
        <v>2909</v>
      </c>
      <c r="C2396" s="325" t="s">
        <v>73</v>
      </c>
      <c r="D2396" s="325" t="s">
        <v>280</v>
      </c>
      <c r="E2396" s="326" t="s">
        <v>29304</v>
      </c>
    </row>
    <row r="2397" spans="1:5">
      <c r="A2397" s="327">
        <v>102015</v>
      </c>
      <c r="B2397" s="325" t="s">
        <v>2910</v>
      </c>
      <c r="C2397" s="325" t="s">
        <v>73</v>
      </c>
      <c r="D2397" s="325" t="s">
        <v>280</v>
      </c>
      <c r="E2397" s="326" t="s">
        <v>29305</v>
      </c>
    </row>
    <row r="2398" spans="1:5">
      <c r="A2398" s="327">
        <v>102016</v>
      </c>
      <c r="B2398" s="325" t="s">
        <v>2911</v>
      </c>
      <c r="C2398" s="325" t="s">
        <v>73</v>
      </c>
      <c r="D2398" s="325" t="s">
        <v>280</v>
      </c>
      <c r="E2398" s="326" t="s">
        <v>29306</v>
      </c>
    </row>
    <row r="2399" spans="1:5">
      <c r="A2399" s="327">
        <v>102017</v>
      </c>
      <c r="B2399" s="325" t="s">
        <v>2912</v>
      </c>
      <c r="C2399" s="325" t="s">
        <v>73</v>
      </c>
      <c r="D2399" s="325" t="s">
        <v>280</v>
      </c>
      <c r="E2399" s="326" t="s">
        <v>29307</v>
      </c>
    </row>
    <row r="2400" spans="1:5">
      <c r="A2400" s="327">
        <v>102036</v>
      </c>
      <c r="B2400" s="325" t="s">
        <v>2913</v>
      </c>
      <c r="C2400" s="325" t="s">
        <v>73</v>
      </c>
      <c r="D2400" s="325" t="s">
        <v>280</v>
      </c>
      <c r="E2400" s="326" t="s">
        <v>29308</v>
      </c>
    </row>
    <row r="2401" spans="1:5">
      <c r="A2401" s="327">
        <v>102037</v>
      </c>
      <c r="B2401" s="325" t="s">
        <v>2914</v>
      </c>
      <c r="C2401" s="325" t="s">
        <v>73</v>
      </c>
      <c r="D2401" s="325" t="s">
        <v>280</v>
      </c>
      <c r="E2401" s="326" t="s">
        <v>29309</v>
      </c>
    </row>
    <row r="2402" spans="1:5">
      <c r="A2402" s="327">
        <v>102038</v>
      </c>
      <c r="B2402" s="325" t="s">
        <v>2915</v>
      </c>
      <c r="C2402" s="325" t="s">
        <v>73</v>
      </c>
      <c r="D2402" s="325" t="s">
        <v>280</v>
      </c>
      <c r="E2402" s="326" t="s">
        <v>29310</v>
      </c>
    </row>
    <row r="2403" spans="1:5">
      <c r="A2403" s="327">
        <v>102039</v>
      </c>
      <c r="B2403" s="325" t="s">
        <v>2916</v>
      </c>
      <c r="C2403" s="325" t="s">
        <v>73</v>
      </c>
      <c r="D2403" s="325" t="s">
        <v>280</v>
      </c>
      <c r="E2403" s="326" t="s">
        <v>29311</v>
      </c>
    </row>
    <row r="2404" spans="1:5">
      <c r="A2404" s="327">
        <v>102040</v>
      </c>
      <c r="B2404" s="325" t="s">
        <v>2917</v>
      </c>
      <c r="C2404" s="325" t="s">
        <v>73</v>
      </c>
      <c r="D2404" s="325" t="s">
        <v>280</v>
      </c>
      <c r="E2404" s="326" t="s">
        <v>29312</v>
      </c>
    </row>
    <row r="2405" spans="1:5">
      <c r="A2405" s="327">
        <v>102041</v>
      </c>
      <c r="B2405" s="325" t="s">
        <v>2918</v>
      </c>
      <c r="C2405" s="325" t="s">
        <v>73</v>
      </c>
      <c r="D2405" s="325" t="s">
        <v>280</v>
      </c>
      <c r="E2405" s="326" t="s">
        <v>29313</v>
      </c>
    </row>
    <row r="2406" spans="1:5">
      <c r="A2406" s="327">
        <v>102042</v>
      </c>
      <c r="B2406" s="325" t="s">
        <v>2919</v>
      </c>
      <c r="C2406" s="325" t="s">
        <v>73</v>
      </c>
      <c r="D2406" s="325" t="s">
        <v>280</v>
      </c>
      <c r="E2406" s="326" t="s">
        <v>29314</v>
      </c>
    </row>
    <row r="2407" spans="1:5">
      <c r="A2407" s="327">
        <v>102043</v>
      </c>
      <c r="B2407" s="325" t="s">
        <v>2920</v>
      </c>
      <c r="C2407" s="325" t="s">
        <v>73</v>
      </c>
      <c r="D2407" s="325" t="s">
        <v>280</v>
      </c>
      <c r="E2407" s="326" t="s">
        <v>29315</v>
      </c>
    </row>
    <row r="2408" spans="1:5">
      <c r="A2408" s="327">
        <v>102044</v>
      </c>
      <c r="B2408" s="325" t="s">
        <v>2921</v>
      </c>
      <c r="C2408" s="325" t="s">
        <v>73</v>
      </c>
      <c r="D2408" s="325" t="s">
        <v>280</v>
      </c>
      <c r="E2408" s="326" t="s">
        <v>29316</v>
      </c>
    </row>
    <row r="2409" spans="1:5">
      <c r="A2409" s="327">
        <v>102045</v>
      </c>
      <c r="B2409" s="325" t="s">
        <v>2922</v>
      </c>
      <c r="C2409" s="325" t="s">
        <v>73</v>
      </c>
      <c r="D2409" s="325" t="s">
        <v>280</v>
      </c>
      <c r="E2409" s="326" t="s">
        <v>29317</v>
      </c>
    </row>
    <row r="2410" spans="1:5">
      <c r="A2410" s="327">
        <v>102046</v>
      </c>
      <c r="B2410" s="325" t="s">
        <v>2923</v>
      </c>
      <c r="C2410" s="325" t="s">
        <v>73</v>
      </c>
      <c r="D2410" s="325" t="s">
        <v>280</v>
      </c>
      <c r="E2410" s="326" t="s">
        <v>29318</v>
      </c>
    </row>
    <row r="2411" spans="1:5">
      <c r="A2411" s="327">
        <v>102047</v>
      </c>
      <c r="B2411" s="325" t="s">
        <v>2924</v>
      </c>
      <c r="C2411" s="325" t="s">
        <v>73</v>
      </c>
      <c r="D2411" s="325" t="s">
        <v>280</v>
      </c>
      <c r="E2411" s="326" t="s">
        <v>29319</v>
      </c>
    </row>
    <row r="2412" spans="1:5">
      <c r="A2412" s="327">
        <v>102048</v>
      </c>
      <c r="B2412" s="325" t="s">
        <v>2925</v>
      </c>
      <c r="C2412" s="325" t="s">
        <v>73</v>
      </c>
      <c r="D2412" s="325" t="s">
        <v>280</v>
      </c>
      <c r="E2412" s="326" t="s">
        <v>29320</v>
      </c>
    </row>
    <row r="2413" spans="1:5">
      <c r="A2413" s="327">
        <v>102049</v>
      </c>
      <c r="B2413" s="325" t="s">
        <v>2926</v>
      </c>
      <c r="C2413" s="325" t="s">
        <v>73</v>
      </c>
      <c r="D2413" s="325" t="s">
        <v>280</v>
      </c>
      <c r="E2413" s="326" t="s">
        <v>26123</v>
      </c>
    </row>
    <row r="2414" spans="1:5">
      <c r="A2414" s="327">
        <v>102050</v>
      </c>
      <c r="B2414" s="325" t="s">
        <v>2927</v>
      </c>
      <c r="C2414" s="325" t="s">
        <v>73</v>
      </c>
      <c r="D2414" s="325" t="s">
        <v>280</v>
      </c>
      <c r="E2414" s="326" t="s">
        <v>29321</v>
      </c>
    </row>
    <row r="2415" spans="1:5">
      <c r="A2415" s="327">
        <v>102051</v>
      </c>
      <c r="B2415" s="325" t="s">
        <v>2928</v>
      </c>
      <c r="C2415" s="325" t="s">
        <v>73</v>
      </c>
      <c r="D2415" s="325" t="s">
        <v>280</v>
      </c>
      <c r="E2415" s="326" t="s">
        <v>29322</v>
      </c>
    </row>
    <row r="2416" spans="1:5">
      <c r="A2416" s="327">
        <v>102052</v>
      </c>
      <c r="B2416" s="325" t="s">
        <v>2929</v>
      </c>
      <c r="C2416" s="325" t="s">
        <v>73</v>
      </c>
      <c r="D2416" s="325" t="s">
        <v>280</v>
      </c>
      <c r="E2416" s="326" t="s">
        <v>25300</v>
      </c>
    </row>
    <row r="2417" spans="1:5">
      <c r="A2417" s="327">
        <v>102059</v>
      </c>
      <c r="B2417" s="325" t="s">
        <v>2930</v>
      </c>
      <c r="C2417" s="325" t="s">
        <v>73</v>
      </c>
      <c r="D2417" s="325" t="s">
        <v>280</v>
      </c>
      <c r="E2417" s="326" t="s">
        <v>29323</v>
      </c>
    </row>
    <row r="2418" spans="1:5">
      <c r="A2418" s="327">
        <v>102060</v>
      </c>
      <c r="B2418" s="325" t="s">
        <v>2931</v>
      </c>
      <c r="C2418" s="325" t="s">
        <v>73</v>
      </c>
      <c r="D2418" s="325" t="s">
        <v>280</v>
      </c>
      <c r="E2418" s="326" t="s">
        <v>29324</v>
      </c>
    </row>
    <row r="2419" spans="1:5">
      <c r="A2419" s="327">
        <v>102061</v>
      </c>
      <c r="B2419" s="325" t="s">
        <v>2932</v>
      </c>
      <c r="C2419" s="325" t="s">
        <v>73</v>
      </c>
      <c r="D2419" s="325" t="s">
        <v>280</v>
      </c>
      <c r="E2419" s="326" t="s">
        <v>29325</v>
      </c>
    </row>
    <row r="2420" spans="1:5">
      <c r="A2420" s="327">
        <v>102062</v>
      </c>
      <c r="B2420" s="325" t="s">
        <v>2933</v>
      </c>
      <c r="C2420" s="325" t="s">
        <v>73</v>
      </c>
      <c r="D2420" s="325" t="s">
        <v>280</v>
      </c>
      <c r="E2420" s="326" t="s">
        <v>29326</v>
      </c>
    </row>
    <row r="2421" spans="1:5">
      <c r="A2421" s="327">
        <v>102063</v>
      </c>
      <c r="B2421" s="325" t="s">
        <v>2934</v>
      </c>
      <c r="C2421" s="325" t="s">
        <v>73</v>
      </c>
      <c r="D2421" s="325" t="s">
        <v>280</v>
      </c>
      <c r="E2421" s="326" t="s">
        <v>29327</v>
      </c>
    </row>
    <row r="2422" spans="1:5">
      <c r="A2422" s="327">
        <v>102064</v>
      </c>
      <c r="B2422" s="325" t="s">
        <v>2935</v>
      </c>
      <c r="C2422" s="325" t="s">
        <v>73</v>
      </c>
      <c r="D2422" s="325" t="s">
        <v>280</v>
      </c>
      <c r="E2422" s="326" t="s">
        <v>29328</v>
      </c>
    </row>
    <row r="2423" spans="1:5">
      <c r="A2423" s="327">
        <v>102065</v>
      </c>
      <c r="B2423" s="325" t="s">
        <v>2936</v>
      </c>
      <c r="C2423" s="325" t="s">
        <v>73</v>
      </c>
      <c r="D2423" s="325" t="s">
        <v>280</v>
      </c>
      <c r="E2423" s="326" t="s">
        <v>29329</v>
      </c>
    </row>
    <row r="2424" spans="1:5">
      <c r="A2424" s="327">
        <v>102066</v>
      </c>
      <c r="B2424" s="325" t="s">
        <v>2937</v>
      </c>
      <c r="C2424" s="325" t="s">
        <v>73</v>
      </c>
      <c r="D2424" s="325" t="s">
        <v>280</v>
      </c>
      <c r="E2424" s="326" t="s">
        <v>29330</v>
      </c>
    </row>
    <row r="2425" spans="1:5">
      <c r="A2425" s="327">
        <v>102067</v>
      </c>
      <c r="B2425" s="325" t="s">
        <v>2938</v>
      </c>
      <c r="C2425" s="325" t="s">
        <v>73</v>
      </c>
      <c r="D2425" s="325" t="s">
        <v>280</v>
      </c>
      <c r="E2425" s="326" t="s">
        <v>29331</v>
      </c>
    </row>
    <row r="2426" spans="1:5">
      <c r="A2426" s="327">
        <v>102068</v>
      </c>
      <c r="B2426" s="325" t="s">
        <v>2939</v>
      </c>
      <c r="C2426" s="325" t="s">
        <v>73</v>
      </c>
      <c r="D2426" s="325" t="s">
        <v>280</v>
      </c>
      <c r="E2426" s="326" t="s">
        <v>29332</v>
      </c>
    </row>
    <row r="2427" spans="1:5">
      <c r="A2427" s="327">
        <v>102069</v>
      </c>
      <c r="B2427" s="325" t="s">
        <v>2940</v>
      </c>
      <c r="C2427" s="325" t="s">
        <v>73</v>
      </c>
      <c r="D2427" s="325" t="s">
        <v>280</v>
      </c>
      <c r="E2427" s="326" t="s">
        <v>29333</v>
      </c>
    </row>
    <row r="2428" spans="1:5">
      <c r="A2428" s="327">
        <v>102070</v>
      </c>
      <c r="B2428" s="325" t="s">
        <v>2941</v>
      </c>
      <c r="C2428" s="325" t="s">
        <v>73</v>
      </c>
      <c r="D2428" s="325" t="s">
        <v>280</v>
      </c>
      <c r="E2428" s="326" t="s">
        <v>29334</v>
      </c>
    </row>
    <row r="2429" spans="1:5">
      <c r="A2429" s="327">
        <v>102071</v>
      </c>
      <c r="B2429" s="325" t="s">
        <v>2942</v>
      </c>
      <c r="C2429" s="325" t="s">
        <v>73</v>
      </c>
      <c r="D2429" s="325" t="s">
        <v>280</v>
      </c>
      <c r="E2429" s="326" t="s">
        <v>29335</v>
      </c>
    </row>
    <row r="2430" spans="1:5">
      <c r="A2430" s="327">
        <v>102072</v>
      </c>
      <c r="B2430" s="325" t="s">
        <v>2943</v>
      </c>
      <c r="C2430" s="325" t="s">
        <v>73</v>
      </c>
      <c r="D2430" s="325" t="s">
        <v>280</v>
      </c>
      <c r="E2430" s="326" t="s">
        <v>29336</v>
      </c>
    </row>
    <row r="2431" spans="1:5">
      <c r="A2431" s="327">
        <v>102073</v>
      </c>
      <c r="B2431" s="325" t="s">
        <v>26130</v>
      </c>
      <c r="C2431" s="325" t="s">
        <v>82</v>
      </c>
      <c r="D2431" s="325" t="s">
        <v>344</v>
      </c>
      <c r="E2431" s="326" t="s">
        <v>29337</v>
      </c>
    </row>
    <row r="2432" spans="1:5">
      <c r="A2432" s="327">
        <v>102074</v>
      </c>
      <c r="B2432" s="325" t="s">
        <v>26131</v>
      </c>
      <c r="C2432" s="325" t="s">
        <v>82</v>
      </c>
      <c r="D2432" s="325" t="s">
        <v>344</v>
      </c>
      <c r="E2432" s="326" t="s">
        <v>29338</v>
      </c>
    </row>
    <row r="2433" spans="1:5">
      <c r="A2433" s="327">
        <v>102075</v>
      </c>
      <c r="B2433" s="325" t="s">
        <v>26132</v>
      </c>
      <c r="C2433" s="325" t="s">
        <v>82</v>
      </c>
      <c r="D2433" s="325" t="s">
        <v>344</v>
      </c>
      <c r="E2433" s="326" t="s">
        <v>29339</v>
      </c>
    </row>
    <row r="2434" spans="1:5">
      <c r="A2434" s="327">
        <v>102076</v>
      </c>
      <c r="B2434" s="325" t="s">
        <v>26133</v>
      </c>
      <c r="C2434" s="325" t="s">
        <v>82</v>
      </c>
      <c r="D2434" s="325" t="s">
        <v>344</v>
      </c>
      <c r="E2434" s="326" t="s">
        <v>29340</v>
      </c>
    </row>
    <row r="2435" spans="1:5">
      <c r="A2435" s="327">
        <v>102077</v>
      </c>
      <c r="B2435" s="325" t="s">
        <v>26134</v>
      </c>
      <c r="C2435" s="325" t="s">
        <v>82</v>
      </c>
      <c r="D2435" s="325" t="s">
        <v>344</v>
      </c>
      <c r="E2435" s="326" t="s">
        <v>29341</v>
      </c>
    </row>
    <row r="2436" spans="1:5">
      <c r="A2436" s="327">
        <v>102078</v>
      </c>
      <c r="B2436" s="325" t="s">
        <v>26135</v>
      </c>
      <c r="C2436" s="325" t="s">
        <v>82</v>
      </c>
      <c r="D2436" s="325" t="s">
        <v>344</v>
      </c>
      <c r="E2436" s="326" t="s">
        <v>29342</v>
      </c>
    </row>
    <row r="2437" spans="1:5">
      <c r="A2437" s="327">
        <v>102079</v>
      </c>
      <c r="B2437" s="325" t="s">
        <v>26136</v>
      </c>
      <c r="C2437" s="325" t="s">
        <v>82</v>
      </c>
      <c r="D2437" s="325" t="s">
        <v>344</v>
      </c>
      <c r="E2437" s="326" t="s">
        <v>29343</v>
      </c>
    </row>
    <row r="2438" spans="1:5">
      <c r="A2438" s="327">
        <v>102080</v>
      </c>
      <c r="B2438" s="325" t="s">
        <v>26137</v>
      </c>
      <c r="C2438" s="325" t="s">
        <v>82</v>
      </c>
      <c r="D2438" s="325" t="s">
        <v>344</v>
      </c>
      <c r="E2438" s="326" t="s">
        <v>29344</v>
      </c>
    </row>
    <row r="2439" spans="1:5">
      <c r="A2439" s="327">
        <v>102086</v>
      </c>
      <c r="B2439" s="325" t="s">
        <v>2952</v>
      </c>
      <c r="C2439" s="325" t="s">
        <v>73</v>
      </c>
      <c r="D2439" s="325" t="s">
        <v>280</v>
      </c>
      <c r="E2439" s="326" t="s">
        <v>29345</v>
      </c>
    </row>
    <row r="2440" spans="1:5">
      <c r="A2440" s="327">
        <v>102087</v>
      </c>
      <c r="B2440" s="325" t="s">
        <v>2953</v>
      </c>
      <c r="C2440" s="325" t="s">
        <v>73</v>
      </c>
      <c r="D2440" s="325" t="s">
        <v>280</v>
      </c>
      <c r="E2440" s="326" t="s">
        <v>29346</v>
      </c>
    </row>
    <row r="2441" spans="1:5">
      <c r="A2441" s="327">
        <v>102088</v>
      </c>
      <c r="B2441" s="325" t="s">
        <v>2954</v>
      </c>
      <c r="C2441" s="325" t="s">
        <v>73</v>
      </c>
      <c r="D2441" s="325" t="s">
        <v>280</v>
      </c>
      <c r="E2441" s="326" t="s">
        <v>29347</v>
      </c>
    </row>
    <row r="2442" spans="1:5">
      <c r="A2442" s="327">
        <v>102089</v>
      </c>
      <c r="B2442" s="325" t="s">
        <v>2955</v>
      </c>
      <c r="C2442" s="325" t="s">
        <v>73</v>
      </c>
      <c r="D2442" s="325" t="s">
        <v>280</v>
      </c>
      <c r="E2442" s="326" t="s">
        <v>29348</v>
      </c>
    </row>
    <row r="2443" spans="1:5">
      <c r="A2443" s="327">
        <v>102090</v>
      </c>
      <c r="B2443" s="325" t="s">
        <v>2956</v>
      </c>
      <c r="C2443" s="325" t="s">
        <v>73</v>
      </c>
      <c r="D2443" s="325" t="s">
        <v>280</v>
      </c>
      <c r="E2443" s="326" t="s">
        <v>29349</v>
      </c>
    </row>
    <row r="2444" spans="1:5">
      <c r="A2444" s="327">
        <v>102091</v>
      </c>
      <c r="B2444" s="325" t="s">
        <v>2957</v>
      </c>
      <c r="C2444" s="325" t="s">
        <v>73</v>
      </c>
      <c r="D2444" s="325" t="s">
        <v>280</v>
      </c>
      <c r="E2444" s="326" t="s">
        <v>29350</v>
      </c>
    </row>
    <row r="2445" spans="1:5">
      <c r="A2445" s="327">
        <v>103760</v>
      </c>
      <c r="B2445" s="325" t="s">
        <v>2958</v>
      </c>
      <c r="C2445" s="325" t="s">
        <v>73</v>
      </c>
      <c r="D2445" s="325" t="s">
        <v>280</v>
      </c>
      <c r="E2445" s="326" t="s">
        <v>29351</v>
      </c>
    </row>
    <row r="2446" spans="1:5">
      <c r="A2446" s="327">
        <v>103761</v>
      </c>
      <c r="B2446" s="325" t="s">
        <v>2959</v>
      </c>
      <c r="C2446" s="325" t="s">
        <v>73</v>
      </c>
      <c r="D2446" s="325" t="s">
        <v>280</v>
      </c>
      <c r="E2446" s="326" t="s">
        <v>26661</v>
      </c>
    </row>
    <row r="2447" spans="1:5">
      <c r="A2447" s="327">
        <v>103762</v>
      </c>
      <c r="B2447" s="325" t="s">
        <v>2960</v>
      </c>
      <c r="C2447" s="325" t="s">
        <v>73</v>
      </c>
      <c r="D2447" s="325" t="s">
        <v>280</v>
      </c>
      <c r="E2447" s="326" t="s">
        <v>29352</v>
      </c>
    </row>
    <row r="2448" spans="1:5">
      <c r="A2448" s="327">
        <v>103763</v>
      </c>
      <c r="B2448" s="325" t="s">
        <v>2961</v>
      </c>
      <c r="C2448" s="325" t="s">
        <v>73</v>
      </c>
      <c r="D2448" s="325" t="s">
        <v>280</v>
      </c>
      <c r="E2448" s="326" t="s">
        <v>25296</v>
      </c>
    </row>
    <row r="2449" spans="1:5">
      <c r="A2449" s="327">
        <v>89996</v>
      </c>
      <c r="B2449" s="325" t="s">
        <v>2962</v>
      </c>
      <c r="C2449" s="325" t="s">
        <v>75</v>
      </c>
      <c r="D2449" s="325" t="s">
        <v>280</v>
      </c>
      <c r="E2449" s="326" t="s">
        <v>26551</v>
      </c>
    </row>
    <row r="2450" spans="1:5">
      <c r="A2450" s="327">
        <v>89997</v>
      </c>
      <c r="B2450" s="325" t="s">
        <v>2964</v>
      </c>
      <c r="C2450" s="325" t="s">
        <v>75</v>
      </c>
      <c r="D2450" s="325" t="s">
        <v>280</v>
      </c>
      <c r="E2450" s="326" t="s">
        <v>1735</v>
      </c>
    </row>
    <row r="2451" spans="1:5">
      <c r="A2451" s="327">
        <v>89998</v>
      </c>
      <c r="B2451" s="325" t="s">
        <v>2966</v>
      </c>
      <c r="C2451" s="325" t="s">
        <v>75</v>
      </c>
      <c r="D2451" s="325" t="s">
        <v>280</v>
      </c>
      <c r="E2451" s="326" t="s">
        <v>14760</v>
      </c>
    </row>
    <row r="2452" spans="1:5">
      <c r="A2452" s="327">
        <v>89999</v>
      </c>
      <c r="B2452" s="325" t="s">
        <v>2968</v>
      </c>
      <c r="C2452" s="325" t="s">
        <v>75</v>
      </c>
      <c r="D2452" s="325" t="s">
        <v>280</v>
      </c>
      <c r="E2452" s="326" t="s">
        <v>29353</v>
      </c>
    </row>
    <row r="2453" spans="1:5">
      <c r="A2453" s="327">
        <v>90000</v>
      </c>
      <c r="B2453" s="325" t="s">
        <v>2970</v>
      </c>
      <c r="C2453" s="325" t="s">
        <v>75</v>
      </c>
      <c r="D2453" s="325" t="s">
        <v>280</v>
      </c>
      <c r="E2453" s="326" t="s">
        <v>2967</v>
      </c>
    </row>
    <row r="2454" spans="1:5">
      <c r="A2454" s="327">
        <v>91593</v>
      </c>
      <c r="B2454" s="325" t="s">
        <v>2971</v>
      </c>
      <c r="C2454" s="325" t="s">
        <v>75</v>
      </c>
      <c r="D2454" s="325" t="s">
        <v>280</v>
      </c>
      <c r="E2454" s="326" t="s">
        <v>14740</v>
      </c>
    </row>
    <row r="2455" spans="1:5">
      <c r="A2455" s="327">
        <v>91594</v>
      </c>
      <c r="B2455" s="325" t="s">
        <v>2973</v>
      </c>
      <c r="C2455" s="325" t="s">
        <v>75</v>
      </c>
      <c r="D2455" s="325" t="s">
        <v>280</v>
      </c>
      <c r="E2455" s="326" t="s">
        <v>20292</v>
      </c>
    </row>
    <row r="2456" spans="1:5">
      <c r="A2456" s="327">
        <v>91595</v>
      </c>
      <c r="B2456" s="325" t="s">
        <v>2974</v>
      </c>
      <c r="C2456" s="325" t="s">
        <v>75</v>
      </c>
      <c r="D2456" s="325" t="s">
        <v>280</v>
      </c>
      <c r="E2456" s="326" t="s">
        <v>24945</v>
      </c>
    </row>
    <row r="2457" spans="1:5">
      <c r="A2457" s="327">
        <v>91596</v>
      </c>
      <c r="B2457" s="325" t="s">
        <v>2975</v>
      </c>
      <c r="C2457" s="325" t="s">
        <v>75</v>
      </c>
      <c r="D2457" s="325" t="s">
        <v>280</v>
      </c>
      <c r="E2457" s="326" t="s">
        <v>5405</v>
      </c>
    </row>
    <row r="2458" spans="1:5">
      <c r="A2458" s="327">
        <v>91597</v>
      </c>
      <c r="B2458" s="325" t="s">
        <v>2976</v>
      </c>
      <c r="C2458" s="325" t="s">
        <v>75</v>
      </c>
      <c r="D2458" s="325" t="s">
        <v>280</v>
      </c>
      <c r="E2458" s="326" t="s">
        <v>21386</v>
      </c>
    </row>
    <row r="2459" spans="1:5">
      <c r="A2459" s="327">
        <v>91598</v>
      </c>
      <c r="B2459" s="325" t="s">
        <v>2977</v>
      </c>
      <c r="C2459" s="325" t="s">
        <v>75</v>
      </c>
      <c r="D2459" s="325" t="s">
        <v>280</v>
      </c>
      <c r="E2459" s="326" t="s">
        <v>7936</v>
      </c>
    </row>
    <row r="2460" spans="1:5">
      <c r="A2460" s="327">
        <v>91599</v>
      </c>
      <c r="B2460" s="325" t="s">
        <v>2979</v>
      </c>
      <c r="C2460" s="325" t="s">
        <v>75</v>
      </c>
      <c r="D2460" s="325" t="s">
        <v>280</v>
      </c>
      <c r="E2460" s="326" t="s">
        <v>15883</v>
      </c>
    </row>
    <row r="2461" spans="1:5">
      <c r="A2461" s="327">
        <v>91600</v>
      </c>
      <c r="B2461" s="325" t="s">
        <v>2981</v>
      </c>
      <c r="C2461" s="325" t="s">
        <v>75</v>
      </c>
      <c r="D2461" s="325" t="s">
        <v>280</v>
      </c>
      <c r="E2461" s="326" t="s">
        <v>3248</v>
      </c>
    </row>
    <row r="2462" spans="1:5">
      <c r="A2462" s="327">
        <v>91601</v>
      </c>
      <c r="B2462" s="325" t="s">
        <v>2982</v>
      </c>
      <c r="C2462" s="325" t="s">
        <v>75</v>
      </c>
      <c r="D2462" s="325" t="s">
        <v>280</v>
      </c>
      <c r="E2462" s="326" t="s">
        <v>29354</v>
      </c>
    </row>
    <row r="2463" spans="1:5">
      <c r="A2463" s="327">
        <v>91602</v>
      </c>
      <c r="B2463" s="325" t="s">
        <v>2983</v>
      </c>
      <c r="C2463" s="325" t="s">
        <v>75</v>
      </c>
      <c r="D2463" s="325" t="s">
        <v>280</v>
      </c>
      <c r="E2463" s="326" t="s">
        <v>2965</v>
      </c>
    </row>
    <row r="2464" spans="1:5">
      <c r="A2464" s="327">
        <v>91603</v>
      </c>
      <c r="B2464" s="325" t="s">
        <v>2985</v>
      </c>
      <c r="C2464" s="325" t="s">
        <v>75</v>
      </c>
      <c r="D2464" s="325" t="s">
        <v>280</v>
      </c>
      <c r="E2464" s="326" t="s">
        <v>3296</v>
      </c>
    </row>
    <row r="2465" spans="1:5">
      <c r="A2465" s="327">
        <v>92759</v>
      </c>
      <c r="B2465" s="325" t="s">
        <v>2986</v>
      </c>
      <c r="C2465" s="325" t="s">
        <v>75</v>
      </c>
      <c r="D2465" s="325" t="s">
        <v>280</v>
      </c>
      <c r="E2465" s="326" t="s">
        <v>14813</v>
      </c>
    </row>
    <row r="2466" spans="1:5">
      <c r="A2466" s="327">
        <v>92760</v>
      </c>
      <c r="B2466" s="325" t="s">
        <v>2987</v>
      </c>
      <c r="C2466" s="325" t="s">
        <v>75</v>
      </c>
      <c r="D2466" s="325" t="s">
        <v>280</v>
      </c>
      <c r="E2466" s="326" t="s">
        <v>15038</v>
      </c>
    </row>
    <row r="2467" spans="1:5">
      <c r="A2467" s="327">
        <v>92761</v>
      </c>
      <c r="B2467" s="325" t="s">
        <v>2988</v>
      </c>
      <c r="C2467" s="325" t="s">
        <v>75</v>
      </c>
      <c r="D2467" s="325" t="s">
        <v>280</v>
      </c>
      <c r="E2467" s="326" t="s">
        <v>20209</v>
      </c>
    </row>
    <row r="2468" spans="1:5">
      <c r="A2468" s="327">
        <v>92762</v>
      </c>
      <c r="B2468" s="325" t="s">
        <v>2989</v>
      </c>
      <c r="C2468" s="325" t="s">
        <v>75</v>
      </c>
      <c r="D2468" s="325" t="s">
        <v>280</v>
      </c>
      <c r="E2468" s="326" t="s">
        <v>4546</v>
      </c>
    </row>
    <row r="2469" spans="1:5">
      <c r="A2469" s="327">
        <v>92763</v>
      </c>
      <c r="B2469" s="325" t="s">
        <v>2990</v>
      </c>
      <c r="C2469" s="325" t="s">
        <v>75</v>
      </c>
      <c r="D2469" s="325" t="s">
        <v>280</v>
      </c>
      <c r="E2469" s="326" t="s">
        <v>3295</v>
      </c>
    </row>
    <row r="2470" spans="1:5">
      <c r="A2470" s="327">
        <v>92764</v>
      </c>
      <c r="B2470" s="325" t="s">
        <v>2992</v>
      </c>
      <c r="C2470" s="325" t="s">
        <v>75</v>
      </c>
      <c r="D2470" s="325" t="s">
        <v>280</v>
      </c>
      <c r="E2470" s="326" t="s">
        <v>21386</v>
      </c>
    </row>
    <row r="2471" spans="1:5">
      <c r="A2471" s="327">
        <v>92765</v>
      </c>
      <c r="B2471" s="325" t="s">
        <v>2993</v>
      </c>
      <c r="C2471" s="325" t="s">
        <v>75</v>
      </c>
      <c r="D2471" s="325" t="s">
        <v>280</v>
      </c>
      <c r="E2471" s="326" t="s">
        <v>3310</v>
      </c>
    </row>
    <row r="2472" spans="1:5">
      <c r="A2472" s="327">
        <v>92766</v>
      </c>
      <c r="B2472" s="325" t="s">
        <v>2994</v>
      </c>
      <c r="C2472" s="325" t="s">
        <v>75</v>
      </c>
      <c r="D2472" s="325" t="s">
        <v>280</v>
      </c>
      <c r="E2472" s="326" t="s">
        <v>14760</v>
      </c>
    </row>
    <row r="2473" spans="1:5">
      <c r="A2473" s="327">
        <v>92767</v>
      </c>
      <c r="B2473" s="325" t="s">
        <v>2995</v>
      </c>
      <c r="C2473" s="325" t="s">
        <v>75</v>
      </c>
      <c r="D2473" s="325" t="s">
        <v>280</v>
      </c>
      <c r="E2473" s="326" t="s">
        <v>15054</v>
      </c>
    </row>
    <row r="2474" spans="1:5">
      <c r="A2474" s="327">
        <v>92768</v>
      </c>
      <c r="B2474" s="325" t="s">
        <v>2996</v>
      </c>
      <c r="C2474" s="325" t="s">
        <v>75</v>
      </c>
      <c r="D2474" s="325" t="s">
        <v>280</v>
      </c>
      <c r="E2474" s="326" t="s">
        <v>14917</v>
      </c>
    </row>
    <row r="2475" spans="1:5">
      <c r="A2475" s="327">
        <v>92769</v>
      </c>
      <c r="B2475" s="325" t="s">
        <v>2998</v>
      </c>
      <c r="C2475" s="325" t="s">
        <v>75</v>
      </c>
      <c r="D2475" s="325" t="s">
        <v>280</v>
      </c>
      <c r="E2475" s="326" t="s">
        <v>6575</v>
      </c>
    </row>
    <row r="2476" spans="1:5">
      <c r="A2476" s="327">
        <v>92770</v>
      </c>
      <c r="B2476" s="325" t="s">
        <v>3000</v>
      </c>
      <c r="C2476" s="325" t="s">
        <v>75</v>
      </c>
      <c r="D2476" s="325" t="s">
        <v>280</v>
      </c>
      <c r="E2476" s="326" t="s">
        <v>15967</v>
      </c>
    </row>
    <row r="2477" spans="1:5">
      <c r="A2477" s="327">
        <v>92771</v>
      </c>
      <c r="B2477" s="325" t="s">
        <v>3001</v>
      </c>
      <c r="C2477" s="325" t="s">
        <v>75</v>
      </c>
      <c r="D2477" s="325" t="s">
        <v>280</v>
      </c>
      <c r="E2477" s="326" t="s">
        <v>6244</v>
      </c>
    </row>
    <row r="2478" spans="1:5">
      <c r="A2478" s="327">
        <v>92772</v>
      </c>
      <c r="B2478" s="325" t="s">
        <v>3002</v>
      </c>
      <c r="C2478" s="325" t="s">
        <v>75</v>
      </c>
      <c r="D2478" s="325" t="s">
        <v>280</v>
      </c>
      <c r="E2478" s="326" t="s">
        <v>1730</v>
      </c>
    </row>
    <row r="2479" spans="1:5">
      <c r="A2479" s="327">
        <v>92773</v>
      </c>
      <c r="B2479" s="325" t="s">
        <v>3004</v>
      </c>
      <c r="C2479" s="325" t="s">
        <v>75</v>
      </c>
      <c r="D2479" s="325" t="s">
        <v>280</v>
      </c>
      <c r="E2479" s="326" t="s">
        <v>1446</v>
      </c>
    </row>
    <row r="2480" spans="1:5">
      <c r="A2480" s="327">
        <v>92774</v>
      </c>
      <c r="B2480" s="325" t="s">
        <v>3006</v>
      </c>
      <c r="C2480" s="325" t="s">
        <v>75</v>
      </c>
      <c r="D2480" s="325" t="s">
        <v>280</v>
      </c>
      <c r="E2480" s="326" t="s">
        <v>4042</v>
      </c>
    </row>
    <row r="2481" spans="1:5">
      <c r="A2481" s="327">
        <v>92798</v>
      </c>
      <c r="B2481" s="325" t="s">
        <v>3008</v>
      </c>
      <c r="C2481" s="325" t="s">
        <v>75</v>
      </c>
      <c r="D2481" s="325" t="s">
        <v>280</v>
      </c>
      <c r="E2481" s="326" t="s">
        <v>21820</v>
      </c>
    </row>
    <row r="2482" spans="1:5">
      <c r="A2482" s="327">
        <v>92799</v>
      </c>
      <c r="B2482" s="325" t="s">
        <v>3010</v>
      </c>
      <c r="C2482" s="325" t="s">
        <v>75</v>
      </c>
      <c r="D2482" s="325" t="s">
        <v>280</v>
      </c>
      <c r="E2482" s="326" t="s">
        <v>3749</v>
      </c>
    </row>
    <row r="2483" spans="1:5">
      <c r="A2483" s="327">
        <v>92800</v>
      </c>
      <c r="B2483" s="325" t="s">
        <v>3011</v>
      </c>
      <c r="C2483" s="325" t="s">
        <v>75</v>
      </c>
      <c r="D2483" s="325" t="s">
        <v>280</v>
      </c>
      <c r="E2483" s="326" t="s">
        <v>25036</v>
      </c>
    </row>
    <row r="2484" spans="1:5">
      <c r="A2484" s="327">
        <v>92801</v>
      </c>
      <c r="B2484" s="325" t="s">
        <v>3013</v>
      </c>
      <c r="C2484" s="325" t="s">
        <v>75</v>
      </c>
      <c r="D2484" s="325" t="s">
        <v>280</v>
      </c>
      <c r="E2484" s="326" t="s">
        <v>14712</v>
      </c>
    </row>
    <row r="2485" spans="1:5">
      <c r="A2485" s="327">
        <v>92802</v>
      </c>
      <c r="B2485" s="325" t="s">
        <v>3014</v>
      </c>
      <c r="C2485" s="325" t="s">
        <v>75</v>
      </c>
      <c r="D2485" s="325" t="s">
        <v>280</v>
      </c>
      <c r="E2485" s="326" t="s">
        <v>21421</v>
      </c>
    </row>
    <row r="2486" spans="1:5">
      <c r="A2486" s="327">
        <v>92803</v>
      </c>
      <c r="B2486" s="325" t="s">
        <v>3015</v>
      </c>
      <c r="C2486" s="325" t="s">
        <v>75</v>
      </c>
      <c r="D2486" s="325" t="s">
        <v>280</v>
      </c>
      <c r="E2486" s="326" t="s">
        <v>24543</v>
      </c>
    </row>
    <row r="2487" spans="1:5">
      <c r="A2487" s="327">
        <v>92804</v>
      </c>
      <c r="B2487" s="325" t="s">
        <v>3017</v>
      </c>
      <c r="C2487" s="325" t="s">
        <v>75</v>
      </c>
      <c r="D2487" s="325" t="s">
        <v>280</v>
      </c>
      <c r="E2487" s="326" t="s">
        <v>20959</v>
      </c>
    </row>
    <row r="2488" spans="1:5">
      <c r="A2488" s="327">
        <v>92805</v>
      </c>
      <c r="B2488" s="325" t="s">
        <v>3019</v>
      </c>
      <c r="C2488" s="325" t="s">
        <v>75</v>
      </c>
      <c r="D2488" s="325" t="s">
        <v>280</v>
      </c>
      <c r="E2488" s="326" t="s">
        <v>6061</v>
      </c>
    </row>
    <row r="2489" spans="1:5">
      <c r="A2489" s="327">
        <v>92806</v>
      </c>
      <c r="B2489" s="325" t="s">
        <v>3021</v>
      </c>
      <c r="C2489" s="325" t="s">
        <v>75</v>
      </c>
      <c r="D2489" s="325" t="s">
        <v>280</v>
      </c>
      <c r="E2489" s="326" t="s">
        <v>1730</v>
      </c>
    </row>
    <row r="2490" spans="1:5">
      <c r="A2490" s="327">
        <v>92875</v>
      </c>
      <c r="B2490" s="325" t="s">
        <v>3022</v>
      </c>
      <c r="C2490" s="325" t="s">
        <v>75</v>
      </c>
      <c r="D2490" s="325" t="s">
        <v>280</v>
      </c>
      <c r="E2490" s="326" t="s">
        <v>16015</v>
      </c>
    </row>
    <row r="2491" spans="1:5">
      <c r="A2491" s="327">
        <v>92876</v>
      </c>
      <c r="B2491" s="325" t="s">
        <v>3023</v>
      </c>
      <c r="C2491" s="325" t="s">
        <v>75</v>
      </c>
      <c r="D2491" s="325" t="s">
        <v>280</v>
      </c>
      <c r="E2491" s="326" t="s">
        <v>21555</v>
      </c>
    </row>
    <row r="2492" spans="1:5">
      <c r="A2492" s="327">
        <v>92877</v>
      </c>
      <c r="B2492" s="325" t="s">
        <v>3025</v>
      </c>
      <c r="C2492" s="325" t="s">
        <v>75</v>
      </c>
      <c r="D2492" s="325" t="s">
        <v>280</v>
      </c>
      <c r="E2492" s="326" t="s">
        <v>1636</v>
      </c>
    </row>
    <row r="2493" spans="1:5">
      <c r="A2493" s="327">
        <v>92878</v>
      </c>
      <c r="B2493" s="325" t="s">
        <v>3026</v>
      </c>
      <c r="C2493" s="325" t="s">
        <v>75</v>
      </c>
      <c r="D2493" s="325" t="s">
        <v>280</v>
      </c>
      <c r="E2493" s="326" t="s">
        <v>3323</v>
      </c>
    </row>
    <row r="2494" spans="1:5">
      <c r="A2494" s="327">
        <v>92879</v>
      </c>
      <c r="B2494" s="325" t="s">
        <v>3027</v>
      </c>
      <c r="C2494" s="325" t="s">
        <v>75</v>
      </c>
      <c r="D2494" s="325" t="s">
        <v>280</v>
      </c>
      <c r="E2494" s="326" t="s">
        <v>16006</v>
      </c>
    </row>
    <row r="2495" spans="1:5">
      <c r="A2495" s="327">
        <v>92880</v>
      </c>
      <c r="B2495" s="325" t="s">
        <v>3029</v>
      </c>
      <c r="C2495" s="325" t="s">
        <v>75</v>
      </c>
      <c r="D2495" s="325" t="s">
        <v>280</v>
      </c>
      <c r="E2495" s="326" t="s">
        <v>5397</v>
      </c>
    </row>
    <row r="2496" spans="1:5">
      <c r="A2496" s="327">
        <v>92881</v>
      </c>
      <c r="B2496" s="325" t="s">
        <v>3030</v>
      </c>
      <c r="C2496" s="325" t="s">
        <v>75</v>
      </c>
      <c r="D2496" s="325" t="s">
        <v>280</v>
      </c>
      <c r="E2496" s="326" t="s">
        <v>25769</v>
      </c>
    </row>
    <row r="2497" spans="1:5">
      <c r="A2497" s="327">
        <v>92882</v>
      </c>
      <c r="B2497" s="325" t="s">
        <v>3031</v>
      </c>
      <c r="C2497" s="325" t="s">
        <v>75</v>
      </c>
      <c r="D2497" s="325" t="s">
        <v>280</v>
      </c>
      <c r="E2497" s="326" t="s">
        <v>22011</v>
      </c>
    </row>
    <row r="2498" spans="1:5">
      <c r="A2498" s="327">
        <v>92883</v>
      </c>
      <c r="B2498" s="325" t="s">
        <v>3032</v>
      </c>
      <c r="C2498" s="325" t="s">
        <v>75</v>
      </c>
      <c r="D2498" s="325" t="s">
        <v>280</v>
      </c>
      <c r="E2498" s="326" t="s">
        <v>15047</v>
      </c>
    </row>
    <row r="2499" spans="1:5">
      <c r="A2499" s="327">
        <v>92884</v>
      </c>
      <c r="B2499" s="325" t="s">
        <v>3033</v>
      </c>
      <c r="C2499" s="325" t="s">
        <v>75</v>
      </c>
      <c r="D2499" s="325" t="s">
        <v>280</v>
      </c>
      <c r="E2499" s="326" t="s">
        <v>15047</v>
      </c>
    </row>
    <row r="2500" spans="1:5">
      <c r="A2500" s="327">
        <v>92885</v>
      </c>
      <c r="B2500" s="325" t="s">
        <v>3035</v>
      </c>
      <c r="C2500" s="325" t="s">
        <v>75</v>
      </c>
      <c r="D2500" s="325" t="s">
        <v>280</v>
      </c>
      <c r="E2500" s="326" t="s">
        <v>390</v>
      </c>
    </row>
    <row r="2501" spans="1:5">
      <c r="A2501" s="327">
        <v>92886</v>
      </c>
      <c r="B2501" s="325" t="s">
        <v>3037</v>
      </c>
      <c r="C2501" s="325" t="s">
        <v>75</v>
      </c>
      <c r="D2501" s="325" t="s">
        <v>280</v>
      </c>
      <c r="E2501" s="326" t="s">
        <v>29355</v>
      </c>
    </row>
    <row r="2502" spans="1:5">
      <c r="A2502" s="327">
        <v>92887</v>
      </c>
      <c r="B2502" s="325" t="s">
        <v>3038</v>
      </c>
      <c r="C2502" s="325" t="s">
        <v>75</v>
      </c>
      <c r="D2502" s="325" t="s">
        <v>280</v>
      </c>
      <c r="E2502" s="326" t="s">
        <v>5495</v>
      </c>
    </row>
    <row r="2503" spans="1:5">
      <c r="A2503" s="327">
        <v>92888</v>
      </c>
      <c r="B2503" s="325" t="s">
        <v>3039</v>
      </c>
      <c r="C2503" s="325" t="s">
        <v>75</v>
      </c>
      <c r="D2503" s="325" t="s">
        <v>280</v>
      </c>
      <c r="E2503" s="326" t="s">
        <v>27088</v>
      </c>
    </row>
    <row r="2504" spans="1:5">
      <c r="A2504" s="327">
        <v>92915</v>
      </c>
      <c r="B2504" s="325" t="s">
        <v>3040</v>
      </c>
      <c r="C2504" s="325" t="s">
        <v>75</v>
      </c>
      <c r="D2504" s="325" t="s">
        <v>280</v>
      </c>
      <c r="E2504" s="326" t="s">
        <v>1499</v>
      </c>
    </row>
    <row r="2505" spans="1:5">
      <c r="A2505" s="327">
        <v>92916</v>
      </c>
      <c r="B2505" s="325" t="s">
        <v>3041</v>
      </c>
      <c r="C2505" s="325" t="s">
        <v>75</v>
      </c>
      <c r="D2505" s="325" t="s">
        <v>280</v>
      </c>
      <c r="E2505" s="326" t="s">
        <v>26890</v>
      </c>
    </row>
    <row r="2506" spans="1:5">
      <c r="A2506" s="327">
        <v>92917</v>
      </c>
      <c r="B2506" s="325" t="s">
        <v>3042</v>
      </c>
      <c r="C2506" s="325" t="s">
        <v>75</v>
      </c>
      <c r="D2506" s="325" t="s">
        <v>280</v>
      </c>
      <c r="E2506" s="326" t="s">
        <v>15890</v>
      </c>
    </row>
    <row r="2507" spans="1:5">
      <c r="A2507" s="327">
        <v>92919</v>
      </c>
      <c r="B2507" s="325" t="s">
        <v>3044</v>
      </c>
      <c r="C2507" s="325" t="s">
        <v>75</v>
      </c>
      <c r="D2507" s="325" t="s">
        <v>280</v>
      </c>
      <c r="E2507" s="326" t="s">
        <v>24757</v>
      </c>
    </row>
    <row r="2508" spans="1:5">
      <c r="A2508" s="327">
        <v>92921</v>
      </c>
      <c r="B2508" s="325" t="s">
        <v>3046</v>
      </c>
      <c r="C2508" s="325" t="s">
        <v>75</v>
      </c>
      <c r="D2508" s="325" t="s">
        <v>280</v>
      </c>
      <c r="E2508" s="326" t="s">
        <v>6567</v>
      </c>
    </row>
    <row r="2509" spans="1:5">
      <c r="A2509" s="327">
        <v>92922</v>
      </c>
      <c r="B2509" s="325" t="s">
        <v>3047</v>
      </c>
      <c r="C2509" s="325" t="s">
        <v>75</v>
      </c>
      <c r="D2509" s="325" t="s">
        <v>280</v>
      </c>
      <c r="E2509" s="326" t="s">
        <v>1669</v>
      </c>
    </row>
    <row r="2510" spans="1:5">
      <c r="A2510" s="327">
        <v>92923</v>
      </c>
      <c r="B2510" s="325" t="s">
        <v>3048</v>
      </c>
      <c r="C2510" s="325" t="s">
        <v>75</v>
      </c>
      <c r="D2510" s="325" t="s">
        <v>280</v>
      </c>
      <c r="E2510" s="326" t="s">
        <v>4268</v>
      </c>
    </row>
    <row r="2511" spans="1:5">
      <c r="A2511" s="327">
        <v>92924</v>
      </c>
      <c r="B2511" s="325" t="s">
        <v>3050</v>
      </c>
      <c r="C2511" s="325" t="s">
        <v>75</v>
      </c>
      <c r="D2511" s="325" t="s">
        <v>280</v>
      </c>
      <c r="E2511" s="326" t="s">
        <v>5382</v>
      </c>
    </row>
    <row r="2512" spans="1:5">
      <c r="A2512" s="327">
        <v>95448</v>
      </c>
      <c r="B2512" s="325" t="s">
        <v>3052</v>
      </c>
      <c r="C2512" s="325" t="s">
        <v>75</v>
      </c>
      <c r="D2512" s="325" t="s">
        <v>280</v>
      </c>
      <c r="E2512" s="326" t="s">
        <v>307</v>
      </c>
    </row>
    <row r="2513" spans="1:5">
      <c r="A2513" s="327">
        <v>95576</v>
      </c>
      <c r="B2513" s="325" t="s">
        <v>3053</v>
      </c>
      <c r="C2513" s="325" t="s">
        <v>75</v>
      </c>
      <c r="D2513" s="325" t="s">
        <v>280</v>
      </c>
      <c r="E2513" s="326" t="s">
        <v>25626</v>
      </c>
    </row>
    <row r="2514" spans="1:5">
      <c r="A2514" s="327">
        <v>95577</v>
      </c>
      <c r="B2514" s="325" t="s">
        <v>3054</v>
      </c>
      <c r="C2514" s="325" t="s">
        <v>75</v>
      </c>
      <c r="D2514" s="325" t="s">
        <v>280</v>
      </c>
      <c r="E2514" s="326" t="s">
        <v>21094</v>
      </c>
    </row>
    <row r="2515" spans="1:5">
      <c r="A2515" s="327">
        <v>95578</v>
      </c>
      <c r="B2515" s="325" t="s">
        <v>3055</v>
      </c>
      <c r="C2515" s="325" t="s">
        <v>75</v>
      </c>
      <c r="D2515" s="325" t="s">
        <v>280</v>
      </c>
      <c r="E2515" s="326" t="s">
        <v>21820</v>
      </c>
    </row>
    <row r="2516" spans="1:5">
      <c r="A2516" s="327">
        <v>95579</v>
      </c>
      <c r="B2516" s="325" t="s">
        <v>3057</v>
      </c>
      <c r="C2516" s="325" t="s">
        <v>75</v>
      </c>
      <c r="D2516" s="325" t="s">
        <v>280</v>
      </c>
      <c r="E2516" s="326" t="s">
        <v>1735</v>
      </c>
    </row>
    <row r="2517" spans="1:5">
      <c r="A2517" s="327">
        <v>95580</v>
      </c>
      <c r="B2517" s="325" t="s">
        <v>3058</v>
      </c>
      <c r="C2517" s="325" t="s">
        <v>75</v>
      </c>
      <c r="D2517" s="325" t="s">
        <v>280</v>
      </c>
      <c r="E2517" s="326" t="s">
        <v>21018</v>
      </c>
    </row>
    <row r="2518" spans="1:5">
      <c r="A2518" s="327">
        <v>95581</v>
      </c>
      <c r="B2518" s="325" t="s">
        <v>3059</v>
      </c>
      <c r="C2518" s="325" t="s">
        <v>75</v>
      </c>
      <c r="D2518" s="325" t="s">
        <v>280</v>
      </c>
      <c r="E2518" s="326" t="s">
        <v>307</v>
      </c>
    </row>
    <row r="2519" spans="1:5">
      <c r="A2519" s="327">
        <v>95582</v>
      </c>
      <c r="B2519" s="325" t="s">
        <v>26141</v>
      </c>
      <c r="C2519" s="325" t="s">
        <v>75</v>
      </c>
      <c r="D2519" s="325" t="s">
        <v>280</v>
      </c>
      <c r="E2519" s="326" t="s">
        <v>29356</v>
      </c>
    </row>
    <row r="2520" spans="1:5">
      <c r="A2520" s="327">
        <v>95583</v>
      </c>
      <c r="B2520" s="325" t="s">
        <v>3061</v>
      </c>
      <c r="C2520" s="325" t="s">
        <v>75</v>
      </c>
      <c r="D2520" s="325" t="s">
        <v>280</v>
      </c>
      <c r="E2520" s="326" t="s">
        <v>27893</v>
      </c>
    </row>
    <row r="2521" spans="1:5">
      <c r="A2521" s="327">
        <v>95584</v>
      </c>
      <c r="B2521" s="325" t="s">
        <v>3062</v>
      </c>
      <c r="C2521" s="325" t="s">
        <v>75</v>
      </c>
      <c r="D2521" s="325" t="s">
        <v>280</v>
      </c>
      <c r="E2521" s="326" t="s">
        <v>26192</v>
      </c>
    </row>
    <row r="2522" spans="1:5">
      <c r="A2522" s="327">
        <v>95592</v>
      </c>
      <c r="B2522" s="325" t="s">
        <v>3064</v>
      </c>
      <c r="C2522" s="325" t="s">
        <v>75</v>
      </c>
      <c r="D2522" s="325" t="s">
        <v>280</v>
      </c>
      <c r="E2522" s="326" t="s">
        <v>27893</v>
      </c>
    </row>
    <row r="2523" spans="1:5">
      <c r="A2523" s="327">
        <v>95593</v>
      </c>
      <c r="B2523" s="325" t="s">
        <v>3065</v>
      </c>
      <c r="C2523" s="325" t="s">
        <v>75</v>
      </c>
      <c r="D2523" s="325" t="s">
        <v>280</v>
      </c>
      <c r="E2523" s="326" t="s">
        <v>26192</v>
      </c>
    </row>
    <row r="2524" spans="1:5">
      <c r="A2524" s="327">
        <v>95943</v>
      </c>
      <c r="B2524" s="325" t="s">
        <v>3066</v>
      </c>
      <c r="C2524" s="325" t="s">
        <v>75</v>
      </c>
      <c r="D2524" s="325" t="s">
        <v>280</v>
      </c>
      <c r="E2524" s="326" t="s">
        <v>29357</v>
      </c>
    </row>
    <row r="2525" spans="1:5">
      <c r="A2525" s="327">
        <v>95944</v>
      </c>
      <c r="B2525" s="325" t="s">
        <v>3067</v>
      </c>
      <c r="C2525" s="325" t="s">
        <v>75</v>
      </c>
      <c r="D2525" s="325" t="s">
        <v>280</v>
      </c>
      <c r="E2525" s="326" t="s">
        <v>1904</v>
      </c>
    </row>
    <row r="2526" spans="1:5">
      <c r="A2526" s="327">
        <v>95945</v>
      </c>
      <c r="B2526" s="325" t="s">
        <v>3068</v>
      </c>
      <c r="C2526" s="325" t="s">
        <v>75</v>
      </c>
      <c r="D2526" s="325" t="s">
        <v>280</v>
      </c>
      <c r="E2526" s="326" t="s">
        <v>24850</v>
      </c>
    </row>
    <row r="2527" spans="1:5">
      <c r="A2527" s="327">
        <v>95946</v>
      </c>
      <c r="B2527" s="325" t="s">
        <v>3069</v>
      </c>
      <c r="C2527" s="325" t="s">
        <v>75</v>
      </c>
      <c r="D2527" s="325" t="s">
        <v>280</v>
      </c>
      <c r="E2527" s="326" t="s">
        <v>29358</v>
      </c>
    </row>
    <row r="2528" spans="1:5">
      <c r="A2528" s="327">
        <v>95947</v>
      </c>
      <c r="B2528" s="325" t="s">
        <v>3071</v>
      </c>
      <c r="C2528" s="325" t="s">
        <v>75</v>
      </c>
      <c r="D2528" s="325" t="s">
        <v>280</v>
      </c>
      <c r="E2528" s="326" t="s">
        <v>25036</v>
      </c>
    </row>
    <row r="2529" spans="1:5">
      <c r="A2529" s="327">
        <v>95948</v>
      </c>
      <c r="B2529" s="325" t="s">
        <v>3072</v>
      </c>
      <c r="C2529" s="325" t="s">
        <v>75</v>
      </c>
      <c r="D2529" s="325" t="s">
        <v>280</v>
      </c>
      <c r="E2529" s="326" t="s">
        <v>1735</v>
      </c>
    </row>
    <row r="2530" spans="1:5">
      <c r="A2530" s="327">
        <v>96544</v>
      </c>
      <c r="B2530" s="325" t="s">
        <v>3073</v>
      </c>
      <c r="C2530" s="325" t="s">
        <v>75</v>
      </c>
      <c r="D2530" s="325" t="s">
        <v>280</v>
      </c>
      <c r="E2530" s="326" t="s">
        <v>29353</v>
      </c>
    </row>
    <row r="2531" spans="1:5">
      <c r="A2531" s="327">
        <v>96545</v>
      </c>
      <c r="B2531" s="325" t="s">
        <v>3074</v>
      </c>
      <c r="C2531" s="325" t="s">
        <v>75</v>
      </c>
      <c r="D2531" s="325" t="s">
        <v>280</v>
      </c>
      <c r="E2531" s="326" t="s">
        <v>14991</v>
      </c>
    </row>
    <row r="2532" spans="1:5">
      <c r="A2532" s="327">
        <v>96546</v>
      </c>
      <c r="B2532" s="325" t="s">
        <v>3075</v>
      </c>
      <c r="C2532" s="325" t="s">
        <v>75</v>
      </c>
      <c r="D2532" s="325" t="s">
        <v>280</v>
      </c>
      <c r="E2532" s="326" t="s">
        <v>3078</v>
      </c>
    </row>
    <row r="2533" spans="1:5">
      <c r="A2533" s="327">
        <v>96547</v>
      </c>
      <c r="B2533" s="325" t="s">
        <v>3076</v>
      </c>
      <c r="C2533" s="325" t="s">
        <v>75</v>
      </c>
      <c r="D2533" s="325" t="s">
        <v>280</v>
      </c>
      <c r="E2533" s="326" t="s">
        <v>3365</v>
      </c>
    </row>
    <row r="2534" spans="1:5">
      <c r="A2534" s="327">
        <v>96548</v>
      </c>
      <c r="B2534" s="325" t="s">
        <v>3077</v>
      </c>
      <c r="C2534" s="325" t="s">
        <v>75</v>
      </c>
      <c r="D2534" s="325" t="s">
        <v>280</v>
      </c>
      <c r="E2534" s="326" t="s">
        <v>29359</v>
      </c>
    </row>
    <row r="2535" spans="1:5">
      <c r="A2535" s="327">
        <v>96549</v>
      </c>
      <c r="B2535" s="325" t="s">
        <v>3079</v>
      </c>
      <c r="C2535" s="325" t="s">
        <v>75</v>
      </c>
      <c r="D2535" s="325" t="s">
        <v>280</v>
      </c>
      <c r="E2535" s="326" t="s">
        <v>3749</v>
      </c>
    </row>
    <row r="2536" spans="1:5">
      <c r="A2536" s="327">
        <v>96550</v>
      </c>
      <c r="B2536" s="325" t="s">
        <v>3081</v>
      </c>
      <c r="C2536" s="325" t="s">
        <v>75</v>
      </c>
      <c r="D2536" s="325" t="s">
        <v>280</v>
      </c>
      <c r="E2536" s="326" t="s">
        <v>6244</v>
      </c>
    </row>
    <row r="2537" spans="1:5">
      <c r="A2537" s="327">
        <v>100064</v>
      </c>
      <c r="B2537" s="325" t="s">
        <v>3083</v>
      </c>
      <c r="C2537" s="325" t="s">
        <v>75</v>
      </c>
      <c r="D2537" s="325" t="s">
        <v>280</v>
      </c>
      <c r="E2537" s="326" t="s">
        <v>4233</v>
      </c>
    </row>
    <row r="2538" spans="1:5">
      <c r="A2538" s="327">
        <v>100066</v>
      </c>
      <c r="B2538" s="325" t="s">
        <v>3084</v>
      </c>
      <c r="C2538" s="325" t="s">
        <v>75</v>
      </c>
      <c r="D2538" s="325" t="s">
        <v>280</v>
      </c>
      <c r="E2538" s="326" t="s">
        <v>22111</v>
      </c>
    </row>
    <row r="2539" spans="1:5">
      <c r="A2539" s="327">
        <v>100067</v>
      </c>
      <c r="B2539" s="325" t="s">
        <v>3086</v>
      </c>
      <c r="C2539" s="325" t="s">
        <v>75</v>
      </c>
      <c r="D2539" s="325" t="s">
        <v>280</v>
      </c>
      <c r="E2539" s="326" t="s">
        <v>27262</v>
      </c>
    </row>
    <row r="2540" spans="1:5">
      <c r="A2540" s="327">
        <v>100068</v>
      </c>
      <c r="B2540" s="325" t="s">
        <v>3087</v>
      </c>
      <c r="C2540" s="325" t="s">
        <v>75</v>
      </c>
      <c r="D2540" s="325" t="s">
        <v>280</v>
      </c>
      <c r="E2540" s="326" t="s">
        <v>29360</v>
      </c>
    </row>
    <row r="2541" spans="1:5">
      <c r="A2541" s="327">
        <v>102920</v>
      </c>
      <c r="B2541" s="325" t="s">
        <v>3088</v>
      </c>
      <c r="C2541" s="325" t="s">
        <v>75</v>
      </c>
      <c r="D2541" s="325" t="s">
        <v>280</v>
      </c>
      <c r="E2541" s="326" t="s">
        <v>29361</v>
      </c>
    </row>
    <row r="2542" spans="1:5">
      <c r="A2542" s="327">
        <v>102921</v>
      </c>
      <c r="B2542" s="325" t="s">
        <v>3089</v>
      </c>
      <c r="C2542" s="325" t="s">
        <v>75</v>
      </c>
      <c r="D2542" s="325" t="s">
        <v>280</v>
      </c>
      <c r="E2542" s="326" t="s">
        <v>15093</v>
      </c>
    </row>
    <row r="2543" spans="1:5">
      <c r="A2543" s="327">
        <v>102922</v>
      </c>
      <c r="B2543" s="325" t="s">
        <v>3090</v>
      </c>
      <c r="C2543" s="325" t="s">
        <v>75</v>
      </c>
      <c r="D2543" s="325" t="s">
        <v>280</v>
      </c>
      <c r="E2543" s="326" t="s">
        <v>4192</v>
      </c>
    </row>
    <row r="2544" spans="1:5">
      <c r="A2544" s="327">
        <v>102923</v>
      </c>
      <c r="B2544" s="325" t="s">
        <v>3092</v>
      </c>
      <c r="C2544" s="325" t="s">
        <v>75</v>
      </c>
      <c r="D2544" s="325" t="s">
        <v>280</v>
      </c>
      <c r="E2544" s="326" t="s">
        <v>14711</v>
      </c>
    </row>
    <row r="2545" spans="1:5">
      <c r="A2545" s="327">
        <v>103088</v>
      </c>
      <c r="B2545" s="325" t="s">
        <v>3094</v>
      </c>
      <c r="C2545" s="325" t="s">
        <v>75</v>
      </c>
      <c r="D2545" s="325" t="s">
        <v>280</v>
      </c>
      <c r="E2545" s="326" t="s">
        <v>24894</v>
      </c>
    </row>
    <row r="2546" spans="1:5">
      <c r="A2546" s="327">
        <v>104104</v>
      </c>
      <c r="B2546" s="325" t="s">
        <v>3095</v>
      </c>
      <c r="C2546" s="325" t="s">
        <v>75</v>
      </c>
      <c r="D2546" s="325" t="s">
        <v>280</v>
      </c>
      <c r="E2546" s="326" t="s">
        <v>15100</v>
      </c>
    </row>
    <row r="2547" spans="1:5">
      <c r="A2547" s="327">
        <v>104105</v>
      </c>
      <c r="B2547" s="325" t="s">
        <v>3097</v>
      </c>
      <c r="C2547" s="325" t="s">
        <v>75</v>
      </c>
      <c r="D2547" s="325" t="s">
        <v>280</v>
      </c>
      <c r="E2547" s="326" t="s">
        <v>15100</v>
      </c>
    </row>
    <row r="2548" spans="1:5">
      <c r="A2548" s="327">
        <v>104106</v>
      </c>
      <c r="B2548" s="325" t="s">
        <v>3098</v>
      </c>
      <c r="C2548" s="325" t="s">
        <v>75</v>
      </c>
      <c r="D2548" s="325" t="s">
        <v>280</v>
      </c>
      <c r="E2548" s="326" t="s">
        <v>3769</v>
      </c>
    </row>
    <row r="2549" spans="1:5">
      <c r="A2549" s="327">
        <v>104107</v>
      </c>
      <c r="B2549" s="325" t="s">
        <v>3099</v>
      </c>
      <c r="C2549" s="325" t="s">
        <v>75</v>
      </c>
      <c r="D2549" s="325" t="s">
        <v>280</v>
      </c>
      <c r="E2549" s="326" t="s">
        <v>15884</v>
      </c>
    </row>
    <row r="2550" spans="1:5">
      <c r="A2550" s="327">
        <v>104108</v>
      </c>
      <c r="B2550" s="325" t="s">
        <v>3100</v>
      </c>
      <c r="C2550" s="325" t="s">
        <v>75</v>
      </c>
      <c r="D2550" s="325" t="s">
        <v>280</v>
      </c>
      <c r="E2550" s="326" t="s">
        <v>3012</v>
      </c>
    </row>
    <row r="2551" spans="1:5">
      <c r="A2551" s="327">
        <v>104109</v>
      </c>
      <c r="B2551" s="325" t="s">
        <v>3101</v>
      </c>
      <c r="C2551" s="325" t="s">
        <v>75</v>
      </c>
      <c r="D2551" s="325" t="s">
        <v>280</v>
      </c>
      <c r="E2551" s="326" t="s">
        <v>29362</v>
      </c>
    </row>
    <row r="2552" spans="1:5">
      <c r="A2552" s="327">
        <v>104110</v>
      </c>
      <c r="B2552" s="325" t="s">
        <v>3102</v>
      </c>
      <c r="C2552" s="325" t="s">
        <v>75</v>
      </c>
      <c r="D2552" s="325" t="s">
        <v>280</v>
      </c>
      <c r="E2552" s="326" t="s">
        <v>3508</v>
      </c>
    </row>
    <row r="2553" spans="1:5">
      <c r="A2553" s="327">
        <v>104111</v>
      </c>
      <c r="B2553" s="325" t="s">
        <v>3104</v>
      </c>
      <c r="C2553" s="325" t="s">
        <v>75</v>
      </c>
      <c r="D2553" s="325" t="s">
        <v>280</v>
      </c>
      <c r="E2553" s="326" t="s">
        <v>24568</v>
      </c>
    </row>
    <row r="2554" spans="1:5">
      <c r="A2554" s="327">
        <v>89993</v>
      </c>
      <c r="B2554" s="325" t="s">
        <v>3105</v>
      </c>
      <c r="C2554" s="325" t="s">
        <v>82</v>
      </c>
      <c r="D2554" s="325" t="s">
        <v>280</v>
      </c>
      <c r="E2554" s="326" t="s">
        <v>29363</v>
      </c>
    </row>
    <row r="2555" spans="1:5">
      <c r="A2555" s="327">
        <v>89994</v>
      </c>
      <c r="B2555" s="325" t="s">
        <v>3106</v>
      </c>
      <c r="C2555" s="325" t="s">
        <v>82</v>
      </c>
      <c r="D2555" s="325" t="s">
        <v>280</v>
      </c>
      <c r="E2555" s="326" t="s">
        <v>29364</v>
      </c>
    </row>
    <row r="2556" spans="1:5">
      <c r="A2556" s="327">
        <v>89995</v>
      </c>
      <c r="B2556" s="325" t="s">
        <v>3107</v>
      </c>
      <c r="C2556" s="325" t="s">
        <v>82</v>
      </c>
      <c r="D2556" s="325" t="s">
        <v>280</v>
      </c>
      <c r="E2556" s="326" t="s">
        <v>29365</v>
      </c>
    </row>
    <row r="2557" spans="1:5">
      <c r="A2557" s="327">
        <v>90278</v>
      </c>
      <c r="B2557" s="325" t="s">
        <v>3108</v>
      </c>
      <c r="C2557" s="325" t="s">
        <v>82</v>
      </c>
      <c r="D2557" s="325" t="s">
        <v>280</v>
      </c>
      <c r="E2557" s="326" t="s">
        <v>29366</v>
      </c>
    </row>
    <row r="2558" spans="1:5">
      <c r="A2558" s="327">
        <v>90279</v>
      </c>
      <c r="B2558" s="325" t="s">
        <v>3109</v>
      </c>
      <c r="C2558" s="325" t="s">
        <v>82</v>
      </c>
      <c r="D2558" s="325" t="s">
        <v>280</v>
      </c>
      <c r="E2558" s="326" t="s">
        <v>29367</v>
      </c>
    </row>
    <row r="2559" spans="1:5">
      <c r="A2559" s="327">
        <v>90280</v>
      </c>
      <c r="B2559" s="325" t="s">
        <v>3110</v>
      </c>
      <c r="C2559" s="325" t="s">
        <v>82</v>
      </c>
      <c r="D2559" s="325" t="s">
        <v>280</v>
      </c>
      <c r="E2559" s="326" t="s">
        <v>29368</v>
      </c>
    </row>
    <row r="2560" spans="1:5">
      <c r="A2560" s="327">
        <v>90281</v>
      </c>
      <c r="B2560" s="325" t="s">
        <v>3111</v>
      </c>
      <c r="C2560" s="325" t="s">
        <v>82</v>
      </c>
      <c r="D2560" s="325" t="s">
        <v>280</v>
      </c>
      <c r="E2560" s="326" t="s">
        <v>29369</v>
      </c>
    </row>
    <row r="2561" spans="1:5">
      <c r="A2561" s="327">
        <v>90282</v>
      </c>
      <c r="B2561" s="325" t="s">
        <v>3112</v>
      </c>
      <c r="C2561" s="325" t="s">
        <v>82</v>
      </c>
      <c r="D2561" s="325" t="s">
        <v>280</v>
      </c>
      <c r="E2561" s="326" t="s">
        <v>29370</v>
      </c>
    </row>
    <row r="2562" spans="1:5">
      <c r="A2562" s="327">
        <v>90283</v>
      </c>
      <c r="B2562" s="325" t="s">
        <v>3113</v>
      </c>
      <c r="C2562" s="325" t="s">
        <v>82</v>
      </c>
      <c r="D2562" s="325" t="s">
        <v>280</v>
      </c>
      <c r="E2562" s="326" t="s">
        <v>29371</v>
      </c>
    </row>
    <row r="2563" spans="1:5">
      <c r="A2563" s="327">
        <v>90284</v>
      </c>
      <c r="B2563" s="325" t="s">
        <v>3114</v>
      </c>
      <c r="C2563" s="325" t="s">
        <v>82</v>
      </c>
      <c r="D2563" s="325" t="s">
        <v>280</v>
      </c>
      <c r="E2563" s="326" t="s">
        <v>29372</v>
      </c>
    </row>
    <row r="2564" spans="1:5">
      <c r="A2564" s="327">
        <v>90285</v>
      </c>
      <c r="B2564" s="325" t="s">
        <v>3116</v>
      </c>
      <c r="C2564" s="325" t="s">
        <v>82</v>
      </c>
      <c r="D2564" s="325" t="s">
        <v>280</v>
      </c>
      <c r="E2564" s="326" t="s">
        <v>29373</v>
      </c>
    </row>
    <row r="2565" spans="1:5">
      <c r="A2565" s="327">
        <v>94962</v>
      </c>
      <c r="B2565" s="325" t="s">
        <v>3117</v>
      </c>
      <c r="C2565" s="325" t="s">
        <v>82</v>
      </c>
      <c r="D2565" s="325" t="s">
        <v>280</v>
      </c>
      <c r="E2565" s="326" t="s">
        <v>29374</v>
      </c>
    </row>
    <row r="2566" spans="1:5">
      <c r="A2566" s="327">
        <v>94963</v>
      </c>
      <c r="B2566" s="325" t="s">
        <v>3118</v>
      </c>
      <c r="C2566" s="325" t="s">
        <v>82</v>
      </c>
      <c r="D2566" s="325" t="s">
        <v>280</v>
      </c>
      <c r="E2566" s="326" t="s">
        <v>29375</v>
      </c>
    </row>
    <row r="2567" spans="1:5">
      <c r="A2567" s="327">
        <v>94964</v>
      </c>
      <c r="B2567" s="325" t="s">
        <v>3119</v>
      </c>
      <c r="C2567" s="325" t="s">
        <v>82</v>
      </c>
      <c r="D2567" s="325" t="s">
        <v>280</v>
      </c>
      <c r="E2567" s="326" t="s">
        <v>29376</v>
      </c>
    </row>
    <row r="2568" spans="1:5">
      <c r="A2568" s="327">
        <v>94965</v>
      </c>
      <c r="B2568" s="325" t="s">
        <v>3120</v>
      </c>
      <c r="C2568" s="325" t="s">
        <v>82</v>
      </c>
      <c r="D2568" s="325" t="s">
        <v>280</v>
      </c>
      <c r="E2568" s="326" t="s">
        <v>29377</v>
      </c>
    </row>
    <row r="2569" spans="1:5">
      <c r="A2569" s="327">
        <v>94966</v>
      </c>
      <c r="B2569" s="325" t="s">
        <v>3121</v>
      </c>
      <c r="C2569" s="325" t="s">
        <v>82</v>
      </c>
      <c r="D2569" s="325" t="s">
        <v>280</v>
      </c>
      <c r="E2569" s="326" t="s">
        <v>29378</v>
      </c>
    </row>
    <row r="2570" spans="1:5">
      <c r="A2570" s="327">
        <v>94967</v>
      </c>
      <c r="B2570" s="325" t="s">
        <v>3122</v>
      </c>
      <c r="C2570" s="325" t="s">
        <v>82</v>
      </c>
      <c r="D2570" s="325" t="s">
        <v>280</v>
      </c>
      <c r="E2570" s="326" t="s">
        <v>29379</v>
      </c>
    </row>
    <row r="2571" spans="1:5">
      <c r="A2571" s="327">
        <v>94968</v>
      </c>
      <c r="B2571" s="325" t="s">
        <v>3123</v>
      </c>
      <c r="C2571" s="325" t="s">
        <v>82</v>
      </c>
      <c r="D2571" s="325" t="s">
        <v>280</v>
      </c>
      <c r="E2571" s="326" t="s">
        <v>29380</v>
      </c>
    </row>
    <row r="2572" spans="1:5">
      <c r="A2572" s="327">
        <v>94969</v>
      </c>
      <c r="B2572" s="325" t="s">
        <v>3124</v>
      </c>
      <c r="C2572" s="325" t="s">
        <v>82</v>
      </c>
      <c r="D2572" s="325" t="s">
        <v>280</v>
      </c>
      <c r="E2572" s="326" t="s">
        <v>29381</v>
      </c>
    </row>
    <row r="2573" spans="1:5">
      <c r="A2573" s="327">
        <v>94970</v>
      </c>
      <c r="B2573" s="325" t="s">
        <v>3125</v>
      </c>
      <c r="C2573" s="325" t="s">
        <v>82</v>
      </c>
      <c r="D2573" s="325" t="s">
        <v>280</v>
      </c>
      <c r="E2573" s="326" t="s">
        <v>29382</v>
      </c>
    </row>
    <row r="2574" spans="1:5">
      <c r="A2574" s="327">
        <v>94971</v>
      </c>
      <c r="B2574" s="325" t="s">
        <v>3126</v>
      </c>
      <c r="C2574" s="325" t="s">
        <v>82</v>
      </c>
      <c r="D2574" s="325" t="s">
        <v>280</v>
      </c>
      <c r="E2574" s="326" t="s">
        <v>29383</v>
      </c>
    </row>
    <row r="2575" spans="1:5">
      <c r="A2575" s="327">
        <v>94972</v>
      </c>
      <c r="B2575" s="325" t="s">
        <v>3127</v>
      </c>
      <c r="C2575" s="325" t="s">
        <v>82</v>
      </c>
      <c r="D2575" s="325" t="s">
        <v>280</v>
      </c>
      <c r="E2575" s="326" t="s">
        <v>29384</v>
      </c>
    </row>
    <row r="2576" spans="1:5">
      <c r="A2576" s="327">
        <v>94973</v>
      </c>
      <c r="B2576" s="325" t="s">
        <v>3128</v>
      </c>
      <c r="C2576" s="325" t="s">
        <v>82</v>
      </c>
      <c r="D2576" s="325" t="s">
        <v>280</v>
      </c>
      <c r="E2576" s="326" t="s">
        <v>29385</v>
      </c>
    </row>
    <row r="2577" spans="1:5">
      <c r="A2577" s="327">
        <v>94974</v>
      </c>
      <c r="B2577" s="325" t="s">
        <v>3129</v>
      </c>
      <c r="C2577" s="325" t="s">
        <v>82</v>
      </c>
      <c r="D2577" s="325" t="s">
        <v>280</v>
      </c>
      <c r="E2577" s="326" t="s">
        <v>29386</v>
      </c>
    </row>
    <row r="2578" spans="1:5">
      <c r="A2578" s="327">
        <v>94975</v>
      </c>
      <c r="B2578" s="325" t="s">
        <v>3130</v>
      </c>
      <c r="C2578" s="325" t="s">
        <v>82</v>
      </c>
      <c r="D2578" s="325" t="s">
        <v>280</v>
      </c>
      <c r="E2578" s="326" t="s">
        <v>25589</v>
      </c>
    </row>
    <row r="2579" spans="1:5">
      <c r="A2579" s="327">
        <v>96555</v>
      </c>
      <c r="B2579" s="325" t="s">
        <v>3131</v>
      </c>
      <c r="C2579" s="325" t="s">
        <v>82</v>
      </c>
      <c r="D2579" s="325" t="s">
        <v>344</v>
      </c>
      <c r="E2579" s="326" t="s">
        <v>29387</v>
      </c>
    </row>
    <row r="2580" spans="1:5">
      <c r="A2580" s="327">
        <v>96556</v>
      </c>
      <c r="B2580" s="325" t="s">
        <v>3132</v>
      </c>
      <c r="C2580" s="325" t="s">
        <v>82</v>
      </c>
      <c r="D2580" s="325" t="s">
        <v>344</v>
      </c>
      <c r="E2580" s="326" t="s">
        <v>29388</v>
      </c>
    </row>
    <row r="2581" spans="1:5">
      <c r="A2581" s="327">
        <v>96557</v>
      </c>
      <c r="B2581" s="325" t="s">
        <v>3133</v>
      </c>
      <c r="C2581" s="325" t="s">
        <v>82</v>
      </c>
      <c r="D2581" s="325" t="s">
        <v>344</v>
      </c>
      <c r="E2581" s="326" t="s">
        <v>29389</v>
      </c>
    </row>
    <row r="2582" spans="1:5">
      <c r="A2582" s="327">
        <v>96558</v>
      </c>
      <c r="B2582" s="325" t="s">
        <v>3134</v>
      </c>
      <c r="C2582" s="325" t="s">
        <v>82</v>
      </c>
      <c r="D2582" s="325" t="s">
        <v>344</v>
      </c>
      <c r="E2582" s="326" t="s">
        <v>29390</v>
      </c>
    </row>
    <row r="2583" spans="1:5">
      <c r="A2583" s="327">
        <v>99235</v>
      </c>
      <c r="B2583" s="325" t="s">
        <v>3135</v>
      </c>
      <c r="C2583" s="325" t="s">
        <v>82</v>
      </c>
      <c r="D2583" s="325" t="s">
        <v>280</v>
      </c>
      <c r="E2583" s="326" t="s">
        <v>29391</v>
      </c>
    </row>
    <row r="2584" spans="1:5">
      <c r="A2584" s="327">
        <v>99431</v>
      </c>
      <c r="B2584" s="325" t="s">
        <v>3136</v>
      </c>
      <c r="C2584" s="325" t="s">
        <v>82</v>
      </c>
      <c r="D2584" s="325" t="s">
        <v>344</v>
      </c>
      <c r="E2584" s="326" t="s">
        <v>29392</v>
      </c>
    </row>
    <row r="2585" spans="1:5">
      <c r="A2585" s="327">
        <v>99432</v>
      </c>
      <c r="B2585" s="325" t="s">
        <v>3137</v>
      </c>
      <c r="C2585" s="325" t="s">
        <v>82</v>
      </c>
      <c r="D2585" s="325" t="s">
        <v>344</v>
      </c>
      <c r="E2585" s="326" t="s">
        <v>29393</v>
      </c>
    </row>
    <row r="2586" spans="1:5">
      <c r="A2586" s="327">
        <v>99433</v>
      </c>
      <c r="B2586" s="325" t="s">
        <v>3138</v>
      </c>
      <c r="C2586" s="325" t="s">
        <v>82</v>
      </c>
      <c r="D2586" s="325" t="s">
        <v>344</v>
      </c>
      <c r="E2586" s="326" t="s">
        <v>29394</v>
      </c>
    </row>
    <row r="2587" spans="1:5">
      <c r="A2587" s="327">
        <v>99434</v>
      </c>
      <c r="B2587" s="325" t="s">
        <v>3139</v>
      </c>
      <c r="C2587" s="325" t="s">
        <v>82</v>
      </c>
      <c r="D2587" s="325" t="s">
        <v>344</v>
      </c>
      <c r="E2587" s="326" t="s">
        <v>29395</v>
      </c>
    </row>
    <row r="2588" spans="1:5">
      <c r="A2588" s="327">
        <v>99435</v>
      </c>
      <c r="B2588" s="325" t="s">
        <v>3140</v>
      </c>
      <c r="C2588" s="325" t="s">
        <v>82</v>
      </c>
      <c r="D2588" s="325" t="s">
        <v>344</v>
      </c>
      <c r="E2588" s="326" t="s">
        <v>29396</v>
      </c>
    </row>
    <row r="2589" spans="1:5">
      <c r="A2589" s="327">
        <v>99436</v>
      </c>
      <c r="B2589" s="325" t="s">
        <v>3141</v>
      </c>
      <c r="C2589" s="325" t="s">
        <v>82</v>
      </c>
      <c r="D2589" s="325" t="s">
        <v>344</v>
      </c>
      <c r="E2589" s="326" t="s">
        <v>29397</v>
      </c>
    </row>
    <row r="2590" spans="1:5">
      <c r="A2590" s="327">
        <v>99437</v>
      </c>
      <c r="B2590" s="325" t="s">
        <v>3142</v>
      </c>
      <c r="C2590" s="325" t="s">
        <v>82</v>
      </c>
      <c r="D2590" s="325" t="s">
        <v>280</v>
      </c>
      <c r="E2590" s="326" t="s">
        <v>29398</v>
      </c>
    </row>
    <row r="2591" spans="1:5">
      <c r="A2591" s="327">
        <v>99438</v>
      </c>
      <c r="B2591" s="325" t="s">
        <v>3143</v>
      </c>
      <c r="C2591" s="325" t="s">
        <v>82</v>
      </c>
      <c r="D2591" s="325" t="s">
        <v>280</v>
      </c>
      <c r="E2591" s="326" t="s">
        <v>29399</v>
      </c>
    </row>
    <row r="2592" spans="1:5">
      <c r="A2592" s="327">
        <v>99439</v>
      </c>
      <c r="B2592" s="325" t="s">
        <v>3144</v>
      </c>
      <c r="C2592" s="325" t="s">
        <v>82</v>
      </c>
      <c r="D2592" s="325" t="s">
        <v>344</v>
      </c>
      <c r="E2592" s="326" t="s">
        <v>29400</v>
      </c>
    </row>
    <row r="2593" spans="1:5">
      <c r="A2593" s="327">
        <v>102473</v>
      </c>
      <c r="B2593" s="325" t="s">
        <v>3145</v>
      </c>
      <c r="C2593" s="325" t="s">
        <v>82</v>
      </c>
      <c r="D2593" s="325" t="s">
        <v>280</v>
      </c>
      <c r="E2593" s="326" t="s">
        <v>29401</v>
      </c>
    </row>
    <row r="2594" spans="1:5">
      <c r="A2594" s="327">
        <v>102474</v>
      </c>
      <c r="B2594" s="325" t="s">
        <v>3146</v>
      </c>
      <c r="C2594" s="325" t="s">
        <v>82</v>
      </c>
      <c r="D2594" s="325" t="s">
        <v>280</v>
      </c>
      <c r="E2594" s="326" t="s">
        <v>29402</v>
      </c>
    </row>
    <row r="2595" spans="1:5">
      <c r="A2595" s="327">
        <v>102475</v>
      </c>
      <c r="B2595" s="325" t="s">
        <v>3147</v>
      </c>
      <c r="C2595" s="325" t="s">
        <v>82</v>
      </c>
      <c r="D2595" s="325" t="s">
        <v>280</v>
      </c>
      <c r="E2595" s="326" t="s">
        <v>29403</v>
      </c>
    </row>
    <row r="2596" spans="1:5">
      <c r="A2596" s="327">
        <v>102476</v>
      </c>
      <c r="B2596" s="325" t="s">
        <v>3148</v>
      </c>
      <c r="C2596" s="325" t="s">
        <v>82</v>
      </c>
      <c r="D2596" s="325" t="s">
        <v>280</v>
      </c>
      <c r="E2596" s="326" t="s">
        <v>29404</v>
      </c>
    </row>
    <row r="2597" spans="1:5">
      <c r="A2597" s="327">
        <v>102477</v>
      </c>
      <c r="B2597" s="325" t="s">
        <v>3149</v>
      </c>
      <c r="C2597" s="325" t="s">
        <v>82</v>
      </c>
      <c r="D2597" s="325" t="s">
        <v>280</v>
      </c>
      <c r="E2597" s="326" t="s">
        <v>29405</v>
      </c>
    </row>
    <row r="2598" spans="1:5">
      <c r="A2598" s="327">
        <v>102478</v>
      </c>
      <c r="B2598" s="325" t="s">
        <v>3150</v>
      </c>
      <c r="C2598" s="325" t="s">
        <v>82</v>
      </c>
      <c r="D2598" s="325" t="s">
        <v>280</v>
      </c>
      <c r="E2598" s="326" t="s">
        <v>29406</v>
      </c>
    </row>
    <row r="2599" spans="1:5">
      <c r="A2599" s="327">
        <v>102479</v>
      </c>
      <c r="B2599" s="325" t="s">
        <v>3151</v>
      </c>
      <c r="C2599" s="325" t="s">
        <v>82</v>
      </c>
      <c r="D2599" s="325" t="s">
        <v>280</v>
      </c>
      <c r="E2599" s="326" t="s">
        <v>29407</v>
      </c>
    </row>
    <row r="2600" spans="1:5">
      <c r="A2600" s="327">
        <v>102480</v>
      </c>
      <c r="B2600" s="325" t="s">
        <v>3152</v>
      </c>
      <c r="C2600" s="325" t="s">
        <v>82</v>
      </c>
      <c r="D2600" s="325" t="s">
        <v>280</v>
      </c>
      <c r="E2600" s="326" t="s">
        <v>29408</v>
      </c>
    </row>
    <row r="2601" spans="1:5">
      <c r="A2601" s="327">
        <v>102481</v>
      </c>
      <c r="B2601" s="325" t="s">
        <v>3153</v>
      </c>
      <c r="C2601" s="325" t="s">
        <v>82</v>
      </c>
      <c r="D2601" s="325" t="s">
        <v>280</v>
      </c>
      <c r="E2601" s="326" t="s">
        <v>29409</v>
      </c>
    </row>
    <row r="2602" spans="1:5">
      <c r="A2602" s="327">
        <v>102482</v>
      </c>
      <c r="B2602" s="325" t="s">
        <v>3154</v>
      </c>
      <c r="C2602" s="325" t="s">
        <v>82</v>
      </c>
      <c r="D2602" s="325" t="s">
        <v>280</v>
      </c>
      <c r="E2602" s="326" t="s">
        <v>29410</v>
      </c>
    </row>
    <row r="2603" spans="1:5">
      <c r="A2603" s="327">
        <v>102483</v>
      </c>
      <c r="B2603" s="325" t="s">
        <v>3155</v>
      </c>
      <c r="C2603" s="325" t="s">
        <v>82</v>
      </c>
      <c r="D2603" s="325" t="s">
        <v>280</v>
      </c>
      <c r="E2603" s="326" t="s">
        <v>29411</v>
      </c>
    </row>
    <row r="2604" spans="1:5">
      <c r="A2604" s="327">
        <v>102484</v>
      </c>
      <c r="B2604" s="325" t="s">
        <v>3156</v>
      </c>
      <c r="C2604" s="325" t="s">
        <v>82</v>
      </c>
      <c r="D2604" s="325" t="s">
        <v>280</v>
      </c>
      <c r="E2604" s="326" t="s">
        <v>29412</v>
      </c>
    </row>
    <row r="2605" spans="1:5">
      <c r="A2605" s="327">
        <v>102485</v>
      </c>
      <c r="B2605" s="325" t="s">
        <v>3157</v>
      </c>
      <c r="C2605" s="325" t="s">
        <v>82</v>
      </c>
      <c r="D2605" s="325" t="s">
        <v>280</v>
      </c>
      <c r="E2605" s="326" t="s">
        <v>29413</v>
      </c>
    </row>
    <row r="2606" spans="1:5">
      <c r="A2606" s="327">
        <v>102486</v>
      </c>
      <c r="B2606" s="325" t="s">
        <v>3158</v>
      </c>
      <c r="C2606" s="325" t="s">
        <v>82</v>
      </c>
      <c r="D2606" s="325" t="s">
        <v>280</v>
      </c>
      <c r="E2606" s="326" t="s">
        <v>29414</v>
      </c>
    </row>
    <row r="2607" spans="1:5">
      <c r="A2607" s="327">
        <v>102487</v>
      </c>
      <c r="B2607" s="325" t="s">
        <v>3159</v>
      </c>
      <c r="C2607" s="325" t="s">
        <v>82</v>
      </c>
      <c r="D2607" s="325" t="s">
        <v>344</v>
      </c>
      <c r="E2607" s="326" t="s">
        <v>29415</v>
      </c>
    </row>
    <row r="2608" spans="1:5">
      <c r="A2608" s="327">
        <v>103183</v>
      </c>
      <c r="B2608" s="325" t="s">
        <v>3160</v>
      </c>
      <c r="C2608" s="325" t="s">
        <v>82</v>
      </c>
      <c r="D2608" s="325" t="s">
        <v>344</v>
      </c>
      <c r="E2608" s="326" t="s">
        <v>29416</v>
      </c>
    </row>
    <row r="2609" spans="1:5">
      <c r="A2609" s="327">
        <v>103184</v>
      </c>
      <c r="B2609" s="325" t="s">
        <v>3161</v>
      </c>
      <c r="C2609" s="325" t="s">
        <v>82</v>
      </c>
      <c r="D2609" s="325" t="s">
        <v>280</v>
      </c>
      <c r="E2609" s="326" t="s">
        <v>29417</v>
      </c>
    </row>
    <row r="2610" spans="1:5">
      <c r="A2610" s="327">
        <v>103669</v>
      </c>
      <c r="B2610" s="325" t="s">
        <v>3162</v>
      </c>
      <c r="C2610" s="325" t="s">
        <v>82</v>
      </c>
      <c r="D2610" s="325" t="s">
        <v>344</v>
      </c>
      <c r="E2610" s="326" t="s">
        <v>29418</v>
      </c>
    </row>
    <row r="2611" spans="1:5">
      <c r="A2611" s="327">
        <v>103670</v>
      </c>
      <c r="B2611" s="325" t="s">
        <v>3163</v>
      </c>
      <c r="C2611" s="325" t="s">
        <v>82</v>
      </c>
      <c r="D2611" s="325" t="s">
        <v>344</v>
      </c>
      <c r="E2611" s="326" t="s">
        <v>29419</v>
      </c>
    </row>
    <row r="2612" spans="1:5">
      <c r="A2612" s="327">
        <v>103671</v>
      </c>
      <c r="B2612" s="325" t="s">
        <v>3164</v>
      </c>
      <c r="C2612" s="325" t="s">
        <v>82</v>
      </c>
      <c r="D2612" s="325" t="s">
        <v>344</v>
      </c>
      <c r="E2612" s="326" t="s">
        <v>29420</v>
      </c>
    </row>
    <row r="2613" spans="1:5">
      <c r="A2613" s="327">
        <v>103672</v>
      </c>
      <c r="B2613" s="325" t="s">
        <v>21105</v>
      </c>
      <c r="C2613" s="325" t="s">
        <v>82</v>
      </c>
      <c r="D2613" s="325" t="s">
        <v>344</v>
      </c>
      <c r="E2613" s="326" t="s">
        <v>29421</v>
      </c>
    </row>
    <row r="2614" spans="1:5">
      <c r="A2614" s="327">
        <v>103673</v>
      </c>
      <c r="B2614" s="325" t="s">
        <v>3165</v>
      </c>
      <c r="C2614" s="325" t="s">
        <v>82</v>
      </c>
      <c r="D2614" s="325" t="s">
        <v>344</v>
      </c>
      <c r="E2614" s="326" t="s">
        <v>21786</v>
      </c>
    </row>
    <row r="2615" spans="1:5">
      <c r="A2615" s="327">
        <v>103674</v>
      </c>
      <c r="B2615" s="325" t="s">
        <v>21106</v>
      </c>
      <c r="C2615" s="325" t="s">
        <v>82</v>
      </c>
      <c r="D2615" s="325" t="s">
        <v>344</v>
      </c>
      <c r="E2615" s="326" t="s">
        <v>29422</v>
      </c>
    </row>
    <row r="2616" spans="1:5">
      <c r="A2616" s="327">
        <v>103675</v>
      </c>
      <c r="B2616" s="325" t="s">
        <v>21107</v>
      </c>
      <c r="C2616" s="325" t="s">
        <v>82</v>
      </c>
      <c r="D2616" s="325" t="s">
        <v>344</v>
      </c>
      <c r="E2616" s="326" t="s">
        <v>29423</v>
      </c>
    </row>
    <row r="2617" spans="1:5">
      <c r="A2617" s="327">
        <v>103676</v>
      </c>
      <c r="B2617" s="325" t="s">
        <v>3166</v>
      </c>
      <c r="C2617" s="325" t="s">
        <v>82</v>
      </c>
      <c r="D2617" s="325" t="s">
        <v>344</v>
      </c>
      <c r="E2617" s="326" t="s">
        <v>29424</v>
      </c>
    </row>
    <row r="2618" spans="1:5">
      <c r="A2618" s="327">
        <v>103677</v>
      </c>
      <c r="B2618" s="325" t="s">
        <v>3167</v>
      </c>
      <c r="C2618" s="325" t="s">
        <v>82</v>
      </c>
      <c r="D2618" s="325" t="s">
        <v>344</v>
      </c>
      <c r="E2618" s="326" t="s">
        <v>29425</v>
      </c>
    </row>
    <row r="2619" spans="1:5">
      <c r="A2619" s="327">
        <v>103678</v>
      </c>
      <c r="B2619" s="325" t="s">
        <v>3168</v>
      </c>
      <c r="C2619" s="325" t="s">
        <v>82</v>
      </c>
      <c r="D2619" s="325" t="s">
        <v>344</v>
      </c>
      <c r="E2619" s="326" t="s">
        <v>29426</v>
      </c>
    </row>
    <row r="2620" spans="1:5">
      <c r="A2620" s="327">
        <v>103679</v>
      </c>
      <c r="B2620" s="325" t="s">
        <v>3169</v>
      </c>
      <c r="C2620" s="325" t="s">
        <v>82</v>
      </c>
      <c r="D2620" s="325" t="s">
        <v>344</v>
      </c>
      <c r="E2620" s="326" t="s">
        <v>29427</v>
      </c>
    </row>
    <row r="2621" spans="1:5">
      <c r="A2621" s="327">
        <v>103680</v>
      </c>
      <c r="B2621" s="325" t="s">
        <v>3170</v>
      </c>
      <c r="C2621" s="325" t="s">
        <v>82</v>
      </c>
      <c r="D2621" s="325" t="s">
        <v>344</v>
      </c>
      <c r="E2621" s="326" t="s">
        <v>29428</v>
      </c>
    </row>
    <row r="2622" spans="1:5">
      <c r="A2622" s="327">
        <v>103681</v>
      </c>
      <c r="B2622" s="325" t="s">
        <v>3171</v>
      </c>
      <c r="C2622" s="325" t="s">
        <v>82</v>
      </c>
      <c r="D2622" s="325" t="s">
        <v>344</v>
      </c>
      <c r="E2622" s="326" t="s">
        <v>29429</v>
      </c>
    </row>
    <row r="2623" spans="1:5">
      <c r="A2623" s="327">
        <v>103682</v>
      </c>
      <c r="B2623" s="325" t="s">
        <v>3172</v>
      </c>
      <c r="C2623" s="325" t="s">
        <v>82</v>
      </c>
      <c r="D2623" s="325" t="s">
        <v>344</v>
      </c>
      <c r="E2623" s="326" t="s">
        <v>29430</v>
      </c>
    </row>
    <row r="2624" spans="1:5">
      <c r="A2624" s="327">
        <v>103683</v>
      </c>
      <c r="B2624" s="325" t="s">
        <v>3173</v>
      </c>
      <c r="C2624" s="325" t="s">
        <v>82</v>
      </c>
      <c r="D2624" s="325" t="s">
        <v>344</v>
      </c>
      <c r="E2624" s="326" t="s">
        <v>29431</v>
      </c>
    </row>
    <row r="2625" spans="1:5">
      <c r="A2625" s="327">
        <v>103684</v>
      </c>
      <c r="B2625" s="325" t="s">
        <v>21108</v>
      </c>
      <c r="C2625" s="325" t="s">
        <v>82</v>
      </c>
      <c r="D2625" s="325" t="s">
        <v>344</v>
      </c>
      <c r="E2625" s="326" t="s">
        <v>29432</v>
      </c>
    </row>
    <row r="2626" spans="1:5">
      <c r="A2626" s="327">
        <v>103685</v>
      </c>
      <c r="B2626" s="325" t="s">
        <v>21109</v>
      </c>
      <c r="C2626" s="325" t="s">
        <v>82</v>
      </c>
      <c r="D2626" s="325" t="s">
        <v>344</v>
      </c>
      <c r="E2626" s="326" t="s">
        <v>29433</v>
      </c>
    </row>
    <row r="2627" spans="1:5">
      <c r="A2627" s="327">
        <v>103686</v>
      </c>
      <c r="B2627" s="325" t="s">
        <v>21110</v>
      </c>
      <c r="C2627" s="325" t="s">
        <v>82</v>
      </c>
      <c r="D2627" s="325" t="s">
        <v>344</v>
      </c>
      <c r="E2627" s="326" t="s">
        <v>29434</v>
      </c>
    </row>
    <row r="2628" spans="1:5">
      <c r="A2628" s="327">
        <v>103687</v>
      </c>
      <c r="B2628" s="325" t="s">
        <v>3174</v>
      </c>
      <c r="C2628" s="325" t="s">
        <v>82</v>
      </c>
      <c r="D2628" s="325" t="s">
        <v>344</v>
      </c>
      <c r="E2628" s="326" t="s">
        <v>29435</v>
      </c>
    </row>
    <row r="2629" spans="1:5">
      <c r="A2629" s="327">
        <v>103688</v>
      </c>
      <c r="B2629" s="325" t="s">
        <v>3175</v>
      </c>
      <c r="C2629" s="325" t="s">
        <v>82</v>
      </c>
      <c r="D2629" s="325" t="s">
        <v>344</v>
      </c>
      <c r="E2629" s="326" t="s">
        <v>29436</v>
      </c>
    </row>
    <row r="2630" spans="1:5">
      <c r="A2630" s="327">
        <v>101963</v>
      </c>
      <c r="B2630" s="325" t="s">
        <v>26146</v>
      </c>
      <c r="C2630" s="325" t="s">
        <v>73</v>
      </c>
      <c r="D2630" s="325" t="s">
        <v>344</v>
      </c>
      <c r="E2630" s="326" t="s">
        <v>29437</v>
      </c>
    </row>
    <row r="2631" spans="1:5">
      <c r="A2631" s="327">
        <v>101964</v>
      </c>
      <c r="B2631" s="325" t="s">
        <v>26147</v>
      </c>
      <c r="C2631" s="325" t="s">
        <v>73</v>
      </c>
      <c r="D2631" s="325" t="s">
        <v>344</v>
      </c>
      <c r="E2631" s="326" t="s">
        <v>29438</v>
      </c>
    </row>
    <row r="2632" spans="1:5">
      <c r="A2632" s="327">
        <v>101165</v>
      </c>
      <c r="B2632" s="325" t="s">
        <v>3178</v>
      </c>
      <c r="C2632" s="325" t="s">
        <v>82</v>
      </c>
      <c r="D2632" s="325" t="s">
        <v>280</v>
      </c>
      <c r="E2632" s="326" t="s">
        <v>29439</v>
      </c>
    </row>
    <row r="2633" spans="1:5">
      <c r="A2633" s="327">
        <v>101166</v>
      </c>
      <c r="B2633" s="325" t="s">
        <v>3179</v>
      </c>
      <c r="C2633" s="325" t="s">
        <v>82</v>
      </c>
      <c r="D2633" s="325" t="s">
        <v>280</v>
      </c>
      <c r="E2633" s="326" t="s">
        <v>29440</v>
      </c>
    </row>
    <row r="2634" spans="1:5">
      <c r="A2634" s="327">
        <v>98575</v>
      </c>
      <c r="B2634" s="325" t="s">
        <v>26148</v>
      </c>
      <c r="C2634" s="325" t="s">
        <v>74</v>
      </c>
      <c r="D2634" s="325" t="s">
        <v>280</v>
      </c>
      <c r="E2634" s="326" t="s">
        <v>15808</v>
      </c>
    </row>
    <row r="2635" spans="1:5">
      <c r="A2635" s="327">
        <v>98576</v>
      </c>
      <c r="B2635" s="325" t="s">
        <v>26149</v>
      </c>
      <c r="C2635" s="325" t="s">
        <v>74</v>
      </c>
      <c r="D2635" s="325" t="s">
        <v>280</v>
      </c>
      <c r="E2635" s="326" t="s">
        <v>21396</v>
      </c>
    </row>
    <row r="2636" spans="1:5">
      <c r="A2636" s="327">
        <v>98577</v>
      </c>
      <c r="B2636" s="325" t="s">
        <v>26150</v>
      </c>
      <c r="C2636" s="325" t="s">
        <v>74</v>
      </c>
      <c r="D2636" s="325" t="s">
        <v>280</v>
      </c>
      <c r="E2636" s="326" t="s">
        <v>29441</v>
      </c>
    </row>
    <row r="2637" spans="1:5">
      <c r="A2637" s="327">
        <v>93182</v>
      </c>
      <c r="B2637" s="325" t="s">
        <v>3183</v>
      </c>
      <c r="C2637" s="325" t="s">
        <v>74</v>
      </c>
      <c r="D2637" s="325" t="s">
        <v>280</v>
      </c>
      <c r="E2637" s="326" t="s">
        <v>26289</v>
      </c>
    </row>
    <row r="2638" spans="1:5">
      <c r="A2638" s="327">
        <v>93183</v>
      </c>
      <c r="B2638" s="325" t="s">
        <v>3184</v>
      </c>
      <c r="C2638" s="325" t="s">
        <v>74</v>
      </c>
      <c r="D2638" s="325" t="s">
        <v>280</v>
      </c>
      <c r="E2638" s="326" t="s">
        <v>29442</v>
      </c>
    </row>
    <row r="2639" spans="1:5">
      <c r="A2639" s="327">
        <v>93184</v>
      </c>
      <c r="B2639" s="325" t="s">
        <v>3185</v>
      </c>
      <c r="C2639" s="325" t="s">
        <v>74</v>
      </c>
      <c r="D2639" s="325" t="s">
        <v>280</v>
      </c>
      <c r="E2639" s="326" t="s">
        <v>29443</v>
      </c>
    </row>
    <row r="2640" spans="1:5">
      <c r="A2640" s="327">
        <v>93185</v>
      </c>
      <c r="B2640" s="325" t="s">
        <v>3186</v>
      </c>
      <c r="C2640" s="325" t="s">
        <v>74</v>
      </c>
      <c r="D2640" s="325" t="s">
        <v>280</v>
      </c>
      <c r="E2640" s="326" t="s">
        <v>22245</v>
      </c>
    </row>
    <row r="2641" spans="1:5">
      <c r="A2641" s="327">
        <v>93186</v>
      </c>
      <c r="B2641" s="325" t="s">
        <v>3187</v>
      </c>
      <c r="C2641" s="325" t="s">
        <v>74</v>
      </c>
      <c r="D2641" s="325" t="s">
        <v>280</v>
      </c>
      <c r="E2641" s="326" t="s">
        <v>29444</v>
      </c>
    </row>
    <row r="2642" spans="1:5">
      <c r="A2642" s="327">
        <v>93187</v>
      </c>
      <c r="B2642" s="325" t="s">
        <v>3188</v>
      </c>
      <c r="C2642" s="325" t="s">
        <v>74</v>
      </c>
      <c r="D2642" s="325" t="s">
        <v>280</v>
      </c>
      <c r="E2642" s="326" t="s">
        <v>29445</v>
      </c>
    </row>
    <row r="2643" spans="1:5">
      <c r="A2643" s="327">
        <v>93188</v>
      </c>
      <c r="B2643" s="325" t="s">
        <v>3189</v>
      </c>
      <c r="C2643" s="325" t="s">
        <v>74</v>
      </c>
      <c r="D2643" s="325" t="s">
        <v>280</v>
      </c>
      <c r="E2643" s="326" t="s">
        <v>29446</v>
      </c>
    </row>
    <row r="2644" spans="1:5">
      <c r="A2644" s="327">
        <v>93189</v>
      </c>
      <c r="B2644" s="325" t="s">
        <v>3190</v>
      </c>
      <c r="C2644" s="325" t="s">
        <v>74</v>
      </c>
      <c r="D2644" s="325" t="s">
        <v>280</v>
      </c>
      <c r="E2644" s="326" t="s">
        <v>29447</v>
      </c>
    </row>
    <row r="2645" spans="1:5">
      <c r="A2645" s="327">
        <v>93190</v>
      </c>
      <c r="B2645" s="325" t="s">
        <v>3191</v>
      </c>
      <c r="C2645" s="325" t="s">
        <v>74</v>
      </c>
      <c r="D2645" s="325" t="s">
        <v>280</v>
      </c>
      <c r="E2645" s="326" t="s">
        <v>29448</v>
      </c>
    </row>
    <row r="2646" spans="1:5">
      <c r="A2646" s="327">
        <v>93191</v>
      </c>
      <c r="B2646" s="325" t="s">
        <v>3192</v>
      </c>
      <c r="C2646" s="325" t="s">
        <v>74</v>
      </c>
      <c r="D2646" s="325" t="s">
        <v>280</v>
      </c>
      <c r="E2646" s="326" t="s">
        <v>29449</v>
      </c>
    </row>
    <row r="2647" spans="1:5">
      <c r="A2647" s="327">
        <v>93192</v>
      </c>
      <c r="B2647" s="325" t="s">
        <v>3193</v>
      </c>
      <c r="C2647" s="325" t="s">
        <v>74</v>
      </c>
      <c r="D2647" s="325" t="s">
        <v>280</v>
      </c>
      <c r="E2647" s="326" t="s">
        <v>26646</v>
      </c>
    </row>
    <row r="2648" spans="1:5">
      <c r="A2648" s="327">
        <v>93193</v>
      </c>
      <c r="B2648" s="325" t="s">
        <v>3194</v>
      </c>
      <c r="C2648" s="325" t="s">
        <v>74</v>
      </c>
      <c r="D2648" s="325" t="s">
        <v>280</v>
      </c>
      <c r="E2648" s="326" t="s">
        <v>29450</v>
      </c>
    </row>
    <row r="2649" spans="1:5">
      <c r="A2649" s="327">
        <v>93194</v>
      </c>
      <c r="B2649" s="325" t="s">
        <v>3195</v>
      </c>
      <c r="C2649" s="325" t="s">
        <v>74</v>
      </c>
      <c r="D2649" s="325" t="s">
        <v>280</v>
      </c>
      <c r="E2649" s="326" t="s">
        <v>29451</v>
      </c>
    </row>
    <row r="2650" spans="1:5">
      <c r="A2650" s="327">
        <v>93195</v>
      </c>
      <c r="B2650" s="325" t="s">
        <v>3196</v>
      </c>
      <c r="C2650" s="325" t="s">
        <v>74</v>
      </c>
      <c r="D2650" s="325" t="s">
        <v>280</v>
      </c>
      <c r="E2650" s="326" t="s">
        <v>29452</v>
      </c>
    </row>
    <row r="2651" spans="1:5">
      <c r="A2651" s="327">
        <v>93196</v>
      </c>
      <c r="B2651" s="325" t="s">
        <v>3197</v>
      </c>
      <c r="C2651" s="325" t="s">
        <v>74</v>
      </c>
      <c r="D2651" s="325" t="s">
        <v>280</v>
      </c>
      <c r="E2651" s="326" t="s">
        <v>29453</v>
      </c>
    </row>
    <row r="2652" spans="1:5">
      <c r="A2652" s="327">
        <v>93197</v>
      </c>
      <c r="B2652" s="325" t="s">
        <v>3198</v>
      </c>
      <c r="C2652" s="325" t="s">
        <v>74</v>
      </c>
      <c r="D2652" s="325" t="s">
        <v>280</v>
      </c>
      <c r="E2652" s="326" t="s">
        <v>26076</v>
      </c>
    </row>
    <row r="2653" spans="1:5">
      <c r="A2653" s="327">
        <v>93198</v>
      </c>
      <c r="B2653" s="325" t="s">
        <v>3199</v>
      </c>
      <c r="C2653" s="325" t="s">
        <v>74</v>
      </c>
      <c r="D2653" s="325" t="s">
        <v>280</v>
      </c>
      <c r="E2653" s="326" t="s">
        <v>24431</v>
      </c>
    </row>
    <row r="2654" spans="1:5">
      <c r="A2654" s="327">
        <v>93199</v>
      </c>
      <c r="B2654" s="325" t="s">
        <v>3200</v>
      </c>
      <c r="C2654" s="325" t="s">
        <v>74</v>
      </c>
      <c r="D2654" s="325" t="s">
        <v>280</v>
      </c>
      <c r="E2654" s="326" t="s">
        <v>29454</v>
      </c>
    </row>
    <row r="2655" spans="1:5">
      <c r="A2655" s="327">
        <v>93200</v>
      </c>
      <c r="B2655" s="325" t="s">
        <v>3202</v>
      </c>
      <c r="C2655" s="325" t="s">
        <v>74</v>
      </c>
      <c r="D2655" s="325" t="s">
        <v>280</v>
      </c>
      <c r="E2655" s="326" t="s">
        <v>1418</v>
      </c>
    </row>
    <row r="2656" spans="1:5">
      <c r="A2656" s="327">
        <v>93201</v>
      </c>
      <c r="B2656" s="325" t="s">
        <v>3203</v>
      </c>
      <c r="C2656" s="325" t="s">
        <v>74</v>
      </c>
      <c r="D2656" s="325" t="s">
        <v>280</v>
      </c>
      <c r="E2656" s="326" t="s">
        <v>29455</v>
      </c>
    </row>
    <row r="2657" spans="1:5">
      <c r="A2657" s="327">
        <v>93202</v>
      </c>
      <c r="B2657" s="325" t="s">
        <v>3204</v>
      </c>
      <c r="C2657" s="325" t="s">
        <v>74</v>
      </c>
      <c r="D2657" s="325" t="s">
        <v>280</v>
      </c>
      <c r="E2657" s="326" t="s">
        <v>293</v>
      </c>
    </row>
    <row r="2658" spans="1:5">
      <c r="A2658" s="327">
        <v>93203</v>
      </c>
      <c r="B2658" s="325" t="s">
        <v>3205</v>
      </c>
      <c r="C2658" s="325" t="s">
        <v>74</v>
      </c>
      <c r="D2658" s="325" t="s">
        <v>692</v>
      </c>
      <c r="E2658" s="326" t="s">
        <v>29456</v>
      </c>
    </row>
    <row r="2659" spans="1:5">
      <c r="A2659" s="327">
        <v>93204</v>
      </c>
      <c r="B2659" s="325" t="s">
        <v>3206</v>
      </c>
      <c r="C2659" s="325" t="s">
        <v>74</v>
      </c>
      <c r="D2659" s="325" t="s">
        <v>280</v>
      </c>
      <c r="E2659" s="326" t="s">
        <v>27910</v>
      </c>
    </row>
    <row r="2660" spans="1:5">
      <c r="A2660" s="327">
        <v>93205</v>
      </c>
      <c r="B2660" s="325" t="s">
        <v>3207</v>
      </c>
      <c r="C2660" s="325" t="s">
        <v>74</v>
      </c>
      <c r="D2660" s="325" t="s">
        <v>280</v>
      </c>
      <c r="E2660" s="326" t="s">
        <v>29457</v>
      </c>
    </row>
    <row r="2661" spans="1:5">
      <c r="A2661" s="327">
        <v>97733</v>
      </c>
      <c r="B2661" s="325" t="s">
        <v>3209</v>
      </c>
      <c r="C2661" s="325" t="s">
        <v>82</v>
      </c>
      <c r="D2661" s="325" t="s">
        <v>344</v>
      </c>
      <c r="E2661" s="326" t="s">
        <v>29458</v>
      </c>
    </row>
    <row r="2662" spans="1:5">
      <c r="A2662" s="327">
        <v>97734</v>
      </c>
      <c r="B2662" s="325" t="s">
        <v>3210</v>
      </c>
      <c r="C2662" s="325" t="s">
        <v>82</v>
      </c>
      <c r="D2662" s="325" t="s">
        <v>344</v>
      </c>
      <c r="E2662" s="326" t="s">
        <v>29459</v>
      </c>
    </row>
    <row r="2663" spans="1:5">
      <c r="A2663" s="327">
        <v>97735</v>
      </c>
      <c r="B2663" s="325" t="s">
        <v>3211</v>
      </c>
      <c r="C2663" s="325" t="s">
        <v>82</v>
      </c>
      <c r="D2663" s="325" t="s">
        <v>344</v>
      </c>
      <c r="E2663" s="326" t="s">
        <v>29460</v>
      </c>
    </row>
    <row r="2664" spans="1:5">
      <c r="A2664" s="327">
        <v>97736</v>
      </c>
      <c r="B2664" s="325" t="s">
        <v>3212</v>
      </c>
      <c r="C2664" s="325" t="s">
        <v>82</v>
      </c>
      <c r="D2664" s="325" t="s">
        <v>344</v>
      </c>
      <c r="E2664" s="326" t="s">
        <v>29461</v>
      </c>
    </row>
    <row r="2665" spans="1:5">
      <c r="A2665" s="327">
        <v>97737</v>
      </c>
      <c r="B2665" s="325" t="s">
        <v>3213</v>
      </c>
      <c r="C2665" s="325" t="s">
        <v>82</v>
      </c>
      <c r="D2665" s="325" t="s">
        <v>344</v>
      </c>
      <c r="E2665" s="326" t="s">
        <v>29462</v>
      </c>
    </row>
    <row r="2666" spans="1:5">
      <c r="A2666" s="327">
        <v>97738</v>
      </c>
      <c r="B2666" s="325" t="s">
        <v>3214</v>
      </c>
      <c r="C2666" s="325" t="s">
        <v>82</v>
      </c>
      <c r="D2666" s="325" t="s">
        <v>344</v>
      </c>
      <c r="E2666" s="326" t="s">
        <v>29463</v>
      </c>
    </row>
    <row r="2667" spans="1:5">
      <c r="A2667" s="327">
        <v>97739</v>
      </c>
      <c r="B2667" s="325" t="s">
        <v>3215</v>
      </c>
      <c r="C2667" s="325" t="s">
        <v>82</v>
      </c>
      <c r="D2667" s="325" t="s">
        <v>344</v>
      </c>
      <c r="E2667" s="326" t="s">
        <v>29464</v>
      </c>
    </row>
    <row r="2668" spans="1:5">
      <c r="A2668" s="327">
        <v>97740</v>
      </c>
      <c r="B2668" s="325" t="s">
        <v>3216</v>
      </c>
      <c r="C2668" s="325" t="s">
        <v>82</v>
      </c>
      <c r="D2668" s="325" t="s">
        <v>344</v>
      </c>
      <c r="E2668" s="326" t="s">
        <v>29465</v>
      </c>
    </row>
    <row r="2669" spans="1:5">
      <c r="A2669" s="327">
        <v>98615</v>
      </c>
      <c r="B2669" s="325" t="s">
        <v>3217</v>
      </c>
      <c r="C2669" s="325" t="s">
        <v>73</v>
      </c>
      <c r="D2669" s="325" t="s">
        <v>344</v>
      </c>
      <c r="E2669" s="326" t="s">
        <v>29466</v>
      </c>
    </row>
    <row r="2670" spans="1:5">
      <c r="A2670" s="327">
        <v>98616</v>
      </c>
      <c r="B2670" s="325" t="s">
        <v>3218</v>
      </c>
      <c r="C2670" s="325" t="s">
        <v>73</v>
      </c>
      <c r="D2670" s="325" t="s">
        <v>344</v>
      </c>
      <c r="E2670" s="326" t="s">
        <v>29467</v>
      </c>
    </row>
    <row r="2671" spans="1:5">
      <c r="A2671" s="327">
        <v>98617</v>
      </c>
      <c r="B2671" s="325" t="s">
        <v>3219</v>
      </c>
      <c r="C2671" s="325" t="s">
        <v>73</v>
      </c>
      <c r="D2671" s="325" t="s">
        <v>344</v>
      </c>
      <c r="E2671" s="326" t="s">
        <v>29468</v>
      </c>
    </row>
    <row r="2672" spans="1:5">
      <c r="A2672" s="327">
        <v>98618</v>
      </c>
      <c r="B2672" s="325" t="s">
        <v>3220</v>
      </c>
      <c r="C2672" s="325" t="s">
        <v>73</v>
      </c>
      <c r="D2672" s="325" t="s">
        <v>344</v>
      </c>
      <c r="E2672" s="326" t="s">
        <v>29469</v>
      </c>
    </row>
    <row r="2673" spans="1:5">
      <c r="A2673" s="327">
        <v>98619</v>
      </c>
      <c r="B2673" s="325" t="s">
        <v>3221</v>
      </c>
      <c r="C2673" s="325" t="s">
        <v>73</v>
      </c>
      <c r="D2673" s="325" t="s">
        <v>344</v>
      </c>
      <c r="E2673" s="326" t="s">
        <v>26368</v>
      </c>
    </row>
    <row r="2674" spans="1:5">
      <c r="A2674" s="327">
        <v>98620</v>
      </c>
      <c r="B2674" s="325" t="s">
        <v>3222</v>
      </c>
      <c r="C2674" s="325" t="s">
        <v>73</v>
      </c>
      <c r="D2674" s="325" t="s">
        <v>344</v>
      </c>
      <c r="E2674" s="326" t="s">
        <v>29470</v>
      </c>
    </row>
    <row r="2675" spans="1:5">
      <c r="A2675" s="327">
        <v>98621</v>
      </c>
      <c r="B2675" s="325" t="s">
        <v>3223</v>
      </c>
      <c r="C2675" s="325" t="s">
        <v>73</v>
      </c>
      <c r="D2675" s="325" t="s">
        <v>344</v>
      </c>
      <c r="E2675" s="326" t="s">
        <v>29471</v>
      </c>
    </row>
    <row r="2676" spans="1:5">
      <c r="A2676" s="327">
        <v>98622</v>
      </c>
      <c r="B2676" s="325" t="s">
        <v>3224</v>
      </c>
      <c r="C2676" s="325" t="s">
        <v>73</v>
      </c>
      <c r="D2676" s="325" t="s">
        <v>344</v>
      </c>
      <c r="E2676" s="326" t="s">
        <v>28617</v>
      </c>
    </row>
    <row r="2677" spans="1:5">
      <c r="A2677" s="327">
        <v>98623</v>
      </c>
      <c r="B2677" s="325" t="s">
        <v>3225</v>
      </c>
      <c r="C2677" s="325" t="s">
        <v>73</v>
      </c>
      <c r="D2677" s="325" t="s">
        <v>344</v>
      </c>
      <c r="E2677" s="326" t="s">
        <v>25402</v>
      </c>
    </row>
    <row r="2678" spans="1:5">
      <c r="A2678" s="327">
        <v>98624</v>
      </c>
      <c r="B2678" s="325" t="s">
        <v>3226</v>
      </c>
      <c r="C2678" s="325" t="s">
        <v>73</v>
      </c>
      <c r="D2678" s="325" t="s">
        <v>344</v>
      </c>
      <c r="E2678" s="326" t="s">
        <v>29472</v>
      </c>
    </row>
    <row r="2679" spans="1:5">
      <c r="A2679" s="327">
        <v>98625</v>
      </c>
      <c r="B2679" s="325" t="s">
        <v>3227</v>
      </c>
      <c r="C2679" s="325" t="s">
        <v>73</v>
      </c>
      <c r="D2679" s="325" t="s">
        <v>344</v>
      </c>
      <c r="E2679" s="326" t="s">
        <v>29473</v>
      </c>
    </row>
    <row r="2680" spans="1:5">
      <c r="A2680" s="327">
        <v>98626</v>
      </c>
      <c r="B2680" s="325" t="s">
        <v>3228</v>
      </c>
      <c r="C2680" s="325" t="s">
        <v>73</v>
      </c>
      <c r="D2680" s="325" t="s">
        <v>344</v>
      </c>
      <c r="E2680" s="326" t="s">
        <v>29474</v>
      </c>
    </row>
    <row r="2681" spans="1:5">
      <c r="A2681" s="327">
        <v>98655</v>
      </c>
      <c r="B2681" s="325" t="s">
        <v>3229</v>
      </c>
      <c r="C2681" s="325" t="s">
        <v>74</v>
      </c>
      <c r="D2681" s="325" t="s">
        <v>344</v>
      </c>
      <c r="E2681" s="326" t="s">
        <v>29475</v>
      </c>
    </row>
    <row r="2682" spans="1:5">
      <c r="A2682" s="327">
        <v>98656</v>
      </c>
      <c r="B2682" s="325" t="s">
        <v>3230</v>
      </c>
      <c r="C2682" s="325" t="s">
        <v>74</v>
      </c>
      <c r="D2682" s="325" t="s">
        <v>344</v>
      </c>
      <c r="E2682" s="326" t="s">
        <v>29476</v>
      </c>
    </row>
    <row r="2683" spans="1:5">
      <c r="A2683" s="327">
        <v>98657</v>
      </c>
      <c r="B2683" s="325" t="s">
        <v>3231</v>
      </c>
      <c r="C2683" s="325" t="s">
        <v>74</v>
      </c>
      <c r="D2683" s="325" t="s">
        <v>344</v>
      </c>
      <c r="E2683" s="326" t="s">
        <v>29477</v>
      </c>
    </row>
    <row r="2684" spans="1:5">
      <c r="A2684" s="327">
        <v>98658</v>
      </c>
      <c r="B2684" s="325" t="s">
        <v>3232</v>
      </c>
      <c r="C2684" s="325" t="s">
        <v>74</v>
      </c>
      <c r="D2684" s="325" t="s">
        <v>344</v>
      </c>
      <c r="E2684" s="326" t="s">
        <v>29478</v>
      </c>
    </row>
    <row r="2685" spans="1:5">
      <c r="A2685" s="327">
        <v>98659</v>
      </c>
      <c r="B2685" s="325" t="s">
        <v>3233</v>
      </c>
      <c r="C2685" s="325" t="s">
        <v>74</v>
      </c>
      <c r="D2685" s="325" t="s">
        <v>344</v>
      </c>
      <c r="E2685" s="326" t="s">
        <v>29479</v>
      </c>
    </row>
    <row r="2686" spans="1:5">
      <c r="A2686" s="327">
        <v>98746</v>
      </c>
      <c r="B2686" s="325" t="s">
        <v>3234</v>
      </c>
      <c r="C2686" s="325" t="s">
        <v>74</v>
      </c>
      <c r="D2686" s="325" t="s">
        <v>280</v>
      </c>
      <c r="E2686" s="326" t="s">
        <v>21744</v>
      </c>
    </row>
    <row r="2687" spans="1:5">
      <c r="A2687" s="327">
        <v>98749</v>
      </c>
      <c r="B2687" s="325" t="s">
        <v>3235</v>
      </c>
      <c r="C2687" s="325" t="s">
        <v>74</v>
      </c>
      <c r="D2687" s="325" t="s">
        <v>280</v>
      </c>
      <c r="E2687" s="326" t="s">
        <v>26590</v>
      </c>
    </row>
    <row r="2688" spans="1:5">
      <c r="A2688" s="327">
        <v>98750</v>
      </c>
      <c r="B2688" s="325" t="s">
        <v>3236</v>
      </c>
      <c r="C2688" s="325" t="s">
        <v>74</v>
      </c>
      <c r="D2688" s="325" t="s">
        <v>280</v>
      </c>
      <c r="E2688" s="326" t="s">
        <v>25158</v>
      </c>
    </row>
    <row r="2689" spans="1:5">
      <c r="A2689" s="327">
        <v>98751</v>
      </c>
      <c r="B2689" s="325" t="s">
        <v>3237</v>
      </c>
      <c r="C2689" s="325" t="s">
        <v>74</v>
      </c>
      <c r="D2689" s="325" t="s">
        <v>280</v>
      </c>
      <c r="E2689" s="326" t="s">
        <v>29480</v>
      </c>
    </row>
    <row r="2690" spans="1:5">
      <c r="A2690" s="327">
        <v>98752</v>
      </c>
      <c r="B2690" s="325" t="s">
        <v>3238</v>
      </c>
      <c r="C2690" s="325" t="s">
        <v>74</v>
      </c>
      <c r="D2690" s="325" t="s">
        <v>280</v>
      </c>
      <c r="E2690" s="326" t="s">
        <v>29481</v>
      </c>
    </row>
    <row r="2691" spans="1:5">
      <c r="A2691" s="327">
        <v>98753</v>
      </c>
      <c r="B2691" s="325" t="s">
        <v>3239</v>
      </c>
      <c r="C2691" s="325" t="s">
        <v>74</v>
      </c>
      <c r="D2691" s="325" t="s">
        <v>280</v>
      </c>
      <c r="E2691" s="326" t="s">
        <v>29482</v>
      </c>
    </row>
    <row r="2692" spans="1:5">
      <c r="A2692" s="327">
        <v>100763</v>
      </c>
      <c r="B2692" s="325" t="s">
        <v>3240</v>
      </c>
      <c r="C2692" s="325" t="s">
        <v>75</v>
      </c>
      <c r="D2692" s="325" t="s">
        <v>344</v>
      </c>
      <c r="E2692" s="326" t="s">
        <v>3043</v>
      </c>
    </row>
    <row r="2693" spans="1:5">
      <c r="A2693" s="327">
        <v>100764</v>
      </c>
      <c r="B2693" s="325" t="s">
        <v>21114</v>
      </c>
      <c r="C2693" s="325" t="s">
        <v>75</v>
      </c>
      <c r="D2693" s="325" t="s">
        <v>344</v>
      </c>
      <c r="E2693" s="326" t="s">
        <v>29483</v>
      </c>
    </row>
    <row r="2694" spans="1:5">
      <c r="A2694" s="327">
        <v>100765</v>
      </c>
      <c r="B2694" s="325" t="s">
        <v>3241</v>
      </c>
      <c r="C2694" s="325" t="s">
        <v>75</v>
      </c>
      <c r="D2694" s="325" t="s">
        <v>344</v>
      </c>
      <c r="E2694" s="326" t="s">
        <v>25601</v>
      </c>
    </row>
    <row r="2695" spans="1:5">
      <c r="A2695" s="327">
        <v>100766</v>
      </c>
      <c r="B2695" s="325" t="s">
        <v>15865</v>
      </c>
      <c r="C2695" s="325" t="s">
        <v>75</v>
      </c>
      <c r="D2695" s="325" t="s">
        <v>344</v>
      </c>
      <c r="E2695" s="326" t="s">
        <v>6553</v>
      </c>
    </row>
    <row r="2696" spans="1:5">
      <c r="A2696" s="327">
        <v>100767</v>
      </c>
      <c r="B2696" s="325" t="s">
        <v>3242</v>
      </c>
      <c r="C2696" s="325" t="s">
        <v>75</v>
      </c>
      <c r="D2696" s="325" t="s">
        <v>344</v>
      </c>
      <c r="E2696" s="326" t="s">
        <v>15795</v>
      </c>
    </row>
    <row r="2697" spans="1:5">
      <c r="A2697" s="327">
        <v>100768</v>
      </c>
      <c r="B2697" s="325" t="s">
        <v>21115</v>
      </c>
      <c r="C2697" s="325" t="s">
        <v>75</v>
      </c>
      <c r="D2697" s="325" t="s">
        <v>344</v>
      </c>
      <c r="E2697" s="326" t="s">
        <v>29484</v>
      </c>
    </row>
    <row r="2698" spans="1:5">
      <c r="A2698" s="327">
        <v>100769</v>
      </c>
      <c r="B2698" s="325" t="s">
        <v>3243</v>
      </c>
      <c r="C2698" s="325" t="s">
        <v>75</v>
      </c>
      <c r="D2698" s="325" t="s">
        <v>344</v>
      </c>
      <c r="E2698" s="326" t="s">
        <v>26547</v>
      </c>
    </row>
    <row r="2699" spans="1:5">
      <c r="A2699" s="327">
        <v>100770</v>
      </c>
      <c r="B2699" s="325" t="s">
        <v>21117</v>
      </c>
      <c r="C2699" s="325" t="s">
        <v>75</v>
      </c>
      <c r="D2699" s="325" t="s">
        <v>344</v>
      </c>
      <c r="E2699" s="326" t="s">
        <v>15101</v>
      </c>
    </row>
    <row r="2700" spans="1:5">
      <c r="A2700" s="327">
        <v>100771</v>
      </c>
      <c r="B2700" s="325" t="s">
        <v>3244</v>
      </c>
      <c r="C2700" s="325" t="s">
        <v>75</v>
      </c>
      <c r="D2700" s="325" t="s">
        <v>344</v>
      </c>
      <c r="E2700" s="326" t="s">
        <v>22114</v>
      </c>
    </row>
    <row r="2701" spans="1:5">
      <c r="A2701" s="327">
        <v>100772</v>
      </c>
      <c r="B2701" s="325" t="s">
        <v>21118</v>
      </c>
      <c r="C2701" s="325" t="s">
        <v>75</v>
      </c>
      <c r="D2701" s="325" t="s">
        <v>344</v>
      </c>
      <c r="E2701" s="326" t="s">
        <v>17845</v>
      </c>
    </row>
    <row r="2702" spans="1:5">
      <c r="A2702" s="327">
        <v>100773</v>
      </c>
      <c r="B2702" s="325" t="s">
        <v>3245</v>
      </c>
      <c r="C2702" s="325" t="s">
        <v>75</v>
      </c>
      <c r="D2702" s="325" t="s">
        <v>344</v>
      </c>
      <c r="E2702" s="326" t="s">
        <v>29485</v>
      </c>
    </row>
    <row r="2703" spans="1:5">
      <c r="A2703" s="327">
        <v>100774</v>
      </c>
      <c r="B2703" s="325" t="s">
        <v>3246</v>
      </c>
      <c r="C2703" s="325" t="s">
        <v>75</v>
      </c>
      <c r="D2703" s="325" t="s">
        <v>344</v>
      </c>
      <c r="E2703" s="326" t="s">
        <v>26311</v>
      </c>
    </row>
    <row r="2704" spans="1:5">
      <c r="A2704" s="327">
        <v>100775</v>
      </c>
      <c r="B2704" s="325" t="s">
        <v>3247</v>
      </c>
      <c r="C2704" s="325" t="s">
        <v>75</v>
      </c>
      <c r="D2704" s="325" t="s">
        <v>344</v>
      </c>
      <c r="E2704" s="326" t="s">
        <v>15099</v>
      </c>
    </row>
    <row r="2705" spans="1:5">
      <c r="A2705" s="327">
        <v>100776</v>
      </c>
      <c r="B2705" s="325" t="s">
        <v>3249</v>
      </c>
      <c r="C2705" s="325" t="s">
        <v>75</v>
      </c>
      <c r="D2705" s="325" t="s">
        <v>344</v>
      </c>
      <c r="E2705" s="326" t="s">
        <v>29486</v>
      </c>
    </row>
    <row r="2706" spans="1:5">
      <c r="A2706" s="327">
        <v>100777</v>
      </c>
      <c r="B2706" s="325" t="s">
        <v>3250</v>
      </c>
      <c r="C2706" s="325" t="s">
        <v>75</v>
      </c>
      <c r="D2706" s="325" t="s">
        <v>344</v>
      </c>
      <c r="E2706" s="326" t="s">
        <v>29487</v>
      </c>
    </row>
    <row r="2707" spans="1:5">
      <c r="A2707" s="327">
        <v>100778</v>
      </c>
      <c r="B2707" s="325" t="s">
        <v>3251</v>
      </c>
      <c r="C2707" s="325" t="s">
        <v>75</v>
      </c>
      <c r="D2707" s="325" t="s">
        <v>344</v>
      </c>
      <c r="E2707" s="326" t="s">
        <v>2965</v>
      </c>
    </row>
    <row r="2708" spans="1:5">
      <c r="A2708" s="327">
        <v>103795</v>
      </c>
      <c r="B2708" s="325" t="s">
        <v>3253</v>
      </c>
      <c r="C2708" s="325" t="s">
        <v>73</v>
      </c>
      <c r="D2708" s="325" t="s">
        <v>280</v>
      </c>
      <c r="E2708" s="326" t="s">
        <v>29488</v>
      </c>
    </row>
    <row r="2709" spans="1:5">
      <c r="A2709" s="327">
        <v>103796</v>
      </c>
      <c r="B2709" s="325" t="s">
        <v>3254</v>
      </c>
      <c r="C2709" s="325" t="s">
        <v>73</v>
      </c>
      <c r="D2709" s="325" t="s">
        <v>280</v>
      </c>
      <c r="E2709" s="326" t="s">
        <v>29489</v>
      </c>
    </row>
    <row r="2710" spans="1:5">
      <c r="A2710" s="327">
        <v>103797</v>
      </c>
      <c r="B2710" s="325" t="s">
        <v>3255</v>
      </c>
      <c r="C2710" s="325" t="s">
        <v>75</v>
      </c>
      <c r="D2710" s="325" t="s">
        <v>280</v>
      </c>
      <c r="E2710" s="326" t="s">
        <v>26970</v>
      </c>
    </row>
    <row r="2711" spans="1:5">
      <c r="A2711" s="327">
        <v>103798</v>
      </c>
      <c r="B2711" s="325" t="s">
        <v>3256</v>
      </c>
      <c r="C2711" s="325" t="s">
        <v>82</v>
      </c>
      <c r="D2711" s="325" t="s">
        <v>344</v>
      </c>
      <c r="E2711" s="326" t="s">
        <v>29490</v>
      </c>
    </row>
    <row r="2712" spans="1:5">
      <c r="A2712" s="327">
        <v>103799</v>
      </c>
      <c r="B2712" s="325" t="s">
        <v>3257</v>
      </c>
      <c r="C2712" s="325" t="s">
        <v>82</v>
      </c>
      <c r="D2712" s="325" t="s">
        <v>280</v>
      </c>
      <c r="E2712" s="326" t="s">
        <v>29491</v>
      </c>
    </row>
    <row r="2713" spans="1:5">
      <c r="A2713" s="327">
        <v>103800</v>
      </c>
      <c r="B2713" s="325" t="s">
        <v>3258</v>
      </c>
      <c r="C2713" s="325" t="s">
        <v>82</v>
      </c>
      <c r="D2713" s="325" t="s">
        <v>280</v>
      </c>
      <c r="E2713" s="326" t="s">
        <v>29492</v>
      </c>
    </row>
    <row r="2714" spans="1:5">
      <c r="A2714" s="327">
        <v>103801</v>
      </c>
      <c r="B2714" s="325" t="s">
        <v>3259</v>
      </c>
      <c r="C2714" s="325" t="s">
        <v>82</v>
      </c>
      <c r="D2714" s="325" t="s">
        <v>344</v>
      </c>
      <c r="E2714" s="326" t="s">
        <v>29493</v>
      </c>
    </row>
    <row r="2715" spans="1:5">
      <c r="A2715" s="327">
        <v>103925</v>
      </c>
      <c r="B2715" s="325" t="s">
        <v>3260</v>
      </c>
      <c r="C2715" s="325" t="s">
        <v>82</v>
      </c>
      <c r="D2715" s="325" t="s">
        <v>344</v>
      </c>
      <c r="E2715" s="326" t="s">
        <v>29494</v>
      </c>
    </row>
    <row r="2716" spans="1:5">
      <c r="A2716" s="327">
        <v>103926</v>
      </c>
      <c r="B2716" s="325" t="s">
        <v>3261</v>
      </c>
      <c r="C2716" s="325" t="s">
        <v>82</v>
      </c>
      <c r="D2716" s="325" t="s">
        <v>344</v>
      </c>
      <c r="E2716" s="326" t="s">
        <v>29495</v>
      </c>
    </row>
    <row r="2717" spans="1:5">
      <c r="A2717" s="327">
        <v>103928</v>
      </c>
      <c r="B2717" s="325" t="s">
        <v>3262</v>
      </c>
      <c r="C2717" s="325" t="s">
        <v>82</v>
      </c>
      <c r="D2717" s="325" t="s">
        <v>280</v>
      </c>
      <c r="E2717" s="326" t="s">
        <v>29492</v>
      </c>
    </row>
    <row r="2718" spans="1:5">
      <c r="A2718" s="327">
        <v>103929</v>
      </c>
      <c r="B2718" s="325" t="s">
        <v>3263</v>
      </c>
      <c r="C2718" s="325" t="s">
        <v>82</v>
      </c>
      <c r="D2718" s="325" t="s">
        <v>344</v>
      </c>
      <c r="E2718" s="326" t="s">
        <v>29496</v>
      </c>
    </row>
    <row r="2719" spans="1:5">
      <c r="A2719" s="327">
        <v>103930</v>
      </c>
      <c r="B2719" s="325" t="s">
        <v>3264</v>
      </c>
      <c r="C2719" s="325" t="s">
        <v>82</v>
      </c>
      <c r="D2719" s="325" t="s">
        <v>344</v>
      </c>
      <c r="E2719" s="326" t="s">
        <v>29497</v>
      </c>
    </row>
    <row r="2720" spans="1:5">
      <c r="A2720" s="327">
        <v>103931</v>
      </c>
      <c r="B2720" s="325" t="s">
        <v>3265</v>
      </c>
      <c r="C2720" s="325" t="s">
        <v>82</v>
      </c>
      <c r="D2720" s="325" t="s">
        <v>344</v>
      </c>
      <c r="E2720" s="326" t="s">
        <v>24825</v>
      </c>
    </row>
    <row r="2721" spans="1:5">
      <c r="A2721" s="327">
        <v>103932</v>
      </c>
      <c r="B2721" s="325" t="s">
        <v>3266</v>
      </c>
      <c r="C2721" s="325" t="s">
        <v>82</v>
      </c>
      <c r="D2721" s="325" t="s">
        <v>344</v>
      </c>
      <c r="E2721" s="326" t="s">
        <v>29498</v>
      </c>
    </row>
    <row r="2722" spans="1:5">
      <c r="A2722" s="327">
        <v>103933</v>
      </c>
      <c r="B2722" s="325" t="s">
        <v>3267</v>
      </c>
      <c r="C2722" s="325" t="s">
        <v>82</v>
      </c>
      <c r="D2722" s="325" t="s">
        <v>344</v>
      </c>
      <c r="E2722" s="326" t="s">
        <v>29499</v>
      </c>
    </row>
    <row r="2723" spans="1:5">
      <c r="A2723" s="327">
        <v>104466</v>
      </c>
      <c r="B2723" s="325" t="s">
        <v>15866</v>
      </c>
      <c r="C2723" s="325" t="s">
        <v>75</v>
      </c>
      <c r="D2723" s="325" t="s">
        <v>344</v>
      </c>
      <c r="E2723" s="326" t="s">
        <v>5167</v>
      </c>
    </row>
    <row r="2724" spans="1:5">
      <c r="A2724" s="327">
        <v>104467</v>
      </c>
      <c r="B2724" s="325" t="s">
        <v>15867</v>
      </c>
      <c r="C2724" s="325" t="s">
        <v>75</v>
      </c>
      <c r="D2724" s="325" t="s">
        <v>344</v>
      </c>
      <c r="E2724" s="326" t="s">
        <v>29500</v>
      </c>
    </row>
    <row r="2725" spans="1:5">
      <c r="A2725" s="327">
        <v>104468</v>
      </c>
      <c r="B2725" s="325" t="s">
        <v>15868</v>
      </c>
      <c r="C2725" s="325" t="s">
        <v>75</v>
      </c>
      <c r="D2725" s="325" t="s">
        <v>344</v>
      </c>
      <c r="E2725" s="326" t="s">
        <v>27101</v>
      </c>
    </row>
    <row r="2726" spans="1:5">
      <c r="A2726" s="327">
        <v>104469</v>
      </c>
      <c r="B2726" s="325" t="s">
        <v>15869</v>
      </c>
      <c r="C2726" s="325" t="s">
        <v>75</v>
      </c>
      <c r="D2726" s="325" t="s">
        <v>344</v>
      </c>
      <c r="E2726" s="326" t="s">
        <v>29501</v>
      </c>
    </row>
    <row r="2727" spans="1:5">
      <c r="A2727" s="327">
        <v>104470</v>
      </c>
      <c r="B2727" s="325" t="s">
        <v>15870</v>
      </c>
      <c r="C2727" s="325" t="s">
        <v>75</v>
      </c>
      <c r="D2727" s="325" t="s">
        <v>344</v>
      </c>
      <c r="E2727" s="326" t="s">
        <v>29502</v>
      </c>
    </row>
    <row r="2728" spans="1:5">
      <c r="A2728" s="327">
        <v>104471</v>
      </c>
      <c r="B2728" s="325" t="s">
        <v>15871</v>
      </c>
      <c r="C2728" s="325" t="s">
        <v>75</v>
      </c>
      <c r="D2728" s="325" t="s">
        <v>344</v>
      </c>
      <c r="E2728" s="326" t="s">
        <v>25787</v>
      </c>
    </row>
    <row r="2729" spans="1:5">
      <c r="A2729" s="327">
        <v>104472</v>
      </c>
      <c r="B2729" s="325" t="s">
        <v>15872</v>
      </c>
      <c r="C2729" s="325" t="s">
        <v>75</v>
      </c>
      <c r="D2729" s="325" t="s">
        <v>344</v>
      </c>
      <c r="E2729" s="326" t="s">
        <v>25447</v>
      </c>
    </row>
    <row r="2730" spans="1:5">
      <c r="A2730" s="327">
        <v>104483</v>
      </c>
      <c r="B2730" s="325" t="s">
        <v>15873</v>
      </c>
      <c r="C2730" s="325" t="s">
        <v>82</v>
      </c>
      <c r="D2730" s="325" t="s">
        <v>344</v>
      </c>
      <c r="E2730" s="326" t="s">
        <v>29503</v>
      </c>
    </row>
    <row r="2731" spans="1:5">
      <c r="A2731" s="327">
        <v>104484</v>
      </c>
      <c r="B2731" s="325" t="s">
        <v>15874</v>
      </c>
      <c r="C2731" s="325" t="s">
        <v>82</v>
      </c>
      <c r="D2731" s="325" t="s">
        <v>344</v>
      </c>
      <c r="E2731" s="326" t="s">
        <v>29504</v>
      </c>
    </row>
    <row r="2732" spans="1:5">
      <c r="A2732" s="327">
        <v>104485</v>
      </c>
      <c r="B2732" s="325" t="s">
        <v>15875</v>
      </c>
      <c r="C2732" s="325" t="s">
        <v>82</v>
      </c>
      <c r="D2732" s="325" t="s">
        <v>344</v>
      </c>
      <c r="E2732" s="326" t="s">
        <v>29505</v>
      </c>
    </row>
    <row r="2733" spans="1:5">
      <c r="A2733" s="327">
        <v>104486</v>
      </c>
      <c r="B2733" s="325" t="s">
        <v>15876</v>
      </c>
      <c r="C2733" s="325" t="s">
        <v>82</v>
      </c>
      <c r="D2733" s="325" t="s">
        <v>344</v>
      </c>
      <c r="E2733" s="326" t="s">
        <v>29506</v>
      </c>
    </row>
    <row r="2734" spans="1:5">
      <c r="A2734" s="327">
        <v>104487</v>
      </c>
      <c r="B2734" s="325" t="s">
        <v>15877</v>
      </c>
      <c r="C2734" s="325" t="s">
        <v>82</v>
      </c>
      <c r="D2734" s="325" t="s">
        <v>344</v>
      </c>
      <c r="E2734" s="326" t="s">
        <v>29507</v>
      </c>
    </row>
    <row r="2735" spans="1:5">
      <c r="A2735" s="327">
        <v>104488</v>
      </c>
      <c r="B2735" s="325" t="s">
        <v>15878</v>
      </c>
      <c r="C2735" s="325" t="s">
        <v>82</v>
      </c>
      <c r="D2735" s="325" t="s">
        <v>344</v>
      </c>
      <c r="E2735" s="326" t="s">
        <v>29508</v>
      </c>
    </row>
    <row r="2736" spans="1:5">
      <c r="A2736" s="327">
        <v>104489</v>
      </c>
      <c r="B2736" s="325" t="s">
        <v>15879</v>
      </c>
      <c r="C2736" s="325" t="s">
        <v>82</v>
      </c>
      <c r="D2736" s="325" t="s">
        <v>344</v>
      </c>
      <c r="E2736" s="326" t="s">
        <v>29509</v>
      </c>
    </row>
    <row r="2737" spans="1:5">
      <c r="A2737" s="327">
        <v>104490</v>
      </c>
      <c r="B2737" s="325" t="s">
        <v>15880</v>
      </c>
      <c r="C2737" s="325" t="s">
        <v>82</v>
      </c>
      <c r="D2737" s="325" t="s">
        <v>344</v>
      </c>
      <c r="E2737" s="326" t="s">
        <v>29510</v>
      </c>
    </row>
    <row r="2738" spans="1:5">
      <c r="A2738" s="327">
        <v>98562</v>
      </c>
      <c r="B2738" s="325" t="s">
        <v>26161</v>
      </c>
      <c r="C2738" s="325" t="s">
        <v>73</v>
      </c>
      <c r="D2738" s="325" t="s">
        <v>280</v>
      </c>
      <c r="E2738" s="326" t="s">
        <v>26174</v>
      </c>
    </row>
    <row r="2739" spans="1:5">
      <c r="A2739" s="327">
        <v>98555</v>
      </c>
      <c r="B2739" s="325" t="s">
        <v>26162</v>
      </c>
      <c r="C2739" s="325" t="s">
        <v>73</v>
      </c>
      <c r="D2739" s="325" t="s">
        <v>280</v>
      </c>
      <c r="E2739" s="326" t="s">
        <v>22098</v>
      </c>
    </row>
    <row r="2740" spans="1:5">
      <c r="A2740" s="327">
        <v>98556</v>
      </c>
      <c r="B2740" s="325" t="s">
        <v>26163</v>
      </c>
      <c r="C2740" s="325" t="s">
        <v>73</v>
      </c>
      <c r="D2740" s="325" t="s">
        <v>280</v>
      </c>
      <c r="E2740" s="326" t="s">
        <v>29511</v>
      </c>
    </row>
    <row r="2741" spans="1:5">
      <c r="A2741" s="327">
        <v>98558</v>
      </c>
      <c r="B2741" s="325" t="s">
        <v>26164</v>
      </c>
      <c r="C2741" s="325" t="s">
        <v>72</v>
      </c>
      <c r="D2741" s="325" t="s">
        <v>280</v>
      </c>
      <c r="E2741" s="326" t="s">
        <v>6567</v>
      </c>
    </row>
    <row r="2742" spans="1:5">
      <c r="A2742" s="327">
        <v>98559</v>
      </c>
      <c r="B2742" s="325" t="s">
        <v>26165</v>
      </c>
      <c r="C2742" s="325" t="s">
        <v>74</v>
      </c>
      <c r="D2742" s="325" t="s">
        <v>280</v>
      </c>
      <c r="E2742" s="326" t="s">
        <v>373</v>
      </c>
    </row>
    <row r="2743" spans="1:5">
      <c r="A2743" s="327">
        <v>98546</v>
      </c>
      <c r="B2743" s="325" t="s">
        <v>26166</v>
      </c>
      <c r="C2743" s="325" t="s">
        <v>73</v>
      </c>
      <c r="D2743" s="325" t="s">
        <v>280</v>
      </c>
      <c r="E2743" s="326" t="s">
        <v>29512</v>
      </c>
    </row>
    <row r="2744" spans="1:5">
      <c r="A2744" s="327">
        <v>98547</v>
      </c>
      <c r="B2744" s="325" t="s">
        <v>26167</v>
      </c>
      <c r="C2744" s="325" t="s">
        <v>73</v>
      </c>
      <c r="D2744" s="325" t="s">
        <v>280</v>
      </c>
      <c r="E2744" s="326" t="s">
        <v>29513</v>
      </c>
    </row>
    <row r="2745" spans="1:5">
      <c r="A2745" s="327">
        <v>98553</v>
      </c>
      <c r="B2745" s="325" t="s">
        <v>26168</v>
      </c>
      <c r="C2745" s="325" t="s">
        <v>73</v>
      </c>
      <c r="D2745" s="325" t="s">
        <v>280</v>
      </c>
      <c r="E2745" s="326" t="s">
        <v>29514</v>
      </c>
    </row>
    <row r="2746" spans="1:5">
      <c r="A2746" s="327">
        <v>98554</v>
      </c>
      <c r="B2746" s="325" t="s">
        <v>26169</v>
      </c>
      <c r="C2746" s="325" t="s">
        <v>73</v>
      </c>
      <c r="D2746" s="325" t="s">
        <v>280</v>
      </c>
      <c r="E2746" s="326" t="s">
        <v>28678</v>
      </c>
    </row>
    <row r="2747" spans="1:5">
      <c r="A2747" s="327">
        <v>98557</v>
      </c>
      <c r="B2747" s="325" t="s">
        <v>26170</v>
      </c>
      <c r="C2747" s="325" t="s">
        <v>73</v>
      </c>
      <c r="D2747" s="325" t="s">
        <v>280</v>
      </c>
      <c r="E2747" s="326" t="s">
        <v>21091</v>
      </c>
    </row>
    <row r="2748" spans="1:5">
      <c r="A2748" s="327">
        <v>98563</v>
      </c>
      <c r="B2748" s="325" t="s">
        <v>26172</v>
      </c>
      <c r="C2748" s="325" t="s">
        <v>73</v>
      </c>
      <c r="D2748" s="325" t="s">
        <v>280</v>
      </c>
      <c r="E2748" s="326" t="s">
        <v>14834</v>
      </c>
    </row>
    <row r="2749" spans="1:5">
      <c r="A2749" s="327">
        <v>98564</v>
      </c>
      <c r="B2749" s="325" t="s">
        <v>26173</v>
      </c>
      <c r="C2749" s="325" t="s">
        <v>73</v>
      </c>
      <c r="D2749" s="325" t="s">
        <v>280</v>
      </c>
      <c r="E2749" s="326" t="s">
        <v>26662</v>
      </c>
    </row>
    <row r="2750" spans="1:5">
      <c r="A2750" s="327">
        <v>98565</v>
      </c>
      <c r="B2750" s="325" t="s">
        <v>26175</v>
      </c>
      <c r="C2750" s="325" t="s">
        <v>73</v>
      </c>
      <c r="D2750" s="325" t="s">
        <v>280</v>
      </c>
      <c r="E2750" s="326" t="s">
        <v>21423</v>
      </c>
    </row>
    <row r="2751" spans="1:5">
      <c r="A2751" s="327">
        <v>98566</v>
      </c>
      <c r="B2751" s="325" t="s">
        <v>26176</v>
      </c>
      <c r="C2751" s="325" t="s">
        <v>73</v>
      </c>
      <c r="D2751" s="325" t="s">
        <v>280</v>
      </c>
      <c r="E2751" s="326" t="s">
        <v>25187</v>
      </c>
    </row>
    <row r="2752" spans="1:5">
      <c r="A2752" s="327">
        <v>98567</v>
      </c>
      <c r="B2752" s="325" t="s">
        <v>26177</v>
      </c>
      <c r="C2752" s="325" t="s">
        <v>73</v>
      </c>
      <c r="D2752" s="325" t="s">
        <v>280</v>
      </c>
      <c r="E2752" s="326" t="s">
        <v>26228</v>
      </c>
    </row>
    <row r="2753" spans="1:5">
      <c r="A2753" s="327">
        <v>98568</v>
      </c>
      <c r="B2753" s="325" t="s">
        <v>26179</v>
      </c>
      <c r="C2753" s="325" t="s">
        <v>73</v>
      </c>
      <c r="D2753" s="325" t="s">
        <v>280</v>
      </c>
      <c r="E2753" s="326" t="s">
        <v>29515</v>
      </c>
    </row>
    <row r="2754" spans="1:5">
      <c r="A2754" s="327">
        <v>98569</v>
      </c>
      <c r="B2754" s="325" t="s">
        <v>26181</v>
      </c>
      <c r="C2754" s="325" t="s">
        <v>73</v>
      </c>
      <c r="D2754" s="325" t="s">
        <v>280</v>
      </c>
      <c r="E2754" s="326" t="s">
        <v>26776</v>
      </c>
    </row>
    <row r="2755" spans="1:5">
      <c r="A2755" s="327">
        <v>98570</v>
      </c>
      <c r="B2755" s="325" t="s">
        <v>26182</v>
      </c>
      <c r="C2755" s="325" t="s">
        <v>73</v>
      </c>
      <c r="D2755" s="325" t="s">
        <v>280</v>
      </c>
      <c r="E2755" s="326" t="s">
        <v>29516</v>
      </c>
    </row>
    <row r="2756" spans="1:5">
      <c r="A2756" s="327">
        <v>98571</v>
      </c>
      <c r="B2756" s="325" t="s">
        <v>26183</v>
      </c>
      <c r="C2756" s="325" t="s">
        <v>73</v>
      </c>
      <c r="D2756" s="325" t="s">
        <v>280</v>
      </c>
      <c r="E2756" s="326" t="s">
        <v>26966</v>
      </c>
    </row>
    <row r="2757" spans="1:5">
      <c r="A2757" s="327">
        <v>98572</v>
      </c>
      <c r="B2757" s="325" t="s">
        <v>26185</v>
      </c>
      <c r="C2757" s="325" t="s">
        <v>73</v>
      </c>
      <c r="D2757" s="325" t="s">
        <v>280</v>
      </c>
      <c r="E2757" s="326" t="s">
        <v>29517</v>
      </c>
    </row>
    <row r="2758" spans="1:5">
      <c r="A2758" s="327">
        <v>98573</v>
      </c>
      <c r="B2758" s="325" t="s">
        <v>26186</v>
      </c>
      <c r="C2758" s="325" t="s">
        <v>73</v>
      </c>
      <c r="D2758" s="325" t="s">
        <v>280</v>
      </c>
      <c r="E2758" s="326" t="s">
        <v>26628</v>
      </c>
    </row>
    <row r="2759" spans="1:5">
      <c r="A2759" s="327">
        <v>91831</v>
      </c>
      <c r="B2759" s="325" t="s">
        <v>21122</v>
      </c>
      <c r="C2759" s="325" t="s">
        <v>74</v>
      </c>
      <c r="D2759" s="325" t="s">
        <v>280</v>
      </c>
      <c r="E2759" s="326" t="s">
        <v>21865</v>
      </c>
    </row>
    <row r="2760" spans="1:5">
      <c r="A2760" s="327">
        <v>91833</v>
      </c>
      <c r="B2760" s="325" t="s">
        <v>21123</v>
      </c>
      <c r="C2760" s="325" t="s">
        <v>74</v>
      </c>
      <c r="D2760" s="325" t="s">
        <v>280</v>
      </c>
      <c r="E2760" s="326" t="s">
        <v>5166</v>
      </c>
    </row>
    <row r="2761" spans="1:5">
      <c r="A2761" s="327">
        <v>91834</v>
      </c>
      <c r="B2761" s="325" t="s">
        <v>21124</v>
      </c>
      <c r="C2761" s="325" t="s">
        <v>74</v>
      </c>
      <c r="D2761" s="325" t="s">
        <v>280</v>
      </c>
      <c r="E2761" s="326" t="s">
        <v>26961</v>
      </c>
    </row>
    <row r="2762" spans="1:5">
      <c r="A2762" s="327">
        <v>91835</v>
      </c>
      <c r="B2762" s="325" t="s">
        <v>21125</v>
      </c>
      <c r="C2762" s="325" t="s">
        <v>74</v>
      </c>
      <c r="D2762" s="325" t="s">
        <v>280</v>
      </c>
      <c r="E2762" s="326" t="s">
        <v>4548</v>
      </c>
    </row>
    <row r="2763" spans="1:5">
      <c r="A2763" s="327">
        <v>91836</v>
      </c>
      <c r="B2763" s="325" t="s">
        <v>21126</v>
      </c>
      <c r="C2763" s="325" t="s">
        <v>74</v>
      </c>
      <c r="D2763" s="325" t="s">
        <v>280</v>
      </c>
      <c r="E2763" s="326" t="s">
        <v>22178</v>
      </c>
    </row>
    <row r="2764" spans="1:5">
      <c r="A2764" s="327">
        <v>91837</v>
      </c>
      <c r="B2764" s="325" t="s">
        <v>21127</v>
      </c>
      <c r="C2764" s="325" t="s">
        <v>74</v>
      </c>
      <c r="D2764" s="325" t="s">
        <v>280</v>
      </c>
      <c r="E2764" s="326" t="s">
        <v>15027</v>
      </c>
    </row>
    <row r="2765" spans="1:5">
      <c r="A2765" s="327">
        <v>91839</v>
      </c>
      <c r="B2765" s="325" t="s">
        <v>21128</v>
      </c>
      <c r="C2765" s="325" t="s">
        <v>74</v>
      </c>
      <c r="D2765" s="325" t="s">
        <v>344</v>
      </c>
      <c r="E2765" s="326" t="s">
        <v>1479</v>
      </c>
    </row>
    <row r="2766" spans="1:5">
      <c r="A2766" s="327">
        <v>91840</v>
      </c>
      <c r="B2766" s="325" t="s">
        <v>21129</v>
      </c>
      <c r="C2766" s="325" t="s">
        <v>74</v>
      </c>
      <c r="D2766" s="325" t="s">
        <v>344</v>
      </c>
      <c r="E2766" s="326" t="s">
        <v>29518</v>
      </c>
    </row>
    <row r="2767" spans="1:5">
      <c r="A2767" s="327">
        <v>91841</v>
      </c>
      <c r="B2767" s="325" t="s">
        <v>21130</v>
      </c>
      <c r="C2767" s="325" t="s">
        <v>74</v>
      </c>
      <c r="D2767" s="325" t="s">
        <v>344</v>
      </c>
      <c r="E2767" s="326" t="s">
        <v>6092</v>
      </c>
    </row>
    <row r="2768" spans="1:5">
      <c r="A2768" s="327">
        <v>91842</v>
      </c>
      <c r="B2768" s="325" t="s">
        <v>21131</v>
      </c>
      <c r="C2768" s="325" t="s">
        <v>74</v>
      </c>
      <c r="D2768" s="325" t="s">
        <v>280</v>
      </c>
      <c r="E2768" s="326" t="s">
        <v>827</v>
      </c>
    </row>
    <row r="2769" spans="1:5">
      <c r="A2769" s="327">
        <v>91843</v>
      </c>
      <c r="B2769" s="325" t="s">
        <v>21132</v>
      </c>
      <c r="C2769" s="325" t="s">
        <v>74</v>
      </c>
      <c r="D2769" s="325" t="s">
        <v>280</v>
      </c>
      <c r="E2769" s="326" t="s">
        <v>21994</v>
      </c>
    </row>
    <row r="2770" spans="1:5">
      <c r="A2770" s="327">
        <v>91844</v>
      </c>
      <c r="B2770" s="325" t="s">
        <v>21133</v>
      </c>
      <c r="C2770" s="325" t="s">
        <v>74</v>
      </c>
      <c r="D2770" s="325" t="s">
        <v>280</v>
      </c>
      <c r="E2770" s="326" t="s">
        <v>1435</v>
      </c>
    </row>
    <row r="2771" spans="1:5">
      <c r="A2771" s="327">
        <v>91845</v>
      </c>
      <c r="B2771" s="325" t="s">
        <v>21134</v>
      </c>
      <c r="C2771" s="325" t="s">
        <v>74</v>
      </c>
      <c r="D2771" s="325" t="s">
        <v>280</v>
      </c>
      <c r="E2771" s="326" t="s">
        <v>29360</v>
      </c>
    </row>
    <row r="2772" spans="1:5">
      <c r="A2772" s="327">
        <v>91846</v>
      </c>
      <c r="B2772" s="325" t="s">
        <v>21135</v>
      </c>
      <c r="C2772" s="325" t="s">
        <v>74</v>
      </c>
      <c r="D2772" s="325" t="s">
        <v>280</v>
      </c>
      <c r="E2772" s="326" t="s">
        <v>25705</v>
      </c>
    </row>
    <row r="2773" spans="1:5">
      <c r="A2773" s="327">
        <v>91847</v>
      </c>
      <c r="B2773" s="325" t="s">
        <v>21136</v>
      </c>
      <c r="C2773" s="325" t="s">
        <v>74</v>
      </c>
      <c r="D2773" s="325" t="s">
        <v>280</v>
      </c>
      <c r="E2773" s="326" t="s">
        <v>5161</v>
      </c>
    </row>
    <row r="2774" spans="1:5">
      <c r="A2774" s="327">
        <v>91849</v>
      </c>
      <c r="B2774" s="325" t="s">
        <v>21138</v>
      </c>
      <c r="C2774" s="325" t="s">
        <v>74</v>
      </c>
      <c r="D2774" s="325" t="s">
        <v>344</v>
      </c>
      <c r="E2774" s="326" t="s">
        <v>5940</v>
      </c>
    </row>
    <row r="2775" spans="1:5">
      <c r="A2775" s="327">
        <v>91850</v>
      </c>
      <c r="B2775" s="325" t="s">
        <v>21139</v>
      </c>
      <c r="C2775" s="325" t="s">
        <v>74</v>
      </c>
      <c r="D2775" s="325" t="s">
        <v>344</v>
      </c>
      <c r="E2775" s="326" t="s">
        <v>5390</v>
      </c>
    </row>
    <row r="2776" spans="1:5">
      <c r="A2776" s="327">
        <v>91851</v>
      </c>
      <c r="B2776" s="325" t="s">
        <v>21141</v>
      </c>
      <c r="C2776" s="325" t="s">
        <v>74</v>
      </c>
      <c r="D2776" s="325" t="s">
        <v>344</v>
      </c>
      <c r="E2776" s="326" t="s">
        <v>4135</v>
      </c>
    </row>
    <row r="2777" spans="1:5">
      <c r="A2777" s="327">
        <v>91852</v>
      </c>
      <c r="B2777" s="325" t="s">
        <v>21142</v>
      </c>
      <c r="C2777" s="325" t="s">
        <v>74</v>
      </c>
      <c r="D2777" s="325" t="s">
        <v>280</v>
      </c>
      <c r="E2777" s="326" t="s">
        <v>307</v>
      </c>
    </row>
    <row r="2778" spans="1:5">
      <c r="A2778" s="327">
        <v>91853</v>
      </c>
      <c r="B2778" s="325" t="s">
        <v>21143</v>
      </c>
      <c r="C2778" s="325" t="s">
        <v>74</v>
      </c>
      <c r="D2778" s="325" t="s">
        <v>280</v>
      </c>
      <c r="E2778" s="326" t="s">
        <v>3093</v>
      </c>
    </row>
    <row r="2779" spans="1:5">
      <c r="A2779" s="327">
        <v>91854</v>
      </c>
      <c r="B2779" s="325" t="s">
        <v>21144</v>
      </c>
      <c r="C2779" s="325" t="s">
        <v>74</v>
      </c>
      <c r="D2779" s="325" t="s">
        <v>280</v>
      </c>
      <c r="E2779" s="326" t="s">
        <v>14823</v>
      </c>
    </row>
    <row r="2780" spans="1:5">
      <c r="A2780" s="327">
        <v>91855</v>
      </c>
      <c r="B2780" s="325" t="s">
        <v>21145</v>
      </c>
      <c r="C2780" s="325" t="s">
        <v>74</v>
      </c>
      <c r="D2780" s="325" t="s">
        <v>280</v>
      </c>
      <c r="E2780" s="326" t="s">
        <v>21009</v>
      </c>
    </row>
    <row r="2781" spans="1:5">
      <c r="A2781" s="327">
        <v>91856</v>
      </c>
      <c r="B2781" s="325" t="s">
        <v>21146</v>
      </c>
      <c r="C2781" s="325" t="s">
        <v>74</v>
      </c>
      <c r="D2781" s="325" t="s">
        <v>280</v>
      </c>
      <c r="E2781" s="326" t="s">
        <v>29519</v>
      </c>
    </row>
    <row r="2782" spans="1:5">
      <c r="A2782" s="327">
        <v>91857</v>
      </c>
      <c r="B2782" s="325" t="s">
        <v>21147</v>
      </c>
      <c r="C2782" s="325" t="s">
        <v>74</v>
      </c>
      <c r="D2782" s="325" t="s">
        <v>280</v>
      </c>
      <c r="E2782" s="326" t="s">
        <v>2674</v>
      </c>
    </row>
    <row r="2783" spans="1:5">
      <c r="A2783" s="327">
        <v>91859</v>
      </c>
      <c r="B2783" s="325" t="s">
        <v>21148</v>
      </c>
      <c r="C2783" s="325" t="s">
        <v>74</v>
      </c>
      <c r="D2783" s="325" t="s">
        <v>344</v>
      </c>
      <c r="E2783" s="326" t="s">
        <v>21971</v>
      </c>
    </row>
    <row r="2784" spans="1:5">
      <c r="A2784" s="327">
        <v>91860</v>
      </c>
      <c r="B2784" s="325" t="s">
        <v>21149</v>
      </c>
      <c r="C2784" s="325" t="s">
        <v>74</v>
      </c>
      <c r="D2784" s="325" t="s">
        <v>344</v>
      </c>
      <c r="E2784" s="326" t="s">
        <v>29520</v>
      </c>
    </row>
    <row r="2785" spans="1:5">
      <c r="A2785" s="327">
        <v>91861</v>
      </c>
      <c r="B2785" s="325" t="s">
        <v>21150</v>
      </c>
      <c r="C2785" s="325" t="s">
        <v>74</v>
      </c>
      <c r="D2785" s="325" t="s">
        <v>344</v>
      </c>
      <c r="E2785" s="326" t="s">
        <v>29521</v>
      </c>
    </row>
    <row r="2786" spans="1:5">
      <c r="A2786" s="327">
        <v>91862</v>
      </c>
      <c r="B2786" s="325" t="s">
        <v>21151</v>
      </c>
      <c r="C2786" s="325" t="s">
        <v>74</v>
      </c>
      <c r="D2786" s="325" t="s">
        <v>280</v>
      </c>
      <c r="E2786" s="326" t="s">
        <v>4268</v>
      </c>
    </row>
    <row r="2787" spans="1:5">
      <c r="A2787" s="327">
        <v>91863</v>
      </c>
      <c r="B2787" s="325" t="s">
        <v>21153</v>
      </c>
      <c r="C2787" s="325" t="s">
        <v>74</v>
      </c>
      <c r="D2787" s="325" t="s">
        <v>280</v>
      </c>
      <c r="E2787" s="326" t="s">
        <v>27786</v>
      </c>
    </row>
    <row r="2788" spans="1:5">
      <c r="A2788" s="327">
        <v>91864</v>
      </c>
      <c r="B2788" s="325" t="s">
        <v>21154</v>
      </c>
      <c r="C2788" s="325" t="s">
        <v>74</v>
      </c>
      <c r="D2788" s="325" t="s">
        <v>280</v>
      </c>
      <c r="E2788" s="326" t="s">
        <v>28510</v>
      </c>
    </row>
    <row r="2789" spans="1:5">
      <c r="A2789" s="327">
        <v>91865</v>
      </c>
      <c r="B2789" s="325" t="s">
        <v>21155</v>
      </c>
      <c r="C2789" s="325" t="s">
        <v>74</v>
      </c>
      <c r="D2789" s="325" t="s">
        <v>280</v>
      </c>
      <c r="E2789" s="326" t="s">
        <v>24380</v>
      </c>
    </row>
    <row r="2790" spans="1:5">
      <c r="A2790" s="327">
        <v>91866</v>
      </c>
      <c r="B2790" s="325" t="s">
        <v>21156</v>
      </c>
      <c r="C2790" s="325" t="s">
        <v>74</v>
      </c>
      <c r="D2790" s="325" t="s">
        <v>280</v>
      </c>
      <c r="E2790" s="326" t="s">
        <v>14836</v>
      </c>
    </row>
    <row r="2791" spans="1:5">
      <c r="A2791" s="327">
        <v>91867</v>
      </c>
      <c r="B2791" s="325" t="s">
        <v>21157</v>
      </c>
      <c r="C2791" s="325" t="s">
        <v>74</v>
      </c>
      <c r="D2791" s="325" t="s">
        <v>280</v>
      </c>
      <c r="E2791" s="326" t="s">
        <v>6002</v>
      </c>
    </row>
    <row r="2792" spans="1:5">
      <c r="A2792" s="327">
        <v>91868</v>
      </c>
      <c r="B2792" s="325" t="s">
        <v>21158</v>
      </c>
      <c r="C2792" s="325" t="s">
        <v>74</v>
      </c>
      <c r="D2792" s="325" t="s">
        <v>280</v>
      </c>
      <c r="E2792" s="326" t="s">
        <v>431</v>
      </c>
    </row>
    <row r="2793" spans="1:5">
      <c r="A2793" s="327">
        <v>91869</v>
      </c>
      <c r="B2793" s="325" t="s">
        <v>21159</v>
      </c>
      <c r="C2793" s="325" t="s">
        <v>74</v>
      </c>
      <c r="D2793" s="325" t="s">
        <v>280</v>
      </c>
      <c r="E2793" s="326" t="s">
        <v>29522</v>
      </c>
    </row>
    <row r="2794" spans="1:5">
      <c r="A2794" s="327">
        <v>91870</v>
      </c>
      <c r="B2794" s="325" t="s">
        <v>21160</v>
      </c>
      <c r="C2794" s="325" t="s">
        <v>74</v>
      </c>
      <c r="D2794" s="325" t="s">
        <v>280</v>
      </c>
      <c r="E2794" s="326" t="s">
        <v>24602</v>
      </c>
    </row>
    <row r="2795" spans="1:5">
      <c r="A2795" s="327">
        <v>91871</v>
      </c>
      <c r="B2795" s="325" t="s">
        <v>21161</v>
      </c>
      <c r="C2795" s="325" t="s">
        <v>74</v>
      </c>
      <c r="D2795" s="325" t="s">
        <v>280</v>
      </c>
      <c r="E2795" s="326" t="s">
        <v>26359</v>
      </c>
    </row>
    <row r="2796" spans="1:5">
      <c r="A2796" s="327">
        <v>91872</v>
      </c>
      <c r="B2796" s="325" t="s">
        <v>21162</v>
      </c>
      <c r="C2796" s="325" t="s">
        <v>74</v>
      </c>
      <c r="D2796" s="325" t="s">
        <v>280</v>
      </c>
      <c r="E2796" s="326" t="s">
        <v>25706</v>
      </c>
    </row>
    <row r="2797" spans="1:5">
      <c r="A2797" s="327">
        <v>91873</v>
      </c>
      <c r="B2797" s="325" t="s">
        <v>21163</v>
      </c>
      <c r="C2797" s="325" t="s">
        <v>74</v>
      </c>
      <c r="D2797" s="325" t="s">
        <v>280</v>
      </c>
      <c r="E2797" s="326" t="s">
        <v>16000</v>
      </c>
    </row>
    <row r="2798" spans="1:5">
      <c r="A2798" s="327">
        <v>93008</v>
      </c>
      <c r="B2798" s="325" t="s">
        <v>3304</v>
      </c>
      <c r="C2798" s="325" t="s">
        <v>74</v>
      </c>
      <c r="D2798" s="325" t="s">
        <v>280</v>
      </c>
      <c r="E2798" s="326" t="s">
        <v>25373</v>
      </c>
    </row>
    <row r="2799" spans="1:5">
      <c r="A2799" s="327">
        <v>93009</v>
      </c>
      <c r="B2799" s="325" t="s">
        <v>3305</v>
      </c>
      <c r="C2799" s="325" t="s">
        <v>74</v>
      </c>
      <c r="D2799" s="325" t="s">
        <v>280</v>
      </c>
      <c r="E2799" s="326" t="s">
        <v>29523</v>
      </c>
    </row>
    <row r="2800" spans="1:5">
      <c r="A2800" s="327">
        <v>93010</v>
      </c>
      <c r="B2800" s="325" t="s">
        <v>3306</v>
      </c>
      <c r="C2800" s="325" t="s">
        <v>74</v>
      </c>
      <c r="D2800" s="325" t="s">
        <v>280</v>
      </c>
      <c r="E2800" s="326" t="s">
        <v>29524</v>
      </c>
    </row>
    <row r="2801" spans="1:5">
      <c r="A2801" s="327">
        <v>93011</v>
      </c>
      <c r="B2801" s="325" t="s">
        <v>3307</v>
      </c>
      <c r="C2801" s="325" t="s">
        <v>74</v>
      </c>
      <c r="D2801" s="325" t="s">
        <v>280</v>
      </c>
      <c r="E2801" s="326" t="s">
        <v>21546</v>
      </c>
    </row>
    <row r="2802" spans="1:5">
      <c r="A2802" s="327">
        <v>93012</v>
      </c>
      <c r="B2802" s="325" t="s">
        <v>3308</v>
      </c>
      <c r="C2802" s="325" t="s">
        <v>74</v>
      </c>
      <c r="D2802" s="325" t="s">
        <v>280</v>
      </c>
      <c r="E2802" s="326" t="s">
        <v>29525</v>
      </c>
    </row>
    <row r="2803" spans="1:5">
      <c r="A2803" s="327">
        <v>95726</v>
      </c>
      <c r="B2803" s="325" t="s">
        <v>3309</v>
      </c>
      <c r="C2803" s="325" t="s">
        <v>74</v>
      </c>
      <c r="D2803" s="325" t="s">
        <v>280</v>
      </c>
      <c r="E2803" s="326" t="s">
        <v>4462</v>
      </c>
    </row>
    <row r="2804" spans="1:5">
      <c r="A2804" s="327">
        <v>95727</v>
      </c>
      <c r="B2804" s="325" t="s">
        <v>3311</v>
      </c>
      <c r="C2804" s="325" t="s">
        <v>74</v>
      </c>
      <c r="D2804" s="325" t="s">
        <v>280</v>
      </c>
      <c r="E2804" s="326" t="s">
        <v>3324</v>
      </c>
    </row>
    <row r="2805" spans="1:5">
      <c r="A2805" s="327">
        <v>95728</v>
      </c>
      <c r="B2805" s="325" t="s">
        <v>3313</v>
      </c>
      <c r="C2805" s="325" t="s">
        <v>74</v>
      </c>
      <c r="D2805" s="325" t="s">
        <v>280</v>
      </c>
      <c r="E2805" s="326" t="s">
        <v>21558</v>
      </c>
    </row>
    <row r="2806" spans="1:5">
      <c r="A2806" s="327">
        <v>97667</v>
      </c>
      <c r="B2806" s="325" t="s">
        <v>3314</v>
      </c>
      <c r="C2806" s="325" t="s">
        <v>74</v>
      </c>
      <c r="D2806" s="325" t="s">
        <v>344</v>
      </c>
      <c r="E2806" s="326" t="s">
        <v>21385</v>
      </c>
    </row>
    <row r="2807" spans="1:5">
      <c r="A2807" s="327">
        <v>97668</v>
      </c>
      <c r="B2807" s="325" t="s">
        <v>3315</v>
      </c>
      <c r="C2807" s="325" t="s">
        <v>74</v>
      </c>
      <c r="D2807" s="325" t="s">
        <v>344</v>
      </c>
      <c r="E2807" s="326" t="s">
        <v>27422</v>
      </c>
    </row>
    <row r="2808" spans="1:5">
      <c r="A2808" s="327">
        <v>97669</v>
      </c>
      <c r="B2808" s="325" t="s">
        <v>3317</v>
      </c>
      <c r="C2808" s="325" t="s">
        <v>74</v>
      </c>
      <c r="D2808" s="325" t="s">
        <v>344</v>
      </c>
      <c r="E2808" s="326" t="s">
        <v>29155</v>
      </c>
    </row>
    <row r="2809" spans="1:5">
      <c r="A2809" s="327">
        <v>97670</v>
      </c>
      <c r="B2809" s="325" t="s">
        <v>3318</v>
      </c>
      <c r="C2809" s="325" t="s">
        <v>74</v>
      </c>
      <c r="D2809" s="325" t="s">
        <v>344</v>
      </c>
      <c r="E2809" s="326" t="s">
        <v>291</v>
      </c>
    </row>
    <row r="2810" spans="1:5">
      <c r="A2810" s="327">
        <v>91874</v>
      </c>
      <c r="B2810" s="325" t="s">
        <v>21165</v>
      </c>
      <c r="C2810" s="325" t="s">
        <v>72</v>
      </c>
      <c r="D2810" s="325" t="s">
        <v>280</v>
      </c>
      <c r="E2810" s="326" t="s">
        <v>5554</v>
      </c>
    </row>
    <row r="2811" spans="1:5">
      <c r="A2811" s="327">
        <v>91875</v>
      </c>
      <c r="B2811" s="325" t="s">
        <v>21166</v>
      </c>
      <c r="C2811" s="325" t="s">
        <v>72</v>
      </c>
      <c r="D2811" s="325" t="s">
        <v>280</v>
      </c>
      <c r="E2811" s="326" t="s">
        <v>21386</v>
      </c>
    </row>
    <row r="2812" spans="1:5">
      <c r="A2812" s="327">
        <v>91876</v>
      </c>
      <c r="B2812" s="325" t="s">
        <v>21167</v>
      </c>
      <c r="C2812" s="325" t="s">
        <v>72</v>
      </c>
      <c r="D2812" s="325" t="s">
        <v>280</v>
      </c>
      <c r="E2812" s="326" t="s">
        <v>15109</v>
      </c>
    </row>
    <row r="2813" spans="1:5">
      <c r="A2813" s="327">
        <v>91877</v>
      </c>
      <c r="B2813" s="325" t="s">
        <v>21168</v>
      </c>
      <c r="C2813" s="325" t="s">
        <v>72</v>
      </c>
      <c r="D2813" s="325" t="s">
        <v>280</v>
      </c>
      <c r="E2813" s="326" t="s">
        <v>25695</v>
      </c>
    </row>
    <row r="2814" spans="1:5">
      <c r="A2814" s="327">
        <v>91878</v>
      </c>
      <c r="B2814" s="325" t="s">
        <v>21169</v>
      </c>
      <c r="C2814" s="325" t="s">
        <v>72</v>
      </c>
      <c r="D2814" s="325" t="s">
        <v>280</v>
      </c>
      <c r="E2814" s="326" t="s">
        <v>24378</v>
      </c>
    </row>
    <row r="2815" spans="1:5">
      <c r="A2815" s="327">
        <v>91879</v>
      </c>
      <c r="B2815" s="325" t="s">
        <v>21170</v>
      </c>
      <c r="C2815" s="325" t="s">
        <v>72</v>
      </c>
      <c r="D2815" s="325" t="s">
        <v>280</v>
      </c>
      <c r="E2815" s="326" t="s">
        <v>24635</v>
      </c>
    </row>
    <row r="2816" spans="1:5">
      <c r="A2816" s="327">
        <v>91880</v>
      </c>
      <c r="B2816" s="325" t="s">
        <v>21171</v>
      </c>
      <c r="C2816" s="325" t="s">
        <v>72</v>
      </c>
      <c r="D2816" s="325" t="s">
        <v>280</v>
      </c>
      <c r="E2816" s="326" t="s">
        <v>14836</v>
      </c>
    </row>
    <row r="2817" spans="1:5">
      <c r="A2817" s="327">
        <v>91881</v>
      </c>
      <c r="B2817" s="325" t="s">
        <v>21173</v>
      </c>
      <c r="C2817" s="325" t="s">
        <v>72</v>
      </c>
      <c r="D2817" s="325" t="s">
        <v>280</v>
      </c>
      <c r="E2817" s="326" t="s">
        <v>29526</v>
      </c>
    </row>
    <row r="2818" spans="1:5">
      <c r="A2818" s="327">
        <v>91882</v>
      </c>
      <c r="B2818" s="325" t="s">
        <v>21174</v>
      </c>
      <c r="C2818" s="325" t="s">
        <v>72</v>
      </c>
      <c r="D2818" s="325" t="s">
        <v>280</v>
      </c>
      <c r="E2818" s="326" t="s">
        <v>3365</v>
      </c>
    </row>
    <row r="2819" spans="1:5">
      <c r="A2819" s="327">
        <v>91884</v>
      </c>
      <c r="B2819" s="325" t="s">
        <v>21175</v>
      </c>
      <c r="C2819" s="325" t="s">
        <v>72</v>
      </c>
      <c r="D2819" s="325" t="s">
        <v>280</v>
      </c>
      <c r="E2819" s="326" t="s">
        <v>2991</v>
      </c>
    </row>
    <row r="2820" spans="1:5">
      <c r="A2820" s="327">
        <v>91885</v>
      </c>
      <c r="B2820" s="325" t="s">
        <v>21176</v>
      </c>
      <c r="C2820" s="325" t="s">
        <v>72</v>
      </c>
      <c r="D2820" s="325" t="s">
        <v>280</v>
      </c>
      <c r="E2820" s="326" t="s">
        <v>29527</v>
      </c>
    </row>
    <row r="2821" spans="1:5">
      <c r="A2821" s="327">
        <v>91886</v>
      </c>
      <c r="B2821" s="325" t="s">
        <v>21177</v>
      </c>
      <c r="C2821" s="325" t="s">
        <v>72</v>
      </c>
      <c r="D2821" s="325" t="s">
        <v>280</v>
      </c>
      <c r="E2821" s="326" t="s">
        <v>29528</v>
      </c>
    </row>
    <row r="2822" spans="1:5">
      <c r="A2822" s="327">
        <v>91887</v>
      </c>
      <c r="B2822" s="325" t="s">
        <v>21178</v>
      </c>
      <c r="C2822" s="325" t="s">
        <v>72</v>
      </c>
      <c r="D2822" s="325" t="s">
        <v>280</v>
      </c>
      <c r="E2822" s="326" t="s">
        <v>29529</v>
      </c>
    </row>
    <row r="2823" spans="1:5">
      <c r="A2823" s="327">
        <v>91889</v>
      </c>
      <c r="B2823" s="325" t="s">
        <v>21179</v>
      </c>
      <c r="C2823" s="325" t="s">
        <v>72</v>
      </c>
      <c r="D2823" s="325" t="s">
        <v>280</v>
      </c>
      <c r="E2823" s="326" t="s">
        <v>14847</v>
      </c>
    </row>
    <row r="2824" spans="1:5">
      <c r="A2824" s="327">
        <v>91890</v>
      </c>
      <c r="B2824" s="325" t="s">
        <v>21180</v>
      </c>
      <c r="C2824" s="325" t="s">
        <v>72</v>
      </c>
      <c r="D2824" s="325" t="s">
        <v>280</v>
      </c>
      <c r="E2824" s="326" t="s">
        <v>29530</v>
      </c>
    </row>
    <row r="2825" spans="1:5">
      <c r="A2825" s="327">
        <v>91892</v>
      </c>
      <c r="B2825" s="325" t="s">
        <v>21181</v>
      </c>
      <c r="C2825" s="325" t="s">
        <v>72</v>
      </c>
      <c r="D2825" s="325" t="s">
        <v>280</v>
      </c>
      <c r="E2825" s="326" t="s">
        <v>4147</v>
      </c>
    </row>
    <row r="2826" spans="1:5">
      <c r="A2826" s="327">
        <v>91893</v>
      </c>
      <c r="B2826" s="325" t="s">
        <v>21182</v>
      </c>
      <c r="C2826" s="325" t="s">
        <v>72</v>
      </c>
      <c r="D2826" s="325" t="s">
        <v>280</v>
      </c>
      <c r="E2826" s="326" t="s">
        <v>29531</v>
      </c>
    </row>
    <row r="2827" spans="1:5">
      <c r="A2827" s="327">
        <v>91895</v>
      </c>
      <c r="B2827" s="325" t="s">
        <v>21184</v>
      </c>
      <c r="C2827" s="325" t="s">
        <v>72</v>
      </c>
      <c r="D2827" s="325" t="s">
        <v>280</v>
      </c>
      <c r="E2827" s="326" t="s">
        <v>14934</v>
      </c>
    </row>
    <row r="2828" spans="1:5">
      <c r="A2828" s="327">
        <v>91896</v>
      </c>
      <c r="B2828" s="325" t="s">
        <v>21185</v>
      </c>
      <c r="C2828" s="325" t="s">
        <v>72</v>
      </c>
      <c r="D2828" s="325" t="s">
        <v>280</v>
      </c>
      <c r="E2828" s="326" t="s">
        <v>22038</v>
      </c>
    </row>
    <row r="2829" spans="1:5">
      <c r="A2829" s="327">
        <v>91898</v>
      </c>
      <c r="B2829" s="325" t="s">
        <v>21186</v>
      </c>
      <c r="C2829" s="325" t="s">
        <v>72</v>
      </c>
      <c r="D2829" s="325" t="s">
        <v>280</v>
      </c>
      <c r="E2829" s="326" t="s">
        <v>21396</v>
      </c>
    </row>
    <row r="2830" spans="1:5">
      <c r="A2830" s="327">
        <v>91899</v>
      </c>
      <c r="B2830" s="325" t="s">
        <v>21187</v>
      </c>
      <c r="C2830" s="325" t="s">
        <v>72</v>
      </c>
      <c r="D2830" s="325" t="s">
        <v>280</v>
      </c>
      <c r="E2830" s="326" t="s">
        <v>15109</v>
      </c>
    </row>
    <row r="2831" spans="1:5">
      <c r="A2831" s="327">
        <v>91901</v>
      </c>
      <c r="B2831" s="325" t="s">
        <v>21188</v>
      </c>
      <c r="C2831" s="325" t="s">
        <v>72</v>
      </c>
      <c r="D2831" s="325" t="s">
        <v>280</v>
      </c>
      <c r="E2831" s="326" t="s">
        <v>26408</v>
      </c>
    </row>
    <row r="2832" spans="1:5">
      <c r="A2832" s="327">
        <v>91902</v>
      </c>
      <c r="B2832" s="325" t="s">
        <v>21189</v>
      </c>
      <c r="C2832" s="325" t="s">
        <v>72</v>
      </c>
      <c r="D2832" s="325" t="s">
        <v>280</v>
      </c>
      <c r="E2832" s="326" t="s">
        <v>14793</v>
      </c>
    </row>
    <row r="2833" spans="1:5">
      <c r="A2833" s="327">
        <v>91904</v>
      </c>
      <c r="B2833" s="325" t="s">
        <v>21190</v>
      </c>
      <c r="C2833" s="325" t="s">
        <v>72</v>
      </c>
      <c r="D2833" s="325" t="s">
        <v>280</v>
      </c>
      <c r="E2833" s="326" t="s">
        <v>14813</v>
      </c>
    </row>
    <row r="2834" spans="1:5">
      <c r="A2834" s="327">
        <v>91905</v>
      </c>
      <c r="B2834" s="325" t="s">
        <v>21191</v>
      </c>
      <c r="C2834" s="325" t="s">
        <v>72</v>
      </c>
      <c r="D2834" s="325" t="s">
        <v>280</v>
      </c>
      <c r="E2834" s="326" t="s">
        <v>25953</v>
      </c>
    </row>
    <row r="2835" spans="1:5">
      <c r="A2835" s="327">
        <v>91907</v>
      </c>
      <c r="B2835" s="325" t="s">
        <v>21192</v>
      </c>
      <c r="C2835" s="325" t="s">
        <v>72</v>
      </c>
      <c r="D2835" s="325" t="s">
        <v>280</v>
      </c>
      <c r="E2835" s="326" t="s">
        <v>14949</v>
      </c>
    </row>
    <row r="2836" spans="1:5">
      <c r="A2836" s="327">
        <v>91908</v>
      </c>
      <c r="B2836" s="325" t="s">
        <v>21193</v>
      </c>
      <c r="C2836" s="325" t="s">
        <v>72</v>
      </c>
      <c r="D2836" s="325" t="s">
        <v>280</v>
      </c>
      <c r="E2836" s="326" t="s">
        <v>29532</v>
      </c>
    </row>
    <row r="2837" spans="1:5">
      <c r="A2837" s="327">
        <v>91910</v>
      </c>
      <c r="B2837" s="325" t="s">
        <v>21194</v>
      </c>
      <c r="C2837" s="325" t="s">
        <v>72</v>
      </c>
      <c r="D2837" s="325" t="s">
        <v>280</v>
      </c>
      <c r="E2837" s="326" t="s">
        <v>24334</v>
      </c>
    </row>
    <row r="2838" spans="1:5">
      <c r="A2838" s="327">
        <v>91911</v>
      </c>
      <c r="B2838" s="325" t="s">
        <v>21195</v>
      </c>
      <c r="C2838" s="325" t="s">
        <v>72</v>
      </c>
      <c r="D2838" s="325" t="s">
        <v>280</v>
      </c>
      <c r="E2838" s="326" t="s">
        <v>29533</v>
      </c>
    </row>
    <row r="2839" spans="1:5">
      <c r="A2839" s="327">
        <v>91913</v>
      </c>
      <c r="B2839" s="325" t="s">
        <v>21196</v>
      </c>
      <c r="C2839" s="325" t="s">
        <v>72</v>
      </c>
      <c r="D2839" s="325" t="s">
        <v>280</v>
      </c>
      <c r="E2839" s="326" t="s">
        <v>29534</v>
      </c>
    </row>
    <row r="2840" spans="1:5">
      <c r="A2840" s="327">
        <v>91914</v>
      </c>
      <c r="B2840" s="325" t="s">
        <v>21197</v>
      </c>
      <c r="C2840" s="325" t="s">
        <v>72</v>
      </c>
      <c r="D2840" s="325" t="s">
        <v>280</v>
      </c>
      <c r="E2840" s="326" t="s">
        <v>27130</v>
      </c>
    </row>
    <row r="2841" spans="1:5">
      <c r="A2841" s="327">
        <v>91916</v>
      </c>
      <c r="B2841" s="325" t="s">
        <v>21198</v>
      </c>
      <c r="C2841" s="325" t="s">
        <v>72</v>
      </c>
      <c r="D2841" s="325" t="s">
        <v>280</v>
      </c>
      <c r="E2841" s="326" t="s">
        <v>21690</v>
      </c>
    </row>
    <row r="2842" spans="1:5">
      <c r="A2842" s="327">
        <v>91917</v>
      </c>
      <c r="B2842" s="325" t="s">
        <v>21199</v>
      </c>
      <c r="C2842" s="325" t="s">
        <v>72</v>
      </c>
      <c r="D2842" s="325" t="s">
        <v>280</v>
      </c>
      <c r="E2842" s="326" t="s">
        <v>1122</v>
      </c>
    </row>
    <row r="2843" spans="1:5">
      <c r="A2843" s="327">
        <v>91919</v>
      </c>
      <c r="B2843" s="325" t="s">
        <v>21200</v>
      </c>
      <c r="C2843" s="325" t="s">
        <v>72</v>
      </c>
      <c r="D2843" s="325" t="s">
        <v>280</v>
      </c>
      <c r="E2843" s="326" t="s">
        <v>14913</v>
      </c>
    </row>
    <row r="2844" spans="1:5">
      <c r="A2844" s="327">
        <v>91920</v>
      </c>
      <c r="B2844" s="325" t="s">
        <v>21201</v>
      </c>
      <c r="C2844" s="325" t="s">
        <v>72</v>
      </c>
      <c r="D2844" s="325" t="s">
        <v>280</v>
      </c>
      <c r="E2844" s="326" t="s">
        <v>15058</v>
      </c>
    </row>
    <row r="2845" spans="1:5">
      <c r="A2845" s="327">
        <v>91922</v>
      </c>
      <c r="B2845" s="325" t="s">
        <v>21202</v>
      </c>
      <c r="C2845" s="325" t="s">
        <v>72</v>
      </c>
      <c r="D2845" s="325" t="s">
        <v>280</v>
      </c>
      <c r="E2845" s="326" t="s">
        <v>25199</v>
      </c>
    </row>
    <row r="2846" spans="1:5">
      <c r="A2846" s="327">
        <v>93013</v>
      </c>
      <c r="B2846" s="325" t="s">
        <v>3328</v>
      </c>
      <c r="C2846" s="325" t="s">
        <v>72</v>
      </c>
      <c r="D2846" s="325" t="s">
        <v>280</v>
      </c>
      <c r="E2846" s="326" t="s">
        <v>6169</v>
      </c>
    </row>
    <row r="2847" spans="1:5">
      <c r="A2847" s="327">
        <v>93014</v>
      </c>
      <c r="B2847" s="325" t="s">
        <v>3329</v>
      </c>
      <c r="C2847" s="325" t="s">
        <v>72</v>
      </c>
      <c r="D2847" s="325" t="s">
        <v>280</v>
      </c>
      <c r="E2847" s="326" t="s">
        <v>21879</v>
      </c>
    </row>
    <row r="2848" spans="1:5">
      <c r="A2848" s="327">
        <v>93015</v>
      </c>
      <c r="B2848" s="325" t="s">
        <v>3330</v>
      </c>
      <c r="C2848" s="325" t="s">
        <v>72</v>
      </c>
      <c r="D2848" s="325" t="s">
        <v>280</v>
      </c>
      <c r="E2848" s="326" t="s">
        <v>24993</v>
      </c>
    </row>
    <row r="2849" spans="1:5">
      <c r="A2849" s="327">
        <v>93016</v>
      </c>
      <c r="B2849" s="325" t="s">
        <v>3332</v>
      </c>
      <c r="C2849" s="325" t="s">
        <v>72</v>
      </c>
      <c r="D2849" s="325" t="s">
        <v>280</v>
      </c>
      <c r="E2849" s="326" t="s">
        <v>29535</v>
      </c>
    </row>
    <row r="2850" spans="1:5">
      <c r="A2850" s="327">
        <v>93017</v>
      </c>
      <c r="B2850" s="325" t="s">
        <v>3333</v>
      </c>
      <c r="C2850" s="325" t="s">
        <v>72</v>
      </c>
      <c r="D2850" s="325" t="s">
        <v>280</v>
      </c>
      <c r="E2850" s="326" t="s">
        <v>25552</v>
      </c>
    </row>
    <row r="2851" spans="1:5">
      <c r="A2851" s="327">
        <v>93018</v>
      </c>
      <c r="B2851" s="325" t="s">
        <v>3335</v>
      </c>
      <c r="C2851" s="325" t="s">
        <v>72</v>
      </c>
      <c r="D2851" s="325" t="s">
        <v>280</v>
      </c>
      <c r="E2851" s="326" t="s">
        <v>25714</v>
      </c>
    </row>
    <row r="2852" spans="1:5">
      <c r="A2852" s="327">
        <v>93020</v>
      </c>
      <c r="B2852" s="325" t="s">
        <v>3337</v>
      </c>
      <c r="C2852" s="325" t="s">
        <v>72</v>
      </c>
      <c r="D2852" s="325" t="s">
        <v>280</v>
      </c>
      <c r="E2852" s="326" t="s">
        <v>29536</v>
      </c>
    </row>
    <row r="2853" spans="1:5">
      <c r="A2853" s="327">
        <v>93022</v>
      </c>
      <c r="B2853" s="325" t="s">
        <v>3338</v>
      </c>
      <c r="C2853" s="325" t="s">
        <v>72</v>
      </c>
      <c r="D2853" s="325" t="s">
        <v>280</v>
      </c>
      <c r="E2853" s="326" t="s">
        <v>29537</v>
      </c>
    </row>
    <row r="2854" spans="1:5">
      <c r="A2854" s="327">
        <v>93024</v>
      </c>
      <c r="B2854" s="325" t="s">
        <v>3339</v>
      </c>
      <c r="C2854" s="325" t="s">
        <v>72</v>
      </c>
      <c r="D2854" s="325" t="s">
        <v>280</v>
      </c>
      <c r="E2854" s="326" t="s">
        <v>29538</v>
      </c>
    </row>
    <row r="2855" spans="1:5">
      <c r="A2855" s="327">
        <v>93026</v>
      </c>
      <c r="B2855" s="325" t="s">
        <v>3340</v>
      </c>
      <c r="C2855" s="325" t="s">
        <v>72</v>
      </c>
      <c r="D2855" s="325" t="s">
        <v>280</v>
      </c>
      <c r="E2855" s="326" t="s">
        <v>29539</v>
      </c>
    </row>
    <row r="2856" spans="1:5">
      <c r="A2856" s="327">
        <v>97559</v>
      </c>
      <c r="B2856" s="325" t="s">
        <v>21204</v>
      </c>
      <c r="C2856" s="325" t="s">
        <v>72</v>
      </c>
      <c r="D2856" s="325" t="s">
        <v>280</v>
      </c>
      <c r="E2856" s="326" t="s">
        <v>29540</v>
      </c>
    </row>
    <row r="2857" spans="1:5">
      <c r="A2857" s="327">
        <v>97562</v>
      </c>
      <c r="B2857" s="325" t="s">
        <v>21205</v>
      </c>
      <c r="C2857" s="325" t="s">
        <v>72</v>
      </c>
      <c r="D2857" s="325" t="s">
        <v>280</v>
      </c>
      <c r="E2857" s="326" t="s">
        <v>21968</v>
      </c>
    </row>
    <row r="2858" spans="1:5">
      <c r="A2858" s="327">
        <v>97564</v>
      </c>
      <c r="B2858" s="325" t="s">
        <v>21207</v>
      </c>
      <c r="C2858" s="325" t="s">
        <v>72</v>
      </c>
      <c r="D2858" s="325" t="s">
        <v>280</v>
      </c>
      <c r="E2858" s="326" t="s">
        <v>21542</v>
      </c>
    </row>
    <row r="2859" spans="1:5">
      <c r="A2859" s="327">
        <v>104395</v>
      </c>
      <c r="B2859" s="325" t="s">
        <v>3342</v>
      </c>
      <c r="C2859" s="325" t="s">
        <v>72</v>
      </c>
      <c r="D2859" s="325" t="s">
        <v>280</v>
      </c>
      <c r="E2859" s="326" t="s">
        <v>7352</v>
      </c>
    </row>
    <row r="2860" spans="1:5">
      <c r="A2860" s="327">
        <v>91924</v>
      </c>
      <c r="B2860" s="325" t="s">
        <v>21208</v>
      </c>
      <c r="C2860" s="325" t="s">
        <v>74</v>
      </c>
      <c r="D2860" s="325" t="s">
        <v>280</v>
      </c>
      <c r="E2860" s="326" t="s">
        <v>14728</v>
      </c>
    </row>
    <row r="2861" spans="1:5">
      <c r="A2861" s="327">
        <v>91925</v>
      </c>
      <c r="B2861" s="325" t="s">
        <v>21209</v>
      </c>
      <c r="C2861" s="325" t="s">
        <v>74</v>
      </c>
      <c r="D2861" s="325" t="s">
        <v>280</v>
      </c>
      <c r="E2861" s="326" t="s">
        <v>1418</v>
      </c>
    </row>
    <row r="2862" spans="1:5">
      <c r="A2862" s="327">
        <v>91926</v>
      </c>
      <c r="B2862" s="325" t="s">
        <v>21210</v>
      </c>
      <c r="C2862" s="325" t="s">
        <v>74</v>
      </c>
      <c r="D2862" s="325" t="s">
        <v>280</v>
      </c>
      <c r="E2862" s="326" t="s">
        <v>1159</v>
      </c>
    </row>
    <row r="2863" spans="1:5">
      <c r="A2863" s="327">
        <v>91927</v>
      </c>
      <c r="B2863" s="325" t="s">
        <v>21211</v>
      </c>
      <c r="C2863" s="325" t="s">
        <v>74</v>
      </c>
      <c r="D2863" s="325" t="s">
        <v>280</v>
      </c>
      <c r="E2863" s="326" t="s">
        <v>901</v>
      </c>
    </row>
    <row r="2864" spans="1:5">
      <c r="A2864" s="327">
        <v>91928</v>
      </c>
      <c r="B2864" s="325" t="s">
        <v>21212</v>
      </c>
      <c r="C2864" s="325" t="s">
        <v>74</v>
      </c>
      <c r="D2864" s="325" t="s">
        <v>280</v>
      </c>
      <c r="E2864" s="326" t="s">
        <v>14721</v>
      </c>
    </row>
    <row r="2865" spans="1:5">
      <c r="A2865" s="327">
        <v>91929</v>
      </c>
      <c r="B2865" s="325" t="s">
        <v>21213</v>
      </c>
      <c r="C2865" s="325" t="s">
        <v>74</v>
      </c>
      <c r="D2865" s="325" t="s">
        <v>280</v>
      </c>
      <c r="E2865" s="326" t="s">
        <v>29541</v>
      </c>
    </row>
    <row r="2866" spans="1:5">
      <c r="A2866" s="327">
        <v>91930</v>
      </c>
      <c r="B2866" s="325" t="s">
        <v>21214</v>
      </c>
      <c r="C2866" s="325" t="s">
        <v>74</v>
      </c>
      <c r="D2866" s="325" t="s">
        <v>280</v>
      </c>
      <c r="E2866" s="326" t="s">
        <v>1432</v>
      </c>
    </row>
    <row r="2867" spans="1:5">
      <c r="A2867" s="327">
        <v>91931</v>
      </c>
      <c r="B2867" s="325" t="s">
        <v>21215</v>
      </c>
      <c r="C2867" s="325" t="s">
        <v>74</v>
      </c>
      <c r="D2867" s="325" t="s">
        <v>280</v>
      </c>
      <c r="E2867" s="326" t="s">
        <v>27089</v>
      </c>
    </row>
    <row r="2868" spans="1:5">
      <c r="A2868" s="327">
        <v>91932</v>
      </c>
      <c r="B2868" s="325" t="s">
        <v>21216</v>
      </c>
      <c r="C2868" s="325" t="s">
        <v>74</v>
      </c>
      <c r="D2868" s="325" t="s">
        <v>280</v>
      </c>
      <c r="E2868" s="326" t="s">
        <v>21557</v>
      </c>
    </row>
    <row r="2869" spans="1:5">
      <c r="A2869" s="327">
        <v>91933</v>
      </c>
      <c r="B2869" s="325" t="s">
        <v>21218</v>
      </c>
      <c r="C2869" s="325" t="s">
        <v>74</v>
      </c>
      <c r="D2869" s="325" t="s">
        <v>280</v>
      </c>
      <c r="E2869" s="326" t="s">
        <v>26359</v>
      </c>
    </row>
    <row r="2870" spans="1:5">
      <c r="A2870" s="327">
        <v>91934</v>
      </c>
      <c r="B2870" s="325" t="s">
        <v>21219</v>
      </c>
      <c r="C2870" s="325" t="s">
        <v>74</v>
      </c>
      <c r="D2870" s="325" t="s">
        <v>280</v>
      </c>
      <c r="E2870" s="326" t="s">
        <v>29542</v>
      </c>
    </row>
    <row r="2871" spans="1:5">
      <c r="A2871" s="327">
        <v>91935</v>
      </c>
      <c r="B2871" s="325" t="s">
        <v>21220</v>
      </c>
      <c r="C2871" s="325" t="s">
        <v>74</v>
      </c>
      <c r="D2871" s="325" t="s">
        <v>280</v>
      </c>
      <c r="E2871" s="326" t="s">
        <v>26216</v>
      </c>
    </row>
    <row r="2872" spans="1:5">
      <c r="A2872" s="327">
        <v>92979</v>
      </c>
      <c r="B2872" s="325" t="s">
        <v>3348</v>
      </c>
      <c r="C2872" s="325" t="s">
        <v>74</v>
      </c>
      <c r="D2872" s="325" t="s">
        <v>280</v>
      </c>
      <c r="E2872" s="326" t="s">
        <v>1255</v>
      </c>
    </row>
    <row r="2873" spans="1:5">
      <c r="A2873" s="327">
        <v>92980</v>
      </c>
      <c r="B2873" s="325" t="s">
        <v>3350</v>
      </c>
      <c r="C2873" s="325" t="s">
        <v>74</v>
      </c>
      <c r="D2873" s="325" t="s">
        <v>280</v>
      </c>
      <c r="E2873" s="326" t="s">
        <v>5562</v>
      </c>
    </row>
    <row r="2874" spans="1:5">
      <c r="A2874" s="327">
        <v>92981</v>
      </c>
      <c r="B2874" s="325" t="s">
        <v>3351</v>
      </c>
      <c r="C2874" s="325" t="s">
        <v>74</v>
      </c>
      <c r="D2874" s="325" t="s">
        <v>280</v>
      </c>
      <c r="E2874" s="326" t="s">
        <v>3301</v>
      </c>
    </row>
    <row r="2875" spans="1:5">
      <c r="A2875" s="327">
        <v>92982</v>
      </c>
      <c r="B2875" s="325" t="s">
        <v>3352</v>
      </c>
      <c r="C2875" s="325" t="s">
        <v>74</v>
      </c>
      <c r="D2875" s="325" t="s">
        <v>280</v>
      </c>
      <c r="E2875" s="326" t="s">
        <v>27444</v>
      </c>
    </row>
    <row r="2876" spans="1:5">
      <c r="A2876" s="327">
        <v>92984</v>
      </c>
      <c r="B2876" s="325" t="s">
        <v>3353</v>
      </c>
      <c r="C2876" s="325" t="s">
        <v>74</v>
      </c>
      <c r="D2876" s="325" t="s">
        <v>280</v>
      </c>
      <c r="E2876" s="326" t="s">
        <v>27276</v>
      </c>
    </row>
    <row r="2877" spans="1:5">
      <c r="A2877" s="327">
        <v>92986</v>
      </c>
      <c r="B2877" s="325" t="s">
        <v>3354</v>
      </c>
      <c r="C2877" s="325" t="s">
        <v>74</v>
      </c>
      <c r="D2877" s="325" t="s">
        <v>280</v>
      </c>
      <c r="E2877" s="326" t="s">
        <v>29543</v>
      </c>
    </row>
    <row r="2878" spans="1:5">
      <c r="A2878" s="327">
        <v>92988</v>
      </c>
      <c r="B2878" s="325" t="s">
        <v>3355</v>
      </c>
      <c r="C2878" s="325" t="s">
        <v>74</v>
      </c>
      <c r="D2878" s="325" t="s">
        <v>280</v>
      </c>
      <c r="E2878" s="326" t="s">
        <v>21369</v>
      </c>
    </row>
    <row r="2879" spans="1:5">
      <c r="A2879" s="327">
        <v>92990</v>
      </c>
      <c r="B2879" s="325" t="s">
        <v>3356</v>
      </c>
      <c r="C2879" s="325" t="s">
        <v>74</v>
      </c>
      <c r="D2879" s="325" t="s">
        <v>280</v>
      </c>
      <c r="E2879" s="326" t="s">
        <v>29544</v>
      </c>
    </row>
    <row r="2880" spans="1:5">
      <c r="A2880" s="327">
        <v>92992</v>
      </c>
      <c r="B2880" s="325" t="s">
        <v>3357</v>
      </c>
      <c r="C2880" s="325" t="s">
        <v>74</v>
      </c>
      <c r="D2880" s="325" t="s">
        <v>280</v>
      </c>
      <c r="E2880" s="326" t="s">
        <v>29545</v>
      </c>
    </row>
    <row r="2881" spans="1:5">
      <c r="A2881" s="327">
        <v>92994</v>
      </c>
      <c r="B2881" s="325" t="s">
        <v>3358</v>
      </c>
      <c r="C2881" s="325" t="s">
        <v>74</v>
      </c>
      <c r="D2881" s="325" t="s">
        <v>280</v>
      </c>
      <c r="E2881" s="326" t="s">
        <v>15812</v>
      </c>
    </row>
    <row r="2882" spans="1:5">
      <c r="A2882" s="327">
        <v>92996</v>
      </c>
      <c r="B2882" s="325" t="s">
        <v>3359</v>
      </c>
      <c r="C2882" s="325" t="s">
        <v>74</v>
      </c>
      <c r="D2882" s="325" t="s">
        <v>280</v>
      </c>
      <c r="E2882" s="326" t="s">
        <v>29546</v>
      </c>
    </row>
    <row r="2883" spans="1:5">
      <c r="A2883" s="327">
        <v>92998</v>
      </c>
      <c r="B2883" s="325" t="s">
        <v>3360</v>
      </c>
      <c r="C2883" s="325" t="s">
        <v>74</v>
      </c>
      <c r="D2883" s="325" t="s">
        <v>280</v>
      </c>
      <c r="E2883" s="326" t="s">
        <v>29547</v>
      </c>
    </row>
    <row r="2884" spans="1:5">
      <c r="A2884" s="327">
        <v>93000</v>
      </c>
      <c r="B2884" s="325" t="s">
        <v>3361</v>
      </c>
      <c r="C2884" s="325" t="s">
        <v>74</v>
      </c>
      <c r="D2884" s="325" t="s">
        <v>280</v>
      </c>
      <c r="E2884" s="326" t="s">
        <v>29548</v>
      </c>
    </row>
    <row r="2885" spans="1:5">
      <c r="A2885" s="327">
        <v>93002</v>
      </c>
      <c r="B2885" s="325" t="s">
        <v>3362</v>
      </c>
      <c r="C2885" s="325" t="s">
        <v>74</v>
      </c>
      <c r="D2885" s="325" t="s">
        <v>280</v>
      </c>
      <c r="E2885" s="326" t="s">
        <v>29549</v>
      </c>
    </row>
    <row r="2886" spans="1:5">
      <c r="A2886" s="327">
        <v>101884</v>
      </c>
      <c r="B2886" s="325" t="s">
        <v>3363</v>
      </c>
      <c r="C2886" s="325" t="s">
        <v>74</v>
      </c>
      <c r="D2886" s="325" t="s">
        <v>280</v>
      </c>
      <c r="E2886" s="326" t="s">
        <v>26323</v>
      </c>
    </row>
    <row r="2887" spans="1:5">
      <c r="A2887" s="327">
        <v>101885</v>
      </c>
      <c r="B2887" s="325" t="s">
        <v>3364</v>
      </c>
      <c r="C2887" s="325" t="s">
        <v>74</v>
      </c>
      <c r="D2887" s="325" t="s">
        <v>280</v>
      </c>
      <c r="E2887" s="326" t="s">
        <v>5079</v>
      </c>
    </row>
    <row r="2888" spans="1:5">
      <c r="A2888" s="327">
        <v>101886</v>
      </c>
      <c r="B2888" s="325" t="s">
        <v>3366</v>
      </c>
      <c r="C2888" s="325" t="s">
        <v>74</v>
      </c>
      <c r="D2888" s="325" t="s">
        <v>280</v>
      </c>
      <c r="E2888" s="326" t="s">
        <v>21388</v>
      </c>
    </row>
    <row r="2889" spans="1:5">
      <c r="A2889" s="327">
        <v>101887</v>
      </c>
      <c r="B2889" s="325" t="s">
        <v>3367</v>
      </c>
      <c r="C2889" s="325" t="s">
        <v>74</v>
      </c>
      <c r="D2889" s="325" t="s">
        <v>280</v>
      </c>
      <c r="E2889" s="326" t="s">
        <v>3248</v>
      </c>
    </row>
    <row r="2890" spans="1:5">
      <c r="A2890" s="327">
        <v>101888</v>
      </c>
      <c r="B2890" s="325" t="s">
        <v>3369</v>
      </c>
      <c r="C2890" s="325" t="s">
        <v>74</v>
      </c>
      <c r="D2890" s="325" t="s">
        <v>280</v>
      </c>
      <c r="E2890" s="326" t="s">
        <v>21393</v>
      </c>
    </row>
    <row r="2891" spans="1:5">
      <c r="A2891" s="327">
        <v>101889</v>
      </c>
      <c r="B2891" s="325" t="s">
        <v>3370</v>
      </c>
      <c r="C2891" s="325" t="s">
        <v>74</v>
      </c>
      <c r="D2891" s="325" t="s">
        <v>280</v>
      </c>
      <c r="E2891" s="326" t="s">
        <v>29550</v>
      </c>
    </row>
    <row r="2892" spans="1:5">
      <c r="A2892" s="327">
        <v>91936</v>
      </c>
      <c r="B2892" s="325" t="s">
        <v>21224</v>
      </c>
      <c r="C2892" s="325" t="s">
        <v>72</v>
      </c>
      <c r="D2892" s="325" t="s">
        <v>280</v>
      </c>
      <c r="E2892" s="326" t="s">
        <v>26106</v>
      </c>
    </row>
    <row r="2893" spans="1:5">
      <c r="A2893" s="327">
        <v>91937</v>
      </c>
      <c r="B2893" s="325" t="s">
        <v>21225</v>
      </c>
      <c r="C2893" s="325" t="s">
        <v>72</v>
      </c>
      <c r="D2893" s="325" t="s">
        <v>280</v>
      </c>
      <c r="E2893" s="326" t="s">
        <v>21222</v>
      </c>
    </row>
    <row r="2894" spans="1:5">
      <c r="A2894" s="327">
        <v>91939</v>
      </c>
      <c r="B2894" s="325" t="s">
        <v>21226</v>
      </c>
      <c r="C2894" s="325" t="s">
        <v>72</v>
      </c>
      <c r="D2894" s="325" t="s">
        <v>280</v>
      </c>
      <c r="E2894" s="326" t="s">
        <v>29551</v>
      </c>
    </row>
    <row r="2895" spans="1:5">
      <c r="A2895" s="327">
        <v>91940</v>
      </c>
      <c r="B2895" s="325" t="s">
        <v>21227</v>
      </c>
      <c r="C2895" s="325" t="s">
        <v>72</v>
      </c>
      <c r="D2895" s="325" t="s">
        <v>280</v>
      </c>
      <c r="E2895" s="326" t="s">
        <v>29552</v>
      </c>
    </row>
    <row r="2896" spans="1:5">
      <c r="A2896" s="327">
        <v>91941</v>
      </c>
      <c r="B2896" s="325" t="s">
        <v>21228</v>
      </c>
      <c r="C2896" s="325" t="s">
        <v>72</v>
      </c>
      <c r="D2896" s="325" t="s">
        <v>280</v>
      </c>
      <c r="E2896" s="326" t="s">
        <v>15108</v>
      </c>
    </row>
    <row r="2897" spans="1:5">
      <c r="A2897" s="327">
        <v>91942</v>
      </c>
      <c r="B2897" s="325" t="s">
        <v>21229</v>
      </c>
      <c r="C2897" s="325" t="s">
        <v>72</v>
      </c>
      <c r="D2897" s="325" t="s">
        <v>280</v>
      </c>
      <c r="E2897" s="326" t="s">
        <v>27189</v>
      </c>
    </row>
    <row r="2898" spans="1:5">
      <c r="A2898" s="327">
        <v>91943</v>
      </c>
      <c r="B2898" s="325" t="s">
        <v>21231</v>
      </c>
      <c r="C2898" s="325" t="s">
        <v>72</v>
      </c>
      <c r="D2898" s="325" t="s">
        <v>280</v>
      </c>
      <c r="E2898" s="326" t="s">
        <v>5284</v>
      </c>
    </row>
    <row r="2899" spans="1:5">
      <c r="A2899" s="327">
        <v>91944</v>
      </c>
      <c r="B2899" s="325" t="s">
        <v>21232</v>
      </c>
      <c r="C2899" s="325" t="s">
        <v>72</v>
      </c>
      <c r="D2899" s="325" t="s">
        <v>280</v>
      </c>
      <c r="E2899" s="326" t="s">
        <v>26359</v>
      </c>
    </row>
    <row r="2900" spans="1:5">
      <c r="A2900" s="327">
        <v>92865</v>
      </c>
      <c r="B2900" s="325" t="s">
        <v>21233</v>
      </c>
      <c r="C2900" s="325" t="s">
        <v>72</v>
      </c>
      <c r="D2900" s="325" t="s">
        <v>280</v>
      </c>
      <c r="E2900" s="326" t="s">
        <v>26298</v>
      </c>
    </row>
    <row r="2901" spans="1:5">
      <c r="A2901" s="327">
        <v>92866</v>
      </c>
      <c r="B2901" s="325" t="s">
        <v>21234</v>
      </c>
      <c r="C2901" s="325" t="s">
        <v>72</v>
      </c>
      <c r="D2901" s="325" t="s">
        <v>280</v>
      </c>
      <c r="E2901" s="326" t="s">
        <v>14917</v>
      </c>
    </row>
    <row r="2902" spans="1:5">
      <c r="A2902" s="327">
        <v>92867</v>
      </c>
      <c r="B2902" s="325" t="s">
        <v>21235</v>
      </c>
      <c r="C2902" s="325" t="s">
        <v>72</v>
      </c>
      <c r="D2902" s="325" t="s">
        <v>280</v>
      </c>
      <c r="E2902" s="326" t="s">
        <v>21667</v>
      </c>
    </row>
    <row r="2903" spans="1:5">
      <c r="A2903" s="327">
        <v>92868</v>
      </c>
      <c r="B2903" s="325" t="s">
        <v>21236</v>
      </c>
      <c r="C2903" s="325" t="s">
        <v>72</v>
      </c>
      <c r="D2903" s="325" t="s">
        <v>280</v>
      </c>
      <c r="E2903" s="326" t="s">
        <v>27133</v>
      </c>
    </row>
    <row r="2904" spans="1:5">
      <c r="A2904" s="327">
        <v>92869</v>
      </c>
      <c r="B2904" s="325" t="s">
        <v>21238</v>
      </c>
      <c r="C2904" s="325" t="s">
        <v>72</v>
      </c>
      <c r="D2904" s="325" t="s">
        <v>280</v>
      </c>
      <c r="E2904" s="326" t="s">
        <v>3252</v>
      </c>
    </row>
    <row r="2905" spans="1:5">
      <c r="A2905" s="327">
        <v>92870</v>
      </c>
      <c r="B2905" s="325" t="s">
        <v>21239</v>
      </c>
      <c r="C2905" s="325" t="s">
        <v>72</v>
      </c>
      <c r="D2905" s="325" t="s">
        <v>280</v>
      </c>
      <c r="E2905" s="326" t="s">
        <v>16240</v>
      </c>
    </row>
    <row r="2906" spans="1:5">
      <c r="A2906" s="327">
        <v>92871</v>
      </c>
      <c r="B2906" s="325" t="s">
        <v>21240</v>
      </c>
      <c r="C2906" s="325" t="s">
        <v>72</v>
      </c>
      <c r="D2906" s="325" t="s">
        <v>280</v>
      </c>
      <c r="E2906" s="326" t="s">
        <v>24334</v>
      </c>
    </row>
    <row r="2907" spans="1:5">
      <c r="A2907" s="327">
        <v>92872</v>
      </c>
      <c r="B2907" s="325" t="s">
        <v>21241</v>
      </c>
      <c r="C2907" s="325" t="s">
        <v>72</v>
      </c>
      <c r="D2907" s="325" t="s">
        <v>280</v>
      </c>
      <c r="E2907" s="326" t="s">
        <v>7538</v>
      </c>
    </row>
    <row r="2908" spans="1:5">
      <c r="A2908" s="327">
        <v>95777</v>
      </c>
      <c r="B2908" s="325" t="s">
        <v>3375</v>
      </c>
      <c r="C2908" s="325" t="s">
        <v>72</v>
      </c>
      <c r="D2908" s="325" t="s">
        <v>280</v>
      </c>
      <c r="E2908" s="326" t="s">
        <v>22140</v>
      </c>
    </row>
    <row r="2909" spans="1:5">
      <c r="A2909" s="327">
        <v>95778</v>
      </c>
      <c r="B2909" s="325" t="s">
        <v>3376</v>
      </c>
      <c r="C2909" s="325" t="s">
        <v>72</v>
      </c>
      <c r="D2909" s="325" t="s">
        <v>280</v>
      </c>
      <c r="E2909" s="326" t="s">
        <v>26637</v>
      </c>
    </row>
    <row r="2910" spans="1:5">
      <c r="A2910" s="327">
        <v>95779</v>
      </c>
      <c r="B2910" s="325" t="s">
        <v>3377</v>
      </c>
      <c r="C2910" s="325" t="s">
        <v>72</v>
      </c>
      <c r="D2910" s="325" t="s">
        <v>280</v>
      </c>
      <c r="E2910" s="326" t="s">
        <v>24504</v>
      </c>
    </row>
    <row r="2911" spans="1:5">
      <c r="A2911" s="327">
        <v>95780</v>
      </c>
      <c r="B2911" s="325" t="s">
        <v>3378</v>
      </c>
      <c r="C2911" s="325" t="s">
        <v>72</v>
      </c>
      <c r="D2911" s="325" t="s">
        <v>280</v>
      </c>
      <c r="E2911" s="326" t="s">
        <v>29553</v>
      </c>
    </row>
    <row r="2912" spans="1:5">
      <c r="A2912" s="327">
        <v>95781</v>
      </c>
      <c r="B2912" s="325" t="s">
        <v>3380</v>
      </c>
      <c r="C2912" s="325" t="s">
        <v>72</v>
      </c>
      <c r="D2912" s="325" t="s">
        <v>280</v>
      </c>
      <c r="E2912" s="326" t="s">
        <v>29554</v>
      </c>
    </row>
    <row r="2913" spans="1:5">
      <c r="A2913" s="327">
        <v>95782</v>
      </c>
      <c r="B2913" s="325" t="s">
        <v>3381</v>
      </c>
      <c r="C2913" s="325" t="s">
        <v>72</v>
      </c>
      <c r="D2913" s="325" t="s">
        <v>280</v>
      </c>
      <c r="E2913" s="326" t="s">
        <v>26381</v>
      </c>
    </row>
    <row r="2914" spans="1:5">
      <c r="A2914" s="327">
        <v>95785</v>
      </c>
      <c r="B2914" s="325" t="s">
        <v>3382</v>
      </c>
      <c r="C2914" s="325" t="s">
        <v>72</v>
      </c>
      <c r="D2914" s="325" t="s">
        <v>280</v>
      </c>
      <c r="E2914" s="326" t="s">
        <v>25320</v>
      </c>
    </row>
    <row r="2915" spans="1:5">
      <c r="A2915" s="327">
        <v>95787</v>
      </c>
      <c r="B2915" s="325" t="s">
        <v>3383</v>
      </c>
      <c r="C2915" s="325" t="s">
        <v>72</v>
      </c>
      <c r="D2915" s="325" t="s">
        <v>280</v>
      </c>
      <c r="E2915" s="326" t="s">
        <v>26205</v>
      </c>
    </row>
    <row r="2916" spans="1:5">
      <c r="A2916" s="327">
        <v>95789</v>
      </c>
      <c r="B2916" s="325" t="s">
        <v>3384</v>
      </c>
      <c r="C2916" s="325" t="s">
        <v>72</v>
      </c>
      <c r="D2916" s="325" t="s">
        <v>280</v>
      </c>
      <c r="E2916" s="326" t="s">
        <v>29555</v>
      </c>
    </row>
    <row r="2917" spans="1:5">
      <c r="A2917" s="327">
        <v>95791</v>
      </c>
      <c r="B2917" s="325" t="s">
        <v>3385</v>
      </c>
      <c r="C2917" s="325" t="s">
        <v>72</v>
      </c>
      <c r="D2917" s="325" t="s">
        <v>280</v>
      </c>
      <c r="E2917" s="326" t="s">
        <v>28853</v>
      </c>
    </row>
    <row r="2918" spans="1:5">
      <c r="A2918" s="327">
        <v>95795</v>
      </c>
      <c r="B2918" s="325" t="s">
        <v>3386</v>
      </c>
      <c r="C2918" s="325" t="s">
        <v>72</v>
      </c>
      <c r="D2918" s="325" t="s">
        <v>280</v>
      </c>
      <c r="E2918" s="326" t="s">
        <v>29556</v>
      </c>
    </row>
    <row r="2919" spans="1:5">
      <c r="A2919" s="327">
        <v>95796</v>
      </c>
      <c r="B2919" s="325" t="s">
        <v>3387</v>
      </c>
      <c r="C2919" s="325" t="s">
        <v>72</v>
      </c>
      <c r="D2919" s="325" t="s">
        <v>280</v>
      </c>
      <c r="E2919" s="326" t="s">
        <v>21426</v>
      </c>
    </row>
    <row r="2920" spans="1:5">
      <c r="A2920" s="327">
        <v>95797</v>
      </c>
      <c r="B2920" s="325" t="s">
        <v>3388</v>
      </c>
      <c r="C2920" s="325" t="s">
        <v>72</v>
      </c>
      <c r="D2920" s="325" t="s">
        <v>280</v>
      </c>
      <c r="E2920" s="326" t="s">
        <v>29557</v>
      </c>
    </row>
    <row r="2921" spans="1:5">
      <c r="A2921" s="327">
        <v>95801</v>
      </c>
      <c r="B2921" s="325" t="s">
        <v>3389</v>
      </c>
      <c r="C2921" s="325" t="s">
        <v>72</v>
      </c>
      <c r="D2921" s="325" t="s">
        <v>280</v>
      </c>
      <c r="E2921" s="326" t="s">
        <v>29558</v>
      </c>
    </row>
    <row r="2922" spans="1:5">
      <c r="A2922" s="327">
        <v>95802</v>
      </c>
      <c r="B2922" s="325" t="s">
        <v>3390</v>
      </c>
      <c r="C2922" s="325" t="s">
        <v>72</v>
      </c>
      <c r="D2922" s="325" t="s">
        <v>280</v>
      </c>
      <c r="E2922" s="326" t="s">
        <v>20998</v>
      </c>
    </row>
    <row r="2923" spans="1:5">
      <c r="A2923" s="327">
        <v>95803</v>
      </c>
      <c r="B2923" s="325" t="s">
        <v>3391</v>
      </c>
      <c r="C2923" s="325" t="s">
        <v>72</v>
      </c>
      <c r="D2923" s="325" t="s">
        <v>280</v>
      </c>
      <c r="E2923" s="326" t="s">
        <v>29559</v>
      </c>
    </row>
    <row r="2924" spans="1:5">
      <c r="A2924" s="327">
        <v>95804</v>
      </c>
      <c r="B2924" s="325" t="s">
        <v>3392</v>
      </c>
      <c r="C2924" s="325" t="s">
        <v>72</v>
      </c>
      <c r="D2924" s="325" t="s">
        <v>280</v>
      </c>
      <c r="E2924" s="326" t="s">
        <v>29560</v>
      </c>
    </row>
    <row r="2925" spans="1:5">
      <c r="A2925" s="327">
        <v>95805</v>
      </c>
      <c r="B2925" s="325" t="s">
        <v>3393</v>
      </c>
      <c r="C2925" s="325" t="s">
        <v>72</v>
      </c>
      <c r="D2925" s="325" t="s">
        <v>280</v>
      </c>
      <c r="E2925" s="326" t="s">
        <v>25013</v>
      </c>
    </row>
    <row r="2926" spans="1:5">
      <c r="A2926" s="327">
        <v>95806</v>
      </c>
      <c r="B2926" s="325" t="s">
        <v>3394</v>
      </c>
      <c r="C2926" s="325" t="s">
        <v>72</v>
      </c>
      <c r="D2926" s="325" t="s">
        <v>280</v>
      </c>
      <c r="E2926" s="326" t="s">
        <v>21873</v>
      </c>
    </row>
    <row r="2927" spans="1:5">
      <c r="A2927" s="327">
        <v>95807</v>
      </c>
      <c r="B2927" s="325" t="s">
        <v>3396</v>
      </c>
      <c r="C2927" s="325" t="s">
        <v>72</v>
      </c>
      <c r="D2927" s="325" t="s">
        <v>280</v>
      </c>
      <c r="E2927" s="326" t="s">
        <v>16038</v>
      </c>
    </row>
    <row r="2928" spans="1:5">
      <c r="A2928" s="327">
        <v>95808</v>
      </c>
      <c r="B2928" s="325" t="s">
        <v>3397</v>
      </c>
      <c r="C2928" s="325" t="s">
        <v>72</v>
      </c>
      <c r="D2928" s="325" t="s">
        <v>280</v>
      </c>
      <c r="E2928" s="326" t="s">
        <v>21818</v>
      </c>
    </row>
    <row r="2929" spans="1:5">
      <c r="A2929" s="327">
        <v>95809</v>
      </c>
      <c r="B2929" s="325" t="s">
        <v>3398</v>
      </c>
      <c r="C2929" s="325" t="s">
        <v>72</v>
      </c>
      <c r="D2929" s="325" t="s">
        <v>280</v>
      </c>
      <c r="E2929" s="326" t="s">
        <v>15940</v>
      </c>
    </row>
    <row r="2930" spans="1:5">
      <c r="A2930" s="327">
        <v>95810</v>
      </c>
      <c r="B2930" s="325" t="s">
        <v>3399</v>
      </c>
      <c r="C2930" s="325" t="s">
        <v>72</v>
      </c>
      <c r="D2930" s="325" t="s">
        <v>280</v>
      </c>
      <c r="E2930" s="326" t="s">
        <v>16570</v>
      </c>
    </row>
    <row r="2931" spans="1:5">
      <c r="A2931" s="327">
        <v>95811</v>
      </c>
      <c r="B2931" s="325" t="s">
        <v>3401</v>
      </c>
      <c r="C2931" s="325" t="s">
        <v>72</v>
      </c>
      <c r="D2931" s="325" t="s">
        <v>280</v>
      </c>
      <c r="E2931" s="326" t="s">
        <v>15787</v>
      </c>
    </row>
    <row r="2932" spans="1:5">
      <c r="A2932" s="327">
        <v>95812</v>
      </c>
      <c r="B2932" s="325" t="s">
        <v>3402</v>
      </c>
      <c r="C2932" s="325" t="s">
        <v>72</v>
      </c>
      <c r="D2932" s="325" t="s">
        <v>280</v>
      </c>
      <c r="E2932" s="326" t="s">
        <v>29561</v>
      </c>
    </row>
    <row r="2933" spans="1:5">
      <c r="A2933" s="327">
        <v>95813</v>
      </c>
      <c r="B2933" s="325" t="s">
        <v>3403</v>
      </c>
      <c r="C2933" s="325" t="s">
        <v>72</v>
      </c>
      <c r="D2933" s="325" t="s">
        <v>280</v>
      </c>
      <c r="E2933" s="326" t="s">
        <v>29562</v>
      </c>
    </row>
    <row r="2934" spans="1:5">
      <c r="A2934" s="327">
        <v>95814</v>
      </c>
      <c r="B2934" s="325" t="s">
        <v>3404</v>
      </c>
      <c r="C2934" s="325" t="s">
        <v>72</v>
      </c>
      <c r="D2934" s="325" t="s">
        <v>280</v>
      </c>
      <c r="E2934" s="326" t="s">
        <v>6113</v>
      </c>
    </row>
    <row r="2935" spans="1:5">
      <c r="A2935" s="327">
        <v>95815</v>
      </c>
      <c r="B2935" s="325" t="s">
        <v>3405</v>
      </c>
      <c r="C2935" s="325" t="s">
        <v>72</v>
      </c>
      <c r="D2935" s="325" t="s">
        <v>280</v>
      </c>
      <c r="E2935" s="326" t="s">
        <v>22155</v>
      </c>
    </row>
    <row r="2936" spans="1:5">
      <c r="A2936" s="327">
        <v>95816</v>
      </c>
      <c r="B2936" s="325" t="s">
        <v>3406</v>
      </c>
      <c r="C2936" s="325" t="s">
        <v>72</v>
      </c>
      <c r="D2936" s="325" t="s">
        <v>280</v>
      </c>
      <c r="E2936" s="326" t="s">
        <v>29563</v>
      </c>
    </row>
    <row r="2937" spans="1:5">
      <c r="A2937" s="327">
        <v>95817</v>
      </c>
      <c r="B2937" s="325" t="s">
        <v>3407</v>
      </c>
      <c r="C2937" s="325" t="s">
        <v>72</v>
      </c>
      <c r="D2937" s="325" t="s">
        <v>280</v>
      </c>
      <c r="E2937" s="326" t="s">
        <v>29564</v>
      </c>
    </row>
    <row r="2938" spans="1:5">
      <c r="A2938" s="327">
        <v>95818</v>
      </c>
      <c r="B2938" s="325" t="s">
        <v>3409</v>
      </c>
      <c r="C2938" s="325" t="s">
        <v>72</v>
      </c>
      <c r="D2938" s="325" t="s">
        <v>280</v>
      </c>
      <c r="E2938" s="326" t="s">
        <v>21315</v>
      </c>
    </row>
    <row r="2939" spans="1:5">
      <c r="A2939" s="327">
        <v>97881</v>
      </c>
      <c r="B2939" s="325" t="s">
        <v>3411</v>
      </c>
      <c r="C2939" s="325" t="s">
        <v>72</v>
      </c>
      <c r="D2939" s="325" t="s">
        <v>344</v>
      </c>
      <c r="E2939" s="326" t="s">
        <v>29565</v>
      </c>
    </row>
    <row r="2940" spans="1:5">
      <c r="A2940" s="327">
        <v>97882</v>
      </c>
      <c r="B2940" s="325" t="s">
        <v>3412</v>
      </c>
      <c r="C2940" s="325" t="s">
        <v>72</v>
      </c>
      <c r="D2940" s="325" t="s">
        <v>344</v>
      </c>
      <c r="E2940" s="326" t="s">
        <v>29566</v>
      </c>
    </row>
    <row r="2941" spans="1:5">
      <c r="A2941" s="327">
        <v>97883</v>
      </c>
      <c r="B2941" s="325" t="s">
        <v>3413</v>
      </c>
      <c r="C2941" s="325" t="s">
        <v>72</v>
      </c>
      <c r="D2941" s="325" t="s">
        <v>344</v>
      </c>
      <c r="E2941" s="326" t="s">
        <v>29567</v>
      </c>
    </row>
    <row r="2942" spans="1:5">
      <c r="A2942" s="327">
        <v>97884</v>
      </c>
      <c r="B2942" s="325" t="s">
        <v>3414</v>
      </c>
      <c r="C2942" s="325" t="s">
        <v>72</v>
      </c>
      <c r="D2942" s="325" t="s">
        <v>344</v>
      </c>
      <c r="E2942" s="326" t="s">
        <v>29568</v>
      </c>
    </row>
    <row r="2943" spans="1:5">
      <c r="A2943" s="327">
        <v>97885</v>
      </c>
      <c r="B2943" s="325" t="s">
        <v>3415</v>
      </c>
      <c r="C2943" s="325" t="s">
        <v>72</v>
      </c>
      <c r="D2943" s="325" t="s">
        <v>344</v>
      </c>
      <c r="E2943" s="326" t="s">
        <v>29569</v>
      </c>
    </row>
    <row r="2944" spans="1:5">
      <c r="A2944" s="327">
        <v>97886</v>
      </c>
      <c r="B2944" s="325" t="s">
        <v>3416</v>
      </c>
      <c r="C2944" s="325" t="s">
        <v>72</v>
      </c>
      <c r="D2944" s="325" t="s">
        <v>344</v>
      </c>
      <c r="E2944" s="326" t="s">
        <v>29570</v>
      </c>
    </row>
    <row r="2945" spans="1:5">
      <c r="A2945" s="327">
        <v>97887</v>
      </c>
      <c r="B2945" s="325" t="s">
        <v>3417</v>
      </c>
      <c r="C2945" s="325" t="s">
        <v>72</v>
      </c>
      <c r="D2945" s="325" t="s">
        <v>344</v>
      </c>
      <c r="E2945" s="326" t="s">
        <v>29571</v>
      </c>
    </row>
    <row r="2946" spans="1:5">
      <c r="A2946" s="327">
        <v>97888</v>
      </c>
      <c r="B2946" s="325" t="s">
        <v>3418</v>
      </c>
      <c r="C2946" s="325" t="s">
        <v>72</v>
      </c>
      <c r="D2946" s="325" t="s">
        <v>344</v>
      </c>
      <c r="E2946" s="326" t="s">
        <v>29572</v>
      </c>
    </row>
    <row r="2947" spans="1:5">
      <c r="A2947" s="327">
        <v>97889</v>
      </c>
      <c r="B2947" s="325" t="s">
        <v>3419</v>
      </c>
      <c r="C2947" s="325" t="s">
        <v>72</v>
      </c>
      <c r="D2947" s="325" t="s">
        <v>344</v>
      </c>
      <c r="E2947" s="326" t="s">
        <v>29573</v>
      </c>
    </row>
    <row r="2948" spans="1:5">
      <c r="A2948" s="327">
        <v>97890</v>
      </c>
      <c r="B2948" s="325" t="s">
        <v>3420</v>
      </c>
      <c r="C2948" s="325" t="s">
        <v>72</v>
      </c>
      <c r="D2948" s="325" t="s">
        <v>344</v>
      </c>
      <c r="E2948" s="326" t="s">
        <v>29574</v>
      </c>
    </row>
    <row r="2949" spans="1:5">
      <c r="A2949" s="327">
        <v>97891</v>
      </c>
      <c r="B2949" s="325" t="s">
        <v>3421</v>
      </c>
      <c r="C2949" s="325" t="s">
        <v>72</v>
      </c>
      <c r="D2949" s="325" t="s">
        <v>344</v>
      </c>
      <c r="E2949" s="326" t="s">
        <v>29575</v>
      </c>
    </row>
    <row r="2950" spans="1:5">
      <c r="A2950" s="327">
        <v>97892</v>
      </c>
      <c r="B2950" s="325" t="s">
        <v>3422</v>
      </c>
      <c r="C2950" s="325" t="s">
        <v>72</v>
      </c>
      <c r="D2950" s="325" t="s">
        <v>344</v>
      </c>
      <c r="E2950" s="326" t="s">
        <v>29576</v>
      </c>
    </row>
    <row r="2951" spans="1:5">
      <c r="A2951" s="327">
        <v>97893</v>
      </c>
      <c r="B2951" s="325" t="s">
        <v>3423</v>
      </c>
      <c r="C2951" s="325" t="s">
        <v>72</v>
      </c>
      <c r="D2951" s="325" t="s">
        <v>344</v>
      </c>
      <c r="E2951" s="326" t="s">
        <v>29577</v>
      </c>
    </row>
    <row r="2952" spans="1:5">
      <c r="A2952" s="327">
        <v>97894</v>
      </c>
      <c r="B2952" s="325" t="s">
        <v>3424</v>
      </c>
      <c r="C2952" s="325" t="s">
        <v>72</v>
      </c>
      <c r="D2952" s="325" t="s">
        <v>344</v>
      </c>
      <c r="E2952" s="326" t="s">
        <v>29578</v>
      </c>
    </row>
    <row r="2953" spans="1:5">
      <c r="A2953" s="327">
        <v>104396</v>
      </c>
      <c r="B2953" s="325" t="s">
        <v>3425</v>
      </c>
      <c r="C2953" s="325" t="s">
        <v>72</v>
      </c>
      <c r="D2953" s="325" t="s">
        <v>280</v>
      </c>
      <c r="E2953" s="326" t="s">
        <v>21868</v>
      </c>
    </row>
    <row r="2954" spans="1:5">
      <c r="A2954" s="327">
        <v>104397</v>
      </c>
      <c r="B2954" s="325" t="s">
        <v>3426</v>
      </c>
      <c r="C2954" s="325" t="s">
        <v>72</v>
      </c>
      <c r="D2954" s="325" t="s">
        <v>280</v>
      </c>
      <c r="E2954" s="326" t="s">
        <v>15901</v>
      </c>
    </row>
    <row r="2955" spans="1:5">
      <c r="A2955" s="327">
        <v>104398</v>
      </c>
      <c r="B2955" s="325" t="s">
        <v>3427</v>
      </c>
      <c r="C2955" s="325" t="s">
        <v>72</v>
      </c>
      <c r="D2955" s="325" t="s">
        <v>280</v>
      </c>
      <c r="E2955" s="326" t="s">
        <v>5165</v>
      </c>
    </row>
    <row r="2956" spans="1:5">
      <c r="A2956" s="327">
        <v>104399</v>
      </c>
      <c r="B2956" s="325" t="s">
        <v>3428</v>
      </c>
      <c r="C2956" s="325" t="s">
        <v>72</v>
      </c>
      <c r="D2956" s="325" t="s">
        <v>280</v>
      </c>
      <c r="E2956" s="326" t="s">
        <v>18457</v>
      </c>
    </row>
    <row r="2957" spans="1:5">
      <c r="A2957" s="327">
        <v>104400</v>
      </c>
      <c r="B2957" s="325" t="s">
        <v>3429</v>
      </c>
      <c r="C2957" s="325" t="s">
        <v>72</v>
      </c>
      <c r="D2957" s="325" t="s">
        <v>280</v>
      </c>
      <c r="E2957" s="326" t="s">
        <v>29579</v>
      </c>
    </row>
    <row r="2958" spans="1:5">
      <c r="A2958" s="327">
        <v>104401</v>
      </c>
      <c r="B2958" s="325" t="s">
        <v>3431</v>
      </c>
      <c r="C2958" s="325" t="s">
        <v>72</v>
      </c>
      <c r="D2958" s="325" t="s">
        <v>280</v>
      </c>
      <c r="E2958" s="326" t="s">
        <v>21399</v>
      </c>
    </row>
    <row r="2959" spans="1:5">
      <c r="A2959" s="327">
        <v>104402</v>
      </c>
      <c r="B2959" s="325" t="s">
        <v>3433</v>
      </c>
      <c r="C2959" s="325" t="s">
        <v>72</v>
      </c>
      <c r="D2959" s="325" t="s">
        <v>280</v>
      </c>
      <c r="E2959" s="326" t="s">
        <v>15814</v>
      </c>
    </row>
    <row r="2960" spans="1:5">
      <c r="A2960" s="327">
        <v>104403</v>
      </c>
      <c r="B2960" s="325" t="s">
        <v>3434</v>
      </c>
      <c r="C2960" s="325" t="s">
        <v>72</v>
      </c>
      <c r="D2960" s="325" t="s">
        <v>280</v>
      </c>
      <c r="E2960" s="326" t="s">
        <v>29580</v>
      </c>
    </row>
    <row r="2961" spans="1:5">
      <c r="A2961" s="327">
        <v>104404</v>
      </c>
      <c r="B2961" s="325" t="s">
        <v>3435</v>
      </c>
      <c r="C2961" s="325" t="s">
        <v>72</v>
      </c>
      <c r="D2961" s="325" t="s">
        <v>280</v>
      </c>
      <c r="E2961" s="326" t="s">
        <v>29581</v>
      </c>
    </row>
    <row r="2962" spans="1:5">
      <c r="A2962" s="327">
        <v>104405</v>
      </c>
      <c r="B2962" s="325" t="s">
        <v>3436</v>
      </c>
      <c r="C2962" s="325" t="s">
        <v>72</v>
      </c>
      <c r="D2962" s="325" t="s">
        <v>280</v>
      </c>
      <c r="E2962" s="326" t="s">
        <v>29582</v>
      </c>
    </row>
    <row r="2963" spans="1:5">
      <c r="A2963" s="327">
        <v>93653</v>
      </c>
      <c r="B2963" s="325" t="s">
        <v>3437</v>
      </c>
      <c r="C2963" s="325" t="s">
        <v>72</v>
      </c>
      <c r="D2963" s="325" t="s">
        <v>280</v>
      </c>
      <c r="E2963" s="326" t="s">
        <v>14747</v>
      </c>
    </row>
    <row r="2964" spans="1:5">
      <c r="A2964" s="327">
        <v>93654</v>
      </c>
      <c r="B2964" s="325" t="s">
        <v>3438</v>
      </c>
      <c r="C2964" s="325" t="s">
        <v>72</v>
      </c>
      <c r="D2964" s="325" t="s">
        <v>280</v>
      </c>
      <c r="E2964" s="326" t="s">
        <v>29583</v>
      </c>
    </row>
    <row r="2965" spans="1:5">
      <c r="A2965" s="327">
        <v>93655</v>
      </c>
      <c r="B2965" s="325" t="s">
        <v>3440</v>
      </c>
      <c r="C2965" s="325" t="s">
        <v>72</v>
      </c>
      <c r="D2965" s="325" t="s">
        <v>280</v>
      </c>
      <c r="E2965" s="326" t="s">
        <v>26801</v>
      </c>
    </row>
    <row r="2966" spans="1:5">
      <c r="A2966" s="327">
        <v>93656</v>
      </c>
      <c r="B2966" s="325" t="s">
        <v>3441</v>
      </c>
      <c r="C2966" s="325" t="s">
        <v>72</v>
      </c>
      <c r="D2966" s="325" t="s">
        <v>280</v>
      </c>
      <c r="E2966" s="326" t="s">
        <v>26801</v>
      </c>
    </row>
    <row r="2967" spans="1:5">
      <c r="A2967" s="327">
        <v>93657</v>
      </c>
      <c r="B2967" s="325" t="s">
        <v>3442</v>
      </c>
      <c r="C2967" s="325" t="s">
        <v>72</v>
      </c>
      <c r="D2967" s="325" t="s">
        <v>280</v>
      </c>
      <c r="E2967" s="326" t="s">
        <v>15951</v>
      </c>
    </row>
    <row r="2968" spans="1:5">
      <c r="A2968" s="327">
        <v>93658</v>
      </c>
      <c r="B2968" s="325" t="s">
        <v>3443</v>
      </c>
      <c r="C2968" s="325" t="s">
        <v>72</v>
      </c>
      <c r="D2968" s="325" t="s">
        <v>280</v>
      </c>
      <c r="E2968" s="326" t="s">
        <v>24996</v>
      </c>
    </row>
    <row r="2969" spans="1:5">
      <c r="A2969" s="327">
        <v>93659</v>
      </c>
      <c r="B2969" s="325" t="s">
        <v>3444</v>
      </c>
      <c r="C2969" s="325" t="s">
        <v>72</v>
      </c>
      <c r="D2969" s="325" t="s">
        <v>280</v>
      </c>
      <c r="E2969" s="326" t="s">
        <v>29584</v>
      </c>
    </row>
    <row r="2970" spans="1:5">
      <c r="A2970" s="327">
        <v>93660</v>
      </c>
      <c r="B2970" s="325" t="s">
        <v>3445</v>
      </c>
      <c r="C2970" s="325" t="s">
        <v>72</v>
      </c>
      <c r="D2970" s="325" t="s">
        <v>280</v>
      </c>
      <c r="E2970" s="326" t="s">
        <v>29585</v>
      </c>
    </row>
    <row r="2971" spans="1:5">
      <c r="A2971" s="327">
        <v>93661</v>
      </c>
      <c r="B2971" s="325" t="s">
        <v>3446</v>
      </c>
      <c r="C2971" s="325" t="s">
        <v>72</v>
      </c>
      <c r="D2971" s="325" t="s">
        <v>280</v>
      </c>
      <c r="E2971" s="326" t="s">
        <v>29586</v>
      </c>
    </row>
    <row r="2972" spans="1:5">
      <c r="A2972" s="327">
        <v>93662</v>
      </c>
      <c r="B2972" s="325" t="s">
        <v>3447</v>
      </c>
      <c r="C2972" s="325" t="s">
        <v>72</v>
      </c>
      <c r="D2972" s="325" t="s">
        <v>280</v>
      </c>
      <c r="E2972" s="326" t="s">
        <v>29587</v>
      </c>
    </row>
    <row r="2973" spans="1:5">
      <c r="A2973" s="327">
        <v>93663</v>
      </c>
      <c r="B2973" s="325" t="s">
        <v>3448</v>
      </c>
      <c r="C2973" s="325" t="s">
        <v>72</v>
      </c>
      <c r="D2973" s="325" t="s">
        <v>280</v>
      </c>
      <c r="E2973" s="326" t="s">
        <v>29587</v>
      </c>
    </row>
    <row r="2974" spans="1:5">
      <c r="A2974" s="327">
        <v>93664</v>
      </c>
      <c r="B2974" s="325" t="s">
        <v>3449</v>
      </c>
      <c r="C2974" s="325" t="s">
        <v>72</v>
      </c>
      <c r="D2974" s="325" t="s">
        <v>280</v>
      </c>
      <c r="E2974" s="326" t="s">
        <v>20963</v>
      </c>
    </row>
    <row r="2975" spans="1:5">
      <c r="A2975" s="327">
        <v>93665</v>
      </c>
      <c r="B2975" s="325" t="s">
        <v>3450</v>
      </c>
      <c r="C2975" s="325" t="s">
        <v>72</v>
      </c>
      <c r="D2975" s="325" t="s">
        <v>280</v>
      </c>
      <c r="E2975" s="326" t="s">
        <v>29588</v>
      </c>
    </row>
    <row r="2976" spans="1:5">
      <c r="A2976" s="327">
        <v>93666</v>
      </c>
      <c r="B2976" s="325" t="s">
        <v>3451</v>
      </c>
      <c r="C2976" s="325" t="s">
        <v>72</v>
      </c>
      <c r="D2976" s="325" t="s">
        <v>280</v>
      </c>
      <c r="E2976" s="326" t="s">
        <v>29589</v>
      </c>
    </row>
    <row r="2977" spans="1:5">
      <c r="A2977" s="327">
        <v>93667</v>
      </c>
      <c r="B2977" s="325" t="s">
        <v>3452</v>
      </c>
      <c r="C2977" s="325" t="s">
        <v>72</v>
      </c>
      <c r="D2977" s="325" t="s">
        <v>280</v>
      </c>
      <c r="E2977" s="326" t="s">
        <v>21825</v>
      </c>
    </row>
    <row r="2978" spans="1:5">
      <c r="A2978" s="327">
        <v>93668</v>
      </c>
      <c r="B2978" s="325" t="s">
        <v>3453</v>
      </c>
      <c r="C2978" s="325" t="s">
        <v>72</v>
      </c>
      <c r="D2978" s="325" t="s">
        <v>280</v>
      </c>
      <c r="E2978" s="326" t="s">
        <v>29590</v>
      </c>
    </row>
    <row r="2979" spans="1:5">
      <c r="A2979" s="327">
        <v>93669</v>
      </c>
      <c r="B2979" s="325" t="s">
        <v>3454</v>
      </c>
      <c r="C2979" s="325" t="s">
        <v>72</v>
      </c>
      <c r="D2979" s="325" t="s">
        <v>280</v>
      </c>
      <c r="E2979" s="326" t="s">
        <v>29591</v>
      </c>
    </row>
    <row r="2980" spans="1:5">
      <c r="A2980" s="327">
        <v>93670</v>
      </c>
      <c r="B2980" s="325" t="s">
        <v>3455</v>
      </c>
      <c r="C2980" s="325" t="s">
        <v>72</v>
      </c>
      <c r="D2980" s="325" t="s">
        <v>280</v>
      </c>
      <c r="E2980" s="326" t="s">
        <v>29591</v>
      </c>
    </row>
    <row r="2981" spans="1:5">
      <c r="A2981" s="327">
        <v>93671</v>
      </c>
      <c r="B2981" s="325" t="s">
        <v>3456</v>
      </c>
      <c r="C2981" s="325" t="s">
        <v>72</v>
      </c>
      <c r="D2981" s="325" t="s">
        <v>280</v>
      </c>
      <c r="E2981" s="326" t="s">
        <v>29592</v>
      </c>
    </row>
    <row r="2982" spans="1:5">
      <c r="A2982" s="327">
        <v>93672</v>
      </c>
      <c r="B2982" s="325" t="s">
        <v>3457</v>
      </c>
      <c r="C2982" s="325" t="s">
        <v>72</v>
      </c>
      <c r="D2982" s="325" t="s">
        <v>280</v>
      </c>
      <c r="E2982" s="326" t="s">
        <v>29593</v>
      </c>
    </row>
    <row r="2983" spans="1:5">
      <c r="A2983" s="327">
        <v>93673</v>
      </c>
      <c r="B2983" s="325" t="s">
        <v>3458</v>
      </c>
      <c r="C2983" s="325" t="s">
        <v>72</v>
      </c>
      <c r="D2983" s="325" t="s">
        <v>280</v>
      </c>
      <c r="E2983" s="326" t="s">
        <v>29594</v>
      </c>
    </row>
    <row r="2984" spans="1:5">
      <c r="A2984" s="327">
        <v>97359</v>
      </c>
      <c r="B2984" s="325" t="s">
        <v>3459</v>
      </c>
      <c r="C2984" s="325" t="s">
        <v>72</v>
      </c>
      <c r="D2984" s="325" t="s">
        <v>280</v>
      </c>
      <c r="E2984" s="326" t="s">
        <v>29595</v>
      </c>
    </row>
    <row r="2985" spans="1:5">
      <c r="A2985" s="327">
        <v>97360</v>
      </c>
      <c r="B2985" s="325" t="s">
        <v>3460</v>
      </c>
      <c r="C2985" s="325" t="s">
        <v>72</v>
      </c>
      <c r="D2985" s="325" t="s">
        <v>280</v>
      </c>
      <c r="E2985" s="326" t="s">
        <v>29596</v>
      </c>
    </row>
    <row r="2986" spans="1:5">
      <c r="A2986" s="327">
        <v>97361</v>
      </c>
      <c r="B2986" s="325" t="s">
        <v>3461</v>
      </c>
      <c r="C2986" s="325" t="s">
        <v>72</v>
      </c>
      <c r="D2986" s="325" t="s">
        <v>280</v>
      </c>
      <c r="E2986" s="326" t="s">
        <v>29597</v>
      </c>
    </row>
    <row r="2987" spans="1:5">
      <c r="A2987" s="327">
        <v>97362</v>
      </c>
      <c r="B2987" s="325" t="s">
        <v>3462</v>
      </c>
      <c r="C2987" s="325" t="s">
        <v>72</v>
      </c>
      <c r="D2987" s="325" t="s">
        <v>280</v>
      </c>
      <c r="E2987" s="326" t="s">
        <v>29598</v>
      </c>
    </row>
    <row r="2988" spans="1:5">
      <c r="A2988" s="327">
        <v>101875</v>
      </c>
      <c r="B2988" s="325" t="s">
        <v>3463</v>
      </c>
      <c r="C2988" s="325" t="s">
        <v>72</v>
      </c>
      <c r="D2988" s="325" t="s">
        <v>280</v>
      </c>
      <c r="E2988" s="326" t="s">
        <v>29599</v>
      </c>
    </row>
    <row r="2989" spans="1:5">
      <c r="A2989" s="327">
        <v>101876</v>
      </c>
      <c r="B2989" s="325" t="s">
        <v>3464</v>
      </c>
      <c r="C2989" s="325" t="s">
        <v>72</v>
      </c>
      <c r="D2989" s="325" t="s">
        <v>280</v>
      </c>
      <c r="E2989" s="326" t="s">
        <v>29600</v>
      </c>
    </row>
    <row r="2990" spans="1:5">
      <c r="A2990" s="327">
        <v>101877</v>
      </c>
      <c r="B2990" s="325" t="s">
        <v>3465</v>
      </c>
      <c r="C2990" s="325" t="s">
        <v>72</v>
      </c>
      <c r="D2990" s="325" t="s">
        <v>280</v>
      </c>
      <c r="E2990" s="326" t="s">
        <v>15785</v>
      </c>
    </row>
    <row r="2991" spans="1:5">
      <c r="A2991" s="327">
        <v>101878</v>
      </c>
      <c r="B2991" s="325" t="s">
        <v>3466</v>
      </c>
      <c r="C2991" s="325" t="s">
        <v>72</v>
      </c>
      <c r="D2991" s="325" t="s">
        <v>280</v>
      </c>
      <c r="E2991" s="326" t="s">
        <v>24952</v>
      </c>
    </row>
    <row r="2992" spans="1:5">
      <c r="A2992" s="327">
        <v>101879</v>
      </c>
      <c r="B2992" s="325" t="s">
        <v>3467</v>
      </c>
      <c r="C2992" s="325" t="s">
        <v>72</v>
      </c>
      <c r="D2992" s="325" t="s">
        <v>280</v>
      </c>
      <c r="E2992" s="326" t="s">
        <v>29601</v>
      </c>
    </row>
    <row r="2993" spans="1:5">
      <c r="A2993" s="327">
        <v>101880</v>
      </c>
      <c r="B2993" s="325" t="s">
        <v>3468</v>
      </c>
      <c r="C2993" s="325" t="s">
        <v>72</v>
      </c>
      <c r="D2993" s="325" t="s">
        <v>280</v>
      </c>
      <c r="E2993" s="326" t="s">
        <v>29602</v>
      </c>
    </row>
    <row r="2994" spans="1:5">
      <c r="A2994" s="327">
        <v>101881</v>
      </c>
      <c r="B2994" s="325" t="s">
        <v>3469</v>
      </c>
      <c r="C2994" s="325" t="s">
        <v>72</v>
      </c>
      <c r="D2994" s="325" t="s">
        <v>280</v>
      </c>
      <c r="E2994" s="326" t="s">
        <v>29603</v>
      </c>
    </row>
    <row r="2995" spans="1:5">
      <c r="A2995" s="327">
        <v>101882</v>
      </c>
      <c r="B2995" s="325" t="s">
        <v>3470</v>
      </c>
      <c r="C2995" s="325" t="s">
        <v>72</v>
      </c>
      <c r="D2995" s="325" t="s">
        <v>280</v>
      </c>
      <c r="E2995" s="326" t="s">
        <v>29604</v>
      </c>
    </row>
    <row r="2996" spans="1:5">
      <c r="A2996" s="327">
        <v>101883</v>
      </c>
      <c r="B2996" s="325" t="s">
        <v>3471</v>
      </c>
      <c r="C2996" s="325" t="s">
        <v>72</v>
      </c>
      <c r="D2996" s="325" t="s">
        <v>280</v>
      </c>
      <c r="E2996" s="326" t="s">
        <v>29605</v>
      </c>
    </row>
    <row r="2997" spans="1:5">
      <c r="A2997" s="327">
        <v>101890</v>
      </c>
      <c r="B2997" s="325" t="s">
        <v>3472</v>
      </c>
      <c r="C2997" s="325" t="s">
        <v>72</v>
      </c>
      <c r="D2997" s="325" t="s">
        <v>280</v>
      </c>
      <c r="E2997" s="326" t="s">
        <v>21244</v>
      </c>
    </row>
    <row r="2998" spans="1:5">
      <c r="A2998" s="327">
        <v>101891</v>
      </c>
      <c r="B2998" s="325" t="s">
        <v>3473</v>
      </c>
      <c r="C2998" s="325" t="s">
        <v>72</v>
      </c>
      <c r="D2998" s="325" t="s">
        <v>280</v>
      </c>
      <c r="E2998" s="326" t="s">
        <v>29606</v>
      </c>
    </row>
    <row r="2999" spans="1:5">
      <c r="A2999" s="327">
        <v>101892</v>
      </c>
      <c r="B2999" s="325" t="s">
        <v>3474</v>
      </c>
      <c r="C2999" s="325" t="s">
        <v>72</v>
      </c>
      <c r="D2999" s="325" t="s">
        <v>280</v>
      </c>
      <c r="E2999" s="326" t="s">
        <v>29607</v>
      </c>
    </row>
    <row r="3000" spans="1:5">
      <c r="A3000" s="327">
        <v>101893</v>
      </c>
      <c r="B3000" s="325" t="s">
        <v>3475</v>
      </c>
      <c r="C3000" s="325" t="s">
        <v>72</v>
      </c>
      <c r="D3000" s="325" t="s">
        <v>280</v>
      </c>
      <c r="E3000" s="326" t="s">
        <v>29608</v>
      </c>
    </row>
    <row r="3001" spans="1:5">
      <c r="A3001" s="327">
        <v>101894</v>
      </c>
      <c r="B3001" s="325" t="s">
        <v>3476</v>
      </c>
      <c r="C3001" s="325" t="s">
        <v>72</v>
      </c>
      <c r="D3001" s="325" t="s">
        <v>280</v>
      </c>
      <c r="E3001" s="326" t="s">
        <v>29609</v>
      </c>
    </row>
    <row r="3002" spans="1:5">
      <c r="A3002" s="327">
        <v>101895</v>
      </c>
      <c r="B3002" s="325" t="s">
        <v>3477</v>
      </c>
      <c r="C3002" s="325" t="s">
        <v>72</v>
      </c>
      <c r="D3002" s="325" t="s">
        <v>280</v>
      </c>
      <c r="E3002" s="326" t="s">
        <v>29610</v>
      </c>
    </row>
    <row r="3003" spans="1:5">
      <c r="A3003" s="327">
        <v>101896</v>
      </c>
      <c r="B3003" s="325" t="s">
        <v>3478</v>
      </c>
      <c r="C3003" s="325" t="s">
        <v>72</v>
      </c>
      <c r="D3003" s="325" t="s">
        <v>280</v>
      </c>
      <c r="E3003" s="326" t="s">
        <v>29611</v>
      </c>
    </row>
    <row r="3004" spans="1:5">
      <c r="A3004" s="327">
        <v>101897</v>
      </c>
      <c r="B3004" s="325" t="s">
        <v>3479</v>
      </c>
      <c r="C3004" s="325" t="s">
        <v>72</v>
      </c>
      <c r="D3004" s="325" t="s">
        <v>280</v>
      </c>
      <c r="E3004" s="326" t="s">
        <v>29612</v>
      </c>
    </row>
    <row r="3005" spans="1:5">
      <c r="A3005" s="327">
        <v>101898</v>
      </c>
      <c r="B3005" s="325" t="s">
        <v>3480</v>
      </c>
      <c r="C3005" s="325" t="s">
        <v>72</v>
      </c>
      <c r="D3005" s="325" t="s">
        <v>280</v>
      </c>
      <c r="E3005" s="326" t="s">
        <v>29613</v>
      </c>
    </row>
    <row r="3006" spans="1:5">
      <c r="A3006" s="327">
        <v>101899</v>
      </c>
      <c r="B3006" s="325" t="s">
        <v>3481</v>
      </c>
      <c r="C3006" s="325" t="s">
        <v>72</v>
      </c>
      <c r="D3006" s="325" t="s">
        <v>280</v>
      </c>
      <c r="E3006" s="326" t="s">
        <v>29614</v>
      </c>
    </row>
    <row r="3007" spans="1:5">
      <c r="A3007" s="327">
        <v>101900</v>
      </c>
      <c r="B3007" s="325" t="s">
        <v>3482</v>
      </c>
      <c r="C3007" s="325" t="s">
        <v>72</v>
      </c>
      <c r="D3007" s="325" t="s">
        <v>280</v>
      </c>
      <c r="E3007" s="326" t="s">
        <v>29615</v>
      </c>
    </row>
    <row r="3008" spans="1:5">
      <c r="A3008" s="327">
        <v>101901</v>
      </c>
      <c r="B3008" s="325" t="s">
        <v>3483</v>
      </c>
      <c r="C3008" s="325" t="s">
        <v>72</v>
      </c>
      <c r="D3008" s="325" t="s">
        <v>280</v>
      </c>
      <c r="E3008" s="326" t="s">
        <v>29616</v>
      </c>
    </row>
    <row r="3009" spans="1:5">
      <c r="A3009" s="327">
        <v>101902</v>
      </c>
      <c r="B3009" s="325" t="s">
        <v>3484</v>
      </c>
      <c r="C3009" s="325" t="s">
        <v>72</v>
      </c>
      <c r="D3009" s="325" t="s">
        <v>280</v>
      </c>
      <c r="E3009" s="326" t="s">
        <v>29617</v>
      </c>
    </row>
    <row r="3010" spans="1:5">
      <c r="A3010" s="327">
        <v>101903</v>
      </c>
      <c r="B3010" s="325" t="s">
        <v>3485</v>
      </c>
      <c r="C3010" s="325" t="s">
        <v>72</v>
      </c>
      <c r="D3010" s="325" t="s">
        <v>280</v>
      </c>
      <c r="E3010" s="326" t="s">
        <v>29618</v>
      </c>
    </row>
    <row r="3011" spans="1:5">
      <c r="A3011" s="327">
        <v>101904</v>
      </c>
      <c r="B3011" s="325" t="s">
        <v>3486</v>
      </c>
      <c r="C3011" s="325" t="s">
        <v>72</v>
      </c>
      <c r="D3011" s="325" t="s">
        <v>280</v>
      </c>
      <c r="E3011" s="326" t="s">
        <v>29619</v>
      </c>
    </row>
    <row r="3012" spans="1:5">
      <c r="A3012" s="327">
        <v>101938</v>
      </c>
      <c r="B3012" s="325" t="s">
        <v>3487</v>
      </c>
      <c r="C3012" s="325" t="s">
        <v>72</v>
      </c>
      <c r="D3012" s="325" t="s">
        <v>280</v>
      </c>
      <c r="E3012" s="326" t="s">
        <v>25404</v>
      </c>
    </row>
    <row r="3013" spans="1:5">
      <c r="A3013" s="327">
        <v>101946</v>
      </c>
      <c r="B3013" s="325" t="s">
        <v>3488</v>
      </c>
      <c r="C3013" s="325" t="s">
        <v>72</v>
      </c>
      <c r="D3013" s="325" t="s">
        <v>280</v>
      </c>
      <c r="E3013" s="326" t="s">
        <v>29620</v>
      </c>
    </row>
    <row r="3014" spans="1:5">
      <c r="A3014" s="327">
        <v>91945</v>
      </c>
      <c r="B3014" s="325" t="s">
        <v>21246</v>
      </c>
      <c r="C3014" s="325" t="s">
        <v>72</v>
      </c>
      <c r="D3014" s="325" t="s">
        <v>280</v>
      </c>
      <c r="E3014" s="326" t="s">
        <v>5883</v>
      </c>
    </row>
    <row r="3015" spans="1:5">
      <c r="A3015" s="327">
        <v>91946</v>
      </c>
      <c r="B3015" s="325" t="s">
        <v>21247</v>
      </c>
      <c r="C3015" s="325" t="s">
        <v>72</v>
      </c>
      <c r="D3015" s="325" t="s">
        <v>280</v>
      </c>
      <c r="E3015" s="326" t="s">
        <v>5384</v>
      </c>
    </row>
    <row r="3016" spans="1:5">
      <c r="A3016" s="327">
        <v>91947</v>
      </c>
      <c r="B3016" s="325" t="s">
        <v>21248</v>
      </c>
      <c r="C3016" s="325" t="s">
        <v>72</v>
      </c>
      <c r="D3016" s="325" t="s">
        <v>280</v>
      </c>
      <c r="E3016" s="326" t="s">
        <v>4405</v>
      </c>
    </row>
    <row r="3017" spans="1:5">
      <c r="A3017" s="327">
        <v>91949</v>
      </c>
      <c r="B3017" s="325" t="s">
        <v>21250</v>
      </c>
      <c r="C3017" s="325" t="s">
        <v>72</v>
      </c>
      <c r="D3017" s="325" t="s">
        <v>280</v>
      </c>
      <c r="E3017" s="326" t="s">
        <v>24992</v>
      </c>
    </row>
    <row r="3018" spans="1:5">
      <c r="A3018" s="327">
        <v>91950</v>
      </c>
      <c r="B3018" s="325" t="s">
        <v>21251</v>
      </c>
      <c r="C3018" s="325" t="s">
        <v>72</v>
      </c>
      <c r="D3018" s="325" t="s">
        <v>280</v>
      </c>
      <c r="E3018" s="326" t="s">
        <v>15935</v>
      </c>
    </row>
    <row r="3019" spans="1:5">
      <c r="A3019" s="327">
        <v>91951</v>
      </c>
      <c r="B3019" s="325" t="s">
        <v>21252</v>
      </c>
      <c r="C3019" s="325" t="s">
        <v>72</v>
      </c>
      <c r="D3019" s="325" t="s">
        <v>280</v>
      </c>
      <c r="E3019" s="326" t="s">
        <v>3772</v>
      </c>
    </row>
    <row r="3020" spans="1:5">
      <c r="A3020" s="327">
        <v>91952</v>
      </c>
      <c r="B3020" s="325" t="s">
        <v>21253</v>
      </c>
      <c r="C3020" s="325" t="s">
        <v>72</v>
      </c>
      <c r="D3020" s="325" t="s">
        <v>280</v>
      </c>
      <c r="E3020" s="326" t="s">
        <v>21967</v>
      </c>
    </row>
    <row r="3021" spans="1:5">
      <c r="A3021" s="327">
        <v>91953</v>
      </c>
      <c r="B3021" s="325" t="s">
        <v>21254</v>
      </c>
      <c r="C3021" s="325" t="s">
        <v>72</v>
      </c>
      <c r="D3021" s="325" t="s">
        <v>280</v>
      </c>
      <c r="E3021" s="326" t="s">
        <v>21007</v>
      </c>
    </row>
    <row r="3022" spans="1:5">
      <c r="A3022" s="327">
        <v>91954</v>
      </c>
      <c r="B3022" s="325" t="s">
        <v>21255</v>
      </c>
      <c r="C3022" s="325" t="s">
        <v>72</v>
      </c>
      <c r="D3022" s="325" t="s">
        <v>280</v>
      </c>
      <c r="E3022" s="326" t="s">
        <v>22206</v>
      </c>
    </row>
    <row r="3023" spans="1:5">
      <c r="A3023" s="327">
        <v>91955</v>
      </c>
      <c r="B3023" s="325" t="s">
        <v>21256</v>
      </c>
      <c r="C3023" s="325" t="s">
        <v>72</v>
      </c>
      <c r="D3023" s="325" t="s">
        <v>280</v>
      </c>
      <c r="E3023" s="326" t="s">
        <v>25678</v>
      </c>
    </row>
    <row r="3024" spans="1:5">
      <c r="A3024" s="327">
        <v>91956</v>
      </c>
      <c r="B3024" s="325" t="s">
        <v>21257</v>
      </c>
      <c r="C3024" s="325" t="s">
        <v>72</v>
      </c>
      <c r="D3024" s="325" t="s">
        <v>280</v>
      </c>
      <c r="E3024" s="326" t="s">
        <v>29621</v>
      </c>
    </row>
    <row r="3025" spans="1:5">
      <c r="A3025" s="327">
        <v>91957</v>
      </c>
      <c r="B3025" s="325" t="s">
        <v>21258</v>
      </c>
      <c r="C3025" s="325" t="s">
        <v>72</v>
      </c>
      <c r="D3025" s="325" t="s">
        <v>280</v>
      </c>
      <c r="E3025" s="326" t="s">
        <v>29622</v>
      </c>
    </row>
    <row r="3026" spans="1:5">
      <c r="A3026" s="327">
        <v>91958</v>
      </c>
      <c r="B3026" s="325" t="s">
        <v>21259</v>
      </c>
      <c r="C3026" s="325" t="s">
        <v>72</v>
      </c>
      <c r="D3026" s="325" t="s">
        <v>280</v>
      </c>
      <c r="E3026" s="326" t="s">
        <v>14749</v>
      </c>
    </row>
    <row r="3027" spans="1:5">
      <c r="A3027" s="327">
        <v>91959</v>
      </c>
      <c r="B3027" s="325" t="s">
        <v>21261</v>
      </c>
      <c r="C3027" s="325" t="s">
        <v>72</v>
      </c>
      <c r="D3027" s="325" t="s">
        <v>280</v>
      </c>
      <c r="E3027" s="326" t="s">
        <v>25702</v>
      </c>
    </row>
    <row r="3028" spans="1:5">
      <c r="A3028" s="327">
        <v>91960</v>
      </c>
      <c r="B3028" s="325" t="s">
        <v>21262</v>
      </c>
      <c r="C3028" s="325" t="s">
        <v>72</v>
      </c>
      <c r="D3028" s="325" t="s">
        <v>280</v>
      </c>
      <c r="E3028" s="326" t="s">
        <v>29623</v>
      </c>
    </row>
    <row r="3029" spans="1:5">
      <c r="A3029" s="327">
        <v>91961</v>
      </c>
      <c r="B3029" s="325" t="s">
        <v>21263</v>
      </c>
      <c r="C3029" s="325" t="s">
        <v>72</v>
      </c>
      <c r="D3029" s="325" t="s">
        <v>280</v>
      </c>
      <c r="E3029" s="326" t="s">
        <v>29451</v>
      </c>
    </row>
    <row r="3030" spans="1:5">
      <c r="A3030" s="327">
        <v>91962</v>
      </c>
      <c r="B3030" s="325" t="s">
        <v>21264</v>
      </c>
      <c r="C3030" s="325" t="s">
        <v>72</v>
      </c>
      <c r="D3030" s="325" t="s">
        <v>280</v>
      </c>
      <c r="E3030" s="326" t="s">
        <v>21353</v>
      </c>
    </row>
    <row r="3031" spans="1:5">
      <c r="A3031" s="327">
        <v>91963</v>
      </c>
      <c r="B3031" s="325" t="s">
        <v>21265</v>
      </c>
      <c r="C3031" s="325" t="s">
        <v>72</v>
      </c>
      <c r="D3031" s="325" t="s">
        <v>280</v>
      </c>
      <c r="E3031" s="326" t="s">
        <v>29624</v>
      </c>
    </row>
    <row r="3032" spans="1:5">
      <c r="A3032" s="327">
        <v>91964</v>
      </c>
      <c r="B3032" s="325" t="s">
        <v>21266</v>
      </c>
      <c r="C3032" s="325" t="s">
        <v>72</v>
      </c>
      <c r="D3032" s="325" t="s">
        <v>280</v>
      </c>
      <c r="E3032" s="326" t="s">
        <v>29625</v>
      </c>
    </row>
    <row r="3033" spans="1:5">
      <c r="A3033" s="327">
        <v>91965</v>
      </c>
      <c r="B3033" s="325" t="s">
        <v>21267</v>
      </c>
      <c r="C3033" s="325" t="s">
        <v>72</v>
      </c>
      <c r="D3033" s="325" t="s">
        <v>280</v>
      </c>
      <c r="E3033" s="326" t="s">
        <v>29626</v>
      </c>
    </row>
    <row r="3034" spans="1:5">
      <c r="A3034" s="327">
        <v>91966</v>
      </c>
      <c r="B3034" s="325" t="s">
        <v>21268</v>
      </c>
      <c r="C3034" s="325" t="s">
        <v>72</v>
      </c>
      <c r="D3034" s="325" t="s">
        <v>280</v>
      </c>
      <c r="E3034" s="326" t="s">
        <v>29627</v>
      </c>
    </row>
    <row r="3035" spans="1:5">
      <c r="A3035" s="327">
        <v>91967</v>
      </c>
      <c r="B3035" s="325" t="s">
        <v>21269</v>
      </c>
      <c r="C3035" s="325" t="s">
        <v>72</v>
      </c>
      <c r="D3035" s="325" t="s">
        <v>280</v>
      </c>
      <c r="E3035" s="326" t="s">
        <v>29628</v>
      </c>
    </row>
    <row r="3036" spans="1:5">
      <c r="A3036" s="327">
        <v>91968</v>
      </c>
      <c r="B3036" s="325" t="s">
        <v>21270</v>
      </c>
      <c r="C3036" s="325" t="s">
        <v>72</v>
      </c>
      <c r="D3036" s="325" t="s">
        <v>280</v>
      </c>
      <c r="E3036" s="326" t="s">
        <v>29629</v>
      </c>
    </row>
    <row r="3037" spans="1:5">
      <c r="A3037" s="327">
        <v>91969</v>
      </c>
      <c r="B3037" s="325" t="s">
        <v>21271</v>
      </c>
      <c r="C3037" s="325" t="s">
        <v>72</v>
      </c>
      <c r="D3037" s="325" t="s">
        <v>280</v>
      </c>
      <c r="E3037" s="326" t="s">
        <v>29630</v>
      </c>
    </row>
    <row r="3038" spans="1:5">
      <c r="A3038" s="327">
        <v>91970</v>
      </c>
      <c r="B3038" s="325" t="s">
        <v>21272</v>
      </c>
      <c r="C3038" s="325" t="s">
        <v>72</v>
      </c>
      <c r="D3038" s="325" t="s">
        <v>280</v>
      </c>
      <c r="E3038" s="326" t="s">
        <v>29631</v>
      </c>
    </row>
    <row r="3039" spans="1:5">
      <c r="A3039" s="327">
        <v>91971</v>
      </c>
      <c r="B3039" s="325" t="s">
        <v>21273</v>
      </c>
      <c r="C3039" s="325" t="s">
        <v>72</v>
      </c>
      <c r="D3039" s="325" t="s">
        <v>280</v>
      </c>
      <c r="E3039" s="326" t="s">
        <v>29632</v>
      </c>
    </row>
    <row r="3040" spans="1:5">
      <c r="A3040" s="327">
        <v>91972</v>
      </c>
      <c r="B3040" s="325" t="s">
        <v>21274</v>
      </c>
      <c r="C3040" s="325" t="s">
        <v>72</v>
      </c>
      <c r="D3040" s="325" t="s">
        <v>280</v>
      </c>
      <c r="E3040" s="326" t="s">
        <v>26343</v>
      </c>
    </row>
    <row r="3041" spans="1:5">
      <c r="A3041" s="327">
        <v>91973</v>
      </c>
      <c r="B3041" s="325" t="s">
        <v>21275</v>
      </c>
      <c r="C3041" s="325" t="s">
        <v>72</v>
      </c>
      <c r="D3041" s="325" t="s">
        <v>280</v>
      </c>
      <c r="E3041" s="326" t="s">
        <v>20937</v>
      </c>
    </row>
    <row r="3042" spans="1:5">
      <c r="A3042" s="327">
        <v>91974</v>
      </c>
      <c r="B3042" s="325" t="s">
        <v>21276</v>
      </c>
      <c r="C3042" s="325" t="s">
        <v>72</v>
      </c>
      <c r="D3042" s="325" t="s">
        <v>280</v>
      </c>
      <c r="E3042" s="326" t="s">
        <v>26112</v>
      </c>
    </row>
    <row r="3043" spans="1:5">
      <c r="A3043" s="327">
        <v>91975</v>
      </c>
      <c r="B3043" s="325" t="s">
        <v>21277</v>
      </c>
      <c r="C3043" s="325" t="s">
        <v>72</v>
      </c>
      <c r="D3043" s="325" t="s">
        <v>280</v>
      </c>
      <c r="E3043" s="326" t="s">
        <v>29633</v>
      </c>
    </row>
    <row r="3044" spans="1:5">
      <c r="A3044" s="327">
        <v>91976</v>
      </c>
      <c r="B3044" s="325" t="s">
        <v>21279</v>
      </c>
      <c r="C3044" s="325" t="s">
        <v>72</v>
      </c>
      <c r="D3044" s="325" t="s">
        <v>280</v>
      </c>
      <c r="E3044" s="326" t="s">
        <v>28105</v>
      </c>
    </row>
    <row r="3045" spans="1:5">
      <c r="A3045" s="327">
        <v>91977</v>
      </c>
      <c r="B3045" s="325" t="s">
        <v>21280</v>
      </c>
      <c r="C3045" s="325" t="s">
        <v>72</v>
      </c>
      <c r="D3045" s="325" t="s">
        <v>280</v>
      </c>
      <c r="E3045" s="326" t="s">
        <v>29634</v>
      </c>
    </row>
    <row r="3046" spans="1:5">
      <c r="A3046" s="327">
        <v>91978</v>
      </c>
      <c r="B3046" s="325" t="s">
        <v>21281</v>
      </c>
      <c r="C3046" s="325" t="s">
        <v>72</v>
      </c>
      <c r="D3046" s="325" t="s">
        <v>280</v>
      </c>
      <c r="E3046" s="326" t="s">
        <v>27096</v>
      </c>
    </row>
    <row r="3047" spans="1:5">
      <c r="A3047" s="327">
        <v>91979</v>
      </c>
      <c r="B3047" s="325" t="s">
        <v>21282</v>
      </c>
      <c r="C3047" s="325" t="s">
        <v>72</v>
      </c>
      <c r="D3047" s="325" t="s">
        <v>280</v>
      </c>
      <c r="E3047" s="326" t="s">
        <v>28427</v>
      </c>
    </row>
    <row r="3048" spans="1:5">
      <c r="A3048" s="327">
        <v>91980</v>
      </c>
      <c r="B3048" s="325" t="s">
        <v>21283</v>
      </c>
      <c r="C3048" s="325" t="s">
        <v>72</v>
      </c>
      <c r="D3048" s="325" t="s">
        <v>280</v>
      </c>
      <c r="E3048" s="326" t="s">
        <v>26215</v>
      </c>
    </row>
    <row r="3049" spans="1:5">
      <c r="A3049" s="327">
        <v>91981</v>
      </c>
      <c r="B3049" s="325" t="s">
        <v>21284</v>
      </c>
      <c r="C3049" s="325" t="s">
        <v>72</v>
      </c>
      <c r="D3049" s="325" t="s">
        <v>280</v>
      </c>
      <c r="E3049" s="326" t="s">
        <v>29635</v>
      </c>
    </row>
    <row r="3050" spans="1:5">
      <c r="A3050" s="327">
        <v>91982</v>
      </c>
      <c r="B3050" s="325" t="s">
        <v>21285</v>
      </c>
      <c r="C3050" s="325" t="s">
        <v>72</v>
      </c>
      <c r="D3050" s="325" t="s">
        <v>280</v>
      </c>
      <c r="E3050" s="326" t="s">
        <v>29636</v>
      </c>
    </row>
    <row r="3051" spans="1:5">
      <c r="A3051" s="327">
        <v>91983</v>
      </c>
      <c r="B3051" s="325" t="s">
        <v>21286</v>
      </c>
      <c r="C3051" s="325" t="s">
        <v>72</v>
      </c>
      <c r="D3051" s="325" t="s">
        <v>280</v>
      </c>
      <c r="E3051" s="326" t="s">
        <v>25459</v>
      </c>
    </row>
    <row r="3052" spans="1:5">
      <c r="A3052" s="327">
        <v>91984</v>
      </c>
      <c r="B3052" s="325" t="s">
        <v>21287</v>
      </c>
      <c r="C3052" s="325" t="s">
        <v>72</v>
      </c>
      <c r="D3052" s="325" t="s">
        <v>280</v>
      </c>
      <c r="E3052" s="326" t="s">
        <v>16007</v>
      </c>
    </row>
    <row r="3053" spans="1:5">
      <c r="A3053" s="327">
        <v>91985</v>
      </c>
      <c r="B3053" s="325" t="s">
        <v>21288</v>
      </c>
      <c r="C3053" s="325" t="s">
        <v>72</v>
      </c>
      <c r="D3053" s="325" t="s">
        <v>280</v>
      </c>
      <c r="E3053" s="326" t="s">
        <v>4563</v>
      </c>
    </row>
    <row r="3054" spans="1:5">
      <c r="A3054" s="327">
        <v>91986</v>
      </c>
      <c r="B3054" s="325" t="s">
        <v>21289</v>
      </c>
      <c r="C3054" s="325" t="s">
        <v>72</v>
      </c>
      <c r="D3054" s="325" t="s">
        <v>280</v>
      </c>
      <c r="E3054" s="326" t="s">
        <v>27213</v>
      </c>
    </row>
    <row r="3055" spans="1:5">
      <c r="A3055" s="327">
        <v>91987</v>
      </c>
      <c r="B3055" s="325" t="s">
        <v>21290</v>
      </c>
      <c r="C3055" s="325" t="s">
        <v>72</v>
      </c>
      <c r="D3055" s="325" t="s">
        <v>280</v>
      </c>
      <c r="E3055" s="326" t="s">
        <v>26690</v>
      </c>
    </row>
    <row r="3056" spans="1:5">
      <c r="A3056" s="327">
        <v>91988</v>
      </c>
      <c r="B3056" s="325" t="s">
        <v>21291</v>
      </c>
      <c r="C3056" s="325" t="s">
        <v>72</v>
      </c>
      <c r="D3056" s="325" t="s">
        <v>280</v>
      </c>
      <c r="E3056" s="326" t="s">
        <v>26318</v>
      </c>
    </row>
    <row r="3057" spans="1:5">
      <c r="A3057" s="327">
        <v>91989</v>
      </c>
      <c r="B3057" s="325" t="s">
        <v>21292</v>
      </c>
      <c r="C3057" s="325" t="s">
        <v>72</v>
      </c>
      <c r="D3057" s="325" t="s">
        <v>280</v>
      </c>
      <c r="E3057" s="326" t="s">
        <v>29637</v>
      </c>
    </row>
    <row r="3058" spans="1:5">
      <c r="A3058" s="327">
        <v>91990</v>
      </c>
      <c r="B3058" s="325" t="s">
        <v>21293</v>
      </c>
      <c r="C3058" s="325" t="s">
        <v>72</v>
      </c>
      <c r="D3058" s="325" t="s">
        <v>280</v>
      </c>
      <c r="E3058" s="326" t="s">
        <v>29638</v>
      </c>
    </row>
    <row r="3059" spans="1:5">
      <c r="A3059" s="327">
        <v>91991</v>
      </c>
      <c r="B3059" s="325" t="s">
        <v>21294</v>
      </c>
      <c r="C3059" s="325" t="s">
        <v>72</v>
      </c>
      <c r="D3059" s="325" t="s">
        <v>280</v>
      </c>
      <c r="E3059" s="326" t="s">
        <v>21021</v>
      </c>
    </row>
    <row r="3060" spans="1:5">
      <c r="A3060" s="327">
        <v>91992</v>
      </c>
      <c r="B3060" s="325" t="s">
        <v>21295</v>
      </c>
      <c r="C3060" s="325" t="s">
        <v>72</v>
      </c>
      <c r="D3060" s="325" t="s">
        <v>280</v>
      </c>
      <c r="E3060" s="326" t="s">
        <v>26121</v>
      </c>
    </row>
    <row r="3061" spans="1:5">
      <c r="A3061" s="327">
        <v>91993</v>
      </c>
      <c r="B3061" s="325" t="s">
        <v>21296</v>
      </c>
      <c r="C3061" s="325" t="s">
        <v>72</v>
      </c>
      <c r="D3061" s="325" t="s">
        <v>280</v>
      </c>
      <c r="E3061" s="326" t="s">
        <v>29639</v>
      </c>
    </row>
    <row r="3062" spans="1:5">
      <c r="A3062" s="327">
        <v>91994</v>
      </c>
      <c r="B3062" s="325" t="s">
        <v>21297</v>
      </c>
      <c r="C3062" s="325" t="s">
        <v>72</v>
      </c>
      <c r="D3062" s="325" t="s">
        <v>280</v>
      </c>
      <c r="E3062" s="326" t="s">
        <v>7186</v>
      </c>
    </row>
    <row r="3063" spans="1:5">
      <c r="A3063" s="327">
        <v>91995</v>
      </c>
      <c r="B3063" s="325" t="s">
        <v>21298</v>
      </c>
      <c r="C3063" s="325" t="s">
        <v>72</v>
      </c>
      <c r="D3063" s="325" t="s">
        <v>280</v>
      </c>
      <c r="E3063" s="326" t="s">
        <v>22131</v>
      </c>
    </row>
    <row r="3064" spans="1:5">
      <c r="A3064" s="327">
        <v>91996</v>
      </c>
      <c r="B3064" s="325" t="s">
        <v>21299</v>
      </c>
      <c r="C3064" s="325" t="s">
        <v>72</v>
      </c>
      <c r="D3064" s="325" t="s">
        <v>280</v>
      </c>
      <c r="E3064" s="326" t="s">
        <v>29640</v>
      </c>
    </row>
    <row r="3065" spans="1:5">
      <c r="A3065" s="327">
        <v>91997</v>
      </c>
      <c r="B3065" s="325" t="s">
        <v>21300</v>
      </c>
      <c r="C3065" s="325" t="s">
        <v>72</v>
      </c>
      <c r="D3065" s="325" t="s">
        <v>280</v>
      </c>
      <c r="E3065" s="326" t="s">
        <v>29641</v>
      </c>
    </row>
    <row r="3066" spans="1:5">
      <c r="A3066" s="327">
        <v>91998</v>
      </c>
      <c r="B3066" s="325" t="s">
        <v>21301</v>
      </c>
      <c r="C3066" s="325" t="s">
        <v>72</v>
      </c>
      <c r="D3066" s="325" t="s">
        <v>280</v>
      </c>
      <c r="E3066" s="326" t="s">
        <v>27509</v>
      </c>
    </row>
    <row r="3067" spans="1:5">
      <c r="A3067" s="327">
        <v>91999</v>
      </c>
      <c r="B3067" s="325" t="s">
        <v>21302</v>
      </c>
      <c r="C3067" s="325" t="s">
        <v>72</v>
      </c>
      <c r="D3067" s="325" t="s">
        <v>280</v>
      </c>
      <c r="E3067" s="326" t="s">
        <v>26309</v>
      </c>
    </row>
    <row r="3068" spans="1:5">
      <c r="A3068" s="327">
        <v>92000</v>
      </c>
      <c r="B3068" s="325" t="s">
        <v>21304</v>
      </c>
      <c r="C3068" s="325" t="s">
        <v>72</v>
      </c>
      <c r="D3068" s="325" t="s">
        <v>280</v>
      </c>
      <c r="E3068" s="326" t="s">
        <v>29642</v>
      </c>
    </row>
    <row r="3069" spans="1:5">
      <c r="A3069" s="327">
        <v>92001</v>
      </c>
      <c r="B3069" s="325" t="s">
        <v>21306</v>
      </c>
      <c r="C3069" s="325" t="s">
        <v>72</v>
      </c>
      <c r="D3069" s="325" t="s">
        <v>280</v>
      </c>
      <c r="E3069" s="326" t="s">
        <v>27099</v>
      </c>
    </row>
    <row r="3070" spans="1:5">
      <c r="A3070" s="327">
        <v>92002</v>
      </c>
      <c r="B3070" s="325" t="s">
        <v>21307</v>
      </c>
      <c r="C3070" s="325" t="s">
        <v>72</v>
      </c>
      <c r="D3070" s="325" t="s">
        <v>280</v>
      </c>
      <c r="E3070" s="326" t="s">
        <v>27612</v>
      </c>
    </row>
    <row r="3071" spans="1:5">
      <c r="A3071" s="327">
        <v>92003</v>
      </c>
      <c r="B3071" s="325" t="s">
        <v>21308</v>
      </c>
      <c r="C3071" s="325" t="s">
        <v>72</v>
      </c>
      <c r="D3071" s="325" t="s">
        <v>280</v>
      </c>
      <c r="E3071" s="326" t="s">
        <v>29643</v>
      </c>
    </row>
    <row r="3072" spans="1:5">
      <c r="A3072" s="327">
        <v>92004</v>
      </c>
      <c r="B3072" s="325" t="s">
        <v>21309</v>
      </c>
      <c r="C3072" s="325" t="s">
        <v>72</v>
      </c>
      <c r="D3072" s="325" t="s">
        <v>280</v>
      </c>
      <c r="E3072" s="326" t="s">
        <v>20956</v>
      </c>
    </row>
    <row r="3073" spans="1:5">
      <c r="A3073" s="327">
        <v>92005</v>
      </c>
      <c r="B3073" s="325" t="s">
        <v>21310</v>
      </c>
      <c r="C3073" s="325" t="s">
        <v>72</v>
      </c>
      <c r="D3073" s="325" t="s">
        <v>280</v>
      </c>
      <c r="E3073" s="326" t="s">
        <v>29644</v>
      </c>
    </row>
    <row r="3074" spans="1:5">
      <c r="A3074" s="327">
        <v>92006</v>
      </c>
      <c r="B3074" s="325" t="s">
        <v>21311</v>
      </c>
      <c r="C3074" s="325" t="s">
        <v>72</v>
      </c>
      <c r="D3074" s="325" t="s">
        <v>280</v>
      </c>
      <c r="E3074" s="326" t="s">
        <v>29645</v>
      </c>
    </row>
    <row r="3075" spans="1:5">
      <c r="A3075" s="327">
        <v>92007</v>
      </c>
      <c r="B3075" s="325" t="s">
        <v>21312</v>
      </c>
      <c r="C3075" s="325" t="s">
        <v>72</v>
      </c>
      <c r="D3075" s="325" t="s">
        <v>280</v>
      </c>
      <c r="E3075" s="326" t="s">
        <v>29646</v>
      </c>
    </row>
    <row r="3076" spans="1:5">
      <c r="A3076" s="327">
        <v>92008</v>
      </c>
      <c r="B3076" s="325" t="s">
        <v>21313</v>
      </c>
      <c r="C3076" s="325" t="s">
        <v>72</v>
      </c>
      <c r="D3076" s="325" t="s">
        <v>280</v>
      </c>
      <c r="E3076" s="326" t="s">
        <v>29647</v>
      </c>
    </row>
    <row r="3077" spans="1:5">
      <c r="A3077" s="327">
        <v>92009</v>
      </c>
      <c r="B3077" s="325" t="s">
        <v>21314</v>
      </c>
      <c r="C3077" s="325" t="s">
        <v>72</v>
      </c>
      <c r="D3077" s="325" t="s">
        <v>280</v>
      </c>
      <c r="E3077" s="326" t="s">
        <v>22028</v>
      </c>
    </row>
    <row r="3078" spans="1:5">
      <c r="A3078" s="327">
        <v>92010</v>
      </c>
      <c r="B3078" s="325" t="s">
        <v>21316</v>
      </c>
      <c r="C3078" s="325" t="s">
        <v>72</v>
      </c>
      <c r="D3078" s="325" t="s">
        <v>280</v>
      </c>
      <c r="E3078" s="326" t="s">
        <v>21370</v>
      </c>
    </row>
    <row r="3079" spans="1:5">
      <c r="A3079" s="327">
        <v>92011</v>
      </c>
      <c r="B3079" s="325" t="s">
        <v>21317</v>
      </c>
      <c r="C3079" s="325" t="s">
        <v>72</v>
      </c>
      <c r="D3079" s="325" t="s">
        <v>280</v>
      </c>
      <c r="E3079" s="326" t="s">
        <v>29648</v>
      </c>
    </row>
    <row r="3080" spans="1:5">
      <c r="A3080" s="327">
        <v>92012</v>
      </c>
      <c r="B3080" s="325" t="s">
        <v>21318</v>
      </c>
      <c r="C3080" s="325" t="s">
        <v>72</v>
      </c>
      <c r="D3080" s="325" t="s">
        <v>280</v>
      </c>
      <c r="E3080" s="326" t="s">
        <v>29649</v>
      </c>
    </row>
    <row r="3081" spans="1:5">
      <c r="A3081" s="327">
        <v>92013</v>
      </c>
      <c r="B3081" s="325" t="s">
        <v>21319</v>
      </c>
      <c r="C3081" s="325" t="s">
        <v>72</v>
      </c>
      <c r="D3081" s="325" t="s">
        <v>280</v>
      </c>
      <c r="E3081" s="326" t="s">
        <v>29650</v>
      </c>
    </row>
    <row r="3082" spans="1:5">
      <c r="A3082" s="327">
        <v>92014</v>
      </c>
      <c r="B3082" s="325" t="s">
        <v>21320</v>
      </c>
      <c r="C3082" s="325" t="s">
        <v>72</v>
      </c>
      <c r="D3082" s="325" t="s">
        <v>280</v>
      </c>
      <c r="E3082" s="326" t="s">
        <v>29651</v>
      </c>
    </row>
    <row r="3083" spans="1:5">
      <c r="A3083" s="327">
        <v>92015</v>
      </c>
      <c r="B3083" s="325" t="s">
        <v>21322</v>
      </c>
      <c r="C3083" s="325" t="s">
        <v>72</v>
      </c>
      <c r="D3083" s="325" t="s">
        <v>280</v>
      </c>
      <c r="E3083" s="326" t="s">
        <v>29652</v>
      </c>
    </row>
    <row r="3084" spans="1:5">
      <c r="A3084" s="327">
        <v>92016</v>
      </c>
      <c r="B3084" s="325" t="s">
        <v>21323</v>
      </c>
      <c r="C3084" s="325" t="s">
        <v>72</v>
      </c>
      <c r="D3084" s="325" t="s">
        <v>280</v>
      </c>
      <c r="E3084" s="326" t="s">
        <v>29653</v>
      </c>
    </row>
    <row r="3085" spans="1:5">
      <c r="A3085" s="327">
        <v>92017</v>
      </c>
      <c r="B3085" s="325" t="s">
        <v>21324</v>
      </c>
      <c r="C3085" s="325" t="s">
        <v>72</v>
      </c>
      <c r="D3085" s="325" t="s">
        <v>280</v>
      </c>
      <c r="E3085" s="326" t="s">
        <v>26224</v>
      </c>
    </row>
    <row r="3086" spans="1:5">
      <c r="A3086" s="327">
        <v>92018</v>
      </c>
      <c r="B3086" s="325" t="s">
        <v>21325</v>
      </c>
      <c r="C3086" s="325" t="s">
        <v>72</v>
      </c>
      <c r="D3086" s="325" t="s">
        <v>280</v>
      </c>
      <c r="E3086" s="326" t="s">
        <v>29654</v>
      </c>
    </row>
    <row r="3087" spans="1:5">
      <c r="A3087" s="327">
        <v>92019</v>
      </c>
      <c r="B3087" s="325" t="s">
        <v>21326</v>
      </c>
      <c r="C3087" s="325" t="s">
        <v>72</v>
      </c>
      <c r="D3087" s="325" t="s">
        <v>280</v>
      </c>
      <c r="E3087" s="326" t="s">
        <v>29655</v>
      </c>
    </row>
    <row r="3088" spans="1:5">
      <c r="A3088" s="327">
        <v>92020</v>
      </c>
      <c r="B3088" s="325" t="s">
        <v>21327</v>
      </c>
      <c r="C3088" s="325" t="s">
        <v>72</v>
      </c>
      <c r="D3088" s="325" t="s">
        <v>280</v>
      </c>
      <c r="E3088" s="326" t="s">
        <v>29656</v>
      </c>
    </row>
    <row r="3089" spans="1:5">
      <c r="A3089" s="327">
        <v>92021</v>
      </c>
      <c r="B3089" s="325" t="s">
        <v>21329</v>
      </c>
      <c r="C3089" s="325" t="s">
        <v>72</v>
      </c>
      <c r="D3089" s="325" t="s">
        <v>280</v>
      </c>
      <c r="E3089" s="326" t="s">
        <v>29657</v>
      </c>
    </row>
    <row r="3090" spans="1:5">
      <c r="A3090" s="327">
        <v>92022</v>
      </c>
      <c r="B3090" s="325" t="s">
        <v>21330</v>
      </c>
      <c r="C3090" s="325" t="s">
        <v>72</v>
      </c>
      <c r="D3090" s="325" t="s">
        <v>280</v>
      </c>
      <c r="E3090" s="326" t="s">
        <v>21403</v>
      </c>
    </row>
    <row r="3091" spans="1:5">
      <c r="A3091" s="327">
        <v>92023</v>
      </c>
      <c r="B3091" s="325" t="s">
        <v>21331</v>
      </c>
      <c r="C3091" s="325" t="s">
        <v>72</v>
      </c>
      <c r="D3091" s="325" t="s">
        <v>280</v>
      </c>
      <c r="E3091" s="326" t="s">
        <v>29658</v>
      </c>
    </row>
    <row r="3092" spans="1:5">
      <c r="A3092" s="327">
        <v>92024</v>
      </c>
      <c r="B3092" s="325" t="s">
        <v>21332</v>
      </c>
      <c r="C3092" s="325" t="s">
        <v>72</v>
      </c>
      <c r="D3092" s="325" t="s">
        <v>280</v>
      </c>
      <c r="E3092" s="326" t="s">
        <v>29659</v>
      </c>
    </row>
    <row r="3093" spans="1:5">
      <c r="A3093" s="327">
        <v>92025</v>
      </c>
      <c r="B3093" s="325" t="s">
        <v>21333</v>
      </c>
      <c r="C3093" s="325" t="s">
        <v>72</v>
      </c>
      <c r="D3093" s="325" t="s">
        <v>280</v>
      </c>
      <c r="E3093" s="326" t="s">
        <v>26595</v>
      </c>
    </row>
    <row r="3094" spans="1:5">
      <c r="A3094" s="327">
        <v>92026</v>
      </c>
      <c r="B3094" s="325" t="s">
        <v>21334</v>
      </c>
      <c r="C3094" s="325" t="s">
        <v>72</v>
      </c>
      <c r="D3094" s="325" t="s">
        <v>280</v>
      </c>
      <c r="E3094" s="326" t="s">
        <v>26111</v>
      </c>
    </row>
    <row r="3095" spans="1:5">
      <c r="A3095" s="327">
        <v>92027</v>
      </c>
      <c r="B3095" s="325" t="s">
        <v>21335</v>
      </c>
      <c r="C3095" s="325" t="s">
        <v>72</v>
      </c>
      <c r="D3095" s="325" t="s">
        <v>280</v>
      </c>
      <c r="E3095" s="326" t="s">
        <v>29660</v>
      </c>
    </row>
    <row r="3096" spans="1:5">
      <c r="A3096" s="327">
        <v>92028</v>
      </c>
      <c r="B3096" s="325" t="s">
        <v>21336</v>
      </c>
      <c r="C3096" s="325" t="s">
        <v>72</v>
      </c>
      <c r="D3096" s="325" t="s">
        <v>280</v>
      </c>
      <c r="E3096" s="326" t="s">
        <v>24634</v>
      </c>
    </row>
    <row r="3097" spans="1:5">
      <c r="A3097" s="327">
        <v>92029</v>
      </c>
      <c r="B3097" s="325" t="s">
        <v>21337</v>
      </c>
      <c r="C3097" s="325" t="s">
        <v>72</v>
      </c>
      <c r="D3097" s="325" t="s">
        <v>280</v>
      </c>
      <c r="E3097" s="326" t="s">
        <v>29661</v>
      </c>
    </row>
    <row r="3098" spans="1:5">
      <c r="A3098" s="327">
        <v>92030</v>
      </c>
      <c r="B3098" s="325" t="s">
        <v>21338</v>
      </c>
      <c r="C3098" s="325" t="s">
        <v>72</v>
      </c>
      <c r="D3098" s="325" t="s">
        <v>280</v>
      </c>
      <c r="E3098" s="326" t="s">
        <v>29662</v>
      </c>
    </row>
    <row r="3099" spans="1:5">
      <c r="A3099" s="327">
        <v>92031</v>
      </c>
      <c r="B3099" s="325" t="s">
        <v>21339</v>
      </c>
      <c r="C3099" s="325" t="s">
        <v>72</v>
      </c>
      <c r="D3099" s="325" t="s">
        <v>280</v>
      </c>
      <c r="E3099" s="326" t="s">
        <v>24304</v>
      </c>
    </row>
    <row r="3100" spans="1:5">
      <c r="A3100" s="327">
        <v>92032</v>
      </c>
      <c r="B3100" s="325" t="s">
        <v>21340</v>
      </c>
      <c r="C3100" s="325" t="s">
        <v>72</v>
      </c>
      <c r="D3100" s="325" t="s">
        <v>280</v>
      </c>
      <c r="E3100" s="326" t="s">
        <v>29204</v>
      </c>
    </row>
    <row r="3101" spans="1:5">
      <c r="A3101" s="327">
        <v>92033</v>
      </c>
      <c r="B3101" s="325" t="s">
        <v>21341</v>
      </c>
      <c r="C3101" s="325" t="s">
        <v>72</v>
      </c>
      <c r="D3101" s="325" t="s">
        <v>280</v>
      </c>
      <c r="E3101" s="326" t="s">
        <v>29663</v>
      </c>
    </row>
    <row r="3102" spans="1:5">
      <c r="A3102" s="327">
        <v>92034</v>
      </c>
      <c r="B3102" s="325" t="s">
        <v>21342</v>
      </c>
      <c r="C3102" s="325" t="s">
        <v>72</v>
      </c>
      <c r="D3102" s="325" t="s">
        <v>280</v>
      </c>
      <c r="E3102" s="326" t="s">
        <v>25332</v>
      </c>
    </row>
    <row r="3103" spans="1:5">
      <c r="A3103" s="327">
        <v>92035</v>
      </c>
      <c r="B3103" s="325" t="s">
        <v>21344</v>
      </c>
      <c r="C3103" s="325" t="s">
        <v>72</v>
      </c>
      <c r="D3103" s="325" t="s">
        <v>280</v>
      </c>
      <c r="E3103" s="326" t="s">
        <v>26347</v>
      </c>
    </row>
    <row r="3104" spans="1:5">
      <c r="A3104" s="327">
        <v>97583</v>
      </c>
      <c r="B3104" s="325" t="s">
        <v>3492</v>
      </c>
      <c r="C3104" s="325" t="s">
        <v>72</v>
      </c>
      <c r="D3104" s="325" t="s">
        <v>344</v>
      </c>
      <c r="E3104" s="326" t="s">
        <v>29664</v>
      </c>
    </row>
    <row r="3105" spans="1:5">
      <c r="A3105" s="327">
        <v>97584</v>
      </c>
      <c r="B3105" s="325" t="s">
        <v>3493</v>
      </c>
      <c r="C3105" s="325" t="s">
        <v>72</v>
      </c>
      <c r="D3105" s="325" t="s">
        <v>344</v>
      </c>
      <c r="E3105" s="326" t="s">
        <v>22240</v>
      </c>
    </row>
    <row r="3106" spans="1:5">
      <c r="A3106" s="327">
        <v>97585</v>
      </c>
      <c r="B3106" s="325" t="s">
        <v>3494</v>
      </c>
      <c r="C3106" s="325" t="s">
        <v>72</v>
      </c>
      <c r="D3106" s="325" t="s">
        <v>344</v>
      </c>
      <c r="E3106" s="326" t="s">
        <v>29665</v>
      </c>
    </row>
    <row r="3107" spans="1:5">
      <c r="A3107" s="327">
        <v>97586</v>
      </c>
      <c r="B3107" s="325" t="s">
        <v>3495</v>
      </c>
      <c r="C3107" s="325" t="s">
        <v>72</v>
      </c>
      <c r="D3107" s="325" t="s">
        <v>344</v>
      </c>
      <c r="E3107" s="326" t="s">
        <v>29666</v>
      </c>
    </row>
    <row r="3108" spans="1:5">
      <c r="A3108" s="327">
        <v>97587</v>
      </c>
      <c r="B3108" s="325" t="s">
        <v>3496</v>
      </c>
      <c r="C3108" s="325" t="s">
        <v>72</v>
      </c>
      <c r="D3108" s="325" t="s">
        <v>344</v>
      </c>
      <c r="E3108" s="326" t="s">
        <v>29667</v>
      </c>
    </row>
    <row r="3109" spans="1:5">
      <c r="A3109" s="327">
        <v>97589</v>
      </c>
      <c r="B3109" s="325" t="s">
        <v>3497</v>
      </c>
      <c r="C3109" s="325" t="s">
        <v>72</v>
      </c>
      <c r="D3109" s="325" t="s">
        <v>344</v>
      </c>
      <c r="E3109" s="326" t="s">
        <v>29668</v>
      </c>
    </row>
    <row r="3110" spans="1:5">
      <c r="A3110" s="327">
        <v>97590</v>
      </c>
      <c r="B3110" s="325" t="s">
        <v>3498</v>
      </c>
      <c r="C3110" s="325" t="s">
        <v>72</v>
      </c>
      <c r="D3110" s="325" t="s">
        <v>344</v>
      </c>
      <c r="E3110" s="326" t="s">
        <v>24885</v>
      </c>
    </row>
    <row r="3111" spans="1:5">
      <c r="A3111" s="327">
        <v>97591</v>
      </c>
      <c r="B3111" s="325" t="s">
        <v>3499</v>
      </c>
      <c r="C3111" s="325" t="s">
        <v>72</v>
      </c>
      <c r="D3111" s="325" t="s">
        <v>344</v>
      </c>
      <c r="E3111" s="326" t="s">
        <v>29669</v>
      </c>
    </row>
    <row r="3112" spans="1:5">
      <c r="A3112" s="327">
        <v>97593</v>
      </c>
      <c r="B3112" s="325" t="s">
        <v>3500</v>
      </c>
      <c r="C3112" s="325" t="s">
        <v>72</v>
      </c>
      <c r="D3112" s="325" t="s">
        <v>344</v>
      </c>
      <c r="E3112" s="326" t="s">
        <v>29670</v>
      </c>
    </row>
    <row r="3113" spans="1:5">
      <c r="A3113" s="327">
        <v>97594</v>
      </c>
      <c r="B3113" s="325" t="s">
        <v>3501</v>
      </c>
      <c r="C3113" s="325" t="s">
        <v>72</v>
      </c>
      <c r="D3113" s="325" t="s">
        <v>344</v>
      </c>
      <c r="E3113" s="326" t="s">
        <v>29671</v>
      </c>
    </row>
    <row r="3114" spans="1:5">
      <c r="A3114" s="327">
        <v>97595</v>
      </c>
      <c r="B3114" s="325" t="s">
        <v>3502</v>
      </c>
      <c r="C3114" s="325" t="s">
        <v>72</v>
      </c>
      <c r="D3114" s="325" t="s">
        <v>344</v>
      </c>
      <c r="E3114" s="326" t="s">
        <v>21365</v>
      </c>
    </row>
    <row r="3115" spans="1:5">
      <c r="A3115" s="327">
        <v>97596</v>
      </c>
      <c r="B3115" s="325" t="s">
        <v>3503</v>
      </c>
      <c r="C3115" s="325" t="s">
        <v>72</v>
      </c>
      <c r="D3115" s="325" t="s">
        <v>344</v>
      </c>
      <c r="E3115" s="326" t="s">
        <v>29672</v>
      </c>
    </row>
    <row r="3116" spans="1:5">
      <c r="A3116" s="327">
        <v>97597</v>
      </c>
      <c r="B3116" s="325" t="s">
        <v>3504</v>
      </c>
      <c r="C3116" s="325" t="s">
        <v>72</v>
      </c>
      <c r="D3116" s="325" t="s">
        <v>344</v>
      </c>
      <c r="E3116" s="326" t="s">
        <v>26291</v>
      </c>
    </row>
    <row r="3117" spans="1:5">
      <c r="A3117" s="327">
        <v>97598</v>
      </c>
      <c r="B3117" s="325" t="s">
        <v>3505</v>
      </c>
      <c r="C3117" s="325" t="s">
        <v>72</v>
      </c>
      <c r="D3117" s="325" t="s">
        <v>344</v>
      </c>
      <c r="E3117" s="326" t="s">
        <v>21850</v>
      </c>
    </row>
    <row r="3118" spans="1:5">
      <c r="A3118" s="327">
        <v>97599</v>
      </c>
      <c r="B3118" s="325" t="s">
        <v>3506</v>
      </c>
      <c r="C3118" s="325" t="s">
        <v>72</v>
      </c>
      <c r="D3118" s="325" t="s">
        <v>280</v>
      </c>
      <c r="E3118" s="326" t="s">
        <v>29673</v>
      </c>
    </row>
    <row r="3119" spans="1:5">
      <c r="A3119" s="327">
        <v>97609</v>
      </c>
      <c r="B3119" s="325" t="s">
        <v>3507</v>
      </c>
      <c r="C3119" s="325" t="s">
        <v>72</v>
      </c>
      <c r="D3119" s="325" t="s">
        <v>280</v>
      </c>
      <c r="E3119" s="326" t="s">
        <v>21440</v>
      </c>
    </row>
    <row r="3120" spans="1:5">
      <c r="A3120" s="327">
        <v>97610</v>
      </c>
      <c r="B3120" s="325" t="s">
        <v>3509</v>
      </c>
      <c r="C3120" s="325" t="s">
        <v>72</v>
      </c>
      <c r="D3120" s="325" t="s">
        <v>280</v>
      </c>
      <c r="E3120" s="326" t="s">
        <v>24570</v>
      </c>
    </row>
    <row r="3121" spans="1:5">
      <c r="A3121" s="327">
        <v>97611</v>
      </c>
      <c r="B3121" s="325" t="s">
        <v>3510</v>
      </c>
      <c r="C3121" s="325" t="s">
        <v>72</v>
      </c>
      <c r="D3121" s="325" t="s">
        <v>280</v>
      </c>
      <c r="E3121" s="326" t="s">
        <v>26328</v>
      </c>
    </row>
    <row r="3122" spans="1:5">
      <c r="A3122" s="327">
        <v>97612</v>
      </c>
      <c r="B3122" s="325" t="s">
        <v>3511</v>
      </c>
      <c r="C3122" s="325" t="s">
        <v>72</v>
      </c>
      <c r="D3122" s="325" t="s">
        <v>280</v>
      </c>
      <c r="E3122" s="326" t="s">
        <v>21223</v>
      </c>
    </row>
    <row r="3123" spans="1:5">
      <c r="A3123" s="327">
        <v>97613</v>
      </c>
      <c r="B3123" s="325" t="s">
        <v>3512</v>
      </c>
      <c r="C3123" s="325" t="s">
        <v>72</v>
      </c>
      <c r="D3123" s="325" t="s">
        <v>280</v>
      </c>
      <c r="E3123" s="326" t="s">
        <v>1337</v>
      </c>
    </row>
    <row r="3124" spans="1:5">
      <c r="A3124" s="327">
        <v>97614</v>
      </c>
      <c r="B3124" s="325" t="s">
        <v>3513</v>
      </c>
      <c r="C3124" s="325" t="s">
        <v>72</v>
      </c>
      <c r="D3124" s="325" t="s">
        <v>280</v>
      </c>
      <c r="E3124" s="326" t="s">
        <v>28853</v>
      </c>
    </row>
    <row r="3125" spans="1:5">
      <c r="A3125" s="327">
        <v>97615</v>
      </c>
      <c r="B3125" s="325" t="s">
        <v>3514</v>
      </c>
      <c r="C3125" s="325" t="s">
        <v>72</v>
      </c>
      <c r="D3125" s="325" t="s">
        <v>344</v>
      </c>
      <c r="E3125" s="326" t="s">
        <v>28134</v>
      </c>
    </row>
    <row r="3126" spans="1:5">
      <c r="A3126" s="327">
        <v>97616</v>
      </c>
      <c r="B3126" s="325" t="s">
        <v>3515</v>
      </c>
      <c r="C3126" s="325" t="s">
        <v>72</v>
      </c>
      <c r="D3126" s="325" t="s">
        <v>344</v>
      </c>
      <c r="E3126" s="326" t="s">
        <v>29674</v>
      </c>
    </row>
    <row r="3127" spans="1:5">
      <c r="A3127" s="327">
        <v>97617</v>
      </c>
      <c r="B3127" s="325" t="s">
        <v>3516</v>
      </c>
      <c r="C3127" s="325" t="s">
        <v>72</v>
      </c>
      <c r="D3127" s="325" t="s">
        <v>344</v>
      </c>
      <c r="E3127" s="326" t="s">
        <v>29675</v>
      </c>
    </row>
    <row r="3128" spans="1:5">
      <c r="A3128" s="327">
        <v>97618</v>
      </c>
      <c r="B3128" s="325" t="s">
        <v>3517</v>
      </c>
      <c r="C3128" s="325" t="s">
        <v>72</v>
      </c>
      <c r="D3128" s="325" t="s">
        <v>344</v>
      </c>
      <c r="E3128" s="326" t="s">
        <v>29676</v>
      </c>
    </row>
    <row r="3129" spans="1:5">
      <c r="A3129" s="327">
        <v>100902</v>
      </c>
      <c r="B3129" s="325" t="s">
        <v>3518</v>
      </c>
      <c r="C3129" s="325" t="s">
        <v>72</v>
      </c>
      <c r="D3129" s="325" t="s">
        <v>280</v>
      </c>
      <c r="E3129" s="326" t="s">
        <v>26348</v>
      </c>
    </row>
    <row r="3130" spans="1:5">
      <c r="A3130" s="327">
        <v>100903</v>
      </c>
      <c r="B3130" s="325" t="s">
        <v>3519</v>
      </c>
      <c r="C3130" s="325" t="s">
        <v>72</v>
      </c>
      <c r="D3130" s="325" t="s">
        <v>280</v>
      </c>
      <c r="E3130" s="326" t="s">
        <v>20975</v>
      </c>
    </row>
    <row r="3131" spans="1:5">
      <c r="A3131" s="327">
        <v>100904</v>
      </c>
      <c r="B3131" s="325" t="s">
        <v>3520</v>
      </c>
      <c r="C3131" s="325" t="s">
        <v>72</v>
      </c>
      <c r="D3131" s="325" t="s">
        <v>344</v>
      </c>
      <c r="E3131" s="326" t="s">
        <v>29664</v>
      </c>
    </row>
    <row r="3132" spans="1:5">
      <c r="A3132" s="327">
        <v>100905</v>
      </c>
      <c r="B3132" s="325" t="s">
        <v>3521</v>
      </c>
      <c r="C3132" s="325" t="s">
        <v>72</v>
      </c>
      <c r="D3132" s="325" t="s">
        <v>344</v>
      </c>
      <c r="E3132" s="326" t="s">
        <v>29677</v>
      </c>
    </row>
    <row r="3133" spans="1:5">
      <c r="A3133" s="327">
        <v>100906</v>
      </c>
      <c r="B3133" s="325" t="s">
        <v>3522</v>
      </c>
      <c r="C3133" s="325" t="s">
        <v>72</v>
      </c>
      <c r="D3133" s="325" t="s">
        <v>344</v>
      </c>
      <c r="E3133" s="326" t="s">
        <v>29678</v>
      </c>
    </row>
    <row r="3134" spans="1:5">
      <c r="A3134" s="327">
        <v>100919</v>
      </c>
      <c r="B3134" s="325" t="s">
        <v>3523</v>
      </c>
      <c r="C3134" s="325" t="s">
        <v>72</v>
      </c>
      <c r="D3134" s="325" t="s">
        <v>280</v>
      </c>
      <c r="E3134" s="326" t="s">
        <v>21870</v>
      </c>
    </row>
    <row r="3135" spans="1:5">
      <c r="A3135" s="327">
        <v>100920</v>
      </c>
      <c r="B3135" s="325" t="s">
        <v>3524</v>
      </c>
      <c r="C3135" s="325" t="s">
        <v>72</v>
      </c>
      <c r="D3135" s="325" t="s">
        <v>280</v>
      </c>
      <c r="E3135" s="326" t="s">
        <v>24552</v>
      </c>
    </row>
    <row r="3136" spans="1:5">
      <c r="A3136" s="327">
        <v>100921</v>
      </c>
      <c r="B3136" s="325" t="s">
        <v>3525</v>
      </c>
      <c r="C3136" s="325" t="s">
        <v>72</v>
      </c>
      <c r="D3136" s="325" t="s">
        <v>344</v>
      </c>
      <c r="E3136" s="326" t="s">
        <v>29679</v>
      </c>
    </row>
    <row r="3137" spans="1:5">
      <c r="A3137" s="327">
        <v>100922</v>
      </c>
      <c r="B3137" s="325" t="s">
        <v>3526</v>
      </c>
      <c r="C3137" s="325" t="s">
        <v>72</v>
      </c>
      <c r="D3137" s="325" t="s">
        <v>344</v>
      </c>
      <c r="E3137" s="326" t="s">
        <v>29680</v>
      </c>
    </row>
    <row r="3138" spans="1:5">
      <c r="A3138" s="327">
        <v>100923</v>
      </c>
      <c r="B3138" s="325" t="s">
        <v>3527</v>
      </c>
      <c r="C3138" s="325" t="s">
        <v>72</v>
      </c>
      <c r="D3138" s="325" t="s">
        <v>344</v>
      </c>
      <c r="E3138" s="326" t="s">
        <v>29681</v>
      </c>
    </row>
    <row r="3139" spans="1:5">
      <c r="A3139" s="327">
        <v>103782</v>
      </c>
      <c r="B3139" s="325" t="s">
        <v>3528</v>
      </c>
      <c r="C3139" s="325" t="s">
        <v>72</v>
      </c>
      <c r="D3139" s="325" t="s">
        <v>280</v>
      </c>
      <c r="E3139" s="326" t="s">
        <v>27087</v>
      </c>
    </row>
    <row r="3140" spans="1:5">
      <c r="A3140" s="327">
        <v>101489</v>
      </c>
      <c r="B3140" s="325" t="s">
        <v>3529</v>
      </c>
      <c r="C3140" s="325" t="s">
        <v>72</v>
      </c>
      <c r="D3140" s="325" t="s">
        <v>344</v>
      </c>
      <c r="E3140" s="326" t="s">
        <v>29682</v>
      </c>
    </row>
    <row r="3141" spans="1:5">
      <c r="A3141" s="327">
        <v>101490</v>
      </c>
      <c r="B3141" s="325" t="s">
        <v>3530</v>
      </c>
      <c r="C3141" s="325" t="s">
        <v>72</v>
      </c>
      <c r="D3141" s="325" t="s">
        <v>344</v>
      </c>
      <c r="E3141" s="326" t="s">
        <v>29683</v>
      </c>
    </row>
    <row r="3142" spans="1:5">
      <c r="A3142" s="327">
        <v>101491</v>
      </c>
      <c r="B3142" s="325" t="s">
        <v>3531</v>
      </c>
      <c r="C3142" s="325" t="s">
        <v>72</v>
      </c>
      <c r="D3142" s="325" t="s">
        <v>344</v>
      </c>
      <c r="E3142" s="326" t="s">
        <v>29684</v>
      </c>
    </row>
    <row r="3143" spans="1:5">
      <c r="A3143" s="327">
        <v>101492</v>
      </c>
      <c r="B3143" s="325" t="s">
        <v>3532</v>
      </c>
      <c r="C3143" s="325" t="s">
        <v>72</v>
      </c>
      <c r="D3143" s="325" t="s">
        <v>344</v>
      </c>
      <c r="E3143" s="326" t="s">
        <v>29685</v>
      </c>
    </row>
    <row r="3144" spans="1:5">
      <c r="A3144" s="327">
        <v>101493</v>
      </c>
      <c r="B3144" s="325" t="s">
        <v>3533</v>
      </c>
      <c r="C3144" s="325" t="s">
        <v>72</v>
      </c>
      <c r="D3144" s="325" t="s">
        <v>344</v>
      </c>
      <c r="E3144" s="326" t="s">
        <v>29686</v>
      </c>
    </row>
    <row r="3145" spans="1:5">
      <c r="A3145" s="327">
        <v>101494</v>
      </c>
      <c r="B3145" s="325" t="s">
        <v>3534</v>
      </c>
      <c r="C3145" s="325" t="s">
        <v>72</v>
      </c>
      <c r="D3145" s="325" t="s">
        <v>344</v>
      </c>
      <c r="E3145" s="326" t="s">
        <v>29687</v>
      </c>
    </row>
    <row r="3146" spans="1:5">
      <c r="A3146" s="327">
        <v>101495</v>
      </c>
      <c r="B3146" s="325" t="s">
        <v>3535</v>
      </c>
      <c r="C3146" s="325" t="s">
        <v>72</v>
      </c>
      <c r="D3146" s="325" t="s">
        <v>344</v>
      </c>
      <c r="E3146" s="326" t="s">
        <v>29688</v>
      </c>
    </row>
    <row r="3147" spans="1:5">
      <c r="A3147" s="327">
        <v>101496</v>
      </c>
      <c r="B3147" s="325" t="s">
        <v>3536</v>
      </c>
      <c r="C3147" s="325" t="s">
        <v>72</v>
      </c>
      <c r="D3147" s="325" t="s">
        <v>344</v>
      </c>
      <c r="E3147" s="326" t="s">
        <v>29689</v>
      </c>
    </row>
    <row r="3148" spans="1:5">
      <c r="A3148" s="327">
        <v>101497</v>
      </c>
      <c r="B3148" s="325" t="s">
        <v>3537</v>
      </c>
      <c r="C3148" s="325" t="s">
        <v>72</v>
      </c>
      <c r="D3148" s="325" t="s">
        <v>344</v>
      </c>
      <c r="E3148" s="326" t="s">
        <v>29690</v>
      </c>
    </row>
    <row r="3149" spans="1:5">
      <c r="A3149" s="327">
        <v>101498</v>
      </c>
      <c r="B3149" s="325" t="s">
        <v>3538</v>
      </c>
      <c r="C3149" s="325" t="s">
        <v>72</v>
      </c>
      <c r="D3149" s="325" t="s">
        <v>344</v>
      </c>
      <c r="E3149" s="326" t="s">
        <v>29691</v>
      </c>
    </row>
    <row r="3150" spans="1:5">
      <c r="A3150" s="327">
        <v>101499</v>
      </c>
      <c r="B3150" s="325" t="s">
        <v>3539</v>
      </c>
      <c r="C3150" s="325" t="s">
        <v>72</v>
      </c>
      <c r="D3150" s="325" t="s">
        <v>344</v>
      </c>
      <c r="E3150" s="326" t="s">
        <v>29692</v>
      </c>
    </row>
    <row r="3151" spans="1:5">
      <c r="A3151" s="327">
        <v>101500</v>
      </c>
      <c r="B3151" s="325" t="s">
        <v>3540</v>
      </c>
      <c r="C3151" s="325" t="s">
        <v>72</v>
      </c>
      <c r="D3151" s="325" t="s">
        <v>344</v>
      </c>
      <c r="E3151" s="326" t="s">
        <v>29693</v>
      </c>
    </row>
    <row r="3152" spans="1:5">
      <c r="A3152" s="327">
        <v>101501</v>
      </c>
      <c r="B3152" s="325" t="s">
        <v>3541</v>
      </c>
      <c r="C3152" s="325" t="s">
        <v>72</v>
      </c>
      <c r="D3152" s="325" t="s">
        <v>344</v>
      </c>
      <c r="E3152" s="326" t="s">
        <v>29694</v>
      </c>
    </row>
    <row r="3153" spans="1:5">
      <c r="A3153" s="327">
        <v>101502</v>
      </c>
      <c r="B3153" s="325" t="s">
        <v>3542</v>
      </c>
      <c r="C3153" s="325" t="s">
        <v>72</v>
      </c>
      <c r="D3153" s="325" t="s">
        <v>344</v>
      </c>
      <c r="E3153" s="326" t="s">
        <v>29695</v>
      </c>
    </row>
    <row r="3154" spans="1:5">
      <c r="A3154" s="327">
        <v>101503</v>
      </c>
      <c r="B3154" s="325" t="s">
        <v>3543</v>
      </c>
      <c r="C3154" s="325" t="s">
        <v>72</v>
      </c>
      <c r="D3154" s="325" t="s">
        <v>344</v>
      </c>
      <c r="E3154" s="326" t="s">
        <v>29696</v>
      </c>
    </row>
    <row r="3155" spans="1:5">
      <c r="A3155" s="327">
        <v>101504</v>
      </c>
      <c r="B3155" s="325" t="s">
        <v>3544</v>
      </c>
      <c r="C3155" s="325" t="s">
        <v>72</v>
      </c>
      <c r="D3155" s="325" t="s">
        <v>344</v>
      </c>
      <c r="E3155" s="326" t="s">
        <v>29697</v>
      </c>
    </row>
    <row r="3156" spans="1:5">
      <c r="A3156" s="327">
        <v>101505</v>
      </c>
      <c r="B3156" s="325" t="s">
        <v>3545</v>
      </c>
      <c r="C3156" s="325" t="s">
        <v>72</v>
      </c>
      <c r="D3156" s="325" t="s">
        <v>344</v>
      </c>
      <c r="E3156" s="326" t="s">
        <v>29698</v>
      </c>
    </row>
    <row r="3157" spans="1:5">
      <c r="A3157" s="327">
        <v>101506</v>
      </c>
      <c r="B3157" s="325" t="s">
        <v>3546</v>
      </c>
      <c r="C3157" s="325" t="s">
        <v>72</v>
      </c>
      <c r="D3157" s="325" t="s">
        <v>344</v>
      </c>
      <c r="E3157" s="326" t="s">
        <v>29699</v>
      </c>
    </row>
    <row r="3158" spans="1:5">
      <c r="A3158" s="327">
        <v>101507</v>
      </c>
      <c r="B3158" s="325" t="s">
        <v>3547</v>
      </c>
      <c r="C3158" s="325" t="s">
        <v>72</v>
      </c>
      <c r="D3158" s="325" t="s">
        <v>344</v>
      </c>
      <c r="E3158" s="326" t="s">
        <v>29700</v>
      </c>
    </row>
    <row r="3159" spans="1:5">
      <c r="A3159" s="327">
        <v>101508</v>
      </c>
      <c r="B3159" s="325" t="s">
        <v>3548</v>
      </c>
      <c r="C3159" s="325" t="s">
        <v>72</v>
      </c>
      <c r="D3159" s="325" t="s">
        <v>344</v>
      </c>
      <c r="E3159" s="326" t="s">
        <v>29701</v>
      </c>
    </row>
    <row r="3160" spans="1:5">
      <c r="A3160" s="327">
        <v>101509</v>
      </c>
      <c r="B3160" s="325" t="s">
        <v>3549</v>
      </c>
      <c r="C3160" s="325" t="s">
        <v>72</v>
      </c>
      <c r="D3160" s="325" t="s">
        <v>344</v>
      </c>
      <c r="E3160" s="326" t="s">
        <v>29702</v>
      </c>
    </row>
    <row r="3161" spans="1:5">
      <c r="A3161" s="327">
        <v>101510</v>
      </c>
      <c r="B3161" s="325" t="s">
        <v>3550</v>
      </c>
      <c r="C3161" s="325" t="s">
        <v>72</v>
      </c>
      <c r="D3161" s="325" t="s">
        <v>344</v>
      </c>
      <c r="E3161" s="326" t="s">
        <v>29703</v>
      </c>
    </row>
    <row r="3162" spans="1:5">
      <c r="A3162" s="327">
        <v>101511</v>
      </c>
      <c r="B3162" s="325" t="s">
        <v>3551</v>
      </c>
      <c r="C3162" s="325" t="s">
        <v>72</v>
      </c>
      <c r="D3162" s="325" t="s">
        <v>344</v>
      </c>
      <c r="E3162" s="326" t="s">
        <v>29704</v>
      </c>
    </row>
    <row r="3163" spans="1:5">
      <c r="A3163" s="327">
        <v>101512</v>
      </c>
      <c r="B3163" s="325" t="s">
        <v>3552</v>
      </c>
      <c r="C3163" s="325" t="s">
        <v>72</v>
      </c>
      <c r="D3163" s="325" t="s">
        <v>344</v>
      </c>
      <c r="E3163" s="326" t="s">
        <v>29705</v>
      </c>
    </row>
    <row r="3164" spans="1:5">
      <c r="A3164" s="327">
        <v>101513</v>
      </c>
      <c r="B3164" s="325" t="s">
        <v>3553</v>
      </c>
      <c r="C3164" s="325" t="s">
        <v>72</v>
      </c>
      <c r="D3164" s="325" t="s">
        <v>344</v>
      </c>
      <c r="E3164" s="326" t="s">
        <v>29706</v>
      </c>
    </row>
    <row r="3165" spans="1:5">
      <c r="A3165" s="327">
        <v>101514</v>
      </c>
      <c r="B3165" s="325" t="s">
        <v>3554</v>
      </c>
      <c r="C3165" s="325" t="s">
        <v>72</v>
      </c>
      <c r="D3165" s="325" t="s">
        <v>344</v>
      </c>
      <c r="E3165" s="326" t="s">
        <v>29707</v>
      </c>
    </row>
    <row r="3166" spans="1:5">
      <c r="A3166" s="327">
        <v>101515</v>
      </c>
      <c r="B3166" s="325" t="s">
        <v>3555</v>
      </c>
      <c r="C3166" s="325" t="s">
        <v>72</v>
      </c>
      <c r="D3166" s="325" t="s">
        <v>344</v>
      </c>
      <c r="E3166" s="326" t="s">
        <v>29708</v>
      </c>
    </row>
    <row r="3167" spans="1:5">
      <c r="A3167" s="327">
        <v>101516</v>
      </c>
      <c r="B3167" s="325" t="s">
        <v>3556</v>
      </c>
      <c r="C3167" s="325" t="s">
        <v>72</v>
      </c>
      <c r="D3167" s="325" t="s">
        <v>344</v>
      </c>
      <c r="E3167" s="326" t="s">
        <v>29709</v>
      </c>
    </row>
    <row r="3168" spans="1:5">
      <c r="A3168" s="327">
        <v>101517</v>
      </c>
      <c r="B3168" s="325" t="s">
        <v>3557</v>
      </c>
      <c r="C3168" s="325" t="s">
        <v>72</v>
      </c>
      <c r="D3168" s="325" t="s">
        <v>344</v>
      </c>
      <c r="E3168" s="326" t="s">
        <v>29710</v>
      </c>
    </row>
    <row r="3169" spans="1:5">
      <c r="A3169" s="327">
        <v>101518</v>
      </c>
      <c r="B3169" s="325" t="s">
        <v>3558</v>
      </c>
      <c r="C3169" s="325" t="s">
        <v>72</v>
      </c>
      <c r="D3169" s="325" t="s">
        <v>344</v>
      </c>
      <c r="E3169" s="326" t="s">
        <v>29711</v>
      </c>
    </row>
    <row r="3170" spans="1:5">
      <c r="A3170" s="327">
        <v>101519</v>
      </c>
      <c r="B3170" s="325" t="s">
        <v>3559</v>
      </c>
      <c r="C3170" s="325" t="s">
        <v>72</v>
      </c>
      <c r="D3170" s="325" t="s">
        <v>344</v>
      </c>
      <c r="E3170" s="326" t="s">
        <v>29712</v>
      </c>
    </row>
    <row r="3171" spans="1:5">
      <c r="A3171" s="327">
        <v>101520</v>
      </c>
      <c r="B3171" s="325" t="s">
        <v>3560</v>
      </c>
      <c r="C3171" s="325" t="s">
        <v>72</v>
      </c>
      <c r="D3171" s="325" t="s">
        <v>344</v>
      </c>
      <c r="E3171" s="326" t="s">
        <v>29713</v>
      </c>
    </row>
    <row r="3172" spans="1:5">
      <c r="A3172" s="327">
        <v>101521</v>
      </c>
      <c r="B3172" s="325" t="s">
        <v>3561</v>
      </c>
      <c r="C3172" s="325" t="s">
        <v>72</v>
      </c>
      <c r="D3172" s="325" t="s">
        <v>344</v>
      </c>
      <c r="E3172" s="326" t="s">
        <v>29714</v>
      </c>
    </row>
    <row r="3173" spans="1:5">
      <c r="A3173" s="327">
        <v>101522</v>
      </c>
      <c r="B3173" s="325" t="s">
        <v>3562</v>
      </c>
      <c r="C3173" s="325" t="s">
        <v>72</v>
      </c>
      <c r="D3173" s="325" t="s">
        <v>344</v>
      </c>
      <c r="E3173" s="326" t="s">
        <v>29715</v>
      </c>
    </row>
    <row r="3174" spans="1:5">
      <c r="A3174" s="327">
        <v>101523</v>
      </c>
      <c r="B3174" s="325" t="s">
        <v>3563</v>
      </c>
      <c r="C3174" s="325" t="s">
        <v>72</v>
      </c>
      <c r="D3174" s="325" t="s">
        <v>344</v>
      </c>
      <c r="E3174" s="326" t="s">
        <v>29716</v>
      </c>
    </row>
    <row r="3175" spans="1:5">
      <c r="A3175" s="327">
        <v>101524</v>
      </c>
      <c r="B3175" s="325" t="s">
        <v>3564</v>
      </c>
      <c r="C3175" s="325" t="s">
        <v>72</v>
      </c>
      <c r="D3175" s="325" t="s">
        <v>344</v>
      </c>
      <c r="E3175" s="326" t="s">
        <v>29717</v>
      </c>
    </row>
    <row r="3176" spans="1:5">
      <c r="A3176" s="327">
        <v>101525</v>
      </c>
      <c r="B3176" s="325" t="s">
        <v>3565</v>
      </c>
      <c r="C3176" s="325" t="s">
        <v>72</v>
      </c>
      <c r="D3176" s="325" t="s">
        <v>344</v>
      </c>
      <c r="E3176" s="326" t="s">
        <v>29718</v>
      </c>
    </row>
    <row r="3177" spans="1:5">
      <c r="A3177" s="327">
        <v>101526</v>
      </c>
      <c r="B3177" s="325" t="s">
        <v>3566</v>
      </c>
      <c r="C3177" s="325" t="s">
        <v>72</v>
      </c>
      <c r="D3177" s="325" t="s">
        <v>344</v>
      </c>
      <c r="E3177" s="326" t="s">
        <v>29719</v>
      </c>
    </row>
    <row r="3178" spans="1:5">
      <c r="A3178" s="327">
        <v>101527</v>
      </c>
      <c r="B3178" s="325" t="s">
        <v>3567</v>
      </c>
      <c r="C3178" s="325" t="s">
        <v>72</v>
      </c>
      <c r="D3178" s="325" t="s">
        <v>344</v>
      </c>
      <c r="E3178" s="326" t="s">
        <v>29720</v>
      </c>
    </row>
    <row r="3179" spans="1:5">
      <c r="A3179" s="327">
        <v>101528</v>
      </c>
      <c r="B3179" s="325" t="s">
        <v>3568</v>
      </c>
      <c r="C3179" s="325" t="s">
        <v>72</v>
      </c>
      <c r="D3179" s="325" t="s">
        <v>344</v>
      </c>
      <c r="E3179" s="326" t="s">
        <v>29721</v>
      </c>
    </row>
    <row r="3180" spans="1:5">
      <c r="A3180" s="327">
        <v>101529</v>
      </c>
      <c r="B3180" s="325" t="s">
        <v>3569</v>
      </c>
      <c r="C3180" s="325" t="s">
        <v>72</v>
      </c>
      <c r="D3180" s="325" t="s">
        <v>344</v>
      </c>
      <c r="E3180" s="326" t="s">
        <v>29722</v>
      </c>
    </row>
    <row r="3181" spans="1:5">
      <c r="A3181" s="327">
        <v>101530</v>
      </c>
      <c r="B3181" s="325" t="s">
        <v>3570</v>
      </c>
      <c r="C3181" s="325" t="s">
        <v>72</v>
      </c>
      <c r="D3181" s="325" t="s">
        <v>344</v>
      </c>
      <c r="E3181" s="326" t="s">
        <v>29723</v>
      </c>
    </row>
    <row r="3182" spans="1:5">
      <c r="A3182" s="327">
        <v>101531</v>
      </c>
      <c r="B3182" s="325" t="s">
        <v>3571</v>
      </c>
      <c r="C3182" s="325" t="s">
        <v>72</v>
      </c>
      <c r="D3182" s="325" t="s">
        <v>344</v>
      </c>
      <c r="E3182" s="326" t="s">
        <v>29724</v>
      </c>
    </row>
    <row r="3183" spans="1:5">
      <c r="A3183" s="327">
        <v>101532</v>
      </c>
      <c r="B3183" s="325" t="s">
        <v>3572</v>
      </c>
      <c r="C3183" s="325" t="s">
        <v>72</v>
      </c>
      <c r="D3183" s="325" t="s">
        <v>344</v>
      </c>
      <c r="E3183" s="326" t="s">
        <v>29725</v>
      </c>
    </row>
    <row r="3184" spans="1:5">
      <c r="A3184" s="327">
        <v>101533</v>
      </c>
      <c r="B3184" s="325" t="s">
        <v>3573</v>
      </c>
      <c r="C3184" s="325" t="s">
        <v>72</v>
      </c>
      <c r="D3184" s="325" t="s">
        <v>344</v>
      </c>
      <c r="E3184" s="326" t="s">
        <v>29726</v>
      </c>
    </row>
    <row r="3185" spans="1:5">
      <c r="A3185" s="327">
        <v>101534</v>
      </c>
      <c r="B3185" s="325" t="s">
        <v>3574</v>
      </c>
      <c r="C3185" s="325" t="s">
        <v>72</v>
      </c>
      <c r="D3185" s="325" t="s">
        <v>344</v>
      </c>
      <c r="E3185" s="326" t="s">
        <v>29727</v>
      </c>
    </row>
    <row r="3186" spans="1:5">
      <c r="A3186" s="327">
        <v>101535</v>
      </c>
      <c r="B3186" s="325" t="s">
        <v>3575</v>
      </c>
      <c r="C3186" s="325" t="s">
        <v>72</v>
      </c>
      <c r="D3186" s="325" t="s">
        <v>344</v>
      </c>
      <c r="E3186" s="326" t="s">
        <v>29728</v>
      </c>
    </row>
    <row r="3187" spans="1:5">
      <c r="A3187" s="327">
        <v>101536</v>
      </c>
      <c r="B3187" s="325" t="s">
        <v>3576</v>
      </c>
      <c r="C3187" s="325" t="s">
        <v>72</v>
      </c>
      <c r="D3187" s="325" t="s">
        <v>344</v>
      </c>
      <c r="E3187" s="326" t="s">
        <v>29729</v>
      </c>
    </row>
    <row r="3188" spans="1:5">
      <c r="A3188" s="327">
        <v>101537</v>
      </c>
      <c r="B3188" s="325" t="s">
        <v>3577</v>
      </c>
      <c r="C3188" s="325" t="s">
        <v>72</v>
      </c>
      <c r="D3188" s="325" t="s">
        <v>280</v>
      </c>
      <c r="E3188" s="326" t="s">
        <v>29730</v>
      </c>
    </row>
    <row r="3189" spans="1:5">
      <c r="A3189" s="327">
        <v>101538</v>
      </c>
      <c r="B3189" s="325" t="s">
        <v>3578</v>
      </c>
      <c r="C3189" s="325" t="s">
        <v>72</v>
      </c>
      <c r="D3189" s="325" t="s">
        <v>344</v>
      </c>
      <c r="E3189" s="326" t="s">
        <v>28679</v>
      </c>
    </row>
    <row r="3190" spans="1:5">
      <c r="A3190" s="327">
        <v>101539</v>
      </c>
      <c r="B3190" s="325" t="s">
        <v>3579</v>
      </c>
      <c r="C3190" s="325" t="s">
        <v>72</v>
      </c>
      <c r="D3190" s="325" t="s">
        <v>344</v>
      </c>
      <c r="E3190" s="326" t="s">
        <v>29731</v>
      </c>
    </row>
    <row r="3191" spans="1:5">
      <c r="A3191" s="327">
        <v>101540</v>
      </c>
      <c r="B3191" s="325" t="s">
        <v>3580</v>
      </c>
      <c r="C3191" s="325" t="s">
        <v>72</v>
      </c>
      <c r="D3191" s="325" t="s">
        <v>344</v>
      </c>
      <c r="E3191" s="326" t="s">
        <v>29732</v>
      </c>
    </row>
    <row r="3192" spans="1:5">
      <c r="A3192" s="327">
        <v>101541</v>
      </c>
      <c r="B3192" s="325" t="s">
        <v>3581</v>
      </c>
      <c r="C3192" s="325" t="s">
        <v>72</v>
      </c>
      <c r="D3192" s="325" t="s">
        <v>344</v>
      </c>
      <c r="E3192" s="326" t="s">
        <v>29733</v>
      </c>
    </row>
    <row r="3193" spans="1:5">
      <c r="A3193" s="327">
        <v>101542</v>
      </c>
      <c r="B3193" s="325" t="s">
        <v>3582</v>
      </c>
      <c r="C3193" s="325" t="s">
        <v>72</v>
      </c>
      <c r="D3193" s="325" t="s">
        <v>344</v>
      </c>
      <c r="E3193" s="326" t="s">
        <v>29734</v>
      </c>
    </row>
    <row r="3194" spans="1:5">
      <c r="A3194" s="327">
        <v>101543</v>
      </c>
      <c r="B3194" s="325" t="s">
        <v>3584</v>
      </c>
      <c r="C3194" s="325" t="s">
        <v>72</v>
      </c>
      <c r="D3194" s="325" t="s">
        <v>344</v>
      </c>
      <c r="E3194" s="326" t="s">
        <v>29735</v>
      </c>
    </row>
    <row r="3195" spans="1:5">
      <c r="A3195" s="327">
        <v>101544</v>
      </c>
      <c r="B3195" s="325" t="s">
        <v>3585</v>
      </c>
      <c r="C3195" s="325" t="s">
        <v>72</v>
      </c>
      <c r="D3195" s="325" t="s">
        <v>344</v>
      </c>
      <c r="E3195" s="326" t="s">
        <v>29736</v>
      </c>
    </row>
    <row r="3196" spans="1:5">
      <c r="A3196" s="327">
        <v>101545</v>
      </c>
      <c r="B3196" s="325" t="s">
        <v>3586</v>
      </c>
      <c r="C3196" s="325" t="s">
        <v>72</v>
      </c>
      <c r="D3196" s="325" t="s">
        <v>344</v>
      </c>
      <c r="E3196" s="326" t="s">
        <v>29737</v>
      </c>
    </row>
    <row r="3197" spans="1:5">
      <c r="A3197" s="327">
        <v>101546</v>
      </c>
      <c r="B3197" s="325" t="s">
        <v>3587</v>
      </c>
      <c r="C3197" s="325" t="s">
        <v>72</v>
      </c>
      <c r="D3197" s="325" t="s">
        <v>344</v>
      </c>
      <c r="E3197" s="326" t="s">
        <v>29738</v>
      </c>
    </row>
    <row r="3198" spans="1:5">
      <c r="A3198" s="327">
        <v>101547</v>
      </c>
      <c r="B3198" s="325" t="s">
        <v>3588</v>
      </c>
      <c r="C3198" s="325" t="s">
        <v>72</v>
      </c>
      <c r="D3198" s="325" t="s">
        <v>344</v>
      </c>
      <c r="E3198" s="326" t="s">
        <v>25722</v>
      </c>
    </row>
    <row r="3199" spans="1:5">
      <c r="A3199" s="327">
        <v>101548</v>
      </c>
      <c r="B3199" s="325" t="s">
        <v>3589</v>
      </c>
      <c r="C3199" s="325" t="s">
        <v>72</v>
      </c>
      <c r="D3199" s="325" t="s">
        <v>344</v>
      </c>
      <c r="E3199" s="326" t="s">
        <v>3783</v>
      </c>
    </row>
    <row r="3200" spans="1:5">
      <c r="A3200" s="327">
        <v>101549</v>
      </c>
      <c r="B3200" s="325" t="s">
        <v>3591</v>
      </c>
      <c r="C3200" s="325" t="s">
        <v>72</v>
      </c>
      <c r="D3200" s="325" t="s">
        <v>280</v>
      </c>
      <c r="E3200" s="326" t="s">
        <v>29739</v>
      </c>
    </row>
    <row r="3201" spans="1:5">
      <c r="A3201" s="327">
        <v>101553</v>
      </c>
      <c r="B3201" s="325" t="s">
        <v>3593</v>
      </c>
      <c r="C3201" s="325" t="s">
        <v>72</v>
      </c>
      <c r="D3201" s="325" t="s">
        <v>344</v>
      </c>
      <c r="E3201" s="326" t="s">
        <v>26138</v>
      </c>
    </row>
    <row r="3202" spans="1:5">
      <c r="A3202" s="327">
        <v>101554</v>
      </c>
      <c r="B3202" s="325" t="s">
        <v>3594</v>
      </c>
      <c r="C3202" s="325" t="s">
        <v>72</v>
      </c>
      <c r="D3202" s="325" t="s">
        <v>344</v>
      </c>
      <c r="E3202" s="326" t="s">
        <v>21651</v>
      </c>
    </row>
    <row r="3203" spans="1:5">
      <c r="A3203" s="327">
        <v>101555</v>
      </c>
      <c r="B3203" s="325" t="s">
        <v>3595</v>
      </c>
      <c r="C3203" s="325" t="s">
        <v>72</v>
      </c>
      <c r="D3203" s="325" t="s">
        <v>344</v>
      </c>
      <c r="E3203" s="326" t="s">
        <v>14850</v>
      </c>
    </row>
    <row r="3204" spans="1:5">
      <c r="A3204" s="327">
        <v>101556</v>
      </c>
      <c r="B3204" s="325" t="s">
        <v>3596</v>
      </c>
      <c r="C3204" s="325" t="s">
        <v>72</v>
      </c>
      <c r="D3204" s="325" t="s">
        <v>344</v>
      </c>
      <c r="E3204" s="326" t="s">
        <v>26825</v>
      </c>
    </row>
    <row r="3205" spans="1:5">
      <c r="A3205" s="327">
        <v>101560</v>
      </c>
      <c r="B3205" s="325" t="s">
        <v>3597</v>
      </c>
      <c r="C3205" s="325" t="s">
        <v>74</v>
      </c>
      <c r="D3205" s="325" t="s">
        <v>280</v>
      </c>
      <c r="E3205" s="326" t="s">
        <v>1636</v>
      </c>
    </row>
    <row r="3206" spans="1:5">
      <c r="A3206" s="327">
        <v>101561</v>
      </c>
      <c r="B3206" s="325" t="s">
        <v>3598</v>
      </c>
      <c r="C3206" s="325" t="s">
        <v>74</v>
      </c>
      <c r="D3206" s="325" t="s">
        <v>280</v>
      </c>
      <c r="E3206" s="326" t="s">
        <v>21047</v>
      </c>
    </row>
    <row r="3207" spans="1:5">
      <c r="A3207" s="327">
        <v>101562</v>
      </c>
      <c r="B3207" s="325" t="s">
        <v>3599</v>
      </c>
      <c r="C3207" s="325" t="s">
        <v>74</v>
      </c>
      <c r="D3207" s="325" t="s">
        <v>280</v>
      </c>
      <c r="E3207" s="326" t="s">
        <v>25004</v>
      </c>
    </row>
    <row r="3208" spans="1:5">
      <c r="A3208" s="327">
        <v>101563</v>
      </c>
      <c r="B3208" s="325" t="s">
        <v>3601</v>
      </c>
      <c r="C3208" s="325" t="s">
        <v>74</v>
      </c>
      <c r="D3208" s="325" t="s">
        <v>280</v>
      </c>
      <c r="E3208" s="326" t="s">
        <v>29740</v>
      </c>
    </row>
    <row r="3209" spans="1:5">
      <c r="A3209" s="327">
        <v>101564</v>
      </c>
      <c r="B3209" s="325" t="s">
        <v>3602</v>
      </c>
      <c r="C3209" s="325" t="s">
        <v>74</v>
      </c>
      <c r="D3209" s="325" t="s">
        <v>280</v>
      </c>
      <c r="E3209" s="326" t="s">
        <v>29741</v>
      </c>
    </row>
    <row r="3210" spans="1:5">
      <c r="A3210" s="327">
        <v>101565</v>
      </c>
      <c r="B3210" s="325" t="s">
        <v>3603</v>
      </c>
      <c r="C3210" s="325" t="s">
        <v>74</v>
      </c>
      <c r="D3210" s="325" t="s">
        <v>280</v>
      </c>
      <c r="E3210" s="326" t="s">
        <v>29742</v>
      </c>
    </row>
    <row r="3211" spans="1:5">
      <c r="A3211" s="327">
        <v>101567</v>
      </c>
      <c r="B3211" s="325" t="s">
        <v>3604</v>
      </c>
      <c r="C3211" s="325" t="s">
        <v>74</v>
      </c>
      <c r="D3211" s="325" t="s">
        <v>280</v>
      </c>
      <c r="E3211" s="326" t="s">
        <v>29743</v>
      </c>
    </row>
    <row r="3212" spans="1:5">
      <c r="A3212" s="327">
        <v>101568</v>
      </c>
      <c r="B3212" s="325" t="s">
        <v>3605</v>
      </c>
      <c r="C3212" s="325" t="s">
        <v>74</v>
      </c>
      <c r="D3212" s="325" t="s">
        <v>280</v>
      </c>
      <c r="E3212" s="326" t="s">
        <v>29744</v>
      </c>
    </row>
    <row r="3213" spans="1:5">
      <c r="A3213" s="327">
        <v>101626</v>
      </c>
      <c r="B3213" s="325" t="s">
        <v>3606</v>
      </c>
      <c r="C3213" s="325" t="s">
        <v>72</v>
      </c>
      <c r="D3213" s="325" t="s">
        <v>344</v>
      </c>
      <c r="E3213" s="326" t="s">
        <v>29745</v>
      </c>
    </row>
    <row r="3214" spans="1:5">
      <c r="A3214" s="327">
        <v>101627</v>
      </c>
      <c r="B3214" s="325" t="s">
        <v>3607</v>
      </c>
      <c r="C3214" s="325" t="s">
        <v>72</v>
      </c>
      <c r="D3214" s="325" t="s">
        <v>344</v>
      </c>
      <c r="E3214" s="326" t="s">
        <v>29746</v>
      </c>
    </row>
    <row r="3215" spans="1:5">
      <c r="A3215" s="327">
        <v>101628</v>
      </c>
      <c r="B3215" s="325" t="s">
        <v>3608</v>
      </c>
      <c r="C3215" s="325" t="s">
        <v>72</v>
      </c>
      <c r="D3215" s="325" t="s">
        <v>344</v>
      </c>
      <c r="E3215" s="326" t="s">
        <v>29747</v>
      </c>
    </row>
    <row r="3216" spans="1:5">
      <c r="A3216" s="327">
        <v>101629</v>
      </c>
      <c r="B3216" s="325" t="s">
        <v>3609</v>
      </c>
      <c r="C3216" s="325" t="s">
        <v>72</v>
      </c>
      <c r="D3216" s="325" t="s">
        <v>344</v>
      </c>
      <c r="E3216" s="326" t="s">
        <v>29748</v>
      </c>
    </row>
    <row r="3217" spans="1:5">
      <c r="A3217" s="327">
        <v>101630</v>
      </c>
      <c r="B3217" s="325" t="s">
        <v>3610</v>
      </c>
      <c r="C3217" s="325" t="s">
        <v>72</v>
      </c>
      <c r="D3217" s="325" t="s">
        <v>344</v>
      </c>
      <c r="E3217" s="326" t="s">
        <v>29749</v>
      </c>
    </row>
    <row r="3218" spans="1:5">
      <c r="A3218" s="327">
        <v>101631</v>
      </c>
      <c r="B3218" s="325" t="s">
        <v>3611</v>
      </c>
      <c r="C3218" s="325" t="s">
        <v>72</v>
      </c>
      <c r="D3218" s="325" t="s">
        <v>344</v>
      </c>
      <c r="E3218" s="326" t="s">
        <v>29750</v>
      </c>
    </row>
    <row r="3219" spans="1:5">
      <c r="A3219" s="327">
        <v>101632</v>
      </c>
      <c r="B3219" s="325" t="s">
        <v>3612</v>
      </c>
      <c r="C3219" s="325" t="s">
        <v>72</v>
      </c>
      <c r="D3219" s="325" t="s">
        <v>344</v>
      </c>
      <c r="E3219" s="326" t="s">
        <v>26234</v>
      </c>
    </row>
    <row r="3220" spans="1:5">
      <c r="A3220" s="327">
        <v>101633</v>
      </c>
      <c r="B3220" s="325" t="s">
        <v>3613</v>
      </c>
      <c r="C3220" s="325" t="s">
        <v>72</v>
      </c>
      <c r="D3220" s="325" t="s">
        <v>344</v>
      </c>
      <c r="E3220" s="326" t="s">
        <v>29751</v>
      </c>
    </row>
    <row r="3221" spans="1:5">
      <c r="A3221" s="327">
        <v>101636</v>
      </c>
      <c r="B3221" s="325" t="s">
        <v>3614</v>
      </c>
      <c r="C3221" s="325" t="s">
        <v>72</v>
      </c>
      <c r="D3221" s="325" t="s">
        <v>344</v>
      </c>
      <c r="E3221" s="326" t="s">
        <v>29752</v>
      </c>
    </row>
    <row r="3222" spans="1:5">
      <c r="A3222" s="327">
        <v>101637</v>
      </c>
      <c r="B3222" s="325" t="s">
        <v>3615</v>
      </c>
      <c r="C3222" s="325" t="s">
        <v>72</v>
      </c>
      <c r="D3222" s="325" t="s">
        <v>344</v>
      </c>
      <c r="E3222" s="326" t="s">
        <v>29753</v>
      </c>
    </row>
    <row r="3223" spans="1:5">
      <c r="A3223" s="327">
        <v>101640</v>
      </c>
      <c r="B3223" s="325" t="s">
        <v>3616</v>
      </c>
      <c r="C3223" s="325" t="s">
        <v>72</v>
      </c>
      <c r="D3223" s="325" t="s">
        <v>280</v>
      </c>
      <c r="E3223" s="326" t="s">
        <v>22248</v>
      </c>
    </row>
    <row r="3224" spans="1:5">
      <c r="A3224" s="327">
        <v>101641</v>
      </c>
      <c r="B3224" s="325" t="s">
        <v>3617</v>
      </c>
      <c r="C3224" s="325" t="s">
        <v>72</v>
      </c>
      <c r="D3224" s="325" t="s">
        <v>280</v>
      </c>
      <c r="E3224" s="326" t="s">
        <v>27839</v>
      </c>
    </row>
    <row r="3225" spans="1:5">
      <c r="A3225" s="327">
        <v>101642</v>
      </c>
      <c r="B3225" s="325" t="s">
        <v>3618</v>
      </c>
      <c r="C3225" s="325" t="s">
        <v>72</v>
      </c>
      <c r="D3225" s="325" t="s">
        <v>280</v>
      </c>
      <c r="E3225" s="326" t="s">
        <v>27218</v>
      </c>
    </row>
    <row r="3226" spans="1:5">
      <c r="A3226" s="327">
        <v>101643</v>
      </c>
      <c r="B3226" s="325" t="s">
        <v>3619</v>
      </c>
      <c r="C3226" s="325" t="s">
        <v>72</v>
      </c>
      <c r="D3226" s="325" t="s">
        <v>280</v>
      </c>
      <c r="E3226" s="326" t="s">
        <v>16018</v>
      </c>
    </row>
    <row r="3227" spans="1:5">
      <c r="A3227" s="327">
        <v>101644</v>
      </c>
      <c r="B3227" s="325" t="s">
        <v>3620</v>
      </c>
      <c r="C3227" s="325" t="s">
        <v>72</v>
      </c>
      <c r="D3227" s="325" t="s">
        <v>280</v>
      </c>
      <c r="E3227" s="326" t="s">
        <v>29681</v>
      </c>
    </row>
    <row r="3228" spans="1:5">
      <c r="A3228" s="327">
        <v>101648</v>
      </c>
      <c r="B3228" s="325" t="s">
        <v>3625</v>
      </c>
      <c r="C3228" s="325" t="s">
        <v>72</v>
      </c>
      <c r="D3228" s="325" t="s">
        <v>280</v>
      </c>
      <c r="E3228" s="326" t="s">
        <v>21060</v>
      </c>
    </row>
    <row r="3229" spans="1:5">
      <c r="A3229" s="327">
        <v>101649</v>
      </c>
      <c r="B3229" s="325" t="s">
        <v>3626</v>
      </c>
      <c r="C3229" s="325" t="s">
        <v>72</v>
      </c>
      <c r="D3229" s="325" t="s">
        <v>280</v>
      </c>
      <c r="E3229" s="326" t="s">
        <v>29754</v>
      </c>
    </row>
    <row r="3230" spans="1:5">
      <c r="A3230" s="327">
        <v>101650</v>
      </c>
      <c r="B3230" s="325" t="s">
        <v>3627</v>
      </c>
      <c r="C3230" s="325" t="s">
        <v>72</v>
      </c>
      <c r="D3230" s="325" t="s">
        <v>280</v>
      </c>
      <c r="E3230" s="326" t="s">
        <v>29755</v>
      </c>
    </row>
    <row r="3231" spans="1:5">
      <c r="A3231" s="327">
        <v>101651</v>
      </c>
      <c r="B3231" s="325" t="s">
        <v>3628</v>
      </c>
      <c r="C3231" s="325" t="s">
        <v>72</v>
      </c>
      <c r="D3231" s="325" t="s">
        <v>344</v>
      </c>
      <c r="E3231" s="326" t="s">
        <v>29756</v>
      </c>
    </row>
    <row r="3232" spans="1:5">
      <c r="A3232" s="327">
        <v>101652</v>
      </c>
      <c r="B3232" s="325" t="s">
        <v>3629</v>
      </c>
      <c r="C3232" s="325" t="s">
        <v>72</v>
      </c>
      <c r="D3232" s="325" t="s">
        <v>344</v>
      </c>
      <c r="E3232" s="326" t="s">
        <v>29757</v>
      </c>
    </row>
    <row r="3233" spans="1:5">
      <c r="A3233" s="327">
        <v>101653</v>
      </c>
      <c r="B3233" s="325" t="s">
        <v>3630</v>
      </c>
      <c r="C3233" s="325" t="s">
        <v>72</v>
      </c>
      <c r="D3233" s="325" t="s">
        <v>344</v>
      </c>
      <c r="E3233" s="326" t="s">
        <v>29758</v>
      </c>
    </row>
    <row r="3234" spans="1:5">
      <c r="A3234" s="327">
        <v>101654</v>
      </c>
      <c r="B3234" s="325" t="s">
        <v>3631</v>
      </c>
      <c r="C3234" s="325" t="s">
        <v>72</v>
      </c>
      <c r="D3234" s="325" t="s">
        <v>344</v>
      </c>
      <c r="E3234" s="326" t="s">
        <v>29759</v>
      </c>
    </row>
    <row r="3235" spans="1:5">
      <c r="A3235" s="327">
        <v>101655</v>
      </c>
      <c r="B3235" s="325" t="s">
        <v>3632</v>
      </c>
      <c r="C3235" s="325" t="s">
        <v>72</v>
      </c>
      <c r="D3235" s="325" t="s">
        <v>344</v>
      </c>
      <c r="E3235" s="326" t="s">
        <v>29760</v>
      </c>
    </row>
    <row r="3236" spans="1:5">
      <c r="A3236" s="327">
        <v>101656</v>
      </c>
      <c r="B3236" s="325" t="s">
        <v>3633</v>
      </c>
      <c r="C3236" s="325" t="s">
        <v>72</v>
      </c>
      <c r="D3236" s="325" t="s">
        <v>344</v>
      </c>
      <c r="E3236" s="326" t="s">
        <v>29761</v>
      </c>
    </row>
    <row r="3237" spans="1:5">
      <c r="A3237" s="327">
        <v>101657</v>
      </c>
      <c r="B3237" s="325" t="s">
        <v>3634</v>
      </c>
      <c r="C3237" s="325" t="s">
        <v>72</v>
      </c>
      <c r="D3237" s="325" t="s">
        <v>344</v>
      </c>
      <c r="E3237" s="326" t="s">
        <v>29762</v>
      </c>
    </row>
    <row r="3238" spans="1:5">
      <c r="A3238" s="327">
        <v>101658</v>
      </c>
      <c r="B3238" s="325" t="s">
        <v>3635</v>
      </c>
      <c r="C3238" s="325" t="s">
        <v>72</v>
      </c>
      <c r="D3238" s="325" t="s">
        <v>344</v>
      </c>
      <c r="E3238" s="326" t="s">
        <v>29763</v>
      </c>
    </row>
    <row r="3239" spans="1:5">
      <c r="A3239" s="327">
        <v>101659</v>
      </c>
      <c r="B3239" s="325" t="s">
        <v>3636</v>
      </c>
      <c r="C3239" s="325" t="s">
        <v>72</v>
      </c>
      <c r="D3239" s="325" t="s">
        <v>344</v>
      </c>
      <c r="E3239" s="326" t="s">
        <v>29764</v>
      </c>
    </row>
    <row r="3240" spans="1:5">
      <c r="A3240" s="327">
        <v>101660</v>
      </c>
      <c r="B3240" s="325" t="s">
        <v>3637</v>
      </c>
      <c r="C3240" s="325" t="s">
        <v>72</v>
      </c>
      <c r="D3240" s="325" t="s">
        <v>344</v>
      </c>
      <c r="E3240" s="326" t="s">
        <v>29765</v>
      </c>
    </row>
    <row r="3241" spans="1:5">
      <c r="A3241" s="327">
        <v>101661</v>
      </c>
      <c r="B3241" s="325" t="s">
        <v>3638</v>
      </c>
      <c r="C3241" s="325" t="s">
        <v>72</v>
      </c>
      <c r="D3241" s="325" t="s">
        <v>344</v>
      </c>
      <c r="E3241" s="326" t="s">
        <v>29766</v>
      </c>
    </row>
    <row r="3242" spans="1:5">
      <c r="A3242" s="327">
        <v>101662</v>
      </c>
      <c r="B3242" s="325" t="s">
        <v>3639</v>
      </c>
      <c r="C3242" s="325" t="s">
        <v>72</v>
      </c>
      <c r="D3242" s="325" t="s">
        <v>344</v>
      </c>
      <c r="E3242" s="326" t="s">
        <v>29767</v>
      </c>
    </row>
    <row r="3243" spans="1:5">
      <c r="A3243" s="327">
        <v>101663</v>
      </c>
      <c r="B3243" s="325" t="s">
        <v>3640</v>
      </c>
      <c r="C3243" s="325" t="s">
        <v>72</v>
      </c>
      <c r="D3243" s="325" t="s">
        <v>280</v>
      </c>
      <c r="E3243" s="326" t="s">
        <v>14968</v>
      </c>
    </row>
    <row r="3244" spans="1:5">
      <c r="A3244" s="327">
        <v>101664</v>
      </c>
      <c r="B3244" s="325" t="s">
        <v>3641</v>
      </c>
      <c r="C3244" s="325" t="s">
        <v>72</v>
      </c>
      <c r="D3244" s="325" t="s">
        <v>280</v>
      </c>
      <c r="E3244" s="326" t="s">
        <v>25356</v>
      </c>
    </row>
    <row r="3245" spans="1:5">
      <c r="A3245" s="327">
        <v>101665</v>
      </c>
      <c r="B3245" s="325" t="s">
        <v>3642</v>
      </c>
      <c r="C3245" s="325" t="s">
        <v>72</v>
      </c>
      <c r="D3245" s="325" t="s">
        <v>280</v>
      </c>
      <c r="E3245" s="326" t="s">
        <v>29768</v>
      </c>
    </row>
    <row r="3246" spans="1:5">
      <c r="A3246" s="327">
        <v>101666</v>
      </c>
      <c r="B3246" s="325" t="s">
        <v>3643</v>
      </c>
      <c r="C3246" s="325" t="s">
        <v>72</v>
      </c>
      <c r="D3246" s="325" t="s">
        <v>344</v>
      </c>
      <c r="E3246" s="326" t="s">
        <v>29769</v>
      </c>
    </row>
    <row r="3247" spans="1:5">
      <c r="A3247" s="327">
        <v>102085</v>
      </c>
      <c r="B3247" s="325" t="s">
        <v>3644</v>
      </c>
      <c r="C3247" s="325" t="s">
        <v>72</v>
      </c>
      <c r="D3247" s="325" t="s">
        <v>344</v>
      </c>
      <c r="E3247" s="326" t="s">
        <v>29770</v>
      </c>
    </row>
    <row r="3248" spans="1:5">
      <c r="A3248" s="327">
        <v>100578</v>
      </c>
      <c r="B3248" s="325" t="s">
        <v>3645</v>
      </c>
      <c r="C3248" s="325" t="s">
        <v>72</v>
      </c>
      <c r="D3248" s="325" t="s">
        <v>344</v>
      </c>
      <c r="E3248" s="326" t="s">
        <v>29771</v>
      </c>
    </row>
    <row r="3249" spans="1:5">
      <c r="A3249" s="327">
        <v>100579</v>
      </c>
      <c r="B3249" s="325" t="s">
        <v>3646</v>
      </c>
      <c r="C3249" s="325" t="s">
        <v>72</v>
      </c>
      <c r="D3249" s="325" t="s">
        <v>344</v>
      </c>
      <c r="E3249" s="326" t="s">
        <v>29772</v>
      </c>
    </row>
    <row r="3250" spans="1:5">
      <c r="A3250" s="327">
        <v>100580</v>
      </c>
      <c r="B3250" s="325" t="s">
        <v>3647</v>
      </c>
      <c r="C3250" s="325" t="s">
        <v>72</v>
      </c>
      <c r="D3250" s="325" t="s">
        <v>344</v>
      </c>
      <c r="E3250" s="326" t="s">
        <v>29773</v>
      </c>
    </row>
    <row r="3251" spans="1:5">
      <c r="A3251" s="327">
        <v>100581</v>
      </c>
      <c r="B3251" s="325" t="s">
        <v>3648</v>
      </c>
      <c r="C3251" s="325" t="s">
        <v>72</v>
      </c>
      <c r="D3251" s="325" t="s">
        <v>344</v>
      </c>
      <c r="E3251" s="326" t="s">
        <v>29774</v>
      </c>
    </row>
    <row r="3252" spans="1:5">
      <c r="A3252" s="327">
        <v>100582</v>
      </c>
      <c r="B3252" s="325" t="s">
        <v>3649</v>
      </c>
      <c r="C3252" s="325" t="s">
        <v>72</v>
      </c>
      <c r="D3252" s="325" t="s">
        <v>344</v>
      </c>
      <c r="E3252" s="326" t="s">
        <v>29775</v>
      </c>
    </row>
    <row r="3253" spans="1:5">
      <c r="A3253" s="327">
        <v>100583</v>
      </c>
      <c r="B3253" s="325" t="s">
        <v>3650</v>
      </c>
      <c r="C3253" s="325" t="s">
        <v>72</v>
      </c>
      <c r="D3253" s="325" t="s">
        <v>344</v>
      </c>
      <c r="E3253" s="326" t="s">
        <v>29776</v>
      </c>
    </row>
    <row r="3254" spans="1:5">
      <c r="A3254" s="327">
        <v>100584</v>
      </c>
      <c r="B3254" s="325" t="s">
        <v>3651</v>
      </c>
      <c r="C3254" s="325" t="s">
        <v>72</v>
      </c>
      <c r="D3254" s="325" t="s">
        <v>344</v>
      </c>
      <c r="E3254" s="326" t="s">
        <v>29777</v>
      </c>
    </row>
    <row r="3255" spans="1:5">
      <c r="A3255" s="327">
        <v>100585</v>
      </c>
      <c r="B3255" s="325" t="s">
        <v>3652</v>
      </c>
      <c r="C3255" s="325" t="s">
        <v>72</v>
      </c>
      <c r="D3255" s="325" t="s">
        <v>344</v>
      </c>
      <c r="E3255" s="326" t="s">
        <v>29778</v>
      </c>
    </row>
    <row r="3256" spans="1:5">
      <c r="A3256" s="327">
        <v>100586</v>
      </c>
      <c r="B3256" s="325" t="s">
        <v>3653</v>
      </c>
      <c r="C3256" s="325" t="s">
        <v>72</v>
      </c>
      <c r="D3256" s="325" t="s">
        <v>344</v>
      </c>
      <c r="E3256" s="326" t="s">
        <v>29779</v>
      </c>
    </row>
    <row r="3257" spans="1:5">
      <c r="A3257" s="327">
        <v>100587</v>
      </c>
      <c r="B3257" s="325" t="s">
        <v>3654</v>
      </c>
      <c r="C3257" s="325" t="s">
        <v>72</v>
      </c>
      <c r="D3257" s="325" t="s">
        <v>344</v>
      </c>
      <c r="E3257" s="326" t="s">
        <v>29780</v>
      </c>
    </row>
    <row r="3258" spans="1:5">
      <c r="A3258" s="327">
        <v>100588</v>
      </c>
      <c r="B3258" s="325" t="s">
        <v>3655</v>
      </c>
      <c r="C3258" s="325" t="s">
        <v>72</v>
      </c>
      <c r="D3258" s="325" t="s">
        <v>344</v>
      </c>
      <c r="E3258" s="326" t="s">
        <v>29781</v>
      </c>
    </row>
    <row r="3259" spans="1:5">
      <c r="A3259" s="327">
        <v>100589</v>
      </c>
      <c r="B3259" s="325" t="s">
        <v>3656</v>
      </c>
      <c r="C3259" s="325" t="s">
        <v>72</v>
      </c>
      <c r="D3259" s="325" t="s">
        <v>344</v>
      </c>
      <c r="E3259" s="326" t="s">
        <v>29782</v>
      </c>
    </row>
    <row r="3260" spans="1:5">
      <c r="A3260" s="327">
        <v>100590</v>
      </c>
      <c r="B3260" s="325" t="s">
        <v>3657</v>
      </c>
      <c r="C3260" s="325" t="s">
        <v>72</v>
      </c>
      <c r="D3260" s="325" t="s">
        <v>344</v>
      </c>
      <c r="E3260" s="326" t="s">
        <v>29783</v>
      </c>
    </row>
    <row r="3261" spans="1:5">
      <c r="A3261" s="327">
        <v>100591</v>
      </c>
      <c r="B3261" s="325" t="s">
        <v>3658</v>
      </c>
      <c r="C3261" s="325" t="s">
        <v>72</v>
      </c>
      <c r="D3261" s="325" t="s">
        <v>344</v>
      </c>
      <c r="E3261" s="326" t="s">
        <v>29784</v>
      </c>
    </row>
    <row r="3262" spans="1:5">
      <c r="A3262" s="327">
        <v>100592</v>
      </c>
      <c r="B3262" s="325" t="s">
        <v>3659</v>
      </c>
      <c r="C3262" s="325" t="s">
        <v>72</v>
      </c>
      <c r="D3262" s="325" t="s">
        <v>344</v>
      </c>
      <c r="E3262" s="326" t="s">
        <v>26235</v>
      </c>
    </row>
    <row r="3263" spans="1:5">
      <c r="A3263" s="327">
        <v>100593</v>
      </c>
      <c r="B3263" s="325" t="s">
        <v>3660</v>
      </c>
      <c r="C3263" s="325" t="s">
        <v>72</v>
      </c>
      <c r="D3263" s="325" t="s">
        <v>344</v>
      </c>
      <c r="E3263" s="326" t="s">
        <v>29785</v>
      </c>
    </row>
    <row r="3264" spans="1:5">
      <c r="A3264" s="327">
        <v>100594</v>
      </c>
      <c r="B3264" s="325" t="s">
        <v>3661</v>
      </c>
      <c r="C3264" s="325" t="s">
        <v>72</v>
      </c>
      <c r="D3264" s="325" t="s">
        <v>344</v>
      </c>
      <c r="E3264" s="326" t="s">
        <v>29786</v>
      </c>
    </row>
    <row r="3265" spans="1:5">
      <c r="A3265" s="327">
        <v>100595</v>
      </c>
      <c r="B3265" s="325" t="s">
        <v>3662</v>
      </c>
      <c r="C3265" s="325" t="s">
        <v>72</v>
      </c>
      <c r="D3265" s="325" t="s">
        <v>344</v>
      </c>
      <c r="E3265" s="326" t="s">
        <v>29787</v>
      </c>
    </row>
    <row r="3266" spans="1:5">
      <c r="A3266" s="327">
        <v>100596</v>
      </c>
      <c r="B3266" s="325" t="s">
        <v>3663</v>
      </c>
      <c r="C3266" s="325" t="s">
        <v>72</v>
      </c>
      <c r="D3266" s="325" t="s">
        <v>344</v>
      </c>
      <c r="E3266" s="326" t="s">
        <v>29788</v>
      </c>
    </row>
    <row r="3267" spans="1:5">
      <c r="A3267" s="327">
        <v>100597</v>
      </c>
      <c r="B3267" s="325" t="s">
        <v>3664</v>
      </c>
      <c r="C3267" s="325" t="s">
        <v>72</v>
      </c>
      <c r="D3267" s="325" t="s">
        <v>344</v>
      </c>
      <c r="E3267" s="326" t="s">
        <v>29789</v>
      </c>
    </row>
    <row r="3268" spans="1:5">
      <c r="A3268" s="327">
        <v>100598</v>
      </c>
      <c r="B3268" s="325" t="s">
        <v>3665</v>
      </c>
      <c r="C3268" s="325" t="s">
        <v>72</v>
      </c>
      <c r="D3268" s="325" t="s">
        <v>344</v>
      </c>
      <c r="E3268" s="326" t="s">
        <v>29790</v>
      </c>
    </row>
    <row r="3269" spans="1:5">
      <c r="A3269" s="327">
        <v>100599</v>
      </c>
      <c r="B3269" s="325" t="s">
        <v>3666</v>
      </c>
      <c r="C3269" s="325" t="s">
        <v>72</v>
      </c>
      <c r="D3269" s="325" t="s">
        <v>344</v>
      </c>
      <c r="E3269" s="326" t="s">
        <v>29791</v>
      </c>
    </row>
    <row r="3270" spans="1:5">
      <c r="A3270" s="327">
        <v>100600</v>
      </c>
      <c r="B3270" s="325" t="s">
        <v>3667</v>
      </c>
      <c r="C3270" s="325" t="s">
        <v>72</v>
      </c>
      <c r="D3270" s="325" t="s">
        <v>344</v>
      </c>
      <c r="E3270" s="326" t="s">
        <v>29792</v>
      </c>
    </row>
    <row r="3271" spans="1:5">
      <c r="A3271" s="327">
        <v>100601</v>
      </c>
      <c r="B3271" s="325" t="s">
        <v>3668</v>
      </c>
      <c r="C3271" s="325" t="s">
        <v>72</v>
      </c>
      <c r="D3271" s="325" t="s">
        <v>344</v>
      </c>
      <c r="E3271" s="326" t="s">
        <v>29793</v>
      </c>
    </row>
    <row r="3272" spans="1:5">
      <c r="A3272" s="327">
        <v>100602</v>
      </c>
      <c r="B3272" s="325" t="s">
        <v>3669</v>
      </c>
      <c r="C3272" s="325" t="s">
        <v>72</v>
      </c>
      <c r="D3272" s="325" t="s">
        <v>344</v>
      </c>
      <c r="E3272" s="326" t="s">
        <v>29794</v>
      </c>
    </row>
    <row r="3273" spans="1:5">
      <c r="A3273" s="327">
        <v>100603</v>
      </c>
      <c r="B3273" s="325" t="s">
        <v>3670</v>
      </c>
      <c r="C3273" s="325" t="s">
        <v>72</v>
      </c>
      <c r="D3273" s="325" t="s">
        <v>344</v>
      </c>
      <c r="E3273" s="326" t="s">
        <v>29795</v>
      </c>
    </row>
    <row r="3274" spans="1:5">
      <c r="A3274" s="327">
        <v>100604</v>
      </c>
      <c r="B3274" s="325" t="s">
        <v>3671</v>
      </c>
      <c r="C3274" s="325" t="s">
        <v>72</v>
      </c>
      <c r="D3274" s="325" t="s">
        <v>344</v>
      </c>
      <c r="E3274" s="326" t="s">
        <v>29796</v>
      </c>
    </row>
    <row r="3275" spans="1:5">
      <c r="A3275" s="327">
        <v>100605</v>
      </c>
      <c r="B3275" s="325" t="s">
        <v>3672</v>
      </c>
      <c r="C3275" s="325" t="s">
        <v>72</v>
      </c>
      <c r="D3275" s="325" t="s">
        <v>344</v>
      </c>
      <c r="E3275" s="326" t="s">
        <v>29797</v>
      </c>
    </row>
    <row r="3276" spans="1:5">
      <c r="A3276" s="327">
        <v>100606</v>
      </c>
      <c r="B3276" s="325" t="s">
        <v>3673</v>
      </c>
      <c r="C3276" s="325" t="s">
        <v>72</v>
      </c>
      <c r="D3276" s="325" t="s">
        <v>344</v>
      </c>
      <c r="E3276" s="326" t="s">
        <v>29798</v>
      </c>
    </row>
    <row r="3277" spans="1:5">
      <c r="A3277" s="327">
        <v>100607</v>
      </c>
      <c r="B3277" s="325" t="s">
        <v>3674</v>
      </c>
      <c r="C3277" s="325" t="s">
        <v>72</v>
      </c>
      <c r="D3277" s="325" t="s">
        <v>344</v>
      </c>
      <c r="E3277" s="326" t="s">
        <v>29799</v>
      </c>
    </row>
    <row r="3278" spans="1:5">
      <c r="A3278" s="327">
        <v>100608</v>
      </c>
      <c r="B3278" s="325" t="s">
        <v>3675</v>
      </c>
      <c r="C3278" s="325" t="s">
        <v>72</v>
      </c>
      <c r="D3278" s="325" t="s">
        <v>344</v>
      </c>
      <c r="E3278" s="326" t="s">
        <v>29800</v>
      </c>
    </row>
    <row r="3279" spans="1:5">
      <c r="A3279" s="327">
        <v>100609</v>
      </c>
      <c r="B3279" s="325" t="s">
        <v>3676</v>
      </c>
      <c r="C3279" s="325" t="s">
        <v>72</v>
      </c>
      <c r="D3279" s="325" t="s">
        <v>344</v>
      </c>
      <c r="E3279" s="326" t="s">
        <v>29801</v>
      </c>
    </row>
    <row r="3280" spans="1:5">
      <c r="A3280" s="327">
        <v>100610</v>
      </c>
      <c r="B3280" s="325" t="s">
        <v>3677</v>
      </c>
      <c r="C3280" s="325" t="s">
        <v>72</v>
      </c>
      <c r="D3280" s="325" t="s">
        <v>344</v>
      </c>
      <c r="E3280" s="326" t="s">
        <v>29802</v>
      </c>
    </row>
    <row r="3281" spans="1:5">
      <c r="A3281" s="327">
        <v>100611</v>
      </c>
      <c r="B3281" s="325" t="s">
        <v>3678</v>
      </c>
      <c r="C3281" s="325" t="s">
        <v>72</v>
      </c>
      <c r="D3281" s="325" t="s">
        <v>344</v>
      </c>
      <c r="E3281" s="326" t="s">
        <v>29803</v>
      </c>
    </row>
    <row r="3282" spans="1:5">
      <c r="A3282" s="327">
        <v>100612</v>
      </c>
      <c r="B3282" s="325" t="s">
        <v>3679</v>
      </c>
      <c r="C3282" s="325" t="s">
        <v>72</v>
      </c>
      <c r="D3282" s="325" t="s">
        <v>344</v>
      </c>
      <c r="E3282" s="326" t="s">
        <v>29804</v>
      </c>
    </row>
    <row r="3283" spans="1:5">
      <c r="A3283" s="327">
        <v>100613</v>
      </c>
      <c r="B3283" s="325" t="s">
        <v>3680</v>
      </c>
      <c r="C3283" s="325" t="s">
        <v>72</v>
      </c>
      <c r="D3283" s="325" t="s">
        <v>344</v>
      </c>
      <c r="E3283" s="326" t="s">
        <v>29805</v>
      </c>
    </row>
    <row r="3284" spans="1:5">
      <c r="A3284" s="327">
        <v>100614</v>
      </c>
      <c r="B3284" s="325" t="s">
        <v>3681</v>
      </c>
      <c r="C3284" s="325" t="s">
        <v>72</v>
      </c>
      <c r="D3284" s="325" t="s">
        <v>344</v>
      </c>
      <c r="E3284" s="326" t="s">
        <v>29806</v>
      </c>
    </row>
    <row r="3285" spans="1:5">
      <c r="A3285" s="327">
        <v>100615</v>
      </c>
      <c r="B3285" s="325" t="s">
        <v>3682</v>
      </c>
      <c r="C3285" s="325" t="s">
        <v>72</v>
      </c>
      <c r="D3285" s="325" t="s">
        <v>344</v>
      </c>
      <c r="E3285" s="326" t="s">
        <v>29807</v>
      </c>
    </row>
    <row r="3286" spans="1:5">
      <c r="A3286" s="327">
        <v>100616</v>
      </c>
      <c r="B3286" s="325" t="s">
        <v>3683</v>
      </c>
      <c r="C3286" s="325" t="s">
        <v>72</v>
      </c>
      <c r="D3286" s="325" t="s">
        <v>344</v>
      </c>
      <c r="E3286" s="326" t="s">
        <v>29808</v>
      </c>
    </row>
    <row r="3287" spans="1:5">
      <c r="A3287" s="327">
        <v>100617</v>
      </c>
      <c r="B3287" s="325" t="s">
        <v>3684</v>
      </c>
      <c r="C3287" s="325" t="s">
        <v>72</v>
      </c>
      <c r="D3287" s="325" t="s">
        <v>344</v>
      </c>
      <c r="E3287" s="326" t="s">
        <v>29809</v>
      </c>
    </row>
    <row r="3288" spans="1:5">
      <c r="A3288" s="327">
        <v>100618</v>
      </c>
      <c r="B3288" s="325" t="s">
        <v>3685</v>
      </c>
      <c r="C3288" s="325" t="s">
        <v>72</v>
      </c>
      <c r="D3288" s="325" t="s">
        <v>344</v>
      </c>
      <c r="E3288" s="326" t="s">
        <v>29810</v>
      </c>
    </row>
    <row r="3289" spans="1:5">
      <c r="A3289" s="327">
        <v>100619</v>
      </c>
      <c r="B3289" s="325" t="s">
        <v>3686</v>
      </c>
      <c r="C3289" s="325" t="s">
        <v>72</v>
      </c>
      <c r="D3289" s="325" t="s">
        <v>344</v>
      </c>
      <c r="E3289" s="326" t="s">
        <v>29811</v>
      </c>
    </row>
    <row r="3290" spans="1:5">
      <c r="A3290" s="327">
        <v>100620</v>
      </c>
      <c r="B3290" s="325" t="s">
        <v>3687</v>
      </c>
      <c r="C3290" s="325" t="s">
        <v>72</v>
      </c>
      <c r="D3290" s="325" t="s">
        <v>344</v>
      </c>
      <c r="E3290" s="326" t="s">
        <v>29812</v>
      </c>
    </row>
    <row r="3291" spans="1:5">
      <c r="A3291" s="327">
        <v>100621</v>
      </c>
      <c r="B3291" s="325" t="s">
        <v>3688</v>
      </c>
      <c r="C3291" s="325" t="s">
        <v>72</v>
      </c>
      <c r="D3291" s="325" t="s">
        <v>344</v>
      </c>
      <c r="E3291" s="326" t="s">
        <v>29813</v>
      </c>
    </row>
    <row r="3292" spans="1:5">
      <c r="A3292" s="327">
        <v>100622</v>
      </c>
      <c r="B3292" s="325" t="s">
        <v>3689</v>
      </c>
      <c r="C3292" s="325" t="s">
        <v>72</v>
      </c>
      <c r="D3292" s="325" t="s">
        <v>344</v>
      </c>
      <c r="E3292" s="326" t="s">
        <v>29814</v>
      </c>
    </row>
    <row r="3293" spans="1:5">
      <c r="A3293" s="327">
        <v>100623</v>
      </c>
      <c r="B3293" s="325" t="s">
        <v>3690</v>
      </c>
      <c r="C3293" s="325" t="s">
        <v>72</v>
      </c>
      <c r="D3293" s="325" t="s">
        <v>344</v>
      </c>
      <c r="E3293" s="326" t="s">
        <v>29815</v>
      </c>
    </row>
    <row r="3294" spans="1:5">
      <c r="A3294" s="327">
        <v>97600</v>
      </c>
      <c r="B3294" s="325" t="s">
        <v>3691</v>
      </c>
      <c r="C3294" s="325" t="s">
        <v>72</v>
      </c>
      <c r="D3294" s="325" t="s">
        <v>344</v>
      </c>
      <c r="E3294" s="326" t="s">
        <v>29816</v>
      </c>
    </row>
    <row r="3295" spans="1:5">
      <c r="A3295" s="327">
        <v>97601</v>
      </c>
      <c r="B3295" s="325" t="s">
        <v>3692</v>
      </c>
      <c r="C3295" s="325" t="s">
        <v>72</v>
      </c>
      <c r="D3295" s="325" t="s">
        <v>344</v>
      </c>
      <c r="E3295" s="326" t="s">
        <v>29817</v>
      </c>
    </row>
    <row r="3296" spans="1:5">
      <c r="A3296" s="327">
        <v>97605</v>
      </c>
      <c r="B3296" s="325" t="s">
        <v>3693</v>
      </c>
      <c r="C3296" s="325" t="s">
        <v>72</v>
      </c>
      <c r="D3296" s="325" t="s">
        <v>344</v>
      </c>
      <c r="E3296" s="326" t="s">
        <v>29818</v>
      </c>
    </row>
    <row r="3297" spans="1:5">
      <c r="A3297" s="327">
        <v>97606</v>
      </c>
      <c r="B3297" s="325" t="s">
        <v>3694</v>
      </c>
      <c r="C3297" s="325" t="s">
        <v>72</v>
      </c>
      <c r="D3297" s="325" t="s">
        <v>344</v>
      </c>
      <c r="E3297" s="326" t="s">
        <v>29819</v>
      </c>
    </row>
    <row r="3298" spans="1:5">
      <c r="A3298" s="327">
        <v>97607</v>
      </c>
      <c r="B3298" s="325" t="s">
        <v>3695</v>
      </c>
      <c r="C3298" s="325" t="s">
        <v>72</v>
      </c>
      <c r="D3298" s="325" t="s">
        <v>344</v>
      </c>
      <c r="E3298" s="326" t="s">
        <v>29820</v>
      </c>
    </row>
    <row r="3299" spans="1:5">
      <c r="A3299" s="327">
        <v>97608</v>
      </c>
      <c r="B3299" s="325" t="s">
        <v>3696</v>
      </c>
      <c r="C3299" s="325" t="s">
        <v>72</v>
      </c>
      <c r="D3299" s="325" t="s">
        <v>344</v>
      </c>
      <c r="E3299" s="326" t="s">
        <v>29821</v>
      </c>
    </row>
    <row r="3300" spans="1:5">
      <c r="A3300" s="327">
        <v>102102</v>
      </c>
      <c r="B3300" s="325" t="s">
        <v>3697</v>
      </c>
      <c r="C3300" s="325" t="s">
        <v>72</v>
      </c>
      <c r="D3300" s="325" t="s">
        <v>344</v>
      </c>
      <c r="E3300" s="326" t="s">
        <v>29822</v>
      </c>
    </row>
    <row r="3301" spans="1:5">
      <c r="A3301" s="327">
        <v>102103</v>
      </c>
      <c r="B3301" s="325" t="s">
        <v>3698</v>
      </c>
      <c r="C3301" s="325" t="s">
        <v>72</v>
      </c>
      <c r="D3301" s="325" t="s">
        <v>344</v>
      </c>
      <c r="E3301" s="326" t="s">
        <v>29823</v>
      </c>
    </row>
    <row r="3302" spans="1:5">
      <c r="A3302" s="327">
        <v>102104</v>
      </c>
      <c r="B3302" s="325" t="s">
        <v>3699</v>
      </c>
      <c r="C3302" s="325" t="s">
        <v>72</v>
      </c>
      <c r="D3302" s="325" t="s">
        <v>344</v>
      </c>
      <c r="E3302" s="326" t="s">
        <v>29824</v>
      </c>
    </row>
    <row r="3303" spans="1:5">
      <c r="A3303" s="327">
        <v>102105</v>
      </c>
      <c r="B3303" s="325" t="s">
        <v>3700</v>
      </c>
      <c r="C3303" s="325" t="s">
        <v>72</v>
      </c>
      <c r="D3303" s="325" t="s">
        <v>344</v>
      </c>
      <c r="E3303" s="326" t="s">
        <v>29825</v>
      </c>
    </row>
    <row r="3304" spans="1:5">
      <c r="A3304" s="327">
        <v>102106</v>
      </c>
      <c r="B3304" s="325" t="s">
        <v>3701</v>
      </c>
      <c r="C3304" s="325" t="s">
        <v>72</v>
      </c>
      <c r="D3304" s="325" t="s">
        <v>344</v>
      </c>
      <c r="E3304" s="326" t="s">
        <v>29826</v>
      </c>
    </row>
    <row r="3305" spans="1:5">
      <c r="A3305" s="327">
        <v>102107</v>
      </c>
      <c r="B3305" s="325" t="s">
        <v>3702</v>
      </c>
      <c r="C3305" s="325" t="s">
        <v>72</v>
      </c>
      <c r="D3305" s="325" t="s">
        <v>344</v>
      </c>
      <c r="E3305" s="326" t="s">
        <v>29827</v>
      </c>
    </row>
    <row r="3306" spans="1:5">
      <c r="A3306" s="327">
        <v>102108</v>
      </c>
      <c r="B3306" s="325" t="s">
        <v>3703</v>
      </c>
      <c r="C3306" s="325" t="s">
        <v>72</v>
      </c>
      <c r="D3306" s="325" t="s">
        <v>344</v>
      </c>
      <c r="E3306" s="326" t="s">
        <v>29828</v>
      </c>
    </row>
    <row r="3307" spans="1:5">
      <c r="A3307" s="327">
        <v>102109</v>
      </c>
      <c r="B3307" s="325" t="s">
        <v>3704</v>
      </c>
      <c r="C3307" s="325" t="s">
        <v>72</v>
      </c>
      <c r="D3307" s="325" t="s">
        <v>344</v>
      </c>
      <c r="E3307" s="326" t="s">
        <v>29829</v>
      </c>
    </row>
    <row r="3308" spans="1:5">
      <c r="A3308" s="327">
        <v>102110</v>
      </c>
      <c r="B3308" s="325" t="s">
        <v>3705</v>
      </c>
      <c r="C3308" s="325" t="s">
        <v>72</v>
      </c>
      <c r="D3308" s="325" t="s">
        <v>344</v>
      </c>
      <c r="E3308" s="326" t="s">
        <v>29830</v>
      </c>
    </row>
    <row r="3309" spans="1:5">
      <c r="A3309" s="327">
        <v>103654</v>
      </c>
      <c r="B3309" s="325" t="s">
        <v>3706</v>
      </c>
      <c r="C3309" s="325" t="s">
        <v>72</v>
      </c>
      <c r="D3309" s="325" t="s">
        <v>344</v>
      </c>
      <c r="E3309" s="326" t="s">
        <v>29831</v>
      </c>
    </row>
    <row r="3310" spans="1:5">
      <c r="A3310" s="327">
        <v>103655</v>
      </c>
      <c r="B3310" s="325" t="s">
        <v>3707</v>
      </c>
      <c r="C3310" s="325" t="s">
        <v>72</v>
      </c>
      <c r="D3310" s="325" t="s">
        <v>344</v>
      </c>
      <c r="E3310" s="326" t="s">
        <v>29832</v>
      </c>
    </row>
    <row r="3311" spans="1:5">
      <c r="A3311" s="327">
        <v>103656</v>
      </c>
      <c r="B3311" s="325" t="s">
        <v>3708</v>
      </c>
      <c r="C3311" s="325" t="s">
        <v>72</v>
      </c>
      <c r="D3311" s="325" t="s">
        <v>344</v>
      </c>
      <c r="E3311" s="326" t="s">
        <v>29833</v>
      </c>
    </row>
    <row r="3312" spans="1:5">
      <c r="A3312" s="327">
        <v>104473</v>
      </c>
      <c r="B3312" s="325" t="s">
        <v>15905</v>
      </c>
      <c r="C3312" s="325" t="s">
        <v>72</v>
      </c>
      <c r="D3312" s="325" t="s">
        <v>280</v>
      </c>
      <c r="E3312" s="326" t="s">
        <v>29834</v>
      </c>
    </row>
    <row r="3313" spans="1:5">
      <c r="A3313" s="327">
        <v>104474</v>
      </c>
      <c r="B3313" s="325" t="s">
        <v>15906</v>
      </c>
      <c r="C3313" s="325" t="s">
        <v>72</v>
      </c>
      <c r="D3313" s="325" t="s">
        <v>280</v>
      </c>
      <c r="E3313" s="326" t="s">
        <v>29835</v>
      </c>
    </row>
    <row r="3314" spans="1:5">
      <c r="A3314" s="327">
        <v>104475</v>
      </c>
      <c r="B3314" s="325" t="s">
        <v>15907</v>
      </c>
      <c r="C3314" s="325" t="s">
        <v>72</v>
      </c>
      <c r="D3314" s="325" t="s">
        <v>280</v>
      </c>
      <c r="E3314" s="326" t="s">
        <v>29836</v>
      </c>
    </row>
    <row r="3315" spans="1:5">
      <c r="A3315" s="327">
        <v>104476</v>
      </c>
      <c r="B3315" s="325" t="s">
        <v>15908</v>
      </c>
      <c r="C3315" s="325" t="s">
        <v>72</v>
      </c>
      <c r="D3315" s="325" t="s">
        <v>280</v>
      </c>
      <c r="E3315" s="326" t="s">
        <v>28575</v>
      </c>
    </row>
    <row r="3316" spans="1:5">
      <c r="A3316" s="327">
        <v>104477</v>
      </c>
      <c r="B3316" s="325" t="s">
        <v>15909</v>
      </c>
      <c r="C3316" s="325" t="s">
        <v>72</v>
      </c>
      <c r="D3316" s="325" t="s">
        <v>280</v>
      </c>
      <c r="E3316" s="326" t="s">
        <v>29837</v>
      </c>
    </row>
    <row r="3317" spans="1:5">
      <c r="A3317" s="327">
        <v>104478</v>
      </c>
      <c r="B3317" s="325" t="s">
        <v>15910</v>
      </c>
      <c r="C3317" s="325" t="s">
        <v>72</v>
      </c>
      <c r="D3317" s="325" t="s">
        <v>280</v>
      </c>
      <c r="E3317" s="326" t="s">
        <v>29838</v>
      </c>
    </row>
    <row r="3318" spans="1:5">
      <c r="A3318" s="327">
        <v>104479</v>
      </c>
      <c r="B3318" s="325" t="s">
        <v>15911</v>
      </c>
      <c r="C3318" s="325" t="s">
        <v>72</v>
      </c>
      <c r="D3318" s="325" t="s">
        <v>280</v>
      </c>
      <c r="E3318" s="326" t="s">
        <v>29839</v>
      </c>
    </row>
    <row r="3319" spans="1:5">
      <c r="A3319" s="327">
        <v>104480</v>
      </c>
      <c r="B3319" s="325" t="s">
        <v>15912</v>
      </c>
      <c r="C3319" s="325" t="s">
        <v>72</v>
      </c>
      <c r="D3319" s="325" t="s">
        <v>280</v>
      </c>
      <c r="E3319" s="326" t="s">
        <v>29840</v>
      </c>
    </row>
    <row r="3320" spans="1:5">
      <c r="A3320" s="327">
        <v>104481</v>
      </c>
      <c r="B3320" s="325" t="s">
        <v>15913</v>
      </c>
      <c r="C3320" s="325" t="s">
        <v>72</v>
      </c>
      <c r="D3320" s="325" t="s">
        <v>280</v>
      </c>
      <c r="E3320" s="326" t="s">
        <v>29841</v>
      </c>
    </row>
    <row r="3321" spans="1:5">
      <c r="A3321" s="327">
        <v>96973</v>
      </c>
      <c r="B3321" s="325" t="s">
        <v>26238</v>
      </c>
      <c r="C3321" s="325" t="s">
        <v>74</v>
      </c>
      <c r="D3321" s="325" t="s">
        <v>344</v>
      </c>
      <c r="E3321" s="326" t="s">
        <v>1050</v>
      </c>
    </row>
    <row r="3322" spans="1:5">
      <c r="A3322" s="327">
        <v>96974</v>
      </c>
      <c r="B3322" s="325" t="s">
        <v>26239</v>
      </c>
      <c r="C3322" s="325" t="s">
        <v>74</v>
      </c>
      <c r="D3322" s="325" t="s">
        <v>344</v>
      </c>
      <c r="E3322" s="326" t="s">
        <v>29842</v>
      </c>
    </row>
    <row r="3323" spans="1:5">
      <c r="A3323" s="327">
        <v>96975</v>
      </c>
      <c r="B3323" s="325" t="s">
        <v>26240</v>
      </c>
      <c r="C3323" s="325" t="s">
        <v>74</v>
      </c>
      <c r="D3323" s="325" t="s">
        <v>344</v>
      </c>
      <c r="E3323" s="326" t="s">
        <v>29843</v>
      </c>
    </row>
    <row r="3324" spans="1:5">
      <c r="A3324" s="327">
        <v>96976</v>
      </c>
      <c r="B3324" s="325" t="s">
        <v>26241</v>
      </c>
      <c r="C3324" s="325" t="s">
        <v>74</v>
      </c>
      <c r="D3324" s="325" t="s">
        <v>344</v>
      </c>
      <c r="E3324" s="326" t="s">
        <v>29844</v>
      </c>
    </row>
    <row r="3325" spans="1:5">
      <c r="A3325" s="327">
        <v>96977</v>
      </c>
      <c r="B3325" s="325" t="s">
        <v>26242</v>
      </c>
      <c r="C3325" s="325" t="s">
        <v>74</v>
      </c>
      <c r="D3325" s="325" t="s">
        <v>280</v>
      </c>
      <c r="E3325" s="326" t="s">
        <v>29845</v>
      </c>
    </row>
    <row r="3326" spans="1:5">
      <c r="A3326" s="327">
        <v>96978</v>
      </c>
      <c r="B3326" s="325" t="s">
        <v>26243</v>
      </c>
      <c r="C3326" s="325" t="s">
        <v>74</v>
      </c>
      <c r="D3326" s="325" t="s">
        <v>280</v>
      </c>
      <c r="E3326" s="326" t="s">
        <v>29846</v>
      </c>
    </row>
    <row r="3327" spans="1:5">
      <c r="A3327" s="327">
        <v>96979</v>
      </c>
      <c r="B3327" s="325" t="s">
        <v>26244</v>
      </c>
      <c r="C3327" s="325" t="s">
        <v>74</v>
      </c>
      <c r="D3327" s="325" t="s">
        <v>280</v>
      </c>
      <c r="E3327" s="326" t="s">
        <v>29847</v>
      </c>
    </row>
    <row r="3328" spans="1:5">
      <c r="A3328" s="327">
        <v>96984</v>
      </c>
      <c r="B3328" s="325" t="s">
        <v>26245</v>
      </c>
      <c r="C3328" s="325" t="s">
        <v>72</v>
      </c>
      <c r="D3328" s="325" t="s">
        <v>280</v>
      </c>
      <c r="E3328" s="326" t="s">
        <v>29848</v>
      </c>
    </row>
    <row r="3329" spans="1:5">
      <c r="A3329" s="327">
        <v>96985</v>
      </c>
      <c r="B3329" s="325" t="s">
        <v>26246</v>
      </c>
      <c r="C3329" s="325" t="s">
        <v>72</v>
      </c>
      <c r="D3329" s="325" t="s">
        <v>280</v>
      </c>
      <c r="E3329" s="326" t="s">
        <v>26358</v>
      </c>
    </row>
    <row r="3330" spans="1:5">
      <c r="A3330" s="327">
        <v>96986</v>
      </c>
      <c r="B3330" s="325" t="s">
        <v>26247</v>
      </c>
      <c r="C3330" s="325" t="s">
        <v>72</v>
      </c>
      <c r="D3330" s="325" t="s">
        <v>280</v>
      </c>
      <c r="E3330" s="326" t="s">
        <v>29190</v>
      </c>
    </row>
    <row r="3331" spans="1:5">
      <c r="A3331" s="327">
        <v>96987</v>
      </c>
      <c r="B3331" s="325" t="s">
        <v>26248</v>
      </c>
      <c r="C3331" s="325" t="s">
        <v>72</v>
      </c>
      <c r="D3331" s="325" t="s">
        <v>344</v>
      </c>
      <c r="E3331" s="326" t="s">
        <v>29849</v>
      </c>
    </row>
    <row r="3332" spans="1:5">
      <c r="A3332" s="327">
        <v>96988</v>
      </c>
      <c r="B3332" s="325" t="s">
        <v>26249</v>
      </c>
      <c r="C3332" s="325" t="s">
        <v>72</v>
      </c>
      <c r="D3332" s="325" t="s">
        <v>344</v>
      </c>
      <c r="E3332" s="326" t="s">
        <v>29850</v>
      </c>
    </row>
    <row r="3333" spans="1:5">
      <c r="A3333" s="327">
        <v>96989</v>
      </c>
      <c r="B3333" s="325" t="s">
        <v>26250</v>
      </c>
      <c r="C3333" s="325" t="s">
        <v>72</v>
      </c>
      <c r="D3333" s="325" t="s">
        <v>344</v>
      </c>
      <c r="E3333" s="326" t="s">
        <v>29851</v>
      </c>
    </row>
    <row r="3334" spans="1:5">
      <c r="A3334" s="327">
        <v>98463</v>
      </c>
      <c r="B3334" s="325" t="s">
        <v>26251</v>
      </c>
      <c r="C3334" s="325" t="s">
        <v>72</v>
      </c>
      <c r="D3334" s="325" t="s">
        <v>344</v>
      </c>
      <c r="E3334" s="326" t="s">
        <v>15811</v>
      </c>
    </row>
    <row r="3335" spans="1:5">
      <c r="A3335" s="327">
        <v>104746</v>
      </c>
      <c r="B3335" s="325" t="s">
        <v>26252</v>
      </c>
      <c r="C3335" s="325" t="s">
        <v>72</v>
      </c>
      <c r="D3335" s="325" t="s">
        <v>344</v>
      </c>
      <c r="E3335" s="326" t="s">
        <v>26409</v>
      </c>
    </row>
    <row r="3336" spans="1:5">
      <c r="A3336" s="327">
        <v>104749</v>
      </c>
      <c r="B3336" s="325" t="s">
        <v>26253</v>
      </c>
      <c r="C3336" s="325" t="s">
        <v>72</v>
      </c>
      <c r="D3336" s="325" t="s">
        <v>280</v>
      </c>
      <c r="E3336" s="326" t="s">
        <v>21450</v>
      </c>
    </row>
    <row r="3337" spans="1:5">
      <c r="A3337" s="327">
        <v>104750</v>
      </c>
      <c r="B3337" s="325" t="s">
        <v>26254</v>
      </c>
      <c r="C3337" s="325" t="s">
        <v>72</v>
      </c>
      <c r="D3337" s="325" t="s">
        <v>280</v>
      </c>
      <c r="E3337" s="326" t="s">
        <v>26636</v>
      </c>
    </row>
    <row r="3338" spans="1:5">
      <c r="A3338" s="327">
        <v>104751</v>
      </c>
      <c r="B3338" s="325" t="s">
        <v>26255</v>
      </c>
      <c r="C3338" s="325" t="s">
        <v>72</v>
      </c>
      <c r="D3338" s="325" t="s">
        <v>280</v>
      </c>
      <c r="E3338" s="326" t="s">
        <v>6605</v>
      </c>
    </row>
    <row r="3339" spans="1:5">
      <c r="A3339" s="327">
        <v>104752</v>
      </c>
      <c r="B3339" s="325" t="s">
        <v>26256</v>
      </c>
      <c r="C3339" s="325" t="s">
        <v>72</v>
      </c>
      <c r="D3339" s="325" t="s">
        <v>280</v>
      </c>
      <c r="E3339" s="326" t="s">
        <v>26541</v>
      </c>
    </row>
    <row r="3340" spans="1:5">
      <c r="A3340" s="327">
        <v>104753</v>
      </c>
      <c r="B3340" s="325" t="s">
        <v>26257</v>
      </c>
      <c r="C3340" s="325" t="s">
        <v>72</v>
      </c>
      <c r="D3340" s="325" t="s">
        <v>280</v>
      </c>
      <c r="E3340" s="326" t="s">
        <v>21640</v>
      </c>
    </row>
    <row r="3341" spans="1:5">
      <c r="A3341" s="327">
        <v>104754</v>
      </c>
      <c r="B3341" s="325" t="s">
        <v>26258</v>
      </c>
      <c r="C3341" s="325" t="s">
        <v>72</v>
      </c>
      <c r="D3341" s="325" t="s">
        <v>280</v>
      </c>
      <c r="E3341" s="326" t="s">
        <v>29852</v>
      </c>
    </row>
    <row r="3342" spans="1:5">
      <c r="A3342" s="327">
        <v>104755</v>
      </c>
      <c r="B3342" s="325" t="s">
        <v>26259</v>
      </c>
      <c r="C3342" s="325" t="s">
        <v>72</v>
      </c>
      <c r="D3342" s="325" t="s">
        <v>280</v>
      </c>
      <c r="E3342" s="326" t="s">
        <v>29853</v>
      </c>
    </row>
    <row r="3343" spans="1:5">
      <c r="A3343" s="327">
        <v>103490</v>
      </c>
      <c r="B3343" s="325" t="s">
        <v>3726</v>
      </c>
      <c r="C3343" s="325" t="s">
        <v>82</v>
      </c>
      <c r="D3343" s="325" t="s">
        <v>344</v>
      </c>
      <c r="E3343" s="326" t="s">
        <v>29854</v>
      </c>
    </row>
    <row r="3344" spans="1:5">
      <c r="A3344" s="327">
        <v>103491</v>
      </c>
      <c r="B3344" s="325" t="s">
        <v>3727</v>
      </c>
      <c r="C3344" s="325" t="s">
        <v>82</v>
      </c>
      <c r="D3344" s="325" t="s">
        <v>280</v>
      </c>
      <c r="E3344" s="326" t="s">
        <v>29855</v>
      </c>
    </row>
    <row r="3345" spans="1:5">
      <c r="A3345" s="327">
        <v>104758</v>
      </c>
      <c r="B3345" s="325" t="s">
        <v>26260</v>
      </c>
      <c r="C3345" s="325" t="s">
        <v>72</v>
      </c>
      <c r="D3345" s="325" t="s">
        <v>280</v>
      </c>
      <c r="E3345" s="326" t="s">
        <v>27893</v>
      </c>
    </row>
    <row r="3346" spans="1:5">
      <c r="A3346" s="327">
        <v>104759</v>
      </c>
      <c r="B3346" s="325" t="s">
        <v>26261</v>
      </c>
      <c r="C3346" s="325" t="s">
        <v>72</v>
      </c>
      <c r="D3346" s="325" t="s">
        <v>280</v>
      </c>
      <c r="E3346" s="326" t="s">
        <v>22195</v>
      </c>
    </row>
    <row r="3347" spans="1:5">
      <c r="A3347" s="327">
        <v>104760</v>
      </c>
      <c r="B3347" s="325" t="s">
        <v>26262</v>
      </c>
      <c r="C3347" s="325" t="s">
        <v>72</v>
      </c>
      <c r="D3347" s="325" t="s">
        <v>280</v>
      </c>
      <c r="E3347" s="326" t="s">
        <v>15820</v>
      </c>
    </row>
    <row r="3348" spans="1:5">
      <c r="A3348" s="327">
        <v>104761</v>
      </c>
      <c r="B3348" s="325" t="s">
        <v>26263</v>
      </c>
      <c r="C3348" s="325" t="s">
        <v>72</v>
      </c>
      <c r="D3348" s="325" t="s">
        <v>280</v>
      </c>
      <c r="E3348" s="326" t="s">
        <v>25705</v>
      </c>
    </row>
    <row r="3349" spans="1:5">
      <c r="A3349" s="327">
        <v>104762</v>
      </c>
      <c r="B3349" s="325" t="s">
        <v>26264</v>
      </c>
      <c r="C3349" s="325" t="s">
        <v>72</v>
      </c>
      <c r="D3349" s="325" t="s">
        <v>280</v>
      </c>
      <c r="E3349" s="326" t="s">
        <v>1749</v>
      </c>
    </row>
    <row r="3350" spans="1:5">
      <c r="A3350" s="327">
        <v>104763</v>
      </c>
      <c r="B3350" s="325" t="s">
        <v>26265</v>
      </c>
      <c r="C3350" s="325" t="s">
        <v>72</v>
      </c>
      <c r="D3350" s="325" t="s">
        <v>280</v>
      </c>
      <c r="E3350" s="326" t="s">
        <v>29856</v>
      </c>
    </row>
    <row r="3351" spans="1:5">
      <c r="A3351" s="327">
        <v>104764</v>
      </c>
      <c r="B3351" s="325" t="s">
        <v>26266</v>
      </c>
      <c r="C3351" s="325" t="s">
        <v>74</v>
      </c>
      <c r="D3351" s="325" t="s">
        <v>344</v>
      </c>
      <c r="E3351" s="326" t="s">
        <v>29857</v>
      </c>
    </row>
    <row r="3352" spans="1:5">
      <c r="A3352" s="327">
        <v>104765</v>
      </c>
      <c r="B3352" s="325" t="s">
        <v>26268</v>
      </c>
      <c r="C3352" s="325" t="s">
        <v>74</v>
      </c>
      <c r="D3352" s="325" t="s">
        <v>344</v>
      </c>
      <c r="E3352" s="326" t="s">
        <v>14953</v>
      </c>
    </row>
    <row r="3353" spans="1:5">
      <c r="A3353" s="327">
        <v>104766</v>
      </c>
      <c r="B3353" s="325" t="s">
        <v>26269</v>
      </c>
      <c r="C3353" s="325" t="s">
        <v>74</v>
      </c>
      <c r="D3353" s="325" t="s">
        <v>280</v>
      </c>
      <c r="E3353" s="326" t="s">
        <v>14970</v>
      </c>
    </row>
    <row r="3354" spans="1:5">
      <c r="A3354" s="327">
        <v>104768</v>
      </c>
      <c r="B3354" s="325" t="s">
        <v>26270</v>
      </c>
      <c r="C3354" s="325" t="s">
        <v>72</v>
      </c>
      <c r="D3354" s="325" t="s">
        <v>280</v>
      </c>
      <c r="E3354" s="326" t="s">
        <v>1252</v>
      </c>
    </row>
    <row r="3355" spans="1:5">
      <c r="A3355" s="327">
        <v>104770</v>
      </c>
      <c r="B3355" s="325" t="s">
        <v>26271</v>
      </c>
      <c r="C3355" s="325" t="s">
        <v>72</v>
      </c>
      <c r="D3355" s="325" t="s">
        <v>280</v>
      </c>
      <c r="E3355" s="326" t="s">
        <v>14729</v>
      </c>
    </row>
    <row r="3356" spans="1:5">
      <c r="A3356" s="327">
        <v>104772</v>
      </c>
      <c r="B3356" s="325" t="s">
        <v>26272</v>
      </c>
      <c r="C3356" s="325" t="s">
        <v>72</v>
      </c>
      <c r="D3356" s="325" t="s">
        <v>280</v>
      </c>
      <c r="E3356" s="326" t="s">
        <v>14771</v>
      </c>
    </row>
    <row r="3357" spans="1:5">
      <c r="A3357" s="327">
        <v>104774</v>
      </c>
      <c r="B3357" s="325" t="s">
        <v>26273</v>
      </c>
      <c r="C3357" s="325" t="s">
        <v>72</v>
      </c>
      <c r="D3357" s="325" t="s">
        <v>280</v>
      </c>
      <c r="E3357" s="326" t="s">
        <v>26820</v>
      </c>
    </row>
    <row r="3358" spans="1:5">
      <c r="A3358" s="327">
        <v>104776</v>
      </c>
      <c r="B3358" s="325" t="s">
        <v>26274</v>
      </c>
      <c r="C3358" s="325" t="s">
        <v>72</v>
      </c>
      <c r="D3358" s="325" t="s">
        <v>280</v>
      </c>
      <c r="E3358" s="326" t="s">
        <v>4306</v>
      </c>
    </row>
    <row r="3359" spans="1:5">
      <c r="A3359" s="327">
        <v>104778</v>
      </c>
      <c r="B3359" s="325" t="s">
        <v>26276</v>
      </c>
      <c r="C3359" s="325" t="s">
        <v>72</v>
      </c>
      <c r="D3359" s="325" t="s">
        <v>280</v>
      </c>
      <c r="E3359" s="326" t="s">
        <v>29858</v>
      </c>
    </row>
    <row r="3360" spans="1:5">
      <c r="A3360" s="327">
        <v>104780</v>
      </c>
      <c r="B3360" s="325" t="s">
        <v>26277</v>
      </c>
      <c r="C3360" s="325" t="s">
        <v>74</v>
      </c>
      <c r="D3360" s="325" t="s">
        <v>280</v>
      </c>
      <c r="E3360" s="326" t="s">
        <v>19484</v>
      </c>
    </row>
    <row r="3361" spans="1:5">
      <c r="A3361" s="327">
        <v>104785</v>
      </c>
      <c r="B3361" s="325" t="s">
        <v>26278</v>
      </c>
      <c r="C3361" s="325" t="s">
        <v>74</v>
      </c>
      <c r="D3361" s="325" t="s">
        <v>280</v>
      </c>
      <c r="E3361" s="326" t="s">
        <v>5405</v>
      </c>
    </row>
    <row r="3362" spans="1:5">
      <c r="A3362" s="327">
        <v>96765</v>
      </c>
      <c r="B3362" s="325" t="s">
        <v>3728</v>
      </c>
      <c r="C3362" s="325" t="s">
        <v>72</v>
      </c>
      <c r="D3362" s="325" t="s">
        <v>280</v>
      </c>
      <c r="E3362" s="326" t="s">
        <v>29859</v>
      </c>
    </row>
    <row r="3363" spans="1:5">
      <c r="A3363" s="327">
        <v>101905</v>
      </c>
      <c r="B3363" s="325" t="s">
        <v>3729</v>
      </c>
      <c r="C3363" s="325" t="s">
        <v>72</v>
      </c>
      <c r="D3363" s="325" t="s">
        <v>280</v>
      </c>
      <c r="E3363" s="326" t="s">
        <v>22241</v>
      </c>
    </row>
    <row r="3364" spans="1:5">
      <c r="A3364" s="327">
        <v>101906</v>
      </c>
      <c r="B3364" s="325" t="s">
        <v>3730</v>
      </c>
      <c r="C3364" s="325" t="s">
        <v>72</v>
      </c>
      <c r="D3364" s="325" t="s">
        <v>280</v>
      </c>
      <c r="E3364" s="326" t="s">
        <v>29860</v>
      </c>
    </row>
    <row r="3365" spans="1:5">
      <c r="A3365" s="327">
        <v>101907</v>
      </c>
      <c r="B3365" s="325" t="s">
        <v>3731</v>
      </c>
      <c r="C3365" s="325" t="s">
        <v>72</v>
      </c>
      <c r="D3365" s="325" t="s">
        <v>280</v>
      </c>
      <c r="E3365" s="326" t="s">
        <v>29861</v>
      </c>
    </row>
    <row r="3366" spans="1:5">
      <c r="A3366" s="327">
        <v>101908</v>
      </c>
      <c r="B3366" s="325" t="s">
        <v>3732</v>
      </c>
      <c r="C3366" s="325" t="s">
        <v>72</v>
      </c>
      <c r="D3366" s="325" t="s">
        <v>280</v>
      </c>
      <c r="E3366" s="326" t="s">
        <v>29862</v>
      </c>
    </row>
    <row r="3367" spans="1:5">
      <c r="A3367" s="327">
        <v>101909</v>
      </c>
      <c r="B3367" s="325" t="s">
        <v>3733</v>
      </c>
      <c r="C3367" s="325" t="s">
        <v>72</v>
      </c>
      <c r="D3367" s="325" t="s">
        <v>280</v>
      </c>
      <c r="E3367" s="326" t="s">
        <v>29863</v>
      </c>
    </row>
    <row r="3368" spans="1:5">
      <c r="A3368" s="327">
        <v>101910</v>
      </c>
      <c r="B3368" s="325" t="s">
        <v>3734</v>
      </c>
      <c r="C3368" s="325" t="s">
        <v>72</v>
      </c>
      <c r="D3368" s="325" t="s">
        <v>280</v>
      </c>
      <c r="E3368" s="326" t="s">
        <v>26496</v>
      </c>
    </row>
    <row r="3369" spans="1:5">
      <c r="A3369" s="327">
        <v>101911</v>
      </c>
      <c r="B3369" s="325" t="s">
        <v>3735</v>
      </c>
      <c r="C3369" s="325" t="s">
        <v>72</v>
      </c>
      <c r="D3369" s="325" t="s">
        <v>280</v>
      </c>
      <c r="E3369" s="326" t="s">
        <v>29864</v>
      </c>
    </row>
    <row r="3370" spans="1:5">
      <c r="A3370" s="327">
        <v>101912</v>
      </c>
      <c r="B3370" s="325" t="s">
        <v>3736</v>
      </c>
      <c r="C3370" s="325" t="s">
        <v>72</v>
      </c>
      <c r="D3370" s="325" t="s">
        <v>280</v>
      </c>
      <c r="E3370" s="326" t="s">
        <v>29865</v>
      </c>
    </row>
    <row r="3371" spans="1:5">
      <c r="A3371" s="327">
        <v>101913</v>
      </c>
      <c r="B3371" s="325" t="s">
        <v>3737</v>
      </c>
      <c r="C3371" s="325" t="s">
        <v>72</v>
      </c>
      <c r="D3371" s="325" t="s">
        <v>280</v>
      </c>
      <c r="E3371" s="326" t="s">
        <v>29866</v>
      </c>
    </row>
    <row r="3372" spans="1:5">
      <c r="A3372" s="327">
        <v>101914</v>
      </c>
      <c r="B3372" s="325" t="s">
        <v>3738</v>
      </c>
      <c r="C3372" s="325" t="s">
        <v>72</v>
      </c>
      <c r="D3372" s="325" t="s">
        <v>280</v>
      </c>
      <c r="E3372" s="326" t="s">
        <v>29867</v>
      </c>
    </row>
    <row r="3373" spans="1:5">
      <c r="A3373" s="327">
        <v>101915</v>
      </c>
      <c r="B3373" s="325" t="s">
        <v>3739</v>
      </c>
      <c r="C3373" s="325" t="s">
        <v>72</v>
      </c>
      <c r="D3373" s="325" t="s">
        <v>280</v>
      </c>
      <c r="E3373" s="326" t="s">
        <v>29868</v>
      </c>
    </row>
    <row r="3374" spans="1:5">
      <c r="A3374" s="327">
        <v>101916</v>
      </c>
      <c r="B3374" s="325" t="s">
        <v>3740</v>
      </c>
      <c r="C3374" s="325" t="s">
        <v>72</v>
      </c>
      <c r="D3374" s="325" t="s">
        <v>344</v>
      </c>
      <c r="E3374" s="326" t="s">
        <v>29869</v>
      </c>
    </row>
    <row r="3375" spans="1:5">
      <c r="A3375" s="327">
        <v>101917</v>
      </c>
      <c r="B3375" s="325" t="s">
        <v>3741</v>
      </c>
      <c r="C3375" s="325" t="s">
        <v>72</v>
      </c>
      <c r="D3375" s="325" t="s">
        <v>344</v>
      </c>
      <c r="E3375" s="326" t="s">
        <v>29870</v>
      </c>
    </row>
    <row r="3376" spans="1:5">
      <c r="A3376" s="327">
        <v>98261</v>
      </c>
      <c r="B3376" s="325" t="s">
        <v>3742</v>
      </c>
      <c r="C3376" s="325" t="s">
        <v>74</v>
      </c>
      <c r="D3376" s="325" t="s">
        <v>280</v>
      </c>
      <c r="E3376" s="326" t="s">
        <v>29871</v>
      </c>
    </row>
    <row r="3377" spans="1:5">
      <c r="A3377" s="327">
        <v>98262</v>
      </c>
      <c r="B3377" s="325" t="s">
        <v>3743</v>
      </c>
      <c r="C3377" s="325" t="s">
        <v>74</v>
      </c>
      <c r="D3377" s="325" t="s">
        <v>280</v>
      </c>
      <c r="E3377" s="326" t="s">
        <v>21975</v>
      </c>
    </row>
    <row r="3378" spans="1:5">
      <c r="A3378" s="327">
        <v>98263</v>
      </c>
      <c r="B3378" s="325" t="s">
        <v>3744</v>
      </c>
      <c r="C3378" s="325" t="s">
        <v>74</v>
      </c>
      <c r="D3378" s="325" t="s">
        <v>280</v>
      </c>
      <c r="E3378" s="326" t="s">
        <v>20632</v>
      </c>
    </row>
    <row r="3379" spans="1:5">
      <c r="A3379" s="327">
        <v>98264</v>
      </c>
      <c r="B3379" s="325" t="s">
        <v>3745</v>
      </c>
      <c r="C3379" s="325" t="s">
        <v>74</v>
      </c>
      <c r="D3379" s="325" t="s">
        <v>280</v>
      </c>
      <c r="E3379" s="326" t="s">
        <v>20947</v>
      </c>
    </row>
    <row r="3380" spans="1:5">
      <c r="A3380" s="327">
        <v>98265</v>
      </c>
      <c r="B3380" s="325" t="s">
        <v>3746</v>
      </c>
      <c r="C3380" s="325" t="s">
        <v>74</v>
      </c>
      <c r="D3380" s="325" t="s">
        <v>280</v>
      </c>
      <c r="E3380" s="326" t="s">
        <v>740</v>
      </c>
    </row>
    <row r="3381" spans="1:5">
      <c r="A3381" s="327">
        <v>98266</v>
      </c>
      <c r="B3381" s="325" t="s">
        <v>3747</v>
      </c>
      <c r="C3381" s="325" t="s">
        <v>74</v>
      </c>
      <c r="D3381" s="325" t="s">
        <v>280</v>
      </c>
      <c r="E3381" s="326" t="s">
        <v>1219</v>
      </c>
    </row>
    <row r="3382" spans="1:5">
      <c r="A3382" s="327">
        <v>98267</v>
      </c>
      <c r="B3382" s="325" t="s">
        <v>3748</v>
      </c>
      <c r="C3382" s="325" t="s">
        <v>74</v>
      </c>
      <c r="D3382" s="325" t="s">
        <v>280</v>
      </c>
      <c r="E3382" s="326" t="s">
        <v>4546</v>
      </c>
    </row>
    <row r="3383" spans="1:5">
      <c r="A3383" s="327">
        <v>98268</v>
      </c>
      <c r="B3383" s="325" t="s">
        <v>3750</v>
      </c>
      <c r="C3383" s="325" t="s">
        <v>74</v>
      </c>
      <c r="D3383" s="325" t="s">
        <v>280</v>
      </c>
      <c r="E3383" s="326" t="s">
        <v>15929</v>
      </c>
    </row>
    <row r="3384" spans="1:5">
      <c r="A3384" s="327">
        <v>98269</v>
      </c>
      <c r="B3384" s="325" t="s">
        <v>3752</v>
      </c>
      <c r="C3384" s="325" t="s">
        <v>74</v>
      </c>
      <c r="D3384" s="325" t="s">
        <v>280</v>
      </c>
      <c r="E3384" s="326" t="s">
        <v>21887</v>
      </c>
    </row>
    <row r="3385" spans="1:5">
      <c r="A3385" s="327">
        <v>98270</v>
      </c>
      <c r="B3385" s="325" t="s">
        <v>3753</v>
      </c>
      <c r="C3385" s="325" t="s">
        <v>74</v>
      </c>
      <c r="D3385" s="325" t="s">
        <v>280</v>
      </c>
      <c r="E3385" s="326" t="s">
        <v>29872</v>
      </c>
    </row>
    <row r="3386" spans="1:5">
      <c r="A3386" s="327">
        <v>98271</v>
      </c>
      <c r="B3386" s="325" t="s">
        <v>3755</v>
      </c>
      <c r="C3386" s="325" t="s">
        <v>74</v>
      </c>
      <c r="D3386" s="325" t="s">
        <v>280</v>
      </c>
      <c r="E3386" s="326" t="s">
        <v>15827</v>
      </c>
    </row>
    <row r="3387" spans="1:5">
      <c r="A3387" s="327">
        <v>98272</v>
      </c>
      <c r="B3387" s="325" t="s">
        <v>3756</v>
      </c>
      <c r="C3387" s="325" t="s">
        <v>74</v>
      </c>
      <c r="D3387" s="325" t="s">
        <v>280</v>
      </c>
      <c r="E3387" s="326" t="s">
        <v>29873</v>
      </c>
    </row>
    <row r="3388" spans="1:5">
      <c r="A3388" s="327">
        <v>98273</v>
      </c>
      <c r="B3388" s="325" t="s">
        <v>3757</v>
      </c>
      <c r="C3388" s="325" t="s">
        <v>74</v>
      </c>
      <c r="D3388" s="325" t="s">
        <v>280</v>
      </c>
      <c r="E3388" s="326" t="s">
        <v>26282</v>
      </c>
    </row>
    <row r="3389" spans="1:5">
      <c r="A3389" s="327">
        <v>98274</v>
      </c>
      <c r="B3389" s="325" t="s">
        <v>3758</v>
      </c>
      <c r="C3389" s="325" t="s">
        <v>74</v>
      </c>
      <c r="D3389" s="325" t="s">
        <v>280</v>
      </c>
      <c r="E3389" s="326" t="s">
        <v>22132</v>
      </c>
    </row>
    <row r="3390" spans="1:5">
      <c r="A3390" s="327">
        <v>98275</v>
      </c>
      <c r="B3390" s="325" t="s">
        <v>3759</v>
      </c>
      <c r="C3390" s="325" t="s">
        <v>74</v>
      </c>
      <c r="D3390" s="325" t="s">
        <v>280</v>
      </c>
      <c r="E3390" s="326" t="s">
        <v>26980</v>
      </c>
    </row>
    <row r="3391" spans="1:5">
      <c r="A3391" s="327">
        <v>98276</v>
      </c>
      <c r="B3391" s="325" t="s">
        <v>3760</v>
      </c>
      <c r="C3391" s="325" t="s">
        <v>74</v>
      </c>
      <c r="D3391" s="325" t="s">
        <v>280</v>
      </c>
      <c r="E3391" s="326" t="s">
        <v>5409</v>
      </c>
    </row>
    <row r="3392" spans="1:5">
      <c r="A3392" s="327">
        <v>98277</v>
      </c>
      <c r="B3392" s="325" t="s">
        <v>3761</v>
      </c>
      <c r="C3392" s="325" t="s">
        <v>74</v>
      </c>
      <c r="D3392" s="325" t="s">
        <v>280</v>
      </c>
      <c r="E3392" s="326" t="s">
        <v>15803</v>
      </c>
    </row>
    <row r="3393" spans="1:5">
      <c r="A3393" s="327">
        <v>98278</v>
      </c>
      <c r="B3393" s="325" t="s">
        <v>3762</v>
      </c>
      <c r="C3393" s="325" t="s">
        <v>74</v>
      </c>
      <c r="D3393" s="325" t="s">
        <v>280</v>
      </c>
      <c r="E3393" s="326" t="s">
        <v>14924</v>
      </c>
    </row>
    <row r="3394" spans="1:5">
      <c r="A3394" s="327">
        <v>98279</v>
      </c>
      <c r="B3394" s="325" t="s">
        <v>3763</v>
      </c>
      <c r="C3394" s="325" t="s">
        <v>74</v>
      </c>
      <c r="D3394" s="325" t="s">
        <v>280</v>
      </c>
      <c r="E3394" s="326" t="s">
        <v>14791</v>
      </c>
    </row>
    <row r="3395" spans="1:5">
      <c r="A3395" s="327">
        <v>98280</v>
      </c>
      <c r="B3395" s="325" t="s">
        <v>3764</v>
      </c>
      <c r="C3395" s="325" t="s">
        <v>74</v>
      </c>
      <c r="D3395" s="325" t="s">
        <v>280</v>
      </c>
      <c r="E3395" s="326" t="s">
        <v>29874</v>
      </c>
    </row>
    <row r="3396" spans="1:5">
      <c r="A3396" s="327">
        <v>98281</v>
      </c>
      <c r="B3396" s="325" t="s">
        <v>3765</v>
      </c>
      <c r="C3396" s="325" t="s">
        <v>74</v>
      </c>
      <c r="D3396" s="325" t="s">
        <v>280</v>
      </c>
      <c r="E3396" s="326" t="s">
        <v>24261</v>
      </c>
    </row>
    <row r="3397" spans="1:5">
      <c r="A3397" s="327">
        <v>98282</v>
      </c>
      <c r="B3397" s="325" t="s">
        <v>3766</v>
      </c>
      <c r="C3397" s="325" t="s">
        <v>74</v>
      </c>
      <c r="D3397" s="325" t="s">
        <v>280</v>
      </c>
      <c r="E3397" s="326" t="s">
        <v>4469</v>
      </c>
    </row>
    <row r="3398" spans="1:5">
      <c r="A3398" s="327">
        <v>98283</v>
      </c>
      <c r="B3398" s="325" t="s">
        <v>3767</v>
      </c>
      <c r="C3398" s="325" t="s">
        <v>74</v>
      </c>
      <c r="D3398" s="325" t="s">
        <v>280</v>
      </c>
      <c r="E3398" s="326" t="s">
        <v>3769</v>
      </c>
    </row>
    <row r="3399" spans="1:5">
      <c r="A3399" s="327">
        <v>98284</v>
      </c>
      <c r="B3399" s="325" t="s">
        <v>3768</v>
      </c>
      <c r="C3399" s="325" t="s">
        <v>74</v>
      </c>
      <c r="D3399" s="325" t="s">
        <v>280</v>
      </c>
      <c r="E3399" s="326" t="s">
        <v>15100</v>
      </c>
    </row>
    <row r="3400" spans="1:5">
      <c r="A3400" s="327">
        <v>98285</v>
      </c>
      <c r="B3400" s="325" t="s">
        <v>3770</v>
      </c>
      <c r="C3400" s="325" t="s">
        <v>74</v>
      </c>
      <c r="D3400" s="325" t="s">
        <v>280</v>
      </c>
      <c r="E3400" s="326" t="s">
        <v>21566</v>
      </c>
    </row>
    <row r="3401" spans="1:5">
      <c r="A3401" s="327">
        <v>98286</v>
      </c>
      <c r="B3401" s="325" t="s">
        <v>3771</v>
      </c>
      <c r="C3401" s="325" t="s">
        <v>74</v>
      </c>
      <c r="D3401" s="325" t="s">
        <v>280</v>
      </c>
      <c r="E3401" s="326" t="s">
        <v>21415</v>
      </c>
    </row>
    <row r="3402" spans="1:5">
      <c r="A3402" s="327">
        <v>98287</v>
      </c>
      <c r="B3402" s="325" t="s">
        <v>3773</v>
      </c>
      <c r="C3402" s="325" t="s">
        <v>74</v>
      </c>
      <c r="D3402" s="325" t="s">
        <v>280</v>
      </c>
      <c r="E3402" s="326" t="s">
        <v>14954</v>
      </c>
    </row>
    <row r="3403" spans="1:5">
      <c r="A3403" s="327">
        <v>98288</v>
      </c>
      <c r="B3403" s="325" t="s">
        <v>3774</v>
      </c>
      <c r="C3403" s="325" t="s">
        <v>74</v>
      </c>
      <c r="D3403" s="325" t="s">
        <v>280</v>
      </c>
      <c r="E3403" s="326" t="s">
        <v>1646</v>
      </c>
    </row>
    <row r="3404" spans="1:5">
      <c r="A3404" s="327">
        <v>98289</v>
      </c>
      <c r="B3404" s="325" t="s">
        <v>3776</v>
      </c>
      <c r="C3404" s="325" t="s">
        <v>74</v>
      </c>
      <c r="D3404" s="325" t="s">
        <v>280</v>
      </c>
      <c r="E3404" s="326" t="s">
        <v>517</v>
      </c>
    </row>
    <row r="3405" spans="1:5">
      <c r="A3405" s="327">
        <v>98290</v>
      </c>
      <c r="B3405" s="325" t="s">
        <v>3778</v>
      </c>
      <c r="C3405" s="325" t="s">
        <v>74</v>
      </c>
      <c r="D3405" s="325" t="s">
        <v>280</v>
      </c>
      <c r="E3405" s="326" t="s">
        <v>26693</v>
      </c>
    </row>
    <row r="3406" spans="1:5">
      <c r="A3406" s="327">
        <v>98291</v>
      </c>
      <c r="B3406" s="325" t="s">
        <v>3780</v>
      </c>
      <c r="C3406" s="325" t="s">
        <v>74</v>
      </c>
      <c r="D3406" s="325" t="s">
        <v>280</v>
      </c>
      <c r="E3406" s="326" t="s">
        <v>15998</v>
      </c>
    </row>
    <row r="3407" spans="1:5">
      <c r="A3407" s="327">
        <v>98292</v>
      </c>
      <c r="B3407" s="325" t="s">
        <v>3781</v>
      </c>
      <c r="C3407" s="325" t="s">
        <v>74</v>
      </c>
      <c r="D3407" s="325" t="s">
        <v>280</v>
      </c>
      <c r="E3407" s="326" t="s">
        <v>22015</v>
      </c>
    </row>
    <row r="3408" spans="1:5">
      <c r="A3408" s="327">
        <v>98293</v>
      </c>
      <c r="B3408" s="325" t="s">
        <v>3782</v>
      </c>
      <c r="C3408" s="325" t="s">
        <v>74</v>
      </c>
      <c r="D3408" s="325" t="s">
        <v>280</v>
      </c>
      <c r="E3408" s="326" t="s">
        <v>25732</v>
      </c>
    </row>
    <row r="3409" spans="1:5">
      <c r="A3409" s="327">
        <v>98400</v>
      </c>
      <c r="B3409" s="325" t="s">
        <v>3784</v>
      </c>
      <c r="C3409" s="325" t="s">
        <v>74</v>
      </c>
      <c r="D3409" s="325" t="s">
        <v>280</v>
      </c>
      <c r="E3409" s="326" t="s">
        <v>25695</v>
      </c>
    </row>
    <row r="3410" spans="1:5">
      <c r="A3410" s="327">
        <v>98401</v>
      </c>
      <c r="B3410" s="325" t="s">
        <v>3786</v>
      </c>
      <c r="C3410" s="325" t="s">
        <v>74</v>
      </c>
      <c r="D3410" s="325" t="s">
        <v>280</v>
      </c>
      <c r="E3410" s="326" t="s">
        <v>29875</v>
      </c>
    </row>
    <row r="3411" spans="1:5">
      <c r="A3411" s="327">
        <v>98402</v>
      </c>
      <c r="B3411" s="325" t="s">
        <v>3787</v>
      </c>
      <c r="C3411" s="325" t="s">
        <v>74</v>
      </c>
      <c r="D3411" s="325" t="s">
        <v>280</v>
      </c>
      <c r="E3411" s="326" t="s">
        <v>29876</v>
      </c>
    </row>
    <row r="3412" spans="1:5">
      <c r="A3412" s="327">
        <v>100556</v>
      </c>
      <c r="B3412" s="325" t="s">
        <v>3788</v>
      </c>
      <c r="C3412" s="325" t="s">
        <v>72</v>
      </c>
      <c r="D3412" s="325" t="s">
        <v>280</v>
      </c>
      <c r="E3412" s="326" t="s">
        <v>29877</v>
      </c>
    </row>
    <row r="3413" spans="1:5">
      <c r="A3413" s="327">
        <v>100557</v>
      </c>
      <c r="B3413" s="325" t="s">
        <v>3789</v>
      </c>
      <c r="C3413" s="325" t="s">
        <v>72</v>
      </c>
      <c r="D3413" s="325" t="s">
        <v>280</v>
      </c>
      <c r="E3413" s="326" t="s">
        <v>29878</v>
      </c>
    </row>
    <row r="3414" spans="1:5">
      <c r="A3414" s="327">
        <v>100560</v>
      </c>
      <c r="B3414" s="325" t="s">
        <v>3790</v>
      </c>
      <c r="C3414" s="325" t="s">
        <v>72</v>
      </c>
      <c r="D3414" s="325" t="s">
        <v>280</v>
      </c>
      <c r="E3414" s="326" t="s">
        <v>29879</v>
      </c>
    </row>
    <row r="3415" spans="1:5">
      <c r="A3415" s="327">
        <v>100561</v>
      </c>
      <c r="B3415" s="325" t="s">
        <v>3791</v>
      </c>
      <c r="C3415" s="325" t="s">
        <v>72</v>
      </c>
      <c r="D3415" s="325" t="s">
        <v>280</v>
      </c>
      <c r="E3415" s="326" t="s">
        <v>29880</v>
      </c>
    </row>
    <row r="3416" spans="1:5">
      <c r="A3416" s="327">
        <v>100562</v>
      </c>
      <c r="B3416" s="325" t="s">
        <v>3792</v>
      </c>
      <c r="C3416" s="325" t="s">
        <v>72</v>
      </c>
      <c r="D3416" s="325" t="s">
        <v>280</v>
      </c>
      <c r="E3416" s="326" t="s">
        <v>29881</v>
      </c>
    </row>
    <row r="3417" spans="1:5">
      <c r="A3417" s="327">
        <v>100563</v>
      </c>
      <c r="B3417" s="325" t="s">
        <v>3793</v>
      </c>
      <c r="C3417" s="325" t="s">
        <v>72</v>
      </c>
      <c r="D3417" s="325" t="s">
        <v>280</v>
      </c>
      <c r="E3417" s="326" t="s">
        <v>29882</v>
      </c>
    </row>
    <row r="3418" spans="1:5">
      <c r="A3418" s="327">
        <v>101795</v>
      </c>
      <c r="B3418" s="325" t="s">
        <v>3794</v>
      </c>
      <c r="C3418" s="325" t="s">
        <v>72</v>
      </c>
      <c r="D3418" s="325" t="s">
        <v>344</v>
      </c>
      <c r="E3418" s="326" t="s">
        <v>29883</v>
      </c>
    </row>
    <row r="3419" spans="1:5">
      <c r="A3419" s="327">
        <v>101798</v>
      </c>
      <c r="B3419" s="325" t="s">
        <v>3795</v>
      </c>
      <c r="C3419" s="325" t="s">
        <v>72</v>
      </c>
      <c r="D3419" s="325" t="s">
        <v>280</v>
      </c>
      <c r="E3419" s="326" t="s">
        <v>29884</v>
      </c>
    </row>
    <row r="3420" spans="1:5">
      <c r="A3420" s="327">
        <v>101799</v>
      </c>
      <c r="B3420" s="325" t="s">
        <v>3796</v>
      </c>
      <c r="C3420" s="325" t="s">
        <v>72</v>
      </c>
      <c r="D3420" s="325" t="s">
        <v>280</v>
      </c>
      <c r="E3420" s="326" t="s">
        <v>29885</v>
      </c>
    </row>
    <row r="3421" spans="1:5">
      <c r="A3421" s="327">
        <v>98397</v>
      </c>
      <c r="B3421" s="325" t="s">
        <v>3797</v>
      </c>
      <c r="C3421" s="325" t="s">
        <v>73</v>
      </c>
      <c r="D3421" s="325" t="s">
        <v>280</v>
      </c>
      <c r="E3421" s="326" t="s">
        <v>26359</v>
      </c>
    </row>
    <row r="3422" spans="1:5">
      <c r="A3422" s="327">
        <v>103244</v>
      </c>
      <c r="B3422" s="325" t="s">
        <v>3798</v>
      </c>
      <c r="C3422" s="325" t="s">
        <v>72</v>
      </c>
      <c r="D3422" s="325" t="s">
        <v>280</v>
      </c>
      <c r="E3422" s="326" t="s">
        <v>29886</v>
      </c>
    </row>
    <row r="3423" spans="1:5">
      <c r="A3423" s="327">
        <v>103245</v>
      </c>
      <c r="B3423" s="325" t="s">
        <v>3799</v>
      </c>
      <c r="C3423" s="325" t="s">
        <v>72</v>
      </c>
      <c r="D3423" s="325" t="s">
        <v>280</v>
      </c>
      <c r="E3423" s="326" t="s">
        <v>29887</v>
      </c>
    </row>
    <row r="3424" spans="1:5">
      <c r="A3424" s="327">
        <v>103246</v>
      </c>
      <c r="B3424" s="325" t="s">
        <v>3800</v>
      </c>
      <c r="C3424" s="325" t="s">
        <v>72</v>
      </c>
      <c r="D3424" s="325" t="s">
        <v>280</v>
      </c>
      <c r="E3424" s="326" t="s">
        <v>29888</v>
      </c>
    </row>
    <row r="3425" spans="1:5">
      <c r="A3425" s="327">
        <v>103247</v>
      </c>
      <c r="B3425" s="325" t="s">
        <v>3801</v>
      </c>
      <c r="C3425" s="325" t="s">
        <v>72</v>
      </c>
      <c r="D3425" s="325" t="s">
        <v>280</v>
      </c>
      <c r="E3425" s="326" t="s">
        <v>29889</v>
      </c>
    </row>
    <row r="3426" spans="1:5">
      <c r="A3426" s="327">
        <v>103248</v>
      </c>
      <c r="B3426" s="325" t="s">
        <v>3802</v>
      </c>
      <c r="C3426" s="325" t="s">
        <v>72</v>
      </c>
      <c r="D3426" s="325" t="s">
        <v>280</v>
      </c>
      <c r="E3426" s="326" t="s">
        <v>29890</v>
      </c>
    </row>
    <row r="3427" spans="1:5">
      <c r="A3427" s="327">
        <v>103249</v>
      </c>
      <c r="B3427" s="325" t="s">
        <v>3803</v>
      </c>
      <c r="C3427" s="325" t="s">
        <v>72</v>
      </c>
      <c r="D3427" s="325" t="s">
        <v>280</v>
      </c>
      <c r="E3427" s="326" t="s">
        <v>29891</v>
      </c>
    </row>
    <row r="3428" spans="1:5">
      <c r="A3428" s="327">
        <v>103250</v>
      </c>
      <c r="B3428" s="325" t="s">
        <v>3804</v>
      </c>
      <c r="C3428" s="325" t="s">
        <v>72</v>
      </c>
      <c r="D3428" s="325" t="s">
        <v>280</v>
      </c>
      <c r="E3428" s="326" t="s">
        <v>29892</v>
      </c>
    </row>
    <row r="3429" spans="1:5">
      <c r="A3429" s="327">
        <v>103251</v>
      </c>
      <c r="B3429" s="325" t="s">
        <v>3805</v>
      </c>
      <c r="C3429" s="325" t="s">
        <v>72</v>
      </c>
      <c r="D3429" s="325" t="s">
        <v>280</v>
      </c>
      <c r="E3429" s="326" t="s">
        <v>29893</v>
      </c>
    </row>
    <row r="3430" spans="1:5">
      <c r="A3430" s="327">
        <v>103252</v>
      </c>
      <c r="B3430" s="325" t="s">
        <v>3806</v>
      </c>
      <c r="C3430" s="325" t="s">
        <v>72</v>
      </c>
      <c r="D3430" s="325" t="s">
        <v>280</v>
      </c>
      <c r="E3430" s="326" t="s">
        <v>29894</v>
      </c>
    </row>
    <row r="3431" spans="1:5">
      <c r="A3431" s="327">
        <v>103253</v>
      </c>
      <c r="B3431" s="325" t="s">
        <v>3807</v>
      </c>
      <c r="C3431" s="325" t="s">
        <v>72</v>
      </c>
      <c r="D3431" s="325" t="s">
        <v>280</v>
      </c>
      <c r="E3431" s="326" t="s">
        <v>29895</v>
      </c>
    </row>
    <row r="3432" spans="1:5">
      <c r="A3432" s="327">
        <v>103254</v>
      </c>
      <c r="B3432" s="325" t="s">
        <v>3808</v>
      </c>
      <c r="C3432" s="325" t="s">
        <v>72</v>
      </c>
      <c r="D3432" s="325" t="s">
        <v>280</v>
      </c>
      <c r="E3432" s="326" t="s">
        <v>29896</v>
      </c>
    </row>
    <row r="3433" spans="1:5">
      <c r="A3433" s="327">
        <v>103255</v>
      </c>
      <c r="B3433" s="325" t="s">
        <v>3809</v>
      </c>
      <c r="C3433" s="325" t="s">
        <v>72</v>
      </c>
      <c r="D3433" s="325" t="s">
        <v>280</v>
      </c>
      <c r="E3433" s="326" t="s">
        <v>29897</v>
      </c>
    </row>
    <row r="3434" spans="1:5">
      <c r="A3434" s="327">
        <v>103256</v>
      </c>
      <c r="B3434" s="325" t="s">
        <v>3810</v>
      </c>
      <c r="C3434" s="325" t="s">
        <v>72</v>
      </c>
      <c r="D3434" s="325" t="s">
        <v>344</v>
      </c>
      <c r="E3434" s="326" t="s">
        <v>29898</v>
      </c>
    </row>
    <row r="3435" spans="1:5">
      <c r="A3435" s="327">
        <v>103257</v>
      </c>
      <c r="B3435" s="325" t="s">
        <v>3811</v>
      </c>
      <c r="C3435" s="325" t="s">
        <v>72</v>
      </c>
      <c r="D3435" s="325" t="s">
        <v>344</v>
      </c>
      <c r="E3435" s="326" t="s">
        <v>29899</v>
      </c>
    </row>
    <row r="3436" spans="1:5">
      <c r="A3436" s="327">
        <v>103258</v>
      </c>
      <c r="B3436" s="325" t="s">
        <v>3812</v>
      </c>
      <c r="C3436" s="325" t="s">
        <v>72</v>
      </c>
      <c r="D3436" s="325" t="s">
        <v>344</v>
      </c>
      <c r="E3436" s="326" t="s">
        <v>29900</v>
      </c>
    </row>
    <row r="3437" spans="1:5">
      <c r="A3437" s="327">
        <v>103259</v>
      </c>
      <c r="B3437" s="325" t="s">
        <v>3813</v>
      </c>
      <c r="C3437" s="325" t="s">
        <v>72</v>
      </c>
      <c r="D3437" s="325" t="s">
        <v>344</v>
      </c>
      <c r="E3437" s="326" t="s">
        <v>29901</v>
      </c>
    </row>
    <row r="3438" spans="1:5">
      <c r="A3438" s="327">
        <v>103260</v>
      </c>
      <c r="B3438" s="325" t="s">
        <v>3814</v>
      </c>
      <c r="C3438" s="325" t="s">
        <v>72</v>
      </c>
      <c r="D3438" s="325" t="s">
        <v>344</v>
      </c>
      <c r="E3438" s="326" t="s">
        <v>29902</v>
      </c>
    </row>
    <row r="3439" spans="1:5">
      <c r="A3439" s="327">
        <v>103261</v>
      </c>
      <c r="B3439" s="325" t="s">
        <v>3815</v>
      </c>
      <c r="C3439" s="325" t="s">
        <v>72</v>
      </c>
      <c r="D3439" s="325" t="s">
        <v>344</v>
      </c>
      <c r="E3439" s="326" t="s">
        <v>29903</v>
      </c>
    </row>
    <row r="3440" spans="1:5">
      <c r="A3440" s="327">
        <v>103262</v>
      </c>
      <c r="B3440" s="325" t="s">
        <v>3816</v>
      </c>
      <c r="C3440" s="325" t="s">
        <v>72</v>
      </c>
      <c r="D3440" s="325" t="s">
        <v>344</v>
      </c>
      <c r="E3440" s="326" t="s">
        <v>29904</v>
      </c>
    </row>
    <row r="3441" spans="1:5">
      <c r="A3441" s="327">
        <v>103263</v>
      </c>
      <c r="B3441" s="325" t="s">
        <v>3817</v>
      </c>
      <c r="C3441" s="325" t="s">
        <v>72</v>
      </c>
      <c r="D3441" s="325" t="s">
        <v>344</v>
      </c>
      <c r="E3441" s="326" t="s">
        <v>29905</v>
      </c>
    </row>
    <row r="3442" spans="1:5">
      <c r="A3442" s="327">
        <v>103264</v>
      </c>
      <c r="B3442" s="325" t="s">
        <v>3818</v>
      </c>
      <c r="C3442" s="325" t="s">
        <v>72</v>
      </c>
      <c r="D3442" s="325" t="s">
        <v>344</v>
      </c>
      <c r="E3442" s="326" t="s">
        <v>29906</v>
      </c>
    </row>
    <row r="3443" spans="1:5">
      <c r="A3443" s="327">
        <v>103265</v>
      </c>
      <c r="B3443" s="325" t="s">
        <v>3819</v>
      </c>
      <c r="C3443" s="325" t="s">
        <v>72</v>
      </c>
      <c r="D3443" s="325" t="s">
        <v>344</v>
      </c>
      <c r="E3443" s="326" t="s">
        <v>29907</v>
      </c>
    </row>
    <row r="3444" spans="1:5">
      <c r="A3444" s="327">
        <v>103266</v>
      </c>
      <c r="B3444" s="325" t="s">
        <v>3820</v>
      </c>
      <c r="C3444" s="325" t="s">
        <v>72</v>
      </c>
      <c r="D3444" s="325" t="s">
        <v>344</v>
      </c>
      <c r="E3444" s="326" t="s">
        <v>29908</v>
      </c>
    </row>
    <row r="3445" spans="1:5">
      <c r="A3445" s="327">
        <v>103267</v>
      </c>
      <c r="B3445" s="325" t="s">
        <v>3821</v>
      </c>
      <c r="C3445" s="325" t="s">
        <v>72</v>
      </c>
      <c r="D3445" s="325" t="s">
        <v>344</v>
      </c>
      <c r="E3445" s="326" t="s">
        <v>29909</v>
      </c>
    </row>
    <row r="3446" spans="1:5">
      <c r="A3446" s="327">
        <v>103268</v>
      </c>
      <c r="B3446" s="325" t="s">
        <v>3822</v>
      </c>
      <c r="C3446" s="325" t="s">
        <v>72</v>
      </c>
      <c r="D3446" s="325" t="s">
        <v>344</v>
      </c>
      <c r="E3446" s="326" t="s">
        <v>29910</v>
      </c>
    </row>
    <row r="3447" spans="1:5">
      <c r="A3447" s="327">
        <v>103269</v>
      </c>
      <c r="B3447" s="325" t="s">
        <v>3823</v>
      </c>
      <c r="C3447" s="325" t="s">
        <v>72</v>
      </c>
      <c r="D3447" s="325" t="s">
        <v>344</v>
      </c>
      <c r="E3447" s="326" t="s">
        <v>29911</v>
      </c>
    </row>
    <row r="3448" spans="1:5">
      <c r="A3448" s="327">
        <v>103270</v>
      </c>
      <c r="B3448" s="325" t="s">
        <v>3824</v>
      </c>
      <c r="C3448" s="325" t="s">
        <v>72</v>
      </c>
      <c r="D3448" s="325" t="s">
        <v>344</v>
      </c>
      <c r="E3448" s="326" t="s">
        <v>29912</v>
      </c>
    </row>
    <row r="3449" spans="1:5">
      <c r="A3449" s="327">
        <v>103271</v>
      </c>
      <c r="B3449" s="325" t="s">
        <v>3825</v>
      </c>
      <c r="C3449" s="325" t="s">
        <v>72</v>
      </c>
      <c r="D3449" s="325" t="s">
        <v>344</v>
      </c>
      <c r="E3449" s="326" t="s">
        <v>29913</v>
      </c>
    </row>
    <row r="3450" spans="1:5">
      <c r="A3450" s="327">
        <v>103272</v>
      </c>
      <c r="B3450" s="325" t="s">
        <v>3826</v>
      </c>
      <c r="C3450" s="325" t="s">
        <v>72</v>
      </c>
      <c r="D3450" s="325" t="s">
        <v>344</v>
      </c>
      <c r="E3450" s="326" t="s">
        <v>29914</v>
      </c>
    </row>
    <row r="3451" spans="1:5">
      <c r="A3451" s="327">
        <v>103273</v>
      </c>
      <c r="B3451" s="325" t="s">
        <v>3827</v>
      </c>
      <c r="C3451" s="325" t="s">
        <v>72</v>
      </c>
      <c r="D3451" s="325" t="s">
        <v>344</v>
      </c>
      <c r="E3451" s="326" t="s">
        <v>29915</v>
      </c>
    </row>
    <row r="3452" spans="1:5">
      <c r="A3452" s="327">
        <v>103274</v>
      </c>
      <c r="B3452" s="325" t="s">
        <v>3828</v>
      </c>
      <c r="C3452" s="325" t="s">
        <v>72</v>
      </c>
      <c r="D3452" s="325" t="s">
        <v>344</v>
      </c>
      <c r="E3452" s="326" t="s">
        <v>29916</v>
      </c>
    </row>
    <row r="3453" spans="1:5">
      <c r="A3453" s="327">
        <v>103275</v>
      </c>
      <c r="B3453" s="325" t="s">
        <v>3829</v>
      </c>
      <c r="C3453" s="325" t="s">
        <v>72</v>
      </c>
      <c r="D3453" s="325" t="s">
        <v>344</v>
      </c>
      <c r="E3453" s="326" t="s">
        <v>29917</v>
      </c>
    </row>
    <row r="3454" spans="1:5">
      <c r="A3454" s="327">
        <v>103276</v>
      </c>
      <c r="B3454" s="325" t="s">
        <v>3830</v>
      </c>
      <c r="C3454" s="325" t="s">
        <v>72</v>
      </c>
      <c r="D3454" s="325" t="s">
        <v>344</v>
      </c>
      <c r="E3454" s="326" t="s">
        <v>29918</v>
      </c>
    </row>
    <row r="3455" spans="1:5">
      <c r="A3455" s="327">
        <v>103277</v>
      </c>
      <c r="B3455" s="325" t="s">
        <v>3831</v>
      </c>
      <c r="C3455" s="325" t="s">
        <v>72</v>
      </c>
      <c r="D3455" s="325" t="s">
        <v>344</v>
      </c>
      <c r="E3455" s="326" t="s">
        <v>29919</v>
      </c>
    </row>
    <row r="3456" spans="1:5">
      <c r="A3456" s="327">
        <v>103278</v>
      </c>
      <c r="B3456" s="325" t="s">
        <v>3832</v>
      </c>
      <c r="C3456" s="325" t="s">
        <v>72</v>
      </c>
      <c r="D3456" s="325" t="s">
        <v>344</v>
      </c>
      <c r="E3456" s="326" t="s">
        <v>29920</v>
      </c>
    </row>
    <row r="3457" spans="1:5">
      <c r="A3457" s="327">
        <v>103288</v>
      </c>
      <c r="B3457" s="325" t="s">
        <v>3833</v>
      </c>
      <c r="C3457" s="325" t="s">
        <v>72</v>
      </c>
      <c r="D3457" s="325" t="s">
        <v>280</v>
      </c>
      <c r="E3457" s="326" t="s">
        <v>4387</v>
      </c>
    </row>
    <row r="3458" spans="1:5">
      <c r="A3458" s="327">
        <v>103289</v>
      </c>
      <c r="B3458" s="325" t="s">
        <v>3834</v>
      </c>
      <c r="C3458" s="325" t="s">
        <v>74</v>
      </c>
      <c r="D3458" s="325" t="s">
        <v>344</v>
      </c>
      <c r="E3458" s="326" t="s">
        <v>15095</v>
      </c>
    </row>
    <row r="3459" spans="1:5">
      <c r="A3459" s="327">
        <v>103290</v>
      </c>
      <c r="B3459" s="325" t="s">
        <v>3835</v>
      </c>
      <c r="C3459" s="325" t="s">
        <v>74</v>
      </c>
      <c r="D3459" s="325" t="s">
        <v>344</v>
      </c>
      <c r="E3459" s="326" t="s">
        <v>29921</v>
      </c>
    </row>
    <row r="3460" spans="1:5">
      <c r="A3460" s="327">
        <v>103291</v>
      </c>
      <c r="B3460" s="325" t="s">
        <v>3836</v>
      </c>
      <c r="C3460" s="325" t="s">
        <v>74</v>
      </c>
      <c r="D3460" s="325" t="s">
        <v>344</v>
      </c>
      <c r="E3460" s="326" t="s">
        <v>22148</v>
      </c>
    </row>
    <row r="3461" spans="1:5">
      <c r="A3461" s="327">
        <v>103292</v>
      </c>
      <c r="B3461" s="325" t="s">
        <v>3837</v>
      </c>
      <c r="C3461" s="325" t="s">
        <v>74</v>
      </c>
      <c r="D3461" s="325" t="s">
        <v>344</v>
      </c>
      <c r="E3461" s="326" t="s">
        <v>29922</v>
      </c>
    </row>
    <row r="3462" spans="1:5">
      <c r="A3462" s="327">
        <v>101936</v>
      </c>
      <c r="B3462" s="325" t="s">
        <v>3838</v>
      </c>
      <c r="C3462" s="325" t="s">
        <v>72</v>
      </c>
      <c r="D3462" s="325" t="s">
        <v>280</v>
      </c>
      <c r="E3462" s="326" t="s">
        <v>29923</v>
      </c>
    </row>
    <row r="3463" spans="1:5">
      <c r="A3463" s="327">
        <v>101937</v>
      </c>
      <c r="B3463" s="325" t="s">
        <v>3839</v>
      </c>
      <c r="C3463" s="325" t="s">
        <v>72</v>
      </c>
      <c r="D3463" s="325" t="s">
        <v>280</v>
      </c>
      <c r="E3463" s="326" t="s">
        <v>29924</v>
      </c>
    </row>
    <row r="3464" spans="1:5">
      <c r="A3464" s="327">
        <v>98294</v>
      </c>
      <c r="B3464" s="325" t="s">
        <v>3840</v>
      </c>
      <c r="C3464" s="325" t="s">
        <v>74</v>
      </c>
      <c r="D3464" s="325" t="s">
        <v>280</v>
      </c>
      <c r="E3464" s="326" t="s">
        <v>25141</v>
      </c>
    </row>
    <row r="3465" spans="1:5">
      <c r="A3465" s="327">
        <v>98295</v>
      </c>
      <c r="B3465" s="325" t="s">
        <v>3841</v>
      </c>
      <c r="C3465" s="325" t="s">
        <v>74</v>
      </c>
      <c r="D3465" s="325" t="s">
        <v>280</v>
      </c>
      <c r="E3465" s="326" t="s">
        <v>923</v>
      </c>
    </row>
    <row r="3466" spans="1:5">
      <c r="A3466" s="327">
        <v>98296</v>
      </c>
      <c r="B3466" s="325" t="s">
        <v>3843</v>
      </c>
      <c r="C3466" s="325" t="s">
        <v>74</v>
      </c>
      <c r="D3466" s="325" t="s">
        <v>280</v>
      </c>
      <c r="E3466" s="326" t="s">
        <v>20779</v>
      </c>
    </row>
    <row r="3467" spans="1:5">
      <c r="A3467" s="327">
        <v>98297</v>
      </c>
      <c r="B3467" s="325" t="s">
        <v>3845</v>
      </c>
      <c r="C3467" s="325" t="s">
        <v>74</v>
      </c>
      <c r="D3467" s="325" t="s">
        <v>280</v>
      </c>
      <c r="E3467" s="326" t="s">
        <v>6145</v>
      </c>
    </row>
    <row r="3468" spans="1:5">
      <c r="A3468" s="327">
        <v>98298</v>
      </c>
      <c r="B3468" s="325" t="s">
        <v>3846</v>
      </c>
      <c r="C3468" s="325" t="s">
        <v>74</v>
      </c>
      <c r="D3468" s="325" t="s">
        <v>280</v>
      </c>
      <c r="E3468" s="326" t="s">
        <v>21649</v>
      </c>
    </row>
    <row r="3469" spans="1:5">
      <c r="A3469" s="327">
        <v>98299</v>
      </c>
      <c r="B3469" s="325" t="s">
        <v>3847</v>
      </c>
      <c r="C3469" s="325" t="s">
        <v>74</v>
      </c>
      <c r="D3469" s="325" t="s">
        <v>280</v>
      </c>
      <c r="E3469" s="326" t="s">
        <v>16040</v>
      </c>
    </row>
    <row r="3470" spans="1:5">
      <c r="A3470" s="327">
        <v>98300</v>
      </c>
      <c r="B3470" s="325" t="s">
        <v>3848</v>
      </c>
      <c r="C3470" s="325" t="s">
        <v>74</v>
      </c>
      <c r="D3470" s="325" t="s">
        <v>280</v>
      </c>
      <c r="E3470" s="326" t="s">
        <v>20962</v>
      </c>
    </row>
    <row r="3471" spans="1:5">
      <c r="A3471" s="327">
        <v>98301</v>
      </c>
      <c r="B3471" s="325" t="s">
        <v>3850</v>
      </c>
      <c r="C3471" s="325" t="s">
        <v>72</v>
      </c>
      <c r="D3471" s="325" t="s">
        <v>280</v>
      </c>
      <c r="E3471" s="326" t="s">
        <v>29925</v>
      </c>
    </row>
    <row r="3472" spans="1:5">
      <c r="A3472" s="327">
        <v>98302</v>
      </c>
      <c r="B3472" s="325" t="s">
        <v>3851</v>
      </c>
      <c r="C3472" s="325" t="s">
        <v>72</v>
      </c>
      <c r="D3472" s="325" t="s">
        <v>280</v>
      </c>
      <c r="E3472" s="326" t="s">
        <v>29926</v>
      </c>
    </row>
    <row r="3473" spans="1:5">
      <c r="A3473" s="327">
        <v>98304</v>
      </c>
      <c r="B3473" s="325" t="s">
        <v>3852</v>
      </c>
      <c r="C3473" s="325" t="s">
        <v>72</v>
      </c>
      <c r="D3473" s="325" t="s">
        <v>280</v>
      </c>
      <c r="E3473" s="326" t="s">
        <v>29927</v>
      </c>
    </row>
    <row r="3474" spans="1:5">
      <c r="A3474" s="327">
        <v>98305</v>
      </c>
      <c r="B3474" s="325" t="s">
        <v>3853</v>
      </c>
      <c r="C3474" s="325" t="s">
        <v>72</v>
      </c>
      <c r="D3474" s="325" t="s">
        <v>280</v>
      </c>
      <c r="E3474" s="326" t="s">
        <v>29928</v>
      </c>
    </row>
    <row r="3475" spans="1:5">
      <c r="A3475" s="327">
        <v>98306</v>
      </c>
      <c r="B3475" s="325" t="s">
        <v>3854</v>
      </c>
      <c r="C3475" s="325" t="s">
        <v>72</v>
      </c>
      <c r="D3475" s="325" t="s">
        <v>280</v>
      </c>
      <c r="E3475" s="326" t="s">
        <v>29929</v>
      </c>
    </row>
    <row r="3476" spans="1:5">
      <c r="A3476" s="327">
        <v>98307</v>
      </c>
      <c r="B3476" s="325" t="s">
        <v>167</v>
      </c>
      <c r="C3476" s="325" t="s">
        <v>72</v>
      </c>
      <c r="D3476" s="325" t="s">
        <v>280</v>
      </c>
      <c r="E3476" s="326" t="s">
        <v>21409</v>
      </c>
    </row>
    <row r="3477" spans="1:5">
      <c r="A3477" s="327">
        <v>98308</v>
      </c>
      <c r="B3477" s="325" t="s">
        <v>3855</v>
      </c>
      <c r="C3477" s="325" t="s">
        <v>72</v>
      </c>
      <c r="D3477" s="325" t="s">
        <v>280</v>
      </c>
      <c r="E3477" s="326" t="s">
        <v>3879</v>
      </c>
    </row>
    <row r="3478" spans="1:5">
      <c r="A3478" s="327">
        <v>98593</v>
      </c>
      <c r="B3478" s="325" t="s">
        <v>3856</v>
      </c>
      <c r="C3478" s="325" t="s">
        <v>72</v>
      </c>
      <c r="D3478" s="325" t="s">
        <v>280</v>
      </c>
      <c r="E3478" s="326" t="s">
        <v>29930</v>
      </c>
    </row>
    <row r="3479" spans="1:5">
      <c r="A3479" s="327">
        <v>100553</v>
      </c>
      <c r="B3479" s="325" t="s">
        <v>3857</v>
      </c>
      <c r="C3479" s="325" t="s">
        <v>74</v>
      </c>
      <c r="D3479" s="325" t="s">
        <v>280</v>
      </c>
      <c r="E3479" s="326" t="s">
        <v>16035</v>
      </c>
    </row>
    <row r="3480" spans="1:5">
      <c r="A3480" s="327">
        <v>100554</v>
      </c>
      <c r="B3480" s="325" t="s">
        <v>3858</v>
      </c>
      <c r="C3480" s="325" t="s">
        <v>74</v>
      </c>
      <c r="D3480" s="325" t="s">
        <v>280</v>
      </c>
      <c r="E3480" s="326" t="s">
        <v>1095</v>
      </c>
    </row>
    <row r="3481" spans="1:5">
      <c r="A3481" s="327">
        <v>100555</v>
      </c>
      <c r="B3481" s="325" t="s">
        <v>3859</v>
      </c>
      <c r="C3481" s="325" t="s">
        <v>72</v>
      </c>
      <c r="D3481" s="325" t="s">
        <v>280</v>
      </c>
      <c r="E3481" s="326" t="s">
        <v>29931</v>
      </c>
    </row>
    <row r="3482" spans="1:5">
      <c r="A3482" s="327">
        <v>89355</v>
      </c>
      <c r="B3482" s="325" t="s">
        <v>3860</v>
      </c>
      <c r="C3482" s="325" t="s">
        <v>74</v>
      </c>
      <c r="D3482" s="325" t="s">
        <v>280</v>
      </c>
      <c r="E3482" s="326" t="s">
        <v>5961</v>
      </c>
    </row>
    <row r="3483" spans="1:5">
      <c r="A3483" s="327">
        <v>89356</v>
      </c>
      <c r="B3483" s="325" t="s">
        <v>3861</v>
      </c>
      <c r="C3483" s="325" t="s">
        <v>74</v>
      </c>
      <c r="D3483" s="325" t="s">
        <v>280</v>
      </c>
      <c r="E3483" s="326" t="s">
        <v>25013</v>
      </c>
    </row>
    <row r="3484" spans="1:5">
      <c r="A3484" s="327">
        <v>89357</v>
      </c>
      <c r="B3484" s="325" t="s">
        <v>3862</v>
      </c>
      <c r="C3484" s="325" t="s">
        <v>74</v>
      </c>
      <c r="D3484" s="325" t="s">
        <v>280</v>
      </c>
      <c r="E3484" s="326" t="s">
        <v>29932</v>
      </c>
    </row>
    <row r="3485" spans="1:5">
      <c r="A3485" s="327">
        <v>89401</v>
      </c>
      <c r="B3485" s="325" t="s">
        <v>3863</v>
      </c>
      <c r="C3485" s="325" t="s">
        <v>74</v>
      </c>
      <c r="D3485" s="325" t="s">
        <v>280</v>
      </c>
      <c r="E3485" s="326" t="s">
        <v>14955</v>
      </c>
    </row>
    <row r="3486" spans="1:5">
      <c r="A3486" s="327">
        <v>89402</v>
      </c>
      <c r="B3486" s="325" t="s">
        <v>3864</v>
      </c>
      <c r="C3486" s="325" t="s">
        <v>74</v>
      </c>
      <c r="D3486" s="325" t="s">
        <v>280</v>
      </c>
      <c r="E3486" s="326" t="s">
        <v>14808</v>
      </c>
    </row>
    <row r="3487" spans="1:5">
      <c r="A3487" s="327">
        <v>89403</v>
      </c>
      <c r="B3487" s="325" t="s">
        <v>3865</v>
      </c>
      <c r="C3487" s="325" t="s">
        <v>74</v>
      </c>
      <c r="D3487" s="325" t="s">
        <v>280</v>
      </c>
      <c r="E3487" s="326" t="s">
        <v>2714</v>
      </c>
    </row>
    <row r="3488" spans="1:5">
      <c r="A3488" s="327">
        <v>89446</v>
      </c>
      <c r="B3488" s="325" t="s">
        <v>3866</v>
      </c>
      <c r="C3488" s="325" t="s">
        <v>74</v>
      </c>
      <c r="D3488" s="325" t="s">
        <v>280</v>
      </c>
      <c r="E3488" s="326" t="s">
        <v>29933</v>
      </c>
    </row>
    <row r="3489" spans="1:5">
      <c r="A3489" s="327">
        <v>89447</v>
      </c>
      <c r="B3489" s="325" t="s">
        <v>3867</v>
      </c>
      <c r="C3489" s="325" t="s">
        <v>74</v>
      </c>
      <c r="D3489" s="325" t="s">
        <v>280</v>
      </c>
      <c r="E3489" s="326" t="s">
        <v>15967</v>
      </c>
    </row>
    <row r="3490" spans="1:5">
      <c r="A3490" s="327">
        <v>89448</v>
      </c>
      <c r="B3490" s="325" t="s">
        <v>3868</v>
      </c>
      <c r="C3490" s="325" t="s">
        <v>74</v>
      </c>
      <c r="D3490" s="325" t="s">
        <v>280</v>
      </c>
      <c r="E3490" s="326" t="s">
        <v>21183</v>
      </c>
    </row>
    <row r="3491" spans="1:5">
      <c r="A3491" s="327">
        <v>89449</v>
      </c>
      <c r="B3491" s="325" t="s">
        <v>3869</v>
      </c>
      <c r="C3491" s="325" t="s">
        <v>74</v>
      </c>
      <c r="D3491" s="325" t="s">
        <v>280</v>
      </c>
      <c r="E3491" s="326" t="s">
        <v>20951</v>
      </c>
    </row>
    <row r="3492" spans="1:5">
      <c r="A3492" s="327">
        <v>89450</v>
      </c>
      <c r="B3492" s="325" t="s">
        <v>3870</v>
      </c>
      <c r="C3492" s="325" t="s">
        <v>74</v>
      </c>
      <c r="D3492" s="325" t="s">
        <v>280</v>
      </c>
      <c r="E3492" s="326" t="s">
        <v>21034</v>
      </c>
    </row>
    <row r="3493" spans="1:5">
      <c r="A3493" s="327">
        <v>89451</v>
      </c>
      <c r="B3493" s="325" t="s">
        <v>3871</v>
      </c>
      <c r="C3493" s="325" t="s">
        <v>74</v>
      </c>
      <c r="D3493" s="325" t="s">
        <v>280</v>
      </c>
      <c r="E3493" s="326" t="s">
        <v>21380</v>
      </c>
    </row>
    <row r="3494" spans="1:5">
      <c r="A3494" s="327">
        <v>89452</v>
      </c>
      <c r="B3494" s="325" t="s">
        <v>3872</v>
      </c>
      <c r="C3494" s="325" t="s">
        <v>74</v>
      </c>
      <c r="D3494" s="325" t="s">
        <v>280</v>
      </c>
      <c r="E3494" s="326" t="s">
        <v>16028</v>
      </c>
    </row>
    <row r="3495" spans="1:5">
      <c r="A3495" s="327">
        <v>89508</v>
      </c>
      <c r="B3495" s="325" t="s">
        <v>3873</v>
      </c>
      <c r="C3495" s="325" t="s">
        <v>74</v>
      </c>
      <c r="D3495" s="325" t="s">
        <v>280</v>
      </c>
      <c r="E3495" s="326" t="s">
        <v>26194</v>
      </c>
    </row>
    <row r="3496" spans="1:5">
      <c r="A3496" s="327">
        <v>89509</v>
      </c>
      <c r="B3496" s="325" t="s">
        <v>3874</v>
      </c>
      <c r="C3496" s="325" t="s">
        <v>74</v>
      </c>
      <c r="D3496" s="325" t="s">
        <v>280</v>
      </c>
      <c r="E3496" s="326" t="s">
        <v>24590</v>
      </c>
    </row>
    <row r="3497" spans="1:5">
      <c r="A3497" s="327">
        <v>89511</v>
      </c>
      <c r="B3497" s="325" t="s">
        <v>3876</v>
      </c>
      <c r="C3497" s="325" t="s">
        <v>74</v>
      </c>
      <c r="D3497" s="325" t="s">
        <v>280</v>
      </c>
      <c r="E3497" s="326" t="s">
        <v>29934</v>
      </c>
    </row>
    <row r="3498" spans="1:5">
      <c r="A3498" s="327">
        <v>89512</v>
      </c>
      <c r="B3498" s="325" t="s">
        <v>3877</v>
      </c>
      <c r="C3498" s="325" t="s">
        <v>74</v>
      </c>
      <c r="D3498" s="325" t="s">
        <v>280</v>
      </c>
      <c r="E3498" s="326" t="s">
        <v>29935</v>
      </c>
    </row>
    <row r="3499" spans="1:5">
      <c r="A3499" s="327">
        <v>89576</v>
      </c>
      <c r="B3499" s="325" t="s">
        <v>3878</v>
      </c>
      <c r="C3499" s="325" t="s">
        <v>74</v>
      </c>
      <c r="D3499" s="325" t="s">
        <v>280</v>
      </c>
      <c r="E3499" s="326" t="s">
        <v>26160</v>
      </c>
    </row>
    <row r="3500" spans="1:5">
      <c r="A3500" s="327">
        <v>89578</v>
      </c>
      <c r="B3500" s="325" t="s">
        <v>3880</v>
      </c>
      <c r="C3500" s="325" t="s">
        <v>74</v>
      </c>
      <c r="D3500" s="325" t="s">
        <v>280</v>
      </c>
      <c r="E3500" s="326" t="s">
        <v>27189</v>
      </c>
    </row>
    <row r="3501" spans="1:5">
      <c r="A3501" s="327">
        <v>89580</v>
      </c>
      <c r="B3501" s="325" t="s">
        <v>3881</v>
      </c>
      <c r="C3501" s="325" t="s">
        <v>74</v>
      </c>
      <c r="D3501" s="325" t="s">
        <v>280</v>
      </c>
      <c r="E3501" s="326" t="s">
        <v>29936</v>
      </c>
    </row>
    <row r="3502" spans="1:5">
      <c r="A3502" s="327">
        <v>89633</v>
      </c>
      <c r="B3502" s="325" t="s">
        <v>3882</v>
      </c>
      <c r="C3502" s="325" t="s">
        <v>74</v>
      </c>
      <c r="D3502" s="325" t="s">
        <v>280</v>
      </c>
      <c r="E3502" s="326" t="s">
        <v>29937</v>
      </c>
    </row>
    <row r="3503" spans="1:5">
      <c r="A3503" s="327">
        <v>89634</v>
      </c>
      <c r="B3503" s="325" t="s">
        <v>3883</v>
      </c>
      <c r="C3503" s="325" t="s">
        <v>74</v>
      </c>
      <c r="D3503" s="325" t="s">
        <v>280</v>
      </c>
      <c r="E3503" s="326" t="s">
        <v>26320</v>
      </c>
    </row>
    <row r="3504" spans="1:5">
      <c r="A3504" s="327">
        <v>89635</v>
      </c>
      <c r="B3504" s="325" t="s">
        <v>3885</v>
      </c>
      <c r="C3504" s="325" t="s">
        <v>74</v>
      </c>
      <c r="D3504" s="325" t="s">
        <v>280</v>
      </c>
      <c r="E3504" s="326" t="s">
        <v>21745</v>
      </c>
    </row>
    <row r="3505" spans="1:5">
      <c r="A3505" s="327">
        <v>89636</v>
      </c>
      <c r="B3505" s="325" t="s">
        <v>3886</v>
      </c>
      <c r="C3505" s="325" t="s">
        <v>74</v>
      </c>
      <c r="D3505" s="325" t="s">
        <v>280</v>
      </c>
      <c r="E3505" s="326" t="s">
        <v>29938</v>
      </c>
    </row>
    <row r="3506" spans="1:5">
      <c r="A3506" s="327">
        <v>89711</v>
      </c>
      <c r="B3506" s="325" t="s">
        <v>3887</v>
      </c>
      <c r="C3506" s="325" t="s">
        <v>74</v>
      </c>
      <c r="D3506" s="325" t="s">
        <v>280</v>
      </c>
      <c r="E3506" s="326" t="s">
        <v>21366</v>
      </c>
    </row>
    <row r="3507" spans="1:5">
      <c r="A3507" s="327">
        <v>89712</v>
      </c>
      <c r="B3507" s="325" t="s">
        <v>3888</v>
      </c>
      <c r="C3507" s="325" t="s">
        <v>74</v>
      </c>
      <c r="D3507" s="325" t="s">
        <v>280</v>
      </c>
      <c r="E3507" s="326" t="s">
        <v>29939</v>
      </c>
    </row>
    <row r="3508" spans="1:5">
      <c r="A3508" s="327">
        <v>89713</v>
      </c>
      <c r="B3508" s="325" t="s">
        <v>3889</v>
      </c>
      <c r="C3508" s="325" t="s">
        <v>74</v>
      </c>
      <c r="D3508" s="325" t="s">
        <v>280</v>
      </c>
      <c r="E3508" s="326" t="s">
        <v>26544</v>
      </c>
    </row>
    <row r="3509" spans="1:5">
      <c r="A3509" s="327">
        <v>89714</v>
      </c>
      <c r="B3509" s="325" t="s">
        <v>3890</v>
      </c>
      <c r="C3509" s="325" t="s">
        <v>74</v>
      </c>
      <c r="D3509" s="325" t="s">
        <v>280</v>
      </c>
      <c r="E3509" s="326" t="s">
        <v>29940</v>
      </c>
    </row>
    <row r="3510" spans="1:5">
      <c r="A3510" s="327">
        <v>89716</v>
      </c>
      <c r="B3510" s="325" t="s">
        <v>3891</v>
      </c>
      <c r="C3510" s="325" t="s">
        <v>74</v>
      </c>
      <c r="D3510" s="325" t="s">
        <v>280</v>
      </c>
      <c r="E3510" s="326" t="s">
        <v>21010</v>
      </c>
    </row>
    <row r="3511" spans="1:5">
      <c r="A3511" s="327">
        <v>89717</v>
      </c>
      <c r="B3511" s="325" t="s">
        <v>3892</v>
      </c>
      <c r="C3511" s="325" t="s">
        <v>74</v>
      </c>
      <c r="D3511" s="325" t="s">
        <v>280</v>
      </c>
      <c r="E3511" s="326" t="s">
        <v>29621</v>
      </c>
    </row>
    <row r="3512" spans="1:5">
      <c r="A3512" s="327">
        <v>89770</v>
      </c>
      <c r="B3512" s="325" t="s">
        <v>3893</v>
      </c>
      <c r="C3512" s="325" t="s">
        <v>74</v>
      </c>
      <c r="D3512" s="325" t="s">
        <v>280</v>
      </c>
      <c r="E3512" s="326" t="s">
        <v>26286</v>
      </c>
    </row>
    <row r="3513" spans="1:5">
      <c r="A3513" s="327">
        <v>89771</v>
      </c>
      <c r="B3513" s="325" t="s">
        <v>3894</v>
      </c>
      <c r="C3513" s="325" t="s">
        <v>74</v>
      </c>
      <c r="D3513" s="325" t="s">
        <v>280</v>
      </c>
      <c r="E3513" s="326" t="s">
        <v>26287</v>
      </c>
    </row>
    <row r="3514" spans="1:5">
      <c r="A3514" s="327">
        <v>89773</v>
      </c>
      <c r="B3514" s="325" t="s">
        <v>3895</v>
      </c>
      <c r="C3514" s="325" t="s">
        <v>74</v>
      </c>
      <c r="D3514" s="325" t="s">
        <v>280</v>
      </c>
      <c r="E3514" s="326" t="s">
        <v>26115</v>
      </c>
    </row>
    <row r="3515" spans="1:5">
      <c r="A3515" s="327">
        <v>89775</v>
      </c>
      <c r="B3515" s="325" t="s">
        <v>3896</v>
      </c>
      <c r="C3515" s="325" t="s">
        <v>74</v>
      </c>
      <c r="D3515" s="325" t="s">
        <v>280</v>
      </c>
      <c r="E3515" s="326" t="s">
        <v>29941</v>
      </c>
    </row>
    <row r="3516" spans="1:5">
      <c r="A3516" s="327">
        <v>89798</v>
      </c>
      <c r="B3516" s="325" t="s">
        <v>3897</v>
      </c>
      <c r="C3516" s="325" t="s">
        <v>74</v>
      </c>
      <c r="D3516" s="325" t="s">
        <v>280</v>
      </c>
      <c r="E3516" s="326" t="s">
        <v>29487</v>
      </c>
    </row>
    <row r="3517" spans="1:5">
      <c r="A3517" s="327">
        <v>89799</v>
      </c>
      <c r="B3517" s="325" t="s">
        <v>3898</v>
      </c>
      <c r="C3517" s="325" t="s">
        <v>74</v>
      </c>
      <c r="D3517" s="325" t="s">
        <v>280</v>
      </c>
      <c r="E3517" s="326" t="s">
        <v>21836</v>
      </c>
    </row>
    <row r="3518" spans="1:5">
      <c r="A3518" s="327">
        <v>89800</v>
      </c>
      <c r="B3518" s="325" t="s">
        <v>3899</v>
      </c>
      <c r="C3518" s="325" t="s">
        <v>74</v>
      </c>
      <c r="D3518" s="325" t="s">
        <v>280</v>
      </c>
      <c r="E3518" s="326" t="s">
        <v>27992</v>
      </c>
    </row>
    <row r="3519" spans="1:5">
      <c r="A3519" s="327">
        <v>89848</v>
      </c>
      <c r="B3519" s="325" t="s">
        <v>3900</v>
      </c>
      <c r="C3519" s="325" t="s">
        <v>74</v>
      </c>
      <c r="D3519" s="325" t="s">
        <v>280</v>
      </c>
      <c r="E3519" s="326" t="s">
        <v>29942</v>
      </c>
    </row>
    <row r="3520" spans="1:5">
      <c r="A3520" s="327">
        <v>89849</v>
      </c>
      <c r="B3520" s="325" t="s">
        <v>3901</v>
      </c>
      <c r="C3520" s="325" t="s">
        <v>74</v>
      </c>
      <c r="D3520" s="325" t="s">
        <v>280</v>
      </c>
      <c r="E3520" s="326" t="s">
        <v>29943</v>
      </c>
    </row>
    <row r="3521" spans="1:5">
      <c r="A3521" s="327">
        <v>89865</v>
      </c>
      <c r="B3521" s="325" t="s">
        <v>3902</v>
      </c>
      <c r="C3521" s="325" t="s">
        <v>74</v>
      </c>
      <c r="D3521" s="325" t="s">
        <v>280</v>
      </c>
      <c r="E3521" s="326" t="s">
        <v>27654</v>
      </c>
    </row>
    <row r="3522" spans="1:5">
      <c r="A3522" s="327">
        <v>92275</v>
      </c>
      <c r="B3522" s="325" t="s">
        <v>3916</v>
      </c>
      <c r="C3522" s="325" t="s">
        <v>74</v>
      </c>
      <c r="D3522" s="325" t="s">
        <v>344</v>
      </c>
      <c r="E3522" s="326" t="s">
        <v>27718</v>
      </c>
    </row>
    <row r="3523" spans="1:5">
      <c r="A3523" s="327">
        <v>92276</v>
      </c>
      <c r="B3523" s="325" t="s">
        <v>3917</v>
      </c>
      <c r="C3523" s="325" t="s">
        <v>74</v>
      </c>
      <c r="D3523" s="325" t="s">
        <v>344</v>
      </c>
      <c r="E3523" s="326" t="s">
        <v>29944</v>
      </c>
    </row>
    <row r="3524" spans="1:5">
      <c r="A3524" s="327">
        <v>92277</v>
      </c>
      <c r="B3524" s="325" t="s">
        <v>3918</v>
      </c>
      <c r="C3524" s="325" t="s">
        <v>74</v>
      </c>
      <c r="D3524" s="325" t="s">
        <v>344</v>
      </c>
      <c r="E3524" s="326" t="s">
        <v>25514</v>
      </c>
    </row>
    <row r="3525" spans="1:5">
      <c r="A3525" s="327">
        <v>92278</v>
      </c>
      <c r="B3525" s="325" t="s">
        <v>3919</v>
      </c>
      <c r="C3525" s="325" t="s">
        <v>74</v>
      </c>
      <c r="D3525" s="325" t="s">
        <v>344</v>
      </c>
      <c r="E3525" s="326" t="s">
        <v>29945</v>
      </c>
    </row>
    <row r="3526" spans="1:5">
      <c r="A3526" s="327">
        <v>92279</v>
      </c>
      <c r="B3526" s="325" t="s">
        <v>3920</v>
      </c>
      <c r="C3526" s="325" t="s">
        <v>74</v>
      </c>
      <c r="D3526" s="325" t="s">
        <v>344</v>
      </c>
      <c r="E3526" s="326" t="s">
        <v>29946</v>
      </c>
    </row>
    <row r="3527" spans="1:5">
      <c r="A3527" s="327">
        <v>92280</v>
      </c>
      <c r="B3527" s="325" t="s">
        <v>3921</v>
      </c>
      <c r="C3527" s="325" t="s">
        <v>74</v>
      </c>
      <c r="D3527" s="325" t="s">
        <v>344</v>
      </c>
      <c r="E3527" s="326" t="s">
        <v>29947</v>
      </c>
    </row>
    <row r="3528" spans="1:5">
      <c r="A3528" s="327">
        <v>92281</v>
      </c>
      <c r="B3528" s="325" t="s">
        <v>3922</v>
      </c>
      <c r="C3528" s="325" t="s">
        <v>74</v>
      </c>
      <c r="D3528" s="325" t="s">
        <v>344</v>
      </c>
      <c r="E3528" s="326" t="s">
        <v>29948</v>
      </c>
    </row>
    <row r="3529" spans="1:5">
      <c r="A3529" s="327">
        <v>92282</v>
      </c>
      <c r="B3529" s="325" t="s">
        <v>3923</v>
      </c>
      <c r="C3529" s="325" t="s">
        <v>74</v>
      </c>
      <c r="D3529" s="325" t="s">
        <v>344</v>
      </c>
      <c r="E3529" s="326" t="s">
        <v>29949</v>
      </c>
    </row>
    <row r="3530" spans="1:5">
      <c r="A3530" s="327">
        <v>92283</v>
      </c>
      <c r="B3530" s="325" t="s">
        <v>3924</v>
      </c>
      <c r="C3530" s="325" t="s">
        <v>74</v>
      </c>
      <c r="D3530" s="325" t="s">
        <v>344</v>
      </c>
      <c r="E3530" s="326" t="s">
        <v>29950</v>
      </c>
    </row>
    <row r="3531" spans="1:5">
      <c r="A3531" s="327">
        <v>92284</v>
      </c>
      <c r="B3531" s="325" t="s">
        <v>3925</v>
      </c>
      <c r="C3531" s="325" t="s">
        <v>74</v>
      </c>
      <c r="D3531" s="325" t="s">
        <v>344</v>
      </c>
      <c r="E3531" s="326" t="s">
        <v>29951</v>
      </c>
    </row>
    <row r="3532" spans="1:5">
      <c r="A3532" s="327">
        <v>92285</v>
      </c>
      <c r="B3532" s="325" t="s">
        <v>3926</v>
      </c>
      <c r="C3532" s="325" t="s">
        <v>74</v>
      </c>
      <c r="D3532" s="325" t="s">
        <v>344</v>
      </c>
      <c r="E3532" s="326" t="s">
        <v>29952</v>
      </c>
    </row>
    <row r="3533" spans="1:5">
      <c r="A3533" s="327">
        <v>92286</v>
      </c>
      <c r="B3533" s="325" t="s">
        <v>3927</v>
      </c>
      <c r="C3533" s="325" t="s">
        <v>74</v>
      </c>
      <c r="D3533" s="325" t="s">
        <v>344</v>
      </c>
      <c r="E3533" s="326" t="s">
        <v>29953</v>
      </c>
    </row>
    <row r="3534" spans="1:5">
      <c r="A3534" s="327">
        <v>92305</v>
      </c>
      <c r="B3534" s="325" t="s">
        <v>3928</v>
      </c>
      <c r="C3534" s="325" t="s">
        <v>74</v>
      </c>
      <c r="D3534" s="325" t="s">
        <v>344</v>
      </c>
      <c r="E3534" s="326" t="s">
        <v>29954</v>
      </c>
    </row>
    <row r="3535" spans="1:5">
      <c r="A3535" s="327">
        <v>92306</v>
      </c>
      <c r="B3535" s="325" t="s">
        <v>3929</v>
      </c>
      <c r="C3535" s="325" t="s">
        <v>74</v>
      </c>
      <c r="D3535" s="325" t="s">
        <v>344</v>
      </c>
      <c r="E3535" s="326" t="s">
        <v>29955</v>
      </c>
    </row>
    <row r="3536" spans="1:5">
      <c r="A3536" s="327">
        <v>92307</v>
      </c>
      <c r="B3536" s="325" t="s">
        <v>3930</v>
      </c>
      <c r="C3536" s="325" t="s">
        <v>74</v>
      </c>
      <c r="D3536" s="325" t="s">
        <v>344</v>
      </c>
      <c r="E3536" s="326" t="s">
        <v>29956</v>
      </c>
    </row>
    <row r="3537" spans="1:5">
      <c r="A3537" s="327">
        <v>92308</v>
      </c>
      <c r="B3537" s="325" t="s">
        <v>3931</v>
      </c>
      <c r="C3537" s="325" t="s">
        <v>74</v>
      </c>
      <c r="D3537" s="325" t="s">
        <v>344</v>
      </c>
      <c r="E3537" s="326" t="s">
        <v>29957</v>
      </c>
    </row>
    <row r="3538" spans="1:5">
      <c r="A3538" s="327">
        <v>92309</v>
      </c>
      <c r="B3538" s="325" t="s">
        <v>3932</v>
      </c>
      <c r="C3538" s="325" t="s">
        <v>74</v>
      </c>
      <c r="D3538" s="325" t="s">
        <v>344</v>
      </c>
      <c r="E3538" s="326" t="s">
        <v>29958</v>
      </c>
    </row>
    <row r="3539" spans="1:5">
      <c r="A3539" s="327">
        <v>92310</v>
      </c>
      <c r="B3539" s="325" t="s">
        <v>3933</v>
      </c>
      <c r="C3539" s="325" t="s">
        <v>74</v>
      </c>
      <c r="D3539" s="325" t="s">
        <v>344</v>
      </c>
      <c r="E3539" s="326" t="s">
        <v>29959</v>
      </c>
    </row>
    <row r="3540" spans="1:5">
      <c r="A3540" s="327">
        <v>92320</v>
      </c>
      <c r="B3540" s="325" t="s">
        <v>3934</v>
      </c>
      <c r="C3540" s="325" t="s">
        <v>74</v>
      </c>
      <c r="D3540" s="325" t="s">
        <v>344</v>
      </c>
      <c r="E3540" s="326" t="s">
        <v>15978</v>
      </c>
    </row>
    <row r="3541" spans="1:5">
      <c r="A3541" s="327">
        <v>92321</v>
      </c>
      <c r="B3541" s="325" t="s">
        <v>3935</v>
      </c>
      <c r="C3541" s="325" t="s">
        <v>74</v>
      </c>
      <c r="D3541" s="325" t="s">
        <v>344</v>
      </c>
      <c r="E3541" s="326" t="s">
        <v>29960</v>
      </c>
    </row>
    <row r="3542" spans="1:5">
      <c r="A3542" s="327">
        <v>92322</v>
      </c>
      <c r="B3542" s="325" t="s">
        <v>3936</v>
      </c>
      <c r="C3542" s="325" t="s">
        <v>74</v>
      </c>
      <c r="D3542" s="325" t="s">
        <v>344</v>
      </c>
      <c r="E3542" s="326" t="s">
        <v>29961</v>
      </c>
    </row>
    <row r="3543" spans="1:5">
      <c r="A3543" s="327">
        <v>92323</v>
      </c>
      <c r="B3543" s="325" t="s">
        <v>3937</v>
      </c>
      <c r="C3543" s="325" t="s">
        <v>74</v>
      </c>
      <c r="D3543" s="325" t="s">
        <v>344</v>
      </c>
      <c r="E3543" s="326" t="s">
        <v>25865</v>
      </c>
    </row>
    <row r="3544" spans="1:5">
      <c r="A3544" s="327">
        <v>92324</v>
      </c>
      <c r="B3544" s="325" t="s">
        <v>3938</v>
      </c>
      <c r="C3544" s="325" t="s">
        <v>74</v>
      </c>
      <c r="D3544" s="325" t="s">
        <v>344</v>
      </c>
      <c r="E3544" s="326" t="s">
        <v>29962</v>
      </c>
    </row>
    <row r="3545" spans="1:5">
      <c r="A3545" s="327">
        <v>92325</v>
      </c>
      <c r="B3545" s="325" t="s">
        <v>3939</v>
      </c>
      <c r="C3545" s="325" t="s">
        <v>74</v>
      </c>
      <c r="D3545" s="325" t="s">
        <v>344</v>
      </c>
      <c r="E3545" s="326" t="s">
        <v>29963</v>
      </c>
    </row>
    <row r="3546" spans="1:5">
      <c r="A3546" s="327">
        <v>92335</v>
      </c>
      <c r="B3546" s="325" t="s">
        <v>3940</v>
      </c>
      <c r="C3546" s="325" t="s">
        <v>74</v>
      </c>
      <c r="D3546" s="325" t="s">
        <v>280</v>
      </c>
      <c r="E3546" s="326" t="s">
        <v>29964</v>
      </c>
    </row>
    <row r="3547" spans="1:5">
      <c r="A3547" s="327">
        <v>92336</v>
      </c>
      <c r="B3547" s="325" t="s">
        <v>3941</v>
      </c>
      <c r="C3547" s="325" t="s">
        <v>74</v>
      </c>
      <c r="D3547" s="325" t="s">
        <v>280</v>
      </c>
      <c r="E3547" s="326" t="s">
        <v>29965</v>
      </c>
    </row>
    <row r="3548" spans="1:5">
      <c r="A3548" s="327">
        <v>92337</v>
      </c>
      <c r="B3548" s="325" t="s">
        <v>3942</v>
      </c>
      <c r="C3548" s="325" t="s">
        <v>74</v>
      </c>
      <c r="D3548" s="325" t="s">
        <v>280</v>
      </c>
      <c r="E3548" s="326" t="s">
        <v>29966</v>
      </c>
    </row>
    <row r="3549" spans="1:5">
      <c r="A3549" s="327">
        <v>92338</v>
      </c>
      <c r="B3549" s="325" t="s">
        <v>3943</v>
      </c>
      <c r="C3549" s="325" t="s">
        <v>74</v>
      </c>
      <c r="D3549" s="325" t="s">
        <v>280</v>
      </c>
      <c r="E3549" s="326" t="s">
        <v>29967</v>
      </c>
    </row>
    <row r="3550" spans="1:5">
      <c r="A3550" s="327">
        <v>92339</v>
      </c>
      <c r="B3550" s="325" t="s">
        <v>3944</v>
      </c>
      <c r="C3550" s="325" t="s">
        <v>74</v>
      </c>
      <c r="D3550" s="325" t="s">
        <v>280</v>
      </c>
      <c r="E3550" s="326" t="s">
        <v>26366</v>
      </c>
    </row>
    <row r="3551" spans="1:5">
      <c r="A3551" s="327">
        <v>92341</v>
      </c>
      <c r="B3551" s="325" t="s">
        <v>3945</v>
      </c>
      <c r="C3551" s="325" t="s">
        <v>74</v>
      </c>
      <c r="D3551" s="325" t="s">
        <v>280</v>
      </c>
      <c r="E3551" s="326" t="s">
        <v>15127</v>
      </c>
    </row>
    <row r="3552" spans="1:5">
      <c r="A3552" s="327">
        <v>92342</v>
      </c>
      <c r="B3552" s="325" t="s">
        <v>3946</v>
      </c>
      <c r="C3552" s="325" t="s">
        <v>74</v>
      </c>
      <c r="D3552" s="325" t="s">
        <v>280</v>
      </c>
      <c r="E3552" s="326" t="s">
        <v>29968</v>
      </c>
    </row>
    <row r="3553" spans="1:5">
      <c r="A3553" s="327">
        <v>92343</v>
      </c>
      <c r="B3553" s="325" t="s">
        <v>3947</v>
      </c>
      <c r="C3553" s="325" t="s">
        <v>74</v>
      </c>
      <c r="D3553" s="325" t="s">
        <v>280</v>
      </c>
      <c r="E3553" s="326" t="s">
        <v>29969</v>
      </c>
    </row>
    <row r="3554" spans="1:5">
      <c r="A3554" s="327">
        <v>92359</v>
      </c>
      <c r="B3554" s="325" t="s">
        <v>3948</v>
      </c>
      <c r="C3554" s="325" t="s">
        <v>74</v>
      </c>
      <c r="D3554" s="325" t="s">
        <v>280</v>
      </c>
      <c r="E3554" s="326" t="s">
        <v>29956</v>
      </c>
    </row>
    <row r="3555" spans="1:5">
      <c r="A3555" s="327">
        <v>92360</v>
      </c>
      <c r="B3555" s="325" t="s">
        <v>3949</v>
      </c>
      <c r="C3555" s="325" t="s">
        <v>74</v>
      </c>
      <c r="D3555" s="325" t="s">
        <v>280</v>
      </c>
      <c r="E3555" s="326" t="s">
        <v>25700</v>
      </c>
    </row>
    <row r="3556" spans="1:5">
      <c r="A3556" s="327">
        <v>92361</v>
      </c>
      <c r="B3556" s="325" t="s">
        <v>3950</v>
      </c>
      <c r="C3556" s="325" t="s">
        <v>74</v>
      </c>
      <c r="D3556" s="325" t="s">
        <v>280</v>
      </c>
      <c r="E3556" s="326" t="s">
        <v>29970</v>
      </c>
    </row>
    <row r="3557" spans="1:5">
      <c r="A3557" s="327">
        <v>92362</v>
      </c>
      <c r="B3557" s="325" t="s">
        <v>3951</v>
      </c>
      <c r="C3557" s="325" t="s">
        <v>74</v>
      </c>
      <c r="D3557" s="325" t="s">
        <v>280</v>
      </c>
      <c r="E3557" s="326" t="s">
        <v>29971</v>
      </c>
    </row>
    <row r="3558" spans="1:5">
      <c r="A3558" s="327">
        <v>92364</v>
      </c>
      <c r="B3558" s="325" t="s">
        <v>3952</v>
      </c>
      <c r="C3558" s="325" t="s">
        <v>74</v>
      </c>
      <c r="D3558" s="325" t="s">
        <v>280</v>
      </c>
      <c r="E3558" s="326" t="s">
        <v>15125</v>
      </c>
    </row>
    <row r="3559" spans="1:5">
      <c r="A3559" s="327">
        <v>92365</v>
      </c>
      <c r="B3559" s="325" t="s">
        <v>3953</v>
      </c>
      <c r="C3559" s="325" t="s">
        <v>74</v>
      </c>
      <c r="D3559" s="325" t="s">
        <v>280</v>
      </c>
      <c r="E3559" s="326" t="s">
        <v>14754</v>
      </c>
    </row>
    <row r="3560" spans="1:5">
      <c r="A3560" s="327">
        <v>92366</v>
      </c>
      <c r="B3560" s="325" t="s">
        <v>3954</v>
      </c>
      <c r="C3560" s="325" t="s">
        <v>74</v>
      </c>
      <c r="D3560" s="325" t="s">
        <v>280</v>
      </c>
      <c r="E3560" s="326" t="s">
        <v>29972</v>
      </c>
    </row>
    <row r="3561" spans="1:5">
      <c r="A3561" s="327">
        <v>92367</v>
      </c>
      <c r="B3561" s="325" t="s">
        <v>3955</v>
      </c>
      <c r="C3561" s="325" t="s">
        <v>74</v>
      </c>
      <c r="D3561" s="325" t="s">
        <v>280</v>
      </c>
      <c r="E3561" s="326" t="s">
        <v>24813</v>
      </c>
    </row>
    <row r="3562" spans="1:5">
      <c r="A3562" s="327">
        <v>92368</v>
      </c>
      <c r="B3562" s="325" t="s">
        <v>3956</v>
      </c>
      <c r="C3562" s="325" t="s">
        <v>74</v>
      </c>
      <c r="D3562" s="325" t="s">
        <v>280</v>
      </c>
      <c r="E3562" s="326" t="s">
        <v>29973</v>
      </c>
    </row>
    <row r="3563" spans="1:5">
      <c r="A3563" s="327">
        <v>92645</v>
      </c>
      <c r="B3563" s="325" t="s">
        <v>3957</v>
      </c>
      <c r="C3563" s="325" t="s">
        <v>74</v>
      </c>
      <c r="D3563" s="325" t="s">
        <v>280</v>
      </c>
      <c r="E3563" s="326" t="s">
        <v>29974</v>
      </c>
    </row>
    <row r="3564" spans="1:5">
      <c r="A3564" s="327">
        <v>92646</v>
      </c>
      <c r="B3564" s="325" t="s">
        <v>3958</v>
      </c>
      <c r="C3564" s="325" t="s">
        <v>74</v>
      </c>
      <c r="D3564" s="325" t="s">
        <v>280</v>
      </c>
      <c r="E3564" s="326" t="s">
        <v>29975</v>
      </c>
    </row>
    <row r="3565" spans="1:5">
      <c r="A3565" s="327">
        <v>92648</v>
      </c>
      <c r="B3565" s="325" t="s">
        <v>3959</v>
      </c>
      <c r="C3565" s="325" t="s">
        <v>74</v>
      </c>
      <c r="D3565" s="325" t="s">
        <v>280</v>
      </c>
      <c r="E3565" s="326" t="s">
        <v>21451</v>
      </c>
    </row>
    <row r="3566" spans="1:5">
      <c r="A3566" s="327">
        <v>92649</v>
      </c>
      <c r="B3566" s="325" t="s">
        <v>3960</v>
      </c>
      <c r="C3566" s="325" t="s">
        <v>74</v>
      </c>
      <c r="D3566" s="325" t="s">
        <v>280</v>
      </c>
      <c r="E3566" s="326" t="s">
        <v>29976</v>
      </c>
    </row>
    <row r="3567" spans="1:5">
      <c r="A3567" s="327">
        <v>92650</v>
      </c>
      <c r="B3567" s="325" t="s">
        <v>3961</v>
      </c>
      <c r="C3567" s="325" t="s">
        <v>74</v>
      </c>
      <c r="D3567" s="325" t="s">
        <v>280</v>
      </c>
      <c r="E3567" s="326" t="s">
        <v>29977</v>
      </c>
    </row>
    <row r="3568" spans="1:5">
      <c r="A3568" s="327">
        <v>92652</v>
      </c>
      <c r="B3568" s="325" t="s">
        <v>3962</v>
      </c>
      <c r="C3568" s="325" t="s">
        <v>74</v>
      </c>
      <c r="D3568" s="325" t="s">
        <v>280</v>
      </c>
      <c r="E3568" s="326" t="s">
        <v>26516</v>
      </c>
    </row>
    <row r="3569" spans="1:5">
      <c r="A3569" s="327">
        <v>92653</v>
      </c>
      <c r="B3569" s="325" t="s">
        <v>3963</v>
      </c>
      <c r="C3569" s="325" t="s">
        <v>74</v>
      </c>
      <c r="D3569" s="325" t="s">
        <v>280</v>
      </c>
      <c r="E3569" s="326" t="s">
        <v>29978</v>
      </c>
    </row>
    <row r="3570" spans="1:5">
      <c r="A3570" s="327">
        <v>92654</v>
      </c>
      <c r="B3570" s="325" t="s">
        <v>3964</v>
      </c>
      <c r="C3570" s="325" t="s">
        <v>74</v>
      </c>
      <c r="D3570" s="325" t="s">
        <v>280</v>
      </c>
      <c r="E3570" s="326" t="s">
        <v>29979</v>
      </c>
    </row>
    <row r="3571" spans="1:5">
      <c r="A3571" s="327">
        <v>92655</v>
      </c>
      <c r="B3571" s="325" t="s">
        <v>3965</v>
      </c>
      <c r="C3571" s="325" t="s">
        <v>74</v>
      </c>
      <c r="D3571" s="325" t="s">
        <v>280</v>
      </c>
      <c r="E3571" s="326" t="s">
        <v>27764</v>
      </c>
    </row>
    <row r="3572" spans="1:5">
      <c r="A3572" s="327">
        <v>92656</v>
      </c>
      <c r="B3572" s="325" t="s">
        <v>3966</v>
      </c>
      <c r="C3572" s="325" t="s">
        <v>74</v>
      </c>
      <c r="D3572" s="325" t="s">
        <v>280</v>
      </c>
      <c r="E3572" s="326" t="s">
        <v>29980</v>
      </c>
    </row>
    <row r="3573" spans="1:5">
      <c r="A3573" s="327">
        <v>92687</v>
      </c>
      <c r="B3573" s="325" t="s">
        <v>3967</v>
      </c>
      <c r="C3573" s="325" t="s">
        <v>74</v>
      </c>
      <c r="D3573" s="325" t="s">
        <v>280</v>
      </c>
      <c r="E3573" s="326" t="s">
        <v>25954</v>
      </c>
    </row>
    <row r="3574" spans="1:5">
      <c r="A3574" s="327">
        <v>92688</v>
      </c>
      <c r="B3574" s="325" t="s">
        <v>3968</v>
      </c>
      <c r="C3574" s="325" t="s">
        <v>74</v>
      </c>
      <c r="D3574" s="325" t="s">
        <v>280</v>
      </c>
      <c r="E3574" s="326" t="s">
        <v>29981</v>
      </c>
    </row>
    <row r="3575" spans="1:5">
      <c r="A3575" s="327">
        <v>92689</v>
      </c>
      <c r="B3575" s="325" t="s">
        <v>3969</v>
      </c>
      <c r="C3575" s="325" t="s">
        <v>74</v>
      </c>
      <c r="D3575" s="325" t="s">
        <v>280</v>
      </c>
      <c r="E3575" s="326" t="s">
        <v>29982</v>
      </c>
    </row>
    <row r="3576" spans="1:5">
      <c r="A3576" s="327">
        <v>92690</v>
      </c>
      <c r="B3576" s="325" t="s">
        <v>3970</v>
      </c>
      <c r="C3576" s="325" t="s">
        <v>74</v>
      </c>
      <c r="D3576" s="325" t="s">
        <v>280</v>
      </c>
      <c r="E3576" s="326" t="s">
        <v>29983</v>
      </c>
    </row>
    <row r="3577" spans="1:5">
      <c r="A3577" s="327">
        <v>92691</v>
      </c>
      <c r="B3577" s="325" t="s">
        <v>3971</v>
      </c>
      <c r="C3577" s="325" t="s">
        <v>74</v>
      </c>
      <c r="D3577" s="325" t="s">
        <v>280</v>
      </c>
      <c r="E3577" s="326" t="s">
        <v>29230</v>
      </c>
    </row>
    <row r="3578" spans="1:5">
      <c r="A3578" s="327">
        <v>94462</v>
      </c>
      <c r="B3578" s="325" t="s">
        <v>3972</v>
      </c>
      <c r="C3578" s="325" t="s">
        <v>74</v>
      </c>
      <c r="D3578" s="325" t="s">
        <v>280</v>
      </c>
      <c r="E3578" s="326" t="s">
        <v>29984</v>
      </c>
    </row>
    <row r="3579" spans="1:5">
      <c r="A3579" s="327">
        <v>94463</v>
      </c>
      <c r="B3579" s="325" t="s">
        <v>3973</v>
      </c>
      <c r="C3579" s="325" t="s">
        <v>74</v>
      </c>
      <c r="D3579" s="325" t="s">
        <v>280</v>
      </c>
      <c r="E3579" s="326" t="s">
        <v>29985</v>
      </c>
    </row>
    <row r="3580" spans="1:5">
      <c r="A3580" s="327">
        <v>94464</v>
      </c>
      <c r="B3580" s="325" t="s">
        <v>3974</v>
      </c>
      <c r="C3580" s="325" t="s">
        <v>74</v>
      </c>
      <c r="D3580" s="325" t="s">
        <v>280</v>
      </c>
      <c r="E3580" s="326" t="s">
        <v>29986</v>
      </c>
    </row>
    <row r="3581" spans="1:5">
      <c r="A3581" s="327">
        <v>94602</v>
      </c>
      <c r="B3581" s="325" t="s">
        <v>3975</v>
      </c>
      <c r="C3581" s="325" t="s">
        <v>74</v>
      </c>
      <c r="D3581" s="325" t="s">
        <v>344</v>
      </c>
      <c r="E3581" s="326" t="s">
        <v>29987</v>
      </c>
    </row>
    <row r="3582" spans="1:5">
      <c r="A3582" s="327">
        <v>94603</v>
      </c>
      <c r="B3582" s="325" t="s">
        <v>3976</v>
      </c>
      <c r="C3582" s="325" t="s">
        <v>74</v>
      </c>
      <c r="D3582" s="325" t="s">
        <v>344</v>
      </c>
      <c r="E3582" s="326" t="s">
        <v>29988</v>
      </c>
    </row>
    <row r="3583" spans="1:5">
      <c r="A3583" s="327">
        <v>94604</v>
      </c>
      <c r="B3583" s="325" t="s">
        <v>3977</v>
      </c>
      <c r="C3583" s="325" t="s">
        <v>74</v>
      </c>
      <c r="D3583" s="325" t="s">
        <v>344</v>
      </c>
      <c r="E3583" s="326" t="s">
        <v>29989</v>
      </c>
    </row>
    <row r="3584" spans="1:5">
      <c r="A3584" s="327">
        <v>94605</v>
      </c>
      <c r="B3584" s="325" t="s">
        <v>3978</v>
      </c>
      <c r="C3584" s="325" t="s">
        <v>74</v>
      </c>
      <c r="D3584" s="325" t="s">
        <v>344</v>
      </c>
      <c r="E3584" s="326" t="s">
        <v>29990</v>
      </c>
    </row>
    <row r="3585" spans="1:5">
      <c r="A3585" s="327">
        <v>94648</v>
      </c>
      <c r="B3585" s="325" t="s">
        <v>3979</v>
      </c>
      <c r="C3585" s="325" t="s">
        <v>74</v>
      </c>
      <c r="D3585" s="325" t="s">
        <v>280</v>
      </c>
      <c r="E3585" s="326" t="s">
        <v>25437</v>
      </c>
    </row>
    <row r="3586" spans="1:5">
      <c r="A3586" s="327">
        <v>94649</v>
      </c>
      <c r="B3586" s="325" t="s">
        <v>3981</v>
      </c>
      <c r="C3586" s="325" t="s">
        <v>74</v>
      </c>
      <c r="D3586" s="325" t="s">
        <v>280</v>
      </c>
      <c r="E3586" s="326" t="s">
        <v>26229</v>
      </c>
    </row>
    <row r="3587" spans="1:5">
      <c r="A3587" s="327">
        <v>94650</v>
      </c>
      <c r="B3587" s="325" t="s">
        <v>3982</v>
      </c>
      <c r="C3587" s="325" t="s">
        <v>74</v>
      </c>
      <c r="D3587" s="325" t="s">
        <v>280</v>
      </c>
      <c r="E3587" s="326" t="s">
        <v>29673</v>
      </c>
    </row>
    <row r="3588" spans="1:5">
      <c r="A3588" s="327">
        <v>94651</v>
      </c>
      <c r="B3588" s="325" t="s">
        <v>3983</v>
      </c>
      <c r="C3588" s="325" t="s">
        <v>74</v>
      </c>
      <c r="D3588" s="325" t="s">
        <v>280</v>
      </c>
      <c r="E3588" s="326" t="s">
        <v>29991</v>
      </c>
    </row>
    <row r="3589" spans="1:5">
      <c r="A3589" s="327">
        <v>94652</v>
      </c>
      <c r="B3589" s="325" t="s">
        <v>3984</v>
      </c>
      <c r="C3589" s="325" t="s">
        <v>74</v>
      </c>
      <c r="D3589" s="325" t="s">
        <v>280</v>
      </c>
      <c r="E3589" s="326" t="s">
        <v>29992</v>
      </c>
    </row>
    <row r="3590" spans="1:5">
      <c r="A3590" s="327">
        <v>94653</v>
      </c>
      <c r="B3590" s="325" t="s">
        <v>3985</v>
      </c>
      <c r="C3590" s="325" t="s">
        <v>74</v>
      </c>
      <c r="D3590" s="325" t="s">
        <v>280</v>
      </c>
      <c r="E3590" s="326" t="s">
        <v>26417</v>
      </c>
    </row>
    <row r="3591" spans="1:5">
      <c r="A3591" s="327">
        <v>94654</v>
      </c>
      <c r="B3591" s="325" t="s">
        <v>3986</v>
      </c>
      <c r="C3591" s="325" t="s">
        <v>74</v>
      </c>
      <c r="D3591" s="325" t="s">
        <v>280</v>
      </c>
      <c r="E3591" s="326" t="s">
        <v>26600</v>
      </c>
    </row>
    <row r="3592" spans="1:5">
      <c r="A3592" s="327">
        <v>94655</v>
      </c>
      <c r="B3592" s="325" t="s">
        <v>3987</v>
      </c>
      <c r="C3592" s="325" t="s">
        <v>74</v>
      </c>
      <c r="D3592" s="325" t="s">
        <v>280</v>
      </c>
      <c r="E3592" s="326" t="s">
        <v>26968</v>
      </c>
    </row>
    <row r="3593" spans="1:5">
      <c r="A3593" s="327">
        <v>94716</v>
      </c>
      <c r="B3593" s="325" t="s">
        <v>3988</v>
      </c>
      <c r="C3593" s="325" t="s">
        <v>74</v>
      </c>
      <c r="D3593" s="325" t="s">
        <v>280</v>
      </c>
      <c r="E3593" s="326" t="s">
        <v>29993</v>
      </c>
    </row>
    <row r="3594" spans="1:5">
      <c r="A3594" s="327">
        <v>94717</v>
      </c>
      <c r="B3594" s="325" t="s">
        <v>3989</v>
      </c>
      <c r="C3594" s="325" t="s">
        <v>74</v>
      </c>
      <c r="D3594" s="325" t="s">
        <v>280</v>
      </c>
      <c r="E3594" s="326" t="s">
        <v>29994</v>
      </c>
    </row>
    <row r="3595" spans="1:5">
      <c r="A3595" s="327">
        <v>94718</v>
      </c>
      <c r="B3595" s="325" t="s">
        <v>3990</v>
      </c>
      <c r="C3595" s="325" t="s">
        <v>74</v>
      </c>
      <c r="D3595" s="325" t="s">
        <v>280</v>
      </c>
      <c r="E3595" s="326" t="s">
        <v>15891</v>
      </c>
    </row>
    <row r="3596" spans="1:5">
      <c r="A3596" s="327">
        <v>94719</v>
      </c>
      <c r="B3596" s="325" t="s">
        <v>3991</v>
      </c>
      <c r="C3596" s="325" t="s">
        <v>74</v>
      </c>
      <c r="D3596" s="325" t="s">
        <v>280</v>
      </c>
      <c r="E3596" s="326" t="s">
        <v>29995</v>
      </c>
    </row>
    <row r="3597" spans="1:5">
      <c r="A3597" s="327">
        <v>94720</v>
      </c>
      <c r="B3597" s="325" t="s">
        <v>3992</v>
      </c>
      <c r="C3597" s="325" t="s">
        <v>74</v>
      </c>
      <c r="D3597" s="325" t="s">
        <v>280</v>
      </c>
      <c r="E3597" s="326" t="s">
        <v>29996</v>
      </c>
    </row>
    <row r="3598" spans="1:5">
      <c r="A3598" s="327">
        <v>94721</v>
      </c>
      <c r="B3598" s="325" t="s">
        <v>3993</v>
      </c>
      <c r="C3598" s="325" t="s">
        <v>74</v>
      </c>
      <c r="D3598" s="325" t="s">
        <v>280</v>
      </c>
      <c r="E3598" s="326" t="s">
        <v>26108</v>
      </c>
    </row>
    <row r="3599" spans="1:5">
      <c r="A3599" s="327">
        <v>94722</v>
      </c>
      <c r="B3599" s="325" t="s">
        <v>3994</v>
      </c>
      <c r="C3599" s="325" t="s">
        <v>74</v>
      </c>
      <c r="D3599" s="325" t="s">
        <v>280</v>
      </c>
      <c r="E3599" s="326" t="s">
        <v>26127</v>
      </c>
    </row>
    <row r="3600" spans="1:5">
      <c r="A3600" s="327">
        <v>94723</v>
      </c>
      <c r="B3600" s="325" t="s">
        <v>3995</v>
      </c>
      <c r="C3600" s="325" t="s">
        <v>74</v>
      </c>
      <c r="D3600" s="325" t="s">
        <v>280</v>
      </c>
      <c r="E3600" s="326" t="s">
        <v>29997</v>
      </c>
    </row>
    <row r="3601" spans="1:5">
      <c r="A3601" s="327">
        <v>95697</v>
      </c>
      <c r="B3601" s="325" t="s">
        <v>3996</v>
      </c>
      <c r="C3601" s="325" t="s">
        <v>74</v>
      </c>
      <c r="D3601" s="325" t="s">
        <v>280</v>
      </c>
      <c r="E3601" s="326" t="s">
        <v>29998</v>
      </c>
    </row>
    <row r="3602" spans="1:5">
      <c r="A3602" s="327">
        <v>96635</v>
      </c>
      <c r="B3602" s="325" t="s">
        <v>3997</v>
      </c>
      <c r="C3602" s="325" t="s">
        <v>74</v>
      </c>
      <c r="D3602" s="325" t="s">
        <v>344</v>
      </c>
      <c r="E3602" s="326" t="s">
        <v>26767</v>
      </c>
    </row>
    <row r="3603" spans="1:5">
      <c r="A3603" s="327">
        <v>96636</v>
      </c>
      <c r="B3603" s="325" t="s">
        <v>3998</v>
      </c>
      <c r="C3603" s="325" t="s">
        <v>74</v>
      </c>
      <c r="D3603" s="325" t="s">
        <v>344</v>
      </c>
      <c r="E3603" s="326" t="s">
        <v>21769</v>
      </c>
    </row>
    <row r="3604" spans="1:5">
      <c r="A3604" s="327">
        <v>96644</v>
      </c>
      <c r="B3604" s="325" t="s">
        <v>3999</v>
      </c>
      <c r="C3604" s="325" t="s">
        <v>74</v>
      </c>
      <c r="D3604" s="325" t="s">
        <v>344</v>
      </c>
      <c r="E3604" s="326" t="s">
        <v>22128</v>
      </c>
    </row>
    <row r="3605" spans="1:5">
      <c r="A3605" s="327">
        <v>96645</v>
      </c>
      <c r="B3605" s="325" t="s">
        <v>4000</v>
      </c>
      <c r="C3605" s="325" t="s">
        <v>74</v>
      </c>
      <c r="D3605" s="325" t="s">
        <v>344</v>
      </c>
      <c r="E3605" s="326" t="s">
        <v>27682</v>
      </c>
    </row>
    <row r="3606" spans="1:5">
      <c r="A3606" s="327">
        <v>96646</v>
      </c>
      <c r="B3606" s="325" t="s">
        <v>4001</v>
      </c>
      <c r="C3606" s="325" t="s">
        <v>74</v>
      </c>
      <c r="D3606" s="325" t="s">
        <v>344</v>
      </c>
      <c r="E3606" s="326" t="s">
        <v>5169</v>
      </c>
    </row>
    <row r="3607" spans="1:5">
      <c r="A3607" s="327">
        <v>96647</v>
      </c>
      <c r="B3607" s="325" t="s">
        <v>4002</v>
      </c>
      <c r="C3607" s="325" t="s">
        <v>74</v>
      </c>
      <c r="D3607" s="325" t="s">
        <v>344</v>
      </c>
      <c r="E3607" s="326" t="s">
        <v>29999</v>
      </c>
    </row>
    <row r="3608" spans="1:5">
      <c r="A3608" s="327">
        <v>96648</v>
      </c>
      <c r="B3608" s="325" t="s">
        <v>4004</v>
      </c>
      <c r="C3608" s="325" t="s">
        <v>74</v>
      </c>
      <c r="D3608" s="325" t="s">
        <v>344</v>
      </c>
      <c r="E3608" s="326" t="s">
        <v>15085</v>
      </c>
    </row>
    <row r="3609" spans="1:5">
      <c r="A3609" s="327">
        <v>96649</v>
      </c>
      <c r="B3609" s="325" t="s">
        <v>4005</v>
      </c>
      <c r="C3609" s="325" t="s">
        <v>74</v>
      </c>
      <c r="D3609" s="325" t="s">
        <v>344</v>
      </c>
      <c r="E3609" s="326" t="s">
        <v>30000</v>
      </c>
    </row>
    <row r="3610" spans="1:5">
      <c r="A3610" s="327">
        <v>96668</v>
      </c>
      <c r="B3610" s="325" t="s">
        <v>4006</v>
      </c>
      <c r="C3610" s="325" t="s">
        <v>74</v>
      </c>
      <c r="D3610" s="325" t="s">
        <v>344</v>
      </c>
      <c r="E3610" s="326" t="s">
        <v>21561</v>
      </c>
    </row>
    <row r="3611" spans="1:5">
      <c r="A3611" s="327">
        <v>96669</v>
      </c>
      <c r="B3611" s="325" t="s">
        <v>4007</v>
      </c>
      <c r="C3611" s="325" t="s">
        <v>74</v>
      </c>
      <c r="D3611" s="325" t="s">
        <v>344</v>
      </c>
      <c r="E3611" s="326" t="s">
        <v>7002</v>
      </c>
    </row>
    <row r="3612" spans="1:5">
      <c r="A3612" s="327">
        <v>96670</v>
      </c>
      <c r="B3612" s="325" t="s">
        <v>4009</v>
      </c>
      <c r="C3612" s="325" t="s">
        <v>74</v>
      </c>
      <c r="D3612" s="325" t="s">
        <v>344</v>
      </c>
      <c r="E3612" s="326" t="s">
        <v>29542</v>
      </c>
    </row>
    <row r="3613" spans="1:5">
      <c r="A3613" s="327">
        <v>96671</v>
      </c>
      <c r="B3613" s="325" t="s">
        <v>4011</v>
      </c>
      <c r="C3613" s="325" t="s">
        <v>74</v>
      </c>
      <c r="D3613" s="325" t="s">
        <v>344</v>
      </c>
      <c r="E3613" s="326" t="s">
        <v>30001</v>
      </c>
    </row>
    <row r="3614" spans="1:5">
      <c r="A3614" s="327">
        <v>96672</v>
      </c>
      <c r="B3614" s="325" t="s">
        <v>4012</v>
      </c>
      <c r="C3614" s="325" t="s">
        <v>74</v>
      </c>
      <c r="D3614" s="325" t="s">
        <v>344</v>
      </c>
      <c r="E3614" s="326" t="s">
        <v>30002</v>
      </c>
    </row>
    <row r="3615" spans="1:5">
      <c r="A3615" s="327">
        <v>96673</v>
      </c>
      <c r="B3615" s="325" t="s">
        <v>4013</v>
      </c>
      <c r="C3615" s="325" t="s">
        <v>74</v>
      </c>
      <c r="D3615" s="325" t="s">
        <v>344</v>
      </c>
      <c r="E3615" s="326" t="s">
        <v>21013</v>
      </c>
    </row>
    <row r="3616" spans="1:5">
      <c r="A3616" s="327">
        <v>96674</v>
      </c>
      <c r="B3616" s="325" t="s">
        <v>4014</v>
      </c>
      <c r="C3616" s="325" t="s">
        <v>74</v>
      </c>
      <c r="D3616" s="325" t="s">
        <v>344</v>
      </c>
      <c r="E3616" s="326" t="s">
        <v>30003</v>
      </c>
    </row>
    <row r="3617" spans="1:5">
      <c r="A3617" s="327">
        <v>96675</v>
      </c>
      <c r="B3617" s="325" t="s">
        <v>4015</v>
      </c>
      <c r="C3617" s="325" t="s">
        <v>74</v>
      </c>
      <c r="D3617" s="325" t="s">
        <v>344</v>
      </c>
      <c r="E3617" s="326" t="s">
        <v>30004</v>
      </c>
    </row>
    <row r="3618" spans="1:5">
      <c r="A3618" s="327">
        <v>96676</v>
      </c>
      <c r="B3618" s="325" t="s">
        <v>4016</v>
      </c>
      <c r="C3618" s="325" t="s">
        <v>74</v>
      </c>
      <c r="D3618" s="325" t="s">
        <v>344</v>
      </c>
      <c r="E3618" s="326" t="s">
        <v>29357</v>
      </c>
    </row>
    <row r="3619" spans="1:5">
      <c r="A3619" s="327">
        <v>96677</v>
      </c>
      <c r="B3619" s="325" t="s">
        <v>4017</v>
      </c>
      <c r="C3619" s="325" t="s">
        <v>74</v>
      </c>
      <c r="D3619" s="325" t="s">
        <v>344</v>
      </c>
      <c r="E3619" s="326" t="s">
        <v>25097</v>
      </c>
    </row>
    <row r="3620" spans="1:5">
      <c r="A3620" s="327">
        <v>96678</v>
      </c>
      <c r="B3620" s="325" t="s">
        <v>4018</v>
      </c>
      <c r="C3620" s="325" t="s">
        <v>74</v>
      </c>
      <c r="D3620" s="325" t="s">
        <v>344</v>
      </c>
      <c r="E3620" s="326" t="s">
        <v>25682</v>
      </c>
    </row>
    <row r="3621" spans="1:5">
      <c r="A3621" s="327">
        <v>96679</v>
      </c>
      <c r="B3621" s="325" t="s">
        <v>4019</v>
      </c>
      <c r="C3621" s="325" t="s">
        <v>74</v>
      </c>
      <c r="D3621" s="325" t="s">
        <v>344</v>
      </c>
      <c r="E3621" s="326" t="s">
        <v>24597</v>
      </c>
    </row>
    <row r="3622" spans="1:5">
      <c r="A3622" s="327">
        <v>96680</v>
      </c>
      <c r="B3622" s="325" t="s">
        <v>4020</v>
      </c>
      <c r="C3622" s="325" t="s">
        <v>74</v>
      </c>
      <c r="D3622" s="325" t="s">
        <v>344</v>
      </c>
      <c r="E3622" s="326" t="s">
        <v>30005</v>
      </c>
    </row>
    <row r="3623" spans="1:5">
      <c r="A3623" s="327">
        <v>96681</v>
      </c>
      <c r="B3623" s="325" t="s">
        <v>4021</v>
      </c>
      <c r="C3623" s="325" t="s">
        <v>74</v>
      </c>
      <c r="D3623" s="325" t="s">
        <v>344</v>
      </c>
      <c r="E3623" s="326" t="s">
        <v>30006</v>
      </c>
    </row>
    <row r="3624" spans="1:5">
      <c r="A3624" s="327">
        <v>96682</v>
      </c>
      <c r="B3624" s="325" t="s">
        <v>4022</v>
      </c>
      <c r="C3624" s="325" t="s">
        <v>74</v>
      </c>
      <c r="D3624" s="325" t="s">
        <v>344</v>
      </c>
      <c r="E3624" s="326" t="s">
        <v>30007</v>
      </c>
    </row>
    <row r="3625" spans="1:5">
      <c r="A3625" s="327">
        <v>96683</v>
      </c>
      <c r="B3625" s="325" t="s">
        <v>4023</v>
      </c>
      <c r="C3625" s="325" t="s">
        <v>74</v>
      </c>
      <c r="D3625" s="325" t="s">
        <v>344</v>
      </c>
      <c r="E3625" s="326" t="s">
        <v>26125</v>
      </c>
    </row>
    <row r="3626" spans="1:5">
      <c r="A3626" s="327">
        <v>96718</v>
      </c>
      <c r="B3626" s="325" t="s">
        <v>4024</v>
      </c>
      <c r="C3626" s="325" t="s">
        <v>74</v>
      </c>
      <c r="D3626" s="325" t="s">
        <v>344</v>
      </c>
      <c r="E3626" s="326" t="s">
        <v>6244</v>
      </c>
    </row>
    <row r="3627" spans="1:5">
      <c r="A3627" s="327">
        <v>96719</v>
      </c>
      <c r="B3627" s="325" t="s">
        <v>4025</v>
      </c>
      <c r="C3627" s="325" t="s">
        <v>74</v>
      </c>
      <c r="D3627" s="325" t="s">
        <v>344</v>
      </c>
      <c r="E3627" s="326" t="s">
        <v>30008</v>
      </c>
    </row>
    <row r="3628" spans="1:5">
      <c r="A3628" s="327">
        <v>96720</v>
      </c>
      <c r="B3628" s="325" t="s">
        <v>4026</v>
      </c>
      <c r="C3628" s="325" t="s">
        <v>74</v>
      </c>
      <c r="D3628" s="325" t="s">
        <v>344</v>
      </c>
      <c r="E3628" s="326" t="s">
        <v>5152</v>
      </c>
    </row>
    <row r="3629" spans="1:5">
      <c r="A3629" s="327">
        <v>96721</v>
      </c>
      <c r="B3629" s="325" t="s">
        <v>4027</v>
      </c>
      <c r="C3629" s="325" t="s">
        <v>74</v>
      </c>
      <c r="D3629" s="325" t="s">
        <v>344</v>
      </c>
      <c r="E3629" s="326" t="s">
        <v>15915</v>
      </c>
    </row>
    <row r="3630" spans="1:5">
      <c r="A3630" s="327">
        <v>96722</v>
      </c>
      <c r="B3630" s="325" t="s">
        <v>4028</v>
      </c>
      <c r="C3630" s="325" t="s">
        <v>74</v>
      </c>
      <c r="D3630" s="325" t="s">
        <v>344</v>
      </c>
      <c r="E3630" s="326" t="s">
        <v>30009</v>
      </c>
    </row>
    <row r="3631" spans="1:5">
      <c r="A3631" s="327">
        <v>96723</v>
      </c>
      <c r="B3631" s="325" t="s">
        <v>4029</v>
      </c>
      <c r="C3631" s="325" t="s">
        <v>74</v>
      </c>
      <c r="D3631" s="325" t="s">
        <v>344</v>
      </c>
      <c r="E3631" s="326" t="s">
        <v>16928</v>
      </c>
    </row>
    <row r="3632" spans="1:5">
      <c r="A3632" s="327">
        <v>96724</v>
      </c>
      <c r="B3632" s="325" t="s">
        <v>4030</v>
      </c>
      <c r="C3632" s="325" t="s">
        <v>74</v>
      </c>
      <c r="D3632" s="325" t="s">
        <v>344</v>
      </c>
      <c r="E3632" s="326" t="s">
        <v>30010</v>
      </c>
    </row>
    <row r="3633" spans="1:5">
      <c r="A3633" s="327">
        <v>96725</v>
      </c>
      <c r="B3633" s="325" t="s">
        <v>4031</v>
      </c>
      <c r="C3633" s="325" t="s">
        <v>74</v>
      </c>
      <c r="D3633" s="325" t="s">
        <v>344</v>
      </c>
      <c r="E3633" s="326" t="s">
        <v>30011</v>
      </c>
    </row>
    <row r="3634" spans="1:5">
      <c r="A3634" s="327">
        <v>96726</v>
      </c>
      <c r="B3634" s="325" t="s">
        <v>4032</v>
      </c>
      <c r="C3634" s="325" t="s">
        <v>74</v>
      </c>
      <c r="D3634" s="325" t="s">
        <v>344</v>
      </c>
      <c r="E3634" s="326" t="s">
        <v>30012</v>
      </c>
    </row>
    <row r="3635" spans="1:5">
      <c r="A3635" s="327">
        <v>96727</v>
      </c>
      <c r="B3635" s="325" t="s">
        <v>4033</v>
      </c>
      <c r="C3635" s="325" t="s">
        <v>74</v>
      </c>
      <c r="D3635" s="325" t="s">
        <v>344</v>
      </c>
      <c r="E3635" s="326" t="s">
        <v>30013</v>
      </c>
    </row>
    <row r="3636" spans="1:5">
      <c r="A3636" s="327">
        <v>96728</v>
      </c>
      <c r="B3636" s="325" t="s">
        <v>4034</v>
      </c>
      <c r="C3636" s="325" t="s">
        <v>74</v>
      </c>
      <c r="D3636" s="325" t="s">
        <v>344</v>
      </c>
      <c r="E3636" s="326" t="s">
        <v>14844</v>
      </c>
    </row>
    <row r="3637" spans="1:5">
      <c r="A3637" s="327">
        <v>96729</v>
      </c>
      <c r="B3637" s="325" t="s">
        <v>4035</v>
      </c>
      <c r="C3637" s="325" t="s">
        <v>74</v>
      </c>
      <c r="D3637" s="325" t="s">
        <v>344</v>
      </c>
      <c r="E3637" s="326" t="s">
        <v>30014</v>
      </c>
    </row>
    <row r="3638" spans="1:5">
      <c r="A3638" s="327">
        <v>96730</v>
      </c>
      <c r="B3638" s="325" t="s">
        <v>4036</v>
      </c>
      <c r="C3638" s="325" t="s">
        <v>74</v>
      </c>
      <c r="D3638" s="325" t="s">
        <v>344</v>
      </c>
      <c r="E3638" s="326" t="s">
        <v>30015</v>
      </c>
    </row>
    <row r="3639" spans="1:5">
      <c r="A3639" s="327">
        <v>96731</v>
      </c>
      <c r="B3639" s="325" t="s">
        <v>4037</v>
      </c>
      <c r="C3639" s="325" t="s">
        <v>74</v>
      </c>
      <c r="D3639" s="325" t="s">
        <v>344</v>
      </c>
      <c r="E3639" s="326" t="s">
        <v>25624</v>
      </c>
    </row>
    <row r="3640" spans="1:5">
      <c r="A3640" s="327">
        <v>96732</v>
      </c>
      <c r="B3640" s="325" t="s">
        <v>4038</v>
      </c>
      <c r="C3640" s="325" t="s">
        <v>74</v>
      </c>
      <c r="D3640" s="325" t="s">
        <v>344</v>
      </c>
      <c r="E3640" s="326" t="s">
        <v>30016</v>
      </c>
    </row>
    <row r="3641" spans="1:5">
      <c r="A3641" s="327">
        <v>96733</v>
      </c>
      <c r="B3641" s="325" t="s">
        <v>4039</v>
      </c>
      <c r="C3641" s="325" t="s">
        <v>74</v>
      </c>
      <c r="D3641" s="325" t="s">
        <v>344</v>
      </c>
      <c r="E3641" s="326" t="s">
        <v>28264</v>
      </c>
    </row>
    <row r="3642" spans="1:5">
      <c r="A3642" s="327">
        <v>96734</v>
      </c>
      <c r="B3642" s="325" t="s">
        <v>4040</v>
      </c>
      <c r="C3642" s="325" t="s">
        <v>74</v>
      </c>
      <c r="D3642" s="325" t="s">
        <v>344</v>
      </c>
      <c r="E3642" s="326" t="s">
        <v>30017</v>
      </c>
    </row>
    <row r="3643" spans="1:5">
      <c r="A3643" s="327">
        <v>96735</v>
      </c>
      <c r="B3643" s="325" t="s">
        <v>4041</v>
      </c>
      <c r="C3643" s="325" t="s">
        <v>74</v>
      </c>
      <c r="D3643" s="325" t="s">
        <v>344</v>
      </c>
      <c r="E3643" s="326" t="s">
        <v>30018</v>
      </c>
    </row>
    <row r="3644" spans="1:5">
      <c r="A3644" s="327">
        <v>96798</v>
      </c>
      <c r="B3644" s="325" t="s">
        <v>21373</v>
      </c>
      <c r="C3644" s="325" t="s">
        <v>74</v>
      </c>
      <c r="D3644" s="325" t="s">
        <v>344</v>
      </c>
      <c r="E3644" s="326" t="s">
        <v>16131</v>
      </c>
    </row>
    <row r="3645" spans="1:5">
      <c r="A3645" s="327">
        <v>96799</v>
      </c>
      <c r="B3645" s="325" t="s">
        <v>21374</v>
      </c>
      <c r="C3645" s="325" t="s">
        <v>74</v>
      </c>
      <c r="D3645" s="325" t="s">
        <v>344</v>
      </c>
      <c r="E3645" s="326" t="s">
        <v>3322</v>
      </c>
    </row>
    <row r="3646" spans="1:5">
      <c r="A3646" s="327">
        <v>96800</v>
      </c>
      <c r="B3646" s="325" t="s">
        <v>21375</v>
      </c>
      <c r="C3646" s="325" t="s">
        <v>74</v>
      </c>
      <c r="D3646" s="325" t="s">
        <v>344</v>
      </c>
      <c r="E3646" s="326" t="s">
        <v>4315</v>
      </c>
    </row>
    <row r="3647" spans="1:5">
      <c r="A3647" s="327">
        <v>96801</v>
      </c>
      <c r="B3647" s="325" t="s">
        <v>21376</v>
      </c>
      <c r="C3647" s="325" t="s">
        <v>74</v>
      </c>
      <c r="D3647" s="325" t="s">
        <v>344</v>
      </c>
      <c r="E3647" s="326" t="s">
        <v>18778</v>
      </c>
    </row>
    <row r="3648" spans="1:5">
      <c r="A3648" s="327">
        <v>97327</v>
      </c>
      <c r="B3648" s="325" t="s">
        <v>4043</v>
      </c>
      <c r="C3648" s="325" t="s">
        <v>74</v>
      </c>
      <c r="D3648" s="325" t="s">
        <v>344</v>
      </c>
      <c r="E3648" s="326" t="s">
        <v>22131</v>
      </c>
    </row>
    <row r="3649" spans="1:5">
      <c r="A3649" s="327">
        <v>97328</v>
      </c>
      <c r="B3649" s="325" t="s">
        <v>4045</v>
      </c>
      <c r="C3649" s="325" t="s">
        <v>74</v>
      </c>
      <c r="D3649" s="325" t="s">
        <v>344</v>
      </c>
      <c r="E3649" s="326" t="s">
        <v>14828</v>
      </c>
    </row>
    <row r="3650" spans="1:5">
      <c r="A3650" s="327">
        <v>97329</v>
      </c>
      <c r="B3650" s="325" t="s">
        <v>4046</v>
      </c>
      <c r="C3650" s="325" t="s">
        <v>74</v>
      </c>
      <c r="D3650" s="325" t="s">
        <v>344</v>
      </c>
      <c r="E3650" s="326" t="s">
        <v>30019</v>
      </c>
    </row>
    <row r="3651" spans="1:5">
      <c r="A3651" s="327">
        <v>97330</v>
      </c>
      <c r="B3651" s="325" t="s">
        <v>4047</v>
      </c>
      <c r="C3651" s="325" t="s">
        <v>74</v>
      </c>
      <c r="D3651" s="325" t="s">
        <v>344</v>
      </c>
      <c r="E3651" s="326" t="s">
        <v>26231</v>
      </c>
    </row>
    <row r="3652" spans="1:5">
      <c r="A3652" s="327">
        <v>97331</v>
      </c>
      <c r="B3652" s="325" t="s">
        <v>4048</v>
      </c>
      <c r="C3652" s="325" t="s">
        <v>74</v>
      </c>
      <c r="D3652" s="325" t="s">
        <v>344</v>
      </c>
      <c r="E3652" s="326" t="s">
        <v>30020</v>
      </c>
    </row>
    <row r="3653" spans="1:5">
      <c r="A3653" s="327">
        <v>97332</v>
      </c>
      <c r="B3653" s="325" t="s">
        <v>4049</v>
      </c>
      <c r="C3653" s="325" t="s">
        <v>74</v>
      </c>
      <c r="D3653" s="325" t="s">
        <v>344</v>
      </c>
      <c r="E3653" s="326" t="s">
        <v>30021</v>
      </c>
    </row>
    <row r="3654" spans="1:5">
      <c r="A3654" s="327">
        <v>97333</v>
      </c>
      <c r="B3654" s="325" t="s">
        <v>4050</v>
      </c>
      <c r="C3654" s="325" t="s">
        <v>74</v>
      </c>
      <c r="D3654" s="325" t="s">
        <v>344</v>
      </c>
      <c r="E3654" s="326" t="s">
        <v>30022</v>
      </c>
    </row>
    <row r="3655" spans="1:5">
      <c r="A3655" s="327">
        <v>97334</v>
      </c>
      <c r="B3655" s="325" t="s">
        <v>4051</v>
      </c>
      <c r="C3655" s="325" t="s">
        <v>74</v>
      </c>
      <c r="D3655" s="325" t="s">
        <v>344</v>
      </c>
      <c r="E3655" s="326" t="s">
        <v>26679</v>
      </c>
    </row>
    <row r="3656" spans="1:5">
      <c r="A3656" s="327">
        <v>97335</v>
      </c>
      <c r="B3656" s="325" t="s">
        <v>4052</v>
      </c>
      <c r="C3656" s="325" t="s">
        <v>74</v>
      </c>
      <c r="D3656" s="325" t="s">
        <v>344</v>
      </c>
      <c r="E3656" s="326" t="s">
        <v>30023</v>
      </c>
    </row>
    <row r="3657" spans="1:5">
      <c r="A3657" s="327">
        <v>97336</v>
      </c>
      <c r="B3657" s="325" t="s">
        <v>4053</v>
      </c>
      <c r="C3657" s="325" t="s">
        <v>74</v>
      </c>
      <c r="D3657" s="325" t="s">
        <v>344</v>
      </c>
      <c r="E3657" s="326" t="s">
        <v>30024</v>
      </c>
    </row>
    <row r="3658" spans="1:5">
      <c r="A3658" s="327">
        <v>97337</v>
      </c>
      <c r="B3658" s="325" t="s">
        <v>4054</v>
      </c>
      <c r="C3658" s="325" t="s">
        <v>74</v>
      </c>
      <c r="D3658" s="325" t="s">
        <v>344</v>
      </c>
      <c r="E3658" s="326" t="s">
        <v>30025</v>
      </c>
    </row>
    <row r="3659" spans="1:5">
      <c r="A3659" s="327">
        <v>97338</v>
      </c>
      <c r="B3659" s="325" t="s">
        <v>4055</v>
      </c>
      <c r="C3659" s="325" t="s">
        <v>74</v>
      </c>
      <c r="D3659" s="325" t="s">
        <v>344</v>
      </c>
      <c r="E3659" s="326" t="s">
        <v>30026</v>
      </c>
    </row>
    <row r="3660" spans="1:5">
      <c r="A3660" s="327">
        <v>97339</v>
      </c>
      <c r="B3660" s="325" t="s">
        <v>4056</v>
      </c>
      <c r="C3660" s="325" t="s">
        <v>74</v>
      </c>
      <c r="D3660" s="325" t="s">
        <v>344</v>
      </c>
      <c r="E3660" s="326" t="s">
        <v>29946</v>
      </c>
    </row>
    <row r="3661" spans="1:5">
      <c r="A3661" s="327">
        <v>97340</v>
      </c>
      <c r="B3661" s="325" t="s">
        <v>4057</v>
      </c>
      <c r="C3661" s="325" t="s">
        <v>74</v>
      </c>
      <c r="D3661" s="325" t="s">
        <v>344</v>
      </c>
      <c r="E3661" s="326" t="s">
        <v>30027</v>
      </c>
    </row>
    <row r="3662" spans="1:5">
      <c r="A3662" s="327">
        <v>97347</v>
      </c>
      <c r="B3662" s="325" t="s">
        <v>4058</v>
      </c>
      <c r="C3662" s="325" t="s">
        <v>74</v>
      </c>
      <c r="D3662" s="325" t="s">
        <v>344</v>
      </c>
      <c r="E3662" s="326" t="s">
        <v>30028</v>
      </c>
    </row>
    <row r="3663" spans="1:5">
      <c r="A3663" s="327">
        <v>97348</v>
      </c>
      <c r="B3663" s="325" t="s">
        <v>4059</v>
      </c>
      <c r="C3663" s="325" t="s">
        <v>74</v>
      </c>
      <c r="D3663" s="325" t="s">
        <v>344</v>
      </c>
      <c r="E3663" s="326" t="s">
        <v>30029</v>
      </c>
    </row>
    <row r="3664" spans="1:5">
      <c r="A3664" s="327">
        <v>97349</v>
      </c>
      <c r="B3664" s="325" t="s">
        <v>4060</v>
      </c>
      <c r="C3664" s="325" t="s">
        <v>74</v>
      </c>
      <c r="D3664" s="325" t="s">
        <v>344</v>
      </c>
      <c r="E3664" s="326" t="s">
        <v>30030</v>
      </c>
    </row>
    <row r="3665" spans="1:5">
      <c r="A3665" s="327">
        <v>97350</v>
      </c>
      <c r="B3665" s="325" t="s">
        <v>4061</v>
      </c>
      <c r="C3665" s="325" t="s">
        <v>74</v>
      </c>
      <c r="D3665" s="325" t="s">
        <v>344</v>
      </c>
      <c r="E3665" s="326" t="s">
        <v>30031</v>
      </c>
    </row>
    <row r="3666" spans="1:5">
      <c r="A3666" s="327">
        <v>97351</v>
      </c>
      <c r="B3666" s="325" t="s">
        <v>4062</v>
      </c>
      <c r="C3666" s="325" t="s">
        <v>74</v>
      </c>
      <c r="D3666" s="325" t="s">
        <v>344</v>
      </c>
      <c r="E3666" s="326" t="s">
        <v>30032</v>
      </c>
    </row>
    <row r="3667" spans="1:5">
      <c r="A3667" s="327">
        <v>97352</v>
      </c>
      <c r="B3667" s="325" t="s">
        <v>4063</v>
      </c>
      <c r="C3667" s="325" t="s">
        <v>74</v>
      </c>
      <c r="D3667" s="325" t="s">
        <v>344</v>
      </c>
      <c r="E3667" s="326" t="s">
        <v>30033</v>
      </c>
    </row>
    <row r="3668" spans="1:5">
      <c r="A3668" s="327">
        <v>97353</v>
      </c>
      <c r="B3668" s="325" t="s">
        <v>4064</v>
      </c>
      <c r="C3668" s="325" t="s">
        <v>74</v>
      </c>
      <c r="D3668" s="325" t="s">
        <v>344</v>
      </c>
      <c r="E3668" s="326" t="s">
        <v>25789</v>
      </c>
    </row>
    <row r="3669" spans="1:5">
      <c r="A3669" s="327">
        <v>97354</v>
      </c>
      <c r="B3669" s="325" t="s">
        <v>4065</v>
      </c>
      <c r="C3669" s="325" t="s">
        <v>74</v>
      </c>
      <c r="D3669" s="325" t="s">
        <v>344</v>
      </c>
      <c r="E3669" s="326" t="s">
        <v>30034</v>
      </c>
    </row>
    <row r="3670" spans="1:5">
      <c r="A3670" s="327">
        <v>97355</v>
      </c>
      <c r="B3670" s="325" t="s">
        <v>4066</v>
      </c>
      <c r="C3670" s="325" t="s">
        <v>74</v>
      </c>
      <c r="D3670" s="325" t="s">
        <v>344</v>
      </c>
      <c r="E3670" s="326" t="s">
        <v>30035</v>
      </c>
    </row>
    <row r="3671" spans="1:5">
      <c r="A3671" s="327">
        <v>97356</v>
      </c>
      <c r="B3671" s="325" t="s">
        <v>4067</v>
      </c>
      <c r="C3671" s="325" t="s">
        <v>74</v>
      </c>
      <c r="D3671" s="325" t="s">
        <v>344</v>
      </c>
      <c r="E3671" s="326" t="s">
        <v>30036</v>
      </c>
    </row>
    <row r="3672" spans="1:5">
      <c r="A3672" s="327">
        <v>97357</v>
      </c>
      <c r="B3672" s="325" t="s">
        <v>4068</v>
      </c>
      <c r="C3672" s="325" t="s">
        <v>74</v>
      </c>
      <c r="D3672" s="325" t="s">
        <v>344</v>
      </c>
      <c r="E3672" s="326" t="s">
        <v>30037</v>
      </c>
    </row>
    <row r="3673" spans="1:5">
      <c r="A3673" s="327">
        <v>97358</v>
      </c>
      <c r="B3673" s="325" t="s">
        <v>4069</v>
      </c>
      <c r="C3673" s="325" t="s">
        <v>74</v>
      </c>
      <c r="D3673" s="325" t="s">
        <v>344</v>
      </c>
      <c r="E3673" s="326" t="s">
        <v>30038</v>
      </c>
    </row>
    <row r="3674" spans="1:5">
      <c r="A3674" s="327">
        <v>97498</v>
      </c>
      <c r="B3674" s="325" t="s">
        <v>4070</v>
      </c>
      <c r="C3674" s="325" t="s">
        <v>74</v>
      </c>
      <c r="D3674" s="325" t="s">
        <v>280</v>
      </c>
      <c r="E3674" s="326" t="s">
        <v>30039</v>
      </c>
    </row>
    <row r="3675" spans="1:5">
      <c r="A3675" s="327">
        <v>97535</v>
      </c>
      <c r="B3675" s="325" t="s">
        <v>4071</v>
      </c>
      <c r="C3675" s="325" t="s">
        <v>74</v>
      </c>
      <c r="D3675" s="325" t="s">
        <v>280</v>
      </c>
      <c r="E3675" s="326" t="s">
        <v>30040</v>
      </c>
    </row>
    <row r="3676" spans="1:5">
      <c r="A3676" s="327">
        <v>97536</v>
      </c>
      <c r="B3676" s="325" t="s">
        <v>4072</v>
      </c>
      <c r="C3676" s="325" t="s">
        <v>74</v>
      </c>
      <c r="D3676" s="325" t="s">
        <v>280</v>
      </c>
      <c r="E3676" s="326" t="s">
        <v>30041</v>
      </c>
    </row>
    <row r="3677" spans="1:5">
      <c r="A3677" s="327">
        <v>100788</v>
      </c>
      <c r="B3677" s="325" t="s">
        <v>4073</v>
      </c>
      <c r="C3677" s="325" t="s">
        <v>72</v>
      </c>
      <c r="D3677" s="325" t="s">
        <v>280</v>
      </c>
      <c r="E3677" s="326" t="s">
        <v>30042</v>
      </c>
    </row>
    <row r="3678" spans="1:5">
      <c r="A3678" s="327">
        <v>100791</v>
      </c>
      <c r="B3678" s="325" t="s">
        <v>4074</v>
      </c>
      <c r="C3678" s="325" t="s">
        <v>74</v>
      </c>
      <c r="D3678" s="325" t="s">
        <v>344</v>
      </c>
      <c r="E3678" s="326" t="s">
        <v>27332</v>
      </c>
    </row>
    <row r="3679" spans="1:5">
      <c r="A3679" s="327">
        <v>100792</v>
      </c>
      <c r="B3679" s="325" t="s">
        <v>4075</v>
      </c>
      <c r="C3679" s="325" t="s">
        <v>74</v>
      </c>
      <c r="D3679" s="325" t="s">
        <v>344</v>
      </c>
      <c r="E3679" s="326" t="s">
        <v>26207</v>
      </c>
    </row>
    <row r="3680" spans="1:5">
      <c r="A3680" s="327">
        <v>100793</v>
      </c>
      <c r="B3680" s="325" t="s">
        <v>4076</v>
      </c>
      <c r="C3680" s="325" t="s">
        <v>74</v>
      </c>
      <c r="D3680" s="325" t="s">
        <v>344</v>
      </c>
      <c r="E3680" s="326" t="s">
        <v>1770</v>
      </c>
    </row>
    <row r="3681" spans="1:5">
      <c r="A3681" s="327">
        <v>100794</v>
      </c>
      <c r="B3681" s="325" t="s">
        <v>4077</v>
      </c>
      <c r="C3681" s="325" t="s">
        <v>74</v>
      </c>
      <c r="D3681" s="325" t="s">
        <v>344</v>
      </c>
      <c r="E3681" s="326" t="s">
        <v>30043</v>
      </c>
    </row>
    <row r="3682" spans="1:5">
      <c r="A3682" s="327">
        <v>100799</v>
      </c>
      <c r="B3682" s="325" t="s">
        <v>4078</v>
      </c>
      <c r="C3682" s="325" t="s">
        <v>74</v>
      </c>
      <c r="D3682" s="325" t="s">
        <v>344</v>
      </c>
      <c r="E3682" s="326" t="s">
        <v>14724</v>
      </c>
    </row>
    <row r="3683" spans="1:5">
      <c r="A3683" s="327">
        <v>100800</v>
      </c>
      <c r="B3683" s="325" t="s">
        <v>4079</v>
      </c>
      <c r="C3683" s="325" t="s">
        <v>74</v>
      </c>
      <c r="D3683" s="325" t="s">
        <v>344</v>
      </c>
      <c r="E3683" s="326" t="s">
        <v>25199</v>
      </c>
    </row>
    <row r="3684" spans="1:5">
      <c r="A3684" s="327">
        <v>100801</v>
      </c>
      <c r="B3684" s="325" t="s">
        <v>4080</v>
      </c>
      <c r="C3684" s="325" t="s">
        <v>74</v>
      </c>
      <c r="D3684" s="325" t="s">
        <v>344</v>
      </c>
      <c r="E3684" s="326" t="s">
        <v>15126</v>
      </c>
    </row>
    <row r="3685" spans="1:5">
      <c r="A3685" s="327">
        <v>100802</v>
      </c>
      <c r="B3685" s="325" t="s">
        <v>4081</v>
      </c>
      <c r="C3685" s="325" t="s">
        <v>74</v>
      </c>
      <c r="D3685" s="325" t="s">
        <v>344</v>
      </c>
      <c r="E3685" s="326" t="s">
        <v>30044</v>
      </c>
    </row>
    <row r="3686" spans="1:5">
      <c r="A3686" s="327">
        <v>100803</v>
      </c>
      <c r="B3686" s="325" t="s">
        <v>4082</v>
      </c>
      <c r="C3686" s="325" t="s">
        <v>74</v>
      </c>
      <c r="D3686" s="325" t="s">
        <v>344</v>
      </c>
      <c r="E3686" s="326" t="s">
        <v>7002</v>
      </c>
    </row>
    <row r="3687" spans="1:5">
      <c r="A3687" s="327">
        <v>100804</v>
      </c>
      <c r="B3687" s="325" t="s">
        <v>4084</v>
      </c>
      <c r="C3687" s="325" t="s">
        <v>74</v>
      </c>
      <c r="D3687" s="325" t="s">
        <v>344</v>
      </c>
      <c r="E3687" s="326" t="s">
        <v>29739</v>
      </c>
    </row>
    <row r="3688" spans="1:5">
      <c r="A3688" s="327">
        <v>100805</v>
      </c>
      <c r="B3688" s="325" t="s">
        <v>4085</v>
      </c>
      <c r="C3688" s="325" t="s">
        <v>74</v>
      </c>
      <c r="D3688" s="325" t="s">
        <v>344</v>
      </c>
      <c r="E3688" s="326" t="s">
        <v>30045</v>
      </c>
    </row>
    <row r="3689" spans="1:5">
      <c r="A3689" s="327">
        <v>100806</v>
      </c>
      <c r="B3689" s="325" t="s">
        <v>4086</v>
      </c>
      <c r="C3689" s="325" t="s">
        <v>74</v>
      </c>
      <c r="D3689" s="325" t="s">
        <v>344</v>
      </c>
      <c r="E3689" s="326" t="s">
        <v>30046</v>
      </c>
    </row>
    <row r="3690" spans="1:5">
      <c r="A3690" s="327">
        <v>100807</v>
      </c>
      <c r="B3690" s="325" t="s">
        <v>4087</v>
      </c>
      <c r="C3690" s="325" t="s">
        <v>74</v>
      </c>
      <c r="D3690" s="325" t="s">
        <v>344</v>
      </c>
      <c r="E3690" s="326" t="s">
        <v>17085</v>
      </c>
    </row>
    <row r="3691" spans="1:5">
      <c r="A3691" s="327">
        <v>100808</v>
      </c>
      <c r="B3691" s="325" t="s">
        <v>4088</v>
      </c>
      <c r="C3691" s="325" t="s">
        <v>74</v>
      </c>
      <c r="D3691" s="325" t="s">
        <v>344</v>
      </c>
      <c r="E3691" s="326" t="s">
        <v>29502</v>
      </c>
    </row>
    <row r="3692" spans="1:5">
      <c r="A3692" s="327">
        <v>100809</v>
      </c>
      <c r="B3692" s="325" t="s">
        <v>4089</v>
      </c>
      <c r="C3692" s="325" t="s">
        <v>74</v>
      </c>
      <c r="D3692" s="325" t="s">
        <v>344</v>
      </c>
      <c r="E3692" s="326" t="s">
        <v>30047</v>
      </c>
    </row>
    <row r="3693" spans="1:5">
      <c r="A3693" s="327">
        <v>100810</v>
      </c>
      <c r="B3693" s="325" t="s">
        <v>4090</v>
      </c>
      <c r="C3693" s="325" t="s">
        <v>74</v>
      </c>
      <c r="D3693" s="325" t="s">
        <v>344</v>
      </c>
      <c r="E3693" s="326" t="s">
        <v>30048</v>
      </c>
    </row>
    <row r="3694" spans="1:5">
      <c r="A3694" s="327">
        <v>101918</v>
      </c>
      <c r="B3694" s="325" t="s">
        <v>4091</v>
      </c>
      <c r="C3694" s="325" t="s">
        <v>74</v>
      </c>
      <c r="D3694" s="325" t="s">
        <v>280</v>
      </c>
      <c r="E3694" s="326" t="s">
        <v>30049</v>
      </c>
    </row>
    <row r="3695" spans="1:5">
      <c r="A3695" s="327">
        <v>101919</v>
      </c>
      <c r="B3695" s="325" t="s">
        <v>4092</v>
      </c>
      <c r="C3695" s="325" t="s">
        <v>72</v>
      </c>
      <c r="D3695" s="325" t="s">
        <v>280</v>
      </c>
      <c r="E3695" s="326" t="s">
        <v>30050</v>
      </c>
    </row>
    <row r="3696" spans="1:5">
      <c r="A3696" s="327">
        <v>101920</v>
      </c>
      <c r="B3696" s="325" t="s">
        <v>4093</v>
      </c>
      <c r="C3696" s="325" t="s">
        <v>72</v>
      </c>
      <c r="D3696" s="325" t="s">
        <v>280</v>
      </c>
      <c r="E3696" s="326" t="s">
        <v>30051</v>
      </c>
    </row>
    <row r="3697" spans="1:5">
      <c r="A3697" s="327">
        <v>101921</v>
      </c>
      <c r="B3697" s="325" t="s">
        <v>4094</v>
      </c>
      <c r="C3697" s="325" t="s">
        <v>72</v>
      </c>
      <c r="D3697" s="325" t="s">
        <v>280</v>
      </c>
      <c r="E3697" s="326" t="s">
        <v>30052</v>
      </c>
    </row>
    <row r="3698" spans="1:5">
      <c r="A3698" s="327">
        <v>101922</v>
      </c>
      <c r="B3698" s="325" t="s">
        <v>4095</v>
      </c>
      <c r="C3698" s="325" t="s">
        <v>72</v>
      </c>
      <c r="D3698" s="325" t="s">
        <v>280</v>
      </c>
      <c r="E3698" s="326" t="s">
        <v>30052</v>
      </c>
    </row>
    <row r="3699" spans="1:5">
      <c r="A3699" s="327">
        <v>101923</v>
      </c>
      <c r="B3699" s="325" t="s">
        <v>4096</v>
      </c>
      <c r="C3699" s="325" t="s">
        <v>72</v>
      </c>
      <c r="D3699" s="325" t="s">
        <v>280</v>
      </c>
      <c r="E3699" s="326" t="s">
        <v>30052</v>
      </c>
    </row>
    <row r="3700" spans="1:5">
      <c r="A3700" s="327">
        <v>101924</v>
      </c>
      <c r="B3700" s="325" t="s">
        <v>4097</v>
      </c>
      <c r="C3700" s="325" t="s">
        <v>72</v>
      </c>
      <c r="D3700" s="325" t="s">
        <v>280</v>
      </c>
      <c r="E3700" s="326" t="s">
        <v>30053</v>
      </c>
    </row>
    <row r="3701" spans="1:5">
      <c r="A3701" s="327">
        <v>101925</v>
      </c>
      <c r="B3701" s="325" t="s">
        <v>4098</v>
      </c>
      <c r="C3701" s="325" t="s">
        <v>72</v>
      </c>
      <c r="D3701" s="325" t="s">
        <v>280</v>
      </c>
      <c r="E3701" s="326" t="s">
        <v>30054</v>
      </c>
    </row>
    <row r="3702" spans="1:5">
      <c r="A3702" s="327">
        <v>101926</v>
      </c>
      <c r="B3702" s="325" t="s">
        <v>4099</v>
      </c>
      <c r="C3702" s="325" t="s">
        <v>72</v>
      </c>
      <c r="D3702" s="325" t="s">
        <v>280</v>
      </c>
      <c r="E3702" s="326" t="s">
        <v>30055</v>
      </c>
    </row>
    <row r="3703" spans="1:5">
      <c r="A3703" s="327">
        <v>101927</v>
      </c>
      <c r="B3703" s="325" t="s">
        <v>4100</v>
      </c>
      <c r="C3703" s="325" t="s">
        <v>74</v>
      </c>
      <c r="D3703" s="325" t="s">
        <v>280</v>
      </c>
      <c r="E3703" s="326" t="s">
        <v>30056</v>
      </c>
    </row>
    <row r="3704" spans="1:5">
      <c r="A3704" s="327">
        <v>101928</v>
      </c>
      <c r="B3704" s="325" t="s">
        <v>4101</v>
      </c>
      <c r="C3704" s="325" t="s">
        <v>72</v>
      </c>
      <c r="D3704" s="325" t="s">
        <v>280</v>
      </c>
      <c r="E3704" s="326" t="s">
        <v>30057</v>
      </c>
    </row>
    <row r="3705" spans="1:5">
      <c r="A3705" s="327">
        <v>101929</v>
      </c>
      <c r="B3705" s="325" t="s">
        <v>4102</v>
      </c>
      <c r="C3705" s="325" t="s">
        <v>72</v>
      </c>
      <c r="D3705" s="325" t="s">
        <v>280</v>
      </c>
      <c r="E3705" s="326" t="s">
        <v>30058</v>
      </c>
    </row>
    <row r="3706" spans="1:5">
      <c r="A3706" s="327">
        <v>101930</v>
      </c>
      <c r="B3706" s="325" t="s">
        <v>4103</v>
      </c>
      <c r="C3706" s="325" t="s">
        <v>72</v>
      </c>
      <c r="D3706" s="325" t="s">
        <v>280</v>
      </c>
      <c r="E3706" s="326" t="s">
        <v>30059</v>
      </c>
    </row>
    <row r="3707" spans="1:5">
      <c r="A3707" s="327">
        <v>101931</v>
      </c>
      <c r="B3707" s="325" t="s">
        <v>4104</v>
      </c>
      <c r="C3707" s="325" t="s">
        <v>72</v>
      </c>
      <c r="D3707" s="325" t="s">
        <v>280</v>
      </c>
      <c r="E3707" s="326" t="s">
        <v>30059</v>
      </c>
    </row>
    <row r="3708" spans="1:5">
      <c r="A3708" s="327">
        <v>101932</v>
      </c>
      <c r="B3708" s="325" t="s">
        <v>4105</v>
      </c>
      <c r="C3708" s="325" t="s">
        <v>72</v>
      </c>
      <c r="D3708" s="325" t="s">
        <v>280</v>
      </c>
      <c r="E3708" s="326" t="s">
        <v>30059</v>
      </c>
    </row>
    <row r="3709" spans="1:5">
      <c r="A3709" s="327">
        <v>101933</v>
      </c>
      <c r="B3709" s="325" t="s">
        <v>4106</v>
      </c>
      <c r="C3709" s="325" t="s">
        <v>72</v>
      </c>
      <c r="D3709" s="325" t="s">
        <v>280</v>
      </c>
      <c r="E3709" s="326" t="s">
        <v>30060</v>
      </c>
    </row>
    <row r="3710" spans="1:5">
      <c r="A3710" s="327">
        <v>101934</v>
      </c>
      <c r="B3710" s="325" t="s">
        <v>4107</v>
      </c>
      <c r="C3710" s="325" t="s">
        <v>72</v>
      </c>
      <c r="D3710" s="325" t="s">
        <v>280</v>
      </c>
      <c r="E3710" s="326" t="s">
        <v>30061</v>
      </c>
    </row>
    <row r="3711" spans="1:5">
      <c r="A3711" s="327">
        <v>101935</v>
      </c>
      <c r="B3711" s="325" t="s">
        <v>4108</v>
      </c>
      <c r="C3711" s="325" t="s">
        <v>72</v>
      </c>
      <c r="D3711" s="325" t="s">
        <v>280</v>
      </c>
      <c r="E3711" s="326" t="s">
        <v>30062</v>
      </c>
    </row>
    <row r="3712" spans="1:5">
      <c r="A3712" s="327">
        <v>103802</v>
      </c>
      <c r="B3712" s="325" t="s">
        <v>4109</v>
      </c>
      <c r="C3712" s="325" t="s">
        <v>74</v>
      </c>
      <c r="D3712" s="325" t="s">
        <v>344</v>
      </c>
      <c r="E3712" s="326" t="s">
        <v>30063</v>
      </c>
    </row>
    <row r="3713" spans="1:5">
      <c r="A3713" s="327">
        <v>103803</v>
      </c>
      <c r="B3713" s="325" t="s">
        <v>4110</v>
      </c>
      <c r="C3713" s="325" t="s">
        <v>74</v>
      </c>
      <c r="D3713" s="325" t="s">
        <v>344</v>
      </c>
      <c r="E3713" s="326" t="s">
        <v>30064</v>
      </c>
    </row>
    <row r="3714" spans="1:5">
      <c r="A3714" s="327">
        <v>103804</v>
      </c>
      <c r="B3714" s="325" t="s">
        <v>4111</v>
      </c>
      <c r="C3714" s="325" t="s">
        <v>74</v>
      </c>
      <c r="D3714" s="325" t="s">
        <v>344</v>
      </c>
      <c r="E3714" s="326" t="s">
        <v>30065</v>
      </c>
    </row>
    <row r="3715" spans="1:5">
      <c r="A3715" s="327">
        <v>103835</v>
      </c>
      <c r="B3715" s="325" t="s">
        <v>4112</v>
      </c>
      <c r="C3715" s="325" t="s">
        <v>74</v>
      </c>
      <c r="D3715" s="325" t="s">
        <v>344</v>
      </c>
      <c r="E3715" s="326" t="s">
        <v>22226</v>
      </c>
    </row>
    <row r="3716" spans="1:5">
      <c r="A3716" s="327">
        <v>103836</v>
      </c>
      <c r="B3716" s="325" t="s">
        <v>4113</v>
      </c>
      <c r="C3716" s="325" t="s">
        <v>74</v>
      </c>
      <c r="D3716" s="325" t="s">
        <v>344</v>
      </c>
      <c r="E3716" s="326" t="s">
        <v>30066</v>
      </c>
    </row>
    <row r="3717" spans="1:5">
      <c r="A3717" s="327">
        <v>103837</v>
      </c>
      <c r="B3717" s="325" t="s">
        <v>4114</v>
      </c>
      <c r="C3717" s="325" t="s">
        <v>74</v>
      </c>
      <c r="D3717" s="325" t="s">
        <v>344</v>
      </c>
      <c r="E3717" s="326" t="s">
        <v>30067</v>
      </c>
    </row>
    <row r="3718" spans="1:5">
      <c r="A3718" s="327">
        <v>103868</v>
      </c>
      <c r="B3718" s="325" t="s">
        <v>4115</v>
      </c>
      <c r="C3718" s="325" t="s">
        <v>74</v>
      </c>
      <c r="D3718" s="325" t="s">
        <v>344</v>
      </c>
      <c r="E3718" s="326" t="s">
        <v>27732</v>
      </c>
    </row>
    <row r="3719" spans="1:5">
      <c r="A3719" s="327">
        <v>103869</v>
      </c>
      <c r="B3719" s="325" t="s">
        <v>4116</v>
      </c>
      <c r="C3719" s="325" t="s">
        <v>74</v>
      </c>
      <c r="D3719" s="325" t="s">
        <v>344</v>
      </c>
      <c r="E3719" s="326" t="s">
        <v>20966</v>
      </c>
    </row>
    <row r="3720" spans="1:5">
      <c r="A3720" s="327">
        <v>103870</v>
      </c>
      <c r="B3720" s="325" t="s">
        <v>4117</v>
      </c>
      <c r="C3720" s="325" t="s">
        <v>74</v>
      </c>
      <c r="D3720" s="325" t="s">
        <v>344</v>
      </c>
      <c r="E3720" s="326" t="s">
        <v>30068</v>
      </c>
    </row>
    <row r="3721" spans="1:5">
      <c r="A3721" s="327">
        <v>103871</v>
      </c>
      <c r="B3721" s="325" t="s">
        <v>4118</v>
      </c>
      <c r="C3721" s="325" t="s">
        <v>74</v>
      </c>
      <c r="D3721" s="325" t="s">
        <v>344</v>
      </c>
      <c r="E3721" s="326" t="s">
        <v>22099</v>
      </c>
    </row>
    <row r="3722" spans="1:5">
      <c r="A3722" s="327">
        <v>103872</v>
      </c>
      <c r="B3722" s="325" t="s">
        <v>4119</v>
      </c>
      <c r="C3722" s="325" t="s">
        <v>74</v>
      </c>
      <c r="D3722" s="325" t="s">
        <v>344</v>
      </c>
      <c r="E3722" s="326" t="s">
        <v>30069</v>
      </c>
    </row>
    <row r="3723" spans="1:5">
      <c r="A3723" s="327">
        <v>103873</v>
      </c>
      <c r="B3723" s="325" t="s">
        <v>4120</v>
      </c>
      <c r="C3723" s="325" t="s">
        <v>74</v>
      </c>
      <c r="D3723" s="325" t="s">
        <v>344</v>
      </c>
      <c r="E3723" s="326" t="s">
        <v>30070</v>
      </c>
    </row>
    <row r="3724" spans="1:5">
      <c r="A3724" s="327">
        <v>103978</v>
      </c>
      <c r="B3724" s="325" t="s">
        <v>4121</v>
      </c>
      <c r="C3724" s="325" t="s">
        <v>74</v>
      </c>
      <c r="D3724" s="325" t="s">
        <v>280</v>
      </c>
      <c r="E3724" s="326" t="s">
        <v>30071</v>
      </c>
    </row>
    <row r="3725" spans="1:5">
      <c r="A3725" s="327">
        <v>103979</v>
      </c>
      <c r="B3725" s="325" t="s">
        <v>4123</v>
      </c>
      <c r="C3725" s="325" t="s">
        <v>74</v>
      </c>
      <c r="D3725" s="325" t="s">
        <v>280</v>
      </c>
      <c r="E3725" s="326" t="s">
        <v>30072</v>
      </c>
    </row>
    <row r="3726" spans="1:5">
      <c r="A3726" s="327">
        <v>104021</v>
      </c>
      <c r="B3726" s="325" t="s">
        <v>4125</v>
      </c>
      <c r="C3726" s="325" t="s">
        <v>74</v>
      </c>
      <c r="D3726" s="325" t="s">
        <v>280</v>
      </c>
      <c r="E3726" s="326" t="s">
        <v>30073</v>
      </c>
    </row>
    <row r="3727" spans="1:5">
      <c r="A3727" s="327">
        <v>104166</v>
      </c>
      <c r="B3727" s="325" t="s">
        <v>4126</v>
      </c>
      <c r="C3727" s="325" t="s">
        <v>74</v>
      </c>
      <c r="D3727" s="325" t="s">
        <v>280</v>
      </c>
      <c r="E3727" s="326" t="s">
        <v>30023</v>
      </c>
    </row>
    <row r="3728" spans="1:5">
      <c r="A3728" s="327">
        <v>104194</v>
      </c>
      <c r="B3728" s="325" t="s">
        <v>4127</v>
      </c>
      <c r="C3728" s="325" t="s">
        <v>74</v>
      </c>
      <c r="D3728" s="325" t="s">
        <v>344</v>
      </c>
      <c r="E3728" s="326" t="s">
        <v>3490</v>
      </c>
    </row>
    <row r="3729" spans="1:5">
      <c r="A3729" s="327">
        <v>104195</v>
      </c>
      <c r="B3729" s="325" t="s">
        <v>4128</v>
      </c>
      <c r="C3729" s="325" t="s">
        <v>74</v>
      </c>
      <c r="D3729" s="325" t="s">
        <v>344</v>
      </c>
      <c r="E3729" s="326" t="s">
        <v>26199</v>
      </c>
    </row>
    <row r="3730" spans="1:5">
      <c r="A3730" s="327">
        <v>104315</v>
      </c>
      <c r="B3730" s="325" t="s">
        <v>4129</v>
      </c>
      <c r="C3730" s="325" t="s">
        <v>74</v>
      </c>
      <c r="D3730" s="325" t="s">
        <v>280</v>
      </c>
      <c r="E3730" s="326" t="s">
        <v>24928</v>
      </c>
    </row>
    <row r="3731" spans="1:5">
      <c r="A3731" s="327">
        <v>104316</v>
      </c>
      <c r="B3731" s="325" t="s">
        <v>4130</v>
      </c>
      <c r="C3731" s="325" t="s">
        <v>74</v>
      </c>
      <c r="D3731" s="325" t="s">
        <v>280</v>
      </c>
      <c r="E3731" s="326" t="s">
        <v>21058</v>
      </c>
    </row>
    <row r="3732" spans="1:5">
      <c r="A3732" s="327">
        <v>89358</v>
      </c>
      <c r="B3732" s="325" t="s">
        <v>4131</v>
      </c>
      <c r="C3732" s="325" t="s">
        <v>72</v>
      </c>
      <c r="D3732" s="325" t="s">
        <v>280</v>
      </c>
      <c r="E3732" s="326" t="s">
        <v>30074</v>
      </c>
    </row>
    <row r="3733" spans="1:5">
      <c r="A3733" s="327">
        <v>89359</v>
      </c>
      <c r="B3733" s="325" t="s">
        <v>4133</v>
      </c>
      <c r="C3733" s="325" t="s">
        <v>72</v>
      </c>
      <c r="D3733" s="325" t="s">
        <v>280</v>
      </c>
      <c r="E3733" s="326" t="s">
        <v>27649</v>
      </c>
    </row>
    <row r="3734" spans="1:5">
      <c r="A3734" s="327">
        <v>89360</v>
      </c>
      <c r="B3734" s="325" t="s">
        <v>4134</v>
      </c>
      <c r="C3734" s="325" t="s">
        <v>72</v>
      </c>
      <c r="D3734" s="325" t="s">
        <v>280</v>
      </c>
      <c r="E3734" s="326" t="s">
        <v>30075</v>
      </c>
    </row>
    <row r="3735" spans="1:5">
      <c r="A3735" s="327">
        <v>89361</v>
      </c>
      <c r="B3735" s="325" t="s">
        <v>4136</v>
      </c>
      <c r="C3735" s="325" t="s">
        <v>72</v>
      </c>
      <c r="D3735" s="325" t="s">
        <v>280</v>
      </c>
      <c r="E3735" s="326" t="s">
        <v>24276</v>
      </c>
    </row>
    <row r="3736" spans="1:5">
      <c r="A3736" s="327">
        <v>89362</v>
      </c>
      <c r="B3736" s="325" t="s">
        <v>4137</v>
      </c>
      <c r="C3736" s="325" t="s">
        <v>72</v>
      </c>
      <c r="D3736" s="325" t="s">
        <v>280</v>
      </c>
      <c r="E3736" s="326" t="s">
        <v>21003</v>
      </c>
    </row>
    <row r="3737" spans="1:5">
      <c r="A3737" s="327">
        <v>89363</v>
      </c>
      <c r="B3737" s="325" t="s">
        <v>4138</v>
      </c>
      <c r="C3737" s="325" t="s">
        <v>72</v>
      </c>
      <c r="D3737" s="325" t="s">
        <v>280</v>
      </c>
      <c r="E3737" s="326" t="s">
        <v>6172</v>
      </c>
    </row>
    <row r="3738" spans="1:5">
      <c r="A3738" s="327">
        <v>89364</v>
      </c>
      <c r="B3738" s="325" t="s">
        <v>4139</v>
      </c>
      <c r="C3738" s="325" t="s">
        <v>72</v>
      </c>
      <c r="D3738" s="325" t="s">
        <v>280</v>
      </c>
      <c r="E3738" s="326" t="s">
        <v>14961</v>
      </c>
    </row>
    <row r="3739" spans="1:5">
      <c r="A3739" s="327">
        <v>89365</v>
      </c>
      <c r="B3739" s="325" t="s">
        <v>4140</v>
      </c>
      <c r="C3739" s="325" t="s">
        <v>72</v>
      </c>
      <c r="D3739" s="325" t="s">
        <v>280</v>
      </c>
      <c r="E3739" s="326" t="s">
        <v>30076</v>
      </c>
    </row>
    <row r="3740" spans="1:5">
      <c r="A3740" s="327">
        <v>89366</v>
      </c>
      <c r="B3740" s="325" t="s">
        <v>4141</v>
      </c>
      <c r="C3740" s="325" t="s">
        <v>72</v>
      </c>
      <c r="D3740" s="325" t="s">
        <v>280</v>
      </c>
      <c r="E3740" s="326" t="s">
        <v>24570</v>
      </c>
    </row>
    <row r="3741" spans="1:5">
      <c r="A3741" s="327">
        <v>89367</v>
      </c>
      <c r="B3741" s="325" t="s">
        <v>4142</v>
      </c>
      <c r="C3741" s="325" t="s">
        <v>72</v>
      </c>
      <c r="D3741" s="325" t="s">
        <v>280</v>
      </c>
      <c r="E3741" s="326" t="s">
        <v>14917</v>
      </c>
    </row>
    <row r="3742" spans="1:5">
      <c r="A3742" s="327">
        <v>89368</v>
      </c>
      <c r="B3742" s="325" t="s">
        <v>4144</v>
      </c>
      <c r="C3742" s="325" t="s">
        <v>72</v>
      </c>
      <c r="D3742" s="325" t="s">
        <v>280</v>
      </c>
      <c r="E3742" s="326" t="s">
        <v>30077</v>
      </c>
    </row>
    <row r="3743" spans="1:5">
      <c r="A3743" s="327">
        <v>89369</v>
      </c>
      <c r="B3743" s="325" t="s">
        <v>4145</v>
      </c>
      <c r="C3743" s="325" t="s">
        <v>72</v>
      </c>
      <c r="D3743" s="325" t="s">
        <v>280</v>
      </c>
      <c r="E3743" s="326" t="s">
        <v>6105</v>
      </c>
    </row>
    <row r="3744" spans="1:5">
      <c r="A3744" s="327">
        <v>89370</v>
      </c>
      <c r="B3744" s="325" t="s">
        <v>4146</v>
      </c>
      <c r="C3744" s="325" t="s">
        <v>72</v>
      </c>
      <c r="D3744" s="325" t="s">
        <v>280</v>
      </c>
      <c r="E3744" s="326" t="s">
        <v>30078</v>
      </c>
    </row>
    <row r="3745" spans="1:5">
      <c r="A3745" s="327">
        <v>89371</v>
      </c>
      <c r="B3745" s="325" t="s">
        <v>4148</v>
      </c>
      <c r="C3745" s="325" t="s">
        <v>72</v>
      </c>
      <c r="D3745" s="325" t="s">
        <v>280</v>
      </c>
      <c r="E3745" s="326" t="s">
        <v>26925</v>
      </c>
    </row>
    <row r="3746" spans="1:5">
      <c r="A3746" s="327">
        <v>89372</v>
      </c>
      <c r="B3746" s="325" t="s">
        <v>4150</v>
      </c>
      <c r="C3746" s="325" t="s">
        <v>72</v>
      </c>
      <c r="D3746" s="325" t="s">
        <v>280</v>
      </c>
      <c r="E3746" s="326" t="s">
        <v>3043</v>
      </c>
    </row>
    <row r="3747" spans="1:5">
      <c r="A3747" s="327">
        <v>89373</v>
      </c>
      <c r="B3747" s="325" t="s">
        <v>4151</v>
      </c>
      <c r="C3747" s="325" t="s">
        <v>72</v>
      </c>
      <c r="D3747" s="325" t="s">
        <v>280</v>
      </c>
      <c r="E3747" s="326" t="s">
        <v>19484</v>
      </c>
    </row>
    <row r="3748" spans="1:5">
      <c r="A3748" s="327">
        <v>89374</v>
      </c>
      <c r="B3748" s="325" t="s">
        <v>4152</v>
      </c>
      <c r="C3748" s="325" t="s">
        <v>72</v>
      </c>
      <c r="D3748" s="325" t="s">
        <v>280</v>
      </c>
      <c r="E3748" s="326" t="s">
        <v>15884</v>
      </c>
    </row>
    <row r="3749" spans="1:5">
      <c r="A3749" s="327">
        <v>89375</v>
      </c>
      <c r="B3749" s="325" t="s">
        <v>4153</v>
      </c>
      <c r="C3749" s="325" t="s">
        <v>72</v>
      </c>
      <c r="D3749" s="325" t="s">
        <v>280</v>
      </c>
      <c r="E3749" s="326" t="s">
        <v>7340</v>
      </c>
    </row>
    <row r="3750" spans="1:5">
      <c r="A3750" s="327">
        <v>89376</v>
      </c>
      <c r="B3750" s="325" t="s">
        <v>4155</v>
      </c>
      <c r="C3750" s="325" t="s">
        <v>72</v>
      </c>
      <c r="D3750" s="325" t="s">
        <v>280</v>
      </c>
      <c r="E3750" s="326" t="s">
        <v>29933</v>
      </c>
    </row>
    <row r="3751" spans="1:5">
      <c r="A3751" s="327">
        <v>89377</v>
      </c>
      <c r="B3751" s="325" t="s">
        <v>4157</v>
      </c>
      <c r="C3751" s="325" t="s">
        <v>72</v>
      </c>
      <c r="D3751" s="325" t="s">
        <v>280</v>
      </c>
      <c r="E3751" s="326" t="s">
        <v>14717</v>
      </c>
    </row>
    <row r="3752" spans="1:5">
      <c r="A3752" s="327">
        <v>89378</v>
      </c>
      <c r="B3752" s="325" t="s">
        <v>4159</v>
      </c>
      <c r="C3752" s="325" t="s">
        <v>72</v>
      </c>
      <c r="D3752" s="325" t="s">
        <v>280</v>
      </c>
      <c r="E3752" s="326" t="s">
        <v>14965</v>
      </c>
    </row>
    <row r="3753" spans="1:5">
      <c r="A3753" s="327">
        <v>89379</v>
      </c>
      <c r="B3753" s="325" t="s">
        <v>4160</v>
      </c>
      <c r="C3753" s="325" t="s">
        <v>72</v>
      </c>
      <c r="D3753" s="325" t="s">
        <v>280</v>
      </c>
      <c r="E3753" s="326" t="s">
        <v>30079</v>
      </c>
    </row>
    <row r="3754" spans="1:5">
      <c r="A3754" s="327">
        <v>89380</v>
      </c>
      <c r="B3754" s="325" t="s">
        <v>4162</v>
      </c>
      <c r="C3754" s="325" t="s">
        <v>72</v>
      </c>
      <c r="D3754" s="325" t="s">
        <v>280</v>
      </c>
      <c r="E3754" s="326" t="s">
        <v>3292</v>
      </c>
    </row>
    <row r="3755" spans="1:5">
      <c r="A3755" s="327">
        <v>89381</v>
      </c>
      <c r="B3755" s="325" t="s">
        <v>4163</v>
      </c>
      <c r="C3755" s="325" t="s">
        <v>72</v>
      </c>
      <c r="D3755" s="325" t="s">
        <v>280</v>
      </c>
      <c r="E3755" s="326" t="s">
        <v>21647</v>
      </c>
    </row>
    <row r="3756" spans="1:5">
      <c r="A3756" s="327">
        <v>89382</v>
      </c>
      <c r="B3756" s="325" t="s">
        <v>4164</v>
      </c>
      <c r="C3756" s="325" t="s">
        <v>72</v>
      </c>
      <c r="D3756" s="325" t="s">
        <v>280</v>
      </c>
      <c r="E3756" s="326" t="s">
        <v>4315</v>
      </c>
    </row>
    <row r="3757" spans="1:5">
      <c r="A3757" s="327">
        <v>89383</v>
      </c>
      <c r="B3757" s="325" t="s">
        <v>4165</v>
      </c>
      <c r="C3757" s="325" t="s">
        <v>72</v>
      </c>
      <c r="D3757" s="325" t="s">
        <v>280</v>
      </c>
      <c r="E3757" s="326" t="s">
        <v>15954</v>
      </c>
    </row>
    <row r="3758" spans="1:5">
      <c r="A3758" s="327">
        <v>89384</v>
      </c>
      <c r="B3758" s="325" t="s">
        <v>4166</v>
      </c>
      <c r="C3758" s="325" t="s">
        <v>72</v>
      </c>
      <c r="D3758" s="325" t="s">
        <v>280</v>
      </c>
      <c r="E3758" s="326" t="s">
        <v>29527</v>
      </c>
    </row>
    <row r="3759" spans="1:5">
      <c r="A3759" s="327">
        <v>89385</v>
      </c>
      <c r="B3759" s="325" t="s">
        <v>4167</v>
      </c>
      <c r="C3759" s="325" t="s">
        <v>72</v>
      </c>
      <c r="D3759" s="325" t="s">
        <v>280</v>
      </c>
      <c r="E3759" s="326" t="s">
        <v>4497</v>
      </c>
    </row>
    <row r="3760" spans="1:5">
      <c r="A3760" s="327">
        <v>89386</v>
      </c>
      <c r="B3760" s="325" t="s">
        <v>4168</v>
      </c>
      <c r="C3760" s="325" t="s">
        <v>72</v>
      </c>
      <c r="D3760" s="325" t="s">
        <v>280</v>
      </c>
      <c r="E3760" s="326" t="s">
        <v>24929</v>
      </c>
    </row>
    <row r="3761" spans="1:5">
      <c r="A3761" s="327">
        <v>89387</v>
      </c>
      <c r="B3761" s="325" t="s">
        <v>4169</v>
      </c>
      <c r="C3761" s="325" t="s">
        <v>72</v>
      </c>
      <c r="D3761" s="325" t="s">
        <v>280</v>
      </c>
      <c r="E3761" s="326" t="s">
        <v>26384</v>
      </c>
    </row>
    <row r="3762" spans="1:5">
      <c r="A3762" s="327">
        <v>89389</v>
      </c>
      <c r="B3762" s="325" t="s">
        <v>4170</v>
      </c>
      <c r="C3762" s="325" t="s">
        <v>72</v>
      </c>
      <c r="D3762" s="325" t="s">
        <v>280</v>
      </c>
      <c r="E3762" s="326" t="s">
        <v>29354</v>
      </c>
    </row>
    <row r="3763" spans="1:5">
      <c r="A3763" s="327">
        <v>89390</v>
      </c>
      <c r="B3763" s="325" t="s">
        <v>4172</v>
      </c>
      <c r="C3763" s="325" t="s">
        <v>72</v>
      </c>
      <c r="D3763" s="325" t="s">
        <v>280</v>
      </c>
      <c r="E3763" s="326" t="s">
        <v>20990</v>
      </c>
    </row>
    <row r="3764" spans="1:5">
      <c r="A3764" s="327">
        <v>89391</v>
      </c>
      <c r="B3764" s="325" t="s">
        <v>4173</v>
      </c>
      <c r="C3764" s="325" t="s">
        <v>72</v>
      </c>
      <c r="D3764" s="325" t="s">
        <v>280</v>
      </c>
      <c r="E3764" s="326" t="s">
        <v>3374</v>
      </c>
    </row>
    <row r="3765" spans="1:5">
      <c r="A3765" s="327">
        <v>89392</v>
      </c>
      <c r="B3765" s="325" t="s">
        <v>4174</v>
      </c>
      <c r="C3765" s="325" t="s">
        <v>72</v>
      </c>
      <c r="D3765" s="325" t="s">
        <v>280</v>
      </c>
      <c r="E3765" s="326" t="s">
        <v>15832</v>
      </c>
    </row>
    <row r="3766" spans="1:5">
      <c r="A3766" s="327">
        <v>89393</v>
      </c>
      <c r="B3766" s="325" t="s">
        <v>4175</v>
      </c>
      <c r="C3766" s="325" t="s">
        <v>72</v>
      </c>
      <c r="D3766" s="325" t="s">
        <v>280</v>
      </c>
      <c r="E3766" s="326" t="s">
        <v>30080</v>
      </c>
    </row>
    <row r="3767" spans="1:5">
      <c r="A3767" s="327">
        <v>89394</v>
      </c>
      <c r="B3767" s="325" t="s">
        <v>4177</v>
      </c>
      <c r="C3767" s="325" t="s">
        <v>72</v>
      </c>
      <c r="D3767" s="325" t="s">
        <v>280</v>
      </c>
      <c r="E3767" s="326" t="s">
        <v>5162</v>
      </c>
    </row>
    <row r="3768" spans="1:5">
      <c r="A3768" s="327">
        <v>89395</v>
      </c>
      <c r="B3768" s="325" t="s">
        <v>4178</v>
      </c>
      <c r="C3768" s="325" t="s">
        <v>72</v>
      </c>
      <c r="D3768" s="325" t="s">
        <v>280</v>
      </c>
      <c r="E3768" s="326" t="s">
        <v>26987</v>
      </c>
    </row>
    <row r="3769" spans="1:5">
      <c r="A3769" s="327">
        <v>89396</v>
      </c>
      <c r="B3769" s="325" t="s">
        <v>4179</v>
      </c>
      <c r="C3769" s="325" t="s">
        <v>72</v>
      </c>
      <c r="D3769" s="325" t="s">
        <v>280</v>
      </c>
      <c r="E3769" s="326" t="s">
        <v>4747</v>
      </c>
    </row>
    <row r="3770" spans="1:5">
      <c r="A3770" s="327">
        <v>89397</v>
      </c>
      <c r="B3770" s="325" t="s">
        <v>4181</v>
      </c>
      <c r="C3770" s="325" t="s">
        <v>72</v>
      </c>
      <c r="D3770" s="325" t="s">
        <v>280</v>
      </c>
      <c r="E3770" s="326" t="s">
        <v>30081</v>
      </c>
    </row>
    <row r="3771" spans="1:5">
      <c r="A3771" s="327">
        <v>89398</v>
      </c>
      <c r="B3771" s="325" t="s">
        <v>4182</v>
      </c>
      <c r="C3771" s="325" t="s">
        <v>72</v>
      </c>
      <c r="D3771" s="325" t="s">
        <v>280</v>
      </c>
      <c r="E3771" s="326" t="s">
        <v>26302</v>
      </c>
    </row>
    <row r="3772" spans="1:5">
      <c r="A3772" s="327">
        <v>89399</v>
      </c>
      <c r="B3772" s="325" t="s">
        <v>4183</v>
      </c>
      <c r="C3772" s="325" t="s">
        <v>72</v>
      </c>
      <c r="D3772" s="325" t="s">
        <v>280</v>
      </c>
      <c r="E3772" s="326" t="s">
        <v>27680</v>
      </c>
    </row>
    <row r="3773" spans="1:5">
      <c r="A3773" s="327">
        <v>89400</v>
      </c>
      <c r="B3773" s="325" t="s">
        <v>4185</v>
      </c>
      <c r="C3773" s="325" t="s">
        <v>72</v>
      </c>
      <c r="D3773" s="325" t="s">
        <v>280</v>
      </c>
      <c r="E3773" s="326" t="s">
        <v>24992</v>
      </c>
    </row>
    <row r="3774" spans="1:5">
      <c r="A3774" s="327">
        <v>89404</v>
      </c>
      <c r="B3774" s="325" t="s">
        <v>4186</v>
      </c>
      <c r="C3774" s="325" t="s">
        <v>72</v>
      </c>
      <c r="D3774" s="325" t="s">
        <v>280</v>
      </c>
      <c r="E3774" s="326" t="s">
        <v>4497</v>
      </c>
    </row>
    <row r="3775" spans="1:5">
      <c r="A3775" s="327">
        <v>89405</v>
      </c>
      <c r="B3775" s="325" t="s">
        <v>4187</v>
      </c>
      <c r="C3775" s="325" t="s">
        <v>72</v>
      </c>
      <c r="D3775" s="325" t="s">
        <v>280</v>
      </c>
      <c r="E3775" s="326" t="s">
        <v>4288</v>
      </c>
    </row>
    <row r="3776" spans="1:5">
      <c r="A3776" s="327">
        <v>89406</v>
      </c>
      <c r="B3776" s="325" t="s">
        <v>4188</v>
      </c>
      <c r="C3776" s="325" t="s">
        <v>72</v>
      </c>
      <c r="D3776" s="325" t="s">
        <v>280</v>
      </c>
      <c r="E3776" s="326" t="s">
        <v>15883</v>
      </c>
    </row>
    <row r="3777" spans="1:5">
      <c r="A3777" s="327">
        <v>89407</v>
      </c>
      <c r="B3777" s="325" t="s">
        <v>4190</v>
      </c>
      <c r="C3777" s="325" t="s">
        <v>72</v>
      </c>
      <c r="D3777" s="325" t="s">
        <v>280</v>
      </c>
      <c r="E3777" s="326" t="s">
        <v>1669</v>
      </c>
    </row>
    <row r="3778" spans="1:5">
      <c r="A3778" s="327">
        <v>89408</v>
      </c>
      <c r="B3778" s="325" t="s">
        <v>4191</v>
      </c>
      <c r="C3778" s="325" t="s">
        <v>72</v>
      </c>
      <c r="D3778" s="325" t="s">
        <v>280</v>
      </c>
      <c r="E3778" s="326" t="s">
        <v>21645</v>
      </c>
    </row>
    <row r="3779" spans="1:5">
      <c r="A3779" s="327">
        <v>89409</v>
      </c>
      <c r="B3779" s="325" t="s">
        <v>4193</v>
      </c>
      <c r="C3779" s="325" t="s">
        <v>72</v>
      </c>
      <c r="D3779" s="325" t="s">
        <v>280</v>
      </c>
      <c r="E3779" s="326" t="s">
        <v>14760</v>
      </c>
    </row>
    <row r="3780" spans="1:5">
      <c r="A3780" s="327">
        <v>89410</v>
      </c>
      <c r="B3780" s="325" t="s">
        <v>4195</v>
      </c>
      <c r="C3780" s="325" t="s">
        <v>72</v>
      </c>
      <c r="D3780" s="325" t="s">
        <v>280</v>
      </c>
      <c r="E3780" s="326" t="s">
        <v>29526</v>
      </c>
    </row>
    <row r="3781" spans="1:5">
      <c r="A3781" s="327">
        <v>89411</v>
      </c>
      <c r="B3781" s="325" t="s">
        <v>4196</v>
      </c>
      <c r="C3781" s="325" t="s">
        <v>72</v>
      </c>
      <c r="D3781" s="325" t="s">
        <v>280</v>
      </c>
      <c r="E3781" s="326" t="s">
        <v>4546</v>
      </c>
    </row>
    <row r="3782" spans="1:5">
      <c r="A3782" s="327">
        <v>89412</v>
      </c>
      <c r="B3782" s="325" t="s">
        <v>4198</v>
      </c>
      <c r="C3782" s="325" t="s">
        <v>72</v>
      </c>
      <c r="D3782" s="325" t="s">
        <v>280</v>
      </c>
      <c r="E3782" s="326" t="s">
        <v>4628</v>
      </c>
    </row>
    <row r="3783" spans="1:5">
      <c r="A3783" s="327">
        <v>89413</v>
      </c>
      <c r="B3783" s="325" t="s">
        <v>4199</v>
      </c>
      <c r="C3783" s="325" t="s">
        <v>72</v>
      </c>
      <c r="D3783" s="325" t="s">
        <v>280</v>
      </c>
      <c r="E3783" s="326" t="s">
        <v>27726</v>
      </c>
    </row>
    <row r="3784" spans="1:5">
      <c r="A3784" s="327">
        <v>89414</v>
      </c>
      <c r="B3784" s="325" t="s">
        <v>4201</v>
      </c>
      <c r="C3784" s="325" t="s">
        <v>72</v>
      </c>
      <c r="D3784" s="325" t="s">
        <v>280</v>
      </c>
      <c r="E3784" s="326" t="s">
        <v>3096</v>
      </c>
    </row>
    <row r="3785" spans="1:5">
      <c r="A3785" s="327">
        <v>89415</v>
      </c>
      <c r="B3785" s="325" t="s">
        <v>4202</v>
      </c>
      <c r="C3785" s="325" t="s">
        <v>72</v>
      </c>
      <c r="D3785" s="325" t="s">
        <v>280</v>
      </c>
      <c r="E3785" s="326" t="s">
        <v>24258</v>
      </c>
    </row>
    <row r="3786" spans="1:5">
      <c r="A3786" s="327">
        <v>89416</v>
      </c>
      <c r="B3786" s="325" t="s">
        <v>4203</v>
      </c>
      <c r="C3786" s="325" t="s">
        <v>72</v>
      </c>
      <c r="D3786" s="325" t="s">
        <v>280</v>
      </c>
      <c r="E3786" s="326" t="s">
        <v>25639</v>
      </c>
    </row>
    <row r="3787" spans="1:5">
      <c r="A3787" s="327">
        <v>89417</v>
      </c>
      <c r="B3787" s="325" t="s">
        <v>4205</v>
      </c>
      <c r="C3787" s="325" t="s">
        <v>72</v>
      </c>
      <c r="D3787" s="325" t="s">
        <v>280</v>
      </c>
      <c r="E3787" s="326" t="s">
        <v>4612</v>
      </c>
    </row>
    <row r="3788" spans="1:5">
      <c r="A3788" s="327">
        <v>89418</v>
      </c>
      <c r="B3788" s="325" t="s">
        <v>4206</v>
      </c>
      <c r="C3788" s="325" t="s">
        <v>72</v>
      </c>
      <c r="D3788" s="325" t="s">
        <v>280</v>
      </c>
      <c r="E3788" s="326" t="s">
        <v>30082</v>
      </c>
    </row>
    <row r="3789" spans="1:5">
      <c r="A3789" s="327">
        <v>89419</v>
      </c>
      <c r="B3789" s="325" t="s">
        <v>4208</v>
      </c>
      <c r="C3789" s="325" t="s">
        <v>72</v>
      </c>
      <c r="D3789" s="325" t="s">
        <v>280</v>
      </c>
      <c r="E3789" s="326" t="s">
        <v>1347</v>
      </c>
    </row>
    <row r="3790" spans="1:5">
      <c r="A3790" s="327">
        <v>89421</v>
      </c>
      <c r="B3790" s="325" t="s">
        <v>4209</v>
      </c>
      <c r="C3790" s="325" t="s">
        <v>72</v>
      </c>
      <c r="D3790" s="325" t="s">
        <v>280</v>
      </c>
      <c r="E3790" s="326" t="s">
        <v>15108</v>
      </c>
    </row>
    <row r="3791" spans="1:5">
      <c r="A3791" s="327">
        <v>89423</v>
      </c>
      <c r="B3791" s="325" t="s">
        <v>4211</v>
      </c>
      <c r="C3791" s="325" t="s">
        <v>72</v>
      </c>
      <c r="D3791" s="325" t="s">
        <v>280</v>
      </c>
      <c r="E3791" s="326" t="s">
        <v>25705</v>
      </c>
    </row>
    <row r="3792" spans="1:5">
      <c r="A3792" s="327">
        <v>89424</v>
      </c>
      <c r="B3792" s="325" t="s">
        <v>4212</v>
      </c>
      <c r="C3792" s="325" t="s">
        <v>72</v>
      </c>
      <c r="D3792" s="325" t="s">
        <v>280</v>
      </c>
      <c r="E3792" s="326" t="s">
        <v>14708</v>
      </c>
    </row>
    <row r="3793" spans="1:5">
      <c r="A3793" s="327">
        <v>89425</v>
      </c>
      <c r="B3793" s="325" t="s">
        <v>4213</v>
      </c>
      <c r="C3793" s="325" t="s">
        <v>72</v>
      </c>
      <c r="D3793" s="325" t="s">
        <v>280</v>
      </c>
      <c r="E3793" s="326" t="s">
        <v>21416</v>
      </c>
    </row>
    <row r="3794" spans="1:5">
      <c r="A3794" s="327">
        <v>89426</v>
      </c>
      <c r="B3794" s="325" t="s">
        <v>4215</v>
      </c>
      <c r="C3794" s="325" t="s">
        <v>72</v>
      </c>
      <c r="D3794" s="325" t="s">
        <v>280</v>
      </c>
      <c r="E3794" s="326" t="s">
        <v>7837</v>
      </c>
    </row>
    <row r="3795" spans="1:5">
      <c r="A3795" s="327">
        <v>89427</v>
      </c>
      <c r="B3795" s="325" t="s">
        <v>4216</v>
      </c>
      <c r="C3795" s="325" t="s">
        <v>72</v>
      </c>
      <c r="D3795" s="325" t="s">
        <v>280</v>
      </c>
      <c r="E3795" s="326" t="s">
        <v>30083</v>
      </c>
    </row>
    <row r="3796" spans="1:5">
      <c r="A3796" s="327">
        <v>89428</v>
      </c>
      <c r="B3796" s="325" t="s">
        <v>4217</v>
      </c>
      <c r="C3796" s="325" t="s">
        <v>72</v>
      </c>
      <c r="D3796" s="325" t="s">
        <v>280</v>
      </c>
      <c r="E3796" s="326" t="s">
        <v>30084</v>
      </c>
    </row>
    <row r="3797" spans="1:5">
      <c r="A3797" s="327">
        <v>89429</v>
      </c>
      <c r="B3797" s="325" t="s">
        <v>4218</v>
      </c>
      <c r="C3797" s="325" t="s">
        <v>72</v>
      </c>
      <c r="D3797" s="325" t="s">
        <v>280</v>
      </c>
      <c r="E3797" s="326" t="s">
        <v>14745</v>
      </c>
    </row>
    <row r="3798" spans="1:5">
      <c r="A3798" s="327">
        <v>89430</v>
      </c>
      <c r="B3798" s="325" t="s">
        <v>4219</v>
      </c>
      <c r="C3798" s="325" t="s">
        <v>72</v>
      </c>
      <c r="D3798" s="325" t="s">
        <v>280</v>
      </c>
      <c r="E3798" s="326" t="s">
        <v>24945</v>
      </c>
    </row>
    <row r="3799" spans="1:5">
      <c r="A3799" s="327">
        <v>89431</v>
      </c>
      <c r="B3799" s="325" t="s">
        <v>4220</v>
      </c>
      <c r="C3799" s="325" t="s">
        <v>72</v>
      </c>
      <c r="D3799" s="325" t="s">
        <v>280</v>
      </c>
      <c r="E3799" s="326" t="s">
        <v>3323</v>
      </c>
    </row>
    <row r="3800" spans="1:5">
      <c r="A3800" s="327">
        <v>89432</v>
      </c>
      <c r="B3800" s="325" t="s">
        <v>4222</v>
      </c>
      <c r="C3800" s="325" t="s">
        <v>72</v>
      </c>
      <c r="D3800" s="325" t="s">
        <v>280</v>
      </c>
      <c r="E3800" s="326" t="s">
        <v>14994</v>
      </c>
    </row>
    <row r="3801" spans="1:5">
      <c r="A3801" s="327">
        <v>89433</v>
      </c>
      <c r="B3801" s="325" t="s">
        <v>4223</v>
      </c>
      <c r="C3801" s="325" t="s">
        <v>72</v>
      </c>
      <c r="D3801" s="325" t="s">
        <v>280</v>
      </c>
      <c r="E3801" s="326" t="s">
        <v>16008</v>
      </c>
    </row>
    <row r="3802" spans="1:5">
      <c r="A3802" s="327">
        <v>89434</v>
      </c>
      <c r="B3802" s="325" t="s">
        <v>4224</v>
      </c>
      <c r="C3802" s="325" t="s">
        <v>72</v>
      </c>
      <c r="D3802" s="325" t="s">
        <v>280</v>
      </c>
      <c r="E3802" s="326" t="s">
        <v>29526</v>
      </c>
    </row>
    <row r="3803" spans="1:5">
      <c r="A3803" s="327">
        <v>89435</v>
      </c>
      <c r="B3803" s="325" t="s">
        <v>4226</v>
      </c>
      <c r="C3803" s="325" t="s">
        <v>72</v>
      </c>
      <c r="D3803" s="325" t="s">
        <v>280</v>
      </c>
      <c r="E3803" s="326" t="s">
        <v>30085</v>
      </c>
    </row>
    <row r="3804" spans="1:5">
      <c r="A3804" s="327">
        <v>89436</v>
      </c>
      <c r="B3804" s="325" t="s">
        <v>4228</v>
      </c>
      <c r="C3804" s="325" t="s">
        <v>72</v>
      </c>
      <c r="D3804" s="325" t="s">
        <v>280</v>
      </c>
      <c r="E3804" s="326" t="s">
        <v>521</v>
      </c>
    </row>
    <row r="3805" spans="1:5">
      <c r="A3805" s="327">
        <v>89437</v>
      </c>
      <c r="B3805" s="325" t="s">
        <v>4230</v>
      </c>
      <c r="C3805" s="325" t="s">
        <v>72</v>
      </c>
      <c r="D3805" s="325" t="s">
        <v>280</v>
      </c>
      <c r="E3805" s="326" t="s">
        <v>5160</v>
      </c>
    </row>
    <row r="3806" spans="1:5">
      <c r="A3806" s="327">
        <v>89438</v>
      </c>
      <c r="B3806" s="325" t="s">
        <v>4231</v>
      </c>
      <c r="C3806" s="325" t="s">
        <v>72</v>
      </c>
      <c r="D3806" s="325" t="s">
        <v>280</v>
      </c>
      <c r="E3806" s="326" t="s">
        <v>21094</v>
      </c>
    </row>
    <row r="3807" spans="1:5">
      <c r="A3807" s="327">
        <v>89439</v>
      </c>
      <c r="B3807" s="325" t="s">
        <v>4232</v>
      </c>
      <c r="C3807" s="325" t="s">
        <v>72</v>
      </c>
      <c r="D3807" s="325" t="s">
        <v>280</v>
      </c>
      <c r="E3807" s="326" t="s">
        <v>7936</v>
      </c>
    </row>
    <row r="3808" spans="1:5">
      <c r="A3808" s="327">
        <v>89440</v>
      </c>
      <c r="B3808" s="325" t="s">
        <v>4234</v>
      </c>
      <c r="C3808" s="325" t="s">
        <v>72</v>
      </c>
      <c r="D3808" s="325" t="s">
        <v>280</v>
      </c>
      <c r="E3808" s="326" t="s">
        <v>26140</v>
      </c>
    </row>
    <row r="3809" spans="1:5">
      <c r="A3809" s="327">
        <v>89442</v>
      </c>
      <c r="B3809" s="325" t="s">
        <v>4235</v>
      </c>
      <c r="C3809" s="325" t="s">
        <v>72</v>
      </c>
      <c r="D3809" s="325" t="s">
        <v>280</v>
      </c>
      <c r="E3809" s="326" t="s">
        <v>4822</v>
      </c>
    </row>
    <row r="3810" spans="1:5">
      <c r="A3810" s="327">
        <v>89443</v>
      </c>
      <c r="B3810" s="325" t="s">
        <v>4236</v>
      </c>
      <c r="C3810" s="325" t="s">
        <v>72</v>
      </c>
      <c r="D3810" s="325" t="s">
        <v>280</v>
      </c>
      <c r="E3810" s="326" t="s">
        <v>26214</v>
      </c>
    </row>
    <row r="3811" spans="1:5">
      <c r="A3811" s="327">
        <v>89444</v>
      </c>
      <c r="B3811" s="325" t="s">
        <v>4237</v>
      </c>
      <c r="C3811" s="325" t="s">
        <v>72</v>
      </c>
      <c r="D3811" s="325" t="s">
        <v>280</v>
      </c>
      <c r="E3811" s="326" t="s">
        <v>15893</v>
      </c>
    </row>
    <row r="3812" spans="1:5">
      <c r="A3812" s="327">
        <v>89445</v>
      </c>
      <c r="B3812" s="325" t="s">
        <v>4238</v>
      </c>
      <c r="C3812" s="325" t="s">
        <v>72</v>
      </c>
      <c r="D3812" s="325" t="s">
        <v>280</v>
      </c>
      <c r="E3812" s="326" t="s">
        <v>27107</v>
      </c>
    </row>
    <row r="3813" spans="1:5">
      <c r="A3813" s="327">
        <v>89481</v>
      </c>
      <c r="B3813" s="325" t="s">
        <v>4239</v>
      </c>
      <c r="C3813" s="325" t="s">
        <v>72</v>
      </c>
      <c r="D3813" s="325" t="s">
        <v>280</v>
      </c>
      <c r="E3813" s="326" t="s">
        <v>27179</v>
      </c>
    </row>
    <row r="3814" spans="1:5">
      <c r="A3814" s="327">
        <v>89485</v>
      </c>
      <c r="B3814" s="325" t="s">
        <v>4240</v>
      </c>
      <c r="C3814" s="325" t="s">
        <v>72</v>
      </c>
      <c r="D3814" s="325" t="s">
        <v>280</v>
      </c>
      <c r="E3814" s="326" t="s">
        <v>26960</v>
      </c>
    </row>
    <row r="3815" spans="1:5">
      <c r="A3815" s="327">
        <v>89489</v>
      </c>
      <c r="B3815" s="325" t="s">
        <v>4241</v>
      </c>
      <c r="C3815" s="325" t="s">
        <v>72</v>
      </c>
      <c r="D3815" s="325" t="s">
        <v>280</v>
      </c>
      <c r="E3815" s="326" t="s">
        <v>29361</v>
      </c>
    </row>
    <row r="3816" spans="1:5">
      <c r="A3816" s="327">
        <v>89490</v>
      </c>
      <c r="B3816" s="325" t="s">
        <v>4243</v>
      </c>
      <c r="C3816" s="325" t="s">
        <v>72</v>
      </c>
      <c r="D3816" s="325" t="s">
        <v>280</v>
      </c>
      <c r="E3816" s="326" t="s">
        <v>5486</v>
      </c>
    </row>
    <row r="3817" spans="1:5">
      <c r="A3817" s="327">
        <v>89492</v>
      </c>
      <c r="B3817" s="325" t="s">
        <v>4244</v>
      </c>
      <c r="C3817" s="325" t="s">
        <v>72</v>
      </c>
      <c r="D3817" s="325" t="s">
        <v>280</v>
      </c>
      <c r="E3817" s="326" t="s">
        <v>26392</v>
      </c>
    </row>
    <row r="3818" spans="1:5">
      <c r="A3818" s="327">
        <v>89493</v>
      </c>
      <c r="B3818" s="325" t="s">
        <v>4245</v>
      </c>
      <c r="C3818" s="325" t="s">
        <v>72</v>
      </c>
      <c r="D3818" s="325" t="s">
        <v>280</v>
      </c>
      <c r="E3818" s="326" t="s">
        <v>3020</v>
      </c>
    </row>
    <row r="3819" spans="1:5">
      <c r="A3819" s="327">
        <v>89494</v>
      </c>
      <c r="B3819" s="325" t="s">
        <v>4247</v>
      </c>
      <c r="C3819" s="325" t="s">
        <v>72</v>
      </c>
      <c r="D3819" s="325" t="s">
        <v>280</v>
      </c>
      <c r="E3819" s="326" t="s">
        <v>16738</v>
      </c>
    </row>
    <row r="3820" spans="1:5">
      <c r="A3820" s="327">
        <v>89496</v>
      </c>
      <c r="B3820" s="325" t="s">
        <v>4248</v>
      </c>
      <c r="C3820" s="325" t="s">
        <v>72</v>
      </c>
      <c r="D3820" s="325" t="s">
        <v>280</v>
      </c>
      <c r="E3820" s="326" t="s">
        <v>30086</v>
      </c>
    </row>
    <row r="3821" spans="1:5">
      <c r="A3821" s="327">
        <v>89497</v>
      </c>
      <c r="B3821" s="325" t="s">
        <v>4250</v>
      </c>
      <c r="C3821" s="325" t="s">
        <v>72</v>
      </c>
      <c r="D3821" s="325" t="s">
        <v>280</v>
      </c>
      <c r="E3821" s="326" t="s">
        <v>30087</v>
      </c>
    </row>
    <row r="3822" spans="1:5">
      <c r="A3822" s="327">
        <v>89498</v>
      </c>
      <c r="B3822" s="325" t="s">
        <v>4251</v>
      </c>
      <c r="C3822" s="325" t="s">
        <v>72</v>
      </c>
      <c r="D3822" s="325" t="s">
        <v>280</v>
      </c>
      <c r="E3822" s="326" t="s">
        <v>1555</v>
      </c>
    </row>
    <row r="3823" spans="1:5">
      <c r="A3823" s="327">
        <v>89499</v>
      </c>
      <c r="B3823" s="325" t="s">
        <v>4252</v>
      </c>
      <c r="C3823" s="325" t="s">
        <v>72</v>
      </c>
      <c r="D3823" s="325" t="s">
        <v>280</v>
      </c>
      <c r="E3823" s="326" t="s">
        <v>26316</v>
      </c>
    </row>
    <row r="3824" spans="1:5">
      <c r="A3824" s="327">
        <v>89500</v>
      </c>
      <c r="B3824" s="325" t="s">
        <v>4253</v>
      </c>
      <c r="C3824" s="325" t="s">
        <v>72</v>
      </c>
      <c r="D3824" s="325" t="s">
        <v>280</v>
      </c>
      <c r="E3824" s="326" t="s">
        <v>24559</v>
      </c>
    </row>
    <row r="3825" spans="1:5">
      <c r="A3825" s="327">
        <v>89501</v>
      </c>
      <c r="B3825" s="325" t="s">
        <v>4254</v>
      </c>
      <c r="C3825" s="325" t="s">
        <v>72</v>
      </c>
      <c r="D3825" s="325" t="s">
        <v>280</v>
      </c>
      <c r="E3825" s="326" t="s">
        <v>6066</v>
      </c>
    </row>
    <row r="3826" spans="1:5">
      <c r="A3826" s="327">
        <v>89502</v>
      </c>
      <c r="B3826" s="325" t="s">
        <v>4256</v>
      </c>
      <c r="C3826" s="325" t="s">
        <v>72</v>
      </c>
      <c r="D3826" s="325" t="s">
        <v>280</v>
      </c>
      <c r="E3826" s="326" t="s">
        <v>27652</v>
      </c>
    </row>
    <row r="3827" spans="1:5">
      <c r="A3827" s="327">
        <v>89503</v>
      </c>
      <c r="B3827" s="325" t="s">
        <v>4257</v>
      </c>
      <c r="C3827" s="325" t="s">
        <v>72</v>
      </c>
      <c r="D3827" s="325" t="s">
        <v>280</v>
      </c>
      <c r="E3827" s="326" t="s">
        <v>25115</v>
      </c>
    </row>
    <row r="3828" spans="1:5">
      <c r="A3828" s="327">
        <v>89504</v>
      </c>
      <c r="B3828" s="325" t="s">
        <v>4258</v>
      </c>
      <c r="C3828" s="325" t="s">
        <v>72</v>
      </c>
      <c r="D3828" s="325" t="s">
        <v>280</v>
      </c>
      <c r="E3828" s="326" t="s">
        <v>25423</v>
      </c>
    </row>
    <row r="3829" spans="1:5">
      <c r="A3829" s="327">
        <v>89505</v>
      </c>
      <c r="B3829" s="325" t="s">
        <v>4259</v>
      </c>
      <c r="C3829" s="325" t="s">
        <v>72</v>
      </c>
      <c r="D3829" s="325" t="s">
        <v>280</v>
      </c>
      <c r="E3829" s="326" t="s">
        <v>25454</v>
      </c>
    </row>
    <row r="3830" spans="1:5">
      <c r="A3830" s="327">
        <v>89506</v>
      </c>
      <c r="B3830" s="325" t="s">
        <v>4260</v>
      </c>
      <c r="C3830" s="325" t="s">
        <v>72</v>
      </c>
      <c r="D3830" s="325" t="s">
        <v>280</v>
      </c>
      <c r="E3830" s="326" t="s">
        <v>30088</v>
      </c>
    </row>
    <row r="3831" spans="1:5">
      <c r="A3831" s="327">
        <v>89507</v>
      </c>
      <c r="B3831" s="325" t="s">
        <v>4261</v>
      </c>
      <c r="C3831" s="325" t="s">
        <v>72</v>
      </c>
      <c r="D3831" s="325" t="s">
        <v>280</v>
      </c>
      <c r="E3831" s="326" t="s">
        <v>30089</v>
      </c>
    </row>
    <row r="3832" spans="1:5">
      <c r="A3832" s="327">
        <v>89510</v>
      </c>
      <c r="B3832" s="325" t="s">
        <v>4262</v>
      </c>
      <c r="C3832" s="325" t="s">
        <v>72</v>
      </c>
      <c r="D3832" s="325" t="s">
        <v>280</v>
      </c>
      <c r="E3832" s="326" t="s">
        <v>21437</v>
      </c>
    </row>
    <row r="3833" spans="1:5">
      <c r="A3833" s="327">
        <v>89513</v>
      </c>
      <c r="B3833" s="325" t="s">
        <v>4263</v>
      </c>
      <c r="C3833" s="325" t="s">
        <v>72</v>
      </c>
      <c r="D3833" s="325" t="s">
        <v>280</v>
      </c>
      <c r="E3833" s="326" t="s">
        <v>30090</v>
      </c>
    </row>
    <row r="3834" spans="1:5">
      <c r="A3834" s="327">
        <v>89514</v>
      </c>
      <c r="B3834" s="325" t="s">
        <v>4264</v>
      </c>
      <c r="C3834" s="325" t="s">
        <v>72</v>
      </c>
      <c r="D3834" s="325" t="s">
        <v>280</v>
      </c>
      <c r="E3834" s="326" t="s">
        <v>1730</v>
      </c>
    </row>
    <row r="3835" spans="1:5">
      <c r="A3835" s="327">
        <v>89515</v>
      </c>
      <c r="B3835" s="325" t="s">
        <v>4266</v>
      </c>
      <c r="C3835" s="325" t="s">
        <v>72</v>
      </c>
      <c r="D3835" s="325" t="s">
        <v>280</v>
      </c>
      <c r="E3835" s="326" t="s">
        <v>30091</v>
      </c>
    </row>
    <row r="3836" spans="1:5">
      <c r="A3836" s="327">
        <v>89516</v>
      </c>
      <c r="B3836" s="325" t="s">
        <v>4267</v>
      </c>
      <c r="C3836" s="325" t="s">
        <v>72</v>
      </c>
      <c r="D3836" s="325" t="s">
        <v>280</v>
      </c>
      <c r="E3836" s="326" t="s">
        <v>21001</v>
      </c>
    </row>
    <row r="3837" spans="1:5">
      <c r="A3837" s="327">
        <v>89517</v>
      </c>
      <c r="B3837" s="325" t="s">
        <v>4269</v>
      </c>
      <c r="C3837" s="325" t="s">
        <v>72</v>
      </c>
      <c r="D3837" s="325" t="s">
        <v>280</v>
      </c>
      <c r="E3837" s="326" t="s">
        <v>25201</v>
      </c>
    </row>
    <row r="3838" spans="1:5">
      <c r="A3838" s="327">
        <v>89518</v>
      </c>
      <c r="B3838" s="325" t="s">
        <v>4270</v>
      </c>
      <c r="C3838" s="325" t="s">
        <v>72</v>
      </c>
      <c r="D3838" s="325" t="s">
        <v>280</v>
      </c>
      <c r="E3838" s="326" t="s">
        <v>2999</v>
      </c>
    </row>
    <row r="3839" spans="1:5">
      <c r="A3839" s="327">
        <v>89519</v>
      </c>
      <c r="B3839" s="325" t="s">
        <v>4272</v>
      </c>
      <c r="C3839" s="325" t="s">
        <v>72</v>
      </c>
      <c r="D3839" s="325" t="s">
        <v>280</v>
      </c>
      <c r="E3839" s="326" t="s">
        <v>30089</v>
      </c>
    </row>
    <row r="3840" spans="1:5">
      <c r="A3840" s="327">
        <v>89520</v>
      </c>
      <c r="B3840" s="325" t="s">
        <v>4273</v>
      </c>
      <c r="C3840" s="325" t="s">
        <v>72</v>
      </c>
      <c r="D3840" s="325" t="s">
        <v>280</v>
      </c>
      <c r="E3840" s="326" t="s">
        <v>6086</v>
      </c>
    </row>
    <row r="3841" spans="1:5">
      <c r="A3841" s="327">
        <v>89521</v>
      </c>
      <c r="B3841" s="325" t="s">
        <v>4275</v>
      </c>
      <c r="C3841" s="325" t="s">
        <v>72</v>
      </c>
      <c r="D3841" s="325" t="s">
        <v>280</v>
      </c>
      <c r="E3841" s="326" t="s">
        <v>30092</v>
      </c>
    </row>
    <row r="3842" spans="1:5">
      <c r="A3842" s="327">
        <v>89522</v>
      </c>
      <c r="B3842" s="325" t="s">
        <v>4276</v>
      </c>
      <c r="C3842" s="325" t="s">
        <v>72</v>
      </c>
      <c r="D3842" s="325" t="s">
        <v>280</v>
      </c>
      <c r="E3842" s="326" t="s">
        <v>21818</v>
      </c>
    </row>
    <row r="3843" spans="1:5">
      <c r="A3843" s="327">
        <v>89523</v>
      </c>
      <c r="B3843" s="325" t="s">
        <v>4277</v>
      </c>
      <c r="C3843" s="325" t="s">
        <v>72</v>
      </c>
      <c r="D3843" s="325" t="s">
        <v>280</v>
      </c>
      <c r="E3843" s="326" t="s">
        <v>30093</v>
      </c>
    </row>
    <row r="3844" spans="1:5">
      <c r="A3844" s="327">
        <v>89524</v>
      </c>
      <c r="B3844" s="325" t="s">
        <v>4278</v>
      </c>
      <c r="C3844" s="325" t="s">
        <v>72</v>
      </c>
      <c r="D3844" s="325" t="s">
        <v>280</v>
      </c>
      <c r="E3844" s="326" t="s">
        <v>15923</v>
      </c>
    </row>
    <row r="3845" spans="1:5">
      <c r="A3845" s="327">
        <v>89525</v>
      </c>
      <c r="B3845" s="325" t="s">
        <v>4279</v>
      </c>
      <c r="C3845" s="325" t="s">
        <v>72</v>
      </c>
      <c r="D3845" s="325" t="s">
        <v>280</v>
      </c>
      <c r="E3845" s="326" t="s">
        <v>30094</v>
      </c>
    </row>
    <row r="3846" spans="1:5">
      <c r="A3846" s="327">
        <v>89526</v>
      </c>
      <c r="B3846" s="325" t="s">
        <v>4280</v>
      </c>
      <c r="C3846" s="325" t="s">
        <v>72</v>
      </c>
      <c r="D3846" s="325" t="s">
        <v>280</v>
      </c>
      <c r="E3846" s="326" t="s">
        <v>3208</v>
      </c>
    </row>
    <row r="3847" spans="1:5">
      <c r="A3847" s="327">
        <v>89527</v>
      </c>
      <c r="B3847" s="325" t="s">
        <v>4281</v>
      </c>
      <c r="C3847" s="325" t="s">
        <v>72</v>
      </c>
      <c r="D3847" s="325" t="s">
        <v>280</v>
      </c>
      <c r="E3847" s="326" t="s">
        <v>26365</v>
      </c>
    </row>
    <row r="3848" spans="1:5">
      <c r="A3848" s="327">
        <v>89528</v>
      </c>
      <c r="B3848" s="325" t="s">
        <v>4282</v>
      </c>
      <c r="C3848" s="325" t="s">
        <v>72</v>
      </c>
      <c r="D3848" s="325" t="s">
        <v>280</v>
      </c>
      <c r="E3848" s="326" t="s">
        <v>30095</v>
      </c>
    </row>
    <row r="3849" spans="1:5">
      <c r="A3849" s="327">
        <v>89529</v>
      </c>
      <c r="B3849" s="325" t="s">
        <v>4283</v>
      </c>
      <c r="C3849" s="325" t="s">
        <v>72</v>
      </c>
      <c r="D3849" s="325" t="s">
        <v>280</v>
      </c>
      <c r="E3849" s="326" t="s">
        <v>15960</v>
      </c>
    </row>
    <row r="3850" spans="1:5">
      <c r="A3850" s="327">
        <v>89530</v>
      </c>
      <c r="B3850" s="325" t="s">
        <v>4285</v>
      </c>
      <c r="C3850" s="325" t="s">
        <v>72</v>
      </c>
      <c r="D3850" s="325" t="s">
        <v>280</v>
      </c>
      <c r="E3850" s="326" t="s">
        <v>30096</v>
      </c>
    </row>
    <row r="3851" spans="1:5">
      <c r="A3851" s="327">
        <v>89531</v>
      </c>
      <c r="B3851" s="325" t="s">
        <v>4286</v>
      </c>
      <c r="C3851" s="325" t="s">
        <v>72</v>
      </c>
      <c r="D3851" s="325" t="s">
        <v>280</v>
      </c>
      <c r="E3851" s="326" t="s">
        <v>20938</v>
      </c>
    </row>
    <row r="3852" spans="1:5">
      <c r="A3852" s="327">
        <v>89532</v>
      </c>
      <c r="B3852" s="325" t="s">
        <v>4287</v>
      </c>
      <c r="C3852" s="325" t="s">
        <v>72</v>
      </c>
      <c r="D3852" s="325" t="s">
        <v>280</v>
      </c>
      <c r="E3852" s="326" t="s">
        <v>25719</v>
      </c>
    </row>
    <row r="3853" spans="1:5">
      <c r="A3853" s="327">
        <v>89535</v>
      </c>
      <c r="B3853" s="325" t="s">
        <v>4289</v>
      </c>
      <c r="C3853" s="325" t="s">
        <v>72</v>
      </c>
      <c r="D3853" s="325" t="s">
        <v>280</v>
      </c>
      <c r="E3853" s="326" t="s">
        <v>30097</v>
      </c>
    </row>
    <row r="3854" spans="1:5">
      <c r="A3854" s="327">
        <v>89536</v>
      </c>
      <c r="B3854" s="325" t="s">
        <v>4290</v>
      </c>
      <c r="C3854" s="325" t="s">
        <v>72</v>
      </c>
      <c r="D3854" s="325" t="s">
        <v>280</v>
      </c>
      <c r="E3854" s="326" t="s">
        <v>26140</v>
      </c>
    </row>
    <row r="3855" spans="1:5">
      <c r="A3855" s="327">
        <v>89540</v>
      </c>
      <c r="B3855" s="325" t="s">
        <v>4291</v>
      </c>
      <c r="C3855" s="325" t="s">
        <v>72</v>
      </c>
      <c r="D3855" s="325" t="s">
        <v>280</v>
      </c>
      <c r="E3855" s="326" t="s">
        <v>14952</v>
      </c>
    </row>
    <row r="3856" spans="1:5">
      <c r="A3856" s="327">
        <v>89541</v>
      </c>
      <c r="B3856" s="325" t="s">
        <v>4292</v>
      </c>
      <c r="C3856" s="325" t="s">
        <v>72</v>
      </c>
      <c r="D3856" s="325" t="s">
        <v>280</v>
      </c>
      <c r="E3856" s="326" t="s">
        <v>4931</v>
      </c>
    </row>
    <row r="3857" spans="1:5">
      <c r="A3857" s="327">
        <v>89542</v>
      </c>
      <c r="B3857" s="325" t="s">
        <v>4293</v>
      </c>
      <c r="C3857" s="325" t="s">
        <v>72</v>
      </c>
      <c r="D3857" s="325" t="s">
        <v>280</v>
      </c>
      <c r="E3857" s="326" t="s">
        <v>30098</v>
      </c>
    </row>
    <row r="3858" spans="1:5">
      <c r="A3858" s="327">
        <v>89544</v>
      </c>
      <c r="B3858" s="325" t="s">
        <v>4294</v>
      </c>
      <c r="C3858" s="325" t="s">
        <v>72</v>
      </c>
      <c r="D3858" s="325" t="s">
        <v>280</v>
      </c>
      <c r="E3858" s="326" t="s">
        <v>1405</v>
      </c>
    </row>
    <row r="3859" spans="1:5">
      <c r="A3859" s="327">
        <v>89545</v>
      </c>
      <c r="B3859" s="325" t="s">
        <v>4295</v>
      </c>
      <c r="C3859" s="325" t="s">
        <v>72</v>
      </c>
      <c r="D3859" s="325" t="s">
        <v>280</v>
      </c>
      <c r="E3859" s="326" t="s">
        <v>29533</v>
      </c>
    </row>
    <row r="3860" spans="1:5">
      <c r="A3860" s="327">
        <v>89546</v>
      </c>
      <c r="B3860" s="325" t="s">
        <v>4297</v>
      </c>
      <c r="C3860" s="325" t="s">
        <v>72</v>
      </c>
      <c r="D3860" s="325" t="s">
        <v>280</v>
      </c>
      <c r="E3860" s="326" t="s">
        <v>21206</v>
      </c>
    </row>
    <row r="3861" spans="1:5">
      <c r="A3861" s="327">
        <v>89547</v>
      </c>
      <c r="B3861" s="325" t="s">
        <v>4298</v>
      </c>
      <c r="C3861" s="325" t="s">
        <v>72</v>
      </c>
      <c r="D3861" s="325" t="s">
        <v>280</v>
      </c>
      <c r="E3861" s="326" t="s">
        <v>6563</v>
      </c>
    </row>
    <row r="3862" spans="1:5">
      <c r="A3862" s="327">
        <v>89548</v>
      </c>
      <c r="B3862" s="325" t="s">
        <v>4299</v>
      </c>
      <c r="C3862" s="325" t="s">
        <v>72</v>
      </c>
      <c r="D3862" s="325" t="s">
        <v>280</v>
      </c>
      <c r="E3862" s="326" t="s">
        <v>24777</v>
      </c>
    </row>
    <row r="3863" spans="1:5">
      <c r="A3863" s="327">
        <v>89549</v>
      </c>
      <c r="B3863" s="325" t="s">
        <v>4300</v>
      </c>
      <c r="C3863" s="325" t="s">
        <v>72</v>
      </c>
      <c r="D3863" s="325" t="s">
        <v>280</v>
      </c>
      <c r="E3863" s="326" t="s">
        <v>4855</v>
      </c>
    </row>
    <row r="3864" spans="1:5">
      <c r="A3864" s="327">
        <v>89550</v>
      </c>
      <c r="B3864" s="325" t="s">
        <v>4301</v>
      </c>
      <c r="C3864" s="325" t="s">
        <v>72</v>
      </c>
      <c r="D3864" s="325" t="s">
        <v>280</v>
      </c>
      <c r="E3864" s="326" t="s">
        <v>30099</v>
      </c>
    </row>
    <row r="3865" spans="1:5">
      <c r="A3865" s="327">
        <v>89551</v>
      </c>
      <c r="B3865" s="325" t="s">
        <v>4302</v>
      </c>
      <c r="C3865" s="325" t="s">
        <v>72</v>
      </c>
      <c r="D3865" s="325" t="s">
        <v>280</v>
      </c>
      <c r="E3865" s="326" t="s">
        <v>1432</v>
      </c>
    </row>
    <row r="3866" spans="1:5">
      <c r="A3866" s="327">
        <v>89552</v>
      </c>
      <c r="B3866" s="325" t="s">
        <v>4304</v>
      </c>
      <c r="C3866" s="325" t="s">
        <v>72</v>
      </c>
      <c r="D3866" s="325" t="s">
        <v>280</v>
      </c>
      <c r="E3866" s="326" t="s">
        <v>20979</v>
      </c>
    </row>
    <row r="3867" spans="1:5">
      <c r="A3867" s="327">
        <v>89553</v>
      </c>
      <c r="B3867" s="325" t="s">
        <v>4305</v>
      </c>
      <c r="C3867" s="325" t="s">
        <v>72</v>
      </c>
      <c r="D3867" s="325" t="s">
        <v>280</v>
      </c>
      <c r="E3867" s="326" t="s">
        <v>6635</v>
      </c>
    </row>
    <row r="3868" spans="1:5">
      <c r="A3868" s="327">
        <v>89554</v>
      </c>
      <c r="B3868" s="325" t="s">
        <v>4307</v>
      </c>
      <c r="C3868" s="325" t="s">
        <v>72</v>
      </c>
      <c r="D3868" s="325" t="s">
        <v>280</v>
      </c>
      <c r="E3868" s="326" t="s">
        <v>4184</v>
      </c>
    </row>
    <row r="3869" spans="1:5">
      <c r="A3869" s="327">
        <v>89555</v>
      </c>
      <c r="B3869" s="325" t="s">
        <v>4308</v>
      </c>
      <c r="C3869" s="325" t="s">
        <v>72</v>
      </c>
      <c r="D3869" s="325" t="s">
        <v>280</v>
      </c>
      <c r="E3869" s="326" t="s">
        <v>15979</v>
      </c>
    </row>
    <row r="3870" spans="1:5">
      <c r="A3870" s="327">
        <v>89556</v>
      </c>
      <c r="B3870" s="325" t="s">
        <v>4309</v>
      </c>
      <c r="C3870" s="325" t="s">
        <v>72</v>
      </c>
      <c r="D3870" s="325" t="s">
        <v>280</v>
      </c>
      <c r="E3870" s="326" t="s">
        <v>29934</v>
      </c>
    </row>
    <row r="3871" spans="1:5">
      <c r="A3871" s="327">
        <v>89557</v>
      </c>
      <c r="B3871" s="325" t="s">
        <v>4310</v>
      </c>
      <c r="C3871" s="325" t="s">
        <v>72</v>
      </c>
      <c r="D3871" s="325" t="s">
        <v>280</v>
      </c>
      <c r="E3871" s="326" t="s">
        <v>30100</v>
      </c>
    </row>
    <row r="3872" spans="1:5">
      <c r="A3872" s="327">
        <v>89558</v>
      </c>
      <c r="B3872" s="325" t="s">
        <v>4311</v>
      </c>
      <c r="C3872" s="325" t="s">
        <v>72</v>
      </c>
      <c r="D3872" s="325" t="s">
        <v>280</v>
      </c>
      <c r="E3872" s="326" t="s">
        <v>25917</v>
      </c>
    </row>
    <row r="3873" spans="1:5">
      <c r="A3873" s="327">
        <v>89559</v>
      </c>
      <c r="B3873" s="325" t="s">
        <v>4312</v>
      </c>
      <c r="C3873" s="325" t="s">
        <v>72</v>
      </c>
      <c r="D3873" s="325" t="s">
        <v>280</v>
      </c>
      <c r="E3873" s="326" t="s">
        <v>30101</v>
      </c>
    </row>
    <row r="3874" spans="1:5">
      <c r="A3874" s="327">
        <v>89560</v>
      </c>
      <c r="B3874" s="325" t="s">
        <v>4313</v>
      </c>
      <c r="C3874" s="325" t="s">
        <v>72</v>
      </c>
      <c r="D3874" s="325" t="s">
        <v>280</v>
      </c>
      <c r="E3874" s="326" t="s">
        <v>22022</v>
      </c>
    </row>
    <row r="3875" spans="1:5">
      <c r="A3875" s="327">
        <v>89561</v>
      </c>
      <c r="B3875" s="325" t="s">
        <v>4314</v>
      </c>
      <c r="C3875" s="325" t="s">
        <v>72</v>
      </c>
      <c r="D3875" s="325" t="s">
        <v>280</v>
      </c>
      <c r="E3875" s="326" t="s">
        <v>3034</v>
      </c>
    </row>
    <row r="3876" spans="1:5">
      <c r="A3876" s="327">
        <v>89562</v>
      </c>
      <c r="B3876" s="325" t="s">
        <v>4316</v>
      </c>
      <c r="C3876" s="325" t="s">
        <v>72</v>
      </c>
      <c r="D3876" s="325" t="s">
        <v>280</v>
      </c>
      <c r="E3876" s="326" t="s">
        <v>3749</v>
      </c>
    </row>
    <row r="3877" spans="1:5">
      <c r="A3877" s="327">
        <v>89563</v>
      </c>
      <c r="B3877" s="325" t="s">
        <v>4317</v>
      </c>
      <c r="C3877" s="325" t="s">
        <v>72</v>
      </c>
      <c r="D3877" s="325" t="s">
        <v>280</v>
      </c>
      <c r="E3877" s="326" t="s">
        <v>28569</v>
      </c>
    </row>
    <row r="3878" spans="1:5">
      <c r="A3878" s="327">
        <v>89564</v>
      </c>
      <c r="B3878" s="325" t="s">
        <v>4319</v>
      </c>
      <c r="C3878" s="325" t="s">
        <v>72</v>
      </c>
      <c r="D3878" s="325" t="s">
        <v>280</v>
      </c>
      <c r="E3878" s="326" t="s">
        <v>2997</v>
      </c>
    </row>
    <row r="3879" spans="1:5">
      <c r="A3879" s="327">
        <v>89565</v>
      </c>
      <c r="B3879" s="325" t="s">
        <v>4320</v>
      </c>
      <c r="C3879" s="325" t="s">
        <v>72</v>
      </c>
      <c r="D3879" s="325" t="s">
        <v>280</v>
      </c>
      <c r="E3879" s="326" t="s">
        <v>21362</v>
      </c>
    </row>
    <row r="3880" spans="1:5">
      <c r="A3880" s="327">
        <v>89566</v>
      </c>
      <c r="B3880" s="325" t="s">
        <v>4321</v>
      </c>
      <c r="C3880" s="325" t="s">
        <v>72</v>
      </c>
      <c r="D3880" s="325" t="s">
        <v>280</v>
      </c>
      <c r="E3880" s="326" t="s">
        <v>26374</v>
      </c>
    </row>
    <row r="3881" spans="1:5">
      <c r="A3881" s="327">
        <v>89567</v>
      </c>
      <c r="B3881" s="325" t="s">
        <v>4322</v>
      </c>
      <c r="C3881" s="325" t="s">
        <v>72</v>
      </c>
      <c r="D3881" s="325" t="s">
        <v>280</v>
      </c>
      <c r="E3881" s="326" t="s">
        <v>21739</v>
      </c>
    </row>
    <row r="3882" spans="1:5">
      <c r="A3882" s="327">
        <v>89568</v>
      </c>
      <c r="B3882" s="325" t="s">
        <v>4323</v>
      </c>
      <c r="C3882" s="325" t="s">
        <v>72</v>
      </c>
      <c r="D3882" s="325" t="s">
        <v>280</v>
      </c>
      <c r="E3882" s="326" t="s">
        <v>29738</v>
      </c>
    </row>
    <row r="3883" spans="1:5">
      <c r="A3883" s="327">
        <v>89569</v>
      </c>
      <c r="B3883" s="325" t="s">
        <v>4324</v>
      </c>
      <c r="C3883" s="325" t="s">
        <v>72</v>
      </c>
      <c r="D3883" s="325" t="s">
        <v>280</v>
      </c>
      <c r="E3883" s="326" t="s">
        <v>30102</v>
      </c>
    </row>
    <row r="3884" spans="1:5">
      <c r="A3884" s="327">
        <v>89570</v>
      </c>
      <c r="B3884" s="325" t="s">
        <v>4326</v>
      </c>
      <c r="C3884" s="325" t="s">
        <v>72</v>
      </c>
      <c r="D3884" s="325" t="s">
        <v>280</v>
      </c>
      <c r="E3884" s="326" t="s">
        <v>15844</v>
      </c>
    </row>
    <row r="3885" spans="1:5">
      <c r="A3885" s="327">
        <v>89571</v>
      </c>
      <c r="B3885" s="325" t="s">
        <v>4328</v>
      </c>
      <c r="C3885" s="325" t="s">
        <v>72</v>
      </c>
      <c r="D3885" s="325" t="s">
        <v>280</v>
      </c>
      <c r="E3885" s="326" t="s">
        <v>30103</v>
      </c>
    </row>
    <row r="3886" spans="1:5">
      <c r="A3886" s="327">
        <v>89572</v>
      </c>
      <c r="B3886" s="325" t="s">
        <v>4329</v>
      </c>
      <c r="C3886" s="325" t="s">
        <v>72</v>
      </c>
      <c r="D3886" s="325" t="s">
        <v>280</v>
      </c>
      <c r="E3886" s="326" t="s">
        <v>17422</v>
      </c>
    </row>
    <row r="3887" spans="1:5">
      <c r="A3887" s="327">
        <v>89573</v>
      </c>
      <c r="B3887" s="325" t="s">
        <v>4331</v>
      </c>
      <c r="C3887" s="325" t="s">
        <v>72</v>
      </c>
      <c r="D3887" s="325" t="s">
        <v>280</v>
      </c>
      <c r="E3887" s="326" t="s">
        <v>29600</v>
      </c>
    </row>
    <row r="3888" spans="1:5">
      <c r="A3888" s="327">
        <v>89574</v>
      </c>
      <c r="B3888" s="325" t="s">
        <v>4332</v>
      </c>
      <c r="C3888" s="325" t="s">
        <v>72</v>
      </c>
      <c r="D3888" s="325" t="s">
        <v>280</v>
      </c>
      <c r="E3888" s="326" t="s">
        <v>30104</v>
      </c>
    </row>
    <row r="3889" spans="1:5">
      <c r="A3889" s="327">
        <v>89575</v>
      </c>
      <c r="B3889" s="325" t="s">
        <v>4333</v>
      </c>
      <c r="C3889" s="325" t="s">
        <v>72</v>
      </c>
      <c r="D3889" s="325" t="s">
        <v>280</v>
      </c>
      <c r="E3889" s="326" t="s">
        <v>21009</v>
      </c>
    </row>
    <row r="3890" spans="1:5">
      <c r="A3890" s="327">
        <v>89577</v>
      </c>
      <c r="B3890" s="325" t="s">
        <v>4334</v>
      </c>
      <c r="C3890" s="325" t="s">
        <v>72</v>
      </c>
      <c r="D3890" s="325" t="s">
        <v>280</v>
      </c>
      <c r="E3890" s="326" t="s">
        <v>30105</v>
      </c>
    </row>
    <row r="3891" spans="1:5">
      <c r="A3891" s="327">
        <v>89579</v>
      </c>
      <c r="B3891" s="325" t="s">
        <v>4335</v>
      </c>
      <c r="C3891" s="325" t="s">
        <v>72</v>
      </c>
      <c r="D3891" s="325" t="s">
        <v>280</v>
      </c>
      <c r="E3891" s="326" t="s">
        <v>27786</v>
      </c>
    </row>
    <row r="3892" spans="1:5">
      <c r="A3892" s="327">
        <v>89581</v>
      </c>
      <c r="B3892" s="325" t="s">
        <v>4336</v>
      </c>
      <c r="C3892" s="325" t="s">
        <v>72</v>
      </c>
      <c r="D3892" s="325" t="s">
        <v>280</v>
      </c>
      <c r="E3892" s="326" t="s">
        <v>30106</v>
      </c>
    </row>
    <row r="3893" spans="1:5">
      <c r="A3893" s="327">
        <v>89582</v>
      </c>
      <c r="B3893" s="325" t="s">
        <v>4337</v>
      </c>
      <c r="C3893" s="325" t="s">
        <v>72</v>
      </c>
      <c r="D3893" s="325" t="s">
        <v>280</v>
      </c>
      <c r="E3893" s="326" t="s">
        <v>22016</v>
      </c>
    </row>
    <row r="3894" spans="1:5">
      <c r="A3894" s="327">
        <v>89583</v>
      </c>
      <c r="B3894" s="325" t="s">
        <v>4338</v>
      </c>
      <c r="C3894" s="325" t="s">
        <v>72</v>
      </c>
      <c r="D3894" s="325" t="s">
        <v>280</v>
      </c>
      <c r="E3894" s="326" t="s">
        <v>21914</v>
      </c>
    </row>
    <row r="3895" spans="1:5">
      <c r="A3895" s="327">
        <v>89584</v>
      </c>
      <c r="B3895" s="325" t="s">
        <v>4339</v>
      </c>
      <c r="C3895" s="325" t="s">
        <v>72</v>
      </c>
      <c r="D3895" s="325" t="s">
        <v>280</v>
      </c>
      <c r="E3895" s="326" t="s">
        <v>27892</v>
      </c>
    </row>
    <row r="3896" spans="1:5">
      <c r="A3896" s="327">
        <v>89585</v>
      </c>
      <c r="B3896" s="325" t="s">
        <v>4340</v>
      </c>
      <c r="C3896" s="325" t="s">
        <v>72</v>
      </c>
      <c r="D3896" s="325" t="s">
        <v>280</v>
      </c>
      <c r="E3896" s="326" t="s">
        <v>30107</v>
      </c>
    </row>
    <row r="3897" spans="1:5">
      <c r="A3897" s="327">
        <v>89587</v>
      </c>
      <c r="B3897" s="325" t="s">
        <v>4341</v>
      </c>
      <c r="C3897" s="325" t="s">
        <v>72</v>
      </c>
      <c r="D3897" s="325" t="s">
        <v>280</v>
      </c>
      <c r="E3897" s="326" t="s">
        <v>30108</v>
      </c>
    </row>
    <row r="3898" spans="1:5">
      <c r="A3898" s="327">
        <v>89590</v>
      </c>
      <c r="B3898" s="325" t="s">
        <v>4342</v>
      </c>
      <c r="C3898" s="325" t="s">
        <v>72</v>
      </c>
      <c r="D3898" s="325" t="s">
        <v>280</v>
      </c>
      <c r="E3898" s="326" t="s">
        <v>25855</v>
      </c>
    </row>
    <row r="3899" spans="1:5">
      <c r="A3899" s="327">
        <v>89591</v>
      </c>
      <c r="B3899" s="325" t="s">
        <v>4343</v>
      </c>
      <c r="C3899" s="325" t="s">
        <v>72</v>
      </c>
      <c r="D3899" s="325" t="s">
        <v>280</v>
      </c>
      <c r="E3899" s="326" t="s">
        <v>30109</v>
      </c>
    </row>
    <row r="3900" spans="1:5">
      <c r="A3900" s="327">
        <v>89592</v>
      </c>
      <c r="B3900" s="325" t="s">
        <v>4344</v>
      </c>
      <c r="C3900" s="325" t="s">
        <v>72</v>
      </c>
      <c r="D3900" s="325" t="s">
        <v>280</v>
      </c>
      <c r="E3900" s="326" t="s">
        <v>30110</v>
      </c>
    </row>
    <row r="3901" spans="1:5">
      <c r="A3901" s="327">
        <v>89593</v>
      </c>
      <c r="B3901" s="325" t="s">
        <v>4345</v>
      </c>
      <c r="C3901" s="325" t="s">
        <v>72</v>
      </c>
      <c r="D3901" s="325" t="s">
        <v>280</v>
      </c>
      <c r="E3901" s="326" t="s">
        <v>291</v>
      </c>
    </row>
    <row r="3902" spans="1:5">
      <c r="A3902" s="327">
        <v>89594</v>
      </c>
      <c r="B3902" s="325" t="s">
        <v>4346</v>
      </c>
      <c r="C3902" s="325" t="s">
        <v>72</v>
      </c>
      <c r="D3902" s="325" t="s">
        <v>280</v>
      </c>
      <c r="E3902" s="326" t="s">
        <v>27802</v>
      </c>
    </row>
    <row r="3903" spans="1:5">
      <c r="A3903" s="327">
        <v>89595</v>
      </c>
      <c r="B3903" s="325" t="s">
        <v>4347</v>
      </c>
      <c r="C3903" s="325" t="s">
        <v>72</v>
      </c>
      <c r="D3903" s="325" t="s">
        <v>280</v>
      </c>
      <c r="E3903" s="326" t="s">
        <v>21415</v>
      </c>
    </row>
    <row r="3904" spans="1:5">
      <c r="A3904" s="327">
        <v>89596</v>
      </c>
      <c r="B3904" s="325" t="s">
        <v>4348</v>
      </c>
      <c r="C3904" s="325" t="s">
        <v>72</v>
      </c>
      <c r="D3904" s="325" t="s">
        <v>280</v>
      </c>
      <c r="E3904" s="326" t="s">
        <v>3749</v>
      </c>
    </row>
    <row r="3905" spans="1:5">
      <c r="A3905" s="327">
        <v>89597</v>
      </c>
      <c r="B3905" s="325" t="s">
        <v>4349</v>
      </c>
      <c r="C3905" s="325" t="s">
        <v>72</v>
      </c>
      <c r="D3905" s="325" t="s">
        <v>280</v>
      </c>
      <c r="E3905" s="326" t="s">
        <v>30111</v>
      </c>
    </row>
    <row r="3906" spans="1:5">
      <c r="A3906" s="327">
        <v>89598</v>
      </c>
      <c r="B3906" s="325" t="s">
        <v>4350</v>
      </c>
      <c r="C3906" s="325" t="s">
        <v>72</v>
      </c>
      <c r="D3906" s="325" t="s">
        <v>280</v>
      </c>
      <c r="E3906" s="326" t="s">
        <v>27984</v>
      </c>
    </row>
    <row r="3907" spans="1:5">
      <c r="A3907" s="327">
        <v>89599</v>
      </c>
      <c r="B3907" s="325" t="s">
        <v>4351</v>
      </c>
      <c r="C3907" s="325" t="s">
        <v>72</v>
      </c>
      <c r="D3907" s="325" t="s">
        <v>280</v>
      </c>
      <c r="E3907" s="326" t="s">
        <v>26816</v>
      </c>
    </row>
    <row r="3908" spans="1:5">
      <c r="A3908" s="327">
        <v>89600</v>
      </c>
      <c r="B3908" s="325" t="s">
        <v>4352</v>
      </c>
      <c r="C3908" s="325" t="s">
        <v>72</v>
      </c>
      <c r="D3908" s="325" t="s">
        <v>280</v>
      </c>
      <c r="E3908" s="326" t="s">
        <v>30112</v>
      </c>
    </row>
    <row r="3909" spans="1:5">
      <c r="A3909" s="327">
        <v>89605</v>
      </c>
      <c r="B3909" s="325" t="s">
        <v>4354</v>
      </c>
      <c r="C3909" s="325" t="s">
        <v>72</v>
      </c>
      <c r="D3909" s="325" t="s">
        <v>280</v>
      </c>
      <c r="E3909" s="326" t="s">
        <v>22178</v>
      </c>
    </row>
    <row r="3910" spans="1:5">
      <c r="A3910" s="327">
        <v>89609</v>
      </c>
      <c r="B3910" s="325" t="s">
        <v>4355</v>
      </c>
      <c r="C3910" s="325" t="s">
        <v>72</v>
      </c>
      <c r="D3910" s="325" t="s">
        <v>280</v>
      </c>
      <c r="E3910" s="326" t="s">
        <v>30113</v>
      </c>
    </row>
    <row r="3911" spans="1:5">
      <c r="A3911" s="327">
        <v>89610</v>
      </c>
      <c r="B3911" s="325" t="s">
        <v>4356</v>
      </c>
      <c r="C3911" s="325" t="s">
        <v>72</v>
      </c>
      <c r="D3911" s="325" t="s">
        <v>280</v>
      </c>
      <c r="E3911" s="326" t="s">
        <v>25373</v>
      </c>
    </row>
    <row r="3912" spans="1:5">
      <c r="A3912" s="327">
        <v>89611</v>
      </c>
      <c r="B3912" s="325" t="s">
        <v>4357</v>
      </c>
      <c r="C3912" s="325" t="s">
        <v>72</v>
      </c>
      <c r="D3912" s="325" t="s">
        <v>280</v>
      </c>
      <c r="E3912" s="326" t="s">
        <v>30114</v>
      </c>
    </row>
    <row r="3913" spans="1:5">
      <c r="A3913" s="327">
        <v>89612</v>
      </c>
      <c r="B3913" s="325" t="s">
        <v>4358</v>
      </c>
      <c r="C3913" s="325" t="s">
        <v>72</v>
      </c>
      <c r="D3913" s="325" t="s">
        <v>280</v>
      </c>
      <c r="E3913" s="326" t="s">
        <v>30115</v>
      </c>
    </row>
    <row r="3914" spans="1:5">
      <c r="A3914" s="327">
        <v>89613</v>
      </c>
      <c r="B3914" s="325" t="s">
        <v>4359</v>
      </c>
      <c r="C3914" s="325" t="s">
        <v>72</v>
      </c>
      <c r="D3914" s="325" t="s">
        <v>280</v>
      </c>
      <c r="E3914" s="326" t="s">
        <v>5936</v>
      </c>
    </row>
    <row r="3915" spans="1:5">
      <c r="A3915" s="327">
        <v>89614</v>
      </c>
      <c r="B3915" s="325" t="s">
        <v>4361</v>
      </c>
      <c r="C3915" s="325" t="s">
        <v>72</v>
      </c>
      <c r="D3915" s="325" t="s">
        <v>280</v>
      </c>
      <c r="E3915" s="326" t="s">
        <v>15820</v>
      </c>
    </row>
    <row r="3916" spans="1:5">
      <c r="A3916" s="327">
        <v>89615</v>
      </c>
      <c r="B3916" s="325" t="s">
        <v>4362</v>
      </c>
      <c r="C3916" s="325" t="s">
        <v>72</v>
      </c>
      <c r="D3916" s="325" t="s">
        <v>280</v>
      </c>
      <c r="E3916" s="326" t="s">
        <v>30116</v>
      </c>
    </row>
    <row r="3917" spans="1:5">
      <c r="A3917" s="327">
        <v>89616</v>
      </c>
      <c r="B3917" s="325" t="s">
        <v>4363</v>
      </c>
      <c r="C3917" s="325" t="s">
        <v>72</v>
      </c>
      <c r="D3917" s="325" t="s">
        <v>280</v>
      </c>
      <c r="E3917" s="326" t="s">
        <v>14725</v>
      </c>
    </row>
    <row r="3918" spans="1:5">
      <c r="A3918" s="327">
        <v>89617</v>
      </c>
      <c r="B3918" s="325" t="s">
        <v>4364</v>
      </c>
      <c r="C3918" s="325" t="s">
        <v>72</v>
      </c>
      <c r="D3918" s="325" t="s">
        <v>280</v>
      </c>
      <c r="E3918" s="326" t="s">
        <v>15987</v>
      </c>
    </row>
    <row r="3919" spans="1:5">
      <c r="A3919" s="327">
        <v>89620</v>
      </c>
      <c r="B3919" s="325" t="s">
        <v>4365</v>
      </c>
      <c r="C3919" s="325" t="s">
        <v>72</v>
      </c>
      <c r="D3919" s="325" t="s">
        <v>280</v>
      </c>
      <c r="E3919" s="326" t="s">
        <v>30117</v>
      </c>
    </row>
    <row r="3920" spans="1:5">
      <c r="A3920" s="327">
        <v>89622</v>
      </c>
      <c r="B3920" s="325" t="s">
        <v>4366</v>
      </c>
      <c r="C3920" s="325" t="s">
        <v>72</v>
      </c>
      <c r="D3920" s="325" t="s">
        <v>280</v>
      </c>
      <c r="E3920" s="326" t="s">
        <v>14811</v>
      </c>
    </row>
    <row r="3921" spans="1:5">
      <c r="A3921" s="327">
        <v>89623</v>
      </c>
      <c r="B3921" s="325" t="s">
        <v>4368</v>
      </c>
      <c r="C3921" s="325" t="s">
        <v>72</v>
      </c>
      <c r="D3921" s="325" t="s">
        <v>280</v>
      </c>
      <c r="E3921" s="326" t="s">
        <v>30118</v>
      </c>
    </row>
    <row r="3922" spans="1:5">
      <c r="A3922" s="327">
        <v>89624</v>
      </c>
      <c r="B3922" s="325" t="s">
        <v>4369</v>
      </c>
      <c r="C3922" s="325" t="s">
        <v>72</v>
      </c>
      <c r="D3922" s="325" t="s">
        <v>280</v>
      </c>
      <c r="E3922" s="326" t="s">
        <v>5330</v>
      </c>
    </row>
    <row r="3923" spans="1:5">
      <c r="A3923" s="327">
        <v>89625</v>
      </c>
      <c r="B3923" s="325" t="s">
        <v>4370</v>
      </c>
      <c r="C3923" s="325" t="s">
        <v>72</v>
      </c>
      <c r="D3923" s="325" t="s">
        <v>280</v>
      </c>
      <c r="E3923" s="326" t="s">
        <v>4743</v>
      </c>
    </row>
    <row r="3924" spans="1:5">
      <c r="A3924" s="327">
        <v>89626</v>
      </c>
      <c r="B3924" s="325" t="s">
        <v>4371</v>
      </c>
      <c r="C3924" s="325" t="s">
        <v>72</v>
      </c>
      <c r="D3924" s="325" t="s">
        <v>280</v>
      </c>
      <c r="E3924" s="326" t="s">
        <v>26639</v>
      </c>
    </row>
    <row r="3925" spans="1:5">
      <c r="A3925" s="327">
        <v>89627</v>
      </c>
      <c r="B3925" s="325" t="s">
        <v>4373</v>
      </c>
      <c r="C3925" s="325" t="s">
        <v>72</v>
      </c>
      <c r="D3925" s="325" t="s">
        <v>280</v>
      </c>
      <c r="E3925" s="326" t="s">
        <v>15787</v>
      </c>
    </row>
    <row r="3926" spans="1:5">
      <c r="A3926" s="327">
        <v>89628</v>
      </c>
      <c r="B3926" s="325" t="s">
        <v>4375</v>
      </c>
      <c r="C3926" s="325" t="s">
        <v>72</v>
      </c>
      <c r="D3926" s="325" t="s">
        <v>280</v>
      </c>
      <c r="E3926" s="326" t="s">
        <v>26658</v>
      </c>
    </row>
    <row r="3927" spans="1:5">
      <c r="A3927" s="327">
        <v>89629</v>
      </c>
      <c r="B3927" s="325" t="s">
        <v>4376</v>
      </c>
      <c r="C3927" s="325" t="s">
        <v>72</v>
      </c>
      <c r="D3927" s="325" t="s">
        <v>280</v>
      </c>
      <c r="E3927" s="326" t="s">
        <v>21669</v>
      </c>
    </row>
    <row r="3928" spans="1:5">
      <c r="A3928" s="327">
        <v>89630</v>
      </c>
      <c r="B3928" s="325" t="s">
        <v>4377</v>
      </c>
      <c r="C3928" s="325" t="s">
        <v>72</v>
      </c>
      <c r="D3928" s="325" t="s">
        <v>280</v>
      </c>
      <c r="E3928" s="326" t="s">
        <v>30119</v>
      </c>
    </row>
    <row r="3929" spans="1:5">
      <c r="A3929" s="327">
        <v>89631</v>
      </c>
      <c r="B3929" s="325" t="s">
        <v>4378</v>
      </c>
      <c r="C3929" s="325" t="s">
        <v>72</v>
      </c>
      <c r="D3929" s="325" t="s">
        <v>280</v>
      </c>
      <c r="E3929" s="326" t="s">
        <v>21404</v>
      </c>
    </row>
    <row r="3930" spans="1:5">
      <c r="A3930" s="327">
        <v>89632</v>
      </c>
      <c r="B3930" s="325" t="s">
        <v>4379</v>
      </c>
      <c r="C3930" s="325" t="s">
        <v>72</v>
      </c>
      <c r="D3930" s="325" t="s">
        <v>280</v>
      </c>
      <c r="E3930" s="326" t="s">
        <v>30120</v>
      </c>
    </row>
    <row r="3931" spans="1:5">
      <c r="A3931" s="327">
        <v>89637</v>
      </c>
      <c r="B3931" s="325" t="s">
        <v>4380</v>
      </c>
      <c r="C3931" s="325" t="s">
        <v>72</v>
      </c>
      <c r="D3931" s="325" t="s">
        <v>280</v>
      </c>
      <c r="E3931" s="326" t="s">
        <v>2965</v>
      </c>
    </row>
    <row r="3932" spans="1:5">
      <c r="A3932" s="327">
        <v>89638</v>
      </c>
      <c r="B3932" s="325" t="s">
        <v>4381</v>
      </c>
      <c r="C3932" s="325" t="s">
        <v>72</v>
      </c>
      <c r="D3932" s="325" t="s">
        <v>280</v>
      </c>
      <c r="E3932" s="326" t="s">
        <v>26198</v>
      </c>
    </row>
    <row r="3933" spans="1:5">
      <c r="A3933" s="327">
        <v>89639</v>
      </c>
      <c r="B3933" s="325" t="s">
        <v>4382</v>
      </c>
      <c r="C3933" s="325" t="s">
        <v>72</v>
      </c>
      <c r="D3933" s="325" t="s">
        <v>280</v>
      </c>
      <c r="E3933" s="326" t="s">
        <v>3298</v>
      </c>
    </row>
    <row r="3934" spans="1:5">
      <c r="A3934" s="327">
        <v>89640</v>
      </c>
      <c r="B3934" s="325" t="s">
        <v>4383</v>
      </c>
      <c r="C3934" s="325" t="s">
        <v>72</v>
      </c>
      <c r="D3934" s="325" t="s">
        <v>280</v>
      </c>
      <c r="E3934" s="326" t="s">
        <v>30121</v>
      </c>
    </row>
    <row r="3935" spans="1:5">
      <c r="A3935" s="327">
        <v>89641</v>
      </c>
      <c r="B3935" s="325" t="s">
        <v>4384</v>
      </c>
      <c r="C3935" s="325" t="s">
        <v>72</v>
      </c>
      <c r="D3935" s="325" t="s">
        <v>280</v>
      </c>
      <c r="E3935" s="326" t="s">
        <v>3299</v>
      </c>
    </row>
    <row r="3936" spans="1:5">
      <c r="A3936" s="327">
        <v>89642</v>
      </c>
      <c r="B3936" s="325" t="s">
        <v>4386</v>
      </c>
      <c r="C3936" s="325" t="s">
        <v>72</v>
      </c>
      <c r="D3936" s="325" t="s">
        <v>280</v>
      </c>
      <c r="E3936" s="326" t="s">
        <v>30122</v>
      </c>
    </row>
    <row r="3937" spans="1:5">
      <c r="A3937" s="327">
        <v>89643</v>
      </c>
      <c r="B3937" s="325" t="s">
        <v>4388</v>
      </c>
      <c r="C3937" s="325" t="s">
        <v>72</v>
      </c>
      <c r="D3937" s="325" t="s">
        <v>280</v>
      </c>
      <c r="E3937" s="326" t="s">
        <v>21217</v>
      </c>
    </row>
    <row r="3938" spans="1:5">
      <c r="A3938" s="327">
        <v>89644</v>
      </c>
      <c r="B3938" s="325" t="s">
        <v>4389</v>
      </c>
      <c r="C3938" s="325" t="s">
        <v>72</v>
      </c>
      <c r="D3938" s="325" t="s">
        <v>280</v>
      </c>
      <c r="E3938" s="326" t="s">
        <v>26267</v>
      </c>
    </row>
    <row r="3939" spans="1:5">
      <c r="A3939" s="327">
        <v>89645</v>
      </c>
      <c r="B3939" s="325" t="s">
        <v>4390</v>
      </c>
      <c r="C3939" s="325" t="s">
        <v>72</v>
      </c>
      <c r="D3939" s="325" t="s">
        <v>280</v>
      </c>
      <c r="E3939" s="326" t="s">
        <v>30123</v>
      </c>
    </row>
    <row r="3940" spans="1:5">
      <c r="A3940" s="327">
        <v>89646</v>
      </c>
      <c r="B3940" s="325" t="s">
        <v>4391</v>
      </c>
      <c r="C3940" s="325" t="s">
        <v>72</v>
      </c>
      <c r="D3940" s="325" t="s">
        <v>280</v>
      </c>
      <c r="E3940" s="326" t="s">
        <v>15850</v>
      </c>
    </row>
    <row r="3941" spans="1:5">
      <c r="A3941" s="327">
        <v>89647</v>
      </c>
      <c r="B3941" s="325" t="s">
        <v>4392</v>
      </c>
      <c r="C3941" s="325" t="s">
        <v>72</v>
      </c>
      <c r="D3941" s="325" t="s">
        <v>280</v>
      </c>
      <c r="E3941" s="326" t="s">
        <v>26904</v>
      </c>
    </row>
    <row r="3942" spans="1:5">
      <c r="A3942" s="327">
        <v>89648</v>
      </c>
      <c r="B3942" s="325" t="s">
        <v>4393</v>
      </c>
      <c r="C3942" s="325" t="s">
        <v>72</v>
      </c>
      <c r="D3942" s="325" t="s">
        <v>280</v>
      </c>
      <c r="E3942" s="326" t="s">
        <v>6789</v>
      </c>
    </row>
    <row r="3943" spans="1:5">
      <c r="A3943" s="327">
        <v>89649</v>
      </c>
      <c r="B3943" s="325" t="s">
        <v>4394</v>
      </c>
      <c r="C3943" s="325" t="s">
        <v>72</v>
      </c>
      <c r="D3943" s="325" t="s">
        <v>280</v>
      </c>
      <c r="E3943" s="326" t="s">
        <v>27912</v>
      </c>
    </row>
    <row r="3944" spans="1:5">
      <c r="A3944" s="327">
        <v>89650</v>
      </c>
      <c r="B3944" s="325" t="s">
        <v>4395</v>
      </c>
      <c r="C3944" s="325" t="s">
        <v>72</v>
      </c>
      <c r="D3944" s="325" t="s">
        <v>280</v>
      </c>
      <c r="E3944" s="326" t="s">
        <v>30124</v>
      </c>
    </row>
    <row r="3945" spans="1:5">
      <c r="A3945" s="327">
        <v>89651</v>
      </c>
      <c r="B3945" s="325" t="s">
        <v>4396</v>
      </c>
      <c r="C3945" s="325" t="s">
        <v>72</v>
      </c>
      <c r="D3945" s="325" t="s">
        <v>280</v>
      </c>
      <c r="E3945" s="326" t="s">
        <v>25719</v>
      </c>
    </row>
    <row r="3946" spans="1:5">
      <c r="A3946" s="327">
        <v>89652</v>
      </c>
      <c r="B3946" s="325" t="s">
        <v>4397</v>
      </c>
      <c r="C3946" s="325" t="s">
        <v>72</v>
      </c>
      <c r="D3946" s="325" t="s">
        <v>280</v>
      </c>
      <c r="E3946" s="326" t="s">
        <v>26311</v>
      </c>
    </row>
    <row r="3947" spans="1:5">
      <c r="A3947" s="327">
        <v>89653</v>
      </c>
      <c r="B3947" s="325" t="s">
        <v>4398</v>
      </c>
      <c r="C3947" s="325" t="s">
        <v>72</v>
      </c>
      <c r="D3947" s="325" t="s">
        <v>280</v>
      </c>
      <c r="E3947" s="326" t="s">
        <v>26214</v>
      </c>
    </row>
    <row r="3948" spans="1:5">
      <c r="A3948" s="327">
        <v>89654</v>
      </c>
      <c r="B3948" s="325" t="s">
        <v>4399</v>
      </c>
      <c r="C3948" s="325" t="s">
        <v>72</v>
      </c>
      <c r="D3948" s="325" t="s">
        <v>280</v>
      </c>
      <c r="E3948" s="326" t="s">
        <v>25534</v>
      </c>
    </row>
    <row r="3949" spans="1:5">
      <c r="A3949" s="327">
        <v>89655</v>
      </c>
      <c r="B3949" s="325" t="s">
        <v>4401</v>
      </c>
      <c r="C3949" s="325" t="s">
        <v>72</v>
      </c>
      <c r="D3949" s="325" t="s">
        <v>280</v>
      </c>
      <c r="E3949" s="326" t="s">
        <v>6617</v>
      </c>
    </row>
    <row r="3950" spans="1:5">
      <c r="A3950" s="327">
        <v>89656</v>
      </c>
      <c r="B3950" s="325" t="s">
        <v>4402</v>
      </c>
      <c r="C3950" s="325" t="s">
        <v>72</v>
      </c>
      <c r="D3950" s="325" t="s">
        <v>280</v>
      </c>
      <c r="E3950" s="326" t="s">
        <v>30125</v>
      </c>
    </row>
    <row r="3951" spans="1:5">
      <c r="A3951" s="327">
        <v>89657</v>
      </c>
      <c r="B3951" s="325" t="s">
        <v>4403</v>
      </c>
      <c r="C3951" s="325" t="s">
        <v>72</v>
      </c>
      <c r="D3951" s="325" t="s">
        <v>280</v>
      </c>
      <c r="E3951" s="326" t="s">
        <v>20950</v>
      </c>
    </row>
    <row r="3952" spans="1:5">
      <c r="A3952" s="327">
        <v>89658</v>
      </c>
      <c r="B3952" s="325" t="s">
        <v>4404</v>
      </c>
      <c r="C3952" s="325" t="s">
        <v>72</v>
      </c>
      <c r="D3952" s="325" t="s">
        <v>280</v>
      </c>
      <c r="E3952" s="326" t="s">
        <v>14760</v>
      </c>
    </row>
    <row r="3953" spans="1:5">
      <c r="A3953" s="327">
        <v>89659</v>
      </c>
      <c r="B3953" s="325" t="s">
        <v>4406</v>
      </c>
      <c r="C3953" s="325" t="s">
        <v>72</v>
      </c>
      <c r="D3953" s="325" t="s">
        <v>280</v>
      </c>
      <c r="E3953" s="326" t="s">
        <v>30126</v>
      </c>
    </row>
    <row r="3954" spans="1:5">
      <c r="A3954" s="327">
        <v>89660</v>
      </c>
      <c r="B3954" s="325" t="s">
        <v>4407</v>
      </c>
      <c r="C3954" s="325" t="s">
        <v>72</v>
      </c>
      <c r="D3954" s="325" t="s">
        <v>280</v>
      </c>
      <c r="E3954" s="326" t="s">
        <v>29359</v>
      </c>
    </row>
    <row r="3955" spans="1:5">
      <c r="A3955" s="327">
        <v>89661</v>
      </c>
      <c r="B3955" s="325" t="s">
        <v>4408</v>
      </c>
      <c r="C3955" s="325" t="s">
        <v>72</v>
      </c>
      <c r="D3955" s="325" t="s">
        <v>280</v>
      </c>
      <c r="E3955" s="326" t="s">
        <v>4010</v>
      </c>
    </row>
    <row r="3956" spans="1:5">
      <c r="A3956" s="327">
        <v>89662</v>
      </c>
      <c r="B3956" s="325" t="s">
        <v>4410</v>
      </c>
      <c r="C3956" s="325" t="s">
        <v>72</v>
      </c>
      <c r="D3956" s="325" t="s">
        <v>280</v>
      </c>
      <c r="E3956" s="326" t="s">
        <v>30127</v>
      </c>
    </row>
    <row r="3957" spans="1:5">
      <c r="A3957" s="327">
        <v>89663</v>
      </c>
      <c r="B3957" s="325" t="s">
        <v>4412</v>
      </c>
      <c r="C3957" s="325" t="s">
        <v>72</v>
      </c>
      <c r="D3957" s="325" t="s">
        <v>280</v>
      </c>
      <c r="E3957" s="326" t="s">
        <v>14752</v>
      </c>
    </row>
    <row r="3958" spans="1:5">
      <c r="A3958" s="327">
        <v>89664</v>
      </c>
      <c r="B3958" s="325" t="s">
        <v>4413</v>
      </c>
      <c r="C3958" s="325" t="s">
        <v>72</v>
      </c>
      <c r="D3958" s="325" t="s">
        <v>280</v>
      </c>
      <c r="E3958" s="326" t="s">
        <v>30128</v>
      </c>
    </row>
    <row r="3959" spans="1:5">
      <c r="A3959" s="327">
        <v>89666</v>
      </c>
      <c r="B3959" s="325" t="s">
        <v>4414</v>
      </c>
      <c r="C3959" s="325" t="s">
        <v>72</v>
      </c>
      <c r="D3959" s="325" t="s">
        <v>280</v>
      </c>
      <c r="E3959" s="326" t="s">
        <v>16032</v>
      </c>
    </row>
    <row r="3960" spans="1:5">
      <c r="A3960" s="327">
        <v>89667</v>
      </c>
      <c r="B3960" s="325" t="s">
        <v>4416</v>
      </c>
      <c r="C3960" s="325" t="s">
        <v>72</v>
      </c>
      <c r="D3960" s="325" t="s">
        <v>280</v>
      </c>
      <c r="E3960" s="326" t="s">
        <v>30129</v>
      </c>
    </row>
    <row r="3961" spans="1:5">
      <c r="A3961" s="327">
        <v>89668</v>
      </c>
      <c r="B3961" s="325" t="s">
        <v>4417</v>
      </c>
      <c r="C3961" s="325" t="s">
        <v>72</v>
      </c>
      <c r="D3961" s="325" t="s">
        <v>280</v>
      </c>
      <c r="E3961" s="326" t="s">
        <v>29939</v>
      </c>
    </row>
    <row r="3962" spans="1:5">
      <c r="A3962" s="327">
        <v>89669</v>
      </c>
      <c r="B3962" s="325" t="s">
        <v>4418</v>
      </c>
      <c r="C3962" s="325" t="s">
        <v>72</v>
      </c>
      <c r="D3962" s="325" t="s">
        <v>280</v>
      </c>
      <c r="E3962" s="326" t="s">
        <v>26545</v>
      </c>
    </row>
    <row r="3963" spans="1:5">
      <c r="A3963" s="327">
        <v>89670</v>
      </c>
      <c r="B3963" s="325" t="s">
        <v>4419</v>
      </c>
      <c r="C3963" s="325" t="s">
        <v>72</v>
      </c>
      <c r="D3963" s="325" t="s">
        <v>280</v>
      </c>
      <c r="E3963" s="326" t="s">
        <v>21095</v>
      </c>
    </row>
    <row r="3964" spans="1:5">
      <c r="A3964" s="327">
        <v>89671</v>
      </c>
      <c r="B3964" s="325" t="s">
        <v>4420</v>
      </c>
      <c r="C3964" s="325" t="s">
        <v>72</v>
      </c>
      <c r="D3964" s="325" t="s">
        <v>280</v>
      </c>
      <c r="E3964" s="326" t="s">
        <v>27804</v>
      </c>
    </row>
    <row r="3965" spans="1:5">
      <c r="A3965" s="327">
        <v>89672</v>
      </c>
      <c r="B3965" s="325" t="s">
        <v>4421</v>
      </c>
      <c r="C3965" s="325" t="s">
        <v>72</v>
      </c>
      <c r="D3965" s="325" t="s">
        <v>280</v>
      </c>
      <c r="E3965" s="326" t="s">
        <v>30130</v>
      </c>
    </row>
    <row r="3966" spans="1:5">
      <c r="A3966" s="327">
        <v>89673</v>
      </c>
      <c r="B3966" s="325" t="s">
        <v>4423</v>
      </c>
      <c r="C3966" s="325" t="s">
        <v>72</v>
      </c>
      <c r="D3966" s="325" t="s">
        <v>280</v>
      </c>
      <c r="E3966" s="326" t="s">
        <v>21063</v>
      </c>
    </row>
    <row r="3967" spans="1:5">
      <c r="A3967" s="327">
        <v>89674</v>
      </c>
      <c r="B3967" s="325" t="s">
        <v>4424</v>
      </c>
      <c r="C3967" s="325" t="s">
        <v>72</v>
      </c>
      <c r="D3967" s="325" t="s">
        <v>280</v>
      </c>
      <c r="E3967" s="326" t="s">
        <v>14764</v>
      </c>
    </row>
    <row r="3968" spans="1:5">
      <c r="A3968" s="327">
        <v>89675</v>
      </c>
      <c r="B3968" s="325" t="s">
        <v>4425</v>
      </c>
      <c r="C3968" s="325" t="s">
        <v>72</v>
      </c>
      <c r="D3968" s="325" t="s">
        <v>280</v>
      </c>
      <c r="E3968" s="326" t="s">
        <v>30131</v>
      </c>
    </row>
    <row r="3969" spans="1:5">
      <c r="A3969" s="327">
        <v>89676</v>
      </c>
      <c r="B3969" s="325" t="s">
        <v>4426</v>
      </c>
      <c r="C3969" s="325" t="s">
        <v>72</v>
      </c>
      <c r="D3969" s="325" t="s">
        <v>280</v>
      </c>
      <c r="E3969" s="326" t="s">
        <v>14870</v>
      </c>
    </row>
    <row r="3970" spans="1:5">
      <c r="A3970" s="327">
        <v>89677</v>
      </c>
      <c r="B3970" s="325" t="s">
        <v>4427</v>
      </c>
      <c r="C3970" s="325" t="s">
        <v>72</v>
      </c>
      <c r="D3970" s="325" t="s">
        <v>280</v>
      </c>
      <c r="E3970" s="326" t="s">
        <v>30132</v>
      </c>
    </row>
    <row r="3971" spans="1:5">
      <c r="A3971" s="327">
        <v>89678</v>
      </c>
      <c r="B3971" s="325" t="s">
        <v>4428</v>
      </c>
      <c r="C3971" s="325" t="s">
        <v>72</v>
      </c>
      <c r="D3971" s="325" t="s">
        <v>280</v>
      </c>
      <c r="E3971" s="326" t="s">
        <v>3009</v>
      </c>
    </row>
    <row r="3972" spans="1:5">
      <c r="A3972" s="327">
        <v>89679</v>
      </c>
      <c r="B3972" s="325" t="s">
        <v>4430</v>
      </c>
      <c r="C3972" s="325" t="s">
        <v>72</v>
      </c>
      <c r="D3972" s="325" t="s">
        <v>280</v>
      </c>
      <c r="E3972" s="326" t="s">
        <v>30133</v>
      </c>
    </row>
    <row r="3973" spans="1:5">
      <c r="A3973" s="327">
        <v>89680</v>
      </c>
      <c r="B3973" s="325" t="s">
        <v>4431</v>
      </c>
      <c r="C3973" s="325" t="s">
        <v>72</v>
      </c>
      <c r="D3973" s="325" t="s">
        <v>280</v>
      </c>
      <c r="E3973" s="326" t="s">
        <v>26204</v>
      </c>
    </row>
    <row r="3974" spans="1:5">
      <c r="A3974" s="327">
        <v>89681</v>
      </c>
      <c r="B3974" s="325" t="s">
        <v>4432</v>
      </c>
      <c r="C3974" s="325" t="s">
        <v>72</v>
      </c>
      <c r="D3974" s="325" t="s">
        <v>280</v>
      </c>
      <c r="E3974" s="326" t="s">
        <v>26336</v>
      </c>
    </row>
    <row r="3975" spans="1:5">
      <c r="A3975" s="327">
        <v>89682</v>
      </c>
      <c r="B3975" s="325" t="s">
        <v>4433</v>
      </c>
      <c r="C3975" s="325" t="s">
        <v>72</v>
      </c>
      <c r="D3975" s="325" t="s">
        <v>280</v>
      </c>
      <c r="E3975" s="326" t="s">
        <v>30134</v>
      </c>
    </row>
    <row r="3976" spans="1:5">
      <c r="A3976" s="327">
        <v>89683</v>
      </c>
      <c r="B3976" s="325" t="s">
        <v>4435</v>
      </c>
      <c r="C3976" s="325" t="s">
        <v>72</v>
      </c>
      <c r="D3976" s="325" t="s">
        <v>280</v>
      </c>
      <c r="E3976" s="326" t="s">
        <v>30135</v>
      </c>
    </row>
    <row r="3977" spans="1:5">
      <c r="A3977" s="327">
        <v>89684</v>
      </c>
      <c r="B3977" s="325" t="s">
        <v>4436</v>
      </c>
      <c r="C3977" s="325" t="s">
        <v>72</v>
      </c>
      <c r="D3977" s="325" t="s">
        <v>280</v>
      </c>
      <c r="E3977" s="326" t="s">
        <v>30136</v>
      </c>
    </row>
    <row r="3978" spans="1:5">
      <c r="A3978" s="327">
        <v>89685</v>
      </c>
      <c r="B3978" s="325" t="s">
        <v>4437</v>
      </c>
      <c r="C3978" s="325" t="s">
        <v>72</v>
      </c>
      <c r="D3978" s="325" t="s">
        <v>280</v>
      </c>
      <c r="E3978" s="326" t="s">
        <v>30137</v>
      </c>
    </row>
    <row r="3979" spans="1:5">
      <c r="A3979" s="327">
        <v>89686</v>
      </c>
      <c r="B3979" s="325" t="s">
        <v>4438</v>
      </c>
      <c r="C3979" s="325" t="s">
        <v>72</v>
      </c>
      <c r="D3979" s="325" t="s">
        <v>280</v>
      </c>
      <c r="E3979" s="326" t="s">
        <v>30138</v>
      </c>
    </row>
    <row r="3980" spans="1:5">
      <c r="A3980" s="327">
        <v>89687</v>
      </c>
      <c r="B3980" s="325" t="s">
        <v>4439</v>
      </c>
      <c r="C3980" s="325" t="s">
        <v>72</v>
      </c>
      <c r="D3980" s="325" t="s">
        <v>280</v>
      </c>
      <c r="E3980" s="326" t="s">
        <v>22205</v>
      </c>
    </row>
    <row r="3981" spans="1:5">
      <c r="A3981" s="327">
        <v>89689</v>
      </c>
      <c r="B3981" s="325" t="s">
        <v>4440</v>
      </c>
      <c r="C3981" s="325" t="s">
        <v>72</v>
      </c>
      <c r="D3981" s="325" t="s">
        <v>280</v>
      </c>
      <c r="E3981" s="326" t="s">
        <v>30139</v>
      </c>
    </row>
    <row r="3982" spans="1:5">
      <c r="A3982" s="327">
        <v>89690</v>
      </c>
      <c r="B3982" s="325" t="s">
        <v>4441</v>
      </c>
      <c r="C3982" s="325" t="s">
        <v>72</v>
      </c>
      <c r="D3982" s="325" t="s">
        <v>280</v>
      </c>
      <c r="E3982" s="326" t="s">
        <v>26120</v>
      </c>
    </row>
    <row r="3983" spans="1:5">
      <c r="A3983" s="327">
        <v>89691</v>
      </c>
      <c r="B3983" s="325" t="s">
        <v>4442</v>
      </c>
      <c r="C3983" s="325" t="s">
        <v>72</v>
      </c>
      <c r="D3983" s="325" t="s">
        <v>280</v>
      </c>
      <c r="E3983" s="326" t="s">
        <v>3325</v>
      </c>
    </row>
    <row r="3984" spans="1:5">
      <c r="A3984" s="327">
        <v>89692</v>
      </c>
      <c r="B3984" s="325" t="s">
        <v>4443</v>
      </c>
      <c r="C3984" s="325" t="s">
        <v>72</v>
      </c>
      <c r="D3984" s="325" t="s">
        <v>280</v>
      </c>
      <c r="E3984" s="326" t="s">
        <v>24926</v>
      </c>
    </row>
    <row r="3985" spans="1:5">
      <c r="A3985" s="327">
        <v>89693</v>
      </c>
      <c r="B3985" s="325" t="s">
        <v>4444</v>
      </c>
      <c r="C3985" s="325" t="s">
        <v>72</v>
      </c>
      <c r="D3985" s="325" t="s">
        <v>280</v>
      </c>
      <c r="E3985" s="326" t="s">
        <v>30140</v>
      </c>
    </row>
    <row r="3986" spans="1:5">
      <c r="A3986" s="327">
        <v>89694</v>
      </c>
      <c r="B3986" s="325" t="s">
        <v>4445</v>
      </c>
      <c r="C3986" s="325" t="s">
        <v>72</v>
      </c>
      <c r="D3986" s="325" t="s">
        <v>280</v>
      </c>
      <c r="E3986" s="326" t="s">
        <v>26801</v>
      </c>
    </row>
    <row r="3987" spans="1:5">
      <c r="A3987" s="327">
        <v>89695</v>
      </c>
      <c r="B3987" s="325" t="s">
        <v>4446</v>
      </c>
      <c r="C3987" s="325" t="s">
        <v>72</v>
      </c>
      <c r="D3987" s="325" t="s">
        <v>280</v>
      </c>
      <c r="E3987" s="326" t="s">
        <v>25711</v>
      </c>
    </row>
    <row r="3988" spans="1:5">
      <c r="A3988" s="327">
        <v>89696</v>
      </c>
      <c r="B3988" s="325" t="s">
        <v>4447</v>
      </c>
      <c r="C3988" s="325" t="s">
        <v>72</v>
      </c>
      <c r="D3988" s="325" t="s">
        <v>280</v>
      </c>
      <c r="E3988" s="326" t="s">
        <v>30141</v>
      </c>
    </row>
    <row r="3989" spans="1:5">
      <c r="A3989" s="327">
        <v>89697</v>
      </c>
      <c r="B3989" s="325" t="s">
        <v>4448</v>
      </c>
      <c r="C3989" s="325" t="s">
        <v>72</v>
      </c>
      <c r="D3989" s="325" t="s">
        <v>280</v>
      </c>
      <c r="E3989" s="326" t="s">
        <v>28235</v>
      </c>
    </row>
    <row r="3990" spans="1:5">
      <c r="A3990" s="327">
        <v>89698</v>
      </c>
      <c r="B3990" s="325" t="s">
        <v>4449</v>
      </c>
      <c r="C3990" s="325" t="s">
        <v>72</v>
      </c>
      <c r="D3990" s="325" t="s">
        <v>280</v>
      </c>
      <c r="E3990" s="326" t="s">
        <v>30142</v>
      </c>
    </row>
    <row r="3991" spans="1:5">
      <c r="A3991" s="327">
        <v>89699</v>
      </c>
      <c r="B3991" s="325" t="s">
        <v>4450</v>
      </c>
      <c r="C3991" s="325" t="s">
        <v>72</v>
      </c>
      <c r="D3991" s="325" t="s">
        <v>280</v>
      </c>
      <c r="E3991" s="326" t="s">
        <v>30143</v>
      </c>
    </row>
    <row r="3992" spans="1:5">
      <c r="A3992" s="327">
        <v>89700</v>
      </c>
      <c r="B3992" s="325" t="s">
        <v>4451</v>
      </c>
      <c r="C3992" s="325" t="s">
        <v>72</v>
      </c>
      <c r="D3992" s="325" t="s">
        <v>280</v>
      </c>
      <c r="E3992" s="326" t="s">
        <v>24518</v>
      </c>
    </row>
    <row r="3993" spans="1:5">
      <c r="A3993" s="327">
        <v>89701</v>
      </c>
      <c r="B3993" s="325" t="s">
        <v>4452</v>
      </c>
      <c r="C3993" s="325" t="s">
        <v>72</v>
      </c>
      <c r="D3993" s="325" t="s">
        <v>280</v>
      </c>
      <c r="E3993" s="326" t="s">
        <v>30144</v>
      </c>
    </row>
    <row r="3994" spans="1:5">
      <c r="A3994" s="327">
        <v>89702</v>
      </c>
      <c r="B3994" s="325" t="s">
        <v>4453</v>
      </c>
      <c r="C3994" s="325" t="s">
        <v>72</v>
      </c>
      <c r="D3994" s="325" t="s">
        <v>280</v>
      </c>
      <c r="E3994" s="326" t="s">
        <v>5132</v>
      </c>
    </row>
    <row r="3995" spans="1:5">
      <c r="A3995" s="327">
        <v>89703</v>
      </c>
      <c r="B3995" s="325" t="s">
        <v>4454</v>
      </c>
      <c r="C3995" s="325" t="s">
        <v>72</v>
      </c>
      <c r="D3995" s="325" t="s">
        <v>280</v>
      </c>
      <c r="E3995" s="326" t="s">
        <v>15896</v>
      </c>
    </row>
    <row r="3996" spans="1:5">
      <c r="A3996" s="327">
        <v>89704</v>
      </c>
      <c r="B3996" s="325" t="s">
        <v>4455</v>
      </c>
      <c r="C3996" s="325" t="s">
        <v>72</v>
      </c>
      <c r="D3996" s="325" t="s">
        <v>280</v>
      </c>
      <c r="E3996" s="326" t="s">
        <v>30145</v>
      </c>
    </row>
    <row r="3997" spans="1:5">
      <c r="A3997" s="327">
        <v>89705</v>
      </c>
      <c r="B3997" s="325" t="s">
        <v>4456</v>
      </c>
      <c r="C3997" s="325" t="s">
        <v>72</v>
      </c>
      <c r="D3997" s="325" t="s">
        <v>280</v>
      </c>
      <c r="E3997" s="326" t="s">
        <v>25091</v>
      </c>
    </row>
    <row r="3998" spans="1:5">
      <c r="A3998" s="327">
        <v>89706</v>
      </c>
      <c r="B3998" s="325" t="s">
        <v>4457</v>
      </c>
      <c r="C3998" s="325" t="s">
        <v>72</v>
      </c>
      <c r="D3998" s="325" t="s">
        <v>280</v>
      </c>
      <c r="E3998" s="326" t="s">
        <v>30146</v>
      </c>
    </row>
    <row r="3999" spans="1:5">
      <c r="A3999" s="327">
        <v>89718</v>
      </c>
      <c r="B3999" s="325" t="s">
        <v>4458</v>
      </c>
      <c r="C3999" s="325" t="s">
        <v>74</v>
      </c>
      <c r="D3999" s="325" t="s">
        <v>280</v>
      </c>
      <c r="E3999" s="326" t="s">
        <v>24445</v>
      </c>
    </row>
    <row r="4000" spans="1:5">
      <c r="A4000" s="327">
        <v>89719</v>
      </c>
      <c r="B4000" s="325" t="s">
        <v>4459</v>
      </c>
      <c r="C4000" s="325" t="s">
        <v>72</v>
      </c>
      <c r="D4000" s="325" t="s">
        <v>280</v>
      </c>
      <c r="E4000" s="326" t="s">
        <v>30147</v>
      </c>
    </row>
    <row r="4001" spans="1:5">
      <c r="A4001" s="327">
        <v>89720</v>
      </c>
      <c r="B4001" s="325" t="s">
        <v>4460</v>
      </c>
      <c r="C4001" s="325" t="s">
        <v>72</v>
      </c>
      <c r="D4001" s="325" t="s">
        <v>280</v>
      </c>
      <c r="E4001" s="326" t="s">
        <v>14737</v>
      </c>
    </row>
    <row r="4002" spans="1:5">
      <c r="A4002" s="327">
        <v>89721</v>
      </c>
      <c r="B4002" s="325" t="s">
        <v>4461</v>
      </c>
      <c r="C4002" s="325" t="s">
        <v>72</v>
      </c>
      <c r="D4002" s="325" t="s">
        <v>280</v>
      </c>
      <c r="E4002" s="326" t="s">
        <v>5334</v>
      </c>
    </row>
    <row r="4003" spans="1:5">
      <c r="A4003" s="327">
        <v>89723</v>
      </c>
      <c r="B4003" s="325" t="s">
        <v>4463</v>
      </c>
      <c r="C4003" s="325" t="s">
        <v>72</v>
      </c>
      <c r="D4003" s="325" t="s">
        <v>280</v>
      </c>
      <c r="E4003" s="326" t="s">
        <v>30148</v>
      </c>
    </row>
    <row r="4004" spans="1:5">
      <c r="A4004" s="327">
        <v>89724</v>
      </c>
      <c r="B4004" s="325" t="s">
        <v>4465</v>
      </c>
      <c r="C4004" s="325" t="s">
        <v>72</v>
      </c>
      <c r="D4004" s="325" t="s">
        <v>280</v>
      </c>
      <c r="E4004" s="326" t="s">
        <v>15884</v>
      </c>
    </row>
    <row r="4005" spans="1:5">
      <c r="A4005" s="327">
        <v>89725</v>
      </c>
      <c r="B4005" s="325" t="s">
        <v>4467</v>
      </c>
      <c r="C4005" s="325" t="s">
        <v>72</v>
      </c>
      <c r="D4005" s="325" t="s">
        <v>280</v>
      </c>
      <c r="E4005" s="326" t="s">
        <v>21838</v>
      </c>
    </row>
    <row r="4006" spans="1:5">
      <c r="A4006" s="327">
        <v>89726</v>
      </c>
      <c r="B4006" s="325" t="s">
        <v>4468</v>
      </c>
      <c r="C4006" s="325" t="s">
        <v>72</v>
      </c>
      <c r="D4006" s="325" t="s">
        <v>280</v>
      </c>
      <c r="E4006" s="326" t="s">
        <v>2965</v>
      </c>
    </row>
    <row r="4007" spans="1:5">
      <c r="A4007" s="327">
        <v>89727</v>
      </c>
      <c r="B4007" s="325" t="s">
        <v>4470</v>
      </c>
      <c r="C4007" s="325" t="s">
        <v>72</v>
      </c>
      <c r="D4007" s="325" t="s">
        <v>280</v>
      </c>
      <c r="E4007" s="326" t="s">
        <v>21084</v>
      </c>
    </row>
    <row r="4008" spans="1:5">
      <c r="A4008" s="327">
        <v>89728</v>
      </c>
      <c r="B4008" s="325" t="s">
        <v>4471</v>
      </c>
      <c r="C4008" s="325" t="s">
        <v>72</v>
      </c>
      <c r="D4008" s="325" t="s">
        <v>280</v>
      </c>
      <c r="E4008" s="326" t="s">
        <v>3316</v>
      </c>
    </row>
    <row r="4009" spans="1:5">
      <c r="A4009" s="327">
        <v>89729</v>
      </c>
      <c r="B4009" s="325" t="s">
        <v>4472</v>
      </c>
      <c r="C4009" s="325" t="s">
        <v>72</v>
      </c>
      <c r="D4009" s="325" t="s">
        <v>280</v>
      </c>
      <c r="E4009" s="326" t="s">
        <v>26025</v>
      </c>
    </row>
    <row r="4010" spans="1:5">
      <c r="A4010" s="327">
        <v>89730</v>
      </c>
      <c r="B4010" s="325" t="s">
        <v>4474</v>
      </c>
      <c r="C4010" s="325" t="s">
        <v>72</v>
      </c>
      <c r="D4010" s="325" t="s">
        <v>280</v>
      </c>
      <c r="E4010" s="326" t="s">
        <v>29528</v>
      </c>
    </row>
    <row r="4011" spans="1:5">
      <c r="A4011" s="327">
        <v>89731</v>
      </c>
      <c r="B4011" s="325" t="s">
        <v>4475</v>
      </c>
      <c r="C4011" s="325" t="s">
        <v>72</v>
      </c>
      <c r="D4011" s="325" t="s">
        <v>280</v>
      </c>
      <c r="E4011" s="326" t="s">
        <v>30077</v>
      </c>
    </row>
    <row r="4012" spans="1:5">
      <c r="A4012" s="327">
        <v>89732</v>
      </c>
      <c r="B4012" s="325" t="s">
        <v>4476</v>
      </c>
      <c r="C4012" s="325" t="s">
        <v>72</v>
      </c>
      <c r="D4012" s="325" t="s">
        <v>280</v>
      </c>
      <c r="E4012" s="326" t="s">
        <v>18432</v>
      </c>
    </row>
    <row r="4013" spans="1:5">
      <c r="A4013" s="327">
        <v>89733</v>
      </c>
      <c r="B4013" s="325" t="s">
        <v>4477</v>
      </c>
      <c r="C4013" s="325" t="s">
        <v>72</v>
      </c>
      <c r="D4013" s="325" t="s">
        <v>280</v>
      </c>
      <c r="E4013" s="326" t="s">
        <v>30149</v>
      </c>
    </row>
    <row r="4014" spans="1:5">
      <c r="A4014" s="327">
        <v>89734</v>
      </c>
      <c r="B4014" s="325" t="s">
        <v>4478</v>
      </c>
      <c r="C4014" s="325" t="s">
        <v>72</v>
      </c>
      <c r="D4014" s="325" t="s">
        <v>280</v>
      </c>
      <c r="E4014" s="326" t="s">
        <v>26039</v>
      </c>
    </row>
    <row r="4015" spans="1:5">
      <c r="A4015" s="327">
        <v>89735</v>
      </c>
      <c r="B4015" s="325" t="s">
        <v>4480</v>
      </c>
      <c r="C4015" s="325" t="s">
        <v>72</v>
      </c>
      <c r="D4015" s="325" t="s">
        <v>280</v>
      </c>
      <c r="E4015" s="326" t="s">
        <v>5165</v>
      </c>
    </row>
    <row r="4016" spans="1:5">
      <c r="A4016" s="327">
        <v>89736</v>
      </c>
      <c r="B4016" s="325" t="s">
        <v>4481</v>
      </c>
      <c r="C4016" s="325" t="s">
        <v>72</v>
      </c>
      <c r="D4016" s="325" t="s">
        <v>280</v>
      </c>
      <c r="E4016" s="326" t="s">
        <v>14997</v>
      </c>
    </row>
    <row r="4017" spans="1:5">
      <c r="A4017" s="327">
        <v>89737</v>
      </c>
      <c r="B4017" s="325" t="s">
        <v>4482</v>
      </c>
      <c r="C4017" s="325" t="s">
        <v>72</v>
      </c>
      <c r="D4017" s="325" t="s">
        <v>280</v>
      </c>
      <c r="E4017" s="326" t="s">
        <v>26267</v>
      </c>
    </row>
    <row r="4018" spans="1:5">
      <c r="A4018" s="327">
        <v>89738</v>
      </c>
      <c r="B4018" s="325" t="s">
        <v>4483</v>
      </c>
      <c r="C4018" s="325" t="s">
        <v>72</v>
      </c>
      <c r="D4018" s="325" t="s">
        <v>280</v>
      </c>
      <c r="E4018" s="326" t="s">
        <v>2674</v>
      </c>
    </row>
    <row r="4019" spans="1:5">
      <c r="A4019" s="327">
        <v>89739</v>
      </c>
      <c r="B4019" s="325" t="s">
        <v>4484</v>
      </c>
      <c r="C4019" s="325" t="s">
        <v>72</v>
      </c>
      <c r="D4019" s="325" t="s">
        <v>280</v>
      </c>
      <c r="E4019" s="326" t="s">
        <v>30150</v>
      </c>
    </row>
    <row r="4020" spans="1:5">
      <c r="A4020" s="327">
        <v>89740</v>
      </c>
      <c r="B4020" s="325" t="s">
        <v>4486</v>
      </c>
      <c r="C4020" s="325" t="s">
        <v>72</v>
      </c>
      <c r="D4020" s="325" t="s">
        <v>280</v>
      </c>
      <c r="E4020" s="326" t="s">
        <v>15094</v>
      </c>
    </row>
    <row r="4021" spans="1:5">
      <c r="A4021" s="327">
        <v>89741</v>
      </c>
      <c r="B4021" s="325" t="s">
        <v>4487</v>
      </c>
      <c r="C4021" s="325" t="s">
        <v>72</v>
      </c>
      <c r="D4021" s="325" t="s">
        <v>280</v>
      </c>
      <c r="E4021" s="326" t="s">
        <v>20955</v>
      </c>
    </row>
    <row r="4022" spans="1:5">
      <c r="A4022" s="327">
        <v>89742</v>
      </c>
      <c r="B4022" s="325" t="s">
        <v>4488</v>
      </c>
      <c r="C4022" s="325" t="s">
        <v>72</v>
      </c>
      <c r="D4022" s="325" t="s">
        <v>280</v>
      </c>
      <c r="E4022" s="326" t="s">
        <v>30151</v>
      </c>
    </row>
    <row r="4023" spans="1:5">
      <c r="A4023" s="327">
        <v>89743</v>
      </c>
      <c r="B4023" s="325" t="s">
        <v>4489</v>
      </c>
      <c r="C4023" s="325" t="s">
        <v>72</v>
      </c>
      <c r="D4023" s="325" t="s">
        <v>280</v>
      </c>
      <c r="E4023" s="326" t="s">
        <v>27894</v>
      </c>
    </row>
    <row r="4024" spans="1:5">
      <c r="A4024" s="327">
        <v>89744</v>
      </c>
      <c r="B4024" s="325" t="s">
        <v>4490</v>
      </c>
      <c r="C4024" s="325" t="s">
        <v>72</v>
      </c>
      <c r="D4024" s="325" t="s">
        <v>280</v>
      </c>
      <c r="E4024" s="326" t="s">
        <v>30152</v>
      </c>
    </row>
    <row r="4025" spans="1:5">
      <c r="A4025" s="327">
        <v>89746</v>
      </c>
      <c r="B4025" s="325" t="s">
        <v>4491</v>
      </c>
      <c r="C4025" s="325" t="s">
        <v>72</v>
      </c>
      <c r="D4025" s="325" t="s">
        <v>280</v>
      </c>
      <c r="E4025" s="326" t="s">
        <v>7671</v>
      </c>
    </row>
    <row r="4026" spans="1:5">
      <c r="A4026" s="327">
        <v>89747</v>
      </c>
      <c r="B4026" s="325" t="s">
        <v>4492</v>
      </c>
      <c r="C4026" s="325" t="s">
        <v>72</v>
      </c>
      <c r="D4026" s="325" t="s">
        <v>280</v>
      </c>
      <c r="E4026" s="326" t="s">
        <v>15804</v>
      </c>
    </row>
    <row r="4027" spans="1:5">
      <c r="A4027" s="327">
        <v>89748</v>
      </c>
      <c r="B4027" s="325" t="s">
        <v>4493</v>
      </c>
      <c r="C4027" s="325" t="s">
        <v>72</v>
      </c>
      <c r="D4027" s="325" t="s">
        <v>280</v>
      </c>
      <c r="E4027" s="326" t="s">
        <v>30153</v>
      </c>
    </row>
    <row r="4028" spans="1:5">
      <c r="A4028" s="327">
        <v>89749</v>
      </c>
      <c r="B4028" s="325" t="s">
        <v>4494</v>
      </c>
      <c r="C4028" s="325" t="s">
        <v>72</v>
      </c>
      <c r="D4028" s="325" t="s">
        <v>280</v>
      </c>
      <c r="E4028" s="326" t="s">
        <v>16570</v>
      </c>
    </row>
    <row r="4029" spans="1:5">
      <c r="A4029" s="327">
        <v>89750</v>
      </c>
      <c r="B4029" s="325" t="s">
        <v>4495</v>
      </c>
      <c r="C4029" s="325" t="s">
        <v>72</v>
      </c>
      <c r="D4029" s="325" t="s">
        <v>280</v>
      </c>
      <c r="E4029" s="326" t="s">
        <v>27437</v>
      </c>
    </row>
    <row r="4030" spans="1:5">
      <c r="A4030" s="327">
        <v>89752</v>
      </c>
      <c r="B4030" s="325" t="s">
        <v>4496</v>
      </c>
      <c r="C4030" s="325" t="s">
        <v>72</v>
      </c>
      <c r="D4030" s="325" t="s">
        <v>280</v>
      </c>
      <c r="E4030" s="326" t="s">
        <v>1660</v>
      </c>
    </row>
    <row r="4031" spans="1:5">
      <c r="A4031" s="327">
        <v>89753</v>
      </c>
      <c r="B4031" s="325" t="s">
        <v>4498</v>
      </c>
      <c r="C4031" s="325" t="s">
        <v>72</v>
      </c>
      <c r="D4031" s="325" t="s">
        <v>280</v>
      </c>
      <c r="E4031" s="326" t="s">
        <v>1335</v>
      </c>
    </row>
    <row r="4032" spans="1:5">
      <c r="A4032" s="327">
        <v>89754</v>
      </c>
      <c r="B4032" s="325" t="s">
        <v>4499</v>
      </c>
      <c r="C4032" s="325" t="s">
        <v>72</v>
      </c>
      <c r="D4032" s="325" t="s">
        <v>280</v>
      </c>
      <c r="E4032" s="326" t="s">
        <v>15818</v>
      </c>
    </row>
    <row r="4033" spans="1:5">
      <c r="A4033" s="327">
        <v>89755</v>
      </c>
      <c r="B4033" s="325" t="s">
        <v>4500</v>
      </c>
      <c r="C4033" s="325" t="s">
        <v>72</v>
      </c>
      <c r="D4033" s="325" t="s">
        <v>280</v>
      </c>
      <c r="E4033" s="326" t="s">
        <v>2009</v>
      </c>
    </row>
    <row r="4034" spans="1:5">
      <c r="A4034" s="327">
        <v>89756</v>
      </c>
      <c r="B4034" s="325" t="s">
        <v>4501</v>
      </c>
      <c r="C4034" s="325" t="s">
        <v>72</v>
      </c>
      <c r="D4034" s="325" t="s">
        <v>280</v>
      </c>
      <c r="E4034" s="326" t="s">
        <v>14859</v>
      </c>
    </row>
    <row r="4035" spans="1:5">
      <c r="A4035" s="327">
        <v>89757</v>
      </c>
      <c r="B4035" s="325" t="s">
        <v>4502</v>
      </c>
      <c r="C4035" s="325" t="s">
        <v>72</v>
      </c>
      <c r="D4035" s="325" t="s">
        <v>280</v>
      </c>
      <c r="E4035" s="326" t="s">
        <v>27361</v>
      </c>
    </row>
    <row r="4036" spans="1:5">
      <c r="A4036" s="327">
        <v>89758</v>
      </c>
      <c r="B4036" s="325" t="s">
        <v>4503</v>
      </c>
      <c r="C4036" s="325" t="s">
        <v>72</v>
      </c>
      <c r="D4036" s="325" t="s">
        <v>280</v>
      </c>
      <c r="E4036" s="326" t="s">
        <v>30154</v>
      </c>
    </row>
    <row r="4037" spans="1:5">
      <c r="A4037" s="327">
        <v>89759</v>
      </c>
      <c r="B4037" s="325" t="s">
        <v>4505</v>
      </c>
      <c r="C4037" s="325" t="s">
        <v>72</v>
      </c>
      <c r="D4037" s="325" t="s">
        <v>280</v>
      </c>
      <c r="E4037" s="326" t="s">
        <v>14809</v>
      </c>
    </row>
    <row r="4038" spans="1:5">
      <c r="A4038" s="327">
        <v>89760</v>
      </c>
      <c r="B4038" s="325" t="s">
        <v>4506</v>
      </c>
      <c r="C4038" s="325" t="s">
        <v>72</v>
      </c>
      <c r="D4038" s="325" t="s">
        <v>280</v>
      </c>
      <c r="E4038" s="326" t="s">
        <v>15080</v>
      </c>
    </row>
    <row r="4039" spans="1:5">
      <c r="A4039" s="327">
        <v>89761</v>
      </c>
      <c r="B4039" s="325" t="s">
        <v>4507</v>
      </c>
      <c r="C4039" s="325" t="s">
        <v>72</v>
      </c>
      <c r="D4039" s="325" t="s">
        <v>280</v>
      </c>
      <c r="E4039" s="326" t="s">
        <v>30155</v>
      </c>
    </row>
    <row r="4040" spans="1:5">
      <c r="A4040" s="327">
        <v>89762</v>
      </c>
      <c r="B4040" s="325" t="s">
        <v>4508</v>
      </c>
      <c r="C4040" s="325" t="s">
        <v>72</v>
      </c>
      <c r="D4040" s="325" t="s">
        <v>280</v>
      </c>
      <c r="E4040" s="326" t="s">
        <v>30156</v>
      </c>
    </row>
    <row r="4041" spans="1:5">
      <c r="A4041" s="327">
        <v>89763</v>
      </c>
      <c r="B4041" s="325" t="s">
        <v>4509</v>
      </c>
      <c r="C4041" s="325" t="s">
        <v>72</v>
      </c>
      <c r="D4041" s="325" t="s">
        <v>280</v>
      </c>
      <c r="E4041" s="326" t="s">
        <v>25880</v>
      </c>
    </row>
    <row r="4042" spans="1:5">
      <c r="A4042" s="327">
        <v>89764</v>
      </c>
      <c r="B4042" s="325" t="s">
        <v>4510</v>
      </c>
      <c r="C4042" s="325" t="s">
        <v>72</v>
      </c>
      <c r="D4042" s="325" t="s">
        <v>280</v>
      </c>
      <c r="E4042" s="326" t="s">
        <v>28322</v>
      </c>
    </row>
    <row r="4043" spans="1:5">
      <c r="A4043" s="327">
        <v>89765</v>
      </c>
      <c r="B4043" s="325" t="s">
        <v>4511</v>
      </c>
      <c r="C4043" s="325" t="s">
        <v>72</v>
      </c>
      <c r="D4043" s="325" t="s">
        <v>280</v>
      </c>
      <c r="E4043" s="326" t="s">
        <v>30128</v>
      </c>
    </row>
    <row r="4044" spans="1:5">
      <c r="A4044" s="327">
        <v>89767</v>
      </c>
      <c r="B4044" s="325" t="s">
        <v>4512</v>
      </c>
      <c r="C4044" s="325" t="s">
        <v>72</v>
      </c>
      <c r="D4044" s="325" t="s">
        <v>280</v>
      </c>
      <c r="E4044" s="326" t="s">
        <v>26799</v>
      </c>
    </row>
    <row r="4045" spans="1:5">
      <c r="A4045" s="327">
        <v>89768</v>
      </c>
      <c r="B4045" s="325" t="s">
        <v>4513</v>
      </c>
      <c r="C4045" s="325" t="s">
        <v>72</v>
      </c>
      <c r="D4045" s="325" t="s">
        <v>280</v>
      </c>
      <c r="E4045" s="326" t="s">
        <v>26541</v>
      </c>
    </row>
    <row r="4046" spans="1:5">
      <c r="A4046" s="327">
        <v>89769</v>
      </c>
      <c r="B4046" s="325" t="s">
        <v>4514</v>
      </c>
      <c r="C4046" s="325" t="s">
        <v>72</v>
      </c>
      <c r="D4046" s="325" t="s">
        <v>280</v>
      </c>
      <c r="E4046" s="326" t="s">
        <v>15007</v>
      </c>
    </row>
    <row r="4047" spans="1:5">
      <c r="A4047" s="327">
        <v>89772</v>
      </c>
      <c r="B4047" s="325" t="s">
        <v>4515</v>
      </c>
      <c r="C4047" s="325" t="s">
        <v>74</v>
      </c>
      <c r="D4047" s="325" t="s">
        <v>280</v>
      </c>
      <c r="E4047" s="326" t="s">
        <v>26327</v>
      </c>
    </row>
    <row r="4048" spans="1:5">
      <c r="A4048" s="327">
        <v>89774</v>
      </c>
      <c r="B4048" s="325" t="s">
        <v>4516</v>
      </c>
      <c r="C4048" s="325" t="s">
        <v>72</v>
      </c>
      <c r="D4048" s="325" t="s">
        <v>280</v>
      </c>
      <c r="E4048" s="326" t="s">
        <v>4367</v>
      </c>
    </row>
    <row r="4049" spans="1:5">
      <c r="A4049" s="327">
        <v>89776</v>
      </c>
      <c r="B4049" s="325" t="s">
        <v>4518</v>
      </c>
      <c r="C4049" s="325" t="s">
        <v>72</v>
      </c>
      <c r="D4049" s="325" t="s">
        <v>280</v>
      </c>
      <c r="E4049" s="326" t="s">
        <v>22024</v>
      </c>
    </row>
    <row r="4050" spans="1:5">
      <c r="A4050" s="327">
        <v>89777</v>
      </c>
      <c r="B4050" s="325" t="s">
        <v>4520</v>
      </c>
      <c r="C4050" s="325" t="s">
        <v>72</v>
      </c>
      <c r="D4050" s="325" t="s">
        <v>280</v>
      </c>
      <c r="E4050" s="326" t="s">
        <v>30157</v>
      </c>
    </row>
    <row r="4051" spans="1:5">
      <c r="A4051" s="327">
        <v>89778</v>
      </c>
      <c r="B4051" s="325" t="s">
        <v>4521</v>
      </c>
      <c r="C4051" s="325" t="s">
        <v>72</v>
      </c>
      <c r="D4051" s="325" t="s">
        <v>280</v>
      </c>
      <c r="E4051" s="326" t="s">
        <v>24636</v>
      </c>
    </row>
    <row r="4052" spans="1:5">
      <c r="A4052" s="327">
        <v>89779</v>
      </c>
      <c r="B4052" s="325" t="s">
        <v>4522</v>
      </c>
      <c r="C4052" s="325" t="s">
        <v>72</v>
      </c>
      <c r="D4052" s="325" t="s">
        <v>280</v>
      </c>
      <c r="E4052" s="326" t="s">
        <v>30158</v>
      </c>
    </row>
    <row r="4053" spans="1:5">
      <c r="A4053" s="327">
        <v>89780</v>
      </c>
      <c r="B4053" s="325" t="s">
        <v>4523</v>
      </c>
      <c r="C4053" s="325" t="s">
        <v>72</v>
      </c>
      <c r="D4053" s="325" t="s">
        <v>280</v>
      </c>
      <c r="E4053" s="326" t="s">
        <v>15130</v>
      </c>
    </row>
    <row r="4054" spans="1:5">
      <c r="A4054" s="327">
        <v>89781</v>
      </c>
      <c r="B4054" s="325" t="s">
        <v>4525</v>
      </c>
      <c r="C4054" s="325" t="s">
        <v>72</v>
      </c>
      <c r="D4054" s="325" t="s">
        <v>280</v>
      </c>
      <c r="E4054" s="326" t="s">
        <v>30159</v>
      </c>
    </row>
    <row r="4055" spans="1:5">
      <c r="A4055" s="327">
        <v>89782</v>
      </c>
      <c r="B4055" s="325" t="s">
        <v>4526</v>
      </c>
      <c r="C4055" s="325" t="s">
        <v>72</v>
      </c>
      <c r="D4055" s="325" t="s">
        <v>280</v>
      </c>
      <c r="E4055" s="326" t="s">
        <v>15974</v>
      </c>
    </row>
    <row r="4056" spans="1:5">
      <c r="A4056" s="327">
        <v>89783</v>
      </c>
      <c r="B4056" s="325" t="s">
        <v>4527</v>
      </c>
      <c r="C4056" s="325" t="s">
        <v>72</v>
      </c>
      <c r="D4056" s="325" t="s">
        <v>280</v>
      </c>
      <c r="E4056" s="326" t="s">
        <v>4528</v>
      </c>
    </row>
    <row r="4057" spans="1:5">
      <c r="A4057" s="327">
        <v>89784</v>
      </c>
      <c r="B4057" s="325" t="s">
        <v>4529</v>
      </c>
      <c r="C4057" s="325" t="s">
        <v>72</v>
      </c>
      <c r="D4057" s="325" t="s">
        <v>280</v>
      </c>
      <c r="E4057" s="326" t="s">
        <v>14723</v>
      </c>
    </row>
    <row r="4058" spans="1:5">
      <c r="A4058" s="327">
        <v>89785</v>
      </c>
      <c r="B4058" s="325" t="s">
        <v>4530</v>
      </c>
      <c r="C4058" s="325" t="s">
        <v>72</v>
      </c>
      <c r="D4058" s="325" t="s">
        <v>280</v>
      </c>
      <c r="E4058" s="326" t="s">
        <v>30160</v>
      </c>
    </row>
    <row r="4059" spans="1:5">
      <c r="A4059" s="327">
        <v>89786</v>
      </c>
      <c r="B4059" s="325" t="s">
        <v>4531</v>
      </c>
      <c r="C4059" s="325" t="s">
        <v>72</v>
      </c>
      <c r="D4059" s="325" t="s">
        <v>280</v>
      </c>
      <c r="E4059" s="326" t="s">
        <v>25554</v>
      </c>
    </row>
    <row r="4060" spans="1:5">
      <c r="A4060" s="327">
        <v>89787</v>
      </c>
      <c r="B4060" s="325" t="s">
        <v>4532</v>
      </c>
      <c r="C4060" s="325" t="s">
        <v>72</v>
      </c>
      <c r="D4060" s="325" t="s">
        <v>280</v>
      </c>
      <c r="E4060" s="326" t="s">
        <v>21260</v>
      </c>
    </row>
    <row r="4061" spans="1:5">
      <c r="A4061" s="327">
        <v>89788</v>
      </c>
      <c r="B4061" s="325" t="s">
        <v>4533</v>
      </c>
      <c r="C4061" s="325" t="s">
        <v>72</v>
      </c>
      <c r="D4061" s="325" t="s">
        <v>280</v>
      </c>
      <c r="E4061" s="326" t="s">
        <v>15029</v>
      </c>
    </row>
    <row r="4062" spans="1:5">
      <c r="A4062" s="327">
        <v>89789</v>
      </c>
      <c r="B4062" s="325" t="s">
        <v>4534</v>
      </c>
      <c r="C4062" s="325" t="s">
        <v>72</v>
      </c>
      <c r="D4062" s="325" t="s">
        <v>280</v>
      </c>
      <c r="E4062" s="326" t="s">
        <v>21383</v>
      </c>
    </row>
    <row r="4063" spans="1:5">
      <c r="A4063" s="327">
        <v>89790</v>
      </c>
      <c r="B4063" s="325" t="s">
        <v>4535</v>
      </c>
      <c r="C4063" s="325" t="s">
        <v>72</v>
      </c>
      <c r="D4063" s="325" t="s">
        <v>280</v>
      </c>
      <c r="E4063" s="326" t="s">
        <v>29973</v>
      </c>
    </row>
    <row r="4064" spans="1:5">
      <c r="A4064" s="327">
        <v>89791</v>
      </c>
      <c r="B4064" s="325" t="s">
        <v>4536</v>
      </c>
      <c r="C4064" s="325" t="s">
        <v>72</v>
      </c>
      <c r="D4064" s="325" t="s">
        <v>280</v>
      </c>
      <c r="E4064" s="326" t="s">
        <v>30161</v>
      </c>
    </row>
    <row r="4065" spans="1:5">
      <c r="A4065" s="327">
        <v>89792</v>
      </c>
      <c r="B4065" s="325" t="s">
        <v>4537</v>
      </c>
      <c r="C4065" s="325" t="s">
        <v>72</v>
      </c>
      <c r="D4065" s="325" t="s">
        <v>280</v>
      </c>
      <c r="E4065" s="326" t="s">
        <v>30162</v>
      </c>
    </row>
    <row r="4066" spans="1:5">
      <c r="A4066" s="327">
        <v>89793</v>
      </c>
      <c r="B4066" s="325" t="s">
        <v>4538</v>
      </c>
      <c r="C4066" s="325" t="s">
        <v>72</v>
      </c>
      <c r="D4066" s="325" t="s">
        <v>280</v>
      </c>
      <c r="E4066" s="326" t="s">
        <v>30163</v>
      </c>
    </row>
    <row r="4067" spans="1:5">
      <c r="A4067" s="327">
        <v>89794</v>
      </c>
      <c r="B4067" s="325" t="s">
        <v>4539</v>
      </c>
      <c r="C4067" s="325" t="s">
        <v>72</v>
      </c>
      <c r="D4067" s="325" t="s">
        <v>280</v>
      </c>
      <c r="E4067" s="326" t="s">
        <v>14795</v>
      </c>
    </row>
    <row r="4068" spans="1:5">
      <c r="A4068" s="327">
        <v>89795</v>
      </c>
      <c r="B4068" s="325" t="s">
        <v>4540</v>
      </c>
      <c r="C4068" s="325" t="s">
        <v>72</v>
      </c>
      <c r="D4068" s="325" t="s">
        <v>280</v>
      </c>
      <c r="E4068" s="326" t="s">
        <v>30164</v>
      </c>
    </row>
    <row r="4069" spans="1:5">
      <c r="A4069" s="327">
        <v>89796</v>
      </c>
      <c r="B4069" s="325" t="s">
        <v>4541</v>
      </c>
      <c r="C4069" s="325" t="s">
        <v>72</v>
      </c>
      <c r="D4069" s="325" t="s">
        <v>280</v>
      </c>
      <c r="E4069" s="326" t="s">
        <v>30165</v>
      </c>
    </row>
    <row r="4070" spans="1:5">
      <c r="A4070" s="327">
        <v>89797</v>
      </c>
      <c r="B4070" s="325" t="s">
        <v>4542</v>
      </c>
      <c r="C4070" s="325" t="s">
        <v>72</v>
      </c>
      <c r="D4070" s="325" t="s">
        <v>280</v>
      </c>
      <c r="E4070" s="326" t="s">
        <v>30166</v>
      </c>
    </row>
    <row r="4071" spans="1:5">
      <c r="A4071" s="327">
        <v>89801</v>
      </c>
      <c r="B4071" s="325" t="s">
        <v>4543</v>
      </c>
      <c r="C4071" s="325" t="s">
        <v>72</v>
      </c>
      <c r="D4071" s="325" t="s">
        <v>280</v>
      </c>
      <c r="E4071" s="326" t="s">
        <v>15882</v>
      </c>
    </row>
    <row r="4072" spans="1:5">
      <c r="A4072" s="327">
        <v>89802</v>
      </c>
      <c r="B4072" s="325" t="s">
        <v>4545</v>
      </c>
      <c r="C4072" s="325" t="s">
        <v>72</v>
      </c>
      <c r="D4072" s="325" t="s">
        <v>280</v>
      </c>
      <c r="E4072" s="326" t="s">
        <v>1073</v>
      </c>
    </row>
    <row r="4073" spans="1:5">
      <c r="A4073" s="327">
        <v>89803</v>
      </c>
      <c r="B4073" s="325" t="s">
        <v>4547</v>
      </c>
      <c r="C4073" s="325" t="s">
        <v>72</v>
      </c>
      <c r="D4073" s="325" t="s">
        <v>280</v>
      </c>
      <c r="E4073" s="326" t="s">
        <v>4207</v>
      </c>
    </row>
    <row r="4074" spans="1:5">
      <c r="A4074" s="327">
        <v>89804</v>
      </c>
      <c r="B4074" s="325" t="s">
        <v>4549</v>
      </c>
      <c r="C4074" s="325" t="s">
        <v>72</v>
      </c>
      <c r="D4074" s="325" t="s">
        <v>280</v>
      </c>
      <c r="E4074" s="326" t="s">
        <v>15080</v>
      </c>
    </row>
    <row r="4075" spans="1:5">
      <c r="A4075" s="327">
        <v>89805</v>
      </c>
      <c r="B4075" s="325" t="s">
        <v>4550</v>
      </c>
      <c r="C4075" s="325" t="s">
        <v>72</v>
      </c>
      <c r="D4075" s="325" t="s">
        <v>280</v>
      </c>
      <c r="E4075" s="326" t="s">
        <v>4400</v>
      </c>
    </row>
    <row r="4076" spans="1:5">
      <c r="A4076" s="327">
        <v>89806</v>
      </c>
      <c r="B4076" s="325" t="s">
        <v>4552</v>
      </c>
      <c r="C4076" s="325" t="s">
        <v>72</v>
      </c>
      <c r="D4076" s="325" t="s">
        <v>280</v>
      </c>
      <c r="E4076" s="326" t="s">
        <v>30167</v>
      </c>
    </row>
    <row r="4077" spans="1:5">
      <c r="A4077" s="327">
        <v>89807</v>
      </c>
      <c r="B4077" s="325" t="s">
        <v>4553</v>
      </c>
      <c r="C4077" s="325" t="s">
        <v>72</v>
      </c>
      <c r="D4077" s="325" t="s">
        <v>280</v>
      </c>
      <c r="E4077" s="326" t="s">
        <v>30168</v>
      </c>
    </row>
    <row r="4078" spans="1:5">
      <c r="A4078" s="327">
        <v>89808</v>
      </c>
      <c r="B4078" s="325" t="s">
        <v>4554</v>
      </c>
      <c r="C4078" s="325" t="s">
        <v>72</v>
      </c>
      <c r="D4078" s="325" t="s">
        <v>280</v>
      </c>
      <c r="E4078" s="326" t="s">
        <v>19395</v>
      </c>
    </row>
    <row r="4079" spans="1:5">
      <c r="A4079" s="327">
        <v>89809</v>
      </c>
      <c r="B4079" s="325" t="s">
        <v>4555</v>
      </c>
      <c r="C4079" s="325" t="s">
        <v>72</v>
      </c>
      <c r="D4079" s="325" t="s">
        <v>280</v>
      </c>
      <c r="E4079" s="326" t="s">
        <v>14791</v>
      </c>
    </row>
    <row r="4080" spans="1:5">
      <c r="A4080" s="327">
        <v>89810</v>
      </c>
      <c r="B4080" s="325" t="s">
        <v>4556</v>
      </c>
      <c r="C4080" s="325" t="s">
        <v>72</v>
      </c>
      <c r="D4080" s="325" t="s">
        <v>280</v>
      </c>
      <c r="E4080" s="326" t="s">
        <v>15995</v>
      </c>
    </row>
    <row r="4081" spans="1:5">
      <c r="A4081" s="327">
        <v>89811</v>
      </c>
      <c r="B4081" s="325" t="s">
        <v>4557</v>
      </c>
      <c r="C4081" s="325" t="s">
        <v>72</v>
      </c>
      <c r="D4081" s="325" t="s">
        <v>280</v>
      </c>
      <c r="E4081" s="326" t="s">
        <v>30169</v>
      </c>
    </row>
    <row r="4082" spans="1:5">
      <c r="A4082" s="327">
        <v>89812</v>
      </c>
      <c r="B4082" s="325" t="s">
        <v>4558</v>
      </c>
      <c r="C4082" s="325" t="s">
        <v>72</v>
      </c>
      <c r="D4082" s="325" t="s">
        <v>280</v>
      </c>
      <c r="E4082" s="326" t="s">
        <v>30170</v>
      </c>
    </row>
    <row r="4083" spans="1:5">
      <c r="A4083" s="327">
        <v>89813</v>
      </c>
      <c r="B4083" s="325" t="s">
        <v>4559</v>
      </c>
      <c r="C4083" s="325" t="s">
        <v>72</v>
      </c>
      <c r="D4083" s="325" t="s">
        <v>280</v>
      </c>
      <c r="E4083" s="326" t="s">
        <v>26925</v>
      </c>
    </row>
    <row r="4084" spans="1:5">
      <c r="A4084" s="327">
        <v>89814</v>
      </c>
      <c r="B4084" s="325" t="s">
        <v>4560</v>
      </c>
      <c r="C4084" s="325" t="s">
        <v>72</v>
      </c>
      <c r="D4084" s="325" t="s">
        <v>280</v>
      </c>
      <c r="E4084" s="326" t="s">
        <v>15089</v>
      </c>
    </row>
    <row r="4085" spans="1:5">
      <c r="A4085" s="327">
        <v>89815</v>
      </c>
      <c r="B4085" s="325" t="s">
        <v>4562</v>
      </c>
      <c r="C4085" s="325" t="s">
        <v>72</v>
      </c>
      <c r="D4085" s="325" t="s">
        <v>280</v>
      </c>
      <c r="E4085" s="326" t="s">
        <v>26372</v>
      </c>
    </row>
    <row r="4086" spans="1:5">
      <c r="A4086" s="327">
        <v>89816</v>
      </c>
      <c r="B4086" s="325" t="s">
        <v>4564</v>
      </c>
      <c r="C4086" s="325" t="s">
        <v>72</v>
      </c>
      <c r="D4086" s="325" t="s">
        <v>280</v>
      </c>
      <c r="E4086" s="326" t="s">
        <v>25708</v>
      </c>
    </row>
    <row r="4087" spans="1:5">
      <c r="A4087" s="327">
        <v>89817</v>
      </c>
      <c r="B4087" s="325" t="s">
        <v>4565</v>
      </c>
      <c r="C4087" s="325" t="s">
        <v>72</v>
      </c>
      <c r="D4087" s="325" t="s">
        <v>280</v>
      </c>
      <c r="E4087" s="326" t="s">
        <v>29168</v>
      </c>
    </row>
    <row r="4088" spans="1:5">
      <c r="A4088" s="327">
        <v>89818</v>
      </c>
      <c r="B4088" s="325" t="s">
        <v>4566</v>
      </c>
      <c r="C4088" s="325" t="s">
        <v>72</v>
      </c>
      <c r="D4088" s="325" t="s">
        <v>280</v>
      </c>
      <c r="E4088" s="326" t="s">
        <v>30171</v>
      </c>
    </row>
    <row r="4089" spans="1:5">
      <c r="A4089" s="327">
        <v>89819</v>
      </c>
      <c r="B4089" s="325" t="s">
        <v>4567</v>
      </c>
      <c r="C4089" s="325" t="s">
        <v>72</v>
      </c>
      <c r="D4089" s="325" t="s">
        <v>280</v>
      </c>
      <c r="E4089" s="326" t="s">
        <v>15056</v>
      </c>
    </row>
    <row r="4090" spans="1:5">
      <c r="A4090" s="327">
        <v>89821</v>
      </c>
      <c r="B4090" s="325" t="s">
        <v>4569</v>
      </c>
      <c r="C4090" s="325" t="s">
        <v>72</v>
      </c>
      <c r="D4090" s="325" t="s">
        <v>280</v>
      </c>
      <c r="E4090" s="326" t="s">
        <v>30172</v>
      </c>
    </row>
    <row r="4091" spans="1:5">
      <c r="A4091" s="327">
        <v>89822</v>
      </c>
      <c r="B4091" s="325" t="s">
        <v>4570</v>
      </c>
      <c r="C4091" s="325" t="s">
        <v>72</v>
      </c>
      <c r="D4091" s="325" t="s">
        <v>280</v>
      </c>
      <c r="E4091" s="326" t="s">
        <v>25677</v>
      </c>
    </row>
    <row r="4092" spans="1:5">
      <c r="A4092" s="327">
        <v>89823</v>
      </c>
      <c r="B4092" s="325" t="s">
        <v>4571</v>
      </c>
      <c r="C4092" s="325" t="s">
        <v>72</v>
      </c>
      <c r="D4092" s="325" t="s">
        <v>280</v>
      </c>
      <c r="E4092" s="326" t="s">
        <v>26357</v>
      </c>
    </row>
    <row r="4093" spans="1:5">
      <c r="A4093" s="327">
        <v>89824</v>
      </c>
      <c r="B4093" s="325" t="s">
        <v>4572</v>
      </c>
      <c r="C4093" s="325" t="s">
        <v>72</v>
      </c>
      <c r="D4093" s="325" t="s">
        <v>280</v>
      </c>
      <c r="E4093" s="326" t="s">
        <v>30173</v>
      </c>
    </row>
    <row r="4094" spans="1:5">
      <c r="A4094" s="327">
        <v>89825</v>
      </c>
      <c r="B4094" s="325" t="s">
        <v>4573</v>
      </c>
      <c r="C4094" s="325" t="s">
        <v>72</v>
      </c>
      <c r="D4094" s="325" t="s">
        <v>280</v>
      </c>
      <c r="E4094" s="326" t="s">
        <v>1440</v>
      </c>
    </row>
    <row r="4095" spans="1:5">
      <c r="A4095" s="327">
        <v>89826</v>
      </c>
      <c r="B4095" s="325" t="s">
        <v>4575</v>
      </c>
      <c r="C4095" s="325" t="s">
        <v>72</v>
      </c>
      <c r="D4095" s="325" t="s">
        <v>280</v>
      </c>
      <c r="E4095" s="326" t="s">
        <v>30174</v>
      </c>
    </row>
    <row r="4096" spans="1:5">
      <c r="A4096" s="327">
        <v>89827</v>
      </c>
      <c r="B4096" s="325" t="s">
        <v>4576</v>
      </c>
      <c r="C4096" s="325" t="s">
        <v>72</v>
      </c>
      <c r="D4096" s="325" t="s">
        <v>280</v>
      </c>
      <c r="E4096" s="326" t="s">
        <v>24568</v>
      </c>
    </row>
    <row r="4097" spans="1:5">
      <c r="A4097" s="327">
        <v>89828</v>
      </c>
      <c r="B4097" s="325" t="s">
        <v>4578</v>
      </c>
      <c r="C4097" s="325" t="s">
        <v>72</v>
      </c>
      <c r="D4097" s="325" t="s">
        <v>280</v>
      </c>
      <c r="E4097" s="326" t="s">
        <v>26159</v>
      </c>
    </row>
    <row r="4098" spans="1:5">
      <c r="A4098" s="327">
        <v>89829</v>
      </c>
      <c r="B4098" s="325" t="s">
        <v>4579</v>
      </c>
      <c r="C4098" s="325" t="s">
        <v>72</v>
      </c>
      <c r="D4098" s="325" t="s">
        <v>280</v>
      </c>
      <c r="E4098" s="326" t="s">
        <v>25203</v>
      </c>
    </row>
    <row r="4099" spans="1:5">
      <c r="A4099" s="327">
        <v>89830</v>
      </c>
      <c r="B4099" s="325" t="s">
        <v>4580</v>
      </c>
      <c r="C4099" s="325" t="s">
        <v>72</v>
      </c>
      <c r="D4099" s="325" t="s">
        <v>280</v>
      </c>
      <c r="E4099" s="326" t="s">
        <v>21918</v>
      </c>
    </row>
    <row r="4100" spans="1:5">
      <c r="A4100" s="327">
        <v>89831</v>
      </c>
      <c r="B4100" s="325" t="s">
        <v>4581</v>
      </c>
      <c r="C4100" s="325" t="s">
        <v>72</v>
      </c>
      <c r="D4100" s="325" t="s">
        <v>280</v>
      </c>
      <c r="E4100" s="326" t="s">
        <v>30175</v>
      </c>
    </row>
    <row r="4101" spans="1:5">
      <c r="A4101" s="327">
        <v>89832</v>
      </c>
      <c r="B4101" s="325" t="s">
        <v>4582</v>
      </c>
      <c r="C4101" s="325" t="s">
        <v>72</v>
      </c>
      <c r="D4101" s="325" t="s">
        <v>280</v>
      </c>
      <c r="E4101" s="326" t="s">
        <v>30176</v>
      </c>
    </row>
    <row r="4102" spans="1:5">
      <c r="A4102" s="327">
        <v>89833</v>
      </c>
      <c r="B4102" s="325" t="s">
        <v>4583</v>
      </c>
      <c r="C4102" s="325" t="s">
        <v>72</v>
      </c>
      <c r="D4102" s="325" t="s">
        <v>280</v>
      </c>
      <c r="E4102" s="326" t="s">
        <v>30177</v>
      </c>
    </row>
    <row r="4103" spans="1:5">
      <c r="A4103" s="327">
        <v>89834</v>
      </c>
      <c r="B4103" s="325" t="s">
        <v>4584</v>
      </c>
      <c r="C4103" s="325" t="s">
        <v>72</v>
      </c>
      <c r="D4103" s="325" t="s">
        <v>280</v>
      </c>
      <c r="E4103" s="326" t="s">
        <v>26935</v>
      </c>
    </row>
    <row r="4104" spans="1:5">
      <c r="A4104" s="327">
        <v>89835</v>
      </c>
      <c r="B4104" s="325" t="s">
        <v>4585</v>
      </c>
      <c r="C4104" s="325" t="s">
        <v>72</v>
      </c>
      <c r="D4104" s="325" t="s">
        <v>280</v>
      </c>
      <c r="E4104" s="326" t="s">
        <v>26171</v>
      </c>
    </row>
    <row r="4105" spans="1:5">
      <c r="A4105" s="327">
        <v>89836</v>
      </c>
      <c r="B4105" s="325" t="s">
        <v>4586</v>
      </c>
      <c r="C4105" s="325" t="s">
        <v>72</v>
      </c>
      <c r="D4105" s="325" t="s">
        <v>280</v>
      </c>
      <c r="E4105" s="326" t="s">
        <v>30178</v>
      </c>
    </row>
    <row r="4106" spans="1:5">
      <c r="A4106" s="327">
        <v>89837</v>
      </c>
      <c r="B4106" s="325" t="s">
        <v>4587</v>
      </c>
      <c r="C4106" s="325" t="s">
        <v>72</v>
      </c>
      <c r="D4106" s="325" t="s">
        <v>280</v>
      </c>
      <c r="E4106" s="326" t="s">
        <v>30179</v>
      </c>
    </row>
    <row r="4107" spans="1:5">
      <c r="A4107" s="327">
        <v>89838</v>
      </c>
      <c r="B4107" s="325" t="s">
        <v>4588</v>
      </c>
      <c r="C4107" s="325" t="s">
        <v>72</v>
      </c>
      <c r="D4107" s="325" t="s">
        <v>280</v>
      </c>
      <c r="E4107" s="326" t="s">
        <v>30180</v>
      </c>
    </row>
    <row r="4108" spans="1:5">
      <c r="A4108" s="327">
        <v>89839</v>
      </c>
      <c r="B4108" s="325" t="s">
        <v>4589</v>
      </c>
      <c r="C4108" s="325" t="s">
        <v>72</v>
      </c>
      <c r="D4108" s="325" t="s">
        <v>280</v>
      </c>
      <c r="E4108" s="326" t="s">
        <v>30181</v>
      </c>
    </row>
    <row r="4109" spans="1:5">
      <c r="A4109" s="327">
        <v>89840</v>
      </c>
      <c r="B4109" s="325" t="s">
        <v>4590</v>
      </c>
      <c r="C4109" s="325" t="s">
        <v>72</v>
      </c>
      <c r="D4109" s="325" t="s">
        <v>280</v>
      </c>
      <c r="E4109" s="326" t="s">
        <v>30182</v>
      </c>
    </row>
    <row r="4110" spans="1:5">
      <c r="A4110" s="327">
        <v>89841</v>
      </c>
      <c r="B4110" s="325" t="s">
        <v>4591</v>
      </c>
      <c r="C4110" s="325" t="s">
        <v>72</v>
      </c>
      <c r="D4110" s="325" t="s">
        <v>280</v>
      </c>
      <c r="E4110" s="326" t="s">
        <v>30183</v>
      </c>
    </row>
    <row r="4111" spans="1:5">
      <c r="A4111" s="327">
        <v>89842</v>
      </c>
      <c r="B4111" s="325" t="s">
        <v>4592</v>
      </c>
      <c r="C4111" s="325" t="s">
        <v>72</v>
      </c>
      <c r="D4111" s="325" t="s">
        <v>280</v>
      </c>
      <c r="E4111" s="326" t="s">
        <v>25949</v>
      </c>
    </row>
    <row r="4112" spans="1:5">
      <c r="A4112" s="327">
        <v>89844</v>
      </c>
      <c r="B4112" s="325" t="s">
        <v>4593</v>
      </c>
      <c r="C4112" s="325" t="s">
        <v>72</v>
      </c>
      <c r="D4112" s="325" t="s">
        <v>280</v>
      </c>
      <c r="E4112" s="326" t="s">
        <v>26313</v>
      </c>
    </row>
    <row r="4113" spans="1:5">
      <c r="A4113" s="327">
        <v>89845</v>
      </c>
      <c r="B4113" s="325" t="s">
        <v>4594</v>
      </c>
      <c r="C4113" s="325" t="s">
        <v>72</v>
      </c>
      <c r="D4113" s="325" t="s">
        <v>280</v>
      </c>
      <c r="E4113" s="326" t="s">
        <v>30184</v>
      </c>
    </row>
    <row r="4114" spans="1:5">
      <c r="A4114" s="327">
        <v>89846</v>
      </c>
      <c r="B4114" s="325" t="s">
        <v>4595</v>
      </c>
      <c r="C4114" s="325" t="s">
        <v>72</v>
      </c>
      <c r="D4114" s="325" t="s">
        <v>280</v>
      </c>
      <c r="E4114" s="326" t="s">
        <v>30185</v>
      </c>
    </row>
    <row r="4115" spans="1:5">
      <c r="A4115" s="327">
        <v>89847</v>
      </c>
      <c r="B4115" s="325" t="s">
        <v>4596</v>
      </c>
      <c r="C4115" s="325" t="s">
        <v>72</v>
      </c>
      <c r="D4115" s="325" t="s">
        <v>280</v>
      </c>
      <c r="E4115" s="326" t="s">
        <v>30186</v>
      </c>
    </row>
    <row r="4116" spans="1:5">
      <c r="A4116" s="327">
        <v>89850</v>
      </c>
      <c r="B4116" s="325" t="s">
        <v>4597</v>
      </c>
      <c r="C4116" s="325" t="s">
        <v>72</v>
      </c>
      <c r="D4116" s="325" t="s">
        <v>280</v>
      </c>
      <c r="E4116" s="326" t="s">
        <v>25356</v>
      </c>
    </row>
    <row r="4117" spans="1:5">
      <c r="A4117" s="327">
        <v>89851</v>
      </c>
      <c r="B4117" s="325" t="s">
        <v>4599</v>
      </c>
      <c r="C4117" s="325" t="s">
        <v>72</v>
      </c>
      <c r="D4117" s="325" t="s">
        <v>280</v>
      </c>
      <c r="E4117" s="326" t="s">
        <v>30187</v>
      </c>
    </row>
    <row r="4118" spans="1:5">
      <c r="A4118" s="327">
        <v>89852</v>
      </c>
      <c r="B4118" s="325" t="s">
        <v>4600</v>
      </c>
      <c r="C4118" s="325" t="s">
        <v>72</v>
      </c>
      <c r="D4118" s="325" t="s">
        <v>280</v>
      </c>
      <c r="E4118" s="326" t="s">
        <v>21111</v>
      </c>
    </row>
    <row r="4119" spans="1:5">
      <c r="A4119" s="327">
        <v>89853</v>
      </c>
      <c r="B4119" s="325" t="s">
        <v>4601</v>
      </c>
      <c r="C4119" s="325" t="s">
        <v>72</v>
      </c>
      <c r="D4119" s="325" t="s">
        <v>280</v>
      </c>
      <c r="E4119" s="326" t="s">
        <v>30188</v>
      </c>
    </row>
    <row r="4120" spans="1:5">
      <c r="A4120" s="327">
        <v>89854</v>
      </c>
      <c r="B4120" s="325" t="s">
        <v>4602</v>
      </c>
      <c r="C4120" s="325" t="s">
        <v>72</v>
      </c>
      <c r="D4120" s="325" t="s">
        <v>280</v>
      </c>
      <c r="E4120" s="326" t="s">
        <v>30189</v>
      </c>
    </row>
    <row r="4121" spans="1:5">
      <c r="A4121" s="327">
        <v>89855</v>
      </c>
      <c r="B4121" s="325" t="s">
        <v>4603</v>
      </c>
      <c r="C4121" s="325" t="s">
        <v>72</v>
      </c>
      <c r="D4121" s="325" t="s">
        <v>280</v>
      </c>
      <c r="E4121" s="326" t="s">
        <v>30190</v>
      </c>
    </row>
    <row r="4122" spans="1:5">
      <c r="A4122" s="327">
        <v>89856</v>
      </c>
      <c r="B4122" s="325" t="s">
        <v>4604</v>
      </c>
      <c r="C4122" s="325" t="s">
        <v>72</v>
      </c>
      <c r="D4122" s="325" t="s">
        <v>280</v>
      </c>
      <c r="E4122" s="326" t="s">
        <v>21649</v>
      </c>
    </row>
    <row r="4123" spans="1:5">
      <c r="A4123" s="327">
        <v>89857</v>
      </c>
      <c r="B4123" s="325" t="s">
        <v>4606</v>
      </c>
      <c r="C4123" s="325" t="s">
        <v>72</v>
      </c>
      <c r="D4123" s="325" t="s">
        <v>280</v>
      </c>
      <c r="E4123" s="326" t="s">
        <v>24581</v>
      </c>
    </row>
    <row r="4124" spans="1:5">
      <c r="A4124" s="327">
        <v>89860</v>
      </c>
      <c r="B4124" s="325" t="s">
        <v>4607</v>
      </c>
      <c r="C4124" s="325" t="s">
        <v>72</v>
      </c>
      <c r="D4124" s="325" t="s">
        <v>280</v>
      </c>
      <c r="E4124" s="326" t="s">
        <v>30191</v>
      </c>
    </row>
    <row r="4125" spans="1:5">
      <c r="A4125" s="327">
        <v>89861</v>
      </c>
      <c r="B4125" s="325" t="s">
        <v>4608</v>
      </c>
      <c r="C4125" s="325" t="s">
        <v>72</v>
      </c>
      <c r="D4125" s="325" t="s">
        <v>280</v>
      </c>
      <c r="E4125" s="326" t="s">
        <v>30192</v>
      </c>
    </row>
    <row r="4126" spans="1:5">
      <c r="A4126" s="327">
        <v>89866</v>
      </c>
      <c r="B4126" s="325" t="s">
        <v>4609</v>
      </c>
      <c r="C4126" s="325" t="s">
        <v>72</v>
      </c>
      <c r="D4126" s="325" t="s">
        <v>280</v>
      </c>
      <c r="E4126" s="326" t="s">
        <v>15930</v>
      </c>
    </row>
    <row r="4127" spans="1:5">
      <c r="A4127" s="327">
        <v>89867</v>
      </c>
      <c r="B4127" s="325" t="s">
        <v>4610</v>
      </c>
      <c r="C4127" s="325" t="s">
        <v>72</v>
      </c>
      <c r="D4127" s="325" t="s">
        <v>280</v>
      </c>
      <c r="E4127" s="326" t="s">
        <v>30193</v>
      </c>
    </row>
    <row r="4128" spans="1:5">
      <c r="A4128" s="327">
        <v>89868</v>
      </c>
      <c r="B4128" s="325" t="s">
        <v>4611</v>
      </c>
      <c r="C4128" s="325" t="s">
        <v>72</v>
      </c>
      <c r="D4128" s="325" t="s">
        <v>280</v>
      </c>
      <c r="E4128" s="326" t="s">
        <v>25776</v>
      </c>
    </row>
    <row r="4129" spans="1:5">
      <c r="A4129" s="327">
        <v>89869</v>
      </c>
      <c r="B4129" s="325" t="s">
        <v>4613</v>
      </c>
      <c r="C4129" s="325" t="s">
        <v>72</v>
      </c>
      <c r="D4129" s="325" t="s">
        <v>280</v>
      </c>
      <c r="E4129" s="326" t="s">
        <v>15100</v>
      </c>
    </row>
    <row r="4130" spans="1:5">
      <c r="A4130" s="327">
        <v>89979</v>
      </c>
      <c r="B4130" s="325" t="s">
        <v>4615</v>
      </c>
      <c r="C4130" s="325" t="s">
        <v>72</v>
      </c>
      <c r="D4130" s="325" t="s">
        <v>280</v>
      </c>
      <c r="E4130" s="326" t="s">
        <v>21420</v>
      </c>
    </row>
    <row r="4131" spans="1:5">
      <c r="A4131" s="327">
        <v>89981</v>
      </c>
      <c r="B4131" s="325" t="s">
        <v>4616</v>
      </c>
      <c r="C4131" s="325" t="s">
        <v>72</v>
      </c>
      <c r="D4131" s="325" t="s">
        <v>280</v>
      </c>
      <c r="E4131" s="326" t="s">
        <v>14762</v>
      </c>
    </row>
    <row r="4132" spans="1:5">
      <c r="A4132" s="327">
        <v>90373</v>
      </c>
      <c r="B4132" s="325" t="s">
        <v>4618</v>
      </c>
      <c r="C4132" s="325" t="s">
        <v>72</v>
      </c>
      <c r="D4132" s="325" t="s">
        <v>280</v>
      </c>
      <c r="E4132" s="326" t="s">
        <v>15890</v>
      </c>
    </row>
    <row r="4133" spans="1:5">
      <c r="A4133" s="327">
        <v>90374</v>
      </c>
      <c r="B4133" s="325" t="s">
        <v>4619</v>
      </c>
      <c r="C4133" s="325" t="s">
        <v>72</v>
      </c>
      <c r="D4133" s="325" t="s">
        <v>280</v>
      </c>
      <c r="E4133" s="326" t="s">
        <v>6563</v>
      </c>
    </row>
    <row r="4134" spans="1:5">
      <c r="A4134" s="327">
        <v>92287</v>
      </c>
      <c r="B4134" s="325" t="s">
        <v>4620</v>
      </c>
      <c r="C4134" s="325" t="s">
        <v>72</v>
      </c>
      <c r="D4134" s="325" t="s">
        <v>344</v>
      </c>
      <c r="E4134" s="326" t="s">
        <v>30194</v>
      </c>
    </row>
    <row r="4135" spans="1:5">
      <c r="A4135" s="327">
        <v>92288</v>
      </c>
      <c r="B4135" s="325" t="s">
        <v>4621</v>
      </c>
      <c r="C4135" s="325" t="s">
        <v>72</v>
      </c>
      <c r="D4135" s="325" t="s">
        <v>344</v>
      </c>
      <c r="E4135" s="326" t="s">
        <v>4617</v>
      </c>
    </row>
    <row r="4136" spans="1:5">
      <c r="A4136" s="327">
        <v>92289</v>
      </c>
      <c r="B4136" s="325" t="s">
        <v>4623</v>
      </c>
      <c r="C4136" s="325" t="s">
        <v>72</v>
      </c>
      <c r="D4136" s="325" t="s">
        <v>344</v>
      </c>
      <c r="E4136" s="326" t="s">
        <v>25627</v>
      </c>
    </row>
    <row r="4137" spans="1:5">
      <c r="A4137" s="327">
        <v>92290</v>
      </c>
      <c r="B4137" s="325" t="s">
        <v>4624</v>
      </c>
      <c r="C4137" s="325" t="s">
        <v>72</v>
      </c>
      <c r="D4137" s="325" t="s">
        <v>344</v>
      </c>
      <c r="E4137" s="326" t="s">
        <v>30195</v>
      </c>
    </row>
    <row r="4138" spans="1:5">
      <c r="A4138" s="327">
        <v>92291</v>
      </c>
      <c r="B4138" s="325" t="s">
        <v>4625</v>
      </c>
      <c r="C4138" s="325" t="s">
        <v>72</v>
      </c>
      <c r="D4138" s="325" t="s">
        <v>344</v>
      </c>
      <c r="E4138" s="326" t="s">
        <v>30196</v>
      </c>
    </row>
    <row r="4139" spans="1:5">
      <c r="A4139" s="327">
        <v>92292</v>
      </c>
      <c r="B4139" s="325" t="s">
        <v>4626</v>
      </c>
      <c r="C4139" s="325" t="s">
        <v>72</v>
      </c>
      <c r="D4139" s="325" t="s">
        <v>344</v>
      </c>
      <c r="E4139" s="326" t="s">
        <v>30197</v>
      </c>
    </row>
    <row r="4140" spans="1:5">
      <c r="A4140" s="327">
        <v>92293</v>
      </c>
      <c r="B4140" s="325" t="s">
        <v>4627</v>
      </c>
      <c r="C4140" s="325" t="s">
        <v>72</v>
      </c>
      <c r="D4140" s="325" t="s">
        <v>344</v>
      </c>
      <c r="E4140" s="326" t="s">
        <v>4268</v>
      </c>
    </row>
    <row r="4141" spans="1:5">
      <c r="A4141" s="327">
        <v>92294</v>
      </c>
      <c r="B4141" s="325" t="s">
        <v>4629</v>
      </c>
      <c r="C4141" s="325" t="s">
        <v>72</v>
      </c>
      <c r="D4141" s="325" t="s">
        <v>344</v>
      </c>
      <c r="E4141" s="326" t="s">
        <v>30198</v>
      </c>
    </row>
    <row r="4142" spans="1:5">
      <c r="A4142" s="327">
        <v>92295</v>
      </c>
      <c r="B4142" s="325" t="s">
        <v>4630</v>
      </c>
      <c r="C4142" s="325" t="s">
        <v>72</v>
      </c>
      <c r="D4142" s="325" t="s">
        <v>344</v>
      </c>
      <c r="E4142" s="326" t="s">
        <v>14935</v>
      </c>
    </row>
    <row r="4143" spans="1:5">
      <c r="A4143" s="327">
        <v>92296</v>
      </c>
      <c r="B4143" s="325" t="s">
        <v>4631</v>
      </c>
      <c r="C4143" s="325" t="s">
        <v>72</v>
      </c>
      <c r="D4143" s="325" t="s">
        <v>344</v>
      </c>
      <c r="E4143" s="326" t="s">
        <v>30199</v>
      </c>
    </row>
    <row r="4144" spans="1:5">
      <c r="A4144" s="327">
        <v>92297</v>
      </c>
      <c r="B4144" s="325" t="s">
        <v>4632</v>
      </c>
      <c r="C4144" s="325" t="s">
        <v>72</v>
      </c>
      <c r="D4144" s="325" t="s">
        <v>344</v>
      </c>
      <c r="E4144" s="326" t="s">
        <v>27897</v>
      </c>
    </row>
    <row r="4145" spans="1:5">
      <c r="A4145" s="327">
        <v>92298</v>
      </c>
      <c r="B4145" s="325" t="s">
        <v>4633</v>
      </c>
      <c r="C4145" s="325" t="s">
        <v>72</v>
      </c>
      <c r="D4145" s="325" t="s">
        <v>344</v>
      </c>
      <c r="E4145" s="326" t="s">
        <v>30200</v>
      </c>
    </row>
    <row r="4146" spans="1:5">
      <c r="A4146" s="327">
        <v>92299</v>
      </c>
      <c r="B4146" s="325" t="s">
        <v>4634</v>
      </c>
      <c r="C4146" s="325" t="s">
        <v>72</v>
      </c>
      <c r="D4146" s="325" t="s">
        <v>344</v>
      </c>
      <c r="E4146" s="326" t="s">
        <v>30201</v>
      </c>
    </row>
    <row r="4147" spans="1:5">
      <c r="A4147" s="327">
        <v>92300</v>
      </c>
      <c r="B4147" s="325" t="s">
        <v>4635</v>
      </c>
      <c r="C4147" s="325" t="s">
        <v>72</v>
      </c>
      <c r="D4147" s="325" t="s">
        <v>344</v>
      </c>
      <c r="E4147" s="326" t="s">
        <v>30202</v>
      </c>
    </row>
    <row r="4148" spans="1:5">
      <c r="A4148" s="327">
        <v>92301</v>
      </c>
      <c r="B4148" s="325" t="s">
        <v>4636</v>
      </c>
      <c r="C4148" s="325" t="s">
        <v>72</v>
      </c>
      <c r="D4148" s="325" t="s">
        <v>344</v>
      </c>
      <c r="E4148" s="326" t="s">
        <v>15807</v>
      </c>
    </row>
    <row r="4149" spans="1:5">
      <c r="A4149" s="327">
        <v>92302</v>
      </c>
      <c r="B4149" s="325" t="s">
        <v>4637</v>
      </c>
      <c r="C4149" s="325" t="s">
        <v>72</v>
      </c>
      <c r="D4149" s="325" t="s">
        <v>344</v>
      </c>
      <c r="E4149" s="326" t="s">
        <v>26101</v>
      </c>
    </row>
    <row r="4150" spans="1:5">
      <c r="A4150" s="327">
        <v>92303</v>
      </c>
      <c r="B4150" s="325" t="s">
        <v>4638</v>
      </c>
      <c r="C4150" s="325" t="s">
        <v>72</v>
      </c>
      <c r="D4150" s="325" t="s">
        <v>344</v>
      </c>
      <c r="E4150" s="326" t="s">
        <v>28189</v>
      </c>
    </row>
    <row r="4151" spans="1:5">
      <c r="A4151" s="327">
        <v>92304</v>
      </c>
      <c r="B4151" s="325" t="s">
        <v>4639</v>
      </c>
      <c r="C4151" s="325" t="s">
        <v>72</v>
      </c>
      <c r="D4151" s="325" t="s">
        <v>344</v>
      </c>
      <c r="E4151" s="326" t="s">
        <v>30203</v>
      </c>
    </row>
    <row r="4152" spans="1:5">
      <c r="A4152" s="327">
        <v>92311</v>
      </c>
      <c r="B4152" s="325" t="s">
        <v>4640</v>
      </c>
      <c r="C4152" s="325" t="s">
        <v>72</v>
      </c>
      <c r="D4152" s="325" t="s">
        <v>344</v>
      </c>
      <c r="E4152" s="326" t="s">
        <v>15918</v>
      </c>
    </row>
    <row r="4153" spans="1:5">
      <c r="A4153" s="327">
        <v>92312</v>
      </c>
      <c r="B4153" s="325" t="s">
        <v>4641</v>
      </c>
      <c r="C4153" s="325" t="s">
        <v>72</v>
      </c>
      <c r="D4153" s="325" t="s">
        <v>344</v>
      </c>
      <c r="E4153" s="326" t="s">
        <v>1122</v>
      </c>
    </row>
    <row r="4154" spans="1:5">
      <c r="A4154" s="327">
        <v>92313</v>
      </c>
      <c r="B4154" s="325" t="s">
        <v>4642</v>
      </c>
      <c r="C4154" s="325" t="s">
        <v>72</v>
      </c>
      <c r="D4154" s="325" t="s">
        <v>344</v>
      </c>
      <c r="E4154" s="326" t="s">
        <v>17848</v>
      </c>
    </row>
    <row r="4155" spans="1:5">
      <c r="A4155" s="327">
        <v>92314</v>
      </c>
      <c r="B4155" s="325" t="s">
        <v>4643</v>
      </c>
      <c r="C4155" s="325" t="s">
        <v>72</v>
      </c>
      <c r="D4155" s="325" t="s">
        <v>344</v>
      </c>
      <c r="E4155" s="326" t="s">
        <v>21442</v>
      </c>
    </row>
    <row r="4156" spans="1:5">
      <c r="A4156" s="327">
        <v>92315</v>
      </c>
      <c r="B4156" s="325" t="s">
        <v>4644</v>
      </c>
      <c r="C4156" s="325" t="s">
        <v>72</v>
      </c>
      <c r="D4156" s="325" t="s">
        <v>344</v>
      </c>
      <c r="E4156" s="326" t="s">
        <v>21397</v>
      </c>
    </row>
    <row r="4157" spans="1:5">
      <c r="A4157" s="327">
        <v>92316</v>
      </c>
      <c r="B4157" s="325" t="s">
        <v>4645</v>
      </c>
      <c r="C4157" s="325" t="s">
        <v>72</v>
      </c>
      <c r="D4157" s="325" t="s">
        <v>344</v>
      </c>
      <c r="E4157" s="326" t="s">
        <v>16002</v>
      </c>
    </row>
    <row r="4158" spans="1:5">
      <c r="A4158" s="327">
        <v>92317</v>
      </c>
      <c r="B4158" s="325" t="s">
        <v>4646</v>
      </c>
      <c r="C4158" s="325" t="s">
        <v>72</v>
      </c>
      <c r="D4158" s="325" t="s">
        <v>344</v>
      </c>
      <c r="E4158" s="326" t="s">
        <v>28236</v>
      </c>
    </row>
    <row r="4159" spans="1:5">
      <c r="A4159" s="327">
        <v>92318</v>
      </c>
      <c r="B4159" s="325" t="s">
        <v>4647</v>
      </c>
      <c r="C4159" s="325" t="s">
        <v>72</v>
      </c>
      <c r="D4159" s="325" t="s">
        <v>344</v>
      </c>
      <c r="E4159" s="326" t="s">
        <v>21428</v>
      </c>
    </row>
    <row r="4160" spans="1:5">
      <c r="A4160" s="327">
        <v>92319</v>
      </c>
      <c r="B4160" s="325" t="s">
        <v>4648</v>
      </c>
      <c r="C4160" s="325" t="s">
        <v>72</v>
      </c>
      <c r="D4160" s="325" t="s">
        <v>344</v>
      </c>
      <c r="E4160" s="326" t="s">
        <v>26396</v>
      </c>
    </row>
    <row r="4161" spans="1:5">
      <c r="A4161" s="327">
        <v>92326</v>
      </c>
      <c r="B4161" s="325" t="s">
        <v>4649</v>
      </c>
      <c r="C4161" s="325" t="s">
        <v>72</v>
      </c>
      <c r="D4161" s="325" t="s">
        <v>344</v>
      </c>
      <c r="E4161" s="326" t="s">
        <v>14824</v>
      </c>
    </row>
    <row r="4162" spans="1:5">
      <c r="A4162" s="327">
        <v>92327</v>
      </c>
      <c r="B4162" s="325" t="s">
        <v>4650</v>
      </c>
      <c r="C4162" s="325" t="s">
        <v>72</v>
      </c>
      <c r="D4162" s="325" t="s">
        <v>344</v>
      </c>
      <c r="E4162" s="326" t="s">
        <v>30204</v>
      </c>
    </row>
    <row r="4163" spans="1:5">
      <c r="A4163" s="327">
        <v>92328</v>
      </c>
      <c r="B4163" s="325" t="s">
        <v>4651</v>
      </c>
      <c r="C4163" s="325" t="s">
        <v>72</v>
      </c>
      <c r="D4163" s="325" t="s">
        <v>344</v>
      </c>
      <c r="E4163" s="326" t="s">
        <v>30205</v>
      </c>
    </row>
    <row r="4164" spans="1:5">
      <c r="A4164" s="327">
        <v>92329</v>
      </c>
      <c r="B4164" s="325" t="s">
        <v>4652</v>
      </c>
      <c r="C4164" s="325" t="s">
        <v>72</v>
      </c>
      <c r="D4164" s="325" t="s">
        <v>344</v>
      </c>
      <c r="E4164" s="326" t="s">
        <v>3323</v>
      </c>
    </row>
    <row r="4165" spans="1:5">
      <c r="A4165" s="327">
        <v>92330</v>
      </c>
      <c r="B4165" s="325" t="s">
        <v>4653</v>
      </c>
      <c r="C4165" s="325" t="s">
        <v>72</v>
      </c>
      <c r="D4165" s="325" t="s">
        <v>344</v>
      </c>
      <c r="E4165" s="326" t="s">
        <v>30206</v>
      </c>
    </row>
    <row r="4166" spans="1:5">
      <c r="A4166" s="327">
        <v>92331</v>
      </c>
      <c r="B4166" s="325" t="s">
        <v>4654</v>
      </c>
      <c r="C4166" s="325" t="s">
        <v>72</v>
      </c>
      <c r="D4166" s="325" t="s">
        <v>344</v>
      </c>
      <c r="E4166" s="326" t="s">
        <v>15132</v>
      </c>
    </row>
    <row r="4167" spans="1:5">
      <c r="A4167" s="327">
        <v>92332</v>
      </c>
      <c r="B4167" s="325" t="s">
        <v>4655</v>
      </c>
      <c r="C4167" s="325" t="s">
        <v>72</v>
      </c>
      <c r="D4167" s="325" t="s">
        <v>344</v>
      </c>
      <c r="E4167" s="326" t="s">
        <v>15048</v>
      </c>
    </row>
    <row r="4168" spans="1:5">
      <c r="A4168" s="327">
        <v>92333</v>
      </c>
      <c r="B4168" s="325" t="s">
        <v>4656</v>
      </c>
      <c r="C4168" s="325" t="s">
        <v>72</v>
      </c>
      <c r="D4168" s="325" t="s">
        <v>344</v>
      </c>
      <c r="E4168" s="326" t="s">
        <v>30207</v>
      </c>
    </row>
    <row r="4169" spans="1:5">
      <c r="A4169" s="327">
        <v>92334</v>
      </c>
      <c r="B4169" s="325" t="s">
        <v>4657</v>
      </c>
      <c r="C4169" s="325" t="s">
        <v>72</v>
      </c>
      <c r="D4169" s="325" t="s">
        <v>344</v>
      </c>
      <c r="E4169" s="326" t="s">
        <v>3491</v>
      </c>
    </row>
    <row r="4170" spans="1:5">
      <c r="A4170" s="327">
        <v>92344</v>
      </c>
      <c r="B4170" s="325" t="s">
        <v>4658</v>
      </c>
      <c r="C4170" s="325" t="s">
        <v>72</v>
      </c>
      <c r="D4170" s="325" t="s">
        <v>280</v>
      </c>
      <c r="E4170" s="326" t="s">
        <v>30208</v>
      </c>
    </row>
    <row r="4171" spans="1:5">
      <c r="A4171" s="327">
        <v>92345</v>
      </c>
      <c r="B4171" s="325" t="s">
        <v>4659</v>
      </c>
      <c r="C4171" s="325" t="s">
        <v>72</v>
      </c>
      <c r="D4171" s="325" t="s">
        <v>280</v>
      </c>
      <c r="E4171" s="326" t="s">
        <v>30209</v>
      </c>
    </row>
    <row r="4172" spans="1:5">
      <c r="A4172" s="327">
        <v>92346</v>
      </c>
      <c r="B4172" s="325" t="s">
        <v>4660</v>
      </c>
      <c r="C4172" s="325" t="s">
        <v>72</v>
      </c>
      <c r="D4172" s="325" t="s">
        <v>280</v>
      </c>
      <c r="E4172" s="326" t="s">
        <v>27578</v>
      </c>
    </row>
    <row r="4173" spans="1:5">
      <c r="A4173" s="327">
        <v>92347</v>
      </c>
      <c r="B4173" s="325" t="s">
        <v>4661</v>
      </c>
      <c r="C4173" s="325" t="s">
        <v>72</v>
      </c>
      <c r="D4173" s="325" t="s">
        <v>280</v>
      </c>
      <c r="E4173" s="326" t="s">
        <v>30210</v>
      </c>
    </row>
    <row r="4174" spans="1:5">
      <c r="A4174" s="327">
        <v>92348</v>
      </c>
      <c r="B4174" s="325" t="s">
        <v>4662</v>
      </c>
      <c r="C4174" s="325" t="s">
        <v>72</v>
      </c>
      <c r="D4174" s="325" t="s">
        <v>280</v>
      </c>
      <c r="E4174" s="326" t="s">
        <v>30211</v>
      </c>
    </row>
    <row r="4175" spans="1:5">
      <c r="A4175" s="327">
        <v>92349</v>
      </c>
      <c r="B4175" s="325" t="s">
        <v>4663</v>
      </c>
      <c r="C4175" s="325" t="s">
        <v>72</v>
      </c>
      <c r="D4175" s="325" t="s">
        <v>280</v>
      </c>
      <c r="E4175" s="326" t="s">
        <v>30212</v>
      </c>
    </row>
    <row r="4176" spans="1:5">
      <c r="A4176" s="327">
        <v>92350</v>
      </c>
      <c r="B4176" s="325" t="s">
        <v>4664</v>
      </c>
      <c r="C4176" s="325" t="s">
        <v>72</v>
      </c>
      <c r="D4176" s="325" t="s">
        <v>280</v>
      </c>
      <c r="E4176" s="326" t="s">
        <v>29961</v>
      </c>
    </row>
    <row r="4177" spans="1:5">
      <c r="A4177" s="327">
        <v>92351</v>
      </c>
      <c r="B4177" s="325" t="s">
        <v>4665</v>
      </c>
      <c r="C4177" s="325" t="s">
        <v>72</v>
      </c>
      <c r="D4177" s="325" t="s">
        <v>280</v>
      </c>
      <c r="E4177" s="326" t="s">
        <v>30213</v>
      </c>
    </row>
    <row r="4178" spans="1:5">
      <c r="A4178" s="327">
        <v>92352</v>
      </c>
      <c r="B4178" s="325" t="s">
        <v>4666</v>
      </c>
      <c r="C4178" s="325" t="s">
        <v>72</v>
      </c>
      <c r="D4178" s="325" t="s">
        <v>280</v>
      </c>
      <c r="E4178" s="326" t="s">
        <v>30214</v>
      </c>
    </row>
    <row r="4179" spans="1:5">
      <c r="A4179" s="327">
        <v>92353</v>
      </c>
      <c r="B4179" s="325" t="s">
        <v>4667</v>
      </c>
      <c r="C4179" s="325" t="s">
        <v>72</v>
      </c>
      <c r="D4179" s="325" t="s">
        <v>280</v>
      </c>
      <c r="E4179" s="326" t="s">
        <v>25545</v>
      </c>
    </row>
    <row r="4180" spans="1:5">
      <c r="A4180" s="327">
        <v>92354</v>
      </c>
      <c r="B4180" s="325" t="s">
        <v>4668</v>
      </c>
      <c r="C4180" s="325" t="s">
        <v>72</v>
      </c>
      <c r="D4180" s="325" t="s">
        <v>280</v>
      </c>
      <c r="E4180" s="326" t="s">
        <v>28632</v>
      </c>
    </row>
    <row r="4181" spans="1:5">
      <c r="A4181" s="327">
        <v>92355</v>
      </c>
      <c r="B4181" s="325" t="s">
        <v>4669</v>
      </c>
      <c r="C4181" s="325" t="s">
        <v>72</v>
      </c>
      <c r="D4181" s="325" t="s">
        <v>280</v>
      </c>
      <c r="E4181" s="326" t="s">
        <v>30215</v>
      </c>
    </row>
    <row r="4182" spans="1:5">
      <c r="A4182" s="327">
        <v>92356</v>
      </c>
      <c r="B4182" s="325" t="s">
        <v>4670</v>
      </c>
      <c r="C4182" s="325" t="s">
        <v>72</v>
      </c>
      <c r="D4182" s="325" t="s">
        <v>280</v>
      </c>
      <c r="E4182" s="326" t="s">
        <v>30216</v>
      </c>
    </row>
    <row r="4183" spans="1:5">
      <c r="A4183" s="327">
        <v>92357</v>
      </c>
      <c r="B4183" s="325" t="s">
        <v>4671</v>
      </c>
      <c r="C4183" s="325" t="s">
        <v>72</v>
      </c>
      <c r="D4183" s="325" t="s">
        <v>280</v>
      </c>
      <c r="E4183" s="326" t="s">
        <v>30217</v>
      </c>
    </row>
    <row r="4184" spans="1:5">
      <c r="A4184" s="327">
        <v>92358</v>
      </c>
      <c r="B4184" s="325" t="s">
        <v>4672</v>
      </c>
      <c r="C4184" s="325" t="s">
        <v>72</v>
      </c>
      <c r="D4184" s="325" t="s">
        <v>280</v>
      </c>
      <c r="E4184" s="326" t="s">
        <v>30218</v>
      </c>
    </row>
    <row r="4185" spans="1:5">
      <c r="A4185" s="327">
        <v>92369</v>
      </c>
      <c r="B4185" s="325" t="s">
        <v>4673</v>
      </c>
      <c r="C4185" s="325" t="s">
        <v>72</v>
      </c>
      <c r="D4185" s="325" t="s">
        <v>280</v>
      </c>
      <c r="E4185" s="326" t="s">
        <v>30219</v>
      </c>
    </row>
    <row r="4186" spans="1:5">
      <c r="A4186" s="327">
        <v>92370</v>
      </c>
      <c r="B4186" s="325" t="s">
        <v>4674</v>
      </c>
      <c r="C4186" s="325" t="s">
        <v>72</v>
      </c>
      <c r="D4186" s="325" t="s">
        <v>280</v>
      </c>
      <c r="E4186" s="326" t="s">
        <v>30220</v>
      </c>
    </row>
    <row r="4187" spans="1:5">
      <c r="A4187" s="327">
        <v>92371</v>
      </c>
      <c r="B4187" s="325" t="s">
        <v>4675</v>
      </c>
      <c r="C4187" s="325" t="s">
        <v>72</v>
      </c>
      <c r="D4187" s="325" t="s">
        <v>280</v>
      </c>
      <c r="E4187" s="326" t="s">
        <v>30221</v>
      </c>
    </row>
    <row r="4188" spans="1:5">
      <c r="A4188" s="327">
        <v>92372</v>
      </c>
      <c r="B4188" s="325" t="s">
        <v>4676</v>
      </c>
      <c r="C4188" s="325" t="s">
        <v>72</v>
      </c>
      <c r="D4188" s="325" t="s">
        <v>280</v>
      </c>
      <c r="E4188" s="326" t="s">
        <v>30222</v>
      </c>
    </row>
    <row r="4189" spans="1:5">
      <c r="A4189" s="327">
        <v>92373</v>
      </c>
      <c r="B4189" s="325" t="s">
        <v>4677</v>
      </c>
      <c r="C4189" s="325" t="s">
        <v>72</v>
      </c>
      <c r="D4189" s="325" t="s">
        <v>280</v>
      </c>
      <c r="E4189" s="326" t="s">
        <v>30223</v>
      </c>
    </row>
    <row r="4190" spans="1:5">
      <c r="A4190" s="327">
        <v>92374</v>
      </c>
      <c r="B4190" s="325" t="s">
        <v>4678</v>
      </c>
      <c r="C4190" s="325" t="s">
        <v>72</v>
      </c>
      <c r="D4190" s="325" t="s">
        <v>280</v>
      </c>
      <c r="E4190" s="326" t="s">
        <v>30224</v>
      </c>
    </row>
    <row r="4191" spans="1:5">
      <c r="A4191" s="327">
        <v>92375</v>
      </c>
      <c r="B4191" s="325" t="s">
        <v>4679</v>
      </c>
      <c r="C4191" s="325" t="s">
        <v>72</v>
      </c>
      <c r="D4191" s="325" t="s">
        <v>280</v>
      </c>
      <c r="E4191" s="326" t="s">
        <v>30101</v>
      </c>
    </row>
    <row r="4192" spans="1:5">
      <c r="A4192" s="327">
        <v>92376</v>
      </c>
      <c r="B4192" s="325" t="s">
        <v>4680</v>
      </c>
      <c r="C4192" s="325" t="s">
        <v>72</v>
      </c>
      <c r="D4192" s="325" t="s">
        <v>280</v>
      </c>
      <c r="E4192" s="326" t="s">
        <v>26679</v>
      </c>
    </row>
    <row r="4193" spans="1:5">
      <c r="A4193" s="327">
        <v>92377</v>
      </c>
      <c r="B4193" s="325" t="s">
        <v>4682</v>
      </c>
      <c r="C4193" s="325" t="s">
        <v>72</v>
      </c>
      <c r="D4193" s="325" t="s">
        <v>280</v>
      </c>
      <c r="E4193" s="326" t="s">
        <v>30225</v>
      </c>
    </row>
    <row r="4194" spans="1:5">
      <c r="A4194" s="327">
        <v>92378</v>
      </c>
      <c r="B4194" s="325" t="s">
        <v>4683</v>
      </c>
      <c r="C4194" s="325" t="s">
        <v>72</v>
      </c>
      <c r="D4194" s="325" t="s">
        <v>280</v>
      </c>
      <c r="E4194" s="326" t="s">
        <v>30226</v>
      </c>
    </row>
    <row r="4195" spans="1:5">
      <c r="A4195" s="327">
        <v>92379</v>
      </c>
      <c r="B4195" s="325" t="s">
        <v>4684</v>
      </c>
      <c r="C4195" s="325" t="s">
        <v>72</v>
      </c>
      <c r="D4195" s="325" t="s">
        <v>280</v>
      </c>
      <c r="E4195" s="326" t="s">
        <v>30227</v>
      </c>
    </row>
    <row r="4196" spans="1:5">
      <c r="A4196" s="327">
        <v>92380</v>
      </c>
      <c r="B4196" s="325" t="s">
        <v>4685</v>
      </c>
      <c r="C4196" s="325" t="s">
        <v>72</v>
      </c>
      <c r="D4196" s="325" t="s">
        <v>280</v>
      </c>
      <c r="E4196" s="326" t="s">
        <v>26042</v>
      </c>
    </row>
    <row r="4197" spans="1:5">
      <c r="A4197" s="327">
        <v>92381</v>
      </c>
      <c r="B4197" s="325" t="s">
        <v>4686</v>
      </c>
      <c r="C4197" s="325" t="s">
        <v>72</v>
      </c>
      <c r="D4197" s="325" t="s">
        <v>280</v>
      </c>
      <c r="E4197" s="326" t="s">
        <v>15009</v>
      </c>
    </row>
    <row r="4198" spans="1:5">
      <c r="A4198" s="327">
        <v>92382</v>
      </c>
      <c r="B4198" s="325" t="s">
        <v>4687</v>
      </c>
      <c r="C4198" s="325" t="s">
        <v>72</v>
      </c>
      <c r="D4198" s="325" t="s">
        <v>280</v>
      </c>
      <c r="E4198" s="326" t="s">
        <v>25687</v>
      </c>
    </row>
    <row r="4199" spans="1:5">
      <c r="A4199" s="327">
        <v>92383</v>
      </c>
      <c r="B4199" s="325" t="s">
        <v>4688</v>
      </c>
      <c r="C4199" s="325" t="s">
        <v>72</v>
      </c>
      <c r="D4199" s="325" t="s">
        <v>280</v>
      </c>
      <c r="E4199" s="326" t="s">
        <v>26375</v>
      </c>
    </row>
    <row r="4200" spans="1:5">
      <c r="A4200" s="327">
        <v>92384</v>
      </c>
      <c r="B4200" s="325" t="s">
        <v>4689</v>
      </c>
      <c r="C4200" s="325" t="s">
        <v>72</v>
      </c>
      <c r="D4200" s="325" t="s">
        <v>280</v>
      </c>
      <c r="E4200" s="326" t="s">
        <v>25187</v>
      </c>
    </row>
    <row r="4201" spans="1:5">
      <c r="A4201" s="327">
        <v>92385</v>
      </c>
      <c r="B4201" s="325" t="s">
        <v>4691</v>
      </c>
      <c r="C4201" s="325" t="s">
        <v>72</v>
      </c>
      <c r="D4201" s="325" t="s">
        <v>280</v>
      </c>
      <c r="E4201" s="326" t="s">
        <v>14929</v>
      </c>
    </row>
    <row r="4202" spans="1:5">
      <c r="A4202" s="327">
        <v>92386</v>
      </c>
      <c r="B4202" s="325" t="s">
        <v>4692</v>
      </c>
      <c r="C4202" s="325" t="s">
        <v>72</v>
      </c>
      <c r="D4202" s="325" t="s">
        <v>280</v>
      </c>
      <c r="E4202" s="326" t="s">
        <v>25636</v>
      </c>
    </row>
    <row r="4203" spans="1:5">
      <c r="A4203" s="327">
        <v>92387</v>
      </c>
      <c r="B4203" s="325" t="s">
        <v>4693</v>
      </c>
      <c r="C4203" s="325" t="s">
        <v>72</v>
      </c>
      <c r="D4203" s="325" t="s">
        <v>280</v>
      </c>
      <c r="E4203" s="326" t="s">
        <v>30228</v>
      </c>
    </row>
    <row r="4204" spans="1:5">
      <c r="A4204" s="327">
        <v>92388</v>
      </c>
      <c r="B4204" s="325" t="s">
        <v>4694</v>
      </c>
      <c r="C4204" s="325" t="s">
        <v>72</v>
      </c>
      <c r="D4204" s="325" t="s">
        <v>280</v>
      </c>
      <c r="E4204" s="326" t="s">
        <v>30229</v>
      </c>
    </row>
    <row r="4205" spans="1:5">
      <c r="A4205" s="327">
        <v>92389</v>
      </c>
      <c r="B4205" s="325" t="s">
        <v>4695</v>
      </c>
      <c r="C4205" s="325" t="s">
        <v>72</v>
      </c>
      <c r="D4205" s="325" t="s">
        <v>280</v>
      </c>
      <c r="E4205" s="326" t="s">
        <v>30230</v>
      </c>
    </row>
    <row r="4206" spans="1:5">
      <c r="A4206" s="327">
        <v>92390</v>
      </c>
      <c r="B4206" s="325" t="s">
        <v>4696</v>
      </c>
      <c r="C4206" s="325" t="s">
        <v>72</v>
      </c>
      <c r="D4206" s="325" t="s">
        <v>280</v>
      </c>
      <c r="E4206" s="326" t="s">
        <v>30231</v>
      </c>
    </row>
    <row r="4207" spans="1:5">
      <c r="A4207" s="327">
        <v>92635</v>
      </c>
      <c r="B4207" s="325" t="s">
        <v>4697</v>
      </c>
      <c r="C4207" s="325" t="s">
        <v>72</v>
      </c>
      <c r="D4207" s="325" t="s">
        <v>280</v>
      </c>
      <c r="E4207" s="326" t="s">
        <v>30232</v>
      </c>
    </row>
    <row r="4208" spans="1:5">
      <c r="A4208" s="327">
        <v>92636</v>
      </c>
      <c r="B4208" s="325" t="s">
        <v>4698</v>
      </c>
      <c r="C4208" s="325" t="s">
        <v>72</v>
      </c>
      <c r="D4208" s="325" t="s">
        <v>280</v>
      </c>
      <c r="E4208" s="326" t="s">
        <v>26363</v>
      </c>
    </row>
    <row r="4209" spans="1:5">
      <c r="A4209" s="327">
        <v>92637</v>
      </c>
      <c r="B4209" s="325" t="s">
        <v>4699</v>
      </c>
      <c r="C4209" s="325" t="s">
        <v>72</v>
      </c>
      <c r="D4209" s="325" t="s">
        <v>280</v>
      </c>
      <c r="E4209" s="326" t="s">
        <v>30233</v>
      </c>
    </row>
    <row r="4210" spans="1:5">
      <c r="A4210" s="327">
        <v>92638</v>
      </c>
      <c r="B4210" s="325" t="s">
        <v>4700</v>
      </c>
      <c r="C4210" s="325" t="s">
        <v>72</v>
      </c>
      <c r="D4210" s="325" t="s">
        <v>280</v>
      </c>
      <c r="E4210" s="326" t="s">
        <v>30234</v>
      </c>
    </row>
    <row r="4211" spans="1:5">
      <c r="A4211" s="327">
        <v>92639</v>
      </c>
      <c r="B4211" s="325" t="s">
        <v>4701</v>
      </c>
      <c r="C4211" s="325" t="s">
        <v>72</v>
      </c>
      <c r="D4211" s="325" t="s">
        <v>280</v>
      </c>
      <c r="E4211" s="326" t="s">
        <v>30235</v>
      </c>
    </row>
    <row r="4212" spans="1:5">
      <c r="A4212" s="327">
        <v>92640</v>
      </c>
      <c r="B4212" s="325" t="s">
        <v>4702</v>
      </c>
      <c r="C4212" s="325" t="s">
        <v>72</v>
      </c>
      <c r="D4212" s="325" t="s">
        <v>280</v>
      </c>
      <c r="E4212" s="326" t="s">
        <v>28056</v>
      </c>
    </row>
    <row r="4213" spans="1:5">
      <c r="A4213" s="327">
        <v>92642</v>
      </c>
      <c r="B4213" s="325" t="s">
        <v>4703</v>
      </c>
      <c r="C4213" s="325" t="s">
        <v>72</v>
      </c>
      <c r="D4213" s="325" t="s">
        <v>280</v>
      </c>
      <c r="E4213" s="326" t="s">
        <v>30236</v>
      </c>
    </row>
    <row r="4214" spans="1:5">
      <c r="A4214" s="327">
        <v>92644</v>
      </c>
      <c r="B4214" s="325" t="s">
        <v>4704</v>
      </c>
      <c r="C4214" s="325" t="s">
        <v>72</v>
      </c>
      <c r="D4214" s="325" t="s">
        <v>280</v>
      </c>
      <c r="E4214" s="326" t="s">
        <v>30237</v>
      </c>
    </row>
    <row r="4215" spans="1:5">
      <c r="A4215" s="327">
        <v>92657</v>
      </c>
      <c r="B4215" s="325" t="s">
        <v>4705</v>
      </c>
      <c r="C4215" s="325" t="s">
        <v>72</v>
      </c>
      <c r="D4215" s="325" t="s">
        <v>280</v>
      </c>
      <c r="E4215" s="326" t="s">
        <v>21842</v>
      </c>
    </row>
    <row r="4216" spans="1:5">
      <c r="A4216" s="327">
        <v>92658</v>
      </c>
      <c r="B4216" s="325" t="s">
        <v>4707</v>
      </c>
      <c r="C4216" s="325" t="s">
        <v>72</v>
      </c>
      <c r="D4216" s="325" t="s">
        <v>280</v>
      </c>
      <c r="E4216" s="326" t="s">
        <v>25474</v>
      </c>
    </row>
    <row r="4217" spans="1:5">
      <c r="A4217" s="327">
        <v>92659</v>
      </c>
      <c r="B4217" s="325" t="s">
        <v>4708</v>
      </c>
      <c r="C4217" s="325" t="s">
        <v>72</v>
      </c>
      <c r="D4217" s="325" t="s">
        <v>280</v>
      </c>
      <c r="E4217" s="326" t="s">
        <v>24338</v>
      </c>
    </row>
    <row r="4218" spans="1:5">
      <c r="A4218" s="327">
        <v>92660</v>
      </c>
      <c r="B4218" s="325" t="s">
        <v>4709</v>
      </c>
      <c r="C4218" s="325" t="s">
        <v>72</v>
      </c>
      <c r="D4218" s="325" t="s">
        <v>280</v>
      </c>
      <c r="E4218" s="326" t="s">
        <v>17061</v>
      </c>
    </row>
    <row r="4219" spans="1:5">
      <c r="A4219" s="327">
        <v>92661</v>
      </c>
      <c r="B4219" s="325" t="s">
        <v>4710</v>
      </c>
      <c r="C4219" s="325" t="s">
        <v>72</v>
      </c>
      <c r="D4219" s="325" t="s">
        <v>280</v>
      </c>
      <c r="E4219" s="326" t="s">
        <v>30238</v>
      </c>
    </row>
    <row r="4220" spans="1:5">
      <c r="A4220" s="327">
        <v>92662</v>
      </c>
      <c r="B4220" s="325" t="s">
        <v>4711</v>
      </c>
      <c r="C4220" s="325" t="s">
        <v>72</v>
      </c>
      <c r="D4220" s="325" t="s">
        <v>280</v>
      </c>
      <c r="E4220" s="326" t="s">
        <v>30239</v>
      </c>
    </row>
    <row r="4221" spans="1:5">
      <c r="A4221" s="327">
        <v>92663</v>
      </c>
      <c r="B4221" s="325" t="s">
        <v>4712</v>
      </c>
      <c r="C4221" s="325" t="s">
        <v>72</v>
      </c>
      <c r="D4221" s="325" t="s">
        <v>280</v>
      </c>
      <c r="E4221" s="326" t="s">
        <v>30240</v>
      </c>
    </row>
    <row r="4222" spans="1:5">
      <c r="A4222" s="327">
        <v>92664</v>
      </c>
      <c r="B4222" s="325" t="s">
        <v>4714</v>
      </c>
      <c r="C4222" s="325" t="s">
        <v>72</v>
      </c>
      <c r="D4222" s="325" t="s">
        <v>280</v>
      </c>
      <c r="E4222" s="326" t="s">
        <v>30241</v>
      </c>
    </row>
    <row r="4223" spans="1:5">
      <c r="A4223" s="327">
        <v>92665</v>
      </c>
      <c r="B4223" s="325" t="s">
        <v>4715</v>
      </c>
      <c r="C4223" s="325" t="s">
        <v>72</v>
      </c>
      <c r="D4223" s="325" t="s">
        <v>280</v>
      </c>
      <c r="E4223" s="326" t="s">
        <v>26670</v>
      </c>
    </row>
    <row r="4224" spans="1:5">
      <c r="A4224" s="327">
        <v>92666</v>
      </c>
      <c r="B4224" s="325" t="s">
        <v>4716</v>
      </c>
      <c r="C4224" s="325" t="s">
        <v>72</v>
      </c>
      <c r="D4224" s="325" t="s">
        <v>280</v>
      </c>
      <c r="E4224" s="326" t="s">
        <v>30242</v>
      </c>
    </row>
    <row r="4225" spans="1:5">
      <c r="A4225" s="327">
        <v>92667</v>
      </c>
      <c r="B4225" s="325" t="s">
        <v>4717</v>
      </c>
      <c r="C4225" s="325" t="s">
        <v>72</v>
      </c>
      <c r="D4225" s="325" t="s">
        <v>280</v>
      </c>
      <c r="E4225" s="326" t="s">
        <v>30243</v>
      </c>
    </row>
    <row r="4226" spans="1:5">
      <c r="A4226" s="327">
        <v>92668</v>
      </c>
      <c r="B4226" s="325" t="s">
        <v>4718</v>
      </c>
      <c r="C4226" s="325" t="s">
        <v>72</v>
      </c>
      <c r="D4226" s="325" t="s">
        <v>280</v>
      </c>
      <c r="E4226" s="326" t="s">
        <v>26773</v>
      </c>
    </row>
    <row r="4227" spans="1:5">
      <c r="A4227" s="327">
        <v>92669</v>
      </c>
      <c r="B4227" s="325" t="s">
        <v>4719</v>
      </c>
      <c r="C4227" s="325" t="s">
        <v>72</v>
      </c>
      <c r="D4227" s="325" t="s">
        <v>280</v>
      </c>
      <c r="E4227" s="326" t="s">
        <v>3583</v>
      </c>
    </row>
    <row r="4228" spans="1:5">
      <c r="A4228" s="327">
        <v>92670</v>
      </c>
      <c r="B4228" s="325" t="s">
        <v>4720</v>
      </c>
      <c r="C4228" s="325" t="s">
        <v>72</v>
      </c>
      <c r="D4228" s="325" t="s">
        <v>280</v>
      </c>
      <c r="E4228" s="326" t="s">
        <v>21537</v>
      </c>
    </row>
    <row r="4229" spans="1:5">
      <c r="A4229" s="327">
        <v>92671</v>
      </c>
      <c r="B4229" s="325" t="s">
        <v>4721</v>
      </c>
      <c r="C4229" s="325" t="s">
        <v>72</v>
      </c>
      <c r="D4229" s="325" t="s">
        <v>280</v>
      </c>
      <c r="E4229" s="326" t="s">
        <v>18461</v>
      </c>
    </row>
    <row r="4230" spans="1:5">
      <c r="A4230" s="327">
        <v>92672</v>
      </c>
      <c r="B4230" s="325" t="s">
        <v>4722</v>
      </c>
      <c r="C4230" s="325" t="s">
        <v>72</v>
      </c>
      <c r="D4230" s="325" t="s">
        <v>280</v>
      </c>
      <c r="E4230" s="326" t="s">
        <v>30244</v>
      </c>
    </row>
    <row r="4231" spans="1:5">
      <c r="A4231" s="327">
        <v>92673</v>
      </c>
      <c r="B4231" s="325" t="s">
        <v>4723</v>
      </c>
      <c r="C4231" s="325" t="s">
        <v>72</v>
      </c>
      <c r="D4231" s="325" t="s">
        <v>280</v>
      </c>
      <c r="E4231" s="326" t="s">
        <v>30041</v>
      </c>
    </row>
    <row r="4232" spans="1:5">
      <c r="A4232" s="327">
        <v>92674</v>
      </c>
      <c r="B4232" s="325" t="s">
        <v>4724</v>
      </c>
      <c r="C4232" s="325" t="s">
        <v>72</v>
      </c>
      <c r="D4232" s="325" t="s">
        <v>280</v>
      </c>
      <c r="E4232" s="326" t="s">
        <v>26345</v>
      </c>
    </row>
    <row r="4233" spans="1:5">
      <c r="A4233" s="327">
        <v>92675</v>
      </c>
      <c r="B4233" s="325" t="s">
        <v>4725</v>
      </c>
      <c r="C4233" s="325" t="s">
        <v>72</v>
      </c>
      <c r="D4233" s="325" t="s">
        <v>280</v>
      </c>
      <c r="E4233" s="326" t="s">
        <v>27437</v>
      </c>
    </row>
    <row r="4234" spans="1:5">
      <c r="A4234" s="327">
        <v>92676</v>
      </c>
      <c r="B4234" s="325" t="s">
        <v>4727</v>
      </c>
      <c r="C4234" s="325" t="s">
        <v>72</v>
      </c>
      <c r="D4234" s="325" t="s">
        <v>280</v>
      </c>
      <c r="E4234" s="326" t="s">
        <v>30245</v>
      </c>
    </row>
    <row r="4235" spans="1:5">
      <c r="A4235" s="327">
        <v>92677</v>
      </c>
      <c r="B4235" s="325" t="s">
        <v>4729</v>
      </c>
      <c r="C4235" s="325" t="s">
        <v>72</v>
      </c>
      <c r="D4235" s="325" t="s">
        <v>280</v>
      </c>
      <c r="E4235" s="326" t="s">
        <v>30246</v>
      </c>
    </row>
    <row r="4236" spans="1:5">
      <c r="A4236" s="327">
        <v>92678</v>
      </c>
      <c r="B4236" s="325" t="s">
        <v>4730</v>
      </c>
      <c r="C4236" s="325" t="s">
        <v>72</v>
      </c>
      <c r="D4236" s="325" t="s">
        <v>280</v>
      </c>
      <c r="E4236" s="326" t="s">
        <v>30247</v>
      </c>
    </row>
    <row r="4237" spans="1:5">
      <c r="A4237" s="327">
        <v>92679</v>
      </c>
      <c r="B4237" s="325" t="s">
        <v>4731</v>
      </c>
      <c r="C4237" s="325" t="s">
        <v>72</v>
      </c>
      <c r="D4237" s="325" t="s">
        <v>280</v>
      </c>
      <c r="E4237" s="326" t="s">
        <v>25637</v>
      </c>
    </row>
    <row r="4238" spans="1:5">
      <c r="A4238" s="327">
        <v>92680</v>
      </c>
      <c r="B4238" s="325" t="s">
        <v>4732</v>
      </c>
      <c r="C4238" s="325" t="s">
        <v>72</v>
      </c>
      <c r="D4238" s="325" t="s">
        <v>280</v>
      </c>
      <c r="E4238" s="326" t="s">
        <v>30248</v>
      </c>
    </row>
    <row r="4239" spans="1:5">
      <c r="A4239" s="327">
        <v>92681</v>
      </c>
      <c r="B4239" s="325" t="s">
        <v>4733</v>
      </c>
      <c r="C4239" s="325" t="s">
        <v>72</v>
      </c>
      <c r="D4239" s="325" t="s">
        <v>280</v>
      </c>
      <c r="E4239" s="326" t="s">
        <v>3334</v>
      </c>
    </row>
    <row r="4240" spans="1:5">
      <c r="A4240" s="327">
        <v>92682</v>
      </c>
      <c r="B4240" s="325" t="s">
        <v>4734</v>
      </c>
      <c r="C4240" s="325" t="s">
        <v>72</v>
      </c>
      <c r="D4240" s="325" t="s">
        <v>280</v>
      </c>
      <c r="E4240" s="326" t="s">
        <v>28135</v>
      </c>
    </row>
    <row r="4241" spans="1:5">
      <c r="A4241" s="327">
        <v>92683</v>
      </c>
      <c r="B4241" s="325" t="s">
        <v>4735</v>
      </c>
      <c r="C4241" s="325" t="s">
        <v>72</v>
      </c>
      <c r="D4241" s="325" t="s">
        <v>280</v>
      </c>
      <c r="E4241" s="326" t="s">
        <v>30249</v>
      </c>
    </row>
    <row r="4242" spans="1:5">
      <c r="A4242" s="327">
        <v>92684</v>
      </c>
      <c r="B4242" s="325" t="s">
        <v>4736</v>
      </c>
      <c r="C4242" s="325" t="s">
        <v>72</v>
      </c>
      <c r="D4242" s="325" t="s">
        <v>280</v>
      </c>
      <c r="E4242" s="326" t="s">
        <v>15127</v>
      </c>
    </row>
    <row r="4243" spans="1:5">
      <c r="A4243" s="327">
        <v>92685</v>
      </c>
      <c r="B4243" s="325" t="s">
        <v>4737</v>
      </c>
      <c r="C4243" s="325" t="s">
        <v>72</v>
      </c>
      <c r="D4243" s="325" t="s">
        <v>280</v>
      </c>
      <c r="E4243" s="326" t="s">
        <v>26332</v>
      </c>
    </row>
    <row r="4244" spans="1:5">
      <c r="A4244" s="327">
        <v>92686</v>
      </c>
      <c r="B4244" s="325" t="s">
        <v>4738</v>
      </c>
      <c r="C4244" s="325" t="s">
        <v>72</v>
      </c>
      <c r="D4244" s="325" t="s">
        <v>280</v>
      </c>
      <c r="E4244" s="326" t="s">
        <v>30250</v>
      </c>
    </row>
    <row r="4245" spans="1:5">
      <c r="A4245" s="327">
        <v>92692</v>
      </c>
      <c r="B4245" s="325" t="s">
        <v>4739</v>
      </c>
      <c r="C4245" s="325" t="s">
        <v>72</v>
      </c>
      <c r="D4245" s="325" t="s">
        <v>280</v>
      </c>
      <c r="E4245" s="326" t="s">
        <v>26359</v>
      </c>
    </row>
    <row r="4246" spans="1:5">
      <c r="A4246" s="327">
        <v>92693</v>
      </c>
      <c r="B4246" s="325" t="s">
        <v>4740</v>
      </c>
      <c r="C4246" s="325" t="s">
        <v>72</v>
      </c>
      <c r="D4246" s="325" t="s">
        <v>280</v>
      </c>
      <c r="E4246" s="326" t="s">
        <v>4255</v>
      </c>
    </row>
    <row r="4247" spans="1:5">
      <c r="A4247" s="327">
        <v>92694</v>
      </c>
      <c r="B4247" s="325" t="s">
        <v>4741</v>
      </c>
      <c r="C4247" s="325" t="s">
        <v>72</v>
      </c>
      <c r="D4247" s="325" t="s">
        <v>280</v>
      </c>
      <c r="E4247" s="326" t="s">
        <v>30251</v>
      </c>
    </row>
    <row r="4248" spans="1:5">
      <c r="A4248" s="327">
        <v>92695</v>
      </c>
      <c r="B4248" s="325" t="s">
        <v>4742</v>
      </c>
      <c r="C4248" s="325" t="s">
        <v>72</v>
      </c>
      <c r="D4248" s="325" t="s">
        <v>280</v>
      </c>
      <c r="E4248" s="326" t="s">
        <v>25140</v>
      </c>
    </row>
    <row r="4249" spans="1:5">
      <c r="A4249" s="327">
        <v>92696</v>
      </c>
      <c r="B4249" s="325" t="s">
        <v>4744</v>
      </c>
      <c r="C4249" s="325" t="s">
        <v>72</v>
      </c>
      <c r="D4249" s="325" t="s">
        <v>280</v>
      </c>
      <c r="E4249" s="326" t="s">
        <v>26320</v>
      </c>
    </row>
    <row r="4250" spans="1:5">
      <c r="A4250" s="327">
        <v>92697</v>
      </c>
      <c r="B4250" s="325" t="s">
        <v>4745</v>
      </c>
      <c r="C4250" s="325" t="s">
        <v>72</v>
      </c>
      <c r="D4250" s="325" t="s">
        <v>280</v>
      </c>
      <c r="E4250" s="326" t="s">
        <v>30252</v>
      </c>
    </row>
    <row r="4251" spans="1:5">
      <c r="A4251" s="327">
        <v>92698</v>
      </c>
      <c r="B4251" s="325" t="s">
        <v>4746</v>
      </c>
      <c r="C4251" s="325" t="s">
        <v>72</v>
      </c>
      <c r="D4251" s="325" t="s">
        <v>280</v>
      </c>
      <c r="E4251" s="326" t="s">
        <v>30253</v>
      </c>
    </row>
    <row r="4252" spans="1:5">
      <c r="A4252" s="327">
        <v>92699</v>
      </c>
      <c r="B4252" s="325" t="s">
        <v>4748</v>
      </c>
      <c r="C4252" s="325" t="s">
        <v>72</v>
      </c>
      <c r="D4252" s="325" t="s">
        <v>280</v>
      </c>
      <c r="E4252" s="326" t="s">
        <v>14963</v>
      </c>
    </row>
    <row r="4253" spans="1:5">
      <c r="A4253" s="327">
        <v>92700</v>
      </c>
      <c r="B4253" s="325" t="s">
        <v>4749</v>
      </c>
      <c r="C4253" s="325" t="s">
        <v>72</v>
      </c>
      <c r="D4253" s="325" t="s">
        <v>280</v>
      </c>
      <c r="E4253" s="326" t="s">
        <v>22022</v>
      </c>
    </row>
    <row r="4254" spans="1:5">
      <c r="A4254" s="327">
        <v>92701</v>
      </c>
      <c r="B4254" s="325" t="s">
        <v>4750</v>
      </c>
      <c r="C4254" s="325" t="s">
        <v>72</v>
      </c>
      <c r="D4254" s="325" t="s">
        <v>280</v>
      </c>
      <c r="E4254" s="326" t="s">
        <v>30001</v>
      </c>
    </row>
    <row r="4255" spans="1:5">
      <c r="A4255" s="327">
        <v>92702</v>
      </c>
      <c r="B4255" s="325" t="s">
        <v>4751</v>
      </c>
      <c r="C4255" s="325" t="s">
        <v>72</v>
      </c>
      <c r="D4255" s="325" t="s">
        <v>280</v>
      </c>
      <c r="E4255" s="326" t="s">
        <v>30254</v>
      </c>
    </row>
    <row r="4256" spans="1:5">
      <c r="A4256" s="327">
        <v>92703</v>
      </c>
      <c r="B4256" s="325" t="s">
        <v>4752</v>
      </c>
      <c r="C4256" s="325" t="s">
        <v>72</v>
      </c>
      <c r="D4256" s="325" t="s">
        <v>280</v>
      </c>
      <c r="E4256" s="326" t="s">
        <v>30255</v>
      </c>
    </row>
    <row r="4257" spans="1:5">
      <c r="A4257" s="327">
        <v>92704</v>
      </c>
      <c r="B4257" s="325" t="s">
        <v>4753</v>
      </c>
      <c r="C4257" s="325" t="s">
        <v>72</v>
      </c>
      <c r="D4257" s="325" t="s">
        <v>280</v>
      </c>
      <c r="E4257" s="326" t="s">
        <v>24442</v>
      </c>
    </row>
    <row r="4258" spans="1:5">
      <c r="A4258" s="327">
        <v>92705</v>
      </c>
      <c r="B4258" s="325" t="s">
        <v>4754</v>
      </c>
      <c r="C4258" s="325" t="s">
        <v>72</v>
      </c>
      <c r="D4258" s="325" t="s">
        <v>280</v>
      </c>
      <c r="E4258" s="326" t="s">
        <v>30256</v>
      </c>
    </row>
    <row r="4259" spans="1:5">
      <c r="A4259" s="327">
        <v>92706</v>
      </c>
      <c r="B4259" s="325" t="s">
        <v>4755</v>
      </c>
      <c r="C4259" s="325" t="s">
        <v>72</v>
      </c>
      <c r="D4259" s="325" t="s">
        <v>280</v>
      </c>
      <c r="E4259" s="326" t="s">
        <v>24637</v>
      </c>
    </row>
    <row r="4260" spans="1:5">
      <c r="A4260" s="327">
        <v>92889</v>
      </c>
      <c r="B4260" s="325" t="s">
        <v>4756</v>
      </c>
      <c r="C4260" s="325" t="s">
        <v>72</v>
      </c>
      <c r="D4260" s="325" t="s">
        <v>280</v>
      </c>
      <c r="E4260" s="326" t="s">
        <v>30257</v>
      </c>
    </row>
    <row r="4261" spans="1:5">
      <c r="A4261" s="327">
        <v>92890</v>
      </c>
      <c r="B4261" s="325" t="s">
        <v>4757</v>
      </c>
      <c r="C4261" s="325" t="s">
        <v>72</v>
      </c>
      <c r="D4261" s="325" t="s">
        <v>280</v>
      </c>
      <c r="E4261" s="326" t="s">
        <v>30258</v>
      </c>
    </row>
    <row r="4262" spans="1:5">
      <c r="A4262" s="327">
        <v>92891</v>
      </c>
      <c r="B4262" s="325" t="s">
        <v>4758</v>
      </c>
      <c r="C4262" s="325" t="s">
        <v>72</v>
      </c>
      <c r="D4262" s="325" t="s">
        <v>280</v>
      </c>
      <c r="E4262" s="326" t="s">
        <v>30259</v>
      </c>
    </row>
    <row r="4263" spans="1:5">
      <c r="A4263" s="327">
        <v>92892</v>
      </c>
      <c r="B4263" s="325" t="s">
        <v>4759</v>
      </c>
      <c r="C4263" s="325" t="s">
        <v>72</v>
      </c>
      <c r="D4263" s="325" t="s">
        <v>280</v>
      </c>
      <c r="E4263" s="326" t="s">
        <v>30260</v>
      </c>
    </row>
    <row r="4264" spans="1:5">
      <c r="A4264" s="327">
        <v>92893</v>
      </c>
      <c r="B4264" s="325" t="s">
        <v>4760</v>
      </c>
      <c r="C4264" s="325" t="s">
        <v>72</v>
      </c>
      <c r="D4264" s="325" t="s">
        <v>280</v>
      </c>
      <c r="E4264" s="326" t="s">
        <v>30261</v>
      </c>
    </row>
    <row r="4265" spans="1:5">
      <c r="A4265" s="327">
        <v>92894</v>
      </c>
      <c r="B4265" s="325" t="s">
        <v>4761</v>
      </c>
      <c r="C4265" s="325" t="s">
        <v>72</v>
      </c>
      <c r="D4265" s="325" t="s">
        <v>280</v>
      </c>
      <c r="E4265" s="326" t="s">
        <v>27418</v>
      </c>
    </row>
    <row r="4266" spans="1:5">
      <c r="A4266" s="327">
        <v>92895</v>
      </c>
      <c r="B4266" s="325" t="s">
        <v>4762</v>
      </c>
      <c r="C4266" s="325" t="s">
        <v>72</v>
      </c>
      <c r="D4266" s="325" t="s">
        <v>280</v>
      </c>
      <c r="E4266" s="326" t="s">
        <v>30262</v>
      </c>
    </row>
    <row r="4267" spans="1:5">
      <c r="A4267" s="327">
        <v>92896</v>
      </c>
      <c r="B4267" s="325" t="s">
        <v>4763</v>
      </c>
      <c r="C4267" s="325" t="s">
        <v>72</v>
      </c>
      <c r="D4267" s="325" t="s">
        <v>280</v>
      </c>
      <c r="E4267" s="326" t="s">
        <v>30263</v>
      </c>
    </row>
    <row r="4268" spans="1:5">
      <c r="A4268" s="327">
        <v>92897</v>
      </c>
      <c r="B4268" s="325" t="s">
        <v>4764</v>
      </c>
      <c r="C4268" s="325" t="s">
        <v>72</v>
      </c>
      <c r="D4268" s="325" t="s">
        <v>280</v>
      </c>
      <c r="E4268" s="326" t="s">
        <v>30264</v>
      </c>
    </row>
    <row r="4269" spans="1:5">
      <c r="A4269" s="327">
        <v>92898</v>
      </c>
      <c r="B4269" s="325" t="s">
        <v>4765</v>
      </c>
      <c r="C4269" s="325" t="s">
        <v>72</v>
      </c>
      <c r="D4269" s="325" t="s">
        <v>280</v>
      </c>
      <c r="E4269" s="326" t="s">
        <v>30265</v>
      </c>
    </row>
    <row r="4270" spans="1:5">
      <c r="A4270" s="327">
        <v>92899</v>
      </c>
      <c r="B4270" s="325" t="s">
        <v>4766</v>
      </c>
      <c r="C4270" s="325" t="s">
        <v>72</v>
      </c>
      <c r="D4270" s="325" t="s">
        <v>280</v>
      </c>
      <c r="E4270" s="326" t="s">
        <v>21050</v>
      </c>
    </row>
    <row r="4271" spans="1:5">
      <c r="A4271" s="327">
        <v>92900</v>
      </c>
      <c r="B4271" s="325" t="s">
        <v>4768</v>
      </c>
      <c r="C4271" s="325" t="s">
        <v>72</v>
      </c>
      <c r="D4271" s="325" t="s">
        <v>280</v>
      </c>
      <c r="E4271" s="326" t="s">
        <v>30266</v>
      </c>
    </row>
    <row r="4272" spans="1:5">
      <c r="A4272" s="327">
        <v>92901</v>
      </c>
      <c r="B4272" s="325" t="s">
        <v>4769</v>
      </c>
      <c r="C4272" s="325" t="s">
        <v>72</v>
      </c>
      <c r="D4272" s="325" t="s">
        <v>280</v>
      </c>
      <c r="E4272" s="326" t="s">
        <v>30267</v>
      </c>
    </row>
    <row r="4273" spans="1:5">
      <c r="A4273" s="327">
        <v>92902</v>
      </c>
      <c r="B4273" s="325" t="s">
        <v>4770</v>
      </c>
      <c r="C4273" s="325" t="s">
        <v>72</v>
      </c>
      <c r="D4273" s="325" t="s">
        <v>280</v>
      </c>
      <c r="E4273" s="326" t="s">
        <v>30268</v>
      </c>
    </row>
    <row r="4274" spans="1:5">
      <c r="A4274" s="327">
        <v>92903</v>
      </c>
      <c r="B4274" s="325" t="s">
        <v>4771</v>
      </c>
      <c r="C4274" s="325" t="s">
        <v>72</v>
      </c>
      <c r="D4274" s="325" t="s">
        <v>280</v>
      </c>
      <c r="E4274" s="326" t="s">
        <v>30269</v>
      </c>
    </row>
    <row r="4275" spans="1:5">
      <c r="A4275" s="327">
        <v>92904</v>
      </c>
      <c r="B4275" s="325" t="s">
        <v>4772</v>
      </c>
      <c r="C4275" s="325" t="s">
        <v>72</v>
      </c>
      <c r="D4275" s="325" t="s">
        <v>280</v>
      </c>
      <c r="E4275" s="326" t="s">
        <v>30270</v>
      </c>
    </row>
    <row r="4276" spans="1:5">
      <c r="A4276" s="327">
        <v>92905</v>
      </c>
      <c r="B4276" s="325" t="s">
        <v>4774</v>
      </c>
      <c r="C4276" s="325" t="s">
        <v>72</v>
      </c>
      <c r="D4276" s="325" t="s">
        <v>280</v>
      </c>
      <c r="E4276" s="326" t="s">
        <v>30271</v>
      </c>
    </row>
    <row r="4277" spans="1:5">
      <c r="A4277" s="327">
        <v>92906</v>
      </c>
      <c r="B4277" s="325" t="s">
        <v>4775</v>
      </c>
      <c r="C4277" s="325" t="s">
        <v>72</v>
      </c>
      <c r="D4277" s="325" t="s">
        <v>280</v>
      </c>
      <c r="E4277" s="326" t="s">
        <v>30272</v>
      </c>
    </row>
    <row r="4278" spans="1:5">
      <c r="A4278" s="327">
        <v>92907</v>
      </c>
      <c r="B4278" s="325" t="s">
        <v>4776</v>
      </c>
      <c r="C4278" s="325" t="s">
        <v>72</v>
      </c>
      <c r="D4278" s="325" t="s">
        <v>280</v>
      </c>
      <c r="E4278" s="326" t="s">
        <v>26361</v>
      </c>
    </row>
    <row r="4279" spans="1:5">
      <c r="A4279" s="327">
        <v>92908</v>
      </c>
      <c r="B4279" s="325" t="s">
        <v>4777</v>
      </c>
      <c r="C4279" s="325" t="s">
        <v>72</v>
      </c>
      <c r="D4279" s="325" t="s">
        <v>280</v>
      </c>
      <c r="E4279" s="326" t="s">
        <v>26361</v>
      </c>
    </row>
    <row r="4280" spans="1:5">
      <c r="A4280" s="327">
        <v>92909</v>
      </c>
      <c r="B4280" s="325" t="s">
        <v>4778</v>
      </c>
      <c r="C4280" s="325" t="s">
        <v>72</v>
      </c>
      <c r="D4280" s="325" t="s">
        <v>280</v>
      </c>
      <c r="E4280" s="326" t="s">
        <v>26361</v>
      </c>
    </row>
    <row r="4281" spans="1:5">
      <c r="A4281" s="327">
        <v>92910</v>
      </c>
      <c r="B4281" s="325" t="s">
        <v>4779</v>
      </c>
      <c r="C4281" s="325" t="s">
        <v>72</v>
      </c>
      <c r="D4281" s="325" t="s">
        <v>280</v>
      </c>
      <c r="E4281" s="326" t="s">
        <v>29879</v>
      </c>
    </row>
    <row r="4282" spans="1:5">
      <c r="A4282" s="327">
        <v>92911</v>
      </c>
      <c r="B4282" s="325" t="s">
        <v>4780</v>
      </c>
      <c r="C4282" s="325" t="s">
        <v>72</v>
      </c>
      <c r="D4282" s="325" t="s">
        <v>280</v>
      </c>
      <c r="E4282" s="326" t="s">
        <v>29879</v>
      </c>
    </row>
    <row r="4283" spans="1:5">
      <c r="A4283" s="327">
        <v>92912</v>
      </c>
      <c r="B4283" s="325" t="s">
        <v>4781</v>
      </c>
      <c r="C4283" s="325" t="s">
        <v>72</v>
      </c>
      <c r="D4283" s="325" t="s">
        <v>280</v>
      </c>
      <c r="E4283" s="326" t="s">
        <v>3721</v>
      </c>
    </row>
    <row r="4284" spans="1:5">
      <c r="A4284" s="327">
        <v>92913</v>
      </c>
      <c r="B4284" s="325" t="s">
        <v>4782</v>
      </c>
      <c r="C4284" s="325" t="s">
        <v>72</v>
      </c>
      <c r="D4284" s="325" t="s">
        <v>280</v>
      </c>
      <c r="E4284" s="326" t="s">
        <v>30273</v>
      </c>
    </row>
    <row r="4285" spans="1:5">
      <c r="A4285" s="327">
        <v>92914</v>
      </c>
      <c r="B4285" s="325" t="s">
        <v>4783</v>
      </c>
      <c r="C4285" s="325" t="s">
        <v>72</v>
      </c>
      <c r="D4285" s="325" t="s">
        <v>280</v>
      </c>
      <c r="E4285" s="326" t="s">
        <v>30273</v>
      </c>
    </row>
    <row r="4286" spans="1:5">
      <c r="A4286" s="327">
        <v>92918</v>
      </c>
      <c r="B4286" s="325" t="s">
        <v>4784</v>
      </c>
      <c r="C4286" s="325" t="s">
        <v>72</v>
      </c>
      <c r="D4286" s="325" t="s">
        <v>280</v>
      </c>
      <c r="E4286" s="326" t="s">
        <v>30274</v>
      </c>
    </row>
    <row r="4287" spans="1:5">
      <c r="A4287" s="327">
        <v>92920</v>
      </c>
      <c r="B4287" s="325" t="s">
        <v>4785</v>
      </c>
      <c r="C4287" s="325" t="s">
        <v>72</v>
      </c>
      <c r="D4287" s="325" t="s">
        <v>280</v>
      </c>
      <c r="E4287" s="326" t="s">
        <v>30275</v>
      </c>
    </row>
    <row r="4288" spans="1:5">
      <c r="A4288" s="327">
        <v>92925</v>
      </c>
      <c r="B4288" s="325" t="s">
        <v>4786</v>
      </c>
      <c r="C4288" s="325" t="s">
        <v>72</v>
      </c>
      <c r="D4288" s="325" t="s">
        <v>280</v>
      </c>
      <c r="E4288" s="326" t="s">
        <v>25623</v>
      </c>
    </row>
    <row r="4289" spans="1:5">
      <c r="A4289" s="327">
        <v>92926</v>
      </c>
      <c r="B4289" s="325" t="s">
        <v>4787</v>
      </c>
      <c r="C4289" s="325" t="s">
        <v>72</v>
      </c>
      <c r="D4289" s="325" t="s">
        <v>280</v>
      </c>
      <c r="E4289" s="326" t="s">
        <v>27744</v>
      </c>
    </row>
    <row r="4290" spans="1:5">
      <c r="A4290" s="327">
        <v>92927</v>
      </c>
      <c r="B4290" s="325" t="s">
        <v>4788</v>
      </c>
      <c r="C4290" s="325" t="s">
        <v>72</v>
      </c>
      <c r="D4290" s="325" t="s">
        <v>280</v>
      </c>
      <c r="E4290" s="326" t="s">
        <v>27744</v>
      </c>
    </row>
    <row r="4291" spans="1:5">
      <c r="A4291" s="327">
        <v>92928</v>
      </c>
      <c r="B4291" s="325" t="s">
        <v>4789</v>
      </c>
      <c r="C4291" s="325" t="s">
        <v>72</v>
      </c>
      <c r="D4291" s="325" t="s">
        <v>280</v>
      </c>
      <c r="E4291" s="326" t="s">
        <v>25840</v>
      </c>
    </row>
    <row r="4292" spans="1:5">
      <c r="A4292" s="327">
        <v>92929</v>
      </c>
      <c r="B4292" s="325" t="s">
        <v>4790</v>
      </c>
      <c r="C4292" s="325" t="s">
        <v>72</v>
      </c>
      <c r="D4292" s="325" t="s">
        <v>280</v>
      </c>
      <c r="E4292" s="326" t="s">
        <v>25840</v>
      </c>
    </row>
    <row r="4293" spans="1:5">
      <c r="A4293" s="327">
        <v>92930</v>
      </c>
      <c r="B4293" s="325" t="s">
        <v>4791</v>
      </c>
      <c r="C4293" s="325" t="s">
        <v>72</v>
      </c>
      <c r="D4293" s="325" t="s">
        <v>280</v>
      </c>
      <c r="E4293" s="326" t="s">
        <v>25840</v>
      </c>
    </row>
    <row r="4294" spans="1:5">
      <c r="A4294" s="327">
        <v>92931</v>
      </c>
      <c r="B4294" s="325" t="s">
        <v>4792</v>
      </c>
      <c r="C4294" s="325" t="s">
        <v>72</v>
      </c>
      <c r="D4294" s="325" t="s">
        <v>280</v>
      </c>
      <c r="E4294" s="326" t="s">
        <v>30276</v>
      </c>
    </row>
    <row r="4295" spans="1:5">
      <c r="A4295" s="327">
        <v>92932</v>
      </c>
      <c r="B4295" s="325" t="s">
        <v>4793</v>
      </c>
      <c r="C4295" s="325" t="s">
        <v>72</v>
      </c>
      <c r="D4295" s="325" t="s">
        <v>280</v>
      </c>
      <c r="E4295" s="326" t="s">
        <v>30276</v>
      </c>
    </row>
    <row r="4296" spans="1:5">
      <c r="A4296" s="327">
        <v>92933</v>
      </c>
      <c r="B4296" s="325" t="s">
        <v>4794</v>
      </c>
      <c r="C4296" s="325" t="s">
        <v>72</v>
      </c>
      <c r="D4296" s="325" t="s">
        <v>280</v>
      </c>
      <c r="E4296" s="326" t="s">
        <v>30276</v>
      </c>
    </row>
    <row r="4297" spans="1:5">
      <c r="A4297" s="327">
        <v>92934</v>
      </c>
      <c r="B4297" s="325" t="s">
        <v>4795</v>
      </c>
      <c r="C4297" s="325" t="s">
        <v>72</v>
      </c>
      <c r="D4297" s="325" t="s">
        <v>280</v>
      </c>
      <c r="E4297" s="326" t="s">
        <v>28598</v>
      </c>
    </row>
    <row r="4298" spans="1:5">
      <c r="A4298" s="327">
        <v>92935</v>
      </c>
      <c r="B4298" s="325" t="s">
        <v>4796</v>
      </c>
      <c r="C4298" s="325" t="s">
        <v>72</v>
      </c>
      <c r="D4298" s="325" t="s">
        <v>280</v>
      </c>
      <c r="E4298" s="326" t="s">
        <v>28598</v>
      </c>
    </row>
    <row r="4299" spans="1:5">
      <c r="A4299" s="327">
        <v>92936</v>
      </c>
      <c r="B4299" s="325" t="s">
        <v>4797</v>
      </c>
      <c r="C4299" s="325" t="s">
        <v>72</v>
      </c>
      <c r="D4299" s="325" t="s">
        <v>280</v>
      </c>
      <c r="E4299" s="326" t="s">
        <v>30277</v>
      </c>
    </row>
    <row r="4300" spans="1:5">
      <c r="A4300" s="327">
        <v>92937</v>
      </c>
      <c r="B4300" s="325" t="s">
        <v>4798</v>
      </c>
      <c r="C4300" s="325" t="s">
        <v>72</v>
      </c>
      <c r="D4300" s="325" t="s">
        <v>280</v>
      </c>
      <c r="E4300" s="326" t="s">
        <v>30277</v>
      </c>
    </row>
    <row r="4301" spans="1:5">
      <c r="A4301" s="327">
        <v>92938</v>
      </c>
      <c r="B4301" s="325" t="s">
        <v>4799</v>
      </c>
      <c r="C4301" s="325" t="s">
        <v>72</v>
      </c>
      <c r="D4301" s="325" t="s">
        <v>280</v>
      </c>
      <c r="E4301" s="326" t="s">
        <v>30278</v>
      </c>
    </row>
    <row r="4302" spans="1:5">
      <c r="A4302" s="327">
        <v>92939</v>
      </c>
      <c r="B4302" s="325" t="s">
        <v>4800</v>
      </c>
      <c r="C4302" s="325" t="s">
        <v>72</v>
      </c>
      <c r="D4302" s="325" t="s">
        <v>280</v>
      </c>
      <c r="E4302" s="326" t="s">
        <v>21359</v>
      </c>
    </row>
    <row r="4303" spans="1:5">
      <c r="A4303" s="327">
        <v>92940</v>
      </c>
      <c r="B4303" s="325" t="s">
        <v>4801</v>
      </c>
      <c r="C4303" s="325" t="s">
        <v>72</v>
      </c>
      <c r="D4303" s="325" t="s">
        <v>280</v>
      </c>
      <c r="E4303" s="326" t="s">
        <v>30279</v>
      </c>
    </row>
    <row r="4304" spans="1:5">
      <c r="A4304" s="327">
        <v>92941</v>
      </c>
      <c r="B4304" s="325" t="s">
        <v>4802</v>
      </c>
      <c r="C4304" s="325" t="s">
        <v>72</v>
      </c>
      <c r="D4304" s="325" t="s">
        <v>280</v>
      </c>
      <c r="E4304" s="326" t="s">
        <v>30280</v>
      </c>
    </row>
    <row r="4305" spans="1:5">
      <c r="A4305" s="327">
        <v>92942</v>
      </c>
      <c r="B4305" s="325" t="s">
        <v>4803</v>
      </c>
      <c r="C4305" s="325" t="s">
        <v>72</v>
      </c>
      <c r="D4305" s="325" t="s">
        <v>280</v>
      </c>
      <c r="E4305" s="326" t="s">
        <v>30280</v>
      </c>
    </row>
    <row r="4306" spans="1:5">
      <c r="A4306" s="327">
        <v>92943</v>
      </c>
      <c r="B4306" s="325" t="s">
        <v>4804</v>
      </c>
      <c r="C4306" s="325" t="s">
        <v>72</v>
      </c>
      <c r="D4306" s="325" t="s">
        <v>280</v>
      </c>
      <c r="E4306" s="326" t="s">
        <v>30281</v>
      </c>
    </row>
    <row r="4307" spans="1:5">
      <c r="A4307" s="327">
        <v>92944</v>
      </c>
      <c r="B4307" s="325" t="s">
        <v>4805</v>
      </c>
      <c r="C4307" s="325" t="s">
        <v>72</v>
      </c>
      <c r="D4307" s="325" t="s">
        <v>280</v>
      </c>
      <c r="E4307" s="326" t="s">
        <v>30281</v>
      </c>
    </row>
    <row r="4308" spans="1:5">
      <c r="A4308" s="327">
        <v>92945</v>
      </c>
      <c r="B4308" s="325" t="s">
        <v>4806</v>
      </c>
      <c r="C4308" s="325" t="s">
        <v>72</v>
      </c>
      <c r="D4308" s="325" t="s">
        <v>280</v>
      </c>
      <c r="E4308" s="326" t="s">
        <v>30281</v>
      </c>
    </row>
    <row r="4309" spans="1:5">
      <c r="A4309" s="327">
        <v>92946</v>
      </c>
      <c r="B4309" s="325" t="s">
        <v>4807</v>
      </c>
      <c r="C4309" s="325" t="s">
        <v>72</v>
      </c>
      <c r="D4309" s="325" t="s">
        <v>280</v>
      </c>
      <c r="E4309" s="326" t="s">
        <v>28332</v>
      </c>
    </row>
    <row r="4310" spans="1:5">
      <c r="A4310" s="327">
        <v>92947</v>
      </c>
      <c r="B4310" s="325" t="s">
        <v>4808</v>
      </c>
      <c r="C4310" s="325" t="s">
        <v>72</v>
      </c>
      <c r="D4310" s="325" t="s">
        <v>280</v>
      </c>
      <c r="E4310" s="326" t="s">
        <v>28332</v>
      </c>
    </row>
    <row r="4311" spans="1:5">
      <c r="A4311" s="327">
        <v>92948</v>
      </c>
      <c r="B4311" s="325" t="s">
        <v>4809</v>
      </c>
      <c r="C4311" s="325" t="s">
        <v>72</v>
      </c>
      <c r="D4311" s="325" t="s">
        <v>280</v>
      </c>
      <c r="E4311" s="326" t="s">
        <v>28332</v>
      </c>
    </row>
    <row r="4312" spans="1:5">
      <c r="A4312" s="327">
        <v>92949</v>
      </c>
      <c r="B4312" s="325" t="s">
        <v>4810</v>
      </c>
      <c r="C4312" s="325" t="s">
        <v>72</v>
      </c>
      <c r="D4312" s="325" t="s">
        <v>280</v>
      </c>
      <c r="E4312" s="326" t="s">
        <v>30282</v>
      </c>
    </row>
    <row r="4313" spans="1:5">
      <c r="A4313" s="327">
        <v>92950</v>
      </c>
      <c r="B4313" s="325" t="s">
        <v>4811</v>
      </c>
      <c r="C4313" s="325" t="s">
        <v>72</v>
      </c>
      <c r="D4313" s="325" t="s">
        <v>280</v>
      </c>
      <c r="E4313" s="326" t="s">
        <v>30282</v>
      </c>
    </row>
    <row r="4314" spans="1:5">
      <c r="A4314" s="327">
        <v>92951</v>
      </c>
      <c r="B4314" s="325" t="s">
        <v>4812</v>
      </c>
      <c r="C4314" s="325" t="s">
        <v>72</v>
      </c>
      <c r="D4314" s="325" t="s">
        <v>280</v>
      </c>
      <c r="E4314" s="326" t="s">
        <v>30283</v>
      </c>
    </row>
    <row r="4315" spans="1:5">
      <c r="A4315" s="327">
        <v>92952</v>
      </c>
      <c r="B4315" s="325" t="s">
        <v>4813</v>
      </c>
      <c r="C4315" s="325" t="s">
        <v>72</v>
      </c>
      <c r="D4315" s="325" t="s">
        <v>280</v>
      </c>
      <c r="E4315" s="326" t="s">
        <v>30283</v>
      </c>
    </row>
    <row r="4316" spans="1:5">
      <c r="A4316" s="327">
        <v>92953</v>
      </c>
      <c r="B4316" s="325" t="s">
        <v>4814</v>
      </c>
      <c r="C4316" s="325" t="s">
        <v>72</v>
      </c>
      <c r="D4316" s="325" t="s">
        <v>280</v>
      </c>
      <c r="E4316" s="326" t="s">
        <v>24405</v>
      </c>
    </row>
    <row r="4317" spans="1:5">
      <c r="A4317" s="327">
        <v>93050</v>
      </c>
      <c r="B4317" s="325" t="s">
        <v>4816</v>
      </c>
      <c r="C4317" s="325" t="s">
        <v>72</v>
      </c>
      <c r="D4317" s="325" t="s">
        <v>344</v>
      </c>
      <c r="E4317" s="326" t="s">
        <v>6777</v>
      </c>
    </row>
    <row r="4318" spans="1:5">
      <c r="A4318" s="327">
        <v>93052</v>
      </c>
      <c r="B4318" s="325" t="s">
        <v>4817</v>
      </c>
      <c r="C4318" s="325" t="s">
        <v>72</v>
      </c>
      <c r="D4318" s="325" t="s">
        <v>344</v>
      </c>
      <c r="E4318" s="326" t="s">
        <v>30284</v>
      </c>
    </row>
    <row r="4319" spans="1:5">
      <c r="A4319" s="327">
        <v>93054</v>
      </c>
      <c r="B4319" s="325" t="s">
        <v>4818</v>
      </c>
      <c r="C4319" s="325" t="s">
        <v>72</v>
      </c>
      <c r="D4319" s="325" t="s">
        <v>344</v>
      </c>
      <c r="E4319" s="326" t="s">
        <v>25308</v>
      </c>
    </row>
    <row r="4320" spans="1:5">
      <c r="A4320" s="327">
        <v>93055</v>
      </c>
      <c r="B4320" s="325" t="s">
        <v>4819</v>
      </c>
      <c r="C4320" s="325" t="s">
        <v>72</v>
      </c>
      <c r="D4320" s="325" t="s">
        <v>344</v>
      </c>
      <c r="E4320" s="326" t="s">
        <v>24362</v>
      </c>
    </row>
    <row r="4321" spans="1:5">
      <c r="A4321" s="327">
        <v>93056</v>
      </c>
      <c r="B4321" s="325" t="s">
        <v>4820</v>
      </c>
      <c r="C4321" s="325" t="s">
        <v>72</v>
      </c>
      <c r="D4321" s="325" t="s">
        <v>344</v>
      </c>
      <c r="E4321" s="326" t="s">
        <v>30198</v>
      </c>
    </row>
    <row r="4322" spans="1:5">
      <c r="A4322" s="327">
        <v>93057</v>
      </c>
      <c r="B4322" s="325" t="s">
        <v>4821</v>
      </c>
      <c r="C4322" s="325" t="s">
        <v>72</v>
      </c>
      <c r="D4322" s="325" t="s">
        <v>344</v>
      </c>
      <c r="E4322" s="326" t="s">
        <v>30285</v>
      </c>
    </row>
    <row r="4323" spans="1:5">
      <c r="A4323" s="327">
        <v>93058</v>
      </c>
      <c r="B4323" s="325" t="s">
        <v>4823</v>
      </c>
      <c r="C4323" s="325" t="s">
        <v>72</v>
      </c>
      <c r="D4323" s="325" t="s">
        <v>344</v>
      </c>
      <c r="E4323" s="326" t="s">
        <v>30286</v>
      </c>
    </row>
    <row r="4324" spans="1:5">
      <c r="A4324" s="327">
        <v>93059</v>
      </c>
      <c r="B4324" s="325" t="s">
        <v>4824</v>
      </c>
      <c r="C4324" s="325" t="s">
        <v>72</v>
      </c>
      <c r="D4324" s="325" t="s">
        <v>344</v>
      </c>
      <c r="E4324" s="326" t="s">
        <v>14752</v>
      </c>
    </row>
    <row r="4325" spans="1:5">
      <c r="A4325" s="327">
        <v>93060</v>
      </c>
      <c r="B4325" s="325" t="s">
        <v>4825</v>
      </c>
      <c r="C4325" s="325" t="s">
        <v>72</v>
      </c>
      <c r="D4325" s="325" t="s">
        <v>344</v>
      </c>
      <c r="E4325" s="326" t="s">
        <v>27014</v>
      </c>
    </row>
    <row r="4326" spans="1:5">
      <c r="A4326" s="327">
        <v>93061</v>
      </c>
      <c r="B4326" s="325" t="s">
        <v>4826</v>
      </c>
      <c r="C4326" s="325" t="s">
        <v>72</v>
      </c>
      <c r="D4326" s="325" t="s">
        <v>344</v>
      </c>
      <c r="E4326" s="326" t="s">
        <v>29642</v>
      </c>
    </row>
    <row r="4327" spans="1:5">
      <c r="A4327" s="327">
        <v>93062</v>
      </c>
      <c r="B4327" s="325" t="s">
        <v>4828</v>
      </c>
      <c r="C4327" s="325" t="s">
        <v>72</v>
      </c>
      <c r="D4327" s="325" t="s">
        <v>344</v>
      </c>
      <c r="E4327" s="326" t="s">
        <v>22026</v>
      </c>
    </row>
    <row r="4328" spans="1:5">
      <c r="A4328" s="327">
        <v>93063</v>
      </c>
      <c r="B4328" s="325" t="s">
        <v>4829</v>
      </c>
      <c r="C4328" s="325" t="s">
        <v>72</v>
      </c>
      <c r="D4328" s="325" t="s">
        <v>344</v>
      </c>
      <c r="E4328" s="326" t="s">
        <v>30287</v>
      </c>
    </row>
    <row r="4329" spans="1:5">
      <c r="A4329" s="327">
        <v>93064</v>
      </c>
      <c r="B4329" s="325" t="s">
        <v>4830</v>
      </c>
      <c r="C4329" s="325" t="s">
        <v>72</v>
      </c>
      <c r="D4329" s="325" t="s">
        <v>344</v>
      </c>
      <c r="E4329" s="326" t="s">
        <v>22101</v>
      </c>
    </row>
    <row r="4330" spans="1:5">
      <c r="A4330" s="327">
        <v>93065</v>
      </c>
      <c r="B4330" s="325" t="s">
        <v>4831</v>
      </c>
      <c r="C4330" s="325" t="s">
        <v>72</v>
      </c>
      <c r="D4330" s="325" t="s">
        <v>344</v>
      </c>
      <c r="E4330" s="326" t="s">
        <v>30288</v>
      </c>
    </row>
    <row r="4331" spans="1:5">
      <c r="A4331" s="327">
        <v>93066</v>
      </c>
      <c r="B4331" s="325" t="s">
        <v>4832</v>
      </c>
      <c r="C4331" s="325" t="s">
        <v>72</v>
      </c>
      <c r="D4331" s="325" t="s">
        <v>344</v>
      </c>
      <c r="E4331" s="326" t="s">
        <v>30289</v>
      </c>
    </row>
    <row r="4332" spans="1:5">
      <c r="A4332" s="327">
        <v>93067</v>
      </c>
      <c r="B4332" s="325" t="s">
        <v>4833</v>
      </c>
      <c r="C4332" s="325" t="s">
        <v>72</v>
      </c>
      <c r="D4332" s="325" t="s">
        <v>344</v>
      </c>
      <c r="E4332" s="326" t="s">
        <v>14865</v>
      </c>
    </row>
    <row r="4333" spans="1:5">
      <c r="A4333" s="327">
        <v>93068</v>
      </c>
      <c r="B4333" s="325" t="s">
        <v>4834</v>
      </c>
      <c r="C4333" s="325" t="s">
        <v>72</v>
      </c>
      <c r="D4333" s="325" t="s">
        <v>344</v>
      </c>
      <c r="E4333" s="326" t="s">
        <v>30290</v>
      </c>
    </row>
    <row r="4334" spans="1:5">
      <c r="A4334" s="327">
        <v>93069</v>
      </c>
      <c r="B4334" s="325" t="s">
        <v>4835</v>
      </c>
      <c r="C4334" s="325" t="s">
        <v>72</v>
      </c>
      <c r="D4334" s="325" t="s">
        <v>344</v>
      </c>
      <c r="E4334" s="326" t="s">
        <v>30291</v>
      </c>
    </row>
    <row r="4335" spans="1:5">
      <c r="A4335" s="327">
        <v>93070</v>
      </c>
      <c r="B4335" s="325" t="s">
        <v>4836</v>
      </c>
      <c r="C4335" s="325" t="s">
        <v>72</v>
      </c>
      <c r="D4335" s="325" t="s">
        <v>344</v>
      </c>
      <c r="E4335" s="326" t="s">
        <v>30200</v>
      </c>
    </row>
    <row r="4336" spans="1:5">
      <c r="A4336" s="327">
        <v>93071</v>
      </c>
      <c r="B4336" s="325" t="s">
        <v>4837</v>
      </c>
      <c r="C4336" s="325" t="s">
        <v>72</v>
      </c>
      <c r="D4336" s="325" t="s">
        <v>344</v>
      </c>
      <c r="E4336" s="326" t="s">
        <v>25533</v>
      </c>
    </row>
    <row r="4337" spans="1:5">
      <c r="A4337" s="327">
        <v>93072</v>
      </c>
      <c r="B4337" s="325" t="s">
        <v>4838</v>
      </c>
      <c r="C4337" s="325" t="s">
        <v>72</v>
      </c>
      <c r="D4337" s="325" t="s">
        <v>344</v>
      </c>
      <c r="E4337" s="326" t="s">
        <v>30292</v>
      </c>
    </row>
    <row r="4338" spans="1:5">
      <c r="A4338" s="327">
        <v>93074</v>
      </c>
      <c r="B4338" s="325" t="s">
        <v>4839</v>
      </c>
      <c r="C4338" s="325" t="s">
        <v>72</v>
      </c>
      <c r="D4338" s="325" t="s">
        <v>344</v>
      </c>
      <c r="E4338" s="326" t="s">
        <v>24268</v>
      </c>
    </row>
    <row r="4339" spans="1:5">
      <c r="A4339" s="327">
        <v>93075</v>
      </c>
      <c r="B4339" s="325" t="s">
        <v>4840</v>
      </c>
      <c r="C4339" s="325" t="s">
        <v>72</v>
      </c>
      <c r="D4339" s="325" t="s">
        <v>344</v>
      </c>
      <c r="E4339" s="326" t="s">
        <v>745</v>
      </c>
    </row>
    <row r="4340" spans="1:5">
      <c r="A4340" s="327">
        <v>93076</v>
      </c>
      <c r="B4340" s="325" t="s">
        <v>4841</v>
      </c>
      <c r="C4340" s="325" t="s">
        <v>72</v>
      </c>
      <c r="D4340" s="325" t="s">
        <v>344</v>
      </c>
      <c r="E4340" s="326" t="s">
        <v>3490</v>
      </c>
    </row>
    <row r="4341" spans="1:5">
      <c r="A4341" s="327">
        <v>93077</v>
      </c>
      <c r="B4341" s="325" t="s">
        <v>4842</v>
      </c>
      <c r="C4341" s="325" t="s">
        <v>72</v>
      </c>
      <c r="D4341" s="325" t="s">
        <v>344</v>
      </c>
      <c r="E4341" s="326" t="s">
        <v>26004</v>
      </c>
    </row>
    <row r="4342" spans="1:5">
      <c r="A4342" s="327">
        <v>93078</v>
      </c>
      <c r="B4342" s="325" t="s">
        <v>4843</v>
      </c>
      <c r="C4342" s="325" t="s">
        <v>72</v>
      </c>
      <c r="D4342" s="325" t="s">
        <v>344</v>
      </c>
      <c r="E4342" s="326" t="s">
        <v>4044</v>
      </c>
    </row>
    <row r="4343" spans="1:5">
      <c r="A4343" s="327">
        <v>93079</v>
      </c>
      <c r="B4343" s="325" t="s">
        <v>4844</v>
      </c>
      <c r="C4343" s="325" t="s">
        <v>72</v>
      </c>
      <c r="D4343" s="325" t="s">
        <v>344</v>
      </c>
      <c r="E4343" s="326" t="s">
        <v>15052</v>
      </c>
    </row>
    <row r="4344" spans="1:5">
      <c r="A4344" s="327">
        <v>93080</v>
      </c>
      <c r="B4344" s="325" t="s">
        <v>4846</v>
      </c>
      <c r="C4344" s="325" t="s">
        <v>72</v>
      </c>
      <c r="D4344" s="325" t="s">
        <v>344</v>
      </c>
      <c r="E4344" s="326" t="s">
        <v>16030</v>
      </c>
    </row>
    <row r="4345" spans="1:5">
      <c r="A4345" s="327">
        <v>93081</v>
      </c>
      <c r="B4345" s="325" t="s">
        <v>4848</v>
      </c>
      <c r="C4345" s="325" t="s">
        <v>72</v>
      </c>
      <c r="D4345" s="325" t="s">
        <v>344</v>
      </c>
      <c r="E4345" s="326" t="s">
        <v>26083</v>
      </c>
    </row>
    <row r="4346" spans="1:5">
      <c r="A4346" s="327">
        <v>93082</v>
      </c>
      <c r="B4346" s="325" t="s">
        <v>4849</v>
      </c>
      <c r="C4346" s="325" t="s">
        <v>72</v>
      </c>
      <c r="D4346" s="325" t="s">
        <v>344</v>
      </c>
      <c r="E4346" s="326" t="s">
        <v>26352</v>
      </c>
    </row>
    <row r="4347" spans="1:5">
      <c r="A4347" s="327">
        <v>93083</v>
      </c>
      <c r="B4347" s="325" t="s">
        <v>4850</v>
      </c>
      <c r="C4347" s="325" t="s">
        <v>72</v>
      </c>
      <c r="D4347" s="325" t="s">
        <v>344</v>
      </c>
      <c r="E4347" s="326" t="s">
        <v>30293</v>
      </c>
    </row>
    <row r="4348" spans="1:5">
      <c r="A4348" s="327">
        <v>93084</v>
      </c>
      <c r="B4348" s="325" t="s">
        <v>4851</v>
      </c>
      <c r="C4348" s="325" t="s">
        <v>72</v>
      </c>
      <c r="D4348" s="325" t="s">
        <v>344</v>
      </c>
      <c r="E4348" s="326" t="s">
        <v>30294</v>
      </c>
    </row>
    <row r="4349" spans="1:5">
      <c r="A4349" s="327">
        <v>93085</v>
      </c>
      <c r="B4349" s="325" t="s">
        <v>4852</v>
      </c>
      <c r="C4349" s="325" t="s">
        <v>72</v>
      </c>
      <c r="D4349" s="325" t="s">
        <v>344</v>
      </c>
      <c r="E4349" s="326" t="s">
        <v>21499</v>
      </c>
    </row>
    <row r="4350" spans="1:5">
      <c r="A4350" s="327">
        <v>93086</v>
      </c>
      <c r="B4350" s="325" t="s">
        <v>4853</v>
      </c>
      <c r="C4350" s="325" t="s">
        <v>72</v>
      </c>
      <c r="D4350" s="325" t="s">
        <v>344</v>
      </c>
      <c r="E4350" s="326" t="s">
        <v>30295</v>
      </c>
    </row>
    <row r="4351" spans="1:5">
      <c r="A4351" s="327">
        <v>93087</v>
      </c>
      <c r="B4351" s="325" t="s">
        <v>4854</v>
      </c>
      <c r="C4351" s="325" t="s">
        <v>72</v>
      </c>
      <c r="D4351" s="325" t="s">
        <v>344</v>
      </c>
      <c r="E4351" s="326" t="s">
        <v>6097</v>
      </c>
    </row>
    <row r="4352" spans="1:5">
      <c r="A4352" s="327">
        <v>93088</v>
      </c>
      <c r="B4352" s="325" t="s">
        <v>4856</v>
      </c>
      <c r="C4352" s="325" t="s">
        <v>72</v>
      </c>
      <c r="D4352" s="325" t="s">
        <v>344</v>
      </c>
      <c r="E4352" s="326" t="s">
        <v>6109</v>
      </c>
    </row>
    <row r="4353" spans="1:5">
      <c r="A4353" s="327">
        <v>93089</v>
      </c>
      <c r="B4353" s="325" t="s">
        <v>4858</v>
      </c>
      <c r="C4353" s="325" t="s">
        <v>72</v>
      </c>
      <c r="D4353" s="325" t="s">
        <v>344</v>
      </c>
      <c r="E4353" s="326" t="s">
        <v>25717</v>
      </c>
    </row>
    <row r="4354" spans="1:5">
      <c r="A4354" s="327">
        <v>93090</v>
      </c>
      <c r="B4354" s="325" t="s">
        <v>4859</v>
      </c>
      <c r="C4354" s="325" t="s">
        <v>72</v>
      </c>
      <c r="D4354" s="325" t="s">
        <v>344</v>
      </c>
      <c r="E4354" s="326" t="s">
        <v>16002</v>
      </c>
    </row>
    <row r="4355" spans="1:5">
      <c r="A4355" s="327">
        <v>93091</v>
      </c>
      <c r="B4355" s="325" t="s">
        <v>4860</v>
      </c>
      <c r="C4355" s="325" t="s">
        <v>72</v>
      </c>
      <c r="D4355" s="325" t="s">
        <v>344</v>
      </c>
      <c r="E4355" s="326" t="s">
        <v>14946</v>
      </c>
    </row>
    <row r="4356" spans="1:5">
      <c r="A4356" s="327">
        <v>93092</v>
      </c>
      <c r="B4356" s="325" t="s">
        <v>4861</v>
      </c>
      <c r="C4356" s="325" t="s">
        <v>72</v>
      </c>
      <c r="D4356" s="325" t="s">
        <v>344</v>
      </c>
      <c r="E4356" s="326" t="s">
        <v>30296</v>
      </c>
    </row>
    <row r="4357" spans="1:5">
      <c r="A4357" s="327">
        <v>93093</v>
      </c>
      <c r="B4357" s="325" t="s">
        <v>4862</v>
      </c>
      <c r="C4357" s="325" t="s">
        <v>72</v>
      </c>
      <c r="D4357" s="325" t="s">
        <v>344</v>
      </c>
      <c r="E4357" s="326" t="s">
        <v>27211</v>
      </c>
    </row>
    <row r="4358" spans="1:5">
      <c r="A4358" s="327">
        <v>93094</v>
      </c>
      <c r="B4358" s="325" t="s">
        <v>4863</v>
      </c>
      <c r="C4358" s="325" t="s">
        <v>72</v>
      </c>
      <c r="D4358" s="325" t="s">
        <v>344</v>
      </c>
      <c r="E4358" s="326" t="s">
        <v>28593</v>
      </c>
    </row>
    <row r="4359" spans="1:5">
      <c r="A4359" s="327">
        <v>93097</v>
      </c>
      <c r="B4359" s="325" t="s">
        <v>4864</v>
      </c>
      <c r="C4359" s="325" t="s">
        <v>72</v>
      </c>
      <c r="D4359" s="325" t="s">
        <v>344</v>
      </c>
      <c r="E4359" s="326" t="s">
        <v>3080</v>
      </c>
    </row>
    <row r="4360" spans="1:5">
      <c r="A4360" s="327">
        <v>93098</v>
      </c>
      <c r="B4360" s="325" t="s">
        <v>4865</v>
      </c>
      <c r="C4360" s="325" t="s">
        <v>72</v>
      </c>
      <c r="D4360" s="325" t="s">
        <v>344</v>
      </c>
      <c r="E4360" s="326" t="s">
        <v>30297</v>
      </c>
    </row>
    <row r="4361" spans="1:5">
      <c r="A4361" s="327">
        <v>93099</v>
      </c>
      <c r="B4361" s="325" t="s">
        <v>4867</v>
      </c>
      <c r="C4361" s="325" t="s">
        <v>72</v>
      </c>
      <c r="D4361" s="325" t="s">
        <v>344</v>
      </c>
      <c r="E4361" s="326" t="s">
        <v>15027</v>
      </c>
    </row>
    <row r="4362" spans="1:5">
      <c r="A4362" s="327">
        <v>93100</v>
      </c>
      <c r="B4362" s="325" t="s">
        <v>4868</v>
      </c>
      <c r="C4362" s="325" t="s">
        <v>72</v>
      </c>
      <c r="D4362" s="325" t="s">
        <v>344</v>
      </c>
      <c r="E4362" s="326" t="s">
        <v>30298</v>
      </c>
    </row>
    <row r="4363" spans="1:5">
      <c r="A4363" s="327">
        <v>93101</v>
      </c>
      <c r="B4363" s="325" t="s">
        <v>4869</v>
      </c>
      <c r="C4363" s="325" t="s">
        <v>72</v>
      </c>
      <c r="D4363" s="325" t="s">
        <v>344</v>
      </c>
      <c r="E4363" s="326" t="s">
        <v>30187</v>
      </c>
    </row>
    <row r="4364" spans="1:5">
      <c r="A4364" s="327">
        <v>93102</v>
      </c>
      <c r="B4364" s="325" t="s">
        <v>4870</v>
      </c>
      <c r="C4364" s="325" t="s">
        <v>72</v>
      </c>
      <c r="D4364" s="325" t="s">
        <v>344</v>
      </c>
      <c r="E4364" s="326" t="s">
        <v>27993</v>
      </c>
    </row>
    <row r="4365" spans="1:5">
      <c r="A4365" s="327">
        <v>93103</v>
      </c>
      <c r="B4365" s="325" t="s">
        <v>4871</v>
      </c>
      <c r="C4365" s="325" t="s">
        <v>72</v>
      </c>
      <c r="D4365" s="325" t="s">
        <v>344</v>
      </c>
      <c r="E4365" s="326" t="s">
        <v>3346</v>
      </c>
    </row>
    <row r="4366" spans="1:5">
      <c r="A4366" s="327">
        <v>93104</v>
      </c>
      <c r="B4366" s="325" t="s">
        <v>4873</v>
      </c>
      <c r="C4366" s="325" t="s">
        <v>72</v>
      </c>
      <c r="D4366" s="325" t="s">
        <v>344</v>
      </c>
      <c r="E4366" s="326" t="s">
        <v>4574</v>
      </c>
    </row>
    <row r="4367" spans="1:5">
      <c r="A4367" s="327">
        <v>93105</v>
      </c>
      <c r="B4367" s="325" t="s">
        <v>4874</v>
      </c>
      <c r="C4367" s="325" t="s">
        <v>72</v>
      </c>
      <c r="D4367" s="325" t="s">
        <v>344</v>
      </c>
      <c r="E4367" s="326" t="s">
        <v>6113</v>
      </c>
    </row>
    <row r="4368" spans="1:5">
      <c r="A4368" s="327">
        <v>93106</v>
      </c>
      <c r="B4368" s="325" t="s">
        <v>4875</v>
      </c>
      <c r="C4368" s="325" t="s">
        <v>72</v>
      </c>
      <c r="D4368" s="325" t="s">
        <v>344</v>
      </c>
      <c r="E4368" s="326" t="s">
        <v>30299</v>
      </c>
    </row>
    <row r="4369" spans="1:5">
      <c r="A4369" s="327">
        <v>93107</v>
      </c>
      <c r="B4369" s="325" t="s">
        <v>4876</v>
      </c>
      <c r="C4369" s="325" t="s">
        <v>72</v>
      </c>
      <c r="D4369" s="325" t="s">
        <v>344</v>
      </c>
      <c r="E4369" s="326" t="s">
        <v>15929</v>
      </c>
    </row>
    <row r="4370" spans="1:5">
      <c r="A4370" s="327">
        <v>93108</v>
      </c>
      <c r="B4370" s="325" t="s">
        <v>4877</v>
      </c>
      <c r="C4370" s="325" t="s">
        <v>72</v>
      </c>
      <c r="D4370" s="325" t="s">
        <v>344</v>
      </c>
      <c r="E4370" s="326" t="s">
        <v>14813</v>
      </c>
    </row>
    <row r="4371" spans="1:5">
      <c r="A4371" s="327">
        <v>93109</v>
      </c>
      <c r="B4371" s="325" t="s">
        <v>4878</v>
      </c>
      <c r="C4371" s="325" t="s">
        <v>72</v>
      </c>
      <c r="D4371" s="325" t="s">
        <v>344</v>
      </c>
      <c r="E4371" s="326" t="s">
        <v>30300</v>
      </c>
    </row>
    <row r="4372" spans="1:5">
      <c r="A4372" s="327">
        <v>93110</v>
      </c>
      <c r="B4372" s="325" t="s">
        <v>4879</v>
      </c>
      <c r="C4372" s="325" t="s">
        <v>72</v>
      </c>
      <c r="D4372" s="325" t="s">
        <v>344</v>
      </c>
      <c r="E4372" s="326" t="s">
        <v>26142</v>
      </c>
    </row>
    <row r="4373" spans="1:5">
      <c r="A4373" s="327">
        <v>93111</v>
      </c>
      <c r="B4373" s="325" t="s">
        <v>4880</v>
      </c>
      <c r="C4373" s="325" t="s">
        <v>72</v>
      </c>
      <c r="D4373" s="325" t="s">
        <v>344</v>
      </c>
      <c r="E4373" s="326" t="s">
        <v>15056</v>
      </c>
    </row>
    <row r="4374" spans="1:5">
      <c r="A4374" s="327">
        <v>93112</v>
      </c>
      <c r="B4374" s="325" t="s">
        <v>4882</v>
      </c>
      <c r="C4374" s="325" t="s">
        <v>72</v>
      </c>
      <c r="D4374" s="325" t="s">
        <v>344</v>
      </c>
      <c r="E4374" s="326" t="s">
        <v>30301</v>
      </c>
    </row>
    <row r="4375" spans="1:5">
      <c r="A4375" s="327">
        <v>93113</v>
      </c>
      <c r="B4375" s="325" t="s">
        <v>4884</v>
      </c>
      <c r="C4375" s="325" t="s">
        <v>72</v>
      </c>
      <c r="D4375" s="325" t="s">
        <v>344</v>
      </c>
      <c r="E4375" s="326" t="s">
        <v>15132</v>
      </c>
    </row>
    <row r="4376" spans="1:5">
      <c r="A4376" s="327">
        <v>93114</v>
      </c>
      <c r="B4376" s="325" t="s">
        <v>4885</v>
      </c>
      <c r="C4376" s="325" t="s">
        <v>72</v>
      </c>
      <c r="D4376" s="325" t="s">
        <v>344</v>
      </c>
      <c r="E4376" s="326" t="s">
        <v>14810</v>
      </c>
    </row>
    <row r="4377" spans="1:5">
      <c r="A4377" s="327">
        <v>93115</v>
      </c>
      <c r="B4377" s="325" t="s">
        <v>4886</v>
      </c>
      <c r="C4377" s="325" t="s">
        <v>72</v>
      </c>
      <c r="D4377" s="325" t="s">
        <v>344</v>
      </c>
      <c r="E4377" s="326" t="s">
        <v>30302</v>
      </c>
    </row>
    <row r="4378" spans="1:5">
      <c r="A4378" s="327">
        <v>93116</v>
      </c>
      <c r="B4378" s="325" t="s">
        <v>4887</v>
      </c>
      <c r="C4378" s="325" t="s">
        <v>72</v>
      </c>
      <c r="D4378" s="325" t="s">
        <v>344</v>
      </c>
      <c r="E4378" s="326" t="s">
        <v>30303</v>
      </c>
    </row>
    <row r="4379" spans="1:5">
      <c r="A4379" s="327">
        <v>93117</v>
      </c>
      <c r="B4379" s="325" t="s">
        <v>4888</v>
      </c>
      <c r="C4379" s="325" t="s">
        <v>72</v>
      </c>
      <c r="D4379" s="325" t="s">
        <v>344</v>
      </c>
      <c r="E4379" s="326" t="s">
        <v>30304</v>
      </c>
    </row>
    <row r="4380" spans="1:5">
      <c r="A4380" s="327">
        <v>93118</v>
      </c>
      <c r="B4380" s="325" t="s">
        <v>4889</v>
      </c>
      <c r="C4380" s="325" t="s">
        <v>72</v>
      </c>
      <c r="D4380" s="325" t="s">
        <v>344</v>
      </c>
      <c r="E4380" s="326" t="s">
        <v>30305</v>
      </c>
    </row>
    <row r="4381" spans="1:5">
      <c r="A4381" s="327">
        <v>93119</v>
      </c>
      <c r="B4381" s="325" t="s">
        <v>4890</v>
      </c>
      <c r="C4381" s="325" t="s">
        <v>72</v>
      </c>
      <c r="D4381" s="325" t="s">
        <v>344</v>
      </c>
      <c r="E4381" s="326" t="s">
        <v>29533</v>
      </c>
    </row>
    <row r="4382" spans="1:5">
      <c r="A4382" s="327">
        <v>93120</v>
      </c>
      <c r="B4382" s="325" t="s">
        <v>4892</v>
      </c>
      <c r="C4382" s="325" t="s">
        <v>72</v>
      </c>
      <c r="D4382" s="325" t="s">
        <v>344</v>
      </c>
      <c r="E4382" s="326" t="s">
        <v>30306</v>
      </c>
    </row>
    <row r="4383" spans="1:5">
      <c r="A4383" s="327">
        <v>93121</v>
      </c>
      <c r="B4383" s="325" t="s">
        <v>4893</v>
      </c>
      <c r="C4383" s="325" t="s">
        <v>72</v>
      </c>
      <c r="D4383" s="325" t="s">
        <v>344</v>
      </c>
      <c r="E4383" s="326" t="s">
        <v>4563</v>
      </c>
    </row>
    <row r="4384" spans="1:5">
      <c r="A4384" s="327">
        <v>93122</v>
      </c>
      <c r="B4384" s="325" t="s">
        <v>4894</v>
      </c>
      <c r="C4384" s="325" t="s">
        <v>72</v>
      </c>
      <c r="D4384" s="325" t="s">
        <v>344</v>
      </c>
      <c r="E4384" s="326" t="s">
        <v>24503</v>
      </c>
    </row>
    <row r="4385" spans="1:5">
      <c r="A4385" s="327">
        <v>93123</v>
      </c>
      <c r="B4385" s="325" t="s">
        <v>4895</v>
      </c>
      <c r="C4385" s="325" t="s">
        <v>72</v>
      </c>
      <c r="D4385" s="325" t="s">
        <v>344</v>
      </c>
      <c r="E4385" s="326" t="s">
        <v>30307</v>
      </c>
    </row>
    <row r="4386" spans="1:5">
      <c r="A4386" s="327">
        <v>93124</v>
      </c>
      <c r="B4386" s="325" t="s">
        <v>4896</v>
      </c>
      <c r="C4386" s="325" t="s">
        <v>72</v>
      </c>
      <c r="D4386" s="325" t="s">
        <v>344</v>
      </c>
      <c r="E4386" s="326" t="s">
        <v>30308</v>
      </c>
    </row>
    <row r="4387" spans="1:5">
      <c r="A4387" s="327">
        <v>93125</v>
      </c>
      <c r="B4387" s="325" t="s">
        <v>4897</v>
      </c>
      <c r="C4387" s="325" t="s">
        <v>72</v>
      </c>
      <c r="D4387" s="325" t="s">
        <v>344</v>
      </c>
      <c r="E4387" s="326" t="s">
        <v>30309</v>
      </c>
    </row>
    <row r="4388" spans="1:5">
      <c r="A4388" s="327">
        <v>93126</v>
      </c>
      <c r="B4388" s="325" t="s">
        <v>4898</v>
      </c>
      <c r="C4388" s="325" t="s">
        <v>72</v>
      </c>
      <c r="D4388" s="325" t="s">
        <v>344</v>
      </c>
      <c r="E4388" s="326" t="s">
        <v>30310</v>
      </c>
    </row>
    <row r="4389" spans="1:5">
      <c r="A4389" s="327">
        <v>93133</v>
      </c>
      <c r="B4389" s="325" t="s">
        <v>4899</v>
      </c>
      <c r="C4389" s="325" t="s">
        <v>72</v>
      </c>
      <c r="D4389" s="325" t="s">
        <v>344</v>
      </c>
      <c r="E4389" s="326" t="s">
        <v>4866</v>
      </c>
    </row>
    <row r="4390" spans="1:5">
      <c r="A4390" s="327">
        <v>94465</v>
      </c>
      <c r="B4390" s="325" t="s">
        <v>4901</v>
      </c>
      <c r="C4390" s="325" t="s">
        <v>72</v>
      </c>
      <c r="D4390" s="325" t="s">
        <v>280</v>
      </c>
      <c r="E4390" s="326" t="s">
        <v>24897</v>
      </c>
    </row>
    <row r="4391" spans="1:5">
      <c r="A4391" s="327">
        <v>94466</v>
      </c>
      <c r="B4391" s="325" t="s">
        <v>4902</v>
      </c>
      <c r="C4391" s="325" t="s">
        <v>72</v>
      </c>
      <c r="D4391" s="325" t="s">
        <v>280</v>
      </c>
      <c r="E4391" s="326" t="s">
        <v>30311</v>
      </c>
    </row>
    <row r="4392" spans="1:5">
      <c r="A4392" s="327">
        <v>94467</v>
      </c>
      <c r="B4392" s="325" t="s">
        <v>4903</v>
      </c>
      <c r="C4392" s="325" t="s">
        <v>72</v>
      </c>
      <c r="D4392" s="325" t="s">
        <v>280</v>
      </c>
      <c r="E4392" s="326" t="s">
        <v>30312</v>
      </c>
    </row>
    <row r="4393" spans="1:5">
      <c r="A4393" s="327">
        <v>94468</v>
      </c>
      <c r="B4393" s="325" t="s">
        <v>4904</v>
      </c>
      <c r="C4393" s="325" t="s">
        <v>72</v>
      </c>
      <c r="D4393" s="325" t="s">
        <v>280</v>
      </c>
      <c r="E4393" s="326" t="s">
        <v>30313</v>
      </c>
    </row>
    <row r="4394" spans="1:5">
      <c r="A4394" s="327">
        <v>94469</v>
      </c>
      <c r="B4394" s="325" t="s">
        <v>4905</v>
      </c>
      <c r="C4394" s="325" t="s">
        <v>72</v>
      </c>
      <c r="D4394" s="325" t="s">
        <v>280</v>
      </c>
      <c r="E4394" s="326" t="s">
        <v>30314</v>
      </c>
    </row>
    <row r="4395" spans="1:5">
      <c r="A4395" s="327">
        <v>94470</v>
      </c>
      <c r="B4395" s="325" t="s">
        <v>4906</v>
      </c>
      <c r="C4395" s="325" t="s">
        <v>72</v>
      </c>
      <c r="D4395" s="325" t="s">
        <v>280</v>
      </c>
      <c r="E4395" s="326" t="s">
        <v>25788</v>
      </c>
    </row>
    <row r="4396" spans="1:5">
      <c r="A4396" s="327">
        <v>94471</v>
      </c>
      <c r="B4396" s="325" t="s">
        <v>4907</v>
      </c>
      <c r="C4396" s="325" t="s">
        <v>72</v>
      </c>
      <c r="D4396" s="325" t="s">
        <v>280</v>
      </c>
      <c r="E4396" s="326" t="s">
        <v>30315</v>
      </c>
    </row>
    <row r="4397" spans="1:5">
      <c r="A4397" s="327">
        <v>94472</v>
      </c>
      <c r="B4397" s="325" t="s">
        <v>4908</v>
      </c>
      <c r="C4397" s="325" t="s">
        <v>72</v>
      </c>
      <c r="D4397" s="325" t="s">
        <v>280</v>
      </c>
      <c r="E4397" s="326" t="s">
        <v>26984</v>
      </c>
    </row>
    <row r="4398" spans="1:5">
      <c r="A4398" s="327">
        <v>94473</v>
      </c>
      <c r="B4398" s="325" t="s">
        <v>4909</v>
      </c>
      <c r="C4398" s="325" t="s">
        <v>72</v>
      </c>
      <c r="D4398" s="325" t="s">
        <v>280</v>
      </c>
      <c r="E4398" s="326" t="s">
        <v>30316</v>
      </c>
    </row>
    <row r="4399" spans="1:5">
      <c r="A4399" s="327">
        <v>94474</v>
      </c>
      <c r="B4399" s="325" t="s">
        <v>4910</v>
      </c>
      <c r="C4399" s="325" t="s">
        <v>72</v>
      </c>
      <c r="D4399" s="325" t="s">
        <v>280</v>
      </c>
      <c r="E4399" s="326" t="s">
        <v>30317</v>
      </c>
    </row>
    <row r="4400" spans="1:5">
      <c r="A4400" s="327">
        <v>94475</v>
      </c>
      <c r="B4400" s="325" t="s">
        <v>4911</v>
      </c>
      <c r="C4400" s="325" t="s">
        <v>72</v>
      </c>
      <c r="D4400" s="325" t="s">
        <v>280</v>
      </c>
      <c r="E4400" s="326" t="s">
        <v>30318</v>
      </c>
    </row>
    <row r="4401" spans="1:5">
      <c r="A4401" s="327">
        <v>94476</v>
      </c>
      <c r="B4401" s="325" t="s">
        <v>4912</v>
      </c>
      <c r="C4401" s="325" t="s">
        <v>72</v>
      </c>
      <c r="D4401" s="325" t="s">
        <v>280</v>
      </c>
      <c r="E4401" s="326" t="s">
        <v>30319</v>
      </c>
    </row>
    <row r="4402" spans="1:5">
      <c r="A4402" s="327">
        <v>94477</v>
      </c>
      <c r="B4402" s="325" t="s">
        <v>4913</v>
      </c>
      <c r="C4402" s="325" t="s">
        <v>72</v>
      </c>
      <c r="D4402" s="325" t="s">
        <v>280</v>
      </c>
      <c r="E4402" s="326" t="s">
        <v>21378</v>
      </c>
    </row>
    <row r="4403" spans="1:5">
      <c r="A4403" s="327">
        <v>94478</v>
      </c>
      <c r="B4403" s="325" t="s">
        <v>4914</v>
      </c>
      <c r="C4403" s="325" t="s">
        <v>72</v>
      </c>
      <c r="D4403" s="325" t="s">
        <v>280</v>
      </c>
      <c r="E4403" s="326" t="s">
        <v>30320</v>
      </c>
    </row>
    <row r="4404" spans="1:5">
      <c r="A4404" s="327">
        <v>94479</v>
      </c>
      <c r="B4404" s="325" t="s">
        <v>4915</v>
      </c>
      <c r="C4404" s="325" t="s">
        <v>72</v>
      </c>
      <c r="D4404" s="325" t="s">
        <v>280</v>
      </c>
      <c r="E4404" s="326" t="s">
        <v>30321</v>
      </c>
    </row>
    <row r="4405" spans="1:5">
      <c r="A4405" s="327">
        <v>94606</v>
      </c>
      <c r="B4405" s="325" t="s">
        <v>4916</v>
      </c>
      <c r="C4405" s="325" t="s">
        <v>72</v>
      </c>
      <c r="D4405" s="325" t="s">
        <v>344</v>
      </c>
      <c r="E4405" s="326" t="s">
        <v>30322</v>
      </c>
    </row>
    <row r="4406" spans="1:5">
      <c r="A4406" s="327">
        <v>94608</v>
      </c>
      <c r="B4406" s="325" t="s">
        <v>4917</v>
      </c>
      <c r="C4406" s="325" t="s">
        <v>72</v>
      </c>
      <c r="D4406" s="325" t="s">
        <v>344</v>
      </c>
      <c r="E4406" s="326" t="s">
        <v>30323</v>
      </c>
    </row>
    <row r="4407" spans="1:5">
      <c r="A4407" s="327">
        <v>94610</v>
      </c>
      <c r="B4407" s="325" t="s">
        <v>4918</v>
      </c>
      <c r="C4407" s="325" t="s">
        <v>72</v>
      </c>
      <c r="D4407" s="325" t="s">
        <v>344</v>
      </c>
      <c r="E4407" s="326" t="s">
        <v>30324</v>
      </c>
    </row>
    <row r="4408" spans="1:5">
      <c r="A4408" s="327">
        <v>94612</v>
      </c>
      <c r="B4408" s="325" t="s">
        <v>4919</v>
      </c>
      <c r="C4408" s="325" t="s">
        <v>72</v>
      </c>
      <c r="D4408" s="325" t="s">
        <v>344</v>
      </c>
      <c r="E4408" s="326" t="s">
        <v>27027</v>
      </c>
    </row>
    <row r="4409" spans="1:5">
      <c r="A4409" s="327">
        <v>94614</v>
      </c>
      <c r="B4409" s="325" t="s">
        <v>4920</v>
      </c>
      <c r="C4409" s="325" t="s">
        <v>72</v>
      </c>
      <c r="D4409" s="325" t="s">
        <v>344</v>
      </c>
      <c r="E4409" s="326" t="s">
        <v>30325</v>
      </c>
    </row>
    <row r="4410" spans="1:5">
      <c r="A4410" s="327">
        <v>94615</v>
      </c>
      <c r="B4410" s="325" t="s">
        <v>4921</v>
      </c>
      <c r="C4410" s="325" t="s">
        <v>72</v>
      </c>
      <c r="D4410" s="325" t="s">
        <v>344</v>
      </c>
      <c r="E4410" s="326" t="s">
        <v>30326</v>
      </c>
    </row>
    <row r="4411" spans="1:5">
      <c r="A4411" s="327">
        <v>94616</v>
      </c>
      <c r="B4411" s="325" t="s">
        <v>4922</v>
      </c>
      <c r="C4411" s="325" t="s">
        <v>72</v>
      </c>
      <c r="D4411" s="325" t="s">
        <v>344</v>
      </c>
      <c r="E4411" s="326" t="s">
        <v>30327</v>
      </c>
    </row>
    <row r="4412" spans="1:5">
      <c r="A4412" s="327">
        <v>94617</v>
      </c>
      <c r="B4412" s="325" t="s">
        <v>4923</v>
      </c>
      <c r="C4412" s="325" t="s">
        <v>72</v>
      </c>
      <c r="D4412" s="325" t="s">
        <v>344</v>
      </c>
      <c r="E4412" s="326" t="s">
        <v>30328</v>
      </c>
    </row>
    <row r="4413" spans="1:5">
      <c r="A4413" s="327">
        <v>94618</v>
      </c>
      <c r="B4413" s="325" t="s">
        <v>4924</v>
      </c>
      <c r="C4413" s="325" t="s">
        <v>72</v>
      </c>
      <c r="D4413" s="325" t="s">
        <v>344</v>
      </c>
      <c r="E4413" s="326" t="s">
        <v>30329</v>
      </c>
    </row>
    <row r="4414" spans="1:5">
      <c r="A4414" s="327">
        <v>94620</v>
      </c>
      <c r="B4414" s="325" t="s">
        <v>4925</v>
      </c>
      <c r="C4414" s="325" t="s">
        <v>72</v>
      </c>
      <c r="D4414" s="325" t="s">
        <v>344</v>
      </c>
      <c r="E4414" s="326" t="s">
        <v>30330</v>
      </c>
    </row>
    <row r="4415" spans="1:5">
      <c r="A4415" s="327">
        <v>94622</v>
      </c>
      <c r="B4415" s="325" t="s">
        <v>4926</v>
      </c>
      <c r="C4415" s="325" t="s">
        <v>72</v>
      </c>
      <c r="D4415" s="325" t="s">
        <v>344</v>
      </c>
      <c r="E4415" s="326" t="s">
        <v>30331</v>
      </c>
    </row>
    <row r="4416" spans="1:5">
      <c r="A4416" s="327">
        <v>94623</v>
      </c>
      <c r="B4416" s="325" t="s">
        <v>4927</v>
      </c>
      <c r="C4416" s="325" t="s">
        <v>72</v>
      </c>
      <c r="D4416" s="325" t="s">
        <v>344</v>
      </c>
      <c r="E4416" s="326" t="s">
        <v>30332</v>
      </c>
    </row>
    <row r="4417" spans="1:5">
      <c r="A4417" s="327">
        <v>94624</v>
      </c>
      <c r="B4417" s="325" t="s">
        <v>4928</v>
      </c>
      <c r="C4417" s="325" t="s">
        <v>72</v>
      </c>
      <c r="D4417" s="325" t="s">
        <v>344</v>
      </c>
      <c r="E4417" s="326" t="s">
        <v>30333</v>
      </c>
    </row>
    <row r="4418" spans="1:5">
      <c r="A4418" s="327">
        <v>94625</v>
      </c>
      <c r="B4418" s="325" t="s">
        <v>4929</v>
      </c>
      <c r="C4418" s="325" t="s">
        <v>72</v>
      </c>
      <c r="D4418" s="325" t="s">
        <v>344</v>
      </c>
      <c r="E4418" s="326" t="s">
        <v>30334</v>
      </c>
    </row>
    <row r="4419" spans="1:5">
      <c r="A4419" s="327">
        <v>94656</v>
      </c>
      <c r="B4419" s="325" t="s">
        <v>4930</v>
      </c>
      <c r="C4419" s="325" t="s">
        <v>72</v>
      </c>
      <c r="D4419" s="325" t="s">
        <v>280</v>
      </c>
      <c r="E4419" s="326" t="s">
        <v>3345</v>
      </c>
    </row>
    <row r="4420" spans="1:5">
      <c r="A4420" s="327">
        <v>94657</v>
      </c>
      <c r="B4420" s="325" t="s">
        <v>4932</v>
      </c>
      <c r="C4420" s="325" t="s">
        <v>72</v>
      </c>
      <c r="D4420" s="325" t="s">
        <v>280</v>
      </c>
      <c r="E4420" s="326" t="s">
        <v>30335</v>
      </c>
    </row>
    <row r="4421" spans="1:5">
      <c r="A4421" s="327">
        <v>94658</v>
      </c>
      <c r="B4421" s="325" t="s">
        <v>4934</v>
      </c>
      <c r="C4421" s="325" t="s">
        <v>72</v>
      </c>
      <c r="D4421" s="325" t="s">
        <v>280</v>
      </c>
      <c r="E4421" s="326" t="s">
        <v>15982</v>
      </c>
    </row>
    <row r="4422" spans="1:5">
      <c r="A4422" s="327">
        <v>94659</v>
      </c>
      <c r="B4422" s="325" t="s">
        <v>4935</v>
      </c>
      <c r="C4422" s="325" t="s">
        <v>72</v>
      </c>
      <c r="D4422" s="325" t="s">
        <v>280</v>
      </c>
      <c r="E4422" s="326" t="s">
        <v>1660</v>
      </c>
    </row>
    <row r="4423" spans="1:5">
      <c r="A4423" s="327">
        <v>94660</v>
      </c>
      <c r="B4423" s="325" t="s">
        <v>4936</v>
      </c>
      <c r="C4423" s="325" t="s">
        <v>72</v>
      </c>
      <c r="D4423" s="325" t="s">
        <v>280</v>
      </c>
      <c r="E4423" s="326" t="s">
        <v>4466</v>
      </c>
    </row>
    <row r="4424" spans="1:5">
      <c r="A4424" s="327">
        <v>94661</v>
      </c>
      <c r="B4424" s="325" t="s">
        <v>4937</v>
      </c>
      <c r="C4424" s="325" t="s">
        <v>72</v>
      </c>
      <c r="D4424" s="325" t="s">
        <v>280</v>
      </c>
      <c r="E4424" s="326" t="s">
        <v>27429</v>
      </c>
    </row>
    <row r="4425" spans="1:5">
      <c r="A4425" s="327">
        <v>94662</v>
      </c>
      <c r="B4425" s="325" t="s">
        <v>4939</v>
      </c>
      <c r="C4425" s="325" t="s">
        <v>72</v>
      </c>
      <c r="D4425" s="325" t="s">
        <v>280</v>
      </c>
      <c r="E4425" s="326" t="s">
        <v>15859</v>
      </c>
    </row>
    <row r="4426" spans="1:5">
      <c r="A4426" s="327">
        <v>94663</v>
      </c>
      <c r="B4426" s="325" t="s">
        <v>4940</v>
      </c>
      <c r="C4426" s="325" t="s">
        <v>72</v>
      </c>
      <c r="D4426" s="325" t="s">
        <v>280</v>
      </c>
      <c r="E4426" s="326" t="s">
        <v>15803</v>
      </c>
    </row>
    <row r="4427" spans="1:5">
      <c r="A4427" s="327">
        <v>94664</v>
      </c>
      <c r="B4427" s="325" t="s">
        <v>4942</v>
      </c>
      <c r="C4427" s="325" t="s">
        <v>72</v>
      </c>
      <c r="D4427" s="325" t="s">
        <v>280</v>
      </c>
      <c r="E4427" s="326" t="s">
        <v>19799</v>
      </c>
    </row>
    <row r="4428" spans="1:5">
      <c r="A4428" s="327">
        <v>94665</v>
      </c>
      <c r="B4428" s="325" t="s">
        <v>4943</v>
      </c>
      <c r="C4428" s="325" t="s">
        <v>72</v>
      </c>
      <c r="D4428" s="325" t="s">
        <v>280</v>
      </c>
      <c r="E4428" s="326" t="s">
        <v>30336</v>
      </c>
    </row>
    <row r="4429" spans="1:5">
      <c r="A4429" s="327">
        <v>94666</v>
      </c>
      <c r="B4429" s="325" t="s">
        <v>4945</v>
      </c>
      <c r="C4429" s="325" t="s">
        <v>72</v>
      </c>
      <c r="D4429" s="325" t="s">
        <v>280</v>
      </c>
      <c r="E4429" s="326" t="s">
        <v>26325</v>
      </c>
    </row>
    <row r="4430" spans="1:5">
      <c r="A4430" s="327">
        <v>94667</v>
      </c>
      <c r="B4430" s="325" t="s">
        <v>4946</v>
      </c>
      <c r="C4430" s="325" t="s">
        <v>72</v>
      </c>
      <c r="D4430" s="325" t="s">
        <v>280</v>
      </c>
      <c r="E4430" s="326" t="s">
        <v>21828</v>
      </c>
    </row>
    <row r="4431" spans="1:5">
      <c r="A4431" s="327">
        <v>94668</v>
      </c>
      <c r="B4431" s="325" t="s">
        <v>4947</v>
      </c>
      <c r="C4431" s="325" t="s">
        <v>72</v>
      </c>
      <c r="D4431" s="325" t="s">
        <v>280</v>
      </c>
      <c r="E4431" s="326" t="s">
        <v>30337</v>
      </c>
    </row>
    <row r="4432" spans="1:5">
      <c r="A4432" s="327">
        <v>94669</v>
      </c>
      <c r="B4432" s="325" t="s">
        <v>4948</v>
      </c>
      <c r="C4432" s="325" t="s">
        <v>72</v>
      </c>
      <c r="D4432" s="325" t="s">
        <v>280</v>
      </c>
      <c r="E4432" s="326" t="s">
        <v>30338</v>
      </c>
    </row>
    <row r="4433" spans="1:5">
      <c r="A4433" s="327">
        <v>94670</v>
      </c>
      <c r="B4433" s="325" t="s">
        <v>4949</v>
      </c>
      <c r="C4433" s="325" t="s">
        <v>72</v>
      </c>
      <c r="D4433" s="325" t="s">
        <v>280</v>
      </c>
      <c r="E4433" s="326" t="s">
        <v>24425</v>
      </c>
    </row>
    <row r="4434" spans="1:5">
      <c r="A4434" s="327">
        <v>94671</v>
      </c>
      <c r="B4434" s="325" t="s">
        <v>4950</v>
      </c>
      <c r="C4434" s="325" t="s">
        <v>72</v>
      </c>
      <c r="D4434" s="325" t="s">
        <v>280</v>
      </c>
      <c r="E4434" s="326" t="s">
        <v>30339</v>
      </c>
    </row>
    <row r="4435" spans="1:5">
      <c r="A4435" s="327">
        <v>94672</v>
      </c>
      <c r="B4435" s="325" t="s">
        <v>4951</v>
      </c>
      <c r="C4435" s="325" t="s">
        <v>72</v>
      </c>
      <c r="D4435" s="325" t="s">
        <v>280</v>
      </c>
      <c r="E4435" s="326" t="s">
        <v>21872</v>
      </c>
    </row>
    <row r="4436" spans="1:5">
      <c r="A4436" s="327">
        <v>94673</v>
      </c>
      <c r="B4436" s="325" t="s">
        <v>4953</v>
      </c>
      <c r="C4436" s="325" t="s">
        <v>72</v>
      </c>
      <c r="D4436" s="325" t="s">
        <v>280</v>
      </c>
      <c r="E4436" s="326" t="s">
        <v>3252</v>
      </c>
    </row>
    <row r="4437" spans="1:5">
      <c r="A4437" s="327">
        <v>94674</v>
      </c>
      <c r="B4437" s="325" t="s">
        <v>4954</v>
      </c>
      <c r="C4437" s="325" t="s">
        <v>72</v>
      </c>
      <c r="D4437" s="325" t="s">
        <v>280</v>
      </c>
      <c r="E4437" s="326" t="s">
        <v>21872</v>
      </c>
    </row>
    <row r="4438" spans="1:5">
      <c r="A4438" s="327">
        <v>94675</v>
      </c>
      <c r="B4438" s="325" t="s">
        <v>4955</v>
      </c>
      <c r="C4438" s="325" t="s">
        <v>72</v>
      </c>
      <c r="D4438" s="325" t="s">
        <v>280</v>
      </c>
      <c r="E4438" s="326" t="s">
        <v>3085</v>
      </c>
    </row>
    <row r="4439" spans="1:5">
      <c r="A4439" s="327">
        <v>94676</v>
      </c>
      <c r="B4439" s="325" t="s">
        <v>4957</v>
      </c>
      <c r="C4439" s="325" t="s">
        <v>72</v>
      </c>
      <c r="D4439" s="325" t="s">
        <v>280</v>
      </c>
      <c r="E4439" s="326" t="s">
        <v>27735</v>
      </c>
    </row>
    <row r="4440" spans="1:5">
      <c r="A4440" s="327">
        <v>94677</v>
      </c>
      <c r="B4440" s="325" t="s">
        <v>4958</v>
      </c>
      <c r="C4440" s="325" t="s">
        <v>72</v>
      </c>
      <c r="D4440" s="325" t="s">
        <v>280</v>
      </c>
      <c r="E4440" s="326" t="s">
        <v>6591</v>
      </c>
    </row>
    <row r="4441" spans="1:5">
      <c r="A4441" s="327">
        <v>94678</v>
      </c>
      <c r="B4441" s="325" t="s">
        <v>4959</v>
      </c>
      <c r="C4441" s="325" t="s">
        <v>72</v>
      </c>
      <c r="D4441" s="325" t="s">
        <v>280</v>
      </c>
      <c r="E4441" s="326" t="s">
        <v>14814</v>
      </c>
    </row>
    <row r="4442" spans="1:5">
      <c r="A4442" s="327">
        <v>94679</v>
      </c>
      <c r="B4442" s="325" t="s">
        <v>4960</v>
      </c>
      <c r="C4442" s="325" t="s">
        <v>72</v>
      </c>
      <c r="D4442" s="325" t="s">
        <v>280</v>
      </c>
      <c r="E4442" s="326" t="s">
        <v>291</v>
      </c>
    </row>
    <row r="4443" spans="1:5">
      <c r="A4443" s="327">
        <v>94680</v>
      </c>
      <c r="B4443" s="325" t="s">
        <v>4961</v>
      </c>
      <c r="C4443" s="325" t="s">
        <v>72</v>
      </c>
      <c r="D4443" s="325" t="s">
        <v>280</v>
      </c>
      <c r="E4443" s="326" t="s">
        <v>15993</v>
      </c>
    </row>
    <row r="4444" spans="1:5">
      <c r="A4444" s="327">
        <v>94681</v>
      </c>
      <c r="B4444" s="325" t="s">
        <v>4962</v>
      </c>
      <c r="C4444" s="325" t="s">
        <v>72</v>
      </c>
      <c r="D4444" s="325" t="s">
        <v>280</v>
      </c>
      <c r="E4444" s="326" t="s">
        <v>30340</v>
      </c>
    </row>
    <row r="4445" spans="1:5">
      <c r="A4445" s="327">
        <v>94682</v>
      </c>
      <c r="B4445" s="325" t="s">
        <v>4963</v>
      </c>
      <c r="C4445" s="325" t="s">
        <v>72</v>
      </c>
      <c r="D4445" s="325" t="s">
        <v>280</v>
      </c>
      <c r="E4445" s="326" t="s">
        <v>27194</v>
      </c>
    </row>
    <row r="4446" spans="1:5">
      <c r="A4446" s="327">
        <v>94683</v>
      </c>
      <c r="B4446" s="325" t="s">
        <v>4964</v>
      </c>
      <c r="C4446" s="325" t="s">
        <v>72</v>
      </c>
      <c r="D4446" s="325" t="s">
        <v>280</v>
      </c>
      <c r="E4446" s="326" t="s">
        <v>30341</v>
      </c>
    </row>
    <row r="4447" spans="1:5">
      <c r="A4447" s="327">
        <v>94684</v>
      </c>
      <c r="B4447" s="325" t="s">
        <v>4965</v>
      </c>
      <c r="C4447" s="325" t="s">
        <v>72</v>
      </c>
      <c r="D4447" s="325" t="s">
        <v>280</v>
      </c>
      <c r="E4447" s="326" t="s">
        <v>30342</v>
      </c>
    </row>
    <row r="4448" spans="1:5">
      <c r="A4448" s="327">
        <v>94685</v>
      </c>
      <c r="B4448" s="325" t="s">
        <v>4967</v>
      </c>
      <c r="C4448" s="325" t="s">
        <v>72</v>
      </c>
      <c r="D4448" s="325" t="s">
        <v>280</v>
      </c>
      <c r="E4448" s="326" t="s">
        <v>30343</v>
      </c>
    </row>
    <row r="4449" spans="1:5">
      <c r="A4449" s="327">
        <v>94686</v>
      </c>
      <c r="B4449" s="325" t="s">
        <v>4968</v>
      </c>
      <c r="C4449" s="325" t="s">
        <v>72</v>
      </c>
      <c r="D4449" s="325" t="s">
        <v>280</v>
      </c>
      <c r="E4449" s="326" t="s">
        <v>30344</v>
      </c>
    </row>
    <row r="4450" spans="1:5">
      <c r="A4450" s="327">
        <v>94687</v>
      </c>
      <c r="B4450" s="325" t="s">
        <v>4969</v>
      </c>
      <c r="C4450" s="325" t="s">
        <v>72</v>
      </c>
      <c r="D4450" s="325" t="s">
        <v>280</v>
      </c>
      <c r="E4450" s="326" t="s">
        <v>30345</v>
      </c>
    </row>
    <row r="4451" spans="1:5">
      <c r="A4451" s="327">
        <v>94688</v>
      </c>
      <c r="B4451" s="325" t="s">
        <v>4970</v>
      </c>
      <c r="C4451" s="325" t="s">
        <v>72</v>
      </c>
      <c r="D4451" s="325" t="s">
        <v>280</v>
      </c>
      <c r="E4451" s="326" t="s">
        <v>26198</v>
      </c>
    </row>
    <row r="4452" spans="1:5">
      <c r="A4452" s="327">
        <v>94689</v>
      </c>
      <c r="B4452" s="325" t="s">
        <v>4971</v>
      </c>
      <c r="C4452" s="325" t="s">
        <v>72</v>
      </c>
      <c r="D4452" s="325" t="s">
        <v>280</v>
      </c>
      <c r="E4452" s="326" t="s">
        <v>2694</v>
      </c>
    </row>
    <row r="4453" spans="1:5">
      <c r="A4453" s="327">
        <v>94690</v>
      </c>
      <c r="B4453" s="325" t="s">
        <v>4972</v>
      </c>
      <c r="C4453" s="325" t="s">
        <v>72</v>
      </c>
      <c r="D4453" s="325" t="s">
        <v>280</v>
      </c>
      <c r="E4453" s="326" t="s">
        <v>2972</v>
      </c>
    </row>
    <row r="4454" spans="1:5">
      <c r="A4454" s="327">
        <v>94691</v>
      </c>
      <c r="B4454" s="325" t="s">
        <v>4974</v>
      </c>
      <c r="C4454" s="325" t="s">
        <v>72</v>
      </c>
      <c r="D4454" s="325" t="s">
        <v>280</v>
      </c>
      <c r="E4454" s="326" t="s">
        <v>20920</v>
      </c>
    </row>
    <row r="4455" spans="1:5">
      <c r="A4455" s="327">
        <v>94692</v>
      </c>
      <c r="B4455" s="325" t="s">
        <v>4975</v>
      </c>
      <c r="C4455" s="325" t="s">
        <v>72</v>
      </c>
      <c r="D4455" s="325" t="s">
        <v>280</v>
      </c>
      <c r="E4455" s="326" t="s">
        <v>26348</v>
      </c>
    </row>
    <row r="4456" spans="1:5">
      <c r="A4456" s="327">
        <v>94693</v>
      </c>
      <c r="B4456" s="325" t="s">
        <v>4976</v>
      </c>
      <c r="C4456" s="325" t="s">
        <v>72</v>
      </c>
      <c r="D4456" s="325" t="s">
        <v>280</v>
      </c>
      <c r="E4456" s="326" t="s">
        <v>26383</v>
      </c>
    </row>
    <row r="4457" spans="1:5">
      <c r="A4457" s="327">
        <v>94694</v>
      </c>
      <c r="B4457" s="325" t="s">
        <v>4977</v>
      </c>
      <c r="C4457" s="325" t="s">
        <v>72</v>
      </c>
      <c r="D4457" s="325" t="s">
        <v>280</v>
      </c>
      <c r="E4457" s="326" t="s">
        <v>26190</v>
      </c>
    </row>
    <row r="4458" spans="1:5">
      <c r="A4458" s="327">
        <v>94695</v>
      </c>
      <c r="B4458" s="325" t="s">
        <v>4978</v>
      </c>
      <c r="C4458" s="325" t="s">
        <v>72</v>
      </c>
      <c r="D4458" s="325" t="s">
        <v>280</v>
      </c>
      <c r="E4458" s="326" t="s">
        <v>403</v>
      </c>
    </row>
    <row r="4459" spans="1:5">
      <c r="A4459" s="327">
        <v>94696</v>
      </c>
      <c r="B4459" s="325" t="s">
        <v>4979</v>
      </c>
      <c r="C4459" s="325" t="s">
        <v>72</v>
      </c>
      <c r="D4459" s="325" t="s">
        <v>280</v>
      </c>
      <c r="E4459" s="326" t="s">
        <v>30346</v>
      </c>
    </row>
    <row r="4460" spans="1:5">
      <c r="A4460" s="327">
        <v>94697</v>
      </c>
      <c r="B4460" s="325" t="s">
        <v>4980</v>
      </c>
      <c r="C4460" s="325" t="s">
        <v>72</v>
      </c>
      <c r="D4460" s="325" t="s">
        <v>280</v>
      </c>
      <c r="E4460" s="326" t="s">
        <v>30347</v>
      </c>
    </row>
    <row r="4461" spans="1:5">
      <c r="A4461" s="327">
        <v>94698</v>
      </c>
      <c r="B4461" s="325" t="s">
        <v>4981</v>
      </c>
      <c r="C4461" s="325" t="s">
        <v>72</v>
      </c>
      <c r="D4461" s="325" t="s">
        <v>280</v>
      </c>
      <c r="E4461" s="326" t="s">
        <v>30348</v>
      </c>
    </row>
    <row r="4462" spans="1:5">
      <c r="A4462" s="327">
        <v>94699</v>
      </c>
      <c r="B4462" s="325" t="s">
        <v>4982</v>
      </c>
      <c r="C4462" s="325" t="s">
        <v>72</v>
      </c>
      <c r="D4462" s="325" t="s">
        <v>280</v>
      </c>
      <c r="E4462" s="326" t="s">
        <v>30349</v>
      </c>
    </row>
    <row r="4463" spans="1:5">
      <c r="A4463" s="327">
        <v>94700</v>
      </c>
      <c r="B4463" s="325" t="s">
        <v>4983</v>
      </c>
      <c r="C4463" s="325" t="s">
        <v>72</v>
      </c>
      <c r="D4463" s="325" t="s">
        <v>280</v>
      </c>
      <c r="E4463" s="326" t="s">
        <v>30350</v>
      </c>
    </row>
    <row r="4464" spans="1:5">
      <c r="A4464" s="327">
        <v>94701</v>
      </c>
      <c r="B4464" s="325" t="s">
        <v>4984</v>
      </c>
      <c r="C4464" s="325" t="s">
        <v>72</v>
      </c>
      <c r="D4464" s="325" t="s">
        <v>280</v>
      </c>
      <c r="E4464" s="326" t="s">
        <v>30351</v>
      </c>
    </row>
    <row r="4465" spans="1:5">
      <c r="A4465" s="327">
        <v>94702</v>
      </c>
      <c r="B4465" s="325" t="s">
        <v>4985</v>
      </c>
      <c r="C4465" s="325" t="s">
        <v>72</v>
      </c>
      <c r="D4465" s="325" t="s">
        <v>280</v>
      </c>
      <c r="E4465" s="326" t="s">
        <v>30352</v>
      </c>
    </row>
    <row r="4466" spans="1:5">
      <c r="A4466" s="327">
        <v>94703</v>
      </c>
      <c r="B4466" s="325" t="s">
        <v>4986</v>
      </c>
      <c r="C4466" s="325" t="s">
        <v>72</v>
      </c>
      <c r="D4466" s="325" t="s">
        <v>280</v>
      </c>
      <c r="E4466" s="326" t="s">
        <v>21104</v>
      </c>
    </row>
    <row r="4467" spans="1:5">
      <c r="A4467" s="327">
        <v>94704</v>
      </c>
      <c r="B4467" s="325" t="s">
        <v>4987</v>
      </c>
      <c r="C4467" s="325" t="s">
        <v>72</v>
      </c>
      <c r="D4467" s="325" t="s">
        <v>280</v>
      </c>
      <c r="E4467" s="326" t="s">
        <v>24439</v>
      </c>
    </row>
    <row r="4468" spans="1:5">
      <c r="A4468" s="327">
        <v>94705</v>
      </c>
      <c r="B4468" s="325" t="s">
        <v>4988</v>
      </c>
      <c r="C4468" s="325" t="s">
        <v>72</v>
      </c>
      <c r="D4468" s="325" t="s">
        <v>280</v>
      </c>
      <c r="E4468" s="326" t="s">
        <v>645</v>
      </c>
    </row>
    <row r="4469" spans="1:5">
      <c r="A4469" s="327">
        <v>94706</v>
      </c>
      <c r="B4469" s="325" t="s">
        <v>4989</v>
      </c>
      <c r="C4469" s="325" t="s">
        <v>72</v>
      </c>
      <c r="D4469" s="325" t="s">
        <v>280</v>
      </c>
      <c r="E4469" s="326" t="s">
        <v>26550</v>
      </c>
    </row>
    <row r="4470" spans="1:5">
      <c r="A4470" s="327">
        <v>94707</v>
      </c>
      <c r="B4470" s="325" t="s">
        <v>4990</v>
      </c>
      <c r="C4470" s="325" t="s">
        <v>72</v>
      </c>
      <c r="D4470" s="325" t="s">
        <v>280</v>
      </c>
      <c r="E4470" s="326" t="s">
        <v>15055</v>
      </c>
    </row>
    <row r="4471" spans="1:5">
      <c r="A4471" s="327">
        <v>94713</v>
      </c>
      <c r="B4471" s="325" t="s">
        <v>4991</v>
      </c>
      <c r="C4471" s="325" t="s">
        <v>72</v>
      </c>
      <c r="D4471" s="325" t="s">
        <v>280</v>
      </c>
      <c r="E4471" s="326" t="s">
        <v>30353</v>
      </c>
    </row>
    <row r="4472" spans="1:5">
      <c r="A4472" s="327">
        <v>94714</v>
      </c>
      <c r="B4472" s="325" t="s">
        <v>4992</v>
      </c>
      <c r="C4472" s="325" t="s">
        <v>72</v>
      </c>
      <c r="D4472" s="325" t="s">
        <v>280</v>
      </c>
      <c r="E4472" s="326" t="s">
        <v>30354</v>
      </c>
    </row>
    <row r="4473" spans="1:5">
      <c r="A4473" s="327">
        <v>94715</v>
      </c>
      <c r="B4473" s="325" t="s">
        <v>4993</v>
      </c>
      <c r="C4473" s="325" t="s">
        <v>72</v>
      </c>
      <c r="D4473" s="325" t="s">
        <v>280</v>
      </c>
      <c r="E4473" s="326" t="s">
        <v>30355</v>
      </c>
    </row>
    <row r="4474" spans="1:5">
      <c r="A4474" s="327">
        <v>94724</v>
      </c>
      <c r="B4474" s="325" t="s">
        <v>4994</v>
      </c>
      <c r="C4474" s="325" t="s">
        <v>72</v>
      </c>
      <c r="D4474" s="325" t="s">
        <v>280</v>
      </c>
      <c r="E4474" s="326" t="s">
        <v>27081</v>
      </c>
    </row>
    <row r="4475" spans="1:5">
      <c r="A4475" s="327">
        <v>94725</v>
      </c>
      <c r="B4475" s="325" t="s">
        <v>4995</v>
      </c>
      <c r="C4475" s="325" t="s">
        <v>72</v>
      </c>
      <c r="D4475" s="325" t="s">
        <v>280</v>
      </c>
      <c r="E4475" s="326" t="s">
        <v>30356</v>
      </c>
    </row>
    <row r="4476" spans="1:5">
      <c r="A4476" s="327">
        <v>94726</v>
      </c>
      <c r="B4476" s="325" t="s">
        <v>4996</v>
      </c>
      <c r="C4476" s="325" t="s">
        <v>72</v>
      </c>
      <c r="D4476" s="325" t="s">
        <v>280</v>
      </c>
      <c r="E4476" s="326" t="s">
        <v>30357</v>
      </c>
    </row>
    <row r="4477" spans="1:5">
      <c r="A4477" s="327">
        <v>94727</v>
      </c>
      <c r="B4477" s="325" t="s">
        <v>4997</v>
      </c>
      <c r="C4477" s="325" t="s">
        <v>72</v>
      </c>
      <c r="D4477" s="325" t="s">
        <v>280</v>
      </c>
      <c r="E4477" s="326" t="s">
        <v>523</v>
      </c>
    </row>
    <row r="4478" spans="1:5">
      <c r="A4478" s="327">
        <v>94728</v>
      </c>
      <c r="B4478" s="325" t="s">
        <v>4998</v>
      </c>
      <c r="C4478" s="325" t="s">
        <v>72</v>
      </c>
      <c r="D4478" s="325" t="s">
        <v>280</v>
      </c>
      <c r="E4478" s="326" t="s">
        <v>30244</v>
      </c>
    </row>
    <row r="4479" spans="1:5">
      <c r="A4479" s="327">
        <v>94729</v>
      </c>
      <c r="B4479" s="325" t="s">
        <v>4999</v>
      </c>
      <c r="C4479" s="325" t="s">
        <v>72</v>
      </c>
      <c r="D4479" s="325" t="s">
        <v>280</v>
      </c>
      <c r="E4479" s="326" t="s">
        <v>30358</v>
      </c>
    </row>
    <row r="4480" spans="1:5">
      <c r="A4480" s="327">
        <v>94730</v>
      </c>
      <c r="B4480" s="325" t="s">
        <v>5000</v>
      </c>
      <c r="C4480" s="325" t="s">
        <v>72</v>
      </c>
      <c r="D4480" s="325" t="s">
        <v>280</v>
      </c>
      <c r="E4480" s="326" t="s">
        <v>24591</v>
      </c>
    </row>
    <row r="4481" spans="1:5">
      <c r="A4481" s="327">
        <v>94731</v>
      </c>
      <c r="B4481" s="325" t="s">
        <v>5001</v>
      </c>
      <c r="C4481" s="325" t="s">
        <v>72</v>
      </c>
      <c r="D4481" s="325" t="s">
        <v>280</v>
      </c>
      <c r="E4481" s="326" t="s">
        <v>15818</v>
      </c>
    </row>
    <row r="4482" spans="1:5">
      <c r="A4482" s="327">
        <v>94732</v>
      </c>
      <c r="B4482" s="325" t="s">
        <v>5003</v>
      </c>
      <c r="C4482" s="325" t="s">
        <v>72</v>
      </c>
      <c r="D4482" s="325" t="s">
        <v>280</v>
      </c>
      <c r="E4482" s="326" t="s">
        <v>30359</v>
      </c>
    </row>
    <row r="4483" spans="1:5">
      <c r="A4483" s="327">
        <v>94733</v>
      </c>
      <c r="B4483" s="325" t="s">
        <v>5004</v>
      </c>
      <c r="C4483" s="325" t="s">
        <v>72</v>
      </c>
      <c r="D4483" s="325" t="s">
        <v>280</v>
      </c>
      <c r="E4483" s="326" t="s">
        <v>26158</v>
      </c>
    </row>
    <row r="4484" spans="1:5">
      <c r="A4484" s="327">
        <v>94734</v>
      </c>
      <c r="B4484" s="325" t="s">
        <v>5005</v>
      </c>
      <c r="C4484" s="325" t="s">
        <v>72</v>
      </c>
      <c r="D4484" s="325" t="s">
        <v>280</v>
      </c>
      <c r="E4484" s="326" t="s">
        <v>30360</v>
      </c>
    </row>
    <row r="4485" spans="1:5">
      <c r="A4485" s="327">
        <v>94736</v>
      </c>
      <c r="B4485" s="325" t="s">
        <v>5006</v>
      </c>
      <c r="C4485" s="325" t="s">
        <v>72</v>
      </c>
      <c r="D4485" s="325" t="s">
        <v>280</v>
      </c>
      <c r="E4485" s="326" t="s">
        <v>30361</v>
      </c>
    </row>
    <row r="4486" spans="1:5">
      <c r="A4486" s="327">
        <v>94737</v>
      </c>
      <c r="B4486" s="325" t="s">
        <v>5007</v>
      </c>
      <c r="C4486" s="325" t="s">
        <v>72</v>
      </c>
      <c r="D4486" s="325" t="s">
        <v>280</v>
      </c>
      <c r="E4486" s="326" t="s">
        <v>30362</v>
      </c>
    </row>
    <row r="4487" spans="1:5">
      <c r="A4487" s="327">
        <v>94738</v>
      </c>
      <c r="B4487" s="325" t="s">
        <v>5008</v>
      </c>
      <c r="C4487" s="325" t="s">
        <v>72</v>
      </c>
      <c r="D4487" s="325" t="s">
        <v>280</v>
      </c>
      <c r="E4487" s="326" t="s">
        <v>30363</v>
      </c>
    </row>
    <row r="4488" spans="1:5">
      <c r="A4488" s="327">
        <v>94739</v>
      </c>
      <c r="B4488" s="325" t="s">
        <v>5009</v>
      </c>
      <c r="C4488" s="325" t="s">
        <v>72</v>
      </c>
      <c r="D4488" s="325" t="s">
        <v>280</v>
      </c>
      <c r="E4488" s="326" t="s">
        <v>30364</v>
      </c>
    </row>
    <row r="4489" spans="1:5">
      <c r="A4489" s="327">
        <v>94740</v>
      </c>
      <c r="B4489" s="325" t="s">
        <v>5010</v>
      </c>
      <c r="C4489" s="325" t="s">
        <v>72</v>
      </c>
      <c r="D4489" s="325" t="s">
        <v>280</v>
      </c>
      <c r="E4489" s="326" t="s">
        <v>21140</v>
      </c>
    </row>
    <row r="4490" spans="1:5">
      <c r="A4490" s="327">
        <v>94741</v>
      </c>
      <c r="B4490" s="325" t="s">
        <v>5011</v>
      </c>
      <c r="C4490" s="325" t="s">
        <v>72</v>
      </c>
      <c r="D4490" s="325" t="s">
        <v>280</v>
      </c>
      <c r="E4490" s="326" t="s">
        <v>15803</v>
      </c>
    </row>
    <row r="4491" spans="1:5">
      <c r="A4491" s="327">
        <v>94742</v>
      </c>
      <c r="B4491" s="325" t="s">
        <v>5012</v>
      </c>
      <c r="C4491" s="325" t="s">
        <v>72</v>
      </c>
      <c r="D4491" s="325" t="s">
        <v>280</v>
      </c>
      <c r="E4491" s="326" t="s">
        <v>20944</v>
      </c>
    </row>
    <row r="4492" spans="1:5">
      <c r="A4492" s="327">
        <v>94743</v>
      </c>
      <c r="B4492" s="325" t="s">
        <v>5014</v>
      </c>
      <c r="C4492" s="325" t="s">
        <v>72</v>
      </c>
      <c r="D4492" s="325" t="s">
        <v>280</v>
      </c>
      <c r="E4492" s="326" t="s">
        <v>4900</v>
      </c>
    </row>
    <row r="4493" spans="1:5">
      <c r="A4493" s="327">
        <v>94744</v>
      </c>
      <c r="B4493" s="325" t="s">
        <v>5015</v>
      </c>
      <c r="C4493" s="325" t="s">
        <v>72</v>
      </c>
      <c r="D4493" s="325" t="s">
        <v>280</v>
      </c>
      <c r="E4493" s="326" t="s">
        <v>21244</v>
      </c>
    </row>
    <row r="4494" spans="1:5">
      <c r="A4494" s="327">
        <v>94746</v>
      </c>
      <c r="B4494" s="325" t="s">
        <v>5016</v>
      </c>
      <c r="C4494" s="325" t="s">
        <v>72</v>
      </c>
      <c r="D4494" s="325" t="s">
        <v>280</v>
      </c>
      <c r="E4494" s="326" t="s">
        <v>30187</v>
      </c>
    </row>
    <row r="4495" spans="1:5">
      <c r="A4495" s="327">
        <v>94748</v>
      </c>
      <c r="B4495" s="325" t="s">
        <v>5017</v>
      </c>
      <c r="C4495" s="325" t="s">
        <v>72</v>
      </c>
      <c r="D4495" s="325" t="s">
        <v>280</v>
      </c>
      <c r="E4495" s="326" t="s">
        <v>30365</v>
      </c>
    </row>
    <row r="4496" spans="1:5">
      <c r="A4496" s="327">
        <v>94750</v>
      </c>
      <c r="B4496" s="325" t="s">
        <v>5018</v>
      </c>
      <c r="C4496" s="325" t="s">
        <v>72</v>
      </c>
      <c r="D4496" s="325" t="s">
        <v>280</v>
      </c>
      <c r="E4496" s="326" t="s">
        <v>25881</v>
      </c>
    </row>
    <row r="4497" spans="1:5">
      <c r="A4497" s="327">
        <v>94752</v>
      </c>
      <c r="B4497" s="325" t="s">
        <v>5019</v>
      </c>
      <c r="C4497" s="325" t="s">
        <v>72</v>
      </c>
      <c r="D4497" s="325" t="s">
        <v>280</v>
      </c>
      <c r="E4497" s="326" t="s">
        <v>30366</v>
      </c>
    </row>
    <row r="4498" spans="1:5">
      <c r="A4498" s="327">
        <v>94754</v>
      </c>
      <c r="B4498" s="325" t="s">
        <v>5020</v>
      </c>
      <c r="C4498" s="325" t="s">
        <v>72</v>
      </c>
      <c r="D4498" s="325" t="s">
        <v>280</v>
      </c>
      <c r="E4498" s="326" t="s">
        <v>30367</v>
      </c>
    </row>
    <row r="4499" spans="1:5">
      <c r="A4499" s="327">
        <v>94756</v>
      </c>
      <c r="B4499" s="325" t="s">
        <v>5021</v>
      </c>
      <c r="C4499" s="325" t="s">
        <v>72</v>
      </c>
      <c r="D4499" s="325" t="s">
        <v>280</v>
      </c>
      <c r="E4499" s="326" t="s">
        <v>30147</v>
      </c>
    </row>
    <row r="4500" spans="1:5">
      <c r="A4500" s="327">
        <v>94757</v>
      </c>
      <c r="B4500" s="325" t="s">
        <v>5022</v>
      </c>
      <c r="C4500" s="325" t="s">
        <v>72</v>
      </c>
      <c r="D4500" s="325" t="s">
        <v>280</v>
      </c>
      <c r="E4500" s="326" t="s">
        <v>26552</v>
      </c>
    </row>
    <row r="4501" spans="1:5">
      <c r="A4501" s="327">
        <v>94758</v>
      </c>
      <c r="B4501" s="325" t="s">
        <v>5023</v>
      </c>
      <c r="C4501" s="325" t="s">
        <v>72</v>
      </c>
      <c r="D4501" s="325" t="s">
        <v>280</v>
      </c>
      <c r="E4501" s="326" t="s">
        <v>27474</v>
      </c>
    </row>
    <row r="4502" spans="1:5">
      <c r="A4502" s="327">
        <v>94759</v>
      </c>
      <c r="B4502" s="325" t="s">
        <v>5025</v>
      </c>
      <c r="C4502" s="325" t="s">
        <v>72</v>
      </c>
      <c r="D4502" s="325" t="s">
        <v>280</v>
      </c>
      <c r="E4502" s="326" t="s">
        <v>30368</v>
      </c>
    </row>
    <row r="4503" spans="1:5">
      <c r="A4503" s="327">
        <v>94760</v>
      </c>
      <c r="B4503" s="325" t="s">
        <v>5026</v>
      </c>
      <c r="C4503" s="325" t="s">
        <v>72</v>
      </c>
      <c r="D4503" s="325" t="s">
        <v>280</v>
      </c>
      <c r="E4503" s="326" t="s">
        <v>30369</v>
      </c>
    </row>
    <row r="4504" spans="1:5">
      <c r="A4504" s="327">
        <v>94761</v>
      </c>
      <c r="B4504" s="325" t="s">
        <v>5027</v>
      </c>
      <c r="C4504" s="325" t="s">
        <v>72</v>
      </c>
      <c r="D4504" s="325" t="s">
        <v>280</v>
      </c>
      <c r="E4504" s="326" t="s">
        <v>30370</v>
      </c>
    </row>
    <row r="4505" spans="1:5">
      <c r="A4505" s="327">
        <v>94762</v>
      </c>
      <c r="B4505" s="325" t="s">
        <v>5028</v>
      </c>
      <c r="C4505" s="325" t="s">
        <v>72</v>
      </c>
      <c r="D4505" s="325" t="s">
        <v>280</v>
      </c>
      <c r="E4505" s="326" t="s">
        <v>30371</v>
      </c>
    </row>
    <row r="4506" spans="1:5">
      <c r="A4506" s="327">
        <v>94763</v>
      </c>
      <c r="B4506" s="325" t="s">
        <v>5029</v>
      </c>
      <c r="C4506" s="325" t="s">
        <v>72</v>
      </c>
      <c r="D4506" s="325" t="s">
        <v>280</v>
      </c>
      <c r="E4506" s="326" t="s">
        <v>26077</v>
      </c>
    </row>
    <row r="4507" spans="1:5">
      <c r="A4507" s="327">
        <v>94764</v>
      </c>
      <c r="B4507" s="325" t="s">
        <v>5030</v>
      </c>
      <c r="C4507" s="325" t="s">
        <v>72</v>
      </c>
      <c r="D4507" s="325" t="s">
        <v>280</v>
      </c>
      <c r="E4507" s="326" t="s">
        <v>7658</v>
      </c>
    </row>
    <row r="4508" spans="1:5">
      <c r="A4508" s="327">
        <v>94765</v>
      </c>
      <c r="B4508" s="325" t="s">
        <v>5031</v>
      </c>
      <c r="C4508" s="325" t="s">
        <v>72</v>
      </c>
      <c r="D4508" s="325" t="s">
        <v>280</v>
      </c>
      <c r="E4508" s="326" t="s">
        <v>30372</v>
      </c>
    </row>
    <row r="4509" spans="1:5">
      <c r="A4509" s="327">
        <v>94766</v>
      </c>
      <c r="B4509" s="325" t="s">
        <v>5032</v>
      </c>
      <c r="C4509" s="325" t="s">
        <v>72</v>
      </c>
      <c r="D4509" s="325" t="s">
        <v>280</v>
      </c>
      <c r="E4509" s="326" t="s">
        <v>30373</v>
      </c>
    </row>
    <row r="4510" spans="1:5">
      <c r="A4510" s="327">
        <v>94767</v>
      </c>
      <c r="B4510" s="325" t="s">
        <v>5033</v>
      </c>
      <c r="C4510" s="325" t="s">
        <v>72</v>
      </c>
      <c r="D4510" s="325" t="s">
        <v>280</v>
      </c>
      <c r="E4510" s="326" t="s">
        <v>30374</v>
      </c>
    </row>
    <row r="4511" spans="1:5">
      <c r="A4511" s="327">
        <v>94768</v>
      </c>
      <c r="B4511" s="325" t="s">
        <v>5034</v>
      </c>
      <c r="C4511" s="325" t="s">
        <v>72</v>
      </c>
      <c r="D4511" s="325" t="s">
        <v>280</v>
      </c>
      <c r="E4511" s="326" t="s">
        <v>30375</v>
      </c>
    </row>
    <row r="4512" spans="1:5">
      <c r="A4512" s="327">
        <v>94769</v>
      </c>
      <c r="B4512" s="325" t="s">
        <v>5035</v>
      </c>
      <c r="C4512" s="325" t="s">
        <v>72</v>
      </c>
      <c r="D4512" s="325" t="s">
        <v>280</v>
      </c>
      <c r="E4512" s="326" t="s">
        <v>30376</v>
      </c>
    </row>
    <row r="4513" spans="1:5">
      <c r="A4513" s="327">
        <v>94770</v>
      </c>
      <c r="B4513" s="325" t="s">
        <v>5036</v>
      </c>
      <c r="C4513" s="325" t="s">
        <v>72</v>
      </c>
      <c r="D4513" s="325" t="s">
        <v>280</v>
      </c>
      <c r="E4513" s="326" t="s">
        <v>30377</v>
      </c>
    </row>
    <row r="4514" spans="1:5">
      <c r="A4514" s="327">
        <v>94771</v>
      </c>
      <c r="B4514" s="325" t="s">
        <v>5037</v>
      </c>
      <c r="C4514" s="325" t="s">
        <v>72</v>
      </c>
      <c r="D4514" s="325" t="s">
        <v>280</v>
      </c>
      <c r="E4514" s="326" t="s">
        <v>15819</v>
      </c>
    </row>
    <row r="4515" spans="1:5">
      <c r="A4515" s="327">
        <v>94772</v>
      </c>
      <c r="B4515" s="325" t="s">
        <v>5038</v>
      </c>
      <c r="C4515" s="325" t="s">
        <v>72</v>
      </c>
      <c r="D4515" s="325" t="s">
        <v>280</v>
      </c>
      <c r="E4515" s="326" t="s">
        <v>26222</v>
      </c>
    </row>
    <row r="4516" spans="1:5">
      <c r="A4516" s="327">
        <v>94773</v>
      </c>
      <c r="B4516" s="325" t="s">
        <v>5039</v>
      </c>
      <c r="C4516" s="325" t="s">
        <v>72</v>
      </c>
      <c r="D4516" s="325" t="s">
        <v>280</v>
      </c>
      <c r="E4516" s="326" t="s">
        <v>30378</v>
      </c>
    </row>
    <row r="4517" spans="1:5">
      <c r="A4517" s="327">
        <v>94774</v>
      </c>
      <c r="B4517" s="325" t="s">
        <v>5040</v>
      </c>
      <c r="C4517" s="325" t="s">
        <v>72</v>
      </c>
      <c r="D4517" s="325" t="s">
        <v>280</v>
      </c>
      <c r="E4517" s="326" t="s">
        <v>30379</v>
      </c>
    </row>
    <row r="4518" spans="1:5">
      <c r="A4518" s="327">
        <v>94775</v>
      </c>
      <c r="B4518" s="325" t="s">
        <v>5041</v>
      </c>
      <c r="C4518" s="325" t="s">
        <v>72</v>
      </c>
      <c r="D4518" s="325" t="s">
        <v>280</v>
      </c>
      <c r="E4518" s="326" t="s">
        <v>30228</v>
      </c>
    </row>
    <row r="4519" spans="1:5">
      <c r="A4519" s="327">
        <v>94783</v>
      </c>
      <c r="B4519" s="325" t="s">
        <v>5042</v>
      </c>
      <c r="C4519" s="325" t="s">
        <v>72</v>
      </c>
      <c r="D4519" s="325" t="s">
        <v>280</v>
      </c>
      <c r="E4519" s="326" t="s">
        <v>26202</v>
      </c>
    </row>
    <row r="4520" spans="1:5">
      <c r="A4520" s="327">
        <v>94785</v>
      </c>
      <c r="B4520" s="325" t="s">
        <v>5044</v>
      </c>
      <c r="C4520" s="325" t="s">
        <v>72</v>
      </c>
      <c r="D4520" s="325" t="s">
        <v>280</v>
      </c>
      <c r="E4520" s="326" t="s">
        <v>29993</v>
      </c>
    </row>
    <row r="4521" spans="1:5">
      <c r="A4521" s="327">
        <v>94789</v>
      </c>
      <c r="B4521" s="325" t="s">
        <v>5045</v>
      </c>
      <c r="C4521" s="325" t="s">
        <v>72</v>
      </c>
      <c r="D4521" s="325" t="s">
        <v>280</v>
      </c>
      <c r="E4521" s="326" t="s">
        <v>30380</v>
      </c>
    </row>
    <row r="4522" spans="1:5">
      <c r="A4522" s="327">
        <v>94790</v>
      </c>
      <c r="B4522" s="325" t="s">
        <v>5046</v>
      </c>
      <c r="C4522" s="325" t="s">
        <v>72</v>
      </c>
      <c r="D4522" s="325" t="s">
        <v>280</v>
      </c>
      <c r="E4522" s="326" t="s">
        <v>30381</v>
      </c>
    </row>
    <row r="4523" spans="1:5">
      <c r="A4523" s="327">
        <v>94791</v>
      </c>
      <c r="B4523" s="325" t="s">
        <v>5047</v>
      </c>
      <c r="C4523" s="325" t="s">
        <v>72</v>
      </c>
      <c r="D4523" s="325" t="s">
        <v>280</v>
      </c>
      <c r="E4523" s="326" t="s">
        <v>26651</v>
      </c>
    </row>
    <row r="4524" spans="1:5">
      <c r="A4524" s="327">
        <v>94863</v>
      </c>
      <c r="B4524" s="325" t="s">
        <v>5048</v>
      </c>
      <c r="C4524" s="325" t="s">
        <v>72</v>
      </c>
      <c r="D4524" s="325" t="s">
        <v>280</v>
      </c>
      <c r="E4524" s="326" t="s">
        <v>30382</v>
      </c>
    </row>
    <row r="4525" spans="1:5">
      <c r="A4525" s="327">
        <v>95237</v>
      </c>
      <c r="B4525" s="325" t="s">
        <v>5049</v>
      </c>
      <c r="C4525" s="325" t="s">
        <v>72</v>
      </c>
      <c r="D4525" s="325" t="s">
        <v>280</v>
      </c>
      <c r="E4525" s="326" t="s">
        <v>25032</v>
      </c>
    </row>
    <row r="4526" spans="1:5">
      <c r="A4526" s="327">
        <v>95693</v>
      </c>
      <c r="B4526" s="325" t="s">
        <v>5050</v>
      </c>
      <c r="C4526" s="325" t="s">
        <v>72</v>
      </c>
      <c r="D4526" s="325" t="s">
        <v>280</v>
      </c>
      <c r="E4526" s="326" t="s">
        <v>14918</v>
      </c>
    </row>
    <row r="4527" spans="1:5">
      <c r="A4527" s="327">
        <v>95694</v>
      </c>
      <c r="B4527" s="325" t="s">
        <v>5051</v>
      </c>
      <c r="C4527" s="325" t="s">
        <v>72</v>
      </c>
      <c r="D4527" s="325" t="s">
        <v>280</v>
      </c>
      <c r="E4527" s="326" t="s">
        <v>30383</v>
      </c>
    </row>
    <row r="4528" spans="1:5">
      <c r="A4528" s="327">
        <v>95695</v>
      </c>
      <c r="B4528" s="325" t="s">
        <v>5052</v>
      </c>
      <c r="C4528" s="325" t="s">
        <v>72</v>
      </c>
      <c r="D4528" s="325" t="s">
        <v>280</v>
      </c>
      <c r="E4528" s="326" t="s">
        <v>30374</v>
      </c>
    </row>
    <row r="4529" spans="1:5">
      <c r="A4529" s="327">
        <v>95696</v>
      </c>
      <c r="B4529" s="325" t="s">
        <v>5053</v>
      </c>
      <c r="C4529" s="325" t="s">
        <v>72</v>
      </c>
      <c r="D4529" s="325" t="s">
        <v>344</v>
      </c>
      <c r="E4529" s="326" t="s">
        <v>29872</v>
      </c>
    </row>
    <row r="4530" spans="1:5">
      <c r="A4530" s="327">
        <v>96637</v>
      </c>
      <c r="B4530" s="325" t="s">
        <v>5054</v>
      </c>
      <c r="C4530" s="325" t="s">
        <v>72</v>
      </c>
      <c r="D4530" s="325" t="s">
        <v>344</v>
      </c>
      <c r="E4530" s="326" t="s">
        <v>26572</v>
      </c>
    </row>
    <row r="4531" spans="1:5">
      <c r="A4531" s="327">
        <v>96638</v>
      </c>
      <c r="B4531" s="325" t="s">
        <v>5055</v>
      </c>
      <c r="C4531" s="325" t="s">
        <v>72</v>
      </c>
      <c r="D4531" s="325" t="s">
        <v>344</v>
      </c>
      <c r="E4531" s="326" t="s">
        <v>21752</v>
      </c>
    </row>
    <row r="4532" spans="1:5">
      <c r="A4532" s="327">
        <v>96639</v>
      </c>
      <c r="B4532" s="325" t="s">
        <v>5056</v>
      </c>
      <c r="C4532" s="325" t="s">
        <v>72</v>
      </c>
      <c r="D4532" s="325" t="s">
        <v>344</v>
      </c>
      <c r="E4532" s="326" t="s">
        <v>14853</v>
      </c>
    </row>
    <row r="4533" spans="1:5">
      <c r="A4533" s="327">
        <v>96640</v>
      </c>
      <c r="B4533" s="325" t="s">
        <v>5057</v>
      </c>
      <c r="C4533" s="325" t="s">
        <v>72</v>
      </c>
      <c r="D4533" s="325" t="s">
        <v>344</v>
      </c>
      <c r="E4533" s="326" t="s">
        <v>29993</v>
      </c>
    </row>
    <row r="4534" spans="1:5">
      <c r="A4534" s="327">
        <v>96641</v>
      </c>
      <c r="B4534" s="325" t="s">
        <v>5058</v>
      </c>
      <c r="C4534" s="325" t="s">
        <v>72</v>
      </c>
      <c r="D4534" s="325" t="s">
        <v>344</v>
      </c>
      <c r="E4534" s="326" t="s">
        <v>26229</v>
      </c>
    </row>
    <row r="4535" spans="1:5">
      <c r="A4535" s="327">
        <v>96642</v>
      </c>
      <c r="B4535" s="325" t="s">
        <v>5060</v>
      </c>
      <c r="C4535" s="325" t="s">
        <v>72</v>
      </c>
      <c r="D4535" s="325" t="s">
        <v>344</v>
      </c>
      <c r="E4535" s="326" t="s">
        <v>15802</v>
      </c>
    </row>
    <row r="4536" spans="1:5">
      <c r="A4536" s="327">
        <v>96643</v>
      </c>
      <c r="B4536" s="325" t="s">
        <v>5061</v>
      </c>
      <c r="C4536" s="325" t="s">
        <v>72</v>
      </c>
      <c r="D4536" s="325" t="s">
        <v>344</v>
      </c>
      <c r="E4536" s="326" t="s">
        <v>24598</v>
      </c>
    </row>
    <row r="4537" spans="1:5">
      <c r="A4537" s="327">
        <v>96650</v>
      </c>
      <c r="B4537" s="325" t="s">
        <v>5062</v>
      </c>
      <c r="C4537" s="325" t="s">
        <v>72</v>
      </c>
      <c r="D4537" s="325" t="s">
        <v>344</v>
      </c>
      <c r="E4537" s="326" t="s">
        <v>21172</v>
      </c>
    </row>
    <row r="4538" spans="1:5">
      <c r="A4538" s="327">
        <v>96651</v>
      </c>
      <c r="B4538" s="325" t="s">
        <v>5063</v>
      </c>
      <c r="C4538" s="325" t="s">
        <v>72</v>
      </c>
      <c r="D4538" s="325" t="s">
        <v>344</v>
      </c>
      <c r="E4538" s="326" t="s">
        <v>1636</v>
      </c>
    </row>
    <row r="4539" spans="1:5">
      <c r="A4539" s="327">
        <v>96652</v>
      </c>
      <c r="B4539" s="325" t="s">
        <v>5065</v>
      </c>
      <c r="C4539" s="325" t="s">
        <v>72</v>
      </c>
      <c r="D4539" s="325" t="s">
        <v>344</v>
      </c>
      <c r="E4539" s="326" t="s">
        <v>4952</v>
      </c>
    </row>
    <row r="4540" spans="1:5">
      <c r="A4540" s="327">
        <v>96653</v>
      </c>
      <c r="B4540" s="325" t="s">
        <v>5066</v>
      </c>
      <c r="C4540" s="325" t="s">
        <v>72</v>
      </c>
      <c r="D4540" s="325" t="s">
        <v>344</v>
      </c>
      <c r="E4540" s="326" t="s">
        <v>15846</v>
      </c>
    </row>
    <row r="4541" spans="1:5">
      <c r="A4541" s="327">
        <v>96654</v>
      </c>
      <c r="B4541" s="325" t="s">
        <v>5068</v>
      </c>
      <c r="C4541" s="325" t="s">
        <v>72</v>
      </c>
      <c r="D4541" s="325" t="s">
        <v>344</v>
      </c>
      <c r="E4541" s="326" t="s">
        <v>14911</v>
      </c>
    </row>
    <row r="4542" spans="1:5">
      <c r="A4542" s="327">
        <v>96655</v>
      </c>
      <c r="B4542" s="325" t="s">
        <v>5069</v>
      </c>
      <c r="C4542" s="325" t="s">
        <v>72</v>
      </c>
      <c r="D4542" s="325" t="s">
        <v>344</v>
      </c>
      <c r="E4542" s="326" t="s">
        <v>21690</v>
      </c>
    </row>
    <row r="4543" spans="1:5">
      <c r="A4543" s="327">
        <v>96656</v>
      </c>
      <c r="B4543" s="325" t="s">
        <v>5070</v>
      </c>
      <c r="C4543" s="325" t="s">
        <v>72</v>
      </c>
      <c r="D4543" s="325" t="s">
        <v>344</v>
      </c>
      <c r="E4543" s="326" t="s">
        <v>14999</v>
      </c>
    </row>
    <row r="4544" spans="1:5">
      <c r="A4544" s="327">
        <v>96657</v>
      </c>
      <c r="B4544" s="325" t="s">
        <v>5071</v>
      </c>
      <c r="C4544" s="325" t="s">
        <v>72</v>
      </c>
      <c r="D4544" s="325" t="s">
        <v>344</v>
      </c>
      <c r="E4544" s="326" t="s">
        <v>21346</v>
      </c>
    </row>
    <row r="4545" spans="1:5">
      <c r="A4545" s="327">
        <v>96658</v>
      </c>
      <c r="B4545" s="325" t="s">
        <v>5072</v>
      </c>
      <c r="C4545" s="325" t="s">
        <v>72</v>
      </c>
      <c r="D4545" s="325" t="s">
        <v>344</v>
      </c>
      <c r="E4545" s="326" t="s">
        <v>21387</v>
      </c>
    </row>
    <row r="4546" spans="1:5">
      <c r="A4546" s="327">
        <v>96659</v>
      </c>
      <c r="B4546" s="325" t="s">
        <v>5073</v>
      </c>
      <c r="C4546" s="325" t="s">
        <v>72</v>
      </c>
      <c r="D4546" s="325" t="s">
        <v>344</v>
      </c>
      <c r="E4546" s="326" t="s">
        <v>24845</v>
      </c>
    </row>
    <row r="4547" spans="1:5">
      <c r="A4547" s="327">
        <v>96660</v>
      </c>
      <c r="B4547" s="325" t="s">
        <v>5075</v>
      </c>
      <c r="C4547" s="325" t="s">
        <v>72</v>
      </c>
      <c r="D4547" s="325" t="s">
        <v>344</v>
      </c>
      <c r="E4547" s="326" t="s">
        <v>30384</v>
      </c>
    </row>
    <row r="4548" spans="1:5">
      <c r="A4548" s="327">
        <v>96661</v>
      </c>
      <c r="B4548" s="325" t="s">
        <v>5076</v>
      </c>
      <c r="C4548" s="325" t="s">
        <v>72</v>
      </c>
      <c r="D4548" s="325" t="s">
        <v>344</v>
      </c>
      <c r="E4548" s="326" t="s">
        <v>30134</v>
      </c>
    </row>
    <row r="4549" spans="1:5">
      <c r="A4549" s="327">
        <v>96662</v>
      </c>
      <c r="B4549" s="325" t="s">
        <v>5078</v>
      </c>
      <c r="C4549" s="325" t="s">
        <v>72</v>
      </c>
      <c r="D4549" s="325" t="s">
        <v>344</v>
      </c>
      <c r="E4549" s="326" t="s">
        <v>281</v>
      </c>
    </row>
    <row r="4550" spans="1:5">
      <c r="A4550" s="327">
        <v>96663</v>
      </c>
      <c r="B4550" s="325" t="s">
        <v>5080</v>
      </c>
      <c r="C4550" s="325" t="s">
        <v>72</v>
      </c>
      <c r="D4550" s="325" t="s">
        <v>344</v>
      </c>
      <c r="E4550" s="326" t="s">
        <v>2999</v>
      </c>
    </row>
    <row r="4551" spans="1:5">
      <c r="A4551" s="327">
        <v>96664</v>
      </c>
      <c r="B4551" s="325" t="s">
        <v>5081</v>
      </c>
      <c r="C4551" s="325" t="s">
        <v>72</v>
      </c>
      <c r="D4551" s="325" t="s">
        <v>344</v>
      </c>
      <c r="E4551" s="326" t="s">
        <v>15949</v>
      </c>
    </row>
    <row r="4552" spans="1:5">
      <c r="A4552" s="327">
        <v>96665</v>
      </c>
      <c r="B4552" s="325" t="s">
        <v>5082</v>
      </c>
      <c r="C4552" s="325" t="s">
        <v>72</v>
      </c>
      <c r="D4552" s="325" t="s">
        <v>344</v>
      </c>
      <c r="E4552" s="326" t="s">
        <v>14809</v>
      </c>
    </row>
    <row r="4553" spans="1:5">
      <c r="A4553" s="327">
        <v>96666</v>
      </c>
      <c r="B4553" s="325" t="s">
        <v>5083</v>
      </c>
      <c r="C4553" s="325" t="s">
        <v>72</v>
      </c>
      <c r="D4553" s="325" t="s">
        <v>344</v>
      </c>
      <c r="E4553" s="326" t="s">
        <v>14781</v>
      </c>
    </row>
    <row r="4554" spans="1:5">
      <c r="A4554" s="327">
        <v>96667</v>
      </c>
      <c r="B4554" s="325" t="s">
        <v>5084</v>
      </c>
      <c r="C4554" s="325" t="s">
        <v>72</v>
      </c>
      <c r="D4554" s="325" t="s">
        <v>344</v>
      </c>
      <c r="E4554" s="326" t="s">
        <v>30385</v>
      </c>
    </row>
    <row r="4555" spans="1:5">
      <c r="A4555" s="327">
        <v>96684</v>
      </c>
      <c r="B4555" s="325" t="s">
        <v>5085</v>
      </c>
      <c r="C4555" s="325" t="s">
        <v>72</v>
      </c>
      <c r="D4555" s="325" t="s">
        <v>344</v>
      </c>
      <c r="E4555" s="326" t="s">
        <v>3003</v>
      </c>
    </row>
    <row r="4556" spans="1:5">
      <c r="A4556" s="327">
        <v>96685</v>
      </c>
      <c r="B4556" s="325" t="s">
        <v>5086</v>
      </c>
      <c r="C4556" s="325" t="s">
        <v>72</v>
      </c>
      <c r="D4556" s="325" t="s">
        <v>344</v>
      </c>
      <c r="E4556" s="326" t="s">
        <v>15047</v>
      </c>
    </row>
    <row r="4557" spans="1:5">
      <c r="A4557" s="327">
        <v>96686</v>
      </c>
      <c r="B4557" s="325" t="s">
        <v>5087</v>
      </c>
      <c r="C4557" s="325" t="s">
        <v>72</v>
      </c>
      <c r="D4557" s="325" t="s">
        <v>344</v>
      </c>
      <c r="E4557" s="326" t="s">
        <v>3085</v>
      </c>
    </row>
    <row r="4558" spans="1:5">
      <c r="A4558" s="327">
        <v>96687</v>
      </c>
      <c r="B4558" s="325" t="s">
        <v>5089</v>
      </c>
      <c r="C4558" s="325" t="s">
        <v>72</v>
      </c>
      <c r="D4558" s="325" t="s">
        <v>344</v>
      </c>
      <c r="E4558" s="326" t="s">
        <v>19757</v>
      </c>
    </row>
    <row r="4559" spans="1:5">
      <c r="A4559" s="327">
        <v>96688</v>
      </c>
      <c r="B4559" s="325" t="s">
        <v>5090</v>
      </c>
      <c r="C4559" s="325" t="s">
        <v>72</v>
      </c>
      <c r="D4559" s="325" t="s">
        <v>344</v>
      </c>
      <c r="E4559" s="326" t="s">
        <v>18328</v>
      </c>
    </row>
    <row r="4560" spans="1:5">
      <c r="A4560" s="327">
        <v>96689</v>
      </c>
      <c r="B4560" s="325" t="s">
        <v>5091</v>
      </c>
      <c r="C4560" s="325" t="s">
        <v>72</v>
      </c>
      <c r="D4560" s="325" t="s">
        <v>344</v>
      </c>
      <c r="E4560" s="326" t="s">
        <v>30386</v>
      </c>
    </row>
    <row r="4561" spans="1:5">
      <c r="A4561" s="327">
        <v>96690</v>
      </c>
      <c r="B4561" s="325" t="s">
        <v>5092</v>
      </c>
      <c r="C4561" s="325" t="s">
        <v>72</v>
      </c>
      <c r="D4561" s="325" t="s">
        <v>344</v>
      </c>
      <c r="E4561" s="326" t="s">
        <v>24553</v>
      </c>
    </row>
    <row r="4562" spans="1:5">
      <c r="A4562" s="327">
        <v>96691</v>
      </c>
      <c r="B4562" s="325" t="s">
        <v>5093</v>
      </c>
      <c r="C4562" s="325" t="s">
        <v>72</v>
      </c>
      <c r="D4562" s="325" t="s">
        <v>344</v>
      </c>
      <c r="E4562" s="326" t="s">
        <v>30387</v>
      </c>
    </row>
    <row r="4563" spans="1:5">
      <c r="A4563" s="327">
        <v>96692</v>
      </c>
      <c r="B4563" s="325" t="s">
        <v>5094</v>
      </c>
      <c r="C4563" s="325" t="s">
        <v>72</v>
      </c>
      <c r="D4563" s="325" t="s">
        <v>344</v>
      </c>
      <c r="E4563" s="326" t="s">
        <v>3583</v>
      </c>
    </row>
    <row r="4564" spans="1:5">
      <c r="A4564" s="327">
        <v>96693</v>
      </c>
      <c r="B4564" s="325" t="s">
        <v>5095</v>
      </c>
      <c r="C4564" s="325" t="s">
        <v>72</v>
      </c>
      <c r="D4564" s="325" t="s">
        <v>344</v>
      </c>
      <c r="E4564" s="326" t="s">
        <v>30388</v>
      </c>
    </row>
    <row r="4565" spans="1:5">
      <c r="A4565" s="327">
        <v>96694</v>
      </c>
      <c r="B4565" s="325" t="s">
        <v>5097</v>
      </c>
      <c r="C4565" s="325" t="s">
        <v>72</v>
      </c>
      <c r="D4565" s="325" t="s">
        <v>344</v>
      </c>
      <c r="E4565" s="326" t="s">
        <v>30389</v>
      </c>
    </row>
    <row r="4566" spans="1:5">
      <c r="A4566" s="327">
        <v>96695</v>
      </c>
      <c r="B4566" s="325" t="s">
        <v>5098</v>
      </c>
      <c r="C4566" s="325" t="s">
        <v>72</v>
      </c>
      <c r="D4566" s="325" t="s">
        <v>344</v>
      </c>
      <c r="E4566" s="326" t="s">
        <v>30390</v>
      </c>
    </row>
    <row r="4567" spans="1:5">
      <c r="A4567" s="327">
        <v>96696</v>
      </c>
      <c r="B4567" s="325" t="s">
        <v>5099</v>
      </c>
      <c r="C4567" s="325" t="s">
        <v>72</v>
      </c>
      <c r="D4567" s="325" t="s">
        <v>344</v>
      </c>
      <c r="E4567" s="326" t="s">
        <v>30391</v>
      </c>
    </row>
    <row r="4568" spans="1:5">
      <c r="A4568" s="327">
        <v>96697</v>
      </c>
      <c r="B4568" s="325" t="s">
        <v>5100</v>
      </c>
      <c r="C4568" s="325" t="s">
        <v>72</v>
      </c>
      <c r="D4568" s="325" t="s">
        <v>344</v>
      </c>
      <c r="E4568" s="326" t="s">
        <v>30392</v>
      </c>
    </row>
    <row r="4569" spans="1:5">
      <c r="A4569" s="327">
        <v>96698</v>
      </c>
      <c r="B4569" s="325" t="s">
        <v>5101</v>
      </c>
      <c r="C4569" s="325" t="s">
        <v>72</v>
      </c>
      <c r="D4569" s="325" t="s">
        <v>344</v>
      </c>
      <c r="E4569" s="326" t="s">
        <v>5138</v>
      </c>
    </row>
    <row r="4570" spans="1:5">
      <c r="A4570" s="327">
        <v>96699</v>
      </c>
      <c r="B4570" s="325" t="s">
        <v>5103</v>
      </c>
      <c r="C4570" s="325" t="s">
        <v>72</v>
      </c>
      <c r="D4570" s="325" t="s">
        <v>344</v>
      </c>
      <c r="E4570" s="326" t="s">
        <v>5163</v>
      </c>
    </row>
    <row r="4571" spans="1:5">
      <c r="A4571" s="327">
        <v>96700</v>
      </c>
      <c r="B4571" s="325" t="s">
        <v>5104</v>
      </c>
      <c r="C4571" s="325" t="s">
        <v>72</v>
      </c>
      <c r="D4571" s="325" t="s">
        <v>344</v>
      </c>
      <c r="E4571" s="326" t="s">
        <v>27928</v>
      </c>
    </row>
    <row r="4572" spans="1:5">
      <c r="A4572" s="327">
        <v>96701</v>
      </c>
      <c r="B4572" s="325" t="s">
        <v>5105</v>
      </c>
      <c r="C4572" s="325" t="s">
        <v>72</v>
      </c>
      <c r="D4572" s="325" t="s">
        <v>344</v>
      </c>
      <c r="E4572" s="326" t="s">
        <v>3373</v>
      </c>
    </row>
    <row r="4573" spans="1:5">
      <c r="A4573" s="327">
        <v>96702</v>
      </c>
      <c r="B4573" s="325" t="s">
        <v>5106</v>
      </c>
      <c r="C4573" s="325" t="s">
        <v>72</v>
      </c>
      <c r="D4573" s="325" t="s">
        <v>344</v>
      </c>
      <c r="E4573" s="326" t="s">
        <v>6777</v>
      </c>
    </row>
    <row r="4574" spans="1:5">
      <c r="A4574" s="327">
        <v>96703</v>
      </c>
      <c r="B4574" s="325" t="s">
        <v>5107</v>
      </c>
      <c r="C4574" s="325" t="s">
        <v>72</v>
      </c>
      <c r="D4574" s="325" t="s">
        <v>344</v>
      </c>
      <c r="E4574" s="326" t="s">
        <v>14934</v>
      </c>
    </row>
    <row r="4575" spans="1:5">
      <c r="A4575" s="327">
        <v>96704</v>
      </c>
      <c r="B4575" s="325" t="s">
        <v>5108</v>
      </c>
      <c r="C4575" s="325" t="s">
        <v>72</v>
      </c>
      <c r="D4575" s="325" t="s">
        <v>344</v>
      </c>
      <c r="E4575" s="326" t="s">
        <v>4866</v>
      </c>
    </row>
    <row r="4576" spans="1:5">
      <c r="A4576" s="327">
        <v>96705</v>
      </c>
      <c r="B4576" s="325" t="s">
        <v>5109</v>
      </c>
      <c r="C4576" s="325" t="s">
        <v>72</v>
      </c>
      <c r="D4576" s="325" t="s">
        <v>344</v>
      </c>
      <c r="E4576" s="326" t="s">
        <v>30251</v>
      </c>
    </row>
    <row r="4577" spans="1:5">
      <c r="A4577" s="327">
        <v>96706</v>
      </c>
      <c r="B4577" s="325" t="s">
        <v>5111</v>
      </c>
      <c r="C4577" s="325" t="s">
        <v>72</v>
      </c>
      <c r="D4577" s="325" t="s">
        <v>344</v>
      </c>
      <c r="E4577" s="326" t="s">
        <v>30393</v>
      </c>
    </row>
    <row r="4578" spans="1:5">
      <c r="A4578" s="327">
        <v>96707</v>
      </c>
      <c r="B4578" s="325" t="s">
        <v>5112</v>
      </c>
      <c r="C4578" s="325" t="s">
        <v>72</v>
      </c>
      <c r="D4578" s="325" t="s">
        <v>344</v>
      </c>
      <c r="E4578" s="326" t="s">
        <v>24742</v>
      </c>
    </row>
    <row r="4579" spans="1:5">
      <c r="A4579" s="327">
        <v>96708</v>
      </c>
      <c r="B4579" s="325" t="s">
        <v>5113</v>
      </c>
      <c r="C4579" s="325" t="s">
        <v>72</v>
      </c>
      <c r="D4579" s="325" t="s">
        <v>344</v>
      </c>
      <c r="E4579" s="326" t="s">
        <v>24818</v>
      </c>
    </row>
    <row r="4580" spans="1:5">
      <c r="A4580" s="327">
        <v>96709</v>
      </c>
      <c r="B4580" s="325" t="s">
        <v>5114</v>
      </c>
      <c r="C4580" s="325" t="s">
        <v>72</v>
      </c>
      <c r="D4580" s="325" t="s">
        <v>344</v>
      </c>
      <c r="E4580" s="326" t="s">
        <v>30394</v>
      </c>
    </row>
    <row r="4581" spans="1:5">
      <c r="A4581" s="327">
        <v>96710</v>
      </c>
      <c r="B4581" s="325" t="s">
        <v>5115</v>
      </c>
      <c r="C4581" s="325" t="s">
        <v>72</v>
      </c>
      <c r="D4581" s="325" t="s">
        <v>344</v>
      </c>
      <c r="E4581" s="326" t="s">
        <v>4315</v>
      </c>
    </row>
    <row r="4582" spans="1:5">
      <c r="A4582" s="327">
        <v>96711</v>
      </c>
      <c r="B4582" s="325" t="s">
        <v>5116</v>
      </c>
      <c r="C4582" s="325" t="s">
        <v>72</v>
      </c>
      <c r="D4582" s="325" t="s">
        <v>344</v>
      </c>
      <c r="E4582" s="326" t="s">
        <v>24847</v>
      </c>
    </row>
    <row r="4583" spans="1:5">
      <c r="A4583" s="327">
        <v>96712</v>
      </c>
      <c r="B4583" s="325" t="s">
        <v>5117</v>
      </c>
      <c r="C4583" s="325" t="s">
        <v>72</v>
      </c>
      <c r="D4583" s="325" t="s">
        <v>344</v>
      </c>
      <c r="E4583" s="326" t="s">
        <v>24645</v>
      </c>
    </row>
    <row r="4584" spans="1:5">
      <c r="A4584" s="327">
        <v>96713</v>
      </c>
      <c r="B4584" s="325" t="s">
        <v>5119</v>
      </c>
      <c r="C4584" s="325" t="s">
        <v>72</v>
      </c>
      <c r="D4584" s="325" t="s">
        <v>344</v>
      </c>
      <c r="E4584" s="326" t="s">
        <v>26973</v>
      </c>
    </row>
    <row r="4585" spans="1:5">
      <c r="A4585" s="327">
        <v>96714</v>
      </c>
      <c r="B4585" s="325" t="s">
        <v>5120</v>
      </c>
      <c r="C4585" s="325" t="s">
        <v>72</v>
      </c>
      <c r="D4585" s="325" t="s">
        <v>344</v>
      </c>
      <c r="E4585" s="326" t="s">
        <v>15914</v>
      </c>
    </row>
    <row r="4586" spans="1:5">
      <c r="A4586" s="327">
        <v>96715</v>
      </c>
      <c r="B4586" s="325" t="s">
        <v>5121</v>
      </c>
      <c r="C4586" s="325" t="s">
        <v>72</v>
      </c>
      <c r="D4586" s="325" t="s">
        <v>344</v>
      </c>
      <c r="E4586" s="326" t="s">
        <v>30395</v>
      </c>
    </row>
    <row r="4587" spans="1:5">
      <c r="A4587" s="327">
        <v>96716</v>
      </c>
      <c r="B4587" s="325" t="s">
        <v>5122</v>
      </c>
      <c r="C4587" s="325" t="s">
        <v>72</v>
      </c>
      <c r="D4587" s="325" t="s">
        <v>344</v>
      </c>
      <c r="E4587" s="326" t="s">
        <v>30396</v>
      </c>
    </row>
    <row r="4588" spans="1:5">
      <c r="A4588" s="327">
        <v>96717</v>
      </c>
      <c r="B4588" s="325" t="s">
        <v>5123</v>
      </c>
      <c r="C4588" s="325" t="s">
        <v>72</v>
      </c>
      <c r="D4588" s="325" t="s">
        <v>344</v>
      </c>
      <c r="E4588" s="326" t="s">
        <v>30397</v>
      </c>
    </row>
    <row r="4589" spans="1:5">
      <c r="A4589" s="327">
        <v>96736</v>
      </c>
      <c r="B4589" s="325" t="s">
        <v>5124</v>
      </c>
      <c r="C4589" s="325" t="s">
        <v>72</v>
      </c>
      <c r="D4589" s="325" t="s">
        <v>344</v>
      </c>
      <c r="E4589" s="326" t="s">
        <v>15821</v>
      </c>
    </row>
    <row r="4590" spans="1:5">
      <c r="A4590" s="327">
        <v>96737</v>
      </c>
      <c r="B4590" s="325" t="s">
        <v>5126</v>
      </c>
      <c r="C4590" s="325" t="s">
        <v>72</v>
      </c>
      <c r="D4590" s="325" t="s">
        <v>344</v>
      </c>
      <c r="E4590" s="326" t="s">
        <v>1022</v>
      </c>
    </row>
    <row r="4591" spans="1:5">
      <c r="A4591" s="327">
        <v>96738</v>
      </c>
      <c r="B4591" s="325" t="s">
        <v>5127</v>
      </c>
      <c r="C4591" s="325" t="s">
        <v>72</v>
      </c>
      <c r="D4591" s="325" t="s">
        <v>344</v>
      </c>
      <c r="E4591" s="326" t="s">
        <v>16000</v>
      </c>
    </row>
    <row r="4592" spans="1:5">
      <c r="A4592" s="327">
        <v>96739</v>
      </c>
      <c r="B4592" s="325" t="s">
        <v>5128</v>
      </c>
      <c r="C4592" s="325" t="s">
        <v>72</v>
      </c>
      <c r="D4592" s="325" t="s">
        <v>344</v>
      </c>
      <c r="E4592" s="326" t="s">
        <v>25036</v>
      </c>
    </row>
    <row r="4593" spans="1:5">
      <c r="A4593" s="327">
        <v>96740</v>
      </c>
      <c r="B4593" s="325" t="s">
        <v>5129</v>
      </c>
      <c r="C4593" s="325" t="s">
        <v>72</v>
      </c>
      <c r="D4593" s="325" t="s">
        <v>344</v>
      </c>
      <c r="E4593" s="326" t="s">
        <v>30398</v>
      </c>
    </row>
    <row r="4594" spans="1:5">
      <c r="A4594" s="327">
        <v>96741</v>
      </c>
      <c r="B4594" s="325" t="s">
        <v>5130</v>
      </c>
      <c r="C4594" s="325" t="s">
        <v>72</v>
      </c>
      <c r="D4594" s="325" t="s">
        <v>344</v>
      </c>
      <c r="E4594" s="326" t="s">
        <v>14738</v>
      </c>
    </row>
    <row r="4595" spans="1:5">
      <c r="A4595" s="327">
        <v>96742</v>
      </c>
      <c r="B4595" s="325" t="s">
        <v>5131</v>
      </c>
      <c r="C4595" s="325" t="s">
        <v>72</v>
      </c>
      <c r="D4595" s="325" t="s">
        <v>344</v>
      </c>
      <c r="E4595" s="326" t="s">
        <v>315</v>
      </c>
    </row>
    <row r="4596" spans="1:5">
      <c r="A4596" s="327">
        <v>96743</v>
      </c>
      <c r="B4596" s="325" t="s">
        <v>5133</v>
      </c>
      <c r="C4596" s="325" t="s">
        <v>72</v>
      </c>
      <c r="D4596" s="325" t="s">
        <v>344</v>
      </c>
      <c r="E4596" s="326" t="s">
        <v>30399</v>
      </c>
    </row>
    <row r="4597" spans="1:5">
      <c r="A4597" s="327">
        <v>96744</v>
      </c>
      <c r="B4597" s="325" t="s">
        <v>5134</v>
      </c>
      <c r="C4597" s="325" t="s">
        <v>72</v>
      </c>
      <c r="D4597" s="325" t="s">
        <v>344</v>
      </c>
      <c r="E4597" s="326" t="s">
        <v>30400</v>
      </c>
    </row>
    <row r="4598" spans="1:5">
      <c r="A4598" s="327">
        <v>96745</v>
      </c>
      <c r="B4598" s="325" t="s">
        <v>5135</v>
      </c>
      <c r="C4598" s="325" t="s">
        <v>72</v>
      </c>
      <c r="D4598" s="325" t="s">
        <v>344</v>
      </c>
      <c r="E4598" s="326" t="s">
        <v>30401</v>
      </c>
    </row>
    <row r="4599" spans="1:5">
      <c r="A4599" s="327">
        <v>96746</v>
      </c>
      <c r="B4599" s="325" t="s">
        <v>5136</v>
      </c>
      <c r="C4599" s="325" t="s">
        <v>72</v>
      </c>
      <c r="D4599" s="325" t="s">
        <v>344</v>
      </c>
      <c r="E4599" s="326" t="s">
        <v>30402</v>
      </c>
    </row>
    <row r="4600" spans="1:5">
      <c r="A4600" s="327">
        <v>96747</v>
      </c>
      <c r="B4600" s="325" t="s">
        <v>5137</v>
      </c>
      <c r="C4600" s="325" t="s">
        <v>72</v>
      </c>
      <c r="D4600" s="325" t="s">
        <v>344</v>
      </c>
      <c r="E4600" s="326" t="s">
        <v>21002</v>
      </c>
    </row>
    <row r="4601" spans="1:5">
      <c r="A4601" s="327">
        <v>96748</v>
      </c>
      <c r="B4601" s="325" t="s">
        <v>5139</v>
      </c>
      <c r="C4601" s="325" t="s">
        <v>72</v>
      </c>
      <c r="D4601" s="325" t="s">
        <v>344</v>
      </c>
      <c r="E4601" s="326" t="s">
        <v>15088</v>
      </c>
    </row>
    <row r="4602" spans="1:5">
      <c r="A4602" s="327">
        <v>96749</v>
      </c>
      <c r="B4602" s="325" t="s">
        <v>5141</v>
      </c>
      <c r="C4602" s="325" t="s">
        <v>72</v>
      </c>
      <c r="D4602" s="325" t="s">
        <v>344</v>
      </c>
      <c r="E4602" s="326" t="s">
        <v>20292</v>
      </c>
    </row>
    <row r="4603" spans="1:5">
      <c r="A4603" s="327">
        <v>96750</v>
      </c>
      <c r="B4603" s="325" t="s">
        <v>5143</v>
      </c>
      <c r="C4603" s="325" t="s">
        <v>72</v>
      </c>
      <c r="D4603" s="325" t="s">
        <v>344</v>
      </c>
      <c r="E4603" s="326" t="s">
        <v>30403</v>
      </c>
    </row>
    <row r="4604" spans="1:5">
      <c r="A4604" s="327">
        <v>96751</v>
      </c>
      <c r="B4604" s="325" t="s">
        <v>5144</v>
      </c>
      <c r="C4604" s="325" t="s">
        <v>72</v>
      </c>
      <c r="D4604" s="325" t="s">
        <v>344</v>
      </c>
      <c r="E4604" s="326" t="s">
        <v>21027</v>
      </c>
    </row>
    <row r="4605" spans="1:5">
      <c r="A4605" s="327">
        <v>96752</v>
      </c>
      <c r="B4605" s="325" t="s">
        <v>5145</v>
      </c>
      <c r="C4605" s="325" t="s">
        <v>72</v>
      </c>
      <c r="D4605" s="325" t="s">
        <v>344</v>
      </c>
      <c r="E4605" s="326" t="s">
        <v>18009</v>
      </c>
    </row>
    <row r="4606" spans="1:5">
      <c r="A4606" s="327">
        <v>96753</v>
      </c>
      <c r="B4606" s="325" t="s">
        <v>5146</v>
      </c>
      <c r="C4606" s="325" t="s">
        <v>72</v>
      </c>
      <c r="D4606" s="325" t="s">
        <v>344</v>
      </c>
      <c r="E4606" s="326" t="s">
        <v>30404</v>
      </c>
    </row>
    <row r="4607" spans="1:5">
      <c r="A4607" s="327">
        <v>96754</v>
      </c>
      <c r="B4607" s="325" t="s">
        <v>5147</v>
      </c>
      <c r="C4607" s="325" t="s">
        <v>72</v>
      </c>
      <c r="D4607" s="325" t="s">
        <v>344</v>
      </c>
      <c r="E4607" s="326" t="s">
        <v>30405</v>
      </c>
    </row>
    <row r="4608" spans="1:5">
      <c r="A4608" s="327">
        <v>96755</v>
      </c>
      <c r="B4608" s="325" t="s">
        <v>5148</v>
      </c>
      <c r="C4608" s="325" t="s">
        <v>72</v>
      </c>
      <c r="D4608" s="325" t="s">
        <v>344</v>
      </c>
      <c r="E4608" s="326" t="s">
        <v>30406</v>
      </c>
    </row>
    <row r="4609" spans="1:5">
      <c r="A4609" s="327">
        <v>96756</v>
      </c>
      <c r="B4609" s="325" t="s">
        <v>5149</v>
      </c>
      <c r="C4609" s="325" t="s">
        <v>72</v>
      </c>
      <c r="D4609" s="325" t="s">
        <v>344</v>
      </c>
      <c r="E4609" s="326" t="s">
        <v>21974</v>
      </c>
    </row>
    <row r="4610" spans="1:5">
      <c r="A4610" s="327">
        <v>96757</v>
      </c>
      <c r="B4610" s="325" t="s">
        <v>5150</v>
      </c>
      <c r="C4610" s="325" t="s">
        <v>72</v>
      </c>
      <c r="D4610" s="325" t="s">
        <v>344</v>
      </c>
      <c r="E4610" s="326" t="s">
        <v>3347</v>
      </c>
    </row>
    <row r="4611" spans="1:5">
      <c r="A4611" s="327">
        <v>96758</v>
      </c>
      <c r="B4611" s="325" t="s">
        <v>5151</v>
      </c>
      <c r="C4611" s="325" t="s">
        <v>72</v>
      </c>
      <c r="D4611" s="325" t="s">
        <v>344</v>
      </c>
      <c r="E4611" s="326" t="s">
        <v>30407</v>
      </c>
    </row>
    <row r="4612" spans="1:5">
      <c r="A4612" s="327">
        <v>96759</v>
      </c>
      <c r="B4612" s="325" t="s">
        <v>5153</v>
      </c>
      <c r="C4612" s="325" t="s">
        <v>72</v>
      </c>
      <c r="D4612" s="325" t="s">
        <v>344</v>
      </c>
      <c r="E4612" s="326" t="s">
        <v>15946</v>
      </c>
    </row>
    <row r="4613" spans="1:5">
      <c r="A4613" s="327">
        <v>96760</v>
      </c>
      <c r="B4613" s="325" t="s">
        <v>5154</v>
      </c>
      <c r="C4613" s="325" t="s">
        <v>72</v>
      </c>
      <c r="D4613" s="325" t="s">
        <v>344</v>
      </c>
      <c r="E4613" s="326" t="s">
        <v>30408</v>
      </c>
    </row>
    <row r="4614" spans="1:5">
      <c r="A4614" s="327">
        <v>96761</v>
      </c>
      <c r="B4614" s="325" t="s">
        <v>5155</v>
      </c>
      <c r="C4614" s="325" t="s">
        <v>72</v>
      </c>
      <c r="D4614" s="325" t="s">
        <v>344</v>
      </c>
      <c r="E4614" s="326" t="s">
        <v>26531</v>
      </c>
    </row>
    <row r="4615" spans="1:5">
      <c r="A4615" s="327">
        <v>96762</v>
      </c>
      <c r="B4615" s="325" t="s">
        <v>5156</v>
      </c>
      <c r="C4615" s="325" t="s">
        <v>72</v>
      </c>
      <c r="D4615" s="325" t="s">
        <v>344</v>
      </c>
      <c r="E4615" s="326" t="s">
        <v>30409</v>
      </c>
    </row>
    <row r="4616" spans="1:5">
      <c r="A4616" s="327">
        <v>96763</v>
      </c>
      <c r="B4616" s="325" t="s">
        <v>5157</v>
      </c>
      <c r="C4616" s="325" t="s">
        <v>72</v>
      </c>
      <c r="D4616" s="325" t="s">
        <v>344</v>
      </c>
      <c r="E4616" s="326" t="s">
        <v>30410</v>
      </c>
    </row>
    <row r="4617" spans="1:5">
      <c r="A4617" s="327">
        <v>96764</v>
      </c>
      <c r="B4617" s="325" t="s">
        <v>5158</v>
      </c>
      <c r="C4617" s="325" t="s">
        <v>72</v>
      </c>
      <c r="D4617" s="325" t="s">
        <v>344</v>
      </c>
      <c r="E4617" s="326" t="s">
        <v>30411</v>
      </c>
    </row>
    <row r="4618" spans="1:5">
      <c r="A4618" s="327">
        <v>96802</v>
      </c>
      <c r="B4618" s="325" t="s">
        <v>21452</v>
      </c>
      <c r="C4618" s="325" t="s">
        <v>72</v>
      </c>
      <c r="D4618" s="325" t="s">
        <v>344</v>
      </c>
      <c r="E4618" s="326" t="s">
        <v>30412</v>
      </c>
    </row>
    <row r="4619" spans="1:5">
      <c r="A4619" s="327">
        <v>96803</v>
      </c>
      <c r="B4619" s="325" t="s">
        <v>21453</v>
      </c>
      <c r="C4619" s="325" t="s">
        <v>72</v>
      </c>
      <c r="D4619" s="325" t="s">
        <v>344</v>
      </c>
      <c r="E4619" s="326" t="s">
        <v>26666</v>
      </c>
    </row>
    <row r="4620" spans="1:5">
      <c r="A4620" s="327">
        <v>96804</v>
      </c>
      <c r="B4620" s="325" t="s">
        <v>21454</v>
      </c>
      <c r="C4620" s="325" t="s">
        <v>72</v>
      </c>
      <c r="D4620" s="325" t="s">
        <v>344</v>
      </c>
      <c r="E4620" s="326" t="s">
        <v>30413</v>
      </c>
    </row>
    <row r="4621" spans="1:5">
      <c r="A4621" s="327">
        <v>96805</v>
      </c>
      <c r="B4621" s="325" t="s">
        <v>21455</v>
      </c>
      <c r="C4621" s="325" t="s">
        <v>72</v>
      </c>
      <c r="D4621" s="325" t="s">
        <v>344</v>
      </c>
      <c r="E4621" s="326" t="s">
        <v>30414</v>
      </c>
    </row>
    <row r="4622" spans="1:5">
      <c r="A4622" s="327">
        <v>96806</v>
      </c>
      <c r="B4622" s="325" t="s">
        <v>21456</v>
      </c>
      <c r="C4622" s="325" t="s">
        <v>72</v>
      </c>
      <c r="D4622" s="325" t="s">
        <v>344</v>
      </c>
      <c r="E4622" s="326" t="s">
        <v>30415</v>
      </c>
    </row>
    <row r="4623" spans="1:5">
      <c r="A4623" s="327">
        <v>96807</v>
      </c>
      <c r="B4623" s="325" t="s">
        <v>21457</v>
      </c>
      <c r="C4623" s="325" t="s">
        <v>72</v>
      </c>
      <c r="D4623" s="325" t="s">
        <v>344</v>
      </c>
      <c r="E4623" s="326" t="s">
        <v>21926</v>
      </c>
    </row>
    <row r="4624" spans="1:5">
      <c r="A4624" s="327">
        <v>96808</v>
      </c>
      <c r="B4624" s="325" t="s">
        <v>21458</v>
      </c>
      <c r="C4624" s="325" t="s">
        <v>72</v>
      </c>
      <c r="D4624" s="325" t="s">
        <v>344</v>
      </c>
      <c r="E4624" s="326" t="s">
        <v>21103</v>
      </c>
    </row>
    <row r="4625" spans="1:5">
      <c r="A4625" s="327">
        <v>96809</v>
      </c>
      <c r="B4625" s="325" t="s">
        <v>21459</v>
      </c>
      <c r="C4625" s="325" t="s">
        <v>72</v>
      </c>
      <c r="D4625" s="325" t="s">
        <v>344</v>
      </c>
      <c r="E4625" s="326" t="s">
        <v>14812</v>
      </c>
    </row>
    <row r="4626" spans="1:5">
      <c r="A4626" s="327">
        <v>96810</v>
      </c>
      <c r="B4626" s="325" t="s">
        <v>21460</v>
      </c>
      <c r="C4626" s="325" t="s">
        <v>72</v>
      </c>
      <c r="D4626" s="325" t="s">
        <v>344</v>
      </c>
      <c r="E4626" s="326" t="s">
        <v>21879</v>
      </c>
    </row>
    <row r="4627" spans="1:5">
      <c r="A4627" s="327">
        <v>96811</v>
      </c>
      <c r="B4627" s="325" t="s">
        <v>21461</v>
      </c>
      <c r="C4627" s="325" t="s">
        <v>72</v>
      </c>
      <c r="D4627" s="325" t="s">
        <v>344</v>
      </c>
      <c r="E4627" s="326" t="s">
        <v>24992</v>
      </c>
    </row>
    <row r="4628" spans="1:5">
      <c r="A4628" s="327">
        <v>96812</v>
      </c>
      <c r="B4628" s="325" t="s">
        <v>21462</v>
      </c>
      <c r="C4628" s="325" t="s">
        <v>72</v>
      </c>
      <c r="D4628" s="325" t="s">
        <v>344</v>
      </c>
      <c r="E4628" s="326" t="s">
        <v>6548</v>
      </c>
    </row>
    <row r="4629" spans="1:5">
      <c r="A4629" s="327">
        <v>96813</v>
      </c>
      <c r="B4629" s="325" t="s">
        <v>21463</v>
      </c>
      <c r="C4629" s="325" t="s">
        <v>72</v>
      </c>
      <c r="D4629" s="325" t="s">
        <v>344</v>
      </c>
      <c r="E4629" s="326" t="s">
        <v>26284</v>
      </c>
    </row>
    <row r="4630" spans="1:5">
      <c r="A4630" s="327">
        <v>96814</v>
      </c>
      <c r="B4630" s="325" t="s">
        <v>21464</v>
      </c>
      <c r="C4630" s="325" t="s">
        <v>72</v>
      </c>
      <c r="D4630" s="325" t="s">
        <v>344</v>
      </c>
      <c r="E4630" s="326" t="s">
        <v>4204</v>
      </c>
    </row>
    <row r="4631" spans="1:5">
      <c r="A4631" s="327">
        <v>96815</v>
      </c>
      <c r="B4631" s="325" t="s">
        <v>21465</v>
      </c>
      <c r="C4631" s="325" t="s">
        <v>72</v>
      </c>
      <c r="D4631" s="325" t="s">
        <v>344</v>
      </c>
      <c r="E4631" s="326" t="s">
        <v>25628</v>
      </c>
    </row>
    <row r="4632" spans="1:5">
      <c r="A4632" s="327">
        <v>96816</v>
      </c>
      <c r="B4632" s="325" t="s">
        <v>21466</v>
      </c>
      <c r="C4632" s="325" t="s">
        <v>72</v>
      </c>
      <c r="D4632" s="325" t="s">
        <v>344</v>
      </c>
      <c r="E4632" s="326" t="s">
        <v>5311</v>
      </c>
    </row>
    <row r="4633" spans="1:5">
      <c r="A4633" s="327">
        <v>96817</v>
      </c>
      <c r="B4633" s="325" t="s">
        <v>21467</v>
      </c>
      <c r="C4633" s="325" t="s">
        <v>72</v>
      </c>
      <c r="D4633" s="325" t="s">
        <v>344</v>
      </c>
      <c r="E4633" s="326" t="s">
        <v>30416</v>
      </c>
    </row>
    <row r="4634" spans="1:5">
      <c r="A4634" s="327">
        <v>96818</v>
      </c>
      <c r="B4634" s="325" t="s">
        <v>21468</v>
      </c>
      <c r="C4634" s="325" t="s">
        <v>72</v>
      </c>
      <c r="D4634" s="325" t="s">
        <v>344</v>
      </c>
      <c r="E4634" s="326" t="s">
        <v>15787</v>
      </c>
    </row>
    <row r="4635" spans="1:5">
      <c r="A4635" s="327">
        <v>96819</v>
      </c>
      <c r="B4635" s="325" t="s">
        <v>21469</v>
      </c>
      <c r="C4635" s="325" t="s">
        <v>72</v>
      </c>
      <c r="D4635" s="325" t="s">
        <v>344</v>
      </c>
      <c r="E4635" s="326" t="s">
        <v>6514</v>
      </c>
    </row>
    <row r="4636" spans="1:5">
      <c r="A4636" s="327">
        <v>96820</v>
      </c>
      <c r="B4636" s="325" t="s">
        <v>21471</v>
      </c>
      <c r="C4636" s="325" t="s">
        <v>72</v>
      </c>
      <c r="D4636" s="325" t="s">
        <v>344</v>
      </c>
      <c r="E4636" s="326" t="s">
        <v>26330</v>
      </c>
    </row>
    <row r="4637" spans="1:5">
      <c r="A4637" s="327">
        <v>96821</v>
      </c>
      <c r="B4637" s="325" t="s">
        <v>21472</v>
      </c>
      <c r="C4637" s="325" t="s">
        <v>72</v>
      </c>
      <c r="D4637" s="325" t="s">
        <v>344</v>
      </c>
      <c r="E4637" s="326" t="s">
        <v>30417</v>
      </c>
    </row>
    <row r="4638" spans="1:5">
      <c r="A4638" s="327">
        <v>96822</v>
      </c>
      <c r="B4638" s="325" t="s">
        <v>21473</v>
      </c>
      <c r="C4638" s="325" t="s">
        <v>72</v>
      </c>
      <c r="D4638" s="325" t="s">
        <v>344</v>
      </c>
      <c r="E4638" s="326" t="s">
        <v>16036</v>
      </c>
    </row>
    <row r="4639" spans="1:5">
      <c r="A4639" s="327">
        <v>96823</v>
      </c>
      <c r="B4639" s="325" t="s">
        <v>21474</v>
      </c>
      <c r="C4639" s="325" t="s">
        <v>72</v>
      </c>
      <c r="D4639" s="325" t="s">
        <v>344</v>
      </c>
      <c r="E4639" s="326" t="s">
        <v>21538</v>
      </c>
    </row>
    <row r="4640" spans="1:5">
      <c r="A4640" s="327">
        <v>96824</v>
      </c>
      <c r="B4640" s="325" t="s">
        <v>21475</v>
      </c>
      <c r="C4640" s="325" t="s">
        <v>72</v>
      </c>
      <c r="D4640" s="325" t="s">
        <v>344</v>
      </c>
      <c r="E4640" s="326" t="s">
        <v>15973</v>
      </c>
    </row>
    <row r="4641" spans="1:5">
      <c r="A4641" s="327">
        <v>96826</v>
      </c>
      <c r="B4641" s="325" t="s">
        <v>21476</v>
      </c>
      <c r="C4641" s="325" t="s">
        <v>72</v>
      </c>
      <c r="D4641" s="325" t="s">
        <v>344</v>
      </c>
      <c r="E4641" s="326" t="s">
        <v>7340</v>
      </c>
    </row>
    <row r="4642" spans="1:5">
      <c r="A4642" s="327">
        <v>96827</v>
      </c>
      <c r="B4642" s="325" t="s">
        <v>21477</v>
      </c>
      <c r="C4642" s="325" t="s">
        <v>72</v>
      </c>
      <c r="D4642" s="325" t="s">
        <v>344</v>
      </c>
      <c r="E4642" s="326" t="s">
        <v>26285</v>
      </c>
    </row>
    <row r="4643" spans="1:5">
      <c r="A4643" s="327">
        <v>96828</v>
      </c>
      <c r="B4643" s="325" t="s">
        <v>21478</v>
      </c>
      <c r="C4643" s="325" t="s">
        <v>72</v>
      </c>
      <c r="D4643" s="325" t="s">
        <v>344</v>
      </c>
      <c r="E4643" s="326" t="s">
        <v>5828</v>
      </c>
    </row>
    <row r="4644" spans="1:5">
      <c r="A4644" s="327">
        <v>96829</v>
      </c>
      <c r="B4644" s="325" t="s">
        <v>21479</v>
      </c>
      <c r="C4644" s="325" t="s">
        <v>72</v>
      </c>
      <c r="D4644" s="325" t="s">
        <v>344</v>
      </c>
      <c r="E4644" s="326" t="s">
        <v>30418</v>
      </c>
    </row>
    <row r="4645" spans="1:5">
      <c r="A4645" s="327">
        <v>96830</v>
      </c>
      <c r="B4645" s="325" t="s">
        <v>21480</v>
      </c>
      <c r="C4645" s="325" t="s">
        <v>72</v>
      </c>
      <c r="D4645" s="325" t="s">
        <v>344</v>
      </c>
      <c r="E4645" s="326" t="s">
        <v>14934</v>
      </c>
    </row>
    <row r="4646" spans="1:5">
      <c r="A4646" s="327">
        <v>96832</v>
      </c>
      <c r="B4646" s="325" t="s">
        <v>21481</v>
      </c>
      <c r="C4646" s="325" t="s">
        <v>72</v>
      </c>
      <c r="D4646" s="325" t="s">
        <v>344</v>
      </c>
      <c r="E4646" s="326" t="s">
        <v>27954</v>
      </c>
    </row>
    <row r="4647" spans="1:5">
      <c r="A4647" s="327">
        <v>96833</v>
      </c>
      <c r="B4647" s="325" t="s">
        <v>21482</v>
      </c>
      <c r="C4647" s="325" t="s">
        <v>72</v>
      </c>
      <c r="D4647" s="325" t="s">
        <v>344</v>
      </c>
      <c r="E4647" s="326" t="s">
        <v>30253</v>
      </c>
    </row>
    <row r="4648" spans="1:5">
      <c r="A4648" s="327">
        <v>96834</v>
      </c>
      <c r="B4648" s="325" t="s">
        <v>21483</v>
      </c>
      <c r="C4648" s="325" t="s">
        <v>72</v>
      </c>
      <c r="D4648" s="325" t="s">
        <v>344</v>
      </c>
      <c r="E4648" s="326" t="s">
        <v>19637</v>
      </c>
    </row>
    <row r="4649" spans="1:5">
      <c r="A4649" s="327">
        <v>96836</v>
      </c>
      <c r="B4649" s="325" t="s">
        <v>21484</v>
      </c>
      <c r="C4649" s="325" t="s">
        <v>72</v>
      </c>
      <c r="D4649" s="325" t="s">
        <v>344</v>
      </c>
      <c r="E4649" s="326" t="s">
        <v>30419</v>
      </c>
    </row>
    <row r="4650" spans="1:5">
      <c r="A4650" s="327">
        <v>96837</v>
      </c>
      <c r="B4650" s="325" t="s">
        <v>21485</v>
      </c>
      <c r="C4650" s="325" t="s">
        <v>72</v>
      </c>
      <c r="D4650" s="325" t="s">
        <v>344</v>
      </c>
      <c r="E4650" s="326" t="s">
        <v>30008</v>
      </c>
    </row>
    <row r="4651" spans="1:5">
      <c r="A4651" s="327">
        <v>96838</v>
      </c>
      <c r="B4651" s="325" t="s">
        <v>21486</v>
      </c>
      <c r="C4651" s="325" t="s">
        <v>72</v>
      </c>
      <c r="D4651" s="325" t="s">
        <v>344</v>
      </c>
      <c r="E4651" s="326" t="s">
        <v>30420</v>
      </c>
    </row>
    <row r="4652" spans="1:5">
      <c r="A4652" s="327">
        <v>96839</v>
      </c>
      <c r="B4652" s="325" t="s">
        <v>21488</v>
      </c>
      <c r="C4652" s="325" t="s">
        <v>72</v>
      </c>
      <c r="D4652" s="325" t="s">
        <v>344</v>
      </c>
      <c r="E4652" s="326" t="s">
        <v>15952</v>
      </c>
    </row>
    <row r="4653" spans="1:5">
      <c r="A4653" s="327">
        <v>96840</v>
      </c>
      <c r="B4653" s="325" t="s">
        <v>21489</v>
      </c>
      <c r="C4653" s="325" t="s">
        <v>72</v>
      </c>
      <c r="D4653" s="325" t="s">
        <v>344</v>
      </c>
      <c r="E4653" s="326" t="s">
        <v>30421</v>
      </c>
    </row>
    <row r="4654" spans="1:5">
      <c r="A4654" s="327">
        <v>96841</v>
      </c>
      <c r="B4654" s="325" t="s">
        <v>21490</v>
      </c>
      <c r="C4654" s="325" t="s">
        <v>72</v>
      </c>
      <c r="D4654" s="325" t="s">
        <v>344</v>
      </c>
      <c r="E4654" s="326" t="s">
        <v>3395</v>
      </c>
    </row>
    <row r="4655" spans="1:5">
      <c r="A4655" s="327">
        <v>96842</v>
      </c>
      <c r="B4655" s="325" t="s">
        <v>21491</v>
      </c>
      <c r="C4655" s="325" t="s">
        <v>72</v>
      </c>
      <c r="D4655" s="325" t="s">
        <v>344</v>
      </c>
      <c r="E4655" s="326" t="s">
        <v>30422</v>
      </c>
    </row>
    <row r="4656" spans="1:5">
      <c r="A4656" s="327">
        <v>96843</v>
      </c>
      <c r="B4656" s="325" t="s">
        <v>21492</v>
      </c>
      <c r="C4656" s="325" t="s">
        <v>72</v>
      </c>
      <c r="D4656" s="325" t="s">
        <v>344</v>
      </c>
      <c r="E4656" s="326" t="s">
        <v>26039</v>
      </c>
    </row>
    <row r="4657" spans="1:5">
      <c r="A4657" s="327">
        <v>96844</v>
      </c>
      <c r="B4657" s="325" t="s">
        <v>21493</v>
      </c>
      <c r="C4657" s="325" t="s">
        <v>72</v>
      </c>
      <c r="D4657" s="325" t="s">
        <v>344</v>
      </c>
      <c r="E4657" s="326" t="s">
        <v>30423</v>
      </c>
    </row>
    <row r="4658" spans="1:5">
      <c r="A4658" s="327">
        <v>96845</v>
      </c>
      <c r="B4658" s="325" t="s">
        <v>21494</v>
      </c>
      <c r="C4658" s="325" t="s">
        <v>72</v>
      </c>
      <c r="D4658" s="325" t="s">
        <v>344</v>
      </c>
      <c r="E4658" s="326" t="s">
        <v>30424</v>
      </c>
    </row>
    <row r="4659" spans="1:5">
      <c r="A4659" s="327">
        <v>96846</v>
      </c>
      <c r="B4659" s="325" t="s">
        <v>21495</v>
      </c>
      <c r="C4659" s="325" t="s">
        <v>72</v>
      </c>
      <c r="D4659" s="325" t="s">
        <v>344</v>
      </c>
      <c r="E4659" s="326" t="s">
        <v>25814</v>
      </c>
    </row>
    <row r="4660" spans="1:5">
      <c r="A4660" s="327">
        <v>96847</v>
      </c>
      <c r="B4660" s="325" t="s">
        <v>21496</v>
      </c>
      <c r="C4660" s="325" t="s">
        <v>72</v>
      </c>
      <c r="D4660" s="325" t="s">
        <v>344</v>
      </c>
      <c r="E4660" s="326" t="s">
        <v>30106</v>
      </c>
    </row>
    <row r="4661" spans="1:5">
      <c r="A4661" s="327">
        <v>96848</v>
      </c>
      <c r="B4661" s="325" t="s">
        <v>21497</v>
      </c>
      <c r="C4661" s="325" t="s">
        <v>72</v>
      </c>
      <c r="D4661" s="325" t="s">
        <v>344</v>
      </c>
      <c r="E4661" s="326" t="s">
        <v>21783</v>
      </c>
    </row>
    <row r="4662" spans="1:5">
      <c r="A4662" s="327">
        <v>96849</v>
      </c>
      <c r="B4662" s="325" t="s">
        <v>21498</v>
      </c>
      <c r="C4662" s="325" t="s">
        <v>72</v>
      </c>
      <c r="D4662" s="325" t="s">
        <v>344</v>
      </c>
      <c r="E4662" s="326" t="s">
        <v>15068</v>
      </c>
    </row>
    <row r="4663" spans="1:5">
      <c r="A4663" s="327">
        <v>96850</v>
      </c>
      <c r="B4663" s="325" t="s">
        <v>21500</v>
      </c>
      <c r="C4663" s="325" t="s">
        <v>72</v>
      </c>
      <c r="D4663" s="325" t="s">
        <v>344</v>
      </c>
      <c r="E4663" s="326" t="s">
        <v>21396</v>
      </c>
    </row>
    <row r="4664" spans="1:5">
      <c r="A4664" s="327">
        <v>96852</v>
      </c>
      <c r="B4664" s="325" t="s">
        <v>21501</v>
      </c>
      <c r="C4664" s="325" t="s">
        <v>72</v>
      </c>
      <c r="D4664" s="325" t="s">
        <v>344</v>
      </c>
      <c r="E4664" s="326" t="s">
        <v>30425</v>
      </c>
    </row>
    <row r="4665" spans="1:5">
      <c r="A4665" s="327">
        <v>96853</v>
      </c>
      <c r="B4665" s="325" t="s">
        <v>21502</v>
      </c>
      <c r="C4665" s="325" t="s">
        <v>72</v>
      </c>
      <c r="D4665" s="325" t="s">
        <v>344</v>
      </c>
      <c r="E4665" s="326" t="s">
        <v>30421</v>
      </c>
    </row>
    <row r="4666" spans="1:5">
      <c r="A4666" s="327">
        <v>96854</v>
      </c>
      <c r="B4666" s="325" t="s">
        <v>21503</v>
      </c>
      <c r="C4666" s="325" t="s">
        <v>72</v>
      </c>
      <c r="D4666" s="325" t="s">
        <v>344</v>
      </c>
      <c r="E4666" s="326" t="s">
        <v>15008</v>
      </c>
    </row>
    <row r="4667" spans="1:5">
      <c r="A4667" s="327">
        <v>96855</v>
      </c>
      <c r="B4667" s="325" t="s">
        <v>21504</v>
      </c>
      <c r="C4667" s="325" t="s">
        <v>72</v>
      </c>
      <c r="D4667" s="325" t="s">
        <v>344</v>
      </c>
      <c r="E4667" s="326" t="s">
        <v>25733</v>
      </c>
    </row>
    <row r="4668" spans="1:5">
      <c r="A4668" s="327">
        <v>96856</v>
      </c>
      <c r="B4668" s="325" t="s">
        <v>21505</v>
      </c>
      <c r="C4668" s="325" t="s">
        <v>72</v>
      </c>
      <c r="D4668" s="325" t="s">
        <v>344</v>
      </c>
      <c r="E4668" s="326" t="s">
        <v>30426</v>
      </c>
    </row>
    <row r="4669" spans="1:5">
      <c r="A4669" s="327">
        <v>96860</v>
      </c>
      <c r="B4669" s="325" t="s">
        <v>21507</v>
      </c>
      <c r="C4669" s="325" t="s">
        <v>72</v>
      </c>
      <c r="D4669" s="325" t="s">
        <v>344</v>
      </c>
      <c r="E4669" s="326" t="s">
        <v>26549</v>
      </c>
    </row>
    <row r="4670" spans="1:5">
      <c r="A4670" s="327">
        <v>96861</v>
      </c>
      <c r="B4670" s="325" t="s">
        <v>21508</v>
      </c>
      <c r="C4670" s="325" t="s">
        <v>72</v>
      </c>
      <c r="D4670" s="325" t="s">
        <v>344</v>
      </c>
      <c r="E4670" s="326" t="s">
        <v>26210</v>
      </c>
    </row>
    <row r="4671" spans="1:5">
      <c r="A4671" s="327">
        <v>96862</v>
      </c>
      <c r="B4671" s="325" t="s">
        <v>21509</v>
      </c>
      <c r="C4671" s="325" t="s">
        <v>72</v>
      </c>
      <c r="D4671" s="325" t="s">
        <v>344</v>
      </c>
      <c r="E4671" s="326" t="s">
        <v>29543</v>
      </c>
    </row>
    <row r="4672" spans="1:5">
      <c r="A4672" s="327">
        <v>96863</v>
      </c>
      <c r="B4672" s="325" t="s">
        <v>21510</v>
      </c>
      <c r="C4672" s="325" t="s">
        <v>72</v>
      </c>
      <c r="D4672" s="325" t="s">
        <v>344</v>
      </c>
      <c r="E4672" s="326" t="s">
        <v>28521</v>
      </c>
    </row>
    <row r="4673" spans="1:5">
      <c r="A4673" s="327">
        <v>96864</v>
      </c>
      <c r="B4673" s="325" t="s">
        <v>21511</v>
      </c>
      <c r="C4673" s="325" t="s">
        <v>72</v>
      </c>
      <c r="D4673" s="325" t="s">
        <v>344</v>
      </c>
      <c r="E4673" s="326" t="s">
        <v>30427</v>
      </c>
    </row>
    <row r="4674" spans="1:5">
      <c r="A4674" s="327">
        <v>96865</v>
      </c>
      <c r="B4674" s="325" t="s">
        <v>21512</v>
      </c>
      <c r="C4674" s="325" t="s">
        <v>72</v>
      </c>
      <c r="D4674" s="325" t="s">
        <v>344</v>
      </c>
      <c r="E4674" s="326" t="s">
        <v>30428</v>
      </c>
    </row>
    <row r="4675" spans="1:5">
      <c r="A4675" s="327">
        <v>96866</v>
      </c>
      <c r="B4675" s="325" t="s">
        <v>21513</v>
      </c>
      <c r="C4675" s="325" t="s">
        <v>72</v>
      </c>
      <c r="D4675" s="325" t="s">
        <v>344</v>
      </c>
      <c r="E4675" s="326" t="s">
        <v>30429</v>
      </c>
    </row>
    <row r="4676" spans="1:5">
      <c r="A4676" s="327">
        <v>96868</v>
      </c>
      <c r="B4676" s="325" t="s">
        <v>21514</v>
      </c>
      <c r="C4676" s="325" t="s">
        <v>72</v>
      </c>
      <c r="D4676" s="325" t="s">
        <v>344</v>
      </c>
      <c r="E4676" s="326" t="s">
        <v>26106</v>
      </c>
    </row>
    <row r="4677" spans="1:5">
      <c r="A4677" s="327">
        <v>96869</v>
      </c>
      <c r="B4677" s="325" t="s">
        <v>21515</v>
      </c>
      <c r="C4677" s="325" t="s">
        <v>72</v>
      </c>
      <c r="D4677" s="325" t="s">
        <v>344</v>
      </c>
      <c r="E4677" s="326" t="s">
        <v>30430</v>
      </c>
    </row>
    <row r="4678" spans="1:5">
      <c r="A4678" s="327">
        <v>96870</v>
      </c>
      <c r="B4678" s="325" t="s">
        <v>21517</v>
      </c>
      <c r="C4678" s="325" t="s">
        <v>72</v>
      </c>
      <c r="D4678" s="325" t="s">
        <v>344</v>
      </c>
      <c r="E4678" s="326" t="s">
        <v>30431</v>
      </c>
    </row>
    <row r="4679" spans="1:5">
      <c r="A4679" s="327">
        <v>96871</v>
      </c>
      <c r="B4679" s="325" t="s">
        <v>21518</v>
      </c>
      <c r="C4679" s="325" t="s">
        <v>72</v>
      </c>
      <c r="D4679" s="325" t="s">
        <v>344</v>
      </c>
      <c r="E4679" s="326" t="s">
        <v>30432</v>
      </c>
    </row>
    <row r="4680" spans="1:5">
      <c r="A4680" s="327">
        <v>96872</v>
      </c>
      <c r="B4680" s="325" t="s">
        <v>21519</v>
      </c>
      <c r="C4680" s="325" t="s">
        <v>72</v>
      </c>
      <c r="D4680" s="325" t="s">
        <v>344</v>
      </c>
      <c r="E4680" s="326" t="s">
        <v>30433</v>
      </c>
    </row>
    <row r="4681" spans="1:5">
      <c r="A4681" s="327">
        <v>96873</v>
      </c>
      <c r="B4681" s="325" t="s">
        <v>21520</v>
      </c>
      <c r="C4681" s="325" t="s">
        <v>72</v>
      </c>
      <c r="D4681" s="325" t="s">
        <v>344</v>
      </c>
      <c r="E4681" s="326" t="s">
        <v>30434</v>
      </c>
    </row>
    <row r="4682" spans="1:5">
      <c r="A4682" s="327">
        <v>96874</v>
      </c>
      <c r="B4682" s="325" t="s">
        <v>21521</v>
      </c>
      <c r="C4682" s="325" t="s">
        <v>72</v>
      </c>
      <c r="D4682" s="325" t="s">
        <v>344</v>
      </c>
      <c r="E4682" s="326" t="s">
        <v>4713</v>
      </c>
    </row>
    <row r="4683" spans="1:5">
      <c r="A4683" s="327">
        <v>96875</v>
      </c>
      <c r="B4683" s="325" t="s">
        <v>21522</v>
      </c>
      <c r="C4683" s="325" t="s">
        <v>72</v>
      </c>
      <c r="D4683" s="325" t="s">
        <v>344</v>
      </c>
      <c r="E4683" s="326" t="s">
        <v>24893</v>
      </c>
    </row>
    <row r="4684" spans="1:5">
      <c r="A4684" s="327">
        <v>96876</v>
      </c>
      <c r="B4684" s="325" t="s">
        <v>21523</v>
      </c>
      <c r="C4684" s="325" t="s">
        <v>72</v>
      </c>
      <c r="D4684" s="325" t="s">
        <v>344</v>
      </c>
      <c r="E4684" s="326" t="s">
        <v>30435</v>
      </c>
    </row>
    <row r="4685" spans="1:5">
      <c r="A4685" s="327">
        <v>96878</v>
      </c>
      <c r="B4685" s="325" t="s">
        <v>21524</v>
      </c>
      <c r="C4685" s="325" t="s">
        <v>72</v>
      </c>
      <c r="D4685" s="325" t="s">
        <v>344</v>
      </c>
      <c r="E4685" s="326" t="s">
        <v>30436</v>
      </c>
    </row>
    <row r="4686" spans="1:5">
      <c r="A4686" s="327">
        <v>96879</v>
      </c>
      <c r="B4686" s="325" t="s">
        <v>21525</v>
      </c>
      <c r="C4686" s="325" t="s">
        <v>72</v>
      </c>
      <c r="D4686" s="325" t="s">
        <v>344</v>
      </c>
      <c r="E4686" s="326" t="s">
        <v>30437</v>
      </c>
    </row>
    <row r="4687" spans="1:5">
      <c r="A4687" s="327">
        <v>96881</v>
      </c>
      <c r="B4687" s="325" t="s">
        <v>21526</v>
      </c>
      <c r="C4687" s="325" t="s">
        <v>72</v>
      </c>
      <c r="D4687" s="325" t="s">
        <v>344</v>
      </c>
      <c r="E4687" s="326" t="s">
        <v>26297</v>
      </c>
    </row>
    <row r="4688" spans="1:5">
      <c r="A4688" s="327">
        <v>97425</v>
      </c>
      <c r="B4688" s="325" t="s">
        <v>5171</v>
      </c>
      <c r="C4688" s="325" t="s">
        <v>72</v>
      </c>
      <c r="D4688" s="325" t="s">
        <v>280</v>
      </c>
      <c r="E4688" s="326" t="s">
        <v>5077</v>
      </c>
    </row>
    <row r="4689" spans="1:5">
      <c r="A4689" s="327">
        <v>97426</v>
      </c>
      <c r="B4689" s="325" t="s">
        <v>5172</v>
      </c>
      <c r="C4689" s="325" t="s">
        <v>72</v>
      </c>
      <c r="D4689" s="325" t="s">
        <v>280</v>
      </c>
      <c r="E4689" s="326" t="s">
        <v>26395</v>
      </c>
    </row>
    <row r="4690" spans="1:5">
      <c r="A4690" s="327">
        <v>97427</v>
      </c>
      <c r="B4690" s="325" t="s">
        <v>5173</v>
      </c>
      <c r="C4690" s="325" t="s">
        <v>72</v>
      </c>
      <c r="D4690" s="325" t="s">
        <v>280</v>
      </c>
      <c r="E4690" s="326" t="s">
        <v>15823</v>
      </c>
    </row>
    <row r="4691" spans="1:5">
      <c r="A4691" s="327">
        <v>97428</v>
      </c>
      <c r="B4691" s="325" t="s">
        <v>5175</v>
      </c>
      <c r="C4691" s="325" t="s">
        <v>72</v>
      </c>
      <c r="D4691" s="325" t="s">
        <v>280</v>
      </c>
      <c r="E4691" s="326" t="s">
        <v>22096</v>
      </c>
    </row>
    <row r="4692" spans="1:5">
      <c r="A4692" s="327">
        <v>97429</v>
      </c>
      <c r="B4692" s="325" t="s">
        <v>5177</v>
      </c>
      <c r="C4692" s="325" t="s">
        <v>72</v>
      </c>
      <c r="D4692" s="325" t="s">
        <v>280</v>
      </c>
      <c r="E4692" s="326" t="s">
        <v>30438</v>
      </c>
    </row>
    <row r="4693" spans="1:5">
      <c r="A4693" s="327">
        <v>97430</v>
      </c>
      <c r="B4693" s="325" t="s">
        <v>5178</v>
      </c>
      <c r="C4693" s="325" t="s">
        <v>72</v>
      </c>
      <c r="D4693" s="325" t="s">
        <v>344</v>
      </c>
      <c r="E4693" s="326" t="s">
        <v>26667</v>
      </c>
    </row>
    <row r="4694" spans="1:5">
      <c r="A4694" s="327">
        <v>97431</v>
      </c>
      <c r="B4694" s="325" t="s">
        <v>5179</v>
      </c>
      <c r="C4694" s="325" t="s">
        <v>72</v>
      </c>
      <c r="D4694" s="325" t="s">
        <v>344</v>
      </c>
      <c r="E4694" s="326" t="s">
        <v>30439</v>
      </c>
    </row>
    <row r="4695" spans="1:5">
      <c r="A4695" s="327">
        <v>97432</v>
      </c>
      <c r="B4695" s="325" t="s">
        <v>5180</v>
      </c>
      <c r="C4695" s="325" t="s">
        <v>72</v>
      </c>
      <c r="D4695" s="325" t="s">
        <v>344</v>
      </c>
      <c r="E4695" s="326" t="s">
        <v>30440</v>
      </c>
    </row>
    <row r="4696" spans="1:5">
      <c r="A4696" s="327">
        <v>97433</v>
      </c>
      <c r="B4696" s="325" t="s">
        <v>5181</v>
      </c>
      <c r="C4696" s="325" t="s">
        <v>72</v>
      </c>
      <c r="D4696" s="325" t="s">
        <v>344</v>
      </c>
      <c r="E4696" s="326" t="s">
        <v>30441</v>
      </c>
    </row>
    <row r="4697" spans="1:5">
      <c r="A4697" s="327">
        <v>97434</v>
      </c>
      <c r="B4697" s="325" t="s">
        <v>5182</v>
      </c>
      <c r="C4697" s="325" t="s">
        <v>72</v>
      </c>
      <c r="D4697" s="325" t="s">
        <v>344</v>
      </c>
      <c r="E4697" s="326" t="s">
        <v>21988</v>
      </c>
    </row>
    <row r="4698" spans="1:5">
      <c r="A4698" s="327">
        <v>97435</v>
      </c>
      <c r="B4698" s="325" t="s">
        <v>5183</v>
      </c>
      <c r="C4698" s="325" t="s">
        <v>72</v>
      </c>
      <c r="D4698" s="325" t="s">
        <v>344</v>
      </c>
      <c r="E4698" s="326" t="s">
        <v>30442</v>
      </c>
    </row>
    <row r="4699" spans="1:5">
      <c r="A4699" s="327">
        <v>97436</v>
      </c>
      <c r="B4699" s="325" t="s">
        <v>5184</v>
      </c>
      <c r="C4699" s="325" t="s">
        <v>72</v>
      </c>
      <c r="D4699" s="325" t="s">
        <v>344</v>
      </c>
      <c r="E4699" s="326" t="s">
        <v>30443</v>
      </c>
    </row>
    <row r="4700" spans="1:5">
      <c r="A4700" s="327">
        <v>97437</v>
      </c>
      <c r="B4700" s="325" t="s">
        <v>5185</v>
      </c>
      <c r="C4700" s="325" t="s">
        <v>72</v>
      </c>
      <c r="D4700" s="325" t="s">
        <v>344</v>
      </c>
      <c r="E4700" s="326" t="s">
        <v>26602</v>
      </c>
    </row>
    <row r="4701" spans="1:5">
      <c r="A4701" s="327">
        <v>97438</v>
      </c>
      <c r="B4701" s="325" t="s">
        <v>5186</v>
      </c>
      <c r="C4701" s="325" t="s">
        <v>72</v>
      </c>
      <c r="D4701" s="325" t="s">
        <v>344</v>
      </c>
      <c r="E4701" s="326" t="s">
        <v>30444</v>
      </c>
    </row>
    <row r="4702" spans="1:5">
      <c r="A4702" s="327">
        <v>97439</v>
      </c>
      <c r="B4702" s="325" t="s">
        <v>5187</v>
      </c>
      <c r="C4702" s="325" t="s">
        <v>72</v>
      </c>
      <c r="D4702" s="325" t="s">
        <v>344</v>
      </c>
      <c r="E4702" s="326" t="s">
        <v>26364</v>
      </c>
    </row>
    <row r="4703" spans="1:5">
      <c r="A4703" s="327">
        <v>97440</v>
      </c>
      <c r="B4703" s="325" t="s">
        <v>5188</v>
      </c>
      <c r="C4703" s="325" t="s">
        <v>72</v>
      </c>
      <c r="D4703" s="325" t="s">
        <v>344</v>
      </c>
      <c r="E4703" s="326" t="s">
        <v>30445</v>
      </c>
    </row>
    <row r="4704" spans="1:5">
      <c r="A4704" s="327">
        <v>97442</v>
      </c>
      <c r="B4704" s="325" t="s">
        <v>5189</v>
      </c>
      <c r="C4704" s="325" t="s">
        <v>72</v>
      </c>
      <c r="D4704" s="325" t="s">
        <v>344</v>
      </c>
      <c r="E4704" s="326" t="s">
        <v>30446</v>
      </c>
    </row>
    <row r="4705" spans="1:5">
      <c r="A4705" s="327">
        <v>97443</v>
      </c>
      <c r="B4705" s="325" t="s">
        <v>5190</v>
      </c>
      <c r="C4705" s="325" t="s">
        <v>72</v>
      </c>
      <c r="D4705" s="325" t="s">
        <v>344</v>
      </c>
      <c r="E4705" s="326" t="s">
        <v>30447</v>
      </c>
    </row>
    <row r="4706" spans="1:5">
      <c r="A4706" s="327">
        <v>97444</v>
      </c>
      <c r="B4706" s="325" t="s">
        <v>5191</v>
      </c>
      <c r="C4706" s="325" t="s">
        <v>72</v>
      </c>
      <c r="D4706" s="325" t="s">
        <v>344</v>
      </c>
      <c r="E4706" s="326" t="s">
        <v>30448</v>
      </c>
    </row>
    <row r="4707" spans="1:5">
      <c r="A4707" s="327">
        <v>97446</v>
      </c>
      <c r="B4707" s="325" t="s">
        <v>5192</v>
      </c>
      <c r="C4707" s="325" t="s">
        <v>72</v>
      </c>
      <c r="D4707" s="325" t="s">
        <v>344</v>
      </c>
      <c r="E4707" s="326" t="s">
        <v>30449</v>
      </c>
    </row>
    <row r="4708" spans="1:5">
      <c r="A4708" s="327">
        <v>97447</v>
      </c>
      <c r="B4708" s="325" t="s">
        <v>5193</v>
      </c>
      <c r="C4708" s="325" t="s">
        <v>72</v>
      </c>
      <c r="D4708" s="325" t="s">
        <v>344</v>
      </c>
      <c r="E4708" s="326" t="s">
        <v>30449</v>
      </c>
    </row>
    <row r="4709" spans="1:5">
      <c r="A4709" s="327">
        <v>97449</v>
      </c>
      <c r="B4709" s="325" t="s">
        <v>5194</v>
      </c>
      <c r="C4709" s="325" t="s">
        <v>72</v>
      </c>
      <c r="D4709" s="325" t="s">
        <v>344</v>
      </c>
      <c r="E4709" s="326" t="s">
        <v>30450</v>
      </c>
    </row>
    <row r="4710" spans="1:5">
      <c r="A4710" s="327">
        <v>97450</v>
      </c>
      <c r="B4710" s="325" t="s">
        <v>5195</v>
      </c>
      <c r="C4710" s="325" t="s">
        <v>72</v>
      </c>
      <c r="D4710" s="325" t="s">
        <v>344</v>
      </c>
      <c r="E4710" s="326" t="s">
        <v>30451</v>
      </c>
    </row>
    <row r="4711" spans="1:5">
      <c r="A4711" s="327">
        <v>97452</v>
      </c>
      <c r="B4711" s="325" t="s">
        <v>5196</v>
      </c>
      <c r="C4711" s="325" t="s">
        <v>72</v>
      </c>
      <c r="D4711" s="325" t="s">
        <v>344</v>
      </c>
      <c r="E4711" s="326" t="s">
        <v>30452</v>
      </c>
    </row>
    <row r="4712" spans="1:5">
      <c r="A4712" s="327">
        <v>97453</v>
      </c>
      <c r="B4712" s="325" t="s">
        <v>5197</v>
      </c>
      <c r="C4712" s="325" t="s">
        <v>72</v>
      </c>
      <c r="D4712" s="325" t="s">
        <v>344</v>
      </c>
      <c r="E4712" s="326" t="s">
        <v>30453</v>
      </c>
    </row>
    <row r="4713" spans="1:5">
      <c r="A4713" s="327">
        <v>97454</v>
      </c>
      <c r="B4713" s="325" t="s">
        <v>5198</v>
      </c>
      <c r="C4713" s="325" t="s">
        <v>72</v>
      </c>
      <c r="D4713" s="325" t="s">
        <v>344</v>
      </c>
      <c r="E4713" s="326" t="s">
        <v>30454</v>
      </c>
    </row>
    <row r="4714" spans="1:5">
      <c r="A4714" s="327">
        <v>97455</v>
      </c>
      <c r="B4714" s="325" t="s">
        <v>5199</v>
      </c>
      <c r="C4714" s="325" t="s">
        <v>72</v>
      </c>
      <c r="D4714" s="325" t="s">
        <v>344</v>
      </c>
      <c r="E4714" s="326" t="s">
        <v>30455</v>
      </c>
    </row>
    <row r="4715" spans="1:5">
      <c r="A4715" s="327">
        <v>97456</v>
      </c>
      <c r="B4715" s="325" t="s">
        <v>5200</v>
      </c>
      <c r="C4715" s="325" t="s">
        <v>72</v>
      </c>
      <c r="D4715" s="325" t="s">
        <v>344</v>
      </c>
      <c r="E4715" s="326" t="s">
        <v>30456</v>
      </c>
    </row>
    <row r="4716" spans="1:5">
      <c r="A4716" s="327">
        <v>97457</v>
      </c>
      <c r="B4716" s="325" t="s">
        <v>5201</v>
      </c>
      <c r="C4716" s="325" t="s">
        <v>72</v>
      </c>
      <c r="D4716" s="325" t="s">
        <v>344</v>
      </c>
      <c r="E4716" s="326" t="s">
        <v>30457</v>
      </c>
    </row>
    <row r="4717" spans="1:5">
      <c r="A4717" s="327">
        <v>97458</v>
      </c>
      <c r="B4717" s="325" t="s">
        <v>5202</v>
      </c>
      <c r="C4717" s="325" t="s">
        <v>72</v>
      </c>
      <c r="D4717" s="325" t="s">
        <v>344</v>
      </c>
      <c r="E4717" s="326" t="s">
        <v>30458</v>
      </c>
    </row>
    <row r="4718" spans="1:5">
      <c r="A4718" s="327">
        <v>97459</v>
      </c>
      <c r="B4718" s="325" t="s">
        <v>5203</v>
      </c>
      <c r="C4718" s="325" t="s">
        <v>72</v>
      </c>
      <c r="D4718" s="325" t="s">
        <v>344</v>
      </c>
      <c r="E4718" s="326" t="s">
        <v>30459</v>
      </c>
    </row>
    <row r="4719" spans="1:5">
      <c r="A4719" s="327">
        <v>97460</v>
      </c>
      <c r="B4719" s="325" t="s">
        <v>5204</v>
      </c>
      <c r="C4719" s="325" t="s">
        <v>72</v>
      </c>
      <c r="D4719" s="325" t="s">
        <v>344</v>
      </c>
      <c r="E4719" s="326" t="s">
        <v>30460</v>
      </c>
    </row>
    <row r="4720" spans="1:5">
      <c r="A4720" s="327">
        <v>97461</v>
      </c>
      <c r="B4720" s="325" t="s">
        <v>5205</v>
      </c>
      <c r="C4720" s="325" t="s">
        <v>72</v>
      </c>
      <c r="D4720" s="325" t="s">
        <v>344</v>
      </c>
      <c r="E4720" s="326" t="s">
        <v>30461</v>
      </c>
    </row>
    <row r="4721" spans="1:5">
      <c r="A4721" s="327">
        <v>97462</v>
      </c>
      <c r="B4721" s="325" t="s">
        <v>5206</v>
      </c>
      <c r="C4721" s="325" t="s">
        <v>72</v>
      </c>
      <c r="D4721" s="325" t="s">
        <v>344</v>
      </c>
      <c r="E4721" s="326" t="s">
        <v>4598</v>
      </c>
    </row>
    <row r="4722" spans="1:5">
      <c r="A4722" s="327">
        <v>97464</v>
      </c>
      <c r="B4722" s="325" t="s">
        <v>5207</v>
      </c>
      <c r="C4722" s="325" t="s">
        <v>72</v>
      </c>
      <c r="D4722" s="325" t="s">
        <v>344</v>
      </c>
      <c r="E4722" s="326" t="s">
        <v>15926</v>
      </c>
    </row>
    <row r="4723" spans="1:5">
      <c r="A4723" s="327">
        <v>97465</v>
      </c>
      <c r="B4723" s="325" t="s">
        <v>5208</v>
      </c>
      <c r="C4723" s="325" t="s">
        <v>72</v>
      </c>
      <c r="D4723" s="325" t="s">
        <v>344</v>
      </c>
      <c r="E4723" s="326" t="s">
        <v>25841</v>
      </c>
    </row>
    <row r="4724" spans="1:5">
      <c r="A4724" s="327">
        <v>97467</v>
      </c>
      <c r="B4724" s="325" t="s">
        <v>5209</v>
      </c>
      <c r="C4724" s="325" t="s">
        <v>72</v>
      </c>
      <c r="D4724" s="325" t="s">
        <v>344</v>
      </c>
      <c r="E4724" s="326" t="s">
        <v>30462</v>
      </c>
    </row>
    <row r="4725" spans="1:5">
      <c r="A4725" s="327">
        <v>97468</v>
      </c>
      <c r="B4725" s="325" t="s">
        <v>5210</v>
      </c>
      <c r="C4725" s="325" t="s">
        <v>72</v>
      </c>
      <c r="D4725" s="325" t="s">
        <v>344</v>
      </c>
      <c r="E4725" s="326" t="s">
        <v>30463</v>
      </c>
    </row>
    <row r="4726" spans="1:5">
      <c r="A4726" s="327">
        <v>97470</v>
      </c>
      <c r="B4726" s="325" t="s">
        <v>5211</v>
      </c>
      <c r="C4726" s="325" t="s">
        <v>72</v>
      </c>
      <c r="D4726" s="325" t="s">
        <v>344</v>
      </c>
      <c r="E4726" s="326" t="s">
        <v>21062</v>
      </c>
    </row>
    <row r="4727" spans="1:5">
      <c r="A4727" s="327">
        <v>97471</v>
      </c>
      <c r="B4727" s="325" t="s">
        <v>5212</v>
      </c>
      <c r="C4727" s="325" t="s">
        <v>72</v>
      </c>
      <c r="D4727" s="325" t="s">
        <v>344</v>
      </c>
      <c r="E4727" s="326" t="s">
        <v>26652</v>
      </c>
    </row>
    <row r="4728" spans="1:5">
      <c r="A4728" s="327">
        <v>97474</v>
      </c>
      <c r="B4728" s="325" t="s">
        <v>5213</v>
      </c>
      <c r="C4728" s="325" t="s">
        <v>72</v>
      </c>
      <c r="D4728" s="325" t="s">
        <v>344</v>
      </c>
      <c r="E4728" s="326" t="s">
        <v>30464</v>
      </c>
    </row>
    <row r="4729" spans="1:5">
      <c r="A4729" s="327">
        <v>97475</v>
      </c>
      <c r="B4729" s="325" t="s">
        <v>5214</v>
      </c>
      <c r="C4729" s="325" t="s">
        <v>72</v>
      </c>
      <c r="D4729" s="325" t="s">
        <v>344</v>
      </c>
      <c r="E4729" s="326" t="s">
        <v>30465</v>
      </c>
    </row>
    <row r="4730" spans="1:5">
      <c r="A4730" s="327">
        <v>97477</v>
      </c>
      <c r="B4730" s="325" t="s">
        <v>5215</v>
      </c>
      <c r="C4730" s="325" t="s">
        <v>72</v>
      </c>
      <c r="D4730" s="325" t="s">
        <v>344</v>
      </c>
      <c r="E4730" s="326" t="s">
        <v>30466</v>
      </c>
    </row>
    <row r="4731" spans="1:5">
      <c r="A4731" s="327">
        <v>97478</v>
      </c>
      <c r="B4731" s="325" t="s">
        <v>5216</v>
      </c>
      <c r="C4731" s="325" t="s">
        <v>72</v>
      </c>
      <c r="D4731" s="325" t="s">
        <v>344</v>
      </c>
      <c r="E4731" s="326" t="s">
        <v>30467</v>
      </c>
    </row>
    <row r="4732" spans="1:5">
      <c r="A4732" s="327">
        <v>97479</v>
      </c>
      <c r="B4732" s="325" t="s">
        <v>5217</v>
      </c>
      <c r="C4732" s="325" t="s">
        <v>72</v>
      </c>
      <c r="D4732" s="325" t="s">
        <v>344</v>
      </c>
      <c r="E4732" s="326" t="s">
        <v>30468</v>
      </c>
    </row>
    <row r="4733" spans="1:5">
      <c r="A4733" s="327">
        <v>97480</v>
      </c>
      <c r="B4733" s="325" t="s">
        <v>5218</v>
      </c>
      <c r="C4733" s="325" t="s">
        <v>72</v>
      </c>
      <c r="D4733" s="325" t="s">
        <v>344</v>
      </c>
      <c r="E4733" s="326" t="s">
        <v>30468</v>
      </c>
    </row>
    <row r="4734" spans="1:5">
      <c r="A4734" s="327">
        <v>97481</v>
      </c>
      <c r="B4734" s="325" t="s">
        <v>5219</v>
      </c>
      <c r="C4734" s="325" t="s">
        <v>72</v>
      </c>
      <c r="D4734" s="325" t="s">
        <v>344</v>
      </c>
      <c r="E4734" s="326" t="s">
        <v>30469</v>
      </c>
    </row>
    <row r="4735" spans="1:5">
      <c r="A4735" s="327">
        <v>97482</v>
      </c>
      <c r="B4735" s="325" t="s">
        <v>5220</v>
      </c>
      <c r="C4735" s="325" t="s">
        <v>72</v>
      </c>
      <c r="D4735" s="325" t="s">
        <v>344</v>
      </c>
      <c r="E4735" s="326" t="s">
        <v>30469</v>
      </c>
    </row>
    <row r="4736" spans="1:5">
      <c r="A4736" s="327">
        <v>97483</v>
      </c>
      <c r="B4736" s="325" t="s">
        <v>5221</v>
      </c>
      <c r="C4736" s="325" t="s">
        <v>72</v>
      </c>
      <c r="D4736" s="325" t="s">
        <v>344</v>
      </c>
      <c r="E4736" s="326" t="s">
        <v>30470</v>
      </c>
    </row>
    <row r="4737" spans="1:5">
      <c r="A4737" s="327">
        <v>97484</v>
      </c>
      <c r="B4737" s="325" t="s">
        <v>5222</v>
      </c>
      <c r="C4737" s="325" t="s">
        <v>72</v>
      </c>
      <c r="D4737" s="325" t="s">
        <v>344</v>
      </c>
      <c r="E4737" s="326" t="s">
        <v>30470</v>
      </c>
    </row>
    <row r="4738" spans="1:5">
      <c r="A4738" s="327">
        <v>97485</v>
      </c>
      <c r="B4738" s="325" t="s">
        <v>5223</v>
      </c>
      <c r="C4738" s="325" t="s">
        <v>72</v>
      </c>
      <c r="D4738" s="325" t="s">
        <v>344</v>
      </c>
      <c r="E4738" s="326" t="s">
        <v>30471</v>
      </c>
    </row>
    <row r="4739" spans="1:5">
      <c r="A4739" s="327">
        <v>97486</v>
      </c>
      <c r="B4739" s="325" t="s">
        <v>5224</v>
      </c>
      <c r="C4739" s="325" t="s">
        <v>72</v>
      </c>
      <c r="D4739" s="325" t="s">
        <v>344</v>
      </c>
      <c r="E4739" s="326" t="s">
        <v>24366</v>
      </c>
    </row>
    <row r="4740" spans="1:5">
      <c r="A4740" s="327">
        <v>97487</v>
      </c>
      <c r="B4740" s="325" t="s">
        <v>5225</v>
      </c>
      <c r="C4740" s="325" t="s">
        <v>72</v>
      </c>
      <c r="D4740" s="325" t="s">
        <v>344</v>
      </c>
      <c r="E4740" s="326" t="s">
        <v>30472</v>
      </c>
    </row>
    <row r="4741" spans="1:5">
      <c r="A4741" s="327">
        <v>97488</v>
      </c>
      <c r="B4741" s="325" t="s">
        <v>5226</v>
      </c>
      <c r="C4741" s="325" t="s">
        <v>72</v>
      </c>
      <c r="D4741" s="325" t="s">
        <v>344</v>
      </c>
      <c r="E4741" s="326" t="s">
        <v>30473</v>
      </c>
    </row>
    <row r="4742" spans="1:5">
      <c r="A4742" s="327">
        <v>97489</v>
      </c>
      <c r="B4742" s="325" t="s">
        <v>5227</v>
      </c>
      <c r="C4742" s="325" t="s">
        <v>72</v>
      </c>
      <c r="D4742" s="325" t="s">
        <v>344</v>
      </c>
      <c r="E4742" s="326" t="s">
        <v>30474</v>
      </c>
    </row>
    <row r="4743" spans="1:5">
      <c r="A4743" s="327">
        <v>97490</v>
      </c>
      <c r="B4743" s="325" t="s">
        <v>5228</v>
      </c>
      <c r="C4743" s="325" t="s">
        <v>72</v>
      </c>
      <c r="D4743" s="325" t="s">
        <v>344</v>
      </c>
      <c r="E4743" s="326" t="s">
        <v>30475</v>
      </c>
    </row>
    <row r="4744" spans="1:5">
      <c r="A4744" s="327">
        <v>97491</v>
      </c>
      <c r="B4744" s="325" t="s">
        <v>5229</v>
      </c>
      <c r="C4744" s="325" t="s">
        <v>72</v>
      </c>
      <c r="D4744" s="325" t="s">
        <v>344</v>
      </c>
      <c r="E4744" s="326" t="s">
        <v>30476</v>
      </c>
    </row>
    <row r="4745" spans="1:5">
      <c r="A4745" s="327">
        <v>97492</v>
      </c>
      <c r="B4745" s="325" t="s">
        <v>5230</v>
      </c>
      <c r="C4745" s="325" t="s">
        <v>72</v>
      </c>
      <c r="D4745" s="325" t="s">
        <v>344</v>
      </c>
      <c r="E4745" s="326" t="s">
        <v>30477</v>
      </c>
    </row>
    <row r="4746" spans="1:5">
      <c r="A4746" s="327">
        <v>97493</v>
      </c>
      <c r="B4746" s="325" t="s">
        <v>5231</v>
      </c>
      <c r="C4746" s="325" t="s">
        <v>72</v>
      </c>
      <c r="D4746" s="325" t="s">
        <v>344</v>
      </c>
      <c r="E4746" s="326" t="s">
        <v>30478</v>
      </c>
    </row>
    <row r="4747" spans="1:5">
      <c r="A4747" s="327">
        <v>97494</v>
      </c>
      <c r="B4747" s="325" t="s">
        <v>5232</v>
      </c>
      <c r="C4747" s="325" t="s">
        <v>72</v>
      </c>
      <c r="D4747" s="325" t="s">
        <v>344</v>
      </c>
      <c r="E4747" s="326" t="s">
        <v>30479</v>
      </c>
    </row>
    <row r="4748" spans="1:5">
      <c r="A4748" s="327">
        <v>97495</v>
      </c>
      <c r="B4748" s="325" t="s">
        <v>5233</v>
      </c>
      <c r="C4748" s="325" t="s">
        <v>72</v>
      </c>
      <c r="D4748" s="325" t="s">
        <v>344</v>
      </c>
      <c r="E4748" s="326" t="s">
        <v>30480</v>
      </c>
    </row>
    <row r="4749" spans="1:5">
      <c r="A4749" s="327">
        <v>97496</v>
      </c>
      <c r="B4749" s="325" t="s">
        <v>5234</v>
      </c>
      <c r="C4749" s="325" t="s">
        <v>72</v>
      </c>
      <c r="D4749" s="325" t="s">
        <v>344</v>
      </c>
      <c r="E4749" s="326" t="s">
        <v>30481</v>
      </c>
    </row>
    <row r="4750" spans="1:5">
      <c r="A4750" s="327">
        <v>97499</v>
      </c>
      <c r="B4750" s="325" t="s">
        <v>5235</v>
      </c>
      <c r="C4750" s="325" t="s">
        <v>72</v>
      </c>
      <c r="D4750" s="325" t="s">
        <v>344</v>
      </c>
      <c r="E4750" s="326" t="s">
        <v>28504</v>
      </c>
    </row>
    <row r="4751" spans="1:5">
      <c r="A4751" s="327">
        <v>97500</v>
      </c>
      <c r="B4751" s="325" t="s">
        <v>5236</v>
      </c>
      <c r="C4751" s="325" t="s">
        <v>72</v>
      </c>
      <c r="D4751" s="325" t="s">
        <v>344</v>
      </c>
      <c r="E4751" s="326" t="s">
        <v>25909</v>
      </c>
    </row>
    <row r="4752" spans="1:5">
      <c r="A4752" s="327">
        <v>97502</v>
      </c>
      <c r="B4752" s="325" t="s">
        <v>5237</v>
      </c>
      <c r="C4752" s="325" t="s">
        <v>72</v>
      </c>
      <c r="D4752" s="325" t="s">
        <v>344</v>
      </c>
      <c r="E4752" s="326" t="s">
        <v>27431</v>
      </c>
    </row>
    <row r="4753" spans="1:5">
      <c r="A4753" s="327">
        <v>97503</v>
      </c>
      <c r="B4753" s="325" t="s">
        <v>5238</v>
      </c>
      <c r="C4753" s="325" t="s">
        <v>72</v>
      </c>
      <c r="D4753" s="325" t="s">
        <v>344</v>
      </c>
      <c r="E4753" s="326" t="s">
        <v>20976</v>
      </c>
    </row>
    <row r="4754" spans="1:5">
      <c r="A4754" s="327">
        <v>97505</v>
      </c>
      <c r="B4754" s="325" t="s">
        <v>5239</v>
      </c>
      <c r="C4754" s="325" t="s">
        <v>72</v>
      </c>
      <c r="D4754" s="325" t="s">
        <v>344</v>
      </c>
      <c r="E4754" s="326" t="s">
        <v>25629</v>
      </c>
    </row>
    <row r="4755" spans="1:5">
      <c r="A4755" s="327">
        <v>97506</v>
      </c>
      <c r="B4755" s="325" t="s">
        <v>5240</v>
      </c>
      <c r="C4755" s="325" t="s">
        <v>72</v>
      </c>
      <c r="D4755" s="325" t="s">
        <v>344</v>
      </c>
      <c r="E4755" s="326" t="s">
        <v>30482</v>
      </c>
    </row>
    <row r="4756" spans="1:5">
      <c r="A4756" s="327">
        <v>97508</v>
      </c>
      <c r="B4756" s="325" t="s">
        <v>5241</v>
      </c>
      <c r="C4756" s="325" t="s">
        <v>72</v>
      </c>
      <c r="D4756" s="325" t="s">
        <v>344</v>
      </c>
      <c r="E4756" s="326" t="s">
        <v>30483</v>
      </c>
    </row>
    <row r="4757" spans="1:5">
      <c r="A4757" s="327">
        <v>97509</v>
      </c>
      <c r="B4757" s="325" t="s">
        <v>5242</v>
      </c>
      <c r="C4757" s="325" t="s">
        <v>72</v>
      </c>
      <c r="D4757" s="325" t="s">
        <v>344</v>
      </c>
      <c r="E4757" s="326" t="s">
        <v>30484</v>
      </c>
    </row>
    <row r="4758" spans="1:5">
      <c r="A4758" s="327">
        <v>97511</v>
      </c>
      <c r="B4758" s="325" t="s">
        <v>5243</v>
      </c>
      <c r="C4758" s="325" t="s">
        <v>72</v>
      </c>
      <c r="D4758" s="325" t="s">
        <v>344</v>
      </c>
      <c r="E4758" s="326" t="s">
        <v>30485</v>
      </c>
    </row>
    <row r="4759" spans="1:5">
      <c r="A4759" s="327">
        <v>97512</v>
      </c>
      <c r="B4759" s="325" t="s">
        <v>5244</v>
      </c>
      <c r="C4759" s="325" t="s">
        <v>72</v>
      </c>
      <c r="D4759" s="325" t="s">
        <v>344</v>
      </c>
      <c r="E4759" s="326" t="s">
        <v>30486</v>
      </c>
    </row>
    <row r="4760" spans="1:5">
      <c r="A4760" s="327">
        <v>97514</v>
      </c>
      <c r="B4760" s="325" t="s">
        <v>5245</v>
      </c>
      <c r="C4760" s="325" t="s">
        <v>72</v>
      </c>
      <c r="D4760" s="325" t="s">
        <v>344</v>
      </c>
      <c r="E4760" s="326" t="s">
        <v>30487</v>
      </c>
    </row>
    <row r="4761" spans="1:5">
      <c r="A4761" s="327">
        <v>97515</v>
      </c>
      <c r="B4761" s="325" t="s">
        <v>5246</v>
      </c>
      <c r="C4761" s="325" t="s">
        <v>72</v>
      </c>
      <c r="D4761" s="325" t="s">
        <v>344</v>
      </c>
      <c r="E4761" s="326" t="s">
        <v>28229</v>
      </c>
    </row>
    <row r="4762" spans="1:5">
      <c r="A4762" s="327">
        <v>97517</v>
      </c>
      <c r="B4762" s="325" t="s">
        <v>5247</v>
      </c>
      <c r="C4762" s="325" t="s">
        <v>72</v>
      </c>
      <c r="D4762" s="325" t="s">
        <v>344</v>
      </c>
      <c r="E4762" s="326" t="s">
        <v>25876</v>
      </c>
    </row>
    <row r="4763" spans="1:5">
      <c r="A4763" s="327">
        <v>97518</v>
      </c>
      <c r="B4763" s="325" t="s">
        <v>5248</v>
      </c>
      <c r="C4763" s="325" t="s">
        <v>72</v>
      </c>
      <c r="D4763" s="325" t="s">
        <v>344</v>
      </c>
      <c r="E4763" s="326" t="s">
        <v>25876</v>
      </c>
    </row>
    <row r="4764" spans="1:5">
      <c r="A4764" s="327">
        <v>97519</v>
      </c>
      <c r="B4764" s="325" t="s">
        <v>5249</v>
      </c>
      <c r="C4764" s="325" t="s">
        <v>72</v>
      </c>
      <c r="D4764" s="325" t="s">
        <v>344</v>
      </c>
      <c r="E4764" s="326" t="s">
        <v>26600</v>
      </c>
    </row>
    <row r="4765" spans="1:5">
      <c r="A4765" s="327">
        <v>97520</v>
      </c>
      <c r="B4765" s="325" t="s">
        <v>5250</v>
      </c>
      <c r="C4765" s="325" t="s">
        <v>72</v>
      </c>
      <c r="D4765" s="325" t="s">
        <v>344</v>
      </c>
      <c r="E4765" s="326" t="s">
        <v>26600</v>
      </c>
    </row>
    <row r="4766" spans="1:5">
      <c r="A4766" s="327">
        <v>97521</v>
      </c>
      <c r="B4766" s="325" t="s">
        <v>5251</v>
      </c>
      <c r="C4766" s="325" t="s">
        <v>72</v>
      </c>
      <c r="D4766" s="325" t="s">
        <v>344</v>
      </c>
      <c r="E4766" s="326" t="s">
        <v>30488</v>
      </c>
    </row>
    <row r="4767" spans="1:5">
      <c r="A4767" s="327">
        <v>97522</v>
      </c>
      <c r="B4767" s="325" t="s">
        <v>5252</v>
      </c>
      <c r="C4767" s="325" t="s">
        <v>72</v>
      </c>
      <c r="D4767" s="325" t="s">
        <v>344</v>
      </c>
      <c r="E4767" s="326" t="s">
        <v>30488</v>
      </c>
    </row>
    <row r="4768" spans="1:5">
      <c r="A4768" s="327">
        <v>97523</v>
      </c>
      <c r="B4768" s="325" t="s">
        <v>5253</v>
      </c>
      <c r="C4768" s="325" t="s">
        <v>72</v>
      </c>
      <c r="D4768" s="325" t="s">
        <v>344</v>
      </c>
      <c r="E4768" s="326" t="s">
        <v>26676</v>
      </c>
    </row>
    <row r="4769" spans="1:5">
      <c r="A4769" s="327">
        <v>97524</v>
      </c>
      <c r="B4769" s="325" t="s">
        <v>5254</v>
      </c>
      <c r="C4769" s="325" t="s">
        <v>72</v>
      </c>
      <c r="D4769" s="325" t="s">
        <v>344</v>
      </c>
      <c r="E4769" s="326" t="s">
        <v>25223</v>
      </c>
    </row>
    <row r="4770" spans="1:5">
      <c r="A4770" s="327">
        <v>97525</v>
      </c>
      <c r="B4770" s="325" t="s">
        <v>5255</v>
      </c>
      <c r="C4770" s="325" t="s">
        <v>72</v>
      </c>
      <c r="D4770" s="325" t="s">
        <v>344</v>
      </c>
      <c r="E4770" s="326" t="s">
        <v>30489</v>
      </c>
    </row>
    <row r="4771" spans="1:5">
      <c r="A4771" s="327">
        <v>97526</v>
      </c>
      <c r="B4771" s="325" t="s">
        <v>5256</v>
      </c>
      <c r="C4771" s="325" t="s">
        <v>72</v>
      </c>
      <c r="D4771" s="325" t="s">
        <v>344</v>
      </c>
      <c r="E4771" s="326" t="s">
        <v>30490</v>
      </c>
    </row>
    <row r="4772" spans="1:5">
      <c r="A4772" s="327">
        <v>97527</v>
      </c>
      <c r="B4772" s="325" t="s">
        <v>5257</v>
      </c>
      <c r="C4772" s="325" t="s">
        <v>72</v>
      </c>
      <c r="D4772" s="325" t="s">
        <v>344</v>
      </c>
      <c r="E4772" s="326" t="s">
        <v>30491</v>
      </c>
    </row>
    <row r="4773" spans="1:5">
      <c r="A4773" s="327">
        <v>97528</v>
      </c>
      <c r="B4773" s="325" t="s">
        <v>5258</v>
      </c>
      <c r="C4773" s="325" t="s">
        <v>72</v>
      </c>
      <c r="D4773" s="325" t="s">
        <v>344</v>
      </c>
      <c r="E4773" s="326" t="s">
        <v>30492</v>
      </c>
    </row>
    <row r="4774" spans="1:5">
      <c r="A4774" s="327">
        <v>97529</v>
      </c>
      <c r="B4774" s="325" t="s">
        <v>5259</v>
      </c>
      <c r="C4774" s="325" t="s">
        <v>72</v>
      </c>
      <c r="D4774" s="325" t="s">
        <v>344</v>
      </c>
      <c r="E4774" s="326" t="s">
        <v>24925</v>
      </c>
    </row>
    <row r="4775" spans="1:5">
      <c r="A4775" s="327">
        <v>97530</v>
      </c>
      <c r="B4775" s="325" t="s">
        <v>5260</v>
      </c>
      <c r="C4775" s="325" t="s">
        <v>72</v>
      </c>
      <c r="D4775" s="325" t="s">
        <v>344</v>
      </c>
      <c r="E4775" s="326" t="s">
        <v>30493</v>
      </c>
    </row>
    <row r="4776" spans="1:5">
      <c r="A4776" s="327">
        <v>97531</v>
      </c>
      <c r="B4776" s="325" t="s">
        <v>5261</v>
      </c>
      <c r="C4776" s="325" t="s">
        <v>72</v>
      </c>
      <c r="D4776" s="325" t="s">
        <v>344</v>
      </c>
      <c r="E4776" s="326" t="s">
        <v>30494</v>
      </c>
    </row>
    <row r="4777" spans="1:5">
      <c r="A4777" s="327">
        <v>97532</v>
      </c>
      <c r="B4777" s="325" t="s">
        <v>5262</v>
      </c>
      <c r="C4777" s="325" t="s">
        <v>72</v>
      </c>
      <c r="D4777" s="325" t="s">
        <v>344</v>
      </c>
      <c r="E4777" s="326" t="s">
        <v>30495</v>
      </c>
    </row>
    <row r="4778" spans="1:5">
      <c r="A4778" s="327">
        <v>97533</v>
      </c>
      <c r="B4778" s="325" t="s">
        <v>5263</v>
      </c>
      <c r="C4778" s="325" t="s">
        <v>72</v>
      </c>
      <c r="D4778" s="325" t="s">
        <v>344</v>
      </c>
      <c r="E4778" s="326" t="s">
        <v>30496</v>
      </c>
    </row>
    <row r="4779" spans="1:5">
      <c r="A4779" s="327">
        <v>97534</v>
      </c>
      <c r="B4779" s="325" t="s">
        <v>5264</v>
      </c>
      <c r="C4779" s="325" t="s">
        <v>72</v>
      </c>
      <c r="D4779" s="325" t="s">
        <v>344</v>
      </c>
      <c r="E4779" s="326" t="s">
        <v>30497</v>
      </c>
    </row>
    <row r="4780" spans="1:5">
      <c r="A4780" s="327">
        <v>97537</v>
      </c>
      <c r="B4780" s="325" t="s">
        <v>5265</v>
      </c>
      <c r="C4780" s="325" t="s">
        <v>72</v>
      </c>
      <c r="D4780" s="325" t="s">
        <v>344</v>
      </c>
      <c r="E4780" s="326" t="s">
        <v>26334</v>
      </c>
    </row>
    <row r="4781" spans="1:5">
      <c r="A4781" s="327">
        <v>97540</v>
      </c>
      <c r="B4781" s="325" t="s">
        <v>5266</v>
      </c>
      <c r="C4781" s="325" t="s">
        <v>72</v>
      </c>
      <c r="D4781" s="325" t="s">
        <v>344</v>
      </c>
      <c r="E4781" s="326" t="s">
        <v>18704</v>
      </c>
    </row>
    <row r="4782" spans="1:5">
      <c r="A4782" s="327">
        <v>97541</v>
      </c>
      <c r="B4782" s="325" t="s">
        <v>5267</v>
      </c>
      <c r="C4782" s="325" t="s">
        <v>72</v>
      </c>
      <c r="D4782" s="325" t="s">
        <v>344</v>
      </c>
      <c r="E4782" s="326" t="s">
        <v>24626</v>
      </c>
    </row>
    <row r="4783" spans="1:5">
      <c r="A4783" s="327">
        <v>97543</v>
      </c>
      <c r="B4783" s="325" t="s">
        <v>5268</v>
      </c>
      <c r="C4783" s="325" t="s">
        <v>72</v>
      </c>
      <c r="D4783" s="325" t="s">
        <v>344</v>
      </c>
      <c r="E4783" s="326" t="s">
        <v>30498</v>
      </c>
    </row>
    <row r="4784" spans="1:5">
      <c r="A4784" s="327">
        <v>97544</v>
      </c>
      <c r="B4784" s="325" t="s">
        <v>5269</v>
      </c>
      <c r="C4784" s="325" t="s">
        <v>72</v>
      </c>
      <c r="D4784" s="325" t="s">
        <v>344</v>
      </c>
      <c r="E4784" s="326" t="s">
        <v>21750</v>
      </c>
    </row>
    <row r="4785" spans="1:5">
      <c r="A4785" s="327">
        <v>97546</v>
      </c>
      <c r="B4785" s="325" t="s">
        <v>5270</v>
      </c>
      <c r="C4785" s="325" t="s">
        <v>72</v>
      </c>
      <c r="D4785" s="325" t="s">
        <v>344</v>
      </c>
      <c r="E4785" s="326" t="s">
        <v>14817</v>
      </c>
    </row>
    <row r="4786" spans="1:5">
      <c r="A4786" s="327">
        <v>97547</v>
      </c>
      <c r="B4786" s="325" t="s">
        <v>5271</v>
      </c>
      <c r="C4786" s="325" t="s">
        <v>72</v>
      </c>
      <c r="D4786" s="325" t="s">
        <v>344</v>
      </c>
      <c r="E4786" s="326" t="s">
        <v>14817</v>
      </c>
    </row>
    <row r="4787" spans="1:5">
      <c r="A4787" s="327">
        <v>97548</v>
      </c>
      <c r="B4787" s="325" t="s">
        <v>5272</v>
      </c>
      <c r="C4787" s="325" t="s">
        <v>72</v>
      </c>
      <c r="D4787" s="325" t="s">
        <v>344</v>
      </c>
      <c r="E4787" s="326" t="s">
        <v>30499</v>
      </c>
    </row>
    <row r="4788" spans="1:5">
      <c r="A4788" s="327">
        <v>97549</v>
      </c>
      <c r="B4788" s="325" t="s">
        <v>5273</v>
      </c>
      <c r="C4788" s="325" t="s">
        <v>72</v>
      </c>
      <c r="D4788" s="325" t="s">
        <v>344</v>
      </c>
      <c r="E4788" s="326" t="s">
        <v>30499</v>
      </c>
    </row>
    <row r="4789" spans="1:5">
      <c r="A4789" s="327">
        <v>97550</v>
      </c>
      <c r="B4789" s="325" t="s">
        <v>5274</v>
      </c>
      <c r="C4789" s="325" t="s">
        <v>72</v>
      </c>
      <c r="D4789" s="325" t="s">
        <v>344</v>
      </c>
      <c r="E4789" s="326" t="s">
        <v>28352</v>
      </c>
    </row>
    <row r="4790" spans="1:5">
      <c r="A4790" s="327">
        <v>97551</v>
      </c>
      <c r="B4790" s="325" t="s">
        <v>5275</v>
      </c>
      <c r="C4790" s="325" t="s">
        <v>72</v>
      </c>
      <c r="D4790" s="325" t="s">
        <v>344</v>
      </c>
      <c r="E4790" s="326" t="s">
        <v>28352</v>
      </c>
    </row>
    <row r="4791" spans="1:5">
      <c r="A4791" s="327">
        <v>97552</v>
      </c>
      <c r="B4791" s="325" t="s">
        <v>5276</v>
      </c>
      <c r="C4791" s="325" t="s">
        <v>72</v>
      </c>
      <c r="D4791" s="325" t="s">
        <v>344</v>
      </c>
      <c r="E4791" s="326" t="s">
        <v>24370</v>
      </c>
    </row>
    <row r="4792" spans="1:5">
      <c r="A4792" s="327">
        <v>97553</v>
      </c>
      <c r="B4792" s="325" t="s">
        <v>5277</v>
      </c>
      <c r="C4792" s="325" t="s">
        <v>72</v>
      </c>
      <c r="D4792" s="325" t="s">
        <v>344</v>
      </c>
      <c r="E4792" s="326" t="s">
        <v>28251</v>
      </c>
    </row>
    <row r="4793" spans="1:5">
      <c r="A4793" s="327">
        <v>97554</v>
      </c>
      <c r="B4793" s="325" t="s">
        <v>5278</v>
      </c>
      <c r="C4793" s="325" t="s">
        <v>72</v>
      </c>
      <c r="D4793" s="325" t="s">
        <v>344</v>
      </c>
      <c r="E4793" s="326" t="s">
        <v>30500</v>
      </c>
    </row>
    <row r="4794" spans="1:5">
      <c r="A4794" s="327">
        <v>98602</v>
      </c>
      <c r="B4794" s="325" t="s">
        <v>5279</v>
      </c>
      <c r="C4794" s="325" t="s">
        <v>72</v>
      </c>
      <c r="D4794" s="325" t="s">
        <v>344</v>
      </c>
      <c r="E4794" s="326" t="s">
        <v>21099</v>
      </c>
    </row>
    <row r="4795" spans="1:5">
      <c r="A4795" s="327">
        <v>103805</v>
      </c>
      <c r="B4795" s="325" t="s">
        <v>5281</v>
      </c>
      <c r="C4795" s="325" t="s">
        <v>72</v>
      </c>
      <c r="D4795" s="325" t="s">
        <v>344</v>
      </c>
      <c r="E4795" s="326" t="s">
        <v>26382</v>
      </c>
    </row>
    <row r="4796" spans="1:5">
      <c r="A4796" s="327">
        <v>103806</v>
      </c>
      <c r="B4796" s="325" t="s">
        <v>5282</v>
      </c>
      <c r="C4796" s="325" t="s">
        <v>72</v>
      </c>
      <c r="D4796" s="325" t="s">
        <v>344</v>
      </c>
      <c r="E4796" s="326" t="s">
        <v>15924</v>
      </c>
    </row>
    <row r="4797" spans="1:5">
      <c r="A4797" s="327">
        <v>103807</v>
      </c>
      <c r="B4797" s="325" t="s">
        <v>5283</v>
      </c>
      <c r="C4797" s="325" t="s">
        <v>72</v>
      </c>
      <c r="D4797" s="325" t="s">
        <v>344</v>
      </c>
      <c r="E4797" s="326" t="s">
        <v>26204</v>
      </c>
    </row>
    <row r="4798" spans="1:5">
      <c r="A4798" s="327">
        <v>103808</v>
      </c>
      <c r="B4798" s="325" t="s">
        <v>5285</v>
      </c>
      <c r="C4798" s="325" t="s">
        <v>72</v>
      </c>
      <c r="D4798" s="325" t="s">
        <v>344</v>
      </c>
      <c r="E4798" s="326" t="s">
        <v>25931</v>
      </c>
    </row>
    <row r="4799" spans="1:5">
      <c r="A4799" s="327">
        <v>103809</v>
      </c>
      <c r="B4799" s="325" t="s">
        <v>5286</v>
      </c>
      <c r="C4799" s="325" t="s">
        <v>72</v>
      </c>
      <c r="D4799" s="325" t="s">
        <v>344</v>
      </c>
      <c r="E4799" s="326" t="s">
        <v>21771</v>
      </c>
    </row>
    <row r="4800" spans="1:5">
      <c r="A4800" s="327">
        <v>103810</v>
      </c>
      <c r="B4800" s="325" t="s">
        <v>5287</v>
      </c>
      <c r="C4800" s="325" t="s">
        <v>72</v>
      </c>
      <c r="D4800" s="325" t="s">
        <v>344</v>
      </c>
      <c r="E4800" s="326" t="s">
        <v>27797</v>
      </c>
    </row>
    <row r="4801" spans="1:5">
      <c r="A4801" s="327">
        <v>103811</v>
      </c>
      <c r="B4801" s="325" t="s">
        <v>5288</v>
      </c>
      <c r="C4801" s="325" t="s">
        <v>72</v>
      </c>
      <c r="D4801" s="325" t="s">
        <v>344</v>
      </c>
      <c r="E4801" s="326" t="s">
        <v>27782</v>
      </c>
    </row>
    <row r="4802" spans="1:5">
      <c r="A4802" s="327">
        <v>103812</v>
      </c>
      <c r="B4802" s="325" t="s">
        <v>5289</v>
      </c>
      <c r="C4802" s="325" t="s">
        <v>72</v>
      </c>
      <c r="D4802" s="325" t="s">
        <v>344</v>
      </c>
      <c r="E4802" s="326" t="s">
        <v>30501</v>
      </c>
    </row>
    <row r="4803" spans="1:5">
      <c r="A4803" s="327">
        <v>103813</v>
      </c>
      <c r="B4803" s="325" t="s">
        <v>5290</v>
      </c>
      <c r="C4803" s="325" t="s">
        <v>72</v>
      </c>
      <c r="D4803" s="325" t="s">
        <v>344</v>
      </c>
      <c r="E4803" s="326" t="s">
        <v>25355</v>
      </c>
    </row>
    <row r="4804" spans="1:5">
      <c r="A4804" s="327">
        <v>103814</v>
      </c>
      <c r="B4804" s="325" t="s">
        <v>5291</v>
      </c>
      <c r="C4804" s="325" t="s">
        <v>72</v>
      </c>
      <c r="D4804" s="325" t="s">
        <v>344</v>
      </c>
      <c r="E4804" s="326" t="s">
        <v>25626</v>
      </c>
    </row>
    <row r="4805" spans="1:5">
      <c r="A4805" s="327">
        <v>103815</v>
      </c>
      <c r="B4805" s="325" t="s">
        <v>5292</v>
      </c>
      <c r="C4805" s="325" t="s">
        <v>72</v>
      </c>
      <c r="D4805" s="325" t="s">
        <v>344</v>
      </c>
      <c r="E4805" s="326" t="s">
        <v>20292</v>
      </c>
    </row>
    <row r="4806" spans="1:5">
      <c r="A4806" s="327">
        <v>103816</v>
      </c>
      <c r="B4806" s="325" t="s">
        <v>5293</v>
      </c>
      <c r="C4806" s="325" t="s">
        <v>72</v>
      </c>
      <c r="D4806" s="325" t="s">
        <v>344</v>
      </c>
      <c r="E4806" s="326" t="s">
        <v>21516</v>
      </c>
    </row>
    <row r="4807" spans="1:5">
      <c r="A4807" s="327">
        <v>103817</v>
      </c>
      <c r="B4807" s="325" t="s">
        <v>5294</v>
      </c>
      <c r="C4807" s="325" t="s">
        <v>72</v>
      </c>
      <c r="D4807" s="325" t="s">
        <v>344</v>
      </c>
      <c r="E4807" s="326" t="s">
        <v>30502</v>
      </c>
    </row>
    <row r="4808" spans="1:5">
      <c r="A4808" s="327">
        <v>103818</v>
      </c>
      <c r="B4808" s="325" t="s">
        <v>5295</v>
      </c>
      <c r="C4808" s="325" t="s">
        <v>72</v>
      </c>
      <c r="D4808" s="325" t="s">
        <v>344</v>
      </c>
      <c r="E4808" s="326" t="s">
        <v>30503</v>
      </c>
    </row>
    <row r="4809" spans="1:5">
      <c r="A4809" s="327">
        <v>103819</v>
      </c>
      <c r="B4809" s="325" t="s">
        <v>5296</v>
      </c>
      <c r="C4809" s="325" t="s">
        <v>72</v>
      </c>
      <c r="D4809" s="325" t="s">
        <v>344</v>
      </c>
      <c r="E4809" s="326" t="s">
        <v>30504</v>
      </c>
    </row>
    <row r="4810" spans="1:5">
      <c r="A4810" s="327">
        <v>103820</v>
      </c>
      <c r="B4810" s="325" t="s">
        <v>5298</v>
      </c>
      <c r="C4810" s="325" t="s">
        <v>72</v>
      </c>
      <c r="D4810" s="325" t="s">
        <v>344</v>
      </c>
      <c r="E4810" s="326" t="s">
        <v>14762</v>
      </c>
    </row>
    <row r="4811" spans="1:5">
      <c r="A4811" s="327">
        <v>103821</v>
      </c>
      <c r="B4811" s="325" t="s">
        <v>5299</v>
      </c>
      <c r="C4811" s="325" t="s">
        <v>72</v>
      </c>
      <c r="D4811" s="325" t="s">
        <v>344</v>
      </c>
      <c r="E4811" s="326" t="s">
        <v>30505</v>
      </c>
    </row>
    <row r="4812" spans="1:5">
      <c r="A4812" s="327">
        <v>103822</v>
      </c>
      <c r="B4812" s="325" t="s">
        <v>5300</v>
      </c>
      <c r="C4812" s="325" t="s">
        <v>72</v>
      </c>
      <c r="D4812" s="325" t="s">
        <v>344</v>
      </c>
      <c r="E4812" s="326" t="s">
        <v>30506</v>
      </c>
    </row>
    <row r="4813" spans="1:5">
      <c r="A4813" s="327">
        <v>103823</v>
      </c>
      <c r="B4813" s="325" t="s">
        <v>5301</v>
      </c>
      <c r="C4813" s="325" t="s">
        <v>72</v>
      </c>
      <c r="D4813" s="325" t="s">
        <v>344</v>
      </c>
      <c r="E4813" s="326" t="s">
        <v>26302</v>
      </c>
    </row>
    <row r="4814" spans="1:5">
      <c r="A4814" s="327">
        <v>103824</v>
      </c>
      <c r="B4814" s="325" t="s">
        <v>5302</v>
      </c>
      <c r="C4814" s="325" t="s">
        <v>72</v>
      </c>
      <c r="D4814" s="325" t="s">
        <v>344</v>
      </c>
      <c r="E4814" s="326" t="s">
        <v>5043</v>
      </c>
    </row>
    <row r="4815" spans="1:5">
      <c r="A4815" s="327">
        <v>103825</v>
      </c>
      <c r="B4815" s="325" t="s">
        <v>5303</v>
      </c>
      <c r="C4815" s="325" t="s">
        <v>72</v>
      </c>
      <c r="D4815" s="325" t="s">
        <v>344</v>
      </c>
      <c r="E4815" s="326" t="s">
        <v>16037</v>
      </c>
    </row>
    <row r="4816" spans="1:5">
      <c r="A4816" s="327">
        <v>103826</v>
      </c>
      <c r="B4816" s="325" t="s">
        <v>5304</v>
      </c>
      <c r="C4816" s="325" t="s">
        <v>72</v>
      </c>
      <c r="D4816" s="325" t="s">
        <v>344</v>
      </c>
      <c r="E4816" s="326" t="s">
        <v>30507</v>
      </c>
    </row>
    <row r="4817" spans="1:5">
      <c r="A4817" s="327">
        <v>103827</v>
      </c>
      <c r="B4817" s="325" t="s">
        <v>5305</v>
      </c>
      <c r="C4817" s="325" t="s">
        <v>72</v>
      </c>
      <c r="D4817" s="325" t="s">
        <v>344</v>
      </c>
      <c r="E4817" s="326" t="s">
        <v>30507</v>
      </c>
    </row>
    <row r="4818" spans="1:5">
      <c r="A4818" s="327">
        <v>103828</v>
      </c>
      <c r="B4818" s="325" t="s">
        <v>5306</v>
      </c>
      <c r="C4818" s="325" t="s">
        <v>72</v>
      </c>
      <c r="D4818" s="325" t="s">
        <v>344</v>
      </c>
      <c r="E4818" s="326" t="s">
        <v>30508</v>
      </c>
    </row>
    <row r="4819" spans="1:5">
      <c r="A4819" s="327">
        <v>103829</v>
      </c>
      <c r="B4819" s="325" t="s">
        <v>5307</v>
      </c>
      <c r="C4819" s="325" t="s">
        <v>72</v>
      </c>
      <c r="D4819" s="325" t="s">
        <v>344</v>
      </c>
      <c r="E4819" s="326" t="s">
        <v>30509</v>
      </c>
    </row>
    <row r="4820" spans="1:5">
      <c r="A4820" s="327">
        <v>103830</v>
      </c>
      <c r="B4820" s="325" t="s">
        <v>5308</v>
      </c>
      <c r="C4820" s="325" t="s">
        <v>72</v>
      </c>
      <c r="D4820" s="325" t="s">
        <v>344</v>
      </c>
      <c r="E4820" s="326" t="s">
        <v>30510</v>
      </c>
    </row>
    <row r="4821" spans="1:5">
      <c r="A4821" s="327">
        <v>103831</v>
      </c>
      <c r="B4821" s="325" t="s">
        <v>5309</v>
      </c>
      <c r="C4821" s="325" t="s">
        <v>72</v>
      </c>
      <c r="D4821" s="325" t="s">
        <v>344</v>
      </c>
      <c r="E4821" s="326" t="s">
        <v>24726</v>
      </c>
    </row>
    <row r="4822" spans="1:5">
      <c r="A4822" s="327">
        <v>103832</v>
      </c>
      <c r="B4822" s="325" t="s">
        <v>5310</v>
      </c>
      <c r="C4822" s="325" t="s">
        <v>72</v>
      </c>
      <c r="D4822" s="325" t="s">
        <v>344</v>
      </c>
      <c r="E4822" s="326" t="s">
        <v>15893</v>
      </c>
    </row>
    <row r="4823" spans="1:5">
      <c r="A4823" s="327">
        <v>103833</v>
      </c>
      <c r="B4823" s="325" t="s">
        <v>5312</v>
      </c>
      <c r="C4823" s="325" t="s">
        <v>72</v>
      </c>
      <c r="D4823" s="325" t="s">
        <v>344</v>
      </c>
      <c r="E4823" s="326" t="s">
        <v>30511</v>
      </c>
    </row>
    <row r="4824" spans="1:5">
      <c r="A4824" s="327">
        <v>103834</v>
      </c>
      <c r="B4824" s="325" t="s">
        <v>5313</v>
      </c>
      <c r="C4824" s="325" t="s">
        <v>72</v>
      </c>
      <c r="D4824" s="325" t="s">
        <v>344</v>
      </c>
      <c r="E4824" s="326" t="s">
        <v>16011</v>
      </c>
    </row>
    <row r="4825" spans="1:5">
      <c r="A4825" s="327">
        <v>103838</v>
      </c>
      <c r="B4825" s="325" t="s">
        <v>5314</v>
      </c>
      <c r="C4825" s="325" t="s">
        <v>72</v>
      </c>
      <c r="D4825" s="325" t="s">
        <v>344</v>
      </c>
      <c r="E4825" s="326" t="s">
        <v>4008</v>
      </c>
    </row>
    <row r="4826" spans="1:5">
      <c r="A4826" s="327">
        <v>103839</v>
      </c>
      <c r="B4826" s="325" t="s">
        <v>5315</v>
      </c>
      <c r="C4826" s="325" t="s">
        <v>72</v>
      </c>
      <c r="D4826" s="325" t="s">
        <v>344</v>
      </c>
      <c r="E4826" s="326" t="s">
        <v>1440</v>
      </c>
    </row>
    <row r="4827" spans="1:5">
      <c r="A4827" s="327">
        <v>103840</v>
      </c>
      <c r="B4827" s="325" t="s">
        <v>5316</v>
      </c>
      <c r="C4827" s="325" t="s">
        <v>72</v>
      </c>
      <c r="D4827" s="325" t="s">
        <v>344</v>
      </c>
      <c r="E4827" s="326" t="s">
        <v>21887</v>
      </c>
    </row>
    <row r="4828" spans="1:5">
      <c r="A4828" s="327">
        <v>103841</v>
      </c>
      <c r="B4828" s="325" t="s">
        <v>5317</v>
      </c>
      <c r="C4828" s="325" t="s">
        <v>72</v>
      </c>
      <c r="D4828" s="325" t="s">
        <v>344</v>
      </c>
      <c r="E4828" s="326" t="s">
        <v>4184</v>
      </c>
    </row>
    <row r="4829" spans="1:5">
      <c r="A4829" s="327">
        <v>103842</v>
      </c>
      <c r="B4829" s="325" t="s">
        <v>5318</v>
      </c>
      <c r="C4829" s="325" t="s">
        <v>72</v>
      </c>
      <c r="D4829" s="325" t="s">
        <v>344</v>
      </c>
      <c r="E4829" s="326" t="s">
        <v>21923</v>
      </c>
    </row>
    <row r="4830" spans="1:5">
      <c r="A4830" s="327">
        <v>103843</v>
      </c>
      <c r="B4830" s="325" t="s">
        <v>5319</v>
      </c>
      <c r="C4830" s="325" t="s">
        <v>72</v>
      </c>
      <c r="D4830" s="325" t="s">
        <v>344</v>
      </c>
      <c r="E4830" s="326" t="s">
        <v>22031</v>
      </c>
    </row>
    <row r="4831" spans="1:5">
      <c r="A4831" s="327">
        <v>103844</v>
      </c>
      <c r="B4831" s="325" t="s">
        <v>5320</v>
      </c>
      <c r="C4831" s="325" t="s">
        <v>72</v>
      </c>
      <c r="D4831" s="325" t="s">
        <v>344</v>
      </c>
      <c r="E4831" s="326" t="s">
        <v>30512</v>
      </c>
    </row>
    <row r="4832" spans="1:5">
      <c r="A4832" s="327">
        <v>103845</v>
      </c>
      <c r="B4832" s="325" t="s">
        <v>5321</v>
      </c>
      <c r="C4832" s="325" t="s">
        <v>72</v>
      </c>
      <c r="D4832" s="325" t="s">
        <v>344</v>
      </c>
      <c r="E4832" s="326" t="s">
        <v>15897</v>
      </c>
    </row>
    <row r="4833" spans="1:5">
      <c r="A4833" s="327">
        <v>103846</v>
      </c>
      <c r="B4833" s="325" t="s">
        <v>5322</v>
      </c>
      <c r="C4833" s="325" t="s">
        <v>72</v>
      </c>
      <c r="D4833" s="325" t="s">
        <v>344</v>
      </c>
      <c r="E4833" s="326" t="s">
        <v>30274</v>
      </c>
    </row>
    <row r="4834" spans="1:5">
      <c r="A4834" s="327">
        <v>103847</v>
      </c>
      <c r="B4834" s="325" t="s">
        <v>5323</v>
      </c>
      <c r="C4834" s="325" t="s">
        <v>72</v>
      </c>
      <c r="D4834" s="325" t="s">
        <v>344</v>
      </c>
      <c r="E4834" s="326" t="s">
        <v>24757</v>
      </c>
    </row>
    <row r="4835" spans="1:5">
      <c r="A4835" s="327">
        <v>103848</v>
      </c>
      <c r="B4835" s="325" t="s">
        <v>5324</v>
      </c>
      <c r="C4835" s="325" t="s">
        <v>72</v>
      </c>
      <c r="D4835" s="325" t="s">
        <v>344</v>
      </c>
      <c r="E4835" s="326" t="s">
        <v>15844</v>
      </c>
    </row>
    <row r="4836" spans="1:5">
      <c r="A4836" s="327">
        <v>103849</v>
      </c>
      <c r="B4836" s="325" t="s">
        <v>5325</v>
      </c>
      <c r="C4836" s="325" t="s">
        <v>72</v>
      </c>
      <c r="D4836" s="325" t="s">
        <v>344</v>
      </c>
      <c r="E4836" s="326" t="s">
        <v>30513</v>
      </c>
    </row>
    <row r="4837" spans="1:5">
      <c r="A4837" s="327">
        <v>103850</v>
      </c>
      <c r="B4837" s="325" t="s">
        <v>5326</v>
      </c>
      <c r="C4837" s="325" t="s">
        <v>72</v>
      </c>
      <c r="D4837" s="325" t="s">
        <v>344</v>
      </c>
      <c r="E4837" s="326" t="s">
        <v>30514</v>
      </c>
    </row>
    <row r="4838" spans="1:5">
      <c r="A4838" s="327">
        <v>103851</v>
      </c>
      <c r="B4838" s="325" t="s">
        <v>5327</v>
      </c>
      <c r="C4838" s="325" t="s">
        <v>72</v>
      </c>
      <c r="D4838" s="325" t="s">
        <v>344</v>
      </c>
      <c r="E4838" s="326" t="s">
        <v>25000</v>
      </c>
    </row>
    <row r="4839" spans="1:5">
      <c r="A4839" s="327">
        <v>103852</v>
      </c>
      <c r="B4839" s="325" t="s">
        <v>5328</v>
      </c>
      <c r="C4839" s="325" t="s">
        <v>72</v>
      </c>
      <c r="D4839" s="325" t="s">
        <v>344</v>
      </c>
      <c r="E4839" s="326" t="s">
        <v>14901</v>
      </c>
    </row>
    <row r="4840" spans="1:5">
      <c r="A4840" s="327">
        <v>103853</v>
      </c>
      <c r="B4840" s="325" t="s">
        <v>5329</v>
      </c>
      <c r="C4840" s="325" t="s">
        <v>72</v>
      </c>
      <c r="D4840" s="325" t="s">
        <v>344</v>
      </c>
      <c r="E4840" s="326" t="s">
        <v>16003</v>
      </c>
    </row>
    <row r="4841" spans="1:5">
      <c r="A4841" s="327">
        <v>103854</v>
      </c>
      <c r="B4841" s="325" t="s">
        <v>5331</v>
      </c>
      <c r="C4841" s="325" t="s">
        <v>72</v>
      </c>
      <c r="D4841" s="325" t="s">
        <v>344</v>
      </c>
      <c r="E4841" s="326" t="s">
        <v>30515</v>
      </c>
    </row>
    <row r="4842" spans="1:5">
      <c r="A4842" s="327">
        <v>103855</v>
      </c>
      <c r="B4842" s="325" t="s">
        <v>5332</v>
      </c>
      <c r="C4842" s="325" t="s">
        <v>72</v>
      </c>
      <c r="D4842" s="325" t="s">
        <v>344</v>
      </c>
      <c r="E4842" s="326" t="s">
        <v>30516</v>
      </c>
    </row>
    <row r="4843" spans="1:5">
      <c r="A4843" s="327">
        <v>103856</v>
      </c>
      <c r="B4843" s="325" t="s">
        <v>5333</v>
      </c>
      <c r="C4843" s="325" t="s">
        <v>72</v>
      </c>
      <c r="D4843" s="325" t="s">
        <v>344</v>
      </c>
      <c r="E4843" s="326" t="s">
        <v>15090</v>
      </c>
    </row>
    <row r="4844" spans="1:5">
      <c r="A4844" s="327">
        <v>103857</v>
      </c>
      <c r="B4844" s="325" t="s">
        <v>5335</v>
      </c>
      <c r="C4844" s="325" t="s">
        <v>72</v>
      </c>
      <c r="D4844" s="325" t="s">
        <v>344</v>
      </c>
      <c r="E4844" s="326" t="s">
        <v>26203</v>
      </c>
    </row>
    <row r="4845" spans="1:5">
      <c r="A4845" s="327">
        <v>103858</v>
      </c>
      <c r="B4845" s="325" t="s">
        <v>5336</v>
      </c>
      <c r="C4845" s="325" t="s">
        <v>72</v>
      </c>
      <c r="D4845" s="325" t="s">
        <v>344</v>
      </c>
      <c r="E4845" s="326" t="s">
        <v>24594</v>
      </c>
    </row>
    <row r="4846" spans="1:5">
      <c r="A4846" s="327">
        <v>103859</v>
      </c>
      <c r="B4846" s="325" t="s">
        <v>5337</v>
      </c>
      <c r="C4846" s="325" t="s">
        <v>72</v>
      </c>
      <c r="D4846" s="325" t="s">
        <v>344</v>
      </c>
      <c r="E4846" s="326" t="s">
        <v>26360</v>
      </c>
    </row>
    <row r="4847" spans="1:5">
      <c r="A4847" s="327">
        <v>103860</v>
      </c>
      <c r="B4847" s="325" t="s">
        <v>5338</v>
      </c>
      <c r="C4847" s="325" t="s">
        <v>72</v>
      </c>
      <c r="D4847" s="325" t="s">
        <v>344</v>
      </c>
      <c r="E4847" s="326" t="s">
        <v>26360</v>
      </c>
    </row>
    <row r="4848" spans="1:5">
      <c r="A4848" s="327">
        <v>103861</v>
      </c>
      <c r="B4848" s="325" t="s">
        <v>5339</v>
      </c>
      <c r="C4848" s="325" t="s">
        <v>72</v>
      </c>
      <c r="D4848" s="325" t="s">
        <v>344</v>
      </c>
      <c r="E4848" s="326" t="s">
        <v>24979</v>
      </c>
    </row>
    <row r="4849" spans="1:5">
      <c r="A4849" s="327">
        <v>103862</v>
      </c>
      <c r="B4849" s="325" t="s">
        <v>5340</v>
      </c>
      <c r="C4849" s="325" t="s">
        <v>72</v>
      </c>
      <c r="D4849" s="325" t="s">
        <v>344</v>
      </c>
      <c r="E4849" s="326" t="s">
        <v>30517</v>
      </c>
    </row>
    <row r="4850" spans="1:5">
      <c r="A4850" s="327">
        <v>103863</v>
      </c>
      <c r="B4850" s="325" t="s">
        <v>5341</v>
      </c>
      <c r="C4850" s="325" t="s">
        <v>72</v>
      </c>
      <c r="D4850" s="325" t="s">
        <v>344</v>
      </c>
      <c r="E4850" s="326" t="s">
        <v>26665</v>
      </c>
    </row>
    <row r="4851" spans="1:5">
      <c r="A4851" s="327">
        <v>103864</v>
      </c>
      <c r="B4851" s="325" t="s">
        <v>5342</v>
      </c>
      <c r="C4851" s="325" t="s">
        <v>72</v>
      </c>
      <c r="D4851" s="325" t="s">
        <v>344</v>
      </c>
      <c r="E4851" s="326" t="s">
        <v>29876</v>
      </c>
    </row>
    <row r="4852" spans="1:5">
      <c r="A4852" s="327">
        <v>103865</v>
      </c>
      <c r="B4852" s="325" t="s">
        <v>5343</v>
      </c>
      <c r="C4852" s="325" t="s">
        <v>72</v>
      </c>
      <c r="D4852" s="325" t="s">
        <v>344</v>
      </c>
      <c r="E4852" s="326" t="s">
        <v>30518</v>
      </c>
    </row>
    <row r="4853" spans="1:5">
      <c r="A4853" s="327">
        <v>103866</v>
      </c>
      <c r="B4853" s="325" t="s">
        <v>5344</v>
      </c>
      <c r="C4853" s="325" t="s">
        <v>72</v>
      </c>
      <c r="D4853" s="325" t="s">
        <v>344</v>
      </c>
      <c r="E4853" s="326" t="s">
        <v>30519</v>
      </c>
    </row>
    <row r="4854" spans="1:5">
      <c r="A4854" s="327">
        <v>103867</v>
      </c>
      <c r="B4854" s="325" t="s">
        <v>5345</v>
      </c>
      <c r="C4854" s="325" t="s">
        <v>72</v>
      </c>
      <c r="D4854" s="325" t="s">
        <v>344</v>
      </c>
      <c r="E4854" s="326" t="s">
        <v>27435</v>
      </c>
    </row>
    <row r="4855" spans="1:5">
      <c r="A4855" s="327">
        <v>103874</v>
      </c>
      <c r="B4855" s="325" t="s">
        <v>5346</v>
      </c>
      <c r="C4855" s="325" t="s">
        <v>72</v>
      </c>
      <c r="D4855" s="325" t="s">
        <v>344</v>
      </c>
      <c r="E4855" s="326" t="s">
        <v>6548</v>
      </c>
    </row>
    <row r="4856" spans="1:5">
      <c r="A4856" s="327">
        <v>103875</v>
      </c>
      <c r="B4856" s="325" t="s">
        <v>5347</v>
      </c>
      <c r="C4856" s="325" t="s">
        <v>72</v>
      </c>
      <c r="D4856" s="325" t="s">
        <v>344</v>
      </c>
      <c r="E4856" s="326" t="s">
        <v>26106</v>
      </c>
    </row>
    <row r="4857" spans="1:5">
      <c r="A4857" s="327">
        <v>103876</v>
      </c>
      <c r="B4857" s="325" t="s">
        <v>5348</v>
      </c>
      <c r="C4857" s="325" t="s">
        <v>72</v>
      </c>
      <c r="D4857" s="325" t="s">
        <v>344</v>
      </c>
      <c r="E4857" s="326" t="s">
        <v>15101</v>
      </c>
    </row>
    <row r="4858" spans="1:5">
      <c r="A4858" s="327">
        <v>103877</v>
      </c>
      <c r="B4858" s="325" t="s">
        <v>5349</v>
      </c>
      <c r="C4858" s="325" t="s">
        <v>72</v>
      </c>
      <c r="D4858" s="325" t="s">
        <v>344</v>
      </c>
      <c r="E4858" s="326" t="s">
        <v>15994</v>
      </c>
    </row>
    <row r="4859" spans="1:5">
      <c r="A4859" s="327">
        <v>103878</v>
      </c>
      <c r="B4859" s="325" t="s">
        <v>5350</v>
      </c>
      <c r="C4859" s="325" t="s">
        <v>72</v>
      </c>
      <c r="D4859" s="325" t="s">
        <v>344</v>
      </c>
      <c r="E4859" s="326" t="s">
        <v>7624</v>
      </c>
    </row>
    <row r="4860" spans="1:5">
      <c r="A4860" s="327">
        <v>103879</v>
      </c>
      <c r="B4860" s="325" t="s">
        <v>5351</v>
      </c>
      <c r="C4860" s="325" t="s">
        <v>72</v>
      </c>
      <c r="D4860" s="325" t="s">
        <v>344</v>
      </c>
      <c r="E4860" s="326" t="s">
        <v>21358</v>
      </c>
    </row>
    <row r="4861" spans="1:5">
      <c r="A4861" s="327">
        <v>103880</v>
      </c>
      <c r="B4861" s="325" t="s">
        <v>5352</v>
      </c>
      <c r="C4861" s="325" t="s">
        <v>72</v>
      </c>
      <c r="D4861" s="325" t="s">
        <v>344</v>
      </c>
      <c r="E4861" s="326" t="s">
        <v>27517</v>
      </c>
    </row>
    <row r="4862" spans="1:5">
      <c r="A4862" s="327">
        <v>103881</v>
      </c>
      <c r="B4862" s="325" t="s">
        <v>5353</v>
      </c>
      <c r="C4862" s="325" t="s">
        <v>72</v>
      </c>
      <c r="D4862" s="325" t="s">
        <v>344</v>
      </c>
      <c r="E4862" s="326" t="s">
        <v>30520</v>
      </c>
    </row>
    <row r="4863" spans="1:5">
      <c r="A4863" s="327">
        <v>103882</v>
      </c>
      <c r="B4863" s="325" t="s">
        <v>5354</v>
      </c>
      <c r="C4863" s="325" t="s">
        <v>72</v>
      </c>
      <c r="D4863" s="325" t="s">
        <v>344</v>
      </c>
      <c r="E4863" s="326" t="s">
        <v>30521</v>
      </c>
    </row>
    <row r="4864" spans="1:5">
      <c r="A4864" s="327">
        <v>103883</v>
      </c>
      <c r="B4864" s="325" t="s">
        <v>5355</v>
      </c>
      <c r="C4864" s="325" t="s">
        <v>72</v>
      </c>
      <c r="D4864" s="325" t="s">
        <v>344</v>
      </c>
      <c r="E4864" s="326" t="s">
        <v>27127</v>
      </c>
    </row>
    <row r="4865" spans="1:5">
      <c r="A4865" s="327">
        <v>103884</v>
      </c>
      <c r="B4865" s="325" t="s">
        <v>5356</v>
      </c>
      <c r="C4865" s="325" t="s">
        <v>72</v>
      </c>
      <c r="D4865" s="325" t="s">
        <v>344</v>
      </c>
      <c r="E4865" s="326" t="s">
        <v>26311</v>
      </c>
    </row>
    <row r="4866" spans="1:5">
      <c r="A4866" s="327">
        <v>103885</v>
      </c>
      <c r="B4866" s="325" t="s">
        <v>5357</v>
      </c>
      <c r="C4866" s="325" t="s">
        <v>72</v>
      </c>
      <c r="D4866" s="325" t="s">
        <v>344</v>
      </c>
      <c r="E4866" s="326" t="s">
        <v>28433</v>
      </c>
    </row>
    <row r="4867" spans="1:5">
      <c r="A4867" s="327">
        <v>103886</v>
      </c>
      <c r="B4867" s="325" t="s">
        <v>5358</v>
      </c>
      <c r="C4867" s="325" t="s">
        <v>72</v>
      </c>
      <c r="D4867" s="325" t="s">
        <v>344</v>
      </c>
      <c r="E4867" s="326" t="s">
        <v>30522</v>
      </c>
    </row>
    <row r="4868" spans="1:5">
      <c r="A4868" s="327">
        <v>103887</v>
      </c>
      <c r="B4868" s="325" t="s">
        <v>5359</v>
      </c>
      <c r="C4868" s="325" t="s">
        <v>72</v>
      </c>
      <c r="D4868" s="325" t="s">
        <v>344</v>
      </c>
      <c r="E4868" s="326" t="s">
        <v>24992</v>
      </c>
    </row>
    <row r="4869" spans="1:5">
      <c r="A4869" s="327">
        <v>103888</v>
      </c>
      <c r="B4869" s="325" t="s">
        <v>5360</v>
      </c>
      <c r="C4869" s="325" t="s">
        <v>72</v>
      </c>
      <c r="D4869" s="325" t="s">
        <v>344</v>
      </c>
      <c r="E4869" s="326" t="s">
        <v>29166</v>
      </c>
    </row>
    <row r="4870" spans="1:5">
      <c r="A4870" s="327">
        <v>103889</v>
      </c>
      <c r="B4870" s="325" t="s">
        <v>5362</v>
      </c>
      <c r="C4870" s="325" t="s">
        <v>72</v>
      </c>
      <c r="D4870" s="325" t="s">
        <v>344</v>
      </c>
      <c r="E4870" s="326" t="s">
        <v>5585</v>
      </c>
    </row>
    <row r="4871" spans="1:5">
      <c r="A4871" s="327">
        <v>103890</v>
      </c>
      <c r="B4871" s="325" t="s">
        <v>5363</v>
      </c>
      <c r="C4871" s="325" t="s">
        <v>72</v>
      </c>
      <c r="D4871" s="325" t="s">
        <v>344</v>
      </c>
      <c r="E4871" s="326" t="s">
        <v>30523</v>
      </c>
    </row>
    <row r="4872" spans="1:5">
      <c r="A4872" s="327">
        <v>103891</v>
      </c>
      <c r="B4872" s="325" t="s">
        <v>5364</v>
      </c>
      <c r="C4872" s="325" t="s">
        <v>72</v>
      </c>
      <c r="D4872" s="325" t="s">
        <v>344</v>
      </c>
      <c r="E4872" s="326" t="s">
        <v>29449</v>
      </c>
    </row>
    <row r="4873" spans="1:5">
      <c r="A4873" s="327">
        <v>103892</v>
      </c>
      <c r="B4873" s="325" t="s">
        <v>5365</v>
      </c>
      <c r="C4873" s="325" t="s">
        <v>72</v>
      </c>
      <c r="D4873" s="325" t="s">
        <v>344</v>
      </c>
      <c r="E4873" s="326" t="s">
        <v>15090</v>
      </c>
    </row>
    <row r="4874" spans="1:5">
      <c r="A4874" s="327">
        <v>103893</v>
      </c>
      <c r="B4874" s="325" t="s">
        <v>5366</v>
      </c>
      <c r="C4874" s="325" t="s">
        <v>72</v>
      </c>
      <c r="D4874" s="325" t="s">
        <v>344</v>
      </c>
      <c r="E4874" s="326" t="s">
        <v>15080</v>
      </c>
    </row>
    <row r="4875" spans="1:5">
      <c r="A4875" s="327">
        <v>103894</v>
      </c>
      <c r="B4875" s="325" t="s">
        <v>5368</v>
      </c>
      <c r="C4875" s="325" t="s">
        <v>72</v>
      </c>
      <c r="D4875" s="325" t="s">
        <v>344</v>
      </c>
      <c r="E4875" s="326" t="s">
        <v>26543</v>
      </c>
    </row>
    <row r="4876" spans="1:5">
      <c r="A4876" s="327">
        <v>103895</v>
      </c>
      <c r="B4876" s="325" t="s">
        <v>5370</v>
      </c>
      <c r="C4876" s="325" t="s">
        <v>72</v>
      </c>
      <c r="D4876" s="325" t="s">
        <v>344</v>
      </c>
      <c r="E4876" s="326" t="s">
        <v>26352</v>
      </c>
    </row>
    <row r="4877" spans="1:5">
      <c r="A4877" s="327">
        <v>103896</v>
      </c>
      <c r="B4877" s="325" t="s">
        <v>5371</v>
      </c>
      <c r="C4877" s="325" t="s">
        <v>72</v>
      </c>
      <c r="D4877" s="325" t="s">
        <v>344</v>
      </c>
      <c r="E4877" s="326" t="s">
        <v>26352</v>
      </c>
    </row>
    <row r="4878" spans="1:5">
      <c r="A4878" s="327">
        <v>103897</v>
      </c>
      <c r="B4878" s="325" t="s">
        <v>5372</v>
      </c>
      <c r="C4878" s="325" t="s">
        <v>72</v>
      </c>
      <c r="D4878" s="325" t="s">
        <v>344</v>
      </c>
      <c r="E4878" s="326" t="s">
        <v>24408</v>
      </c>
    </row>
    <row r="4879" spans="1:5">
      <c r="A4879" s="327">
        <v>103898</v>
      </c>
      <c r="B4879" s="325" t="s">
        <v>5373</v>
      </c>
      <c r="C4879" s="325" t="s">
        <v>72</v>
      </c>
      <c r="D4879" s="325" t="s">
        <v>344</v>
      </c>
      <c r="E4879" s="326" t="s">
        <v>30524</v>
      </c>
    </row>
    <row r="4880" spans="1:5">
      <c r="A4880" s="327">
        <v>103899</v>
      </c>
      <c r="B4880" s="325" t="s">
        <v>5374</v>
      </c>
      <c r="C4880" s="325" t="s">
        <v>72</v>
      </c>
      <c r="D4880" s="325" t="s">
        <v>344</v>
      </c>
      <c r="E4880" s="326" t="s">
        <v>27807</v>
      </c>
    </row>
    <row r="4881" spans="1:5">
      <c r="A4881" s="327">
        <v>103900</v>
      </c>
      <c r="B4881" s="325" t="s">
        <v>5375</v>
      </c>
      <c r="C4881" s="325" t="s">
        <v>72</v>
      </c>
      <c r="D4881" s="325" t="s">
        <v>344</v>
      </c>
      <c r="E4881" s="326" t="s">
        <v>1455</v>
      </c>
    </row>
    <row r="4882" spans="1:5">
      <c r="A4882" s="327">
        <v>103901</v>
      </c>
      <c r="B4882" s="325" t="s">
        <v>5376</v>
      </c>
      <c r="C4882" s="325" t="s">
        <v>72</v>
      </c>
      <c r="D4882" s="325" t="s">
        <v>344</v>
      </c>
      <c r="E4882" s="326" t="s">
        <v>7530</v>
      </c>
    </row>
    <row r="4883" spans="1:5">
      <c r="A4883" s="327">
        <v>103902</v>
      </c>
      <c r="B4883" s="325" t="s">
        <v>5377</v>
      </c>
      <c r="C4883" s="325" t="s">
        <v>72</v>
      </c>
      <c r="D4883" s="325" t="s">
        <v>344</v>
      </c>
      <c r="E4883" s="326" t="s">
        <v>28349</v>
      </c>
    </row>
    <row r="4884" spans="1:5">
      <c r="A4884" s="327">
        <v>103903</v>
      </c>
      <c r="B4884" s="325" t="s">
        <v>5378</v>
      </c>
      <c r="C4884" s="325" t="s">
        <v>72</v>
      </c>
      <c r="D4884" s="325" t="s">
        <v>344</v>
      </c>
      <c r="E4884" s="326" t="s">
        <v>30525</v>
      </c>
    </row>
    <row r="4885" spans="1:5">
      <c r="A4885" s="327">
        <v>103947</v>
      </c>
      <c r="B4885" s="325" t="s">
        <v>5379</v>
      </c>
      <c r="C4885" s="325" t="s">
        <v>72</v>
      </c>
      <c r="D4885" s="325" t="s">
        <v>280</v>
      </c>
      <c r="E4885" s="326" t="s">
        <v>5922</v>
      </c>
    </row>
    <row r="4886" spans="1:5">
      <c r="A4886" s="327">
        <v>103948</v>
      </c>
      <c r="B4886" s="325" t="s">
        <v>5380</v>
      </c>
      <c r="C4886" s="325" t="s">
        <v>72</v>
      </c>
      <c r="D4886" s="325" t="s">
        <v>280</v>
      </c>
      <c r="E4886" s="326" t="s">
        <v>30526</v>
      </c>
    </row>
    <row r="4887" spans="1:5">
      <c r="A4887" s="327">
        <v>103949</v>
      </c>
      <c r="B4887" s="325" t="s">
        <v>5381</v>
      </c>
      <c r="C4887" s="325" t="s">
        <v>72</v>
      </c>
      <c r="D4887" s="325" t="s">
        <v>280</v>
      </c>
      <c r="E4887" s="326" t="s">
        <v>15885</v>
      </c>
    </row>
    <row r="4888" spans="1:5">
      <c r="A4888" s="327">
        <v>103950</v>
      </c>
      <c r="B4888" s="325" t="s">
        <v>5383</v>
      </c>
      <c r="C4888" s="325" t="s">
        <v>72</v>
      </c>
      <c r="D4888" s="325" t="s">
        <v>280</v>
      </c>
      <c r="E4888" s="326" t="s">
        <v>18418</v>
      </c>
    </row>
    <row r="4889" spans="1:5">
      <c r="A4889" s="327">
        <v>103951</v>
      </c>
      <c r="B4889" s="325" t="s">
        <v>5385</v>
      </c>
      <c r="C4889" s="325" t="s">
        <v>72</v>
      </c>
      <c r="D4889" s="325" t="s">
        <v>280</v>
      </c>
      <c r="E4889" s="326" t="s">
        <v>30527</v>
      </c>
    </row>
    <row r="4890" spans="1:5">
      <c r="A4890" s="327">
        <v>103952</v>
      </c>
      <c r="B4890" s="325" t="s">
        <v>5386</v>
      </c>
      <c r="C4890" s="325" t="s">
        <v>72</v>
      </c>
      <c r="D4890" s="325" t="s">
        <v>280</v>
      </c>
      <c r="E4890" s="326" t="s">
        <v>21014</v>
      </c>
    </row>
    <row r="4891" spans="1:5">
      <c r="A4891" s="327">
        <v>103953</v>
      </c>
      <c r="B4891" s="325" t="s">
        <v>5387</v>
      </c>
      <c r="C4891" s="325" t="s">
        <v>72</v>
      </c>
      <c r="D4891" s="325" t="s">
        <v>280</v>
      </c>
      <c r="E4891" s="326" t="s">
        <v>5554</v>
      </c>
    </row>
    <row r="4892" spans="1:5">
      <c r="A4892" s="327">
        <v>103954</v>
      </c>
      <c r="B4892" s="325" t="s">
        <v>5388</v>
      </c>
      <c r="C4892" s="325" t="s">
        <v>72</v>
      </c>
      <c r="D4892" s="325" t="s">
        <v>280</v>
      </c>
      <c r="E4892" s="326" t="s">
        <v>6761</v>
      </c>
    </row>
    <row r="4893" spans="1:5">
      <c r="A4893" s="327">
        <v>103955</v>
      </c>
      <c r="B4893" s="325" t="s">
        <v>5389</v>
      </c>
      <c r="C4893" s="325" t="s">
        <v>72</v>
      </c>
      <c r="D4893" s="325" t="s">
        <v>280</v>
      </c>
      <c r="E4893" s="326" t="s">
        <v>6540</v>
      </c>
    </row>
    <row r="4894" spans="1:5">
      <c r="A4894" s="327">
        <v>103956</v>
      </c>
      <c r="B4894" s="325" t="s">
        <v>5391</v>
      </c>
      <c r="C4894" s="325" t="s">
        <v>72</v>
      </c>
      <c r="D4894" s="325" t="s">
        <v>280</v>
      </c>
      <c r="E4894" s="326" t="s">
        <v>27221</v>
      </c>
    </row>
    <row r="4895" spans="1:5">
      <c r="A4895" s="327">
        <v>103957</v>
      </c>
      <c r="B4895" s="325" t="s">
        <v>5392</v>
      </c>
      <c r="C4895" s="325" t="s">
        <v>72</v>
      </c>
      <c r="D4895" s="325" t="s">
        <v>280</v>
      </c>
      <c r="E4895" s="326" t="s">
        <v>14744</v>
      </c>
    </row>
    <row r="4896" spans="1:5">
      <c r="A4896" s="327">
        <v>103958</v>
      </c>
      <c r="B4896" s="325" t="s">
        <v>5393</v>
      </c>
      <c r="C4896" s="325" t="s">
        <v>72</v>
      </c>
      <c r="D4896" s="325" t="s">
        <v>280</v>
      </c>
      <c r="E4896" s="326" t="s">
        <v>4614</v>
      </c>
    </row>
    <row r="4897" spans="1:5">
      <c r="A4897" s="327">
        <v>103959</v>
      </c>
      <c r="B4897" s="325" t="s">
        <v>5394</v>
      </c>
      <c r="C4897" s="325" t="s">
        <v>72</v>
      </c>
      <c r="D4897" s="325" t="s">
        <v>280</v>
      </c>
      <c r="E4897" s="326" t="s">
        <v>27444</v>
      </c>
    </row>
    <row r="4898" spans="1:5">
      <c r="A4898" s="327">
        <v>103962</v>
      </c>
      <c r="B4898" s="325" t="s">
        <v>5395</v>
      </c>
      <c r="C4898" s="325" t="s">
        <v>72</v>
      </c>
      <c r="D4898" s="325" t="s">
        <v>280</v>
      </c>
      <c r="E4898" s="326" t="s">
        <v>1781</v>
      </c>
    </row>
    <row r="4899" spans="1:5">
      <c r="A4899" s="327">
        <v>103964</v>
      </c>
      <c r="B4899" s="325" t="s">
        <v>5396</v>
      </c>
      <c r="C4899" s="325" t="s">
        <v>72</v>
      </c>
      <c r="D4899" s="325" t="s">
        <v>280</v>
      </c>
      <c r="E4899" s="326" t="s">
        <v>24845</v>
      </c>
    </row>
    <row r="4900" spans="1:5">
      <c r="A4900" s="327">
        <v>103966</v>
      </c>
      <c r="B4900" s="325" t="s">
        <v>5398</v>
      </c>
      <c r="C4900" s="325" t="s">
        <v>72</v>
      </c>
      <c r="D4900" s="325" t="s">
        <v>280</v>
      </c>
      <c r="E4900" s="326" t="s">
        <v>24542</v>
      </c>
    </row>
    <row r="4901" spans="1:5">
      <c r="A4901" s="327">
        <v>103967</v>
      </c>
      <c r="B4901" s="325" t="s">
        <v>5399</v>
      </c>
      <c r="C4901" s="325" t="s">
        <v>72</v>
      </c>
      <c r="D4901" s="325" t="s">
        <v>280</v>
      </c>
      <c r="E4901" s="326" t="s">
        <v>2991</v>
      </c>
    </row>
    <row r="4902" spans="1:5">
      <c r="A4902" s="327">
        <v>103968</v>
      </c>
      <c r="B4902" s="325" t="s">
        <v>5400</v>
      </c>
      <c r="C4902" s="325" t="s">
        <v>72</v>
      </c>
      <c r="D4902" s="325" t="s">
        <v>280</v>
      </c>
      <c r="E4902" s="326" t="s">
        <v>27217</v>
      </c>
    </row>
    <row r="4903" spans="1:5">
      <c r="A4903" s="327">
        <v>103969</v>
      </c>
      <c r="B4903" s="325" t="s">
        <v>5401</v>
      </c>
      <c r="C4903" s="325" t="s">
        <v>72</v>
      </c>
      <c r="D4903" s="325" t="s">
        <v>280</v>
      </c>
      <c r="E4903" s="326" t="s">
        <v>30528</v>
      </c>
    </row>
    <row r="4904" spans="1:5">
      <c r="A4904" s="327">
        <v>103971</v>
      </c>
      <c r="B4904" s="325" t="s">
        <v>5402</v>
      </c>
      <c r="C4904" s="325" t="s">
        <v>72</v>
      </c>
      <c r="D4904" s="325" t="s">
        <v>280</v>
      </c>
      <c r="E4904" s="326" t="s">
        <v>26348</v>
      </c>
    </row>
    <row r="4905" spans="1:5">
      <c r="A4905" s="327">
        <v>103972</v>
      </c>
      <c r="B4905" s="325" t="s">
        <v>5403</v>
      </c>
      <c r="C4905" s="325" t="s">
        <v>72</v>
      </c>
      <c r="D4905" s="325" t="s">
        <v>280</v>
      </c>
      <c r="E4905" s="326" t="s">
        <v>15943</v>
      </c>
    </row>
    <row r="4906" spans="1:5">
      <c r="A4906" s="327">
        <v>103974</v>
      </c>
      <c r="B4906" s="325" t="s">
        <v>5404</v>
      </c>
      <c r="C4906" s="325" t="s">
        <v>72</v>
      </c>
      <c r="D4906" s="325" t="s">
        <v>280</v>
      </c>
      <c r="E4906" s="326" t="s">
        <v>15863</v>
      </c>
    </row>
    <row r="4907" spans="1:5">
      <c r="A4907" s="327">
        <v>103975</v>
      </c>
      <c r="B4907" s="325" t="s">
        <v>5406</v>
      </c>
      <c r="C4907" s="325" t="s">
        <v>72</v>
      </c>
      <c r="D4907" s="325" t="s">
        <v>280</v>
      </c>
      <c r="E4907" s="326" t="s">
        <v>14747</v>
      </c>
    </row>
    <row r="4908" spans="1:5">
      <c r="A4908" s="327">
        <v>103976</v>
      </c>
      <c r="B4908" s="325" t="s">
        <v>5407</v>
      </c>
      <c r="C4908" s="325" t="s">
        <v>72</v>
      </c>
      <c r="D4908" s="325" t="s">
        <v>280</v>
      </c>
      <c r="E4908" s="326" t="s">
        <v>30529</v>
      </c>
    </row>
    <row r="4909" spans="1:5">
      <c r="A4909" s="327">
        <v>103977</v>
      </c>
      <c r="B4909" s="325" t="s">
        <v>5408</v>
      </c>
      <c r="C4909" s="325" t="s">
        <v>72</v>
      </c>
      <c r="D4909" s="325" t="s">
        <v>280</v>
      </c>
      <c r="E4909" s="326" t="s">
        <v>24643</v>
      </c>
    </row>
    <row r="4910" spans="1:5">
      <c r="A4910" s="327">
        <v>103980</v>
      </c>
      <c r="B4910" s="325" t="s">
        <v>5410</v>
      </c>
      <c r="C4910" s="325" t="s">
        <v>72</v>
      </c>
      <c r="D4910" s="325" t="s">
        <v>280</v>
      </c>
      <c r="E4910" s="326" t="s">
        <v>15981</v>
      </c>
    </row>
    <row r="4911" spans="1:5">
      <c r="A4911" s="327">
        <v>103981</v>
      </c>
      <c r="B4911" s="325" t="s">
        <v>5411</v>
      </c>
      <c r="C4911" s="325" t="s">
        <v>72</v>
      </c>
      <c r="D4911" s="325" t="s">
        <v>280</v>
      </c>
      <c r="E4911" s="326" t="s">
        <v>26194</v>
      </c>
    </row>
    <row r="4912" spans="1:5">
      <c r="A4912" s="327">
        <v>103982</v>
      </c>
      <c r="B4912" s="325" t="s">
        <v>5412</v>
      </c>
      <c r="C4912" s="325" t="s">
        <v>72</v>
      </c>
      <c r="D4912" s="325" t="s">
        <v>280</v>
      </c>
      <c r="E4912" s="326" t="s">
        <v>21377</v>
      </c>
    </row>
    <row r="4913" spans="1:5">
      <c r="A4913" s="327">
        <v>103983</v>
      </c>
      <c r="B4913" s="325" t="s">
        <v>5413</v>
      </c>
      <c r="C4913" s="325" t="s">
        <v>72</v>
      </c>
      <c r="D4913" s="325" t="s">
        <v>280</v>
      </c>
      <c r="E4913" s="326" t="s">
        <v>30530</v>
      </c>
    </row>
    <row r="4914" spans="1:5">
      <c r="A4914" s="327">
        <v>103984</v>
      </c>
      <c r="B4914" s="325" t="s">
        <v>5414</v>
      </c>
      <c r="C4914" s="325" t="s">
        <v>72</v>
      </c>
      <c r="D4914" s="325" t="s">
        <v>280</v>
      </c>
      <c r="E4914" s="326" t="s">
        <v>4561</v>
      </c>
    </row>
    <row r="4915" spans="1:5">
      <c r="A4915" s="327">
        <v>103985</v>
      </c>
      <c r="B4915" s="325" t="s">
        <v>5415</v>
      </c>
      <c r="C4915" s="325" t="s">
        <v>72</v>
      </c>
      <c r="D4915" s="325" t="s">
        <v>280</v>
      </c>
      <c r="E4915" s="326" t="s">
        <v>29876</v>
      </c>
    </row>
    <row r="4916" spans="1:5">
      <c r="A4916" s="327">
        <v>103986</v>
      </c>
      <c r="B4916" s="325" t="s">
        <v>5416</v>
      </c>
      <c r="C4916" s="325" t="s">
        <v>72</v>
      </c>
      <c r="D4916" s="325" t="s">
        <v>280</v>
      </c>
      <c r="E4916" s="326" t="s">
        <v>26373</v>
      </c>
    </row>
    <row r="4917" spans="1:5">
      <c r="A4917" s="327">
        <v>103987</v>
      </c>
      <c r="B4917" s="325" t="s">
        <v>5417</v>
      </c>
      <c r="C4917" s="325" t="s">
        <v>72</v>
      </c>
      <c r="D4917" s="325" t="s">
        <v>280</v>
      </c>
      <c r="E4917" s="326" t="s">
        <v>5169</v>
      </c>
    </row>
    <row r="4918" spans="1:5">
      <c r="A4918" s="327">
        <v>103988</v>
      </c>
      <c r="B4918" s="325" t="s">
        <v>5418</v>
      </c>
      <c r="C4918" s="325" t="s">
        <v>72</v>
      </c>
      <c r="D4918" s="325" t="s">
        <v>280</v>
      </c>
      <c r="E4918" s="326" t="s">
        <v>24945</v>
      </c>
    </row>
    <row r="4919" spans="1:5">
      <c r="A4919" s="327">
        <v>103990</v>
      </c>
      <c r="B4919" s="325" t="s">
        <v>5419</v>
      </c>
      <c r="C4919" s="325" t="s">
        <v>72</v>
      </c>
      <c r="D4919" s="325" t="s">
        <v>280</v>
      </c>
      <c r="E4919" s="326" t="s">
        <v>30531</v>
      </c>
    </row>
    <row r="4920" spans="1:5">
      <c r="A4920" s="327">
        <v>103991</v>
      </c>
      <c r="B4920" s="325" t="s">
        <v>5420</v>
      </c>
      <c r="C4920" s="325" t="s">
        <v>72</v>
      </c>
      <c r="D4920" s="325" t="s">
        <v>280</v>
      </c>
      <c r="E4920" s="326" t="s">
        <v>30532</v>
      </c>
    </row>
    <row r="4921" spans="1:5">
      <c r="A4921" s="327">
        <v>103992</v>
      </c>
      <c r="B4921" s="325" t="s">
        <v>5421</v>
      </c>
      <c r="C4921" s="325" t="s">
        <v>72</v>
      </c>
      <c r="D4921" s="325" t="s">
        <v>280</v>
      </c>
      <c r="E4921" s="326" t="s">
        <v>21009</v>
      </c>
    </row>
    <row r="4922" spans="1:5">
      <c r="A4922" s="327">
        <v>103993</v>
      </c>
      <c r="B4922" s="325" t="s">
        <v>5422</v>
      </c>
      <c r="C4922" s="325" t="s">
        <v>72</v>
      </c>
      <c r="D4922" s="325" t="s">
        <v>280</v>
      </c>
      <c r="E4922" s="326" t="s">
        <v>15882</v>
      </c>
    </row>
    <row r="4923" spans="1:5">
      <c r="A4923" s="327">
        <v>103994</v>
      </c>
      <c r="B4923" s="325" t="s">
        <v>5424</v>
      </c>
      <c r="C4923" s="325" t="s">
        <v>72</v>
      </c>
      <c r="D4923" s="325" t="s">
        <v>280</v>
      </c>
      <c r="E4923" s="326" t="s">
        <v>6133</v>
      </c>
    </row>
    <row r="4924" spans="1:5">
      <c r="A4924" s="327">
        <v>103995</v>
      </c>
      <c r="B4924" s="325" t="s">
        <v>5425</v>
      </c>
      <c r="C4924" s="325" t="s">
        <v>72</v>
      </c>
      <c r="D4924" s="325" t="s">
        <v>280</v>
      </c>
      <c r="E4924" s="326" t="s">
        <v>769</v>
      </c>
    </row>
    <row r="4925" spans="1:5">
      <c r="A4925" s="327">
        <v>103996</v>
      </c>
      <c r="B4925" s="325" t="s">
        <v>5426</v>
      </c>
      <c r="C4925" s="325" t="s">
        <v>72</v>
      </c>
      <c r="D4925" s="325" t="s">
        <v>280</v>
      </c>
      <c r="E4925" s="326" t="s">
        <v>21786</v>
      </c>
    </row>
    <row r="4926" spans="1:5">
      <c r="A4926" s="327">
        <v>103997</v>
      </c>
      <c r="B4926" s="325" t="s">
        <v>5427</v>
      </c>
      <c r="C4926" s="325" t="s">
        <v>72</v>
      </c>
      <c r="D4926" s="325" t="s">
        <v>280</v>
      </c>
      <c r="E4926" s="326" t="s">
        <v>30533</v>
      </c>
    </row>
    <row r="4927" spans="1:5">
      <c r="A4927" s="327">
        <v>103998</v>
      </c>
      <c r="B4927" s="325" t="s">
        <v>5428</v>
      </c>
      <c r="C4927" s="325" t="s">
        <v>72</v>
      </c>
      <c r="D4927" s="325" t="s">
        <v>280</v>
      </c>
      <c r="E4927" s="326" t="s">
        <v>30534</v>
      </c>
    </row>
    <row r="4928" spans="1:5">
      <c r="A4928" s="327">
        <v>103999</v>
      </c>
      <c r="B4928" s="325" t="s">
        <v>5429</v>
      </c>
      <c r="C4928" s="325" t="s">
        <v>72</v>
      </c>
      <c r="D4928" s="325" t="s">
        <v>280</v>
      </c>
      <c r="E4928" s="326" t="s">
        <v>29529</v>
      </c>
    </row>
    <row r="4929" spans="1:5">
      <c r="A4929" s="327">
        <v>104000</v>
      </c>
      <c r="B4929" s="325" t="s">
        <v>5430</v>
      </c>
      <c r="C4929" s="325" t="s">
        <v>72</v>
      </c>
      <c r="D4929" s="325" t="s">
        <v>280</v>
      </c>
      <c r="E4929" s="326" t="s">
        <v>21841</v>
      </c>
    </row>
    <row r="4930" spans="1:5">
      <c r="A4930" s="327">
        <v>104001</v>
      </c>
      <c r="B4930" s="325" t="s">
        <v>5431</v>
      </c>
      <c r="C4930" s="325" t="s">
        <v>72</v>
      </c>
      <c r="D4930" s="325" t="s">
        <v>280</v>
      </c>
      <c r="E4930" s="326" t="s">
        <v>4938</v>
      </c>
    </row>
    <row r="4931" spans="1:5">
      <c r="A4931" s="327">
        <v>104002</v>
      </c>
      <c r="B4931" s="325" t="s">
        <v>5433</v>
      </c>
      <c r="C4931" s="325" t="s">
        <v>72</v>
      </c>
      <c r="D4931" s="325" t="s">
        <v>280</v>
      </c>
      <c r="E4931" s="326" t="s">
        <v>4008</v>
      </c>
    </row>
    <row r="4932" spans="1:5">
      <c r="A4932" s="327">
        <v>104003</v>
      </c>
      <c r="B4932" s="325" t="s">
        <v>5434</v>
      </c>
      <c r="C4932" s="325" t="s">
        <v>72</v>
      </c>
      <c r="D4932" s="325" t="s">
        <v>280</v>
      </c>
      <c r="E4932" s="326" t="s">
        <v>4973</v>
      </c>
    </row>
    <row r="4933" spans="1:5">
      <c r="A4933" s="327">
        <v>104004</v>
      </c>
      <c r="B4933" s="325" t="s">
        <v>5435</v>
      </c>
      <c r="C4933" s="325" t="s">
        <v>72</v>
      </c>
      <c r="D4933" s="325" t="s">
        <v>280</v>
      </c>
      <c r="E4933" s="326" t="s">
        <v>30535</v>
      </c>
    </row>
    <row r="4934" spans="1:5">
      <c r="A4934" s="327">
        <v>104005</v>
      </c>
      <c r="B4934" s="325" t="s">
        <v>5436</v>
      </c>
      <c r="C4934" s="325" t="s">
        <v>72</v>
      </c>
      <c r="D4934" s="325" t="s">
        <v>280</v>
      </c>
      <c r="E4934" s="326" t="s">
        <v>30536</v>
      </c>
    </row>
    <row r="4935" spans="1:5">
      <c r="A4935" s="327">
        <v>104006</v>
      </c>
      <c r="B4935" s="325" t="s">
        <v>5437</v>
      </c>
      <c r="C4935" s="325" t="s">
        <v>72</v>
      </c>
      <c r="D4935" s="325" t="s">
        <v>280</v>
      </c>
      <c r="E4935" s="326" t="s">
        <v>15110</v>
      </c>
    </row>
    <row r="4936" spans="1:5">
      <c r="A4936" s="327">
        <v>104007</v>
      </c>
      <c r="B4936" s="325" t="s">
        <v>5438</v>
      </c>
      <c r="C4936" s="325" t="s">
        <v>72</v>
      </c>
      <c r="D4936" s="325" t="s">
        <v>280</v>
      </c>
      <c r="E4936" s="326" t="s">
        <v>26204</v>
      </c>
    </row>
    <row r="4937" spans="1:5">
      <c r="A4937" s="327">
        <v>104008</v>
      </c>
      <c r="B4937" s="325" t="s">
        <v>5439</v>
      </c>
      <c r="C4937" s="325" t="s">
        <v>72</v>
      </c>
      <c r="D4937" s="325" t="s">
        <v>280</v>
      </c>
      <c r="E4937" s="326" t="s">
        <v>26540</v>
      </c>
    </row>
    <row r="4938" spans="1:5">
      <c r="A4938" s="327">
        <v>104009</v>
      </c>
      <c r="B4938" s="325" t="s">
        <v>5440</v>
      </c>
      <c r="C4938" s="325" t="s">
        <v>72</v>
      </c>
      <c r="D4938" s="325" t="s">
        <v>280</v>
      </c>
      <c r="E4938" s="326" t="s">
        <v>15859</v>
      </c>
    </row>
    <row r="4939" spans="1:5">
      <c r="A4939" s="327">
        <v>104011</v>
      </c>
      <c r="B4939" s="325" t="s">
        <v>5441</v>
      </c>
      <c r="C4939" s="325" t="s">
        <v>72</v>
      </c>
      <c r="D4939" s="325" t="s">
        <v>280</v>
      </c>
      <c r="E4939" s="326" t="s">
        <v>25091</v>
      </c>
    </row>
    <row r="4940" spans="1:5">
      <c r="A4940" s="327">
        <v>104012</v>
      </c>
      <c r="B4940" s="325" t="s">
        <v>5442</v>
      </c>
      <c r="C4940" s="325" t="s">
        <v>72</v>
      </c>
      <c r="D4940" s="325" t="s">
        <v>280</v>
      </c>
      <c r="E4940" s="326" t="s">
        <v>14978</v>
      </c>
    </row>
    <row r="4941" spans="1:5">
      <c r="A4941" s="327">
        <v>104014</v>
      </c>
      <c r="B4941" s="325" t="s">
        <v>5443</v>
      </c>
      <c r="C4941" s="325" t="s">
        <v>72</v>
      </c>
      <c r="D4941" s="325" t="s">
        <v>280</v>
      </c>
      <c r="E4941" s="326" t="s">
        <v>21651</v>
      </c>
    </row>
    <row r="4942" spans="1:5">
      <c r="A4942" s="327">
        <v>104015</v>
      </c>
      <c r="B4942" s="325" t="s">
        <v>5444</v>
      </c>
      <c r="C4942" s="325" t="s">
        <v>72</v>
      </c>
      <c r="D4942" s="325" t="s">
        <v>280</v>
      </c>
      <c r="E4942" s="326" t="s">
        <v>3751</v>
      </c>
    </row>
    <row r="4943" spans="1:5">
      <c r="A4943" s="327">
        <v>104016</v>
      </c>
      <c r="B4943" s="325" t="s">
        <v>5445</v>
      </c>
      <c r="C4943" s="325" t="s">
        <v>72</v>
      </c>
      <c r="D4943" s="325" t="s">
        <v>280</v>
      </c>
      <c r="E4943" s="326" t="s">
        <v>20990</v>
      </c>
    </row>
    <row r="4944" spans="1:5">
      <c r="A4944" s="327">
        <v>104017</v>
      </c>
      <c r="B4944" s="325" t="s">
        <v>5446</v>
      </c>
      <c r="C4944" s="325" t="s">
        <v>72</v>
      </c>
      <c r="D4944" s="325" t="s">
        <v>280</v>
      </c>
      <c r="E4944" s="326" t="s">
        <v>30537</v>
      </c>
    </row>
    <row r="4945" spans="1:5">
      <c r="A4945" s="327">
        <v>104018</v>
      </c>
      <c r="B4945" s="325" t="s">
        <v>26394</v>
      </c>
      <c r="C4945" s="325" t="s">
        <v>72</v>
      </c>
      <c r="D4945" s="325" t="s">
        <v>280</v>
      </c>
      <c r="E4945" s="326" t="s">
        <v>4747</v>
      </c>
    </row>
    <row r="4946" spans="1:5">
      <c r="A4946" s="327">
        <v>104019</v>
      </c>
      <c r="B4946" s="325" t="s">
        <v>5447</v>
      </c>
      <c r="C4946" s="325" t="s">
        <v>72</v>
      </c>
      <c r="D4946" s="325" t="s">
        <v>280</v>
      </c>
      <c r="E4946" s="326" t="s">
        <v>25447</v>
      </c>
    </row>
    <row r="4947" spans="1:5">
      <c r="A4947" s="327">
        <v>104020</v>
      </c>
      <c r="B4947" s="325" t="s">
        <v>5448</v>
      </c>
      <c r="C4947" s="325" t="s">
        <v>72</v>
      </c>
      <c r="D4947" s="325" t="s">
        <v>280</v>
      </c>
      <c r="E4947" s="326" t="s">
        <v>15007</v>
      </c>
    </row>
    <row r="4948" spans="1:5">
      <c r="A4948" s="327">
        <v>104022</v>
      </c>
      <c r="B4948" s="325" t="s">
        <v>5449</v>
      </c>
      <c r="C4948" s="325" t="s">
        <v>72</v>
      </c>
      <c r="D4948" s="325" t="s">
        <v>280</v>
      </c>
      <c r="E4948" s="326" t="s">
        <v>21355</v>
      </c>
    </row>
    <row r="4949" spans="1:5">
      <c r="A4949" s="327">
        <v>104023</v>
      </c>
      <c r="B4949" s="325" t="s">
        <v>5450</v>
      </c>
      <c r="C4949" s="325" t="s">
        <v>72</v>
      </c>
      <c r="D4949" s="325" t="s">
        <v>280</v>
      </c>
      <c r="E4949" s="326" t="s">
        <v>14891</v>
      </c>
    </row>
    <row r="4950" spans="1:5">
      <c r="A4950" s="327">
        <v>104024</v>
      </c>
      <c r="B4950" s="325" t="s">
        <v>5452</v>
      </c>
      <c r="C4950" s="325" t="s">
        <v>72</v>
      </c>
      <c r="D4950" s="325" t="s">
        <v>280</v>
      </c>
      <c r="E4950" s="326" t="s">
        <v>30000</v>
      </c>
    </row>
    <row r="4951" spans="1:5">
      <c r="A4951" s="327">
        <v>104025</v>
      </c>
      <c r="B4951" s="325" t="s">
        <v>5453</v>
      </c>
      <c r="C4951" s="325" t="s">
        <v>72</v>
      </c>
      <c r="D4951" s="325" t="s">
        <v>280</v>
      </c>
      <c r="E4951" s="326" t="s">
        <v>21928</v>
      </c>
    </row>
    <row r="4952" spans="1:5">
      <c r="A4952" s="327">
        <v>104026</v>
      </c>
      <c r="B4952" s="325" t="s">
        <v>5454</v>
      </c>
      <c r="C4952" s="325" t="s">
        <v>72</v>
      </c>
      <c r="D4952" s="325" t="s">
        <v>280</v>
      </c>
      <c r="E4952" s="326" t="s">
        <v>25622</v>
      </c>
    </row>
    <row r="4953" spans="1:5">
      <c r="A4953" s="327">
        <v>104027</v>
      </c>
      <c r="B4953" s="325" t="s">
        <v>5455</v>
      </c>
      <c r="C4953" s="325" t="s">
        <v>72</v>
      </c>
      <c r="D4953" s="325" t="s">
        <v>280</v>
      </c>
      <c r="E4953" s="326" t="s">
        <v>24550</v>
      </c>
    </row>
    <row r="4954" spans="1:5">
      <c r="A4954" s="327">
        <v>104028</v>
      </c>
      <c r="B4954" s="325" t="s">
        <v>5456</v>
      </c>
      <c r="C4954" s="325" t="s">
        <v>72</v>
      </c>
      <c r="D4954" s="325" t="s">
        <v>280</v>
      </c>
      <c r="E4954" s="326" t="s">
        <v>30538</v>
      </c>
    </row>
    <row r="4955" spans="1:5">
      <c r="A4955" s="327">
        <v>104029</v>
      </c>
      <c r="B4955" s="325" t="s">
        <v>5457</v>
      </c>
      <c r="C4955" s="325" t="s">
        <v>72</v>
      </c>
      <c r="D4955" s="325" t="s">
        <v>280</v>
      </c>
      <c r="E4955" s="326" t="s">
        <v>30539</v>
      </c>
    </row>
    <row r="4956" spans="1:5">
      <c r="A4956" s="327">
        <v>104030</v>
      </c>
      <c r="B4956" s="325" t="s">
        <v>5458</v>
      </c>
      <c r="C4956" s="325" t="s">
        <v>72</v>
      </c>
      <c r="D4956" s="325" t="s">
        <v>280</v>
      </c>
      <c r="E4956" s="326" t="s">
        <v>25059</v>
      </c>
    </row>
    <row r="4957" spans="1:5">
      <c r="A4957" s="327">
        <v>104159</v>
      </c>
      <c r="B4957" s="325" t="s">
        <v>5459</v>
      </c>
      <c r="C4957" s="325" t="s">
        <v>72</v>
      </c>
      <c r="D4957" s="325" t="s">
        <v>280</v>
      </c>
      <c r="E4957" s="326" t="s">
        <v>30540</v>
      </c>
    </row>
    <row r="4958" spans="1:5">
      <c r="A4958" s="327">
        <v>104167</v>
      </c>
      <c r="B4958" s="325" t="s">
        <v>5460</v>
      </c>
      <c r="C4958" s="325" t="s">
        <v>72</v>
      </c>
      <c r="D4958" s="325" t="s">
        <v>280</v>
      </c>
      <c r="E4958" s="326" t="s">
        <v>30541</v>
      </c>
    </row>
    <row r="4959" spans="1:5">
      <c r="A4959" s="327">
        <v>104168</v>
      </c>
      <c r="B4959" s="325" t="s">
        <v>5461</v>
      </c>
      <c r="C4959" s="325" t="s">
        <v>72</v>
      </c>
      <c r="D4959" s="325" t="s">
        <v>280</v>
      </c>
      <c r="E4959" s="326" t="s">
        <v>30542</v>
      </c>
    </row>
    <row r="4960" spans="1:5">
      <c r="A4960" s="327">
        <v>104169</v>
      </c>
      <c r="B4960" s="325" t="s">
        <v>5462</v>
      </c>
      <c r="C4960" s="325" t="s">
        <v>72</v>
      </c>
      <c r="D4960" s="325" t="s">
        <v>280</v>
      </c>
      <c r="E4960" s="326" t="s">
        <v>30543</v>
      </c>
    </row>
    <row r="4961" spans="1:5">
      <c r="A4961" s="327">
        <v>104170</v>
      </c>
      <c r="B4961" s="325" t="s">
        <v>5463</v>
      </c>
      <c r="C4961" s="325" t="s">
        <v>72</v>
      </c>
      <c r="D4961" s="325" t="s">
        <v>280</v>
      </c>
      <c r="E4961" s="326" t="s">
        <v>30544</v>
      </c>
    </row>
    <row r="4962" spans="1:5">
      <c r="A4962" s="327">
        <v>104171</v>
      </c>
      <c r="B4962" s="325" t="s">
        <v>5464</v>
      </c>
      <c r="C4962" s="325" t="s">
        <v>72</v>
      </c>
      <c r="D4962" s="325" t="s">
        <v>280</v>
      </c>
      <c r="E4962" s="326" t="s">
        <v>30545</v>
      </c>
    </row>
    <row r="4963" spans="1:5">
      <c r="A4963" s="327">
        <v>104172</v>
      </c>
      <c r="B4963" s="325" t="s">
        <v>5465</v>
      </c>
      <c r="C4963" s="325" t="s">
        <v>72</v>
      </c>
      <c r="D4963" s="325" t="s">
        <v>280</v>
      </c>
      <c r="E4963" s="326" t="s">
        <v>30546</v>
      </c>
    </row>
    <row r="4964" spans="1:5">
      <c r="A4964" s="327">
        <v>104173</v>
      </c>
      <c r="B4964" s="325" t="s">
        <v>5466</v>
      </c>
      <c r="C4964" s="325" t="s">
        <v>72</v>
      </c>
      <c r="D4964" s="325" t="s">
        <v>280</v>
      </c>
      <c r="E4964" s="326" t="s">
        <v>30547</v>
      </c>
    </row>
    <row r="4965" spans="1:5">
      <c r="A4965" s="327">
        <v>104174</v>
      </c>
      <c r="B4965" s="325" t="s">
        <v>5467</v>
      </c>
      <c r="C4965" s="325" t="s">
        <v>72</v>
      </c>
      <c r="D4965" s="325" t="s">
        <v>280</v>
      </c>
      <c r="E4965" s="326" t="s">
        <v>30548</v>
      </c>
    </row>
    <row r="4966" spans="1:5">
      <c r="A4966" s="327">
        <v>104175</v>
      </c>
      <c r="B4966" s="325" t="s">
        <v>5468</v>
      </c>
      <c r="C4966" s="325" t="s">
        <v>72</v>
      </c>
      <c r="D4966" s="325" t="s">
        <v>280</v>
      </c>
      <c r="E4966" s="326" t="s">
        <v>30549</v>
      </c>
    </row>
    <row r="4967" spans="1:5">
      <c r="A4967" s="327">
        <v>104176</v>
      </c>
      <c r="B4967" s="325" t="s">
        <v>5469</v>
      </c>
      <c r="C4967" s="325" t="s">
        <v>72</v>
      </c>
      <c r="D4967" s="325" t="s">
        <v>280</v>
      </c>
      <c r="E4967" s="326" t="s">
        <v>30550</v>
      </c>
    </row>
    <row r="4968" spans="1:5">
      <c r="A4968" s="327">
        <v>104177</v>
      </c>
      <c r="B4968" s="325" t="s">
        <v>5470</v>
      </c>
      <c r="C4968" s="325" t="s">
        <v>72</v>
      </c>
      <c r="D4968" s="325" t="s">
        <v>280</v>
      </c>
      <c r="E4968" s="326" t="s">
        <v>30551</v>
      </c>
    </row>
    <row r="4969" spans="1:5">
      <c r="A4969" s="327">
        <v>104178</v>
      </c>
      <c r="B4969" s="325" t="s">
        <v>5471</v>
      </c>
      <c r="C4969" s="325" t="s">
        <v>72</v>
      </c>
      <c r="D4969" s="325" t="s">
        <v>280</v>
      </c>
      <c r="E4969" s="326" t="s">
        <v>25308</v>
      </c>
    </row>
    <row r="4970" spans="1:5">
      <c r="A4970" s="327">
        <v>104179</v>
      </c>
      <c r="B4970" s="325" t="s">
        <v>5472</v>
      </c>
      <c r="C4970" s="325" t="s">
        <v>72</v>
      </c>
      <c r="D4970" s="325" t="s">
        <v>280</v>
      </c>
      <c r="E4970" s="326" t="s">
        <v>21089</v>
      </c>
    </row>
    <row r="4971" spans="1:5">
      <c r="A4971" s="327">
        <v>104191</v>
      </c>
      <c r="B4971" s="325" t="s">
        <v>5473</v>
      </c>
      <c r="C4971" s="325" t="s">
        <v>72</v>
      </c>
      <c r="D4971" s="325" t="s">
        <v>344</v>
      </c>
      <c r="E4971" s="326" t="s">
        <v>6540</v>
      </c>
    </row>
    <row r="4972" spans="1:5">
      <c r="A4972" s="327">
        <v>104192</v>
      </c>
      <c r="B4972" s="325" t="s">
        <v>5474</v>
      </c>
      <c r="C4972" s="325" t="s">
        <v>72</v>
      </c>
      <c r="D4972" s="325" t="s">
        <v>344</v>
      </c>
      <c r="E4972" s="326" t="s">
        <v>25791</v>
      </c>
    </row>
    <row r="4973" spans="1:5">
      <c r="A4973" s="327">
        <v>104193</v>
      </c>
      <c r="B4973" s="325" t="s">
        <v>5475</v>
      </c>
      <c r="C4973" s="325" t="s">
        <v>72</v>
      </c>
      <c r="D4973" s="325" t="s">
        <v>344</v>
      </c>
      <c r="E4973" s="326" t="s">
        <v>30552</v>
      </c>
    </row>
    <row r="4974" spans="1:5">
      <c r="A4974" s="327">
        <v>104196</v>
      </c>
      <c r="B4974" s="325" t="s">
        <v>5476</v>
      </c>
      <c r="C4974" s="325" t="s">
        <v>72</v>
      </c>
      <c r="D4974" s="325" t="s">
        <v>344</v>
      </c>
      <c r="E4974" s="326" t="s">
        <v>21834</v>
      </c>
    </row>
    <row r="4975" spans="1:5">
      <c r="A4975" s="327">
        <v>104197</v>
      </c>
      <c r="B4975" s="325" t="s">
        <v>5477</v>
      </c>
      <c r="C4975" s="325" t="s">
        <v>72</v>
      </c>
      <c r="D4975" s="325" t="s">
        <v>344</v>
      </c>
      <c r="E4975" s="326" t="s">
        <v>30553</v>
      </c>
    </row>
    <row r="4976" spans="1:5">
      <c r="A4976" s="327">
        <v>104198</v>
      </c>
      <c r="B4976" s="325" t="s">
        <v>5478</v>
      </c>
      <c r="C4976" s="325" t="s">
        <v>72</v>
      </c>
      <c r="D4976" s="325" t="s">
        <v>344</v>
      </c>
      <c r="E4976" s="326" t="s">
        <v>24252</v>
      </c>
    </row>
    <row r="4977" spans="1:5">
      <c r="A4977" s="327">
        <v>104199</v>
      </c>
      <c r="B4977" s="325" t="s">
        <v>5479</v>
      </c>
      <c r="C4977" s="325" t="s">
        <v>72</v>
      </c>
      <c r="D4977" s="325" t="s">
        <v>344</v>
      </c>
      <c r="E4977" s="326" t="s">
        <v>21541</v>
      </c>
    </row>
    <row r="4978" spans="1:5">
      <c r="A4978" s="327">
        <v>104200</v>
      </c>
      <c r="B4978" s="325" t="s">
        <v>5480</v>
      </c>
      <c r="C4978" s="325" t="s">
        <v>72</v>
      </c>
      <c r="D4978" s="325" t="s">
        <v>344</v>
      </c>
      <c r="E4978" s="326" t="s">
        <v>21644</v>
      </c>
    </row>
    <row r="4979" spans="1:5">
      <c r="A4979" s="327">
        <v>104201</v>
      </c>
      <c r="B4979" s="325" t="s">
        <v>5481</v>
      </c>
      <c r="C4979" s="325" t="s">
        <v>72</v>
      </c>
      <c r="D4979" s="325" t="s">
        <v>344</v>
      </c>
      <c r="E4979" s="326" t="s">
        <v>15983</v>
      </c>
    </row>
    <row r="4980" spans="1:5">
      <c r="A4980" s="327">
        <v>104202</v>
      </c>
      <c r="B4980" s="325" t="s">
        <v>5482</v>
      </c>
      <c r="C4980" s="325" t="s">
        <v>72</v>
      </c>
      <c r="D4980" s="325" t="s">
        <v>344</v>
      </c>
      <c r="E4980" s="326" t="s">
        <v>21971</v>
      </c>
    </row>
    <row r="4981" spans="1:5">
      <c r="A4981" s="327">
        <v>104317</v>
      </c>
      <c r="B4981" s="325" t="s">
        <v>5484</v>
      </c>
      <c r="C4981" s="325" t="s">
        <v>72</v>
      </c>
      <c r="D4981" s="325" t="s">
        <v>280</v>
      </c>
      <c r="E4981" s="326" t="s">
        <v>22037</v>
      </c>
    </row>
    <row r="4982" spans="1:5">
      <c r="A4982" s="327">
        <v>104318</v>
      </c>
      <c r="B4982" s="325" t="s">
        <v>5485</v>
      </c>
      <c r="C4982" s="325" t="s">
        <v>72</v>
      </c>
      <c r="D4982" s="325" t="s">
        <v>280</v>
      </c>
      <c r="E4982" s="326" t="s">
        <v>4497</v>
      </c>
    </row>
    <row r="4983" spans="1:5">
      <c r="A4983" s="327">
        <v>104319</v>
      </c>
      <c r="B4983" s="325" t="s">
        <v>5487</v>
      </c>
      <c r="C4983" s="325" t="s">
        <v>72</v>
      </c>
      <c r="D4983" s="325" t="s">
        <v>280</v>
      </c>
      <c r="E4983" s="326" t="s">
        <v>1255</v>
      </c>
    </row>
    <row r="4984" spans="1:5">
      <c r="A4984" s="327">
        <v>104320</v>
      </c>
      <c r="B4984" s="325" t="s">
        <v>5488</v>
      </c>
      <c r="C4984" s="325" t="s">
        <v>72</v>
      </c>
      <c r="D4984" s="325" t="s">
        <v>280</v>
      </c>
      <c r="E4984" s="326" t="s">
        <v>14794</v>
      </c>
    </row>
    <row r="4985" spans="1:5">
      <c r="A4985" s="327">
        <v>104321</v>
      </c>
      <c r="B4985" s="325" t="s">
        <v>5489</v>
      </c>
      <c r="C4985" s="325" t="s">
        <v>72</v>
      </c>
      <c r="D4985" s="325" t="s">
        <v>280</v>
      </c>
      <c r="E4985" s="326" t="s">
        <v>27163</v>
      </c>
    </row>
    <row r="4986" spans="1:5">
      <c r="A4986" s="327">
        <v>104322</v>
      </c>
      <c r="B4986" s="325" t="s">
        <v>5490</v>
      </c>
      <c r="C4986" s="325" t="s">
        <v>72</v>
      </c>
      <c r="D4986" s="325" t="s">
        <v>280</v>
      </c>
      <c r="E4986" s="326" t="s">
        <v>14969</v>
      </c>
    </row>
    <row r="4987" spans="1:5">
      <c r="A4987" s="327">
        <v>104323</v>
      </c>
      <c r="B4987" s="325" t="s">
        <v>5492</v>
      </c>
      <c r="C4987" s="325" t="s">
        <v>72</v>
      </c>
      <c r="D4987" s="325" t="s">
        <v>280</v>
      </c>
      <c r="E4987" s="326" t="s">
        <v>27656</v>
      </c>
    </row>
    <row r="4988" spans="1:5">
      <c r="A4988" s="327">
        <v>104324</v>
      </c>
      <c r="B4988" s="325" t="s">
        <v>5493</v>
      </c>
      <c r="C4988" s="325" t="s">
        <v>72</v>
      </c>
      <c r="D4988" s="325" t="s">
        <v>280</v>
      </c>
      <c r="E4988" s="326" t="s">
        <v>4154</v>
      </c>
    </row>
    <row r="4989" spans="1:5">
      <c r="A4989" s="327">
        <v>104341</v>
      </c>
      <c r="B4989" s="325" t="s">
        <v>5494</v>
      </c>
      <c r="C4989" s="325" t="s">
        <v>72</v>
      </c>
      <c r="D4989" s="325" t="s">
        <v>280</v>
      </c>
      <c r="E4989" s="326" t="s">
        <v>27415</v>
      </c>
    </row>
    <row r="4990" spans="1:5">
      <c r="A4990" s="327">
        <v>104343</v>
      </c>
      <c r="B4990" s="325" t="s">
        <v>5496</v>
      </c>
      <c r="C4990" s="325" t="s">
        <v>72</v>
      </c>
      <c r="D4990" s="325" t="s">
        <v>280</v>
      </c>
      <c r="E4990" s="326" t="s">
        <v>30554</v>
      </c>
    </row>
    <row r="4991" spans="1:5">
      <c r="A4991" s="327">
        <v>104344</v>
      </c>
      <c r="B4991" s="325" t="s">
        <v>5497</v>
      </c>
      <c r="C4991" s="325" t="s">
        <v>72</v>
      </c>
      <c r="D4991" s="325" t="s">
        <v>280</v>
      </c>
      <c r="E4991" s="326" t="s">
        <v>30555</v>
      </c>
    </row>
    <row r="4992" spans="1:5">
      <c r="A4992" s="327">
        <v>104345</v>
      </c>
      <c r="B4992" s="325" t="s">
        <v>5498</v>
      </c>
      <c r="C4992" s="325" t="s">
        <v>72</v>
      </c>
      <c r="D4992" s="325" t="s">
        <v>280</v>
      </c>
      <c r="E4992" s="326" t="s">
        <v>30556</v>
      </c>
    </row>
    <row r="4993" spans="1:5">
      <c r="A4993" s="327">
        <v>104346</v>
      </c>
      <c r="B4993" s="325" t="s">
        <v>5499</v>
      </c>
      <c r="C4993" s="325" t="s">
        <v>72</v>
      </c>
      <c r="D4993" s="325" t="s">
        <v>280</v>
      </c>
      <c r="E4993" s="326" t="s">
        <v>30107</v>
      </c>
    </row>
    <row r="4994" spans="1:5">
      <c r="A4994" s="327">
        <v>104347</v>
      </c>
      <c r="B4994" s="325" t="s">
        <v>5500</v>
      </c>
      <c r="C4994" s="325" t="s">
        <v>72</v>
      </c>
      <c r="D4994" s="325" t="s">
        <v>280</v>
      </c>
      <c r="E4994" s="326" t="s">
        <v>29206</v>
      </c>
    </row>
    <row r="4995" spans="1:5">
      <c r="A4995" s="327">
        <v>104348</v>
      </c>
      <c r="B4995" s="325" t="s">
        <v>5501</v>
      </c>
      <c r="C4995" s="325" t="s">
        <v>72</v>
      </c>
      <c r="D4995" s="325" t="s">
        <v>280</v>
      </c>
      <c r="E4995" s="326" t="s">
        <v>14821</v>
      </c>
    </row>
    <row r="4996" spans="1:5">
      <c r="A4996" s="327">
        <v>104350</v>
      </c>
      <c r="B4996" s="325" t="s">
        <v>5502</v>
      </c>
      <c r="C4996" s="325" t="s">
        <v>72</v>
      </c>
      <c r="D4996" s="325" t="s">
        <v>280</v>
      </c>
      <c r="E4996" s="326" t="s">
        <v>19630</v>
      </c>
    </row>
    <row r="4997" spans="1:5">
      <c r="A4997" s="327">
        <v>104351</v>
      </c>
      <c r="B4997" s="325" t="s">
        <v>5503</v>
      </c>
      <c r="C4997" s="325" t="s">
        <v>72</v>
      </c>
      <c r="D4997" s="325" t="s">
        <v>280</v>
      </c>
      <c r="E4997" s="326" t="s">
        <v>30149</v>
      </c>
    </row>
    <row r="4998" spans="1:5">
      <c r="A4998" s="327">
        <v>104352</v>
      </c>
      <c r="B4998" s="325" t="s">
        <v>5504</v>
      </c>
      <c r="C4998" s="325" t="s">
        <v>72</v>
      </c>
      <c r="D4998" s="325" t="s">
        <v>280</v>
      </c>
      <c r="E4998" s="326" t="s">
        <v>27668</v>
      </c>
    </row>
    <row r="4999" spans="1:5">
      <c r="A4999" s="327">
        <v>104353</v>
      </c>
      <c r="B4999" s="325" t="s">
        <v>5505</v>
      </c>
      <c r="C4999" s="325" t="s">
        <v>72</v>
      </c>
      <c r="D4999" s="325" t="s">
        <v>280</v>
      </c>
      <c r="E4999" s="326" t="s">
        <v>30557</v>
      </c>
    </row>
    <row r="5000" spans="1:5">
      <c r="A5000" s="327">
        <v>104354</v>
      </c>
      <c r="B5000" s="325" t="s">
        <v>5506</v>
      </c>
      <c r="C5000" s="325" t="s">
        <v>72</v>
      </c>
      <c r="D5000" s="325" t="s">
        <v>280</v>
      </c>
      <c r="E5000" s="326" t="s">
        <v>30558</v>
      </c>
    </row>
    <row r="5001" spans="1:5">
      <c r="A5001" s="327">
        <v>104355</v>
      </c>
      <c r="B5001" s="325" t="s">
        <v>5507</v>
      </c>
      <c r="C5001" s="325" t="s">
        <v>72</v>
      </c>
      <c r="D5001" s="325" t="s">
        <v>280</v>
      </c>
      <c r="E5001" s="326" t="s">
        <v>30559</v>
      </c>
    </row>
    <row r="5002" spans="1:5">
      <c r="A5002" s="327">
        <v>104356</v>
      </c>
      <c r="B5002" s="325" t="s">
        <v>5508</v>
      </c>
      <c r="C5002" s="325" t="s">
        <v>72</v>
      </c>
      <c r="D5002" s="325" t="s">
        <v>280</v>
      </c>
      <c r="E5002" s="326" t="s">
        <v>30560</v>
      </c>
    </row>
    <row r="5003" spans="1:5">
      <c r="A5003" s="327">
        <v>104357</v>
      </c>
      <c r="B5003" s="325" t="s">
        <v>5509</v>
      </c>
      <c r="C5003" s="325" t="s">
        <v>72</v>
      </c>
      <c r="D5003" s="325" t="s">
        <v>280</v>
      </c>
      <c r="E5003" s="326" t="s">
        <v>745</v>
      </c>
    </row>
    <row r="5004" spans="1:5">
      <c r="A5004" s="327">
        <v>104576</v>
      </c>
      <c r="B5004" s="325" t="s">
        <v>26400</v>
      </c>
      <c r="C5004" s="325" t="s">
        <v>72</v>
      </c>
      <c r="D5004" s="325" t="s">
        <v>344</v>
      </c>
      <c r="E5004" s="326" t="s">
        <v>4204</v>
      </c>
    </row>
    <row r="5005" spans="1:5">
      <c r="A5005" s="327">
        <v>104577</v>
      </c>
      <c r="B5005" s="325" t="s">
        <v>26401</v>
      </c>
      <c r="C5005" s="325" t="s">
        <v>72</v>
      </c>
      <c r="D5005" s="325" t="s">
        <v>344</v>
      </c>
      <c r="E5005" s="326" t="s">
        <v>15787</v>
      </c>
    </row>
    <row r="5006" spans="1:5">
      <c r="A5006" s="327">
        <v>104578</v>
      </c>
      <c r="B5006" s="325" t="s">
        <v>26402</v>
      </c>
      <c r="C5006" s="325" t="s">
        <v>72</v>
      </c>
      <c r="D5006" s="325" t="s">
        <v>344</v>
      </c>
      <c r="E5006" s="326" t="s">
        <v>6514</v>
      </c>
    </row>
    <row r="5007" spans="1:5">
      <c r="A5007" s="327">
        <v>104579</v>
      </c>
      <c r="B5007" s="325" t="s">
        <v>26403</v>
      </c>
      <c r="C5007" s="325" t="s">
        <v>72</v>
      </c>
      <c r="D5007" s="325" t="s">
        <v>344</v>
      </c>
      <c r="E5007" s="326" t="s">
        <v>16036</v>
      </c>
    </row>
    <row r="5008" spans="1:5">
      <c r="A5008" s="327">
        <v>104581</v>
      </c>
      <c r="B5008" s="325" t="s">
        <v>26404</v>
      </c>
      <c r="C5008" s="325" t="s">
        <v>72</v>
      </c>
      <c r="D5008" s="325" t="s">
        <v>344</v>
      </c>
      <c r="E5008" s="326" t="s">
        <v>21119</v>
      </c>
    </row>
    <row r="5009" spans="1:5">
      <c r="A5009" s="327">
        <v>104582</v>
      </c>
      <c r="B5009" s="325" t="s">
        <v>26405</v>
      </c>
      <c r="C5009" s="325" t="s">
        <v>72</v>
      </c>
      <c r="D5009" s="325" t="s">
        <v>344</v>
      </c>
      <c r="E5009" s="326" t="s">
        <v>27654</v>
      </c>
    </row>
    <row r="5010" spans="1:5">
      <c r="A5010" s="327">
        <v>104583</v>
      </c>
      <c r="B5010" s="325" t="s">
        <v>26406</v>
      </c>
      <c r="C5010" s="325" t="s">
        <v>72</v>
      </c>
      <c r="D5010" s="325" t="s">
        <v>344</v>
      </c>
      <c r="E5010" s="326" t="s">
        <v>25440</v>
      </c>
    </row>
    <row r="5011" spans="1:5">
      <c r="A5011" s="327">
        <v>104584</v>
      </c>
      <c r="B5011" s="325" t="s">
        <v>26407</v>
      </c>
      <c r="C5011" s="325" t="s">
        <v>72</v>
      </c>
      <c r="D5011" s="325" t="s">
        <v>344</v>
      </c>
      <c r="E5011" s="326" t="s">
        <v>4773</v>
      </c>
    </row>
    <row r="5012" spans="1:5">
      <c r="A5012" s="327">
        <v>97895</v>
      </c>
      <c r="B5012" s="325" t="s">
        <v>5510</v>
      </c>
      <c r="C5012" s="325" t="s">
        <v>72</v>
      </c>
      <c r="D5012" s="325" t="s">
        <v>280</v>
      </c>
      <c r="E5012" s="326" t="s">
        <v>30561</v>
      </c>
    </row>
    <row r="5013" spans="1:5">
      <c r="A5013" s="327">
        <v>97896</v>
      </c>
      <c r="B5013" s="325" t="s">
        <v>5511</v>
      </c>
      <c r="C5013" s="325" t="s">
        <v>72</v>
      </c>
      <c r="D5013" s="325" t="s">
        <v>280</v>
      </c>
      <c r="E5013" s="326" t="s">
        <v>30562</v>
      </c>
    </row>
    <row r="5014" spans="1:5">
      <c r="A5014" s="327">
        <v>97897</v>
      </c>
      <c r="B5014" s="325" t="s">
        <v>5512</v>
      </c>
      <c r="C5014" s="325" t="s">
        <v>72</v>
      </c>
      <c r="D5014" s="325" t="s">
        <v>280</v>
      </c>
      <c r="E5014" s="326" t="s">
        <v>30563</v>
      </c>
    </row>
    <row r="5015" spans="1:5">
      <c r="A5015" s="327">
        <v>97898</v>
      </c>
      <c r="B5015" s="325" t="s">
        <v>5513</v>
      </c>
      <c r="C5015" s="325" t="s">
        <v>72</v>
      </c>
      <c r="D5015" s="325" t="s">
        <v>344</v>
      </c>
      <c r="E5015" s="326" t="s">
        <v>30564</v>
      </c>
    </row>
    <row r="5016" spans="1:5">
      <c r="A5016" s="327">
        <v>97900</v>
      </c>
      <c r="B5016" s="325" t="s">
        <v>5514</v>
      </c>
      <c r="C5016" s="325" t="s">
        <v>72</v>
      </c>
      <c r="D5016" s="325" t="s">
        <v>344</v>
      </c>
      <c r="E5016" s="326" t="s">
        <v>30565</v>
      </c>
    </row>
    <row r="5017" spans="1:5">
      <c r="A5017" s="327">
        <v>97901</v>
      </c>
      <c r="B5017" s="325" t="s">
        <v>5515</v>
      </c>
      <c r="C5017" s="325" t="s">
        <v>72</v>
      </c>
      <c r="D5017" s="325" t="s">
        <v>344</v>
      </c>
      <c r="E5017" s="326" t="s">
        <v>30566</v>
      </c>
    </row>
    <row r="5018" spans="1:5">
      <c r="A5018" s="327">
        <v>97902</v>
      </c>
      <c r="B5018" s="325" t="s">
        <v>5516</v>
      </c>
      <c r="C5018" s="325" t="s">
        <v>72</v>
      </c>
      <c r="D5018" s="325" t="s">
        <v>344</v>
      </c>
      <c r="E5018" s="326" t="s">
        <v>30567</v>
      </c>
    </row>
    <row r="5019" spans="1:5">
      <c r="A5019" s="327">
        <v>97903</v>
      </c>
      <c r="B5019" s="325" t="s">
        <v>5517</v>
      </c>
      <c r="C5019" s="325" t="s">
        <v>72</v>
      </c>
      <c r="D5019" s="325" t="s">
        <v>344</v>
      </c>
      <c r="E5019" s="326" t="s">
        <v>30568</v>
      </c>
    </row>
    <row r="5020" spans="1:5">
      <c r="A5020" s="327">
        <v>97904</v>
      </c>
      <c r="B5020" s="325" t="s">
        <v>5518</v>
      </c>
      <c r="C5020" s="325" t="s">
        <v>72</v>
      </c>
      <c r="D5020" s="325" t="s">
        <v>344</v>
      </c>
      <c r="E5020" s="326" t="s">
        <v>30569</v>
      </c>
    </row>
    <row r="5021" spans="1:5">
      <c r="A5021" s="327">
        <v>97905</v>
      </c>
      <c r="B5021" s="325" t="s">
        <v>5519</v>
      </c>
      <c r="C5021" s="325" t="s">
        <v>72</v>
      </c>
      <c r="D5021" s="325" t="s">
        <v>344</v>
      </c>
      <c r="E5021" s="326" t="s">
        <v>30570</v>
      </c>
    </row>
    <row r="5022" spans="1:5">
      <c r="A5022" s="327">
        <v>97906</v>
      </c>
      <c r="B5022" s="325" t="s">
        <v>5520</v>
      </c>
      <c r="C5022" s="325" t="s">
        <v>72</v>
      </c>
      <c r="D5022" s="325" t="s">
        <v>344</v>
      </c>
      <c r="E5022" s="326" t="s">
        <v>30571</v>
      </c>
    </row>
    <row r="5023" spans="1:5">
      <c r="A5023" s="327">
        <v>97907</v>
      </c>
      <c r="B5023" s="325" t="s">
        <v>5521</v>
      </c>
      <c r="C5023" s="325" t="s">
        <v>72</v>
      </c>
      <c r="D5023" s="325" t="s">
        <v>344</v>
      </c>
      <c r="E5023" s="326" t="s">
        <v>30572</v>
      </c>
    </row>
    <row r="5024" spans="1:5">
      <c r="A5024" s="327">
        <v>97908</v>
      </c>
      <c r="B5024" s="325" t="s">
        <v>5522</v>
      </c>
      <c r="C5024" s="325" t="s">
        <v>72</v>
      </c>
      <c r="D5024" s="325" t="s">
        <v>344</v>
      </c>
      <c r="E5024" s="326" t="s">
        <v>30573</v>
      </c>
    </row>
    <row r="5025" spans="1:5">
      <c r="A5025" s="327">
        <v>98102</v>
      </c>
      <c r="B5025" s="325" t="s">
        <v>5523</v>
      </c>
      <c r="C5025" s="325" t="s">
        <v>72</v>
      </c>
      <c r="D5025" s="325" t="s">
        <v>280</v>
      </c>
      <c r="E5025" s="326" t="s">
        <v>30574</v>
      </c>
    </row>
    <row r="5026" spans="1:5">
      <c r="A5026" s="327">
        <v>98104</v>
      </c>
      <c r="B5026" s="325" t="s">
        <v>5524</v>
      </c>
      <c r="C5026" s="325" t="s">
        <v>72</v>
      </c>
      <c r="D5026" s="325" t="s">
        <v>344</v>
      </c>
      <c r="E5026" s="326" t="s">
        <v>30575</v>
      </c>
    </row>
    <row r="5027" spans="1:5">
      <c r="A5027" s="327">
        <v>98105</v>
      </c>
      <c r="B5027" s="325" t="s">
        <v>5525</v>
      </c>
      <c r="C5027" s="325" t="s">
        <v>72</v>
      </c>
      <c r="D5027" s="325" t="s">
        <v>344</v>
      </c>
      <c r="E5027" s="326" t="s">
        <v>30576</v>
      </c>
    </row>
    <row r="5028" spans="1:5">
      <c r="A5028" s="327">
        <v>98106</v>
      </c>
      <c r="B5028" s="325" t="s">
        <v>5526</v>
      </c>
      <c r="C5028" s="325" t="s">
        <v>72</v>
      </c>
      <c r="D5028" s="325" t="s">
        <v>344</v>
      </c>
      <c r="E5028" s="326" t="s">
        <v>30577</v>
      </c>
    </row>
    <row r="5029" spans="1:5">
      <c r="A5029" s="327">
        <v>98107</v>
      </c>
      <c r="B5029" s="325" t="s">
        <v>5527</v>
      </c>
      <c r="C5029" s="325" t="s">
        <v>72</v>
      </c>
      <c r="D5029" s="325" t="s">
        <v>344</v>
      </c>
      <c r="E5029" s="326" t="s">
        <v>30578</v>
      </c>
    </row>
    <row r="5030" spans="1:5">
      <c r="A5030" s="327">
        <v>98108</v>
      </c>
      <c r="B5030" s="325" t="s">
        <v>5528</v>
      </c>
      <c r="C5030" s="325" t="s">
        <v>72</v>
      </c>
      <c r="D5030" s="325" t="s">
        <v>344</v>
      </c>
      <c r="E5030" s="326" t="s">
        <v>30579</v>
      </c>
    </row>
    <row r="5031" spans="1:5">
      <c r="A5031" s="327">
        <v>99250</v>
      </c>
      <c r="B5031" s="325" t="s">
        <v>5529</v>
      </c>
      <c r="C5031" s="325" t="s">
        <v>72</v>
      </c>
      <c r="D5031" s="325" t="s">
        <v>344</v>
      </c>
      <c r="E5031" s="326" t="s">
        <v>30580</v>
      </c>
    </row>
    <row r="5032" spans="1:5">
      <c r="A5032" s="327">
        <v>99251</v>
      </c>
      <c r="B5032" s="325" t="s">
        <v>5530</v>
      </c>
      <c r="C5032" s="325" t="s">
        <v>72</v>
      </c>
      <c r="D5032" s="325" t="s">
        <v>344</v>
      </c>
      <c r="E5032" s="326" t="s">
        <v>29271</v>
      </c>
    </row>
    <row r="5033" spans="1:5">
      <c r="A5033" s="327">
        <v>99253</v>
      </c>
      <c r="B5033" s="325" t="s">
        <v>5531</v>
      </c>
      <c r="C5033" s="325" t="s">
        <v>72</v>
      </c>
      <c r="D5033" s="325" t="s">
        <v>344</v>
      </c>
      <c r="E5033" s="326" t="s">
        <v>30581</v>
      </c>
    </row>
    <row r="5034" spans="1:5">
      <c r="A5034" s="327">
        <v>99255</v>
      </c>
      <c r="B5034" s="325" t="s">
        <v>5532</v>
      </c>
      <c r="C5034" s="325" t="s">
        <v>72</v>
      </c>
      <c r="D5034" s="325" t="s">
        <v>344</v>
      </c>
      <c r="E5034" s="326" t="s">
        <v>30582</v>
      </c>
    </row>
    <row r="5035" spans="1:5">
      <c r="A5035" s="327">
        <v>99257</v>
      </c>
      <c r="B5035" s="325" t="s">
        <v>5533</v>
      </c>
      <c r="C5035" s="325" t="s">
        <v>72</v>
      </c>
      <c r="D5035" s="325" t="s">
        <v>344</v>
      </c>
      <c r="E5035" s="326" t="s">
        <v>30583</v>
      </c>
    </row>
    <row r="5036" spans="1:5">
      <c r="A5036" s="327">
        <v>99258</v>
      </c>
      <c r="B5036" s="325" t="s">
        <v>5534</v>
      </c>
      <c r="C5036" s="325" t="s">
        <v>72</v>
      </c>
      <c r="D5036" s="325" t="s">
        <v>344</v>
      </c>
      <c r="E5036" s="326" t="s">
        <v>30584</v>
      </c>
    </row>
    <row r="5037" spans="1:5">
      <c r="A5037" s="327">
        <v>99260</v>
      </c>
      <c r="B5037" s="325" t="s">
        <v>5535</v>
      </c>
      <c r="C5037" s="325" t="s">
        <v>72</v>
      </c>
      <c r="D5037" s="325" t="s">
        <v>344</v>
      </c>
      <c r="E5037" s="326" t="s">
        <v>30585</v>
      </c>
    </row>
    <row r="5038" spans="1:5">
      <c r="A5038" s="327">
        <v>99262</v>
      </c>
      <c r="B5038" s="325" t="s">
        <v>5536</v>
      </c>
      <c r="C5038" s="325" t="s">
        <v>72</v>
      </c>
      <c r="D5038" s="325" t="s">
        <v>344</v>
      </c>
      <c r="E5038" s="326" t="s">
        <v>30586</v>
      </c>
    </row>
    <row r="5039" spans="1:5">
      <c r="A5039" s="327">
        <v>99264</v>
      </c>
      <c r="B5039" s="325" t="s">
        <v>5537</v>
      </c>
      <c r="C5039" s="325" t="s">
        <v>72</v>
      </c>
      <c r="D5039" s="325" t="s">
        <v>344</v>
      </c>
      <c r="E5039" s="326" t="s">
        <v>30587</v>
      </c>
    </row>
    <row r="5040" spans="1:5">
      <c r="A5040" s="327">
        <v>102587</v>
      </c>
      <c r="B5040" s="325" t="s">
        <v>5538</v>
      </c>
      <c r="C5040" s="325" t="s">
        <v>72</v>
      </c>
      <c r="D5040" s="325" t="s">
        <v>280</v>
      </c>
      <c r="E5040" s="326" t="s">
        <v>30588</v>
      </c>
    </row>
    <row r="5041" spans="1:5">
      <c r="A5041" s="327">
        <v>102588</v>
      </c>
      <c r="B5041" s="325" t="s">
        <v>5539</v>
      </c>
      <c r="C5041" s="325" t="s">
        <v>72</v>
      </c>
      <c r="D5041" s="325" t="s">
        <v>280</v>
      </c>
      <c r="E5041" s="326" t="s">
        <v>30589</v>
      </c>
    </row>
    <row r="5042" spans="1:5">
      <c r="A5042" s="327">
        <v>102589</v>
      </c>
      <c r="B5042" s="325" t="s">
        <v>5540</v>
      </c>
      <c r="C5042" s="325" t="s">
        <v>72</v>
      </c>
      <c r="D5042" s="325" t="s">
        <v>280</v>
      </c>
      <c r="E5042" s="326" t="s">
        <v>26927</v>
      </c>
    </row>
    <row r="5043" spans="1:5">
      <c r="A5043" s="327">
        <v>102590</v>
      </c>
      <c r="B5043" s="325" t="s">
        <v>5541</v>
      </c>
      <c r="C5043" s="325" t="s">
        <v>72</v>
      </c>
      <c r="D5043" s="325" t="s">
        <v>280</v>
      </c>
      <c r="E5043" s="326" t="s">
        <v>14947</v>
      </c>
    </row>
    <row r="5044" spans="1:5">
      <c r="A5044" s="327">
        <v>102591</v>
      </c>
      <c r="B5044" s="325" t="s">
        <v>5543</v>
      </c>
      <c r="C5044" s="325" t="s">
        <v>72</v>
      </c>
      <c r="D5044" s="325" t="s">
        <v>280</v>
      </c>
      <c r="E5044" s="326" t="s">
        <v>14819</v>
      </c>
    </row>
    <row r="5045" spans="1:5">
      <c r="A5045" s="327">
        <v>102592</v>
      </c>
      <c r="B5045" s="325" t="s">
        <v>5545</v>
      </c>
      <c r="C5045" s="325" t="s">
        <v>72</v>
      </c>
      <c r="D5045" s="325" t="s">
        <v>280</v>
      </c>
      <c r="E5045" s="326" t="s">
        <v>7506</v>
      </c>
    </row>
    <row r="5046" spans="1:5">
      <c r="A5046" s="327">
        <v>102593</v>
      </c>
      <c r="B5046" s="325" t="s">
        <v>5546</v>
      </c>
      <c r="C5046" s="325" t="s">
        <v>72</v>
      </c>
      <c r="D5046" s="325" t="s">
        <v>280</v>
      </c>
      <c r="E5046" s="326" t="s">
        <v>15817</v>
      </c>
    </row>
    <row r="5047" spans="1:5">
      <c r="A5047" s="327">
        <v>102594</v>
      </c>
      <c r="B5047" s="325" t="s">
        <v>5547</v>
      </c>
      <c r="C5047" s="325" t="s">
        <v>72</v>
      </c>
      <c r="D5047" s="325" t="s">
        <v>280</v>
      </c>
      <c r="E5047" s="326" t="s">
        <v>6163</v>
      </c>
    </row>
    <row r="5048" spans="1:5">
      <c r="A5048" s="327">
        <v>102595</v>
      </c>
      <c r="B5048" s="325" t="s">
        <v>5549</v>
      </c>
      <c r="C5048" s="325" t="s">
        <v>72</v>
      </c>
      <c r="D5048" s="325" t="s">
        <v>280</v>
      </c>
      <c r="E5048" s="326" t="s">
        <v>14947</v>
      </c>
    </row>
    <row r="5049" spans="1:5">
      <c r="A5049" s="327">
        <v>102596</v>
      </c>
      <c r="B5049" s="325" t="s">
        <v>5550</v>
      </c>
      <c r="C5049" s="325" t="s">
        <v>72</v>
      </c>
      <c r="D5049" s="325" t="s">
        <v>280</v>
      </c>
      <c r="E5049" s="326" t="s">
        <v>21753</v>
      </c>
    </row>
    <row r="5050" spans="1:5">
      <c r="A5050" s="327">
        <v>102597</v>
      </c>
      <c r="B5050" s="325" t="s">
        <v>5551</v>
      </c>
      <c r="C5050" s="325" t="s">
        <v>72</v>
      </c>
      <c r="D5050" s="325" t="s">
        <v>280</v>
      </c>
      <c r="E5050" s="326" t="s">
        <v>5922</v>
      </c>
    </row>
    <row r="5051" spans="1:5">
      <c r="A5051" s="327">
        <v>102598</v>
      </c>
      <c r="B5051" s="325" t="s">
        <v>5553</v>
      </c>
      <c r="C5051" s="325" t="s">
        <v>72</v>
      </c>
      <c r="D5051" s="325" t="s">
        <v>280</v>
      </c>
      <c r="E5051" s="326" t="s">
        <v>4288</v>
      </c>
    </row>
    <row r="5052" spans="1:5">
      <c r="A5052" s="327">
        <v>102599</v>
      </c>
      <c r="B5052" s="325" t="s">
        <v>5555</v>
      </c>
      <c r="C5052" s="325" t="s">
        <v>72</v>
      </c>
      <c r="D5052" s="325" t="s">
        <v>280</v>
      </c>
      <c r="E5052" s="326" t="s">
        <v>17628</v>
      </c>
    </row>
    <row r="5053" spans="1:5">
      <c r="A5053" s="327">
        <v>102600</v>
      </c>
      <c r="B5053" s="325" t="s">
        <v>5557</v>
      </c>
      <c r="C5053" s="325" t="s">
        <v>72</v>
      </c>
      <c r="D5053" s="325" t="s">
        <v>280</v>
      </c>
      <c r="E5053" s="326" t="s">
        <v>5140</v>
      </c>
    </row>
    <row r="5054" spans="1:5">
      <c r="A5054" s="327">
        <v>102601</v>
      </c>
      <c r="B5054" s="325" t="s">
        <v>5558</v>
      </c>
      <c r="C5054" s="325" t="s">
        <v>72</v>
      </c>
      <c r="D5054" s="325" t="s">
        <v>280</v>
      </c>
      <c r="E5054" s="326" t="s">
        <v>26392</v>
      </c>
    </row>
    <row r="5055" spans="1:5">
      <c r="A5055" s="327">
        <v>102602</v>
      </c>
      <c r="B5055" s="325" t="s">
        <v>5559</v>
      </c>
      <c r="C5055" s="325" t="s">
        <v>72</v>
      </c>
      <c r="D5055" s="325" t="s">
        <v>280</v>
      </c>
      <c r="E5055" s="326" t="s">
        <v>379</v>
      </c>
    </row>
    <row r="5056" spans="1:5">
      <c r="A5056" s="327">
        <v>102603</v>
      </c>
      <c r="B5056" s="325" t="s">
        <v>5561</v>
      </c>
      <c r="C5056" s="325" t="s">
        <v>72</v>
      </c>
      <c r="D5056" s="325" t="s">
        <v>280</v>
      </c>
      <c r="E5056" s="326" t="s">
        <v>21152</v>
      </c>
    </row>
    <row r="5057" spans="1:5">
      <c r="A5057" s="327">
        <v>102604</v>
      </c>
      <c r="B5057" s="325" t="s">
        <v>5563</v>
      </c>
      <c r="C5057" s="325" t="s">
        <v>72</v>
      </c>
      <c r="D5057" s="325" t="s">
        <v>280</v>
      </c>
      <c r="E5057" s="326" t="s">
        <v>14821</v>
      </c>
    </row>
    <row r="5058" spans="1:5">
      <c r="A5058" s="327">
        <v>102605</v>
      </c>
      <c r="B5058" s="325" t="s">
        <v>5564</v>
      </c>
      <c r="C5058" s="325" t="s">
        <v>72</v>
      </c>
      <c r="D5058" s="325" t="s">
        <v>280</v>
      </c>
      <c r="E5058" s="326" t="s">
        <v>30590</v>
      </c>
    </row>
    <row r="5059" spans="1:5">
      <c r="A5059" s="327">
        <v>102606</v>
      </c>
      <c r="B5059" s="325" t="s">
        <v>5565</v>
      </c>
      <c r="C5059" s="325" t="s">
        <v>72</v>
      </c>
      <c r="D5059" s="325" t="s">
        <v>280</v>
      </c>
      <c r="E5059" s="326" t="s">
        <v>30591</v>
      </c>
    </row>
    <row r="5060" spans="1:5">
      <c r="A5060" s="327">
        <v>102607</v>
      </c>
      <c r="B5060" s="325" t="s">
        <v>5566</v>
      </c>
      <c r="C5060" s="325" t="s">
        <v>72</v>
      </c>
      <c r="D5060" s="325" t="s">
        <v>280</v>
      </c>
      <c r="E5060" s="326" t="s">
        <v>30592</v>
      </c>
    </row>
    <row r="5061" spans="1:5">
      <c r="A5061" s="327">
        <v>102608</v>
      </c>
      <c r="B5061" s="325" t="s">
        <v>5567</v>
      </c>
      <c r="C5061" s="325" t="s">
        <v>72</v>
      </c>
      <c r="D5061" s="325" t="s">
        <v>280</v>
      </c>
      <c r="E5061" s="326" t="s">
        <v>30593</v>
      </c>
    </row>
    <row r="5062" spans="1:5">
      <c r="A5062" s="327">
        <v>102609</v>
      </c>
      <c r="B5062" s="325" t="s">
        <v>5568</v>
      </c>
      <c r="C5062" s="325" t="s">
        <v>72</v>
      </c>
      <c r="D5062" s="325" t="s">
        <v>280</v>
      </c>
      <c r="E5062" s="326" t="s">
        <v>30594</v>
      </c>
    </row>
    <row r="5063" spans="1:5">
      <c r="A5063" s="327">
        <v>102610</v>
      </c>
      <c r="B5063" s="325" t="s">
        <v>21547</v>
      </c>
      <c r="C5063" s="325" t="s">
        <v>72</v>
      </c>
      <c r="D5063" s="325" t="s">
        <v>280</v>
      </c>
      <c r="E5063" s="326" t="s">
        <v>30595</v>
      </c>
    </row>
    <row r="5064" spans="1:5">
      <c r="A5064" s="327">
        <v>102611</v>
      </c>
      <c r="B5064" s="325" t="s">
        <v>5569</v>
      </c>
      <c r="C5064" s="325" t="s">
        <v>72</v>
      </c>
      <c r="D5064" s="325" t="s">
        <v>280</v>
      </c>
      <c r="E5064" s="326" t="s">
        <v>30596</v>
      </c>
    </row>
    <row r="5065" spans="1:5">
      <c r="A5065" s="327">
        <v>102612</v>
      </c>
      <c r="B5065" s="325" t="s">
        <v>21548</v>
      </c>
      <c r="C5065" s="325" t="s">
        <v>72</v>
      </c>
      <c r="D5065" s="325" t="s">
        <v>280</v>
      </c>
      <c r="E5065" s="326" t="s">
        <v>30597</v>
      </c>
    </row>
    <row r="5066" spans="1:5">
      <c r="A5066" s="327">
        <v>102613</v>
      </c>
      <c r="B5066" s="325" t="s">
        <v>5570</v>
      </c>
      <c r="C5066" s="325" t="s">
        <v>72</v>
      </c>
      <c r="D5066" s="325" t="s">
        <v>280</v>
      </c>
      <c r="E5066" s="326" t="s">
        <v>30598</v>
      </c>
    </row>
    <row r="5067" spans="1:5">
      <c r="A5067" s="327">
        <v>102614</v>
      </c>
      <c r="B5067" s="325" t="s">
        <v>5571</v>
      </c>
      <c r="C5067" s="325" t="s">
        <v>72</v>
      </c>
      <c r="D5067" s="325" t="s">
        <v>280</v>
      </c>
      <c r="E5067" s="326" t="s">
        <v>30599</v>
      </c>
    </row>
    <row r="5068" spans="1:5">
      <c r="A5068" s="327">
        <v>102615</v>
      </c>
      <c r="B5068" s="325" t="s">
        <v>5572</v>
      </c>
      <c r="C5068" s="325" t="s">
        <v>72</v>
      </c>
      <c r="D5068" s="325" t="s">
        <v>280</v>
      </c>
      <c r="E5068" s="326" t="s">
        <v>30600</v>
      </c>
    </row>
    <row r="5069" spans="1:5">
      <c r="A5069" s="327">
        <v>102616</v>
      </c>
      <c r="B5069" s="325" t="s">
        <v>21549</v>
      </c>
      <c r="C5069" s="325" t="s">
        <v>72</v>
      </c>
      <c r="D5069" s="325" t="s">
        <v>280</v>
      </c>
      <c r="E5069" s="326" t="s">
        <v>30601</v>
      </c>
    </row>
    <row r="5070" spans="1:5">
      <c r="A5070" s="327">
        <v>102617</v>
      </c>
      <c r="B5070" s="325" t="s">
        <v>5573</v>
      </c>
      <c r="C5070" s="325" t="s">
        <v>72</v>
      </c>
      <c r="D5070" s="325" t="s">
        <v>344</v>
      </c>
      <c r="E5070" s="326" t="s">
        <v>30602</v>
      </c>
    </row>
    <row r="5071" spans="1:5">
      <c r="A5071" s="327">
        <v>102618</v>
      </c>
      <c r="B5071" s="325" t="s">
        <v>21550</v>
      </c>
      <c r="C5071" s="325" t="s">
        <v>72</v>
      </c>
      <c r="D5071" s="325" t="s">
        <v>344</v>
      </c>
      <c r="E5071" s="326" t="s">
        <v>30603</v>
      </c>
    </row>
    <row r="5072" spans="1:5">
      <c r="A5072" s="327">
        <v>102619</v>
      </c>
      <c r="B5072" s="325" t="s">
        <v>5574</v>
      </c>
      <c r="C5072" s="325" t="s">
        <v>72</v>
      </c>
      <c r="D5072" s="325" t="s">
        <v>344</v>
      </c>
      <c r="E5072" s="326" t="s">
        <v>30604</v>
      </c>
    </row>
    <row r="5073" spans="1:5">
      <c r="A5073" s="327">
        <v>102620</v>
      </c>
      <c r="B5073" s="325" t="s">
        <v>21551</v>
      </c>
      <c r="C5073" s="325" t="s">
        <v>72</v>
      </c>
      <c r="D5073" s="325" t="s">
        <v>344</v>
      </c>
      <c r="E5073" s="326" t="s">
        <v>30605</v>
      </c>
    </row>
    <row r="5074" spans="1:5">
      <c r="A5074" s="327">
        <v>102621</v>
      </c>
      <c r="B5074" s="325" t="s">
        <v>21552</v>
      </c>
      <c r="C5074" s="325" t="s">
        <v>72</v>
      </c>
      <c r="D5074" s="325" t="s">
        <v>344</v>
      </c>
      <c r="E5074" s="326" t="s">
        <v>30606</v>
      </c>
    </row>
    <row r="5075" spans="1:5">
      <c r="A5075" s="327">
        <v>102622</v>
      </c>
      <c r="B5075" s="325" t="s">
        <v>5575</v>
      </c>
      <c r="C5075" s="325" t="s">
        <v>72</v>
      </c>
      <c r="D5075" s="325" t="s">
        <v>280</v>
      </c>
      <c r="E5075" s="326" t="s">
        <v>30607</v>
      </c>
    </row>
    <row r="5076" spans="1:5">
      <c r="A5076" s="327">
        <v>102623</v>
      </c>
      <c r="B5076" s="325" t="s">
        <v>5576</v>
      </c>
      <c r="C5076" s="325" t="s">
        <v>72</v>
      </c>
      <c r="D5076" s="325" t="s">
        <v>280</v>
      </c>
      <c r="E5076" s="326" t="s">
        <v>30608</v>
      </c>
    </row>
    <row r="5077" spans="1:5">
      <c r="A5077" s="327">
        <v>89482</v>
      </c>
      <c r="B5077" s="325" t="s">
        <v>5577</v>
      </c>
      <c r="C5077" s="325" t="s">
        <v>72</v>
      </c>
      <c r="D5077" s="325" t="s">
        <v>280</v>
      </c>
      <c r="E5077" s="326" t="s">
        <v>26220</v>
      </c>
    </row>
    <row r="5078" spans="1:5">
      <c r="A5078" s="327">
        <v>89491</v>
      </c>
      <c r="B5078" s="325" t="s">
        <v>5578</v>
      </c>
      <c r="C5078" s="325" t="s">
        <v>72</v>
      </c>
      <c r="D5078" s="325" t="s">
        <v>280</v>
      </c>
      <c r="E5078" s="326" t="s">
        <v>30609</v>
      </c>
    </row>
    <row r="5079" spans="1:5">
      <c r="A5079" s="327">
        <v>89495</v>
      </c>
      <c r="B5079" s="325" t="s">
        <v>5579</v>
      </c>
      <c r="C5079" s="325" t="s">
        <v>72</v>
      </c>
      <c r="D5079" s="325" t="s">
        <v>280</v>
      </c>
      <c r="E5079" s="326" t="s">
        <v>24267</v>
      </c>
    </row>
    <row r="5080" spans="1:5">
      <c r="A5080" s="327">
        <v>89707</v>
      </c>
      <c r="B5080" s="325" t="s">
        <v>5580</v>
      </c>
      <c r="C5080" s="325" t="s">
        <v>72</v>
      </c>
      <c r="D5080" s="325" t="s">
        <v>280</v>
      </c>
      <c r="E5080" s="326" t="s">
        <v>30610</v>
      </c>
    </row>
    <row r="5081" spans="1:5">
      <c r="A5081" s="327">
        <v>89708</v>
      </c>
      <c r="B5081" s="325" t="s">
        <v>5581</v>
      </c>
      <c r="C5081" s="325" t="s">
        <v>72</v>
      </c>
      <c r="D5081" s="325" t="s">
        <v>280</v>
      </c>
      <c r="E5081" s="326" t="s">
        <v>30611</v>
      </c>
    </row>
    <row r="5082" spans="1:5">
      <c r="A5082" s="327">
        <v>89709</v>
      </c>
      <c r="B5082" s="325" t="s">
        <v>5582</v>
      </c>
      <c r="C5082" s="325" t="s">
        <v>72</v>
      </c>
      <c r="D5082" s="325" t="s">
        <v>280</v>
      </c>
      <c r="E5082" s="326" t="s">
        <v>22038</v>
      </c>
    </row>
    <row r="5083" spans="1:5">
      <c r="A5083" s="327">
        <v>89710</v>
      </c>
      <c r="B5083" s="325" t="s">
        <v>5584</v>
      </c>
      <c r="C5083" s="325" t="s">
        <v>72</v>
      </c>
      <c r="D5083" s="325" t="s">
        <v>280</v>
      </c>
      <c r="E5083" s="326" t="s">
        <v>6105</v>
      </c>
    </row>
    <row r="5084" spans="1:5">
      <c r="A5084" s="327">
        <v>104326</v>
      </c>
      <c r="B5084" s="325" t="s">
        <v>5586</v>
      </c>
      <c r="C5084" s="325" t="s">
        <v>72</v>
      </c>
      <c r="D5084" s="325" t="s">
        <v>280</v>
      </c>
      <c r="E5084" s="326" t="s">
        <v>21416</v>
      </c>
    </row>
    <row r="5085" spans="1:5">
      <c r="A5085" s="327">
        <v>104327</v>
      </c>
      <c r="B5085" s="325" t="s">
        <v>5587</v>
      </c>
      <c r="C5085" s="325" t="s">
        <v>72</v>
      </c>
      <c r="D5085" s="325" t="s">
        <v>280</v>
      </c>
      <c r="E5085" s="326" t="s">
        <v>16007</v>
      </c>
    </row>
    <row r="5086" spans="1:5">
      <c r="A5086" s="327">
        <v>104328</v>
      </c>
      <c r="B5086" s="325" t="s">
        <v>5588</v>
      </c>
      <c r="C5086" s="325" t="s">
        <v>72</v>
      </c>
      <c r="D5086" s="325" t="s">
        <v>280</v>
      </c>
      <c r="E5086" s="326" t="s">
        <v>30612</v>
      </c>
    </row>
    <row r="5087" spans="1:5">
      <c r="A5087" s="327">
        <v>104329</v>
      </c>
      <c r="B5087" s="325" t="s">
        <v>5589</v>
      </c>
      <c r="C5087" s="325" t="s">
        <v>72</v>
      </c>
      <c r="D5087" s="325" t="s">
        <v>280</v>
      </c>
      <c r="E5087" s="326" t="s">
        <v>30613</v>
      </c>
    </row>
    <row r="5088" spans="1:5">
      <c r="A5088" s="327">
        <v>86872</v>
      </c>
      <c r="B5088" s="325" t="s">
        <v>5590</v>
      </c>
      <c r="C5088" s="325" t="s">
        <v>72</v>
      </c>
      <c r="D5088" s="325" t="s">
        <v>280</v>
      </c>
      <c r="E5088" s="326" t="s">
        <v>30614</v>
      </c>
    </row>
    <row r="5089" spans="1:5">
      <c r="A5089" s="327">
        <v>86874</v>
      </c>
      <c r="B5089" s="325" t="s">
        <v>5591</v>
      </c>
      <c r="C5089" s="325" t="s">
        <v>72</v>
      </c>
      <c r="D5089" s="325" t="s">
        <v>280</v>
      </c>
      <c r="E5089" s="326" t="s">
        <v>30615</v>
      </c>
    </row>
    <row r="5090" spans="1:5">
      <c r="A5090" s="327">
        <v>86875</v>
      </c>
      <c r="B5090" s="325" t="s">
        <v>5592</v>
      </c>
      <c r="C5090" s="325" t="s">
        <v>72</v>
      </c>
      <c r="D5090" s="325" t="s">
        <v>280</v>
      </c>
      <c r="E5090" s="326" t="s">
        <v>30616</v>
      </c>
    </row>
    <row r="5091" spans="1:5">
      <c r="A5091" s="327">
        <v>86876</v>
      </c>
      <c r="B5091" s="325" t="s">
        <v>5593</v>
      </c>
      <c r="C5091" s="325" t="s">
        <v>72</v>
      </c>
      <c r="D5091" s="325" t="s">
        <v>280</v>
      </c>
      <c r="E5091" s="326" t="s">
        <v>30617</v>
      </c>
    </row>
    <row r="5092" spans="1:5">
      <c r="A5092" s="327">
        <v>86877</v>
      </c>
      <c r="B5092" s="325" t="s">
        <v>5594</v>
      </c>
      <c r="C5092" s="325" t="s">
        <v>72</v>
      </c>
      <c r="D5092" s="325" t="s">
        <v>280</v>
      </c>
      <c r="E5092" s="326" t="s">
        <v>30618</v>
      </c>
    </row>
    <row r="5093" spans="1:5">
      <c r="A5093" s="327">
        <v>86878</v>
      </c>
      <c r="B5093" s="325" t="s">
        <v>5595</v>
      </c>
      <c r="C5093" s="325" t="s">
        <v>72</v>
      </c>
      <c r="D5093" s="325" t="s">
        <v>280</v>
      </c>
      <c r="E5093" s="326" t="s">
        <v>30619</v>
      </c>
    </row>
    <row r="5094" spans="1:5">
      <c r="A5094" s="327">
        <v>86879</v>
      </c>
      <c r="B5094" s="325" t="s">
        <v>5596</v>
      </c>
      <c r="C5094" s="325" t="s">
        <v>72</v>
      </c>
      <c r="D5094" s="325" t="s">
        <v>280</v>
      </c>
      <c r="E5094" s="326" t="s">
        <v>21097</v>
      </c>
    </row>
    <row r="5095" spans="1:5">
      <c r="A5095" s="327">
        <v>86880</v>
      </c>
      <c r="B5095" s="325" t="s">
        <v>5597</v>
      </c>
      <c r="C5095" s="325" t="s">
        <v>72</v>
      </c>
      <c r="D5095" s="325" t="s">
        <v>280</v>
      </c>
      <c r="E5095" s="326" t="s">
        <v>6565</v>
      </c>
    </row>
    <row r="5096" spans="1:5">
      <c r="A5096" s="327">
        <v>86881</v>
      </c>
      <c r="B5096" s="325" t="s">
        <v>5598</v>
      </c>
      <c r="C5096" s="325" t="s">
        <v>72</v>
      </c>
      <c r="D5096" s="325" t="s">
        <v>692</v>
      </c>
      <c r="E5096" s="326" t="s">
        <v>30620</v>
      </c>
    </row>
    <row r="5097" spans="1:5">
      <c r="A5097" s="327">
        <v>86882</v>
      </c>
      <c r="B5097" s="325" t="s">
        <v>5599</v>
      </c>
      <c r="C5097" s="325" t="s">
        <v>72</v>
      </c>
      <c r="D5097" s="325" t="s">
        <v>280</v>
      </c>
      <c r="E5097" s="326" t="s">
        <v>21450</v>
      </c>
    </row>
    <row r="5098" spans="1:5">
      <c r="A5098" s="327">
        <v>86883</v>
      </c>
      <c r="B5098" s="325" t="s">
        <v>5600</v>
      </c>
      <c r="C5098" s="325" t="s">
        <v>72</v>
      </c>
      <c r="D5098" s="325" t="s">
        <v>692</v>
      </c>
      <c r="E5098" s="326" t="s">
        <v>3051</v>
      </c>
    </row>
    <row r="5099" spans="1:5">
      <c r="A5099" s="327">
        <v>86884</v>
      </c>
      <c r="B5099" s="325" t="s">
        <v>5601</v>
      </c>
      <c r="C5099" s="325" t="s">
        <v>72</v>
      </c>
      <c r="D5099" s="325" t="s">
        <v>280</v>
      </c>
      <c r="E5099" s="326" t="s">
        <v>26198</v>
      </c>
    </row>
    <row r="5100" spans="1:5">
      <c r="A5100" s="327">
        <v>86885</v>
      </c>
      <c r="B5100" s="325" t="s">
        <v>5602</v>
      </c>
      <c r="C5100" s="325" t="s">
        <v>72</v>
      </c>
      <c r="D5100" s="325" t="s">
        <v>280</v>
      </c>
      <c r="E5100" s="326" t="s">
        <v>24560</v>
      </c>
    </row>
    <row r="5101" spans="1:5">
      <c r="A5101" s="327">
        <v>86886</v>
      </c>
      <c r="B5101" s="325" t="s">
        <v>5603</v>
      </c>
      <c r="C5101" s="325" t="s">
        <v>72</v>
      </c>
      <c r="D5101" s="325" t="s">
        <v>280</v>
      </c>
      <c r="E5101" s="326" t="s">
        <v>30621</v>
      </c>
    </row>
    <row r="5102" spans="1:5">
      <c r="A5102" s="327">
        <v>86887</v>
      </c>
      <c r="B5102" s="325" t="s">
        <v>5604</v>
      </c>
      <c r="C5102" s="325" t="s">
        <v>72</v>
      </c>
      <c r="D5102" s="325" t="s">
        <v>280</v>
      </c>
      <c r="E5102" s="326" t="s">
        <v>30622</v>
      </c>
    </row>
    <row r="5103" spans="1:5">
      <c r="A5103" s="327">
        <v>86888</v>
      </c>
      <c r="B5103" s="325" t="s">
        <v>5605</v>
      </c>
      <c r="C5103" s="325" t="s">
        <v>72</v>
      </c>
      <c r="D5103" s="325" t="s">
        <v>280</v>
      </c>
      <c r="E5103" s="326" t="s">
        <v>30623</v>
      </c>
    </row>
    <row r="5104" spans="1:5">
      <c r="A5104" s="327">
        <v>86889</v>
      </c>
      <c r="B5104" s="325" t="s">
        <v>5606</v>
      </c>
      <c r="C5104" s="325" t="s">
        <v>72</v>
      </c>
      <c r="D5104" s="325" t="s">
        <v>280</v>
      </c>
      <c r="E5104" s="326" t="s">
        <v>30624</v>
      </c>
    </row>
    <row r="5105" spans="1:5">
      <c r="A5105" s="327">
        <v>86893</v>
      </c>
      <c r="B5105" s="325" t="s">
        <v>5607</v>
      </c>
      <c r="C5105" s="325" t="s">
        <v>72</v>
      </c>
      <c r="D5105" s="325" t="s">
        <v>280</v>
      </c>
      <c r="E5105" s="326" t="s">
        <v>30625</v>
      </c>
    </row>
    <row r="5106" spans="1:5">
      <c r="A5106" s="327">
        <v>86894</v>
      </c>
      <c r="B5106" s="325" t="s">
        <v>5608</v>
      </c>
      <c r="C5106" s="325" t="s">
        <v>72</v>
      </c>
      <c r="D5106" s="325" t="s">
        <v>280</v>
      </c>
      <c r="E5106" s="326" t="s">
        <v>30626</v>
      </c>
    </row>
    <row r="5107" spans="1:5">
      <c r="A5107" s="327">
        <v>86895</v>
      </c>
      <c r="B5107" s="325" t="s">
        <v>5609</v>
      </c>
      <c r="C5107" s="325" t="s">
        <v>72</v>
      </c>
      <c r="D5107" s="325" t="s">
        <v>280</v>
      </c>
      <c r="E5107" s="326" t="s">
        <v>30627</v>
      </c>
    </row>
    <row r="5108" spans="1:5">
      <c r="A5108" s="327">
        <v>86899</v>
      </c>
      <c r="B5108" s="325" t="s">
        <v>5610</v>
      </c>
      <c r="C5108" s="325" t="s">
        <v>72</v>
      </c>
      <c r="D5108" s="325" t="s">
        <v>280</v>
      </c>
      <c r="E5108" s="326" t="s">
        <v>30628</v>
      </c>
    </row>
    <row r="5109" spans="1:5">
      <c r="A5109" s="327">
        <v>86900</v>
      </c>
      <c r="B5109" s="325" t="s">
        <v>5611</v>
      </c>
      <c r="C5109" s="325" t="s">
        <v>72</v>
      </c>
      <c r="D5109" s="325" t="s">
        <v>280</v>
      </c>
      <c r="E5109" s="326" t="s">
        <v>30629</v>
      </c>
    </row>
    <row r="5110" spans="1:5">
      <c r="A5110" s="327">
        <v>86901</v>
      </c>
      <c r="B5110" s="325" t="s">
        <v>5612</v>
      </c>
      <c r="C5110" s="325" t="s">
        <v>72</v>
      </c>
      <c r="D5110" s="325" t="s">
        <v>280</v>
      </c>
      <c r="E5110" s="326" t="s">
        <v>21368</v>
      </c>
    </row>
    <row r="5111" spans="1:5">
      <c r="A5111" s="327">
        <v>86902</v>
      </c>
      <c r="B5111" s="325" t="s">
        <v>5613</v>
      </c>
      <c r="C5111" s="325" t="s">
        <v>72</v>
      </c>
      <c r="D5111" s="325" t="s">
        <v>280</v>
      </c>
      <c r="E5111" s="326" t="s">
        <v>30630</v>
      </c>
    </row>
    <row r="5112" spans="1:5">
      <c r="A5112" s="327">
        <v>86903</v>
      </c>
      <c r="B5112" s="325" t="s">
        <v>5614</v>
      </c>
      <c r="C5112" s="325" t="s">
        <v>72</v>
      </c>
      <c r="D5112" s="325" t="s">
        <v>280</v>
      </c>
      <c r="E5112" s="326" t="s">
        <v>30631</v>
      </c>
    </row>
    <row r="5113" spans="1:5">
      <c r="A5113" s="327">
        <v>86904</v>
      </c>
      <c r="B5113" s="325" t="s">
        <v>5615</v>
      </c>
      <c r="C5113" s="325" t="s">
        <v>72</v>
      </c>
      <c r="D5113" s="325" t="s">
        <v>280</v>
      </c>
      <c r="E5113" s="326" t="s">
        <v>30632</v>
      </c>
    </row>
    <row r="5114" spans="1:5">
      <c r="A5114" s="327">
        <v>86905</v>
      </c>
      <c r="B5114" s="325" t="s">
        <v>5616</v>
      </c>
      <c r="C5114" s="325" t="s">
        <v>72</v>
      </c>
      <c r="D5114" s="325" t="s">
        <v>280</v>
      </c>
      <c r="E5114" s="326" t="s">
        <v>30633</v>
      </c>
    </row>
    <row r="5115" spans="1:5">
      <c r="A5115" s="327">
        <v>86906</v>
      </c>
      <c r="B5115" s="325" t="s">
        <v>5617</v>
      </c>
      <c r="C5115" s="325" t="s">
        <v>72</v>
      </c>
      <c r="D5115" s="325" t="s">
        <v>692</v>
      </c>
      <c r="E5115" s="326" t="s">
        <v>30634</v>
      </c>
    </row>
    <row r="5116" spans="1:5">
      <c r="A5116" s="327">
        <v>86908</v>
      </c>
      <c r="B5116" s="325" t="s">
        <v>5618</v>
      </c>
      <c r="C5116" s="325" t="s">
        <v>72</v>
      </c>
      <c r="D5116" s="325" t="s">
        <v>280</v>
      </c>
      <c r="E5116" s="326" t="s">
        <v>30635</v>
      </c>
    </row>
    <row r="5117" spans="1:5">
      <c r="A5117" s="327">
        <v>86909</v>
      </c>
      <c r="B5117" s="325" t="s">
        <v>5619</v>
      </c>
      <c r="C5117" s="325" t="s">
        <v>72</v>
      </c>
      <c r="D5117" s="325" t="s">
        <v>280</v>
      </c>
      <c r="E5117" s="326" t="s">
        <v>30636</v>
      </c>
    </row>
    <row r="5118" spans="1:5">
      <c r="A5118" s="327">
        <v>86910</v>
      </c>
      <c r="B5118" s="325" t="s">
        <v>5620</v>
      </c>
      <c r="C5118" s="325" t="s">
        <v>72</v>
      </c>
      <c r="D5118" s="325" t="s">
        <v>280</v>
      </c>
      <c r="E5118" s="326" t="s">
        <v>26312</v>
      </c>
    </row>
    <row r="5119" spans="1:5">
      <c r="A5119" s="327">
        <v>86911</v>
      </c>
      <c r="B5119" s="325" t="s">
        <v>5621</v>
      </c>
      <c r="C5119" s="325" t="s">
        <v>72</v>
      </c>
      <c r="D5119" s="325" t="s">
        <v>280</v>
      </c>
      <c r="E5119" s="326" t="s">
        <v>27862</v>
      </c>
    </row>
    <row r="5120" spans="1:5">
      <c r="A5120" s="327">
        <v>86913</v>
      </c>
      <c r="B5120" s="325" t="s">
        <v>5622</v>
      </c>
      <c r="C5120" s="325" t="s">
        <v>72</v>
      </c>
      <c r="D5120" s="325" t="s">
        <v>280</v>
      </c>
      <c r="E5120" s="326" t="s">
        <v>30637</v>
      </c>
    </row>
    <row r="5121" spans="1:5">
      <c r="A5121" s="327">
        <v>86914</v>
      </c>
      <c r="B5121" s="325" t="s">
        <v>5623</v>
      </c>
      <c r="C5121" s="325" t="s">
        <v>72</v>
      </c>
      <c r="D5121" s="325" t="s">
        <v>280</v>
      </c>
      <c r="E5121" s="326" t="s">
        <v>30638</v>
      </c>
    </row>
    <row r="5122" spans="1:5">
      <c r="A5122" s="327">
        <v>86915</v>
      </c>
      <c r="B5122" s="325" t="s">
        <v>5624</v>
      </c>
      <c r="C5122" s="325" t="s">
        <v>72</v>
      </c>
      <c r="D5122" s="325" t="s">
        <v>280</v>
      </c>
      <c r="E5122" s="326" t="s">
        <v>30639</v>
      </c>
    </row>
    <row r="5123" spans="1:5">
      <c r="A5123" s="327">
        <v>86916</v>
      </c>
      <c r="B5123" s="325" t="s">
        <v>5625</v>
      </c>
      <c r="C5123" s="325" t="s">
        <v>72</v>
      </c>
      <c r="D5123" s="325" t="s">
        <v>280</v>
      </c>
      <c r="E5123" s="326" t="s">
        <v>15056</v>
      </c>
    </row>
    <row r="5124" spans="1:5">
      <c r="A5124" s="327">
        <v>86919</v>
      </c>
      <c r="B5124" s="325" t="s">
        <v>5626</v>
      </c>
      <c r="C5124" s="325" t="s">
        <v>72</v>
      </c>
      <c r="D5124" s="325" t="s">
        <v>280</v>
      </c>
      <c r="E5124" s="326" t="s">
        <v>30640</v>
      </c>
    </row>
    <row r="5125" spans="1:5">
      <c r="A5125" s="327">
        <v>86920</v>
      </c>
      <c r="B5125" s="325" t="s">
        <v>5627</v>
      </c>
      <c r="C5125" s="325" t="s">
        <v>72</v>
      </c>
      <c r="D5125" s="325" t="s">
        <v>280</v>
      </c>
      <c r="E5125" s="326" t="s">
        <v>30641</v>
      </c>
    </row>
    <row r="5126" spans="1:5">
      <c r="A5126" s="327">
        <v>86921</v>
      </c>
      <c r="B5126" s="325" t="s">
        <v>5628</v>
      </c>
      <c r="C5126" s="325" t="s">
        <v>72</v>
      </c>
      <c r="D5126" s="325" t="s">
        <v>280</v>
      </c>
      <c r="E5126" s="326" t="s">
        <v>30642</v>
      </c>
    </row>
    <row r="5127" spans="1:5">
      <c r="A5127" s="327">
        <v>86922</v>
      </c>
      <c r="B5127" s="325" t="s">
        <v>5629</v>
      </c>
      <c r="C5127" s="325" t="s">
        <v>72</v>
      </c>
      <c r="D5127" s="325" t="s">
        <v>280</v>
      </c>
      <c r="E5127" s="326" t="s">
        <v>30643</v>
      </c>
    </row>
    <row r="5128" spans="1:5">
      <c r="A5128" s="327">
        <v>86923</v>
      </c>
      <c r="B5128" s="325" t="s">
        <v>5630</v>
      </c>
      <c r="C5128" s="325" t="s">
        <v>72</v>
      </c>
      <c r="D5128" s="325" t="s">
        <v>280</v>
      </c>
      <c r="E5128" s="326" t="s">
        <v>30644</v>
      </c>
    </row>
    <row r="5129" spans="1:5">
      <c r="A5129" s="327">
        <v>86924</v>
      </c>
      <c r="B5129" s="325" t="s">
        <v>5631</v>
      </c>
      <c r="C5129" s="325" t="s">
        <v>72</v>
      </c>
      <c r="D5129" s="325" t="s">
        <v>280</v>
      </c>
      <c r="E5129" s="326" t="s">
        <v>30645</v>
      </c>
    </row>
    <row r="5130" spans="1:5">
      <c r="A5130" s="327">
        <v>86925</v>
      </c>
      <c r="B5130" s="325" t="s">
        <v>5632</v>
      </c>
      <c r="C5130" s="325" t="s">
        <v>72</v>
      </c>
      <c r="D5130" s="325" t="s">
        <v>280</v>
      </c>
      <c r="E5130" s="326" t="s">
        <v>30646</v>
      </c>
    </row>
    <row r="5131" spans="1:5">
      <c r="A5131" s="327">
        <v>86926</v>
      </c>
      <c r="B5131" s="325" t="s">
        <v>5633</v>
      </c>
      <c r="C5131" s="325" t="s">
        <v>72</v>
      </c>
      <c r="D5131" s="325" t="s">
        <v>280</v>
      </c>
      <c r="E5131" s="326" t="s">
        <v>30647</v>
      </c>
    </row>
    <row r="5132" spans="1:5">
      <c r="A5132" s="327">
        <v>86927</v>
      </c>
      <c r="B5132" s="325" t="s">
        <v>5634</v>
      </c>
      <c r="C5132" s="325" t="s">
        <v>72</v>
      </c>
      <c r="D5132" s="325" t="s">
        <v>280</v>
      </c>
      <c r="E5132" s="326" t="s">
        <v>30648</v>
      </c>
    </row>
    <row r="5133" spans="1:5">
      <c r="A5133" s="327">
        <v>86928</v>
      </c>
      <c r="B5133" s="325" t="s">
        <v>5635</v>
      </c>
      <c r="C5133" s="325" t="s">
        <v>72</v>
      </c>
      <c r="D5133" s="325" t="s">
        <v>280</v>
      </c>
      <c r="E5133" s="326" t="s">
        <v>30649</v>
      </c>
    </row>
    <row r="5134" spans="1:5">
      <c r="A5134" s="327">
        <v>86929</v>
      </c>
      <c r="B5134" s="325" t="s">
        <v>5636</v>
      </c>
      <c r="C5134" s="325" t="s">
        <v>72</v>
      </c>
      <c r="D5134" s="325" t="s">
        <v>280</v>
      </c>
      <c r="E5134" s="326" t="s">
        <v>30650</v>
      </c>
    </row>
    <row r="5135" spans="1:5">
      <c r="A5135" s="327">
        <v>86930</v>
      </c>
      <c r="B5135" s="325" t="s">
        <v>5637</v>
      </c>
      <c r="C5135" s="325" t="s">
        <v>72</v>
      </c>
      <c r="D5135" s="325" t="s">
        <v>280</v>
      </c>
      <c r="E5135" s="326" t="s">
        <v>30651</v>
      </c>
    </row>
    <row r="5136" spans="1:5">
      <c r="A5136" s="327">
        <v>86931</v>
      </c>
      <c r="B5136" s="325" t="s">
        <v>5638</v>
      </c>
      <c r="C5136" s="325" t="s">
        <v>72</v>
      </c>
      <c r="D5136" s="325" t="s">
        <v>280</v>
      </c>
      <c r="E5136" s="326" t="s">
        <v>30652</v>
      </c>
    </row>
    <row r="5137" spans="1:5">
      <c r="A5137" s="327">
        <v>86932</v>
      </c>
      <c r="B5137" s="325" t="s">
        <v>5639</v>
      </c>
      <c r="C5137" s="325" t="s">
        <v>72</v>
      </c>
      <c r="D5137" s="325" t="s">
        <v>280</v>
      </c>
      <c r="E5137" s="326" t="s">
        <v>30653</v>
      </c>
    </row>
    <row r="5138" spans="1:5">
      <c r="A5138" s="327">
        <v>86933</v>
      </c>
      <c r="B5138" s="325" t="s">
        <v>5640</v>
      </c>
      <c r="C5138" s="325" t="s">
        <v>72</v>
      </c>
      <c r="D5138" s="325" t="s">
        <v>280</v>
      </c>
      <c r="E5138" s="326" t="s">
        <v>30654</v>
      </c>
    </row>
    <row r="5139" spans="1:5">
      <c r="A5139" s="327">
        <v>86934</v>
      </c>
      <c r="B5139" s="325" t="s">
        <v>5641</v>
      </c>
      <c r="C5139" s="325" t="s">
        <v>72</v>
      </c>
      <c r="D5139" s="325" t="s">
        <v>280</v>
      </c>
      <c r="E5139" s="326" t="s">
        <v>30655</v>
      </c>
    </row>
    <row r="5140" spans="1:5">
      <c r="A5140" s="327">
        <v>86935</v>
      </c>
      <c r="B5140" s="325" t="s">
        <v>5642</v>
      </c>
      <c r="C5140" s="325" t="s">
        <v>72</v>
      </c>
      <c r="D5140" s="325" t="s">
        <v>280</v>
      </c>
      <c r="E5140" s="326" t="s">
        <v>30656</v>
      </c>
    </row>
    <row r="5141" spans="1:5">
      <c r="A5141" s="327">
        <v>86936</v>
      </c>
      <c r="B5141" s="325" t="s">
        <v>5643</v>
      </c>
      <c r="C5141" s="325" t="s">
        <v>72</v>
      </c>
      <c r="D5141" s="325" t="s">
        <v>280</v>
      </c>
      <c r="E5141" s="326" t="s">
        <v>30657</v>
      </c>
    </row>
    <row r="5142" spans="1:5">
      <c r="A5142" s="327">
        <v>86937</v>
      </c>
      <c r="B5142" s="325" t="s">
        <v>5644</v>
      </c>
      <c r="C5142" s="325" t="s">
        <v>72</v>
      </c>
      <c r="D5142" s="325" t="s">
        <v>280</v>
      </c>
      <c r="E5142" s="326" t="s">
        <v>30658</v>
      </c>
    </row>
    <row r="5143" spans="1:5">
      <c r="A5143" s="327">
        <v>86938</v>
      </c>
      <c r="B5143" s="325" t="s">
        <v>5645</v>
      </c>
      <c r="C5143" s="325" t="s">
        <v>72</v>
      </c>
      <c r="D5143" s="325" t="s">
        <v>280</v>
      </c>
      <c r="E5143" s="326" t="s">
        <v>30659</v>
      </c>
    </row>
    <row r="5144" spans="1:5">
      <c r="A5144" s="327">
        <v>86939</v>
      </c>
      <c r="B5144" s="325" t="s">
        <v>5646</v>
      </c>
      <c r="C5144" s="325" t="s">
        <v>72</v>
      </c>
      <c r="D5144" s="325" t="s">
        <v>280</v>
      </c>
      <c r="E5144" s="326" t="s">
        <v>30660</v>
      </c>
    </row>
    <row r="5145" spans="1:5">
      <c r="A5145" s="327">
        <v>86940</v>
      </c>
      <c r="B5145" s="325" t="s">
        <v>5647</v>
      </c>
      <c r="C5145" s="325" t="s">
        <v>72</v>
      </c>
      <c r="D5145" s="325" t="s">
        <v>280</v>
      </c>
      <c r="E5145" s="326" t="s">
        <v>30661</v>
      </c>
    </row>
    <row r="5146" spans="1:5">
      <c r="A5146" s="327">
        <v>86941</v>
      </c>
      <c r="B5146" s="325" t="s">
        <v>5648</v>
      </c>
      <c r="C5146" s="325" t="s">
        <v>72</v>
      </c>
      <c r="D5146" s="325" t="s">
        <v>280</v>
      </c>
      <c r="E5146" s="326" t="s">
        <v>30662</v>
      </c>
    </row>
    <row r="5147" spans="1:5">
      <c r="A5147" s="327">
        <v>86942</v>
      </c>
      <c r="B5147" s="325" t="s">
        <v>5649</v>
      </c>
      <c r="C5147" s="325" t="s">
        <v>72</v>
      </c>
      <c r="D5147" s="325" t="s">
        <v>280</v>
      </c>
      <c r="E5147" s="326" t="s">
        <v>30663</v>
      </c>
    </row>
    <row r="5148" spans="1:5">
      <c r="A5148" s="327">
        <v>86943</v>
      </c>
      <c r="B5148" s="325" t="s">
        <v>5650</v>
      </c>
      <c r="C5148" s="325" t="s">
        <v>72</v>
      </c>
      <c r="D5148" s="325" t="s">
        <v>280</v>
      </c>
      <c r="E5148" s="326" t="s">
        <v>30664</v>
      </c>
    </row>
    <row r="5149" spans="1:5">
      <c r="A5149" s="327">
        <v>86947</v>
      </c>
      <c r="B5149" s="325" t="s">
        <v>5651</v>
      </c>
      <c r="C5149" s="325" t="s">
        <v>72</v>
      </c>
      <c r="D5149" s="325" t="s">
        <v>280</v>
      </c>
      <c r="E5149" s="326" t="s">
        <v>30665</v>
      </c>
    </row>
    <row r="5150" spans="1:5">
      <c r="A5150" s="327">
        <v>93396</v>
      </c>
      <c r="B5150" s="325" t="s">
        <v>5652</v>
      </c>
      <c r="C5150" s="325" t="s">
        <v>72</v>
      </c>
      <c r="D5150" s="325" t="s">
        <v>280</v>
      </c>
      <c r="E5150" s="326" t="s">
        <v>26416</v>
      </c>
    </row>
    <row r="5151" spans="1:5">
      <c r="A5151" s="327">
        <v>93441</v>
      </c>
      <c r="B5151" s="325" t="s">
        <v>5653</v>
      </c>
      <c r="C5151" s="325" t="s">
        <v>72</v>
      </c>
      <c r="D5151" s="325" t="s">
        <v>280</v>
      </c>
      <c r="E5151" s="326" t="s">
        <v>30666</v>
      </c>
    </row>
    <row r="5152" spans="1:5">
      <c r="A5152" s="327">
        <v>93442</v>
      </c>
      <c r="B5152" s="325" t="s">
        <v>5654</v>
      </c>
      <c r="C5152" s="325" t="s">
        <v>72</v>
      </c>
      <c r="D5152" s="325" t="s">
        <v>280</v>
      </c>
      <c r="E5152" s="326" t="s">
        <v>30667</v>
      </c>
    </row>
    <row r="5153" spans="1:5">
      <c r="A5153" s="327">
        <v>95469</v>
      </c>
      <c r="B5153" s="325" t="s">
        <v>5655</v>
      </c>
      <c r="C5153" s="325" t="s">
        <v>72</v>
      </c>
      <c r="D5153" s="325" t="s">
        <v>280</v>
      </c>
      <c r="E5153" s="326" t="s">
        <v>30668</v>
      </c>
    </row>
    <row r="5154" spans="1:5">
      <c r="A5154" s="327">
        <v>95470</v>
      </c>
      <c r="B5154" s="325" t="s">
        <v>5656</v>
      </c>
      <c r="C5154" s="325" t="s">
        <v>72</v>
      </c>
      <c r="D5154" s="325" t="s">
        <v>280</v>
      </c>
      <c r="E5154" s="326" t="s">
        <v>30669</v>
      </c>
    </row>
    <row r="5155" spans="1:5">
      <c r="A5155" s="327">
        <v>95471</v>
      </c>
      <c r="B5155" s="325" t="s">
        <v>5657</v>
      </c>
      <c r="C5155" s="325" t="s">
        <v>72</v>
      </c>
      <c r="D5155" s="325" t="s">
        <v>280</v>
      </c>
      <c r="E5155" s="326" t="s">
        <v>30670</v>
      </c>
    </row>
    <row r="5156" spans="1:5">
      <c r="A5156" s="327">
        <v>95472</v>
      </c>
      <c r="B5156" s="325" t="s">
        <v>5658</v>
      </c>
      <c r="C5156" s="325" t="s">
        <v>72</v>
      </c>
      <c r="D5156" s="325" t="s">
        <v>280</v>
      </c>
      <c r="E5156" s="326" t="s">
        <v>30671</v>
      </c>
    </row>
    <row r="5157" spans="1:5">
      <c r="A5157" s="327">
        <v>95542</v>
      </c>
      <c r="B5157" s="325" t="s">
        <v>5659</v>
      </c>
      <c r="C5157" s="325" t="s">
        <v>72</v>
      </c>
      <c r="D5157" s="325" t="s">
        <v>280</v>
      </c>
      <c r="E5157" s="326" t="s">
        <v>30672</v>
      </c>
    </row>
    <row r="5158" spans="1:5">
      <c r="A5158" s="327">
        <v>95543</v>
      </c>
      <c r="B5158" s="325" t="s">
        <v>5660</v>
      </c>
      <c r="C5158" s="325" t="s">
        <v>72</v>
      </c>
      <c r="D5158" s="325" t="s">
        <v>280</v>
      </c>
      <c r="E5158" s="326" t="s">
        <v>25950</v>
      </c>
    </row>
    <row r="5159" spans="1:5">
      <c r="A5159" s="327">
        <v>95544</v>
      </c>
      <c r="B5159" s="325" t="s">
        <v>5661</v>
      </c>
      <c r="C5159" s="325" t="s">
        <v>72</v>
      </c>
      <c r="D5159" s="325" t="s">
        <v>280</v>
      </c>
      <c r="E5159" s="326" t="s">
        <v>30673</v>
      </c>
    </row>
    <row r="5160" spans="1:5">
      <c r="A5160" s="327">
        <v>95545</v>
      </c>
      <c r="B5160" s="325" t="s">
        <v>5662</v>
      </c>
      <c r="C5160" s="325" t="s">
        <v>72</v>
      </c>
      <c r="D5160" s="325" t="s">
        <v>692</v>
      </c>
      <c r="E5160" s="326" t="s">
        <v>14996</v>
      </c>
    </row>
    <row r="5161" spans="1:5">
      <c r="A5161" s="327">
        <v>95546</v>
      </c>
      <c r="B5161" s="325" t="s">
        <v>5664</v>
      </c>
      <c r="C5161" s="325" t="s">
        <v>72</v>
      </c>
      <c r="D5161" s="325" t="s">
        <v>280</v>
      </c>
      <c r="E5161" s="326" t="s">
        <v>30674</v>
      </c>
    </row>
    <row r="5162" spans="1:5">
      <c r="A5162" s="327">
        <v>95547</v>
      </c>
      <c r="B5162" s="325" t="s">
        <v>5665</v>
      </c>
      <c r="C5162" s="325" t="s">
        <v>72</v>
      </c>
      <c r="D5162" s="325" t="s">
        <v>692</v>
      </c>
      <c r="E5162" s="326" t="s">
        <v>30675</v>
      </c>
    </row>
    <row r="5163" spans="1:5">
      <c r="A5163" s="327">
        <v>100848</v>
      </c>
      <c r="B5163" s="325" t="s">
        <v>5666</v>
      </c>
      <c r="C5163" s="325" t="s">
        <v>72</v>
      </c>
      <c r="D5163" s="325" t="s">
        <v>280</v>
      </c>
      <c r="E5163" s="326" t="s">
        <v>30676</v>
      </c>
    </row>
    <row r="5164" spans="1:5">
      <c r="A5164" s="327">
        <v>100849</v>
      </c>
      <c r="B5164" s="325" t="s">
        <v>5667</v>
      </c>
      <c r="C5164" s="325" t="s">
        <v>72</v>
      </c>
      <c r="D5164" s="325" t="s">
        <v>692</v>
      </c>
      <c r="E5164" s="326" t="s">
        <v>30677</v>
      </c>
    </row>
    <row r="5165" spans="1:5">
      <c r="A5165" s="327">
        <v>100851</v>
      </c>
      <c r="B5165" s="325" t="s">
        <v>5668</v>
      </c>
      <c r="C5165" s="325" t="s">
        <v>72</v>
      </c>
      <c r="D5165" s="325" t="s">
        <v>280</v>
      </c>
      <c r="E5165" s="326" t="s">
        <v>30678</v>
      </c>
    </row>
    <row r="5166" spans="1:5">
      <c r="A5166" s="327">
        <v>100852</v>
      </c>
      <c r="B5166" s="325" t="s">
        <v>5669</v>
      </c>
      <c r="C5166" s="325" t="s">
        <v>72</v>
      </c>
      <c r="D5166" s="325" t="s">
        <v>280</v>
      </c>
      <c r="E5166" s="326" t="s">
        <v>30679</v>
      </c>
    </row>
    <row r="5167" spans="1:5">
      <c r="A5167" s="327">
        <v>100853</v>
      </c>
      <c r="B5167" s="325" t="s">
        <v>5670</v>
      </c>
      <c r="C5167" s="325" t="s">
        <v>72</v>
      </c>
      <c r="D5167" s="325" t="s">
        <v>280</v>
      </c>
      <c r="E5167" s="326" t="s">
        <v>30680</v>
      </c>
    </row>
    <row r="5168" spans="1:5">
      <c r="A5168" s="327">
        <v>100854</v>
      </c>
      <c r="B5168" s="325" t="s">
        <v>5671</v>
      </c>
      <c r="C5168" s="325" t="s">
        <v>72</v>
      </c>
      <c r="D5168" s="325" t="s">
        <v>280</v>
      </c>
      <c r="E5168" s="326" t="s">
        <v>30681</v>
      </c>
    </row>
    <row r="5169" spans="1:5">
      <c r="A5169" s="327">
        <v>100856</v>
      </c>
      <c r="B5169" s="325" t="s">
        <v>5672</v>
      </c>
      <c r="C5169" s="325" t="s">
        <v>72</v>
      </c>
      <c r="D5169" s="325" t="s">
        <v>280</v>
      </c>
      <c r="E5169" s="326" t="s">
        <v>30682</v>
      </c>
    </row>
    <row r="5170" spans="1:5">
      <c r="A5170" s="327">
        <v>100857</v>
      </c>
      <c r="B5170" s="325" t="s">
        <v>5673</v>
      </c>
      <c r="C5170" s="325" t="s">
        <v>72</v>
      </c>
      <c r="D5170" s="325" t="s">
        <v>280</v>
      </c>
      <c r="E5170" s="326" t="s">
        <v>30683</v>
      </c>
    </row>
    <row r="5171" spans="1:5">
      <c r="A5171" s="327">
        <v>100858</v>
      </c>
      <c r="B5171" s="325" t="s">
        <v>5674</v>
      </c>
      <c r="C5171" s="325" t="s">
        <v>72</v>
      </c>
      <c r="D5171" s="325" t="s">
        <v>280</v>
      </c>
      <c r="E5171" s="326" t="s">
        <v>30684</v>
      </c>
    </row>
    <row r="5172" spans="1:5">
      <c r="A5172" s="327">
        <v>100859</v>
      </c>
      <c r="B5172" s="325" t="s">
        <v>5675</v>
      </c>
      <c r="C5172" s="325" t="s">
        <v>72</v>
      </c>
      <c r="D5172" s="325" t="s">
        <v>280</v>
      </c>
      <c r="E5172" s="326" t="s">
        <v>30685</v>
      </c>
    </row>
    <row r="5173" spans="1:5">
      <c r="A5173" s="327">
        <v>100860</v>
      </c>
      <c r="B5173" s="325" t="s">
        <v>5676</v>
      </c>
      <c r="C5173" s="325" t="s">
        <v>72</v>
      </c>
      <c r="D5173" s="325" t="s">
        <v>692</v>
      </c>
      <c r="E5173" s="326" t="s">
        <v>26319</v>
      </c>
    </row>
    <row r="5174" spans="1:5">
      <c r="A5174" s="327">
        <v>100861</v>
      </c>
      <c r="B5174" s="325" t="s">
        <v>5677</v>
      </c>
      <c r="C5174" s="325" t="s">
        <v>72</v>
      </c>
      <c r="D5174" s="325" t="s">
        <v>280</v>
      </c>
      <c r="E5174" s="326" t="s">
        <v>30686</v>
      </c>
    </row>
    <row r="5175" spans="1:5">
      <c r="A5175" s="327">
        <v>100862</v>
      </c>
      <c r="B5175" s="325" t="s">
        <v>5678</v>
      </c>
      <c r="C5175" s="325" t="s">
        <v>72</v>
      </c>
      <c r="D5175" s="325" t="s">
        <v>280</v>
      </c>
      <c r="E5175" s="326" t="s">
        <v>30687</v>
      </c>
    </row>
    <row r="5176" spans="1:5">
      <c r="A5176" s="327">
        <v>100863</v>
      </c>
      <c r="B5176" s="325" t="s">
        <v>5679</v>
      </c>
      <c r="C5176" s="325" t="s">
        <v>72</v>
      </c>
      <c r="D5176" s="325" t="s">
        <v>344</v>
      </c>
      <c r="E5176" s="326" t="s">
        <v>30688</v>
      </c>
    </row>
    <row r="5177" spans="1:5">
      <c r="A5177" s="327">
        <v>100864</v>
      </c>
      <c r="B5177" s="325" t="s">
        <v>5680</v>
      </c>
      <c r="C5177" s="325" t="s">
        <v>72</v>
      </c>
      <c r="D5177" s="325" t="s">
        <v>344</v>
      </c>
      <c r="E5177" s="326" t="s">
        <v>25464</v>
      </c>
    </row>
    <row r="5178" spans="1:5">
      <c r="A5178" s="327">
        <v>100865</v>
      </c>
      <c r="B5178" s="325" t="s">
        <v>5681</v>
      </c>
      <c r="C5178" s="325" t="s">
        <v>72</v>
      </c>
      <c r="D5178" s="325" t="s">
        <v>344</v>
      </c>
      <c r="E5178" s="326" t="s">
        <v>30689</v>
      </c>
    </row>
    <row r="5179" spans="1:5">
      <c r="A5179" s="327">
        <v>100866</v>
      </c>
      <c r="B5179" s="325" t="s">
        <v>5682</v>
      </c>
      <c r="C5179" s="325" t="s">
        <v>72</v>
      </c>
      <c r="D5179" s="325" t="s">
        <v>344</v>
      </c>
      <c r="E5179" s="326" t="s">
        <v>30690</v>
      </c>
    </row>
    <row r="5180" spans="1:5">
      <c r="A5180" s="327">
        <v>100867</v>
      </c>
      <c r="B5180" s="325" t="s">
        <v>5683</v>
      </c>
      <c r="C5180" s="325" t="s">
        <v>72</v>
      </c>
      <c r="D5180" s="325" t="s">
        <v>344</v>
      </c>
      <c r="E5180" s="326" t="s">
        <v>30691</v>
      </c>
    </row>
    <row r="5181" spans="1:5">
      <c r="A5181" s="327">
        <v>100868</v>
      </c>
      <c r="B5181" s="325" t="s">
        <v>5684</v>
      </c>
      <c r="C5181" s="325" t="s">
        <v>72</v>
      </c>
      <c r="D5181" s="325" t="s">
        <v>344</v>
      </c>
      <c r="E5181" s="326" t="s">
        <v>30692</v>
      </c>
    </row>
    <row r="5182" spans="1:5">
      <c r="A5182" s="327">
        <v>100869</v>
      </c>
      <c r="B5182" s="325" t="s">
        <v>5685</v>
      </c>
      <c r="C5182" s="325" t="s">
        <v>72</v>
      </c>
      <c r="D5182" s="325" t="s">
        <v>344</v>
      </c>
      <c r="E5182" s="326" t="s">
        <v>30693</v>
      </c>
    </row>
    <row r="5183" spans="1:5">
      <c r="A5183" s="327">
        <v>100870</v>
      </c>
      <c r="B5183" s="325" t="s">
        <v>5686</v>
      </c>
      <c r="C5183" s="325" t="s">
        <v>72</v>
      </c>
      <c r="D5183" s="325" t="s">
        <v>344</v>
      </c>
      <c r="E5183" s="326" t="s">
        <v>30694</v>
      </c>
    </row>
    <row r="5184" spans="1:5">
      <c r="A5184" s="327">
        <v>100871</v>
      </c>
      <c r="B5184" s="325" t="s">
        <v>5687</v>
      </c>
      <c r="C5184" s="325" t="s">
        <v>72</v>
      </c>
      <c r="D5184" s="325" t="s">
        <v>344</v>
      </c>
      <c r="E5184" s="326" t="s">
        <v>30695</v>
      </c>
    </row>
    <row r="5185" spans="1:5">
      <c r="A5185" s="327">
        <v>100872</v>
      </c>
      <c r="B5185" s="325" t="s">
        <v>5688</v>
      </c>
      <c r="C5185" s="325" t="s">
        <v>72</v>
      </c>
      <c r="D5185" s="325" t="s">
        <v>344</v>
      </c>
      <c r="E5185" s="326" t="s">
        <v>30696</v>
      </c>
    </row>
    <row r="5186" spans="1:5">
      <c r="A5186" s="327">
        <v>100873</v>
      </c>
      <c r="B5186" s="325" t="s">
        <v>5689</v>
      </c>
      <c r="C5186" s="325" t="s">
        <v>72</v>
      </c>
      <c r="D5186" s="325" t="s">
        <v>344</v>
      </c>
      <c r="E5186" s="326" t="s">
        <v>30697</v>
      </c>
    </row>
    <row r="5187" spans="1:5">
      <c r="A5187" s="327">
        <v>100874</v>
      </c>
      <c r="B5187" s="325" t="s">
        <v>148</v>
      </c>
      <c r="C5187" s="325" t="s">
        <v>72</v>
      </c>
      <c r="D5187" s="325" t="s">
        <v>344</v>
      </c>
      <c r="E5187" s="326" t="s">
        <v>30690</v>
      </c>
    </row>
    <row r="5188" spans="1:5">
      <c r="A5188" s="327">
        <v>100875</v>
      </c>
      <c r="B5188" s="325" t="s">
        <v>5690</v>
      </c>
      <c r="C5188" s="325" t="s">
        <v>72</v>
      </c>
      <c r="D5188" s="325" t="s">
        <v>344</v>
      </c>
      <c r="E5188" s="326" t="s">
        <v>30698</v>
      </c>
    </row>
    <row r="5189" spans="1:5">
      <c r="A5189" s="327">
        <v>100878</v>
      </c>
      <c r="B5189" s="325" t="s">
        <v>5691</v>
      </c>
      <c r="C5189" s="325" t="s">
        <v>72</v>
      </c>
      <c r="D5189" s="325" t="s">
        <v>280</v>
      </c>
      <c r="E5189" s="326" t="s">
        <v>30699</v>
      </c>
    </row>
    <row r="5190" spans="1:5">
      <c r="A5190" s="327">
        <v>98052</v>
      </c>
      <c r="B5190" s="325" t="s">
        <v>5692</v>
      </c>
      <c r="C5190" s="325" t="s">
        <v>72</v>
      </c>
      <c r="D5190" s="325" t="s">
        <v>344</v>
      </c>
      <c r="E5190" s="326" t="s">
        <v>30700</v>
      </c>
    </row>
    <row r="5191" spans="1:5">
      <c r="A5191" s="327">
        <v>98053</v>
      </c>
      <c r="B5191" s="325" t="s">
        <v>5693</v>
      </c>
      <c r="C5191" s="325" t="s">
        <v>72</v>
      </c>
      <c r="D5191" s="325" t="s">
        <v>344</v>
      </c>
      <c r="E5191" s="326" t="s">
        <v>30701</v>
      </c>
    </row>
    <row r="5192" spans="1:5">
      <c r="A5192" s="327">
        <v>98054</v>
      </c>
      <c r="B5192" s="325" t="s">
        <v>5694</v>
      </c>
      <c r="C5192" s="325" t="s">
        <v>72</v>
      </c>
      <c r="D5192" s="325" t="s">
        <v>344</v>
      </c>
      <c r="E5192" s="326" t="s">
        <v>30702</v>
      </c>
    </row>
    <row r="5193" spans="1:5">
      <c r="A5193" s="327">
        <v>98055</v>
      </c>
      <c r="B5193" s="325" t="s">
        <v>5695</v>
      </c>
      <c r="C5193" s="325" t="s">
        <v>72</v>
      </c>
      <c r="D5193" s="325" t="s">
        <v>344</v>
      </c>
      <c r="E5193" s="326" t="s">
        <v>30703</v>
      </c>
    </row>
    <row r="5194" spans="1:5">
      <c r="A5194" s="327">
        <v>98056</v>
      </c>
      <c r="B5194" s="325" t="s">
        <v>5696</v>
      </c>
      <c r="C5194" s="325" t="s">
        <v>72</v>
      </c>
      <c r="D5194" s="325" t="s">
        <v>344</v>
      </c>
      <c r="E5194" s="326" t="s">
        <v>30704</v>
      </c>
    </row>
    <row r="5195" spans="1:5">
      <c r="A5195" s="327">
        <v>98057</v>
      </c>
      <c r="B5195" s="325" t="s">
        <v>5697</v>
      </c>
      <c r="C5195" s="325" t="s">
        <v>72</v>
      </c>
      <c r="D5195" s="325" t="s">
        <v>344</v>
      </c>
      <c r="E5195" s="326" t="s">
        <v>30705</v>
      </c>
    </row>
    <row r="5196" spans="1:5">
      <c r="A5196" s="327">
        <v>98058</v>
      </c>
      <c r="B5196" s="325" t="s">
        <v>5698</v>
      </c>
      <c r="C5196" s="325" t="s">
        <v>72</v>
      </c>
      <c r="D5196" s="325" t="s">
        <v>344</v>
      </c>
      <c r="E5196" s="326" t="s">
        <v>30706</v>
      </c>
    </row>
    <row r="5197" spans="1:5">
      <c r="A5197" s="327">
        <v>98059</v>
      </c>
      <c r="B5197" s="325" t="s">
        <v>5699</v>
      </c>
      <c r="C5197" s="325" t="s">
        <v>72</v>
      </c>
      <c r="D5197" s="325" t="s">
        <v>344</v>
      </c>
      <c r="E5197" s="326" t="s">
        <v>30707</v>
      </c>
    </row>
    <row r="5198" spans="1:5">
      <c r="A5198" s="327">
        <v>98060</v>
      </c>
      <c r="B5198" s="325" t="s">
        <v>5700</v>
      </c>
      <c r="C5198" s="325" t="s">
        <v>72</v>
      </c>
      <c r="D5198" s="325" t="s">
        <v>344</v>
      </c>
      <c r="E5198" s="326" t="s">
        <v>30708</v>
      </c>
    </row>
    <row r="5199" spans="1:5">
      <c r="A5199" s="327">
        <v>98061</v>
      </c>
      <c r="B5199" s="325" t="s">
        <v>5701</v>
      </c>
      <c r="C5199" s="325" t="s">
        <v>72</v>
      </c>
      <c r="D5199" s="325" t="s">
        <v>344</v>
      </c>
      <c r="E5199" s="326" t="s">
        <v>30709</v>
      </c>
    </row>
    <row r="5200" spans="1:5">
      <c r="A5200" s="327">
        <v>98062</v>
      </c>
      <c r="B5200" s="325" t="s">
        <v>5702</v>
      </c>
      <c r="C5200" s="325" t="s">
        <v>72</v>
      </c>
      <c r="D5200" s="325" t="s">
        <v>344</v>
      </c>
      <c r="E5200" s="326" t="s">
        <v>30710</v>
      </c>
    </row>
    <row r="5201" spans="1:5">
      <c r="A5201" s="327">
        <v>98063</v>
      </c>
      <c r="B5201" s="325" t="s">
        <v>5703</v>
      </c>
      <c r="C5201" s="325" t="s">
        <v>72</v>
      </c>
      <c r="D5201" s="325" t="s">
        <v>344</v>
      </c>
      <c r="E5201" s="326" t="s">
        <v>30711</v>
      </c>
    </row>
    <row r="5202" spans="1:5">
      <c r="A5202" s="327">
        <v>98064</v>
      </c>
      <c r="B5202" s="325" t="s">
        <v>5704</v>
      </c>
      <c r="C5202" s="325" t="s">
        <v>72</v>
      </c>
      <c r="D5202" s="325" t="s">
        <v>344</v>
      </c>
      <c r="E5202" s="326" t="s">
        <v>30712</v>
      </c>
    </row>
    <row r="5203" spans="1:5">
      <c r="A5203" s="327">
        <v>98065</v>
      </c>
      <c r="B5203" s="325" t="s">
        <v>5705</v>
      </c>
      <c r="C5203" s="325" t="s">
        <v>72</v>
      </c>
      <c r="D5203" s="325" t="s">
        <v>344</v>
      </c>
      <c r="E5203" s="326" t="s">
        <v>30713</v>
      </c>
    </row>
    <row r="5204" spans="1:5">
      <c r="A5204" s="327">
        <v>98066</v>
      </c>
      <c r="B5204" s="325" t="s">
        <v>5706</v>
      </c>
      <c r="C5204" s="325" t="s">
        <v>72</v>
      </c>
      <c r="D5204" s="325" t="s">
        <v>344</v>
      </c>
      <c r="E5204" s="326" t="s">
        <v>30714</v>
      </c>
    </row>
    <row r="5205" spans="1:5">
      <c r="A5205" s="327">
        <v>98067</v>
      </c>
      <c r="B5205" s="325" t="s">
        <v>5707</v>
      </c>
      <c r="C5205" s="325" t="s">
        <v>72</v>
      </c>
      <c r="D5205" s="325" t="s">
        <v>344</v>
      </c>
      <c r="E5205" s="326" t="s">
        <v>30715</v>
      </c>
    </row>
    <row r="5206" spans="1:5">
      <c r="A5206" s="327">
        <v>98068</v>
      </c>
      <c r="B5206" s="325" t="s">
        <v>5708</v>
      </c>
      <c r="C5206" s="325" t="s">
        <v>72</v>
      </c>
      <c r="D5206" s="325" t="s">
        <v>344</v>
      </c>
      <c r="E5206" s="326" t="s">
        <v>30716</v>
      </c>
    </row>
    <row r="5207" spans="1:5">
      <c r="A5207" s="327">
        <v>98069</v>
      </c>
      <c r="B5207" s="325" t="s">
        <v>5709</v>
      </c>
      <c r="C5207" s="325" t="s">
        <v>72</v>
      </c>
      <c r="D5207" s="325" t="s">
        <v>344</v>
      </c>
      <c r="E5207" s="326" t="s">
        <v>30717</v>
      </c>
    </row>
    <row r="5208" spans="1:5">
      <c r="A5208" s="327">
        <v>98070</v>
      </c>
      <c r="B5208" s="325" t="s">
        <v>5710</v>
      </c>
      <c r="C5208" s="325" t="s">
        <v>72</v>
      </c>
      <c r="D5208" s="325" t="s">
        <v>344</v>
      </c>
      <c r="E5208" s="326" t="s">
        <v>30718</v>
      </c>
    </row>
    <row r="5209" spans="1:5">
      <c r="A5209" s="327">
        <v>98071</v>
      </c>
      <c r="B5209" s="325" t="s">
        <v>5711</v>
      </c>
      <c r="C5209" s="325" t="s">
        <v>72</v>
      </c>
      <c r="D5209" s="325" t="s">
        <v>344</v>
      </c>
      <c r="E5209" s="326" t="s">
        <v>30719</v>
      </c>
    </row>
    <row r="5210" spans="1:5">
      <c r="A5210" s="327">
        <v>98072</v>
      </c>
      <c r="B5210" s="325" t="s">
        <v>5712</v>
      </c>
      <c r="C5210" s="325" t="s">
        <v>72</v>
      </c>
      <c r="D5210" s="325" t="s">
        <v>344</v>
      </c>
      <c r="E5210" s="326" t="s">
        <v>30720</v>
      </c>
    </row>
    <row r="5211" spans="1:5">
      <c r="A5211" s="327">
        <v>98073</v>
      </c>
      <c r="B5211" s="325" t="s">
        <v>5713</v>
      </c>
      <c r="C5211" s="325" t="s">
        <v>72</v>
      </c>
      <c r="D5211" s="325" t="s">
        <v>344</v>
      </c>
      <c r="E5211" s="326" t="s">
        <v>30721</v>
      </c>
    </row>
    <row r="5212" spans="1:5">
      <c r="A5212" s="327">
        <v>98074</v>
      </c>
      <c r="B5212" s="325" t="s">
        <v>5714</v>
      </c>
      <c r="C5212" s="325" t="s">
        <v>72</v>
      </c>
      <c r="D5212" s="325" t="s">
        <v>344</v>
      </c>
      <c r="E5212" s="326" t="s">
        <v>30722</v>
      </c>
    </row>
    <row r="5213" spans="1:5">
      <c r="A5213" s="327">
        <v>98075</v>
      </c>
      <c r="B5213" s="325" t="s">
        <v>5715</v>
      </c>
      <c r="C5213" s="325" t="s">
        <v>72</v>
      </c>
      <c r="D5213" s="325" t="s">
        <v>344</v>
      </c>
      <c r="E5213" s="326" t="s">
        <v>30723</v>
      </c>
    </row>
    <row r="5214" spans="1:5">
      <c r="A5214" s="327">
        <v>98076</v>
      </c>
      <c r="B5214" s="325" t="s">
        <v>5716</v>
      </c>
      <c r="C5214" s="325" t="s">
        <v>72</v>
      </c>
      <c r="D5214" s="325" t="s">
        <v>344</v>
      </c>
      <c r="E5214" s="326" t="s">
        <v>30724</v>
      </c>
    </row>
    <row r="5215" spans="1:5">
      <c r="A5215" s="327">
        <v>98077</v>
      </c>
      <c r="B5215" s="325" t="s">
        <v>5717</v>
      </c>
      <c r="C5215" s="325" t="s">
        <v>72</v>
      </c>
      <c r="D5215" s="325" t="s">
        <v>344</v>
      </c>
      <c r="E5215" s="326" t="s">
        <v>30725</v>
      </c>
    </row>
    <row r="5216" spans="1:5">
      <c r="A5216" s="327">
        <v>98078</v>
      </c>
      <c r="B5216" s="325" t="s">
        <v>5718</v>
      </c>
      <c r="C5216" s="325" t="s">
        <v>72</v>
      </c>
      <c r="D5216" s="325" t="s">
        <v>344</v>
      </c>
      <c r="E5216" s="326" t="s">
        <v>30726</v>
      </c>
    </row>
    <row r="5217" spans="1:5">
      <c r="A5217" s="327">
        <v>98079</v>
      </c>
      <c r="B5217" s="325" t="s">
        <v>5719</v>
      </c>
      <c r="C5217" s="325" t="s">
        <v>72</v>
      </c>
      <c r="D5217" s="325" t="s">
        <v>344</v>
      </c>
      <c r="E5217" s="326" t="s">
        <v>30727</v>
      </c>
    </row>
    <row r="5218" spans="1:5">
      <c r="A5218" s="327">
        <v>98080</v>
      </c>
      <c r="B5218" s="325" t="s">
        <v>5720</v>
      </c>
      <c r="C5218" s="325" t="s">
        <v>72</v>
      </c>
      <c r="D5218" s="325" t="s">
        <v>344</v>
      </c>
      <c r="E5218" s="326" t="s">
        <v>30728</v>
      </c>
    </row>
    <row r="5219" spans="1:5">
      <c r="A5219" s="327">
        <v>98081</v>
      </c>
      <c r="B5219" s="325" t="s">
        <v>5721</v>
      </c>
      <c r="C5219" s="325" t="s">
        <v>72</v>
      </c>
      <c r="D5219" s="325" t="s">
        <v>344</v>
      </c>
      <c r="E5219" s="326" t="s">
        <v>30729</v>
      </c>
    </row>
    <row r="5220" spans="1:5">
      <c r="A5220" s="327">
        <v>98082</v>
      </c>
      <c r="B5220" s="325" t="s">
        <v>5722</v>
      </c>
      <c r="C5220" s="325" t="s">
        <v>72</v>
      </c>
      <c r="D5220" s="325" t="s">
        <v>344</v>
      </c>
      <c r="E5220" s="326" t="s">
        <v>30730</v>
      </c>
    </row>
    <row r="5221" spans="1:5">
      <c r="A5221" s="327">
        <v>98083</v>
      </c>
      <c r="B5221" s="325" t="s">
        <v>5723</v>
      </c>
      <c r="C5221" s="325" t="s">
        <v>72</v>
      </c>
      <c r="D5221" s="325" t="s">
        <v>344</v>
      </c>
      <c r="E5221" s="326" t="s">
        <v>30731</v>
      </c>
    </row>
    <row r="5222" spans="1:5">
      <c r="A5222" s="327">
        <v>98084</v>
      </c>
      <c r="B5222" s="325" t="s">
        <v>5724</v>
      </c>
      <c r="C5222" s="325" t="s">
        <v>72</v>
      </c>
      <c r="D5222" s="325" t="s">
        <v>344</v>
      </c>
      <c r="E5222" s="326" t="s">
        <v>30732</v>
      </c>
    </row>
    <row r="5223" spans="1:5">
      <c r="A5223" s="327">
        <v>98085</v>
      </c>
      <c r="B5223" s="325" t="s">
        <v>5725</v>
      </c>
      <c r="C5223" s="325" t="s">
        <v>72</v>
      </c>
      <c r="D5223" s="325" t="s">
        <v>344</v>
      </c>
      <c r="E5223" s="326" t="s">
        <v>30733</v>
      </c>
    </row>
    <row r="5224" spans="1:5">
      <c r="A5224" s="327">
        <v>98086</v>
      </c>
      <c r="B5224" s="325" t="s">
        <v>5726</v>
      </c>
      <c r="C5224" s="325" t="s">
        <v>72</v>
      </c>
      <c r="D5224" s="325" t="s">
        <v>344</v>
      </c>
      <c r="E5224" s="326" t="s">
        <v>30734</v>
      </c>
    </row>
    <row r="5225" spans="1:5">
      <c r="A5225" s="327">
        <v>98087</v>
      </c>
      <c r="B5225" s="325" t="s">
        <v>5727</v>
      </c>
      <c r="C5225" s="325" t="s">
        <v>72</v>
      </c>
      <c r="D5225" s="325" t="s">
        <v>344</v>
      </c>
      <c r="E5225" s="326" t="s">
        <v>30735</v>
      </c>
    </row>
    <row r="5226" spans="1:5">
      <c r="A5226" s="327">
        <v>98088</v>
      </c>
      <c r="B5226" s="325" t="s">
        <v>5728</v>
      </c>
      <c r="C5226" s="325" t="s">
        <v>72</v>
      </c>
      <c r="D5226" s="325" t="s">
        <v>344</v>
      </c>
      <c r="E5226" s="326" t="s">
        <v>30736</v>
      </c>
    </row>
    <row r="5227" spans="1:5">
      <c r="A5227" s="327">
        <v>98089</v>
      </c>
      <c r="B5227" s="325" t="s">
        <v>5729</v>
      </c>
      <c r="C5227" s="325" t="s">
        <v>72</v>
      </c>
      <c r="D5227" s="325" t="s">
        <v>344</v>
      </c>
      <c r="E5227" s="326" t="s">
        <v>30737</v>
      </c>
    </row>
    <row r="5228" spans="1:5">
      <c r="A5228" s="327">
        <v>98090</v>
      </c>
      <c r="B5228" s="325" t="s">
        <v>5730</v>
      </c>
      <c r="C5228" s="325" t="s">
        <v>72</v>
      </c>
      <c r="D5228" s="325" t="s">
        <v>344</v>
      </c>
      <c r="E5228" s="326" t="s">
        <v>30738</v>
      </c>
    </row>
    <row r="5229" spans="1:5">
      <c r="A5229" s="327">
        <v>98091</v>
      </c>
      <c r="B5229" s="325" t="s">
        <v>5731</v>
      </c>
      <c r="C5229" s="325" t="s">
        <v>72</v>
      </c>
      <c r="D5229" s="325" t="s">
        <v>344</v>
      </c>
      <c r="E5229" s="326" t="s">
        <v>30739</v>
      </c>
    </row>
    <row r="5230" spans="1:5">
      <c r="A5230" s="327">
        <v>98092</v>
      </c>
      <c r="B5230" s="325" t="s">
        <v>5732</v>
      </c>
      <c r="C5230" s="325" t="s">
        <v>72</v>
      </c>
      <c r="D5230" s="325" t="s">
        <v>344</v>
      </c>
      <c r="E5230" s="326" t="s">
        <v>30740</v>
      </c>
    </row>
    <row r="5231" spans="1:5">
      <c r="A5231" s="327">
        <v>98093</v>
      </c>
      <c r="B5231" s="325" t="s">
        <v>5733</v>
      </c>
      <c r="C5231" s="325" t="s">
        <v>72</v>
      </c>
      <c r="D5231" s="325" t="s">
        <v>344</v>
      </c>
      <c r="E5231" s="326" t="s">
        <v>30741</v>
      </c>
    </row>
    <row r="5232" spans="1:5">
      <c r="A5232" s="327">
        <v>98094</v>
      </c>
      <c r="B5232" s="325" t="s">
        <v>5734</v>
      </c>
      <c r="C5232" s="325" t="s">
        <v>72</v>
      </c>
      <c r="D5232" s="325" t="s">
        <v>344</v>
      </c>
      <c r="E5232" s="326" t="s">
        <v>30742</v>
      </c>
    </row>
    <row r="5233" spans="1:5">
      <c r="A5233" s="327">
        <v>98099</v>
      </c>
      <c r="B5233" s="325" t="s">
        <v>5735</v>
      </c>
      <c r="C5233" s="325" t="s">
        <v>72</v>
      </c>
      <c r="D5233" s="325" t="s">
        <v>344</v>
      </c>
      <c r="E5233" s="326" t="s">
        <v>30743</v>
      </c>
    </row>
    <row r="5234" spans="1:5">
      <c r="A5234" s="327">
        <v>98100</v>
      </c>
      <c r="B5234" s="325" t="s">
        <v>5736</v>
      </c>
      <c r="C5234" s="325" t="s">
        <v>72</v>
      </c>
      <c r="D5234" s="325" t="s">
        <v>344</v>
      </c>
      <c r="E5234" s="326" t="s">
        <v>30744</v>
      </c>
    </row>
    <row r="5235" spans="1:5">
      <c r="A5235" s="327">
        <v>98101</v>
      </c>
      <c r="B5235" s="325" t="s">
        <v>5737</v>
      </c>
      <c r="C5235" s="325" t="s">
        <v>72</v>
      </c>
      <c r="D5235" s="325" t="s">
        <v>344</v>
      </c>
      <c r="E5235" s="326" t="s">
        <v>30745</v>
      </c>
    </row>
    <row r="5236" spans="1:5">
      <c r="A5236" s="327">
        <v>98109</v>
      </c>
      <c r="B5236" s="325" t="s">
        <v>5738</v>
      </c>
      <c r="C5236" s="325" t="s">
        <v>72</v>
      </c>
      <c r="D5236" s="325" t="s">
        <v>344</v>
      </c>
      <c r="E5236" s="326" t="s">
        <v>26078</v>
      </c>
    </row>
    <row r="5237" spans="1:5">
      <c r="A5237" s="327">
        <v>98110</v>
      </c>
      <c r="B5237" s="325" t="s">
        <v>5739</v>
      </c>
      <c r="C5237" s="325" t="s">
        <v>72</v>
      </c>
      <c r="D5237" s="325" t="s">
        <v>280</v>
      </c>
      <c r="E5237" s="326" t="s">
        <v>30746</v>
      </c>
    </row>
    <row r="5238" spans="1:5">
      <c r="A5238" s="327">
        <v>98111</v>
      </c>
      <c r="B5238" s="325" t="s">
        <v>5740</v>
      </c>
      <c r="C5238" s="325" t="s">
        <v>72</v>
      </c>
      <c r="D5238" s="325" t="s">
        <v>280</v>
      </c>
      <c r="E5238" s="326" t="s">
        <v>30747</v>
      </c>
    </row>
    <row r="5239" spans="1:5">
      <c r="A5239" s="327">
        <v>98112</v>
      </c>
      <c r="B5239" s="325" t="s">
        <v>5741</v>
      </c>
      <c r="C5239" s="325" t="s">
        <v>72</v>
      </c>
      <c r="D5239" s="325" t="s">
        <v>280</v>
      </c>
      <c r="E5239" s="326" t="s">
        <v>30748</v>
      </c>
    </row>
    <row r="5240" spans="1:5">
      <c r="A5240" s="327">
        <v>98114</v>
      </c>
      <c r="B5240" s="325" t="s">
        <v>5742</v>
      </c>
      <c r="C5240" s="325" t="s">
        <v>72</v>
      </c>
      <c r="D5240" s="325" t="s">
        <v>280</v>
      </c>
      <c r="E5240" s="326" t="s">
        <v>26143</v>
      </c>
    </row>
    <row r="5241" spans="1:5">
      <c r="A5241" s="327">
        <v>98115</v>
      </c>
      <c r="B5241" s="325" t="s">
        <v>5743</v>
      </c>
      <c r="C5241" s="325" t="s">
        <v>72</v>
      </c>
      <c r="D5241" s="325" t="s">
        <v>344</v>
      </c>
      <c r="E5241" s="326" t="s">
        <v>27404</v>
      </c>
    </row>
    <row r="5242" spans="1:5">
      <c r="A5242" s="327">
        <v>89957</v>
      </c>
      <c r="B5242" s="325" t="s">
        <v>5744</v>
      </c>
      <c r="C5242" s="325" t="s">
        <v>72</v>
      </c>
      <c r="D5242" s="325" t="s">
        <v>280</v>
      </c>
      <c r="E5242" s="326" t="s">
        <v>30749</v>
      </c>
    </row>
    <row r="5243" spans="1:5">
      <c r="A5243" s="327">
        <v>89959</v>
      </c>
      <c r="B5243" s="325" t="s">
        <v>5745</v>
      </c>
      <c r="C5243" s="325" t="s">
        <v>72</v>
      </c>
      <c r="D5243" s="325" t="s">
        <v>280</v>
      </c>
      <c r="E5243" s="326" t="s">
        <v>30750</v>
      </c>
    </row>
    <row r="5244" spans="1:5">
      <c r="A5244" s="327">
        <v>89349</v>
      </c>
      <c r="B5244" s="325" t="s">
        <v>5746</v>
      </c>
      <c r="C5244" s="325" t="s">
        <v>72</v>
      </c>
      <c r="D5244" s="325" t="s">
        <v>280</v>
      </c>
      <c r="E5244" s="326" t="s">
        <v>21427</v>
      </c>
    </row>
    <row r="5245" spans="1:5">
      <c r="A5245" s="327">
        <v>89351</v>
      </c>
      <c r="B5245" s="325" t="s">
        <v>5747</v>
      </c>
      <c r="C5245" s="325" t="s">
        <v>72</v>
      </c>
      <c r="D5245" s="325" t="s">
        <v>280</v>
      </c>
      <c r="E5245" s="326" t="s">
        <v>25512</v>
      </c>
    </row>
    <row r="5246" spans="1:5">
      <c r="A5246" s="327">
        <v>89352</v>
      </c>
      <c r="B5246" s="325" t="s">
        <v>5748</v>
      </c>
      <c r="C5246" s="325" t="s">
        <v>72</v>
      </c>
      <c r="D5246" s="325" t="s">
        <v>280</v>
      </c>
      <c r="E5246" s="326" t="s">
        <v>30751</v>
      </c>
    </row>
    <row r="5247" spans="1:5">
      <c r="A5247" s="327">
        <v>89353</v>
      </c>
      <c r="B5247" s="325" t="s">
        <v>5749</v>
      </c>
      <c r="C5247" s="325" t="s">
        <v>72</v>
      </c>
      <c r="D5247" s="325" t="s">
        <v>280</v>
      </c>
      <c r="E5247" s="326" t="s">
        <v>30752</v>
      </c>
    </row>
    <row r="5248" spans="1:5">
      <c r="A5248" s="327">
        <v>89354</v>
      </c>
      <c r="B5248" s="325" t="s">
        <v>5750</v>
      </c>
      <c r="C5248" s="325" t="s">
        <v>72</v>
      </c>
      <c r="D5248" s="325" t="s">
        <v>280</v>
      </c>
      <c r="E5248" s="326" t="s">
        <v>30753</v>
      </c>
    </row>
    <row r="5249" spans="1:5">
      <c r="A5249" s="327">
        <v>89969</v>
      </c>
      <c r="B5249" s="325" t="s">
        <v>5751</v>
      </c>
      <c r="C5249" s="325" t="s">
        <v>72</v>
      </c>
      <c r="D5249" s="325" t="s">
        <v>280</v>
      </c>
      <c r="E5249" s="326" t="s">
        <v>30754</v>
      </c>
    </row>
    <row r="5250" spans="1:5">
      <c r="A5250" s="327">
        <v>89970</v>
      </c>
      <c r="B5250" s="325" t="s">
        <v>5752</v>
      </c>
      <c r="C5250" s="325" t="s">
        <v>72</v>
      </c>
      <c r="D5250" s="325" t="s">
        <v>280</v>
      </c>
      <c r="E5250" s="326" t="s">
        <v>24591</v>
      </c>
    </row>
    <row r="5251" spans="1:5">
      <c r="A5251" s="327">
        <v>89971</v>
      </c>
      <c r="B5251" s="325" t="s">
        <v>5753</v>
      </c>
      <c r="C5251" s="325" t="s">
        <v>72</v>
      </c>
      <c r="D5251" s="325" t="s">
        <v>280</v>
      </c>
      <c r="E5251" s="326" t="s">
        <v>30755</v>
      </c>
    </row>
    <row r="5252" spans="1:5">
      <c r="A5252" s="327">
        <v>89972</v>
      </c>
      <c r="B5252" s="325" t="s">
        <v>5754</v>
      </c>
      <c r="C5252" s="325" t="s">
        <v>72</v>
      </c>
      <c r="D5252" s="325" t="s">
        <v>280</v>
      </c>
      <c r="E5252" s="326" t="s">
        <v>26178</v>
      </c>
    </row>
    <row r="5253" spans="1:5">
      <c r="A5253" s="327">
        <v>89973</v>
      </c>
      <c r="B5253" s="325" t="s">
        <v>5755</v>
      </c>
      <c r="C5253" s="325" t="s">
        <v>72</v>
      </c>
      <c r="D5253" s="325" t="s">
        <v>280</v>
      </c>
      <c r="E5253" s="326" t="s">
        <v>30756</v>
      </c>
    </row>
    <row r="5254" spans="1:5">
      <c r="A5254" s="327">
        <v>89974</v>
      </c>
      <c r="B5254" s="325" t="s">
        <v>5756</v>
      </c>
      <c r="C5254" s="325" t="s">
        <v>72</v>
      </c>
      <c r="D5254" s="325" t="s">
        <v>280</v>
      </c>
      <c r="E5254" s="326" t="s">
        <v>26413</v>
      </c>
    </row>
    <row r="5255" spans="1:5">
      <c r="A5255" s="327">
        <v>89984</v>
      </c>
      <c r="B5255" s="325" t="s">
        <v>5757</v>
      </c>
      <c r="C5255" s="325" t="s">
        <v>72</v>
      </c>
      <c r="D5255" s="325" t="s">
        <v>280</v>
      </c>
      <c r="E5255" s="326" t="s">
        <v>30757</v>
      </c>
    </row>
    <row r="5256" spans="1:5">
      <c r="A5256" s="327">
        <v>89985</v>
      </c>
      <c r="B5256" s="325" t="s">
        <v>5758</v>
      </c>
      <c r="C5256" s="325" t="s">
        <v>72</v>
      </c>
      <c r="D5256" s="325" t="s">
        <v>280</v>
      </c>
      <c r="E5256" s="326" t="s">
        <v>21839</v>
      </c>
    </row>
    <row r="5257" spans="1:5">
      <c r="A5257" s="327">
        <v>89986</v>
      </c>
      <c r="B5257" s="325" t="s">
        <v>5759</v>
      </c>
      <c r="C5257" s="325" t="s">
        <v>72</v>
      </c>
      <c r="D5257" s="325" t="s">
        <v>280</v>
      </c>
      <c r="E5257" s="326" t="s">
        <v>30758</v>
      </c>
    </row>
    <row r="5258" spans="1:5">
      <c r="A5258" s="327">
        <v>89987</v>
      </c>
      <c r="B5258" s="325" t="s">
        <v>5760</v>
      </c>
      <c r="C5258" s="325" t="s">
        <v>72</v>
      </c>
      <c r="D5258" s="325" t="s">
        <v>280</v>
      </c>
      <c r="E5258" s="326" t="s">
        <v>30759</v>
      </c>
    </row>
    <row r="5259" spans="1:5">
      <c r="A5259" s="327">
        <v>90371</v>
      </c>
      <c r="B5259" s="325" t="s">
        <v>5761</v>
      </c>
      <c r="C5259" s="325" t="s">
        <v>72</v>
      </c>
      <c r="D5259" s="325" t="s">
        <v>280</v>
      </c>
      <c r="E5259" s="326" t="s">
        <v>5002</v>
      </c>
    </row>
    <row r="5260" spans="1:5">
      <c r="A5260" s="327">
        <v>94489</v>
      </c>
      <c r="B5260" s="325" t="s">
        <v>5762</v>
      </c>
      <c r="C5260" s="325" t="s">
        <v>72</v>
      </c>
      <c r="D5260" s="325" t="s">
        <v>280</v>
      </c>
      <c r="E5260" s="326" t="s">
        <v>30385</v>
      </c>
    </row>
    <row r="5261" spans="1:5">
      <c r="A5261" s="327">
        <v>94490</v>
      </c>
      <c r="B5261" s="325" t="s">
        <v>5763</v>
      </c>
      <c r="C5261" s="325" t="s">
        <v>72</v>
      </c>
      <c r="D5261" s="325" t="s">
        <v>280</v>
      </c>
      <c r="E5261" s="326" t="s">
        <v>27172</v>
      </c>
    </row>
    <row r="5262" spans="1:5">
      <c r="A5262" s="327">
        <v>94491</v>
      </c>
      <c r="B5262" s="325" t="s">
        <v>5764</v>
      </c>
      <c r="C5262" s="325" t="s">
        <v>72</v>
      </c>
      <c r="D5262" s="325" t="s">
        <v>280</v>
      </c>
      <c r="E5262" s="326" t="s">
        <v>30760</v>
      </c>
    </row>
    <row r="5263" spans="1:5">
      <c r="A5263" s="327">
        <v>94492</v>
      </c>
      <c r="B5263" s="325" t="s">
        <v>5766</v>
      </c>
      <c r="C5263" s="325" t="s">
        <v>72</v>
      </c>
      <c r="D5263" s="325" t="s">
        <v>280</v>
      </c>
      <c r="E5263" s="326" t="s">
        <v>2626</v>
      </c>
    </row>
    <row r="5264" spans="1:5">
      <c r="A5264" s="327">
        <v>94493</v>
      </c>
      <c r="B5264" s="325" t="s">
        <v>5767</v>
      </c>
      <c r="C5264" s="325" t="s">
        <v>72</v>
      </c>
      <c r="D5264" s="325" t="s">
        <v>280</v>
      </c>
      <c r="E5264" s="326" t="s">
        <v>30761</v>
      </c>
    </row>
    <row r="5265" spans="1:5">
      <c r="A5265" s="327">
        <v>94495</v>
      </c>
      <c r="B5265" s="325" t="s">
        <v>5768</v>
      </c>
      <c r="C5265" s="325" t="s">
        <v>72</v>
      </c>
      <c r="D5265" s="325" t="s">
        <v>280</v>
      </c>
      <c r="E5265" s="326" t="s">
        <v>28495</v>
      </c>
    </row>
    <row r="5266" spans="1:5">
      <c r="A5266" s="327">
        <v>94496</v>
      </c>
      <c r="B5266" s="325" t="s">
        <v>5769</v>
      </c>
      <c r="C5266" s="325" t="s">
        <v>72</v>
      </c>
      <c r="D5266" s="325" t="s">
        <v>280</v>
      </c>
      <c r="E5266" s="326" t="s">
        <v>30762</v>
      </c>
    </row>
    <row r="5267" spans="1:5">
      <c r="A5267" s="327">
        <v>94497</v>
      </c>
      <c r="B5267" s="325" t="s">
        <v>5770</v>
      </c>
      <c r="C5267" s="325" t="s">
        <v>72</v>
      </c>
      <c r="D5267" s="325" t="s">
        <v>280</v>
      </c>
      <c r="E5267" s="326" t="s">
        <v>30763</v>
      </c>
    </row>
    <row r="5268" spans="1:5">
      <c r="A5268" s="327">
        <v>94498</v>
      </c>
      <c r="B5268" s="325" t="s">
        <v>5771</v>
      </c>
      <c r="C5268" s="325" t="s">
        <v>72</v>
      </c>
      <c r="D5268" s="325" t="s">
        <v>280</v>
      </c>
      <c r="E5268" s="326" t="s">
        <v>22160</v>
      </c>
    </row>
    <row r="5269" spans="1:5">
      <c r="A5269" s="327">
        <v>94499</v>
      </c>
      <c r="B5269" s="325" t="s">
        <v>5772</v>
      </c>
      <c r="C5269" s="325" t="s">
        <v>72</v>
      </c>
      <c r="D5269" s="325" t="s">
        <v>280</v>
      </c>
      <c r="E5269" s="326" t="s">
        <v>30764</v>
      </c>
    </row>
    <row r="5270" spans="1:5">
      <c r="A5270" s="327">
        <v>94500</v>
      </c>
      <c r="B5270" s="325" t="s">
        <v>5773</v>
      </c>
      <c r="C5270" s="325" t="s">
        <v>72</v>
      </c>
      <c r="D5270" s="325" t="s">
        <v>280</v>
      </c>
      <c r="E5270" s="326" t="s">
        <v>30765</v>
      </c>
    </row>
    <row r="5271" spans="1:5">
      <c r="A5271" s="327">
        <v>94501</v>
      </c>
      <c r="B5271" s="325" t="s">
        <v>5774</v>
      </c>
      <c r="C5271" s="325" t="s">
        <v>72</v>
      </c>
      <c r="D5271" s="325" t="s">
        <v>280</v>
      </c>
      <c r="E5271" s="326" t="s">
        <v>30766</v>
      </c>
    </row>
    <row r="5272" spans="1:5">
      <c r="A5272" s="327">
        <v>94792</v>
      </c>
      <c r="B5272" s="325" t="s">
        <v>5775</v>
      </c>
      <c r="C5272" s="325" t="s">
        <v>72</v>
      </c>
      <c r="D5272" s="325" t="s">
        <v>280</v>
      </c>
      <c r="E5272" s="326" t="s">
        <v>30767</v>
      </c>
    </row>
    <row r="5273" spans="1:5">
      <c r="A5273" s="327">
        <v>94793</v>
      </c>
      <c r="B5273" s="325" t="s">
        <v>5776</v>
      </c>
      <c r="C5273" s="325" t="s">
        <v>72</v>
      </c>
      <c r="D5273" s="325" t="s">
        <v>280</v>
      </c>
      <c r="E5273" s="326" t="s">
        <v>30768</v>
      </c>
    </row>
    <row r="5274" spans="1:5">
      <c r="A5274" s="327">
        <v>94794</v>
      </c>
      <c r="B5274" s="325" t="s">
        <v>5777</v>
      </c>
      <c r="C5274" s="325" t="s">
        <v>72</v>
      </c>
      <c r="D5274" s="325" t="s">
        <v>280</v>
      </c>
      <c r="E5274" s="326" t="s">
        <v>30769</v>
      </c>
    </row>
    <row r="5275" spans="1:5">
      <c r="A5275" s="327">
        <v>94795</v>
      </c>
      <c r="B5275" s="325" t="s">
        <v>5778</v>
      </c>
      <c r="C5275" s="325" t="s">
        <v>72</v>
      </c>
      <c r="D5275" s="325" t="s">
        <v>280</v>
      </c>
      <c r="E5275" s="326" t="s">
        <v>24577</v>
      </c>
    </row>
    <row r="5276" spans="1:5">
      <c r="A5276" s="327">
        <v>94796</v>
      </c>
      <c r="B5276" s="325" t="s">
        <v>5779</v>
      </c>
      <c r="C5276" s="325" t="s">
        <v>72</v>
      </c>
      <c r="D5276" s="325" t="s">
        <v>280</v>
      </c>
      <c r="E5276" s="326" t="s">
        <v>24824</v>
      </c>
    </row>
    <row r="5277" spans="1:5">
      <c r="A5277" s="327">
        <v>94797</v>
      </c>
      <c r="B5277" s="325" t="s">
        <v>5780</v>
      </c>
      <c r="C5277" s="325" t="s">
        <v>72</v>
      </c>
      <c r="D5277" s="325" t="s">
        <v>280</v>
      </c>
      <c r="E5277" s="326" t="s">
        <v>24427</v>
      </c>
    </row>
    <row r="5278" spans="1:5">
      <c r="A5278" s="327">
        <v>94798</v>
      </c>
      <c r="B5278" s="325" t="s">
        <v>5781</v>
      </c>
      <c r="C5278" s="325" t="s">
        <v>72</v>
      </c>
      <c r="D5278" s="325" t="s">
        <v>280</v>
      </c>
      <c r="E5278" s="326" t="s">
        <v>30770</v>
      </c>
    </row>
    <row r="5279" spans="1:5">
      <c r="A5279" s="327">
        <v>94799</v>
      </c>
      <c r="B5279" s="325" t="s">
        <v>5782</v>
      </c>
      <c r="C5279" s="325" t="s">
        <v>72</v>
      </c>
      <c r="D5279" s="325" t="s">
        <v>280</v>
      </c>
      <c r="E5279" s="326" t="s">
        <v>30771</v>
      </c>
    </row>
    <row r="5280" spans="1:5">
      <c r="A5280" s="327">
        <v>94800</v>
      </c>
      <c r="B5280" s="325" t="s">
        <v>5783</v>
      </c>
      <c r="C5280" s="325" t="s">
        <v>72</v>
      </c>
      <c r="D5280" s="325" t="s">
        <v>280</v>
      </c>
      <c r="E5280" s="326" t="s">
        <v>30772</v>
      </c>
    </row>
    <row r="5281" spans="1:5">
      <c r="A5281" s="327">
        <v>95248</v>
      </c>
      <c r="B5281" s="325" t="s">
        <v>5784</v>
      </c>
      <c r="C5281" s="325" t="s">
        <v>72</v>
      </c>
      <c r="D5281" s="325" t="s">
        <v>280</v>
      </c>
      <c r="E5281" s="326" t="s">
        <v>30773</v>
      </c>
    </row>
    <row r="5282" spans="1:5">
      <c r="A5282" s="327">
        <v>95249</v>
      </c>
      <c r="B5282" s="325" t="s">
        <v>5785</v>
      </c>
      <c r="C5282" s="325" t="s">
        <v>72</v>
      </c>
      <c r="D5282" s="325" t="s">
        <v>280</v>
      </c>
      <c r="E5282" s="326" t="s">
        <v>24611</v>
      </c>
    </row>
    <row r="5283" spans="1:5">
      <c r="A5283" s="327">
        <v>95250</v>
      </c>
      <c r="B5283" s="325" t="s">
        <v>5786</v>
      </c>
      <c r="C5283" s="325" t="s">
        <v>72</v>
      </c>
      <c r="D5283" s="325" t="s">
        <v>280</v>
      </c>
      <c r="E5283" s="326" t="s">
        <v>30774</v>
      </c>
    </row>
    <row r="5284" spans="1:5">
      <c r="A5284" s="327">
        <v>95251</v>
      </c>
      <c r="B5284" s="325" t="s">
        <v>5787</v>
      </c>
      <c r="C5284" s="325" t="s">
        <v>72</v>
      </c>
      <c r="D5284" s="325" t="s">
        <v>280</v>
      </c>
      <c r="E5284" s="326" t="s">
        <v>30775</v>
      </c>
    </row>
    <row r="5285" spans="1:5">
      <c r="A5285" s="327">
        <v>95252</v>
      </c>
      <c r="B5285" s="325" t="s">
        <v>5788</v>
      </c>
      <c r="C5285" s="325" t="s">
        <v>72</v>
      </c>
      <c r="D5285" s="325" t="s">
        <v>280</v>
      </c>
      <c r="E5285" s="326" t="s">
        <v>30776</v>
      </c>
    </row>
    <row r="5286" spans="1:5">
      <c r="A5286" s="327">
        <v>95253</v>
      </c>
      <c r="B5286" s="325" t="s">
        <v>5789</v>
      </c>
      <c r="C5286" s="325" t="s">
        <v>72</v>
      </c>
      <c r="D5286" s="325" t="s">
        <v>280</v>
      </c>
      <c r="E5286" s="326" t="s">
        <v>30777</v>
      </c>
    </row>
    <row r="5287" spans="1:5">
      <c r="A5287" s="327">
        <v>99619</v>
      </c>
      <c r="B5287" s="325" t="s">
        <v>5790</v>
      </c>
      <c r="C5287" s="325" t="s">
        <v>72</v>
      </c>
      <c r="D5287" s="325" t="s">
        <v>280</v>
      </c>
      <c r="E5287" s="326" t="s">
        <v>30778</v>
      </c>
    </row>
    <row r="5288" spans="1:5">
      <c r="A5288" s="327">
        <v>99620</v>
      </c>
      <c r="B5288" s="325" t="s">
        <v>5791</v>
      </c>
      <c r="C5288" s="325" t="s">
        <v>72</v>
      </c>
      <c r="D5288" s="325" t="s">
        <v>280</v>
      </c>
      <c r="E5288" s="326" t="s">
        <v>30779</v>
      </c>
    </row>
    <row r="5289" spans="1:5">
      <c r="A5289" s="327">
        <v>99621</v>
      </c>
      <c r="B5289" s="325" t="s">
        <v>5792</v>
      </c>
      <c r="C5289" s="325" t="s">
        <v>72</v>
      </c>
      <c r="D5289" s="325" t="s">
        <v>280</v>
      </c>
      <c r="E5289" s="326" t="s">
        <v>30780</v>
      </c>
    </row>
    <row r="5290" spans="1:5">
      <c r="A5290" s="327">
        <v>99622</v>
      </c>
      <c r="B5290" s="325" t="s">
        <v>5793</v>
      </c>
      <c r="C5290" s="325" t="s">
        <v>72</v>
      </c>
      <c r="D5290" s="325" t="s">
        <v>280</v>
      </c>
      <c r="E5290" s="326" t="s">
        <v>30250</v>
      </c>
    </row>
    <row r="5291" spans="1:5">
      <c r="A5291" s="327">
        <v>99623</v>
      </c>
      <c r="B5291" s="325" t="s">
        <v>5794</v>
      </c>
      <c r="C5291" s="325" t="s">
        <v>72</v>
      </c>
      <c r="D5291" s="325" t="s">
        <v>280</v>
      </c>
      <c r="E5291" s="326" t="s">
        <v>30781</v>
      </c>
    </row>
    <row r="5292" spans="1:5">
      <c r="A5292" s="327">
        <v>99624</v>
      </c>
      <c r="B5292" s="325" t="s">
        <v>5795</v>
      </c>
      <c r="C5292" s="325" t="s">
        <v>72</v>
      </c>
      <c r="D5292" s="325" t="s">
        <v>280</v>
      </c>
      <c r="E5292" s="326" t="s">
        <v>30782</v>
      </c>
    </row>
    <row r="5293" spans="1:5">
      <c r="A5293" s="327">
        <v>99625</v>
      </c>
      <c r="B5293" s="325" t="s">
        <v>5796</v>
      </c>
      <c r="C5293" s="325" t="s">
        <v>72</v>
      </c>
      <c r="D5293" s="325" t="s">
        <v>280</v>
      </c>
      <c r="E5293" s="326" t="s">
        <v>30783</v>
      </c>
    </row>
    <row r="5294" spans="1:5">
      <c r="A5294" s="327">
        <v>99626</v>
      </c>
      <c r="B5294" s="325" t="s">
        <v>5797</v>
      </c>
      <c r="C5294" s="325" t="s">
        <v>72</v>
      </c>
      <c r="D5294" s="325" t="s">
        <v>280</v>
      </c>
      <c r="E5294" s="326" t="s">
        <v>30784</v>
      </c>
    </row>
    <row r="5295" spans="1:5">
      <c r="A5295" s="327">
        <v>99627</v>
      </c>
      <c r="B5295" s="325" t="s">
        <v>5798</v>
      </c>
      <c r="C5295" s="325" t="s">
        <v>72</v>
      </c>
      <c r="D5295" s="325" t="s">
        <v>280</v>
      </c>
      <c r="E5295" s="326" t="s">
        <v>30785</v>
      </c>
    </row>
    <row r="5296" spans="1:5">
      <c r="A5296" s="327">
        <v>99628</v>
      </c>
      <c r="B5296" s="325" t="s">
        <v>5799</v>
      </c>
      <c r="C5296" s="325" t="s">
        <v>72</v>
      </c>
      <c r="D5296" s="325" t="s">
        <v>280</v>
      </c>
      <c r="E5296" s="326" t="s">
        <v>30786</v>
      </c>
    </row>
    <row r="5297" spans="1:5">
      <c r="A5297" s="327">
        <v>99629</v>
      </c>
      <c r="B5297" s="325" t="s">
        <v>5800</v>
      </c>
      <c r="C5297" s="325" t="s">
        <v>72</v>
      </c>
      <c r="D5297" s="325" t="s">
        <v>280</v>
      </c>
      <c r="E5297" s="326" t="s">
        <v>30787</v>
      </c>
    </row>
    <row r="5298" spans="1:5">
      <c r="A5298" s="327">
        <v>99630</v>
      </c>
      <c r="B5298" s="325" t="s">
        <v>5801</v>
      </c>
      <c r="C5298" s="325" t="s">
        <v>72</v>
      </c>
      <c r="D5298" s="325" t="s">
        <v>280</v>
      </c>
      <c r="E5298" s="326" t="s">
        <v>30788</v>
      </c>
    </row>
    <row r="5299" spans="1:5">
      <c r="A5299" s="327">
        <v>99631</v>
      </c>
      <c r="B5299" s="325" t="s">
        <v>5802</v>
      </c>
      <c r="C5299" s="325" t="s">
        <v>72</v>
      </c>
      <c r="D5299" s="325" t="s">
        <v>280</v>
      </c>
      <c r="E5299" s="326" t="s">
        <v>30789</v>
      </c>
    </row>
    <row r="5300" spans="1:5">
      <c r="A5300" s="327">
        <v>99632</v>
      </c>
      <c r="B5300" s="325" t="s">
        <v>5803</v>
      </c>
      <c r="C5300" s="325" t="s">
        <v>72</v>
      </c>
      <c r="D5300" s="325" t="s">
        <v>280</v>
      </c>
      <c r="E5300" s="326" t="s">
        <v>30790</v>
      </c>
    </row>
    <row r="5301" spans="1:5">
      <c r="A5301" s="327">
        <v>99633</v>
      </c>
      <c r="B5301" s="325" t="s">
        <v>5804</v>
      </c>
      <c r="C5301" s="325" t="s">
        <v>72</v>
      </c>
      <c r="D5301" s="325" t="s">
        <v>280</v>
      </c>
      <c r="E5301" s="326" t="s">
        <v>30791</v>
      </c>
    </row>
    <row r="5302" spans="1:5">
      <c r="A5302" s="327">
        <v>99634</v>
      </c>
      <c r="B5302" s="325" t="s">
        <v>5805</v>
      </c>
      <c r="C5302" s="325" t="s">
        <v>72</v>
      </c>
      <c r="D5302" s="325" t="s">
        <v>280</v>
      </c>
      <c r="E5302" s="326" t="s">
        <v>30792</v>
      </c>
    </row>
    <row r="5303" spans="1:5">
      <c r="A5303" s="327">
        <v>99635</v>
      </c>
      <c r="B5303" s="325" t="s">
        <v>5806</v>
      </c>
      <c r="C5303" s="325" t="s">
        <v>72</v>
      </c>
      <c r="D5303" s="325" t="s">
        <v>280</v>
      </c>
      <c r="E5303" s="326" t="s">
        <v>30793</v>
      </c>
    </row>
    <row r="5304" spans="1:5">
      <c r="A5304" s="327">
        <v>103008</v>
      </c>
      <c r="B5304" s="325" t="s">
        <v>5807</v>
      </c>
      <c r="C5304" s="325" t="s">
        <v>72</v>
      </c>
      <c r="D5304" s="325" t="s">
        <v>280</v>
      </c>
      <c r="E5304" s="326" t="s">
        <v>24386</v>
      </c>
    </row>
    <row r="5305" spans="1:5">
      <c r="A5305" s="327">
        <v>103009</v>
      </c>
      <c r="B5305" s="325" t="s">
        <v>5808</v>
      </c>
      <c r="C5305" s="325" t="s">
        <v>72</v>
      </c>
      <c r="D5305" s="325" t="s">
        <v>280</v>
      </c>
      <c r="E5305" s="326" t="s">
        <v>30794</v>
      </c>
    </row>
    <row r="5306" spans="1:5">
      <c r="A5306" s="327">
        <v>103010</v>
      </c>
      <c r="B5306" s="325" t="s">
        <v>5809</v>
      </c>
      <c r="C5306" s="325" t="s">
        <v>72</v>
      </c>
      <c r="D5306" s="325" t="s">
        <v>280</v>
      </c>
      <c r="E5306" s="326" t="s">
        <v>28073</v>
      </c>
    </row>
    <row r="5307" spans="1:5">
      <c r="A5307" s="327">
        <v>103011</v>
      </c>
      <c r="B5307" s="325" t="s">
        <v>5810</v>
      </c>
      <c r="C5307" s="325" t="s">
        <v>72</v>
      </c>
      <c r="D5307" s="325" t="s">
        <v>280</v>
      </c>
      <c r="E5307" s="326" t="s">
        <v>30795</v>
      </c>
    </row>
    <row r="5308" spans="1:5">
      <c r="A5308" s="327">
        <v>103012</v>
      </c>
      <c r="B5308" s="325" t="s">
        <v>5811</v>
      </c>
      <c r="C5308" s="325" t="s">
        <v>72</v>
      </c>
      <c r="D5308" s="325" t="s">
        <v>280</v>
      </c>
      <c r="E5308" s="326" t="s">
        <v>27498</v>
      </c>
    </row>
    <row r="5309" spans="1:5">
      <c r="A5309" s="327">
        <v>103013</v>
      </c>
      <c r="B5309" s="325" t="s">
        <v>5812</v>
      </c>
      <c r="C5309" s="325" t="s">
        <v>72</v>
      </c>
      <c r="D5309" s="325" t="s">
        <v>280</v>
      </c>
      <c r="E5309" s="326" t="s">
        <v>30796</v>
      </c>
    </row>
    <row r="5310" spans="1:5">
      <c r="A5310" s="327">
        <v>103014</v>
      </c>
      <c r="B5310" s="325" t="s">
        <v>5813</v>
      </c>
      <c r="C5310" s="325" t="s">
        <v>72</v>
      </c>
      <c r="D5310" s="325" t="s">
        <v>280</v>
      </c>
      <c r="E5310" s="326" t="s">
        <v>30797</v>
      </c>
    </row>
    <row r="5311" spans="1:5">
      <c r="A5311" s="327">
        <v>103015</v>
      </c>
      <c r="B5311" s="325" t="s">
        <v>5814</v>
      </c>
      <c r="C5311" s="325" t="s">
        <v>72</v>
      </c>
      <c r="D5311" s="325" t="s">
        <v>280</v>
      </c>
      <c r="E5311" s="326" t="s">
        <v>30798</v>
      </c>
    </row>
    <row r="5312" spans="1:5">
      <c r="A5312" s="327">
        <v>103016</v>
      </c>
      <c r="B5312" s="325" t="s">
        <v>5815</v>
      </c>
      <c r="C5312" s="325" t="s">
        <v>72</v>
      </c>
      <c r="D5312" s="325" t="s">
        <v>280</v>
      </c>
      <c r="E5312" s="326" t="s">
        <v>30799</v>
      </c>
    </row>
    <row r="5313" spans="1:5">
      <c r="A5313" s="327">
        <v>103017</v>
      </c>
      <c r="B5313" s="325" t="s">
        <v>5816</v>
      </c>
      <c r="C5313" s="325" t="s">
        <v>72</v>
      </c>
      <c r="D5313" s="325" t="s">
        <v>280</v>
      </c>
      <c r="E5313" s="326" t="s">
        <v>30800</v>
      </c>
    </row>
    <row r="5314" spans="1:5">
      <c r="A5314" s="327">
        <v>103018</v>
      </c>
      <c r="B5314" s="325" t="s">
        <v>5817</v>
      </c>
      <c r="C5314" s="325" t="s">
        <v>72</v>
      </c>
      <c r="D5314" s="325" t="s">
        <v>280</v>
      </c>
      <c r="E5314" s="326" t="s">
        <v>30801</v>
      </c>
    </row>
    <row r="5315" spans="1:5">
      <c r="A5315" s="327">
        <v>103019</v>
      </c>
      <c r="B5315" s="325" t="s">
        <v>5818</v>
      </c>
      <c r="C5315" s="325" t="s">
        <v>72</v>
      </c>
      <c r="D5315" s="325" t="s">
        <v>280</v>
      </c>
      <c r="E5315" s="326" t="s">
        <v>30802</v>
      </c>
    </row>
    <row r="5316" spans="1:5">
      <c r="A5316" s="327">
        <v>103029</v>
      </c>
      <c r="B5316" s="325" t="s">
        <v>5819</v>
      </c>
      <c r="C5316" s="325" t="s">
        <v>72</v>
      </c>
      <c r="D5316" s="325" t="s">
        <v>280</v>
      </c>
      <c r="E5316" s="326" t="s">
        <v>20976</v>
      </c>
    </row>
    <row r="5317" spans="1:5">
      <c r="A5317" s="327">
        <v>103036</v>
      </c>
      <c r="B5317" s="325" t="s">
        <v>5820</v>
      </c>
      <c r="C5317" s="325" t="s">
        <v>72</v>
      </c>
      <c r="D5317" s="325" t="s">
        <v>280</v>
      </c>
      <c r="E5317" s="326" t="s">
        <v>30803</v>
      </c>
    </row>
    <row r="5318" spans="1:5">
      <c r="A5318" s="327">
        <v>103037</v>
      </c>
      <c r="B5318" s="325" t="s">
        <v>5821</v>
      </c>
      <c r="C5318" s="325" t="s">
        <v>72</v>
      </c>
      <c r="D5318" s="325" t="s">
        <v>280</v>
      </c>
      <c r="E5318" s="326" t="s">
        <v>30804</v>
      </c>
    </row>
    <row r="5319" spans="1:5">
      <c r="A5319" s="327">
        <v>103038</v>
      </c>
      <c r="B5319" s="325" t="s">
        <v>5822</v>
      </c>
      <c r="C5319" s="325" t="s">
        <v>72</v>
      </c>
      <c r="D5319" s="325" t="s">
        <v>280</v>
      </c>
      <c r="E5319" s="326" t="s">
        <v>21854</v>
      </c>
    </row>
    <row r="5320" spans="1:5">
      <c r="A5320" s="327">
        <v>103039</v>
      </c>
      <c r="B5320" s="325" t="s">
        <v>5823</v>
      </c>
      <c r="C5320" s="325" t="s">
        <v>72</v>
      </c>
      <c r="D5320" s="325" t="s">
        <v>280</v>
      </c>
      <c r="E5320" s="326" t="s">
        <v>30805</v>
      </c>
    </row>
    <row r="5321" spans="1:5">
      <c r="A5321" s="327">
        <v>103040</v>
      </c>
      <c r="B5321" s="325" t="s">
        <v>5824</v>
      </c>
      <c r="C5321" s="325" t="s">
        <v>72</v>
      </c>
      <c r="D5321" s="325" t="s">
        <v>280</v>
      </c>
      <c r="E5321" s="326" t="s">
        <v>29559</v>
      </c>
    </row>
    <row r="5322" spans="1:5">
      <c r="A5322" s="327">
        <v>103041</v>
      </c>
      <c r="B5322" s="325" t="s">
        <v>5825</v>
      </c>
      <c r="C5322" s="325" t="s">
        <v>72</v>
      </c>
      <c r="D5322" s="325" t="s">
        <v>280</v>
      </c>
      <c r="E5322" s="326" t="s">
        <v>26419</v>
      </c>
    </row>
    <row r="5323" spans="1:5">
      <c r="A5323" s="327">
        <v>103042</v>
      </c>
      <c r="B5323" s="325" t="s">
        <v>5826</v>
      </c>
      <c r="C5323" s="325" t="s">
        <v>72</v>
      </c>
      <c r="D5323" s="325" t="s">
        <v>280</v>
      </c>
      <c r="E5323" s="326" t="s">
        <v>14945</v>
      </c>
    </row>
    <row r="5324" spans="1:5">
      <c r="A5324" s="327">
        <v>103043</v>
      </c>
      <c r="B5324" s="325" t="s">
        <v>5827</v>
      </c>
      <c r="C5324" s="325" t="s">
        <v>72</v>
      </c>
      <c r="D5324" s="325" t="s">
        <v>280</v>
      </c>
      <c r="E5324" s="326" t="s">
        <v>30806</v>
      </c>
    </row>
    <row r="5325" spans="1:5">
      <c r="A5325" s="327">
        <v>103044</v>
      </c>
      <c r="B5325" s="325" t="s">
        <v>5829</v>
      </c>
      <c r="C5325" s="325" t="s">
        <v>72</v>
      </c>
      <c r="D5325" s="325" t="s">
        <v>280</v>
      </c>
      <c r="E5325" s="326" t="s">
        <v>30807</v>
      </c>
    </row>
    <row r="5326" spans="1:5">
      <c r="A5326" s="327">
        <v>103045</v>
      </c>
      <c r="B5326" s="325" t="s">
        <v>5830</v>
      </c>
      <c r="C5326" s="325" t="s">
        <v>72</v>
      </c>
      <c r="D5326" s="325" t="s">
        <v>280</v>
      </c>
      <c r="E5326" s="326" t="s">
        <v>24845</v>
      </c>
    </row>
    <row r="5327" spans="1:5">
      <c r="A5327" s="327">
        <v>103046</v>
      </c>
      <c r="B5327" s="325" t="s">
        <v>5831</v>
      </c>
      <c r="C5327" s="325" t="s">
        <v>72</v>
      </c>
      <c r="D5327" s="325" t="s">
        <v>280</v>
      </c>
      <c r="E5327" s="326" t="s">
        <v>24887</v>
      </c>
    </row>
    <row r="5328" spans="1:5">
      <c r="A5328" s="327">
        <v>103047</v>
      </c>
      <c r="B5328" s="325" t="s">
        <v>5832</v>
      </c>
      <c r="C5328" s="325" t="s">
        <v>72</v>
      </c>
      <c r="D5328" s="325" t="s">
        <v>280</v>
      </c>
      <c r="E5328" s="326" t="s">
        <v>25706</v>
      </c>
    </row>
    <row r="5329" spans="1:5">
      <c r="A5329" s="327">
        <v>103048</v>
      </c>
      <c r="B5329" s="325" t="s">
        <v>5834</v>
      </c>
      <c r="C5329" s="325" t="s">
        <v>72</v>
      </c>
      <c r="D5329" s="325" t="s">
        <v>280</v>
      </c>
      <c r="E5329" s="326" t="s">
        <v>3045</v>
      </c>
    </row>
    <row r="5330" spans="1:5">
      <c r="A5330" s="327">
        <v>103049</v>
      </c>
      <c r="B5330" s="325" t="s">
        <v>5835</v>
      </c>
      <c r="C5330" s="325" t="s">
        <v>72</v>
      </c>
      <c r="D5330" s="325" t="s">
        <v>280</v>
      </c>
      <c r="E5330" s="326" t="s">
        <v>21203</v>
      </c>
    </row>
    <row r="5331" spans="1:5">
      <c r="A5331" s="327">
        <v>103050</v>
      </c>
      <c r="B5331" s="325" t="s">
        <v>5837</v>
      </c>
      <c r="C5331" s="325" t="s">
        <v>72</v>
      </c>
      <c r="D5331" s="325" t="s">
        <v>280</v>
      </c>
      <c r="E5331" s="326" t="s">
        <v>27276</v>
      </c>
    </row>
    <row r="5332" spans="1:5">
      <c r="A5332" s="327">
        <v>103051</v>
      </c>
      <c r="B5332" s="325" t="s">
        <v>5838</v>
      </c>
      <c r="C5332" s="325" t="s">
        <v>72</v>
      </c>
      <c r="D5332" s="325" t="s">
        <v>280</v>
      </c>
      <c r="E5332" s="326" t="s">
        <v>26631</v>
      </c>
    </row>
    <row r="5333" spans="1:5">
      <c r="A5333" s="327">
        <v>103052</v>
      </c>
      <c r="B5333" s="325" t="s">
        <v>5839</v>
      </c>
      <c r="C5333" s="325" t="s">
        <v>72</v>
      </c>
      <c r="D5333" s="325" t="s">
        <v>280</v>
      </c>
      <c r="E5333" s="326" t="s">
        <v>27790</v>
      </c>
    </row>
    <row r="5334" spans="1:5">
      <c r="A5334" s="327">
        <v>95634</v>
      </c>
      <c r="B5334" s="325" t="s">
        <v>5840</v>
      </c>
      <c r="C5334" s="325" t="s">
        <v>72</v>
      </c>
      <c r="D5334" s="325" t="s">
        <v>280</v>
      </c>
      <c r="E5334" s="326" t="s">
        <v>30808</v>
      </c>
    </row>
    <row r="5335" spans="1:5">
      <c r="A5335" s="327">
        <v>95635</v>
      </c>
      <c r="B5335" s="325" t="s">
        <v>5841</v>
      </c>
      <c r="C5335" s="325" t="s">
        <v>72</v>
      </c>
      <c r="D5335" s="325" t="s">
        <v>280</v>
      </c>
      <c r="E5335" s="326" t="s">
        <v>30809</v>
      </c>
    </row>
    <row r="5336" spans="1:5">
      <c r="A5336" s="327">
        <v>95636</v>
      </c>
      <c r="B5336" s="325" t="s">
        <v>5842</v>
      </c>
      <c r="C5336" s="325" t="s">
        <v>72</v>
      </c>
      <c r="D5336" s="325" t="s">
        <v>280</v>
      </c>
      <c r="E5336" s="326" t="s">
        <v>30810</v>
      </c>
    </row>
    <row r="5337" spans="1:5">
      <c r="A5337" s="327">
        <v>95637</v>
      </c>
      <c r="B5337" s="325" t="s">
        <v>5843</v>
      </c>
      <c r="C5337" s="325" t="s">
        <v>72</v>
      </c>
      <c r="D5337" s="325" t="s">
        <v>280</v>
      </c>
      <c r="E5337" s="326" t="s">
        <v>30811</v>
      </c>
    </row>
    <row r="5338" spans="1:5">
      <c r="A5338" s="327">
        <v>95638</v>
      </c>
      <c r="B5338" s="325" t="s">
        <v>5844</v>
      </c>
      <c r="C5338" s="325" t="s">
        <v>72</v>
      </c>
      <c r="D5338" s="325" t="s">
        <v>280</v>
      </c>
      <c r="E5338" s="326" t="s">
        <v>30812</v>
      </c>
    </row>
    <row r="5339" spans="1:5">
      <c r="A5339" s="327">
        <v>95639</v>
      </c>
      <c r="B5339" s="325" t="s">
        <v>5845</v>
      </c>
      <c r="C5339" s="325" t="s">
        <v>72</v>
      </c>
      <c r="D5339" s="325" t="s">
        <v>280</v>
      </c>
      <c r="E5339" s="326" t="s">
        <v>30813</v>
      </c>
    </row>
    <row r="5340" spans="1:5">
      <c r="A5340" s="327">
        <v>95641</v>
      </c>
      <c r="B5340" s="325" t="s">
        <v>5846</v>
      </c>
      <c r="C5340" s="325" t="s">
        <v>72</v>
      </c>
      <c r="D5340" s="325" t="s">
        <v>280</v>
      </c>
      <c r="E5340" s="326" t="s">
        <v>30814</v>
      </c>
    </row>
    <row r="5341" spans="1:5">
      <c r="A5341" s="327">
        <v>95642</v>
      </c>
      <c r="B5341" s="325" t="s">
        <v>5847</v>
      </c>
      <c r="C5341" s="325" t="s">
        <v>72</v>
      </c>
      <c r="D5341" s="325" t="s">
        <v>280</v>
      </c>
      <c r="E5341" s="326" t="s">
        <v>30815</v>
      </c>
    </row>
    <row r="5342" spans="1:5">
      <c r="A5342" s="327">
        <v>95643</v>
      </c>
      <c r="B5342" s="325" t="s">
        <v>5848</v>
      </c>
      <c r="C5342" s="325" t="s">
        <v>72</v>
      </c>
      <c r="D5342" s="325" t="s">
        <v>280</v>
      </c>
      <c r="E5342" s="326" t="s">
        <v>30816</v>
      </c>
    </row>
    <row r="5343" spans="1:5">
      <c r="A5343" s="327">
        <v>95644</v>
      </c>
      <c r="B5343" s="325" t="s">
        <v>5849</v>
      </c>
      <c r="C5343" s="325" t="s">
        <v>72</v>
      </c>
      <c r="D5343" s="325" t="s">
        <v>280</v>
      </c>
      <c r="E5343" s="326" t="s">
        <v>30817</v>
      </c>
    </row>
    <row r="5344" spans="1:5">
      <c r="A5344" s="327">
        <v>95645</v>
      </c>
      <c r="B5344" s="325" t="s">
        <v>5850</v>
      </c>
      <c r="C5344" s="325" t="s">
        <v>72</v>
      </c>
      <c r="D5344" s="325" t="s">
        <v>280</v>
      </c>
      <c r="E5344" s="326" t="s">
        <v>30818</v>
      </c>
    </row>
    <row r="5345" spans="1:5">
      <c r="A5345" s="327">
        <v>95646</v>
      </c>
      <c r="B5345" s="325" t="s">
        <v>5851</v>
      </c>
      <c r="C5345" s="325" t="s">
        <v>72</v>
      </c>
      <c r="D5345" s="325" t="s">
        <v>280</v>
      </c>
      <c r="E5345" s="326" t="s">
        <v>30819</v>
      </c>
    </row>
    <row r="5346" spans="1:5">
      <c r="A5346" s="327">
        <v>95647</v>
      </c>
      <c r="B5346" s="325" t="s">
        <v>5852</v>
      </c>
      <c r="C5346" s="325" t="s">
        <v>72</v>
      </c>
      <c r="D5346" s="325" t="s">
        <v>280</v>
      </c>
      <c r="E5346" s="326" t="s">
        <v>30820</v>
      </c>
    </row>
    <row r="5347" spans="1:5">
      <c r="A5347" s="327">
        <v>95648</v>
      </c>
      <c r="B5347" s="325" t="s">
        <v>5853</v>
      </c>
      <c r="C5347" s="325" t="s">
        <v>72</v>
      </c>
      <c r="D5347" s="325" t="s">
        <v>280</v>
      </c>
      <c r="E5347" s="326" t="s">
        <v>30821</v>
      </c>
    </row>
    <row r="5348" spans="1:5">
      <c r="A5348" s="327">
        <v>95649</v>
      </c>
      <c r="B5348" s="325" t="s">
        <v>5854</v>
      </c>
      <c r="C5348" s="325" t="s">
        <v>72</v>
      </c>
      <c r="D5348" s="325" t="s">
        <v>280</v>
      </c>
      <c r="E5348" s="326" t="s">
        <v>30822</v>
      </c>
    </row>
    <row r="5349" spans="1:5">
      <c r="A5349" s="327">
        <v>95650</v>
      </c>
      <c r="B5349" s="325" t="s">
        <v>5855</v>
      </c>
      <c r="C5349" s="325" t="s">
        <v>72</v>
      </c>
      <c r="D5349" s="325" t="s">
        <v>280</v>
      </c>
      <c r="E5349" s="326" t="s">
        <v>30823</v>
      </c>
    </row>
    <row r="5350" spans="1:5">
      <c r="A5350" s="327">
        <v>95651</v>
      </c>
      <c r="B5350" s="325" t="s">
        <v>5856</v>
      </c>
      <c r="C5350" s="325" t="s">
        <v>72</v>
      </c>
      <c r="D5350" s="325" t="s">
        <v>280</v>
      </c>
      <c r="E5350" s="326" t="s">
        <v>30824</v>
      </c>
    </row>
    <row r="5351" spans="1:5">
      <c r="A5351" s="327">
        <v>95652</v>
      </c>
      <c r="B5351" s="325" t="s">
        <v>5857</v>
      </c>
      <c r="C5351" s="325" t="s">
        <v>72</v>
      </c>
      <c r="D5351" s="325" t="s">
        <v>280</v>
      </c>
      <c r="E5351" s="326" t="s">
        <v>30825</v>
      </c>
    </row>
    <row r="5352" spans="1:5">
      <c r="A5352" s="327">
        <v>95653</v>
      </c>
      <c r="B5352" s="325" t="s">
        <v>5858</v>
      </c>
      <c r="C5352" s="325" t="s">
        <v>72</v>
      </c>
      <c r="D5352" s="325" t="s">
        <v>280</v>
      </c>
      <c r="E5352" s="326" t="s">
        <v>30826</v>
      </c>
    </row>
    <row r="5353" spans="1:5">
      <c r="A5353" s="327">
        <v>95654</v>
      </c>
      <c r="B5353" s="325" t="s">
        <v>5859</v>
      </c>
      <c r="C5353" s="325" t="s">
        <v>72</v>
      </c>
      <c r="D5353" s="325" t="s">
        <v>280</v>
      </c>
      <c r="E5353" s="326" t="s">
        <v>30827</v>
      </c>
    </row>
    <row r="5354" spans="1:5">
      <c r="A5354" s="327">
        <v>95655</v>
      </c>
      <c r="B5354" s="325" t="s">
        <v>5860</v>
      </c>
      <c r="C5354" s="325" t="s">
        <v>72</v>
      </c>
      <c r="D5354" s="325" t="s">
        <v>280</v>
      </c>
      <c r="E5354" s="326" t="s">
        <v>30828</v>
      </c>
    </row>
    <row r="5355" spans="1:5">
      <c r="A5355" s="327">
        <v>95657</v>
      </c>
      <c r="B5355" s="325" t="s">
        <v>5861</v>
      </c>
      <c r="C5355" s="325" t="s">
        <v>72</v>
      </c>
      <c r="D5355" s="325" t="s">
        <v>344</v>
      </c>
      <c r="E5355" s="326" t="s">
        <v>30829</v>
      </c>
    </row>
    <row r="5356" spans="1:5">
      <c r="A5356" s="327">
        <v>95658</v>
      </c>
      <c r="B5356" s="325" t="s">
        <v>5862</v>
      </c>
      <c r="C5356" s="325" t="s">
        <v>72</v>
      </c>
      <c r="D5356" s="325" t="s">
        <v>344</v>
      </c>
      <c r="E5356" s="326" t="s">
        <v>30830</v>
      </c>
    </row>
    <row r="5357" spans="1:5">
      <c r="A5357" s="327">
        <v>95659</v>
      </c>
      <c r="B5357" s="325" t="s">
        <v>5863</v>
      </c>
      <c r="C5357" s="325" t="s">
        <v>72</v>
      </c>
      <c r="D5357" s="325" t="s">
        <v>344</v>
      </c>
      <c r="E5357" s="326" t="s">
        <v>30831</v>
      </c>
    </row>
    <row r="5358" spans="1:5">
      <c r="A5358" s="327">
        <v>95660</v>
      </c>
      <c r="B5358" s="325" t="s">
        <v>5864</v>
      </c>
      <c r="C5358" s="325" t="s">
        <v>72</v>
      </c>
      <c r="D5358" s="325" t="s">
        <v>344</v>
      </c>
      <c r="E5358" s="326" t="s">
        <v>30832</v>
      </c>
    </row>
    <row r="5359" spans="1:5">
      <c r="A5359" s="327">
        <v>95661</v>
      </c>
      <c r="B5359" s="325" t="s">
        <v>5865</v>
      </c>
      <c r="C5359" s="325" t="s">
        <v>72</v>
      </c>
      <c r="D5359" s="325" t="s">
        <v>344</v>
      </c>
      <c r="E5359" s="326" t="s">
        <v>30833</v>
      </c>
    </row>
    <row r="5360" spans="1:5">
      <c r="A5360" s="327">
        <v>95662</v>
      </c>
      <c r="B5360" s="325" t="s">
        <v>5866</v>
      </c>
      <c r="C5360" s="325" t="s">
        <v>72</v>
      </c>
      <c r="D5360" s="325" t="s">
        <v>344</v>
      </c>
      <c r="E5360" s="326" t="s">
        <v>30834</v>
      </c>
    </row>
    <row r="5361" spans="1:5">
      <c r="A5361" s="327">
        <v>95663</v>
      </c>
      <c r="B5361" s="325" t="s">
        <v>5867</v>
      </c>
      <c r="C5361" s="325" t="s">
        <v>72</v>
      </c>
      <c r="D5361" s="325" t="s">
        <v>344</v>
      </c>
      <c r="E5361" s="326" t="s">
        <v>30835</v>
      </c>
    </row>
    <row r="5362" spans="1:5">
      <c r="A5362" s="327">
        <v>95664</v>
      </c>
      <c r="B5362" s="325" t="s">
        <v>5868</v>
      </c>
      <c r="C5362" s="325" t="s">
        <v>72</v>
      </c>
      <c r="D5362" s="325" t="s">
        <v>344</v>
      </c>
      <c r="E5362" s="326" t="s">
        <v>30836</v>
      </c>
    </row>
    <row r="5363" spans="1:5">
      <c r="A5363" s="327">
        <v>95665</v>
      </c>
      <c r="B5363" s="325" t="s">
        <v>5869</v>
      </c>
      <c r="C5363" s="325" t="s">
        <v>72</v>
      </c>
      <c r="D5363" s="325" t="s">
        <v>344</v>
      </c>
      <c r="E5363" s="326" t="s">
        <v>30837</v>
      </c>
    </row>
    <row r="5364" spans="1:5">
      <c r="A5364" s="327">
        <v>95666</v>
      </c>
      <c r="B5364" s="325" t="s">
        <v>5870</v>
      </c>
      <c r="C5364" s="325" t="s">
        <v>72</v>
      </c>
      <c r="D5364" s="325" t="s">
        <v>344</v>
      </c>
      <c r="E5364" s="326" t="s">
        <v>30838</v>
      </c>
    </row>
    <row r="5365" spans="1:5">
      <c r="A5365" s="327">
        <v>95667</v>
      </c>
      <c r="B5365" s="325" t="s">
        <v>5871</v>
      </c>
      <c r="C5365" s="325" t="s">
        <v>72</v>
      </c>
      <c r="D5365" s="325" t="s">
        <v>344</v>
      </c>
      <c r="E5365" s="326" t="s">
        <v>30839</v>
      </c>
    </row>
    <row r="5366" spans="1:5">
      <c r="A5366" s="327">
        <v>95668</v>
      </c>
      <c r="B5366" s="325" t="s">
        <v>5872</v>
      </c>
      <c r="C5366" s="325" t="s">
        <v>72</v>
      </c>
      <c r="D5366" s="325" t="s">
        <v>344</v>
      </c>
      <c r="E5366" s="326" t="s">
        <v>30840</v>
      </c>
    </row>
    <row r="5367" spans="1:5">
      <c r="A5367" s="327">
        <v>95669</v>
      </c>
      <c r="B5367" s="325" t="s">
        <v>5873</v>
      </c>
      <c r="C5367" s="325" t="s">
        <v>72</v>
      </c>
      <c r="D5367" s="325" t="s">
        <v>344</v>
      </c>
      <c r="E5367" s="326" t="s">
        <v>30841</v>
      </c>
    </row>
    <row r="5368" spans="1:5">
      <c r="A5368" s="327">
        <v>95670</v>
      </c>
      <c r="B5368" s="325" t="s">
        <v>5874</v>
      </c>
      <c r="C5368" s="325" t="s">
        <v>72</v>
      </c>
      <c r="D5368" s="325" t="s">
        <v>344</v>
      </c>
      <c r="E5368" s="326" t="s">
        <v>30842</v>
      </c>
    </row>
    <row r="5369" spans="1:5">
      <c r="A5369" s="327">
        <v>95671</v>
      </c>
      <c r="B5369" s="325" t="s">
        <v>5875</v>
      </c>
      <c r="C5369" s="325" t="s">
        <v>72</v>
      </c>
      <c r="D5369" s="325" t="s">
        <v>344</v>
      </c>
      <c r="E5369" s="326" t="s">
        <v>30843</v>
      </c>
    </row>
    <row r="5370" spans="1:5">
      <c r="A5370" s="327">
        <v>95672</v>
      </c>
      <c r="B5370" s="325" t="s">
        <v>5876</v>
      </c>
      <c r="C5370" s="325" t="s">
        <v>72</v>
      </c>
      <c r="D5370" s="325" t="s">
        <v>344</v>
      </c>
      <c r="E5370" s="326" t="s">
        <v>30844</v>
      </c>
    </row>
    <row r="5371" spans="1:5">
      <c r="A5371" s="327">
        <v>95673</v>
      </c>
      <c r="B5371" s="325" t="s">
        <v>5877</v>
      </c>
      <c r="C5371" s="325" t="s">
        <v>72</v>
      </c>
      <c r="D5371" s="325" t="s">
        <v>280</v>
      </c>
      <c r="E5371" s="326" t="s">
        <v>30845</v>
      </c>
    </row>
    <row r="5372" spans="1:5">
      <c r="A5372" s="327">
        <v>95674</v>
      </c>
      <c r="B5372" s="325" t="s">
        <v>5878</v>
      </c>
      <c r="C5372" s="325" t="s">
        <v>72</v>
      </c>
      <c r="D5372" s="325" t="s">
        <v>280</v>
      </c>
      <c r="E5372" s="326" t="s">
        <v>26154</v>
      </c>
    </row>
    <row r="5373" spans="1:5">
      <c r="A5373" s="327">
        <v>95675</v>
      </c>
      <c r="B5373" s="325" t="s">
        <v>5879</v>
      </c>
      <c r="C5373" s="325" t="s">
        <v>72</v>
      </c>
      <c r="D5373" s="325" t="s">
        <v>280</v>
      </c>
      <c r="E5373" s="326" t="s">
        <v>30846</v>
      </c>
    </row>
    <row r="5374" spans="1:5">
      <c r="A5374" s="327">
        <v>95676</v>
      </c>
      <c r="B5374" s="325" t="s">
        <v>5880</v>
      </c>
      <c r="C5374" s="325" t="s">
        <v>72</v>
      </c>
      <c r="D5374" s="325" t="s">
        <v>280</v>
      </c>
      <c r="E5374" s="326" t="s">
        <v>30847</v>
      </c>
    </row>
    <row r="5375" spans="1:5">
      <c r="A5375" s="327">
        <v>97741</v>
      </c>
      <c r="B5375" s="325" t="s">
        <v>5881</v>
      </c>
      <c r="C5375" s="325" t="s">
        <v>72</v>
      </c>
      <c r="D5375" s="325" t="s">
        <v>280</v>
      </c>
      <c r="E5375" s="326" t="s">
        <v>30848</v>
      </c>
    </row>
    <row r="5376" spans="1:5">
      <c r="A5376" s="327">
        <v>90436</v>
      </c>
      <c r="B5376" s="325" t="s">
        <v>26420</v>
      </c>
      <c r="C5376" s="325" t="s">
        <v>72</v>
      </c>
      <c r="D5376" s="325" t="s">
        <v>280</v>
      </c>
      <c r="E5376" s="326" t="s">
        <v>26298</v>
      </c>
    </row>
    <row r="5377" spans="1:5">
      <c r="A5377" s="327">
        <v>90437</v>
      </c>
      <c r="B5377" s="325" t="s">
        <v>26421</v>
      </c>
      <c r="C5377" s="325" t="s">
        <v>72</v>
      </c>
      <c r="D5377" s="325" t="s">
        <v>280</v>
      </c>
      <c r="E5377" s="326" t="s">
        <v>27789</v>
      </c>
    </row>
    <row r="5378" spans="1:5">
      <c r="A5378" s="327">
        <v>90438</v>
      </c>
      <c r="B5378" s="325" t="s">
        <v>26422</v>
      </c>
      <c r="C5378" s="325" t="s">
        <v>72</v>
      </c>
      <c r="D5378" s="325" t="s">
        <v>280</v>
      </c>
      <c r="E5378" s="326" t="s">
        <v>30849</v>
      </c>
    </row>
    <row r="5379" spans="1:5">
      <c r="A5379" s="327">
        <v>90439</v>
      </c>
      <c r="B5379" s="325" t="s">
        <v>26423</v>
      </c>
      <c r="C5379" s="325" t="s">
        <v>72</v>
      </c>
      <c r="D5379" s="325" t="s">
        <v>280</v>
      </c>
      <c r="E5379" s="326" t="s">
        <v>6538</v>
      </c>
    </row>
    <row r="5380" spans="1:5">
      <c r="A5380" s="327">
        <v>90440</v>
      </c>
      <c r="B5380" s="325" t="s">
        <v>26424</v>
      </c>
      <c r="C5380" s="325" t="s">
        <v>72</v>
      </c>
      <c r="D5380" s="325" t="s">
        <v>280</v>
      </c>
      <c r="E5380" s="326" t="s">
        <v>30850</v>
      </c>
    </row>
    <row r="5381" spans="1:5">
      <c r="A5381" s="327">
        <v>90441</v>
      </c>
      <c r="B5381" s="325" t="s">
        <v>26425</v>
      </c>
      <c r="C5381" s="325" t="s">
        <v>72</v>
      </c>
      <c r="D5381" s="325" t="s">
        <v>280</v>
      </c>
      <c r="E5381" s="326" t="s">
        <v>29250</v>
      </c>
    </row>
    <row r="5382" spans="1:5">
      <c r="A5382" s="327">
        <v>90443</v>
      </c>
      <c r="B5382" s="325" t="s">
        <v>26426</v>
      </c>
      <c r="C5382" s="325" t="s">
        <v>74</v>
      </c>
      <c r="D5382" s="325" t="s">
        <v>280</v>
      </c>
      <c r="E5382" s="326" t="s">
        <v>30074</v>
      </c>
    </row>
    <row r="5383" spans="1:5">
      <c r="A5383" s="327">
        <v>90444</v>
      </c>
      <c r="B5383" s="325" t="s">
        <v>26427</v>
      </c>
      <c r="C5383" s="325" t="s">
        <v>74</v>
      </c>
      <c r="D5383" s="325" t="s">
        <v>280</v>
      </c>
      <c r="E5383" s="326" t="s">
        <v>3325</v>
      </c>
    </row>
    <row r="5384" spans="1:5">
      <c r="A5384" s="327">
        <v>90445</v>
      </c>
      <c r="B5384" s="325" t="s">
        <v>26428</v>
      </c>
      <c r="C5384" s="325" t="s">
        <v>74</v>
      </c>
      <c r="D5384" s="325" t="s">
        <v>280</v>
      </c>
      <c r="E5384" s="326" t="s">
        <v>2969</v>
      </c>
    </row>
    <row r="5385" spans="1:5">
      <c r="A5385" s="327">
        <v>90446</v>
      </c>
      <c r="B5385" s="325" t="s">
        <v>26429</v>
      </c>
      <c r="C5385" s="325" t="s">
        <v>74</v>
      </c>
      <c r="D5385" s="325" t="s">
        <v>280</v>
      </c>
      <c r="E5385" s="326" t="s">
        <v>26644</v>
      </c>
    </row>
    <row r="5386" spans="1:5">
      <c r="A5386" s="327">
        <v>90447</v>
      </c>
      <c r="B5386" s="325" t="s">
        <v>26430</v>
      </c>
      <c r="C5386" s="325" t="s">
        <v>74</v>
      </c>
      <c r="D5386" s="325" t="s">
        <v>280</v>
      </c>
      <c r="E5386" s="326" t="s">
        <v>30851</v>
      </c>
    </row>
    <row r="5387" spans="1:5">
      <c r="A5387" s="327">
        <v>90451</v>
      </c>
      <c r="B5387" s="325" t="s">
        <v>26431</v>
      </c>
      <c r="C5387" s="325" t="s">
        <v>72</v>
      </c>
      <c r="D5387" s="325" t="s">
        <v>280</v>
      </c>
      <c r="E5387" s="326" t="s">
        <v>30852</v>
      </c>
    </row>
    <row r="5388" spans="1:5">
      <c r="A5388" s="327">
        <v>90452</v>
      </c>
      <c r="B5388" s="325" t="s">
        <v>26432</v>
      </c>
      <c r="C5388" s="325" t="s">
        <v>72</v>
      </c>
      <c r="D5388" s="325" t="s">
        <v>280</v>
      </c>
      <c r="E5388" s="326" t="s">
        <v>14934</v>
      </c>
    </row>
    <row r="5389" spans="1:5">
      <c r="A5389" s="327">
        <v>90453</v>
      </c>
      <c r="B5389" s="325" t="s">
        <v>26433</v>
      </c>
      <c r="C5389" s="325" t="s">
        <v>72</v>
      </c>
      <c r="D5389" s="325" t="s">
        <v>280</v>
      </c>
      <c r="E5389" s="326" t="s">
        <v>15043</v>
      </c>
    </row>
    <row r="5390" spans="1:5">
      <c r="A5390" s="327">
        <v>90454</v>
      </c>
      <c r="B5390" s="325" t="s">
        <v>26434</v>
      </c>
      <c r="C5390" s="325" t="s">
        <v>72</v>
      </c>
      <c r="D5390" s="325" t="s">
        <v>280</v>
      </c>
      <c r="E5390" s="326" t="s">
        <v>20989</v>
      </c>
    </row>
    <row r="5391" spans="1:5">
      <c r="A5391" s="327">
        <v>90455</v>
      </c>
      <c r="B5391" s="325" t="s">
        <v>26435</v>
      </c>
      <c r="C5391" s="325" t="s">
        <v>72</v>
      </c>
      <c r="D5391" s="325" t="s">
        <v>280</v>
      </c>
      <c r="E5391" s="326" t="s">
        <v>1135</v>
      </c>
    </row>
    <row r="5392" spans="1:5">
      <c r="A5392" s="327">
        <v>90456</v>
      </c>
      <c r="B5392" s="325" t="s">
        <v>26436</v>
      </c>
      <c r="C5392" s="325" t="s">
        <v>72</v>
      </c>
      <c r="D5392" s="325" t="s">
        <v>280</v>
      </c>
      <c r="E5392" s="326" t="s">
        <v>5927</v>
      </c>
    </row>
    <row r="5393" spans="1:5">
      <c r="A5393" s="327">
        <v>90457</v>
      </c>
      <c r="B5393" s="325" t="s">
        <v>26437</v>
      </c>
      <c r="C5393" s="325" t="s">
        <v>72</v>
      </c>
      <c r="D5393" s="325" t="s">
        <v>280</v>
      </c>
      <c r="E5393" s="326" t="s">
        <v>30853</v>
      </c>
    </row>
    <row r="5394" spans="1:5">
      <c r="A5394" s="327">
        <v>90458</v>
      </c>
      <c r="B5394" s="325" t="s">
        <v>26438</v>
      </c>
      <c r="C5394" s="325" t="s">
        <v>72</v>
      </c>
      <c r="D5394" s="325" t="s">
        <v>280</v>
      </c>
      <c r="E5394" s="326" t="s">
        <v>27778</v>
      </c>
    </row>
    <row r="5395" spans="1:5">
      <c r="A5395" s="327">
        <v>90459</v>
      </c>
      <c r="B5395" s="325" t="s">
        <v>26439</v>
      </c>
      <c r="C5395" s="325" t="s">
        <v>72</v>
      </c>
      <c r="D5395" s="325" t="s">
        <v>280</v>
      </c>
      <c r="E5395" s="326" t="s">
        <v>27909</v>
      </c>
    </row>
    <row r="5396" spans="1:5">
      <c r="A5396" s="327">
        <v>90460</v>
      </c>
      <c r="B5396" s="325" t="s">
        <v>26440</v>
      </c>
      <c r="C5396" s="325" t="s">
        <v>74</v>
      </c>
      <c r="D5396" s="325" t="s">
        <v>344</v>
      </c>
      <c r="E5396" s="326" t="s">
        <v>318</v>
      </c>
    </row>
    <row r="5397" spans="1:5">
      <c r="A5397" s="327">
        <v>90461</v>
      </c>
      <c r="B5397" s="325" t="s">
        <v>26442</v>
      </c>
      <c r="C5397" s="325" t="s">
        <v>74</v>
      </c>
      <c r="D5397" s="325" t="s">
        <v>344</v>
      </c>
      <c r="E5397" s="326" t="s">
        <v>15850</v>
      </c>
    </row>
    <row r="5398" spans="1:5">
      <c r="A5398" s="327">
        <v>90462</v>
      </c>
      <c r="B5398" s="325" t="s">
        <v>26443</v>
      </c>
      <c r="C5398" s="325" t="s">
        <v>74</v>
      </c>
      <c r="D5398" s="325" t="s">
        <v>344</v>
      </c>
      <c r="E5398" s="326" t="s">
        <v>1376</v>
      </c>
    </row>
    <row r="5399" spans="1:5">
      <c r="A5399" s="327">
        <v>90463</v>
      </c>
      <c r="B5399" s="325" t="s">
        <v>26444</v>
      </c>
      <c r="C5399" s="325" t="s">
        <v>74</v>
      </c>
      <c r="D5399" s="325" t="s">
        <v>344</v>
      </c>
      <c r="E5399" s="326" t="s">
        <v>15043</v>
      </c>
    </row>
    <row r="5400" spans="1:5">
      <c r="A5400" s="327">
        <v>90466</v>
      </c>
      <c r="B5400" s="325" t="s">
        <v>26445</v>
      </c>
      <c r="C5400" s="325" t="s">
        <v>74</v>
      </c>
      <c r="D5400" s="325" t="s">
        <v>280</v>
      </c>
      <c r="E5400" s="326" t="s">
        <v>25952</v>
      </c>
    </row>
    <row r="5401" spans="1:5">
      <c r="A5401" s="327">
        <v>90467</v>
      </c>
      <c r="B5401" s="325" t="s">
        <v>26446</v>
      </c>
      <c r="C5401" s="325" t="s">
        <v>74</v>
      </c>
      <c r="D5401" s="325" t="s">
        <v>280</v>
      </c>
      <c r="E5401" s="326" t="s">
        <v>21815</v>
      </c>
    </row>
    <row r="5402" spans="1:5">
      <c r="A5402" s="327">
        <v>90468</v>
      </c>
      <c r="B5402" s="325" t="s">
        <v>26447</v>
      </c>
      <c r="C5402" s="325" t="s">
        <v>74</v>
      </c>
      <c r="D5402" s="325" t="s">
        <v>280</v>
      </c>
      <c r="E5402" s="326" t="s">
        <v>4132</v>
      </c>
    </row>
    <row r="5403" spans="1:5">
      <c r="A5403" s="327">
        <v>90469</v>
      </c>
      <c r="B5403" s="325" t="s">
        <v>26448</v>
      </c>
      <c r="C5403" s="325" t="s">
        <v>74</v>
      </c>
      <c r="D5403" s="325" t="s">
        <v>280</v>
      </c>
      <c r="E5403" s="326" t="s">
        <v>21042</v>
      </c>
    </row>
    <row r="5404" spans="1:5">
      <c r="A5404" s="327">
        <v>90470</v>
      </c>
      <c r="B5404" s="325" t="s">
        <v>26449</v>
      </c>
      <c r="C5404" s="325" t="s">
        <v>74</v>
      </c>
      <c r="D5404" s="325" t="s">
        <v>280</v>
      </c>
      <c r="E5404" s="326" t="s">
        <v>2999</v>
      </c>
    </row>
    <row r="5405" spans="1:5">
      <c r="A5405" s="327">
        <v>91166</v>
      </c>
      <c r="B5405" s="325" t="s">
        <v>26450</v>
      </c>
      <c r="C5405" s="325" t="s">
        <v>74</v>
      </c>
      <c r="D5405" s="325" t="s">
        <v>280</v>
      </c>
      <c r="E5405" s="326" t="s">
        <v>1260</v>
      </c>
    </row>
    <row r="5406" spans="1:5">
      <c r="A5406" s="327">
        <v>91167</v>
      </c>
      <c r="B5406" s="325" t="s">
        <v>26451</v>
      </c>
      <c r="C5406" s="325" t="s">
        <v>74</v>
      </c>
      <c r="D5406" s="325" t="s">
        <v>280</v>
      </c>
      <c r="E5406" s="326" t="s">
        <v>24601</v>
      </c>
    </row>
    <row r="5407" spans="1:5">
      <c r="A5407" s="327">
        <v>91170</v>
      </c>
      <c r="B5407" s="325" t="s">
        <v>26452</v>
      </c>
      <c r="C5407" s="325" t="s">
        <v>74</v>
      </c>
      <c r="D5407" s="325" t="s">
        <v>280</v>
      </c>
      <c r="E5407" s="326" t="s">
        <v>24601</v>
      </c>
    </row>
    <row r="5408" spans="1:5">
      <c r="A5408" s="327">
        <v>91171</v>
      </c>
      <c r="B5408" s="325" t="s">
        <v>26453</v>
      </c>
      <c r="C5408" s="325" t="s">
        <v>74</v>
      </c>
      <c r="D5408" s="325" t="s">
        <v>280</v>
      </c>
      <c r="E5408" s="326" t="s">
        <v>24987</v>
      </c>
    </row>
    <row r="5409" spans="1:5">
      <c r="A5409" s="327">
        <v>91172</v>
      </c>
      <c r="B5409" s="325" t="s">
        <v>26454</v>
      </c>
      <c r="C5409" s="325" t="s">
        <v>74</v>
      </c>
      <c r="D5409" s="325" t="s">
        <v>280</v>
      </c>
      <c r="E5409" s="326" t="s">
        <v>15924</v>
      </c>
    </row>
    <row r="5410" spans="1:5">
      <c r="A5410" s="327">
        <v>91173</v>
      </c>
      <c r="B5410" s="325" t="s">
        <v>26455</v>
      </c>
      <c r="C5410" s="325" t="s">
        <v>74</v>
      </c>
      <c r="D5410" s="325" t="s">
        <v>280</v>
      </c>
      <c r="E5410" s="326" t="s">
        <v>15998</v>
      </c>
    </row>
    <row r="5411" spans="1:5">
      <c r="A5411" s="327">
        <v>91174</v>
      </c>
      <c r="B5411" s="325" t="s">
        <v>26456</v>
      </c>
      <c r="C5411" s="325" t="s">
        <v>74</v>
      </c>
      <c r="D5411" s="325" t="s">
        <v>280</v>
      </c>
      <c r="E5411" s="326" t="s">
        <v>27356</v>
      </c>
    </row>
    <row r="5412" spans="1:5">
      <c r="A5412" s="327">
        <v>91175</v>
      </c>
      <c r="B5412" s="325" t="s">
        <v>26457</v>
      </c>
      <c r="C5412" s="325" t="s">
        <v>74</v>
      </c>
      <c r="D5412" s="325" t="s">
        <v>280</v>
      </c>
      <c r="E5412" s="326" t="s">
        <v>6538</v>
      </c>
    </row>
    <row r="5413" spans="1:5">
      <c r="A5413" s="327">
        <v>91176</v>
      </c>
      <c r="B5413" s="325" t="s">
        <v>26458</v>
      </c>
      <c r="C5413" s="325" t="s">
        <v>74</v>
      </c>
      <c r="D5413" s="325" t="s">
        <v>280</v>
      </c>
      <c r="E5413" s="326" t="s">
        <v>14890</v>
      </c>
    </row>
    <row r="5414" spans="1:5">
      <c r="A5414" s="327">
        <v>91179</v>
      </c>
      <c r="B5414" s="325" t="s">
        <v>26459</v>
      </c>
      <c r="C5414" s="325" t="s">
        <v>74</v>
      </c>
      <c r="D5414" s="325" t="s">
        <v>280</v>
      </c>
      <c r="E5414" s="326" t="s">
        <v>14890</v>
      </c>
    </row>
    <row r="5415" spans="1:5">
      <c r="A5415" s="327">
        <v>91180</v>
      </c>
      <c r="B5415" s="325" t="s">
        <v>26460</v>
      </c>
      <c r="C5415" s="325" t="s">
        <v>74</v>
      </c>
      <c r="D5415" s="325" t="s">
        <v>280</v>
      </c>
      <c r="E5415" s="326" t="s">
        <v>14782</v>
      </c>
    </row>
    <row r="5416" spans="1:5">
      <c r="A5416" s="327">
        <v>91181</v>
      </c>
      <c r="B5416" s="325" t="s">
        <v>26461</v>
      </c>
      <c r="C5416" s="325" t="s">
        <v>74</v>
      </c>
      <c r="D5416" s="325" t="s">
        <v>280</v>
      </c>
      <c r="E5416" s="326" t="s">
        <v>21346</v>
      </c>
    </row>
    <row r="5417" spans="1:5">
      <c r="A5417" s="327">
        <v>91182</v>
      </c>
      <c r="B5417" s="325" t="s">
        <v>26462</v>
      </c>
      <c r="C5417" s="325" t="s">
        <v>74</v>
      </c>
      <c r="D5417" s="325" t="s">
        <v>280</v>
      </c>
      <c r="E5417" s="326" t="s">
        <v>21027</v>
      </c>
    </row>
    <row r="5418" spans="1:5">
      <c r="A5418" s="327">
        <v>91185</v>
      </c>
      <c r="B5418" s="325" t="s">
        <v>26463</v>
      </c>
      <c r="C5418" s="325" t="s">
        <v>74</v>
      </c>
      <c r="D5418" s="325" t="s">
        <v>280</v>
      </c>
      <c r="E5418" s="326" t="s">
        <v>21027</v>
      </c>
    </row>
    <row r="5419" spans="1:5">
      <c r="A5419" s="327">
        <v>91186</v>
      </c>
      <c r="B5419" s="325" t="s">
        <v>26464</v>
      </c>
      <c r="C5419" s="325" t="s">
        <v>74</v>
      </c>
      <c r="D5419" s="325" t="s">
        <v>280</v>
      </c>
      <c r="E5419" s="326" t="s">
        <v>14914</v>
      </c>
    </row>
    <row r="5420" spans="1:5">
      <c r="A5420" s="327">
        <v>91187</v>
      </c>
      <c r="B5420" s="325" t="s">
        <v>26465</v>
      </c>
      <c r="C5420" s="325" t="s">
        <v>74</v>
      </c>
      <c r="D5420" s="325" t="s">
        <v>280</v>
      </c>
      <c r="E5420" s="326" t="s">
        <v>30854</v>
      </c>
    </row>
    <row r="5421" spans="1:5">
      <c r="A5421" s="327">
        <v>91188</v>
      </c>
      <c r="B5421" s="325" t="s">
        <v>26467</v>
      </c>
      <c r="C5421" s="325" t="s">
        <v>72</v>
      </c>
      <c r="D5421" s="325" t="s">
        <v>344</v>
      </c>
      <c r="E5421" s="326" t="s">
        <v>14921</v>
      </c>
    </row>
    <row r="5422" spans="1:5">
      <c r="A5422" s="327">
        <v>91189</v>
      </c>
      <c r="B5422" s="325" t="s">
        <v>26468</v>
      </c>
      <c r="C5422" s="325" t="s">
        <v>72</v>
      </c>
      <c r="D5422" s="325" t="s">
        <v>344</v>
      </c>
      <c r="E5422" s="326" t="s">
        <v>20957</v>
      </c>
    </row>
    <row r="5423" spans="1:5">
      <c r="A5423" s="327">
        <v>91190</v>
      </c>
      <c r="B5423" s="325" t="s">
        <v>26469</v>
      </c>
      <c r="C5423" s="325" t="s">
        <v>72</v>
      </c>
      <c r="D5423" s="325" t="s">
        <v>280</v>
      </c>
      <c r="E5423" s="326" t="s">
        <v>24604</v>
      </c>
    </row>
    <row r="5424" spans="1:5">
      <c r="A5424" s="327">
        <v>91191</v>
      </c>
      <c r="B5424" s="325" t="s">
        <v>26470</v>
      </c>
      <c r="C5424" s="325" t="s">
        <v>72</v>
      </c>
      <c r="D5424" s="325" t="s">
        <v>280</v>
      </c>
      <c r="E5424" s="326" t="s">
        <v>2694</v>
      </c>
    </row>
    <row r="5425" spans="1:5">
      <c r="A5425" s="327">
        <v>91192</v>
      </c>
      <c r="B5425" s="325" t="s">
        <v>26471</v>
      </c>
      <c r="C5425" s="325" t="s">
        <v>72</v>
      </c>
      <c r="D5425" s="325" t="s">
        <v>280</v>
      </c>
      <c r="E5425" s="326" t="s">
        <v>16012</v>
      </c>
    </row>
    <row r="5426" spans="1:5">
      <c r="A5426" s="327">
        <v>91222</v>
      </c>
      <c r="B5426" s="325" t="s">
        <v>26472</v>
      </c>
      <c r="C5426" s="325" t="s">
        <v>74</v>
      </c>
      <c r="D5426" s="325" t="s">
        <v>280</v>
      </c>
      <c r="E5426" s="326" t="s">
        <v>7461</v>
      </c>
    </row>
    <row r="5427" spans="1:5">
      <c r="A5427" s="327">
        <v>94480</v>
      </c>
      <c r="B5427" s="325" t="s">
        <v>5952</v>
      </c>
      <c r="C5427" s="325" t="s">
        <v>72</v>
      </c>
      <c r="D5427" s="325" t="s">
        <v>280</v>
      </c>
      <c r="E5427" s="326" t="s">
        <v>30855</v>
      </c>
    </row>
    <row r="5428" spans="1:5">
      <c r="A5428" s="327">
        <v>94481</v>
      </c>
      <c r="B5428" s="325" t="s">
        <v>5953</v>
      </c>
      <c r="C5428" s="325" t="s">
        <v>72</v>
      </c>
      <c r="D5428" s="325" t="s">
        <v>280</v>
      </c>
      <c r="E5428" s="326" t="s">
        <v>30856</v>
      </c>
    </row>
    <row r="5429" spans="1:5">
      <c r="A5429" s="327">
        <v>94482</v>
      </c>
      <c r="B5429" s="325" t="s">
        <v>5954</v>
      </c>
      <c r="C5429" s="325" t="s">
        <v>72</v>
      </c>
      <c r="D5429" s="325" t="s">
        <v>280</v>
      </c>
      <c r="E5429" s="326" t="s">
        <v>30857</v>
      </c>
    </row>
    <row r="5430" spans="1:5">
      <c r="A5430" s="327">
        <v>94483</v>
      </c>
      <c r="B5430" s="325" t="s">
        <v>5955</v>
      </c>
      <c r="C5430" s="325" t="s">
        <v>72</v>
      </c>
      <c r="D5430" s="325" t="s">
        <v>280</v>
      </c>
      <c r="E5430" s="326" t="s">
        <v>30858</v>
      </c>
    </row>
    <row r="5431" spans="1:5">
      <c r="A5431" s="327">
        <v>95541</v>
      </c>
      <c r="B5431" s="325" t="s">
        <v>26473</v>
      </c>
      <c r="C5431" s="325" t="s">
        <v>72</v>
      </c>
      <c r="D5431" s="325" t="s">
        <v>280</v>
      </c>
      <c r="E5431" s="326" t="s">
        <v>21116</v>
      </c>
    </row>
    <row r="5432" spans="1:5">
      <c r="A5432" s="327">
        <v>96559</v>
      </c>
      <c r="B5432" s="325" t="s">
        <v>26474</v>
      </c>
      <c r="C5432" s="325" t="s">
        <v>73</v>
      </c>
      <c r="D5432" s="325" t="s">
        <v>344</v>
      </c>
      <c r="E5432" s="326" t="s">
        <v>30859</v>
      </c>
    </row>
    <row r="5433" spans="1:5">
      <c r="A5433" s="327">
        <v>96560</v>
      </c>
      <c r="B5433" s="325" t="s">
        <v>26475</v>
      </c>
      <c r="C5433" s="325" t="s">
        <v>73</v>
      </c>
      <c r="D5433" s="325" t="s">
        <v>344</v>
      </c>
      <c r="E5433" s="326" t="s">
        <v>26381</v>
      </c>
    </row>
    <row r="5434" spans="1:5">
      <c r="A5434" s="327">
        <v>96562</v>
      </c>
      <c r="B5434" s="325" t="s">
        <v>26476</v>
      </c>
      <c r="C5434" s="325" t="s">
        <v>74</v>
      </c>
      <c r="D5434" s="325" t="s">
        <v>344</v>
      </c>
      <c r="E5434" s="326" t="s">
        <v>14933</v>
      </c>
    </row>
    <row r="5435" spans="1:5">
      <c r="A5435" s="327">
        <v>96563</v>
      </c>
      <c r="B5435" s="325" t="s">
        <v>26477</v>
      </c>
      <c r="C5435" s="325" t="s">
        <v>74</v>
      </c>
      <c r="D5435" s="325" t="s">
        <v>344</v>
      </c>
      <c r="E5435" s="326" t="s">
        <v>30860</v>
      </c>
    </row>
    <row r="5436" spans="1:5">
      <c r="A5436" s="327">
        <v>100128</v>
      </c>
      <c r="B5436" s="325" t="s">
        <v>5963</v>
      </c>
      <c r="C5436" s="325" t="s">
        <v>72</v>
      </c>
      <c r="D5436" s="325" t="s">
        <v>280</v>
      </c>
      <c r="E5436" s="326" t="s">
        <v>30861</v>
      </c>
    </row>
    <row r="5437" spans="1:5">
      <c r="A5437" s="327">
        <v>101802</v>
      </c>
      <c r="B5437" s="325" t="s">
        <v>5964</v>
      </c>
      <c r="C5437" s="325" t="s">
        <v>72</v>
      </c>
      <c r="D5437" s="325" t="s">
        <v>344</v>
      </c>
      <c r="E5437" s="326" t="s">
        <v>30862</v>
      </c>
    </row>
    <row r="5438" spans="1:5">
      <c r="A5438" s="327">
        <v>101803</v>
      </c>
      <c r="B5438" s="325" t="s">
        <v>5965</v>
      </c>
      <c r="C5438" s="325" t="s">
        <v>72</v>
      </c>
      <c r="D5438" s="325" t="s">
        <v>344</v>
      </c>
      <c r="E5438" s="326" t="s">
        <v>30863</v>
      </c>
    </row>
    <row r="5439" spans="1:5">
      <c r="A5439" s="327">
        <v>101804</v>
      </c>
      <c r="B5439" s="325" t="s">
        <v>5966</v>
      </c>
      <c r="C5439" s="325" t="s">
        <v>72</v>
      </c>
      <c r="D5439" s="325" t="s">
        <v>344</v>
      </c>
      <c r="E5439" s="326" t="s">
        <v>30864</v>
      </c>
    </row>
    <row r="5440" spans="1:5">
      <c r="A5440" s="327">
        <v>101805</v>
      </c>
      <c r="B5440" s="325" t="s">
        <v>5967</v>
      </c>
      <c r="C5440" s="325" t="s">
        <v>72</v>
      </c>
      <c r="D5440" s="325" t="s">
        <v>344</v>
      </c>
      <c r="E5440" s="326" t="s">
        <v>30865</v>
      </c>
    </row>
    <row r="5441" spans="1:5">
      <c r="A5441" s="327">
        <v>102111</v>
      </c>
      <c r="B5441" s="325" t="s">
        <v>5968</v>
      </c>
      <c r="C5441" s="325" t="s">
        <v>72</v>
      </c>
      <c r="D5441" s="325" t="s">
        <v>344</v>
      </c>
      <c r="E5441" s="326" t="s">
        <v>30866</v>
      </c>
    </row>
    <row r="5442" spans="1:5">
      <c r="A5442" s="327">
        <v>102112</v>
      </c>
      <c r="B5442" s="325" t="s">
        <v>5969</v>
      </c>
      <c r="C5442" s="325" t="s">
        <v>72</v>
      </c>
      <c r="D5442" s="325" t="s">
        <v>344</v>
      </c>
      <c r="E5442" s="326" t="s">
        <v>30867</v>
      </c>
    </row>
    <row r="5443" spans="1:5">
      <c r="A5443" s="327">
        <v>102113</v>
      </c>
      <c r="B5443" s="325" t="s">
        <v>5970</v>
      </c>
      <c r="C5443" s="325" t="s">
        <v>72</v>
      </c>
      <c r="D5443" s="325" t="s">
        <v>344</v>
      </c>
      <c r="E5443" s="326" t="s">
        <v>30868</v>
      </c>
    </row>
    <row r="5444" spans="1:5">
      <c r="A5444" s="327">
        <v>102114</v>
      </c>
      <c r="B5444" s="325" t="s">
        <v>5971</v>
      </c>
      <c r="C5444" s="325" t="s">
        <v>72</v>
      </c>
      <c r="D5444" s="325" t="s">
        <v>344</v>
      </c>
      <c r="E5444" s="326" t="s">
        <v>30869</v>
      </c>
    </row>
    <row r="5445" spans="1:5">
      <c r="A5445" s="327">
        <v>102115</v>
      </c>
      <c r="B5445" s="325" t="s">
        <v>5972</v>
      </c>
      <c r="C5445" s="325" t="s">
        <v>72</v>
      </c>
      <c r="D5445" s="325" t="s">
        <v>344</v>
      </c>
      <c r="E5445" s="326" t="s">
        <v>30870</v>
      </c>
    </row>
    <row r="5446" spans="1:5">
      <c r="A5446" s="327">
        <v>102116</v>
      </c>
      <c r="B5446" s="325" t="s">
        <v>5973</v>
      </c>
      <c r="C5446" s="325" t="s">
        <v>72</v>
      </c>
      <c r="D5446" s="325" t="s">
        <v>344</v>
      </c>
      <c r="E5446" s="326" t="s">
        <v>30871</v>
      </c>
    </row>
    <row r="5447" spans="1:5">
      <c r="A5447" s="327">
        <v>102117</v>
      </c>
      <c r="B5447" s="325" t="s">
        <v>5974</v>
      </c>
      <c r="C5447" s="325" t="s">
        <v>72</v>
      </c>
      <c r="D5447" s="325" t="s">
        <v>344</v>
      </c>
      <c r="E5447" s="326" t="s">
        <v>30872</v>
      </c>
    </row>
    <row r="5448" spans="1:5">
      <c r="A5448" s="327">
        <v>102118</v>
      </c>
      <c r="B5448" s="325" t="s">
        <v>5975</v>
      </c>
      <c r="C5448" s="325" t="s">
        <v>72</v>
      </c>
      <c r="D5448" s="325" t="s">
        <v>344</v>
      </c>
      <c r="E5448" s="326" t="s">
        <v>30873</v>
      </c>
    </row>
    <row r="5449" spans="1:5">
      <c r="A5449" s="327">
        <v>102119</v>
      </c>
      <c r="B5449" s="325" t="s">
        <v>5976</v>
      </c>
      <c r="C5449" s="325" t="s">
        <v>72</v>
      </c>
      <c r="D5449" s="325" t="s">
        <v>344</v>
      </c>
      <c r="E5449" s="326" t="s">
        <v>30874</v>
      </c>
    </row>
    <row r="5450" spans="1:5">
      <c r="A5450" s="327">
        <v>102121</v>
      </c>
      <c r="B5450" s="325" t="s">
        <v>5977</v>
      </c>
      <c r="C5450" s="325" t="s">
        <v>72</v>
      </c>
      <c r="D5450" s="325" t="s">
        <v>344</v>
      </c>
      <c r="E5450" s="326" t="s">
        <v>30875</v>
      </c>
    </row>
    <row r="5451" spans="1:5">
      <c r="A5451" s="327">
        <v>102122</v>
      </c>
      <c r="B5451" s="325" t="s">
        <v>5978</v>
      </c>
      <c r="C5451" s="325" t="s">
        <v>72</v>
      </c>
      <c r="D5451" s="325" t="s">
        <v>344</v>
      </c>
      <c r="E5451" s="326" t="s">
        <v>30876</v>
      </c>
    </row>
    <row r="5452" spans="1:5">
      <c r="A5452" s="327">
        <v>102123</v>
      </c>
      <c r="B5452" s="325" t="s">
        <v>5979</v>
      </c>
      <c r="C5452" s="325" t="s">
        <v>72</v>
      </c>
      <c r="D5452" s="325" t="s">
        <v>344</v>
      </c>
      <c r="E5452" s="326" t="s">
        <v>30877</v>
      </c>
    </row>
    <row r="5453" spans="1:5">
      <c r="A5453" s="327">
        <v>102136</v>
      </c>
      <c r="B5453" s="325" t="s">
        <v>5980</v>
      </c>
      <c r="C5453" s="325" t="s">
        <v>72</v>
      </c>
      <c r="D5453" s="325" t="s">
        <v>280</v>
      </c>
      <c r="E5453" s="326" t="s">
        <v>25465</v>
      </c>
    </row>
    <row r="5454" spans="1:5">
      <c r="A5454" s="327">
        <v>102137</v>
      </c>
      <c r="B5454" s="325" t="s">
        <v>5981</v>
      </c>
      <c r="C5454" s="325" t="s">
        <v>72</v>
      </c>
      <c r="D5454" s="325" t="s">
        <v>280</v>
      </c>
      <c r="E5454" s="326" t="s">
        <v>28297</v>
      </c>
    </row>
    <row r="5455" spans="1:5">
      <c r="A5455" s="327">
        <v>102138</v>
      </c>
      <c r="B5455" s="325" t="s">
        <v>5982</v>
      </c>
      <c r="C5455" s="325" t="s">
        <v>72</v>
      </c>
      <c r="D5455" s="325" t="s">
        <v>344</v>
      </c>
      <c r="E5455" s="326" t="s">
        <v>30878</v>
      </c>
    </row>
    <row r="5456" spans="1:5">
      <c r="A5456" s="327">
        <v>103517</v>
      </c>
      <c r="B5456" s="325" t="s">
        <v>5983</v>
      </c>
      <c r="C5456" s="325" t="s">
        <v>72</v>
      </c>
      <c r="D5456" s="325" t="s">
        <v>280</v>
      </c>
      <c r="E5456" s="326" t="s">
        <v>30879</v>
      </c>
    </row>
    <row r="5457" spans="1:5">
      <c r="A5457" s="327">
        <v>103519</v>
      </c>
      <c r="B5457" s="325" t="s">
        <v>5984</v>
      </c>
      <c r="C5457" s="325" t="s">
        <v>72</v>
      </c>
      <c r="D5457" s="325" t="s">
        <v>344</v>
      </c>
      <c r="E5457" s="326" t="s">
        <v>3091</v>
      </c>
    </row>
    <row r="5458" spans="1:5">
      <c r="A5458" s="327">
        <v>103520</v>
      </c>
      <c r="B5458" s="325" t="s">
        <v>5985</v>
      </c>
      <c r="C5458" s="325" t="s">
        <v>72</v>
      </c>
      <c r="D5458" s="325" t="s">
        <v>280</v>
      </c>
      <c r="E5458" s="326" t="s">
        <v>30880</v>
      </c>
    </row>
    <row r="5459" spans="1:5">
      <c r="A5459" s="327">
        <v>103521</v>
      </c>
      <c r="B5459" s="325" t="s">
        <v>5986</v>
      </c>
      <c r="C5459" s="325" t="s">
        <v>72</v>
      </c>
      <c r="D5459" s="325" t="s">
        <v>280</v>
      </c>
      <c r="E5459" s="326" t="s">
        <v>30881</v>
      </c>
    </row>
    <row r="5460" spans="1:5">
      <c r="A5460" s="327">
        <v>103522</v>
      </c>
      <c r="B5460" s="325" t="s">
        <v>5987</v>
      </c>
      <c r="C5460" s="325" t="s">
        <v>72</v>
      </c>
      <c r="D5460" s="325" t="s">
        <v>344</v>
      </c>
      <c r="E5460" s="326" t="s">
        <v>30882</v>
      </c>
    </row>
    <row r="5461" spans="1:5">
      <c r="A5461" s="327">
        <v>103523</v>
      </c>
      <c r="B5461" s="325" t="s">
        <v>5988</v>
      </c>
      <c r="C5461" s="325" t="s">
        <v>72</v>
      </c>
      <c r="D5461" s="325" t="s">
        <v>344</v>
      </c>
      <c r="E5461" s="326" t="s">
        <v>30883</v>
      </c>
    </row>
    <row r="5462" spans="1:5">
      <c r="A5462" s="327">
        <v>104660</v>
      </c>
      <c r="B5462" s="325" t="s">
        <v>26480</v>
      </c>
      <c r="C5462" s="325" t="s">
        <v>72</v>
      </c>
      <c r="D5462" s="325" t="s">
        <v>280</v>
      </c>
      <c r="E5462" s="326" t="s">
        <v>30884</v>
      </c>
    </row>
    <row r="5463" spans="1:5">
      <c r="A5463" s="327">
        <v>104661</v>
      </c>
      <c r="B5463" s="325" t="s">
        <v>26481</v>
      </c>
      <c r="C5463" s="325" t="s">
        <v>72</v>
      </c>
      <c r="D5463" s="325" t="s">
        <v>280</v>
      </c>
      <c r="E5463" s="326" t="s">
        <v>30885</v>
      </c>
    </row>
    <row r="5464" spans="1:5">
      <c r="A5464" s="327">
        <v>104662</v>
      </c>
      <c r="B5464" s="325" t="s">
        <v>26482</v>
      </c>
      <c r="C5464" s="325" t="s">
        <v>72</v>
      </c>
      <c r="D5464" s="325" t="s">
        <v>280</v>
      </c>
      <c r="E5464" s="326" t="s">
        <v>30886</v>
      </c>
    </row>
    <row r="5465" spans="1:5">
      <c r="A5465" s="327">
        <v>104663</v>
      </c>
      <c r="B5465" s="325" t="s">
        <v>26483</v>
      </c>
      <c r="C5465" s="325" t="s">
        <v>72</v>
      </c>
      <c r="D5465" s="325" t="s">
        <v>280</v>
      </c>
      <c r="E5465" s="326" t="s">
        <v>30887</v>
      </c>
    </row>
    <row r="5466" spans="1:5">
      <c r="A5466" s="327">
        <v>104664</v>
      </c>
      <c r="B5466" s="325" t="s">
        <v>26484</v>
      </c>
      <c r="C5466" s="325" t="s">
        <v>72</v>
      </c>
      <c r="D5466" s="325" t="s">
        <v>280</v>
      </c>
      <c r="E5466" s="326" t="s">
        <v>30888</v>
      </c>
    </row>
    <row r="5467" spans="1:5">
      <c r="A5467" s="327">
        <v>104665</v>
      </c>
      <c r="B5467" s="325" t="s">
        <v>26485</v>
      </c>
      <c r="C5467" s="325" t="s">
        <v>72</v>
      </c>
      <c r="D5467" s="325" t="s">
        <v>280</v>
      </c>
      <c r="E5467" s="326" t="s">
        <v>30889</v>
      </c>
    </row>
    <row r="5468" spans="1:5">
      <c r="A5468" s="327">
        <v>104666</v>
      </c>
      <c r="B5468" s="325" t="s">
        <v>26486</v>
      </c>
      <c r="C5468" s="325" t="s">
        <v>72</v>
      </c>
      <c r="D5468" s="325" t="s">
        <v>280</v>
      </c>
      <c r="E5468" s="326" t="s">
        <v>30890</v>
      </c>
    </row>
    <row r="5469" spans="1:5">
      <c r="A5469" s="327">
        <v>104667</v>
      </c>
      <c r="B5469" s="325" t="s">
        <v>26487</v>
      </c>
      <c r="C5469" s="325" t="s">
        <v>72</v>
      </c>
      <c r="D5469" s="325" t="s">
        <v>280</v>
      </c>
      <c r="E5469" s="326" t="s">
        <v>30891</v>
      </c>
    </row>
    <row r="5470" spans="1:5">
      <c r="A5470" s="327">
        <v>104668</v>
      </c>
      <c r="B5470" s="325" t="s">
        <v>26488</v>
      </c>
      <c r="C5470" s="325" t="s">
        <v>26489</v>
      </c>
      <c r="D5470" s="325" t="s">
        <v>280</v>
      </c>
      <c r="E5470" s="326" t="s">
        <v>25305</v>
      </c>
    </row>
    <row r="5471" spans="1:5">
      <c r="A5471" s="327">
        <v>104669</v>
      </c>
      <c r="B5471" s="325" t="s">
        <v>26490</v>
      </c>
      <c r="C5471" s="325" t="s">
        <v>26489</v>
      </c>
      <c r="D5471" s="325" t="s">
        <v>280</v>
      </c>
      <c r="E5471" s="326" t="s">
        <v>26280</v>
      </c>
    </row>
    <row r="5472" spans="1:5">
      <c r="A5472" s="327">
        <v>104670</v>
      </c>
      <c r="B5472" s="325" t="s">
        <v>26491</v>
      </c>
      <c r="C5472" s="325" t="s">
        <v>26489</v>
      </c>
      <c r="D5472" s="325" t="s">
        <v>280</v>
      </c>
      <c r="E5472" s="326" t="s">
        <v>30892</v>
      </c>
    </row>
    <row r="5473" spans="1:5">
      <c r="A5473" s="327">
        <v>104671</v>
      </c>
      <c r="B5473" s="325" t="s">
        <v>26492</v>
      </c>
      <c r="C5473" s="325" t="s">
        <v>72</v>
      </c>
      <c r="D5473" s="325" t="s">
        <v>280</v>
      </c>
      <c r="E5473" s="326" t="s">
        <v>30893</v>
      </c>
    </row>
    <row r="5474" spans="1:5">
      <c r="A5474" s="327">
        <v>104672</v>
      </c>
      <c r="B5474" s="325" t="s">
        <v>26493</v>
      </c>
      <c r="C5474" s="325" t="s">
        <v>72</v>
      </c>
      <c r="D5474" s="325" t="s">
        <v>280</v>
      </c>
      <c r="E5474" s="326" t="s">
        <v>30894</v>
      </c>
    </row>
    <row r="5475" spans="1:5">
      <c r="A5475" s="327">
        <v>104673</v>
      </c>
      <c r="B5475" s="325" t="s">
        <v>26494</v>
      </c>
      <c r="C5475" s="325" t="s">
        <v>72</v>
      </c>
      <c r="D5475" s="325" t="s">
        <v>280</v>
      </c>
      <c r="E5475" s="326" t="s">
        <v>30895</v>
      </c>
    </row>
    <row r="5476" spans="1:5">
      <c r="A5476" s="327">
        <v>104674</v>
      </c>
      <c r="B5476" s="325" t="s">
        <v>26495</v>
      </c>
      <c r="C5476" s="325" t="s">
        <v>72</v>
      </c>
      <c r="D5476" s="325" t="s">
        <v>280</v>
      </c>
      <c r="E5476" s="326" t="s">
        <v>30896</v>
      </c>
    </row>
    <row r="5477" spans="1:5">
      <c r="A5477" s="327">
        <v>104675</v>
      </c>
      <c r="B5477" s="325" t="s">
        <v>26497</v>
      </c>
      <c r="C5477" s="325" t="s">
        <v>26498</v>
      </c>
      <c r="D5477" s="325" t="s">
        <v>280</v>
      </c>
      <c r="E5477" s="326" t="s">
        <v>6990</v>
      </c>
    </row>
    <row r="5478" spans="1:5">
      <c r="A5478" s="327">
        <v>104676</v>
      </c>
      <c r="B5478" s="325" t="s">
        <v>26499</v>
      </c>
      <c r="C5478" s="325" t="s">
        <v>72</v>
      </c>
      <c r="D5478" s="325" t="s">
        <v>280</v>
      </c>
      <c r="E5478" s="326" t="s">
        <v>25393</v>
      </c>
    </row>
    <row r="5479" spans="1:5">
      <c r="A5479" s="327">
        <v>104677</v>
      </c>
      <c r="B5479" s="325" t="s">
        <v>26500</v>
      </c>
      <c r="C5479" s="325" t="s">
        <v>72</v>
      </c>
      <c r="D5479" s="325" t="s">
        <v>280</v>
      </c>
      <c r="E5479" s="326" t="s">
        <v>30897</v>
      </c>
    </row>
    <row r="5480" spans="1:5">
      <c r="A5480" s="327">
        <v>104678</v>
      </c>
      <c r="B5480" s="325" t="s">
        <v>26501</v>
      </c>
      <c r="C5480" s="325" t="s">
        <v>72</v>
      </c>
      <c r="D5480" s="325" t="s">
        <v>280</v>
      </c>
      <c r="E5480" s="326" t="s">
        <v>30898</v>
      </c>
    </row>
    <row r="5481" spans="1:5">
      <c r="A5481" s="327">
        <v>104679</v>
      </c>
      <c r="B5481" s="325" t="s">
        <v>26502</v>
      </c>
      <c r="C5481" s="325" t="s">
        <v>72</v>
      </c>
      <c r="D5481" s="325" t="s">
        <v>280</v>
      </c>
      <c r="E5481" s="326" t="s">
        <v>30899</v>
      </c>
    </row>
    <row r="5482" spans="1:5">
      <c r="A5482" s="327">
        <v>104680</v>
      </c>
      <c r="B5482" s="325" t="s">
        <v>26503</v>
      </c>
      <c r="C5482" s="325" t="s">
        <v>72</v>
      </c>
      <c r="D5482" s="325" t="s">
        <v>280</v>
      </c>
      <c r="E5482" s="326" t="s">
        <v>30900</v>
      </c>
    </row>
    <row r="5483" spans="1:5">
      <c r="A5483" s="327">
        <v>104681</v>
      </c>
      <c r="B5483" s="325" t="s">
        <v>26504</v>
      </c>
      <c r="C5483" s="325" t="s">
        <v>72</v>
      </c>
      <c r="D5483" s="325" t="s">
        <v>280</v>
      </c>
      <c r="E5483" s="326" t="s">
        <v>30901</v>
      </c>
    </row>
    <row r="5484" spans="1:5">
      <c r="A5484" s="327">
        <v>104682</v>
      </c>
      <c r="B5484" s="325" t="s">
        <v>26505</v>
      </c>
      <c r="C5484" s="325" t="s">
        <v>72</v>
      </c>
      <c r="D5484" s="325" t="s">
        <v>280</v>
      </c>
      <c r="E5484" s="326" t="s">
        <v>30902</v>
      </c>
    </row>
    <row r="5485" spans="1:5">
      <c r="A5485" s="327">
        <v>104683</v>
      </c>
      <c r="B5485" s="325" t="s">
        <v>26506</v>
      </c>
      <c r="C5485" s="325" t="s">
        <v>72</v>
      </c>
      <c r="D5485" s="325" t="s">
        <v>280</v>
      </c>
      <c r="E5485" s="326" t="s">
        <v>30903</v>
      </c>
    </row>
    <row r="5486" spans="1:5">
      <c r="A5486" s="327">
        <v>104767</v>
      </c>
      <c r="B5486" s="325" t="s">
        <v>26507</v>
      </c>
      <c r="C5486" s="325" t="s">
        <v>72</v>
      </c>
      <c r="D5486" s="325" t="s">
        <v>280</v>
      </c>
      <c r="E5486" s="326" t="s">
        <v>2724</v>
      </c>
    </row>
    <row r="5487" spans="1:5">
      <c r="A5487" s="327">
        <v>104769</v>
      </c>
      <c r="B5487" s="325" t="s">
        <v>26508</v>
      </c>
      <c r="C5487" s="325" t="s">
        <v>72</v>
      </c>
      <c r="D5487" s="325" t="s">
        <v>280</v>
      </c>
      <c r="E5487" s="326" t="s">
        <v>14769</v>
      </c>
    </row>
    <row r="5488" spans="1:5">
      <c r="A5488" s="327">
        <v>104771</v>
      </c>
      <c r="B5488" s="325" t="s">
        <v>26509</v>
      </c>
      <c r="C5488" s="325" t="s">
        <v>72</v>
      </c>
      <c r="D5488" s="325" t="s">
        <v>280</v>
      </c>
      <c r="E5488" s="326" t="s">
        <v>939</v>
      </c>
    </row>
    <row r="5489" spans="1:5">
      <c r="A5489" s="327">
        <v>104773</v>
      </c>
      <c r="B5489" s="325" t="s">
        <v>26510</v>
      </c>
      <c r="C5489" s="325" t="s">
        <v>72</v>
      </c>
      <c r="D5489" s="325" t="s">
        <v>280</v>
      </c>
      <c r="E5489" s="326" t="s">
        <v>16070</v>
      </c>
    </row>
    <row r="5490" spans="1:5">
      <c r="A5490" s="327">
        <v>104775</v>
      </c>
      <c r="B5490" s="325" t="s">
        <v>26511</v>
      </c>
      <c r="C5490" s="325" t="s">
        <v>72</v>
      </c>
      <c r="D5490" s="325" t="s">
        <v>280</v>
      </c>
      <c r="E5490" s="326" t="s">
        <v>20970</v>
      </c>
    </row>
    <row r="5491" spans="1:5">
      <c r="A5491" s="327">
        <v>104777</v>
      </c>
      <c r="B5491" s="325" t="s">
        <v>26512</v>
      </c>
      <c r="C5491" s="325" t="s">
        <v>72</v>
      </c>
      <c r="D5491" s="325" t="s">
        <v>280</v>
      </c>
      <c r="E5491" s="326" t="s">
        <v>30904</v>
      </c>
    </row>
    <row r="5492" spans="1:5">
      <c r="A5492" s="327">
        <v>104779</v>
      </c>
      <c r="B5492" s="325" t="s">
        <v>26513</v>
      </c>
      <c r="C5492" s="325" t="s">
        <v>74</v>
      </c>
      <c r="D5492" s="325" t="s">
        <v>280</v>
      </c>
      <c r="E5492" s="326" t="s">
        <v>4415</v>
      </c>
    </row>
    <row r="5493" spans="1:5">
      <c r="A5493" s="327">
        <v>104781</v>
      </c>
      <c r="B5493" s="325" t="s">
        <v>26514</v>
      </c>
      <c r="C5493" s="325" t="s">
        <v>74</v>
      </c>
      <c r="D5493" s="325" t="s">
        <v>280</v>
      </c>
      <c r="E5493" s="326" t="s">
        <v>14925</v>
      </c>
    </row>
    <row r="5494" spans="1:5">
      <c r="A5494" s="327">
        <v>104782</v>
      </c>
      <c r="B5494" s="325" t="s">
        <v>26515</v>
      </c>
      <c r="C5494" s="325" t="s">
        <v>72</v>
      </c>
      <c r="D5494" s="325" t="s">
        <v>280</v>
      </c>
      <c r="E5494" s="326" t="s">
        <v>26294</v>
      </c>
    </row>
    <row r="5495" spans="1:5">
      <c r="A5495" s="327">
        <v>104783</v>
      </c>
      <c r="B5495" s="325" t="s">
        <v>26517</v>
      </c>
      <c r="C5495" s="325" t="s">
        <v>72</v>
      </c>
      <c r="D5495" s="325" t="s">
        <v>280</v>
      </c>
      <c r="E5495" s="326" t="s">
        <v>1400</v>
      </c>
    </row>
    <row r="5496" spans="1:5">
      <c r="A5496" s="327">
        <v>104784</v>
      </c>
      <c r="B5496" s="325" t="s">
        <v>26518</v>
      </c>
      <c r="C5496" s="325" t="s">
        <v>72</v>
      </c>
      <c r="D5496" s="325" t="s">
        <v>280</v>
      </c>
      <c r="E5496" s="326" t="s">
        <v>14737</v>
      </c>
    </row>
    <row r="5497" spans="1:5">
      <c r="A5497" s="327">
        <v>104786</v>
      </c>
      <c r="B5497" s="325" t="s">
        <v>26519</v>
      </c>
      <c r="C5497" s="325" t="s">
        <v>74</v>
      </c>
      <c r="D5497" s="325" t="s">
        <v>280</v>
      </c>
      <c r="E5497" s="326" t="s">
        <v>16029</v>
      </c>
    </row>
    <row r="5498" spans="1:5">
      <c r="A5498" s="327">
        <v>104787</v>
      </c>
      <c r="B5498" s="325" t="s">
        <v>26520</v>
      </c>
      <c r="C5498" s="325" t="s">
        <v>74</v>
      </c>
      <c r="D5498" s="325" t="s">
        <v>280</v>
      </c>
      <c r="E5498" s="326" t="s">
        <v>21098</v>
      </c>
    </row>
    <row r="5499" spans="1:5">
      <c r="A5499" s="327">
        <v>104788</v>
      </c>
      <c r="B5499" s="325" t="s">
        <v>26521</v>
      </c>
      <c r="C5499" s="325" t="s">
        <v>74</v>
      </c>
      <c r="D5499" s="325" t="s">
        <v>280</v>
      </c>
      <c r="E5499" s="326" t="s">
        <v>21042</v>
      </c>
    </row>
    <row r="5500" spans="1:5">
      <c r="A5500" s="327">
        <v>104031</v>
      </c>
      <c r="B5500" s="325" t="s">
        <v>5989</v>
      </c>
      <c r="C5500" s="325" t="s">
        <v>72</v>
      </c>
      <c r="D5500" s="325" t="s">
        <v>344</v>
      </c>
      <c r="E5500" s="326" t="s">
        <v>25734</v>
      </c>
    </row>
    <row r="5501" spans="1:5">
      <c r="A5501" s="327">
        <v>104032</v>
      </c>
      <c r="B5501" s="325" t="s">
        <v>5990</v>
      </c>
      <c r="C5501" s="325" t="s">
        <v>72</v>
      </c>
      <c r="D5501" s="325" t="s">
        <v>344</v>
      </c>
      <c r="E5501" s="326" t="s">
        <v>24748</v>
      </c>
    </row>
    <row r="5502" spans="1:5">
      <c r="A5502" s="327">
        <v>104033</v>
      </c>
      <c r="B5502" s="325" t="s">
        <v>5991</v>
      </c>
      <c r="C5502" s="325" t="s">
        <v>72</v>
      </c>
      <c r="D5502" s="325" t="s">
        <v>344</v>
      </c>
      <c r="E5502" s="326" t="s">
        <v>21164</v>
      </c>
    </row>
    <row r="5503" spans="1:5">
      <c r="A5503" s="327">
        <v>104034</v>
      </c>
      <c r="B5503" s="325" t="s">
        <v>5992</v>
      </c>
      <c r="C5503" s="325" t="s">
        <v>72</v>
      </c>
      <c r="D5503" s="325" t="s">
        <v>344</v>
      </c>
      <c r="E5503" s="326" t="s">
        <v>27370</v>
      </c>
    </row>
    <row r="5504" spans="1:5">
      <c r="A5504" s="327">
        <v>104035</v>
      </c>
      <c r="B5504" s="325" t="s">
        <v>5993</v>
      </c>
      <c r="C5504" s="325" t="s">
        <v>72</v>
      </c>
      <c r="D5504" s="325" t="s">
        <v>344</v>
      </c>
      <c r="E5504" s="326" t="s">
        <v>30905</v>
      </c>
    </row>
    <row r="5505" spans="1:5">
      <c r="A5505" s="327">
        <v>104036</v>
      </c>
      <c r="B5505" s="325" t="s">
        <v>5994</v>
      </c>
      <c r="C5505" s="325" t="s">
        <v>72</v>
      </c>
      <c r="D5505" s="325" t="s">
        <v>344</v>
      </c>
      <c r="E5505" s="326" t="s">
        <v>30540</v>
      </c>
    </row>
    <row r="5506" spans="1:5">
      <c r="A5506" s="327">
        <v>104039</v>
      </c>
      <c r="B5506" s="325" t="s">
        <v>5995</v>
      </c>
      <c r="C5506" s="325" t="s">
        <v>72</v>
      </c>
      <c r="D5506" s="325" t="s">
        <v>344</v>
      </c>
      <c r="E5506" s="326" t="s">
        <v>29648</v>
      </c>
    </row>
    <row r="5507" spans="1:5">
      <c r="A5507" s="327">
        <v>104043</v>
      </c>
      <c r="B5507" s="325" t="s">
        <v>5996</v>
      </c>
      <c r="C5507" s="325" t="s">
        <v>72</v>
      </c>
      <c r="D5507" s="325" t="s">
        <v>344</v>
      </c>
      <c r="E5507" s="326" t="s">
        <v>21820</v>
      </c>
    </row>
    <row r="5508" spans="1:5">
      <c r="A5508" s="327">
        <v>104044</v>
      </c>
      <c r="B5508" s="325" t="s">
        <v>5997</v>
      </c>
      <c r="C5508" s="325" t="s">
        <v>72</v>
      </c>
      <c r="D5508" s="325" t="s">
        <v>344</v>
      </c>
      <c r="E5508" s="326" t="s">
        <v>16006</v>
      </c>
    </row>
    <row r="5509" spans="1:5">
      <c r="A5509" s="327">
        <v>104045</v>
      </c>
      <c r="B5509" s="325" t="s">
        <v>5999</v>
      </c>
      <c r="C5509" s="325" t="s">
        <v>72</v>
      </c>
      <c r="D5509" s="325" t="s">
        <v>344</v>
      </c>
      <c r="E5509" s="326" t="s">
        <v>17138</v>
      </c>
    </row>
    <row r="5510" spans="1:5">
      <c r="A5510" s="327">
        <v>104046</v>
      </c>
      <c r="B5510" s="325" t="s">
        <v>6000</v>
      </c>
      <c r="C5510" s="325" t="s">
        <v>72</v>
      </c>
      <c r="D5510" s="325" t="s">
        <v>344</v>
      </c>
      <c r="E5510" s="326" t="s">
        <v>30074</v>
      </c>
    </row>
    <row r="5511" spans="1:5">
      <c r="A5511" s="327">
        <v>104047</v>
      </c>
      <c r="B5511" s="325" t="s">
        <v>6001</v>
      </c>
      <c r="C5511" s="325" t="s">
        <v>72</v>
      </c>
      <c r="D5511" s="325" t="s">
        <v>344</v>
      </c>
      <c r="E5511" s="326" t="s">
        <v>21018</v>
      </c>
    </row>
    <row r="5512" spans="1:5">
      <c r="A5512" s="327">
        <v>104048</v>
      </c>
      <c r="B5512" s="325" t="s">
        <v>6003</v>
      </c>
      <c r="C5512" s="325" t="s">
        <v>72</v>
      </c>
      <c r="D5512" s="325" t="s">
        <v>344</v>
      </c>
      <c r="E5512" s="326" t="s">
        <v>30906</v>
      </c>
    </row>
    <row r="5513" spans="1:5">
      <c r="A5513" s="327">
        <v>104049</v>
      </c>
      <c r="B5513" s="325" t="s">
        <v>6005</v>
      </c>
      <c r="C5513" s="325" t="s">
        <v>72</v>
      </c>
      <c r="D5513" s="325" t="s">
        <v>280</v>
      </c>
      <c r="E5513" s="326" t="s">
        <v>27350</v>
      </c>
    </row>
    <row r="5514" spans="1:5">
      <c r="A5514" s="327">
        <v>104050</v>
      </c>
      <c r="B5514" s="325" t="s">
        <v>6006</v>
      </c>
      <c r="C5514" s="325" t="s">
        <v>72</v>
      </c>
      <c r="D5514" s="325" t="s">
        <v>280</v>
      </c>
      <c r="E5514" s="326" t="s">
        <v>1135</v>
      </c>
    </row>
    <row r="5515" spans="1:5">
      <c r="A5515" s="327">
        <v>104051</v>
      </c>
      <c r="B5515" s="325" t="s">
        <v>6007</v>
      </c>
      <c r="C5515" s="325" t="s">
        <v>72</v>
      </c>
      <c r="D5515" s="325" t="s">
        <v>344</v>
      </c>
      <c r="E5515" s="326" t="s">
        <v>24404</v>
      </c>
    </row>
    <row r="5516" spans="1:5">
      <c r="A5516" s="327">
        <v>104052</v>
      </c>
      <c r="B5516" s="325" t="s">
        <v>6008</v>
      </c>
      <c r="C5516" s="325" t="s">
        <v>72</v>
      </c>
      <c r="D5516" s="325" t="s">
        <v>344</v>
      </c>
      <c r="E5516" s="326" t="s">
        <v>30086</v>
      </c>
    </row>
    <row r="5517" spans="1:5">
      <c r="A5517" s="327">
        <v>104053</v>
      </c>
      <c r="B5517" s="325" t="s">
        <v>6009</v>
      </c>
      <c r="C5517" s="325" t="s">
        <v>72</v>
      </c>
      <c r="D5517" s="325" t="s">
        <v>344</v>
      </c>
      <c r="E5517" s="326" t="s">
        <v>3319</v>
      </c>
    </row>
    <row r="5518" spans="1:5">
      <c r="A5518" s="327">
        <v>104054</v>
      </c>
      <c r="B5518" s="325" t="s">
        <v>6010</v>
      </c>
      <c r="C5518" s="325" t="s">
        <v>72</v>
      </c>
      <c r="D5518" s="325" t="s">
        <v>344</v>
      </c>
      <c r="E5518" s="326" t="s">
        <v>30907</v>
      </c>
    </row>
    <row r="5519" spans="1:5">
      <c r="A5519" s="327">
        <v>104055</v>
      </c>
      <c r="B5519" s="325" t="s">
        <v>6011</v>
      </c>
      <c r="C5519" s="325" t="s">
        <v>72</v>
      </c>
      <c r="D5519" s="325" t="s">
        <v>280</v>
      </c>
      <c r="E5519" s="326" t="s">
        <v>4200</v>
      </c>
    </row>
    <row r="5520" spans="1:5">
      <c r="A5520" s="327">
        <v>104056</v>
      </c>
      <c r="B5520" s="325" t="s">
        <v>6012</v>
      </c>
      <c r="C5520" s="325" t="s">
        <v>72</v>
      </c>
      <c r="D5520" s="325" t="s">
        <v>280</v>
      </c>
      <c r="E5520" s="326" t="s">
        <v>30908</v>
      </c>
    </row>
    <row r="5521" spans="1:5">
      <c r="A5521" s="327">
        <v>104058</v>
      </c>
      <c r="B5521" s="325" t="s">
        <v>6013</v>
      </c>
      <c r="C5521" s="325" t="s">
        <v>72</v>
      </c>
      <c r="D5521" s="325" t="s">
        <v>280</v>
      </c>
      <c r="E5521" s="326" t="s">
        <v>15954</v>
      </c>
    </row>
    <row r="5522" spans="1:5">
      <c r="A5522" s="327">
        <v>104059</v>
      </c>
      <c r="B5522" s="325" t="s">
        <v>6014</v>
      </c>
      <c r="C5522" s="325" t="s">
        <v>72</v>
      </c>
      <c r="D5522" s="325" t="s">
        <v>280</v>
      </c>
      <c r="E5522" s="326" t="s">
        <v>3252</v>
      </c>
    </row>
    <row r="5523" spans="1:5">
      <c r="A5523" s="327">
        <v>104060</v>
      </c>
      <c r="B5523" s="325" t="s">
        <v>6015</v>
      </c>
      <c r="C5523" s="325" t="s">
        <v>74</v>
      </c>
      <c r="D5523" s="325" t="s">
        <v>344</v>
      </c>
      <c r="E5523" s="326" t="s">
        <v>21857</v>
      </c>
    </row>
    <row r="5524" spans="1:5">
      <c r="A5524" s="327">
        <v>104061</v>
      </c>
      <c r="B5524" s="325" t="s">
        <v>6016</v>
      </c>
      <c r="C5524" s="325" t="s">
        <v>74</v>
      </c>
      <c r="D5524" s="325" t="s">
        <v>344</v>
      </c>
      <c r="E5524" s="326" t="s">
        <v>30909</v>
      </c>
    </row>
    <row r="5525" spans="1:5">
      <c r="A5525" s="327">
        <v>104112</v>
      </c>
      <c r="B5525" s="325" t="s">
        <v>26523</v>
      </c>
      <c r="C5525" s="325" t="s">
        <v>72</v>
      </c>
      <c r="D5525" s="325" t="s">
        <v>344</v>
      </c>
      <c r="E5525" s="326" t="s">
        <v>30910</v>
      </c>
    </row>
    <row r="5526" spans="1:5">
      <c r="A5526" s="327">
        <v>104114</v>
      </c>
      <c r="B5526" s="325" t="s">
        <v>26524</v>
      </c>
      <c r="C5526" s="325" t="s">
        <v>72</v>
      </c>
      <c r="D5526" s="325" t="s">
        <v>344</v>
      </c>
      <c r="E5526" s="326" t="s">
        <v>30911</v>
      </c>
    </row>
    <row r="5527" spans="1:5">
      <c r="A5527" s="327">
        <v>104116</v>
      </c>
      <c r="B5527" s="325" t="s">
        <v>26525</v>
      </c>
      <c r="C5527" s="325" t="s">
        <v>72</v>
      </c>
      <c r="D5527" s="325" t="s">
        <v>344</v>
      </c>
      <c r="E5527" s="326" t="s">
        <v>30912</v>
      </c>
    </row>
    <row r="5528" spans="1:5">
      <c r="A5528" s="327">
        <v>104118</v>
      </c>
      <c r="B5528" s="325" t="s">
        <v>26526</v>
      </c>
      <c r="C5528" s="325" t="s">
        <v>72</v>
      </c>
      <c r="D5528" s="325" t="s">
        <v>344</v>
      </c>
      <c r="E5528" s="326" t="s">
        <v>30913</v>
      </c>
    </row>
    <row r="5529" spans="1:5">
      <c r="A5529" s="327">
        <v>104120</v>
      </c>
      <c r="B5529" s="325" t="s">
        <v>26527</v>
      </c>
      <c r="C5529" s="325" t="s">
        <v>72</v>
      </c>
      <c r="D5529" s="325" t="s">
        <v>344</v>
      </c>
      <c r="E5529" s="326" t="s">
        <v>30914</v>
      </c>
    </row>
    <row r="5530" spans="1:5">
      <c r="A5530" s="327">
        <v>104122</v>
      </c>
      <c r="B5530" s="325" t="s">
        <v>26529</v>
      </c>
      <c r="C5530" s="325" t="s">
        <v>72</v>
      </c>
      <c r="D5530" s="325" t="s">
        <v>344</v>
      </c>
      <c r="E5530" s="326" t="s">
        <v>30915</v>
      </c>
    </row>
    <row r="5531" spans="1:5">
      <c r="A5531" s="327">
        <v>104062</v>
      </c>
      <c r="B5531" s="325" t="s">
        <v>6023</v>
      </c>
      <c r="C5531" s="325" t="s">
        <v>72</v>
      </c>
      <c r="D5531" s="325" t="s">
        <v>280</v>
      </c>
      <c r="E5531" s="326" t="s">
        <v>30916</v>
      </c>
    </row>
    <row r="5532" spans="1:5">
      <c r="A5532" s="327">
        <v>104063</v>
      </c>
      <c r="B5532" s="325" t="s">
        <v>6024</v>
      </c>
      <c r="C5532" s="325" t="s">
        <v>72</v>
      </c>
      <c r="D5532" s="325" t="s">
        <v>280</v>
      </c>
      <c r="E5532" s="326" t="s">
        <v>30917</v>
      </c>
    </row>
    <row r="5533" spans="1:5">
      <c r="A5533" s="327">
        <v>104064</v>
      </c>
      <c r="B5533" s="325" t="s">
        <v>6025</v>
      </c>
      <c r="C5533" s="325" t="s">
        <v>72</v>
      </c>
      <c r="D5533" s="325" t="s">
        <v>280</v>
      </c>
      <c r="E5533" s="326" t="s">
        <v>30918</v>
      </c>
    </row>
    <row r="5534" spans="1:5">
      <c r="A5534" s="327">
        <v>104065</v>
      </c>
      <c r="B5534" s="325" t="s">
        <v>6026</v>
      </c>
      <c r="C5534" s="325" t="s">
        <v>72</v>
      </c>
      <c r="D5534" s="325" t="s">
        <v>280</v>
      </c>
      <c r="E5534" s="326" t="s">
        <v>26321</v>
      </c>
    </row>
    <row r="5535" spans="1:5">
      <c r="A5535" s="327">
        <v>104072</v>
      </c>
      <c r="B5535" s="325" t="s">
        <v>6027</v>
      </c>
      <c r="C5535" s="325" t="s">
        <v>72</v>
      </c>
      <c r="D5535" s="325" t="s">
        <v>280</v>
      </c>
      <c r="E5535" s="326" t="s">
        <v>30919</v>
      </c>
    </row>
    <row r="5536" spans="1:5">
      <c r="A5536" s="327">
        <v>104076</v>
      </c>
      <c r="B5536" s="325" t="s">
        <v>6028</v>
      </c>
      <c r="C5536" s="325" t="s">
        <v>72</v>
      </c>
      <c r="D5536" s="325" t="s">
        <v>280</v>
      </c>
      <c r="E5536" s="326" t="s">
        <v>26222</v>
      </c>
    </row>
    <row r="5537" spans="1:5">
      <c r="A5537" s="327">
        <v>104082</v>
      </c>
      <c r="B5537" s="325" t="s">
        <v>6029</v>
      </c>
      <c r="C5537" s="325" t="s">
        <v>72</v>
      </c>
      <c r="D5537" s="325" t="s">
        <v>280</v>
      </c>
      <c r="E5537" s="326" t="s">
        <v>24740</v>
      </c>
    </row>
    <row r="5538" spans="1:5">
      <c r="A5538" s="327">
        <v>104083</v>
      </c>
      <c r="B5538" s="325" t="s">
        <v>6030</v>
      </c>
      <c r="C5538" s="325" t="s">
        <v>72</v>
      </c>
      <c r="D5538" s="325" t="s">
        <v>280</v>
      </c>
      <c r="E5538" s="326" t="s">
        <v>21871</v>
      </c>
    </row>
    <row r="5539" spans="1:5">
      <c r="A5539" s="327">
        <v>104084</v>
      </c>
      <c r="B5539" s="325" t="s">
        <v>6031</v>
      </c>
      <c r="C5539" s="325" t="s">
        <v>72</v>
      </c>
      <c r="D5539" s="325" t="s">
        <v>280</v>
      </c>
      <c r="E5539" s="326" t="s">
        <v>26080</v>
      </c>
    </row>
    <row r="5540" spans="1:5">
      <c r="A5540" s="327">
        <v>104085</v>
      </c>
      <c r="B5540" s="325" t="s">
        <v>6033</v>
      </c>
      <c r="C5540" s="325" t="s">
        <v>74</v>
      </c>
      <c r="D5540" s="325" t="s">
        <v>280</v>
      </c>
      <c r="E5540" s="326" t="s">
        <v>30920</v>
      </c>
    </row>
    <row r="5541" spans="1:5">
      <c r="A5541" s="327">
        <v>104086</v>
      </c>
      <c r="B5541" s="325" t="s">
        <v>6034</v>
      </c>
      <c r="C5541" s="325" t="s">
        <v>74</v>
      </c>
      <c r="D5541" s="325" t="s">
        <v>280</v>
      </c>
      <c r="E5541" s="326" t="s">
        <v>22209</v>
      </c>
    </row>
    <row r="5542" spans="1:5">
      <c r="A5542" s="327">
        <v>104124</v>
      </c>
      <c r="B5542" s="325" t="s">
        <v>26532</v>
      </c>
      <c r="C5542" s="325" t="s">
        <v>72</v>
      </c>
      <c r="D5542" s="325" t="s">
        <v>344</v>
      </c>
      <c r="E5542" s="326" t="s">
        <v>30921</v>
      </c>
    </row>
    <row r="5543" spans="1:5">
      <c r="A5543" s="327">
        <v>104130</v>
      </c>
      <c r="B5543" s="325" t="s">
        <v>26533</v>
      </c>
      <c r="C5543" s="325" t="s">
        <v>72</v>
      </c>
      <c r="D5543" s="325" t="s">
        <v>344</v>
      </c>
      <c r="E5543" s="326" t="s">
        <v>30922</v>
      </c>
    </row>
    <row r="5544" spans="1:5">
      <c r="A5544" s="327">
        <v>104136</v>
      </c>
      <c r="B5544" s="325" t="s">
        <v>26534</v>
      </c>
      <c r="C5544" s="325" t="s">
        <v>72</v>
      </c>
      <c r="D5544" s="325" t="s">
        <v>344</v>
      </c>
      <c r="E5544" s="326" t="s">
        <v>30923</v>
      </c>
    </row>
    <row r="5545" spans="1:5">
      <c r="A5545" s="327">
        <v>104142</v>
      </c>
      <c r="B5545" s="325" t="s">
        <v>26535</v>
      </c>
      <c r="C5545" s="325" t="s">
        <v>72</v>
      </c>
      <c r="D5545" s="325" t="s">
        <v>344</v>
      </c>
      <c r="E5545" s="326" t="s">
        <v>30924</v>
      </c>
    </row>
    <row r="5546" spans="1:5">
      <c r="A5546" s="327">
        <v>104148</v>
      </c>
      <c r="B5546" s="325" t="s">
        <v>26536</v>
      </c>
      <c r="C5546" s="325" t="s">
        <v>72</v>
      </c>
      <c r="D5546" s="325" t="s">
        <v>344</v>
      </c>
      <c r="E5546" s="326" t="s">
        <v>30925</v>
      </c>
    </row>
    <row r="5547" spans="1:5">
      <c r="A5547" s="327">
        <v>104154</v>
      </c>
      <c r="B5547" s="325" t="s">
        <v>26537</v>
      </c>
      <c r="C5547" s="325" t="s">
        <v>72</v>
      </c>
      <c r="D5547" s="325" t="s">
        <v>344</v>
      </c>
      <c r="E5547" s="326" t="s">
        <v>30926</v>
      </c>
    </row>
    <row r="5548" spans="1:5">
      <c r="A5548" s="327">
        <v>96520</v>
      </c>
      <c r="B5548" s="325" t="s">
        <v>6041</v>
      </c>
      <c r="C5548" s="325" t="s">
        <v>82</v>
      </c>
      <c r="D5548" s="325" t="s">
        <v>280</v>
      </c>
      <c r="E5548" s="326" t="s">
        <v>30927</v>
      </c>
    </row>
    <row r="5549" spans="1:5">
      <c r="A5549" s="327">
        <v>96521</v>
      </c>
      <c r="B5549" s="325" t="s">
        <v>6042</v>
      </c>
      <c r="C5549" s="325" t="s">
        <v>82</v>
      </c>
      <c r="D5549" s="325" t="s">
        <v>280</v>
      </c>
      <c r="E5549" s="326" t="s">
        <v>345</v>
      </c>
    </row>
    <row r="5550" spans="1:5">
      <c r="A5550" s="327">
        <v>96522</v>
      </c>
      <c r="B5550" s="325" t="s">
        <v>6043</v>
      </c>
      <c r="C5550" s="325" t="s">
        <v>82</v>
      </c>
      <c r="D5550" s="325" t="s">
        <v>692</v>
      </c>
      <c r="E5550" s="326" t="s">
        <v>30928</v>
      </c>
    </row>
    <row r="5551" spans="1:5">
      <c r="A5551" s="327">
        <v>96523</v>
      </c>
      <c r="B5551" s="325" t="s">
        <v>6044</v>
      </c>
      <c r="C5551" s="325" t="s">
        <v>82</v>
      </c>
      <c r="D5551" s="325" t="s">
        <v>692</v>
      </c>
      <c r="E5551" s="326" t="s">
        <v>21847</v>
      </c>
    </row>
    <row r="5552" spans="1:5">
      <c r="A5552" s="327">
        <v>96524</v>
      </c>
      <c r="B5552" s="325" t="s">
        <v>6045</v>
      </c>
      <c r="C5552" s="325" t="s">
        <v>82</v>
      </c>
      <c r="D5552" s="325" t="s">
        <v>344</v>
      </c>
      <c r="E5552" s="326" t="s">
        <v>30144</v>
      </c>
    </row>
    <row r="5553" spans="1:5">
      <c r="A5553" s="327">
        <v>96525</v>
      </c>
      <c r="B5553" s="325" t="s">
        <v>6046</v>
      </c>
      <c r="C5553" s="325" t="s">
        <v>82</v>
      </c>
      <c r="D5553" s="325" t="s">
        <v>344</v>
      </c>
      <c r="E5553" s="326" t="s">
        <v>3410</v>
      </c>
    </row>
    <row r="5554" spans="1:5">
      <c r="A5554" s="327">
        <v>96526</v>
      </c>
      <c r="B5554" s="325" t="s">
        <v>6047</v>
      </c>
      <c r="C5554" s="325" t="s">
        <v>82</v>
      </c>
      <c r="D5554" s="325" t="s">
        <v>692</v>
      </c>
      <c r="E5554" s="326" t="s">
        <v>30929</v>
      </c>
    </row>
    <row r="5555" spans="1:5">
      <c r="A5555" s="327">
        <v>96527</v>
      </c>
      <c r="B5555" s="325" t="s">
        <v>6048</v>
      </c>
      <c r="C5555" s="325" t="s">
        <v>82</v>
      </c>
      <c r="D5555" s="325" t="s">
        <v>692</v>
      </c>
      <c r="E5555" s="326" t="s">
        <v>30930</v>
      </c>
    </row>
    <row r="5556" spans="1:5">
      <c r="A5556" s="327">
        <v>96528</v>
      </c>
      <c r="B5556" s="325" t="s">
        <v>6049</v>
      </c>
      <c r="C5556" s="325" t="s">
        <v>73</v>
      </c>
      <c r="D5556" s="325" t="s">
        <v>280</v>
      </c>
      <c r="E5556" s="326" t="s">
        <v>30931</v>
      </c>
    </row>
    <row r="5557" spans="1:5">
      <c r="A5557" s="327">
        <v>101114</v>
      </c>
      <c r="B5557" s="325" t="s">
        <v>6050</v>
      </c>
      <c r="C5557" s="325" t="s">
        <v>82</v>
      </c>
      <c r="D5557" s="325" t="s">
        <v>344</v>
      </c>
      <c r="E5557" s="326" t="s">
        <v>901</v>
      </c>
    </row>
    <row r="5558" spans="1:5">
      <c r="A5558" s="327">
        <v>101115</v>
      </c>
      <c r="B5558" s="325" t="s">
        <v>6051</v>
      </c>
      <c r="C5558" s="325" t="s">
        <v>82</v>
      </c>
      <c r="D5558" s="325" t="s">
        <v>344</v>
      </c>
      <c r="E5558" s="326" t="s">
        <v>392</v>
      </c>
    </row>
    <row r="5559" spans="1:5">
      <c r="A5559" s="327">
        <v>101116</v>
      </c>
      <c r="B5559" s="325" t="s">
        <v>6052</v>
      </c>
      <c r="C5559" s="325" t="s">
        <v>82</v>
      </c>
      <c r="D5559" s="325" t="s">
        <v>344</v>
      </c>
      <c r="E5559" s="326" t="s">
        <v>3777</v>
      </c>
    </row>
    <row r="5560" spans="1:5">
      <c r="A5560" s="327">
        <v>101117</v>
      </c>
      <c r="B5560" s="325" t="s">
        <v>6053</v>
      </c>
      <c r="C5560" s="325" t="s">
        <v>82</v>
      </c>
      <c r="D5560" s="325" t="s">
        <v>344</v>
      </c>
      <c r="E5560" s="326" t="s">
        <v>16025</v>
      </c>
    </row>
    <row r="5561" spans="1:5">
      <c r="A5561" s="327">
        <v>101118</v>
      </c>
      <c r="B5561" s="325" t="s">
        <v>6055</v>
      </c>
      <c r="C5561" s="325" t="s">
        <v>82</v>
      </c>
      <c r="D5561" s="325" t="s">
        <v>344</v>
      </c>
      <c r="E5561" s="326" t="s">
        <v>16057</v>
      </c>
    </row>
    <row r="5562" spans="1:5">
      <c r="A5562" s="327">
        <v>101119</v>
      </c>
      <c r="B5562" s="325" t="s">
        <v>6056</v>
      </c>
      <c r="C5562" s="325" t="s">
        <v>82</v>
      </c>
      <c r="D5562" s="325" t="s">
        <v>344</v>
      </c>
      <c r="E5562" s="326" t="s">
        <v>21982</v>
      </c>
    </row>
    <row r="5563" spans="1:5">
      <c r="A5563" s="327">
        <v>101120</v>
      </c>
      <c r="B5563" s="325" t="s">
        <v>6057</v>
      </c>
      <c r="C5563" s="325" t="s">
        <v>82</v>
      </c>
      <c r="D5563" s="325" t="s">
        <v>344</v>
      </c>
      <c r="E5563" s="326" t="s">
        <v>21648</v>
      </c>
    </row>
    <row r="5564" spans="1:5">
      <c r="A5564" s="327">
        <v>101121</v>
      </c>
      <c r="B5564" s="325" t="s">
        <v>6058</v>
      </c>
      <c r="C5564" s="325" t="s">
        <v>82</v>
      </c>
      <c r="D5564" s="325" t="s">
        <v>344</v>
      </c>
      <c r="E5564" s="326" t="s">
        <v>901</v>
      </c>
    </row>
    <row r="5565" spans="1:5">
      <c r="A5565" s="327">
        <v>101122</v>
      </c>
      <c r="B5565" s="325" t="s">
        <v>6059</v>
      </c>
      <c r="C5565" s="325" t="s">
        <v>82</v>
      </c>
      <c r="D5565" s="325" t="s">
        <v>344</v>
      </c>
      <c r="E5565" s="326" t="s">
        <v>14864</v>
      </c>
    </row>
    <row r="5566" spans="1:5">
      <c r="A5566" s="327">
        <v>101123</v>
      </c>
      <c r="B5566" s="325" t="s">
        <v>6060</v>
      </c>
      <c r="C5566" s="325" t="s">
        <v>82</v>
      </c>
      <c r="D5566" s="325" t="s">
        <v>344</v>
      </c>
      <c r="E5566" s="326" t="s">
        <v>1390</v>
      </c>
    </row>
    <row r="5567" spans="1:5">
      <c r="A5567" s="327">
        <v>101124</v>
      </c>
      <c r="B5567" s="325" t="s">
        <v>6062</v>
      </c>
      <c r="C5567" s="325" t="s">
        <v>82</v>
      </c>
      <c r="D5567" s="325" t="s">
        <v>344</v>
      </c>
      <c r="E5567" s="326" t="s">
        <v>21222</v>
      </c>
    </row>
    <row r="5568" spans="1:5">
      <c r="A5568" s="327">
        <v>101125</v>
      </c>
      <c r="B5568" s="325" t="s">
        <v>6063</v>
      </c>
      <c r="C5568" s="325" t="s">
        <v>82</v>
      </c>
      <c r="D5568" s="325" t="s">
        <v>344</v>
      </c>
      <c r="E5568" s="326" t="s">
        <v>25601</v>
      </c>
    </row>
    <row r="5569" spans="1:5">
      <c r="A5569" s="327">
        <v>101126</v>
      </c>
      <c r="B5569" s="325" t="s">
        <v>6064</v>
      </c>
      <c r="C5569" s="325" t="s">
        <v>82</v>
      </c>
      <c r="D5569" s="325" t="s">
        <v>344</v>
      </c>
      <c r="E5569" s="326" t="s">
        <v>30294</v>
      </c>
    </row>
    <row r="5570" spans="1:5">
      <c r="A5570" s="327">
        <v>101127</v>
      </c>
      <c r="B5570" s="325" t="s">
        <v>6065</v>
      </c>
      <c r="C5570" s="325" t="s">
        <v>82</v>
      </c>
      <c r="D5570" s="325" t="s">
        <v>344</v>
      </c>
      <c r="E5570" s="326" t="s">
        <v>25441</v>
      </c>
    </row>
    <row r="5571" spans="1:5">
      <c r="A5571" s="327">
        <v>101128</v>
      </c>
      <c r="B5571" s="325" t="s">
        <v>6067</v>
      </c>
      <c r="C5571" s="325" t="s">
        <v>82</v>
      </c>
      <c r="D5571" s="325" t="s">
        <v>344</v>
      </c>
      <c r="E5571" s="326" t="s">
        <v>6169</v>
      </c>
    </row>
    <row r="5572" spans="1:5">
      <c r="A5572" s="327">
        <v>101129</v>
      </c>
      <c r="B5572" s="325" t="s">
        <v>6068</v>
      </c>
      <c r="C5572" s="325" t="s">
        <v>82</v>
      </c>
      <c r="D5572" s="325" t="s">
        <v>344</v>
      </c>
      <c r="E5572" s="326" t="s">
        <v>24569</v>
      </c>
    </row>
    <row r="5573" spans="1:5">
      <c r="A5573" s="327">
        <v>101130</v>
      </c>
      <c r="B5573" s="325" t="s">
        <v>6069</v>
      </c>
      <c r="C5573" s="325" t="s">
        <v>82</v>
      </c>
      <c r="D5573" s="325" t="s">
        <v>344</v>
      </c>
      <c r="E5573" s="326" t="s">
        <v>6097</v>
      </c>
    </row>
    <row r="5574" spans="1:5">
      <c r="A5574" s="327">
        <v>101131</v>
      </c>
      <c r="B5574" s="325" t="s">
        <v>6070</v>
      </c>
      <c r="C5574" s="325" t="s">
        <v>82</v>
      </c>
      <c r="D5574" s="325" t="s">
        <v>344</v>
      </c>
      <c r="E5574" s="326" t="s">
        <v>14726</v>
      </c>
    </row>
    <row r="5575" spans="1:5">
      <c r="A5575" s="327">
        <v>101132</v>
      </c>
      <c r="B5575" s="325" t="s">
        <v>6071</v>
      </c>
      <c r="C5575" s="325" t="s">
        <v>82</v>
      </c>
      <c r="D5575" s="325" t="s">
        <v>344</v>
      </c>
      <c r="E5575" s="326" t="s">
        <v>29552</v>
      </c>
    </row>
    <row r="5576" spans="1:5">
      <c r="A5576" s="327">
        <v>101133</v>
      </c>
      <c r="B5576" s="325" t="s">
        <v>6072</v>
      </c>
      <c r="C5576" s="325" t="s">
        <v>82</v>
      </c>
      <c r="D5576" s="325" t="s">
        <v>344</v>
      </c>
      <c r="E5576" s="326" t="s">
        <v>30008</v>
      </c>
    </row>
    <row r="5577" spans="1:5">
      <c r="A5577" s="327">
        <v>101134</v>
      </c>
      <c r="B5577" s="325" t="s">
        <v>6073</v>
      </c>
      <c r="C5577" s="325" t="s">
        <v>82</v>
      </c>
      <c r="D5577" s="325" t="s">
        <v>344</v>
      </c>
      <c r="E5577" s="326" t="s">
        <v>24267</v>
      </c>
    </row>
    <row r="5578" spans="1:5">
      <c r="A5578" s="327">
        <v>101135</v>
      </c>
      <c r="B5578" s="325" t="s">
        <v>6074</v>
      </c>
      <c r="C5578" s="325" t="s">
        <v>82</v>
      </c>
      <c r="D5578" s="325" t="s">
        <v>344</v>
      </c>
      <c r="E5578" s="326" t="s">
        <v>17845</v>
      </c>
    </row>
    <row r="5579" spans="1:5">
      <c r="A5579" s="327">
        <v>101136</v>
      </c>
      <c r="B5579" s="325" t="s">
        <v>6076</v>
      </c>
      <c r="C5579" s="325" t="s">
        <v>82</v>
      </c>
      <c r="D5579" s="325" t="s">
        <v>344</v>
      </c>
      <c r="E5579" s="326" t="s">
        <v>26359</v>
      </c>
    </row>
    <row r="5580" spans="1:5">
      <c r="A5580" s="327">
        <v>101137</v>
      </c>
      <c r="B5580" s="325" t="s">
        <v>6077</v>
      </c>
      <c r="C5580" s="325" t="s">
        <v>82</v>
      </c>
      <c r="D5580" s="325" t="s">
        <v>344</v>
      </c>
      <c r="E5580" s="326" t="s">
        <v>21440</v>
      </c>
    </row>
    <row r="5581" spans="1:5">
      <c r="A5581" s="327">
        <v>101138</v>
      </c>
      <c r="B5581" s="325" t="s">
        <v>6078</v>
      </c>
      <c r="C5581" s="325" t="s">
        <v>82</v>
      </c>
      <c r="D5581" s="325" t="s">
        <v>344</v>
      </c>
      <c r="E5581" s="326" t="s">
        <v>27461</v>
      </c>
    </row>
    <row r="5582" spans="1:5">
      <c r="A5582" s="327">
        <v>101139</v>
      </c>
      <c r="B5582" s="325" t="s">
        <v>6080</v>
      </c>
      <c r="C5582" s="325" t="s">
        <v>82</v>
      </c>
      <c r="D5582" s="325" t="s">
        <v>344</v>
      </c>
      <c r="E5582" s="326" t="s">
        <v>14931</v>
      </c>
    </row>
    <row r="5583" spans="1:5">
      <c r="A5583" s="327">
        <v>101140</v>
      </c>
      <c r="B5583" s="325" t="s">
        <v>6081</v>
      </c>
      <c r="C5583" s="325" t="s">
        <v>82</v>
      </c>
      <c r="D5583" s="325" t="s">
        <v>344</v>
      </c>
      <c r="E5583" s="326" t="s">
        <v>24992</v>
      </c>
    </row>
    <row r="5584" spans="1:5">
      <c r="A5584" s="327">
        <v>101141</v>
      </c>
      <c r="B5584" s="325" t="s">
        <v>6082</v>
      </c>
      <c r="C5584" s="325" t="s">
        <v>82</v>
      </c>
      <c r="D5584" s="325" t="s">
        <v>344</v>
      </c>
      <c r="E5584" s="326" t="s">
        <v>30907</v>
      </c>
    </row>
    <row r="5585" spans="1:5">
      <c r="A5585" s="327">
        <v>101142</v>
      </c>
      <c r="B5585" s="325" t="s">
        <v>6083</v>
      </c>
      <c r="C5585" s="325" t="s">
        <v>82</v>
      </c>
      <c r="D5585" s="325" t="s">
        <v>344</v>
      </c>
      <c r="E5585" s="326" t="s">
        <v>30932</v>
      </c>
    </row>
    <row r="5586" spans="1:5">
      <c r="A5586" s="327">
        <v>101143</v>
      </c>
      <c r="B5586" s="325" t="s">
        <v>6084</v>
      </c>
      <c r="C5586" s="325" t="s">
        <v>82</v>
      </c>
      <c r="D5586" s="325" t="s">
        <v>344</v>
      </c>
      <c r="E5586" s="326" t="s">
        <v>28218</v>
      </c>
    </row>
    <row r="5587" spans="1:5">
      <c r="A5587" s="327">
        <v>101144</v>
      </c>
      <c r="B5587" s="325" t="s">
        <v>6085</v>
      </c>
      <c r="C5587" s="325" t="s">
        <v>82</v>
      </c>
      <c r="D5587" s="325" t="s">
        <v>344</v>
      </c>
      <c r="E5587" s="326" t="s">
        <v>4891</v>
      </c>
    </row>
    <row r="5588" spans="1:5">
      <c r="A5588" s="327">
        <v>101145</v>
      </c>
      <c r="B5588" s="325" t="s">
        <v>6087</v>
      </c>
      <c r="C5588" s="325" t="s">
        <v>82</v>
      </c>
      <c r="D5588" s="325" t="s">
        <v>344</v>
      </c>
      <c r="E5588" s="326" t="s">
        <v>3751</v>
      </c>
    </row>
    <row r="5589" spans="1:5">
      <c r="A5589" s="327">
        <v>101146</v>
      </c>
      <c r="B5589" s="325" t="s">
        <v>6088</v>
      </c>
      <c r="C5589" s="325" t="s">
        <v>82</v>
      </c>
      <c r="D5589" s="325" t="s">
        <v>344</v>
      </c>
      <c r="E5589" s="326" t="s">
        <v>30933</v>
      </c>
    </row>
    <row r="5590" spans="1:5">
      <c r="A5590" s="327">
        <v>101147</v>
      </c>
      <c r="B5590" s="325" t="s">
        <v>6089</v>
      </c>
      <c r="C5590" s="325" t="s">
        <v>82</v>
      </c>
      <c r="D5590" s="325" t="s">
        <v>344</v>
      </c>
      <c r="E5590" s="326" t="s">
        <v>30934</v>
      </c>
    </row>
    <row r="5591" spans="1:5">
      <c r="A5591" s="327">
        <v>101148</v>
      </c>
      <c r="B5591" s="325" t="s">
        <v>6090</v>
      </c>
      <c r="C5591" s="325" t="s">
        <v>82</v>
      </c>
      <c r="D5591" s="325" t="s">
        <v>344</v>
      </c>
      <c r="E5591" s="326" t="s">
        <v>21646</v>
      </c>
    </row>
    <row r="5592" spans="1:5">
      <c r="A5592" s="327">
        <v>101149</v>
      </c>
      <c r="B5592" s="325" t="s">
        <v>6091</v>
      </c>
      <c r="C5592" s="325" t="s">
        <v>82</v>
      </c>
      <c r="D5592" s="325" t="s">
        <v>344</v>
      </c>
      <c r="E5592" s="326" t="s">
        <v>15036</v>
      </c>
    </row>
    <row r="5593" spans="1:5">
      <c r="A5593" s="327">
        <v>101150</v>
      </c>
      <c r="B5593" s="325" t="s">
        <v>6093</v>
      </c>
      <c r="C5593" s="325" t="s">
        <v>82</v>
      </c>
      <c r="D5593" s="325" t="s">
        <v>344</v>
      </c>
      <c r="E5593" s="326" t="s">
        <v>15939</v>
      </c>
    </row>
    <row r="5594" spans="1:5">
      <c r="A5594" s="327">
        <v>101151</v>
      </c>
      <c r="B5594" s="325" t="s">
        <v>6094</v>
      </c>
      <c r="C5594" s="325" t="s">
        <v>82</v>
      </c>
      <c r="D5594" s="325" t="s">
        <v>344</v>
      </c>
      <c r="E5594" s="326" t="s">
        <v>14812</v>
      </c>
    </row>
    <row r="5595" spans="1:5">
      <c r="A5595" s="327">
        <v>101152</v>
      </c>
      <c r="B5595" s="325" t="s">
        <v>6095</v>
      </c>
      <c r="C5595" s="325" t="s">
        <v>82</v>
      </c>
      <c r="D5595" s="325" t="s">
        <v>344</v>
      </c>
      <c r="E5595" s="326" t="s">
        <v>14934</v>
      </c>
    </row>
    <row r="5596" spans="1:5">
      <c r="A5596" s="327">
        <v>101153</v>
      </c>
      <c r="B5596" s="325" t="s">
        <v>6096</v>
      </c>
      <c r="C5596" s="325" t="s">
        <v>82</v>
      </c>
      <c r="D5596" s="325" t="s">
        <v>344</v>
      </c>
      <c r="E5596" s="326" t="s">
        <v>26142</v>
      </c>
    </row>
    <row r="5597" spans="1:5">
      <c r="A5597" s="327">
        <v>101206</v>
      </c>
      <c r="B5597" s="325" t="s">
        <v>21564</v>
      </c>
      <c r="C5597" s="325" t="s">
        <v>82</v>
      </c>
      <c r="D5597" s="325" t="s">
        <v>280</v>
      </c>
      <c r="E5597" s="326" t="s">
        <v>20950</v>
      </c>
    </row>
    <row r="5598" spans="1:5">
      <c r="A5598" s="327">
        <v>101207</v>
      </c>
      <c r="B5598" s="325" t="s">
        <v>21565</v>
      </c>
      <c r="C5598" s="325" t="s">
        <v>82</v>
      </c>
      <c r="D5598" s="325" t="s">
        <v>280</v>
      </c>
      <c r="E5598" s="326" t="s">
        <v>5142</v>
      </c>
    </row>
    <row r="5599" spans="1:5">
      <c r="A5599" s="327">
        <v>101208</v>
      </c>
      <c r="B5599" s="325" t="s">
        <v>21567</v>
      </c>
      <c r="C5599" s="325" t="s">
        <v>82</v>
      </c>
      <c r="D5599" s="325" t="s">
        <v>280</v>
      </c>
      <c r="E5599" s="326" t="s">
        <v>27262</v>
      </c>
    </row>
    <row r="5600" spans="1:5">
      <c r="A5600" s="327">
        <v>101209</v>
      </c>
      <c r="B5600" s="325" t="s">
        <v>21568</v>
      </c>
      <c r="C5600" s="325" t="s">
        <v>82</v>
      </c>
      <c r="D5600" s="325" t="s">
        <v>280</v>
      </c>
      <c r="E5600" s="326" t="s">
        <v>30935</v>
      </c>
    </row>
    <row r="5601" spans="1:5">
      <c r="A5601" s="327">
        <v>101210</v>
      </c>
      <c r="B5601" s="325" t="s">
        <v>21569</v>
      </c>
      <c r="C5601" s="325" t="s">
        <v>82</v>
      </c>
      <c r="D5601" s="325" t="s">
        <v>280</v>
      </c>
      <c r="E5601" s="326" t="s">
        <v>14741</v>
      </c>
    </row>
    <row r="5602" spans="1:5">
      <c r="A5602" s="327">
        <v>101211</v>
      </c>
      <c r="B5602" s="325" t="s">
        <v>21570</v>
      </c>
      <c r="C5602" s="325" t="s">
        <v>82</v>
      </c>
      <c r="D5602" s="325" t="s">
        <v>280</v>
      </c>
      <c r="E5602" s="326" t="s">
        <v>3103</v>
      </c>
    </row>
    <row r="5603" spans="1:5">
      <c r="A5603" s="327">
        <v>101212</v>
      </c>
      <c r="B5603" s="325" t="s">
        <v>21571</v>
      </c>
      <c r="C5603" s="325" t="s">
        <v>82</v>
      </c>
      <c r="D5603" s="325" t="s">
        <v>280</v>
      </c>
      <c r="E5603" s="326" t="s">
        <v>5043</v>
      </c>
    </row>
    <row r="5604" spans="1:5">
      <c r="A5604" s="327">
        <v>101213</v>
      </c>
      <c r="B5604" s="325" t="s">
        <v>21572</v>
      </c>
      <c r="C5604" s="325" t="s">
        <v>82</v>
      </c>
      <c r="D5604" s="325" t="s">
        <v>280</v>
      </c>
      <c r="E5604" s="326" t="s">
        <v>26466</v>
      </c>
    </row>
    <row r="5605" spans="1:5">
      <c r="A5605" s="327">
        <v>101214</v>
      </c>
      <c r="B5605" s="325" t="s">
        <v>21573</v>
      </c>
      <c r="C5605" s="325" t="s">
        <v>82</v>
      </c>
      <c r="D5605" s="325" t="s">
        <v>280</v>
      </c>
      <c r="E5605" s="326" t="s">
        <v>30357</v>
      </c>
    </row>
    <row r="5606" spans="1:5">
      <c r="A5606" s="327">
        <v>101215</v>
      </c>
      <c r="B5606" s="325" t="s">
        <v>21575</v>
      </c>
      <c r="C5606" s="325" t="s">
        <v>82</v>
      </c>
      <c r="D5606" s="325" t="s">
        <v>280</v>
      </c>
      <c r="E5606" s="326" t="s">
        <v>27808</v>
      </c>
    </row>
    <row r="5607" spans="1:5">
      <c r="A5607" s="327">
        <v>101216</v>
      </c>
      <c r="B5607" s="325" t="s">
        <v>21576</v>
      </c>
      <c r="C5607" s="325" t="s">
        <v>82</v>
      </c>
      <c r="D5607" s="325" t="s">
        <v>280</v>
      </c>
      <c r="E5607" s="326" t="s">
        <v>15852</v>
      </c>
    </row>
    <row r="5608" spans="1:5">
      <c r="A5608" s="327">
        <v>101217</v>
      </c>
      <c r="B5608" s="325" t="s">
        <v>21577</v>
      </c>
      <c r="C5608" s="325" t="s">
        <v>82</v>
      </c>
      <c r="D5608" s="325" t="s">
        <v>280</v>
      </c>
      <c r="E5608" s="326" t="s">
        <v>30936</v>
      </c>
    </row>
    <row r="5609" spans="1:5">
      <c r="A5609" s="327">
        <v>101218</v>
      </c>
      <c r="B5609" s="325" t="s">
        <v>21578</v>
      </c>
      <c r="C5609" s="325" t="s">
        <v>82</v>
      </c>
      <c r="D5609" s="325" t="s">
        <v>280</v>
      </c>
      <c r="E5609" s="326" t="s">
        <v>24777</v>
      </c>
    </row>
    <row r="5610" spans="1:5">
      <c r="A5610" s="327">
        <v>101219</v>
      </c>
      <c r="B5610" s="325" t="s">
        <v>21579</v>
      </c>
      <c r="C5610" s="325" t="s">
        <v>82</v>
      </c>
      <c r="D5610" s="325" t="s">
        <v>280</v>
      </c>
      <c r="E5610" s="326" t="s">
        <v>25778</v>
      </c>
    </row>
    <row r="5611" spans="1:5">
      <c r="A5611" s="327">
        <v>101220</v>
      </c>
      <c r="B5611" s="325" t="s">
        <v>21580</v>
      </c>
      <c r="C5611" s="325" t="s">
        <v>82</v>
      </c>
      <c r="D5611" s="325" t="s">
        <v>280</v>
      </c>
      <c r="E5611" s="326" t="s">
        <v>26194</v>
      </c>
    </row>
    <row r="5612" spans="1:5">
      <c r="A5612" s="327">
        <v>101221</v>
      </c>
      <c r="B5612" s="325" t="s">
        <v>21581</v>
      </c>
      <c r="C5612" s="325" t="s">
        <v>82</v>
      </c>
      <c r="D5612" s="325" t="s">
        <v>280</v>
      </c>
      <c r="E5612" s="326" t="s">
        <v>7848</v>
      </c>
    </row>
    <row r="5613" spans="1:5">
      <c r="A5613" s="327">
        <v>101222</v>
      </c>
      <c r="B5613" s="325" t="s">
        <v>21582</v>
      </c>
      <c r="C5613" s="325" t="s">
        <v>82</v>
      </c>
      <c r="D5613" s="325" t="s">
        <v>280</v>
      </c>
      <c r="E5613" s="326" t="s">
        <v>30937</v>
      </c>
    </row>
    <row r="5614" spans="1:5">
      <c r="A5614" s="327">
        <v>101223</v>
      </c>
      <c r="B5614" s="325" t="s">
        <v>21583</v>
      </c>
      <c r="C5614" s="325" t="s">
        <v>82</v>
      </c>
      <c r="D5614" s="325" t="s">
        <v>280</v>
      </c>
      <c r="E5614" s="326" t="s">
        <v>21377</v>
      </c>
    </row>
    <row r="5615" spans="1:5">
      <c r="A5615" s="327">
        <v>101224</v>
      </c>
      <c r="B5615" s="325" t="s">
        <v>21584</v>
      </c>
      <c r="C5615" s="325" t="s">
        <v>82</v>
      </c>
      <c r="D5615" s="325" t="s">
        <v>280</v>
      </c>
      <c r="E5615" s="326" t="s">
        <v>30938</v>
      </c>
    </row>
    <row r="5616" spans="1:5">
      <c r="A5616" s="327">
        <v>101225</v>
      </c>
      <c r="B5616" s="325" t="s">
        <v>21585</v>
      </c>
      <c r="C5616" s="325" t="s">
        <v>82</v>
      </c>
      <c r="D5616" s="325" t="s">
        <v>280</v>
      </c>
      <c r="E5616" s="326" t="s">
        <v>27461</v>
      </c>
    </row>
    <row r="5617" spans="1:5">
      <c r="A5617" s="327">
        <v>101226</v>
      </c>
      <c r="B5617" s="325" t="s">
        <v>21586</v>
      </c>
      <c r="C5617" s="325" t="s">
        <v>82</v>
      </c>
      <c r="D5617" s="325" t="s">
        <v>280</v>
      </c>
      <c r="E5617" s="326" t="s">
        <v>6100</v>
      </c>
    </row>
    <row r="5618" spans="1:5">
      <c r="A5618" s="327">
        <v>101227</v>
      </c>
      <c r="B5618" s="325" t="s">
        <v>21587</v>
      </c>
      <c r="C5618" s="325" t="s">
        <v>82</v>
      </c>
      <c r="D5618" s="325" t="s">
        <v>280</v>
      </c>
      <c r="E5618" s="326" t="s">
        <v>21087</v>
      </c>
    </row>
    <row r="5619" spans="1:5">
      <c r="A5619" s="327">
        <v>101228</v>
      </c>
      <c r="B5619" s="325" t="s">
        <v>21588</v>
      </c>
      <c r="C5619" s="325" t="s">
        <v>82</v>
      </c>
      <c r="D5619" s="325" t="s">
        <v>280</v>
      </c>
      <c r="E5619" s="326" t="s">
        <v>727</v>
      </c>
    </row>
    <row r="5620" spans="1:5">
      <c r="A5620" s="327">
        <v>101229</v>
      </c>
      <c r="B5620" s="325" t="s">
        <v>21589</v>
      </c>
      <c r="C5620" s="325" t="s">
        <v>82</v>
      </c>
      <c r="D5620" s="325" t="s">
        <v>280</v>
      </c>
      <c r="E5620" s="326" t="s">
        <v>30939</v>
      </c>
    </row>
    <row r="5621" spans="1:5">
      <c r="A5621" s="327">
        <v>101230</v>
      </c>
      <c r="B5621" s="325" t="s">
        <v>21590</v>
      </c>
      <c r="C5621" s="325" t="s">
        <v>82</v>
      </c>
      <c r="D5621" s="325" t="s">
        <v>280</v>
      </c>
      <c r="E5621" s="326" t="s">
        <v>26140</v>
      </c>
    </row>
    <row r="5622" spans="1:5">
      <c r="A5622" s="327">
        <v>101231</v>
      </c>
      <c r="B5622" s="325" t="s">
        <v>21591</v>
      </c>
      <c r="C5622" s="325" t="s">
        <v>82</v>
      </c>
      <c r="D5622" s="325" t="s">
        <v>280</v>
      </c>
      <c r="E5622" s="326" t="s">
        <v>14809</v>
      </c>
    </row>
    <row r="5623" spans="1:5">
      <c r="A5623" s="327">
        <v>101232</v>
      </c>
      <c r="B5623" s="325" t="s">
        <v>21592</v>
      </c>
      <c r="C5623" s="325" t="s">
        <v>82</v>
      </c>
      <c r="D5623" s="325" t="s">
        <v>280</v>
      </c>
      <c r="E5623" s="326" t="s">
        <v>24541</v>
      </c>
    </row>
    <row r="5624" spans="1:5">
      <c r="A5624" s="327">
        <v>101233</v>
      </c>
      <c r="B5624" s="325" t="s">
        <v>21593</v>
      </c>
      <c r="C5624" s="325" t="s">
        <v>82</v>
      </c>
      <c r="D5624" s="325" t="s">
        <v>280</v>
      </c>
      <c r="E5624" s="326" t="s">
        <v>5562</v>
      </c>
    </row>
    <row r="5625" spans="1:5">
      <c r="A5625" s="327">
        <v>101234</v>
      </c>
      <c r="B5625" s="325" t="s">
        <v>21594</v>
      </c>
      <c r="C5625" s="325" t="s">
        <v>82</v>
      </c>
      <c r="D5625" s="325" t="s">
        <v>280</v>
      </c>
      <c r="E5625" s="326" t="s">
        <v>30940</v>
      </c>
    </row>
    <row r="5626" spans="1:5">
      <c r="A5626" s="327">
        <v>101235</v>
      </c>
      <c r="B5626" s="325" t="s">
        <v>21596</v>
      </c>
      <c r="C5626" s="325" t="s">
        <v>82</v>
      </c>
      <c r="D5626" s="325" t="s">
        <v>280</v>
      </c>
      <c r="E5626" s="326" t="s">
        <v>30118</v>
      </c>
    </row>
    <row r="5627" spans="1:5">
      <c r="A5627" s="327">
        <v>101236</v>
      </c>
      <c r="B5627" s="325" t="s">
        <v>21597</v>
      </c>
      <c r="C5627" s="325" t="s">
        <v>82</v>
      </c>
      <c r="D5627" s="325" t="s">
        <v>280</v>
      </c>
      <c r="E5627" s="326" t="s">
        <v>29550</v>
      </c>
    </row>
    <row r="5628" spans="1:5">
      <c r="A5628" s="327">
        <v>101237</v>
      </c>
      <c r="B5628" s="325" t="s">
        <v>21598</v>
      </c>
      <c r="C5628" s="325" t="s">
        <v>82</v>
      </c>
      <c r="D5628" s="325" t="s">
        <v>280</v>
      </c>
      <c r="E5628" s="326" t="s">
        <v>14792</v>
      </c>
    </row>
    <row r="5629" spans="1:5">
      <c r="A5629" s="327">
        <v>101238</v>
      </c>
      <c r="B5629" s="325" t="s">
        <v>21599</v>
      </c>
      <c r="C5629" s="325" t="s">
        <v>82</v>
      </c>
      <c r="D5629" s="325" t="s">
        <v>280</v>
      </c>
      <c r="E5629" s="326" t="s">
        <v>30941</v>
      </c>
    </row>
    <row r="5630" spans="1:5">
      <c r="A5630" s="327">
        <v>101239</v>
      </c>
      <c r="B5630" s="325" t="s">
        <v>21600</v>
      </c>
      <c r="C5630" s="325" t="s">
        <v>82</v>
      </c>
      <c r="D5630" s="325" t="s">
        <v>280</v>
      </c>
      <c r="E5630" s="326" t="s">
        <v>15090</v>
      </c>
    </row>
    <row r="5631" spans="1:5">
      <c r="A5631" s="327">
        <v>101240</v>
      </c>
      <c r="B5631" s="325" t="s">
        <v>21601</v>
      </c>
      <c r="C5631" s="325" t="s">
        <v>82</v>
      </c>
      <c r="D5631" s="325" t="s">
        <v>280</v>
      </c>
      <c r="E5631" s="326" t="s">
        <v>5059</v>
      </c>
    </row>
    <row r="5632" spans="1:5">
      <c r="A5632" s="327">
        <v>101241</v>
      </c>
      <c r="B5632" s="325" t="s">
        <v>21602</v>
      </c>
      <c r="C5632" s="325" t="s">
        <v>82</v>
      </c>
      <c r="D5632" s="325" t="s">
        <v>280</v>
      </c>
      <c r="E5632" s="326" t="s">
        <v>27352</v>
      </c>
    </row>
    <row r="5633" spans="1:5">
      <c r="A5633" s="327">
        <v>101242</v>
      </c>
      <c r="B5633" s="325" t="s">
        <v>21603</v>
      </c>
      <c r="C5633" s="325" t="s">
        <v>82</v>
      </c>
      <c r="D5633" s="325" t="s">
        <v>280</v>
      </c>
      <c r="E5633" s="326" t="s">
        <v>30942</v>
      </c>
    </row>
    <row r="5634" spans="1:5">
      <c r="A5634" s="327">
        <v>101243</v>
      </c>
      <c r="B5634" s="325" t="s">
        <v>21604</v>
      </c>
      <c r="C5634" s="325" t="s">
        <v>82</v>
      </c>
      <c r="D5634" s="325" t="s">
        <v>280</v>
      </c>
      <c r="E5634" s="326" t="s">
        <v>30943</v>
      </c>
    </row>
    <row r="5635" spans="1:5">
      <c r="A5635" s="327">
        <v>101244</v>
      </c>
      <c r="B5635" s="325" t="s">
        <v>21605</v>
      </c>
      <c r="C5635" s="325" t="s">
        <v>82</v>
      </c>
      <c r="D5635" s="325" t="s">
        <v>280</v>
      </c>
      <c r="E5635" s="326" t="s">
        <v>4891</v>
      </c>
    </row>
    <row r="5636" spans="1:5">
      <c r="A5636" s="327">
        <v>101245</v>
      </c>
      <c r="B5636" s="325" t="s">
        <v>21606</v>
      </c>
      <c r="C5636" s="325" t="s">
        <v>82</v>
      </c>
      <c r="D5636" s="325" t="s">
        <v>280</v>
      </c>
      <c r="E5636" s="326" t="s">
        <v>1308</v>
      </c>
    </row>
    <row r="5637" spans="1:5">
      <c r="A5637" s="327">
        <v>101246</v>
      </c>
      <c r="B5637" s="325" t="s">
        <v>21608</v>
      </c>
      <c r="C5637" s="325" t="s">
        <v>82</v>
      </c>
      <c r="D5637" s="325" t="s">
        <v>280</v>
      </c>
      <c r="E5637" s="326" t="s">
        <v>6101</v>
      </c>
    </row>
    <row r="5638" spans="1:5">
      <c r="A5638" s="327">
        <v>101247</v>
      </c>
      <c r="B5638" s="325" t="s">
        <v>21609</v>
      </c>
      <c r="C5638" s="325" t="s">
        <v>82</v>
      </c>
      <c r="D5638" s="325" t="s">
        <v>280</v>
      </c>
      <c r="E5638" s="326" t="s">
        <v>6394</v>
      </c>
    </row>
    <row r="5639" spans="1:5">
      <c r="A5639" s="327">
        <v>101248</v>
      </c>
      <c r="B5639" s="325" t="s">
        <v>21610</v>
      </c>
      <c r="C5639" s="325" t="s">
        <v>82</v>
      </c>
      <c r="D5639" s="325" t="s">
        <v>280</v>
      </c>
      <c r="E5639" s="326" t="s">
        <v>30944</v>
      </c>
    </row>
    <row r="5640" spans="1:5">
      <c r="A5640" s="327">
        <v>101249</v>
      </c>
      <c r="B5640" s="325" t="s">
        <v>21611</v>
      </c>
      <c r="C5640" s="325" t="s">
        <v>82</v>
      </c>
      <c r="D5640" s="325" t="s">
        <v>280</v>
      </c>
      <c r="E5640" s="326" t="s">
        <v>15999</v>
      </c>
    </row>
    <row r="5641" spans="1:5">
      <c r="A5641" s="327">
        <v>101250</v>
      </c>
      <c r="B5641" s="325" t="s">
        <v>21612</v>
      </c>
      <c r="C5641" s="325" t="s">
        <v>82</v>
      </c>
      <c r="D5641" s="325" t="s">
        <v>280</v>
      </c>
      <c r="E5641" s="326" t="s">
        <v>15973</v>
      </c>
    </row>
    <row r="5642" spans="1:5">
      <c r="A5642" s="327">
        <v>101251</v>
      </c>
      <c r="B5642" s="325" t="s">
        <v>21613</v>
      </c>
      <c r="C5642" s="325" t="s">
        <v>82</v>
      </c>
      <c r="D5642" s="325" t="s">
        <v>280</v>
      </c>
      <c r="E5642" s="326" t="s">
        <v>7848</v>
      </c>
    </row>
    <row r="5643" spans="1:5">
      <c r="A5643" s="327">
        <v>101252</v>
      </c>
      <c r="B5643" s="325" t="s">
        <v>21614</v>
      </c>
      <c r="C5643" s="325" t="s">
        <v>82</v>
      </c>
      <c r="D5643" s="325" t="s">
        <v>280</v>
      </c>
      <c r="E5643" s="326" t="s">
        <v>24888</v>
      </c>
    </row>
    <row r="5644" spans="1:5">
      <c r="A5644" s="327">
        <v>101253</v>
      </c>
      <c r="B5644" s="325" t="s">
        <v>21615</v>
      </c>
      <c r="C5644" s="325" t="s">
        <v>82</v>
      </c>
      <c r="D5644" s="325" t="s">
        <v>280</v>
      </c>
      <c r="E5644" s="326" t="s">
        <v>14849</v>
      </c>
    </row>
    <row r="5645" spans="1:5">
      <c r="A5645" s="327">
        <v>101254</v>
      </c>
      <c r="B5645" s="325" t="s">
        <v>21616</v>
      </c>
      <c r="C5645" s="325" t="s">
        <v>82</v>
      </c>
      <c r="D5645" s="325" t="s">
        <v>280</v>
      </c>
      <c r="E5645" s="326" t="s">
        <v>1607</v>
      </c>
    </row>
    <row r="5646" spans="1:5">
      <c r="A5646" s="327">
        <v>101255</v>
      </c>
      <c r="B5646" s="325" t="s">
        <v>21617</v>
      </c>
      <c r="C5646" s="325" t="s">
        <v>82</v>
      </c>
      <c r="D5646" s="325" t="s">
        <v>280</v>
      </c>
      <c r="E5646" s="326" t="s">
        <v>27127</v>
      </c>
    </row>
    <row r="5647" spans="1:5">
      <c r="A5647" s="327">
        <v>101256</v>
      </c>
      <c r="B5647" s="325" t="s">
        <v>21618</v>
      </c>
      <c r="C5647" s="325" t="s">
        <v>82</v>
      </c>
      <c r="D5647" s="325" t="s">
        <v>280</v>
      </c>
      <c r="E5647" s="326" t="s">
        <v>4747</v>
      </c>
    </row>
    <row r="5648" spans="1:5">
      <c r="A5648" s="327">
        <v>101257</v>
      </c>
      <c r="B5648" s="325" t="s">
        <v>21619</v>
      </c>
      <c r="C5648" s="325" t="s">
        <v>82</v>
      </c>
      <c r="D5648" s="325" t="s">
        <v>280</v>
      </c>
      <c r="E5648" s="326" t="s">
        <v>14782</v>
      </c>
    </row>
    <row r="5649" spans="1:5">
      <c r="A5649" s="327">
        <v>101258</v>
      </c>
      <c r="B5649" s="325" t="s">
        <v>21620</v>
      </c>
      <c r="C5649" s="325" t="s">
        <v>82</v>
      </c>
      <c r="D5649" s="325" t="s">
        <v>280</v>
      </c>
      <c r="E5649" s="326" t="s">
        <v>21886</v>
      </c>
    </row>
    <row r="5650" spans="1:5">
      <c r="A5650" s="327">
        <v>101259</v>
      </c>
      <c r="B5650" s="325" t="s">
        <v>21621</v>
      </c>
      <c r="C5650" s="325" t="s">
        <v>82</v>
      </c>
      <c r="D5650" s="325" t="s">
        <v>280</v>
      </c>
      <c r="E5650" s="326" t="s">
        <v>27195</v>
      </c>
    </row>
    <row r="5651" spans="1:5">
      <c r="A5651" s="327">
        <v>101260</v>
      </c>
      <c r="B5651" s="325" t="s">
        <v>21622</v>
      </c>
      <c r="C5651" s="325" t="s">
        <v>82</v>
      </c>
      <c r="D5651" s="325" t="s">
        <v>280</v>
      </c>
      <c r="E5651" s="326" t="s">
        <v>30945</v>
      </c>
    </row>
    <row r="5652" spans="1:5">
      <c r="A5652" s="327">
        <v>101261</v>
      </c>
      <c r="B5652" s="325" t="s">
        <v>21623</v>
      </c>
      <c r="C5652" s="325" t="s">
        <v>82</v>
      </c>
      <c r="D5652" s="325" t="s">
        <v>280</v>
      </c>
      <c r="E5652" s="326" t="s">
        <v>25139</v>
      </c>
    </row>
    <row r="5653" spans="1:5">
      <c r="A5653" s="327">
        <v>101262</v>
      </c>
      <c r="B5653" s="325" t="s">
        <v>21624</v>
      </c>
      <c r="C5653" s="325" t="s">
        <v>82</v>
      </c>
      <c r="D5653" s="325" t="s">
        <v>280</v>
      </c>
      <c r="E5653" s="326" t="s">
        <v>29486</v>
      </c>
    </row>
    <row r="5654" spans="1:5">
      <c r="A5654" s="327">
        <v>101263</v>
      </c>
      <c r="B5654" s="325" t="s">
        <v>21625</v>
      </c>
      <c r="C5654" s="325" t="s">
        <v>82</v>
      </c>
      <c r="D5654" s="325" t="s">
        <v>280</v>
      </c>
      <c r="E5654" s="326" t="s">
        <v>21836</v>
      </c>
    </row>
    <row r="5655" spans="1:5">
      <c r="A5655" s="327">
        <v>101264</v>
      </c>
      <c r="B5655" s="325" t="s">
        <v>21626</v>
      </c>
      <c r="C5655" s="325" t="s">
        <v>82</v>
      </c>
      <c r="D5655" s="325" t="s">
        <v>280</v>
      </c>
      <c r="E5655" s="326" t="s">
        <v>15071</v>
      </c>
    </row>
    <row r="5656" spans="1:5">
      <c r="A5656" s="327">
        <v>101265</v>
      </c>
      <c r="B5656" s="325" t="s">
        <v>21627</v>
      </c>
      <c r="C5656" s="325" t="s">
        <v>82</v>
      </c>
      <c r="D5656" s="325" t="s">
        <v>280</v>
      </c>
      <c r="E5656" s="326" t="s">
        <v>14941</v>
      </c>
    </row>
    <row r="5657" spans="1:5">
      <c r="A5657" s="327">
        <v>101266</v>
      </c>
      <c r="B5657" s="325" t="s">
        <v>21628</v>
      </c>
      <c r="C5657" s="325" t="s">
        <v>82</v>
      </c>
      <c r="D5657" s="325" t="s">
        <v>280</v>
      </c>
      <c r="E5657" s="326" t="s">
        <v>14957</v>
      </c>
    </row>
    <row r="5658" spans="1:5">
      <c r="A5658" s="327">
        <v>101267</v>
      </c>
      <c r="B5658" s="325" t="s">
        <v>21629</v>
      </c>
      <c r="C5658" s="325" t="s">
        <v>82</v>
      </c>
      <c r="D5658" s="325" t="s">
        <v>280</v>
      </c>
      <c r="E5658" s="326" t="s">
        <v>4158</v>
      </c>
    </row>
    <row r="5659" spans="1:5">
      <c r="A5659" s="327">
        <v>101268</v>
      </c>
      <c r="B5659" s="325" t="s">
        <v>21630</v>
      </c>
      <c r="C5659" s="325" t="s">
        <v>82</v>
      </c>
      <c r="D5659" s="325" t="s">
        <v>280</v>
      </c>
      <c r="E5659" s="326" t="s">
        <v>6112</v>
      </c>
    </row>
    <row r="5660" spans="1:5">
      <c r="A5660" s="327">
        <v>101269</v>
      </c>
      <c r="B5660" s="325" t="s">
        <v>21631</v>
      </c>
      <c r="C5660" s="325" t="s">
        <v>82</v>
      </c>
      <c r="D5660" s="325" t="s">
        <v>280</v>
      </c>
      <c r="E5660" s="326" t="s">
        <v>21470</v>
      </c>
    </row>
    <row r="5661" spans="1:5">
      <c r="A5661" s="327">
        <v>101270</v>
      </c>
      <c r="B5661" s="325" t="s">
        <v>21632</v>
      </c>
      <c r="C5661" s="325" t="s">
        <v>82</v>
      </c>
      <c r="D5661" s="325" t="s">
        <v>280</v>
      </c>
      <c r="E5661" s="326" t="s">
        <v>24878</v>
      </c>
    </row>
    <row r="5662" spans="1:5">
      <c r="A5662" s="327">
        <v>101271</v>
      </c>
      <c r="B5662" s="325" t="s">
        <v>21633</v>
      </c>
      <c r="C5662" s="325" t="s">
        <v>82</v>
      </c>
      <c r="D5662" s="325" t="s">
        <v>280</v>
      </c>
      <c r="E5662" s="326" t="s">
        <v>26213</v>
      </c>
    </row>
    <row r="5663" spans="1:5">
      <c r="A5663" s="327">
        <v>101272</v>
      </c>
      <c r="B5663" s="325" t="s">
        <v>21634</v>
      </c>
      <c r="C5663" s="325" t="s">
        <v>82</v>
      </c>
      <c r="D5663" s="325" t="s">
        <v>280</v>
      </c>
      <c r="E5663" s="326" t="s">
        <v>21425</v>
      </c>
    </row>
    <row r="5664" spans="1:5">
      <c r="A5664" s="327">
        <v>101273</v>
      </c>
      <c r="B5664" s="325" t="s">
        <v>21635</v>
      </c>
      <c r="C5664" s="325" t="s">
        <v>82</v>
      </c>
      <c r="D5664" s="325" t="s">
        <v>280</v>
      </c>
      <c r="E5664" s="326" t="s">
        <v>7347</v>
      </c>
    </row>
    <row r="5665" spans="1:5">
      <c r="A5665" s="327">
        <v>101274</v>
      </c>
      <c r="B5665" s="325" t="s">
        <v>21636</v>
      </c>
      <c r="C5665" s="325" t="s">
        <v>82</v>
      </c>
      <c r="D5665" s="325" t="s">
        <v>280</v>
      </c>
      <c r="E5665" s="326" t="s">
        <v>21556</v>
      </c>
    </row>
    <row r="5666" spans="1:5">
      <c r="A5666" s="327">
        <v>101275</v>
      </c>
      <c r="B5666" s="325" t="s">
        <v>21637</v>
      </c>
      <c r="C5666" s="325" t="s">
        <v>82</v>
      </c>
      <c r="D5666" s="325" t="s">
        <v>280</v>
      </c>
      <c r="E5666" s="326" t="s">
        <v>14739</v>
      </c>
    </row>
    <row r="5667" spans="1:5">
      <c r="A5667" s="327">
        <v>101276</v>
      </c>
      <c r="B5667" s="325" t="s">
        <v>21638</v>
      </c>
      <c r="C5667" s="325" t="s">
        <v>82</v>
      </c>
      <c r="D5667" s="325" t="s">
        <v>280</v>
      </c>
      <c r="E5667" s="326" t="s">
        <v>3600</v>
      </c>
    </row>
    <row r="5668" spans="1:5">
      <c r="A5668" s="327">
        <v>101277</v>
      </c>
      <c r="B5668" s="325" t="s">
        <v>21639</v>
      </c>
      <c r="C5668" s="325" t="s">
        <v>82</v>
      </c>
      <c r="D5668" s="325" t="s">
        <v>280</v>
      </c>
      <c r="E5668" s="326" t="s">
        <v>27554</v>
      </c>
    </row>
    <row r="5669" spans="1:5">
      <c r="A5669" s="327">
        <v>102354</v>
      </c>
      <c r="B5669" s="325" t="s">
        <v>6114</v>
      </c>
      <c r="C5669" s="325" t="s">
        <v>82</v>
      </c>
      <c r="D5669" s="325" t="s">
        <v>344</v>
      </c>
      <c r="E5669" s="326" t="s">
        <v>27372</v>
      </c>
    </row>
    <row r="5670" spans="1:5">
      <c r="A5670" s="327">
        <v>102355</v>
      </c>
      <c r="B5670" s="325" t="s">
        <v>6115</v>
      </c>
      <c r="C5670" s="325" t="s">
        <v>82</v>
      </c>
      <c r="D5670" s="325" t="s">
        <v>344</v>
      </c>
      <c r="E5670" s="326" t="s">
        <v>30946</v>
      </c>
    </row>
    <row r="5671" spans="1:5">
      <c r="A5671" s="327">
        <v>102360</v>
      </c>
      <c r="B5671" s="325" t="s">
        <v>6116</v>
      </c>
      <c r="C5671" s="325" t="s">
        <v>82</v>
      </c>
      <c r="D5671" s="325" t="s">
        <v>692</v>
      </c>
      <c r="E5671" s="326" t="s">
        <v>24439</v>
      </c>
    </row>
    <row r="5672" spans="1:5">
      <c r="A5672" s="327">
        <v>102361</v>
      </c>
      <c r="B5672" s="325" t="s">
        <v>6117</v>
      </c>
      <c r="C5672" s="325" t="s">
        <v>82</v>
      </c>
      <c r="D5672" s="325" t="s">
        <v>280</v>
      </c>
      <c r="E5672" s="326" t="s">
        <v>27445</v>
      </c>
    </row>
    <row r="5673" spans="1:5">
      <c r="A5673" s="327">
        <v>90082</v>
      </c>
      <c r="B5673" s="325" t="s">
        <v>6119</v>
      </c>
      <c r="C5673" s="325" t="s">
        <v>82</v>
      </c>
      <c r="D5673" s="325" t="s">
        <v>692</v>
      </c>
      <c r="E5673" s="326" t="s">
        <v>15038</v>
      </c>
    </row>
    <row r="5674" spans="1:5">
      <c r="A5674" s="327">
        <v>90084</v>
      </c>
      <c r="B5674" s="325" t="s">
        <v>6120</v>
      </c>
      <c r="C5674" s="325" t="s">
        <v>82</v>
      </c>
      <c r="D5674" s="325" t="s">
        <v>692</v>
      </c>
      <c r="E5674" s="326" t="s">
        <v>2384</v>
      </c>
    </row>
    <row r="5675" spans="1:5">
      <c r="A5675" s="327">
        <v>90086</v>
      </c>
      <c r="B5675" s="325" t="s">
        <v>6121</v>
      </c>
      <c r="C5675" s="325" t="s">
        <v>82</v>
      </c>
      <c r="D5675" s="325" t="s">
        <v>692</v>
      </c>
      <c r="E5675" s="326" t="s">
        <v>2991</v>
      </c>
    </row>
    <row r="5676" spans="1:5">
      <c r="A5676" s="327">
        <v>90087</v>
      </c>
      <c r="B5676" s="325" t="s">
        <v>6122</v>
      </c>
      <c r="C5676" s="325" t="s">
        <v>82</v>
      </c>
      <c r="D5676" s="325" t="s">
        <v>280</v>
      </c>
      <c r="E5676" s="326" t="s">
        <v>2965</v>
      </c>
    </row>
    <row r="5677" spans="1:5">
      <c r="A5677" s="327">
        <v>90090</v>
      </c>
      <c r="B5677" s="325" t="s">
        <v>6123</v>
      </c>
      <c r="C5677" s="325" t="s">
        <v>82</v>
      </c>
      <c r="D5677" s="325" t="s">
        <v>280</v>
      </c>
      <c r="E5677" s="326" t="s">
        <v>4952</v>
      </c>
    </row>
    <row r="5678" spans="1:5">
      <c r="A5678" s="327">
        <v>90091</v>
      </c>
      <c r="B5678" s="325" t="s">
        <v>6124</v>
      </c>
      <c r="C5678" s="325" t="s">
        <v>82</v>
      </c>
      <c r="D5678" s="325" t="s">
        <v>692</v>
      </c>
      <c r="E5678" s="326" t="s">
        <v>24441</v>
      </c>
    </row>
    <row r="5679" spans="1:5">
      <c r="A5679" s="327">
        <v>90092</v>
      </c>
      <c r="B5679" s="325" t="s">
        <v>6125</v>
      </c>
      <c r="C5679" s="325" t="s">
        <v>82</v>
      </c>
      <c r="D5679" s="325" t="s">
        <v>692</v>
      </c>
      <c r="E5679" s="326" t="s">
        <v>16005</v>
      </c>
    </row>
    <row r="5680" spans="1:5">
      <c r="A5680" s="327">
        <v>90094</v>
      </c>
      <c r="B5680" s="325" t="s">
        <v>6127</v>
      </c>
      <c r="C5680" s="325" t="s">
        <v>82</v>
      </c>
      <c r="D5680" s="325" t="s">
        <v>692</v>
      </c>
      <c r="E5680" s="326" t="s">
        <v>6163</v>
      </c>
    </row>
    <row r="5681" spans="1:5">
      <c r="A5681" s="327">
        <v>90095</v>
      </c>
      <c r="B5681" s="325" t="s">
        <v>6129</v>
      </c>
      <c r="C5681" s="325" t="s">
        <v>82</v>
      </c>
      <c r="D5681" s="325" t="s">
        <v>280</v>
      </c>
      <c r="E5681" s="326" t="s">
        <v>6263</v>
      </c>
    </row>
    <row r="5682" spans="1:5">
      <c r="A5682" s="327">
        <v>90098</v>
      </c>
      <c r="B5682" s="325" t="s">
        <v>6130</v>
      </c>
      <c r="C5682" s="325" t="s">
        <v>82</v>
      </c>
      <c r="D5682" s="325" t="s">
        <v>280</v>
      </c>
      <c r="E5682" s="326" t="s">
        <v>14967</v>
      </c>
    </row>
    <row r="5683" spans="1:5">
      <c r="A5683" s="327">
        <v>90099</v>
      </c>
      <c r="B5683" s="325" t="s">
        <v>6131</v>
      </c>
      <c r="C5683" s="325" t="s">
        <v>82</v>
      </c>
      <c r="D5683" s="325" t="s">
        <v>280</v>
      </c>
      <c r="E5683" s="326" t="s">
        <v>1940</v>
      </c>
    </row>
    <row r="5684" spans="1:5">
      <c r="A5684" s="327">
        <v>90100</v>
      </c>
      <c r="B5684" s="325" t="s">
        <v>6132</v>
      </c>
      <c r="C5684" s="325" t="s">
        <v>82</v>
      </c>
      <c r="D5684" s="325" t="s">
        <v>280</v>
      </c>
      <c r="E5684" s="326" t="s">
        <v>14775</v>
      </c>
    </row>
    <row r="5685" spans="1:5">
      <c r="A5685" s="327">
        <v>90101</v>
      </c>
      <c r="B5685" s="325" t="s">
        <v>6134</v>
      </c>
      <c r="C5685" s="325" t="s">
        <v>82</v>
      </c>
      <c r="D5685" s="325" t="s">
        <v>280</v>
      </c>
      <c r="E5685" s="326" t="s">
        <v>30947</v>
      </c>
    </row>
    <row r="5686" spans="1:5">
      <c r="A5686" s="327">
        <v>90102</v>
      </c>
      <c r="B5686" s="325" t="s">
        <v>6135</v>
      </c>
      <c r="C5686" s="325" t="s">
        <v>82</v>
      </c>
      <c r="D5686" s="325" t="s">
        <v>280</v>
      </c>
      <c r="E5686" s="326" t="s">
        <v>14822</v>
      </c>
    </row>
    <row r="5687" spans="1:5">
      <c r="A5687" s="327">
        <v>90105</v>
      </c>
      <c r="B5687" s="325" t="s">
        <v>6136</v>
      </c>
      <c r="C5687" s="325" t="s">
        <v>82</v>
      </c>
      <c r="D5687" s="325" t="s">
        <v>280</v>
      </c>
      <c r="E5687" s="326" t="s">
        <v>25917</v>
      </c>
    </row>
    <row r="5688" spans="1:5">
      <c r="A5688" s="327">
        <v>90106</v>
      </c>
      <c r="B5688" s="325" t="s">
        <v>6137</v>
      </c>
      <c r="C5688" s="325" t="s">
        <v>82</v>
      </c>
      <c r="D5688" s="325" t="s">
        <v>280</v>
      </c>
      <c r="E5688" s="326" t="s">
        <v>21002</v>
      </c>
    </row>
    <row r="5689" spans="1:5">
      <c r="A5689" s="327">
        <v>90107</v>
      </c>
      <c r="B5689" s="325" t="s">
        <v>6138</v>
      </c>
      <c r="C5689" s="325" t="s">
        <v>82</v>
      </c>
      <c r="D5689" s="325" t="s">
        <v>280</v>
      </c>
      <c r="E5689" s="326" t="s">
        <v>24845</v>
      </c>
    </row>
    <row r="5690" spans="1:5">
      <c r="A5690" s="327">
        <v>90108</v>
      </c>
      <c r="B5690" s="325" t="s">
        <v>6139</v>
      </c>
      <c r="C5690" s="325" t="s">
        <v>82</v>
      </c>
      <c r="D5690" s="325" t="s">
        <v>280</v>
      </c>
      <c r="E5690" s="326" t="s">
        <v>30948</v>
      </c>
    </row>
    <row r="5691" spans="1:5">
      <c r="A5691" s="327">
        <v>93358</v>
      </c>
      <c r="B5691" s="325" t="s">
        <v>6140</v>
      </c>
      <c r="C5691" s="325" t="s">
        <v>82</v>
      </c>
      <c r="D5691" s="325" t="s">
        <v>692</v>
      </c>
      <c r="E5691" s="326" t="s">
        <v>30949</v>
      </c>
    </row>
    <row r="5692" spans="1:5">
      <c r="A5692" s="327">
        <v>102276</v>
      </c>
      <c r="B5692" s="325" t="s">
        <v>6141</v>
      </c>
      <c r="C5692" s="325" t="s">
        <v>82</v>
      </c>
      <c r="D5692" s="325" t="s">
        <v>692</v>
      </c>
      <c r="E5692" s="326" t="s">
        <v>5883</v>
      </c>
    </row>
    <row r="5693" spans="1:5">
      <c r="A5693" s="327">
        <v>102277</v>
      </c>
      <c r="B5693" s="325" t="s">
        <v>6142</v>
      </c>
      <c r="C5693" s="325" t="s">
        <v>82</v>
      </c>
      <c r="D5693" s="325" t="s">
        <v>692</v>
      </c>
      <c r="E5693" s="326" t="s">
        <v>30950</v>
      </c>
    </row>
    <row r="5694" spans="1:5">
      <c r="A5694" s="327">
        <v>102278</v>
      </c>
      <c r="B5694" s="325" t="s">
        <v>6143</v>
      </c>
      <c r="C5694" s="325" t="s">
        <v>82</v>
      </c>
      <c r="D5694" s="325" t="s">
        <v>280</v>
      </c>
      <c r="E5694" s="326" t="s">
        <v>4246</v>
      </c>
    </row>
    <row r="5695" spans="1:5">
      <c r="A5695" s="327">
        <v>102279</v>
      </c>
      <c r="B5695" s="325" t="s">
        <v>6144</v>
      </c>
      <c r="C5695" s="325" t="s">
        <v>82</v>
      </c>
      <c r="D5695" s="325" t="s">
        <v>692</v>
      </c>
      <c r="E5695" s="326" t="s">
        <v>5940</v>
      </c>
    </row>
    <row r="5696" spans="1:5">
      <c r="A5696" s="327">
        <v>102280</v>
      </c>
      <c r="B5696" s="325" t="s">
        <v>6146</v>
      </c>
      <c r="C5696" s="325" t="s">
        <v>82</v>
      </c>
      <c r="D5696" s="325" t="s">
        <v>692</v>
      </c>
      <c r="E5696" s="326" t="s">
        <v>15793</v>
      </c>
    </row>
    <row r="5697" spans="1:5">
      <c r="A5697" s="327">
        <v>102281</v>
      </c>
      <c r="B5697" s="325" t="s">
        <v>6148</v>
      </c>
      <c r="C5697" s="325" t="s">
        <v>82</v>
      </c>
      <c r="D5697" s="325" t="s">
        <v>280</v>
      </c>
      <c r="E5697" s="326" t="s">
        <v>14745</v>
      </c>
    </row>
    <row r="5698" spans="1:5">
      <c r="A5698" s="327">
        <v>102282</v>
      </c>
      <c r="B5698" s="325" t="s">
        <v>6149</v>
      </c>
      <c r="C5698" s="325" t="s">
        <v>82</v>
      </c>
      <c r="D5698" s="325" t="s">
        <v>692</v>
      </c>
      <c r="E5698" s="326" t="s">
        <v>26539</v>
      </c>
    </row>
    <row r="5699" spans="1:5">
      <c r="A5699" s="327">
        <v>102283</v>
      </c>
      <c r="B5699" s="325" t="s">
        <v>6150</v>
      </c>
      <c r="C5699" s="325" t="s">
        <v>82</v>
      </c>
      <c r="D5699" s="325" t="s">
        <v>692</v>
      </c>
      <c r="E5699" s="326" t="s">
        <v>21830</v>
      </c>
    </row>
    <row r="5700" spans="1:5">
      <c r="A5700" s="327">
        <v>102284</v>
      </c>
      <c r="B5700" s="325" t="s">
        <v>6151</v>
      </c>
      <c r="C5700" s="325" t="s">
        <v>82</v>
      </c>
      <c r="D5700" s="325" t="s">
        <v>692</v>
      </c>
      <c r="E5700" s="326" t="s">
        <v>3299</v>
      </c>
    </row>
    <row r="5701" spans="1:5">
      <c r="A5701" s="327">
        <v>102285</v>
      </c>
      <c r="B5701" s="325" t="s">
        <v>6152</v>
      </c>
      <c r="C5701" s="325" t="s">
        <v>82</v>
      </c>
      <c r="D5701" s="325" t="s">
        <v>692</v>
      </c>
      <c r="E5701" s="326" t="s">
        <v>30147</v>
      </c>
    </row>
    <row r="5702" spans="1:5">
      <c r="A5702" s="327">
        <v>102286</v>
      </c>
      <c r="B5702" s="325" t="s">
        <v>6153</v>
      </c>
      <c r="C5702" s="325" t="s">
        <v>82</v>
      </c>
      <c r="D5702" s="325" t="s">
        <v>692</v>
      </c>
      <c r="E5702" s="326" t="s">
        <v>4171</v>
      </c>
    </row>
    <row r="5703" spans="1:5">
      <c r="A5703" s="327">
        <v>102287</v>
      </c>
      <c r="B5703" s="325" t="s">
        <v>6154</v>
      </c>
      <c r="C5703" s="325" t="s">
        <v>82</v>
      </c>
      <c r="D5703" s="325" t="s">
        <v>280</v>
      </c>
      <c r="E5703" s="326" t="s">
        <v>428</v>
      </c>
    </row>
    <row r="5704" spans="1:5">
      <c r="A5704" s="327">
        <v>102288</v>
      </c>
      <c r="B5704" s="325" t="s">
        <v>6155</v>
      </c>
      <c r="C5704" s="325" t="s">
        <v>82</v>
      </c>
      <c r="D5704" s="325" t="s">
        <v>280</v>
      </c>
      <c r="E5704" s="326" t="s">
        <v>27786</v>
      </c>
    </row>
    <row r="5705" spans="1:5">
      <c r="A5705" s="327">
        <v>102289</v>
      </c>
      <c r="B5705" s="325" t="s">
        <v>6156</v>
      </c>
      <c r="C5705" s="325" t="s">
        <v>82</v>
      </c>
      <c r="D5705" s="325" t="s">
        <v>280</v>
      </c>
      <c r="E5705" s="326" t="s">
        <v>24757</v>
      </c>
    </row>
    <row r="5706" spans="1:5">
      <c r="A5706" s="327">
        <v>102290</v>
      </c>
      <c r="B5706" s="325" t="s">
        <v>6157</v>
      </c>
      <c r="C5706" s="325" t="s">
        <v>82</v>
      </c>
      <c r="D5706" s="325" t="s">
        <v>692</v>
      </c>
      <c r="E5706" s="326" t="s">
        <v>6761</v>
      </c>
    </row>
    <row r="5707" spans="1:5">
      <c r="A5707" s="327">
        <v>102291</v>
      </c>
      <c r="B5707" s="325" t="s">
        <v>6158</v>
      </c>
      <c r="C5707" s="325" t="s">
        <v>82</v>
      </c>
      <c r="D5707" s="325" t="s">
        <v>692</v>
      </c>
      <c r="E5707" s="326" t="s">
        <v>14710</v>
      </c>
    </row>
    <row r="5708" spans="1:5">
      <c r="A5708" s="327">
        <v>102292</v>
      </c>
      <c r="B5708" s="325" t="s">
        <v>6159</v>
      </c>
      <c r="C5708" s="325" t="s">
        <v>82</v>
      </c>
      <c r="D5708" s="325" t="s">
        <v>692</v>
      </c>
      <c r="E5708" s="326" t="s">
        <v>1200</v>
      </c>
    </row>
    <row r="5709" spans="1:5">
      <c r="A5709" s="327">
        <v>102293</v>
      </c>
      <c r="B5709" s="325" t="s">
        <v>6160</v>
      </c>
      <c r="C5709" s="325" t="s">
        <v>82</v>
      </c>
      <c r="D5709" s="325" t="s">
        <v>692</v>
      </c>
      <c r="E5709" s="326" t="s">
        <v>1048</v>
      </c>
    </row>
    <row r="5710" spans="1:5">
      <c r="A5710" s="327">
        <v>102294</v>
      </c>
      <c r="B5710" s="325" t="s">
        <v>6161</v>
      </c>
      <c r="C5710" s="325" t="s">
        <v>82</v>
      </c>
      <c r="D5710" s="325" t="s">
        <v>692</v>
      </c>
      <c r="E5710" s="326" t="s">
        <v>30951</v>
      </c>
    </row>
    <row r="5711" spans="1:5">
      <c r="A5711" s="327">
        <v>102295</v>
      </c>
      <c r="B5711" s="325" t="s">
        <v>6162</v>
      </c>
      <c r="C5711" s="325" t="s">
        <v>82</v>
      </c>
      <c r="D5711" s="325" t="s">
        <v>280</v>
      </c>
      <c r="E5711" s="326" t="s">
        <v>30952</v>
      </c>
    </row>
    <row r="5712" spans="1:5">
      <c r="A5712" s="327">
        <v>102296</v>
      </c>
      <c r="B5712" s="325" t="s">
        <v>6164</v>
      </c>
      <c r="C5712" s="325" t="s">
        <v>82</v>
      </c>
      <c r="D5712" s="325" t="s">
        <v>280</v>
      </c>
      <c r="E5712" s="326" t="s">
        <v>14988</v>
      </c>
    </row>
    <row r="5713" spans="1:5">
      <c r="A5713" s="327">
        <v>102297</v>
      </c>
      <c r="B5713" s="325" t="s">
        <v>6165</v>
      </c>
      <c r="C5713" s="325" t="s">
        <v>82</v>
      </c>
      <c r="D5713" s="325" t="s">
        <v>280</v>
      </c>
      <c r="E5713" s="326" t="s">
        <v>20941</v>
      </c>
    </row>
    <row r="5714" spans="1:5">
      <c r="A5714" s="327">
        <v>102298</v>
      </c>
      <c r="B5714" s="325" t="s">
        <v>6166</v>
      </c>
      <c r="C5714" s="325" t="s">
        <v>82</v>
      </c>
      <c r="D5714" s="325" t="s">
        <v>280</v>
      </c>
      <c r="E5714" s="326" t="s">
        <v>25534</v>
      </c>
    </row>
    <row r="5715" spans="1:5">
      <c r="A5715" s="327">
        <v>102299</v>
      </c>
      <c r="B5715" s="325" t="s">
        <v>6167</v>
      </c>
      <c r="C5715" s="325" t="s">
        <v>82</v>
      </c>
      <c r="D5715" s="325" t="s">
        <v>280</v>
      </c>
      <c r="E5715" s="326" t="s">
        <v>30403</v>
      </c>
    </row>
    <row r="5716" spans="1:5">
      <c r="A5716" s="327">
        <v>102300</v>
      </c>
      <c r="B5716" s="325" t="s">
        <v>6168</v>
      </c>
      <c r="C5716" s="325" t="s">
        <v>82</v>
      </c>
      <c r="D5716" s="325" t="s">
        <v>280</v>
      </c>
      <c r="E5716" s="326" t="s">
        <v>21646</v>
      </c>
    </row>
    <row r="5717" spans="1:5">
      <c r="A5717" s="327">
        <v>102301</v>
      </c>
      <c r="B5717" s="325" t="s">
        <v>6170</v>
      </c>
      <c r="C5717" s="325" t="s">
        <v>82</v>
      </c>
      <c r="D5717" s="325" t="s">
        <v>280</v>
      </c>
      <c r="E5717" s="326" t="s">
        <v>20944</v>
      </c>
    </row>
    <row r="5718" spans="1:5">
      <c r="A5718" s="327">
        <v>102302</v>
      </c>
      <c r="B5718" s="325" t="s">
        <v>6171</v>
      </c>
      <c r="C5718" s="325" t="s">
        <v>82</v>
      </c>
      <c r="D5718" s="325" t="s">
        <v>280</v>
      </c>
      <c r="E5718" s="326" t="s">
        <v>15858</v>
      </c>
    </row>
    <row r="5719" spans="1:5">
      <c r="A5719" s="327">
        <v>102303</v>
      </c>
      <c r="B5719" s="325" t="s">
        <v>6173</v>
      </c>
      <c r="C5719" s="325" t="s">
        <v>82</v>
      </c>
      <c r="D5719" s="325" t="s">
        <v>280</v>
      </c>
      <c r="E5719" s="326" t="s">
        <v>27397</v>
      </c>
    </row>
    <row r="5720" spans="1:5">
      <c r="A5720" s="327">
        <v>102304</v>
      </c>
      <c r="B5720" s="325" t="s">
        <v>6174</v>
      </c>
      <c r="C5720" s="325" t="s">
        <v>82</v>
      </c>
      <c r="D5720" s="325" t="s">
        <v>280</v>
      </c>
      <c r="E5720" s="326" t="s">
        <v>4189</v>
      </c>
    </row>
    <row r="5721" spans="1:5">
      <c r="A5721" s="327">
        <v>102305</v>
      </c>
      <c r="B5721" s="325" t="s">
        <v>6175</v>
      </c>
      <c r="C5721" s="325" t="s">
        <v>82</v>
      </c>
      <c r="D5721" s="325" t="s">
        <v>280</v>
      </c>
      <c r="E5721" s="326" t="s">
        <v>829</v>
      </c>
    </row>
    <row r="5722" spans="1:5">
      <c r="A5722" s="327">
        <v>102306</v>
      </c>
      <c r="B5722" s="325" t="s">
        <v>6176</v>
      </c>
      <c r="C5722" s="325" t="s">
        <v>82</v>
      </c>
      <c r="D5722" s="325" t="s">
        <v>692</v>
      </c>
      <c r="E5722" s="326" t="s">
        <v>24636</v>
      </c>
    </row>
    <row r="5723" spans="1:5">
      <c r="A5723" s="327">
        <v>102307</v>
      </c>
      <c r="B5723" s="325" t="s">
        <v>6177</v>
      </c>
      <c r="C5723" s="325" t="s">
        <v>82</v>
      </c>
      <c r="D5723" s="325" t="s">
        <v>692</v>
      </c>
      <c r="E5723" s="326" t="s">
        <v>26539</v>
      </c>
    </row>
    <row r="5724" spans="1:5">
      <c r="A5724" s="327">
        <v>102308</v>
      </c>
      <c r="B5724" s="325" t="s">
        <v>6178</v>
      </c>
      <c r="C5724" s="325" t="s">
        <v>82</v>
      </c>
      <c r="D5724" s="325" t="s">
        <v>692</v>
      </c>
      <c r="E5724" s="326" t="s">
        <v>15022</v>
      </c>
    </row>
    <row r="5725" spans="1:5">
      <c r="A5725" s="327">
        <v>102309</v>
      </c>
      <c r="B5725" s="325" t="s">
        <v>6179</v>
      </c>
      <c r="C5725" s="325" t="s">
        <v>82</v>
      </c>
      <c r="D5725" s="325" t="s">
        <v>692</v>
      </c>
      <c r="E5725" s="326" t="s">
        <v>22157</v>
      </c>
    </row>
    <row r="5726" spans="1:5">
      <c r="A5726" s="327">
        <v>102310</v>
      </c>
      <c r="B5726" s="325" t="s">
        <v>6180</v>
      </c>
      <c r="C5726" s="325" t="s">
        <v>82</v>
      </c>
      <c r="D5726" s="325" t="s">
        <v>692</v>
      </c>
      <c r="E5726" s="326" t="s">
        <v>3772</v>
      </c>
    </row>
    <row r="5727" spans="1:5">
      <c r="A5727" s="327">
        <v>102311</v>
      </c>
      <c r="B5727" s="325" t="s">
        <v>6181</v>
      </c>
      <c r="C5727" s="325" t="s">
        <v>82</v>
      </c>
      <c r="D5727" s="325" t="s">
        <v>280</v>
      </c>
      <c r="E5727" s="326" t="s">
        <v>14972</v>
      </c>
    </row>
    <row r="5728" spans="1:5">
      <c r="A5728" s="327">
        <v>102312</v>
      </c>
      <c r="B5728" s="325" t="s">
        <v>6182</v>
      </c>
      <c r="C5728" s="325" t="s">
        <v>82</v>
      </c>
      <c r="D5728" s="325" t="s">
        <v>280</v>
      </c>
      <c r="E5728" s="326" t="s">
        <v>24435</v>
      </c>
    </row>
    <row r="5729" spans="1:5">
      <c r="A5729" s="327">
        <v>102313</v>
      </c>
      <c r="B5729" s="325" t="s">
        <v>6183</v>
      </c>
      <c r="C5729" s="325" t="s">
        <v>82</v>
      </c>
      <c r="D5729" s="325" t="s">
        <v>280</v>
      </c>
      <c r="E5729" s="326" t="s">
        <v>27429</v>
      </c>
    </row>
    <row r="5730" spans="1:5">
      <c r="A5730" s="327">
        <v>102314</v>
      </c>
      <c r="B5730" s="325" t="s">
        <v>6184</v>
      </c>
      <c r="C5730" s="325" t="s">
        <v>82</v>
      </c>
      <c r="D5730" s="325" t="s">
        <v>692</v>
      </c>
      <c r="E5730" s="326" t="s">
        <v>6538</v>
      </c>
    </row>
    <row r="5731" spans="1:5">
      <c r="A5731" s="327">
        <v>102315</v>
      </c>
      <c r="B5731" s="325" t="s">
        <v>6185</v>
      </c>
      <c r="C5731" s="325" t="s">
        <v>82</v>
      </c>
      <c r="D5731" s="325" t="s">
        <v>692</v>
      </c>
      <c r="E5731" s="326" t="s">
        <v>6761</v>
      </c>
    </row>
    <row r="5732" spans="1:5">
      <c r="A5732" s="327">
        <v>102316</v>
      </c>
      <c r="B5732" s="325" t="s">
        <v>6186</v>
      </c>
      <c r="C5732" s="325" t="s">
        <v>82</v>
      </c>
      <c r="D5732" s="325" t="s">
        <v>692</v>
      </c>
      <c r="E5732" s="326" t="s">
        <v>21386</v>
      </c>
    </row>
    <row r="5733" spans="1:5">
      <c r="A5733" s="327">
        <v>102317</v>
      </c>
      <c r="B5733" s="325" t="s">
        <v>6187</v>
      </c>
      <c r="C5733" s="325" t="s">
        <v>82</v>
      </c>
      <c r="D5733" s="325" t="s">
        <v>692</v>
      </c>
      <c r="E5733" s="326" t="s">
        <v>1224</v>
      </c>
    </row>
    <row r="5734" spans="1:5">
      <c r="A5734" s="327">
        <v>102318</v>
      </c>
      <c r="B5734" s="325" t="s">
        <v>6188</v>
      </c>
      <c r="C5734" s="325" t="s">
        <v>82</v>
      </c>
      <c r="D5734" s="325" t="s">
        <v>692</v>
      </c>
      <c r="E5734" s="326" t="s">
        <v>26962</v>
      </c>
    </row>
    <row r="5735" spans="1:5">
      <c r="A5735" s="327">
        <v>102319</v>
      </c>
      <c r="B5735" s="325" t="s">
        <v>6189</v>
      </c>
      <c r="C5735" s="325" t="s">
        <v>82</v>
      </c>
      <c r="D5735" s="325" t="s">
        <v>280</v>
      </c>
      <c r="E5735" s="326" t="s">
        <v>24252</v>
      </c>
    </row>
    <row r="5736" spans="1:5">
      <c r="A5736" s="327">
        <v>102320</v>
      </c>
      <c r="B5736" s="325" t="s">
        <v>6191</v>
      </c>
      <c r="C5736" s="325" t="s">
        <v>82</v>
      </c>
      <c r="D5736" s="325" t="s">
        <v>280</v>
      </c>
      <c r="E5736" s="326" t="s">
        <v>14850</v>
      </c>
    </row>
    <row r="5737" spans="1:5">
      <c r="A5737" s="327">
        <v>102321</v>
      </c>
      <c r="B5737" s="325" t="s">
        <v>6192</v>
      </c>
      <c r="C5737" s="325" t="s">
        <v>82</v>
      </c>
      <c r="D5737" s="325" t="s">
        <v>280</v>
      </c>
      <c r="E5737" s="326" t="s">
        <v>1048</v>
      </c>
    </row>
    <row r="5738" spans="1:5">
      <c r="A5738" s="327">
        <v>102322</v>
      </c>
      <c r="B5738" s="325" t="s">
        <v>6193</v>
      </c>
      <c r="C5738" s="325" t="s">
        <v>82</v>
      </c>
      <c r="D5738" s="325" t="s">
        <v>280</v>
      </c>
      <c r="E5738" s="326" t="s">
        <v>30953</v>
      </c>
    </row>
    <row r="5739" spans="1:5">
      <c r="A5739" s="327">
        <v>102323</v>
      </c>
      <c r="B5739" s="325" t="s">
        <v>6194</v>
      </c>
      <c r="C5739" s="325" t="s">
        <v>82</v>
      </c>
      <c r="D5739" s="325" t="s">
        <v>280</v>
      </c>
      <c r="E5739" s="326" t="s">
        <v>15790</v>
      </c>
    </row>
    <row r="5740" spans="1:5">
      <c r="A5740" s="327">
        <v>102324</v>
      </c>
      <c r="B5740" s="325" t="s">
        <v>6196</v>
      </c>
      <c r="C5740" s="325" t="s">
        <v>82</v>
      </c>
      <c r="D5740" s="325" t="s">
        <v>280</v>
      </c>
      <c r="E5740" s="326" t="s">
        <v>30940</v>
      </c>
    </row>
    <row r="5741" spans="1:5">
      <c r="A5741" s="327">
        <v>102325</v>
      </c>
      <c r="B5741" s="325" t="s">
        <v>6197</v>
      </c>
      <c r="C5741" s="325" t="s">
        <v>82</v>
      </c>
      <c r="D5741" s="325" t="s">
        <v>280</v>
      </c>
      <c r="E5741" s="326" t="s">
        <v>30954</v>
      </c>
    </row>
    <row r="5742" spans="1:5">
      <c r="A5742" s="327">
        <v>102326</v>
      </c>
      <c r="B5742" s="325" t="s">
        <v>6198</v>
      </c>
      <c r="C5742" s="325" t="s">
        <v>82</v>
      </c>
      <c r="D5742" s="325" t="s">
        <v>280</v>
      </c>
      <c r="E5742" s="326" t="s">
        <v>29358</v>
      </c>
    </row>
    <row r="5743" spans="1:5">
      <c r="A5743" s="327">
        <v>102327</v>
      </c>
      <c r="B5743" s="325" t="s">
        <v>6200</v>
      </c>
      <c r="C5743" s="325" t="s">
        <v>82</v>
      </c>
      <c r="D5743" s="325" t="s">
        <v>280</v>
      </c>
      <c r="E5743" s="326" t="s">
        <v>30955</v>
      </c>
    </row>
    <row r="5744" spans="1:5">
      <c r="A5744" s="327">
        <v>102328</v>
      </c>
      <c r="B5744" s="325" t="s">
        <v>6201</v>
      </c>
      <c r="C5744" s="325" t="s">
        <v>82</v>
      </c>
      <c r="D5744" s="325" t="s">
        <v>280</v>
      </c>
      <c r="E5744" s="326" t="s">
        <v>21152</v>
      </c>
    </row>
    <row r="5745" spans="1:5">
      <c r="A5745" s="327">
        <v>102329</v>
      </c>
      <c r="B5745" s="325" t="s">
        <v>6202</v>
      </c>
      <c r="C5745" s="325" t="s">
        <v>82</v>
      </c>
      <c r="D5745" s="325" t="s">
        <v>280</v>
      </c>
      <c r="E5745" s="326" t="s">
        <v>21385</v>
      </c>
    </row>
    <row r="5746" spans="1:5">
      <c r="A5746" s="327">
        <v>94304</v>
      </c>
      <c r="B5746" s="325" t="s">
        <v>26555</v>
      </c>
      <c r="C5746" s="325" t="s">
        <v>82</v>
      </c>
      <c r="D5746" s="325" t="s">
        <v>344</v>
      </c>
      <c r="E5746" s="326" t="s">
        <v>15006</v>
      </c>
    </row>
    <row r="5747" spans="1:5">
      <c r="A5747" s="327">
        <v>94306</v>
      </c>
      <c r="B5747" s="325" t="s">
        <v>26556</v>
      </c>
      <c r="C5747" s="325" t="s">
        <v>82</v>
      </c>
      <c r="D5747" s="325" t="s">
        <v>344</v>
      </c>
      <c r="E5747" s="326" t="s">
        <v>27353</v>
      </c>
    </row>
    <row r="5748" spans="1:5">
      <c r="A5748" s="327">
        <v>94310</v>
      </c>
      <c r="B5748" s="325" t="s">
        <v>26557</v>
      </c>
      <c r="C5748" s="325" t="s">
        <v>82</v>
      </c>
      <c r="D5748" s="325" t="s">
        <v>344</v>
      </c>
      <c r="E5748" s="326" t="s">
        <v>30956</v>
      </c>
    </row>
    <row r="5749" spans="1:5">
      <c r="A5749" s="327">
        <v>94316</v>
      </c>
      <c r="B5749" s="325" t="s">
        <v>26558</v>
      </c>
      <c r="C5749" s="325" t="s">
        <v>82</v>
      </c>
      <c r="D5749" s="325" t="s">
        <v>344</v>
      </c>
      <c r="E5749" s="326" t="s">
        <v>21363</v>
      </c>
    </row>
    <row r="5750" spans="1:5">
      <c r="A5750" s="327">
        <v>94318</v>
      </c>
      <c r="B5750" s="325" t="s">
        <v>26559</v>
      </c>
      <c r="C5750" s="325" t="s">
        <v>82</v>
      </c>
      <c r="D5750" s="325" t="s">
        <v>344</v>
      </c>
      <c r="E5750" s="326" t="s">
        <v>28135</v>
      </c>
    </row>
    <row r="5751" spans="1:5">
      <c r="A5751" s="327">
        <v>94319</v>
      </c>
      <c r="B5751" s="325" t="s">
        <v>26560</v>
      </c>
      <c r="C5751" s="325" t="s">
        <v>82</v>
      </c>
      <c r="D5751" s="325" t="s">
        <v>344</v>
      </c>
      <c r="E5751" s="326" t="s">
        <v>24900</v>
      </c>
    </row>
    <row r="5752" spans="1:5">
      <c r="A5752" s="327">
        <v>94327</v>
      </c>
      <c r="B5752" s="325" t="s">
        <v>26561</v>
      </c>
      <c r="C5752" s="325" t="s">
        <v>82</v>
      </c>
      <c r="D5752" s="325" t="s">
        <v>344</v>
      </c>
      <c r="E5752" s="326" t="s">
        <v>30957</v>
      </c>
    </row>
    <row r="5753" spans="1:5">
      <c r="A5753" s="327">
        <v>94329</v>
      </c>
      <c r="B5753" s="325" t="s">
        <v>26562</v>
      </c>
      <c r="C5753" s="325" t="s">
        <v>82</v>
      </c>
      <c r="D5753" s="325" t="s">
        <v>344</v>
      </c>
      <c r="E5753" s="326" t="s">
        <v>28677</v>
      </c>
    </row>
    <row r="5754" spans="1:5">
      <c r="A5754" s="327">
        <v>94333</v>
      </c>
      <c r="B5754" s="325" t="s">
        <v>26563</v>
      </c>
      <c r="C5754" s="325" t="s">
        <v>82</v>
      </c>
      <c r="D5754" s="325" t="s">
        <v>344</v>
      </c>
      <c r="E5754" s="326" t="s">
        <v>30958</v>
      </c>
    </row>
    <row r="5755" spans="1:5">
      <c r="A5755" s="327">
        <v>94339</v>
      </c>
      <c r="B5755" s="325" t="s">
        <v>26564</v>
      </c>
      <c r="C5755" s="325" t="s">
        <v>82</v>
      </c>
      <c r="D5755" s="325" t="s">
        <v>344</v>
      </c>
      <c r="E5755" s="326" t="s">
        <v>30959</v>
      </c>
    </row>
    <row r="5756" spans="1:5">
      <c r="A5756" s="327">
        <v>94341</v>
      </c>
      <c r="B5756" s="325" t="s">
        <v>26565</v>
      </c>
      <c r="C5756" s="325" t="s">
        <v>82</v>
      </c>
      <c r="D5756" s="325" t="s">
        <v>344</v>
      </c>
      <c r="E5756" s="326" t="s">
        <v>30960</v>
      </c>
    </row>
    <row r="5757" spans="1:5">
      <c r="A5757" s="327">
        <v>94342</v>
      </c>
      <c r="B5757" s="325" t="s">
        <v>26566</v>
      </c>
      <c r="C5757" s="325" t="s">
        <v>82</v>
      </c>
      <c r="D5757" s="325" t="s">
        <v>344</v>
      </c>
      <c r="E5757" s="326" t="s">
        <v>30961</v>
      </c>
    </row>
    <row r="5758" spans="1:5">
      <c r="A5758" s="327">
        <v>96385</v>
      </c>
      <c r="B5758" s="325" t="s">
        <v>6227</v>
      </c>
      <c r="C5758" s="325" t="s">
        <v>82</v>
      </c>
      <c r="D5758" s="325" t="s">
        <v>344</v>
      </c>
      <c r="E5758" s="326" t="s">
        <v>14847</v>
      </c>
    </row>
    <row r="5759" spans="1:5">
      <c r="A5759" s="327">
        <v>96386</v>
      </c>
      <c r="B5759" s="325" t="s">
        <v>6228</v>
      </c>
      <c r="C5759" s="325" t="s">
        <v>82</v>
      </c>
      <c r="D5759" s="325" t="s">
        <v>344</v>
      </c>
      <c r="E5759" s="326" t="s">
        <v>15094</v>
      </c>
    </row>
    <row r="5760" spans="1:5">
      <c r="A5760" s="327">
        <v>93367</v>
      </c>
      <c r="B5760" s="325" t="s">
        <v>26567</v>
      </c>
      <c r="C5760" s="325" t="s">
        <v>82</v>
      </c>
      <c r="D5760" s="325" t="s">
        <v>344</v>
      </c>
      <c r="E5760" s="326" t="s">
        <v>28371</v>
      </c>
    </row>
    <row r="5761" spans="1:5">
      <c r="A5761" s="327">
        <v>93368</v>
      </c>
      <c r="B5761" s="325" t="s">
        <v>26568</v>
      </c>
      <c r="C5761" s="325" t="s">
        <v>82</v>
      </c>
      <c r="D5761" s="325" t="s">
        <v>344</v>
      </c>
      <c r="E5761" s="326" t="s">
        <v>4161</v>
      </c>
    </row>
    <row r="5762" spans="1:5">
      <c r="A5762" s="327">
        <v>93369</v>
      </c>
      <c r="B5762" s="325" t="s">
        <v>26569</v>
      </c>
      <c r="C5762" s="325" t="s">
        <v>82</v>
      </c>
      <c r="D5762" s="325" t="s">
        <v>344</v>
      </c>
      <c r="E5762" s="326" t="s">
        <v>30121</v>
      </c>
    </row>
    <row r="5763" spans="1:5">
      <c r="A5763" s="327">
        <v>93372</v>
      </c>
      <c r="B5763" s="325" t="s">
        <v>26570</v>
      </c>
      <c r="C5763" s="325" t="s">
        <v>82</v>
      </c>
      <c r="D5763" s="325" t="s">
        <v>344</v>
      </c>
      <c r="E5763" s="326" t="s">
        <v>5330</v>
      </c>
    </row>
    <row r="5764" spans="1:5">
      <c r="A5764" s="327">
        <v>93373</v>
      </c>
      <c r="B5764" s="325" t="s">
        <v>26571</v>
      </c>
      <c r="C5764" s="325" t="s">
        <v>82</v>
      </c>
      <c r="D5764" s="325" t="s">
        <v>344</v>
      </c>
      <c r="E5764" s="326" t="s">
        <v>2389</v>
      </c>
    </row>
    <row r="5765" spans="1:5">
      <c r="A5765" s="327">
        <v>93378</v>
      </c>
      <c r="B5765" s="325" t="s">
        <v>26573</v>
      </c>
      <c r="C5765" s="325" t="s">
        <v>82</v>
      </c>
      <c r="D5765" s="325" t="s">
        <v>344</v>
      </c>
      <c r="E5765" s="326" t="s">
        <v>15028</v>
      </c>
    </row>
    <row r="5766" spans="1:5">
      <c r="A5766" s="327">
        <v>93379</v>
      </c>
      <c r="B5766" s="325" t="s">
        <v>26574</v>
      </c>
      <c r="C5766" s="325" t="s">
        <v>82</v>
      </c>
      <c r="D5766" s="325" t="s">
        <v>344</v>
      </c>
      <c r="E5766" s="326" t="s">
        <v>3103</v>
      </c>
    </row>
    <row r="5767" spans="1:5">
      <c r="A5767" s="327">
        <v>93380</v>
      </c>
      <c r="B5767" s="325" t="s">
        <v>26575</v>
      </c>
      <c r="C5767" s="325" t="s">
        <v>82</v>
      </c>
      <c r="D5767" s="325" t="s">
        <v>344</v>
      </c>
      <c r="E5767" s="326" t="s">
        <v>30530</v>
      </c>
    </row>
    <row r="5768" spans="1:5">
      <c r="A5768" s="327">
        <v>93381</v>
      </c>
      <c r="B5768" s="325" t="s">
        <v>26576</v>
      </c>
      <c r="C5768" s="325" t="s">
        <v>82</v>
      </c>
      <c r="D5768" s="325" t="s">
        <v>344</v>
      </c>
      <c r="E5768" s="326" t="s">
        <v>21095</v>
      </c>
    </row>
    <row r="5769" spans="1:5">
      <c r="A5769" s="327">
        <v>93382</v>
      </c>
      <c r="B5769" s="325" t="s">
        <v>26577</v>
      </c>
      <c r="C5769" s="325" t="s">
        <v>82</v>
      </c>
      <c r="D5769" s="325" t="s">
        <v>344</v>
      </c>
      <c r="E5769" s="326" t="s">
        <v>22183</v>
      </c>
    </row>
    <row r="5770" spans="1:5">
      <c r="A5770" s="327">
        <v>104728</v>
      </c>
      <c r="B5770" s="325" t="s">
        <v>26578</v>
      </c>
      <c r="C5770" s="325" t="s">
        <v>82</v>
      </c>
      <c r="D5770" s="325" t="s">
        <v>344</v>
      </c>
      <c r="E5770" s="326" t="s">
        <v>25309</v>
      </c>
    </row>
    <row r="5771" spans="1:5">
      <c r="A5771" s="327">
        <v>104729</v>
      </c>
      <c r="B5771" s="325" t="s">
        <v>26579</v>
      </c>
      <c r="C5771" s="325" t="s">
        <v>82</v>
      </c>
      <c r="D5771" s="325" t="s">
        <v>344</v>
      </c>
      <c r="E5771" s="326" t="s">
        <v>27332</v>
      </c>
    </row>
    <row r="5772" spans="1:5">
      <c r="A5772" s="327">
        <v>104730</v>
      </c>
      <c r="B5772" s="325" t="s">
        <v>26580</v>
      </c>
      <c r="C5772" s="325" t="s">
        <v>82</v>
      </c>
      <c r="D5772" s="325" t="s">
        <v>344</v>
      </c>
      <c r="E5772" s="326" t="s">
        <v>21830</v>
      </c>
    </row>
    <row r="5773" spans="1:5">
      <c r="A5773" s="327">
        <v>104731</v>
      </c>
      <c r="B5773" s="325" t="s">
        <v>26581</v>
      </c>
      <c r="C5773" s="325" t="s">
        <v>82</v>
      </c>
      <c r="D5773" s="325" t="s">
        <v>344</v>
      </c>
      <c r="E5773" s="326" t="s">
        <v>29520</v>
      </c>
    </row>
    <row r="5774" spans="1:5">
      <c r="A5774" s="327">
        <v>104732</v>
      </c>
      <c r="B5774" s="325" t="s">
        <v>26582</v>
      </c>
      <c r="C5774" s="325" t="s">
        <v>82</v>
      </c>
      <c r="D5774" s="325" t="s">
        <v>344</v>
      </c>
      <c r="E5774" s="326" t="s">
        <v>3091</v>
      </c>
    </row>
    <row r="5775" spans="1:5">
      <c r="A5775" s="327">
        <v>104733</v>
      </c>
      <c r="B5775" s="325" t="s">
        <v>26583</v>
      </c>
      <c r="C5775" s="325" t="s">
        <v>82</v>
      </c>
      <c r="D5775" s="325" t="s">
        <v>344</v>
      </c>
      <c r="E5775" s="326" t="s">
        <v>24569</v>
      </c>
    </row>
    <row r="5776" spans="1:5">
      <c r="A5776" s="327">
        <v>104734</v>
      </c>
      <c r="B5776" s="325" t="s">
        <v>26584</v>
      </c>
      <c r="C5776" s="325" t="s">
        <v>82</v>
      </c>
      <c r="D5776" s="325" t="s">
        <v>344</v>
      </c>
      <c r="E5776" s="326" t="s">
        <v>30962</v>
      </c>
    </row>
    <row r="5777" spans="1:5">
      <c r="A5777" s="327">
        <v>104735</v>
      </c>
      <c r="B5777" s="325" t="s">
        <v>26585</v>
      </c>
      <c r="C5777" s="325" t="s">
        <v>82</v>
      </c>
      <c r="D5777" s="325" t="s">
        <v>344</v>
      </c>
      <c r="E5777" s="326" t="s">
        <v>3078</v>
      </c>
    </row>
    <row r="5778" spans="1:5">
      <c r="A5778" s="327">
        <v>104736</v>
      </c>
      <c r="B5778" s="325" t="s">
        <v>26586</v>
      </c>
      <c r="C5778" s="325" t="s">
        <v>82</v>
      </c>
      <c r="D5778" s="325" t="s">
        <v>344</v>
      </c>
      <c r="E5778" s="326" t="s">
        <v>25036</v>
      </c>
    </row>
    <row r="5779" spans="1:5">
      <c r="A5779" s="327">
        <v>104737</v>
      </c>
      <c r="B5779" s="325" t="s">
        <v>26587</v>
      </c>
      <c r="C5779" s="325" t="s">
        <v>82</v>
      </c>
      <c r="D5779" s="325" t="s">
        <v>344</v>
      </c>
      <c r="E5779" s="326" t="s">
        <v>26538</v>
      </c>
    </row>
    <row r="5780" spans="1:5">
      <c r="A5780" s="327">
        <v>104738</v>
      </c>
      <c r="B5780" s="325" t="s">
        <v>26588</v>
      </c>
      <c r="C5780" s="325" t="s">
        <v>82</v>
      </c>
      <c r="D5780" s="325" t="s">
        <v>344</v>
      </c>
      <c r="E5780" s="326" t="s">
        <v>30963</v>
      </c>
    </row>
    <row r="5781" spans="1:5">
      <c r="A5781" s="327">
        <v>104739</v>
      </c>
      <c r="B5781" s="325" t="s">
        <v>26589</v>
      </c>
      <c r="C5781" s="325" t="s">
        <v>82</v>
      </c>
      <c r="D5781" s="325" t="s">
        <v>344</v>
      </c>
      <c r="E5781" s="326" t="s">
        <v>30964</v>
      </c>
    </row>
    <row r="5782" spans="1:5">
      <c r="A5782" s="327">
        <v>104740</v>
      </c>
      <c r="B5782" s="325" t="s">
        <v>26591</v>
      </c>
      <c r="C5782" s="325" t="s">
        <v>82</v>
      </c>
      <c r="D5782" s="325" t="s">
        <v>344</v>
      </c>
      <c r="E5782" s="326" t="s">
        <v>15943</v>
      </c>
    </row>
    <row r="5783" spans="1:5">
      <c r="A5783" s="327">
        <v>104741</v>
      </c>
      <c r="B5783" s="325" t="s">
        <v>26592</v>
      </c>
      <c r="C5783" s="325" t="s">
        <v>82</v>
      </c>
      <c r="D5783" s="325" t="s">
        <v>344</v>
      </c>
      <c r="E5783" s="326" t="s">
        <v>21084</v>
      </c>
    </row>
    <row r="5784" spans="1:5">
      <c r="A5784" s="327">
        <v>104742</v>
      </c>
      <c r="B5784" s="325" t="s">
        <v>26593</v>
      </c>
      <c r="C5784" s="325" t="s">
        <v>73</v>
      </c>
      <c r="D5784" s="325" t="s">
        <v>344</v>
      </c>
      <c r="E5784" s="326" t="s">
        <v>29360</v>
      </c>
    </row>
    <row r="5785" spans="1:5">
      <c r="A5785" s="327">
        <v>97916</v>
      </c>
      <c r="B5785" s="325" t="s">
        <v>6256</v>
      </c>
      <c r="C5785" s="325" t="s">
        <v>6257</v>
      </c>
      <c r="D5785" s="325" t="s">
        <v>280</v>
      </c>
      <c r="E5785" s="326" t="s">
        <v>1502</v>
      </c>
    </row>
    <row r="5786" spans="1:5">
      <c r="A5786" s="327">
        <v>97917</v>
      </c>
      <c r="B5786" s="325" t="s">
        <v>6259</v>
      </c>
      <c r="C5786" s="325" t="s">
        <v>6257</v>
      </c>
      <c r="D5786" s="325" t="s">
        <v>280</v>
      </c>
      <c r="E5786" s="326" t="s">
        <v>26820</v>
      </c>
    </row>
    <row r="5787" spans="1:5">
      <c r="A5787" s="327">
        <v>97918</v>
      </c>
      <c r="B5787" s="325" t="s">
        <v>6260</v>
      </c>
      <c r="C5787" s="325" t="s">
        <v>6257</v>
      </c>
      <c r="D5787" s="325" t="s">
        <v>280</v>
      </c>
      <c r="E5787" s="326" t="s">
        <v>27265</v>
      </c>
    </row>
    <row r="5788" spans="1:5">
      <c r="A5788" s="327">
        <v>97919</v>
      </c>
      <c r="B5788" s="325" t="s">
        <v>6261</v>
      </c>
      <c r="C5788" s="325" t="s">
        <v>6257</v>
      </c>
      <c r="D5788" s="325" t="s">
        <v>280</v>
      </c>
      <c r="E5788" s="326" t="s">
        <v>964</v>
      </c>
    </row>
    <row r="5789" spans="1:5">
      <c r="A5789" s="327">
        <v>101616</v>
      </c>
      <c r="B5789" s="325" t="s">
        <v>6262</v>
      </c>
      <c r="C5789" s="325" t="s">
        <v>73</v>
      </c>
      <c r="D5789" s="325" t="s">
        <v>280</v>
      </c>
      <c r="E5789" s="326" t="s">
        <v>6126</v>
      </c>
    </row>
    <row r="5790" spans="1:5">
      <c r="A5790" s="327">
        <v>101617</v>
      </c>
      <c r="B5790" s="325" t="s">
        <v>6264</v>
      </c>
      <c r="C5790" s="325" t="s">
        <v>73</v>
      </c>
      <c r="D5790" s="325" t="s">
        <v>280</v>
      </c>
      <c r="E5790" s="326" t="s">
        <v>26693</v>
      </c>
    </row>
    <row r="5791" spans="1:5">
      <c r="A5791" s="327">
        <v>101618</v>
      </c>
      <c r="B5791" s="325" t="s">
        <v>6265</v>
      </c>
      <c r="C5791" s="325" t="s">
        <v>82</v>
      </c>
      <c r="D5791" s="325" t="s">
        <v>280</v>
      </c>
      <c r="E5791" s="326" t="s">
        <v>30965</v>
      </c>
    </row>
    <row r="5792" spans="1:5">
      <c r="A5792" s="327">
        <v>101619</v>
      </c>
      <c r="B5792" s="325" t="s">
        <v>6266</v>
      </c>
      <c r="C5792" s="325" t="s">
        <v>82</v>
      </c>
      <c r="D5792" s="325" t="s">
        <v>280</v>
      </c>
      <c r="E5792" s="326" t="s">
        <v>30966</v>
      </c>
    </row>
    <row r="5793" spans="1:5">
      <c r="A5793" s="327">
        <v>101620</v>
      </c>
      <c r="B5793" s="325" t="s">
        <v>6267</v>
      </c>
      <c r="C5793" s="325" t="s">
        <v>82</v>
      </c>
      <c r="D5793" s="325" t="s">
        <v>280</v>
      </c>
      <c r="E5793" s="326" t="s">
        <v>30967</v>
      </c>
    </row>
    <row r="5794" spans="1:5">
      <c r="A5794" s="327">
        <v>101621</v>
      </c>
      <c r="B5794" s="325" t="s">
        <v>6268</v>
      </c>
      <c r="C5794" s="325" t="s">
        <v>82</v>
      </c>
      <c r="D5794" s="325" t="s">
        <v>280</v>
      </c>
      <c r="E5794" s="326" t="s">
        <v>30968</v>
      </c>
    </row>
    <row r="5795" spans="1:5">
      <c r="A5795" s="327">
        <v>101622</v>
      </c>
      <c r="B5795" s="325" t="s">
        <v>6269</v>
      </c>
      <c r="C5795" s="325" t="s">
        <v>82</v>
      </c>
      <c r="D5795" s="325" t="s">
        <v>280</v>
      </c>
      <c r="E5795" s="326" t="s">
        <v>30969</v>
      </c>
    </row>
    <row r="5796" spans="1:5">
      <c r="A5796" s="327">
        <v>101623</v>
      </c>
      <c r="B5796" s="325" t="s">
        <v>6270</v>
      </c>
      <c r="C5796" s="325" t="s">
        <v>82</v>
      </c>
      <c r="D5796" s="325" t="s">
        <v>280</v>
      </c>
      <c r="E5796" s="326" t="s">
        <v>30970</v>
      </c>
    </row>
    <row r="5797" spans="1:5">
      <c r="A5797" s="327">
        <v>101624</v>
      </c>
      <c r="B5797" s="325" t="s">
        <v>6271</v>
      </c>
      <c r="C5797" s="325" t="s">
        <v>82</v>
      </c>
      <c r="D5797" s="325" t="s">
        <v>280</v>
      </c>
      <c r="E5797" s="326" t="s">
        <v>30971</v>
      </c>
    </row>
    <row r="5798" spans="1:5">
      <c r="A5798" s="327">
        <v>101625</v>
      </c>
      <c r="B5798" s="325" t="s">
        <v>6272</v>
      </c>
      <c r="C5798" s="325" t="s">
        <v>82</v>
      </c>
      <c r="D5798" s="325" t="s">
        <v>280</v>
      </c>
      <c r="E5798" s="326" t="s">
        <v>30972</v>
      </c>
    </row>
    <row r="5799" spans="1:5">
      <c r="A5799" s="327">
        <v>101159</v>
      </c>
      <c r="B5799" s="325" t="s">
        <v>6274</v>
      </c>
      <c r="C5799" s="325" t="s">
        <v>73</v>
      </c>
      <c r="D5799" s="325" t="s">
        <v>280</v>
      </c>
      <c r="E5799" s="326" t="s">
        <v>26295</v>
      </c>
    </row>
    <row r="5800" spans="1:5">
      <c r="A5800" s="327">
        <v>103322</v>
      </c>
      <c r="B5800" s="325" t="s">
        <v>6275</v>
      </c>
      <c r="C5800" s="325" t="s">
        <v>73</v>
      </c>
      <c r="D5800" s="325" t="s">
        <v>280</v>
      </c>
      <c r="E5800" s="326" t="s">
        <v>30973</v>
      </c>
    </row>
    <row r="5801" spans="1:5">
      <c r="A5801" s="327">
        <v>103323</v>
      </c>
      <c r="B5801" s="325" t="s">
        <v>6276</v>
      </c>
      <c r="C5801" s="325" t="s">
        <v>73</v>
      </c>
      <c r="D5801" s="325" t="s">
        <v>280</v>
      </c>
      <c r="E5801" s="326" t="s">
        <v>30974</v>
      </c>
    </row>
    <row r="5802" spans="1:5">
      <c r="A5802" s="327">
        <v>103324</v>
      </c>
      <c r="B5802" s="325" t="s">
        <v>6277</v>
      </c>
      <c r="C5802" s="325" t="s">
        <v>73</v>
      </c>
      <c r="D5802" s="325" t="s">
        <v>280</v>
      </c>
      <c r="E5802" s="326" t="s">
        <v>25699</v>
      </c>
    </row>
    <row r="5803" spans="1:5">
      <c r="A5803" s="327">
        <v>103325</v>
      </c>
      <c r="B5803" s="325" t="s">
        <v>6278</v>
      </c>
      <c r="C5803" s="325" t="s">
        <v>73</v>
      </c>
      <c r="D5803" s="325" t="s">
        <v>280</v>
      </c>
      <c r="E5803" s="326" t="s">
        <v>30975</v>
      </c>
    </row>
    <row r="5804" spans="1:5">
      <c r="A5804" s="327">
        <v>103326</v>
      </c>
      <c r="B5804" s="325" t="s">
        <v>6279</v>
      </c>
      <c r="C5804" s="325" t="s">
        <v>73</v>
      </c>
      <c r="D5804" s="325" t="s">
        <v>280</v>
      </c>
      <c r="E5804" s="326" t="s">
        <v>25715</v>
      </c>
    </row>
    <row r="5805" spans="1:5">
      <c r="A5805" s="327">
        <v>103327</v>
      </c>
      <c r="B5805" s="325" t="s">
        <v>6280</v>
      </c>
      <c r="C5805" s="325" t="s">
        <v>73</v>
      </c>
      <c r="D5805" s="325" t="s">
        <v>280</v>
      </c>
      <c r="E5805" s="326" t="s">
        <v>30976</v>
      </c>
    </row>
    <row r="5806" spans="1:5">
      <c r="A5806" s="327">
        <v>103328</v>
      </c>
      <c r="B5806" s="325" t="s">
        <v>6281</v>
      </c>
      <c r="C5806" s="325" t="s">
        <v>73</v>
      </c>
      <c r="D5806" s="325" t="s">
        <v>280</v>
      </c>
      <c r="E5806" s="326" t="s">
        <v>30977</v>
      </c>
    </row>
    <row r="5807" spans="1:5">
      <c r="A5807" s="327">
        <v>103329</v>
      </c>
      <c r="B5807" s="325" t="s">
        <v>6282</v>
      </c>
      <c r="C5807" s="325" t="s">
        <v>73</v>
      </c>
      <c r="D5807" s="325" t="s">
        <v>280</v>
      </c>
      <c r="E5807" s="326" t="s">
        <v>30978</v>
      </c>
    </row>
    <row r="5808" spans="1:5">
      <c r="A5808" s="327">
        <v>103330</v>
      </c>
      <c r="B5808" s="325" t="s">
        <v>6283</v>
      </c>
      <c r="C5808" s="325" t="s">
        <v>73</v>
      </c>
      <c r="D5808" s="325" t="s">
        <v>280</v>
      </c>
      <c r="E5808" s="326" t="s">
        <v>30979</v>
      </c>
    </row>
    <row r="5809" spans="1:5">
      <c r="A5809" s="327">
        <v>103331</v>
      </c>
      <c r="B5809" s="325" t="s">
        <v>6284</v>
      </c>
      <c r="C5809" s="325" t="s">
        <v>73</v>
      </c>
      <c r="D5809" s="325" t="s">
        <v>280</v>
      </c>
      <c r="E5809" s="326" t="s">
        <v>26081</v>
      </c>
    </row>
    <row r="5810" spans="1:5">
      <c r="A5810" s="327">
        <v>103332</v>
      </c>
      <c r="B5810" s="325" t="s">
        <v>6285</v>
      </c>
      <c r="C5810" s="325" t="s">
        <v>73</v>
      </c>
      <c r="D5810" s="325" t="s">
        <v>280</v>
      </c>
      <c r="E5810" s="326" t="s">
        <v>30980</v>
      </c>
    </row>
    <row r="5811" spans="1:5">
      <c r="A5811" s="327">
        <v>103333</v>
      </c>
      <c r="B5811" s="325" t="s">
        <v>6286</v>
      </c>
      <c r="C5811" s="325" t="s">
        <v>73</v>
      </c>
      <c r="D5811" s="325" t="s">
        <v>280</v>
      </c>
      <c r="E5811" s="326" t="s">
        <v>30981</v>
      </c>
    </row>
    <row r="5812" spans="1:5">
      <c r="A5812" s="327">
        <v>103334</v>
      </c>
      <c r="B5812" s="325" t="s">
        <v>6287</v>
      </c>
      <c r="C5812" s="325" t="s">
        <v>73</v>
      </c>
      <c r="D5812" s="325" t="s">
        <v>280</v>
      </c>
      <c r="E5812" s="326" t="s">
        <v>25104</v>
      </c>
    </row>
    <row r="5813" spans="1:5">
      <c r="A5813" s="327">
        <v>103335</v>
      </c>
      <c r="B5813" s="325" t="s">
        <v>6288</v>
      </c>
      <c r="C5813" s="325" t="s">
        <v>73</v>
      </c>
      <c r="D5813" s="325" t="s">
        <v>280</v>
      </c>
      <c r="E5813" s="326" t="s">
        <v>30982</v>
      </c>
    </row>
    <row r="5814" spans="1:5">
      <c r="A5814" s="327">
        <v>103350</v>
      </c>
      <c r="B5814" s="325" t="s">
        <v>6289</v>
      </c>
      <c r="C5814" s="325" t="s">
        <v>73</v>
      </c>
      <c r="D5814" s="325" t="s">
        <v>280</v>
      </c>
      <c r="E5814" s="326" t="s">
        <v>30983</v>
      </c>
    </row>
    <row r="5815" spans="1:5">
      <c r="A5815" s="327">
        <v>103351</v>
      </c>
      <c r="B5815" s="325" t="s">
        <v>6290</v>
      </c>
      <c r="C5815" s="325" t="s">
        <v>73</v>
      </c>
      <c r="D5815" s="325" t="s">
        <v>280</v>
      </c>
      <c r="E5815" s="326" t="s">
        <v>30984</v>
      </c>
    </row>
    <row r="5816" spans="1:5">
      <c r="A5816" s="327">
        <v>103356</v>
      </c>
      <c r="B5816" s="325" t="s">
        <v>6291</v>
      </c>
      <c r="C5816" s="325" t="s">
        <v>73</v>
      </c>
      <c r="D5816" s="325" t="s">
        <v>280</v>
      </c>
      <c r="E5816" s="326" t="s">
        <v>15809</v>
      </c>
    </row>
    <row r="5817" spans="1:5">
      <c r="A5817" s="327">
        <v>103357</v>
      </c>
      <c r="B5817" s="325" t="s">
        <v>6292</v>
      </c>
      <c r="C5817" s="325" t="s">
        <v>73</v>
      </c>
      <c r="D5817" s="325" t="s">
        <v>280</v>
      </c>
      <c r="E5817" s="326" t="s">
        <v>30985</v>
      </c>
    </row>
    <row r="5818" spans="1:5">
      <c r="A5818" s="327">
        <v>89282</v>
      </c>
      <c r="B5818" s="325" t="s">
        <v>21655</v>
      </c>
      <c r="C5818" s="325" t="s">
        <v>73</v>
      </c>
      <c r="D5818" s="325" t="s">
        <v>280</v>
      </c>
      <c r="E5818" s="326" t="s">
        <v>30986</v>
      </c>
    </row>
    <row r="5819" spans="1:5">
      <c r="A5819" s="327">
        <v>89283</v>
      </c>
      <c r="B5819" s="325" t="s">
        <v>21657</v>
      </c>
      <c r="C5819" s="325" t="s">
        <v>73</v>
      </c>
      <c r="D5819" s="325" t="s">
        <v>280</v>
      </c>
      <c r="E5819" s="326" t="s">
        <v>30987</v>
      </c>
    </row>
    <row r="5820" spans="1:5">
      <c r="A5820" s="327">
        <v>89290</v>
      </c>
      <c r="B5820" s="325" t="s">
        <v>21658</v>
      </c>
      <c r="C5820" s="325" t="s">
        <v>73</v>
      </c>
      <c r="D5820" s="325" t="s">
        <v>280</v>
      </c>
      <c r="E5820" s="326" t="s">
        <v>30988</v>
      </c>
    </row>
    <row r="5821" spans="1:5">
      <c r="A5821" s="327">
        <v>89291</v>
      </c>
      <c r="B5821" s="325" t="s">
        <v>21659</v>
      </c>
      <c r="C5821" s="325" t="s">
        <v>73</v>
      </c>
      <c r="D5821" s="325" t="s">
        <v>280</v>
      </c>
      <c r="E5821" s="326" t="s">
        <v>30989</v>
      </c>
    </row>
    <row r="5822" spans="1:5">
      <c r="A5822" s="327">
        <v>89298</v>
      </c>
      <c r="B5822" s="325" t="s">
        <v>21660</v>
      </c>
      <c r="C5822" s="325" t="s">
        <v>73</v>
      </c>
      <c r="D5822" s="325" t="s">
        <v>280</v>
      </c>
      <c r="E5822" s="326" t="s">
        <v>30990</v>
      </c>
    </row>
    <row r="5823" spans="1:5">
      <c r="A5823" s="327">
        <v>89299</v>
      </c>
      <c r="B5823" s="325" t="s">
        <v>21661</v>
      </c>
      <c r="C5823" s="325" t="s">
        <v>73</v>
      </c>
      <c r="D5823" s="325" t="s">
        <v>280</v>
      </c>
      <c r="E5823" s="326" t="s">
        <v>25444</v>
      </c>
    </row>
    <row r="5824" spans="1:5">
      <c r="A5824" s="327">
        <v>89306</v>
      </c>
      <c r="B5824" s="325" t="s">
        <v>21662</v>
      </c>
      <c r="C5824" s="325" t="s">
        <v>73</v>
      </c>
      <c r="D5824" s="325" t="s">
        <v>280</v>
      </c>
      <c r="E5824" s="326" t="s">
        <v>30991</v>
      </c>
    </row>
    <row r="5825" spans="1:5">
      <c r="A5825" s="327">
        <v>89307</v>
      </c>
      <c r="B5825" s="325" t="s">
        <v>21663</v>
      </c>
      <c r="C5825" s="325" t="s">
        <v>73</v>
      </c>
      <c r="D5825" s="325" t="s">
        <v>280</v>
      </c>
      <c r="E5825" s="326" t="s">
        <v>30992</v>
      </c>
    </row>
    <row r="5826" spans="1:5">
      <c r="A5826" s="327">
        <v>101157</v>
      </c>
      <c r="B5826" s="325" t="s">
        <v>6295</v>
      </c>
      <c r="C5826" s="325" t="s">
        <v>73</v>
      </c>
      <c r="D5826" s="325" t="s">
        <v>280</v>
      </c>
      <c r="E5826" s="326" t="s">
        <v>21922</v>
      </c>
    </row>
    <row r="5827" spans="1:5">
      <c r="A5827" s="327">
        <v>101158</v>
      </c>
      <c r="B5827" s="325" t="s">
        <v>6296</v>
      </c>
      <c r="C5827" s="325" t="s">
        <v>73</v>
      </c>
      <c r="D5827" s="325" t="s">
        <v>280</v>
      </c>
      <c r="E5827" s="326" t="s">
        <v>30993</v>
      </c>
    </row>
    <row r="5828" spans="1:5">
      <c r="A5828" s="327">
        <v>101162</v>
      </c>
      <c r="B5828" s="325" t="s">
        <v>6297</v>
      </c>
      <c r="C5828" s="325" t="s">
        <v>73</v>
      </c>
      <c r="D5828" s="325" t="s">
        <v>280</v>
      </c>
      <c r="E5828" s="326" t="s">
        <v>30994</v>
      </c>
    </row>
    <row r="5829" spans="1:5">
      <c r="A5829" s="327">
        <v>103316</v>
      </c>
      <c r="B5829" s="325" t="s">
        <v>6298</v>
      </c>
      <c r="C5829" s="325" t="s">
        <v>73</v>
      </c>
      <c r="D5829" s="325" t="s">
        <v>280</v>
      </c>
      <c r="E5829" s="326" t="s">
        <v>30995</v>
      </c>
    </row>
    <row r="5830" spans="1:5">
      <c r="A5830" s="327">
        <v>103317</v>
      </c>
      <c r="B5830" s="325" t="s">
        <v>6299</v>
      </c>
      <c r="C5830" s="325" t="s">
        <v>73</v>
      </c>
      <c r="D5830" s="325" t="s">
        <v>280</v>
      </c>
      <c r="E5830" s="326" t="s">
        <v>30996</v>
      </c>
    </row>
    <row r="5831" spans="1:5">
      <c r="A5831" s="327">
        <v>103318</v>
      </c>
      <c r="B5831" s="325" t="s">
        <v>6300</v>
      </c>
      <c r="C5831" s="325" t="s">
        <v>73</v>
      </c>
      <c r="D5831" s="325" t="s">
        <v>280</v>
      </c>
      <c r="E5831" s="326" t="s">
        <v>30997</v>
      </c>
    </row>
    <row r="5832" spans="1:5">
      <c r="A5832" s="327">
        <v>103319</v>
      </c>
      <c r="B5832" s="325" t="s">
        <v>6301</v>
      </c>
      <c r="C5832" s="325" t="s">
        <v>73</v>
      </c>
      <c r="D5832" s="325" t="s">
        <v>280</v>
      </c>
      <c r="E5832" s="326" t="s">
        <v>30998</v>
      </c>
    </row>
    <row r="5833" spans="1:5">
      <c r="A5833" s="327">
        <v>103320</v>
      </c>
      <c r="B5833" s="325" t="s">
        <v>6302</v>
      </c>
      <c r="C5833" s="325" t="s">
        <v>73</v>
      </c>
      <c r="D5833" s="325" t="s">
        <v>280</v>
      </c>
      <c r="E5833" s="326" t="s">
        <v>30999</v>
      </c>
    </row>
    <row r="5834" spans="1:5">
      <c r="A5834" s="327">
        <v>103321</v>
      </c>
      <c r="B5834" s="325" t="s">
        <v>6303</v>
      </c>
      <c r="C5834" s="325" t="s">
        <v>73</v>
      </c>
      <c r="D5834" s="325" t="s">
        <v>280</v>
      </c>
      <c r="E5834" s="326" t="s">
        <v>31000</v>
      </c>
    </row>
    <row r="5835" spans="1:5">
      <c r="A5835" s="327">
        <v>103336</v>
      </c>
      <c r="B5835" s="325" t="s">
        <v>6304</v>
      </c>
      <c r="C5835" s="325" t="s">
        <v>73</v>
      </c>
      <c r="D5835" s="325" t="s">
        <v>280</v>
      </c>
      <c r="E5835" s="326" t="s">
        <v>29650</v>
      </c>
    </row>
    <row r="5836" spans="1:5">
      <c r="A5836" s="327">
        <v>103337</v>
      </c>
      <c r="B5836" s="325" t="s">
        <v>6305</v>
      </c>
      <c r="C5836" s="325" t="s">
        <v>73</v>
      </c>
      <c r="D5836" s="325" t="s">
        <v>280</v>
      </c>
      <c r="E5836" s="326" t="s">
        <v>31001</v>
      </c>
    </row>
    <row r="5837" spans="1:5">
      <c r="A5837" s="327">
        <v>103338</v>
      </c>
      <c r="B5837" s="325" t="s">
        <v>6306</v>
      </c>
      <c r="C5837" s="325" t="s">
        <v>73</v>
      </c>
      <c r="D5837" s="325" t="s">
        <v>280</v>
      </c>
      <c r="E5837" s="326" t="s">
        <v>31002</v>
      </c>
    </row>
    <row r="5838" spans="1:5">
      <c r="A5838" s="327">
        <v>103339</v>
      </c>
      <c r="B5838" s="325" t="s">
        <v>6307</v>
      </c>
      <c r="C5838" s="325" t="s">
        <v>73</v>
      </c>
      <c r="D5838" s="325" t="s">
        <v>280</v>
      </c>
      <c r="E5838" s="326" t="s">
        <v>31003</v>
      </c>
    </row>
    <row r="5839" spans="1:5">
      <c r="A5839" s="327">
        <v>103340</v>
      </c>
      <c r="B5839" s="325" t="s">
        <v>6308</v>
      </c>
      <c r="C5839" s="325" t="s">
        <v>73</v>
      </c>
      <c r="D5839" s="325" t="s">
        <v>280</v>
      </c>
      <c r="E5839" s="326" t="s">
        <v>31004</v>
      </c>
    </row>
    <row r="5840" spans="1:5">
      <c r="A5840" s="327">
        <v>103341</v>
      </c>
      <c r="B5840" s="325" t="s">
        <v>6309</v>
      </c>
      <c r="C5840" s="325" t="s">
        <v>73</v>
      </c>
      <c r="D5840" s="325" t="s">
        <v>280</v>
      </c>
      <c r="E5840" s="326" t="s">
        <v>31005</v>
      </c>
    </row>
    <row r="5841" spans="1:5">
      <c r="A5841" s="327">
        <v>103342</v>
      </c>
      <c r="B5841" s="325" t="s">
        <v>6310</v>
      </c>
      <c r="C5841" s="325" t="s">
        <v>73</v>
      </c>
      <c r="D5841" s="325" t="s">
        <v>280</v>
      </c>
      <c r="E5841" s="326" t="s">
        <v>31006</v>
      </c>
    </row>
    <row r="5842" spans="1:5">
      <c r="A5842" s="327">
        <v>103343</v>
      </c>
      <c r="B5842" s="325" t="s">
        <v>6311</v>
      </c>
      <c r="C5842" s="325" t="s">
        <v>73</v>
      </c>
      <c r="D5842" s="325" t="s">
        <v>280</v>
      </c>
      <c r="E5842" s="326" t="s">
        <v>31007</v>
      </c>
    </row>
    <row r="5843" spans="1:5">
      <c r="A5843" s="327">
        <v>89453</v>
      </c>
      <c r="B5843" s="325" t="s">
        <v>6312</v>
      </c>
      <c r="C5843" s="325" t="s">
        <v>73</v>
      </c>
      <c r="D5843" s="325" t="s">
        <v>280</v>
      </c>
      <c r="E5843" s="326" t="s">
        <v>31008</v>
      </c>
    </row>
    <row r="5844" spans="1:5">
      <c r="A5844" s="327">
        <v>89455</v>
      </c>
      <c r="B5844" s="325" t="s">
        <v>6313</v>
      </c>
      <c r="C5844" s="325" t="s">
        <v>73</v>
      </c>
      <c r="D5844" s="325" t="s">
        <v>280</v>
      </c>
      <c r="E5844" s="326" t="s">
        <v>31009</v>
      </c>
    </row>
    <row r="5845" spans="1:5">
      <c r="A5845" s="327">
        <v>89462</v>
      </c>
      <c r="B5845" s="325" t="s">
        <v>6314</v>
      </c>
      <c r="C5845" s="325" t="s">
        <v>73</v>
      </c>
      <c r="D5845" s="325" t="s">
        <v>280</v>
      </c>
      <c r="E5845" s="326" t="s">
        <v>31010</v>
      </c>
    </row>
    <row r="5846" spans="1:5">
      <c r="A5846" s="327">
        <v>89464</v>
      </c>
      <c r="B5846" s="325" t="s">
        <v>26601</v>
      </c>
      <c r="C5846" s="325" t="s">
        <v>73</v>
      </c>
      <c r="D5846" s="325" t="s">
        <v>280</v>
      </c>
      <c r="E5846" s="326" t="s">
        <v>31011</v>
      </c>
    </row>
    <row r="5847" spans="1:5">
      <c r="A5847" s="327">
        <v>89470</v>
      </c>
      <c r="B5847" s="325" t="s">
        <v>6315</v>
      </c>
      <c r="C5847" s="325" t="s">
        <v>73</v>
      </c>
      <c r="D5847" s="325" t="s">
        <v>280</v>
      </c>
      <c r="E5847" s="326" t="s">
        <v>31012</v>
      </c>
    </row>
    <row r="5848" spans="1:5">
      <c r="A5848" s="327">
        <v>89472</v>
      </c>
      <c r="B5848" s="325" t="s">
        <v>6316</v>
      </c>
      <c r="C5848" s="325" t="s">
        <v>73</v>
      </c>
      <c r="D5848" s="325" t="s">
        <v>280</v>
      </c>
      <c r="E5848" s="326" t="s">
        <v>31013</v>
      </c>
    </row>
    <row r="5849" spans="1:5">
      <c r="A5849" s="327">
        <v>89478</v>
      </c>
      <c r="B5849" s="325" t="s">
        <v>6317</v>
      </c>
      <c r="C5849" s="325" t="s">
        <v>73</v>
      </c>
      <c r="D5849" s="325" t="s">
        <v>280</v>
      </c>
      <c r="E5849" s="326" t="s">
        <v>26300</v>
      </c>
    </row>
    <row r="5850" spans="1:5">
      <c r="A5850" s="327">
        <v>89480</v>
      </c>
      <c r="B5850" s="325" t="s">
        <v>6318</v>
      </c>
      <c r="C5850" s="325" t="s">
        <v>73</v>
      </c>
      <c r="D5850" s="325" t="s">
        <v>280</v>
      </c>
      <c r="E5850" s="326" t="s">
        <v>31014</v>
      </c>
    </row>
    <row r="5851" spans="1:5">
      <c r="A5851" s="327">
        <v>101161</v>
      </c>
      <c r="B5851" s="325" t="s">
        <v>6321</v>
      </c>
      <c r="C5851" s="325" t="s">
        <v>73</v>
      </c>
      <c r="D5851" s="325" t="s">
        <v>280</v>
      </c>
      <c r="E5851" s="326" t="s">
        <v>31015</v>
      </c>
    </row>
    <row r="5852" spans="1:5">
      <c r="A5852" s="327">
        <v>101163</v>
      </c>
      <c r="B5852" s="325" t="s">
        <v>6322</v>
      </c>
      <c r="C5852" s="325" t="s">
        <v>73</v>
      </c>
      <c r="D5852" s="325" t="s">
        <v>344</v>
      </c>
      <c r="E5852" s="326" t="s">
        <v>31016</v>
      </c>
    </row>
    <row r="5853" spans="1:5">
      <c r="A5853" s="327">
        <v>101164</v>
      </c>
      <c r="B5853" s="325" t="s">
        <v>6323</v>
      </c>
      <c r="C5853" s="325" t="s">
        <v>73</v>
      </c>
      <c r="D5853" s="325" t="s">
        <v>344</v>
      </c>
      <c r="E5853" s="326" t="s">
        <v>31017</v>
      </c>
    </row>
    <row r="5854" spans="1:5">
      <c r="A5854" s="327">
        <v>96358</v>
      </c>
      <c r="B5854" s="325" t="s">
        <v>26603</v>
      </c>
      <c r="C5854" s="325" t="s">
        <v>73</v>
      </c>
      <c r="D5854" s="325" t="s">
        <v>280</v>
      </c>
      <c r="E5854" s="326" t="s">
        <v>26225</v>
      </c>
    </row>
    <row r="5855" spans="1:5">
      <c r="A5855" s="327">
        <v>96359</v>
      </c>
      <c r="B5855" s="325" t="s">
        <v>26604</v>
      </c>
      <c r="C5855" s="325" t="s">
        <v>73</v>
      </c>
      <c r="D5855" s="325" t="s">
        <v>280</v>
      </c>
      <c r="E5855" s="326" t="s">
        <v>27961</v>
      </c>
    </row>
    <row r="5856" spans="1:5">
      <c r="A5856" s="327">
        <v>96360</v>
      </c>
      <c r="B5856" s="325" t="s">
        <v>26605</v>
      </c>
      <c r="C5856" s="325" t="s">
        <v>73</v>
      </c>
      <c r="D5856" s="325" t="s">
        <v>280</v>
      </c>
      <c r="E5856" s="326" t="s">
        <v>28202</v>
      </c>
    </row>
    <row r="5857" spans="1:5">
      <c r="A5857" s="327">
        <v>96361</v>
      </c>
      <c r="B5857" s="325" t="s">
        <v>26606</v>
      </c>
      <c r="C5857" s="325" t="s">
        <v>73</v>
      </c>
      <c r="D5857" s="325" t="s">
        <v>280</v>
      </c>
      <c r="E5857" s="326" t="s">
        <v>24855</v>
      </c>
    </row>
    <row r="5858" spans="1:5">
      <c r="A5858" s="327">
        <v>96362</v>
      </c>
      <c r="B5858" s="325" t="s">
        <v>26607</v>
      </c>
      <c r="C5858" s="325" t="s">
        <v>73</v>
      </c>
      <c r="D5858" s="325" t="s">
        <v>280</v>
      </c>
      <c r="E5858" s="326" t="s">
        <v>14756</v>
      </c>
    </row>
    <row r="5859" spans="1:5">
      <c r="A5859" s="327">
        <v>96363</v>
      </c>
      <c r="B5859" s="325" t="s">
        <v>26608</v>
      </c>
      <c r="C5859" s="325" t="s">
        <v>73</v>
      </c>
      <c r="D5859" s="325" t="s">
        <v>280</v>
      </c>
      <c r="E5859" s="326" t="s">
        <v>31018</v>
      </c>
    </row>
    <row r="5860" spans="1:5">
      <c r="A5860" s="327">
        <v>96364</v>
      </c>
      <c r="B5860" s="325" t="s">
        <v>26609</v>
      </c>
      <c r="C5860" s="325" t="s">
        <v>73</v>
      </c>
      <c r="D5860" s="325" t="s">
        <v>280</v>
      </c>
      <c r="E5860" s="326" t="s">
        <v>31019</v>
      </c>
    </row>
    <row r="5861" spans="1:5">
      <c r="A5861" s="327">
        <v>96365</v>
      </c>
      <c r="B5861" s="325" t="s">
        <v>26610</v>
      </c>
      <c r="C5861" s="325" t="s">
        <v>73</v>
      </c>
      <c r="D5861" s="325" t="s">
        <v>280</v>
      </c>
      <c r="E5861" s="326" t="s">
        <v>31020</v>
      </c>
    </row>
    <row r="5862" spans="1:5">
      <c r="A5862" s="327">
        <v>96366</v>
      </c>
      <c r="B5862" s="325" t="s">
        <v>26612</v>
      </c>
      <c r="C5862" s="325" t="s">
        <v>73</v>
      </c>
      <c r="D5862" s="325" t="s">
        <v>280</v>
      </c>
      <c r="E5862" s="326" t="s">
        <v>31021</v>
      </c>
    </row>
    <row r="5863" spans="1:5">
      <c r="A5863" s="327">
        <v>96367</v>
      </c>
      <c r="B5863" s="325" t="s">
        <v>26613</v>
      </c>
      <c r="C5863" s="325" t="s">
        <v>73</v>
      </c>
      <c r="D5863" s="325" t="s">
        <v>280</v>
      </c>
      <c r="E5863" s="326" t="s">
        <v>31022</v>
      </c>
    </row>
    <row r="5864" spans="1:5">
      <c r="A5864" s="327">
        <v>96368</v>
      </c>
      <c r="B5864" s="325" t="s">
        <v>26614</v>
      </c>
      <c r="C5864" s="325" t="s">
        <v>73</v>
      </c>
      <c r="D5864" s="325" t="s">
        <v>280</v>
      </c>
      <c r="E5864" s="326" t="s">
        <v>30580</v>
      </c>
    </row>
    <row r="5865" spans="1:5">
      <c r="A5865" s="327">
        <v>96369</v>
      </c>
      <c r="B5865" s="325" t="s">
        <v>26615</v>
      </c>
      <c r="C5865" s="325" t="s">
        <v>73</v>
      </c>
      <c r="D5865" s="325" t="s">
        <v>280</v>
      </c>
      <c r="E5865" s="326" t="s">
        <v>31023</v>
      </c>
    </row>
    <row r="5866" spans="1:5">
      <c r="A5866" s="327">
        <v>96370</v>
      </c>
      <c r="B5866" s="325" t="s">
        <v>26616</v>
      </c>
      <c r="C5866" s="325" t="s">
        <v>73</v>
      </c>
      <c r="D5866" s="325" t="s">
        <v>280</v>
      </c>
      <c r="E5866" s="326" t="s">
        <v>31024</v>
      </c>
    </row>
    <row r="5867" spans="1:5">
      <c r="A5867" s="327">
        <v>96371</v>
      </c>
      <c r="B5867" s="325" t="s">
        <v>26617</v>
      </c>
      <c r="C5867" s="325" t="s">
        <v>73</v>
      </c>
      <c r="D5867" s="325" t="s">
        <v>280</v>
      </c>
      <c r="E5867" s="326" t="s">
        <v>31025</v>
      </c>
    </row>
    <row r="5868" spans="1:5">
      <c r="A5868" s="327">
        <v>96373</v>
      </c>
      <c r="B5868" s="325" t="s">
        <v>26618</v>
      </c>
      <c r="C5868" s="325" t="s">
        <v>74</v>
      </c>
      <c r="D5868" s="325" t="s">
        <v>280</v>
      </c>
      <c r="E5868" s="326" t="s">
        <v>15984</v>
      </c>
    </row>
    <row r="5869" spans="1:5">
      <c r="A5869" s="327">
        <v>96374</v>
      </c>
      <c r="B5869" s="325" t="s">
        <v>26619</v>
      </c>
      <c r="C5869" s="325" t="s">
        <v>74</v>
      </c>
      <c r="D5869" s="325" t="s">
        <v>280</v>
      </c>
      <c r="E5869" s="326" t="s">
        <v>31026</v>
      </c>
    </row>
    <row r="5870" spans="1:5">
      <c r="A5870" s="327">
        <v>102235</v>
      </c>
      <c r="B5870" s="325" t="s">
        <v>21664</v>
      </c>
      <c r="C5870" s="325" t="s">
        <v>73</v>
      </c>
      <c r="D5870" s="325" t="s">
        <v>280</v>
      </c>
      <c r="E5870" s="326" t="s">
        <v>31027</v>
      </c>
    </row>
    <row r="5871" spans="1:5">
      <c r="A5871" s="327">
        <v>102253</v>
      </c>
      <c r="B5871" s="325" t="s">
        <v>6340</v>
      </c>
      <c r="C5871" s="325" t="s">
        <v>73</v>
      </c>
      <c r="D5871" s="325" t="s">
        <v>280</v>
      </c>
      <c r="E5871" s="326" t="s">
        <v>31028</v>
      </c>
    </row>
    <row r="5872" spans="1:5">
      <c r="A5872" s="327">
        <v>102254</v>
      </c>
      <c r="B5872" s="325" t="s">
        <v>6341</v>
      </c>
      <c r="C5872" s="325" t="s">
        <v>73</v>
      </c>
      <c r="D5872" s="325" t="s">
        <v>280</v>
      </c>
      <c r="E5872" s="326" t="s">
        <v>31029</v>
      </c>
    </row>
    <row r="5873" spans="1:5">
      <c r="A5873" s="327">
        <v>102255</v>
      </c>
      <c r="B5873" s="325" t="s">
        <v>6342</v>
      </c>
      <c r="C5873" s="325" t="s">
        <v>73</v>
      </c>
      <c r="D5873" s="325" t="s">
        <v>280</v>
      </c>
      <c r="E5873" s="326" t="s">
        <v>31030</v>
      </c>
    </row>
    <row r="5874" spans="1:5">
      <c r="A5874" s="327">
        <v>102256</v>
      </c>
      <c r="B5874" s="325" t="s">
        <v>6343</v>
      </c>
      <c r="C5874" s="325" t="s">
        <v>73</v>
      </c>
      <c r="D5874" s="325" t="s">
        <v>280</v>
      </c>
      <c r="E5874" s="326" t="s">
        <v>31031</v>
      </c>
    </row>
    <row r="5875" spans="1:5">
      <c r="A5875" s="327">
        <v>102257</v>
      </c>
      <c r="B5875" s="325" t="s">
        <v>6344</v>
      </c>
      <c r="C5875" s="325" t="s">
        <v>73</v>
      </c>
      <c r="D5875" s="325" t="s">
        <v>344</v>
      </c>
      <c r="E5875" s="326" t="s">
        <v>31032</v>
      </c>
    </row>
    <row r="5876" spans="1:5">
      <c r="A5876" s="327">
        <v>102258</v>
      </c>
      <c r="B5876" s="325" t="s">
        <v>6345</v>
      </c>
      <c r="C5876" s="325" t="s">
        <v>73</v>
      </c>
      <c r="D5876" s="325" t="s">
        <v>344</v>
      </c>
      <c r="E5876" s="326" t="s">
        <v>31033</v>
      </c>
    </row>
    <row r="5877" spans="1:5">
      <c r="A5877" s="327">
        <v>104718</v>
      </c>
      <c r="B5877" s="325" t="s">
        <v>26620</v>
      </c>
      <c r="C5877" s="325" t="s">
        <v>73</v>
      </c>
      <c r="D5877" s="325" t="s">
        <v>280</v>
      </c>
      <c r="E5877" s="326" t="s">
        <v>31034</v>
      </c>
    </row>
    <row r="5878" spans="1:5">
      <c r="A5878" s="327">
        <v>104719</v>
      </c>
      <c r="B5878" s="325" t="s">
        <v>26621</v>
      </c>
      <c r="C5878" s="325" t="s">
        <v>73</v>
      </c>
      <c r="D5878" s="325" t="s">
        <v>280</v>
      </c>
      <c r="E5878" s="326" t="s">
        <v>31035</v>
      </c>
    </row>
    <row r="5879" spans="1:5">
      <c r="A5879" s="327">
        <v>104720</v>
      </c>
      <c r="B5879" s="325" t="s">
        <v>26623</v>
      </c>
      <c r="C5879" s="325" t="s">
        <v>73</v>
      </c>
      <c r="D5879" s="325" t="s">
        <v>280</v>
      </c>
      <c r="E5879" s="326" t="s">
        <v>31036</v>
      </c>
    </row>
    <row r="5880" spans="1:5">
      <c r="A5880" s="327">
        <v>104721</v>
      </c>
      <c r="B5880" s="325" t="s">
        <v>26624</v>
      </c>
      <c r="C5880" s="325" t="s">
        <v>73</v>
      </c>
      <c r="D5880" s="325" t="s">
        <v>280</v>
      </c>
      <c r="E5880" s="326" t="s">
        <v>31037</v>
      </c>
    </row>
    <row r="5881" spans="1:5">
      <c r="A5881" s="327">
        <v>104722</v>
      </c>
      <c r="B5881" s="325" t="s">
        <v>26625</v>
      </c>
      <c r="C5881" s="325" t="s">
        <v>73</v>
      </c>
      <c r="D5881" s="325" t="s">
        <v>280</v>
      </c>
      <c r="E5881" s="326" t="s">
        <v>31038</v>
      </c>
    </row>
    <row r="5882" spans="1:5">
      <c r="A5882" s="327">
        <v>104723</v>
      </c>
      <c r="B5882" s="325" t="s">
        <v>26626</v>
      </c>
      <c r="C5882" s="325" t="s">
        <v>73</v>
      </c>
      <c r="D5882" s="325" t="s">
        <v>280</v>
      </c>
      <c r="E5882" s="326" t="s">
        <v>31039</v>
      </c>
    </row>
    <row r="5883" spans="1:5">
      <c r="A5883" s="327">
        <v>104724</v>
      </c>
      <c r="B5883" s="325" t="s">
        <v>26627</v>
      </c>
      <c r="C5883" s="325" t="s">
        <v>73</v>
      </c>
      <c r="D5883" s="325" t="s">
        <v>280</v>
      </c>
      <c r="E5883" s="326" t="s">
        <v>25754</v>
      </c>
    </row>
    <row r="5884" spans="1:5">
      <c r="A5884" s="327">
        <v>101154</v>
      </c>
      <c r="B5884" s="325" t="s">
        <v>6346</v>
      </c>
      <c r="C5884" s="325" t="s">
        <v>73</v>
      </c>
      <c r="D5884" s="325" t="s">
        <v>280</v>
      </c>
      <c r="E5884" s="326" t="s">
        <v>31040</v>
      </c>
    </row>
    <row r="5885" spans="1:5">
      <c r="A5885" s="327">
        <v>101155</v>
      </c>
      <c r="B5885" s="325" t="s">
        <v>6347</v>
      </c>
      <c r="C5885" s="325" t="s">
        <v>73</v>
      </c>
      <c r="D5885" s="325" t="s">
        <v>280</v>
      </c>
      <c r="E5885" s="326" t="s">
        <v>31041</v>
      </c>
    </row>
    <row r="5886" spans="1:5">
      <c r="A5886" s="327">
        <v>101156</v>
      </c>
      <c r="B5886" s="325" t="s">
        <v>6348</v>
      </c>
      <c r="C5886" s="325" t="s">
        <v>73</v>
      </c>
      <c r="D5886" s="325" t="s">
        <v>280</v>
      </c>
      <c r="E5886" s="326" t="s">
        <v>31042</v>
      </c>
    </row>
    <row r="5887" spans="1:5">
      <c r="A5887" s="327">
        <v>101814</v>
      </c>
      <c r="B5887" s="325" t="s">
        <v>6349</v>
      </c>
      <c r="C5887" s="325" t="s">
        <v>73</v>
      </c>
      <c r="D5887" s="325" t="s">
        <v>280</v>
      </c>
      <c r="E5887" s="326" t="s">
        <v>31043</v>
      </c>
    </row>
    <row r="5888" spans="1:5">
      <c r="A5888" s="327">
        <v>101816</v>
      </c>
      <c r="B5888" s="325" t="s">
        <v>6350</v>
      </c>
      <c r="C5888" s="325" t="s">
        <v>73</v>
      </c>
      <c r="D5888" s="325" t="s">
        <v>280</v>
      </c>
      <c r="E5888" s="326" t="s">
        <v>31044</v>
      </c>
    </row>
    <row r="5889" spans="1:5">
      <c r="A5889" s="327">
        <v>101817</v>
      </c>
      <c r="B5889" s="325" t="s">
        <v>6351</v>
      </c>
      <c r="C5889" s="325" t="s">
        <v>73</v>
      </c>
      <c r="D5889" s="325" t="s">
        <v>280</v>
      </c>
      <c r="E5889" s="326" t="s">
        <v>5024</v>
      </c>
    </row>
    <row r="5890" spans="1:5">
      <c r="A5890" s="327">
        <v>101819</v>
      </c>
      <c r="B5890" s="325" t="s">
        <v>6352</v>
      </c>
      <c r="C5890" s="325" t="s">
        <v>73</v>
      </c>
      <c r="D5890" s="325" t="s">
        <v>280</v>
      </c>
      <c r="E5890" s="326" t="s">
        <v>28104</v>
      </c>
    </row>
    <row r="5891" spans="1:5">
      <c r="A5891" s="327">
        <v>101820</v>
      </c>
      <c r="B5891" s="325" t="s">
        <v>6353</v>
      </c>
      <c r="C5891" s="325" t="s">
        <v>73</v>
      </c>
      <c r="D5891" s="325" t="s">
        <v>280</v>
      </c>
      <c r="E5891" s="326" t="s">
        <v>25701</v>
      </c>
    </row>
    <row r="5892" spans="1:5">
      <c r="A5892" s="327">
        <v>101822</v>
      </c>
      <c r="B5892" s="325" t="s">
        <v>6354</v>
      </c>
      <c r="C5892" s="325" t="s">
        <v>82</v>
      </c>
      <c r="D5892" s="325" t="s">
        <v>280</v>
      </c>
      <c r="E5892" s="326" t="s">
        <v>31045</v>
      </c>
    </row>
    <row r="5893" spans="1:5">
      <c r="A5893" s="327">
        <v>101823</v>
      </c>
      <c r="B5893" s="325" t="s">
        <v>6355</v>
      </c>
      <c r="C5893" s="325" t="s">
        <v>82</v>
      </c>
      <c r="D5893" s="325" t="s">
        <v>280</v>
      </c>
      <c r="E5893" s="326" t="s">
        <v>31046</v>
      </c>
    </row>
    <row r="5894" spans="1:5">
      <c r="A5894" s="327">
        <v>101824</v>
      </c>
      <c r="B5894" s="325" t="s">
        <v>6356</v>
      </c>
      <c r="C5894" s="325" t="s">
        <v>82</v>
      </c>
      <c r="D5894" s="325" t="s">
        <v>280</v>
      </c>
      <c r="E5894" s="326" t="s">
        <v>31047</v>
      </c>
    </row>
    <row r="5895" spans="1:5">
      <c r="A5895" s="327">
        <v>101825</v>
      </c>
      <c r="B5895" s="325" t="s">
        <v>6357</v>
      </c>
      <c r="C5895" s="325" t="s">
        <v>82</v>
      </c>
      <c r="D5895" s="325" t="s">
        <v>280</v>
      </c>
      <c r="E5895" s="326" t="s">
        <v>31048</v>
      </c>
    </row>
    <row r="5896" spans="1:5">
      <c r="A5896" s="327">
        <v>101826</v>
      </c>
      <c r="B5896" s="325" t="s">
        <v>6358</v>
      </c>
      <c r="C5896" s="325" t="s">
        <v>82</v>
      </c>
      <c r="D5896" s="325" t="s">
        <v>280</v>
      </c>
      <c r="E5896" s="326" t="s">
        <v>28612</v>
      </c>
    </row>
    <row r="5897" spans="1:5">
      <c r="A5897" s="327">
        <v>101827</v>
      </c>
      <c r="B5897" s="325" t="s">
        <v>6359</v>
      </c>
      <c r="C5897" s="325" t="s">
        <v>82</v>
      </c>
      <c r="D5897" s="325" t="s">
        <v>280</v>
      </c>
      <c r="E5897" s="326" t="s">
        <v>31049</v>
      </c>
    </row>
    <row r="5898" spans="1:5">
      <c r="A5898" s="327">
        <v>101828</v>
      </c>
      <c r="B5898" s="325" t="s">
        <v>6360</v>
      </c>
      <c r="C5898" s="325" t="s">
        <v>82</v>
      </c>
      <c r="D5898" s="325" t="s">
        <v>280</v>
      </c>
      <c r="E5898" s="326" t="s">
        <v>25579</v>
      </c>
    </row>
    <row r="5899" spans="1:5">
      <c r="A5899" s="327">
        <v>101829</v>
      </c>
      <c r="B5899" s="325" t="s">
        <v>6361</v>
      </c>
      <c r="C5899" s="325" t="s">
        <v>82</v>
      </c>
      <c r="D5899" s="325" t="s">
        <v>280</v>
      </c>
      <c r="E5899" s="326" t="s">
        <v>31050</v>
      </c>
    </row>
    <row r="5900" spans="1:5">
      <c r="A5900" s="327">
        <v>101830</v>
      </c>
      <c r="B5900" s="325" t="s">
        <v>6362</v>
      </c>
      <c r="C5900" s="325" t="s">
        <v>82</v>
      </c>
      <c r="D5900" s="325" t="s">
        <v>280</v>
      </c>
      <c r="E5900" s="326" t="s">
        <v>31051</v>
      </c>
    </row>
    <row r="5901" spans="1:5">
      <c r="A5901" s="327">
        <v>101831</v>
      </c>
      <c r="B5901" s="325" t="s">
        <v>6363</v>
      </c>
      <c r="C5901" s="325" t="s">
        <v>82</v>
      </c>
      <c r="D5901" s="325" t="s">
        <v>280</v>
      </c>
      <c r="E5901" s="326" t="s">
        <v>31052</v>
      </c>
    </row>
    <row r="5902" spans="1:5">
      <c r="A5902" s="327">
        <v>101832</v>
      </c>
      <c r="B5902" s="325" t="s">
        <v>6364</v>
      </c>
      <c r="C5902" s="325" t="s">
        <v>82</v>
      </c>
      <c r="D5902" s="325" t="s">
        <v>280</v>
      </c>
      <c r="E5902" s="326" t="s">
        <v>31053</v>
      </c>
    </row>
    <row r="5903" spans="1:5">
      <c r="A5903" s="327">
        <v>101833</v>
      </c>
      <c r="B5903" s="325" t="s">
        <v>6365</v>
      </c>
      <c r="C5903" s="325" t="s">
        <v>82</v>
      </c>
      <c r="D5903" s="325" t="s">
        <v>280</v>
      </c>
      <c r="E5903" s="326" t="s">
        <v>31054</v>
      </c>
    </row>
    <row r="5904" spans="1:5">
      <c r="A5904" s="327">
        <v>101834</v>
      </c>
      <c r="B5904" s="325" t="s">
        <v>6366</v>
      </c>
      <c r="C5904" s="325" t="s">
        <v>82</v>
      </c>
      <c r="D5904" s="325" t="s">
        <v>280</v>
      </c>
      <c r="E5904" s="326" t="s">
        <v>14757</v>
      </c>
    </row>
    <row r="5905" spans="1:5">
      <c r="A5905" s="327">
        <v>101835</v>
      </c>
      <c r="B5905" s="325" t="s">
        <v>6367</v>
      </c>
      <c r="C5905" s="325" t="s">
        <v>82</v>
      </c>
      <c r="D5905" s="325" t="s">
        <v>344</v>
      </c>
      <c r="E5905" s="326" t="s">
        <v>31055</v>
      </c>
    </row>
    <row r="5906" spans="1:5">
      <c r="A5906" s="327">
        <v>101836</v>
      </c>
      <c r="B5906" s="325" t="s">
        <v>6368</v>
      </c>
      <c r="C5906" s="325" t="s">
        <v>82</v>
      </c>
      <c r="D5906" s="325" t="s">
        <v>344</v>
      </c>
      <c r="E5906" s="326" t="s">
        <v>26362</v>
      </c>
    </row>
    <row r="5907" spans="1:5">
      <c r="A5907" s="327">
        <v>101837</v>
      </c>
      <c r="B5907" s="325" t="s">
        <v>6369</v>
      </c>
      <c r="C5907" s="325" t="s">
        <v>82</v>
      </c>
      <c r="D5907" s="325" t="s">
        <v>344</v>
      </c>
      <c r="E5907" s="326" t="s">
        <v>31056</v>
      </c>
    </row>
    <row r="5908" spans="1:5">
      <c r="A5908" s="327">
        <v>101838</v>
      </c>
      <c r="B5908" s="325" t="s">
        <v>6370</v>
      </c>
      <c r="C5908" s="325" t="s">
        <v>82</v>
      </c>
      <c r="D5908" s="325" t="s">
        <v>344</v>
      </c>
      <c r="E5908" s="326" t="s">
        <v>31057</v>
      </c>
    </row>
    <row r="5909" spans="1:5">
      <c r="A5909" s="327">
        <v>101839</v>
      </c>
      <c r="B5909" s="325" t="s">
        <v>6371</v>
      </c>
      <c r="C5909" s="325" t="s">
        <v>82</v>
      </c>
      <c r="D5909" s="325" t="s">
        <v>344</v>
      </c>
      <c r="E5909" s="326" t="s">
        <v>28240</v>
      </c>
    </row>
    <row r="5910" spans="1:5">
      <c r="A5910" s="327">
        <v>101840</v>
      </c>
      <c r="B5910" s="325" t="s">
        <v>6372</v>
      </c>
      <c r="C5910" s="325" t="s">
        <v>82</v>
      </c>
      <c r="D5910" s="325" t="s">
        <v>344</v>
      </c>
      <c r="E5910" s="326" t="s">
        <v>31058</v>
      </c>
    </row>
    <row r="5911" spans="1:5">
      <c r="A5911" s="327">
        <v>101841</v>
      </c>
      <c r="B5911" s="325" t="s">
        <v>6373</v>
      </c>
      <c r="C5911" s="325" t="s">
        <v>82</v>
      </c>
      <c r="D5911" s="325" t="s">
        <v>344</v>
      </c>
      <c r="E5911" s="326" t="s">
        <v>31059</v>
      </c>
    </row>
    <row r="5912" spans="1:5">
      <c r="A5912" s="327">
        <v>101842</v>
      </c>
      <c r="B5912" s="325" t="s">
        <v>6374</v>
      </c>
      <c r="C5912" s="325" t="s">
        <v>82</v>
      </c>
      <c r="D5912" s="325" t="s">
        <v>344</v>
      </c>
      <c r="E5912" s="326" t="s">
        <v>31060</v>
      </c>
    </row>
    <row r="5913" spans="1:5">
      <c r="A5913" s="327">
        <v>101843</v>
      </c>
      <c r="B5913" s="325" t="s">
        <v>6375</v>
      </c>
      <c r="C5913" s="325" t="s">
        <v>82</v>
      </c>
      <c r="D5913" s="325" t="s">
        <v>344</v>
      </c>
      <c r="E5913" s="326" t="s">
        <v>31061</v>
      </c>
    </row>
    <row r="5914" spans="1:5">
      <c r="A5914" s="327">
        <v>101844</v>
      </c>
      <c r="B5914" s="325" t="s">
        <v>6376</v>
      </c>
      <c r="C5914" s="325" t="s">
        <v>82</v>
      </c>
      <c r="D5914" s="325" t="s">
        <v>344</v>
      </c>
      <c r="E5914" s="326" t="s">
        <v>31062</v>
      </c>
    </row>
    <row r="5915" spans="1:5">
      <c r="A5915" s="327">
        <v>101845</v>
      </c>
      <c r="B5915" s="325" t="s">
        <v>6377</v>
      </c>
      <c r="C5915" s="325" t="s">
        <v>82</v>
      </c>
      <c r="D5915" s="325" t="s">
        <v>344</v>
      </c>
      <c r="E5915" s="326" t="s">
        <v>31063</v>
      </c>
    </row>
    <row r="5916" spans="1:5">
      <c r="A5916" s="327">
        <v>101846</v>
      </c>
      <c r="B5916" s="325" t="s">
        <v>6378</v>
      </c>
      <c r="C5916" s="325" t="s">
        <v>82</v>
      </c>
      <c r="D5916" s="325" t="s">
        <v>344</v>
      </c>
      <c r="E5916" s="326" t="s">
        <v>31064</v>
      </c>
    </row>
    <row r="5917" spans="1:5">
      <c r="A5917" s="327">
        <v>101847</v>
      </c>
      <c r="B5917" s="325" t="s">
        <v>6379</v>
      </c>
      <c r="C5917" s="325" t="s">
        <v>82</v>
      </c>
      <c r="D5917" s="325" t="s">
        <v>344</v>
      </c>
      <c r="E5917" s="326" t="s">
        <v>31065</v>
      </c>
    </row>
    <row r="5918" spans="1:5">
      <c r="A5918" s="327">
        <v>101848</v>
      </c>
      <c r="B5918" s="325" t="s">
        <v>6380</v>
      </c>
      <c r="C5918" s="325" t="s">
        <v>82</v>
      </c>
      <c r="D5918" s="325" t="s">
        <v>344</v>
      </c>
      <c r="E5918" s="326" t="s">
        <v>31066</v>
      </c>
    </row>
    <row r="5919" spans="1:5">
      <c r="A5919" s="327">
        <v>101849</v>
      </c>
      <c r="B5919" s="325" t="s">
        <v>6381</v>
      </c>
      <c r="C5919" s="325" t="s">
        <v>82</v>
      </c>
      <c r="D5919" s="325" t="s">
        <v>344</v>
      </c>
      <c r="E5919" s="326" t="s">
        <v>31067</v>
      </c>
    </row>
    <row r="5920" spans="1:5">
      <c r="A5920" s="327">
        <v>101850</v>
      </c>
      <c r="B5920" s="325" t="s">
        <v>6382</v>
      </c>
      <c r="C5920" s="325" t="s">
        <v>73</v>
      </c>
      <c r="D5920" s="325" t="s">
        <v>344</v>
      </c>
      <c r="E5920" s="326" t="s">
        <v>24633</v>
      </c>
    </row>
    <row r="5921" spans="1:5">
      <c r="A5921" s="327">
        <v>101852</v>
      </c>
      <c r="B5921" s="325" t="s">
        <v>6383</v>
      </c>
      <c r="C5921" s="325" t="s">
        <v>73</v>
      </c>
      <c r="D5921" s="325" t="s">
        <v>344</v>
      </c>
      <c r="E5921" s="326" t="s">
        <v>26674</v>
      </c>
    </row>
    <row r="5922" spans="1:5">
      <c r="A5922" s="327">
        <v>101853</v>
      </c>
      <c r="B5922" s="325" t="s">
        <v>6384</v>
      </c>
      <c r="C5922" s="325" t="s">
        <v>73</v>
      </c>
      <c r="D5922" s="325" t="s">
        <v>344</v>
      </c>
      <c r="E5922" s="326" t="s">
        <v>26775</v>
      </c>
    </row>
    <row r="5923" spans="1:5">
      <c r="A5923" s="327">
        <v>101855</v>
      </c>
      <c r="B5923" s="325" t="s">
        <v>6385</v>
      </c>
      <c r="C5923" s="325" t="s">
        <v>73</v>
      </c>
      <c r="D5923" s="325" t="s">
        <v>344</v>
      </c>
      <c r="E5923" s="326" t="s">
        <v>26659</v>
      </c>
    </row>
    <row r="5924" spans="1:5">
      <c r="A5924" s="327">
        <v>101856</v>
      </c>
      <c r="B5924" s="325" t="s">
        <v>6386</v>
      </c>
      <c r="C5924" s="325" t="s">
        <v>73</v>
      </c>
      <c r="D5924" s="325" t="s">
        <v>280</v>
      </c>
      <c r="E5924" s="326" t="s">
        <v>21420</v>
      </c>
    </row>
    <row r="5925" spans="1:5">
      <c r="A5925" s="327">
        <v>101857</v>
      </c>
      <c r="B5925" s="325" t="s">
        <v>6387</v>
      </c>
      <c r="C5925" s="325" t="s">
        <v>73</v>
      </c>
      <c r="D5925" s="325" t="s">
        <v>280</v>
      </c>
      <c r="E5925" s="326" t="s">
        <v>26637</v>
      </c>
    </row>
    <row r="5926" spans="1:5">
      <c r="A5926" s="327">
        <v>101858</v>
      </c>
      <c r="B5926" s="325" t="s">
        <v>6388</v>
      </c>
      <c r="C5926" s="325" t="s">
        <v>73</v>
      </c>
      <c r="D5926" s="325" t="s">
        <v>280</v>
      </c>
      <c r="E5926" s="326" t="s">
        <v>27651</v>
      </c>
    </row>
    <row r="5927" spans="1:5">
      <c r="A5927" s="327">
        <v>101859</v>
      </c>
      <c r="B5927" s="325" t="s">
        <v>6389</v>
      </c>
      <c r="C5927" s="325" t="s">
        <v>73</v>
      </c>
      <c r="D5927" s="325" t="s">
        <v>280</v>
      </c>
      <c r="E5927" s="326" t="s">
        <v>31068</v>
      </c>
    </row>
    <row r="5928" spans="1:5">
      <c r="A5928" s="327">
        <v>101860</v>
      </c>
      <c r="B5928" s="325" t="s">
        <v>6390</v>
      </c>
      <c r="C5928" s="325" t="s">
        <v>73</v>
      </c>
      <c r="D5928" s="325" t="s">
        <v>280</v>
      </c>
      <c r="E5928" s="326" t="s">
        <v>3875</v>
      </c>
    </row>
    <row r="5929" spans="1:5">
      <c r="A5929" s="327">
        <v>101861</v>
      </c>
      <c r="B5929" s="325" t="s">
        <v>6391</v>
      </c>
      <c r="C5929" s="325" t="s">
        <v>73</v>
      </c>
      <c r="D5929" s="325" t="s">
        <v>280</v>
      </c>
      <c r="E5929" s="326" t="s">
        <v>19630</v>
      </c>
    </row>
    <row r="5930" spans="1:5">
      <c r="A5930" s="327">
        <v>101862</v>
      </c>
      <c r="B5930" s="325" t="s">
        <v>6392</v>
      </c>
      <c r="C5930" s="325" t="s">
        <v>73</v>
      </c>
      <c r="D5930" s="325" t="s">
        <v>280</v>
      </c>
      <c r="E5930" s="326" t="s">
        <v>28425</v>
      </c>
    </row>
    <row r="5931" spans="1:5">
      <c r="A5931" s="327">
        <v>101863</v>
      </c>
      <c r="B5931" s="325" t="s">
        <v>6393</v>
      </c>
      <c r="C5931" s="325" t="s">
        <v>73</v>
      </c>
      <c r="D5931" s="325" t="s">
        <v>280</v>
      </c>
      <c r="E5931" s="326" t="s">
        <v>21435</v>
      </c>
    </row>
    <row r="5932" spans="1:5">
      <c r="A5932" s="327">
        <v>101864</v>
      </c>
      <c r="B5932" s="325" t="s">
        <v>6395</v>
      </c>
      <c r="C5932" s="325" t="s">
        <v>73</v>
      </c>
      <c r="D5932" s="325" t="s">
        <v>280</v>
      </c>
      <c r="E5932" s="326" t="s">
        <v>26639</v>
      </c>
    </row>
    <row r="5933" spans="1:5">
      <c r="A5933" s="327">
        <v>101865</v>
      </c>
      <c r="B5933" s="325" t="s">
        <v>6396</v>
      </c>
      <c r="C5933" s="325" t="s">
        <v>73</v>
      </c>
      <c r="D5933" s="325" t="s">
        <v>280</v>
      </c>
      <c r="E5933" s="326" t="s">
        <v>903</v>
      </c>
    </row>
    <row r="5934" spans="1:5">
      <c r="A5934" s="327">
        <v>101866</v>
      </c>
      <c r="B5934" s="325" t="s">
        <v>6397</v>
      </c>
      <c r="C5934" s="325" t="s">
        <v>73</v>
      </c>
      <c r="D5934" s="325" t="s">
        <v>280</v>
      </c>
      <c r="E5934" s="326" t="s">
        <v>26157</v>
      </c>
    </row>
    <row r="5935" spans="1:5">
      <c r="A5935" s="327">
        <v>101867</v>
      </c>
      <c r="B5935" s="325" t="s">
        <v>6399</v>
      </c>
      <c r="C5935" s="325" t="s">
        <v>73</v>
      </c>
      <c r="D5935" s="325" t="s">
        <v>280</v>
      </c>
      <c r="E5935" s="326" t="s">
        <v>21360</v>
      </c>
    </row>
    <row r="5936" spans="1:5">
      <c r="A5936" s="327">
        <v>101868</v>
      </c>
      <c r="B5936" s="325" t="s">
        <v>6400</v>
      </c>
      <c r="C5936" s="325" t="s">
        <v>73</v>
      </c>
      <c r="D5936" s="325" t="s">
        <v>280</v>
      </c>
      <c r="E5936" s="326" t="s">
        <v>21535</v>
      </c>
    </row>
    <row r="5937" spans="1:5">
      <c r="A5937" s="327">
        <v>101869</v>
      </c>
      <c r="B5937" s="325" t="s">
        <v>6401</v>
      </c>
      <c r="C5937" s="325" t="s">
        <v>73</v>
      </c>
      <c r="D5937" s="325" t="s">
        <v>280</v>
      </c>
      <c r="E5937" s="326" t="s">
        <v>29551</v>
      </c>
    </row>
    <row r="5938" spans="1:5">
      <c r="A5938" s="327">
        <v>101870</v>
      </c>
      <c r="B5938" s="325" t="s">
        <v>6402</v>
      </c>
      <c r="C5938" s="325" t="s">
        <v>73</v>
      </c>
      <c r="D5938" s="325" t="s">
        <v>280</v>
      </c>
      <c r="E5938" s="326" t="s">
        <v>15889</v>
      </c>
    </row>
    <row r="5939" spans="1:5">
      <c r="A5939" s="327">
        <v>102098</v>
      </c>
      <c r="B5939" s="325" t="s">
        <v>6403</v>
      </c>
      <c r="C5939" s="325" t="s">
        <v>82</v>
      </c>
      <c r="D5939" s="325" t="s">
        <v>344</v>
      </c>
      <c r="E5939" s="326" t="s">
        <v>31069</v>
      </c>
    </row>
    <row r="5940" spans="1:5">
      <c r="A5940" s="327">
        <v>102988</v>
      </c>
      <c r="B5940" s="325" t="s">
        <v>6404</v>
      </c>
      <c r="C5940" s="325" t="s">
        <v>73</v>
      </c>
      <c r="D5940" s="325" t="s">
        <v>280</v>
      </c>
      <c r="E5940" s="326" t="s">
        <v>21015</v>
      </c>
    </row>
    <row r="5941" spans="1:5">
      <c r="A5941" s="327">
        <v>100576</v>
      </c>
      <c r="B5941" s="325" t="s">
        <v>6405</v>
      </c>
      <c r="C5941" s="325" t="s">
        <v>73</v>
      </c>
      <c r="D5941" s="325" t="s">
        <v>344</v>
      </c>
      <c r="E5941" s="326" t="s">
        <v>1765</v>
      </c>
    </row>
    <row r="5942" spans="1:5">
      <c r="A5942" s="327">
        <v>100577</v>
      </c>
      <c r="B5942" s="325" t="s">
        <v>6406</v>
      </c>
      <c r="C5942" s="325" t="s">
        <v>73</v>
      </c>
      <c r="D5942" s="325" t="s">
        <v>344</v>
      </c>
      <c r="E5942" s="326" t="s">
        <v>416</v>
      </c>
    </row>
    <row r="5943" spans="1:5">
      <c r="A5943" s="327">
        <v>96388</v>
      </c>
      <c r="B5943" s="325" t="s">
        <v>6407</v>
      </c>
      <c r="C5943" s="325" t="s">
        <v>82</v>
      </c>
      <c r="D5943" s="325" t="s">
        <v>344</v>
      </c>
      <c r="E5943" s="326" t="s">
        <v>1974</v>
      </c>
    </row>
    <row r="5944" spans="1:5">
      <c r="A5944" s="327">
        <v>96389</v>
      </c>
      <c r="B5944" s="325" t="s">
        <v>6408</v>
      </c>
      <c r="C5944" s="325" t="s">
        <v>82</v>
      </c>
      <c r="D5944" s="325" t="s">
        <v>344</v>
      </c>
      <c r="E5944" s="326" t="s">
        <v>31070</v>
      </c>
    </row>
    <row r="5945" spans="1:5">
      <c r="A5945" s="327">
        <v>96390</v>
      </c>
      <c r="B5945" s="325" t="s">
        <v>6409</v>
      </c>
      <c r="C5945" s="325" t="s">
        <v>82</v>
      </c>
      <c r="D5945" s="325" t="s">
        <v>344</v>
      </c>
      <c r="E5945" s="326" t="s">
        <v>31071</v>
      </c>
    </row>
    <row r="5946" spans="1:5">
      <c r="A5946" s="327">
        <v>96391</v>
      </c>
      <c r="B5946" s="325" t="s">
        <v>6410</v>
      </c>
      <c r="C5946" s="325" t="s">
        <v>82</v>
      </c>
      <c r="D5946" s="325" t="s">
        <v>344</v>
      </c>
      <c r="E5946" s="326" t="s">
        <v>31072</v>
      </c>
    </row>
    <row r="5947" spans="1:5">
      <c r="A5947" s="327">
        <v>96392</v>
      </c>
      <c r="B5947" s="325" t="s">
        <v>6411</v>
      </c>
      <c r="C5947" s="325" t="s">
        <v>82</v>
      </c>
      <c r="D5947" s="325" t="s">
        <v>344</v>
      </c>
      <c r="E5947" s="326" t="s">
        <v>31073</v>
      </c>
    </row>
    <row r="5948" spans="1:5">
      <c r="A5948" s="327">
        <v>96396</v>
      </c>
      <c r="B5948" s="325" t="s">
        <v>6412</v>
      </c>
      <c r="C5948" s="325" t="s">
        <v>82</v>
      </c>
      <c r="D5948" s="325" t="s">
        <v>344</v>
      </c>
      <c r="E5948" s="326" t="s">
        <v>31074</v>
      </c>
    </row>
    <row r="5949" spans="1:5">
      <c r="A5949" s="327">
        <v>96397</v>
      </c>
      <c r="B5949" s="325" t="s">
        <v>6413</v>
      </c>
      <c r="C5949" s="325" t="s">
        <v>82</v>
      </c>
      <c r="D5949" s="325" t="s">
        <v>344</v>
      </c>
      <c r="E5949" s="326" t="s">
        <v>31075</v>
      </c>
    </row>
    <row r="5950" spans="1:5">
      <c r="A5950" s="327">
        <v>96398</v>
      </c>
      <c r="B5950" s="325" t="s">
        <v>6414</v>
      </c>
      <c r="C5950" s="325" t="s">
        <v>82</v>
      </c>
      <c r="D5950" s="325" t="s">
        <v>344</v>
      </c>
      <c r="E5950" s="326" t="s">
        <v>30327</v>
      </c>
    </row>
    <row r="5951" spans="1:5">
      <c r="A5951" s="327">
        <v>96399</v>
      </c>
      <c r="B5951" s="325" t="s">
        <v>6415</v>
      </c>
      <c r="C5951" s="325" t="s">
        <v>82</v>
      </c>
      <c r="D5951" s="325" t="s">
        <v>344</v>
      </c>
      <c r="E5951" s="326" t="s">
        <v>25313</v>
      </c>
    </row>
    <row r="5952" spans="1:5">
      <c r="A5952" s="327">
        <v>96400</v>
      </c>
      <c r="B5952" s="325" t="s">
        <v>6416</v>
      </c>
      <c r="C5952" s="325" t="s">
        <v>82</v>
      </c>
      <c r="D5952" s="325" t="s">
        <v>344</v>
      </c>
      <c r="E5952" s="326" t="s">
        <v>31076</v>
      </c>
    </row>
    <row r="5953" spans="1:5">
      <c r="A5953" s="327">
        <v>100564</v>
      </c>
      <c r="B5953" s="325" t="s">
        <v>6417</v>
      </c>
      <c r="C5953" s="325" t="s">
        <v>82</v>
      </c>
      <c r="D5953" s="325" t="s">
        <v>344</v>
      </c>
      <c r="E5953" s="326" t="s">
        <v>29958</v>
      </c>
    </row>
    <row r="5954" spans="1:5">
      <c r="A5954" s="327">
        <v>100565</v>
      </c>
      <c r="B5954" s="325" t="s">
        <v>6418</v>
      </c>
      <c r="C5954" s="325" t="s">
        <v>82</v>
      </c>
      <c r="D5954" s="325" t="s">
        <v>344</v>
      </c>
      <c r="E5954" s="326" t="s">
        <v>31077</v>
      </c>
    </row>
    <row r="5955" spans="1:5">
      <c r="A5955" s="327">
        <v>100566</v>
      </c>
      <c r="B5955" s="325" t="s">
        <v>6419</v>
      </c>
      <c r="C5955" s="325" t="s">
        <v>82</v>
      </c>
      <c r="D5955" s="325" t="s">
        <v>344</v>
      </c>
      <c r="E5955" s="326" t="s">
        <v>31078</v>
      </c>
    </row>
    <row r="5956" spans="1:5">
      <c r="A5956" s="327">
        <v>100567</v>
      </c>
      <c r="B5956" s="325" t="s">
        <v>6420</v>
      </c>
      <c r="C5956" s="325" t="s">
        <v>82</v>
      </c>
      <c r="D5956" s="325" t="s">
        <v>344</v>
      </c>
      <c r="E5956" s="326" t="s">
        <v>31079</v>
      </c>
    </row>
    <row r="5957" spans="1:5">
      <c r="A5957" s="327">
        <v>100568</v>
      </c>
      <c r="B5957" s="325" t="s">
        <v>6421</v>
      </c>
      <c r="C5957" s="325" t="s">
        <v>82</v>
      </c>
      <c r="D5957" s="325" t="s">
        <v>344</v>
      </c>
      <c r="E5957" s="326" t="s">
        <v>31080</v>
      </c>
    </row>
    <row r="5958" spans="1:5">
      <c r="A5958" s="327">
        <v>100569</v>
      </c>
      <c r="B5958" s="325" t="s">
        <v>6422</v>
      </c>
      <c r="C5958" s="325" t="s">
        <v>82</v>
      </c>
      <c r="D5958" s="325" t="s">
        <v>344</v>
      </c>
      <c r="E5958" s="326" t="s">
        <v>31081</v>
      </c>
    </row>
    <row r="5959" spans="1:5">
      <c r="A5959" s="327">
        <v>100570</v>
      </c>
      <c r="B5959" s="325" t="s">
        <v>6423</v>
      </c>
      <c r="C5959" s="325" t="s">
        <v>82</v>
      </c>
      <c r="D5959" s="325" t="s">
        <v>344</v>
      </c>
      <c r="E5959" s="326" t="s">
        <v>31082</v>
      </c>
    </row>
    <row r="5960" spans="1:5">
      <c r="A5960" s="327">
        <v>100571</v>
      </c>
      <c r="B5960" s="325" t="s">
        <v>6424</v>
      </c>
      <c r="C5960" s="325" t="s">
        <v>82</v>
      </c>
      <c r="D5960" s="325" t="s">
        <v>344</v>
      </c>
      <c r="E5960" s="326" t="s">
        <v>31083</v>
      </c>
    </row>
    <row r="5961" spans="1:5">
      <c r="A5961" s="327">
        <v>100572</v>
      </c>
      <c r="B5961" s="325" t="s">
        <v>6425</v>
      </c>
      <c r="C5961" s="325" t="s">
        <v>82</v>
      </c>
      <c r="D5961" s="325" t="s">
        <v>344</v>
      </c>
      <c r="E5961" s="326" t="s">
        <v>31084</v>
      </c>
    </row>
    <row r="5962" spans="1:5">
      <c r="A5962" s="327">
        <v>100573</v>
      </c>
      <c r="B5962" s="325" t="s">
        <v>6426</v>
      </c>
      <c r="C5962" s="325" t="s">
        <v>82</v>
      </c>
      <c r="D5962" s="325" t="s">
        <v>344</v>
      </c>
      <c r="E5962" s="326" t="s">
        <v>27669</v>
      </c>
    </row>
    <row r="5963" spans="1:5">
      <c r="A5963" s="327">
        <v>100574</v>
      </c>
      <c r="B5963" s="325" t="s">
        <v>6427</v>
      </c>
      <c r="C5963" s="325" t="s">
        <v>82</v>
      </c>
      <c r="D5963" s="325" t="s">
        <v>344</v>
      </c>
      <c r="E5963" s="326" t="s">
        <v>14815</v>
      </c>
    </row>
    <row r="5964" spans="1:5">
      <c r="A5964" s="327">
        <v>100575</v>
      </c>
      <c r="B5964" s="325" t="s">
        <v>6428</v>
      </c>
      <c r="C5964" s="325" t="s">
        <v>73</v>
      </c>
      <c r="D5964" s="325" t="s">
        <v>280</v>
      </c>
      <c r="E5964" s="326" t="s">
        <v>1185</v>
      </c>
    </row>
    <row r="5965" spans="1:5">
      <c r="A5965" s="327">
        <v>101767</v>
      </c>
      <c r="B5965" s="325" t="s">
        <v>6429</v>
      </c>
      <c r="C5965" s="325" t="s">
        <v>82</v>
      </c>
      <c r="D5965" s="325" t="s">
        <v>344</v>
      </c>
      <c r="E5965" s="326" t="s">
        <v>15085</v>
      </c>
    </row>
    <row r="5966" spans="1:5">
      <c r="A5966" s="327">
        <v>101768</v>
      </c>
      <c r="B5966" s="325" t="s">
        <v>26632</v>
      </c>
      <c r="C5966" s="325" t="s">
        <v>82</v>
      </c>
      <c r="D5966" s="325" t="s">
        <v>344</v>
      </c>
      <c r="E5966" s="326" t="s">
        <v>26217</v>
      </c>
    </row>
    <row r="5967" spans="1:5">
      <c r="A5967" s="327">
        <v>92391</v>
      </c>
      <c r="B5967" s="325" t="s">
        <v>6431</v>
      </c>
      <c r="C5967" s="325" t="s">
        <v>73</v>
      </c>
      <c r="D5967" s="325" t="s">
        <v>280</v>
      </c>
      <c r="E5967" s="326" t="s">
        <v>27642</v>
      </c>
    </row>
    <row r="5968" spans="1:5">
      <c r="A5968" s="327">
        <v>92392</v>
      </c>
      <c r="B5968" s="325" t="s">
        <v>6432</v>
      </c>
      <c r="C5968" s="325" t="s">
        <v>73</v>
      </c>
      <c r="D5968" s="325" t="s">
        <v>280</v>
      </c>
      <c r="E5968" s="326" t="s">
        <v>26001</v>
      </c>
    </row>
    <row r="5969" spans="1:5">
      <c r="A5969" s="327">
        <v>92393</v>
      </c>
      <c r="B5969" s="325" t="s">
        <v>6433</v>
      </c>
      <c r="C5969" s="325" t="s">
        <v>73</v>
      </c>
      <c r="D5969" s="325" t="s">
        <v>280</v>
      </c>
      <c r="E5969" s="326" t="s">
        <v>31085</v>
      </c>
    </row>
    <row r="5970" spans="1:5">
      <c r="A5970" s="327">
        <v>92394</v>
      </c>
      <c r="B5970" s="325" t="s">
        <v>6434</v>
      </c>
      <c r="C5970" s="325" t="s">
        <v>73</v>
      </c>
      <c r="D5970" s="325" t="s">
        <v>280</v>
      </c>
      <c r="E5970" s="326" t="s">
        <v>31086</v>
      </c>
    </row>
    <row r="5971" spans="1:5">
      <c r="A5971" s="327">
        <v>92395</v>
      </c>
      <c r="B5971" s="325" t="s">
        <v>6435</v>
      </c>
      <c r="C5971" s="325" t="s">
        <v>73</v>
      </c>
      <c r="D5971" s="325" t="s">
        <v>280</v>
      </c>
      <c r="E5971" s="326" t="s">
        <v>30359</v>
      </c>
    </row>
    <row r="5972" spans="1:5">
      <c r="A5972" s="327">
        <v>92396</v>
      </c>
      <c r="B5972" s="325" t="s">
        <v>6436</v>
      </c>
      <c r="C5972" s="325" t="s">
        <v>73</v>
      </c>
      <c r="D5972" s="325" t="s">
        <v>280</v>
      </c>
      <c r="E5972" s="326" t="s">
        <v>31087</v>
      </c>
    </row>
    <row r="5973" spans="1:5">
      <c r="A5973" s="327">
        <v>92397</v>
      </c>
      <c r="B5973" s="325" t="s">
        <v>6437</v>
      </c>
      <c r="C5973" s="325" t="s">
        <v>73</v>
      </c>
      <c r="D5973" s="325" t="s">
        <v>280</v>
      </c>
      <c r="E5973" s="326" t="s">
        <v>24801</v>
      </c>
    </row>
    <row r="5974" spans="1:5">
      <c r="A5974" s="327">
        <v>92398</v>
      </c>
      <c r="B5974" s="325" t="s">
        <v>6438</v>
      </c>
      <c r="C5974" s="325" t="s">
        <v>73</v>
      </c>
      <c r="D5974" s="325" t="s">
        <v>280</v>
      </c>
      <c r="E5974" s="326" t="s">
        <v>31088</v>
      </c>
    </row>
    <row r="5975" spans="1:5">
      <c r="A5975" s="327">
        <v>92400</v>
      </c>
      <c r="B5975" s="325" t="s">
        <v>6439</v>
      </c>
      <c r="C5975" s="325" t="s">
        <v>73</v>
      </c>
      <c r="D5975" s="325" t="s">
        <v>280</v>
      </c>
      <c r="E5975" s="326" t="s">
        <v>21988</v>
      </c>
    </row>
    <row r="5976" spans="1:5">
      <c r="A5976" s="327">
        <v>92402</v>
      </c>
      <c r="B5976" s="325" t="s">
        <v>6440</v>
      </c>
      <c r="C5976" s="325" t="s">
        <v>73</v>
      </c>
      <c r="D5976" s="325" t="s">
        <v>280</v>
      </c>
      <c r="E5976" s="326" t="s">
        <v>21998</v>
      </c>
    </row>
    <row r="5977" spans="1:5">
      <c r="A5977" s="327">
        <v>92403</v>
      </c>
      <c r="B5977" s="325" t="s">
        <v>6441</v>
      </c>
      <c r="C5977" s="325" t="s">
        <v>73</v>
      </c>
      <c r="D5977" s="325" t="s">
        <v>280</v>
      </c>
      <c r="E5977" s="326" t="s">
        <v>31089</v>
      </c>
    </row>
    <row r="5978" spans="1:5">
      <c r="A5978" s="327">
        <v>92404</v>
      </c>
      <c r="B5978" s="325" t="s">
        <v>6442</v>
      </c>
      <c r="C5978" s="325" t="s">
        <v>73</v>
      </c>
      <c r="D5978" s="325" t="s">
        <v>280</v>
      </c>
      <c r="E5978" s="326" t="s">
        <v>22133</v>
      </c>
    </row>
    <row r="5979" spans="1:5">
      <c r="A5979" s="327">
        <v>92406</v>
      </c>
      <c r="B5979" s="325" t="s">
        <v>6443</v>
      </c>
      <c r="C5979" s="325" t="s">
        <v>73</v>
      </c>
      <c r="D5979" s="325" t="s">
        <v>280</v>
      </c>
      <c r="E5979" s="326" t="s">
        <v>31090</v>
      </c>
    </row>
    <row r="5980" spans="1:5">
      <c r="A5980" s="327">
        <v>93679</v>
      </c>
      <c r="B5980" s="325" t="s">
        <v>6444</v>
      </c>
      <c r="C5980" s="325" t="s">
        <v>73</v>
      </c>
      <c r="D5980" s="325" t="s">
        <v>280</v>
      </c>
      <c r="E5980" s="326" t="s">
        <v>25812</v>
      </c>
    </row>
    <row r="5981" spans="1:5">
      <c r="A5981" s="327">
        <v>93680</v>
      </c>
      <c r="B5981" s="325" t="s">
        <v>6445</v>
      </c>
      <c r="C5981" s="325" t="s">
        <v>73</v>
      </c>
      <c r="D5981" s="325" t="s">
        <v>280</v>
      </c>
      <c r="E5981" s="326" t="s">
        <v>27987</v>
      </c>
    </row>
    <row r="5982" spans="1:5">
      <c r="A5982" s="327">
        <v>93681</v>
      </c>
      <c r="B5982" s="325" t="s">
        <v>6446</v>
      </c>
      <c r="C5982" s="325" t="s">
        <v>73</v>
      </c>
      <c r="D5982" s="325" t="s">
        <v>280</v>
      </c>
      <c r="E5982" s="326" t="s">
        <v>31091</v>
      </c>
    </row>
    <row r="5983" spans="1:5">
      <c r="A5983" s="327">
        <v>97104</v>
      </c>
      <c r="B5983" s="325" t="s">
        <v>6447</v>
      </c>
      <c r="C5983" s="325" t="s">
        <v>73</v>
      </c>
      <c r="D5983" s="325" t="s">
        <v>344</v>
      </c>
      <c r="E5983" s="326" t="s">
        <v>31092</v>
      </c>
    </row>
    <row r="5984" spans="1:5">
      <c r="A5984" s="327">
        <v>97105</v>
      </c>
      <c r="B5984" s="325" t="s">
        <v>6448</v>
      </c>
      <c r="C5984" s="325" t="s">
        <v>73</v>
      </c>
      <c r="D5984" s="325" t="s">
        <v>344</v>
      </c>
      <c r="E5984" s="326" t="s">
        <v>26237</v>
      </c>
    </row>
    <row r="5985" spans="1:5">
      <c r="A5985" s="327">
        <v>97106</v>
      </c>
      <c r="B5985" s="325" t="s">
        <v>6449</v>
      </c>
      <c r="C5985" s="325" t="s">
        <v>73</v>
      </c>
      <c r="D5985" s="325" t="s">
        <v>344</v>
      </c>
      <c r="E5985" s="326" t="s">
        <v>31093</v>
      </c>
    </row>
    <row r="5986" spans="1:5">
      <c r="A5986" s="327">
        <v>97107</v>
      </c>
      <c r="B5986" s="325" t="s">
        <v>6450</v>
      </c>
      <c r="C5986" s="325" t="s">
        <v>73</v>
      </c>
      <c r="D5986" s="325" t="s">
        <v>344</v>
      </c>
      <c r="E5986" s="326" t="s">
        <v>31094</v>
      </c>
    </row>
    <row r="5987" spans="1:5">
      <c r="A5987" s="327">
        <v>97108</v>
      </c>
      <c r="B5987" s="325" t="s">
        <v>6451</v>
      </c>
      <c r="C5987" s="325" t="s">
        <v>73</v>
      </c>
      <c r="D5987" s="325" t="s">
        <v>344</v>
      </c>
      <c r="E5987" s="326" t="s">
        <v>31095</v>
      </c>
    </row>
    <row r="5988" spans="1:5">
      <c r="A5988" s="327">
        <v>97109</v>
      </c>
      <c r="B5988" s="325" t="s">
        <v>6452</v>
      </c>
      <c r="C5988" s="325" t="s">
        <v>73</v>
      </c>
      <c r="D5988" s="325" t="s">
        <v>344</v>
      </c>
      <c r="E5988" s="326" t="s">
        <v>31096</v>
      </c>
    </row>
    <row r="5989" spans="1:5">
      <c r="A5989" s="327">
        <v>97111</v>
      </c>
      <c r="B5989" s="325" t="s">
        <v>6453</v>
      </c>
      <c r="C5989" s="325" t="s">
        <v>73</v>
      </c>
      <c r="D5989" s="325" t="s">
        <v>344</v>
      </c>
      <c r="E5989" s="326" t="s">
        <v>31097</v>
      </c>
    </row>
    <row r="5990" spans="1:5">
      <c r="A5990" s="327">
        <v>97112</v>
      </c>
      <c r="B5990" s="325" t="s">
        <v>6454</v>
      </c>
      <c r="C5990" s="325" t="s">
        <v>73</v>
      </c>
      <c r="D5990" s="325" t="s">
        <v>344</v>
      </c>
      <c r="E5990" s="326" t="s">
        <v>31098</v>
      </c>
    </row>
    <row r="5991" spans="1:5">
      <c r="A5991" s="327">
        <v>97113</v>
      </c>
      <c r="B5991" s="325" t="s">
        <v>6455</v>
      </c>
      <c r="C5991" s="325" t="s">
        <v>73</v>
      </c>
      <c r="D5991" s="325" t="s">
        <v>280</v>
      </c>
      <c r="E5991" s="326" t="s">
        <v>14728</v>
      </c>
    </row>
    <row r="5992" spans="1:5">
      <c r="A5992" s="327">
        <v>97114</v>
      </c>
      <c r="B5992" s="325" t="s">
        <v>6457</v>
      </c>
      <c r="C5992" s="325" t="s">
        <v>74</v>
      </c>
      <c r="D5992" s="325" t="s">
        <v>280</v>
      </c>
      <c r="E5992" s="326" t="s">
        <v>16039</v>
      </c>
    </row>
    <row r="5993" spans="1:5">
      <c r="A5993" s="327">
        <v>97115</v>
      </c>
      <c r="B5993" s="325" t="s">
        <v>6459</v>
      </c>
      <c r="C5993" s="325" t="s">
        <v>75</v>
      </c>
      <c r="D5993" s="325" t="s">
        <v>280</v>
      </c>
      <c r="E5993" s="326" t="s">
        <v>31099</v>
      </c>
    </row>
    <row r="5994" spans="1:5">
      <c r="A5994" s="327">
        <v>97116</v>
      </c>
      <c r="B5994" s="325" t="s">
        <v>6460</v>
      </c>
      <c r="C5994" s="325" t="s">
        <v>75</v>
      </c>
      <c r="D5994" s="325" t="s">
        <v>280</v>
      </c>
      <c r="E5994" s="326" t="s">
        <v>29550</v>
      </c>
    </row>
    <row r="5995" spans="1:5">
      <c r="A5995" s="327">
        <v>97117</v>
      </c>
      <c r="B5995" s="325" t="s">
        <v>6461</v>
      </c>
      <c r="C5995" s="325" t="s">
        <v>75</v>
      </c>
      <c r="D5995" s="325" t="s">
        <v>280</v>
      </c>
      <c r="E5995" s="326" t="s">
        <v>24586</v>
      </c>
    </row>
    <row r="5996" spans="1:5">
      <c r="A5996" s="327">
        <v>97118</v>
      </c>
      <c r="B5996" s="325" t="s">
        <v>6462</v>
      </c>
      <c r="C5996" s="325" t="s">
        <v>75</v>
      </c>
      <c r="D5996" s="325" t="s">
        <v>280</v>
      </c>
      <c r="E5996" s="326" t="s">
        <v>2997</v>
      </c>
    </row>
    <row r="5997" spans="1:5">
      <c r="A5997" s="327">
        <v>97119</v>
      </c>
      <c r="B5997" s="325" t="s">
        <v>6463</v>
      </c>
      <c r="C5997" s="325" t="s">
        <v>75</v>
      </c>
      <c r="D5997" s="325" t="s">
        <v>280</v>
      </c>
      <c r="E5997" s="326" t="s">
        <v>6235</v>
      </c>
    </row>
    <row r="5998" spans="1:5">
      <c r="A5998" s="327">
        <v>97120</v>
      </c>
      <c r="B5998" s="325" t="s">
        <v>6464</v>
      </c>
      <c r="C5998" s="325" t="s">
        <v>75</v>
      </c>
      <c r="D5998" s="325" t="s">
        <v>280</v>
      </c>
      <c r="E5998" s="326" t="s">
        <v>3323</v>
      </c>
    </row>
    <row r="5999" spans="1:5">
      <c r="A5999" s="327">
        <v>101167</v>
      </c>
      <c r="B5999" s="325" t="s">
        <v>6465</v>
      </c>
      <c r="C5999" s="325" t="s">
        <v>73</v>
      </c>
      <c r="D5999" s="325" t="s">
        <v>344</v>
      </c>
      <c r="E5999" s="326" t="s">
        <v>31100</v>
      </c>
    </row>
    <row r="6000" spans="1:5">
      <c r="A6000" s="327">
        <v>101169</v>
      </c>
      <c r="B6000" s="325" t="s">
        <v>6466</v>
      </c>
      <c r="C6000" s="325" t="s">
        <v>73</v>
      </c>
      <c r="D6000" s="325" t="s">
        <v>344</v>
      </c>
      <c r="E6000" s="326" t="s">
        <v>25729</v>
      </c>
    </row>
    <row r="6001" spans="1:5">
      <c r="A6001" s="327">
        <v>101170</v>
      </c>
      <c r="B6001" s="325" t="s">
        <v>6467</v>
      </c>
      <c r="C6001" s="325" t="s">
        <v>73</v>
      </c>
      <c r="D6001" s="325" t="s">
        <v>344</v>
      </c>
      <c r="E6001" s="326" t="s">
        <v>28072</v>
      </c>
    </row>
    <row r="6002" spans="1:5">
      <c r="A6002" s="327">
        <v>101172</v>
      </c>
      <c r="B6002" s="325" t="s">
        <v>6468</v>
      </c>
      <c r="C6002" s="325" t="s">
        <v>73</v>
      </c>
      <c r="D6002" s="325" t="s">
        <v>344</v>
      </c>
      <c r="E6002" s="326" t="s">
        <v>26189</v>
      </c>
    </row>
    <row r="6003" spans="1:5">
      <c r="A6003" s="327">
        <v>103904</v>
      </c>
      <c r="B6003" s="325" t="s">
        <v>6469</v>
      </c>
      <c r="C6003" s="325" t="s">
        <v>73</v>
      </c>
      <c r="D6003" s="325" t="s">
        <v>344</v>
      </c>
      <c r="E6003" s="326" t="s">
        <v>31101</v>
      </c>
    </row>
    <row r="6004" spans="1:5">
      <c r="A6004" s="327">
        <v>103905</v>
      </c>
      <c r="B6004" s="325" t="s">
        <v>6470</v>
      </c>
      <c r="C6004" s="325" t="s">
        <v>73</v>
      </c>
      <c r="D6004" s="325" t="s">
        <v>344</v>
      </c>
      <c r="E6004" s="326" t="s">
        <v>31102</v>
      </c>
    </row>
    <row r="6005" spans="1:5">
      <c r="A6005" s="327">
        <v>103906</v>
      </c>
      <c r="B6005" s="325" t="s">
        <v>6471</v>
      </c>
      <c r="C6005" s="325" t="s">
        <v>73</v>
      </c>
      <c r="D6005" s="325" t="s">
        <v>344</v>
      </c>
      <c r="E6005" s="326" t="s">
        <v>31103</v>
      </c>
    </row>
    <row r="6006" spans="1:5">
      <c r="A6006" s="327">
        <v>103907</v>
      </c>
      <c r="B6006" s="325" t="s">
        <v>6472</v>
      </c>
      <c r="C6006" s="325" t="s">
        <v>73</v>
      </c>
      <c r="D6006" s="325" t="s">
        <v>344</v>
      </c>
      <c r="E6006" s="326" t="s">
        <v>31104</v>
      </c>
    </row>
    <row r="6007" spans="1:5">
      <c r="A6007" s="327">
        <v>103908</v>
      </c>
      <c r="B6007" s="325" t="s">
        <v>6473</v>
      </c>
      <c r="C6007" s="325" t="s">
        <v>73</v>
      </c>
      <c r="D6007" s="325" t="s">
        <v>344</v>
      </c>
      <c r="E6007" s="326" t="s">
        <v>31105</v>
      </c>
    </row>
    <row r="6008" spans="1:5">
      <c r="A6008" s="327">
        <v>103909</v>
      </c>
      <c r="B6008" s="325" t="s">
        <v>6474</v>
      </c>
      <c r="C6008" s="325" t="s">
        <v>73</v>
      </c>
      <c r="D6008" s="325" t="s">
        <v>344</v>
      </c>
      <c r="E6008" s="326" t="s">
        <v>31106</v>
      </c>
    </row>
    <row r="6009" spans="1:5">
      <c r="A6009" s="327">
        <v>103911</v>
      </c>
      <c r="B6009" s="325" t="s">
        <v>6475</v>
      </c>
      <c r="C6009" s="325" t="s">
        <v>73</v>
      </c>
      <c r="D6009" s="325" t="s">
        <v>344</v>
      </c>
      <c r="E6009" s="326" t="s">
        <v>31107</v>
      </c>
    </row>
    <row r="6010" spans="1:5">
      <c r="A6010" s="327">
        <v>103912</v>
      </c>
      <c r="B6010" s="325" t="s">
        <v>6476</v>
      </c>
      <c r="C6010" s="325" t="s">
        <v>73</v>
      </c>
      <c r="D6010" s="325" t="s">
        <v>344</v>
      </c>
      <c r="E6010" s="326" t="s">
        <v>31108</v>
      </c>
    </row>
    <row r="6011" spans="1:5">
      <c r="A6011" s="327">
        <v>103913</v>
      </c>
      <c r="B6011" s="325" t="s">
        <v>6477</v>
      </c>
      <c r="C6011" s="325" t="s">
        <v>73</v>
      </c>
      <c r="D6011" s="325" t="s">
        <v>344</v>
      </c>
      <c r="E6011" s="326" t="s">
        <v>31109</v>
      </c>
    </row>
    <row r="6012" spans="1:5">
      <c r="A6012" s="327">
        <v>103914</v>
      </c>
      <c r="B6012" s="325" t="s">
        <v>6478</v>
      </c>
      <c r="C6012" s="325" t="s">
        <v>73</v>
      </c>
      <c r="D6012" s="325" t="s">
        <v>344</v>
      </c>
      <c r="E6012" s="326" t="s">
        <v>26090</v>
      </c>
    </row>
    <row r="6013" spans="1:5">
      <c r="A6013" s="327">
        <v>103915</v>
      </c>
      <c r="B6013" s="325" t="s">
        <v>6479</v>
      </c>
      <c r="C6013" s="325" t="s">
        <v>73</v>
      </c>
      <c r="D6013" s="325" t="s">
        <v>344</v>
      </c>
      <c r="E6013" s="326" t="s">
        <v>31110</v>
      </c>
    </row>
    <row r="6014" spans="1:5">
      <c r="A6014" s="327">
        <v>103916</v>
      </c>
      <c r="B6014" s="325" t="s">
        <v>6480</v>
      </c>
      <c r="C6014" s="325" t="s">
        <v>73</v>
      </c>
      <c r="D6014" s="325" t="s">
        <v>344</v>
      </c>
      <c r="E6014" s="326" t="s">
        <v>31111</v>
      </c>
    </row>
    <row r="6015" spans="1:5">
      <c r="A6015" s="327">
        <v>103917</v>
      </c>
      <c r="B6015" s="325" t="s">
        <v>6481</v>
      </c>
      <c r="C6015" s="325" t="s">
        <v>73</v>
      </c>
      <c r="D6015" s="325" t="s">
        <v>344</v>
      </c>
      <c r="E6015" s="326" t="s">
        <v>31112</v>
      </c>
    </row>
    <row r="6016" spans="1:5">
      <c r="A6016" s="327">
        <v>103918</v>
      </c>
      <c r="B6016" s="325" t="s">
        <v>6482</v>
      </c>
      <c r="C6016" s="325" t="s">
        <v>73</v>
      </c>
      <c r="D6016" s="325" t="s">
        <v>344</v>
      </c>
      <c r="E6016" s="326" t="s">
        <v>31113</v>
      </c>
    </row>
    <row r="6017" spans="1:5">
      <c r="A6017" s="327">
        <v>104432</v>
      </c>
      <c r="B6017" s="325" t="s">
        <v>6483</v>
      </c>
      <c r="C6017" s="325" t="s">
        <v>73</v>
      </c>
      <c r="D6017" s="325" t="s">
        <v>280</v>
      </c>
      <c r="E6017" s="326" t="s">
        <v>31114</v>
      </c>
    </row>
    <row r="6018" spans="1:5">
      <c r="A6018" s="327">
        <v>104433</v>
      </c>
      <c r="B6018" s="325" t="s">
        <v>6484</v>
      </c>
      <c r="C6018" s="325" t="s">
        <v>73</v>
      </c>
      <c r="D6018" s="325" t="s">
        <v>280</v>
      </c>
      <c r="E6018" s="326" t="s">
        <v>20968</v>
      </c>
    </row>
    <row r="6019" spans="1:5">
      <c r="A6019" s="327">
        <v>103689</v>
      </c>
      <c r="B6019" s="325" t="s">
        <v>21673</v>
      </c>
      <c r="C6019" s="325" t="s">
        <v>73</v>
      </c>
      <c r="D6019" s="325" t="s">
        <v>344</v>
      </c>
      <c r="E6019" s="326" t="s">
        <v>31115</v>
      </c>
    </row>
    <row r="6020" spans="1:5">
      <c r="A6020" s="327">
        <v>103694</v>
      </c>
      <c r="B6020" s="325" t="s">
        <v>6485</v>
      </c>
      <c r="C6020" s="325" t="s">
        <v>72</v>
      </c>
      <c r="D6020" s="325" t="s">
        <v>280</v>
      </c>
      <c r="E6020" s="326" t="s">
        <v>31116</v>
      </c>
    </row>
    <row r="6021" spans="1:5">
      <c r="A6021" s="327">
        <v>103695</v>
      </c>
      <c r="B6021" s="325" t="s">
        <v>6486</v>
      </c>
      <c r="C6021" s="325" t="s">
        <v>72</v>
      </c>
      <c r="D6021" s="325" t="s">
        <v>280</v>
      </c>
      <c r="E6021" s="326" t="s">
        <v>31117</v>
      </c>
    </row>
    <row r="6022" spans="1:5">
      <c r="A6022" s="327">
        <v>103696</v>
      </c>
      <c r="B6022" s="325" t="s">
        <v>6487</v>
      </c>
      <c r="C6022" s="325" t="s">
        <v>72</v>
      </c>
      <c r="D6022" s="325" t="s">
        <v>280</v>
      </c>
      <c r="E6022" s="326" t="s">
        <v>31118</v>
      </c>
    </row>
    <row r="6023" spans="1:5">
      <c r="A6023" s="327">
        <v>103697</v>
      </c>
      <c r="B6023" s="325" t="s">
        <v>6488</v>
      </c>
      <c r="C6023" s="325" t="s">
        <v>72</v>
      </c>
      <c r="D6023" s="325" t="s">
        <v>280</v>
      </c>
      <c r="E6023" s="326" t="s">
        <v>31119</v>
      </c>
    </row>
    <row r="6024" spans="1:5">
      <c r="A6024" s="327">
        <v>95995</v>
      </c>
      <c r="B6024" s="325" t="s">
        <v>6489</v>
      </c>
      <c r="C6024" s="325" t="s">
        <v>82</v>
      </c>
      <c r="D6024" s="325" t="s">
        <v>344</v>
      </c>
      <c r="E6024" s="326" t="s">
        <v>31120</v>
      </c>
    </row>
    <row r="6025" spans="1:5">
      <c r="A6025" s="327">
        <v>95996</v>
      </c>
      <c r="B6025" s="325" t="s">
        <v>6490</v>
      </c>
      <c r="C6025" s="325" t="s">
        <v>82</v>
      </c>
      <c r="D6025" s="325" t="s">
        <v>344</v>
      </c>
      <c r="E6025" s="326" t="s">
        <v>31121</v>
      </c>
    </row>
    <row r="6026" spans="1:5">
      <c r="A6026" s="327">
        <v>96001</v>
      </c>
      <c r="B6026" s="325" t="s">
        <v>6491</v>
      </c>
      <c r="C6026" s="325" t="s">
        <v>73</v>
      </c>
      <c r="D6026" s="325" t="s">
        <v>344</v>
      </c>
      <c r="E6026" s="326" t="s">
        <v>5554</v>
      </c>
    </row>
    <row r="6027" spans="1:5">
      <c r="A6027" s="327">
        <v>96393</v>
      </c>
      <c r="B6027" s="325" t="s">
        <v>6492</v>
      </c>
      <c r="C6027" s="325" t="s">
        <v>82</v>
      </c>
      <c r="D6027" s="325" t="s">
        <v>344</v>
      </c>
      <c r="E6027" s="326" t="s">
        <v>26346</v>
      </c>
    </row>
    <row r="6028" spans="1:5">
      <c r="A6028" s="327">
        <v>96394</v>
      </c>
      <c r="B6028" s="325" t="s">
        <v>6493</v>
      </c>
      <c r="C6028" s="325" t="s">
        <v>82</v>
      </c>
      <c r="D6028" s="325" t="s">
        <v>344</v>
      </c>
      <c r="E6028" s="326" t="s">
        <v>31122</v>
      </c>
    </row>
    <row r="6029" spans="1:5">
      <c r="A6029" s="327">
        <v>96395</v>
      </c>
      <c r="B6029" s="325" t="s">
        <v>6494</v>
      </c>
      <c r="C6029" s="325" t="s">
        <v>82</v>
      </c>
      <c r="D6029" s="325" t="s">
        <v>344</v>
      </c>
      <c r="E6029" s="326" t="s">
        <v>31123</v>
      </c>
    </row>
    <row r="6030" spans="1:5">
      <c r="A6030" s="327">
        <v>88411</v>
      </c>
      <c r="B6030" s="325" t="s">
        <v>6495</v>
      </c>
      <c r="C6030" s="325" t="s">
        <v>73</v>
      </c>
      <c r="D6030" s="325" t="s">
        <v>692</v>
      </c>
      <c r="E6030" s="326" t="s">
        <v>6512</v>
      </c>
    </row>
    <row r="6031" spans="1:5">
      <c r="A6031" s="327">
        <v>88412</v>
      </c>
      <c r="B6031" s="325" t="s">
        <v>6497</v>
      </c>
      <c r="C6031" s="325" t="s">
        <v>73</v>
      </c>
      <c r="D6031" s="325" t="s">
        <v>692</v>
      </c>
      <c r="E6031" s="326" t="s">
        <v>14774</v>
      </c>
    </row>
    <row r="6032" spans="1:5">
      <c r="A6032" s="327">
        <v>88413</v>
      </c>
      <c r="B6032" s="325" t="s">
        <v>6499</v>
      </c>
      <c r="C6032" s="325" t="s">
        <v>73</v>
      </c>
      <c r="D6032" s="325" t="s">
        <v>692</v>
      </c>
      <c r="E6032" s="326" t="s">
        <v>30589</v>
      </c>
    </row>
    <row r="6033" spans="1:5">
      <c r="A6033" s="327">
        <v>88414</v>
      </c>
      <c r="B6033" s="325" t="s">
        <v>6500</v>
      </c>
      <c r="C6033" s="325" t="s">
        <v>73</v>
      </c>
      <c r="D6033" s="325" t="s">
        <v>692</v>
      </c>
      <c r="E6033" s="326" t="s">
        <v>4156</v>
      </c>
    </row>
    <row r="6034" spans="1:5">
      <c r="A6034" s="327">
        <v>88415</v>
      </c>
      <c r="B6034" s="325" t="s">
        <v>153</v>
      </c>
      <c r="C6034" s="325" t="s">
        <v>73</v>
      </c>
      <c r="D6034" s="325" t="s">
        <v>692</v>
      </c>
      <c r="E6034" s="326" t="s">
        <v>24383</v>
      </c>
    </row>
    <row r="6035" spans="1:5">
      <c r="A6035" s="327">
        <v>88416</v>
      </c>
      <c r="B6035" s="325" t="s">
        <v>6501</v>
      </c>
      <c r="C6035" s="325" t="s">
        <v>73</v>
      </c>
      <c r="D6035" s="325" t="s">
        <v>280</v>
      </c>
      <c r="E6035" s="326" t="s">
        <v>21967</v>
      </c>
    </row>
    <row r="6036" spans="1:5">
      <c r="A6036" s="327">
        <v>88417</v>
      </c>
      <c r="B6036" s="325" t="s">
        <v>6502</v>
      </c>
      <c r="C6036" s="325" t="s">
        <v>73</v>
      </c>
      <c r="D6036" s="325" t="s">
        <v>280</v>
      </c>
      <c r="E6036" s="326" t="s">
        <v>2674</v>
      </c>
    </row>
    <row r="6037" spans="1:5">
      <c r="A6037" s="327">
        <v>88420</v>
      </c>
      <c r="B6037" s="325" t="s">
        <v>6503</v>
      </c>
      <c r="C6037" s="325" t="s">
        <v>73</v>
      </c>
      <c r="D6037" s="325" t="s">
        <v>280</v>
      </c>
      <c r="E6037" s="326" t="s">
        <v>21116</v>
      </c>
    </row>
    <row r="6038" spans="1:5">
      <c r="A6038" s="327">
        <v>88421</v>
      </c>
      <c r="B6038" s="325" t="s">
        <v>6504</v>
      </c>
      <c r="C6038" s="325" t="s">
        <v>73</v>
      </c>
      <c r="D6038" s="325" t="s">
        <v>280</v>
      </c>
      <c r="E6038" s="326" t="s">
        <v>15938</v>
      </c>
    </row>
    <row r="6039" spans="1:5">
      <c r="A6039" s="327">
        <v>88423</v>
      </c>
      <c r="B6039" s="325" t="s">
        <v>6505</v>
      </c>
      <c r="C6039" s="325" t="s">
        <v>73</v>
      </c>
      <c r="D6039" s="325" t="s">
        <v>280</v>
      </c>
      <c r="E6039" s="326" t="s">
        <v>24380</v>
      </c>
    </row>
    <row r="6040" spans="1:5">
      <c r="A6040" s="327">
        <v>88424</v>
      </c>
      <c r="B6040" s="325" t="s">
        <v>6506</v>
      </c>
      <c r="C6040" s="325" t="s">
        <v>73</v>
      </c>
      <c r="D6040" s="325" t="s">
        <v>280</v>
      </c>
      <c r="E6040" s="326" t="s">
        <v>15788</v>
      </c>
    </row>
    <row r="6041" spans="1:5">
      <c r="A6041" s="327">
        <v>88426</v>
      </c>
      <c r="B6041" s="325" t="s">
        <v>6507</v>
      </c>
      <c r="C6041" s="325" t="s">
        <v>73</v>
      </c>
      <c r="D6041" s="325" t="s">
        <v>280</v>
      </c>
      <c r="E6041" s="326" t="s">
        <v>26091</v>
      </c>
    </row>
    <row r="6042" spans="1:5">
      <c r="A6042" s="327">
        <v>88428</v>
      </c>
      <c r="B6042" s="325" t="s">
        <v>6508</v>
      </c>
      <c r="C6042" s="325" t="s">
        <v>73</v>
      </c>
      <c r="D6042" s="325" t="s">
        <v>280</v>
      </c>
      <c r="E6042" s="326" t="s">
        <v>25836</v>
      </c>
    </row>
    <row r="6043" spans="1:5">
      <c r="A6043" s="327">
        <v>88429</v>
      </c>
      <c r="B6043" s="325" t="s">
        <v>6509</v>
      </c>
      <c r="C6043" s="325" t="s">
        <v>73</v>
      </c>
      <c r="D6043" s="325" t="s">
        <v>280</v>
      </c>
      <c r="E6043" s="326" t="s">
        <v>31124</v>
      </c>
    </row>
    <row r="6044" spans="1:5">
      <c r="A6044" s="327">
        <v>88431</v>
      </c>
      <c r="B6044" s="325" t="s">
        <v>6510</v>
      </c>
      <c r="C6044" s="325" t="s">
        <v>73</v>
      </c>
      <c r="D6044" s="325" t="s">
        <v>280</v>
      </c>
      <c r="E6044" s="326" t="s">
        <v>25677</v>
      </c>
    </row>
    <row r="6045" spans="1:5">
      <c r="A6045" s="327">
        <v>88432</v>
      </c>
      <c r="B6045" s="325" t="s">
        <v>6511</v>
      </c>
      <c r="C6045" s="325" t="s">
        <v>73</v>
      </c>
      <c r="D6045" s="325" t="s">
        <v>280</v>
      </c>
      <c r="E6045" s="326" t="s">
        <v>30121</v>
      </c>
    </row>
    <row r="6046" spans="1:5">
      <c r="A6046" s="327">
        <v>88484</v>
      </c>
      <c r="B6046" s="325" t="s">
        <v>21675</v>
      </c>
      <c r="C6046" s="325" t="s">
        <v>73</v>
      </c>
      <c r="D6046" s="325" t="s">
        <v>692</v>
      </c>
      <c r="E6046" s="326" t="s">
        <v>15031</v>
      </c>
    </row>
    <row r="6047" spans="1:5">
      <c r="A6047" s="327">
        <v>88485</v>
      </c>
      <c r="B6047" s="325" t="s">
        <v>21676</v>
      </c>
      <c r="C6047" s="325" t="s">
        <v>73</v>
      </c>
      <c r="D6047" s="325" t="s">
        <v>692</v>
      </c>
      <c r="E6047" s="326" t="s">
        <v>31125</v>
      </c>
    </row>
    <row r="6048" spans="1:5">
      <c r="A6048" s="327">
        <v>88488</v>
      </c>
      <c r="B6048" s="325" t="s">
        <v>21677</v>
      </c>
      <c r="C6048" s="325" t="s">
        <v>73</v>
      </c>
      <c r="D6048" s="325" t="s">
        <v>692</v>
      </c>
      <c r="E6048" s="326" t="s">
        <v>4517</v>
      </c>
    </row>
    <row r="6049" spans="1:5">
      <c r="A6049" s="327">
        <v>88489</v>
      </c>
      <c r="B6049" s="325" t="s">
        <v>21678</v>
      </c>
      <c r="C6049" s="325" t="s">
        <v>73</v>
      </c>
      <c r="D6049" s="325" t="s">
        <v>692</v>
      </c>
      <c r="E6049" s="326" t="s">
        <v>7538</v>
      </c>
    </row>
    <row r="6050" spans="1:5">
      <c r="A6050" s="327">
        <v>88494</v>
      </c>
      <c r="B6050" s="325" t="s">
        <v>21679</v>
      </c>
      <c r="C6050" s="325" t="s">
        <v>73</v>
      </c>
      <c r="D6050" s="325" t="s">
        <v>280</v>
      </c>
      <c r="E6050" s="326" t="s">
        <v>15036</v>
      </c>
    </row>
    <row r="6051" spans="1:5">
      <c r="A6051" s="327">
        <v>88495</v>
      </c>
      <c r="B6051" s="325" t="s">
        <v>21680</v>
      </c>
      <c r="C6051" s="325" t="s">
        <v>73</v>
      </c>
      <c r="D6051" s="325" t="s">
        <v>280</v>
      </c>
      <c r="E6051" s="326" t="s">
        <v>7262</v>
      </c>
    </row>
    <row r="6052" spans="1:5">
      <c r="A6052" s="327">
        <v>88496</v>
      </c>
      <c r="B6052" s="325" t="s">
        <v>21681</v>
      </c>
      <c r="C6052" s="325" t="s">
        <v>73</v>
      </c>
      <c r="D6052" s="325" t="s">
        <v>280</v>
      </c>
      <c r="E6052" s="326" t="s">
        <v>31126</v>
      </c>
    </row>
    <row r="6053" spans="1:5">
      <c r="A6053" s="327">
        <v>88497</v>
      </c>
      <c r="B6053" s="325" t="s">
        <v>21682</v>
      </c>
      <c r="C6053" s="325" t="s">
        <v>73</v>
      </c>
      <c r="D6053" s="325" t="s">
        <v>280</v>
      </c>
      <c r="E6053" s="326" t="s">
        <v>14741</v>
      </c>
    </row>
    <row r="6054" spans="1:5">
      <c r="A6054" s="327">
        <v>95305</v>
      </c>
      <c r="B6054" s="325" t="s">
        <v>21683</v>
      </c>
      <c r="C6054" s="325" t="s">
        <v>73</v>
      </c>
      <c r="D6054" s="325" t="s">
        <v>280</v>
      </c>
      <c r="E6054" s="326" t="s">
        <v>20949</v>
      </c>
    </row>
    <row r="6055" spans="1:5">
      <c r="A6055" s="327">
        <v>95306</v>
      </c>
      <c r="B6055" s="325" t="s">
        <v>21684</v>
      </c>
      <c r="C6055" s="325" t="s">
        <v>73</v>
      </c>
      <c r="D6055" s="325" t="s">
        <v>280</v>
      </c>
      <c r="E6055" s="326" t="s">
        <v>21059</v>
      </c>
    </row>
    <row r="6056" spans="1:5">
      <c r="A6056" s="327">
        <v>95622</v>
      </c>
      <c r="B6056" s="325" t="s">
        <v>6516</v>
      </c>
      <c r="C6056" s="325" t="s">
        <v>73</v>
      </c>
      <c r="D6056" s="325" t="s">
        <v>692</v>
      </c>
      <c r="E6056" s="326" t="s">
        <v>30954</v>
      </c>
    </row>
    <row r="6057" spans="1:5">
      <c r="A6057" s="327">
        <v>95623</v>
      </c>
      <c r="B6057" s="325" t="s">
        <v>6517</v>
      </c>
      <c r="C6057" s="325" t="s">
        <v>73</v>
      </c>
      <c r="D6057" s="325" t="s">
        <v>692</v>
      </c>
      <c r="E6057" s="326" t="s">
        <v>24560</v>
      </c>
    </row>
    <row r="6058" spans="1:5">
      <c r="A6058" s="327">
        <v>95624</v>
      </c>
      <c r="B6058" s="325" t="s">
        <v>6518</v>
      </c>
      <c r="C6058" s="325" t="s">
        <v>73</v>
      </c>
      <c r="D6058" s="325" t="s">
        <v>692</v>
      </c>
      <c r="E6058" s="326" t="s">
        <v>6789</v>
      </c>
    </row>
    <row r="6059" spans="1:5">
      <c r="A6059" s="327">
        <v>95625</v>
      </c>
      <c r="B6059" s="325" t="s">
        <v>6519</v>
      </c>
      <c r="C6059" s="325" t="s">
        <v>73</v>
      </c>
      <c r="D6059" s="325" t="s">
        <v>692</v>
      </c>
      <c r="E6059" s="326" t="s">
        <v>21223</v>
      </c>
    </row>
    <row r="6060" spans="1:5">
      <c r="A6060" s="327">
        <v>95626</v>
      </c>
      <c r="B6060" s="325" t="s">
        <v>6520</v>
      </c>
      <c r="C6060" s="325" t="s">
        <v>73</v>
      </c>
      <c r="D6060" s="325" t="s">
        <v>692</v>
      </c>
      <c r="E6060" s="326" t="s">
        <v>27332</v>
      </c>
    </row>
    <row r="6061" spans="1:5">
      <c r="A6061" s="327">
        <v>96126</v>
      </c>
      <c r="B6061" s="325" t="s">
        <v>6521</v>
      </c>
      <c r="C6061" s="325" t="s">
        <v>73</v>
      </c>
      <c r="D6061" s="325" t="s">
        <v>280</v>
      </c>
      <c r="E6061" s="326" t="s">
        <v>25309</v>
      </c>
    </row>
    <row r="6062" spans="1:5">
      <c r="A6062" s="327">
        <v>96127</v>
      </c>
      <c r="B6062" s="325" t="s">
        <v>6522</v>
      </c>
      <c r="C6062" s="325" t="s">
        <v>73</v>
      </c>
      <c r="D6062" s="325" t="s">
        <v>280</v>
      </c>
      <c r="E6062" s="326" t="s">
        <v>31127</v>
      </c>
    </row>
    <row r="6063" spans="1:5">
      <c r="A6063" s="327">
        <v>96128</v>
      </c>
      <c r="B6063" s="325" t="s">
        <v>6523</v>
      </c>
      <c r="C6063" s="325" t="s">
        <v>73</v>
      </c>
      <c r="D6063" s="325" t="s">
        <v>280</v>
      </c>
      <c r="E6063" s="326" t="s">
        <v>31128</v>
      </c>
    </row>
    <row r="6064" spans="1:5">
      <c r="A6064" s="327">
        <v>96129</v>
      </c>
      <c r="B6064" s="325" t="s">
        <v>6524</v>
      </c>
      <c r="C6064" s="325" t="s">
        <v>73</v>
      </c>
      <c r="D6064" s="325" t="s">
        <v>280</v>
      </c>
      <c r="E6064" s="326" t="s">
        <v>31129</v>
      </c>
    </row>
    <row r="6065" spans="1:5">
      <c r="A6065" s="327">
        <v>96130</v>
      </c>
      <c r="B6065" s="325" t="s">
        <v>6525</v>
      </c>
      <c r="C6065" s="325" t="s">
        <v>73</v>
      </c>
      <c r="D6065" s="325" t="s">
        <v>280</v>
      </c>
      <c r="E6065" s="326" t="s">
        <v>25955</v>
      </c>
    </row>
    <row r="6066" spans="1:5">
      <c r="A6066" s="327">
        <v>96131</v>
      </c>
      <c r="B6066" s="325" t="s">
        <v>6526</v>
      </c>
      <c r="C6066" s="325" t="s">
        <v>73</v>
      </c>
      <c r="D6066" s="325" t="s">
        <v>280</v>
      </c>
      <c r="E6066" s="326" t="s">
        <v>24537</v>
      </c>
    </row>
    <row r="6067" spans="1:5">
      <c r="A6067" s="327">
        <v>96132</v>
      </c>
      <c r="B6067" s="325" t="s">
        <v>6527</v>
      </c>
      <c r="C6067" s="325" t="s">
        <v>73</v>
      </c>
      <c r="D6067" s="325" t="s">
        <v>280</v>
      </c>
      <c r="E6067" s="326" t="s">
        <v>21487</v>
      </c>
    </row>
    <row r="6068" spans="1:5">
      <c r="A6068" s="327">
        <v>96133</v>
      </c>
      <c r="B6068" s="325" t="s">
        <v>6528</v>
      </c>
      <c r="C6068" s="325" t="s">
        <v>73</v>
      </c>
      <c r="D6068" s="325" t="s">
        <v>280</v>
      </c>
      <c r="E6068" s="326" t="s">
        <v>31130</v>
      </c>
    </row>
    <row r="6069" spans="1:5">
      <c r="A6069" s="327">
        <v>96134</v>
      </c>
      <c r="B6069" s="325" t="s">
        <v>6529</v>
      </c>
      <c r="C6069" s="325" t="s">
        <v>73</v>
      </c>
      <c r="D6069" s="325" t="s">
        <v>280</v>
      </c>
      <c r="E6069" s="326" t="s">
        <v>31131</v>
      </c>
    </row>
    <row r="6070" spans="1:5">
      <c r="A6070" s="327">
        <v>96135</v>
      </c>
      <c r="B6070" s="325" t="s">
        <v>6530</v>
      </c>
      <c r="C6070" s="325" t="s">
        <v>73</v>
      </c>
      <c r="D6070" s="325" t="s">
        <v>280</v>
      </c>
      <c r="E6070" s="326" t="s">
        <v>6679</v>
      </c>
    </row>
    <row r="6071" spans="1:5">
      <c r="A6071" s="327">
        <v>104639</v>
      </c>
      <c r="B6071" s="325" t="s">
        <v>21685</v>
      </c>
      <c r="C6071" s="325" t="s">
        <v>73</v>
      </c>
      <c r="D6071" s="325" t="s">
        <v>280</v>
      </c>
      <c r="E6071" s="326" t="s">
        <v>15861</v>
      </c>
    </row>
    <row r="6072" spans="1:5">
      <c r="A6072" s="327">
        <v>104640</v>
      </c>
      <c r="B6072" s="325" t="s">
        <v>21686</v>
      </c>
      <c r="C6072" s="325" t="s">
        <v>73</v>
      </c>
      <c r="D6072" s="325" t="s">
        <v>280</v>
      </c>
      <c r="E6072" s="326" t="s">
        <v>6515</v>
      </c>
    </row>
    <row r="6073" spans="1:5">
      <c r="A6073" s="327">
        <v>104641</v>
      </c>
      <c r="B6073" s="325" t="s">
        <v>21687</v>
      </c>
      <c r="C6073" s="325" t="s">
        <v>73</v>
      </c>
      <c r="D6073" s="325" t="s">
        <v>280</v>
      </c>
      <c r="E6073" s="326" t="s">
        <v>4194</v>
      </c>
    </row>
    <row r="6074" spans="1:5">
      <c r="A6074" s="327">
        <v>104642</v>
      </c>
      <c r="B6074" s="325" t="s">
        <v>21688</v>
      </c>
      <c r="C6074" s="325" t="s">
        <v>73</v>
      </c>
      <c r="D6074" s="325" t="s">
        <v>280</v>
      </c>
      <c r="E6074" s="326" t="s">
        <v>525</v>
      </c>
    </row>
    <row r="6075" spans="1:5">
      <c r="A6075" s="327">
        <v>102193</v>
      </c>
      <c r="B6075" s="325" t="s">
        <v>6531</v>
      </c>
      <c r="C6075" s="325" t="s">
        <v>73</v>
      </c>
      <c r="D6075" s="325" t="s">
        <v>280</v>
      </c>
      <c r="E6075" s="326" t="s">
        <v>16070</v>
      </c>
    </row>
    <row r="6076" spans="1:5">
      <c r="A6076" s="327">
        <v>102194</v>
      </c>
      <c r="B6076" s="325" t="s">
        <v>6532</v>
      </c>
      <c r="C6076" s="325" t="s">
        <v>73</v>
      </c>
      <c r="D6076" s="325" t="s">
        <v>280</v>
      </c>
      <c r="E6076" s="326" t="s">
        <v>4847</v>
      </c>
    </row>
    <row r="6077" spans="1:5">
      <c r="A6077" s="327">
        <v>102197</v>
      </c>
      <c r="B6077" s="325" t="s">
        <v>6533</v>
      </c>
      <c r="C6077" s="325" t="s">
        <v>73</v>
      </c>
      <c r="D6077" s="325" t="s">
        <v>280</v>
      </c>
      <c r="E6077" s="326" t="s">
        <v>31132</v>
      </c>
    </row>
    <row r="6078" spans="1:5">
      <c r="A6078" s="327">
        <v>102200</v>
      </c>
      <c r="B6078" s="325" t="s">
        <v>6534</v>
      </c>
      <c r="C6078" s="325" t="s">
        <v>73</v>
      </c>
      <c r="D6078" s="325" t="s">
        <v>280</v>
      </c>
      <c r="E6078" s="326" t="s">
        <v>22221</v>
      </c>
    </row>
    <row r="6079" spans="1:5">
      <c r="A6079" s="327">
        <v>102201</v>
      </c>
      <c r="B6079" s="325" t="s">
        <v>6535</v>
      </c>
      <c r="C6079" s="325" t="s">
        <v>73</v>
      </c>
      <c r="D6079" s="325" t="s">
        <v>280</v>
      </c>
      <c r="E6079" s="326" t="s">
        <v>24745</v>
      </c>
    </row>
    <row r="6080" spans="1:5">
      <c r="A6080" s="327">
        <v>102202</v>
      </c>
      <c r="B6080" s="325" t="s">
        <v>6536</v>
      </c>
      <c r="C6080" s="325" t="s">
        <v>73</v>
      </c>
      <c r="D6080" s="325" t="s">
        <v>280</v>
      </c>
      <c r="E6080" s="326" t="s">
        <v>31133</v>
      </c>
    </row>
    <row r="6081" spans="1:5">
      <c r="A6081" s="327">
        <v>102203</v>
      </c>
      <c r="B6081" s="325" t="s">
        <v>6537</v>
      </c>
      <c r="C6081" s="325" t="s">
        <v>73</v>
      </c>
      <c r="D6081" s="325" t="s">
        <v>280</v>
      </c>
      <c r="E6081" s="326" t="s">
        <v>27415</v>
      </c>
    </row>
    <row r="6082" spans="1:5">
      <c r="A6082" s="327">
        <v>102204</v>
      </c>
      <c r="B6082" s="325" t="s">
        <v>6539</v>
      </c>
      <c r="C6082" s="325" t="s">
        <v>73</v>
      </c>
      <c r="D6082" s="325" t="s">
        <v>280</v>
      </c>
      <c r="E6082" s="326" t="s">
        <v>3293</v>
      </c>
    </row>
    <row r="6083" spans="1:5">
      <c r="A6083" s="327">
        <v>102205</v>
      </c>
      <c r="B6083" s="325" t="s">
        <v>6541</v>
      </c>
      <c r="C6083" s="325" t="s">
        <v>73</v>
      </c>
      <c r="D6083" s="325" t="s">
        <v>692</v>
      </c>
      <c r="E6083" s="326" t="s">
        <v>3018</v>
      </c>
    </row>
    <row r="6084" spans="1:5">
      <c r="A6084" s="327">
        <v>102207</v>
      </c>
      <c r="B6084" s="325" t="s">
        <v>149</v>
      </c>
      <c r="C6084" s="325" t="s">
        <v>73</v>
      </c>
      <c r="D6084" s="325" t="s">
        <v>280</v>
      </c>
      <c r="E6084" s="326" t="s">
        <v>29359</v>
      </c>
    </row>
    <row r="6085" spans="1:5">
      <c r="A6085" s="327">
        <v>102208</v>
      </c>
      <c r="B6085" s="325" t="s">
        <v>6542</v>
      </c>
      <c r="C6085" s="325" t="s">
        <v>73</v>
      </c>
      <c r="D6085" s="325" t="s">
        <v>280</v>
      </c>
      <c r="E6085" s="326" t="s">
        <v>15094</v>
      </c>
    </row>
    <row r="6086" spans="1:5">
      <c r="A6086" s="327">
        <v>102209</v>
      </c>
      <c r="B6086" s="325" t="s">
        <v>6543</v>
      </c>
      <c r="C6086" s="325" t="s">
        <v>73</v>
      </c>
      <c r="D6086" s="325" t="s">
        <v>280</v>
      </c>
      <c r="E6086" s="326" t="s">
        <v>6567</v>
      </c>
    </row>
    <row r="6087" spans="1:5">
      <c r="A6087" s="327">
        <v>102210</v>
      </c>
      <c r="B6087" s="325" t="s">
        <v>6544</v>
      </c>
      <c r="C6087" s="325" t="s">
        <v>73</v>
      </c>
      <c r="D6087" s="325" t="s">
        <v>692</v>
      </c>
      <c r="E6087" s="326" t="s">
        <v>915</v>
      </c>
    </row>
    <row r="6088" spans="1:5">
      <c r="A6088" s="327">
        <v>102213</v>
      </c>
      <c r="B6088" s="325" t="s">
        <v>6545</v>
      </c>
      <c r="C6088" s="325" t="s">
        <v>73</v>
      </c>
      <c r="D6088" s="325" t="s">
        <v>280</v>
      </c>
      <c r="E6088" s="326" t="s">
        <v>15979</v>
      </c>
    </row>
    <row r="6089" spans="1:5">
      <c r="A6089" s="327">
        <v>102214</v>
      </c>
      <c r="B6089" s="325" t="s">
        <v>6546</v>
      </c>
      <c r="C6089" s="325" t="s">
        <v>73</v>
      </c>
      <c r="D6089" s="325" t="s">
        <v>280</v>
      </c>
      <c r="E6089" s="326" t="s">
        <v>29560</v>
      </c>
    </row>
    <row r="6090" spans="1:5">
      <c r="A6090" s="327">
        <v>102215</v>
      </c>
      <c r="B6090" s="325" t="s">
        <v>6547</v>
      </c>
      <c r="C6090" s="325" t="s">
        <v>73</v>
      </c>
      <c r="D6090" s="325" t="s">
        <v>692</v>
      </c>
      <c r="E6090" s="326" t="s">
        <v>31134</v>
      </c>
    </row>
    <row r="6091" spans="1:5">
      <c r="A6091" s="327">
        <v>102217</v>
      </c>
      <c r="B6091" s="325" t="s">
        <v>6549</v>
      </c>
      <c r="C6091" s="325" t="s">
        <v>73</v>
      </c>
      <c r="D6091" s="325" t="s">
        <v>280</v>
      </c>
      <c r="E6091" s="326" t="s">
        <v>16040</v>
      </c>
    </row>
    <row r="6092" spans="1:5">
      <c r="A6092" s="327">
        <v>102218</v>
      </c>
      <c r="B6092" s="325" t="s">
        <v>6550</v>
      </c>
      <c r="C6092" s="325" t="s">
        <v>73</v>
      </c>
      <c r="D6092" s="325" t="s">
        <v>280</v>
      </c>
      <c r="E6092" s="326" t="s">
        <v>24422</v>
      </c>
    </row>
    <row r="6093" spans="1:5">
      <c r="A6093" s="327">
        <v>102219</v>
      </c>
      <c r="B6093" s="325" t="s">
        <v>6551</v>
      </c>
      <c r="C6093" s="325" t="s">
        <v>73</v>
      </c>
      <c r="D6093" s="325" t="s">
        <v>280</v>
      </c>
      <c r="E6093" s="326" t="s">
        <v>14873</v>
      </c>
    </row>
    <row r="6094" spans="1:5">
      <c r="A6094" s="327">
        <v>102220</v>
      </c>
      <c r="B6094" s="325" t="s">
        <v>6552</v>
      </c>
      <c r="C6094" s="325" t="s">
        <v>73</v>
      </c>
      <c r="D6094" s="325" t="s">
        <v>692</v>
      </c>
      <c r="E6094" s="326" t="s">
        <v>21237</v>
      </c>
    </row>
    <row r="6095" spans="1:5">
      <c r="A6095" s="327">
        <v>102223</v>
      </c>
      <c r="B6095" s="325" t="s">
        <v>6554</v>
      </c>
      <c r="C6095" s="325" t="s">
        <v>73</v>
      </c>
      <c r="D6095" s="325" t="s">
        <v>280</v>
      </c>
      <c r="E6095" s="326" t="s">
        <v>25044</v>
      </c>
    </row>
    <row r="6096" spans="1:5">
      <c r="A6096" s="327">
        <v>102224</v>
      </c>
      <c r="B6096" s="325" t="s">
        <v>6555</v>
      </c>
      <c r="C6096" s="325" t="s">
        <v>73</v>
      </c>
      <c r="D6096" s="325" t="s">
        <v>280</v>
      </c>
      <c r="E6096" s="326" t="s">
        <v>31135</v>
      </c>
    </row>
    <row r="6097" spans="1:5">
      <c r="A6097" s="327">
        <v>102225</v>
      </c>
      <c r="B6097" s="325" t="s">
        <v>6556</v>
      </c>
      <c r="C6097" s="325" t="s">
        <v>73</v>
      </c>
      <c r="D6097" s="325" t="s">
        <v>692</v>
      </c>
      <c r="E6097" s="326" t="s">
        <v>27992</v>
      </c>
    </row>
    <row r="6098" spans="1:5">
      <c r="A6098" s="327">
        <v>102227</v>
      </c>
      <c r="B6098" s="325" t="s">
        <v>6557</v>
      </c>
      <c r="C6098" s="325" t="s">
        <v>73</v>
      </c>
      <c r="D6098" s="325" t="s">
        <v>280</v>
      </c>
      <c r="E6098" s="326" t="s">
        <v>26025</v>
      </c>
    </row>
    <row r="6099" spans="1:5">
      <c r="A6099" s="327">
        <v>102228</v>
      </c>
      <c r="B6099" s="325" t="s">
        <v>6558</v>
      </c>
      <c r="C6099" s="325" t="s">
        <v>73</v>
      </c>
      <c r="D6099" s="325" t="s">
        <v>280</v>
      </c>
      <c r="E6099" s="326" t="s">
        <v>7624</v>
      </c>
    </row>
    <row r="6100" spans="1:5">
      <c r="A6100" s="327">
        <v>102229</v>
      </c>
      <c r="B6100" s="325" t="s">
        <v>6559</v>
      </c>
      <c r="C6100" s="325" t="s">
        <v>73</v>
      </c>
      <c r="D6100" s="325" t="s">
        <v>280</v>
      </c>
      <c r="E6100" s="326" t="s">
        <v>30124</v>
      </c>
    </row>
    <row r="6101" spans="1:5">
      <c r="A6101" s="327">
        <v>102230</v>
      </c>
      <c r="B6101" s="325" t="s">
        <v>6560</v>
      </c>
      <c r="C6101" s="325" t="s">
        <v>73</v>
      </c>
      <c r="D6101" s="325" t="s">
        <v>692</v>
      </c>
      <c r="E6101" s="326" t="s">
        <v>31136</v>
      </c>
    </row>
    <row r="6102" spans="1:5">
      <c r="A6102" s="327">
        <v>102233</v>
      </c>
      <c r="B6102" s="325" t="s">
        <v>6561</v>
      </c>
      <c r="C6102" s="325" t="s">
        <v>73</v>
      </c>
      <c r="D6102" s="325" t="s">
        <v>280</v>
      </c>
      <c r="E6102" s="326" t="s">
        <v>3293</v>
      </c>
    </row>
    <row r="6103" spans="1:5">
      <c r="A6103" s="327">
        <v>102234</v>
      </c>
      <c r="B6103" s="325" t="s">
        <v>6562</v>
      </c>
      <c r="C6103" s="325" t="s">
        <v>73</v>
      </c>
      <c r="D6103" s="325" t="s">
        <v>280</v>
      </c>
      <c r="E6103" s="326" t="s">
        <v>22009</v>
      </c>
    </row>
    <row r="6104" spans="1:5">
      <c r="A6104" s="327">
        <v>100716</v>
      </c>
      <c r="B6104" s="325" t="s">
        <v>6564</v>
      </c>
      <c r="C6104" s="325" t="s">
        <v>73</v>
      </c>
      <c r="D6104" s="325" t="s">
        <v>344</v>
      </c>
      <c r="E6104" s="326" t="s">
        <v>27503</v>
      </c>
    </row>
    <row r="6105" spans="1:5">
      <c r="A6105" s="327">
        <v>100717</v>
      </c>
      <c r="B6105" s="325" t="s">
        <v>6566</v>
      </c>
      <c r="C6105" s="325" t="s">
        <v>73</v>
      </c>
      <c r="D6105" s="325" t="s">
        <v>280</v>
      </c>
      <c r="E6105" s="326" t="s">
        <v>16110</v>
      </c>
    </row>
    <row r="6106" spans="1:5">
      <c r="A6106" s="327">
        <v>100718</v>
      </c>
      <c r="B6106" s="325" t="s">
        <v>6568</v>
      </c>
      <c r="C6106" s="325" t="s">
        <v>74</v>
      </c>
      <c r="D6106" s="325" t="s">
        <v>280</v>
      </c>
      <c r="E6106" s="326" t="s">
        <v>1195</v>
      </c>
    </row>
    <row r="6107" spans="1:5">
      <c r="A6107" s="327">
        <v>100719</v>
      </c>
      <c r="B6107" s="325" t="s">
        <v>6570</v>
      </c>
      <c r="C6107" s="325" t="s">
        <v>73</v>
      </c>
      <c r="D6107" s="325" t="s">
        <v>280</v>
      </c>
      <c r="E6107" s="326" t="s">
        <v>20950</v>
      </c>
    </row>
    <row r="6108" spans="1:5">
      <c r="A6108" s="327">
        <v>100720</v>
      </c>
      <c r="B6108" s="325" t="s">
        <v>6571</v>
      </c>
      <c r="C6108" s="325" t="s">
        <v>73</v>
      </c>
      <c r="D6108" s="325" t="s">
        <v>280</v>
      </c>
      <c r="E6108" s="326" t="s">
        <v>4466</v>
      </c>
    </row>
    <row r="6109" spans="1:5">
      <c r="A6109" s="327">
        <v>100721</v>
      </c>
      <c r="B6109" s="325" t="s">
        <v>6572</v>
      </c>
      <c r="C6109" s="325" t="s">
        <v>73</v>
      </c>
      <c r="D6109" s="325" t="s">
        <v>280</v>
      </c>
      <c r="E6109" s="326" t="s">
        <v>31137</v>
      </c>
    </row>
    <row r="6110" spans="1:5">
      <c r="A6110" s="327">
        <v>100722</v>
      </c>
      <c r="B6110" s="325" t="s">
        <v>6573</v>
      </c>
      <c r="C6110" s="325" t="s">
        <v>73</v>
      </c>
      <c r="D6110" s="325" t="s">
        <v>280</v>
      </c>
      <c r="E6110" s="326" t="s">
        <v>31138</v>
      </c>
    </row>
    <row r="6111" spans="1:5">
      <c r="A6111" s="327">
        <v>100723</v>
      </c>
      <c r="B6111" s="325" t="s">
        <v>6574</v>
      </c>
      <c r="C6111" s="325" t="s">
        <v>73</v>
      </c>
      <c r="D6111" s="325" t="s">
        <v>280</v>
      </c>
      <c r="E6111" s="326" t="s">
        <v>21693</v>
      </c>
    </row>
    <row r="6112" spans="1:5">
      <c r="A6112" s="327">
        <v>100724</v>
      </c>
      <c r="B6112" s="325" t="s">
        <v>6576</v>
      </c>
      <c r="C6112" s="325" t="s">
        <v>73</v>
      </c>
      <c r="D6112" s="325" t="s">
        <v>280</v>
      </c>
      <c r="E6112" s="326" t="s">
        <v>27878</v>
      </c>
    </row>
    <row r="6113" spans="1:5">
      <c r="A6113" s="327">
        <v>100725</v>
      </c>
      <c r="B6113" s="325" t="s">
        <v>6577</v>
      </c>
      <c r="C6113" s="325" t="s">
        <v>73</v>
      </c>
      <c r="D6113" s="325" t="s">
        <v>280</v>
      </c>
      <c r="E6113" s="326" t="s">
        <v>6102</v>
      </c>
    </row>
    <row r="6114" spans="1:5">
      <c r="A6114" s="327">
        <v>100726</v>
      </c>
      <c r="B6114" s="325" t="s">
        <v>6578</v>
      </c>
      <c r="C6114" s="325" t="s">
        <v>73</v>
      </c>
      <c r="D6114" s="325" t="s">
        <v>280</v>
      </c>
      <c r="E6114" s="326" t="s">
        <v>21999</v>
      </c>
    </row>
    <row r="6115" spans="1:5">
      <c r="A6115" s="327">
        <v>100727</v>
      </c>
      <c r="B6115" s="325" t="s">
        <v>6579</v>
      </c>
      <c r="C6115" s="325" t="s">
        <v>73</v>
      </c>
      <c r="D6115" s="325" t="s">
        <v>280</v>
      </c>
      <c r="E6115" s="326" t="s">
        <v>15053</v>
      </c>
    </row>
    <row r="6116" spans="1:5">
      <c r="A6116" s="327">
        <v>100728</v>
      </c>
      <c r="B6116" s="325" t="s">
        <v>6580</v>
      </c>
      <c r="C6116" s="325" t="s">
        <v>73</v>
      </c>
      <c r="D6116" s="325" t="s">
        <v>280</v>
      </c>
      <c r="E6116" s="326" t="s">
        <v>14914</v>
      </c>
    </row>
    <row r="6117" spans="1:5">
      <c r="A6117" s="327">
        <v>100729</v>
      </c>
      <c r="B6117" s="325" t="s">
        <v>6581</v>
      </c>
      <c r="C6117" s="325" t="s">
        <v>73</v>
      </c>
      <c r="D6117" s="325" t="s">
        <v>280</v>
      </c>
      <c r="E6117" s="326" t="s">
        <v>6111</v>
      </c>
    </row>
    <row r="6118" spans="1:5">
      <c r="A6118" s="327">
        <v>100730</v>
      </c>
      <c r="B6118" s="325" t="s">
        <v>6582</v>
      </c>
      <c r="C6118" s="325" t="s">
        <v>73</v>
      </c>
      <c r="D6118" s="325" t="s">
        <v>280</v>
      </c>
      <c r="E6118" s="326" t="s">
        <v>31139</v>
      </c>
    </row>
    <row r="6119" spans="1:5">
      <c r="A6119" s="327">
        <v>100733</v>
      </c>
      <c r="B6119" s="325" t="s">
        <v>6583</v>
      </c>
      <c r="C6119" s="325" t="s">
        <v>73</v>
      </c>
      <c r="D6119" s="325" t="s">
        <v>280</v>
      </c>
      <c r="E6119" s="326" t="s">
        <v>27269</v>
      </c>
    </row>
    <row r="6120" spans="1:5">
      <c r="A6120" s="327">
        <v>100734</v>
      </c>
      <c r="B6120" s="325" t="s">
        <v>6584</v>
      </c>
      <c r="C6120" s="325" t="s">
        <v>73</v>
      </c>
      <c r="D6120" s="325" t="s">
        <v>280</v>
      </c>
      <c r="E6120" s="326" t="s">
        <v>30126</v>
      </c>
    </row>
    <row r="6121" spans="1:5">
      <c r="A6121" s="327">
        <v>100735</v>
      </c>
      <c r="B6121" s="325" t="s">
        <v>6585</v>
      </c>
      <c r="C6121" s="325" t="s">
        <v>73</v>
      </c>
      <c r="D6121" s="325" t="s">
        <v>280</v>
      </c>
      <c r="E6121" s="326" t="s">
        <v>15843</v>
      </c>
    </row>
    <row r="6122" spans="1:5">
      <c r="A6122" s="327">
        <v>100736</v>
      </c>
      <c r="B6122" s="325" t="s">
        <v>6586</v>
      </c>
      <c r="C6122" s="325" t="s">
        <v>73</v>
      </c>
      <c r="D6122" s="325" t="s">
        <v>280</v>
      </c>
      <c r="E6122" s="326" t="s">
        <v>14722</v>
      </c>
    </row>
    <row r="6123" spans="1:5">
      <c r="A6123" s="327">
        <v>100739</v>
      </c>
      <c r="B6123" s="325" t="s">
        <v>6587</v>
      </c>
      <c r="C6123" s="325" t="s">
        <v>73</v>
      </c>
      <c r="D6123" s="325" t="s">
        <v>280</v>
      </c>
      <c r="E6123" s="326" t="s">
        <v>29520</v>
      </c>
    </row>
    <row r="6124" spans="1:5">
      <c r="A6124" s="327">
        <v>100740</v>
      </c>
      <c r="B6124" s="325" t="s">
        <v>6588</v>
      </c>
      <c r="C6124" s="325" t="s">
        <v>73</v>
      </c>
      <c r="D6124" s="325" t="s">
        <v>280</v>
      </c>
      <c r="E6124" s="326" t="s">
        <v>20932</v>
      </c>
    </row>
    <row r="6125" spans="1:5">
      <c r="A6125" s="327">
        <v>100741</v>
      </c>
      <c r="B6125" s="325" t="s">
        <v>6589</v>
      </c>
      <c r="C6125" s="325" t="s">
        <v>73</v>
      </c>
      <c r="D6125" s="325" t="s">
        <v>280</v>
      </c>
      <c r="E6125" s="326" t="s">
        <v>22151</v>
      </c>
    </row>
    <row r="6126" spans="1:5">
      <c r="A6126" s="327">
        <v>100742</v>
      </c>
      <c r="B6126" s="325" t="s">
        <v>6590</v>
      </c>
      <c r="C6126" s="325" t="s">
        <v>73</v>
      </c>
      <c r="D6126" s="325" t="s">
        <v>280</v>
      </c>
      <c r="E6126" s="326" t="s">
        <v>31140</v>
      </c>
    </row>
    <row r="6127" spans="1:5">
      <c r="A6127" s="327">
        <v>100743</v>
      </c>
      <c r="B6127" s="325" t="s">
        <v>6592</v>
      </c>
      <c r="C6127" s="325" t="s">
        <v>73</v>
      </c>
      <c r="D6127" s="325" t="s">
        <v>692</v>
      </c>
      <c r="E6127" s="326" t="s">
        <v>24560</v>
      </c>
    </row>
    <row r="6128" spans="1:5">
      <c r="A6128" s="327">
        <v>100744</v>
      </c>
      <c r="B6128" s="325" t="s">
        <v>6593</v>
      </c>
      <c r="C6128" s="325" t="s">
        <v>73</v>
      </c>
      <c r="D6128" s="325" t="s">
        <v>692</v>
      </c>
      <c r="E6128" s="326" t="s">
        <v>7538</v>
      </c>
    </row>
    <row r="6129" spans="1:5">
      <c r="A6129" s="327">
        <v>100745</v>
      </c>
      <c r="B6129" s="325" t="s">
        <v>6595</v>
      </c>
      <c r="C6129" s="325" t="s">
        <v>73</v>
      </c>
      <c r="D6129" s="325" t="s">
        <v>692</v>
      </c>
      <c r="E6129" s="326" t="s">
        <v>994</v>
      </c>
    </row>
    <row r="6130" spans="1:5">
      <c r="A6130" s="327">
        <v>100746</v>
      </c>
      <c r="B6130" s="325" t="s">
        <v>6596</v>
      </c>
      <c r="C6130" s="325" t="s">
        <v>73</v>
      </c>
      <c r="D6130" s="325" t="s">
        <v>692</v>
      </c>
      <c r="E6130" s="326" t="s">
        <v>21692</v>
      </c>
    </row>
    <row r="6131" spans="1:5">
      <c r="A6131" s="327">
        <v>100747</v>
      </c>
      <c r="B6131" s="325" t="s">
        <v>6597</v>
      </c>
      <c r="C6131" s="325" t="s">
        <v>73</v>
      </c>
      <c r="D6131" s="325" t="s">
        <v>280</v>
      </c>
      <c r="E6131" s="326" t="s">
        <v>16008</v>
      </c>
    </row>
    <row r="6132" spans="1:5">
      <c r="A6132" s="327">
        <v>100748</v>
      </c>
      <c r="B6132" s="325" t="s">
        <v>6598</v>
      </c>
      <c r="C6132" s="325" t="s">
        <v>73</v>
      </c>
      <c r="D6132" s="325" t="s">
        <v>280</v>
      </c>
      <c r="E6132" s="326" t="s">
        <v>16004</v>
      </c>
    </row>
    <row r="6133" spans="1:5">
      <c r="A6133" s="327">
        <v>100749</v>
      </c>
      <c r="B6133" s="325" t="s">
        <v>6599</v>
      </c>
      <c r="C6133" s="325" t="s">
        <v>73</v>
      </c>
      <c r="D6133" s="325" t="s">
        <v>280</v>
      </c>
      <c r="E6133" s="326" t="s">
        <v>293</v>
      </c>
    </row>
    <row r="6134" spans="1:5">
      <c r="A6134" s="327">
        <v>100750</v>
      </c>
      <c r="B6134" s="325" t="s">
        <v>6600</v>
      </c>
      <c r="C6134" s="325" t="s">
        <v>73</v>
      </c>
      <c r="D6134" s="325" t="s">
        <v>280</v>
      </c>
      <c r="E6134" s="326" t="s">
        <v>4519</v>
      </c>
    </row>
    <row r="6135" spans="1:5">
      <c r="A6135" s="327">
        <v>100751</v>
      </c>
      <c r="B6135" s="325" t="s">
        <v>6601</v>
      </c>
      <c r="C6135" s="325" t="s">
        <v>73</v>
      </c>
      <c r="D6135" s="325" t="s">
        <v>280</v>
      </c>
      <c r="E6135" s="326" t="s">
        <v>21772</v>
      </c>
    </row>
    <row r="6136" spans="1:5">
      <c r="A6136" s="327">
        <v>100752</v>
      </c>
      <c r="B6136" s="325" t="s">
        <v>6602</v>
      </c>
      <c r="C6136" s="325" t="s">
        <v>73</v>
      </c>
      <c r="D6136" s="325" t="s">
        <v>280</v>
      </c>
      <c r="E6136" s="326" t="s">
        <v>27439</v>
      </c>
    </row>
    <row r="6137" spans="1:5">
      <c r="A6137" s="327">
        <v>100753</v>
      </c>
      <c r="B6137" s="325" t="s">
        <v>6603</v>
      </c>
      <c r="C6137" s="325" t="s">
        <v>73</v>
      </c>
      <c r="D6137" s="325" t="s">
        <v>280</v>
      </c>
      <c r="E6137" s="326" t="s">
        <v>31141</v>
      </c>
    </row>
    <row r="6138" spans="1:5">
      <c r="A6138" s="327">
        <v>100754</v>
      </c>
      <c r="B6138" s="325" t="s">
        <v>6604</v>
      </c>
      <c r="C6138" s="325" t="s">
        <v>73</v>
      </c>
      <c r="D6138" s="325" t="s">
        <v>280</v>
      </c>
      <c r="E6138" s="326" t="s">
        <v>31142</v>
      </c>
    </row>
    <row r="6139" spans="1:5">
      <c r="A6139" s="327">
        <v>100757</v>
      </c>
      <c r="B6139" s="325" t="s">
        <v>6606</v>
      </c>
      <c r="C6139" s="325" t="s">
        <v>73</v>
      </c>
      <c r="D6139" s="325" t="s">
        <v>280</v>
      </c>
      <c r="E6139" s="326" t="s">
        <v>25553</v>
      </c>
    </row>
    <row r="6140" spans="1:5">
      <c r="A6140" s="327">
        <v>100758</v>
      </c>
      <c r="B6140" s="325" t="s">
        <v>6608</v>
      </c>
      <c r="C6140" s="325" t="s">
        <v>73</v>
      </c>
      <c r="D6140" s="325" t="s">
        <v>280</v>
      </c>
      <c r="E6140" s="326" t="s">
        <v>31143</v>
      </c>
    </row>
    <row r="6141" spans="1:5">
      <c r="A6141" s="327">
        <v>100759</v>
      </c>
      <c r="B6141" s="325" t="s">
        <v>6609</v>
      </c>
      <c r="C6141" s="325" t="s">
        <v>73</v>
      </c>
      <c r="D6141" s="325" t="s">
        <v>692</v>
      </c>
      <c r="E6141" s="326" t="s">
        <v>29651</v>
      </c>
    </row>
    <row r="6142" spans="1:5">
      <c r="A6142" s="327">
        <v>100760</v>
      </c>
      <c r="B6142" s="325" t="s">
        <v>6610</v>
      </c>
      <c r="C6142" s="325" t="s">
        <v>73</v>
      </c>
      <c r="D6142" s="325" t="s">
        <v>692</v>
      </c>
      <c r="E6142" s="326" t="s">
        <v>21361</v>
      </c>
    </row>
    <row r="6143" spans="1:5">
      <c r="A6143" s="327">
        <v>100761</v>
      </c>
      <c r="B6143" s="325" t="s">
        <v>6611</v>
      </c>
      <c r="C6143" s="325" t="s">
        <v>73</v>
      </c>
      <c r="D6143" s="325" t="s">
        <v>280</v>
      </c>
      <c r="E6143" s="326" t="s">
        <v>31144</v>
      </c>
    </row>
    <row r="6144" spans="1:5">
      <c r="A6144" s="327">
        <v>100762</v>
      </c>
      <c r="B6144" s="325" t="s">
        <v>6612</v>
      </c>
      <c r="C6144" s="325" t="s">
        <v>73</v>
      </c>
      <c r="D6144" s="325" t="s">
        <v>280</v>
      </c>
      <c r="E6144" s="326" t="s">
        <v>31145</v>
      </c>
    </row>
    <row r="6145" spans="1:5">
      <c r="A6145" s="327">
        <v>102488</v>
      </c>
      <c r="B6145" s="325" t="s">
        <v>6613</v>
      </c>
      <c r="C6145" s="325" t="s">
        <v>73</v>
      </c>
      <c r="D6145" s="325" t="s">
        <v>344</v>
      </c>
      <c r="E6145" s="326" t="s">
        <v>1239</v>
      </c>
    </row>
    <row r="6146" spans="1:5">
      <c r="A6146" s="327">
        <v>102489</v>
      </c>
      <c r="B6146" s="325" t="s">
        <v>6614</v>
      </c>
      <c r="C6146" s="325" t="s">
        <v>73</v>
      </c>
      <c r="D6146" s="325" t="s">
        <v>280</v>
      </c>
      <c r="E6146" s="326" t="s">
        <v>4479</v>
      </c>
    </row>
    <row r="6147" spans="1:5">
      <c r="A6147" s="327">
        <v>102491</v>
      </c>
      <c r="B6147" s="325" t="s">
        <v>6615</v>
      </c>
      <c r="C6147" s="325" t="s">
        <v>73</v>
      </c>
      <c r="D6147" s="325" t="s">
        <v>280</v>
      </c>
      <c r="E6147" s="326" t="s">
        <v>5367</v>
      </c>
    </row>
    <row r="6148" spans="1:5">
      <c r="A6148" s="327">
        <v>102492</v>
      </c>
      <c r="B6148" s="325" t="s">
        <v>6616</v>
      </c>
      <c r="C6148" s="325" t="s">
        <v>73</v>
      </c>
      <c r="D6148" s="325" t="s">
        <v>280</v>
      </c>
      <c r="E6148" s="326" t="s">
        <v>22131</v>
      </c>
    </row>
    <row r="6149" spans="1:5">
      <c r="A6149" s="327">
        <v>102494</v>
      </c>
      <c r="B6149" s="325" t="s">
        <v>6618</v>
      </c>
      <c r="C6149" s="325" t="s">
        <v>73</v>
      </c>
      <c r="D6149" s="325" t="s">
        <v>280</v>
      </c>
      <c r="E6149" s="326" t="s">
        <v>31146</v>
      </c>
    </row>
    <row r="6150" spans="1:5">
      <c r="A6150" s="327">
        <v>102496</v>
      </c>
      <c r="B6150" s="325" t="s">
        <v>6619</v>
      </c>
      <c r="C6150" s="325" t="s">
        <v>74</v>
      </c>
      <c r="D6150" s="325" t="s">
        <v>280</v>
      </c>
      <c r="E6150" s="326" t="s">
        <v>15068</v>
      </c>
    </row>
    <row r="6151" spans="1:5">
      <c r="A6151" s="327">
        <v>102497</v>
      </c>
      <c r="B6151" s="325" t="s">
        <v>6620</v>
      </c>
      <c r="C6151" s="325" t="s">
        <v>74</v>
      </c>
      <c r="D6151" s="325" t="s">
        <v>280</v>
      </c>
      <c r="E6151" s="326" t="s">
        <v>28364</v>
      </c>
    </row>
    <row r="6152" spans="1:5">
      <c r="A6152" s="327">
        <v>102498</v>
      </c>
      <c r="B6152" s="325" t="s">
        <v>6621</v>
      </c>
      <c r="C6152" s="325" t="s">
        <v>74</v>
      </c>
      <c r="D6152" s="325" t="s">
        <v>280</v>
      </c>
      <c r="E6152" s="326" t="s">
        <v>21856</v>
      </c>
    </row>
    <row r="6153" spans="1:5">
      <c r="A6153" s="327">
        <v>102499</v>
      </c>
      <c r="B6153" s="325" t="s">
        <v>6623</v>
      </c>
      <c r="C6153" s="325" t="s">
        <v>73</v>
      </c>
      <c r="D6153" s="325" t="s">
        <v>280</v>
      </c>
      <c r="E6153" s="326" t="s">
        <v>20995</v>
      </c>
    </row>
    <row r="6154" spans="1:5">
      <c r="A6154" s="327">
        <v>102500</v>
      </c>
      <c r="B6154" s="325" t="s">
        <v>6624</v>
      </c>
      <c r="C6154" s="325" t="s">
        <v>74</v>
      </c>
      <c r="D6154" s="325" t="s">
        <v>280</v>
      </c>
      <c r="E6154" s="326" t="s">
        <v>1319</v>
      </c>
    </row>
    <row r="6155" spans="1:5">
      <c r="A6155" s="327">
        <v>102501</v>
      </c>
      <c r="B6155" s="325" t="s">
        <v>6625</v>
      </c>
      <c r="C6155" s="325" t="s">
        <v>73</v>
      </c>
      <c r="D6155" s="325" t="s">
        <v>280</v>
      </c>
      <c r="E6155" s="326" t="s">
        <v>31147</v>
      </c>
    </row>
    <row r="6156" spans="1:5">
      <c r="A6156" s="327">
        <v>102504</v>
      </c>
      <c r="B6156" s="325" t="s">
        <v>6626</v>
      </c>
      <c r="C6156" s="325" t="s">
        <v>74</v>
      </c>
      <c r="D6156" s="325" t="s">
        <v>280</v>
      </c>
      <c r="E6156" s="326" t="s">
        <v>15985</v>
      </c>
    </row>
    <row r="6157" spans="1:5">
      <c r="A6157" s="327">
        <v>102505</v>
      </c>
      <c r="B6157" s="325" t="s">
        <v>6627</v>
      </c>
      <c r="C6157" s="325" t="s">
        <v>74</v>
      </c>
      <c r="D6157" s="325" t="s">
        <v>280</v>
      </c>
      <c r="E6157" s="326" t="s">
        <v>525</v>
      </c>
    </row>
    <row r="6158" spans="1:5">
      <c r="A6158" s="327">
        <v>102506</v>
      </c>
      <c r="B6158" s="325" t="s">
        <v>6628</v>
      </c>
      <c r="C6158" s="325" t="s">
        <v>74</v>
      </c>
      <c r="D6158" s="325" t="s">
        <v>280</v>
      </c>
      <c r="E6158" s="326" t="s">
        <v>26198</v>
      </c>
    </row>
    <row r="6159" spans="1:5">
      <c r="A6159" s="327">
        <v>102507</v>
      </c>
      <c r="B6159" s="325" t="s">
        <v>6629</v>
      </c>
      <c r="C6159" s="325" t="s">
        <v>74</v>
      </c>
      <c r="D6159" s="325" t="s">
        <v>280</v>
      </c>
      <c r="E6159" s="326" t="s">
        <v>6190</v>
      </c>
    </row>
    <row r="6160" spans="1:5">
      <c r="A6160" s="327">
        <v>102508</v>
      </c>
      <c r="B6160" s="325" t="s">
        <v>6631</v>
      </c>
      <c r="C6160" s="325" t="s">
        <v>73</v>
      </c>
      <c r="D6160" s="325" t="s">
        <v>280</v>
      </c>
      <c r="E6160" s="326" t="s">
        <v>30223</v>
      </c>
    </row>
    <row r="6161" spans="1:5">
      <c r="A6161" s="327">
        <v>102509</v>
      </c>
      <c r="B6161" s="325" t="s">
        <v>6632</v>
      </c>
      <c r="C6161" s="325" t="s">
        <v>73</v>
      </c>
      <c r="D6161" s="325" t="s">
        <v>280</v>
      </c>
      <c r="E6161" s="326" t="s">
        <v>15892</v>
      </c>
    </row>
    <row r="6162" spans="1:5">
      <c r="A6162" s="327">
        <v>102512</v>
      </c>
      <c r="B6162" s="325" t="s">
        <v>6634</v>
      </c>
      <c r="C6162" s="325" t="s">
        <v>74</v>
      </c>
      <c r="D6162" s="325" t="s">
        <v>344</v>
      </c>
      <c r="E6162" s="326" t="s">
        <v>5548</v>
      </c>
    </row>
    <row r="6163" spans="1:5">
      <c r="A6163" s="327">
        <v>102513</v>
      </c>
      <c r="B6163" s="325" t="s">
        <v>6636</v>
      </c>
      <c r="C6163" s="325" t="s">
        <v>73</v>
      </c>
      <c r="D6163" s="325" t="s">
        <v>280</v>
      </c>
      <c r="E6163" s="326" t="s">
        <v>31148</v>
      </c>
    </row>
    <row r="6164" spans="1:5">
      <c r="A6164" s="327">
        <v>102520</v>
      </c>
      <c r="B6164" s="325" t="s">
        <v>6637</v>
      </c>
      <c r="C6164" s="325" t="s">
        <v>73</v>
      </c>
      <c r="D6164" s="325" t="s">
        <v>280</v>
      </c>
      <c r="E6164" s="326" t="s">
        <v>31149</v>
      </c>
    </row>
    <row r="6165" spans="1:5">
      <c r="A6165" s="327">
        <v>101749</v>
      </c>
      <c r="B6165" s="325" t="s">
        <v>6638</v>
      </c>
      <c r="C6165" s="325" t="s">
        <v>73</v>
      </c>
      <c r="D6165" s="325" t="s">
        <v>344</v>
      </c>
      <c r="E6165" s="326" t="s">
        <v>30340</v>
      </c>
    </row>
    <row r="6166" spans="1:5">
      <c r="A6166" s="327">
        <v>101750</v>
      </c>
      <c r="B6166" s="325" t="s">
        <v>6639</v>
      </c>
      <c r="C6166" s="325" t="s">
        <v>73</v>
      </c>
      <c r="D6166" s="325" t="s">
        <v>344</v>
      </c>
      <c r="E6166" s="326" t="s">
        <v>31150</v>
      </c>
    </row>
    <row r="6167" spans="1:5">
      <c r="A6167" s="327">
        <v>101729</v>
      </c>
      <c r="B6167" s="325" t="s">
        <v>6640</v>
      </c>
      <c r="C6167" s="325" t="s">
        <v>73</v>
      </c>
      <c r="D6167" s="325" t="s">
        <v>344</v>
      </c>
      <c r="E6167" s="326" t="s">
        <v>31151</v>
      </c>
    </row>
    <row r="6168" spans="1:5">
      <c r="A6168" s="327">
        <v>101746</v>
      </c>
      <c r="B6168" s="325" t="s">
        <v>6641</v>
      </c>
      <c r="C6168" s="325" t="s">
        <v>73</v>
      </c>
      <c r="D6168" s="325" t="s">
        <v>344</v>
      </c>
      <c r="E6168" s="326" t="s">
        <v>26528</v>
      </c>
    </row>
    <row r="6169" spans="1:5">
      <c r="A6169" s="327">
        <v>101751</v>
      </c>
      <c r="B6169" s="325" t="s">
        <v>6642</v>
      </c>
      <c r="C6169" s="325" t="s">
        <v>73</v>
      </c>
      <c r="D6169" s="325" t="s">
        <v>344</v>
      </c>
      <c r="E6169" s="326" t="s">
        <v>31152</v>
      </c>
    </row>
    <row r="6170" spans="1:5">
      <c r="A6170" s="327">
        <v>87246</v>
      </c>
      <c r="B6170" s="325" t="s">
        <v>21696</v>
      </c>
      <c r="C6170" s="325" t="s">
        <v>73</v>
      </c>
      <c r="D6170" s="325" t="s">
        <v>280</v>
      </c>
      <c r="E6170" s="326" t="s">
        <v>31153</v>
      </c>
    </row>
    <row r="6171" spans="1:5">
      <c r="A6171" s="327">
        <v>87247</v>
      </c>
      <c r="B6171" s="325" t="s">
        <v>21697</v>
      </c>
      <c r="C6171" s="325" t="s">
        <v>73</v>
      </c>
      <c r="D6171" s="325" t="s">
        <v>280</v>
      </c>
      <c r="E6171" s="326" t="s">
        <v>25202</v>
      </c>
    </row>
    <row r="6172" spans="1:5">
      <c r="A6172" s="327">
        <v>87248</v>
      </c>
      <c r="B6172" s="325" t="s">
        <v>21698</v>
      </c>
      <c r="C6172" s="325" t="s">
        <v>73</v>
      </c>
      <c r="D6172" s="325" t="s">
        <v>280</v>
      </c>
      <c r="E6172" s="326" t="s">
        <v>31154</v>
      </c>
    </row>
    <row r="6173" spans="1:5">
      <c r="A6173" s="327">
        <v>87249</v>
      </c>
      <c r="B6173" s="325" t="s">
        <v>21699</v>
      </c>
      <c r="C6173" s="325" t="s">
        <v>73</v>
      </c>
      <c r="D6173" s="325" t="s">
        <v>280</v>
      </c>
      <c r="E6173" s="326" t="s">
        <v>31155</v>
      </c>
    </row>
    <row r="6174" spans="1:5">
      <c r="A6174" s="327">
        <v>87250</v>
      </c>
      <c r="B6174" s="325" t="s">
        <v>21700</v>
      </c>
      <c r="C6174" s="325" t="s">
        <v>73</v>
      </c>
      <c r="D6174" s="325" t="s">
        <v>280</v>
      </c>
      <c r="E6174" s="326" t="s">
        <v>21402</v>
      </c>
    </row>
    <row r="6175" spans="1:5">
      <c r="A6175" s="327">
        <v>87251</v>
      </c>
      <c r="B6175" s="325" t="s">
        <v>21701</v>
      </c>
      <c r="C6175" s="325" t="s">
        <v>73</v>
      </c>
      <c r="D6175" s="325" t="s">
        <v>280</v>
      </c>
      <c r="E6175" s="326" t="s">
        <v>21088</v>
      </c>
    </row>
    <row r="6176" spans="1:5">
      <c r="A6176" s="327">
        <v>87255</v>
      </c>
      <c r="B6176" s="325" t="s">
        <v>21702</v>
      </c>
      <c r="C6176" s="325" t="s">
        <v>73</v>
      </c>
      <c r="D6176" s="325" t="s">
        <v>280</v>
      </c>
      <c r="E6176" s="326" t="s">
        <v>31156</v>
      </c>
    </row>
    <row r="6177" spans="1:5">
      <c r="A6177" s="327">
        <v>87256</v>
      </c>
      <c r="B6177" s="325" t="s">
        <v>21703</v>
      </c>
      <c r="C6177" s="325" t="s">
        <v>73</v>
      </c>
      <c r="D6177" s="325" t="s">
        <v>280</v>
      </c>
      <c r="E6177" s="326" t="s">
        <v>31157</v>
      </c>
    </row>
    <row r="6178" spans="1:5">
      <c r="A6178" s="327">
        <v>87257</v>
      </c>
      <c r="B6178" s="325" t="s">
        <v>21704</v>
      </c>
      <c r="C6178" s="325" t="s">
        <v>73</v>
      </c>
      <c r="D6178" s="325" t="s">
        <v>280</v>
      </c>
      <c r="E6178" s="326" t="s">
        <v>31158</v>
      </c>
    </row>
    <row r="6179" spans="1:5">
      <c r="A6179" s="327">
        <v>87258</v>
      </c>
      <c r="B6179" s="325" t="s">
        <v>21705</v>
      </c>
      <c r="C6179" s="325" t="s">
        <v>73</v>
      </c>
      <c r="D6179" s="325" t="s">
        <v>280</v>
      </c>
      <c r="E6179" s="326" t="s">
        <v>26126</v>
      </c>
    </row>
    <row r="6180" spans="1:5">
      <c r="A6180" s="327">
        <v>87259</v>
      </c>
      <c r="B6180" s="325" t="s">
        <v>21706</v>
      </c>
      <c r="C6180" s="325" t="s">
        <v>73</v>
      </c>
      <c r="D6180" s="325" t="s">
        <v>280</v>
      </c>
      <c r="E6180" s="326" t="s">
        <v>31159</v>
      </c>
    </row>
    <row r="6181" spans="1:5">
      <c r="A6181" s="327">
        <v>87260</v>
      </c>
      <c r="B6181" s="325" t="s">
        <v>21707</v>
      </c>
      <c r="C6181" s="325" t="s">
        <v>73</v>
      </c>
      <c r="D6181" s="325" t="s">
        <v>280</v>
      </c>
      <c r="E6181" s="326" t="s">
        <v>31160</v>
      </c>
    </row>
    <row r="6182" spans="1:5">
      <c r="A6182" s="327">
        <v>87261</v>
      </c>
      <c r="B6182" s="325" t="s">
        <v>21708</v>
      </c>
      <c r="C6182" s="325" t="s">
        <v>73</v>
      </c>
      <c r="D6182" s="325" t="s">
        <v>280</v>
      </c>
      <c r="E6182" s="326" t="s">
        <v>31161</v>
      </c>
    </row>
    <row r="6183" spans="1:5">
      <c r="A6183" s="327">
        <v>87262</v>
      </c>
      <c r="B6183" s="325" t="s">
        <v>21709</v>
      </c>
      <c r="C6183" s="325" t="s">
        <v>73</v>
      </c>
      <c r="D6183" s="325" t="s">
        <v>280</v>
      </c>
      <c r="E6183" s="326" t="s">
        <v>25143</v>
      </c>
    </row>
    <row r="6184" spans="1:5">
      <c r="A6184" s="327">
        <v>87263</v>
      </c>
      <c r="B6184" s="325" t="s">
        <v>21710</v>
      </c>
      <c r="C6184" s="325" t="s">
        <v>73</v>
      </c>
      <c r="D6184" s="325" t="s">
        <v>280</v>
      </c>
      <c r="E6184" s="326" t="s">
        <v>31162</v>
      </c>
    </row>
    <row r="6185" spans="1:5">
      <c r="A6185" s="327">
        <v>89046</v>
      </c>
      <c r="B6185" s="325" t="s">
        <v>6644</v>
      </c>
      <c r="C6185" s="325" t="s">
        <v>73</v>
      </c>
      <c r="D6185" s="325" t="s">
        <v>280</v>
      </c>
      <c r="E6185" s="326" t="s">
        <v>28409</v>
      </c>
    </row>
    <row r="6186" spans="1:5">
      <c r="A6186" s="327">
        <v>89171</v>
      </c>
      <c r="B6186" s="325" t="s">
        <v>6645</v>
      </c>
      <c r="C6186" s="325" t="s">
        <v>73</v>
      </c>
      <c r="D6186" s="325" t="s">
        <v>280</v>
      </c>
      <c r="E6186" s="326" t="s">
        <v>14841</v>
      </c>
    </row>
    <row r="6187" spans="1:5">
      <c r="A6187" s="327">
        <v>93389</v>
      </c>
      <c r="B6187" s="325" t="s">
        <v>21711</v>
      </c>
      <c r="C6187" s="325" t="s">
        <v>73</v>
      </c>
      <c r="D6187" s="325" t="s">
        <v>280</v>
      </c>
      <c r="E6187" s="326" t="s">
        <v>26293</v>
      </c>
    </row>
    <row r="6188" spans="1:5">
      <c r="A6188" s="327">
        <v>93390</v>
      </c>
      <c r="B6188" s="325" t="s">
        <v>21712</v>
      </c>
      <c r="C6188" s="325" t="s">
        <v>73</v>
      </c>
      <c r="D6188" s="325" t="s">
        <v>280</v>
      </c>
      <c r="E6188" s="326" t="s">
        <v>29186</v>
      </c>
    </row>
    <row r="6189" spans="1:5">
      <c r="A6189" s="327">
        <v>93391</v>
      </c>
      <c r="B6189" s="325" t="s">
        <v>21713</v>
      </c>
      <c r="C6189" s="325" t="s">
        <v>73</v>
      </c>
      <c r="D6189" s="325" t="s">
        <v>280</v>
      </c>
      <c r="E6189" s="326" t="s">
        <v>30610</v>
      </c>
    </row>
    <row r="6190" spans="1:5">
      <c r="A6190" s="327">
        <v>104593</v>
      </c>
      <c r="B6190" s="325" t="s">
        <v>21714</v>
      </c>
      <c r="C6190" s="325" t="s">
        <v>73</v>
      </c>
      <c r="D6190" s="325" t="s">
        <v>280</v>
      </c>
      <c r="E6190" s="326" t="s">
        <v>31163</v>
      </c>
    </row>
    <row r="6191" spans="1:5">
      <c r="A6191" s="327">
        <v>104594</v>
      </c>
      <c r="B6191" s="325" t="s">
        <v>21715</v>
      </c>
      <c r="C6191" s="325" t="s">
        <v>73</v>
      </c>
      <c r="D6191" s="325" t="s">
        <v>280</v>
      </c>
      <c r="E6191" s="326" t="s">
        <v>31164</v>
      </c>
    </row>
    <row r="6192" spans="1:5">
      <c r="A6192" s="327">
        <v>104595</v>
      </c>
      <c r="B6192" s="325" t="s">
        <v>21716</v>
      </c>
      <c r="C6192" s="325" t="s">
        <v>73</v>
      </c>
      <c r="D6192" s="325" t="s">
        <v>280</v>
      </c>
      <c r="E6192" s="326" t="s">
        <v>31165</v>
      </c>
    </row>
    <row r="6193" spans="1:5">
      <c r="A6193" s="327">
        <v>104596</v>
      </c>
      <c r="B6193" s="325" t="s">
        <v>21717</v>
      </c>
      <c r="C6193" s="325" t="s">
        <v>73</v>
      </c>
      <c r="D6193" s="325" t="s">
        <v>280</v>
      </c>
      <c r="E6193" s="326" t="s">
        <v>31166</v>
      </c>
    </row>
    <row r="6194" spans="1:5">
      <c r="A6194" s="327">
        <v>104597</v>
      </c>
      <c r="B6194" s="325" t="s">
        <v>21718</v>
      </c>
      <c r="C6194" s="325" t="s">
        <v>73</v>
      </c>
      <c r="D6194" s="325" t="s">
        <v>280</v>
      </c>
      <c r="E6194" s="326" t="s">
        <v>27715</v>
      </c>
    </row>
    <row r="6195" spans="1:5">
      <c r="A6195" s="327">
        <v>104598</v>
      </c>
      <c r="B6195" s="325" t="s">
        <v>21719</v>
      </c>
      <c r="C6195" s="325" t="s">
        <v>73</v>
      </c>
      <c r="D6195" s="325" t="s">
        <v>280</v>
      </c>
      <c r="E6195" s="326" t="s">
        <v>31167</v>
      </c>
    </row>
    <row r="6196" spans="1:5">
      <c r="A6196" s="327">
        <v>104599</v>
      </c>
      <c r="B6196" s="325" t="s">
        <v>21720</v>
      </c>
      <c r="C6196" s="325" t="s">
        <v>73</v>
      </c>
      <c r="D6196" s="325" t="s">
        <v>280</v>
      </c>
      <c r="E6196" s="326" t="s">
        <v>29663</v>
      </c>
    </row>
    <row r="6197" spans="1:5">
      <c r="A6197" s="327">
        <v>104600</v>
      </c>
      <c r="B6197" s="325" t="s">
        <v>21721</v>
      </c>
      <c r="C6197" s="325" t="s">
        <v>73</v>
      </c>
      <c r="D6197" s="325" t="s">
        <v>280</v>
      </c>
      <c r="E6197" s="326" t="s">
        <v>26301</v>
      </c>
    </row>
    <row r="6198" spans="1:5">
      <c r="A6198" s="327">
        <v>104601</v>
      </c>
      <c r="B6198" s="325" t="s">
        <v>21722</v>
      </c>
      <c r="C6198" s="325" t="s">
        <v>73</v>
      </c>
      <c r="D6198" s="325" t="s">
        <v>280</v>
      </c>
      <c r="E6198" s="326" t="s">
        <v>25165</v>
      </c>
    </row>
    <row r="6199" spans="1:5">
      <c r="A6199" s="327">
        <v>104602</v>
      </c>
      <c r="B6199" s="325" t="s">
        <v>21723</v>
      </c>
      <c r="C6199" s="325" t="s">
        <v>73</v>
      </c>
      <c r="D6199" s="325" t="s">
        <v>280</v>
      </c>
      <c r="E6199" s="326" t="s">
        <v>31168</v>
      </c>
    </row>
    <row r="6200" spans="1:5">
      <c r="A6200" s="327">
        <v>104603</v>
      </c>
      <c r="B6200" s="325" t="s">
        <v>21724</v>
      </c>
      <c r="C6200" s="325" t="s">
        <v>73</v>
      </c>
      <c r="D6200" s="325" t="s">
        <v>280</v>
      </c>
      <c r="E6200" s="326" t="s">
        <v>31169</v>
      </c>
    </row>
    <row r="6201" spans="1:5">
      <c r="A6201" s="327">
        <v>104604</v>
      </c>
      <c r="B6201" s="325" t="s">
        <v>21726</v>
      </c>
      <c r="C6201" s="325" t="s">
        <v>73</v>
      </c>
      <c r="D6201" s="325" t="s">
        <v>280</v>
      </c>
      <c r="E6201" s="326" t="s">
        <v>21888</v>
      </c>
    </row>
    <row r="6202" spans="1:5">
      <c r="A6202" s="327">
        <v>104605</v>
      </c>
      <c r="B6202" s="325" t="s">
        <v>21728</v>
      </c>
      <c r="C6202" s="325" t="s">
        <v>73</v>
      </c>
      <c r="D6202" s="325" t="s">
        <v>280</v>
      </c>
      <c r="E6202" s="326" t="s">
        <v>31170</v>
      </c>
    </row>
    <row r="6203" spans="1:5">
      <c r="A6203" s="327">
        <v>104606</v>
      </c>
      <c r="B6203" s="325" t="s">
        <v>21729</v>
      </c>
      <c r="C6203" s="325" t="s">
        <v>73</v>
      </c>
      <c r="D6203" s="325" t="s">
        <v>280</v>
      </c>
      <c r="E6203" s="326" t="s">
        <v>31171</v>
      </c>
    </row>
    <row r="6204" spans="1:5">
      <c r="A6204" s="327">
        <v>104607</v>
      </c>
      <c r="B6204" s="325" t="s">
        <v>21730</v>
      </c>
      <c r="C6204" s="325" t="s">
        <v>73</v>
      </c>
      <c r="D6204" s="325" t="s">
        <v>280</v>
      </c>
      <c r="E6204" s="326" t="s">
        <v>15131</v>
      </c>
    </row>
    <row r="6205" spans="1:5">
      <c r="A6205" s="327">
        <v>104608</v>
      </c>
      <c r="B6205" s="325" t="s">
        <v>21731</v>
      </c>
      <c r="C6205" s="325" t="s">
        <v>73</v>
      </c>
      <c r="D6205" s="325" t="s">
        <v>280</v>
      </c>
      <c r="E6205" s="326" t="s">
        <v>31172</v>
      </c>
    </row>
    <row r="6206" spans="1:5">
      <c r="A6206" s="327">
        <v>104609</v>
      </c>
      <c r="B6206" s="325" t="s">
        <v>21732</v>
      </c>
      <c r="C6206" s="325" t="s">
        <v>73</v>
      </c>
      <c r="D6206" s="325" t="s">
        <v>280</v>
      </c>
      <c r="E6206" s="326" t="s">
        <v>31173</v>
      </c>
    </row>
    <row r="6207" spans="1:5">
      <c r="A6207" s="327">
        <v>104610</v>
      </c>
      <c r="B6207" s="325" t="s">
        <v>21733</v>
      </c>
      <c r="C6207" s="325" t="s">
        <v>73</v>
      </c>
      <c r="D6207" s="325" t="s">
        <v>280</v>
      </c>
      <c r="E6207" s="326" t="s">
        <v>31174</v>
      </c>
    </row>
    <row r="6208" spans="1:5">
      <c r="A6208" s="327">
        <v>98671</v>
      </c>
      <c r="B6208" s="325" t="s">
        <v>6646</v>
      </c>
      <c r="C6208" s="325" t="s">
        <v>73</v>
      </c>
      <c r="D6208" s="325" t="s">
        <v>280</v>
      </c>
      <c r="E6208" s="326" t="s">
        <v>31175</v>
      </c>
    </row>
    <row r="6209" spans="1:5">
      <c r="A6209" s="327">
        <v>98672</v>
      </c>
      <c r="B6209" s="325" t="s">
        <v>6647</v>
      </c>
      <c r="C6209" s="325" t="s">
        <v>73</v>
      </c>
      <c r="D6209" s="325" t="s">
        <v>280</v>
      </c>
      <c r="E6209" s="326" t="s">
        <v>31176</v>
      </c>
    </row>
    <row r="6210" spans="1:5">
      <c r="A6210" s="327">
        <v>98678</v>
      </c>
      <c r="B6210" s="325" t="s">
        <v>6648</v>
      </c>
      <c r="C6210" s="325" t="s">
        <v>73</v>
      </c>
      <c r="D6210" s="325" t="s">
        <v>280</v>
      </c>
      <c r="E6210" s="326" t="s">
        <v>31177</v>
      </c>
    </row>
    <row r="6211" spans="1:5">
      <c r="A6211" s="327">
        <v>98679</v>
      </c>
      <c r="B6211" s="325" t="s">
        <v>6649</v>
      </c>
      <c r="C6211" s="325" t="s">
        <v>73</v>
      </c>
      <c r="D6211" s="325" t="s">
        <v>344</v>
      </c>
      <c r="E6211" s="326" t="s">
        <v>26874</v>
      </c>
    </row>
    <row r="6212" spans="1:5">
      <c r="A6212" s="327">
        <v>98680</v>
      </c>
      <c r="B6212" s="325" t="s">
        <v>6651</v>
      </c>
      <c r="C6212" s="325" t="s">
        <v>73</v>
      </c>
      <c r="D6212" s="325" t="s">
        <v>344</v>
      </c>
      <c r="E6212" s="326" t="s">
        <v>25623</v>
      </c>
    </row>
    <row r="6213" spans="1:5">
      <c r="A6213" s="327">
        <v>98681</v>
      </c>
      <c r="B6213" s="325" t="s">
        <v>6652</v>
      </c>
      <c r="C6213" s="325" t="s">
        <v>73</v>
      </c>
      <c r="D6213" s="325" t="s">
        <v>344</v>
      </c>
      <c r="E6213" s="326" t="s">
        <v>31178</v>
      </c>
    </row>
    <row r="6214" spans="1:5">
      <c r="A6214" s="327">
        <v>98682</v>
      </c>
      <c r="B6214" s="325" t="s">
        <v>6653</v>
      </c>
      <c r="C6214" s="325" t="s">
        <v>73</v>
      </c>
      <c r="D6214" s="325" t="s">
        <v>344</v>
      </c>
      <c r="E6214" s="326" t="s">
        <v>16018</v>
      </c>
    </row>
    <row r="6215" spans="1:5">
      <c r="A6215" s="327">
        <v>98685</v>
      </c>
      <c r="B6215" s="325" t="s">
        <v>6654</v>
      </c>
      <c r="C6215" s="325" t="s">
        <v>74</v>
      </c>
      <c r="D6215" s="325" t="s">
        <v>280</v>
      </c>
      <c r="E6215" s="326" t="s">
        <v>20939</v>
      </c>
    </row>
    <row r="6216" spans="1:5">
      <c r="A6216" s="327">
        <v>98686</v>
      </c>
      <c r="B6216" s="325" t="s">
        <v>6655</v>
      </c>
      <c r="C6216" s="325" t="s">
        <v>74</v>
      </c>
      <c r="D6216" s="325" t="s">
        <v>280</v>
      </c>
      <c r="E6216" s="326" t="s">
        <v>31179</v>
      </c>
    </row>
    <row r="6217" spans="1:5">
      <c r="A6217" s="327">
        <v>98688</v>
      </c>
      <c r="B6217" s="325" t="s">
        <v>6657</v>
      </c>
      <c r="C6217" s="325" t="s">
        <v>74</v>
      </c>
      <c r="D6217" s="325" t="s">
        <v>280</v>
      </c>
      <c r="E6217" s="326" t="s">
        <v>26230</v>
      </c>
    </row>
    <row r="6218" spans="1:5">
      <c r="A6218" s="327">
        <v>98689</v>
      </c>
      <c r="B6218" s="325" t="s">
        <v>6658</v>
      </c>
      <c r="C6218" s="325" t="s">
        <v>74</v>
      </c>
      <c r="D6218" s="325" t="s">
        <v>280</v>
      </c>
      <c r="E6218" s="326" t="s">
        <v>31180</v>
      </c>
    </row>
    <row r="6219" spans="1:5">
      <c r="A6219" s="327">
        <v>101090</v>
      </c>
      <c r="B6219" s="325" t="s">
        <v>6659</v>
      </c>
      <c r="C6219" s="325" t="s">
        <v>73</v>
      </c>
      <c r="D6219" s="325" t="s">
        <v>344</v>
      </c>
      <c r="E6219" s="326" t="s">
        <v>31181</v>
      </c>
    </row>
    <row r="6220" spans="1:5">
      <c r="A6220" s="327">
        <v>101091</v>
      </c>
      <c r="B6220" s="325" t="s">
        <v>6660</v>
      </c>
      <c r="C6220" s="325" t="s">
        <v>73</v>
      </c>
      <c r="D6220" s="325" t="s">
        <v>280</v>
      </c>
      <c r="E6220" s="326" t="s">
        <v>31182</v>
      </c>
    </row>
    <row r="6221" spans="1:5">
      <c r="A6221" s="327">
        <v>101725</v>
      </c>
      <c r="B6221" s="325" t="s">
        <v>6661</v>
      </c>
      <c r="C6221" s="325" t="s">
        <v>73</v>
      </c>
      <c r="D6221" s="325" t="s">
        <v>280</v>
      </c>
      <c r="E6221" s="326" t="s">
        <v>31183</v>
      </c>
    </row>
    <row r="6222" spans="1:5">
      <c r="A6222" s="327">
        <v>101726</v>
      </c>
      <c r="B6222" s="325" t="s">
        <v>6662</v>
      </c>
      <c r="C6222" s="325" t="s">
        <v>73</v>
      </c>
      <c r="D6222" s="325" t="s">
        <v>280</v>
      </c>
      <c r="E6222" s="326" t="s">
        <v>31184</v>
      </c>
    </row>
    <row r="6223" spans="1:5">
      <c r="A6223" s="327">
        <v>101731</v>
      </c>
      <c r="B6223" s="325" t="s">
        <v>6663</v>
      </c>
      <c r="C6223" s="325" t="s">
        <v>73</v>
      </c>
      <c r="D6223" s="325" t="s">
        <v>344</v>
      </c>
      <c r="E6223" s="326" t="s">
        <v>24352</v>
      </c>
    </row>
    <row r="6224" spans="1:5">
      <c r="A6224" s="327">
        <v>101732</v>
      </c>
      <c r="B6224" s="325" t="s">
        <v>6664</v>
      </c>
      <c r="C6224" s="325" t="s">
        <v>73</v>
      </c>
      <c r="D6224" s="325" t="s">
        <v>344</v>
      </c>
      <c r="E6224" s="326" t="s">
        <v>28999</v>
      </c>
    </row>
    <row r="6225" spans="1:5">
      <c r="A6225" s="327">
        <v>101094</v>
      </c>
      <c r="B6225" s="325" t="s">
        <v>6665</v>
      </c>
      <c r="C6225" s="325" t="s">
        <v>74</v>
      </c>
      <c r="D6225" s="325" t="s">
        <v>280</v>
      </c>
      <c r="E6225" s="326" t="s">
        <v>31185</v>
      </c>
    </row>
    <row r="6226" spans="1:5">
      <c r="A6226" s="327">
        <v>101727</v>
      </c>
      <c r="B6226" s="325" t="s">
        <v>6666</v>
      </c>
      <c r="C6226" s="325" t="s">
        <v>73</v>
      </c>
      <c r="D6226" s="325" t="s">
        <v>280</v>
      </c>
      <c r="E6226" s="326" t="s">
        <v>26337</v>
      </c>
    </row>
    <row r="6227" spans="1:5">
      <c r="A6227" s="327">
        <v>101733</v>
      </c>
      <c r="B6227" s="325" t="s">
        <v>6667</v>
      </c>
      <c r="C6227" s="325" t="s">
        <v>73</v>
      </c>
      <c r="D6227" s="325" t="s">
        <v>280</v>
      </c>
      <c r="E6227" s="326" t="s">
        <v>31186</v>
      </c>
    </row>
    <row r="6228" spans="1:5">
      <c r="A6228" s="327">
        <v>101734</v>
      </c>
      <c r="B6228" s="325" t="s">
        <v>6668</v>
      </c>
      <c r="C6228" s="325" t="s">
        <v>73</v>
      </c>
      <c r="D6228" s="325" t="s">
        <v>280</v>
      </c>
      <c r="E6228" s="326" t="s">
        <v>31187</v>
      </c>
    </row>
    <row r="6229" spans="1:5">
      <c r="A6229" s="327">
        <v>101735</v>
      </c>
      <c r="B6229" s="325" t="s">
        <v>6669</v>
      </c>
      <c r="C6229" s="325" t="s">
        <v>73</v>
      </c>
      <c r="D6229" s="325" t="s">
        <v>280</v>
      </c>
      <c r="E6229" s="326" t="s">
        <v>31188</v>
      </c>
    </row>
    <row r="6230" spans="1:5">
      <c r="A6230" s="327">
        <v>101736</v>
      </c>
      <c r="B6230" s="325" t="s">
        <v>6670</v>
      </c>
      <c r="C6230" s="325" t="s">
        <v>73</v>
      </c>
      <c r="D6230" s="325" t="s">
        <v>280</v>
      </c>
      <c r="E6230" s="326" t="s">
        <v>26333</v>
      </c>
    </row>
    <row r="6231" spans="1:5">
      <c r="A6231" s="327">
        <v>101737</v>
      </c>
      <c r="B6231" s="325" t="s">
        <v>6671</v>
      </c>
      <c r="C6231" s="325" t="s">
        <v>73</v>
      </c>
      <c r="D6231" s="325" t="s">
        <v>280</v>
      </c>
      <c r="E6231" s="326" t="s">
        <v>31189</v>
      </c>
    </row>
    <row r="6232" spans="1:5">
      <c r="A6232" s="327">
        <v>101748</v>
      </c>
      <c r="B6232" s="325" t="s">
        <v>6672</v>
      </c>
      <c r="C6232" s="325" t="s">
        <v>73</v>
      </c>
      <c r="D6232" s="325" t="s">
        <v>344</v>
      </c>
      <c r="E6232" s="326" t="s">
        <v>1239</v>
      </c>
    </row>
    <row r="6233" spans="1:5">
      <c r="A6233" s="327">
        <v>104162</v>
      </c>
      <c r="B6233" s="325" t="s">
        <v>6673</v>
      </c>
      <c r="C6233" s="325" t="s">
        <v>73</v>
      </c>
      <c r="D6233" s="325" t="s">
        <v>344</v>
      </c>
      <c r="E6233" s="326" t="s">
        <v>25742</v>
      </c>
    </row>
    <row r="6234" spans="1:5">
      <c r="A6234" s="327">
        <v>101092</v>
      </c>
      <c r="B6234" s="325" t="s">
        <v>6674</v>
      </c>
      <c r="C6234" s="325" t="s">
        <v>73</v>
      </c>
      <c r="D6234" s="325" t="s">
        <v>280</v>
      </c>
      <c r="E6234" s="326" t="s">
        <v>31190</v>
      </c>
    </row>
    <row r="6235" spans="1:5">
      <c r="A6235" s="327">
        <v>101093</v>
      </c>
      <c r="B6235" s="325" t="s">
        <v>6675</v>
      </c>
      <c r="C6235" s="325" t="s">
        <v>73</v>
      </c>
      <c r="D6235" s="325" t="s">
        <v>280</v>
      </c>
      <c r="E6235" s="326" t="s">
        <v>31191</v>
      </c>
    </row>
    <row r="6236" spans="1:5">
      <c r="A6236" s="327">
        <v>98695</v>
      </c>
      <c r="B6236" s="325" t="s">
        <v>6676</v>
      </c>
      <c r="C6236" s="325" t="s">
        <v>74</v>
      </c>
      <c r="D6236" s="325" t="s">
        <v>280</v>
      </c>
      <c r="E6236" s="326" t="s">
        <v>31192</v>
      </c>
    </row>
    <row r="6237" spans="1:5">
      <c r="A6237" s="327">
        <v>98697</v>
      </c>
      <c r="B6237" s="325" t="s">
        <v>6677</v>
      </c>
      <c r="C6237" s="325" t="s">
        <v>74</v>
      </c>
      <c r="D6237" s="325" t="s">
        <v>280</v>
      </c>
      <c r="E6237" s="326" t="s">
        <v>31193</v>
      </c>
    </row>
    <row r="6238" spans="1:5">
      <c r="A6238" s="327">
        <v>101738</v>
      </c>
      <c r="B6238" s="325" t="s">
        <v>6678</v>
      </c>
      <c r="C6238" s="325" t="s">
        <v>74</v>
      </c>
      <c r="D6238" s="325" t="s">
        <v>344</v>
      </c>
      <c r="E6238" s="326" t="s">
        <v>21260</v>
      </c>
    </row>
    <row r="6239" spans="1:5">
      <c r="A6239" s="327">
        <v>101739</v>
      </c>
      <c r="B6239" s="325" t="s">
        <v>6680</v>
      </c>
      <c r="C6239" s="325" t="s">
        <v>74</v>
      </c>
      <c r="D6239" s="325" t="s">
        <v>344</v>
      </c>
      <c r="E6239" s="326" t="s">
        <v>31194</v>
      </c>
    </row>
    <row r="6240" spans="1:5">
      <c r="A6240" s="327">
        <v>88648</v>
      </c>
      <c r="B6240" s="325" t="s">
        <v>21734</v>
      </c>
      <c r="C6240" s="325" t="s">
        <v>74</v>
      </c>
      <c r="D6240" s="325" t="s">
        <v>280</v>
      </c>
      <c r="E6240" s="326" t="s">
        <v>31195</v>
      </c>
    </row>
    <row r="6241" spans="1:5">
      <c r="A6241" s="327">
        <v>88649</v>
      </c>
      <c r="B6241" s="325" t="s">
        <v>21735</v>
      </c>
      <c r="C6241" s="325" t="s">
        <v>74</v>
      </c>
      <c r="D6241" s="325" t="s">
        <v>280</v>
      </c>
      <c r="E6241" s="326" t="s">
        <v>14718</v>
      </c>
    </row>
    <row r="6242" spans="1:5">
      <c r="A6242" s="327">
        <v>88650</v>
      </c>
      <c r="B6242" s="325" t="s">
        <v>21736</v>
      </c>
      <c r="C6242" s="325" t="s">
        <v>74</v>
      </c>
      <c r="D6242" s="325" t="s">
        <v>280</v>
      </c>
      <c r="E6242" s="326" t="s">
        <v>21100</v>
      </c>
    </row>
    <row r="6243" spans="1:5">
      <c r="A6243" s="327">
        <v>96467</v>
      </c>
      <c r="B6243" s="325" t="s">
        <v>21737</v>
      </c>
      <c r="C6243" s="325" t="s">
        <v>74</v>
      </c>
      <c r="D6243" s="325" t="s">
        <v>280</v>
      </c>
      <c r="E6243" s="326" t="s">
        <v>31196</v>
      </c>
    </row>
    <row r="6244" spans="1:5">
      <c r="A6244" s="327">
        <v>101740</v>
      </c>
      <c r="B6244" s="325" t="s">
        <v>6683</v>
      </c>
      <c r="C6244" s="325" t="s">
        <v>74</v>
      </c>
      <c r="D6244" s="325" t="s">
        <v>344</v>
      </c>
      <c r="E6244" s="326" t="s">
        <v>26412</v>
      </c>
    </row>
    <row r="6245" spans="1:5">
      <c r="A6245" s="327">
        <v>101741</v>
      </c>
      <c r="B6245" s="325" t="s">
        <v>6684</v>
      </c>
      <c r="C6245" s="325" t="s">
        <v>74</v>
      </c>
      <c r="D6245" s="325" t="s">
        <v>280</v>
      </c>
      <c r="E6245" s="326" t="s">
        <v>21005</v>
      </c>
    </row>
    <row r="6246" spans="1:5">
      <c r="A6246" s="327">
        <v>94990</v>
      </c>
      <c r="B6246" s="325" t="s">
        <v>164</v>
      </c>
      <c r="C6246" s="325" t="s">
        <v>82</v>
      </c>
      <c r="D6246" s="325" t="s">
        <v>280</v>
      </c>
      <c r="E6246" s="326" t="s">
        <v>31197</v>
      </c>
    </row>
    <row r="6247" spans="1:5">
      <c r="A6247" s="327">
        <v>94991</v>
      </c>
      <c r="B6247" s="325" t="s">
        <v>21738</v>
      </c>
      <c r="C6247" s="325" t="s">
        <v>82</v>
      </c>
      <c r="D6247" s="325" t="s">
        <v>280</v>
      </c>
      <c r="E6247" s="326" t="s">
        <v>31198</v>
      </c>
    </row>
    <row r="6248" spans="1:5">
      <c r="A6248" s="327">
        <v>94992</v>
      </c>
      <c r="B6248" s="325" t="s">
        <v>6685</v>
      </c>
      <c r="C6248" s="325" t="s">
        <v>73</v>
      </c>
      <c r="D6248" s="325" t="s">
        <v>280</v>
      </c>
      <c r="E6248" s="326" t="s">
        <v>26597</v>
      </c>
    </row>
    <row r="6249" spans="1:5">
      <c r="A6249" s="327">
        <v>94993</v>
      </c>
      <c r="B6249" s="325" t="s">
        <v>6686</v>
      </c>
      <c r="C6249" s="325" t="s">
        <v>73</v>
      </c>
      <c r="D6249" s="325" t="s">
        <v>280</v>
      </c>
      <c r="E6249" s="326" t="s">
        <v>31199</v>
      </c>
    </row>
    <row r="6250" spans="1:5">
      <c r="A6250" s="327">
        <v>94994</v>
      </c>
      <c r="B6250" s="325" t="s">
        <v>6687</v>
      </c>
      <c r="C6250" s="325" t="s">
        <v>73</v>
      </c>
      <c r="D6250" s="325" t="s">
        <v>280</v>
      </c>
      <c r="E6250" s="326" t="s">
        <v>31200</v>
      </c>
    </row>
    <row r="6251" spans="1:5">
      <c r="A6251" s="327">
        <v>94995</v>
      </c>
      <c r="B6251" s="325" t="s">
        <v>6688</v>
      </c>
      <c r="C6251" s="325" t="s">
        <v>73</v>
      </c>
      <c r="D6251" s="325" t="s">
        <v>280</v>
      </c>
      <c r="E6251" s="326" t="s">
        <v>26675</v>
      </c>
    </row>
    <row r="6252" spans="1:5">
      <c r="A6252" s="327">
        <v>101747</v>
      </c>
      <c r="B6252" s="325" t="s">
        <v>6689</v>
      </c>
      <c r="C6252" s="325" t="s">
        <v>73</v>
      </c>
      <c r="D6252" s="325" t="s">
        <v>344</v>
      </c>
      <c r="E6252" s="326" t="s">
        <v>30618</v>
      </c>
    </row>
    <row r="6253" spans="1:5">
      <c r="A6253" s="327">
        <v>104626</v>
      </c>
      <c r="B6253" s="325" t="s">
        <v>21740</v>
      </c>
      <c r="C6253" s="325" t="s">
        <v>82</v>
      </c>
      <c r="D6253" s="325" t="s">
        <v>280</v>
      </c>
      <c r="E6253" s="326" t="s">
        <v>31201</v>
      </c>
    </row>
    <row r="6254" spans="1:5">
      <c r="A6254" s="327">
        <v>104658</v>
      </c>
      <c r="B6254" s="325" t="s">
        <v>26653</v>
      </c>
      <c r="C6254" s="325" t="s">
        <v>73</v>
      </c>
      <c r="D6254" s="325" t="s">
        <v>280</v>
      </c>
      <c r="E6254" s="326" t="s">
        <v>31202</v>
      </c>
    </row>
    <row r="6255" spans="1:5">
      <c r="A6255" s="327">
        <v>87620</v>
      </c>
      <c r="B6255" s="325" t="s">
        <v>6690</v>
      </c>
      <c r="C6255" s="325" t="s">
        <v>73</v>
      </c>
      <c r="D6255" s="325" t="s">
        <v>280</v>
      </c>
      <c r="E6255" s="326" t="s">
        <v>21305</v>
      </c>
    </row>
    <row r="6256" spans="1:5">
      <c r="A6256" s="327">
        <v>87622</v>
      </c>
      <c r="B6256" s="325" t="s">
        <v>6691</v>
      </c>
      <c r="C6256" s="325" t="s">
        <v>73</v>
      </c>
      <c r="D6256" s="325" t="s">
        <v>280</v>
      </c>
      <c r="E6256" s="326" t="s">
        <v>26655</v>
      </c>
    </row>
    <row r="6257" spans="1:5">
      <c r="A6257" s="327">
        <v>87623</v>
      </c>
      <c r="B6257" s="325" t="s">
        <v>6692</v>
      </c>
      <c r="C6257" s="325" t="s">
        <v>73</v>
      </c>
      <c r="D6257" s="325" t="s">
        <v>280</v>
      </c>
      <c r="E6257" s="326" t="s">
        <v>15055</v>
      </c>
    </row>
    <row r="6258" spans="1:5">
      <c r="A6258" s="327">
        <v>87624</v>
      </c>
      <c r="B6258" s="325" t="s">
        <v>31203</v>
      </c>
      <c r="C6258" s="325" t="s">
        <v>73</v>
      </c>
      <c r="D6258" s="325" t="s">
        <v>280</v>
      </c>
      <c r="E6258" s="326" t="s">
        <v>31204</v>
      </c>
    </row>
    <row r="6259" spans="1:5">
      <c r="A6259" s="327">
        <v>87630</v>
      </c>
      <c r="B6259" s="325" t="s">
        <v>6693</v>
      </c>
      <c r="C6259" s="325" t="s">
        <v>73</v>
      </c>
      <c r="D6259" s="325" t="s">
        <v>280</v>
      </c>
      <c r="E6259" s="326" t="s">
        <v>31205</v>
      </c>
    </row>
    <row r="6260" spans="1:5">
      <c r="A6260" s="327">
        <v>87632</v>
      </c>
      <c r="B6260" s="325" t="s">
        <v>6694</v>
      </c>
      <c r="C6260" s="325" t="s">
        <v>73</v>
      </c>
      <c r="D6260" s="325" t="s">
        <v>280</v>
      </c>
      <c r="E6260" s="326" t="s">
        <v>26281</v>
      </c>
    </row>
    <row r="6261" spans="1:5">
      <c r="A6261" s="327">
        <v>87633</v>
      </c>
      <c r="B6261" s="325" t="s">
        <v>6695</v>
      </c>
      <c r="C6261" s="325" t="s">
        <v>73</v>
      </c>
      <c r="D6261" s="325" t="s">
        <v>280</v>
      </c>
      <c r="E6261" s="326" t="s">
        <v>31206</v>
      </c>
    </row>
    <row r="6262" spans="1:5">
      <c r="A6262" s="327">
        <v>87634</v>
      </c>
      <c r="B6262" s="325" t="s">
        <v>6696</v>
      </c>
      <c r="C6262" s="325" t="s">
        <v>73</v>
      </c>
      <c r="D6262" s="325" t="s">
        <v>280</v>
      </c>
      <c r="E6262" s="326" t="s">
        <v>31207</v>
      </c>
    </row>
    <row r="6263" spans="1:5">
      <c r="A6263" s="327">
        <v>87640</v>
      </c>
      <c r="B6263" s="325" t="s">
        <v>6697</v>
      </c>
      <c r="C6263" s="325" t="s">
        <v>73</v>
      </c>
      <c r="D6263" s="325" t="s">
        <v>280</v>
      </c>
      <c r="E6263" s="326" t="s">
        <v>31208</v>
      </c>
    </row>
    <row r="6264" spans="1:5">
      <c r="A6264" s="327">
        <v>87642</v>
      </c>
      <c r="B6264" s="325" t="s">
        <v>6698</v>
      </c>
      <c r="C6264" s="325" t="s">
        <v>73</v>
      </c>
      <c r="D6264" s="325" t="s">
        <v>280</v>
      </c>
      <c r="E6264" s="326" t="s">
        <v>31209</v>
      </c>
    </row>
    <row r="6265" spans="1:5">
      <c r="A6265" s="327">
        <v>87643</v>
      </c>
      <c r="B6265" s="325" t="s">
        <v>6699</v>
      </c>
      <c r="C6265" s="325" t="s">
        <v>73</v>
      </c>
      <c r="D6265" s="325" t="s">
        <v>280</v>
      </c>
      <c r="E6265" s="326" t="s">
        <v>31210</v>
      </c>
    </row>
    <row r="6266" spans="1:5">
      <c r="A6266" s="327">
        <v>87644</v>
      </c>
      <c r="B6266" s="325" t="s">
        <v>6700</v>
      </c>
      <c r="C6266" s="325" t="s">
        <v>73</v>
      </c>
      <c r="D6266" s="325" t="s">
        <v>280</v>
      </c>
      <c r="E6266" s="326" t="s">
        <v>21451</v>
      </c>
    </row>
    <row r="6267" spans="1:5">
      <c r="A6267" s="327">
        <v>87680</v>
      </c>
      <c r="B6267" s="325" t="s">
        <v>6701</v>
      </c>
      <c r="C6267" s="325" t="s">
        <v>73</v>
      </c>
      <c r="D6267" s="325" t="s">
        <v>280</v>
      </c>
      <c r="E6267" s="326" t="s">
        <v>7941</v>
      </c>
    </row>
    <row r="6268" spans="1:5">
      <c r="A6268" s="327">
        <v>87682</v>
      </c>
      <c r="B6268" s="325" t="s">
        <v>6702</v>
      </c>
      <c r="C6268" s="325" t="s">
        <v>73</v>
      </c>
      <c r="D6268" s="325" t="s">
        <v>280</v>
      </c>
      <c r="E6268" s="326" t="s">
        <v>31211</v>
      </c>
    </row>
    <row r="6269" spans="1:5">
      <c r="A6269" s="327">
        <v>87683</v>
      </c>
      <c r="B6269" s="325" t="s">
        <v>6703</v>
      </c>
      <c r="C6269" s="325" t="s">
        <v>73</v>
      </c>
      <c r="D6269" s="325" t="s">
        <v>280</v>
      </c>
      <c r="E6269" s="326" t="s">
        <v>6294</v>
      </c>
    </row>
    <row r="6270" spans="1:5">
      <c r="A6270" s="327">
        <v>87684</v>
      </c>
      <c r="B6270" s="325" t="s">
        <v>6704</v>
      </c>
      <c r="C6270" s="325" t="s">
        <v>73</v>
      </c>
      <c r="D6270" s="325" t="s">
        <v>280</v>
      </c>
      <c r="E6270" s="326" t="s">
        <v>31212</v>
      </c>
    </row>
    <row r="6271" spans="1:5">
      <c r="A6271" s="327">
        <v>87690</v>
      </c>
      <c r="B6271" s="325" t="s">
        <v>6705</v>
      </c>
      <c r="C6271" s="325" t="s">
        <v>73</v>
      </c>
      <c r="D6271" s="325" t="s">
        <v>280</v>
      </c>
      <c r="E6271" s="326" t="s">
        <v>4883</v>
      </c>
    </row>
    <row r="6272" spans="1:5">
      <c r="A6272" s="327">
        <v>87692</v>
      </c>
      <c r="B6272" s="325" t="s">
        <v>6706</v>
      </c>
      <c r="C6272" s="325" t="s">
        <v>73</v>
      </c>
      <c r="D6272" s="325" t="s">
        <v>280</v>
      </c>
      <c r="E6272" s="326" t="s">
        <v>14933</v>
      </c>
    </row>
    <row r="6273" spans="1:5">
      <c r="A6273" s="327">
        <v>87693</v>
      </c>
      <c r="B6273" s="325" t="s">
        <v>6707</v>
      </c>
      <c r="C6273" s="325" t="s">
        <v>73</v>
      </c>
      <c r="D6273" s="325" t="s">
        <v>280</v>
      </c>
      <c r="E6273" s="326" t="s">
        <v>21889</v>
      </c>
    </row>
    <row r="6274" spans="1:5">
      <c r="A6274" s="327">
        <v>87694</v>
      </c>
      <c r="B6274" s="325" t="s">
        <v>6708</v>
      </c>
      <c r="C6274" s="325" t="s">
        <v>73</v>
      </c>
      <c r="D6274" s="325" t="s">
        <v>280</v>
      </c>
      <c r="E6274" s="326" t="s">
        <v>31213</v>
      </c>
    </row>
    <row r="6275" spans="1:5">
      <c r="A6275" s="327">
        <v>87700</v>
      </c>
      <c r="B6275" s="325" t="s">
        <v>6709</v>
      </c>
      <c r="C6275" s="325" t="s">
        <v>73</v>
      </c>
      <c r="D6275" s="325" t="s">
        <v>280</v>
      </c>
      <c r="E6275" s="326" t="s">
        <v>24412</v>
      </c>
    </row>
    <row r="6276" spans="1:5">
      <c r="A6276" s="327">
        <v>87702</v>
      </c>
      <c r="B6276" s="325" t="s">
        <v>6710</v>
      </c>
      <c r="C6276" s="325" t="s">
        <v>73</v>
      </c>
      <c r="D6276" s="325" t="s">
        <v>280</v>
      </c>
      <c r="E6276" s="326" t="s">
        <v>24927</v>
      </c>
    </row>
    <row r="6277" spans="1:5">
      <c r="A6277" s="327">
        <v>87703</v>
      </c>
      <c r="B6277" s="325" t="s">
        <v>6711</v>
      </c>
      <c r="C6277" s="325" t="s">
        <v>73</v>
      </c>
      <c r="D6277" s="325" t="s">
        <v>280</v>
      </c>
      <c r="E6277" s="326" t="s">
        <v>31214</v>
      </c>
    </row>
    <row r="6278" spans="1:5">
      <c r="A6278" s="327">
        <v>87704</v>
      </c>
      <c r="B6278" s="325" t="s">
        <v>6712</v>
      </c>
      <c r="C6278" s="325" t="s">
        <v>73</v>
      </c>
      <c r="D6278" s="325" t="s">
        <v>280</v>
      </c>
      <c r="E6278" s="326" t="s">
        <v>31215</v>
      </c>
    </row>
    <row r="6279" spans="1:5">
      <c r="A6279" s="327">
        <v>87735</v>
      </c>
      <c r="B6279" s="325" t="s">
        <v>6713</v>
      </c>
      <c r="C6279" s="325" t="s">
        <v>73</v>
      </c>
      <c r="D6279" s="325" t="s">
        <v>280</v>
      </c>
      <c r="E6279" s="326" t="s">
        <v>31216</v>
      </c>
    </row>
    <row r="6280" spans="1:5">
      <c r="A6280" s="327">
        <v>87737</v>
      </c>
      <c r="B6280" s="325" t="s">
        <v>6714</v>
      </c>
      <c r="C6280" s="325" t="s">
        <v>73</v>
      </c>
      <c r="D6280" s="325" t="s">
        <v>280</v>
      </c>
      <c r="E6280" s="326" t="s">
        <v>31217</v>
      </c>
    </row>
    <row r="6281" spans="1:5">
      <c r="A6281" s="327">
        <v>87738</v>
      </c>
      <c r="B6281" s="325" t="s">
        <v>6715</v>
      </c>
      <c r="C6281" s="325" t="s">
        <v>73</v>
      </c>
      <c r="D6281" s="325" t="s">
        <v>280</v>
      </c>
      <c r="E6281" s="326" t="s">
        <v>26212</v>
      </c>
    </row>
    <row r="6282" spans="1:5">
      <c r="A6282" s="327">
        <v>87739</v>
      </c>
      <c r="B6282" s="325" t="s">
        <v>6716</v>
      </c>
      <c r="C6282" s="325" t="s">
        <v>73</v>
      </c>
      <c r="D6282" s="325" t="s">
        <v>280</v>
      </c>
      <c r="E6282" s="326" t="s">
        <v>31218</v>
      </c>
    </row>
    <row r="6283" spans="1:5">
      <c r="A6283" s="327">
        <v>87745</v>
      </c>
      <c r="B6283" s="325" t="s">
        <v>6717</v>
      </c>
      <c r="C6283" s="325" t="s">
        <v>73</v>
      </c>
      <c r="D6283" s="325" t="s">
        <v>280</v>
      </c>
      <c r="E6283" s="326" t="s">
        <v>26657</v>
      </c>
    </row>
    <row r="6284" spans="1:5">
      <c r="A6284" s="327">
        <v>87747</v>
      </c>
      <c r="B6284" s="325" t="s">
        <v>6718</v>
      </c>
      <c r="C6284" s="325" t="s">
        <v>73</v>
      </c>
      <c r="D6284" s="325" t="s">
        <v>280</v>
      </c>
      <c r="E6284" s="326" t="s">
        <v>31219</v>
      </c>
    </row>
    <row r="6285" spans="1:5">
      <c r="A6285" s="327">
        <v>87748</v>
      </c>
      <c r="B6285" s="325" t="s">
        <v>6719</v>
      </c>
      <c r="C6285" s="325" t="s">
        <v>73</v>
      </c>
      <c r="D6285" s="325" t="s">
        <v>280</v>
      </c>
      <c r="E6285" s="326" t="s">
        <v>31220</v>
      </c>
    </row>
    <row r="6286" spans="1:5">
      <c r="A6286" s="327">
        <v>87749</v>
      </c>
      <c r="B6286" s="325" t="s">
        <v>6720</v>
      </c>
      <c r="C6286" s="325" t="s">
        <v>73</v>
      </c>
      <c r="D6286" s="325" t="s">
        <v>280</v>
      </c>
      <c r="E6286" s="326" t="s">
        <v>31221</v>
      </c>
    </row>
    <row r="6287" spans="1:5">
      <c r="A6287" s="327">
        <v>87755</v>
      </c>
      <c r="B6287" s="325" t="s">
        <v>6721</v>
      </c>
      <c r="C6287" s="325" t="s">
        <v>73</v>
      </c>
      <c r="D6287" s="325" t="s">
        <v>280</v>
      </c>
      <c r="E6287" s="326" t="s">
        <v>31222</v>
      </c>
    </row>
    <row r="6288" spans="1:5">
      <c r="A6288" s="327">
        <v>87757</v>
      </c>
      <c r="B6288" s="325" t="s">
        <v>6722</v>
      </c>
      <c r="C6288" s="325" t="s">
        <v>73</v>
      </c>
      <c r="D6288" s="325" t="s">
        <v>280</v>
      </c>
      <c r="E6288" s="326" t="s">
        <v>26226</v>
      </c>
    </row>
    <row r="6289" spans="1:5">
      <c r="A6289" s="327">
        <v>87758</v>
      </c>
      <c r="B6289" s="325" t="s">
        <v>6723</v>
      </c>
      <c r="C6289" s="325" t="s">
        <v>73</v>
      </c>
      <c r="D6289" s="325" t="s">
        <v>280</v>
      </c>
      <c r="E6289" s="326" t="s">
        <v>31223</v>
      </c>
    </row>
    <row r="6290" spans="1:5">
      <c r="A6290" s="327">
        <v>87759</v>
      </c>
      <c r="B6290" s="325" t="s">
        <v>6724</v>
      </c>
      <c r="C6290" s="325" t="s">
        <v>73</v>
      </c>
      <c r="D6290" s="325" t="s">
        <v>280</v>
      </c>
      <c r="E6290" s="326" t="s">
        <v>15839</v>
      </c>
    </row>
    <row r="6291" spans="1:5">
      <c r="A6291" s="327">
        <v>87765</v>
      </c>
      <c r="B6291" s="325" t="s">
        <v>6725</v>
      </c>
      <c r="C6291" s="325" t="s">
        <v>73</v>
      </c>
      <c r="D6291" s="325" t="s">
        <v>280</v>
      </c>
      <c r="E6291" s="326" t="s">
        <v>31224</v>
      </c>
    </row>
    <row r="6292" spans="1:5">
      <c r="A6292" s="327">
        <v>87767</v>
      </c>
      <c r="B6292" s="325" t="s">
        <v>6726</v>
      </c>
      <c r="C6292" s="325" t="s">
        <v>73</v>
      </c>
      <c r="D6292" s="325" t="s">
        <v>280</v>
      </c>
      <c r="E6292" s="326" t="s">
        <v>28318</v>
      </c>
    </row>
    <row r="6293" spans="1:5">
      <c r="A6293" s="327">
        <v>87768</v>
      </c>
      <c r="B6293" s="325" t="s">
        <v>6727</v>
      </c>
      <c r="C6293" s="325" t="s">
        <v>73</v>
      </c>
      <c r="D6293" s="325" t="s">
        <v>280</v>
      </c>
      <c r="E6293" s="326" t="s">
        <v>31225</v>
      </c>
    </row>
    <row r="6294" spans="1:5">
      <c r="A6294" s="327">
        <v>87769</v>
      </c>
      <c r="B6294" s="325" t="s">
        <v>6728</v>
      </c>
      <c r="C6294" s="325" t="s">
        <v>73</v>
      </c>
      <c r="D6294" s="325" t="s">
        <v>280</v>
      </c>
      <c r="E6294" s="326" t="s">
        <v>31226</v>
      </c>
    </row>
    <row r="6295" spans="1:5">
      <c r="A6295" s="327">
        <v>88470</v>
      </c>
      <c r="B6295" s="325" t="s">
        <v>6729</v>
      </c>
      <c r="C6295" s="325" t="s">
        <v>73</v>
      </c>
      <c r="D6295" s="325" t="s">
        <v>280</v>
      </c>
      <c r="E6295" s="326" t="s">
        <v>27139</v>
      </c>
    </row>
    <row r="6296" spans="1:5">
      <c r="A6296" s="327">
        <v>88471</v>
      </c>
      <c r="B6296" s="325" t="s">
        <v>6730</v>
      </c>
      <c r="C6296" s="325" t="s">
        <v>73</v>
      </c>
      <c r="D6296" s="325" t="s">
        <v>280</v>
      </c>
      <c r="E6296" s="326" t="s">
        <v>30387</v>
      </c>
    </row>
    <row r="6297" spans="1:5">
      <c r="A6297" s="327">
        <v>88472</v>
      </c>
      <c r="B6297" s="325" t="s">
        <v>6731</v>
      </c>
      <c r="C6297" s="325" t="s">
        <v>73</v>
      </c>
      <c r="D6297" s="325" t="s">
        <v>280</v>
      </c>
      <c r="E6297" s="326" t="s">
        <v>31227</v>
      </c>
    </row>
    <row r="6298" spans="1:5">
      <c r="A6298" s="327">
        <v>88476</v>
      </c>
      <c r="B6298" s="325" t="s">
        <v>6732</v>
      </c>
      <c r="C6298" s="325" t="s">
        <v>73</v>
      </c>
      <c r="D6298" s="325" t="s">
        <v>280</v>
      </c>
      <c r="E6298" s="326" t="s">
        <v>6810</v>
      </c>
    </row>
    <row r="6299" spans="1:5">
      <c r="A6299" s="327">
        <v>88477</v>
      </c>
      <c r="B6299" s="325" t="s">
        <v>6733</v>
      </c>
      <c r="C6299" s="325" t="s">
        <v>73</v>
      </c>
      <c r="D6299" s="325" t="s">
        <v>280</v>
      </c>
      <c r="E6299" s="326" t="s">
        <v>29581</v>
      </c>
    </row>
    <row r="6300" spans="1:5">
      <c r="A6300" s="327">
        <v>88478</v>
      </c>
      <c r="B6300" s="325" t="s">
        <v>6734</v>
      </c>
      <c r="C6300" s="325" t="s">
        <v>73</v>
      </c>
      <c r="D6300" s="325" t="s">
        <v>280</v>
      </c>
      <c r="E6300" s="326" t="s">
        <v>3583</v>
      </c>
    </row>
    <row r="6301" spans="1:5">
      <c r="A6301" s="327">
        <v>90930</v>
      </c>
      <c r="B6301" s="325" t="s">
        <v>6735</v>
      </c>
      <c r="C6301" s="325" t="s">
        <v>73</v>
      </c>
      <c r="D6301" s="325" t="s">
        <v>280</v>
      </c>
      <c r="E6301" s="326" t="s">
        <v>31228</v>
      </c>
    </row>
    <row r="6302" spans="1:5">
      <c r="A6302" s="327">
        <v>90932</v>
      </c>
      <c r="B6302" s="325" t="s">
        <v>6736</v>
      </c>
      <c r="C6302" s="325" t="s">
        <v>73</v>
      </c>
      <c r="D6302" s="325" t="s">
        <v>280</v>
      </c>
      <c r="E6302" s="326" t="s">
        <v>21030</v>
      </c>
    </row>
    <row r="6303" spans="1:5">
      <c r="A6303" s="327">
        <v>90933</v>
      </c>
      <c r="B6303" s="325" t="s">
        <v>6737</v>
      </c>
      <c r="C6303" s="325" t="s">
        <v>73</v>
      </c>
      <c r="D6303" s="325" t="s">
        <v>280</v>
      </c>
      <c r="E6303" s="326" t="s">
        <v>31229</v>
      </c>
    </row>
    <row r="6304" spans="1:5">
      <c r="A6304" s="327">
        <v>90934</v>
      </c>
      <c r="B6304" s="325" t="s">
        <v>6738</v>
      </c>
      <c r="C6304" s="325" t="s">
        <v>73</v>
      </c>
      <c r="D6304" s="325" t="s">
        <v>280</v>
      </c>
      <c r="E6304" s="326" t="s">
        <v>31230</v>
      </c>
    </row>
    <row r="6305" spans="1:5">
      <c r="A6305" s="327">
        <v>90940</v>
      </c>
      <c r="B6305" s="325" t="s">
        <v>6739</v>
      </c>
      <c r="C6305" s="325" t="s">
        <v>73</v>
      </c>
      <c r="D6305" s="325" t="s">
        <v>280</v>
      </c>
      <c r="E6305" s="326" t="s">
        <v>31231</v>
      </c>
    </row>
    <row r="6306" spans="1:5">
      <c r="A6306" s="327">
        <v>90942</v>
      </c>
      <c r="B6306" s="325" t="s">
        <v>6740</v>
      </c>
      <c r="C6306" s="325" t="s">
        <v>73</v>
      </c>
      <c r="D6306" s="325" t="s">
        <v>280</v>
      </c>
      <c r="E6306" s="326" t="s">
        <v>29636</v>
      </c>
    </row>
    <row r="6307" spans="1:5">
      <c r="A6307" s="327">
        <v>90943</v>
      </c>
      <c r="B6307" s="325" t="s">
        <v>6741</v>
      </c>
      <c r="C6307" s="325" t="s">
        <v>73</v>
      </c>
      <c r="D6307" s="325" t="s">
        <v>280</v>
      </c>
      <c r="E6307" s="326" t="s">
        <v>31232</v>
      </c>
    </row>
    <row r="6308" spans="1:5">
      <c r="A6308" s="327">
        <v>90944</v>
      </c>
      <c r="B6308" s="325" t="s">
        <v>6742</v>
      </c>
      <c r="C6308" s="325" t="s">
        <v>73</v>
      </c>
      <c r="D6308" s="325" t="s">
        <v>280</v>
      </c>
      <c r="E6308" s="326" t="s">
        <v>31233</v>
      </c>
    </row>
    <row r="6309" spans="1:5">
      <c r="A6309" s="327">
        <v>90950</v>
      </c>
      <c r="B6309" s="325" t="s">
        <v>6743</v>
      </c>
      <c r="C6309" s="325" t="s">
        <v>73</v>
      </c>
      <c r="D6309" s="325" t="s">
        <v>280</v>
      </c>
      <c r="E6309" s="326" t="s">
        <v>30068</v>
      </c>
    </row>
    <row r="6310" spans="1:5">
      <c r="A6310" s="327">
        <v>90952</v>
      </c>
      <c r="B6310" s="325" t="s">
        <v>6744</v>
      </c>
      <c r="C6310" s="325" t="s">
        <v>73</v>
      </c>
      <c r="D6310" s="325" t="s">
        <v>280</v>
      </c>
      <c r="E6310" s="326" t="s">
        <v>31234</v>
      </c>
    </row>
    <row r="6311" spans="1:5">
      <c r="A6311" s="327">
        <v>90953</v>
      </c>
      <c r="B6311" s="325" t="s">
        <v>6745</v>
      </c>
      <c r="C6311" s="325" t="s">
        <v>73</v>
      </c>
      <c r="D6311" s="325" t="s">
        <v>280</v>
      </c>
      <c r="E6311" s="326" t="s">
        <v>31235</v>
      </c>
    </row>
    <row r="6312" spans="1:5">
      <c r="A6312" s="327">
        <v>90954</v>
      </c>
      <c r="B6312" s="325" t="s">
        <v>6746</v>
      </c>
      <c r="C6312" s="325" t="s">
        <v>73</v>
      </c>
      <c r="D6312" s="325" t="s">
        <v>280</v>
      </c>
      <c r="E6312" s="326" t="s">
        <v>31236</v>
      </c>
    </row>
    <row r="6313" spans="1:5">
      <c r="A6313" s="327">
        <v>94438</v>
      </c>
      <c r="B6313" s="325" t="s">
        <v>6747</v>
      </c>
      <c r="C6313" s="325" t="s">
        <v>73</v>
      </c>
      <c r="D6313" s="325" t="s">
        <v>280</v>
      </c>
      <c r="E6313" s="326" t="s">
        <v>31237</v>
      </c>
    </row>
    <row r="6314" spans="1:5">
      <c r="A6314" s="327">
        <v>94439</v>
      </c>
      <c r="B6314" s="325" t="s">
        <v>6748</v>
      </c>
      <c r="C6314" s="325" t="s">
        <v>73</v>
      </c>
      <c r="D6314" s="325" t="s">
        <v>280</v>
      </c>
      <c r="E6314" s="326" t="s">
        <v>26211</v>
      </c>
    </row>
    <row r="6315" spans="1:5">
      <c r="A6315" s="327">
        <v>94779</v>
      </c>
      <c r="B6315" s="325" t="s">
        <v>6749</v>
      </c>
      <c r="C6315" s="325" t="s">
        <v>73</v>
      </c>
      <c r="D6315" s="325" t="s">
        <v>280</v>
      </c>
      <c r="E6315" s="326" t="s">
        <v>25336</v>
      </c>
    </row>
    <row r="6316" spans="1:5">
      <c r="A6316" s="327">
        <v>94782</v>
      </c>
      <c r="B6316" s="325" t="s">
        <v>6750</v>
      </c>
      <c r="C6316" s="325" t="s">
        <v>73</v>
      </c>
      <c r="D6316" s="325" t="s">
        <v>280</v>
      </c>
      <c r="E6316" s="326" t="s">
        <v>24322</v>
      </c>
    </row>
    <row r="6317" spans="1:5">
      <c r="A6317" s="327">
        <v>102803</v>
      </c>
      <c r="B6317" s="325" t="s">
        <v>6751</v>
      </c>
      <c r="C6317" s="325" t="s">
        <v>73</v>
      </c>
      <c r="D6317" s="325" t="s">
        <v>692</v>
      </c>
      <c r="E6317" s="326" t="s">
        <v>7175</v>
      </c>
    </row>
    <row r="6318" spans="1:5">
      <c r="A6318" s="327">
        <v>101742</v>
      </c>
      <c r="B6318" s="325" t="s">
        <v>6753</v>
      </c>
      <c r="C6318" s="325" t="s">
        <v>74</v>
      </c>
      <c r="D6318" s="325" t="s">
        <v>280</v>
      </c>
      <c r="E6318" s="326" t="s">
        <v>26151</v>
      </c>
    </row>
    <row r="6319" spans="1:5">
      <c r="A6319" s="327">
        <v>87878</v>
      </c>
      <c r="B6319" s="325" t="s">
        <v>6754</v>
      </c>
      <c r="C6319" s="325" t="s">
        <v>73</v>
      </c>
      <c r="D6319" s="325" t="s">
        <v>280</v>
      </c>
      <c r="E6319" s="326" t="s">
        <v>14716</v>
      </c>
    </row>
    <row r="6320" spans="1:5">
      <c r="A6320" s="327">
        <v>87879</v>
      </c>
      <c r="B6320" s="325" t="s">
        <v>6755</v>
      </c>
      <c r="C6320" s="325" t="s">
        <v>73</v>
      </c>
      <c r="D6320" s="325" t="s">
        <v>280</v>
      </c>
      <c r="E6320" s="326" t="s">
        <v>1392</v>
      </c>
    </row>
    <row r="6321" spans="1:5">
      <c r="A6321" s="327">
        <v>87881</v>
      </c>
      <c r="B6321" s="325" t="s">
        <v>6756</v>
      </c>
      <c r="C6321" s="325" t="s">
        <v>73</v>
      </c>
      <c r="D6321" s="325" t="s">
        <v>280</v>
      </c>
      <c r="E6321" s="326" t="s">
        <v>21643</v>
      </c>
    </row>
    <row r="6322" spans="1:5">
      <c r="A6322" s="327">
        <v>87882</v>
      </c>
      <c r="B6322" s="325" t="s">
        <v>6758</v>
      </c>
      <c r="C6322" s="325" t="s">
        <v>73</v>
      </c>
      <c r="D6322" s="325" t="s">
        <v>280</v>
      </c>
      <c r="E6322" s="326" t="s">
        <v>4933</v>
      </c>
    </row>
    <row r="6323" spans="1:5">
      <c r="A6323" s="327">
        <v>87884</v>
      </c>
      <c r="B6323" s="325" t="s">
        <v>6759</v>
      </c>
      <c r="C6323" s="325" t="s">
        <v>73</v>
      </c>
      <c r="D6323" s="325" t="s">
        <v>280</v>
      </c>
      <c r="E6323" s="326" t="s">
        <v>17422</v>
      </c>
    </row>
    <row r="6324" spans="1:5">
      <c r="A6324" s="327">
        <v>87885</v>
      </c>
      <c r="B6324" s="325" t="s">
        <v>6760</v>
      </c>
      <c r="C6324" s="325" t="s">
        <v>73</v>
      </c>
      <c r="D6324" s="325" t="s">
        <v>280</v>
      </c>
      <c r="E6324" s="326" t="s">
        <v>4242</v>
      </c>
    </row>
    <row r="6325" spans="1:5">
      <c r="A6325" s="327">
        <v>87886</v>
      </c>
      <c r="B6325" s="325" t="s">
        <v>6762</v>
      </c>
      <c r="C6325" s="325" t="s">
        <v>73</v>
      </c>
      <c r="D6325" s="325" t="s">
        <v>280</v>
      </c>
      <c r="E6325" s="326" t="s">
        <v>6075</v>
      </c>
    </row>
    <row r="6326" spans="1:5">
      <c r="A6326" s="327">
        <v>87887</v>
      </c>
      <c r="B6326" s="325" t="s">
        <v>6763</v>
      </c>
      <c r="C6326" s="325" t="s">
        <v>73</v>
      </c>
      <c r="D6326" s="325" t="s">
        <v>280</v>
      </c>
      <c r="E6326" s="326" t="s">
        <v>26138</v>
      </c>
    </row>
    <row r="6327" spans="1:5">
      <c r="A6327" s="327">
        <v>87888</v>
      </c>
      <c r="B6327" s="325" t="s">
        <v>6764</v>
      </c>
      <c r="C6327" s="325" t="s">
        <v>73</v>
      </c>
      <c r="D6327" s="325" t="s">
        <v>280</v>
      </c>
      <c r="E6327" s="326" t="s">
        <v>21927</v>
      </c>
    </row>
    <row r="6328" spans="1:5">
      <c r="A6328" s="327">
        <v>87889</v>
      </c>
      <c r="B6328" s="325" t="s">
        <v>6765</v>
      </c>
      <c r="C6328" s="325" t="s">
        <v>73</v>
      </c>
      <c r="D6328" s="325" t="s">
        <v>280</v>
      </c>
      <c r="E6328" s="326" t="s">
        <v>14958</v>
      </c>
    </row>
    <row r="6329" spans="1:5">
      <c r="A6329" s="327">
        <v>87891</v>
      </c>
      <c r="B6329" s="325" t="s">
        <v>6766</v>
      </c>
      <c r="C6329" s="325" t="s">
        <v>73</v>
      </c>
      <c r="D6329" s="325" t="s">
        <v>280</v>
      </c>
      <c r="E6329" s="326" t="s">
        <v>21048</v>
      </c>
    </row>
    <row r="6330" spans="1:5">
      <c r="A6330" s="327">
        <v>87892</v>
      </c>
      <c r="B6330" s="325" t="s">
        <v>6767</v>
      </c>
      <c r="C6330" s="325" t="s">
        <v>73</v>
      </c>
      <c r="D6330" s="325" t="s">
        <v>280</v>
      </c>
      <c r="E6330" s="326" t="s">
        <v>26551</v>
      </c>
    </row>
    <row r="6331" spans="1:5">
      <c r="A6331" s="327">
        <v>87893</v>
      </c>
      <c r="B6331" s="325" t="s">
        <v>6768</v>
      </c>
      <c r="C6331" s="325" t="s">
        <v>73</v>
      </c>
      <c r="D6331" s="325" t="s">
        <v>280</v>
      </c>
      <c r="E6331" s="326" t="s">
        <v>1390</v>
      </c>
    </row>
    <row r="6332" spans="1:5">
      <c r="A6332" s="327">
        <v>87894</v>
      </c>
      <c r="B6332" s="325" t="s">
        <v>6769</v>
      </c>
      <c r="C6332" s="325" t="s">
        <v>73</v>
      </c>
      <c r="D6332" s="325" t="s">
        <v>280</v>
      </c>
      <c r="E6332" s="326" t="s">
        <v>15919</v>
      </c>
    </row>
    <row r="6333" spans="1:5">
      <c r="A6333" s="327">
        <v>87896</v>
      </c>
      <c r="B6333" s="325" t="s">
        <v>6770</v>
      </c>
      <c r="C6333" s="325" t="s">
        <v>73</v>
      </c>
      <c r="D6333" s="325" t="s">
        <v>344</v>
      </c>
      <c r="E6333" s="326" t="s">
        <v>20971</v>
      </c>
    </row>
    <row r="6334" spans="1:5">
      <c r="A6334" s="327">
        <v>87897</v>
      </c>
      <c r="B6334" s="325" t="s">
        <v>6772</v>
      </c>
      <c r="C6334" s="325" t="s">
        <v>73</v>
      </c>
      <c r="D6334" s="325" t="s">
        <v>344</v>
      </c>
      <c r="E6334" s="326" t="s">
        <v>755</v>
      </c>
    </row>
    <row r="6335" spans="1:5">
      <c r="A6335" s="327">
        <v>87899</v>
      </c>
      <c r="B6335" s="325" t="s">
        <v>6773</v>
      </c>
      <c r="C6335" s="325" t="s">
        <v>73</v>
      </c>
      <c r="D6335" s="325" t="s">
        <v>280</v>
      </c>
      <c r="E6335" s="326" t="s">
        <v>3295</v>
      </c>
    </row>
    <row r="6336" spans="1:5">
      <c r="A6336" s="327">
        <v>87900</v>
      </c>
      <c r="B6336" s="325" t="s">
        <v>6775</v>
      </c>
      <c r="C6336" s="325" t="s">
        <v>73</v>
      </c>
      <c r="D6336" s="325" t="s">
        <v>280</v>
      </c>
      <c r="E6336" s="326" t="s">
        <v>24261</v>
      </c>
    </row>
    <row r="6337" spans="1:5">
      <c r="A6337" s="327">
        <v>87902</v>
      </c>
      <c r="B6337" s="325" t="s">
        <v>6776</v>
      </c>
      <c r="C6337" s="325" t="s">
        <v>73</v>
      </c>
      <c r="D6337" s="325" t="s">
        <v>280</v>
      </c>
      <c r="E6337" s="326" t="s">
        <v>6988</v>
      </c>
    </row>
    <row r="6338" spans="1:5">
      <c r="A6338" s="327">
        <v>87903</v>
      </c>
      <c r="B6338" s="325" t="s">
        <v>6778</v>
      </c>
      <c r="C6338" s="325" t="s">
        <v>73</v>
      </c>
      <c r="D6338" s="325" t="s">
        <v>280</v>
      </c>
      <c r="E6338" s="326" t="s">
        <v>21221</v>
      </c>
    </row>
    <row r="6339" spans="1:5">
      <c r="A6339" s="327">
        <v>87904</v>
      </c>
      <c r="B6339" s="325" t="s">
        <v>6779</v>
      </c>
      <c r="C6339" s="325" t="s">
        <v>73</v>
      </c>
      <c r="D6339" s="325" t="s">
        <v>280</v>
      </c>
      <c r="E6339" s="326" t="s">
        <v>29360</v>
      </c>
    </row>
    <row r="6340" spans="1:5">
      <c r="A6340" s="327">
        <v>87905</v>
      </c>
      <c r="B6340" s="325" t="s">
        <v>6780</v>
      </c>
      <c r="C6340" s="325" t="s">
        <v>73</v>
      </c>
      <c r="D6340" s="325" t="s">
        <v>280</v>
      </c>
      <c r="E6340" s="326" t="s">
        <v>16023</v>
      </c>
    </row>
    <row r="6341" spans="1:5">
      <c r="A6341" s="327">
        <v>87907</v>
      </c>
      <c r="B6341" s="325" t="s">
        <v>6781</v>
      </c>
      <c r="C6341" s="325" t="s">
        <v>73</v>
      </c>
      <c r="D6341" s="325" t="s">
        <v>344</v>
      </c>
      <c r="E6341" s="326" t="s">
        <v>24652</v>
      </c>
    </row>
    <row r="6342" spans="1:5">
      <c r="A6342" s="327">
        <v>87908</v>
      </c>
      <c r="B6342" s="325" t="s">
        <v>6782</v>
      </c>
      <c r="C6342" s="325" t="s">
        <v>73</v>
      </c>
      <c r="D6342" s="325" t="s">
        <v>344</v>
      </c>
      <c r="E6342" s="326" t="s">
        <v>20941</v>
      </c>
    </row>
    <row r="6343" spans="1:5">
      <c r="A6343" s="327">
        <v>87910</v>
      </c>
      <c r="B6343" s="325" t="s">
        <v>6784</v>
      </c>
      <c r="C6343" s="325" t="s">
        <v>73</v>
      </c>
      <c r="D6343" s="325" t="s">
        <v>280</v>
      </c>
      <c r="E6343" s="326" t="s">
        <v>26388</v>
      </c>
    </row>
    <row r="6344" spans="1:5">
      <c r="A6344" s="327">
        <v>87911</v>
      </c>
      <c r="B6344" s="325" t="s">
        <v>6785</v>
      </c>
      <c r="C6344" s="325" t="s">
        <v>73</v>
      </c>
      <c r="D6344" s="325" t="s">
        <v>280</v>
      </c>
      <c r="E6344" s="326" t="s">
        <v>25310</v>
      </c>
    </row>
    <row r="6345" spans="1:5">
      <c r="A6345" s="327">
        <v>104410</v>
      </c>
      <c r="B6345" s="325" t="s">
        <v>6786</v>
      </c>
      <c r="C6345" s="325" t="s">
        <v>73</v>
      </c>
      <c r="D6345" s="325" t="s">
        <v>344</v>
      </c>
      <c r="E6345" s="326" t="s">
        <v>26398</v>
      </c>
    </row>
    <row r="6346" spans="1:5">
      <c r="A6346" s="327">
        <v>104411</v>
      </c>
      <c r="B6346" s="325" t="s">
        <v>6788</v>
      </c>
      <c r="C6346" s="325" t="s">
        <v>73</v>
      </c>
      <c r="D6346" s="325" t="s">
        <v>344</v>
      </c>
      <c r="E6346" s="326" t="s">
        <v>26398</v>
      </c>
    </row>
    <row r="6347" spans="1:5">
      <c r="A6347" s="327">
        <v>87411</v>
      </c>
      <c r="B6347" s="325" t="s">
        <v>21754</v>
      </c>
      <c r="C6347" s="325" t="s">
        <v>73</v>
      </c>
      <c r="D6347" s="325" t="s">
        <v>280</v>
      </c>
      <c r="E6347" s="326" t="s">
        <v>21822</v>
      </c>
    </row>
    <row r="6348" spans="1:5">
      <c r="A6348" s="327">
        <v>87412</v>
      </c>
      <c r="B6348" s="325" t="s">
        <v>21755</v>
      </c>
      <c r="C6348" s="325" t="s">
        <v>73</v>
      </c>
      <c r="D6348" s="325" t="s">
        <v>280</v>
      </c>
      <c r="E6348" s="326" t="s">
        <v>515</v>
      </c>
    </row>
    <row r="6349" spans="1:5">
      <c r="A6349" s="327">
        <v>87413</v>
      </c>
      <c r="B6349" s="325" t="s">
        <v>21756</v>
      </c>
      <c r="C6349" s="325" t="s">
        <v>73</v>
      </c>
      <c r="D6349" s="325" t="s">
        <v>280</v>
      </c>
      <c r="E6349" s="326" t="s">
        <v>5167</v>
      </c>
    </row>
    <row r="6350" spans="1:5">
      <c r="A6350" s="327">
        <v>87414</v>
      </c>
      <c r="B6350" s="325" t="s">
        <v>21757</v>
      </c>
      <c r="C6350" s="325" t="s">
        <v>73</v>
      </c>
      <c r="D6350" s="325" t="s">
        <v>280</v>
      </c>
      <c r="E6350" s="326" t="s">
        <v>7533</v>
      </c>
    </row>
    <row r="6351" spans="1:5">
      <c r="A6351" s="327">
        <v>87415</v>
      </c>
      <c r="B6351" s="325" t="s">
        <v>21758</v>
      </c>
      <c r="C6351" s="325" t="s">
        <v>73</v>
      </c>
      <c r="D6351" s="325" t="s">
        <v>280</v>
      </c>
      <c r="E6351" s="326" t="s">
        <v>20878</v>
      </c>
    </row>
    <row r="6352" spans="1:5">
      <c r="A6352" s="327">
        <v>87416</v>
      </c>
      <c r="B6352" s="325" t="s">
        <v>21759</v>
      </c>
      <c r="C6352" s="325" t="s">
        <v>73</v>
      </c>
      <c r="D6352" s="325" t="s">
        <v>280</v>
      </c>
      <c r="E6352" s="326" t="s">
        <v>29934</v>
      </c>
    </row>
    <row r="6353" spans="1:5">
      <c r="A6353" s="327">
        <v>87418</v>
      </c>
      <c r="B6353" s="325" t="s">
        <v>21761</v>
      </c>
      <c r="C6353" s="325" t="s">
        <v>73</v>
      </c>
      <c r="D6353" s="325" t="s">
        <v>280</v>
      </c>
      <c r="E6353" s="326" t="s">
        <v>24568</v>
      </c>
    </row>
    <row r="6354" spans="1:5">
      <c r="A6354" s="327">
        <v>87421</v>
      </c>
      <c r="B6354" s="325" t="s">
        <v>21762</v>
      </c>
      <c r="C6354" s="325" t="s">
        <v>73</v>
      </c>
      <c r="D6354" s="325" t="s">
        <v>280</v>
      </c>
      <c r="E6354" s="326" t="s">
        <v>21245</v>
      </c>
    </row>
    <row r="6355" spans="1:5">
      <c r="A6355" s="327">
        <v>87424</v>
      </c>
      <c r="B6355" s="325" t="s">
        <v>21763</v>
      </c>
      <c r="C6355" s="325" t="s">
        <v>73</v>
      </c>
      <c r="D6355" s="325" t="s">
        <v>280</v>
      </c>
      <c r="E6355" s="326" t="s">
        <v>31238</v>
      </c>
    </row>
    <row r="6356" spans="1:5">
      <c r="A6356" s="327">
        <v>87427</v>
      </c>
      <c r="B6356" s="325" t="s">
        <v>21764</v>
      </c>
      <c r="C6356" s="325" t="s">
        <v>73</v>
      </c>
      <c r="D6356" s="325" t="s">
        <v>280</v>
      </c>
      <c r="E6356" s="326" t="s">
        <v>26645</v>
      </c>
    </row>
    <row r="6357" spans="1:5">
      <c r="A6357" s="327">
        <v>87430</v>
      </c>
      <c r="B6357" s="325" t="s">
        <v>21765</v>
      </c>
      <c r="C6357" s="325" t="s">
        <v>73</v>
      </c>
      <c r="D6357" s="325" t="s">
        <v>280</v>
      </c>
      <c r="E6357" s="326" t="s">
        <v>26542</v>
      </c>
    </row>
    <row r="6358" spans="1:5">
      <c r="A6358" s="327">
        <v>87433</v>
      </c>
      <c r="B6358" s="325" t="s">
        <v>21766</v>
      </c>
      <c r="C6358" s="325" t="s">
        <v>73</v>
      </c>
      <c r="D6358" s="325" t="s">
        <v>280</v>
      </c>
      <c r="E6358" s="326" t="s">
        <v>15059</v>
      </c>
    </row>
    <row r="6359" spans="1:5">
      <c r="A6359" s="327">
        <v>87436</v>
      </c>
      <c r="B6359" s="325" t="s">
        <v>21767</v>
      </c>
      <c r="C6359" s="325" t="s">
        <v>73</v>
      </c>
      <c r="D6359" s="325" t="s">
        <v>280</v>
      </c>
      <c r="E6359" s="326" t="s">
        <v>15972</v>
      </c>
    </row>
    <row r="6360" spans="1:5">
      <c r="A6360" s="327">
        <v>87439</v>
      </c>
      <c r="B6360" s="325" t="s">
        <v>21768</v>
      </c>
      <c r="C6360" s="325" t="s">
        <v>73</v>
      </c>
      <c r="D6360" s="325" t="s">
        <v>280</v>
      </c>
      <c r="E6360" s="326" t="s">
        <v>27790</v>
      </c>
    </row>
    <row r="6361" spans="1:5">
      <c r="A6361" s="327">
        <v>87527</v>
      </c>
      <c r="B6361" s="325" t="s">
        <v>6791</v>
      </c>
      <c r="C6361" s="325" t="s">
        <v>73</v>
      </c>
      <c r="D6361" s="325" t="s">
        <v>280</v>
      </c>
      <c r="E6361" s="326" t="s">
        <v>26209</v>
      </c>
    </row>
    <row r="6362" spans="1:5">
      <c r="A6362" s="327">
        <v>87528</v>
      </c>
      <c r="B6362" s="325" t="s">
        <v>6792</v>
      </c>
      <c r="C6362" s="325" t="s">
        <v>73</v>
      </c>
      <c r="D6362" s="325" t="s">
        <v>280</v>
      </c>
      <c r="E6362" s="326" t="s">
        <v>31239</v>
      </c>
    </row>
    <row r="6363" spans="1:5">
      <c r="A6363" s="327">
        <v>87529</v>
      </c>
      <c r="B6363" s="325" t="s">
        <v>6793</v>
      </c>
      <c r="C6363" s="325" t="s">
        <v>73</v>
      </c>
      <c r="D6363" s="325" t="s">
        <v>280</v>
      </c>
      <c r="E6363" s="326" t="s">
        <v>21844</v>
      </c>
    </row>
    <row r="6364" spans="1:5">
      <c r="A6364" s="327">
        <v>87530</v>
      </c>
      <c r="B6364" s="325" t="s">
        <v>6794</v>
      </c>
      <c r="C6364" s="325" t="s">
        <v>73</v>
      </c>
      <c r="D6364" s="325" t="s">
        <v>280</v>
      </c>
      <c r="E6364" s="326" t="s">
        <v>24436</v>
      </c>
    </row>
    <row r="6365" spans="1:5">
      <c r="A6365" s="327">
        <v>87531</v>
      </c>
      <c r="B6365" s="325" t="s">
        <v>6795</v>
      </c>
      <c r="C6365" s="325" t="s">
        <v>73</v>
      </c>
      <c r="D6365" s="325" t="s">
        <v>280</v>
      </c>
      <c r="E6365" s="326" t="s">
        <v>31240</v>
      </c>
    </row>
    <row r="6366" spans="1:5">
      <c r="A6366" s="327">
        <v>87532</v>
      </c>
      <c r="B6366" s="325" t="s">
        <v>6796</v>
      </c>
      <c r="C6366" s="325" t="s">
        <v>73</v>
      </c>
      <c r="D6366" s="325" t="s">
        <v>280</v>
      </c>
      <c r="E6366" s="326" t="s">
        <v>31241</v>
      </c>
    </row>
    <row r="6367" spans="1:5">
      <c r="A6367" s="327">
        <v>87535</v>
      </c>
      <c r="B6367" s="325" t="s">
        <v>6797</v>
      </c>
      <c r="C6367" s="325" t="s">
        <v>73</v>
      </c>
      <c r="D6367" s="325" t="s">
        <v>280</v>
      </c>
      <c r="E6367" s="326" t="s">
        <v>21425</v>
      </c>
    </row>
    <row r="6368" spans="1:5">
      <c r="A6368" s="327">
        <v>87536</v>
      </c>
      <c r="B6368" s="325" t="s">
        <v>6798</v>
      </c>
      <c r="C6368" s="325" t="s">
        <v>73</v>
      </c>
      <c r="D6368" s="325" t="s">
        <v>280</v>
      </c>
      <c r="E6368" s="326" t="s">
        <v>27438</v>
      </c>
    </row>
    <row r="6369" spans="1:5">
      <c r="A6369" s="327">
        <v>87537</v>
      </c>
      <c r="B6369" s="325" t="s">
        <v>6799</v>
      </c>
      <c r="C6369" s="325" t="s">
        <v>73</v>
      </c>
      <c r="D6369" s="325" t="s">
        <v>280</v>
      </c>
      <c r="E6369" s="326" t="s">
        <v>26700</v>
      </c>
    </row>
    <row r="6370" spans="1:5">
      <c r="A6370" s="327">
        <v>87538</v>
      </c>
      <c r="B6370" s="325" t="s">
        <v>6800</v>
      </c>
      <c r="C6370" s="325" t="s">
        <v>73</v>
      </c>
      <c r="D6370" s="325" t="s">
        <v>280</v>
      </c>
      <c r="E6370" s="326" t="s">
        <v>14981</v>
      </c>
    </row>
    <row r="6371" spans="1:5">
      <c r="A6371" s="327">
        <v>87539</v>
      </c>
      <c r="B6371" s="325" t="s">
        <v>6801</v>
      </c>
      <c r="C6371" s="325" t="s">
        <v>73</v>
      </c>
      <c r="D6371" s="325" t="s">
        <v>280</v>
      </c>
      <c r="E6371" s="326" t="s">
        <v>31242</v>
      </c>
    </row>
    <row r="6372" spans="1:5">
      <c r="A6372" s="327">
        <v>87541</v>
      </c>
      <c r="B6372" s="325" t="s">
        <v>6802</v>
      </c>
      <c r="C6372" s="325" t="s">
        <v>73</v>
      </c>
      <c r="D6372" s="325" t="s">
        <v>280</v>
      </c>
      <c r="E6372" s="326" t="s">
        <v>26112</v>
      </c>
    </row>
    <row r="6373" spans="1:5">
      <c r="A6373" s="327">
        <v>87543</v>
      </c>
      <c r="B6373" s="325" t="s">
        <v>6803</v>
      </c>
      <c r="C6373" s="325" t="s">
        <v>73</v>
      </c>
      <c r="D6373" s="325" t="s">
        <v>280</v>
      </c>
      <c r="E6373" s="326" t="s">
        <v>21419</v>
      </c>
    </row>
    <row r="6374" spans="1:5">
      <c r="A6374" s="327">
        <v>87545</v>
      </c>
      <c r="B6374" s="325" t="s">
        <v>6804</v>
      </c>
      <c r="C6374" s="325" t="s">
        <v>73</v>
      </c>
      <c r="D6374" s="325" t="s">
        <v>280</v>
      </c>
      <c r="E6374" s="326" t="s">
        <v>31243</v>
      </c>
    </row>
    <row r="6375" spans="1:5">
      <c r="A6375" s="327">
        <v>87546</v>
      </c>
      <c r="B6375" s="325" t="s">
        <v>6805</v>
      </c>
      <c r="C6375" s="325" t="s">
        <v>73</v>
      </c>
      <c r="D6375" s="325" t="s">
        <v>280</v>
      </c>
      <c r="E6375" s="326" t="s">
        <v>24740</v>
      </c>
    </row>
    <row r="6376" spans="1:5">
      <c r="A6376" s="327">
        <v>87547</v>
      </c>
      <c r="B6376" s="325" t="s">
        <v>6806</v>
      </c>
      <c r="C6376" s="325" t="s">
        <v>73</v>
      </c>
      <c r="D6376" s="325" t="s">
        <v>280</v>
      </c>
      <c r="E6376" s="326" t="s">
        <v>26418</v>
      </c>
    </row>
    <row r="6377" spans="1:5">
      <c r="A6377" s="327">
        <v>87548</v>
      </c>
      <c r="B6377" s="325" t="s">
        <v>6807</v>
      </c>
      <c r="C6377" s="325" t="s">
        <v>73</v>
      </c>
      <c r="D6377" s="325" t="s">
        <v>280</v>
      </c>
      <c r="E6377" s="326" t="s">
        <v>26039</v>
      </c>
    </row>
    <row r="6378" spans="1:5">
      <c r="A6378" s="327">
        <v>87549</v>
      </c>
      <c r="B6378" s="325" t="s">
        <v>6808</v>
      </c>
      <c r="C6378" s="325" t="s">
        <v>73</v>
      </c>
      <c r="D6378" s="325" t="s">
        <v>280</v>
      </c>
      <c r="E6378" s="326" t="s">
        <v>626</v>
      </c>
    </row>
    <row r="6379" spans="1:5">
      <c r="A6379" s="327">
        <v>87550</v>
      </c>
      <c r="B6379" s="325" t="s">
        <v>6809</v>
      </c>
      <c r="C6379" s="325" t="s">
        <v>73</v>
      </c>
      <c r="D6379" s="325" t="s">
        <v>280</v>
      </c>
      <c r="E6379" s="326" t="s">
        <v>24582</v>
      </c>
    </row>
    <row r="6380" spans="1:5">
      <c r="A6380" s="327">
        <v>87553</v>
      </c>
      <c r="B6380" s="325" t="s">
        <v>6811</v>
      </c>
      <c r="C6380" s="325" t="s">
        <v>73</v>
      </c>
      <c r="D6380" s="325" t="s">
        <v>280</v>
      </c>
      <c r="E6380" s="326" t="s">
        <v>25882</v>
      </c>
    </row>
    <row r="6381" spans="1:5">
      <c r="A6381" s="327">
        <v>87554</v>
      </c>
      <c r="B6381" s="325" t="s">
        <v>6812</v>
      </c>
      <c r="C6381" s="325" t="s">
        <v>73</v>
      </c>
      <c r="D6381" s="325" t="s">
        <v>280</v>
      </c>
      <c r="E6381" s="326" t="s">
        <v>1625</v>
      </c>
    </row>
    <row r="6382" spans="1:5">
      <c r="A6382" s="327">
        <v>87555</v>
      </c>
      <c r="B6382" s="325" t="s">
        <v>6813</v>
      </c>
      <c r="C6382" s="325" t="s">
        <v>73</v>
      </c>
      <c r="D6382" s="325" t="s">
        <v>280</v>
      </c>
      <c r="E6382" s="326" t="s">
        <v>30043</v>
      </c>
    </row>
    <row r="6383" spans="1:5">
      <c r="A6383" s="327">
        <v>87556</v>
      </c>
      <c r="B6383" s="325" t="s">
        <v>6814</v>
      </c>
      <c r="C6383" s="325" t="s">
        <v>73</v>
      </c>
      <c r="D6383" s="325" t="s">
        <v>280</v>
      </c>
      <c r="E6383" s="326" t="s">
        <v>28415</v>
      </c>
    </row>
    <row r="6384" spans="1:5">
      <c r="A6384" s="327">
        <v>87557</v>
      </c>
      <c r="B6384" s="325" t="s">
        <v>6815</v>
      </c>
      <c r="C6384" s="325" t="s">
        <v>73</v>
      </c>
      <c r="D6384" s="325" t="s">
        <v>280</v>
      </c>
      <c r="E6384" s="326" t="s">
        <v>31244</v>
      </c>
    </row>
    <row r="6385" spans="1:5">
      <c r="A6385" s="327">
        <v>87559</v>
      </c>
      <c r="B6385" s="325" t="s">
        <v>6816</v>
      </c>
      <c r="C6385" s="325" t="s">
        <v>73</v>
      </c>
      <c r="D6385" s="325" t="s">
        <v>280</v>
      </c>
      <c r="E6385" s="326" t="s">
        <v>14817</v>
      </c>
    </row>
    <row r="6386" spans="1:5">
      <c r="A6386" s="327">
        <v>87561</v>
      </c>
      <c r="B6386" s="325" t="s">
        <v>6817</v>
      </c>
      <c r="C6386" s="325" t="s">
        <v>73</v>
      </c>
      <c r="D6386" s="325" t="s">
        <v>280</v>
      </c>
      <c r="E6386" s="326" t="s">
        <v>31245</v>
      </c>
    </row>
    <row r="6387" spans="1:5">
      <c r="A6387" s="327">
        <v>87775</v>
      </c>
      <c r="B6387" s="325" t="s">
        <v>6818</v>
      </c>
      <c r="C6387" s="325" t="s">
        <v>73</v>
      </c>
      <c r="D6387" s="325" t="s">
        <v>280</v>
      </c>
      <c r="E6387" s="326" t="s">
        <v>28021</v>
      </c>
    </row>
    <row r="6388" spans="1:5">
      <c r="A6388" s="327">
        <v>87777</v>
      </c>
      <c r="B6388" s="325" t="s">
        <v>6819</v>
      </c>
      <c r="C6388" s="325" t="s">
        <v>73</v>
      </c>
      <c r="D6388" s="325" t="s">
        <v>280</v>
      </c>
      <c r="E6388" s="326" t="s">
        <v>31246</v>
      </c>
    </row>
    <row r="6389" spans="1:5">
      <c r="A6389" s="327">
        <v>87778</v>
      </c>
      <c r="B6389" s="325" t="s">
        <v>6820</v>
      </c>
      <c r="C6389" s="325" t="s">
        <v>73</v>
      </c>
      <c r="D6389" s="325" t="s">
        <v>280</v>
      </c>
      <c r="E6389" s="326" t="s">
        <v>31247</v>
      </c>
    </row>
    <row r="6390" spans="1:5">
      <c r="A6390" s="327">
        <v>87779</v>
      </c>
      <c r="B6390" s="325" t="s">
        <v>6821</v>
      </c>
      <c r="C6390" s="325" t="s">
        <v>73</v>
      </c>
      <c r="D6390" s="325" t="s">
        <v>280</v>
      </c>
      <c r="E6390" s="326" t="s">
        <v>31248</v>
      </c>
    </row>
    <row r="6391" spans="1:5">
      <c r="A6391" s="327">
        <v>87781</v>
      </c>
      <c r="B6391" s="325" t="s">
        <v>6822</v>
      </c>
      <c r="C6391" s="325" t="s">
        <v>73</v>
      </c>
      <c r="D6391" s="325" t="s">
        <v>280</v>
      </c>
      <c r="E6391" s="326" t="s">
        <v>31249</v>
      </c>
    </row>
    <row r="6392" spans="1:5">
      <c r="A6392" s="327">
        <v>87783</v>
      </c>
      <c r="B6392" s="325" t="s">
        <v>6823</v>
      </c>
      <c r="C6392" s="325" t="s">
        <v>73</v>
      </c>
      <c r="D6392" s="325" t="s">
        <v>280</v>
      </c>
      <c r="E6392" s="326" t="s">
        <v>21404</v>
      </c>
    </row>
    <row r="6393" spans="1:5">
      <c r="A6393" s="327">
        <v>87784</v>
      </c>
      <c r="B6393" s="325" t="s">
        <v>6824</v>
      </c>
      <c r="C6393" s="325" t="s">
        <v>73</v>
      </c>
      <c r="D6393" s="325" t="s">
        <v>280</v>
      </c>
      <c r="E6393" s="326" t="s">
        <v>31250</v>
      </c>
    </row>
    <row r="6394" spans="1:5">
      <c r="A6394" s="327">
        <v>87786</v>
      </c>
      <c r="B6394" s="325" t="s">
        <v>6825</v>
      </c>
      <c r="C6394" s="325" t="s">
        <v>73</v>
      </c>
      <c r="D6394" s="325" t="s">
        <v>280</v>
      </c>
      <c r="E6394" s="326" t="s">
        <v>31251</v>
      </c>
    </row>
    <row r="6395" spans="1:5">
      <c r="A6395" s="327">
        <v>87787</v>
      </c>
      <c r="B6395" s="325" t="s">
        <v>6826</v>
      </c>
      <c r="C6395" s="325" t="s">
        <v>73</v>
      </c>
      <c r="D6395" s="325" t="s">
        <v>280</v>
      </c>
      <c r="E6395" s="326" t="s">
        <v>31252</v>
      </c>
    </row>
    <row r="6396" spans="1:5">
      <c r="A6396" s="327">
        <v>87788</v>
      </c>
      <c r="B6396" s="325" t="s">
        <v>6827</v>
      </c>
      <c r="C6396" s="325" t="s">
        <v>73</v>
      </c>
      <c r="D6396" s="325" t="s">
        <v>280</v>
      </c>
      <c r="E6396" s="326" t="s">
        <v>31253</v>
      </c>
    </row>
    <row r="6397" spans="1:5">
      <c r="A6397" s="327">
        <v>87790</v>
      </c>
      <c r="B6397" s="325" t="s">
        <v>6828</v>
      </c>
      <c r="C6397" s="325" t="s">
        <v>73</v>
      </c>
      <c r="D6397" s="325" t="s">
        <v>280</v>
      </c>
      <c r="E6397" s="326" t="s">
        <v>31254</v>
      </c>
    </row>
    <row r="6398" spans="1:5">
      <c r="A6398" s="327">
        <v>87791</v>
      </c>
      <c r="B6398" s="325" t="s">
        <v>6829</v>
      </c>
      <c r="C6398" s="325" t="s">
        <v>73</v>
      </c>
      <c r="D6398" s="325" t="s">
        <v>280</v>
      </c>
      <c r="E6398" s="326" t="s">
        <v>31255</v>
      </c>
    </row>
    <row r="6399" spans="1:5">
      <c r="A6399" s="327">
        <v>87792</v>
      </c>
      <c r="B6399" s="325" t="s">
        <v>6830</v>
      </c>
      <c r="C6399" s="325" t="s">
        <v>73</v>
      </c>
      <c r="D6399" s="325" t="s">
        <v>280</v>
      </c>
      <c r="E6399" s="326" t="s">
        <v>31205</v>
      </c>
    </row>
    <row r="6400" spans="1:5">
      <c r="A6400" s="327">
        <v>87794</v>
      </c>
      <c r="B6400" s="325" t="s">
        <v>6831</v>
      </c>
      <c r="C6400" s="325" t="s">
        <v>73</v>
      </c>
      <c r="D6400" s="325" t="s">
        <v>280</v>
      </c>
      <c r="E6400" s="326" t="s">
        <v>27638</v>
      </c>
    </row>
    <row r="6401" spans="1:5">
      <c r="A6401" s="327">
        <v>87795</v>
      </c>
      <c r="B6401" s="325" t="s">
        <v>6832</v>
      </c>
      <c r="C6401" s="325" t="s">
        <v>73</v>
      </c>
      <c r="D6401" s="325" t="s">
        <v>280</v>
      </c>
      <c r="E6401" s="326" t="s">
        <v>30010</v>
      </c>
    </row>
    <row r="6402" spans="1:5">
      <c r="A6402" s="327">
        <v>87797</v>
      </c>
      <c r="B6402" s="325" t="s">
        <v>6833</v>
      </c>
      <c r="C6402" s="325" t="s">
        <v>73</v>
      </c>
      <c r="D6402" s="325" t="s">
        <v>280</v>
      </c>
      <c r="E6402" s="326" t="s">
        <v>31256</v>
      </c>
    </row>
    <row r="6403" spans="1:5">
      <c r="A6403" s="327">
        <v>87799</v>
      </c>
      <c r="B6403" s="325" t="s">
        <v>6834</v>
      </c>
      <c r="C6403" s="325" t="s">
        <v>73</v>
      </c>
      <c r="D6403" s="325" t="s">
        <v>280</v>
      </c>
      <c r="E6403" s="326" t="s">
        <v>31257</v>
      </c>
    </row>
    <row r="6404" spans="1:5">
      <c r="A6404" s="327">
        <v>87800</v>
      </c>
      <c r="B6404" s="325" t="s">
        <v>6835</v>
      </c>
      <c r="C6404" s="325" t="s">
        <v>73</v>
      </c>
      <c r="D6404" s="325" t="s">
        <v>280</v>
      </c>
      <c r="E6404" s="326" t="s">
        <v>31258</v>
      </c>
    </row>
    <row r="6405" spans="1:5">
      <c r="A6405" s="327">
        <v>87801</v>
      </c>
      <c r="B6405" s="325" t="s">
        <v>6836</v>
      </c>
      <c r="C6405" s="325" t="s">
        <v>73</v>
      </c>
      <c r="D6405" s="325" t="s">
        <v>280</v>
      </c>
      <c r="E6405" s="326" t="s">
        <v>26223</v>
      </c>
    </row>
    <row r="6406" spans="1:5">
      <c r="A6406" s="327">
        <v>87803</v>
      </c>
      <c r="B6406" s="325" t="s">
        <v>6837</v>
      </c>
      <c r="C6406" s="325" t="s">
        <v>73</v>
      </c>
      <c r="D6406" s="325" t="s">
        <v>280</v>
      </c>
      <c r="E6406" s="326" t="s">
        <v>26672</v>
      </c>
    </row>
    <row r="6407" spans="1:5">
      <c r="A6407" s="327">
        <v>87804</v>
      </c>
      <c r="B6407" s="325" t="s">
        <v>6838</v>
      </c>
      <c r="C6407" s="325" t="s">
        <v>73</v>
      </c>
      <c r="D6407" s="325" t="s">
        <v>280</v>
      </c>
      <c r="E6407" s="326" t="s">
        <v>26109</v>
      </c>
    </row>
    <row r="6408" spans="1:5">
      <c r="A6408" s="327">
        <v>87805</v>
      </c>
      <c r="B6408" s="325" t="s">
        <v>6839</v>
      </c>
      <c r="C6408" s="325" t="s">
        <v>73</v>
      </c>
      <c r="D6408" s="325" t="s">
        <v>280</v>
      </c>
      <c r="E6408" s="326" t="s">
        <v>25142</v>
      </c>
    </row>
    <row r="6409" spans="1:5">
      <c r="A6409" s="327">
        <v>87807</v>
      </c>
      <c r="B6409" s="325" t="s">
        <v>6841</v>
      </c>
      <c r="C6409" s="325" t="s">
        <v>73</v>
      </c>
      <c r="D6409" s="325" t="s">
        <v>280</v>
      </c>
      <c r="E6409" s="326" t="s">
        <v>26595</v>
      </c>
    </row>
    <row r="6410" spans="1:5">
      <c r="A6410" s="327">
        <v>87808</v>
      </c>
      <c r="B6410" s="325" t="s">
        <v>6842</v>
      </c>
      <c r="C6410" s="325" t="s">
        <v>73</v>
      </c>
      <c r="D6410" s="325" t="s">
        <v>280</v>
      </c>
      <c r="E6410" s="326" t="s">
        <v>24697</v>
      </c>
    </row>
    <row r="6411" spans="1:5">
      <c r="A6411" s="327">
        <v>87809</v>
      </c>
      <c r="B6411" s="325" t="s">
        <v>6843</v>
      </c>
      <c r="C6411" s="325" t="s">
        <v>73</v>
      </c>
      <c r="D6411" s="325" t="s">
        <v>280</v>
      </c>
      <c r="E6411" s="326" t="s">
        <v>31259</v>
      </c>
    </row>
    <row r="6412" spans="1:5">
      <c r="A6412" s="327">
        <v>87811</v>
      </c>
      <c r="B6412" s="325" t="s">
        <v>6844</v>
      </c>
      <c r="C6412" s="325" t="s">
        <v>73</v>
      </c>
      <c r="D6412" s="325" t="s">
        <v>280</v>
      </c>
      <c r="E6412" s="326" t="s">
        <v>31260</v>
      </c>
    </row>
    <row r="6413" spans="1:5">
      <c r="A6413" s="327">
        <v>87812</v>
      </c>
      <c r="B6413" s="325" t="s">
        <v>6845</v>
      </c>
      <c r="C6413" s="325" t="s">
        <v>73</v>
      </c>
      <c r="D6413" s="325" t="s">
        <v>280</v>
      </c>
      <c r="E6413" s="326" t="s">
        <v>31261</v>
      </c>
    </row>
    <row r="6414" spans="1:5">
      <c r="A6414" s="327">
        <v>87813</v>
      </c>
      <c r="B6414" s="325" t="s">
        <v>6846</v>
      </c>
      <c r="C6414" s="325" t="s">
        <v>73</v>
      </c>
      <c r="D6414" s="325" t="s">
        <v>280</v>
      </c>
      <c r="E6414" s="326" t="s">
        <v>31262</v>
      </c>
    </row>
    <row r="6415" spans="1:5">
      <c r="A6415" s="327">
        <v>87815</v>
      </c>
      <c r="B6415" s="325" t="s">
        <v>6847</v>
      </c>
      <c r="C6415" s="325" t="s">
        <v>73</v>
      </c>
      <c r="D6415" s="325" t="s">
        <v>280</v>
      </c>
      <c r="E6415" s="326" t="s">
        <v>28354</v>
      </c>
    </row>
    <row r="6416" spans="1:5">
      <c r="A6416" s="327">
        <v>87816</v>
      </c>
      <c r="B6416" s="325" t="s">
        <v>6848</v>
      </c>
      <c r="C6416" s="325" t="s">
        <v>73</v>
      </c>
      <c r="D6416" s="325" t="s">
        <v>280</v>
      </c>
      <c r="E6416" s="326" t="s">
        <v>27962</v>
      </c>
    </row>
    <row r="6417" spans="1:5">
      <c r="A6417" s="327">
        <v>87817</v>
      </c>
      <c r="B6417" s="325" t="s">
        <v>6849</v>
      </c>
      <c r="C6417" s="325" t="s">
        <v>73</v>
      </c>
      <c r="D6417" s="325" t="s">
        <v>280</v>
      </c>
      <c r="E6417" s="326" t="s">
        <v>31263</v>
      </c>
    </row>
    <row r="6418" spans="1:5">
      <c r="A6418" s="327">
        <v>87819</v>
      </c>
      <c r="B6418" s="325" t="s">
        <v>6850</v>
      </c>
      <c r="C6418" s="325" t="s">
        <v>73</v>
      </c>
      <c r="D6418" s="325" t="s">
        <v>280</v>
      </c>
      <c r="E6418" s="326" t="s">
        <v>31264</v>
      </c>
    </row>
    <row r="6419" spans="1:5">
      <c r="A6419" s="327">
        <v>87820</v>
      </c>
      <c r="B6419" s="325" t="s">
        <v>6851</v>
      </c>
      <c r="C6419" s="325" t="s">
        <v>73</v>
      </c>
      <c r="D6419" s="325" t="s">
        <v>280</v>
      </c>
      <c r="E6419" s="326" t="s">
        <v>31265</v>
      </c>
    </row>
    <row r="6420" spans="1:5">
      <c r="A6420" s="327">
        <v>87821</v>
      </c>
      <c r="B6420" s="325" t="s">
        <v>6852</v>
      </c>
      <c r="C6420" s="325" t="s">
        <v>73</v>
      </c>
      <c r="D6420" s="325" t="s">
        <v>280</v>
      </c>
      <c r="E6420" s="326" t="s">
        <v>31266</v>
      </c>
    </row>
    <row r="6421" spans="1:5">
      <c r="A6421" s="327">
        <v>87823</v>
      </c>
      <c r="B6421" s="325" t="s">
        <v>26673</v>
      </c>
      <c r="C6421" s="325" t="s">
        <v>73</v>
      </c>
      <c r="D6421" s="325" t="s">
        <v>280</v>
      </c>
      <c r="E6421" s="326" t="s">
        <v>31267</v>
      </c>
    </row>
    <row r="6422" spans="1:5">
      <c r="A6422" s="327">
        <v>87824</v>
      </c>
      <c r="B6422" s="325" t="s">
        <v>6854</v>
      </c>
      <c r="C6422" s="325" t="s">
        <v>73</v>
      </c>
      <c r="D6422" s="325" t="s">
        <v>280</v>
      </c>
      <c r="E6422" s="326" t="s">
        <v>31268</v>
      </c>
    </row>
    <row r="6423" spans="1:5">
      <c r="A6423" s="327">
        <v>87825</v>
      </c>
      <c r="B6423" s="325" t="s">
        <v>6855</v>
      </c>
      <c r="C6423" s="325" t="s">
        <v>73</v>
      </c>
      <c r="D6423" s="325" t="s">
        <v>280</v>
      </c>
      <c r="E6423" s="326" t="s">
        <v>26635</v>
      </c>
    </row>
    <row r="6424" spans="1:5">
      <c r="A6424" s="327">
        <v>87827</v>
      </c>
      <c r="B6424" s="325" t="s">
        <v>6856</v>
      </c>
      <c r="C6424" s="325" t="s">
        <v>73</v>
      </c>
      <c r="D6424" s="325" t="s">
        <v>280</v>
      </c>
      <c r="E6424" s="326" t="s">
        <v>31269</v>
      </c>
    </row>
    <row r="6425" spans="1:5">
      <c r="A6425" s="327">
        <v>87828</v>
      </c>
      <c r="B6425" s="325" t="s">
        <v>6857</v>
      </c>
      <c r="C6425" s="325" t="s">
        <v>73</v>
      </c>
      <c r="D6425" s="325" t="s">
        <v>280</v>
      </c>
      <c r="E6425" s="326" t="s">
        <v>31270</v>
      </c>
    </row>
    <row r="6426" spans="1:5">
      <c r="A6426" s="327">
        <v>87829</v>
      </c>
      <c r="B6426" s="325" t="s">
        <v>6858</v>
      </c>
      <c r="C6426" s="325" t="s">
        <v>73</v>
      </c>
      <c r="D6426" s="325" t="s">
        <v>280</v>
      </c>
      <c r="E6426" s="326" t="s">
        <v>31271</v>
      </c>
    </row>
    <row r="6427" spans="1:5">
      <c r="A6427" s="327">
        <v>87831</v>
      </c>
      <c r="B6427" s="325" t="s">
        <v>6859</v>
      </c>
      <c r="C6427" s="325" t="s">
        <v>73</v>
      </c>
      <c r="D6427" s="325" t="s">
        <v>280</v>
      </c>
      <c r="E6427" s="326" t="s">
        <v>27578</v>
      </c>
    </row>
    <row r="6428" spans="1:5">
      <c r="A6428" s="327">
        <v>87832</v>
      </c>
      <c r="B6428" s="325" t="s">
        <v>6860</v>
      </c>
      <c r="C6428" s="325" t="s">
        <v>73</v>
      </c>
      <c r="D6428" s="325" t="s">
        <v>280</v>
      </c>
      <c r="E6428" s="326" t="s">
        <v>31272</v>
      </c>
    </row>
    <row r="6429" spans="1:5">
      <c r="A6429" s="327">
        <v>87834</v>
      </c>
      <c r="B6429" s="325" t="s">
        <v>6861</v>
      </c>
      <c r="C6429" s="325" t="s">
        <v>73</v>
      </c>
      <c r="D6429" s="325" t="s">
        <v>280</v>
      </c>
      <c r="E6429" s="326" t="s">
        <v>31273</v>
      </c>
    </row>
    <row r="6430" spans="1:5">
      <c r="A6430" s="327">
        <v>87835</v>
      </c>
      <c r="B6430" s="325" t="s">
        <v>6862</v>
      </c>
      <c r="C6430" s="325" t="s">
        <v>73</v>
      </c>
      <c r="D6430" s="325" t="s">
        <v>280</v>
      </c>
      <c r="E6430" s="326" t="s">
        <v>31274</v>
      </c>
    </row>
    <row r="6431" spans="1:5">
      <c r="A6431" s="327">
        <v>87836</v>
      </c>
      <c r="B6431" s="325" t="s">
        <v>6863</v>
      </c>
      <c r="C6431" s="325" t="s">
        <v>73</v>
      </c>
      <c r="D6431" s="325" t="s">
        <v>280</v>
      </c>
      <c r="E6431" s="326" t="s">
        <v>29830</v>
      </c>
    </row>
    <row r="6432" spans="1:5">
      <c r="A6432" s="327">
        <v>87837</v>
      </c>
      <c r="B6432" s="325" t="s">
        <v>6864</v>
      </c>
      <c r="C6432" s="325" t="s">
        <v>73</v>
      </c>
      <c r="D6432" s="325" t="s">
        <v>280</v>
      </c>
      <c r="E6432" s="326" t="s">
        <v>31275</v>
      </c>
    </row>
    <row r="6433" spans="1:5">
      <c r="A6433" s="327">
        <v>87838</v>
      </c>
      <c r="B6433" s="325" t="s">
        <v>6865</v>
      </c>
      <c r="C6433" s="325" t="s">
        <v>73</v>
      </c>
      <c r="D6433" s="325" t="s">
        <v>280</v>
      </c>
      <c r="E6433" s="326" t="s">
        <v>31276</v>
      </c>
    </row>
    <row r="6434" spans="1:5">
      <c r="A6434" s="327">
        <v>87839</v>
      </c>
      <c r="B6434" s="325" t="s">
        <v>6866</v>
      </c>
      <c r="C6434" s="325" t="s">
        <v>73</v>
      </c>
      <c r="D6434" s="325" t="s">
        <v>280</v>
      </c>
      <c r="E6434" s="326" t="s">
        <v>26344</v>
      </c>
    </row>
    <row r="6435" spans="1:5">
      <c r="A6435" s="327">
        <v>87840</v>
      </c>
      <c r="B6435" s="325" t="s">
        <v>6867</v>
      </c>
      <c r="C6435" s="325" t="s">
        <v>73</v>
      </c>
      <c r="D6435" s="325" t="s">
        <v>280</v>
      </c>
      <c r="E6435" s="326" t="s">
        <v>31277</v>
      </c>
    </row>
    <row r="6436" spans="1:5">
      <c r="A6436" s="327">
        <v>87841</v>
      </c>
      <c r="B6436" s="325" t="s">
        <v>6868</v>
      </c>
      <c r="C6436" s="325" t="s">
        <v>73</v>
      </c>
      <c r="D6436" s="325" t="s">
        <v>280</v>
      </c>
      <c r="E6436" s="326" t="s">
        <v>25161</v>
      </c>
    </row>
    <row r="6437" spans="1:5">
      <c r="A6437" s="327">
        <v>87842</v>
      </c>
      <c r="B6437" s="325" t="s">
        <v>6869</v>
      </c>
      <c r="C6437" s="325" t="s">
        <v>73</v>
      </c>
      <c r="D6437" s="325" t="s">
        <v>280</v>
      </c>
      <c r="E6437" s="326" t="s">
        <v>31278</v>
      </c>
    </row>
    <row r="6438" spans="1:5">
      <c r="A6438" s="327">
        <v>87843</v>
      </c>
      <c r="B6438" s="325" t="s">
        <v>6870</v>
      </c>
      <c r="C6438" s="325" t="s">
        <v>73</v>
      </c>
      <c r="D6438" s="325" t="s">
        <v>280</v>
      </c>
      <c r="E6438" s="326" t="s">
        <v>30493</v>
      </c>
    </row>
    <row r="6439" spans="1:5">
      <c r="A6439" s="327">
        <v>87844</v>
      </c>
      <c r="B6439" s="325" t="s">
        <v>6871</v>
      </c>
      <c r="C6439" s="325" t="s">
        <v>73</v>
      </c>
      <c r="D6439" s="325" t="s">
        <v>280</v>
      </c>
      <c r="E6439" s="326" t="s">
        <v>31279</v>
      </c>
    </row>
    <row r="6440" spans="1:5">
      <c r="A6440" s="327">
        <v>87845</v>
      </c>
      <c r="B6440" s="325" t="s">
        <v>6872</v>
      </c>
      <c r="C6440" s="325" t="s">
        <v>73</v>
      </c>
      <c r="D6440" s="325" t="s">
        <v>280</v>
      </c>
      <c r="E6440" s="326" t="s">
        <v>31280</v>
      </c>
    </row>
    <row r="6441" spans="1:5">
      <c r="A6441" s="327">
        <v>87846</v>
      </c>
      <c r="B6441" s="325" t="s">
        <v>6873</v>
      </c>
      <c r="C6441" s="325" t="s">
        <v>73</v>
      </c>
      <c r="D6441" s="325" t="s">
        <v>280</v>
      </c>
      <c r="E6441" s="326" t="s">
        <v>31281</v>
      </c>
    </row>
    <row r="6442" spans="1:5">
      <c r="A6442" s="327">
        <v>87847</v>
      </c>
      <c r="B6442" s="325" t="s">
        <v>6874</v>
      </c>
      <c r="C6442" s="325" t="s">
        <v>73</v>
      </c>
      <c r="D6442" s="325" t="s">
        <v>280</v>
      </c>
      <c r="E6442" s="326" t="s">
        <v>25783</v>
      </c>
    </row>
    <row r="6443" spans="1:5">
      <c r="A6443" s="327">
        <v>87848</v>
      </c>
      <c r="B6443" s="325" t="s">
        <v>6875</v>
      </c>
      <c r="C6443" s="325" t="s">
        <v>73</v>
      </c>
      <c r="D6443" s="325" t="s">
        <v>280</v>
      </c>
      <c r="E6443" s="326" t="s">
        <v>31282</v>
      </c>
    </row>
    <row r="6444" spans="1:5">
      <c r="A6444" s="327">
        <v>87849</v>
      </c>
      <c r="B6444" s="325" t="s">
        <v>6876</v>
      </c>
      <c r="C6444" s="325" t="s">
        <v>73</v>
      </c>
      <c r="D6444" s="325" t="s">
        <v>280</v>
      </c>
      <c r="E6444" s="326" t="s">
        <v>31283</v>
      </c>
    </row>
    <row r="6445" spans="1:5">
      <c r="A6445" s="327">
        <v>87850</v>
      </c>
      <c r="B6445" s="325" t="s">
        <v>6877</v>
      </c>
      <c r="C6445" s="325" t="s">
        <v>73</v>
      </c>
      <c r="D6445" s="325" t="s">
        <v>280</v>
      </c>
      <c r="E6445" s="326" t="s">
        <v>26107</v>
      </c>
    </row>
    <row r="6446" spans="1:5">
      <c r="A6446" s="327">
        <v>87851</v>
      </c>
      <c r="B6446" s="325" t="s">
        <v>6878</v>
      </c>
      <c r="C6446" s="325" t="s">
        <v>73</v>
      </c>
      <c r="D6446" s="325" t="s">
        <v>280</v>
      </c>
      <c r="E6446" s="326" t="s">
        <v>27316</v>
      </c>
    </row>
    <row r="6447" spans="1:5">
      <c r="A6447" s="327">
        <v>87852</v>
      </c>
      <c r="B6447" s="325" t="s">
        <v>6879</v>
      </c>
      <c r="C6447" s="325" t="s">
        <v>73</v>
      </c>
      <c r="D6447" s="325" t="s">
        <v>280</v>
      </c>
      <c r="E6447" s="326" t="s">
        <v>31284</v>
      </c>
    </row>
    <row r="6448" spans="1:5">
      <c r="A6448" s="327">
        <v>87853</v>
      </c>
      <c r="B6448" s="325" t="s">
        <v>6880</v>
      </c>
      <c r="C6448" s="325" t="s">
        <v>73</v>
      </c>
      <c r="D6448" s="325" t="s">
        <v>280</v>
      </c>
      <c r="E6448" s="326" t="s">
        <v>31285</v>
      </c>
    </row>
    <row r="6449" spans="1:5">
      <c r="A6449" s="327">
        <v>87854</v>
      </c>
      <c r="B6449" s="325" t="s">
        <v>6881</v>
      </c>
      <c r="C6449" s="325" t="s">
        <v>73</v>
      </c>
      <c r="D6449" s="325" t="s">
        <v>280</v>
      </c>
      <c r="E6449" s="326" t="s">
        <v>31286</v>
      </c>
    </row>
    <row r="6450" spans="1:5">
      <c r="A6450" s="327">
        <v>87855</v>
      </c>
      <c r="B6450" s="325" t="s">
        <v>6882</v>
      </c>
      <c r="C6450" s="325" t="s">
        <v>73</v>
      </c>
      <c r="D6450" s="325" t="s">
        <v>280</v>
      </c>
      <c r="E6450" s="326" t="s">
        <v>30872</v>
      </c>
    </row>
    <row r="6451" spans="1:5">
      <c r="A6451" s="327">
        <v>87856</v>
      </c>
      <c r="B6451" s="325" t="s">
        <v>6883</v>
      </c>
      <c r="C6451" s="325" t="s">
        <v>73</v>
      </c>
      <c r="D6451" s="325" t="s">
        <v>280</v>
      </c>
      <c r="E6451" s="326" t="s">
        <v>31287</v>
      </c>
    </row>
    <row r="6452" spans="1:5">
      <c r="A6452" s="327">
        <v>87857</v>
      </c>
      <c r="B6452" s="325" t="s">
        <v>6884</v>
      </c>
      <c r="C6452" s="325" t="s">
        <v>73</v>
      </c>
      <c r="D6452" s="325" t="s">
        <v>280</v>
      </c>
      <c r="E6452" s="326" t="s">
        <v>31288</v>
      </c>
    </row>
    <row r="6453" spans="1:5">
      <c r="A6453" s="327">
        <v>87858</v>
      </c>
      <c r="B6453" s="325" t="s">
        <v>6885</v>
      </c>
      <c r="C6453" s="325" t="s">
        <v>73</v>
      </c>
      <c r="D6453" s="325" t="s">
        <v>280</v>
      </c>
      <c r="E6453" s="326" t="s">
        <v>31289</v>
      </c>
    </row>
    <row r="6454" spans="1:5">
      <c r="A6454" s="327">
        <v>87859</v>
      </c>
      <c r="B6454" s="325" t="s">
        <v>6886</v>
      </c>
      <c r="C6454" s="325" t="s">
        <v>73</v>
      </c>
      <c r="D6454" s="325" t="s">
        <v>280</v>
      </c>
      <c r="E6454" s="326" t="s">
        <v>31290</v>
      </c>
    </row>
    <row r="6455" spans="1:5">
      <c r="A6455" s="327">
        <v>89048</v>
      </c>
      <c r="B6455" s="325" t="s">
        <v>6887</v>
      </c>
      <c r="C6455" s="325" t="s">
        <v>73</v>
      </c>
      <c r="D6455" s="325" t="s">
        <v>280</v>
      </c>
      <c r="E6455" s="326" t="s">
        <v>31291</v>
      </c>
    </row>
    <row r="6456" spans="1:5">
      <c r="A6456" s="327">
        <v>89049</v>
      </c>
      <c r="B6456" s="325" t="s">
        <v>6888</v>
      </c>
      <c r="C6456" s="325" t="s">
        <v>73</v>
      </c>
      <c r="D6456" s="325" t="s">
        <v>280</v>
      </c>
      <c r="E6456" s="326" t="s">
        <v>31292</v>
      </c>
    </row>
    <row r="6457" spans="1:5">
      <c r="A6457" s="327">
        <v>89173</v>
      </c>
      <c r="B6457" s="325" t="s">
        <v>6889</v>
      </c>
      <c r="C6457" s="325" t="s">
        <v>73</v>
      </c>
      <c r="D6457" s="325" t="s">
        <v>280</v>
      </c>
      <c r="E6457" s="326" t="s">
        <v>31293</v>
      </c>
    </row>
    <row r="6458" spans="1:5">
      <c r="A6458" s="327">
        <v>90406</v>
      </c>
      <c r="B6458" s="325" t="s">
        <v>6890</v>
      </c>
      <c r="C6458" s="325" t="s">
        <v>73</v>
      </c>
      <c r="D6458" s="325" t="s">
        <v>280</v>
      </c>
      <c r="E6458" s="326" t="s">
        <v>25864</v>
      </c>
    </row>
    <row r="6459" spans="1:5">
      <c r="A6459" s="327">
        <v>90407</v>
      </c>
      <c r="B6459" s="325" t="s">
        <v>6892</v>
      </c>
      <c r="C6459" s="325" t="s">
        <v>73</v>
      </c>
      <c r="D6459" s="325" t="s">
        <v>280</v>
      </c>
      <c r="E6459" s="326" t="s">
        <v>24387</v>
      </c>
    </row>
    <row r="6460" spans="1:5">
      <c r="A6460" s="327">
        <v>90408</v>
      </c>
      <c r="B6460" s="325" t="s">
        <v>6893</v>
      </c>
      <c r="C6460" s="325" t="s">
        <v>73</v>
      </c>
      <c r="D6460" s="325" t="s">
        <v>280</v>
      </c>
      <c r="E6460" s="326" t="s">
        <v>24854</v>
      </c>
    </row>
    <row r="6461" spans="1:5">
      <c r="A6461" s="327">
        <v>90409</v>
      </c>
      <c r="B6461" s="325" t="s">
        <v>6894</v>
      </c>
      <c r="C6461" s="325" t="s">
        <v>73</v>
      </c>
      <c r="D6461" s="325" t="s">
        <v>280</v>
      </c>
      <c r="E6461" s="326" t="s">
        <v>30372</v>
      </c>
    </row>
    <row r="6462" spans="1:5">
      <c r="A6462" s="327">
        <v>104203</v>
      </c>
      <c r="B6462" s="325" t="s">
        <v>6895</v>
      </c>
      <c r="C6462" s="325" t="s">
        <v>73</v>
      </c>
      <c r="D6462" s="325" t="s">
        <v>344</v>
      </c>
      <c r="E6462" s="326" t="s">
        <v>31294</v>
      </c>
    </row>
    <row r="6463" spans="1:5">
      <c r="A6463" s="327">
        <v>104204</v>
      </c>
      <c r="B6463" s="325" t="s">
        <v>6897</v>
      </c>
      <c r="C6463" s="325" t="s">
        <v>73</v>
      </c>
      <c r="D6463" s="325" t="s">
        <v>344</v>
      </c>
      <c r="E6463" s="326" t="s">
        <v>31295</v>
      </c>
    </row>
    <row r="6464" spans="1:5">
      <c r="A6464" s="327">
        <v>104205</v>
      </c>
      <c r="B6464" s="325" t="s">
        <v>6898</v>
      </c>
      <c r="C6464" s="325" t="s">
        <v>73</v>
      </c>
      <c r="D6464" s="325" t="s">
        <v>344</v>
      </c>
      <c r="E6464" s="326" t="s">
        <v>31296</v>
      </c>
    </row>
    <row r="6465" spans="1:5">
      <c r="A6465" s="327">
        <v>104206</v>
      </c>
      <c r="B6465" s="325" t="s">
        <v>6899</v>
      </c>
      <c r="C6465" s="325" t="s">
        <v>73</v>
      </c>
      <c r="D6465" s="325" t="s">
        <v>344</v>
      </c>
      <c r="E6465" s="326" t="s">
        <v>31297</v>
      </c>
    </row>
    <row r="6466" spans="1:5">
      <c r="A6466" s="327">
        <v>104207</v>
      </c>
      <c r="B6466" s="325" t="s">
        <v>6900</v>
      </c>
      <c r="C6466" s="325" t="s">
        <v>73</v>
      </c>
      <c r="D6466" s="325" t="s">
        <v>344</v>
      </c>
      <c r="E6466" s="326" t="s">
        <v>21441</v>
      </c>
    </row>
    <row r="6467" spans="1:5">
      <c r="A6467" s="327">
        <v>104208</v>
      </c>
      <c r="B6467" s="325" t="s">
        <v>6901</v>
      </c>
      <c r="C6467" s="325" t="s">
        <v>73</v>
      </c>
      <c r="D6467" s="325" t="s">
        <v>344</v>
      </c>
      <c r="E6467" s="326" t="s">
        <v>26022</v>
      </c>
    </row>
    <row r="6468" spans="1:5">
      <c r="A6468" s="327">
        <v>104209</v>
      </c>
      <c r="B6468" s="325" t="s">
        <v>6902</v>
      </c>
      <c r="C6468" s="325" t="s">
        <v>73</v>
      </c>
      <c r="D6468" s="325" t="s">
        <v>344</v>
      </c>
      <c r="E6468" s="326" t="s">
        <v>25771</v>
      </c>
    </row>
    <row r="6469" spans="1:5">
      <c r="A6469" s="327">
        <v>104210</v>
      </c>
      <c r="B6469" s="325" t="s">
        <v>6903</v>
      </c>
      <c r="C6469" s="325" t="s">
        <v>73</v>
      </c>
      <c r="D6469" s="325" t="s">
        <v>344</v>
      </c>
      <c r="E6469" s="326" t="s">
        <v>26230</v>
      </c>
    </row>
    <row r="6470" spans="1:5">
      <c r="A6470" s="327">
        <v>104211</v>
      </c>
      <c r="B6470" s="325" t="s">
        <v>6904</v>
      </c>
      <c r="C6470" s="325" t="s">
        <v>73</v>
      </c>
      <c r="D6470" s="325" t="s">
        <v>344</v>
      </c>
      <c r="E6470" s="326" t="s">
        <v>31298</v>
      </c>
    </row>
    <row r="6471" spans="1:5">
      <c r="A6471" s="327">
        <v>104212</v>
      </c>
      <c r="B6471" s="325" t="s">
        <v>6905</v>
      </c>
      <c r="C6471" s="325" t="s">
        <v>73</v>
      </c>
      <c r="D6471" s="325" t="s">
        <v>344</v>
      </c>
      <c r="E6471" s="326" t="s">
        <v>31299</v>
      </c>
    </row>
    <row r="6472" spans="1:5">
      <c r="A6472" s="327">
        <v>104213</v>
      </c>
      <c r="B6472" s="325" t="s">
        <v>6906</v>
      </c>
      <c r="C6472" s="325" t="s">
        <v>73</v>
      </c>
      <c r="D6472" s="325" t="s">
        <v>344</v>
      </c>
      <c r="E6472" s="326" t="s">
        <v>31300</v>
      </c>
    </row>
    <row r="6473" spans="1:5">
      <c r="A6473" s="327">
        <v>104214</v>
      </c>
      <c r="B6473" s="325" t="s">
        <v>6907</v>
      </c>
      <c r="C6473" s="325" t="s">
        <v>73</v>
      </c>
      <c r="D6473" s="325" t="s">
        <v>344</v>
      </c>
      <c r="E6473" s="326" t="s">
        <v>31301</v>
      </c>
    </row>
    <row r="6474" spans="1:5">
      <c r="A6474" s="327">
        <v>104215</v>
      </c>
      <c r="B6474" s="325" t="s">
        <v>6908</v>
      </c>
      <c r="C6474" s="325" t="s">
        <v>73</v>
      </c>
      <c r="D6474" s="325" t="s">
        <v>344</v>
      </c>
      <c r="E6474" s="326" t="s">
        <v>31302</v>
      </c>
    </row>
    <row r="6475" spans="1:5">
      <c r="A6475" s="327">
        <v>104216</v>
      </c>
      <c r="B6475" s="325" t="s">
        <v>6909</v>
      </c>
      <c r="C6475" s="325" t="s">
        <v>73</v>
      </c>
      <c r="D6475" s="325" t="s">
        <v>344</v>
      </c>
      <c r="E6475" s="326" t="s">
        <v>26232</v>
      </c>
    </row>
    <row r="6476" spans="1:5">
      <c r="A6476" s="327">
        <v>104217</v>
      </c>
      <c r="B6476" s="325" t="s">
        <v>6910</v>
      </c>
      <c r="C6476" s="325" t="s">
        <v>73</v>
      </c>
      <c r="D6476" s="325" t="s">
        <v>280</v>
      </c>
      <c r="E6476" s="326" t="s">
        <v>27573</v>
      </c>
    </row>
    <row r="6477" spans="1:5">
      <c r="A6477" s="327">
        <v>104218</v>
      </c>
      <c r="B6477" s="325" t="s">
        <v>6911</v>
      </c>
      <c r="C6477" s="325" t="s">
        <v>73</v>
      </c>
      <c r="D6477" s="325" t="s">
        <v>280</v>
      </c>
      <c r="E6477" s="326" t="s">
        <v>19194</v>
      </c>
    </row>
    <row r="6478" spans="1:5">
      <c r="A6478" s="327">
        <v>104219</v>
      </c>
      <c r="B6478" s="325" t="s">
        <v>6912</v>
      </c>
      <c r="C6478" s="325" t="s">
        <v>73</v>
      </c>
      <c r="D6478" s="325" t="s">
        <v>280</v>
      </c>
      <c r="E6478" s="326" t="s">
        <v>26024</v>
      </c>
    </row>
    <row r="6479" spans="1:5">
      <c r="A6479" s="327">
        <v>104220</v>
      </c>
      <c r="B6479" s="325" t="s">
        <v>6913</v>
      </c>
      <c r="C6479" s="325" t="s">
        <v>73</v>
      </c>
      <c r="D6479" s="325" t="s">
        <v>344</v>
      </c>
      <c r="E6479" s="326" t="s">
        <v>24498</v>
      </c>
    </row>
    <row r="6480" spans="1:5">
      <c r="A6480" s="327">
        <v>104221</v>
      </c>
      <c r="B6480" s="325" t="s">
        <v>6914</v>
      </c>
      <c r="C6480" s="325" t="s">
        <v>73</v>
      </c>
      <c r="D6480" s="325" t="s">
        <v>280</v>
      </c>
      <c r="E6480" s="326" t="s">
        <v>27866</v>
      </c>
    </row>
    <row r="6481" spans="1:5">
      <c r="A6481" s="327">
        <v>104222</v>
      </c>
      <c r="B6481" s="325" t="s">
        <v>6915</v>
      </c>
      <c r="C6481" s="325" t="s">
        <v>73</v>
      </c>
      <c r="D6481" s="325" t="s">
        <v>280</v>
      </c>
      <c r="E6481" s="326" t="s">
        <v>31303</v>
      </c>
    </row>
    <row r="6482" spans="1:5">
      <c r="A6482" s="327">
        <v>104223</v>
      </c>
      <c r="B6482" s="325" t="s">
        <v>6916</v>
      </c>
      <c r="C6482" s="325" t="s">
        <v>73</v>
      </c>
      <c r="D6482" s="325" t="s">
        <v>280</v>
      </c>
      <c r="E6482" s="326" t="s">
        <v>31304</v>
      </c>
    </row>
    <row r="6483" spans="1:5">
      <c r="A6483" s="327">
        <v>104224</v>
      </c>
      <c r="B6483" s="325" t="s">
        <v>6917</v>
      </c>
      <c r="C6483" s="325" t="s">
        <v>73</v>
      </c>
      <c r="D6483" s="325" t="s">
        <v>344</v>
      </c>
      <c r="E6483" s="326" t="s">
        <v>25919</v>
      </c>
    </row>
    <row r="6484" spans="1:5">
      <c r="A6484" s="327">
        <v>104225</v>
      </c>
      <c r="B6484" s="325" t="s">
        <v>6918</v>
      </c>
      <c r="C6484" s="325" t="s">
        <v>73</v>
      </c>
      <c r="D6484" s="325" t="s">
        <v>280</v>
      </c>
      <c r="E6484" s="326" t="s">
        <v>26187</v>
      </c>
    </row>
    <row r="6485" spans="1:5">
      <c r="A6485" s="327">
        <v>104226</v>
      </c>
      <c r="B6485" s="325" t="s">
        <v>6919</v>
      </c>
      <c r="C6485" s="325" t="s">
        <v>73</v>
      </c>
      <c r="D6485" s="325" t="s">
        <v>280</v>
      </c>
      <c r="E6485" s="326" t="s">
        <v>28327</v>
      </c>
    </row>
    <row r="6486" spans="1:5">
      <c r="A6486" s="327">
        <v>104227</v>
      </c>
      <c r="B6486" s="325" t="s">
        <v>6920</v>
      </c>
      <c r="C6486" s="325" t="s">
        <v>73</v>
      </c>
      <c r="D6486" s="325" t="s">
        <v>280</v>
      </c>
      <c r="E6486" s="326" t="s">
        <v>31305</v>
      </c>
    </row>
    <row r="6487" spans="1:5">
      <c r="A6487" s="327">
        <v>104228</v>
      </c>
      <c r="B6487" s="325" t="s">
        <v>6921</v>
      </c>
      <c r="C6487" s="325" t="s">
        <v>73</v>
      </c>
      <c r="D6487" s="325" t="s">
        <v>344</v>
      </c>
      <c r="E6487" s="326" t="s">
        <v>24438</v>
      </c>
    </row>
    <row r="6488" spans="1:5">
      <c r="A6488" s="327">
        <v>104229</v>
      </c>
      <c r="B6488" s="325" t="s">
        <v>6922</v>
      </c>
      <c r="C6488" s="325" t="s">
        <v>73</v>
      </c>
      <c r="D6488" s="325" t="s">
        <v>280</v>
      </c>
      <c r="E6488" s="326" t="s">
        <v>24906</v>
      </c>
    </row>
    <row r="6489" spans="1:5">
      <c r="A6489" s="327">
        <v>104230</v>
      </c>
      <c r="B6489" s="325" t="s">
        <v>6923</v>
      </c>
      <c r="C6489" s="325" t="s">
        <v>73</v>
      </c>
      <c r="D6489" s="325" t="s">
        <v>280</v>
      </c>
      <c r="E6489" s="326" t="s">
        <v>31306</v>
      </c>
    </row>
    <row r="6490" spans="1:5">
      <c r="A6490" s="327">
        <v>104231</v>
      </c>
      <c r="B6490" s="325" t="s">
        <v>6924</v>
      </c>
      <c r="C6490" s="325" t="s">
        <v>73</v>
      </c>
      <c r="D6490" s="325" t="s">
        <v>280</v>
      </c>
      <c r="E6490" s="326" t="s">
        <v>31307</v>
      </c>
    </row>
    <row r="6491" spans="1:5">
      <c r="A6491" s="327">
        <v>104232</v>
      </c>
      <c r="B6491" s="325" t="s">
        <v>6925</v>
      </c>
      <c r="C6491" s="325" t="s">
        <v>73</v>
      </c>
      <c r="D6491" s="325" t="s">
        <v>344</v>
      </c>
      <c r="E6491" s="326" t="s">
        <v>31308</v>
      </c>
    </row>
    <row r="6492" spans="1:5">
      <c r="A6492" s="327">
        <v>104233</v>
      </c>
      <c r="B6492" s="325" t="s">
        <v>6926</v>
      </c>
      <c r="C6492" s="325" t="s">
        <v>73</v>
      </c>
      <c r="D6492" s="325" t="s">
        <v>280</v>
      </c>
      <c r="E6492" s="326" t="s">
        <v>31309</v>
      </c>
    </row>
    <row r="6493" spans="1:5">
      <c r="A6493" s="327">
        <v>104234</v>
      </c>
      <c r="B6493" s="325" t="s">
        <v>6927</v>
      </c>
      <c r="C6493" s="325" t="s">
        <v>73</v>
      </c>
      <c r="D6493" s="325" t="s">
        <v>280</v>
      </c>
      <c r="E6493" s="326" t="s">
        <v>31310</v>
      </c>
    </row>
    <row r="6494" spans="1:5">
      <c r="A6494" s="327">
        <v>104235</v>
      </c>
      <c r="B6494" s="325" t="s">
        <v>6928</v>
      </c>
      <c r="C6494" s="325" t="s">
        <v>73</v>
      </c>
      <c r="D6494" s="325" t="s">
        <v>280</v>
      </c>
      <c r="E6494" s="326" t="s">
        <v>30539</v>
      </c>
    </row>
    <row r="6495" spans="1:5">
      <c r="A6495" s="327">
        <v>104236</v>
      </c>
      <c r="B6495" s="325" t="s">
        <v>6929</v>
      </c>
      <c r="C6495" s="325" t="s">
        <v>73</v>
      </c>
      <c r="D6495" s="325" t="s">
        <v>344</v>
      </c>
      <c r="E6495" s="326" t="s">
        <v>25861</v>
      </c>
    </row>
    <row r="6496" spans="1:5">
      <c r="A6496" s="327">
        <v>104237</v>
      </c>
      <c r="B6496" s="325" t="s">
        <v>6930</v>
      </c>
      <c r="C6496" s="325" t="s">
        <v>73</v>
      </c>
      <c r="D6496" s="325" t="s">
        <v>280</v>
      </c>
      <c r="E6496" s="326" t="s">
        <v>31311</v>
      </c>
    </row>
    <row r="6497" spans="1:5">
      <c r="A6497" s="327">
        <v>104238</v>
      </c>
      <c r="B6497" s="325" t="s">
        <v>6931</v>
      </c>
      <c r="C6497" s="325" t="s">
        <v>73</v>
      </c>
      <c r="D6497" s="325" t="s">
        <v>280</v>
      </c>
      <c r="E6497" s="326" t="s">
        <v>31070</v>
      </c>
    </row>
    <row r="6498" spans="1:5">
      <c r="A6498" s="327">
        <v>104239</v>
      </c>
      <c r="B6498" s="325" t="s">
        <v>6932</v>
      </c>
      <c r="C6498" s="325" t="s">
        <v>73</v>
      </c>
      <c r="D6498" s="325" t="s">
        <v>280</v>
      </c>
      <c r="E6498" s="326" t="s">
        <v>31312</v>
      </c>
    </row>
    <row r="6499" spans="1:5">
      <c r="A6499" s="327">
        <v>104240</v>
      </c>
      <c r="B6499" s="325" t="s">
        <v>6933</v>
      </c>
      <c r="C6499" s="325" t="s">
        <v>73</v>
      </c>
      <c r="D6499" s="325" t="s">
        <v>344</v>
      </c>
      <c r="E6499" s="326" t="s">
        <v>22010</v>
      </c>
    </row>
    <row r="6500" spans="1:5">
      <c r="A6500" s="327">
        <v>104241</v>
      </c>
      <c r="B6500" s="325" t="s">
        <v>6934</v>
      </c>
      <c r="C6500" s="325" t="s">
        <v>73</v>
      </c>
      <c r="D6500" s="325" t="s">
        <v>280</v>
      </c>
      <c r="E6500" s="326" t="s">
        <v>5096</v>
      </c>
    </row>
    <row r="6501" spans="1:5">
      <c r="A6501" s="327">
        <v>104242</v>
      </c>
      <c r="B6501" s="325" t="s">
        <v>6935</v>
      </c>
      <c r="C6501" s="325" t="s">
        <v>73</v>
      </c>
      <c r="D6501" s="325" t="s">
        <v>280</v>
      </c>
      <c r="E6501" s="326" t="s">
        <v>26680</v>
      </c>
    </row>
    <row r="6502" spans="1:5">
      <c r="A6502" s="327">
        <v>104243</v>
      </c>
      <c r="B6502" s="325" t="s">
        <v>6936</v>
      </c>
      <c r="C6502" s="325" t="s">
        <v>73</v>
      </c>
      <c r="D6502" s="325" t="s">
        <v>280</v>
      </c>
      <c r="E6502" s="326" t="s">
        <v>31313</v>
      </c>
    </row>
    <row r="6503" spans="1:5">
      <c r="A6503" s="327">
        <v>104244</v>
      </c>
      <c r="B6503" s="325" t="s">
        <v>6937</v>
      </c>
      <c r="C6503" s="325" t="s">
        <v>73</v>
      </c>
      <c r="D6503" s="325" t="s">
        <v>344</v>
      </c>
      <c r="E6503" s="326" t="s">
        <v>26367</v>
      </c>
    </row>
    <row r="6504" spans="1:5">
      <c r="A6504" s="327">
        <v>104245</v>
      </c>
      <c r="B6504" s="325" t="s">
        <v>6938</v>
      </c>
      <c r="C6504" s="325" t="s">
        <v>73</v>
      </c>
      <c r="D6504" s="325" t="s">
        <v>280</v>
      </c>
      <c r="E6504" s="326" t="s">
        <v>29754</v>
      </c>
    </row>
    <row r="6505" spans="1:5">
      <c r="A6505" s="327">
        <v>104246</v>
      </c>
      <c r="B6505" s="325" t="s">
        <v>6939</v>
      </c>
      <c r="C6505" s="325" t="s">
        <v>73</v>
      </c>
      <c r="D6505" s="325" t="s">
        <v>280</v>
      </c>
      <c r="E6505" s="326" t="s">
        <v>15977</v>
      </c>
    </row>
    <row r="6506" spans="1:5">
      <c r="A6506" s="327">
        <v>104247</v>
      </c>
      <c r="B6506" s="325" t="s">
        <v>6940</v>
      </c>
      <c r="C6506" s="325" t="s">
        <v>73</v>
      </c>
      <c r="D6506" s="325" t="s">
        <v>280</v>
      </c>
      <c r="E6506" s="326" t="s">
        <v>31314</v>
      </c>
    </row>
    <row r="6507" spans="1:5">
      <c r="A6507" s="327">
        <v>104248</v>
      </c>
      <c r="B6507" s="325" t="s">
        <v>6941</v>
      </c>
      <c r="C6507" s="325" t="s">
        <v>73</v>
      </c>
      <c r="D6507" s="325" t="s">
        <v>344</v>
      </c>
      <c r="E6507" s="326" t="s">
        <v>31315</v>
      </c>
    </row>
    <row r="6508" spans="1:5">
      <c r="A6508" s="327">
        <v>104249</v>
      </c>
      <c r="B6508" s="325" t="s">
        <v>6942</v>
      </c>
      <c r="C6508" s="325" t="s">
        <v>73</v>
      </c>
      <c r="D6508" s="325" t="s">
        <v>280</v>
      </c>
      <c r="E6508" s="326" t="s">
        <v>31316</v>
      </c>
    </row>
    <row r="6509" spans="1:5">
      <c r="A6509" s="327">
        <v>104250</v>
      </c>
      <c r="B6509" s="325" t="s">
        <v>6943</v>
      </c>
      <c r="C6509" s="325" t="s">
        <v>73</v>
      </c>
      <c r="D6509" s="325" t="s">
        <v>280</v>
      </c>
      <c r="E6509" s="326" t="s">
        <v>31317</v>
      </c>
    </row>
    <row r="6510" spans="1:5">
      <c r="A6510" s="327">
        <v>104251</v>
      </c>
      <c r="B6510" s="325" t="s">
        <v>6944</v>
      </c>
      <c r="C6510" s="325" t="s">
        <v>73</v>
      </c>
      <c r="D6510" s="325" t="s">
        <v>280</v>
      </c>
      <c r="E6510" s="326" t="s">
        <v>31318</v>
      </c>
    </row>
    <row r="6511" spans="1:5">
      <c r="A6511" s="327">
        <v>104252</v>
      </c>
      <c r="B6511" s="325" t="s">
        <v>6945</v>
      </c>
      <c r="C6511" s="325" t="s">
        <v>73</v>
      </c>
      <c r="D6511" s="325" t="s">
        <v>344</v>
      </c>
      <c r="E6511" s="326" t="s">
        <v>31319</v>
      </c>
    </row>
    <row r="6512" spans="1:5">
      <c r="A6512" s="327">
        <v>104253</v>
      </c>
      <c r="B6512" s="325" t="s">
        <v>6946</v>
      </c>
      <c r="C6512" s="325" t="s">
        <v>73</v>
      </c>
      <c r="D6512" s="325" t="s">
        <v>280</v>
      </c>
      <c r="E6512" s="326" t="s">
        <v>31320</v>
      </c>
    </row>
    <row r="6513" spans="1:5">
      <c r="A6513" s="327">
        <v>104254</v>
      </c>
      <c r="B6513" s="325" t="s">
        <v>6947</v>
      </c>
      <c r="C6513" s="325" t="s">
        <v>73</v>
      </c>
      <c r="D6513" s="325" t="s">
        <v>280</v>
      </c>
      <c r="E6513" s="326" t="s">
        <v>31321</v>
      </c>
    </row>
    <row r="6514" spans="1:5">
      <c r="A6514" s="327">
        <v>104255</v>
      </c>
      <c r="B6514" s="325" t="s">
        <v>6948</v>
      </c>
      <c r="C6514" s="325" t="s">
        <v>73</v>
      </c>
      <c r="D6514" s="325" t="s">
        <v>280</v>
      </c>
      <c r="E6514" s="326" t="s">
        <v>29512</v>
      </c>
    </row>
    <row r="6515" spans="1:5">
      <c r="A6515" s="327">
        <v>104256</v>
      </c>
      <c r="B6515" s="325" t="s">
        <v>6949</v>
      </c>
      <c r="C6515" s="325" t="s">
        <v>73</v>
      </c>
      <c r="D6515" s="325" t="s">
        <v>344</v>
      </c>
      <c r="E6515" s="326" t="s">
        <v>24812</v>
      </c>
    </row>
    <row r="6516" spans="1:5">
      <c r="A6516" s="327">
        <v>104257</v>
      </c>
      <c r="B6516" s="325" t="s">
        <v>6950</v>
      </c>
      <c r="C6516" s="325" t="s">
        <v>73</v>
      </c>
      <c r="D6516" s="325" t="s">
        <v>280</v>
      </c>
      <c r="E6516" s="326" t="s">
        <v>31322</v>
      </c>
    </row>
    <row r="6517" spans="1:5">
      <c r="A6517" s="327">
        <v>104258</v>
      </c>
      <c r="B6517" s="325" t="s">
        <v>6951</v>
      </c>
      <c r="C6517" s="325" t="s">
        <v>73</v>
      </c>
      <c r="D6517" s="325" t="s">
        <v>280</v>
      </c>
      <c r="E6517" s="326" t="s">
        <v>31323</v>
      </c>
    </row>
    <row r="6518" spans="1:5">
      <c r="A6518" s="327">
        <v>104259</v>
      </c>
      <c r="B6518" s="325" t="s">
        <v>6952</v>
      </c>
      <c r="C6518" s="325" t="s">
        <v>73</v>
      </c>
      <c r="D6518" s="325" t="s">
        <v>280</v>
      </c>
      <c r="E6518" s="326" t="s">
        <v>31324</v>
      </c>
    </row>
    <row r="6519" spans="1:5">
      <c r="A6519" s="327">
        <v>104260</v>
      </c>
      <c r="B6519" s="325" t="s">
        <v>6953</v>
      </c>
      <c r="C6519" s="325" t="s">
        <v>73</v>
      </c>
      <c r="D6519" s="325" t="s">
        <v>344</v>
      </c>
      <c r="E6519" s="326" t="s">
        <v>31325</v>
      </c>
    </row>
    <row r="6520" spans="1:5">
      <c r="A6520" s="327">
        <v>104261</v>
      </c>
      <c r="B6520" s="325" t="s">
        <v>6954</v>
      </c>
      <c r="C6520" s="325" t="s">
        <v>73</v>
      </c>
      <c r="D6520" s="325" t="s">
        <v>280</v>
      </c>
      <c r="E6520" s="326" t="s">
        <v>28681</v>
      </c>
    </row>
    <row r="6521" spans="1:5">
      <c r="A6521" s="327">
        <v>104262</v>
      </c>
      <c r="B6521" s="325" t="s">
        <v>6955</v>
      </c>
      <c r="C6521" s="325" t="s">
        <v>73</v>
      </c>
      <c r="D6521" s="325" t="s">
        <v>280</v>
      </c>
      <c r="E6521" s="326" t="s">
        <v>31326</v>
      </c>
    </row>
    <row r="6522" spans="1:5">
      <c r="A6522" s="327">
        <v>104263</v>
      </c>
      <c r="B6522" s="325" t="s">
        <v>6956</v>
      </c>
      <c r="C6522" s="325" t="s">
        <v>73</v>
      </c>
      <c r="D6522" s="325" t="s">
        <v>280</v>
      </c>
      <c r="E6522" s="326" t="s">
        <v>31327</v>
      </c>
    </row>
    <row r="6523" spans="1:5">
      <c r="A6523" s="327">
        <v>104264</v>
      </c>
      <c r="B6523" s="325" t="s">
        <v>6957</v>
      </c>
      <c r="C6523" s="325" t="s">
        <v>73</v>
      </c>
      <c r="D6523" s="325" t="s">
        <v>344</v>
      </c>
      <c r="E6523" s="326" t="s">
        <v>31328</v>
      </c>
    </row>
    <row r="6524" spans="1:5">
      <c r="A6524" s="327">
        <v>104627</v>
      </c>
      <c r="B6524" s="325" t="s">
        <v>21777</v>
      </c>
      <c r="C6524" s="325" t="s">
        <v>73</v>
      </c>
      <c r="D6524" s="325" t="s">
        <v>280</v>
      </c>
      <c r="E6524" s="326" t="s">
        <v>28062</v>
      </c>
    </row>
    <row r="6525" spans="1:5">
      <c r="A6525" s="327">
        <v>104628</v>
      </c>
      <c r="B6525" s="325" t="s">
        <v>21778</v>
      </c>
      <c r="C6525" s="325" t="s">
        <v>73</v>
      </c>
      <c r="D6525" s="325" t="s">
        <v>280</v>
      </c>
      <c r="E6525" s="326" t="s">
        <v>27220</v>
      </c>
    </row>
    <row r="6526" spans="1:5">
      <c r="A6526" s="327">
        <v>104629</v>
      </c>
      <c r="B6526" s="325" t="s">
        <v>21779</v>
      </c>
      <c r="C6526" s="325" t="s">
        <v>73</v>
      </c>
      <c r="D6526" s="325" t="s">
        <v>280</v>
      </c>
      <c r="E6526" s="326" t="s">
        <v>30279</v>
      </c>
    </row>
    <row r="6527" spans="1:5">
      <c r="A6527" s="327">
        <v>104630</v>
      </c>
      <c r="B6527" s="325" t="s">
        <v>21780</v>
      </c>
      <c r="C6527" s="325" t="s">
        <v>73</v>
      </c>
      <c r="D6527" s="325" t="s">
        <v>280</v>
      </c>
      <c r="E6527" s="326" t="s">
        <v>19625</v>
      </c>
    </row>
    <row r="6528" spans="1:5">
      <c r="A6528" s="327">
        <v>104631</v>
      </c>
      <c r="B6528" s="325" t="s">
        <v>21781</v>
      </c>
      <c r="C6528" s="325" t="s">
        <v>73</v>
      </c>
      <c r="D6528" s="325" t="s">
        <v>280</v>
      </c>
      <c r="E6528" s="326" t="s">
        <v>30557</v>
      </c>
    </row>
    <row r="6529" spans="1:5">
      <c r="A6529" s="327">
        <v>104632</v>
      </c>
      <c r="B6529" s="325" t="s">
        <v>21782</v>
      </c>
      <c r="C6529" s="325" t="s">
        <v>73</v>
      </c>
      <c r="D6529" s="325" t="s">
        <v>280</v>
      </c>
      <c r="E6529" s="326" t="s">
        <v>15948</v>
      </c>
    </row>
    <row r="6530" spans="1:5">
      <c r="A6530" s="327">
        <v>104633</v>
      </c>
      <c r="B6530" s="325" t="s">
        <v>21784</v>
      </c>
      <c r="C6530" s="325" t="s">
        <v>73</v>
      </c>
      <c r="D6530" s="325" t="s">
        <v>280</v>
      </c>
      <c r="E6530" s="326" t="s">
        <v>1763</v>
      </c>
    </row>
    <row r="6531" spans="1:5">
      <c r="A6531" s="327">
        <v>104634</v>
      </c>
      <c r="B6531" s="325" t="s">
        <v>21785</v>
      </c>
      <c r="C6531" s="325" t="s">
        <v>73</v>
      </c>
      <c r="D6531" s="325" t="s">
        <v>280</v>
      </c>
      <c r="E6531" s="326" t="s">
        <v>24864</v>
      </c>
    </row>
    <row r="6532" spans="1:5">
      <c r="A6532" s="327">
        <v>104635</v>
      </c>
      <c r="B6532" s="325" t="s">
        <v>21787</v>
      </c>
      <c r="C6532" s="325" t="s">
        <v>73</v>
      </c>
      <c r="D6532" s="325" t="s">
        <v>280</v>
      </c>
      <c r="E6532" s="326" t="s">
        <v>26638</v>
      </c>
    </row>
    <row r="6533" spans="1:5">
      <c r="A6533" s="327">
        <v>104636</v>
      </c>
      <c r="B6533" s="325" t="s">
        <v>21788</v>
      </c>
      <c r="C6533" s="325" t="s">
        <v>73</v>
      </c>
      <c r="D6533" s="325" t="s">
        <v>280</v>
      </c>
      <c r="E6533" s="326" t="s">
        <v>31329</v>
      </c>
    </row>
    <row r="6534" spans="1:5">
      <c r="A6534" s="327">
        <v>87244</v>
      </c>
      <c r="B6534" s="325" t="s">
        <v>21789</v>
      </c>
      <c r="C6534" s="325" t="s">
        <v>73</v>
      </c>
      <c r="D6534" s="325" t="s">
        <v>280</v>
      </c>
      <c r="E6534" s="326" t="s">
        <v>31330</v>
      </c>
    </row>
    <row r="6535" spans="1:5">
      <c r="A6535" s="327">
        <v>87245</v>
      </c>
      <c r="B6535" s="325" t="s">
        <v>21790</v>
      </c>
      <c r="C6535" s="325" t="s">
        <v>73</v>
      </c>
      <c r="D6535" s="325" t="s">
        <v>280</v>
      </c>
      <c r="E6535" s="326" t="s">
        <v>31331</v>
      </c>
    </row>
    <row r="6536" spans="1:5">
      <c r="A6536" s="327">
        <v>87265</v>
      </c>
      <c r="B6536" s="325" t="s">
        <v>21791</v>
      </c>
      <c r="C6536" s="325" t="s">
        <v>73</v>
      </c>
      <c r="D6536" s="325" t="s">
        <v>280</v>
      </c>
      <c r="E6536" s="326" t="s">
        <v>24437</v>
      </c>
    </row>
    <row r="6537" spans="1:5">
      <c r="A6537" s="327">
        <v>87267</v>
      </c>
      <c r="B6537" s="325" t="s">
        <v>21792</v>
      </c>
      <c r="C6537" s="325" t="s">
        <v>73</v>
      </c>
      <c r="D6537" s="325" t="s">
        <v>280</v>
      </c>
      <c r="E6537" s="326" t="s">
        <v>31332</v>
      </c>
    </row>
    <row r="6538" spans="1:5">
      <c r="A6538" s="327">
        <v>87269</v>
      </c>
      <c r="B6538" s="325" t="s">
        <v>21793</v>
      </c>
      <c r="C6538" s="325" t="s">
        <v>73</v>
      </c>
      <c r="D6538" s="325" t="s">
        <v>280</v>
      </c>
      <c r="E6538" s="326" t="s">
        <v>31333</v>
      </c>
    </row>
    <row r="6539" spans="1:5">
      <c r="A6539" s="327">
        <v>87271</v>
      </c>
      <c r="B6539" s="325" t="s">
        <v>21794</v>
      </c>
      <c r="C6539" s="325" t="s">
        <v>73</v>
      </c>
      <c r="D6539" s="325" t="s">
        <v>280</v>
      </c>
      <c r="E6539" s="326" t="s">
        <v>26379</v>
      </c>
    </row>
    <row r="6540" spans="1:5">
      <c r="A6540" s="327">
        <v>87273</v>
      </c>
      <c r="B6540" s="325" t="s">
        <v>21795</v>
      </c>
      <c r="C6540" s="325" t="s">
        <v>73</v>
      </c>
      <c r="D6540" s="325" t="s">
        <v>280</v>
      </c>
      <c r="E6540" s="326" t="s">
        <v>25771</v>
      </c>
    </row>
    <row r="6541" spans="1:5">
      <c r="A6541" s="327">
        <v>87275</v>
      </c>
      <c r="B6541" s="325" t="s">
        <v>21796</v>
      </c>
      <c r="C6541" s="325" t="s">
        <v>73</v>
      </c>
      <c r="D6541" s="325" t="s">
        <v>280</v>
      </c>
      <c r="E6541" s="326" t="s">
        <v>31334</v>
      </c>
    </row>
    <row r="6542" spans="1:5">
      <c r="A6542" s="327">
        <v>88788</v>
      </c>
      <c r="B6542" s="325" t="s">
        <v>21797</v>
      </c>
      <c r="C6542" s="325" t="s">
        <v>73</v>
      </c>
      <c r="D6542" s="325" t="s">
        <v>280</v>
      </c>
      <c r="E6542" s="326" t="s">
        <v>31335</v>
      </c>
    </row>
    <row r="6543" spans="1:5">
      <c r="A6543" s="327">
        <v>88789</v>
      </c>
      <c r="B6543" s="325" t="s">
        <v>21798</v>
      </c>
      <c r="C6543" s="325" t="s">
        <v>73</v>
      </c>
      <c r="D6543" s="325" t="s">
        <v>280</v>
      </c>
      <c r="E6543" s="326" t="s">
        <v>31336</v>
      </c>
    </row>
    <row r="6544" spans="1:5">
      <c r="A6544" s="327">
        <v>89045</v>
      </c>
      <c r="B6544" s="325" t="s">
        <v>6958</v>
      </c>
      <c r="C6544" s="325" t="s">
        <v>73</v>
      </c>
      <c r="D6544" s="325" t="s">
        <v>280</v>
      </c>
      <c r="E6544" s="326" t="s">
        <v>31337</v>
      </c>
    </row>
    <row r="6545" spans="1:5">
      <c r="A6545" s="327">
        <v>89170</v>
      </c>
      <c r="B6545" s="325" t="s">
        <v>6959</v>
      </c>
      <c r="C6545" s="325" t="s">
        <v>73</v>
      </c>
      <c r="D6545" s="325" t="s">
        <v>280</v>
      </c>
      <c r="E6545" s="326" t="s">
        <v>31337</v>
      </c>
    </row>
    <row r="6546" spans="1:5">
      <c r="A6546" s="327">
        <v>93393</v>
      </c>
      <c r="B6546" s="325" t="s">
        <v>21799</v>
      </c>
      <c r="C6546" s="325" t="s">
        <v>73</v>
      </c>
      <c r="D6546" s="325" t="s">
        <v>280</v>
      </c>
      <c r="E6546" s="326" t="s">
        <v>31338</v>
      </c>
    </row>
    <row r="6547" spans="1:5">
      <c r="A6547" s="327">
        <v>93395</v>
      </c>
      <c r="B6547" s="325" t="s">
        <v>21800</v>
      </c>
      <c r="C6547" s="325" t="s">
        <v>73</v>
      </c>
      <c r="D6547" s="325" t="s">
        <v>280</v>
      </c>
      <c r="E6547" s="326" t="s">
        <v>24384</v>
      </c>
    </row>
    <row r="6548" spans="1:5">
      <c r="A6548" s="327">
        <v>99195</v>
      </c>
      <c r="B6548" s="325" t="s">
        <v>21801</v>
      </c>
      <c r="C6548" s="325" t="s">
        <v>73</v>
      </c>
      <c r="D6548" s="325" t="s">
        <v>280</v>
      </c>
      <c r="E6548" s="326" t="s">
        <v>31339</v>
      </c>
    </row>
    <row r="6549" spans="1:5">
      <c r="A6549" s="327">
        <v>99198</v>
      </c>
      <c r="B6549" s="325" t="s">
        <v>21802</v>
      </c>
      <c r="C6549" s="325" t="s">
        <v>73</v>
      </c>
      <c r="D6549" s="325" t="s">
        <v>280</v>
      </c>
      <c r="E6549" s="326" t="s">
        <v>26771</v>
      </c>
    </row>
    <row r="6550" spans="1:5">
      <c r="A6550" s="327">
        <v>104611</v>
      </c>
      <c r="B6550" s="325" t="s">
        <v>21803</v>
      </c>
      <c r="C6550" s="325" t="s">
        <v>73</v>
      </c>
      <c r="D6550" s="325" t="s">
        <v>280</v>
      </c>
      <c r="E6550" s="326" t="s">
        <v>26180</v>
      </c>
    </row>
    <row r="6551" spans="1:5">
      <c r="A6551" s="327">
        <v>104612</v>
      </c>
      <c r="B6551" s="325" t="s">
        <v>21804</v>
      </c>
      <c r="C6551" s="325" t="s">
        <v>73</v>
      </c>
      <c r="D6551" s="325" t="s">
        <v>280</v>
      </c>
      <c r="E6551" s="326" t="s">
        <v>31340</v>
      </c>
    </row>
    <row r="6552" spans="1:5">
      <c r="A6552" s="327">
        <v>104613</v>
      </c>
      <c r="B6552" s="325" t="s">
        <v>21805</v>
      </c>
      <c r="C6552" s="325" t="s">
        <v>73</v>
      </c>
      <c r="D6552" s="325" t="s">
        <v>280</v>
      </c>
      <c r="E6552" s="326" t="s">
        <v>31341</v>
      </c>
    </row>
    <row r="6553" spans="1:5">
      <c r="A6553" s="327">
        <v>104614</v>
      </c>
      <c r="B6553" s="325" t="s">
        <v>21807</v>
      </c>
      <c r="C6553" s="325" t="s">
        <v>73</v>
      </c>
      <c r="D6553" s="325" t="s">
        <v>280</v>
      </c>
      <c r="E6553" s="326" t="s">
        <v>26003</v>
      </c>
    </row>
    <row r="6554" spans="1:5">
      <c r="A6554" s="327">
        <v>104615</v>
      </c>
      <c r="B6554" s="325" t="s">
        <v>21808</v>
      </c>
      <c r="C6554" s="325" t="s">
        <v>73</v>
      </c>
      <c r="D6554" s="325" t="s">
        <v>280</v>
      </c>
      <c r="E6554" s="326" t="s">
        <v>31342</v>
      </c>
    </row>
    <row r="6555" spans="1:5">
      <c r="A6555" s="327">
        <v>104616</v>
      </c>
      <c r="B6555" s="325" t="s">
        <v>21809</v>
      </c>
      <c r="C6555" s="325" t="s">
        <v>73</v>
      </c>
      <c r="D6555" s="325" t="s">
        <v>280</v>
      </c>
      <c r="E6555" s="326" t="s">
        <v>31343</v>
      </c>
    </row>
    <row r="6556" spans="1:5">
      <c r="A6556" s="327">
        <v>104617</v>
      </c>
      <c r="B6556" s="325" t="s">
        <v>21810</v>
      </c>
      <c r="C6556" s="325" t="s">
        <v>73</v>
      </c>
      <c r="D6556" s="325" t="s">
        <v>280</v>
      </c>
      <c r="E6556" s="326" t="s">
        <v>31344</v>
      </c>
    </row>
    <row r="6557" spans="1:5">
      <c r="A6557" s="327">
        <v>104618</v>
      </c>
      <c r="B6557" s="325" t="s">
        <v>21811</v>
      </c>
      <c r="C6557" s="325" t="s">
        <v>73</v>
      </c>
      <c r="D6557" s="325" t="s">
        <v>280</v>
      </c>
      <c r="E6557" s="326" t="s">
        <v>31345</v>
      </c>
    </row>
    <row r="6558" spans="1:5">
      <c r="A6558" s="327">
        <v>104619</v>
      </c>
      <c r="B6558" s="325" t="s">
        <v>21812</v>
      </c>
      <c r="C6558" s="325" t="s">
        <v>74</v>
      </c>
      <c r="D6558" s="325" t="s">
        <v>280</v>
      </c>
      <c r="E6558" s="326" t="s">
        <v>15836</v>
      </c>
    </row>
    <row r="6559" spans="1:5">
      <c r="A6559" s="327">
        <v>101965</v>
      </c>
      <c r="B6559" s="325" t="s">
        <v>6961</v>
      </c>
      <c r="C6559" s="325" t="s">
        <v>74</v>
      </c>
      <c r="D6559" s="325" t="s">
        <v>280</v>
      </c>
      <c r="E6559" s="326" t="s">
        <v>29819</v>
      </c>
    </row>
    <row r="6560" spans="1:5">
      <c r="A6560" s="327">
        <v>101966</v>
      </c>
      <c r="B6560" s="325" t="s">
        <v>6962</v>
      </c>
      <c r="C6560" s="325" t="s">
        <v>74</v>
      </c>
      <c r="D6560" s="325" t="s">
        <v>280</v>
      </c>
      <c r="E6560" s="326" t="s">
        <v>31346</v>
      </c>
    </row>
    <row r="6561" spans="1:5">
      <c r="A6561" s="327">
        <v>101979</v>
      </c>
      <c r="B6561" s="325" t="s">
        <v>6963</v>
      </c>
      <c r="C6561" s="325" t="s">
        <v>74</v>
      </c>
      <c r="D6561" s="325" t="s">
        <v>280</v>
      </c>
      <c r="E6561" s="326" t="s">
        <v>26399</v>
      </c>
    </row>
    <row r="6562" spans="1:5">
      <c r="A6562" s="327">
        <v>96112</v>
      </c>
      <c r="B6562" s="325" t="s">
        <v>26684</v>
      </c>
      <c r="C6562" s="325" t="s">
        <v>73</v>
      </c>
      <c r="D6562" s="325" t="s">
        <v>280</v>
      </c>
      <c r="E6562" s="326" t="s">
        <v>31347</v>
      </c>
    </row>
    <row r="6563" spans="1:5">
      <c r="A6563" s="327">
        <v>96122</v>
      </c>
      <c r="B6563" s="325" t="s">
        <v>26685</v>
      </c>
      <c r="C6563" s="325" t="s">
        <v>74</v>
      </c>
      <c r="D6563" s="325" t="s">
        <v>280</v>
      </c>
      <c r="E6563" s="326" t="s">
        <v>29661</v>
      </c>
    </row>
    <row r="6564" spans="1:5">
      <c r="A6564" s="327">
        <v>104756</v>
      </c>
      <c r="B6564" s="325" t="s">
        <v>26686</v>
      </c>
      <c r="C6564" s="325" t="s">
        <v>73</v>
      </c>
      <c r="D6564" s="325" t="s">
        <v>280</v>
      </c>
      <c r="E6564" s="326" t="s">
        <v>31348</v>
      </c>
    </row>
    <row r="6565" spans="1:5">
      <c r="A6565" s="327">
        <v>96109</v>
      </c>
      <c r="B6565" s="325" t="s">
        <v>26687</v>
      </c>
      <c r="C6565" s="325" t="s">
        <v>73</v>
      </c>
      <c r="D6565" s="325" t="s">
        <v>280</v>
      </c>
      <c r="E6565" s="326" t="s">
        <v>24412</v>
      </c>
    </row>
    <row r="6566" spans="1:5">
      <c r="A6566" s="327">
        <v>96110</v>
      </c>
      <c r="B6566" s="325" t="s">
        <v>26688</v>
      </c>
      <c r="C6566" s="325" t="s">
        <v>73</v>
      </c>
      <c r="D6566" s="325" t="s">
        <v>280</v>
      </c>
      <c r="E6566" s="326" t="s">
        <v>21354</v>
      </c>
    </row>
    <row r="6567" spans="1:5">
      <c r="A6567" s="327">
        <v>96113</v>
      </c>
      <c r="B6567" s="325" t="s">
        <v>26689</v>
      </c>
      <c r="C6567" s="325" t="s">
        <v>73</v>
      </c>
      <c r="D6567" s="325" t="s">
        <v>280</v>
      </c>
      <c r="E6567" s="326" t="s">
        <v>31349</v>
      </c>
    </row>
    <row r="6568" spans="1:5">
      <c r="A6568" s="327">
        <v>96114</v>
      </c>
      <c r="B6568" s="325" t="s">
        <v>26691</v>
      </c>
      <c r="C6568" s="325" t="s">
        <v>73</v>
      </c>
      <c r="D6568" s="325" t="s">
        <v>280</v>
      </c>
      <c r="E6568" s="326" t="s">
        <v>27791</v>
      </c>
    </row>
    <row r="6569" spans="1:5">
      <c r="A6569" s="327">
        <v>96120</v>
      </c>
      <c r="B6569" s="325" t="s">
        <v>26692</v>
      </c>
      <c r="C6569" s="325" t="s">
        <v>74</v>
      </c>
      <c r="D6569" s="325" t="s">
        <v>280</v>
      </c>
      <c r="E6569" s="326" t="s">
        <v>15096</v>
      </c>
    </row>
    <row r="6570" spans="1:5">
      <c r="A6570" s="327">
        <v>96123</v>
      </c>
      <c r="B6570" s="325" t="s">
        <v>26694</v>
      </c>
      <c r="C6570" s="325" t="s">
        <v>74</v>
      </c>
      <c r="D6570" s="325" t="s">
        <v>280</v>
      </c>
      <c r="E6570" s="326" t="s">
        <v>21993</v>
      </c>
    </row>
    <row r="6571" spans="1:5">
      <c r="A6571" s="327">
        <v>99054</v>
      </c>
      <c r="B6571" s="325" t="s">
        <v>26695</v>
      </c>
      <c r="C6571" s="325" t="s">
        <v>73</v>
      </c>
      <c r="D6571" s="325" t="s">
        <v>280</v>
      </c>
      <c r="E6571" s="326" t="s">
        <v>31350</v>
      </c>
    </row>
    <row r="6572" spans="1:5">
      <c r="A6572" s="327">
        <v>96111</v>
      </c>
      <c r="B6572" s="325" t="s">
        <v>26696</v>
      </c>
      <c r="C6572" s="325" t="s">
        <v>73</v>
      </c>
      <c r="D6572" s="325" t="s">
        <v>280</v>
      </c>
      <c r="E6572" s="326" t="s">
        <v>25789</v>
      </c>
    </row>
    <row r="6573" spans="1:5">
      <c r="A6573" s="327">
        <v>96116</v>
      </c>
      <c r="B6573" s="325" t="s">
        <v>26697</v>
      </c>
      <c r="C6573" s="325" t="s">
        <v>73</v>
      </c>
      <c r="D6573" s="325" t="s">
        <v>280</v>
      </c>
      <c r="E6573" s="326" t="s">
        <v>21776</v>
      </c>
    </row>
    <row r="6574" spans="1:5">
      <c r="A6574" s="327">
        <v>96121</v>
      </c>
      <c r="B6574" s="325" t="s">
        <v>26698</v>
      </c>
      <c r="C6574" s="325" t="s">
        <v>74</v>
      </c>
      <c r="D6574" s="325" t="s">
        <v>280</v>
      </c>
      <c r="E6574" s="326" t="s">
        <v>27090</v>
      </c>
    </row>
    <row r="6575" spans="1:5">
      <c r="A6575" s="327">
        <v>96485</v>
      </c>
      <c r="B6575" s="325" t="s">
        <v>26699</v>
      </c>
      <c r="C6575" s="325" t="s">
        <v>73</v>
      </c>
      <c r="D6575" s="325" t="s">
        <v>280</v>
      </c>
      <c r="E6575" s="326" t="s">
        <v>26596</v>
      </c>
    </row>
    <row r="6576" spans="1:5">
      <c r="A6576" s="327">
        <v>96486</v>
      </c>
      <c r="B6576" s="325" t="s">
        <v>26701</v>
      </c>
      <c r="C6576" s="325" t="s">
        <v>73</v>
      </c>
      <c r="D6576" s="325" t="s">
        <v>280</v>
      </c>
      <c r="E6576" s="326" t="s">
        <v>29956</v>
      </c>
    </row>
    <row r="6577" spans="1:5">
      <c r="A6577" s="327">
        <v>91515</v>
      </c>
      <c r="B6577" s="325" t="s">
        <v>6979</v>
      </c>
      <c r="C6577" s="325" t="s">
        <v>73</v>
      </c>
      <c r="D6577" s="325" t="s">
        <v>280</v>
      </c>
      <c r="E6577" s="326" t="s">
        <v>6126</v>
      </c>
    </row>
    <row r="6578" spans="1:5">
      <c r="A6578" s="327">
        <v>91519</v>
      </c>
      <c r="B6578" s="325" t="s">
        <v>6980</v>
      </c>
      <c r="C6578" s="325" t="s">
        <v>73</v>
      </c>
      <c r="D6578" s="325" t="s">
        <v>280</v>
      </c>
      <c r="E6578" s="326" t="s">
        <v>21982</v>
      </c>
    </row>
    <row r="6579" spans="1:5">
      <c r="A6579" s="327">
        <v>91520</v>
      </c>
      <c r="B6579" s="325" t="s">
        <v>6981</v>
      </c>
      <c r="C6579" s="325" t="s">
        <v>73</v>
      </c>
      <c r="D6579" s="325" t="s">
        <v>280</v>
      </c>
      <c r="E6579" s="326" t="s">
        <v>7336</v>
      </c>
    </row>
    <row r="6580" spans="1:5">
      <c r="A6580" s="327">
        <v>91522</v>
      </c>
      <c r="B6580" s="325" t="s">
        <v>6982</v>
      </c>
      <c r="C6580" s="325" t="s">
        <v>73</v>
      </c>
      <c r="D6580" s="325" t="s">
        <v>280</v>
      </c>
      <c r="E6580" s="326" t="s">
        <v>15864</v>
      </c>
    </row>
    <row r="6581" spans="1:5">
      <c r="A6581" s="327">
        <v>91525</v>
      </c>
      <c r="B6581" s="325" t="s">
        <v>6983</v>
      </c>
      <c r="C6581" s="325" t="s">
        <v>73</v>
      </c>
      <c r="D6581" s="325" t="s">
        <v>280</v>
      </c>
      <c r="E6581" s="326" t="s">
        <v>24620</v>
      </c>
    </row>
    <row r="6582" spans="1:5">
      <c r="A6582" s="327">
        <v>104412</v>
      </c>
      <c r="B6582" s="325" t="s">
        <v>6984</v>
      </c>
      <c r="C6582" s="325" t="s">
        <v>73</v>
      </c>
      <c r="D6582" s="325" t="s">
        <v>280</v>
      </c>
      <c r="E6582" s="326" t="s">
        <v>22132</v>
      </c>
    </row>
    <row r="6583" spans="1:5">
      <c r="A6583" s="327">
        <v>104413</v>
      </c>
      <c r="B6583" s="325" t="s">
        <v>6985</v>
      </c>
      <c r="C6583" s="325" t="s">
        <v>73</v>
      </c>
      <c r="D6583" s="325" t="s">
        <v>280</v>
      </c>
      <c r="E6583" s="326" t="s">
        <v>31351</v>
      </c>
    </row>
    <row r="6584" spans="1:5">
      <c r="A6584" s="327">
        <v>104414</v>
      </c>
      <c r="B6584" s="325" t="s">
        <v>6986</v>
      </c>
      <c r="C6584" s="325" t="s">
        <v>73</v>
      </c>
      <c r="D6584" s="325" t="s">
        <v>280</v>
      </c>
      <c r="E6584" s="326" t="s">
        <v>30356</v>
      </c>
    </row>
    <row r="6585" spans="1:5">
      <c r="A6585" s="327">
        <v>104415</v>
      </c>
      <c r="B6585" s="325" t="s">
        <v>6987</v>
      </c>
      <c r="C6585" s="325" t="s">
        <v>73</v>
      </c>
      <c r="D6585" s="325" t="s">
        <v>280</v>
      </c>
      <c r="E6585" s="326" t="s">
        <v>3320</v>
      </c>
    </row>
    <row r="6586" spans="1:5">
      <c r="A6586" s="327">
        <v>104416</v>
      </c>
      <c r="B6586" s="325" t="s">
        <v>6989</v>
      </c>
      <c r="C6586" s="325" t="s">
        <v>73</v>
      </c>
      <c r="D6586" s="325" t="s">
        <v>280</v>
      </c>
      <c r="E6586" s="326" t="s">
        <v>25171</v>
      </c>
    </row>
    <row r="6587" spans="1:5">
      <c r="A6587" s="327">
        <v>104417</v>
      </c>
      <c r="B6587" s="325" t="s">
        <v>6991</v>
      </c>
      <c r="C6587" s="325" t="s">
        <v>73</v>
      </c>
      <c r="D6587" s="325" t="s">
        <v>280</v>
      </c>
      <c r="E6587" s="326" t="s">
        <v>14819</v>
      </c>
    </row>
    <row r="6588" spans="1:5">
      <c r="A6588" s="327">
        <v>104418</v>
      </c>
      <c r="B6588" s="325" t="s">
        <v>6992</v>
      </c>
      <c r="C6588" s="325" t="s">
        <v>73</v>
      </c>
      <c r="D6588" s="325" t="s">
        <v>280</v>
      </c>
      <c r="E6588" s="326" t="s">
        <v>1363</v>
      </c>
    </row>
    <row r="6589" spans="1:5">
      <c r="A6589" s="327">
        <v>104419</v>
      </c>
      <c r="B6589" s="325" t="s">
        <v>6994</v>
      </c>
      <c r="C6589" s="325" t="s">
        <v>73</v>
      </c>
      <c r="D6589" s="325" t="s">
        <v>280</v>
      </c>
      <c r="E6589" s="326" t="s">
        <v>24757</v>
      </c>
    </row>
    <row r="6590" spans="1:5">
      <c r="A6590" s="327">
        <v>104420</v>
      </c>
      <c r="B6590" s="325" t="s">
        <v>6995</v>
      </c>
      <c r="C6590" s="325" t="s">
        <v>73</v>
      </c>
      <c r="D6590" s="325" t="s">
        <v>280</v>
      </c>
      <c r="E6590" s="326" t="s">
        <v>30955</v>
      </c>
    </row>
    <row r="6591" spans="1:5">
      <c r="A6591" s="327">
        <v>104421</v>
      </c>
      <c r="B6591" s="325" t="s">
        <v>6996</v>
      </c>
      <c r="C6591" s="325" t="s">
        <v>73</v>
      </c>
      <c r="D6591" s="325" t="s">
        <v>280</v>
      </c>
      <c r="E6591" s="326" t="s">
        <v>21407</v>
      </c>
    </row>
    <row r="6592" spans="1:5">
      <c r="A6592" s="327">
        <v>104422</v>
      </c>
      <c r="B6592" s="325" t="s">
        <v>6997</v>
      </c>
      <c r="C6592" s="325" t="s">
        <v>73</v>
      </c>
      <c r="D6592" s="325" t="s">
        <v>280</v>
      </c>
      <c r="E6592" s="326" t="s">
        <v>31352</v>
      </c>
    </row>
    <row r="6593" spans="1:5">
      <c r="A6593" s="327">
        <v>104423</v>
      </c>
      <c r="B6593" s="325" t="s">
        <v>6999</v>
      </c>
      <c r="C6593" s="325" t="s">
        <v>73</v>
      </c>
      <c r="D6593" s="325" t="s">
        <v>280</v>
      </c>
      <c r="E6593" s="326" t="s">
        <v>4374</v>
      </c>
    </row>
    <row r="6594" spans="1:5">
      <c r="A6594" s="327">
        <v>104424</v>
      </c>
      <c r="B6594" s="325" t="s">
        <v>7000</v>
      </c>
      <c r="C6594" s="325" t="s">
        <v>73</v>
      </c>
      <c r="D6594" s="325" t="s">
        <v>280</v>
      </c>
      <c r="E6594" s="326" t="s">
        <v>26284</v>
      </c>
    </row>
    <row r="6595" spans="1:5">
      <c r="A6595" s="327">
        <v>104425</v>
      </c>
      <c r="B6595" s="325" t="s">
        <v>7001</v>
      </c>
      <c r="C6595" s="325" t="s">
        <v>73</v>
      </c>
      <c r="D6595" s="325" t="s">
        <v>280</v>
      </c>
      <c r="E6595" s="326" t="s">
        <v>21237</v>
      </c>
    </row>
    <row r="6596" spans="1:5">
      <c r="A6596" s="327">
        <v>87280</v>
      </c>
      <c r="B6596" s="325" t="s">
        <v>7003</v>
      </c>
      <c r="C6596" s="325" t="s">
        <v>82</v>
      </c>
      <c r="D6596" s="325" t="s">
        <v>280</v>
      </c>
      <c r="E6596" s="326" t="s">
        <v>31353</v>
      </c>
    </row>
    <row r="6597" spans="1:5">
      <c r="A6597" s="327">
        <v>87281</v>
      </c>
      <c r="B6597" s="325" t="s">
        <v>7004</v>
      </c>
      <c r="C6597" s="325" t="s">
        <v>82</v>
      </c>
      <c r="D6597" s="325" t="s">
        <v>280</v>
      </c>
      <c r="E6597" s="326" t="s">
        <v>31354</v>
      </c>
    </row>
    <row r="6598" spans="1:5">
      <c r="A6598" s="327">
        <v>87283</v>
      </c>
      <c r="B6598" s="325" t="s">
        <v>7005</v>
      </c>
      <c r="C6598" s="325" t="s">
        <v>82</v>
      </c>
      <c r="D6598" s="325" t="s">
        <v>280</v>
      </c>
      <c r="E6598" s="326" t="s">
        <v>27466</v>
      </c>
    </row>
    <row r="6599" spans="1:5">
      <c r="A6599" s="327">
        <v>87284</v>
      </c>
      <c r="B6599" s="325" t="s">
        <v>7006</v>
      </c>
      <c r="C6599" s="325" t="s">
        <v>82</v>
      </c>
      <c r="D6599" s="325" t="s">
        <v>280</v>
      </c>
      <c r="E6599" s="326" t="s">
        <v>31355</v>
      </c>
    </row>
    <row r="6600" spans="1:5">
      <c r="A6600" s="327">
        <v>87286</v>
      </c>
      <c r="B6600" s="325" t="s">
        <v>7007</v>
      </c>
      <c r="C6600" s="325" t="s">
        <v>82</v>
      </c>
      <c r="D6600" s="325" t="s">
        <v>280</v>
      </c>
      <c r="E6600" s="326" t="s">
        <v>31356</v>
      </c>
    </row>
    <row r="6601" spans="1:5">
      <c r="A6601" s="327">
        <v>87287</v>
      </c>
      <c r="B6601" s="325" t="s">
        <v>7008</v>
      </c>
      <c r="C6601" s="325" t="s">
        <v>82</v>
      </c>
      <c r="D6601" s="325" t="s">
        <v>280</v>
      </c>
      <c r="E6601" s="326" t="s">
        <v>31357</v>
      </c>
    </row>
    <row r="6602" spans="1:5">
      <c r="A6602" s="327">
        <v>87289</v>
      </c>
      <c r="B6602" s="325" t="s">
        <v>7009</v>
      </c>
      <c r="C6602" s="325" t="s">
        <v>82</v>
      </c>
      <c r="D6602" s="325" t="s">
        <v>280</v>
      </c>
      <c r="E6602" s="326" t="s">
        <v>31358</v>
      </c>
    </row>
    <row r="6603" spans="1:5">
      <c r="A6603" s="327">
        <v>87290</v>
      </c>
      <c r="B6603" s="325" t="s">
        <v>7010</v>
      </c>
      <c r="C6603" s="325" t="s">
        <v>82</v>
      </c>
      <c r="D6603" s="325" t="s">
        <v>280</v>
      </c>
      <c r="E6603" s="326" t="s">
        <v>31359</v>
      </c>
    </row>
    <row r="6604" spans="1:5">
      <c r="A6604" s="327">
        <v>87292</v>
      </c>
      <c r="B6604" s="325" t="s">
        <v>7011</v>
      </c>
      <c r="C6604" s="325" t="s">
        <v>82</v>
      </c>
      <c r="D6604" s="325" t="s">
        <v>280</v>
      </c>
      <c r="E6604" s="326" t="s">
        <v>31360</v>
      </c>
    </row>
    <row r="6605" spans="1:5">
      <c r="A6605" s="327">
        <v>87294</v>
      </c>
      <c r="B6605" s="325" t="s">
        <v>7012</v>
      </c>
      <c r="C6605" s="325" t="s">
        <v>82</v>
      </c>
      <c r="D6605" s="325" t="s">
        <v>280</v>
      </c>
      <c r="E6605" s="326" t="s">
        <v>31361</v>
      </c>
    </row>
    <row r="6606" spans="1:5">
      <c r="A6606" s="327">
        <v>87295</v>
      </c>
      <c r="B6606" s="325" t="s">
        <v>7013</v>
      </c>
      <c r="C6606" s="325" t="s">
        <v>82</v>
      </c>
      <c r="D6606" s="325" t="s">
        <v>280</v>
      </c>
      <c r="E6606" s="326" t="s">
        <v>31362</v>
      </c>
    </row>
    <row r="6607" spans="1:5">
      <c r="A6607" s="327">
        <v>87296</v>
      </c>
      <c r="B6607" s="325" t="s">
        <v>7014</v>
      </c>
      <c r="C6607" s="325" t="s">
        <v>82</v>
      </c>
      <c r="D6607" s="325" t="s">
        <v>280</v>
      </c>
      <c r="E6607" s="326" t="s">
        <v>31363</v>
      </c>
    </row>
    <row r="6608" spans="1:5">
      <c r="A6608" s="327">
        <v>87298</v>
      </c>
      <c r="B6608" s="325" t="s">
        <v>7015</v>
      </c>
      <c r="C6608" s="325" t="s">
        <v>82</v>
      </c>
      <c r="D6608" s="325" t="s">
        <v>280</v>
      </c>
      <c r="E6608" s="326" t="s">
        <v>31364</v>
      </c>
    </row>
    <row r="6609" spans="1:5">
      <c r="A6609" s="327">
        <v>87299</v>
      </c>
      <c r="B6609" s="325" t="s">
        <v>7016</v>
      </c>
      <c r="C6609" s="325" t="s">
        <v>82</v>
      </c>
      <c r="D6609" s="325" t="s">
        <v>280</v>
      </c>
      <c r="E6609" s="326" t="s">
        <v>31365</v>
      </c>
    </row>
    <row r="6610" spans="1:5">
      <c r="A6610" s="327">
        <v>87301</v>
      </c>
      <c r="B6610" s="325" t="s">
        <v>7017</v>
      </c>
      <c r="C6610" s="325" t="s">
        <v>82</v>
      </c>
      <c r="D6610" s="325" t="s">
        <v>280</v>
      </c>
      <c r="E6610" s="326" t="s">
        <v>31366</v>
      </c>
    </row>
    <row r="6611" spans="1:5">
      <c r="A6611" s="327">
        <v>87302</v>
      </c>
      <c r="B6611" s="325" t="s">
        <v>7018</v>
      </c>
      <c r="C6611" s="325" t="s">
        <v>82</v>
      </c>
      <c r="D6611" s="325" t="s">
        <v>280</v>
      </c>
      <c r="E6611" s="326" t="s">
        <v>31367</v>
      </c>
    </row>
    <row r="6612" spans="1:5">
      <c r="A6612" s="327">
        <v>87304</v>
      </c>
      <c r="B6612" s="325" t="s">
        <v>7019</v>
      </c>
      <c r="C6612" s="325" t="s">
        <v>82</v>
      </c>
      <c r="D6612" s="325" t="s">
        <v>280</v>
      </c>
      <c r="E6612" s="326" t="s">
        <v>31368</v>
      </c>
    </row>
    <row r="6613" spans="1:5">
      <c r="A6613" s="327">
        <v>87305</v>
      </c>
      <c r="B6613" s="325" t="s">
        <v>7020</v>
      </c>
      <c r="C6613" s="325" t="s">
        <v>82</v>
      </c>
      <c r="D6613" s="325" t="s">
        <v>280</v>
      </c>
      <c r="E6613" s="326" t="s">
        <v>31369</v>
      </c>
    </row>
    <row r="6614" spans="1:5">
      <c r="A6614" s="327">
        <v>87307</v>
      </c>
      <c r="B6614" s="325" t="s">
        <v>7021</v>
      </c>
      <c r="C6614" s="325" t="s">
        <v>82</v>
      </c>
      <c r="D6614" s="325" t="s">
        <v>280</v>
      </c>
      <c r="E6614" s="326" t="s">
        <v>31370</v>
      </c>
    </row>
    <row r="6615" spans="1:5">
      <c r="A6615" s="327">
        <v>87308</v>
      </c>
      <c r="B6615" s="325" t="s">
        <v>7022</v>
      </c>
      <c r="C6615" s="325" t="s">
        <v>82</v>
      </c>
      <c r="D6615" s="325" t="s">
        <v>280</v>
      </c>
      <c r="E6615" s="326" t="s">
        <v>31371</v>
      </c>
    </row>
    <row r="6616" spans="1:5">
      <c r="A6616" s="327">
        <v>87310</v>
      </c>
      <c r="B6616" s="325" t="s">
        <v>7023</v>
      </c>
      <c r="C6616" s="325" t="s">
        <v>82</v>
      </c>
      <c r="D6616" s="325" t="s">
        <v>280</v>
      </c>
      <c r="E6616" s="326" t="s">
        <v>31372</v>
      </c>
    </row>
    <row r="6617" spans="1:5">
      <c r="A6617" s="327">
        <v>87311</v>
      </c>
      <c r="B6617" s="325" t="s">
        <v>7024</v>
      </c>
      <c r="C6617" s="325" t="s">
        <v>82</v>
      </c>
      <c r="D6617" s="325" t="s">
        <v>280</v>
      </c>
      <c r="E6617" s="326" t="s">
        <v>31373</v>
      </c>
    </row>
    <row r="6618" spans="1:5">
      <c r="A6618" s="327">
        <v>87313</v>
      </c>
      <c r="B6618" s="325" t="s">
        <v>7025</v>
      </c>
      <c r="C6618" s="325" t="s">
        <v>82</v>
      </c>
      <c r="D6618" s="325" t="s">
        <v>280</v>
      </c>
      <c r="E6618" s="326" t="s">
        <v>31374</v>
      </c>
    </row>
    <row r="6619" spans="1:5">
      <c r="A6619" s="327">
        <v>87314</v>
      </c>
      <c r="B6619" s="325" t="s">
        <v>7026</v>
      </c>
      <c r="C6619" s="325" t="s">
        <v>82</v>
      </c>
      <c r="D6619" s="325" t="s">
        <v>280</v>
      </c>
      <c r="E6619" s="326" t="s">
        <v>31375</v>
      </c>
    </row>
    <row r="6620" spans="1:5">
      <c r="A6620" s="327">
        <v>87316</v>
      </c>
      <c r="B6620" s="325" t="s">
        <v>7027</v>
      </c>
      <c r="C6620" s="325" t="s">
        <v>82</v>
      </c>
      <c r="D6620" s="325" t="s">
        <v>280</v>
      </c>
      <c r="E6620" s="326" t="s">
        <v>31376</v>
      </c>
    </row>
    <row r="6621" spans="1:5">
      <c r="A6621" s="327">
        <v>87317</v>
      </c>
      <c r="B6621" s="325" t="s">
        <v>7028</v>
      </c>
      <c r="C6621" s="325" t="s">
        <v>82</v>
      </c>
      <c r="D6621" s="325" t="s">
        <v>280</v>
      </c>
      <c r="E6621" s="326" t="s">
        <v>31377</v>
      </c>
    </row>
    <row r="6622" spans="1:5">
      <c r="A6622" s="327">
        <v>87319</v>
      </c>
      <c r="B6622" s="325" t="s">
        <v>7029</v>
      </c>
      <c r="C6622" s="325" t="s">
        <v>82</v>
      </c>
      <c r="D6622" s="325" t="s">
        <v>280</v>
      </c>
      <c r="E6622" s="326" t="s">
        <v>31378</v>
      </c>
    </row>
    <row r="6623" spans="1:5">
      <c r="A6623" s="327">
        <v>87320</v>
      </c>
      <c r="B6623" s="325" t="s">
        <v>7030</v>
      </c>
      <c r="C6623" s="325" t="s">
        <v>82</v>
      </c>
      <c r="D6623" s="325" t="s">
        <v>280</v>
      </c>
      <c r="E6623" s="326" t="s">
        <v>31379</v>
      </c>
    </row>
    <row r="6624" spans="1:5">
      <c r="A6624" s="327">
        <v>87322</v>
      </c>
      <c r="B6624" s="325" t="s">
        <v>7031</v>
      </c>
      <c r="C6624" s="325" t="s">
        <v>82</v>
      </c>
      <c r="D6624" s="325" t="s">
        <v>280</v>
      </c>
      <c r="E6624" s="326" t="s">
        <v>31380</v>
      </c>
    </row>
    <row r="6625" spans="1:5">
      <c r="A6625" s="327">
        <v>87323</v>
      </c>
      <c r="B6625" s="325" t="s">
        <v>7032</v>
      </c>
      <c r="C6625" s="325" t="s">
        <v>82</v>
      </c>
      <c r="D6625" s="325" t="s">
        <v>280</v>
      </c>
      <c r="E6625" s="326" t="s">
        <v>31381</v>
      </c>
    </row>
    <row r="6626" spans="1:5">
      <c r="A6626" s="327">
        <v>87325</v>
      </c>
      <c r="B6626" s="325" t="s">
        <v>7033</v>
      </c>
      <c r="C6626" s="325" t="s">
        <v>82</v>
      </c>
      <c r="D6626" s="325" t="s">
        <v>280</v>
      </c>
      <c r="E6626" s="326" t="s">
        <v>31382</v>
      </c>
    </row>
    <row r="6627" spans="1:5">
      <c r="A6627" s="327">
        <v>87326</v>
      </c>
      <c r="B6627" s="325" t="s">
        <v>7034</v>
      </c>
      <c r="C6627" s="325" t="s">
        <v>82</v>
      </c>
      <c r="D6627" s="325" t="s">
        <v>280</v>
      </c>
      <c r="E6627" s="326" t="s">
        <v>31383</v>
      </c>
    </row>
    <row r="6628" spans="1:5">
      <c r="A6628" s="327">
        <v>87327</v>
      </c>
      <c r="B6628" s="325" t="s">
        <v>7035</v>
      </c>
      <c r="C6628" s="325" t="s">
        <v>82</v>
      </c>
      <c r="D6628" s="325" t="s">
        <v>280</v>
      </c>
      <c r="E6628" s="326" t="s">
        <v>31384</v>
      </c>
    </row>
    <row r="6629" spans="1:5">
      <c r="A6629" s="327">
        <v>87328</v>
      </c>
      <c r="B6629" s="325" t="s">
        <v>7036</v>
      </c>
      <c r="C6629" s="325" t="s">
        <v>82</v>
      </c>
      <c r="D6629" s="325" t="s">
        <v>280</v>
      </c>
      <c r="E6629" s="326" t="s">
        <v>31385</v>
      </c>
    </row>
    <row r="6630" spans="1:5">
      <c r="A6630" s="327">
        <v>87329</v>
      </c>
      <c r="B6630" s="325" t="s">
        <v>7037</v>
      </c>
      <c r="C6630" s="325" t="s">
        <v>82</v>
      </c>
      <c r="D6630" s="325" t="s">
        <v>280</v>
      </c>
      <c r="E6630" s="326" t="s">
        <v>31386</v>
      </c>
    </row>
    <row r="6631" spans="1:5">
      <c r="A6631" s="327">
        <v>87330</v>
      </c>
      <c r="B6631" s="325" t="s">
        <v>7038</v>
      </c>
      <c r="C6631" s="325" t="s">
        <v>82</v>
      </c>
      <c r="D6631" s="325" t="s">
        <v>280</v>
      </c>
      <c r="E6631" s="326" t="s">
        <v>31387</v>
      </c>
    </row>
    <row r="6632" spans="1:5">
      <c r="A6632" s="327">
        <v>87331</v>
      </c>
      <c r="B6632" s="325" t="s">
        <v>7039</v>
      </c>
      <c r="C6632" s="325" t="s">
        <v>82</v>
      </c>
      <c r="D6632" s="325" t="s">
        <v>280</v>
      </c>
      <c r="E6632" s="326" t="s">
        <v>31388</v>
      </c>
    </row>
    <row r="6633" spans="1:5">
      <c r="A6633" s="327">
        <v>87332</v>
      </c>
      <c r="B6633" s="325" t="s">
        <v>7040</v>
      </c>
      <c r="C6633" s="325" t="s">
        <v>82</v>
      </c>
      <c r="D6633" s="325" t="s">
        <v>280</v>
      </c>
      <c r="E6633" s="326" t="s">
        <v>31389</v>
      </c>
    </row>
    <row r="6634" spans="1:5">
      <c r="A6634" s="327">
        <v>87333</v>
      </c>
      <c r="B6634" s="325" t="s">
        <v>7041</v>
      </c>
      <c r="C6634" s="325" t="s">
        <v>82</v>
      </c>
      <c r="D6634" s="325" t="s">
        <v>280</v>
      </c>
      <c r="E6634" s="326" t="s">
        <v>31390</v>
      </c>
    </row>
    <row r="6635" spans="1:5">
      <c r="A6635" s="327">
        <v>87334</v>
      </c>
      <c r="B6635" s="325" t="s">
        <v>7042</v>
      </c>
      <c r="C6635" s="325" t="s">
        <v>82</v>
      </c>
      <c r="D6635" s="325" t="s">
        <v>280</v>
      </c>
      <c r="E6635" s="326" t="s">
        <v>31391</v>
      </c>
    </row>
    <row r="6636" spans="1:5">
      <c r="A6636" s="327">
        <v>87335</v>
      </c>
      <c r="B6636" s="325" t="s">
        <v>7043</v>
      </c>
      <c r="C6636" s="325" t="s">
        <v>82</v>
      </c>
      <c r="D6636" s="325" t="s">
        <v>280</v>
      </c>
      <c r="E6636" s="326" t="s">
        <v>31392</v>
      </c>
    </row>
    <row r="6637" spans="1:5">
      <c r="A6637" s="327">
        <v>87336</v>
      </c>
      <c r="B6637" s="325" t="s">
        <v>7044</v>
      </c>
      <c r="C6637" s="325" t="s">
        <v>82</v>
      </c>
      <c r="D6637" s="325" t="s">
        <v>280</v>
      </c>
      <c r="E6637" s="326" t="s">
        <v>31393</v>
      </c>
    </row>
    <row r="6638" spans="1:5">
      <c r="A6638" s="327">
        <v>87337</v>
      </c>
      <c r="B6638" s="325" t="s">
        <v>7045</v>
      </c>
      <c r="C6638" s="325" t="s">
        <v>82</v>
      </c>
      <c r="D6638" s="325" t="s">
        <v>280</v>
      </c>
      <c r="E6638" s="326" t="s">
        <v>31394</v>
      </c>
    </row>
    <row r="6639" spans="1:5">
      <c r="A6639" s="327">
        <v>87338</v>
      </c>
      <c r="B6639" s="325" t="s">
        <v>7046</v>
      </c>
      <c r="C6639" s="325" t="s">
        <v>82</v>
      </c>
      <c r="D6639" s="325" t="s">
        <v>280</v>
      </c>
      <c r="E6639" s="326" t="s">
        <v>31395</v>
      </c>
    </row>
    <row r="6640" spans="1:5">
      <c r="A6640" s="327">
        <v>87339</v>
      </c>
      <c r="B6640" s="325" t="s">
        <v>7047</v>
      </c>
      <c r="C6640" s="325" t="s">
        <v>82</v>
      </c>
      <c r="D6640" s="325" t="s">
        <v>280</v>
      </c>
      <c r="E6640" s="326" t="s">
        <v>31396</v>
      </c>
    </row>
    <row r="6641" spans="1:5">
      <c r="A6641" s="327">
        <v>87340</v>
      </c>
      <c r="B6641" s="325" t="s">
        <v>7048</v>
      </c>
      <c r="C6641" s="325" t="s">
        <v>82</v>
      </c>
      <c r="D6641" s="325" t="s">
        <v>280</v>
      </c>
      <c r="E6641" s="326" t="s">
        <v>31397</v>
      </c>
    </row>
    <row r="6642" spans="1:5">
      <c r="A6642" s="327">
        <v>87341</v>
      </c>
      <c r="B6642" s="325" t="s">
        <v>7049</v>
      </c>
      <c r="C6642" s="325" t="s">
        <v>82</v>
      </c>
      <c r="D6642" s="325" t="s">
        <v>280</v>
      </c>
      <c r="E6642" s="326" t="s">
        <v>31398</v>
      </c>
    </row>
    <row r="6643" spans="1:5">
      <c r="A6643" s="327">
        <v>87342</v>
      </c>
      <c r="B6643" s="325" t="s">
        <v>7050</v>
      </c>
      <c r="C6643" s="325" t="s">
        <v>82</v>
      </c>
      <c r="D6643" s="325" t="s">
        <v>280</v>
      </c>
      <c r="E6643" s="326" t="s">
        <v>31399</v>
      </c>
    </row>
    <row r="6644" spans="1:5">
      <c r="A6644" s="327">
        <v>87343</v>
      </c>
      <c r="B6644" s="325" t="s">
        <v>7051</v>
      </c>
      <c r="C6644" s="325" t="s">
        <v>82</v>
      </c>
      <c r="D6644" s="325" t="s">
        <v>280</v>
      </c>
      <c r="E6644" s="326" t="s">
        <v>31400</v>
      </c>
    </row>
    <row r="6645" spans="1:5">
      <c r="A6645" s="327">
        <v>87344</v>
      </c>
      <c r="B6645" s="325" t="s">
        <v>7052</v>
      </c>
      <c r="C6645" s="325" t="s">
        <v>82</v>
      </c>
      <c r="D6645" s="325" t="s">
        <v>280</v>
      </c>
      <c r="E6645" s="326" t="s">
        <v>31401</v>
      </c>
    </row>
    <row r="6646" spans="1:5">
      <c r="A6646" s="327">
        <v>87345</v>
      </c>
      <c r="B6646" s="325" t="s">
        <v>7053</v>
      </c>
      <c r="C6646" s="325" t="s">
        <v>82</v>
      </c>
      <c r="D6646" s="325" t="s">
        <v>280</v>
      </c>
      <c r="E6646" s="326" t="s">
        <v>31402</v>
      </c>
    </row>
    <row r="6647" spans="1:5">
      <c r="A6647" s="327">
        <v>87346</v>
      </c>
      <c r="B6647" s="325" t="s">
        <v>7054</v>
      </c>
      <c r="C6647" s="325" t="s">
        <v>82</v>
      </c>
      <c r="D6647" s="325" t="s">
        <v>280</v>
      </c>
      <c r="E6647" s="326" t="s">
        <v>31403</v>
      </c>
    </row>
    <row r="6648" spans="1:5">
      <c r="A6648" s="327">
        <v>87347</v>
      </c>
      <c r="B6648" s="325" t="s">
        <v>7055</v>
      </c>
      <c r="C6648" s="325" t="s">
        <v>82</v>
      </c>
      <c r="D6648" s="325" t="s">
        <v>280</v>
      </c>
      <c r="E6648" s="326" t="s">
        <v>31404</v>
      </c>
    </row>
    <row r="6649" spans="1:5">
      <c r="A6649" s="327">
        <v>87348</v>
      </c>
      <c r="B6649" s="325" t="s">
        <v>7056</v>
      </c>
      <c r="C6649" s="325" t="s">
        <v>82</v>
      </c>
      <c r="D6649" s="325" t="s">
        <v>280</v>
      </c>
      <c r="E6649" s="326" t="s">
        <v>31405</v>
      </c>
    </row>
    <row r="6650" spans="1:5">
      <c r="A6650" s="327">
        <v>87349</v>
      </c>
      <c r="B6650" s="325" t="s">
        <v>7057</v>
      </c>
      <c r="C6650" s="325" t="s">
        <v>82</v>
      </c>
      <c r="D6650" s="325" t="s">
        <v>280</v>
      </c>
      <c r="E6650" s="326" t="s">
        <v>31406</v>
      </c>
    </row>
    <row r="6651" spans="1:5">
      <c r="A6651" s="327">
        <v>87350</v>
      </c>
      <c r="B6651" s="325" t="s">
        <v>7058</v>
      </c>
      <c r="C6651" s="325" t="s">
        <v>82</v>
      </c>
      <c r="D6651" s="325" t="s">
        <v>280</v>
      </c>
      <c r="E6651" s="326" t="s">
        <v>31407</v>
      </c>
    </row>
    <row r="6652" spans="1:5">
      <c r="A6652" s="327">
        <v>87351</v>
      </c>
      <c r="B6652" s="325" t="s">
        <v>7059</v>
      </c>
      <c r="C6652" s="325" t="s">
        <v>82</v>
      </c>
      <c r="D6652" s="325" t="s">
        <v>280</v>
      </c>
      <c r="E6652" s="326" t="s">
        <v>31408</v>
      </c>
    </row>
    <row r="6653" spans="1:5">
      <c r="A6653" s="327">
        <v>87352</v>
      </c>
      <c r="B6653" s="325" t="s">
        <v>7060</v>
      </c>
      <c r="C6653" s="325" t="s">
        <v>82</v>
      </c>
      <c r="D6653" s="325" t="s">
        <v>280</v>
      </c>
      <c r="E6653" s="326" t="s">
        <v>31409</v>
      </c>
    </row>
    <row r="6654" spans="1:5">
      <c r="A6654" s="327">
        <v>87353</v>
      </c>
      <c r="B6654" s="325" t="s">
        <v>7061</v>
      </c>
      <c r="C6654" s="325" t="s">
        <v>82</v>
      </c>
      <c r="D6654" s="325" t="s">
        <v>280</v>
      </c>
      <c r="E6654" s="326" t="s">
        <v>25510</v>
      </c>
    </row>
    <row r="6655" spans="1:5">
      <c r="A6655" s="327">
        <v>87354</v>
      </c>
      <c r="B6655" s="325" t="s">
        <v>7062</v>
      </c>
      <c r="C6655" s="325" t="s">
        <v>82</v>
      </c>
      <c r="D6655" s="325" t="s">
        <v>280</v>
      </c>
      <c r="E6655" s="326" t="s">
        <v>31410</v>
      </c>
    </row>
    <row r="6656" spans="1:5">
      <c r="A6656" s="327">
        <v>87355</v>
      </c>
      <c r="B6656" s="325" t="s">
        <v>7063</v>
      </c>
      <c r="C6656" s="325" t="s">
        <v>82</v>
      </c>
      <c r="D6656" s="325" t="s">
        <v>280</v>
      </c>
      <c r="E6656" s="326" t="s">
        <v>31411</v>
      </c>
    </row>
    <row r="6657" spans="1:5">
      <c r="A6657" s="327">
        <v>87356</v>
      </c>
      <c r="B6657" s="325" t="s">
        <v>7064</v>
      </c>
      <c r="C6657" s="325" t="s">
        <v>82</v>
      </c>
      <c r="D6657" s="325" t="s">
        <v>280</v>
      </c>
      <c r="E6657" s="326" t="s">
        <v>31412</v>
      </c>
    </row>
    <row r="6658" spans="1:5">
      <c r="A6658" s="327">
        <v>87357</v>
      </c>
      <c r="B6658" s="325" t="s">
        <v>7065</v>
      </c>
      <c r="C6658" s="325" t="s">
        <v>82</v>
      </c>
      <c r="D6658" s="325" t="s">
        <v>280</v>
      </c>
      <c r="E6658" s="326" t="s">
        <v>31413</v>
      </c>
    </row>
    <row r="6659" spans="1:5">
      <c r="A6659" s="327">
        <v>87358</v>
      </c>
      <c r="B6659" s="325" t="s">
        <v>7066</v>
      </c>
      <c r="C6659" s="325" t="s">
        <v>82</v>
      </c>
      <c r="D6659" s="325" t="s">
        <v>280</v>
      </c>
      <c r="E6659" s="326" t="s">
        <v>31414</v>
      </c>
    </row>
    <row r="6660" spans="1:5">
      <c r="A6660" s="327">
        <v>87359</v>
      </c>
      <c r="B6660" s="325" t="s">
        <v>7067</v>
      </c>
      <c r="C6660" s="325" t="s">
        <v>82</v>
      </c>
      <c r="D6660" s="325" t="s">
        <v>280</v>
      </c>
      <c r="E6660" s="326" t="s">
        <v>31415</v>
      </c>
    </row>
    <row r="6661" spans="1:5">
      <c r="A6661" s="327">
        <v>87360</v>
      </c>
      <c r="B6661" s="325" t="s">
        <v>7068</v>
      </c>
      <c r="C6661" s="325" t="s">
        <v>82</v>
      </c>
      <c r="D6661" s="325" t="s">
        <v>280</v>
      </c>
      <c r="E6661" s="326" t="s">
        <v>31416</v>
      </c>
    </row>
    <row r="6662" spans="1:5">
      <c r="A6662" s="327">
        <v>87361</v>
      </c>
      <c r="B6662" s="325" t="s">
        <v>7069</v>
      </c>
      <c r="C6662" s="325" t="s">
        <v>82</v>
      </c>
      <c r="D6662" s="325" t="s">
        <v>280</v>
      </c>
      <c r="E6662" s="326" t="s">
        <v>31417</v>
      </c>
    </row>
    <row r="6663" spans="1:5">
      <c r="A6663" s="327">
        <v>87362</v>
      </c>
      <c r="B6663" s="325" t="s">
        <v>7070</v>
      </c>
      <c r="C6663" s="325" t="s">
        <v>82</v>
      </c>
      <c r="D6663" s="325" t="s">
        <v>280</v>
      </c>
      <c r="E6663" s="326" t="s">
        <v>31418</v>
      </c>
    </row>
    <row r="6664" spans="1:5">
      <c r="A6664" s="327">
        <v>87363</v>
      </c>
      <c r="B6664" s="325" t="s">
        <v>7071</v>
      </c>
      <c r="C6664" s="325" t="s">
        <v>82</v>
      </c>
      <c r="D6664" s="325" t="s">
        <v>280</v>
      </c>
      <c r="E6664" s="326" t="s">
        <v>31419</v>
      </c>
    </row>
    <row r="6665" spans="1:5">
      <c r="A6665" s="327">
        <v>87364</v>
      </c>
      <c r="B6665" s="325" t="s">
        <v>7072</v>
      </c>
      <c r="C6665" s="325" t="s">
        <v>82</v>
      </c>
      <c r="D6665" s="325" t="s">
        <v>280</v>
      </c>
      <c r="E6665" s="326" t="s">
        <v>31420</v>
      </c>
    </row>
    <row r="6666" spans="1:5">
      <c r="A6666" s="327">
        <v>87365</v>
      </c>
      <c r="B6666" s="325" t="s">
        <v>7073</v>
      </c>
      <c r="C6666" s="325" t="s">
        <v>82</v>
      </c>
      <c r="D6666" s="325" t="s">
        <v>280</v>
      </c>
      <c r="E6666" s="326" t="s">
        <v>31421</v>
      </c>
    </row>
    <row r="6667" spans="1:5">
      <c r="A6667" s="327">
        <v>87366</v>
      </c>
      <c r="B6667" s="325" t="s">
        <v>7074</v>
      </c>
      <c r="C6667" s="325" t="s">
        <v>82</v>
      </c>
      <c r="D6667" s="325" t="s">
        <v>280</v>
      </c>
      <c r="E6667" s="326" t="s">
        <v>31422</v>
      </c>
    </row>
    <row r="6668" spans="1:5">
      <c r="A6668" s="327">
        <v>87367</v>
      </c>
      <c r="B6668" s="325" t="s">
        <v>7075</v>
      </c>
      <c r="C6668" s="325" t="s">
        <v>82</v>
      </c>
      <c r="D6668" s="325" t="s">
        <v>280</v>
      </c>
      <c r="E6668" s="326" t="s">
        <v>31423</v>
      </c>
    </row>
    <row r="6669" spans="1:5">
      <c r="A6669" s="327">
        <v>87368</v>
      </c>
      <c r="B6669" s="325" t="s">
        <v>7076</v>
      </c>
      <c r="C6669" s="325" t="s">
        <v>82</v>
      </c>
      <c r="D6669" s="325" t="s">
        <v>280</v>
      </c>
      <c r="E6669" s="326" t="s">
        <v>31424</v>
      </c>
    </row>
    <row r="6670" spans="1:5">
      <c r="A6670" s="327">
        <v>87369</v>
      </c>
      <c r="B6670" s="325" t="s">
        <v>7077</v>
      </c>
      <c r="C6670" s="325" t="s">
        <v>82</v>
      </c>
      <c r="D6670" s="325" t="s">
        <v>280</v>
      </c>
      <c r="E6670" s="326" t="s">
        <v>31425</v>
      </c>
    </row>
    <row r="6671" spans="1:5">
      <c r="A6671" s="327">
        <v>87370</v>
      </c>
      <c r="B6671" s="325" t="s">
        <v>7078</v>
      </c>
      <c r="C6671" s="325" t="s">
        <v>82</v>
      </c>
      <c r="D6671" s="325" t="s">
        <v>280</v>
      </c>
      <c r="E6671" s="326" t="s">
        <v>31426</v>
      </c>
    </row>
    <row r="6672" spans="1:5">
      <c r="A6672" s="327">
        <v>87371</v>
      </c>
      <c r="B6672" s="325" t="s">
        <v>7079</v>
      </c>
      <c r="C6672" s="325" t="s">
        <v>82</v>
      </c>
      <c r="D6672" s="325" t="s">
        <v>280</v>
      </c>
      <c r="E6672" s="326" t="s">
        <v>31427</v>
      </c>
    </row>
    <row r="6673" spans="1:5">
      <c r="A6673" s="327">
        <v>87372</v>
      </c>
      <c r="B6673" s="325" t="s">
        <v>7080</v>
      </c>
      <c r="C6673" s="325" t="s">
        <v>82</v>
      </c>
      <c r="D6673" s="325" t="s">
        <v>280</v>
      </c>
      <c r="E6673" s="326" t="s">
        <v>31428</v>
      </c>
    </row>
    <row r="6674" spans="1:5">
      <c r="A6674" s="327">
        <v>87373</v>
      </c>
      <c r="B6674" s="325" t="s">
        <v>7081</v>
      </c>
      <c r="C6674" s="325" t="s">
        <v>82</v>
      </c>
      <c r="D6674" s="325" t="s">
        <v>280</v>
      </c>
      <c r="E6674" s="326" t="s">
        <v>31429</v>
      </c>
    </row>
    <row r="6675" spans="1:5">
      <c r="A6675" s="327">
        <v>87374</v>
      </c>
      <c r="B6675" s="325" t="s">
        <v>7082</v>
      </c>
      <c r="C6675" s="325" t="s">
        <v>82</v>
      </c>
      <c r="D6675" s="325" t="s">
        <v>280</v>
      </c>
      <c r="E6675" s="326" t="s">
        <v>31430</v>
      </c>
    </row>
    <row r="6676" spans="1:5">
      <c r="A6676" s="327">
        <v>87375</v>
      </c>
      <c r="B6676" s="325" t="s">
        <v>7083</v>
      </c>
      <c r="C6676" s="325" t="s">
        <v>82</v>
      </c>
      <c r="D6676" s="325" t="s">
        <v>280</v>
      </c>
      <c r="E6676" s="326" t="s">
        <v>31431</v>
      </c>
    </row>
    <row r="6677" spans="1:5">
      <c r="A6677" s="327">
        <v>87376</v>
      </c>
      <c r="B6677" s="325" t="s">
        <v>7084</v>
      </c>
      <c r="C6677" s="325" t="s">
        <v>82</v>
      </c>
      <c r="D6677" s="325" t="s">
        <v>280</v>
      </c>
      <c r="E6677" s="326" t="s">
        <v>31432</v>
      </c>
    </row>
    <row r="6678" spans="1:5">
      <c r="A6678" s="327">
        <v>87377</v>
      </c>
      <c r="B6678" s="325" t="s">
        <v>7085</v>
      </c>
      <c r="C6678" s="325" t="s">
        <v>82</v>
      </c>
      <c r="D6678" s="325" t="s">
        <v>280</v>
      </c>
      <c r="E6678" s="326" t="s">
        <v>31433</v>
      </c>
    </row>
    <row r="6679" spans="1:5">
      <c r="A6679" s="327">
        <v>87378</v>
      </c>
      <c r="B6679" s="325" t="s">
        <v>7086</v>
      </c>
      <c r="C6679" s="325" t="s">
        <v>82</v>
      </c>
      <c r="D6679" s="325" t="s">
        <v>280</v>
      </c>
      <c r="E6679" s="326" t="s">
        <v>31434</v>
      </c>
    </row>
    <row r="6680" spans="1:5">
      <c r="A6680" s="327">
        <v>87379</v>
      </c>
      <c r="B6680" s="325" t="s">
        <v>7087</v>
      </c>
      <c r="C6680" s="325" t="s">
        <v>82</v>
      </c>
      <c r="D6680" s="325" t="s">
        <v>280</v>
      </c>
      <c r="E6680" s="326" t="s">
        <v>31435</v>
      </c>
    </row>
    <row r="6681" spans="1:5">
      <c r="A6681" s="327">
        <v>87380</v>
      </c>
      <c r="B6681" s="325" t="s">
        <v>7088</v>
      </c>
      <c r="C6681" s="325" t="s">
        <v>82</v>
      </c>
      <c r="D6681" s="325" t="s">
        <v>280</v>
      </c>
      <c r="E6681" s="326" t="s">
        <v>31436</v>
      </c>
    </row>
    <row r="6682" spans="1:5">
      <c r="A6682" s="327">
        <v>87381</v>
      </c>
      <c r="B6682" s="325" t="s">
        <v>7089</v>
      </c>
      <c r="C6682" s="325" t="s">
        <v>82</v>
      </c>
      <c r="D6682" s="325" t="s">
        <v>280</v>
      </c>
      <c r="E6682" s="326" t="s">
        <v>31437</v>
      </c>
    </row>
    <row r="6683" spans="1:5">
      <c r="A6683" s="327">
        <v>87382</v>
      </c>
      <c r="B6683" s="325" t="s">
        <v>7090</v>
      </c>
      <c r="C6683" s="325" t="s">
        <v>82</v>
      </c>
      <c r="D6683" s="325" t="s">
        <v>280</v>
      </c>
      <c r="E6683" s="326" t="s">
        <v>31438</v>
      </c>
    </row>
    <row r="6684" spans="1:5">
      <c r="A6684" s="327">
        <v>87383</v>
      </c>
      <c r="B6684" s="325" t="s">
        <v>7091</v>
      </c>
      <c r="C6684" s="325" t="s">
        <v>82</v>
      </c>
      <c r="D6684" s="325" t="s">
        <v>280</v>
      </c>
      <c r="E6684" s="326" t="s">
        <v>31439</v>
      </c>
    </row>
    <row r="6685" spans="1:5">
      <c r="A6685" s="327">
        <v>87384</v>
      </c>
      <c r="B6685" s="325" t="s">
        <v>7092</v>
      </c>
      <c r="C6685" s="325" t="s">
        <v>82</v>
      </c>
      <c r="D6685" s="325" t="s">
        <v>280</v>
      </c>
      <c r="E6685" s="326" t="s">
        <v>31440</v>
      </c>
    </row>
    <row r="6686" spans="1:5">
      <c r="A6686" s="327">
        <v>87385</v>
      </c>
      <c r="B6686" s="325" t="s">
        <v>7093</v>
      </c>
      <c r="C6686" s="325" t="s">
        <v>82</v>
      </c>
      <c r="D6686" s="325" t="s">
        <v>280</v>
      </c>
      <c r="E6686" s="326" t="s">
        <v>31441</v>
      </c>
    </row>
    <row r="6687" spans="1:5">
      <c r="A6687" s="327">
        <v>87386</v>
      </c>
      <c r="B6687" s="325" t="s">
        <v>7094</v>
      </c>
      <c r="C6687" s="325" t="s">
        <v>82</v>
      </c>
      <c r="D6687" s="325" t="s">
        <v>280</v>
      </c>
      <c r="E6687" s="326" t="s">
        <v>31442</v>
      </c>
    </row>
    <row r="6688" spans="1:5">
      <c r="A6688" s="327">
        <v>87387</v>
      </c>
      <c r="B6688" s="325" t="s">
        <v>7095</v>
      </c>
      <c r="C6688" s="325" t="s">
        <v>82</v>
      </c>
      <c r="D6688" s="325" t="s">
        <v>280</v>
      </c>
      <c r="E6688" s="326" t="s">
        <v>31443</v>
      </c>
    </row>
    <row r="6689" spans="1:5">
      <c r="A6689" s="327">
        <v>87388</v>
      </c>
      <c r="B6689" s="325" t="s">
        <v>7096</v>
      </c>
      <c r="C6689" s="325" t="s">
        <v>82</v>
      </c>
      <c r="D6689" s="325" t="s">
        <v>280</v>
      </c>
      <c r="E6689" s="326" t="s">
        <v>31444</v>
      </c>
    </row>
    <row r="6690" spans="1:5">
      <c r="A6690" s="327">
        <v>87389</v>
      </c>
      <c r="B6690" s="325" t="s">
        <v>7097</v>
      </c>
      <c r="C6690" s="325" t="s">
        <v>82</v>
      </c>
      <c r="D6690" s="325" t="s">
        <v>280</v>
      </c>
      <c r="E6690" s="326" t="s">
        <v>31445</v>
      </c>
    </row>
    <row r="6691" spans="1:5">
      <c r="A6691" s="327">
        <v>87390</v>
      </c>
      <c r="B6691" s="325" t="s">
        <v>7098</v>
      </c>
      <c r="C6691" s="325" t="s">
        <v>82</v>
      </c>
      <c r="D6691" s="325" t="s">
        <v>280</v>
      </c>
      <c r="E6691" s="326" t="s">
        <v>31446</v>
      </c>
    </row>
    <row r="6692" spans="1:5">
      <c r="A6692" s="327">
        <v>87391</v>
      </c>
      <c r="B6692" s="325" t="s">
        <v>7099</v>
      </c>
      <c r="C6692" s="325" t="s">
        <v>82</v>
      </c>
      <c r="D6692" s="325" t="s">
        <v>280</v>
      </c>
      <c r="E6692" s="326" t="s">
        <v>31447</v>
      </c>
    </row>
    <row r="6693" spans="1:5">
      <c r="A6693" s="327">
        <v>87393</v>
      </c>
      <c r="B6693" s="325" t="s">
        <v>7100</v>
      </c>
      <c r="C6693" s="325" t="s">
        <v>82</v>
      </c>
      <c r="D6693" s="325" t="s">
        <v>280</v>
      </c>
      <c r="E6693" s="326" t="s">
        <v>31448</v>
      </c>
    </row>
    <row r="6694" spans="1:5">
      <c r="A6694" s="327">
        <v>87394</v>
      </c>
      <c r="B6694" s="325" t="s">
        <v>7101</v>
      </c>
      <c r="C6694" s="325" t="s">
        <v>82</v>
      </c>
      <c r="D6694" s="325" t="s">
        <v>280</v>
      </c>
      <c r="E6694" s="326" t="s">
        <v>31449</v>
      </c>
    </row>
    <row r="6695" spans="1:5">
      <c r="A6695" s="327">
        <v>87395</v>
      </c>
      <c r="B6695" s="325" t="s">
        <v>7102</v>
      </c>
      <c r="C6695" s="325" t="s">
        <v>82</v>
      </c>
      <c r="D6695" s="325" t="s">
        <v>280</v>
      </c>
      <c r="E6695" s="326" t="s">
        <v>31450</v>
      </c>
    </row>
    <row r="6696" spans="1:5">
      <c r="A6696" s="327">
        <v>87396</v>
      </c>
      <c r="B6696" s="325" t="s">
        <v>7103</v>
      </c>
      <c r="C6696" s="325" t="s">
        <v>82</v>
      </c>
      <c r="D6696" s="325" t="s">
        <v>280</v>
      </c>
      <c r="E6696" s="326" t="s">
        <v>31451</v>
      </c>
    </row>
    <row r="6697" spans="1:5">
      <c r="A6697" s="327">
        <v>87397</v>
      </c>
      <c r="B6697" s="325" t="s">
        <v>7104</v>
      </c>
      <c r="C6697" s="325" t="s">
        <v>82</v>
      </c>
      <c r="D6697" s="325" t="s">
        <v>280</v>
      </c>
      <c r="E6697" s="326" t="s">
        <v>31452</v>
      </c>
    </row>
    <row r="6698" spans="1:5">
      <c r="A6698" s="327">
        <v>87398</v>
      </c>
      <c r="B6698" s="325" t="s">
        <v>7105</v>
      </c>
      <c r="C6698" s="325" t="s">
        <v>82</v>
      </c>
      <c r="D6698" s="325" t="s">
        <v>280</v>
      </c>
      <c r="E6698" s="326" t="s">
        <v>31453</v>
      </c>
    </row>
    <row r="6699" spans="1:5">
      <c r="A6699" s="327">
        <v>87399</v>
      </c>
      <c r="B6699" s="325" t="s">
        <v>7106</v>
      </c>
      <c r="C6699" s="325" t="s">
        <v>82</v>
      </c>
      <c r="D6699" s="325" t="s">
        <v>280</v>
      </c>
      <c r="E6699" s="326" t="s">
        <v>31454</v>
      </c>
    </row>
    <row r="6700" spans="1:5">
      <c r="A6700" s="327">
        <v>87401</v>
      </c>
      <c r="B6700" s="325" t="s">
        <v>7107</v>
      </c>
      <c r="C6700" s="325" t="s">
        <v>82</v>
      </c>
      <c r="D6700" s="325" t="s">
        <v>280</v>
      </c>
      <c r="E6700" s="326" t="s">
        <v>31455</v>
      </c>
    </row>
    <row r="6701" spans="1:5">
      <c r="A6701" s="327">
        <v>87402</v>
      </c>
      <c r="B6701" s="325" t="s">
        <v>7108</v>
      </c>
      <c r="C6701" s="325" t="s">
        <v>82</v>
      </c>
      <c r="D6701" s="325" t="s">
        <v>280</v>
      </c>
      <c r="E6701" s="326" t="s">
        <v>31456</v>
      </c>
    </row>
    <row r="6702" spans="1:5">
      <c r="A6702" s="327">
        <v>87404</v>
      </c>
      <c r="B6702" s="325" t="s">
        <v>7109</v>
      </c>
      <c r="C6702" s="325" t="s">
        <v>82</v>
      </c>
      <c r="D6702" s="325" t="s">
        <v>280</v>
      </c>
      <c r="E6702" s="326" t="s">
        <v>31457</v>
      </c>
    </row>
    <row r="6703" spans="1:5">
      <c r="A6703" s="327">
        <v>87405</v>
      </c>
      <c r="B6703" s="325" t="s">
        <v>7110</v>
      </c>
      <c r="C6703" s="325" t="s">
        <v>82</v>
      </c>
      <c r="D6703" s="325" t="s">
        <v>280</v>
      </c>
      <c r="E6703" s="326" t="s">
        <v>31458</v>
      </c>
    </row>
    <row r="6704" spans="1:5">
      <c r="A6704" s="327">
        <v>87407</v>
      </c>
      <c r="B6704" s="325" t="s">
        <v>7111</v>
      </c>
      <c r="C6704" s="325" t="s">
        <v>82</v>
      </c>
      <c r="D6704" s="325" t="s">
        <v>280</v>
      </c>
      <c r="E6704" s="326" t="s">
        <v>31459</v>
      </c>
    </row>
    <row r="6705" spans="1:5">
      <c r="A6705" s="327">
        <v>87408</v>
      </c>
      <c r="B6705" s="325" t="s">
        <v>7112</v>
      </c>
      <c r="C6705" s="325" t="s">
        <v>82</v>
      </c>
      <c r="D6705" s="325" t="s">
        <v>280</v>
      </c>
      <c r="E6705" s="326" t="s">
        <v>31460</v>
      </c>
    </row>
    <row r="6706" spans="1:5">
      <c r="A6706" s="327">
        <v>87410</v>
      </c>
      <c r="B6706" s="325" t="s">
        <v>7113</v>
      </c>
      <c r="C6706" s="325" t="s">
        <v>82</v>
      </c>
      <c r="D6706" s="325" t="s">
        <v>280</v>
      </c>
      <c r="E6706" s="326" t="s">
        <v>31461</v>
      </c>
    </row>
    <row r="6707" spans="1:5">
      <c r="A6707" s="327">
        <v>88626</v>
      </c>
      <c r="B6707" s="325" t="s">
        <v>7114</v>
      </c>
      <c r="C6707" s="325" t="s">
        <v>82</v>
      </c>
      <c r="D6707" s="325" t="s">
        <v>280</v>
      </c>
      <c r="E6707" s="326" t="s">
        <v>31462</v>
      </c>
    </row>
    <row r="6708" spans="1:5">
      <c r="A6708" s="327">
        <v>88627</v>
      </c>
      <c r="B6708" s="325" t="s">
        <v>7115</v>
      </c>
      <c r="C6708" s="325" t="s">
        <v>82</v>
      </c>
      <c r="D6708" s="325" t="s">
        <v>280</v>
      </c>
      <c r="E6708" s="326" t="s">
        <v>31463</v>
      </c>
    </row>
    <row r="6709" spans="1:5">
      <c r="A6709" s="327">
        <v>88628</v>
      </c>
      <c r="B6709" s="325" t="s">
        <v>7116</v>
      </c>
      <c r="C6709" s="325" t="s">
        <v>82</v>
      </c>
      <c r="D6709" s="325" t="s">
        <v>280</v>
      </c>
      <c r="E6709" s="326" t="s">
        <v>31464</v>
      </c>
    </row>
    <row r="6710" spans="1:5">
      <c r="A6710" s="327">
        <v>88629</v>
      </c>
      <c r="B6710" s="325" t="s">
        <v>7117</v>
      </c>
      <c r="C6710" s="325" t="s">
        <v>82</v>
      </c>
      <c r="D6710" s="325" t="s">
        <v>280</v>
      </c>
      <c r="E6710" s="326" t="s">
        <v>31465</v>
      </c>
    </row>
    <row r="6711" spans="1:5">
      <c r="A6711" s="327">
        <v>88630</v>
      </c>
      <c r="B6711" s="325" t="s">
        <v>7118</v>
      </c>
      <c r="C6711" s="325" t="s">
        <v>82</v>
      </c>
      <c r="D6711" s="325" t="s">
        <v>280</v>
      </c>
      <c r="E6711" s="326" t="s">
        <v>31466</v>
      </c>
    </row>
    <row r="6712" spans="1:5">
      <c r="A6712" s="327">
        <v>88631</v>
      </c>
      <c r="B6712" s="325" t="s">
        <v>7119</v>
      </c>
      <c r="C6712" s="325" t="s">
        <v>82</v>
      </c>
      <c r="D6712" s="325" t="s">
        <v>280</v>
      </c>
      <c r="E6712" s="326" t="s">
        <v>31467</v>
      </c>
    </row>
    <row r="6713" spans="1:5">
      <c r="A6713" s="327">
        <v>88715</v>
      </c>
      <c r="B6713" s="325" t="s">
        <v>7120</v>
      </c>
      <c r="C6713" s="325" t="s">
        <v>82</v>
      </c>
      <c r="D6713" s="325" t="s">
        <v>280</v>
      </c>
      <c r="E6713" s="326" t="s">
        <v>31468</v>
      </c>
    </row>
    <row r="6714" spans="1:5">
      <c r="A6714" s="327">
        <v>95563</v>
      </c>
      <c r="B6714" s="325" t="s">
        <v>7121</v>
      </c>
      <c r="C6714" s="325" t="s">
        <v>82</v>
      </c>
      <c r="D6714" s="325" t="s">
        <v>280</v>
      </c>
      <c r="E6714" s="326" t="s">
        <v>31469</v>
      </c>
    </row>
    <row r="6715" spans="1:5">
      <c r="A6715" s="327">
        <v>100464</v>
      </c>
      <c r="B6715" s="325" t="s">
        <v>7122</v>
      </c>
      <c r="C6715" s="325" t="s">
        <v>82</v>
      </c>
      <c r="D6715" s="325" t="s">
        <v>280</v>
      </c>
      <c r="E6715" s="326" t="s">
        <v>31470</v>
      </c>
    </row>
    <row r="6716" spans="1:5">
      <c r="A6716" s="327">
        <v>100465</v>
      </c>
      <c r="B6716" s="325" t="s">
        <v>7123</v>
      </c>
      <c r="C6716" s="325" t="s">
        <v>82</v>
      </c>
      <c r="D6716" s="325" t="s">
        <v>280</v>
      </c>
      <c r="E6716" s="326" t="s">
        <v>31471</v>
      </c>
    </row>
    <row r="6717" spans="1:5">
      <c r="A6717" s="327">
        <v>100466</v>
      </c>
      <c r="B6717" s="325" t="s">
        <v>7124</v>
      </c>
      <c r="C6717" s="325" t="s">
        <v>82</v>
      </c>
      <c r="D6717" s="325" t="s">
        <v>280</v>
      </c>
      <c r="E6717" s="326" t="s">
        <v>31472</v>
      </c>
    </row>
    <row r="6718" spans="1:5">
      <c r="A6718" s="327">
        <v>100468</v>
      </c>
      <c r="B6718" s="325" t="s">
        <v>7125</v>
      </c>
      <c r="C6718" s="325" t="s">
        <v>82</v>
      </c>
      <c r="D6718" s="325" t="s">
        <v>280</v>
      </c>
      <c r="E6718" s="326" t="s">
        <v>31473</v>
      </c>
    </row>
    <row r="6719" spans="1:5">
      <c r="A6719" s="327">
        <v>100469</v>
      </c>
      <c r="B6719" s="325" t="s">
        <v>7126</v>
      </c>
      <c r="C6719" s="325" t="s">
        <v>82</v>
      </c>
      <c r="D6719" s="325" t="s">
        <v>280</v>
      </c>
      <c r="E6719" s="326" t="s">
        <v>31474</v>
      </c>
    </row>
    <row r="6720" spans="1:5">
      <c r="A6720" s="327">
        <v>100470</v>
      </c>
      <c r="B6720" s="325" t="s">
        <v>7127</v>
      </c>
      <c r="C6720" s="325" t="s">
        <v>82</v>
      </c>
      <c r="D6720" s="325" t="s">
        <v>280</v>
      </c>
      <c r="E6720" s="326" t="s">
        <v>31475</v>
      </c>
    </row>
    <row r="6721" spans="1:5">
      <c r="A6721" s="327">
        <v>100472</v>
      </c>
      <c r="B6721" s="325" t="s">
        <v>7128</v>
      </c>
      <c r="C6721" s="325" t="s">
        <v>82</v>
      </c>
      <c r="D6721" s="325" t="s">
        <v>280</v>
      </c>
      <c r="E6721" s="326" t="s">
        <v>31476</v>
      </c>
    </row>
    <row r="6722" spans="1:5">
      <c r="A6722" s="327">
        <v>100473</v>
      </c>
      <c r="B6722" s="325" t="s">
        <v>7129</v>
      </c>
      <c r="C6722" s="325" t="s">
        <v>82</v>
      </c>
      <c r="D6722" s="325" t="s">
        <v>280</v>
      </c>
      <c r="E6722" s="326" t="s">
        <v>31477</v>
      </c>
    </row>
    <row r="6723" spans="1:5">
      <c r="A6723" s="327">
        <v>100474</v>
      </c>
      <c r="B6723" s="325" t="s">
        <v>7130</v>
      </c>
      <c r="C6723" s="325" t="s">
        <v>82</v>
      </c>
      <c r="D6723" s="325" t="s">
        <v>280</v>
      </c>
      <c r="E6723" s="326" t="s">
        <v>31478</v>
      </c>
    </row>
    <row r="6724" spans="1:5">
      <c r="A6724" s="327">
        <v>100475</v>
      </c>
      <c r="B6724" s="325" t="s">
        <v>7131</v>
      </c>
      <c r="C6724" s="325" t="s">
        <v>82</v>
      </c>
      <c r="D6724" s="325" t="s">
        <v>280</v>
      </c>
      <c r="E6724" s="326" t="s">
        <v>31479</v>
      </c>
    </row>
    <row r="6725" spans="1:5">
      <c r="A6725" s="327">
        <v>100477</v>
      </c>
      <c r="B6725" s="325" t="s">
        <v>7132</v>
      </c>
      <c r="C6725" s="325" t="s">
        <v>82</v>
      </c>
      <c r="D6725" s="325" t="s">
        <v>280</v>
      </c>
      <c r="E6725" s="326" t="s">
        <v>31480</v>
      </c>
    </row>
    <row r="6726" spans="1:5">
      <c r="A6726" s="327">
        <v>100478</v>
      </c>
      <c r="B6726" s="325" t="s">
        <v>7133</v>
      </c>
      <c r="C6726" s="325" t="s">
        <v>82</v>
      </c>
      <c r="D6726" s="325" t="s">
        <v>280</v>
      </c>
      <c r="E6726" s="326" t="s">
        <v>31481</v>
      </c>
    </row>
    <row r="6727" spans="1:5">
      <c r="A6727" s="327">
        <v>100479</v>
      </c>
      <c r="B6727" s="325" t="s">
        <v>7134</v>
      </c>
      <c r="C6727" s="325" t="s">
        <v>82</v>
      </c>
      <c r="D6727" s="325" t="s">
        <v>280</v>
      </c>
      <c r="E6727" s="326" t="s">
        <v>31482</v>
      </c>
    </row>
    <row r="6728" spans="1:5">
      <c r="A6728" s="327">
        <v>100480</v>
      </c>
      <c r="B6728" s="325" t="s">
        <v>7135</v>
      </c>
      <c r="C6728" s="325" t="s">
        <v>82</v>
      </c>
      <c r="D6728" s="325" t="s">
        <v>280</v>
      </c>
      <c r="E6728" s="326" t="s">
        <v>31483</v>
      </c>
    </row>
    <row r="6729" spans="1:5">
      <c r="A6729" s="327">
        <v>100481</v>
      </c>
      <c r="B6729" s="325" t="s">
        <v>7136</v>
      </c>
      <c r="C6729" s="325" t="s">
        <v>82</v>
      </c>
      <c r="D6729" s="325" t="s">
        <v>280</v>
      </c>
      <c r="E6729" s="326" t="s">
        <v>31484</v>
      </c>
    </row>
    <row r="6730" spans="1:5">
      <c r="A6730" s="327">
        <v>100483</v>
      </c>
      <c r="B6730" s="325" t="s">
        <v>7137</v>
      </c>
      <c r="C6730" s="325" t="s">
        <v>82</v>
      </c>
      <c r="D6730" s="325" t="s">
        <v>280</v>
      </c>
      <c r="E6730" s="326" t="s">
        <v>31485</v>
      </c>
    </row>
    <row r="6731" spans="1:5">
      <c r="A6731" s="327">
        <v>100484</v>
      </c>
      <c r="B6731" s="325" t="s">
        <v>7138</v>
      </c>
      <c r="C6731" s="325" t="s">
        <v>82</v>
      </c>
      <c r="D6731" s="325" t="s">
        <v>280</v>
      </c>
      <c r="E6731" s="326" t="s">
        <v>31486</v>
      </c>
    </row>
    <row r="6732" spans="1:5">
      <c r="A6732" s="327">
        <v>100485</v>
      </c>
      <c r="B6732" s="325" t="s">
        <v>7139</v>
      </c>
      <c r="C6732" s="325" t="s">
        <v>82</v>
      </c>
      <c r="D6732" s="325" t="s">
        <v>280</v>
      </c>
      <c r="E6732" s="326" t="s">
        <v>31487</v>
      </c>
    </row>
    <row r="6733" spans="1:5">
      <c r="A6733" s="327">
        <v>100486</v>
      </c>
      <c r="B6733" s="325" t="s">
        <v>7140</v>
      </c>
      <c r="C6733" s="325" t="s">
        <v>82</v>
      </c>
      <c r="D6733" s="325" t="s">
        <v>280</v>
      </c>
      <c r="E6733" s="326" t="s">
        <v>31488</v>
      </c>
    </row>
    <row r="6734" spans="1:5">
      <c r="A6734" s="327">
        <v>100487</v>
      </c>
      <c r="B6734" s="325" t="s">
        <v>7141</v>
      </c>
      <c r="C6734" s="325" t="s">
        <v>82</v>
      </c>
      <c r="D6734" s="325" t="s">
        <v>280</v>
      </c>
      <c r="E6734" s="326" t="s">
        <v>31489</v>
      </c>
    </row>
    <row r="6735" spans="1:5">
      <c r="A6735" s="327">
        <v>100488</v>
      </c>
      <c r="B6735" s="325" t="s">
        <v>7142</v>
      </c>
      <c r="C6735" s="325" t="s">
        <v>82</v>
      </c>
      <c r="D6735" s="325" t="s">
        <v>280</v>
      </c>
      <c r="E6735" s="326" t="s">
        <v>31490</v>
      </c>
    </row>
    <row r="6736" spans="1:5">
      <c r="A6736" s="327">
        <v>100489</v>
      </c>
      <c r="B6736" s="325" t="s">
        <v>7143</v>
      </c>
      <c r="C6736" s="325" t="s">
        <v>82</v>
      </c>
      <c r="D6736" s="325" t="s">
        <v>280</v>
      </c>
      <c r="E6736" s="326" t="s">
        <v>31491</v>
      </c>
    </row>
    <row r="6737" spans="1:5">
      <c r="A6737" s="327">
        <v>100490</v>
      </c>
      <c r="B6737" s="325" t="s">
        <v>7144</v>
      </c>
      <c r="C6737" s="325" t="s">
        <v>82</v>
      </c>
      <c r="D6737" s="325" t="s">
        <v>280</v>
      </c>
      <c r="E6737" s="326" t="s">
        <v>31492</v>
      </c>
    </row>
    <row r="6738" spans="1:5">
      <c r="A6738" s="327">
        <v>100491</v>
      </c>
      <c r="B6738" s="325" t="s">
        <v>7145</v>
      </c>
      <c r="C6738" s="325" t="s">
        <v>82</v>
      </c>
      <c r="D6738" s="325" t="s">
        <v>280</v>
      </c>
      <c r="E6738" s="326" t="s">
        <v>31493</v>
      </c>
    </row>
    <row r="6739" spans="1:5">
      <c r="A6739" s="327">
        <v>100492</v>
      </c>
      <c r="B6739" s="325" t="s">
        <v>7146</v>
      </c>
      <c r="C6739" s="325" t="s">
        <v>82</v>
      </c>
      <c r="D6739" s="325" t="s">
        <v>280</v>
      </c>
      <c r="E6739" s="326" t="s">
        <v>31494</v>
      </c>
    </row>
    <row r="6740" spans="1:5">
      <c r="A6740" s="327">
        <v>92121</v>
      </c>
      <c r="B6740" s="325" t="s">
        <v>7147</v>
      </c>
      <c r="C6740" s="325" t="s">
        <v>82</v>
      </c>
      <c r="D6740" s="325" t="s">
        <v>280</v>
      </c>
      <c r="E6740" s="326" t="s">
        <v>24626</v>
      </c>
    </row>
    <row r="6741" spans="1:5">
      <c r="A6741" s="327">
        <v>92122</v>
      </c>
      <c r="B6741" s="325" t="s">
        <v>7148</v>
      </c>
      <c r="C6741" s="325" t="s">
        <v>82</v>
      </c>
      <c r="D6741" s="325" t="s">
        <v>692</v>
      </c>
      <c r="E6741" s="326" t="s">
        <v>31495</v>
      </c>
    </row>
    <row r="6742" spans="1:5">
      <c r="A6742" s="327">
        <v>92123</v>
      </c>
      <c r="B6742" s="325" t="s">
        <v>7149</v>
      </c>
      <c r="C6742" s="325" t="s">
        <v>82</v>
      </c>
      <c r="D6742" s="325" t="s">
        <v>280</v>
      </c>
      <c r="E6742" s="326" t="s">
        <v>31496</v>
      </c>
    </row>
    <row r="6743" spans="1:5">
      <c r="A6743" s="327">
        <v>100195</v>
      </c>
      <c r="B6743" s="325" t="s">
        <v>7150</v>
      </c>
      <c r="C6743" s="325" t="s">
        <v>7151</v>
      </c>
      <c r="D6743" s="325" t="s">
        <v>692</v>
      </c>
      <c r="E6743" s="326" t="s">
        <v>1564</v>
      </c>
    </row>
    <row r="6744" spans="1:5">
      <c r="A6744" s="327">
        <v>100196</v>
      </c>
      <c r="B6744" s="325" t="s">
        <v>7153</v>
      </c>
      <c r="C6744" s="325" t="s">
        <v>7151</v>
      </c>
      <c r="D6744" s="325" t="s">
        <v>692</v>
      </c>
      <c r="E6744" s="326" t="s">
        <v>416</v>
      </c>
    </row>
    <row r="6745" spans="1:5">
      <c r="A6745" s="327">
        <v>100197</v>
      </c>
      <c r="B6745" s="325" t="s">
        <v>7154</v>
      </c>
      <c r="C6745" s="325" t="s">
        <v>7151</v>
      </c>
      <c r="D6745" s="325" t="s">
        <v>692</v>
      </c>
      <c r="E6745" s="326" t="s">
        <v>7193</v>
      </c>
    </row>
    <row r="6746" spans="1:5">
      <c r="A6746" s="327">
        <v>100198</v>
      </c>
      <c r="B6746" s="325" t="s">
        <v>7156</v>
      </c>
      <c r="C6746" s="325" t="s">
        <v>7151</v>
      </c>
      <c r="D6746" s="325" t="s">
        <v>692</v>
      </c>
      <c r="E6746" s="326" t="s">
        <v>7744</v>
      </c>
    </row>
    <row r="6747" spans="1:5">
      <c r="A6747" s="327">
        <v>100199</v>
      </c>
      <c r="B6747" s="325" t="s">
        <v>7157</v>
      </c>
      <c r="C6747" s="325" t="s">
        <v>7151</v>
      </c>
      <c r="D6747" s="325" t="s">
        <v>692</v>
      </c>
      <c r="E6747" s="326" t="s">
        <v>7201</v>
      </c>
    </row>
    <row r="6748" spans="1:5">
      <c r="A6748" s="327">
        <v>100200</v>
      </c>
      <c r="B6748" s="325" t="s">
        <v>7159</v>
      </c>
      <c r="C6748" s="325" t="s">
        <v>7151</v>
      </c>
      <c r="D6748" s="325" t="s">
        <v>692</v>
      </c>
      <c r="E6748" s="326" t="s">
        <v>1357</v>
      </c>
    </row>
    <row r="6749" spans="1:5">
      <c r="A6749" s="327">
        <v>100201</v>
      </c>
      <c r="B6749" s="325" t="s">
        <v>7160</v>
      </c>
      <c r="C6749" s="325" t="s">
        <v>7151</v>
      </c>
      <c r="D6749" s="325" t="s">
        <v>692</v>
      </c>
      <c r="E6749" s="326" t="s">
        <v>1262</v>
      </c>
    </row>
    <row r="6750" spans="1:5">
      <c r="A6750" s="327">
        <v>100202</v>
      </c>
      <c r="B6750" s="325" t="s">
        <v>7161</v>
      </c>
      <c r="C6750" s="325" t="s">
        <v>7151</v>
      </c>
      <c r="D6750" s="325" t="s">
        <v>692</v>
      </c>
      <c r="E6750" s="326" t="s">
        <v>1802</v>
      </c>
    </row>
    <row r="6751" spans="1:5">
      <c r="A6751" s="327">
        <v>100203</v>
      </c>
      <c r="B6751" s="325" t="s">
        <v>7162</v>
      </c>
      <c r="C6751" s="325" t="s">
        <v>7151</v>
      </c>
      <c r="D6751" s="325" t="s">
        <v>692</v>
      </c>
      <c r="E6751" s="326" t="s">
        <v>31497</v>
      </c>
    </row>
    <row r="6752" spans="1:5">
      <c r="A6752" s="327">
        <v>100204</v>
      </c>
      <c r="B6752" s="325" t="s">
        <v>7163</v>
      </c>
      <c r="C6752" s="325" t="s">
        <v>7151</v>
      </c>
      <c r="D6752" s="325" t="s">
        <v>344</v>
      </c>
      <c r="E6752" s="326" t="s">
        <v>1041</v>
      </c>
    </row>
    <row r="6753" spans="1:5">
      <c r="A6753" s="327">
        <v>100205</v>
      </c>
      <c r="B6753" s="325" t="s">
        <v>7164</v>
      </c>
      <c r="C6753" s="325" t="s">
        <v>7165</v>
      </c>
      <c r="D6753" s="325" t="s">
        <v>692</v>
      </c>
      <c r="E6753" s="326" t="s">
        <v>31498</v>
      </c>
    </row>
    <row r="6754" spans="1:5">
      <c r="A6754" s="327">
        <v>100206</v>
      </c>
      <c r="B6754" s="325" t="s">
        <v>7166</v>
      </c>
      <c r="C6754" s="325" t="s">
        <v>7165</v>
      </c>
      <c r="D6754" s="325" t="s">
        <v>692</v>
      </c>
      <c r="E6754" s="326" t="s">
        <v>31499</v>
      </c>
    </row>
    <row r="6755" spans="1:5">
      <c r="A6755" s="327">
        <v>100207</v>
      </c>
      <c r="B6755" s="325" t="s">
        <v>7167</v>
      </c>
      <c r="C6755" s="325" t="s">
        <v>7165</v>
      </c>
      <c r="D6755" s="325" t="s">
        <v>344</v>
      </c>
      <c r="E6755" s="326" t="s">
        <v>31500</v>
      </c>
    </row>
    <row r="6756" spans="1:5">
      <c r="A6756" s="327">
        <v>100208</v>
      </c>
      <c r="B6756" s="325" t="s">
        <v>7168</v>
      </c>
      <c r="C6756" s="325" t="s">
        <v>7169</v>
      </c>
      <c r="D6756" s="325" t="s">
        <v>692</v>
      </c>
      <c r="E6756" s="326" t="s">
        <v>31501</v>
      </c>
    </row>
    <row r="6757" spans="1:5">
      <c r="A6757" s="327">
        <v>100209</v>
      </c>
      <c r="B6757" s="325" t="s">
        <v>7170</v>
      </c>
      <c r="C6757" s="325" t="s">
        <v>7169</v>
      </c>
      <c r="D6757" s="325" t="s">
        <v>692</v>
      </c>
      <c r="E6757" s="326" t="s">
        <v>21093</v>
      </c>
    </row>
    <row r="6758" spans="1:5">
      <c r="A6758" s="327">
        <v>100210</v>
      </c>
      <c r="B6758" s="325" t="s">
        <v>7171</v>
      </c>
      <c r="C6758" s="325" t="s">
        <v>7169</v>
      </c>
      <c r="D6758" s="325" t="s">
        <v>692</v>
      </c>
      <c r="E6758" s="326" t="s">
        <v>6105</v>
      </c>
    </row>
    <row r="6759" spans="1:5">
      <c r="A6759" s="327">
        <v>100211</v>
      </c>
      <c r="B6759" s="325" t="s">
        <v>7172</v>
      </c>
      <c r="C6759" s="325" t="s">
        <v>7169</v>
      </c>
      <c r="D6759" s="325" t="s">
        <v>692</v>
      </c>
      <c r="E6759" s="326" t="s">
        <v>26825</v>
      </c>
    </row>
    <row r="6760" spans="1:5">
      <c r="A6760" s="327">
        <v>100212</v>
      </c>
      <c r="B6760" s="325" t="s">
        <v>7173</v>
      </c>
      <c r="C6760" s="325" t="s">
        <v>7169</v>
      </c>
      <c r="D6760" s="325" t="s">
        <v>692</v>
      </c>
      <c r="E6760" s="326" t="s">
        <v>6145</v>
      </c>
    </row>
    <row r="6761" spans="1:5">
      <c r="A6761" s="327">
        <v>100213</v>
      </c>
      <c r="B6761" s="325" t="s">
        <v>7174</v>
      </c>
      <c r="C6761" s="325" t="s">
        <v>7169</v>
      </c>
      <c r="D6761" s="325" t="s">
        <v>692</v>
      </c>
      <c r="E6761" s="326" t="s">
        <v>1491</v>
      </c>
    </row>
    <row r="6762" spans="1:5">
      <c r="A6762" s="327">
        <v>100214</v>
      </c>
      <c r="B6762" s="325" t="s">
        <v>7176</v>
      </c>
      <c r="C6762" s="325" t="s">
        <v>7169</v>
      </c>
      <c r="D6762" s="325" t="s">
        <v>692</v>
      </c>
      <c r="E6762" s="326" t="s">
        <v>1573</v>
      </c>
    </row>
    <row r="6763" spans="1:5">
      <c r="A6763" s="327">
        <v>100215</v>
      </c>
      <c r="B6763" s="325" t="s">
        <v>7177</v>
      </c>
      <c r="C6763" s="325" t="s">
        <v>7169</v>
      </c>
      <c r="D6763" s="325" t="s">
        <v>692</v>
      </c>
      <c r="E6763" s="326" t="s">
        <v>30588</v>
      </c>
    </row>
    <row r="6764" spans="1:5">
      <c r="A6764" s="327">
        <v>100216</v>
      </c>
      <c r="B6764" s="325" t="s">
        <v>7178</v>
      </c>
      <c r="C6764" s="325" t="s">
        <v>7169</v>
      </c>
      <c r="D6764" s="325" t="s">
        <v>692</v>
      </c>
      <c r="E6764" s="326" t="s">
        <v>31502</v>
      </c>
    </row>
    <row r="6765" spans="1:5">
      <c r="A6765" s="327">
        <v>100217</v>
      </c>
      <c r="B6765" s="325" t="s">
        <v>7179</v>
      </c>
      <c r="C6765" s="325" t="s">
        <v>7169</v>
      </c>
      <c r="D6765" s="325" t="s">
        <v>344</v>
      </c>
      <c r="E6765" s="326" t="s">
        <v>16025</v>
      </c>
    </row>
    <row r="6766" spans="1:5">
      <c r="A6766" s="327">
        <v>100218</v>
      </c>
      <c r="B6766" s="325" t="s">
        <v>7181</v>
      </c>
      <c r="C6766" s="325" t="s">
        <v>7169</v>
      </c>
      <c r="D6766" s="325" t="s">
        <v>344</v>
      </c>
      <c r="E6766" s="326" t="s">
        <v>14920</v>
      </c>
    </row>
    <row r="6767" spans="1:5">
      <c r="A6767" s="327">
        <v>100219</v>
      </c>
      <c r="B6767" s="325" t="s">
        <v>7182</v>
      </c>
      <c r="C6767" s="325" t="s">
        <v>7169</v>
      </c>
      <c r="D6767" s="325" t="s">
        <v>344</v>
      </c>
      <c r="E6767" s="326" t="s">
        <v>799</v>
      </c>
    </row>
    <row r="6768" spans="1:5">
      <c r="A6768" s="327">
        <v>100220</v>
      </c>
      <c r="B6768" s="325" t="s">
        <v>7184</v>
      </c>
      <c r="C6768" s="325" t="s">
        <v>7185</v>
      </c>
      <c r="D6768" s="325" t="s">
        <v>692</v>
      </c>
      <c r="E6768" s="326" t="s">
        <v>26546</v>
      </c>
    </row>
    <row r="6769" spans="1:5">
      <c r="A6769" s="327">
        <v>100221</v>
      </c>
      <c r="B6769" s="325" t="s">
        <v>7187</v>
      </c>
      <c r="C6769" s="325" t="s">
        <v>7185</v>
      </c>
      <c r="D6769" s="325" t="s">
        <v>692</v>
      </c>
      <c r="E6769" s="326" t="s">
        <v>31503</v>
      </c>
    </row>
    <row r="6770" spans="1:5">
      <c r="A6770" s="327">
        <v>100222</v>
      </c>
      <c r="B6770" s="325" t="s">
        <v>7188</v>
      </c>
      <c r="C6770" s="325" t="s">
        <v>7185</v>
      </c>
      <c r="D6770" s="325" t="s">
        <v>692</v>
      </c>
      <c r="E6770" s="326" t="s">
        <v>3302</v>
      </c>
    </row>
    <row r="6771" spans="1:5">
      <c r="A6771" s="327">
        <v>100223</v>
      </c>
      <c r="B6771" s="325" t="s">
        <v>7189</v>
      </c>
      <c r="C6771" s="325" t="s">
        <v>7185</v>
      </c>
      <c r="D6771" s="325" t="s">
        <v>692</v>
      </c>
      <c r="E6771" s="326" t="s">
        <v>15032</v>
      </c>
    </row>
    <row r="6772" spans="1:5">
      <c r="A6772" s="327">
        <v>100224</v>
      </c>
      <c r="B6772" s="325" t="s">
        <v>7190</v>
      </c>
      <c r="C6772" s="325" t="s">
        <v>7185</v>
      </c>
      <c r="D6772" s="325" t="s">
        <v>344</v>
      </c>
      <c r="E6772" s="326" t="s">
        <v>16025</v>
      </c>
    </row>
    <row r="6773" spans="1:5">
      <c r="A6773" s="327">
        <v>100225</v>
      </c>
      <c r="B6773" s="325" t="s">
        <v>7191</v>
      </c>
      <c r="C6773" s="325" t="s">
        <v>7192</v>
      </c>
      <c r="D6773" s="325" t="s">
        <v>692</v>
      </c>
      <c r="E6773" s="326" t="s">
        <v>3775</v>
      </c>
    </row>
    <row r="6774" spans="1:5">
      <c r="A6774" s="327">
        <v>100226</v>
      </c>
      <c r="B6774" s="325" t="s">
        <v>7194</v>
      </c>
      <c r="C6774" s="325" t="s">
        <v>7192</v>
      </c>
      <c r="D6774" s="325" t="s">
        <v>692</v>
      </c>
      <c r="E6774" s="326" t="s">
        <v>7385</v>
      </c>
    </row>
    <row r="6775" spans="1:5">
      <c r="A6775" s="327">
        <v>100227</v>
      </c>
      <c r="B6775" s="325" t="s">
        <v>7195</v>
      </c>
      <c r="C6775" s="325" t="s">
        <v>7192</v>
      </c>
      <c r="D6775" s="325" t="s">
        <v>692</v>
      </c>
      <c r="E6775" s="326" t="s">
        <v>1634</v>
      </c>
    </row>
    <row r="6776" spans="1:5">
      <c r="A6776" s="327">
        <v>100228</v>
      </c>
      <c r="B6776" s="325" t="s">
        <v>7196</v>
      </c>
      <c r="C6776" s="325" t="s">
        <v>7192</v>
      </c>
      <c r="D6776" s="325" t="s">
        <v>344</v>
      </c>
      <c r="E6776" s="326" t="s">
        <v>866</v>
      </c>
    </row>
    <row r="6777" spans="1:5">
      <c r="A6777" s="327">
        <v>100229</v>
      </c>
      <c r="B6777" s="325" t="s">
        <v>7197</v>
      </c>
      <c r="C6777" s="325" t="s">
        <v>75</v>
      </c>
      <c r="D6777" s="325" t="s">
        <v>692</v>
      </c>
      <c r="E6777" s="326" t="s">
        <v>1827</v>
      </c>
    </row>
    <row r="6778" spans="1:5">
      <c r="A6778" s="327">
        <v>100230</v>
      </c>
      <c r="B6778" s="325" t="s">
        <v>7198</v>
      </c>
      <c r="C6778" s="325" t="s">
        <v>75</v>
      </c>
      <c r="D6778" s="325" t="s">
        <v>692</v>
      </c>
      <c r="E6778" s="326" t="s">
        <v>1006</v>
      </c>
    </row>
    <row r="6779" spans="1:5">
      <c r="A6779" s="327">
        <v>100231</v>
      </c>
      <c r="B6779" s="325" t="s">
        <v>7199</v>
      </c>
      <c r="C6779" s="325" t="s">
        <v>75</v>
      </c>
      <c r="D6779" s="325" t="s">
        <v>692</v>
      </c>
      <c r="E6779" s="326" t="s">
        <v>1107</v>
      </c>
    </row>
    <row r="6780" spans="1:5">
      <c r="A6780" s="327">
        <v>100232</v>
      </c>
      <c r="B6780" s="325" t="s">
        <v>7200</v>
      </c>
      <c r="C6780" s="325" t="s">
        <v>72</v>
      </c>
      <c r="D6780" s="325" t="s">
        <v>692</v>
      </c>
      <c r="E6780" s="326" t="s">
        <v>7315</v>
      </c>
    </row>
    <row r="6781" spans="1:5">
      <c r="A6781" s="327">
        <v>100233</v>
      </c>
      <c r="B6781" s="325" t="s">
        <v>7202</v>
      </c>
      <c r="C6781" s="325" t="s">
        <v>72</v>
      </c>
      <c r="D6781" s="325" t="s">
        <v>692</v>
      </c>
      <c r="E6781" s="326" t="s">
        <v>1288</v>
      </c>
    </row>
    <row r="6782" spans="1:5">
      <c r="A6782" s="327">
        <v>100234</v>
      </c>
      <c r="B6782" s="325" t="s">
        <v>7203</v>
      </c>
      <c r="C6782" s="325" t="s">
        <v>73</v>
      </c>
      <c r="D6782" s="325" t="s">
        <v>692</v>
      </c>
      <c r="E6782" s="326" t="s">
        <v>1467</v>
      </c>
    </row>
    <row r="6783" spans="1:5">
      <c r="A6783" s="327">
        <v>100235</v>
      </c>
      <c r="B6783" s="325" t="s">
        <v>7204</v>
      </c>
      <c r="C6783" s="325" t="s">
        <v>18</v>
      </c>
      <c r="D6783" s="325" t="s">
        <v>692</v>
      </c>
      <c r="E6783" s="326" t="s">
        <v>1107</v>
      </c>
    </row>
    <row r="6784" spans="1:5">
      <c r="A6784" s="327">
        <v>100236</v>
      </c>
      <c r="B6784" s="325" t="s">
        <v>7205</v>
      </c>
      <c r="C6784" s="325" t="s">
        <v>7206</v>
      </c>
      <c r="D6784" s="325" t="s">
        <v>692</v>
      </c>
      <c r="E6784" s="326" t="s">
        <v>14774</v>
      </c>
    </row>
    <row r="6785" spans="1:5">
      <c r="A6785" s="327">
        <v>100237</v>
      </c>
      <c r="B6785" s="325" t="s">
        <v>7207</v>
      </c>
      <c r="C6785" s="325" t="s">
        <v>7206</v>
      </c>
      <c r="D6785" s="325" t="s">
        <v>692</v>
      </c>
      <c r="E6785" s="326" t="s">
        <v>16025</v>
      </c>
    </row>
    <row r="6786" spans="1:5">
      <c r="A6786" s="327">
        <v>100238</v>
      </c>
      <c r="B6786" s="325" t="s">
        <v>7208</v>
      </c>
      <c r="C6786" s="325" t="s">
        <v>7206</v>
      </c>
      <c r="D6786" s="325" t="s">
        <v>692</v>
      </c>
      <c r="E6786" s="326" t="s">
        <v>31351</v>
      </c>
    </row>
    <row r="6787" spans="1:5">
      <c r="A6787" s="327">
        <v>100239</v>
      </c>
      <c r="B6787" s="325" t="s">
        <v>7209</v>
      </c>
      <c r="C6787" s="325" t="s">
        <v>7206</v>
      </c>
      <c r="D6787" s="325" t="s">
        <v>692</v>
      </c>
      <c r="E6787" s="326" t="s">
        <v>31504</v>
      </c>
    </row>
    <row r="6788" spans="1:5">
      <c r="A6788" s="327">
        <v>100240</v>
      </c>
      <c r="B6788" s="325" t="s">
        <v>7210</v>
      </c>
      <c r="C6788" s="325" t="s">
        <v>7206</v>
      </c>
      <c r="D6788" s="325" t="s">
        <v>692</v>
      </c>
      <c r="E6788" s="326" t="s">
        <v>14761</v>
      </c>
    </row>
    <row r="6789" spans="1:5">
      <c r="A6789" s="327">
        <v>100241</v>
      </c>
      <c r="B6789" s="325" t="s">
        <v>7212</v>
      </c>
      <c r="C6789" s="325" t="s">
        <v>7206</v>
      </c>
      <c r="D6789" s="325" t="s">
        <v>692</v>
      </c>
      <c r="E6789" s="326" t="s">
        <v>31504</v>
      </c>
    </row>
    <row r="6790" spans="1:5">
      <c r="A6790" s="327">
        <v>100242</v>
      </c>
      <c r="B6790" s="325" t="s">
        <v>7213</v>
      </c>
      <c r="C6790" s="325" t="s">
        <v>7206</v>
      </c>
      <c r="D6790" s="325" t="s">
        <v>692</v>
      </c>
      <c r="E6790" s="326" t="s">
        <v>31505</v>
      </c>
    </row>
    <row r="6791" spans="1:5">
      <c r="A6791" s="327">
        <v>100243</v>
      </c>
      <c r="B6791" s="325" t="s">
        <v>7214</v>
      </c>
      <c r="C6791" s="325" t="s">
        <v>7206</v>
      </c>
      <c r="D6791" s="325" t="s">
        <v>692</v>
      </c>
      <c r="E6791" s="326" t="s">
        <v>7277</v>
      </c>
    </row>
    <row r="6792" spans="1:5">
      <c r="A6792" s="327">
        <v>100244</v>
      </c>
      <c r="B6792" s="325" t="s">
        <v>7215</v>
      </c>
      <c r="C6792" s="325" t="s">
        <v>7206</v>
      </c>
      <c r="D6792" s="325" t="s">
        <v>692</v>
      </c>
      <c r="E6792" s="326" t="s">
        <v>14761</v>
      </c>
    </row>
    <row r="6793" spans="1:5">
      <c r="A6793" s="327">
        <v>100245</v>
      </c>
      <c r="B6793" s="325" t="s">
        <v>7216</v>
      </c>
      <c r="C6793" s="325" t="s">
        <v>7206</v>
      </c>
      <c r="D6793" s="325" t="s">
        <v>692</v>
      </c>
      <c r="E6793" s="326" t="s">
        <v>26962</v>
      </c>
    </row>
    <row r="6794" spans="1:5">
      <c r="A6794" s="327">
        <v>100246</v>
      </c>
      <c r="B6794" s="325" t="s">
        <v>7217</v>
      </c>
      <c r="C6794" s="325" t="s">
        <v>7206</v>
      </c>
      <c r="D6794" s="325" t="s">
        <v>692</v>
      </c>
      <c r="E6794" s="326" t="s">
        <v>399</v>
      </c>
    </row>
    <row r="6795" spans="1:5">
      <c r="A6795" s="327">
        <v>100247</v>
      </c>
      <c r="B6795" s="325" t="s">
        <v>7218</v>
      </c>
      <c r="C6795" s="325" t="s">
        <v>7206</v>
      </c>
      <c r="D6795" s="325" t="s">
        <v>692</v>
      </c>
      <c r="E6795" s="326" t="s">
        <v>16025</v>
      </c>
    </row>
    <row r="6796" spans="1:5">
      <c r="A6796" s="327">
        <v>100248</v>
      </c>
      <c r="B6796" s="325" t="s">
        <v>7219</v>
      </c>
      <c r="C6796" s="325" t="s">
        <v>7206</v>
      </c>
      <c r="D6796" s="325" t="s">
        <v>692</v>
      </c>
      <c r="E6796" s="326" t="s">
        <v>24640</v>
      </c>
    </row>
    <row r="6797" spans="1:5">
      <c r="A6797" s="327">
        <v>100249</v>
      </c>
      <c r="B6797" s="325" t="s">
        <v>7220</v>
      </c>
      <c r="C6797" s="325" t="s">
        <v>7206</v>
      </c>
      <c r="D6797" s="325" t="s">
        <v>692</v>
      </c>
      <c r="E6797" s="326" t="s">
        <v>399</v>
      </c>
    </row>
    <row r="6798" spans="1:5">
      <c r="A6798" s="327">
        <v>100250</v>
      </c>
      <c r="B6798" s="325" t="s">
        <v>7221</v>
      </c>
      <c r="C6798" s="325" t="s">
        <v>7206</v>
      </c>
      <c r="D6798" s="325" t="s">
        <v>692</v>
      </c>
      <c r="E6798" s="326" t="s">
        <v>14986</v>
      </c>
    </row>
    <row r="6799" spans="1:5">
      <c r="A6799" s="327">
        <v>100251</v>
      </c>
      <c r="B6799" s="325" t="s">
        <v>7223</v>
      </c>
      <c r="C6799" s="325" t="s">
        <v>7206</v>
      </c>
      <c r="D6799" s="325" t="s">
        <v>692</v>
      </c>
      <c r="E6799" s="326" t="s">
        <v>24640</v>
      </c>
    </row>
    <row r="6800" spans="1:5">
      <c r="A6800" s="327">
        <v>100252</v>
      </c>
      <c r="B6800" s="325" t="s">
        <v>7224</v>
      </c>
      <c r="C6800" s="325" t="s">
        <v>7206</v>
      </c>
      <c r="D6800" s="325" t="s">
        <v>692</v>
      </c>
      <c r="E6800" s="326" t="s">
        <v>31505</v>
      </c>
    </row>
    <row r="6801" spans="1:5">
      <c r="A6801" s="327">
        <v>100253</v>
      </c>
      <c r="B6801" s="325" t="s">
        <v>7225</v>
      </c>
      <c r="C6801" s="325" t="s">
        <v>7206</v>
      </c>
      <c r="D6801" s="325" t="s">
        <v>692</v>
      </c>
      <c r="E6801" s="326" t="s">
        <v>19192</v>
      </c>
    </row>
    <row r="6802" spans="1:5">
      <c r="A6802" s="327">
        <v>100254</v>
      </c>
      <c r="B6802" s="325" t="s">
        <v>7226</v>
      </c>
      <c r="C6802" s="325" t="s">
        <v>7206</v>
      </c>
      <c r="D6802" s="325" t="s">
        <v>692</v>
      </c>
      <c r="E6802" s="326" t="s">
        <v>25354</v>
      </c>
    </row>
    <row r="6803" spans="1:5">
      <c r="A6803" s="327">
        <v>100255</v>
      </c>
      <c r="B6803" s="325" t="s">
        <v>7227</v>
      </c>
      <c r="C6803" s="325" t="s">
        <v>7206</v>
      </c>
      <c r="D6803" s="325" t="s">
        <v>692</v>
      </c>
      <c r="E6803" s="326" t="s">
        <v>2484</v>
      </c>
    </row>
    <row r="6804" spans="1:5">
      <c r="A6804" s="327">
        <v>100256</v>
      </c>
      <c r="B6804" s="325" t="s">
        <v>7228</v>
      </c>
      <c r="C6804" s="325" t="s">
        <v>7206</v>
      </c>
      <c r="D6804" s="325" t="s">
        <v>692</v>
      </c>
      <c r="E6804" s="326" t="s">
        <v>1405</v>
      </c>
    </row>
    <row r="6805" spans="1:5">
      <c r="A6805" s="327">
        <v>100257</v>
      </c>
      <c r="B6805" s="325" t="s">
        <v>7229</v>
      </c>
      <c r="C6805" s="325" t="s">
        <v>7206</v>
      </c>
      <c r="D6805" s="325" t="s">
        <v>692</v>
      </c>
      <c r="E6805" s="326" t="s">
        <v>31351</v>
      </c>
    </row>
    <row r="6806" spans="1:5">
      <c r="A6806" s="327">
        <v>100258</v>
      </c>
      <c r="B6806" s="325" t="s">
        <v>7230</v>
      </c>
      <c r="C6806" s="325" t="s">
        <v>7206</v>
      </c>
      <c r="D6806" s="325" t="s">
        <v>692</v>
      </c>
      <c r="E6806" s="326" t="s">
        <v>2484</v>
      </c>
    </row>
    <row r="6807" spans="1:5">
      <c r="A6807" s="327">
        <v>100259</v>
      </c>
      <c r="B6807" s="325" t="s">
        <v>7231</v>
      </c>
      <c r="C6807" s="325" t="s">
        <v>7206</v>
      </c>
      <c r="D6807" s="325" t="s">
        <v>692</v>
      </c>
      <c r="E6807" s="326" t="s">
        <v>19192</v>
      </c>
    </row>
    <row r="6808" spans="1:5">
      <c r="A6808" s="327">
        <v>100260</v>
      </c>
      <c r="B6808" s="325" t="s">
        <v>7232</v>
      </c>
      <c r="C6808" s="325" t="s">
        <v>7151</v>
      </c>
      <c r="D6808" s="325" t="s">
        <v>692</v>
      </c>
      <c r="E6808" s="326" t="s">
        <v>16016</v>
      </c>
    </row>
    <row r="6809" spans="1:5">
      <c r="A6809" s="327">
        <v>100261</v>
      </c>
      <c r="B6809" s="325" t="s">
        <v>7233</v>
      </c>
      <c r="C6809" s="325" t="s">
        <v>7151</v>
      </c>
      <c r="D6809" s="325" t="s">
        <v>692</v>
      </c>
      <c r="E6809" s="326" t="s">
        <v>6771</v>
      </c>
    </row>
    <row r="6810" spans="1:5">
      <c r="A6810" s="327">
        <v>100262</v>
      </c>
      <c r="B6810" s="325" t="s">
        <v>7234</v>
      </c>
      <c r="C6810" s="325" t="s">
        <v>7151</v>
      </c>
      <c r="D6810" s="325" t="s">
        <v>692</v>
      </c>
      <c r="E6810" s="326" t="s">
        <v>15864</v>
      </c>
    </row>
    <row r="6811" spans="1:5">
      <c r="A6811" s="327">
        <v>100263</v>
      </c>
      <c r="B6811" s="325" t="s">
        <v>7236</v>
      </c>
      <c r="C6811" s="325" t="s">
        <v>7151</v>
      </c>
      <c r="D6811" s="325" t="s">
        <v>692</v>
      </c>
      <c r="E6811" s="326" t="s">
        <v>14767</v>
      </c>
    </row>
    <row r="6812" spans="1:5">
      <c r="A6812" s="327">
        <v>100264</v>
      </c>
      <c r="B6812" s="325" t="s">
        <v>7237</v>
      </c>
      <c r="C6812" s="325" t="s">
        <v>7185</v>
      </c>
      <c r="D6812" s="325" t="s">
        <v>692</v>
      </c>
      <c r="E6812" s="326" t="s">
        <v>31506</v>
      </c>
    </row>
    <row r="6813" spans="1:5">
      <c r="A6813" s="327">
        <v>100265</v>
      </c>
      <c r="B6813" s="325" t="s">
        <v>7238</v>
      </c>
      <c r="C6813" s="325" t="s">
        <v>73</v>
      </c>
      <c r="D6813" s="325" t="s">
        <v>692</v>
      </c>
      <c r="E6813" s="326" t="s">
        <v>1202</v>
      </c>
    </row>
    <row r="6814" spans="1:5">
      <c r="A6814" s="327">
        <v>100266</v>
      </c>
      <c r="B6814" s="325" t="s">
        <v>7239</v>
      </c>
      <c r="C6814" s="325" t="s">
        <v>7169</v>
      </c>
      <c r="D6814" s="325" t="s">
        <v>692</v>
      </c>
      <c r="E6814" s="326" t="s">
        <v>31507</v>
      </c>
    </row>
    <row r="6815" spans="1:5">
      <c r="A6815" s="327">
        <v>100267</v>
      </c>
      <c r="B6815" s="325" t="s">
        <v>7240</v>
      </c>
      <c r="C6815" s="325" t="s">
        <v>72</v>
      </c>
      <c r="D6815" s="325" t="s">
        <v>692</v>
      </c>
      <c r="E6815" s="326" t="s">
        <v>15042</v>
      </c>
    </row>
    <row r="6816" spans="1:5">
      <c r="A6816" s="327">
        <v>100268</v>
      </c>
      <c r="B6816" s="325" t="s">
        <v>7241</v>
      </c>
      <c r="C6816" s="325" t="s">
        <v>7169</v>
      </c>
      <c r="D6816" s="325" t="s">
        <v>692</v>
      </c>
      <c r="E6816" s="326" t="s">
        <v>31507</v>
      </c>
    </row>
    <row r="6817" spans="1:5">
      <c r="A6817" s="327">
        <v>100269</v>
      </c>
      <c r="B6817" s="325" t="s">
        <v>7242</v>
      </c>
      <c r="C6817" s="325" t="s">
        <v>72</v>
      </c>
      <c r="D6817" s="325" t="s">
        <v>692</v>
      </c>
      <c r="E6817" s="326" t="s">
        <v>15042</v>
      </c>
    </row>
    <row r="6818" spans="1:5">
      <c r="A6818" s="327">
        <v>100270</v>
      </c>
      <c r="B6818" s="325" t="s">
        <v>7243</v>
      </c>
      <c r="C6818" s="325" t="s">
        <v>7169</v>
      </c>
      <c r="D6818" s="325" t="s">
        <v>692</v>
      </c>
      <c r="E6818" s="326" t="s">
        <v>26349</v>
      </c>
    </row>
    <row r="6819" spans="1:5">
      <c r="A6819" s="327">
        <v>100271</v>
      </c>
      <c r="B6819" s="325" t="s">
        <v>7244</v>
      </c>
      <c r="C6819" s="325" t="s">
        <v>7185</v>
      </c>
      <c r="D6819" s="325" t="s">
        <v>692</v>
      </c>
      <c r="E6819" s="326" t="s">
        <v>31508</v>
      </c>
    </row>
    <row r="6820" spans="1:5">
      <c r="A6820" s="327">
        <v>100272</v>
      </c>
      <c r="B6820" s="325" t="s">
        <v>7245</v>
      </c>
      <c r="C6820" s="325" t="s">
        <v>73</v>
      </c>
      <c r="D6820" s="325" t="s">
        <v>692</v>
      </c>
      <c r="E6820" s="326" t="s">
        <v>977</v>
      </c>
    </row>
    <row r="6821" spans="1:5">
      <c r="A6821" s="327">
        <v>100273</v>
      </c>
      <c r="B6821" s="325" t="s">
        <v>7246</v>
      </c>
      <c r="C6821" s="325" t="s">
        <v>7151</v>
      </c>
      <c r="D6821" s="325" t="s">
        <v>692</v>
      </c>
      <c r="E6821" s="326" t="s">
        <v>24747</v>
      </c>
    </row>
    <row r="6822" spans="1:5">
      <c r="A6822" s="327">
        <v>100274</v>
      </c>
      <c r="B6822" s="325" t="s">
        <v>7248</v>
      </c>
      <c r="C6822" s="325" t="s">
        <v>7185</v>
      </c>
      <c r="D6822" s="325" t="s">
        <v>692</v>
      </c>
      <c r="E6822" s="326" t="s">
        <v>31509</v>
      </c>
    </row>
    <row r="6823" spans="1:5">
      <c r="A6823" s="327">
        <v>100275</v>
      </c>
      <c r="B6823" s="325" t="s">
        <v>7249</v>
      </c>
      <c r="C6823" s="325" t="s">
        <v>7185</v>
      </c>
      <c r="D6823" s="325" t="s">
        <v>692</v>
      </c>
      <c r="E6823" s="326" t="s">
        <v>4008</v>
      </c>
    </row>
    <row r="6824" spans="1:5">
      <c r="A6824" s="327">
        <v>100276</v>
      </c>
      <c r="B6824" s="325" t="s">
        <v>7250</v>
      </c>
      <c r="C6824" s="325" t="s">
        <v>7185</v>
      </c>
      <c r="D6824" s="325" t="s">
        <v>692</v>
      </c>
      <c r="E6824" s="326" t="s">
        <v>25696</v>
      </c>
    </row>
    <row r="6825" spans="1:5">
      <c r="A6825" s="327">
        <v>100277</v>
      </c>
      <c r="B6825" s="325" t="s">
        <v>7251</v>
      </c>
      <c r="C6825" s="325" t="s">
        <v>7185</v>
      </c>
      <c r="D6825" s="325" t="s">
        <v>344</v>
      </c>
      <c r="E6825" s="326" t="s">
        <v>27265</v>
      </c>
    </row>
    <row r="6826" spans="1:5">
      <c r="A6826" s="327">
        <v>100278</v>
      </c>
      <c r="B6826" s="325" t="s">
        <v>7252</v>
      </c>
      <c r="C6826" s="325" t="s">
        <v>7169</v>
      </c>
      <c r="D6826" s="325" t="s">
        <v>692</v>
      </c>
      <c r="E6826" s="326" t="s">
        <v>21417</v>
      </c>
    </row>
    <row r="6827" spans="1:5">
      <c r="A6827" s="327">
        <v>100279</v>
      </c>
      <c r="B6827" s="325" t="s">
        <v>7253</v>
      </c>
      <c r="C6827" s="325" t="s">
        <v>72</v>
      </c>
      <c r="D6827" s="325" t="s">
        <v>692</v>
      </c>
      <c r="E6827" s="326" t="s">
        <v>1470</v>
      </c>
    </row>
    <row r="6828" spans="1:5">
      <c r="A6828" s="327">
        <v>100280</v>
      </c>
      <c r="B6828" s="325" t="s">
        <v>7254</v>
      </c>
      <c r="C6828" s="325" t="s">
        <v>7169</v>
      </c>
      <c r="D6828" s="325" t="s">
        <v>692</v>
      </c>
      <c r="E6828" s="326" t="s">
        <v>16746</v>
      </c>
    </row>
    <row r="6829" spans="1:5">
      <c r="A6829" s="327">
        <v>100281</v>
      </c>
      <c r="B6829" s="325" t="s">
        <v>7255</v>
      </c>
      <c r="C6829" s="325" t="s">
        <v>7169</v>
      </c>
      <c r="D6829" s="325" t="s">
        <v>344</v>
      </c>
      <c r="E6829" s="326" t="s">
        <v>14869</v>
      </c>
    </row>
    <row r="6830" spans="1:5">
      <c r="A6830" s="327">
        <v>100282</v>
      </c>
      <c r="B6830" s="325" t="s">
        <v>7257</v>
      </c>
      <c r="C6830" s="325" t="s">
        <v>7185</v>
      </c>
      <c r="D6830" s="325" t="s">
        <v>692</v>
      </c>
      <c r="E6830" s="326" t="s">
        <v>31510</v>
      </c>
    </row>
    <row r="6831" spans="1:5">
      <c r="A6831" s="327">
        <v>100283</v>
      </c>
      <c r="B6831" s="325" t="s">
        <v>7258</v>
      </c>
      <c r="C6831" s="325" t="s">
        <v>7185</v>
      </c>
      <c r="D6831" s="325" t="s">
        <v>692</v>
      </c>
      <c r="E6831" s="326" t="s">
        <v>26188</v>
      </c>
    </row>
    <row r="6832" spans="1:5">
      <c r="A6832" s="327">
        <v>100284</v>
      </c>
      <c r="B6832" s="325" t="s">
        <v>7259</v>
      </c>
      <c r="C6832" s="325" t="s">
        <v>7185</v>
      </c>
      <c r="D6832" s="325" t="s">
        <v>344</v>
      </c>
      <c r="E6832" s="326" t="s">
        <v>29354</v>
      </c>
    </row>
    <row r="6833" spans="1:5">
      <c r="A6833" s="327">
        <v>100285</v>
      </c>
      <c r="B6833" s="325" t="s">
        <v>7260</v>
      </c>
      <c r="C6833" s="325" t="s">
        <v>7206</v>
      </c>
      <c r="D6833" s="325" t="s">
        <v>692</v>
      </c>
      <c r="E6833" s="326" t="s">
        <v>25546</v>
      </c>
    </row>
    <row r="6834" spans="1:5">
      <c r="A6834" s="327">
        <v>100286</v>
      </c>
      <c r="B6834" s="325" t="s">
        <v>7261</v>
      </c>
      <c r="C6834" s="325" t="s">
        <v>7206</v>
      </c>
      <c r="D6834" s="325" t="s">
        <v>692</v>
      </c>
      <c r="E6834" s="326" t="s">
        <v>29520</v>
      </c>
    </row>
    <row r="6835" spans="1:5">
      <c r="A6835" s="327">
        <v>100287</v>
      </c>
      <c r="B6835" s="325" t="s">
        <v>7263</v>
      </c>
      <c r="C6835" s="325" t="s">
        <v>7206</v>
      </c>
      <c r="D6835" s="325" t="s">
        <v>692</v>
      </c>
      <c r="E6835" s="326" t="s">
        <v>24640</v>
      </c>
    </row>
    <row r="6836" spans="1:5">
      <c r="A6836" s="327">
        <v>99802</v>
      </c>
      <c r="B6836" s="325" t="s">
        <v>7264</v>
      </c>
      <c r="C6836" s="325" t="s">
        <v>73</v>
      </c>
      <c r="D6836" s="325" t="s">
        <v>692</v>
      </c>
      <c r="E6836" s="326" t="s">
        <v>990</v>
      </c>
    </row>
    <row r="6837" spans="1:5">
      <c r="A6837" s="327">
        <v>99803</v>
      </c>
      <c r="B6837" s="325" t="s">
        <v>7265</v>
      </c>
      <c r="C6837" s="325" t="s">
        <v>73</v>
      </c>
      <c r="D6837" s="325" t="s">
        <v>692</v>
      </c>
      <c r="E6837" s="326" t="s">
        <v>25171</v>
      </c>
    </row>
    <row r="6838" spans="1:5">
      <c r="A6838" s="327">
        <v>99804</v>
      </c>
      <c r="B6838" s="325" t="s">
        <v>7266</v>
      </c>
      <c r="C6838" s="325" t="s">
        <v>73</v>
      </c>
      <c r="D6838" s="325" t="s">
        <v>280</v>
      </c>
      <c r="E6838" s="326" t="s">
        <v>27179</v>
      </c>
    </row>
    <row r="6839" spans="1:5">
      <c r="A6839" s="327">
        <v>99805</v>
      </c>
      <c r="B6839" s="325" t="s">
        <v>7268</v>
      </c>
      <c r="C6839" s="325" t="s">
        <v>73</v>
      </c>
      <c r="D6839" s="325" t="s">
        <v>280</v>
      </c>
      <c r="E6839" s="326" t="s">
        <v>6777</v>
      </c>
    </row>
    <row r="6840" spans="1:5">
      <c r="A6840" s="327">
        <v>99806</v>
      </c>
      <c r="B6840" s="325" t="s">
        <v>7270</v>
      </c>
      <c r="C6840" s="325" t="s">
        <v>73</v>
      </c>
      <c r="D6840" s="325" t="s">
        <v>692</v>
      </c>
      <c r="E6840" s="326" t="s">
        <v>15810</v>
      </c>
    </row>
    <row r="6841" spans="1:5">
      <c r="A6841" s="327">
        <v>99807</v>
      </c>
      <c r="B6841" s="325" t="s">
        <v>7271</v>
      </c>
      <c r="C6841" s="325" t="s">
        <v>73</v>
      </c>
      <c r="D6841" s="325" t="s">
        <v>280</v>
      </c>
      <c r="E6841" s="326" t="s">
        <v>7415</v>
      </c>
    </row>
    <row r="6842" spans="1:5">
      <c r="A6842" s="327">
        <v>99808</v>
      </c>
      <c r="B6842" s="325" t="s">
        <v>7272</v>
      </c>
      <c r="C6842" s="325" t="s">
        <v>73</v>
      </c>
      <c r="D6842" s="325" t="s">
        <v>280</v>
      </c>
      <c r="E6842" s="326" t="s">
        <v>27371</v>
      </c>
    </row>
    <row r="6843" spans="1:5">
      <c r="A6843" s="327">
        <v>99809</v>
      </c>
      <c r="B6843" s="325" t="s">
        <v>7274</v>
      </c>
      <c r="C6843" s="325" t="s">
        <v>73</v>
      </c>
      <c r="D6843" s="325" t="s">
        <v>692</v>
      </c>
      <c r="E6843" s="326" t="s">
        <v>5552</v>
      </c>
    </row>
    <row r="6844" spans="1:5">
      <c r="A6844" s="327">
        <v>99810</v>
      </c>
      <c r="B6844" s="325" t="s">
        <v>7275</v>
      </c>
      <c r="C6844" s="325" t="s">
        <v>73</v>
      </c>
      <c r="D6844" s="325" t="s">
        <v>280</v>
      </c>
      <c r="E6844" s="326" t="s">
        <v>25054</v>
      </c>
    </row>
    <row r="6845" spans="1:5">
      <c r="A6845" s="327">
        <v>99811</v>
      </c>
      <c r="B6845" s="325" t="s">
        <v>7276</v>
      </c>
      <c r="C6845" s="325" t="s">
        <v>73</v>
      </c>
      <c r="D6845" s="325" t="s">
        <v>692</v>
      </c>
      <c r="E6845" s="326" t="s">
        <v>24423</v>
      </c>
    </row>
    <row r="6846" spans="1:5">
      <c r="A6846" s="327">
        <v>99812</v>
      </c>
      <c r="B6846" s="325" t="s">
        <v>7278</v>
      </c>
      <c r="C6846" s="325" t="s">
        <v>73</v>
      </c>
      <c r="D6846" s="325" t="s">
        <v>692</v>
      </c>
      <c r="E6846" s="326" t="s">
        <v>15091</v>
      </c>
    </row>
    <row r="6847" spans="1:5">
      <c r="A6847" s="327">
        <v>99813</v>
      </c>
      <c r="B6847" s="325" t="s">
        <v>7279</v>
      </c>
      <c r="C6847" s="325" t="s">
        <v>73</v>
      </c>
      <c r="D6847" s="325" t="s">
        <v>280</v>
      </c>
      <c r="E6847" s="326" t="s">
        <v>1178</v>
      </c>
    </row>
    <row r="6848" spans="1:5">
      <c r="A6848" s="327">
        <v>99814</v>
      </c>
      <c r="B6848" s="325" t="s">
        <v>7281</v>
      </c>
      <c r="C6848" s="325" t="s">
        <v>73</v>
      </c>
      <c r="D6848" s="325" t="s">
        <v>280</v>
      </c>
      <c r="E6848" s="326" t="s">
        <v>1292</v>
      </c>
    </row>
    <row r="6849" spans="1:5">
      <c r="A6849" s="327">
        <v>99815</v>
      </c>
      <c r="B6849" s="325" t="s">
        <v>7282</v>
      </c>
      <c r="C6849" s="325" t="s">
        <v>72</v>
      </c>
      <c r="D6849" s="325" t="s">
        <v>280</v>
      </c>
      <c r="E6849" s="326" t="s">
        <v>24276</v>
      </c>
    </row>
    <row r="6850" spans="1:5">
      <c r="A6850" s="327">
        <v>99816</v>
      </c>
      <c r="B6850" s="325" t="s">
        <v>7283</v>
      </c>
      <c r="C6850" s="325" t="s">
        <v>72</v>
      </c>
      <c r="D6850" s="325" t="s">
        <v>280</v>
      </c>
      <c r="E6850" s="326" t="s">
        <v>24541</v>
      </c>
    </row>
    <row r="6851" spans="1:5">
      <c r="A6851" s="327">
        <v>99817</v>
      </c>
      <c r="B6851" s="325" t="s">
        <v>7284</v>
      </c>
      <c r="C6851" s="325" t="s">
        <v>72</v>
      </c>
      <c r="D6851" s="325" t="s">
        <v>280</v>
      </c>
      <c r="E6851" s="326" t="s">
        <v>15988</v>
      </c>
    </row>
    <row r="6852" spans="1:5">
      <c r="A6852" s="327">
        <v>99818</v>
      </c>
      <c r="B6852" s="325" t="s">
        <v>7285</v>
      </c>
      <c r="C6852" s="325" t="s">
        <v>72</v>
      </c>
      <c r="D6852" s="325" t="s">
        <v>280</v>
      </c>
      <c r="E6852" s="326" t="s">
        <v>15988</v>
      </c>
    </row>
    <row r="6853" spans="1:5">
      <c r="A6853" s="327">
        <v>99819</v>
      </c>
      <c r="B6853" s="325" t="s">
        <v>7286</v>
      </c>
      <c r="C6853" s="325" t="s">
        <v>73</v>
      </c>
      <c r="D6853" s="325" t="s">
        <v>280</v>
      </c>
      <c r="E6853" s="326" t="s">
        <v>21100</v>
      </c>
    </row>
    <row r="6854" spans="1:5">
      <c r="A6854" s="327">
        <v>99820</v>
      </c>
      <c r="B6854" s="325" t="s">
        <v>7287</v>
      </c>
      <c r="C6854" s="325" t="s">
        <v>73</v>
      </c>
      <c r="D6854" s="325" t="s">
        <v>280</v>
      </c>
      <c r="E6854" s="326" t="s">
        <v>21689</v>
      </c>
    </row>
    <row r="6855" spans="1:5">
      <c r="A6855" s="327">
        <v>99821</v>
      </c>
      <c r="B6855" s="325" t="s">
        <v>7289</v>
      </c>
      <c r="C6855" s="325" t="s">
        <v>73</v>
      </c>
      <c r="D6855" s="325" t="s">
        <v>280</v>
      </c>
      <c r="E6855" s="326" t="s">
        <v>14730</v>
      </c>
    </row>
    <row r="6856" spans="1:5">
      <c r="A6856" s="327">
        <v>99822</v>
      </c>
      <c r="B6856" s="325" t="s">
        <v>7290</v>
      </c>
      <c r="C6856" s="325" t="s">
        <v>73</v>
      </c>
      <c r="D6856" s="325" t="s">
        <v>692</v>
      </c>
      <c r="E6856" s="326" t="s">
        <v>1178</v>
      </c>
    </row>
    <row r="6857" spans="1:5">
      <c r="A6857" s="327">
        <v>99823</v>
      </c>
      <c r="B6857" s="325" t="s">
        <v>7292</v>
      </c>
      <c r="C6857" s="325" t="s">
        <v>73</v>
      </c>
      <c r="D6857" s="325" t="s">
        <v>280</v>
      </c>
      <c r="E6857" s="326" t="s">
        <v>26818</v>
      </c>
    </row>
    <row r="6858" spans="1:5">
      <c r="A6858" s="327">
        <v>99824</v>
      </c>
      <c r="B6858" s="325" t="s">
        <v>7294</v>
      </c>
      <c r="C6858" s="325" t="s">
        <v>73</v>
      </c>
      <c r="D6858" s="325" t="s">
        <v>280</v>
      </c>
      <c r="E6858" s="326" t="s">
        <v>15833</v>
      </c>
    </row>
    <row r="6859" spans="1:5">
      <c r="A6859" s="327">
        <v>99825</v>
      </c>
      <c r="B6859" s="325" t="s">
        <v>7295</v>
      </c>
      <c r="C6859" s="325" t="s">
        <v>73</v>
      </c>
      <c r="D6859" s="325" t="s">
        <v>280</v>
      </c>
      <c r="E6859" s="326" t="s">
        <v>1697</v>
      </c>
    </row>
    <row r="6860" spans="1:5">
      <c r="A6860" s="327">
        <v>99826</v>
      </c>
      <c r="B6860" s="325" t="s">
        <v>7296</v>
      </c>
      <c r="C6860" s="325" t="s">
        <v>73</v>
      </c>
      <c r="D6860" s="325" t="s">
        <v>692</v>
      </c>
      <c r="E6860" s="326" t="s">
        <v>1286</v>
      </c>
    </row>
    <row r="6861" spans="1:5">
      <c r="A6861" s="327">
        <v>97010</v>
      </c>
      <c r="B6861" s="325" t="s">
        <v>7297</v>
      </c>
      <c r="C6861" s="325" t="s">
        <v>74</v>
      </c>
      <c r="D6861" s="325" t="s">
        <v>280</v>
      </c>
      <c r="E6861" s="326" t="s">
        <v>27364</v>
      </c>
    </row>
    <row r="6862" spans="1:5">
      <c r="A6862" s="327">
        <v>97011</v>
      </c>
      <c r="B6862" s="325" t="s">
        <v>7298</v>
      </c>
      <c r="C6862" s="325" t="s">
        <v>74</v>
      </c>
      <c r="D6862" s="325" t="s">
        <v>280</v>
      </c>
      <c r="E6862" s="326" t="s">
        <v>31511</v>
      </c>
    </row>
    <row r="6863" spans="1:5">
      <c r="A6863" s="327">
        <v>97012</v>
      </c>
      <c r="B6863" s="325" t="s">
        <v>7299</v>
      </c>
      <c r="C6863" s="325" t="s">
        <v>74</v>
      </c>
      <c r="D6863" s="325" t="s">
        <v>280</v>
      </c>
      <c r="E6863" s="326" t="s">
        <v>29244</v>
      </c>
    </row>
    <row r="6864" spans="1:5">
      <c r="A6864" s="327">
        <v>97013</v>
      </c>
      <c r="B6864" s="325" t="s">
        <v>7300</v>
      </c>
      <c r="C6864" s="325" t="s">
        <v>74</v>
      </c>
      <c r="D6864" s="325" t="s">
        <v>280</v>
      </c>
      <c r="E6864" s="326" t="s">
        <v>31512</v>
      </c>
    </row>
    <row r="6865" spans="1:5">
      <c r="A6865" s="327">
        <v>97014</v>
      </c>
      <c r="B6865" s="325" t="s">
        <v>7301</v>
      </c>
      <c r="C6865" s="325" t="s">
        <v>74</v>
      </c>
      <c r="D6865" s="325" t="s">
        <v>280</v>
      </c>
      <c r="E6865" s="326" t="s">
        <v>25060</v>
      </c>
    </row>
    <row r="6866" spans="1:5">
      <c r="A6866" s="327">
        <v>97015</v>
      </c>
      <c r="B6866" s="325" t="s">
        <v>7302</v>
      </c>
      <c r="C6866" s="325" t="s">
        <v>74</v>
      </c>
      <c r="D6866" s="325" t="s">
        <v>280</v>
      </c>
      <c r="E6866" s="326" t="s">
        <v>31513</v>
      </c>
    </row>
    <row r="6867" spans="1:5">
      <c r="A6867" s="327">
        <v>97016</v>
      </c>
      <c r="B6867" s="325" t="s">
        <v>7303</v>
      </c>
      <c r="C6867" s="325" t="s">
        <v>74</v>
      </c>
      <c r="D6867" s="325" t="s">
        <v>280</v>
      </c>
      <c r="E6867" s="326" t="s">
        <v>20982</v>
      </c>
    </row>
    <row r="6868" spans="1:5">
      <c r="A6868" s="327">
        <v>97017</v>
      </c>
      <c r="B6868" s="325" t="s">
        <v>7304</v>
      </c>
      <c r="C6868" s="325" t="s">
        <v>74</v>
      </c>
      <c r="D6868" s="325" t="s">
        <v>280</v>
      </c>
      <c r="E6868" s="326" t="s">
        <v>31514</v>
      </c>
    </row>
    <row r="6869" spans="1:5">
      <c r="A6869" s="327">
        <v>97018</v>
      </c>
      <c r="B6869" s="325" t="s">
        <v>7305</v>
      </c>
      <c r="C6869" s="325" t="s">
        <v>74</v>
      </c>
      <c r="D6869" s="325" t="s">
        <v>280</v>
      </c>
      <c r="E6869" s="326" t="s">
        <v>24971</v>
      </c>
    </row>
    <row r="6870" spans="1:5">
      <c r="A6870" s="327">
        <v>97031</v>
      </c>
      <c r="B6870" s="325" t="s">
        <v>7306</v>
      </c>
      <c r="C6870" s="325" t="s">
        <v>74</v>
      </c>
      <c r="D6870" s="325" t="s">
        <v>280</v>
      </c>
      <c r="E6870" s="326" t="s">
        <v>31515</v>
      </c>
    </row>
    <row r="6871" spans="1:5">
      <c r="A6871" s="327">
        <v>97032</v>
      </c>
      <c r="B6871" s="325" t="s">
        <v>7307</v>
      </c>
      <c r="C6871" s="325" t="s">
        <v>74</v>
      </c>
      <c r="D6871" s="325" t="s">
        <v>280</v>
      </c>
      <c r="E6871" s="326" t="s">
        <v>22067</v>
      </c>
    </row>
    <row r="6872" spans="1:5">
      <c r="A6872" s="327">
        <v>97033</v>
      </c>
      <c r="B6872" s="325" t="s">
        <v>7308</v>
      </c>
      <c r="C6872" s="325" t="s">
        <v>74</v>
      </c>
      <c r="D6872" s="325" t="s">
        <v>280</v>
      </c>
      <c r="E6872" s="326" t="s">
        <v>31516</v>
      </c>
    </row>
    <row r="6873" spans="1:5">
      <c r="A6873" s="327">
        <v>97034</v>
      </c>
      <c r="B6873" s="325" t="s">
        <v>7309</v>
      </c>
      <c r="C6873" s="325" t="s">
        <v>74</v>
      </c>
      <c r="D6873" s="325" t="s">
        <v>280</v>
      </c>
      <c r="E6873" s="326" t="s">
        <v>31517</v>
      </c>
    </row>
    <row r="6874" spans="1:5">
      <c r="A6874" s="327">
        <v>97039</v>
      </c>
      <c r="B6874" s="325" t="s">
        <v>7310</v>
      </c>
      <c r="C6874" s="325" t="s">
        <v>73</v>
      </c>
      <c r="D6874" s="325" t="s">
        <v>280</v>
      </c>
      <c r="E6874" s="326" t="s">
        <v>24823</v>
      </c>
    </row>
    <row r="6875" spans="1:5">
      <c r="A6875" s="327">
        <v>97040</v>
      </c>
      <c r="B6875" s="325" t="s">
        <v>7311</v>
      </c>
      <c r="C6875" s="325" t="s">
        <v>73</v>
      </c>
      <c r="D6875" s="325" t="s">
        <v>280</v>
      </c>
      <c r="E6875" s="326" t="s">
        <v>24759</v>
      </c>
    </row>
    <row r="6876" spans="1:5">
      <c r="A6876" s="327">
        <v>97041</v>
      </c>
      <c r="B6876" s="325" t="s">
        <v>7313</v>
      </c>
      <c r="C6876" s="325" t="s">
        <v>73</v>
      </c>
      <c r="D6876" s="325" t="s">
        <v>280</v>
      </c>
      <c r="E6876" s="326" t="s">
        <v>31518</v>
      </c>
    </row>
    <row r="6877" spans="1:5">
      <c r="A6877" s="327">
        <v>97046</v>
      </c>
      <c r="B6877" s="325" t="s">
        <v>7314</v>
      </c>
      <c r="C6877" s="325" t="s">
        <v>73</v>
      </c>
      <c r="D6877" s="325" t="s">
        <v>280</v>
      </c>
      <c r="E6877" s="326" t="s">
        <v>16039</v>
      </c>
    </row>
    <row r="6878" spans="1:5">
      <c r="A6878" s="327">
        <v>97047</v>
      </c>
      <c r="B6878" s="325" t="s">
        <v>7316</v>
      </c>
      <c r="C6878" s="325" t="s">
        <v>73</v>
      </c>
      <c r="D6878" s="325" t="s">
        <v>280</v>
      </c>
      <c r="E6878" s="326" t="s">
        <v>7730</v>
      </c>
    </row>
    <row r="6879" spans="1:5">
      <c r="A6879" s="327">
        <v>97048</v>
      </c>
      <c r="B6879" s="325" t="s">
        <v>7317</v>
      </c>
      <c r="C6879" s="325" t="s">
        <v>73</v>
      </c>
      <c r="D6879" s="325" t="s">
        <v>280</v>
      </c>
      <c r="E6879" s="326" t="s">
        <v>1192</v>
      </c>
    </row>
    <row r="6880" spans="1:5">
      <c r="A6880" s="327">
        <v>97054</v>
      </c>
      <c r="B6880" s="325" t="s">
        <v>7318</v>
      </c>
      <c r="C6880" s="325" t="s">
        <v>72</v>
      </c>
      <c r="D6880" s="325" t="s">
        <v>344</v>
      </c>
      <c r="E6880" s="326" t="s">
        <v>31519</v>
      </c>
    </row>
    <row r="6881" spans="1:5">
      <c r="A6881" s="327">
        <v>97062</v>
      </c>
      <c r="B6881" s="325" t="s">
        <v>7319</v>
      </c>
      <c r="C6881" s="325" t="s">
        <v>73</v>
      </c>
      <c r="D6881" s="325" t="s">
        <v>280</v>
      </c>
      <c r="E6881" s="326" t="s">
        <v>26553</v>
      </c>
    </row>
    <row r="6882" spans="1:5">
      <c r="A6882" s="327">
        <v>97063</v>
      </c>
      <c r="B6882" s="325" t="s">
        <v>7320</v>
      </c>
      <c r="C6882" s="325" t="s">
        <v>73</v>
      </c>
      <c r="D6882" s="325" t="s">
        <v>280</v>
      </c>
      <c r="E6882" s="326" t="s">
        <v>31520</v>
      </c>
    </row>
    <row r="6883" spans="1:5">
      <c r="A6883" s="327">
        <v>97064</v>
      </c>
      <c r="B6883" s="325" t="s">
        <v>7321</v>
      </c>
      <c r="C6883" s="325" t="s">
        <v>74</v>
      </c>
      <c r="D6883" s="325" t="s">
        <v>280</v>
      </c>
      <c r="E6883" s="326" t="s">
        <v>26316</v>
      </c>
    </row>
    <row r="6884" spans="1:5">
      <c r="A6884" s="327">
        <v>97065</v>
      </c>
      <c r="B6884" s="325" t="s">
        <v>7322</v>
      </c>
      <c r="C6884" s="325" t="s">
        <v>82</v>
      </c>
      <c r="D6884" s="325" t="s">
        <v>280</v>
      </c>
      <c r="E6884" s="326" t="s">
        <v>14942</v>
      </c>
    </row>
    <row r="6885" spans="1:5">
      <c r="A6885" s="327">
        <v>97066</v>
      </c>
      <c r="B6885" s="325" t="s">
        <v>7323</v>
      </c>
      <c r="C6885" s="325" t="s">
        <v>73</v>
      </c>
      <c r="D6885" s="325" t="s">
        <v>280</v>
      </c>
      <c r="E6885" s="326" t="s">
        <v>26703</v>
      </c>
    </row>
    <row r="6886" spans="1:5">
      <c r="A6886" s="327">
        <v>97067</v>
      </c>
      <c r="B6886" s="325" t="s">
        <v>7324</v>
      </c>
      <c r="C6886" s="325" t="s">
        <v>74</v>
      </c>
      <c r="D6886" s="325" t="s">
        <v>280</v>
      </c>
      <c r="E6886" s="326" t="s">
        <v>31521</v>
      </c>
    </row>
    <row r="6887" spans="1:5">
      <c r="A6887" s="327">
        <v>97621</v>
      </c>
      <c r="B6887" s="325" t="s">
        <v>26704</v>
      </c>
      <c r="C6887" s="325" t="s">
        <v>82</v>
      </c>
      <c r="D6887" s="325" t="s">
        <v>692</v>
      </c>
      <c r="E6887" s="326" t="s">
        <v>31522</v>
      </c>
    </row>
    <row r="6888" spans="1:5">
      <c r="A6888" s="327">
        <v>97622</v>
      </c>
      <c r="B6888" s="325" t="s">
        <v>26705</v>
      </c>
      <c r="C6888" s="325" t="s">
        <v>82</v>
      </c>
      <c r="D6888" s="325" t="s">
        <v>692</v>
      </c>
      <c r="E6888" s="326" t="s">
        <v>29829</v>
      </c>
    </row>
    <row r="6889" spans="1:5">
      <c r="A6889" s="327">
        <v>97623</v>
      </c>
      <c r="B6889" s="325" t="s">
        <v>26706</v>
      </c>
      <c r="C6889" s="325" t="s">
        <v>82</v>
      </c>
      <c r="D6889" s="325" t="s">
        <v>692</v>
      </c>
      <c r="E6889" s="326" t="s">
        <v>31523</v>
      </c>
    </row>
    <row r="6890" spans="1:5">
      <c r="A6890" s="327">
        <v>97624</v>
      </c>
      <c r="B6890" s="325" t="s">
        <v>26707</v>
      </c>
      <c r="C6890" s="325" t="s">
        <v>82</v>
      </c>
      <c r="D6890" s="325" t="s">
        <v>692</v>
      </c>
      <c r="E6890" s="326" t="s">
        <v>31524</v>
      </c>
    </row>
    <row r="6891" spans="1:5">
      <c r="A6891" s="327">
        <v>97625</v>
      </c>
      <c r="B6891" s="325" t="s">
        <v>26708</v>
      </c>
      <c r="C6891" s="325" t="s">
        <v>82</v>
      </c>
      <c r="D6891" s="325" t="s">
        <v>280</v>
      </c>
      <c r="E6891" s="326" t="s">
        <v>28401</v>
      </c>
    </row>
    <row r="6892" spans="1:5">
      <c r="A6892" s="327">
        <v>97626</v>
      </c>
      <c r="B6892" s="325" t="s">
        <v>26709</v>
      </c>
      <c r="C6892" s="325" t="s">
        <v>82</v>
      </c>
      <c r="D6892" s="325" t="s">
        <v>692</v>
      </c>
      <c r="E6892" s="326" t="s">
        <v>31525</v>
      </c>
    </row>
    <row r="6893" spans="1:5">
      <c r="A6893" s="327">
        <v>97627</v>
      </c>
      <c r="B6893" s="325" t="s">
        <v>26710</v>
      </c>
      <c r="C6893" s="325" t="s">
        <v>82</v>
      </c>
      <c r="D6893" s="325" t="s">
        <v>280</v>
      </c>
      <c r="E6893" s="326" t="s">
        <v>31526</v>
      </c>
    </row>
    <row r="6894" spans="1:5">
      <c r="A6894" s="327">
        <v>97628</v>
      </c>
      <c r="B6894" s="325" t="s">
        <v>26711</v>
      </c>
      <c r="C6894" s="325" t="s">
        <v>82</v>
      </c>
      <c r="D6894" s="325" t="s">
        <v>692</v>
      </c>
      <c r="E6894" s="326" t="s">
        <v>31527</v>
      </c>
    </row>
    <row r="6895" spans="1:5">
      <c r="A6895" s="327">
        <v>97629</v>
      </c>
      <c r="B6895" s="325" t="s">
        <v>26712</v>
      </c>
      <c r="C6895" s="325" t="s">
        <v>82</v>
      </c>
      <c r="D6895" s="325" t="s">
        <v>280</v>
      </c>
      <c r="E6895" s="326" t="s">
        <v>31528</v>
      </c>
    </row>
    <row r="6896" spans="1:5">
      <c r="A6896" s="327">
        <v>97631</v>
      </c>
      <c r="B6896" s="325" t="s">
        <v>26713</v>
      </c>
      <c r="C6896" s="325" t="s">
        <v>73</v>
      </c>
      <c r="D6896" s="325" t="s">
        <v>692</v>
      </c>
      <c r="E6896" s="326" t="s">
        <v>14809</v>
      </c>
    </row>
    <row r="6897" spans="1:5">
      <c r="A6897" s="327">
        <v>97632</v>
      </c>
      <c r="B6897" s="325" t="s">
        <v>26714</v>
      </c>
      <c r="C6897" s="325" t="s">
        <v>74</v>
      </c>
      <c r="D6897" s="325" t="s">
        <v>280</v>
      </c>
      <c r="E6897" s="326" t="s">
        <v>15002</v>
      </c>
    </row>
    <row r="6898" spans="1:5">
      <c r="A6898" s="327">
        <v>97633</v>
      </c>
      <c r="B6898" s="325" t="s">
        <v>26715</v>
      </c>
      <c r="C6898" s="325" t="s">
        <v>73</v>
      </c>
      <c r="D6898" s="325" t="s">
        <v>280</v>
      </c>
      <c r="E6898" s="326" t="s">
        <v>24623</v>
      </c>
    </row>
    <row r="6899" spans="1:5">
      <c r="A6899" s="327">
        <v>97634</v>
      </c>
      <c r="B6899" s="325" t="s">
        <v>26716</v>
      </c>
      <c r="C6899" s="325" t="s">
        <v>73</v>
      </c>
      <c r="D6899" s="325" t="s">
        <v>280</v>
      </c>
      <c r="E6899" s="326" t="s">
        <v>6061</v>
      </c>
    </row>
    <row r="6900" spans="1:5">
      <c r="A6900" s="327">
        <v>97635</v>
      </c>
      <c r="B6900" s="325" t="s">
        <v>26717</v>
      </c>
      <c r="C6900" s="325" t="s">
        <v>73</v>
      </c>
      <c r="D6900" s="325" t="s">
        <v>280</v>
      </c>
      <c r="E6900" s="326" t="s">
        <v>15974</v>
      </c>
    </row>
    <row r="6901" spans="1:5">
      <c r="A6901" s="327">
        <v>97636</v>
      </c>
      <c r="B6901" s="325" t="s">
        <v>26718</v>
      </c>
      <c r="C6901" s="325" t="s">
        <v>73</v>
      </c>
      <c r="D6901" s="325" t="s">
        <v>280</v>
      </c>
      <c r="E6901" s="326" t="s">
        <v>4881</v>
      </c>
    </row>
    <row r="6902" spans="1:5">
      <c r="A6902" s="327">
        <v>97637</v>
      </c>
      <c r="B6902" s="325" t="s">
        <v>26719</v>
      </c>
      <c r="C6902" s="325" t="s">
        <v>73</v>
      </c>
      <c r="D6902" s="325" t="s">
        <v>280</v>
      </c>
      <c r="E6902" s="326" t="s">
        <v>7424</v>
      </c>
    </row>
    <row r="6903" spans="1:5">
      <c r="A6903" s="327">
        <v>97638</v>
      </c>
      <c r="B6903" s="325" t="s">
        <v>26720</v>
      </c>
      <c r="C6903" s="325" t="s">
        <v>73</v>
      </c>
      <c r="D6903" s="325" t="s">
        <v>280</v>
      </c>
      <c r="E6903" s="326" t="s">
        <v>14959</v>
      </c>
    </row>
    <row r="6904" spans="1:5">
      <c r="A6904" s="327">
        <v>97639</v>
      </c>
      <c r="B6904" s="325" t="s">
        <v>26721</v>
      </c>
      <c r="C6904" s="325" t="s">
        <v>73</v>
      </c>
      <c r="D6904" s="325" t="s">
        <v>692</v>
      </c>
      <c r="E6904" s="326" t="s">
        <v>15097</v>
      </c>
    </row>
    <row r="6905" spans="1:5">
      <c r="A6905" s="327">
        <v>97640</v>
      </c>
      <c r="B6905" s="325" t="s">
        <v>26722</v>
      </c>
      <c r="C6905" s="325" t="s">
        <v>73</v>
      </c>
      <c r="D6905" s="325" t="s">
        <v>280</v>
      </c>
      <c r="E6905" s="326" t="s">
        <v>7288</v>
      </c>
    </row>
    <row r="6906" spans="1:5">
      <c r="A6906" s="327">
        <v>97641</v>
      </c>
      <c r="B6906" s="325" t="s">
        <v>26723</v>
      </c>
      <c r="C6906" s="325" t="s">
        <v>73</v>
      </c>
      <c r="D6906" s="325" t="s">
        <v>280</v>
      </c>
      <c r="E6906" s="326" t="s">
        <v>31529</v>
      </c>
    </row>
    <row r="6907" spans="1:5">
      <c r="A6907" s="327">
        <v>97642</v>
      </c>
      <c r="B6907" s="325" t="s">
        <v>26724</v>
      </c>
      <c r="C6907" s="325" t="s">
        <v>73</v>
      </c>
      <c r="D6907" s="325" t="s">
        <v>280</v>
      </c>
      <c r="E6907" s="326" t="s">
        <v>1120</v>
      </c>
    </row>
    <row r="6908" spans="1:5">
      <c r="A6908" s="327">
        <v>97643</v>
      </c>
      <c r="B6908" s="325" t="s">
        <v>26725</v>
      </c>
      <c r="C6908" s="325" t="s">
        <v>73</v>
      </c>
      <c r="D6908" s="325" t="s">
        <v>692</v>
      </c>
      <c r="E6908" s="326" t="s">
        <v>31292</v>
      </c>
    </row>
    <row r="6909" spans="1:5">
      <c r="A6909" s="327">
        <v>97644</v>
      </c>
      <c r="B6909" s="325" t="s">
        <v>26726</v>
      </c>
      <c r="C6909" s="325" t="s">
        <v>73</v>
      </c>
      <c r="D6909" s="325" t="s">
        <v>692</v>
      </c>
      <c r="E6909" s="326" t="s">
        <v>4330</v>
      </c>
    </row>
    <row r="6910" spans="1:5">
      <c r="A6910" s="327">
        <v>97645</v>
      </c>
      <c r="B6910" s="325" t="s">
        <v>26727</v>
      </c>
      <c r="C6910" s="325" t="s">
        <v>73</v>
      </c>
      <c r="D6910" s="325" t="s">
        <v>692</v>
      </c>
      <c r="E6910" s="326" t="s">
        <v>31530</v>
      </c>
    </row>
    <row r="6911" spans="1:5">
      <c r="A6911" s="327">
        <v>97647</v>
      </c>
      <c r="B6911" s="325" t="s">
        <v>26728</v>
      </c>
      <c r="C6911" s="325" t="s">
        <v>73</v>
      </c>
      <c r="D6911" s="325" t="s">
        <v>280</v>
      </c>
      <c r="E6911" s="326" t="s">
        <v>1188</v>
      </c>
    </row>
    <row r="6912" spans="1:5">
      <c r="A6912" s="327">
        <v>97648</v>
      </c>
      <c r="B6912" s="325" t="s">
        <v>26729</v>
      </c>
      <c r="C6912" s="325" t="s">
        <v>73</v>
      </c>
      <c r="D6912" s="325" t="s">
        <v>280</v>
      </c>
      <c r="E6912" s="326" t="s">
        <v>31531</v>
      </c>
    </row>
    <row r="6913" spans="1:5">
      <c r="A6913" s="327">
        <v>97649</v>
      </c>
      <c r="B6913" s="325" t="s">
        <v>26730</v>
      </c>
      <c r="C6913" s="325" t="s">
        <v>73</v>
      </c>
      <c r="D6913" s="325" t="s">
        <v>344</v>
      </c>
      <c r="E6913" s="326" t="s">
        <v>26731</v>
      </c>
    </row>
    <row r="6914" spans="1:5">
      <c r="A6914" s="327">
        <v>97650</v>
      </c>
      <c r="B6914" s="325" t="s">
        <v>26732</v>
      </c>
      <c r="C6914" s="325" t="s">
        <v>73</v>
      </c>
      <c r="D6914" s="325" t="s">
        <v>280</v>
      </c>
      <c r="E6914" s="326" t="s">
        <v>21000</v>
      </c>
    </row>
    <row r="6915" spans="1:5">
      <c r="A6915" s="327">
        <v>97651</v>
      </c>
      <c r="B6915" s="325" t="s">
        <v>26733</v>
      </c>
      <c r="C6915" s="325" t="s">
        <v>72</v>
      </c>
      <c r="D6915" s="325" t="s">
        <v>280</v>
      </c>
      <c r="E6915" s="326" t="s">
        <v>31532</v>
      </c>
    </row>
    <row r="6916" spans="1:5">
      <c r="A6916" s="327">
        <v>97652</v>
      </c>
      <c r="B6916" s="325" t="s">
        <v>26734</v>
      </c>
      <c r="C6916" s="325" t="s">
        <v>72</v>
      </c>
      <c r="D6916" s="325" t="s">
        <v>280</v>
      </c>
      <c r="E6916" s="326" t="s">
        <v>31533</v>
      </c>
    </row>
    <row r="6917" spans="1:5">
      <c r="A6917" s="327">
        <v>97653</v>
      </c>
      <c r="B6917" s="325" t="s">
        <v>26735</v>
      </c>
      <c r="C6917" s="325" t="s">
        <v>72</v>
      </c>
      <c r="D6917" s="325" t="s">
        <v>344</v>
      </c>
      <c r="E6917" s="326" t="s">
        <v>31534</v>
      </c>
    </row>
    <row r="6918" spans="1:5">
      <c r="A6918" s="327">
        <v>97654</v>
      </c>
      <c r="B6918" s="325" t="s">
        <v>26736</v>
      </c>
      <c r="C6918" s="325" t="s">
        <v>72</v>
      </c>
      <c r="D6918" s="325" t="s">
        <v>344</v>
      </c>
      <c r="E6918" s="326" t="s">
        <v>31535</v>
      </c>
    </row>
    <row r="6919" spans="1:5">
      <c r="A6919" s="327">
        <v>97655</v>
      </c>
      <c r="B6919" s="325" t="s">
        <v>26737</v>
      </c>
      <c r="C6919" s="325" t="s">
        <v>73</v>
      </c>
      <c r="D6919" s="325" t="s">
        <v>280</v>
      </c>
      <c r="E6919" s="326" t="s">
        <v>25635</v>
      </c>
    </row>
    <row r="6920" spans="1:5">
      <c r="A6920" s="327">
        <v>97656</v>
      </c>
      <c r="B6920" s="325" t="s">
        <v>26738</v>
      </c>
      <c r="C6920" s="325" t="s">
        <v>72</v>
      </c>
      <c r="D6920" s="325" t="s">
        <v>280</v>
      </c>
      <c r="E6920" s="326" t="s">
        <v>31536</v>
      </c>
    </row>
    <row r="6921" spans="1:5">
      <c r="A6921" s="327">
        <v>97657</v>
      </c>
      <c r="B6921" s="325" t="s">
        <v>26739</v>
      </c>
      <c r="C6921" s="325" t="s">
        <v>72</v>
      </c>
      <c r="D6921" s="325" t="s">
        <v>280</v>
      </c>
      <c r="E6921" s="326" t="s">
        <v>31537</v>
      </c>
    </row>
    <row r="6922" spans="1:5">
      <c r="A6922" s="327">
        <v>97658</v>
      </c>
      <c r="B6922" s="325" t="s">
        <v>26740</v>
      </c>
      <c r="C6922" s="325" t="s">
        <v>72</v>
      </c>
      <c r="D6922" s="325" t="s">
        <v>344</v>
      </c>
      <c r="E6922" s="326" t="s">
        <v>31538</v>
      </c>
    </row>
    <row r="6923" spans="1:5">
      <c r="A6923" s="327">
        <v>97659</v>
      </c>
      <c r="B6923" s="325" t="s">
        <v>26741</v>
      </c>
      <c r="C6923" s="325" t="s">
        <v>72</v>
      </c>
      <c r="D6923" s="325" t="s">
        <v>344</v>
      </c>
      <c r="E6923" s="326" t="s">
        <v>31539</v>
      </c>
    </row>
    <row r="6924" spans="1:5">
      <c r="A6924" s="327">
        <v>97660</v>
      </c>
      <c r="B6924" s="325" t="s">
        <v>26742</v>
      </c>
      <c r="C6924" s="325" t="s">
        <v>72</v>
      </c>
      <c r="D6924" s="325" t="s">
        <v>692</v>
      </c>
      <c r="E6924" s="326" t="s">
        <v>1252</v>
      </c>
    </row>
    <row r="6925" spans="1:5">
      <c r="A6925" s="327">
        <v>97661</v>
      </c>
      <c r="B6925" s="325" t="s">
        <v>26743</v>
      </c>
      <c r="C6925" s="325" t="s">
        <v>74</v>
      </c>
      <c r="D6925" s="325" t="s">
        <v>692</v>
      </c>
      <c r="E6925" s="326" t="s">
        <v>1823</v>
      </c>
    </row>
    <row r="6926" spans="1:5">
      <c r="A6926" s="327">
        <v>97662</v>
      </c>
      <c r="B6926" s="325" t="s">
        <v>26744</v>
      </c>
      <c r="C6926" s="325" t="s">
        <v>74</v>
      </c>
      <c r="D6926" s="325" t="s">
        <v>692</v>
      </c>
      <c r="E6926" s="326" t="s">
        <v>25863</v>
      </c>
    </row>
    <row r="6927" spans="1:5">
      <c r="A6927" s="327">
        <v>97663</v>
      </c>
      <c r="B6927" s="325" t="s">
        <v>26745</v>
      </c>
      <c r="C6927" s="325" t="s">
        <v>72</v>
      </c>
      <c r="D6927" s="325" t="s">
        <v>692</v>
      </c>
      <c r="E6927" s="326" t="s">
        <v>24751</v>
      </c>
    </row>
    <row r="6928" spans="1:5">
      <c r="A6928" s="327">
        <v>97664</v>
      </c>
      <c r="B6928" s="325" t="s">
        <v>26746</v>
      </c>
      <c r="C6928" s="325" t="s">
        <v>72</v>
      </c>
      <c r="D6928" s="325" t="s">
        <v>692</v>
      </c>
      <c r="E6928" s="326" t="s">
        <v>7401</v>
      </c>
    </row>
    <row r="6929" spans="1:5">
      <c r="A6929" s="327">
        <v>97665</v>
      </c>
      <c r="B6929" s="325" t="s">
        <v>26747</v>
      </c>
      <c r="C6929" s="325" t="s">
        <v>72</v>
      </c>
      <c r="D6929" s="325" t="s">
        <v>692</v>
      </c>
      <c r="E6929" s="326" t="s">
        <v>1834</v>
      </c>
    </row>
    <row r="6930" spans="1:5">
      <c r="A6930" s="327">
        <v>97666</v>
      </c>
      <c r="B6930" s="325" t="s">
        <v>26748</v>
      </c>
      <c r="C6930" s="325" t="s">
        <v>72</v>
      </c>
      <c r="D6930" s="325" t="s">
        <v>692</v>
      </c>
      <c r="E6930" s="326" t="s">
        <v>21249</v>
      </c>
    </row>
    <row r="6931" spans="1:5">
      <c r="A6931" s="327">
        <v>104789</v>
      </c>
      <c r="B6931" s="325" t="s">
        <v>26749</v>
      </c>
      <c r="C6931" s="325" t="s">
        <v>82</v>
      </c>
      <c r="D6931" s="325" t="s">
        <v>692</v>
      </c>
      <c r="E6931" s="326" t="s">
        <v>31540</v>
      </c>
    </row>
    <row r="6932" spans="1:5">
      <c r="A6932" s="327">
        <v>104790</v>
      </c>
      <c r="B6932" s="325" t="s">
        <v>26750</v>
      </c>
      <c r="C6932" s="325" t="s">
        <v>82</v>
      </c>
      <c r="D6932" s="325" t="s">
        <v>344</v>
      </c>
      <c r="E6932" s="326" t="s">
        <v>21041</v>
      </c>
    </row>
    <row r="6933" spans="1:5">
      <c r="A6933" s="327">
        <v>104791</v>
      </c>
      <c r="B6933" s="325" t="s">
        <v>26751</v>
      </c>
      <c r="C6933" s="325" t="s">
        <v>73</v>
      </c>
      <c r="D6933" s="325" t="s">
        <v>280</v>
      </c>
      <c r="E6933" s="326" t="s">
        <v>20941</v>
      </c>
    </row>
    <row r="6934" spans="1:5">
      <c r="A6934" s="327">
        <v>104792</v>
      </c>
      <c r="B6934" s="325" t="s">
        <v>26752</v>
      </c>
      <c r="C6934" s="325" t="s">
        <v>74</v>
      </c>
      <c r="D6934" s="325" t="s">
        <v>692</v>
      </c>
      <c r="E6934" s="326" t="s">
        <v>1357</v>
      </c>
    </row>
    <row r="6935" spans="1:5">
      <c r="A6935" s="327">
        <v>104793</v>
      </c>
      <c r="B6935" s="325" t="s">
        <v>26753</v>
      </c>
      <c r="C6935" s="325" t="s">
        <v>74</v>
      </c>
      <c r="D6935" s="325" t="s">
        <v>692</v>
      </c>
      <c r="E6935" s="326" t="s">
        <v>1374</v>
      </c>
    </row>
    <row r="6936" spans="1:5">
      <c r="A6936" s="327">
        <v>104794</v>
      </c>
      <c r="B6936" s="325" t="s">
        <v>26754</v>
      </c>
      <c r="C6936" s="325" t="s">
        <v>74</v>
      </c>
      <c r="D6936" s="325" t="s">
        <v>692</v>
      </c>
      <c r="E6936" s="326" t="s">
        <v>1816</v>
      </c>
    </row>
    <row r="6937" spans="1:5">
      <c r="A6937" s="327">
        <v>104795</v>
      </c>
      <c r="B6937" s="325" t="s">
        <v>26755</v>
      </c>
      <c r="C6937" s="325" t="s">
        <v>74</v>
      </c>
      <c r="D6937" s="325" t="s">
        <v>692</v>
      </c>
      <c r="E6937" s="326" t="s">
        <v>16041</v>
      </c>
    </row>
    <row r="6938" spans="1:5">
      <c r="A6938" s="327">
        <v>104796</v>
      </c>
      <c r="B6938" s="325" t="s">
        <v>26756</v>
      </c>
      <c r="C6938" s="325" t="s">
        <v>74</v>
      </c>
      <c r="D6938" s="325" t="s">
        <v>344</v>
      </c>
      <c r="E6938" s="326" t="s">
        <v>15862</v>
      </c>
    </row>
    <row r="6939" spans="1:5">
      <c r="A6939" s="327">
        <v>104797</v>
      </c>
      <c r="B6939" s="325" t="s">
        <v>26757</v>
      </c>
      <c r="C6939" s="325" t="s">
        <v>74</v>
      </c>
      <c r="D6939" s="325" t="s">
        <v>344</v>
      </c>
      <c r="E6939" s="326" t="s">
        <v>31541</v>
      </c>
    </row>
    <row r="6940" spans="1:5">
      <c r="A6940" s="327">
        <v>104798</v>
      </c>
      <c r="B6940" s="325" t="s">
        <v>26758</v>
      </c>
      <c r="C6940" s="325" t="s">
        <v>72</v>
      </c>
      <c r="D6940" s="325" t="s">
        <v>280</v>
      </c>
      <c r="E6940" s="326" t="s">
        <v>29540</v>
      </c>
    </row>
    <row r="6941" spans="1:5">
      <c r="A6941" s="327">
        <v>104799</v>
      </c>
      <c r="B6941" s="325" t="s">
        <v>26759</v>
      </c>
      <c r="C6941" s="325" t="s">
        <v>73</v>
      </c>
      <c r="D6941" s="325" t="s">
        <v>280</v>
      </c>
      <c r="E6941" s="326" t="s">
        <v>4176</v>
      </c>
    </row>
    <row r="6942" spans="1:5">
      <c r="A6942" s="327">
        <v>104800</v>
      </c>
      <c r="B6942" s="325" t="s">
        <v>26760</v>
      </c>
      <c r="C6942" s="325" t="s">
        <v>74</v>
      </c>
      <c r="D6942" s="325" t="s">
        <v>692</v>
      </c>
      <c r="E6942" s="326" t="s">
        <v>21093</v>
      </c>
    </row>
    <row r="6943" spans="1:5">
      <c r="A6943" s="327">
        <v>104801</v>
      </c>
      <c r="B6943" s="325" t="s">
        <v>26761</v>
      </c>
      <c r="C6943" s="325" t="s">
        <v>73</v>
      </c>
      <c r="D6943" s="325" t="s">
        <v>280</v>
      </c>
      <c r="E6943" s="326" t="s">
        <v>21137</v>
      </c>
    </row>
    <row r="6944" spans="1:5">
      <c r="A6944" s="327">
        <v>104802</v>
      </c>
      <c r="B6944" s="325" t="s">
        <v>26762</v>
      </c>
      <c r="C6944" s="325" t="s">
        <v>73</v>
      </c>
      <c r="D6944" s="325" t="s">
        <v>280</v>
      </c>
      <c r="E6944" s="326" t="s">
        <v>24894</v>
      </c>
    </row>
    <row r="6945" spans="1:5">
      <c r="A6945" s="327">
        <v>104803</v>
      </c>
      <c r="B6945" s="325" t="s">
        <v>26763</v>
      </c>
      <c r="C6945" s="325" t="s">
        <v>74</v>
      </c>
      <c r="D6945" s="325" t="s">
        <v>280</v>
      </c>
      <c r="E6945" s="326" t="s">
        <v>22014</v>
      </c>
    </row>
    <row r="6946" spans="1:5">
      <c r="A6946" s="327">
        <v>95967</v>
      </c>
      <c r="B6946" s="325" t="s">
        <v>7376</v>
      </c>
      <c r="C6946" s="325" t="s">
        <v>1045</v>
      </c>
      <c r="D6946" s="325" t="s">
        <v>280</v>
      </c>
      <c r="E6946" s="326" t="s">
        <v>31542</v>
      </c>
    </row>
    <row r="6947" spans="1:5">
      <c r="A6947" s="327">
        <v>99058</v>
      </c>
      <c r="B6947" s="325" t="s">
        <v>7377</v>
      </c>
      <c r="C6947" s="325" t="s">
        <v>72</v>
      </c>
      <c r="D6947" s="325" t="s">
        <v>280</v>
      </c>
      <c r="E6947" s="326" t="s">
        <v>31543</v>
      </c>
    </row>
    <row r="6948" spans="1:5">
      <c r="A6948" s="327">
        <v>99059</v>
      </c>
      <c r="B6948" s="325" t="s">
        <v>7378</v>
      </c>
      <c r="C6948" s="325" t="s">
        <v>74</v>
      </c>
      <c r="D6948" s="325" t="s">
        <v>280</v>
      </c>
      <c r="E6948" s="326" t="s">
        <v>31544</v>
      </c>
    </row>
    <row r="6949" spans="1:5">
      <c r="A6949" s="327">
        <v>99060</v>
      </c>
      <c r="B6949" s="325" t="s">
        <v>7379</v>
      </c>
      <c r="C6949" s="325" t="s">
        <v>72</v>
      </c>
      <c r="D6949" s="325" t="s">
        <v>280</v>
      </c>
      <c r="E6949" s="326" t="s">
        <v>31545</v>
      </c>
    </row>
    <row r="6950" spans="1:5">
      <c r="A6950" s="327">
        <v>99061</v>
      </c>
      <c r="B6950" s="325" t="s">
        <v>7380</v>
      </c>
      <c r="C6950" s="325" t="s">
        <v>72</v>
      </c>
      <c r="D6950" s="325" t="s">
        <v>280</v>
      </c>
      <c r="E6950" s="326" t="s">
        <v>31546</v>
      </c>
    </row>
    <row r="6951" spans="1:5">
      <c r="A6951" s="327">
        <v>99062</v>
      </c>
      <c r="B6951" s="325" t="s">
        <v>7381</v>
      </c>
      <c r="C6951" s="325" t="s">
        <v>72</v>
      </c>
      <c r="D6951" s="325" t="s">
        <v>280</v>
      </c>
      <c r="E6951" s="326" t="s">
        <v>1502</v>
      </c>
    </row>
    <row r="6952" spans="1:5">
      <c r="A6952" s="327">
        <v>99063</v>
      </c>
      <c r="B6952" s="325" t="s">
        <v>7382</v>
      </c>
      <c r="C6952" s="325" t="s">
        <v>74</v>
      </c>
      <c r="D6952" s="325" t="s">
        <v>280</v>
      </c>
      <c r="E6952" s="326" t="s">
        <v>26275</v>
      </c>
    </row>
    <row r="6953" spans="1:5">
      <c r="A6953" s="327">
        <v>99064</v>
      </c>
      <c r="B6953" s="325" t="s">
        <v>7384</v>
      </c>
      <c r="C6953" s="325" t="s">
        <v>74</v>
      </c>
      <c r="D6953" s="325" t="s">
        <v>280</v>
      </c>
      <c r="E6953" s="326" t="s">
        <v>7152</v>
      </c>
    </row>
    <row r="6954" spans="1:5">
      <c r="A6954" s="327">
        <v>93588</v>
      </c>
      <c r="B6954" s="325" t="s">
        <v>7386</v>
      </c>
      <c r="C6954" s="325" t="s">
        <v>7165</v>
      </c>
      <c r="D6954" s="325" t="s">
        <v>280</v>
      </c>
      <c r="E6954" s="326" t="s">
        <v>15078</v>
      </c>
    </row>
    <row r="6955" spans="1:5">
      <c r="A6955" s="327">
        <v>93589</v>
      </c>
      <c r="B6955" s="325" t="s">
        <v>7388</v>
      </c>
      <c r="C6955" s="325" t="s">
        <v>7165</v>
      </c>
      <c r="D6955" s="325" t="s">
        <v>280</v>
      </c>
      <c r="E6955" s="326" t="s">
        <v>14728</v>
      </c>
    </row>
    <row r="6956" spans="1:5">
      <c r="A6956" s="327">
        <v>93590</v>
      </c>
      <c r="B6956" s="325" t="s">
        <v>7389</v>
      </c>
      <c r="C6956" s="325" t="s">
        <v>7165</v>
      </c>
      <c r="D6956" s="325" t="s">
        <v>280</v>
      </c>
      <c r="E6956" s="326" t="s">
        <v>1535</v>
      </c>
    </row>
    <row r="6957" spans="1:5">
      <c r="A6957" s="327">
        <v>93591</v>
      </c>
      <c r="B6957" s="325" t="s">
        <v>7390</v>
      </c>
      <c r="C6957" s="325" t="s">
        <v>7165</v>
      </c>
      <c r="D6957" s="325" t="s">
        <v>280</v>
      </c>
      <c r="E6957" s="326" t="s">
        <v>15887</v>
      </c>
    </row>
    <row r="6958" spans="1:5">
      <c r="A6958" s="327">
        <v>93592</v>
      </c>
      <c r="B6958" s="325" t="s">
        <v>7392</v>
      </c>
      <c r="C6958" s="325" t="s">
        <v>7165</v>
      </c>
      <c r="D6958" s="325" t="s">
        <v>280</v>
      </c>
      <c r="E6958" s="326" t="s">
        <v>26818</v>
      </c>
    </row>
    <row r="6959" spans="1:5">
      <c r="A6959" s="327">
        <v>93593</v>
      </c>
      <c r="B6959" s="325" t="s">
        <v>7393</v>
      </c>
      <c r="C6959" s="325" t="s">
        <v>7165</v>
      </c>
      <c r="D6959" s="325" t="s">
        <v>280</v>
      </c>
      <c r="E6959" s="326" t="s">
        <v>1190</v>
      </c>
    </row>
    <row r="6960" spans="1:5">
      <c r="A6960" s="327">
        <v>93594</v>
      </c>
      <c r="B6960" s="325" t="s">
        <v>7394</v>
      </c>
      <c r="C6960" s="325" t="s">
        <v>6257</v>
      </c>
      <c r="D6960" s="325" t="s">
        <v>280</v>
      </c>
      <c r="E6960" s="326" t="s">
        <v>14962</v>
      </c>
    </row>
    <row r="6961" spans="1:5">
      <c r="A6961" s="327">
        <v>93595</v>
      </c>
      <c r="B6961" s="325" t="s">
        <v>7395</v>
      </c>
      <c r="C6961" s="325" t="s">
        <v>6257</v>
      </c>
      <c r="D6961" s="325" t="s">
        <v>280</v>
      </c>
      <c r="E6961" s="326" t="s">
        <v>1292</v>
      </c>
    </row>
    <row r="6962" spans="1:5">
      <c r="A6962" s="327">
        <v>93596</v>
      </c>
      <c r="B6962" s="325" t="s">
        <v>7397</v>
      </c>
      <c r="C6962" s="325" t="s">
        <v>6257</v>
      </c>
      <c r="D6962" s="325" t="s">
        <v>280</v>
      </c>
      <c r="E6962" s="326" t="s">
        <v>855</v>
      </c>
    </row>
    <row r="6963" spans="1:5">
      <c r="A6963" s="327">
        <v>93597</v>
      </c>
      <c r="B6963" s="325" t="s">
        <v>7398</v>
      </c>
      <c r="C6963" s="325" t="s">
        <v>6257</v>
      </c>
      <c r="D6963" s="325" t="s">
        <v>280</v>
      </c>
      <c r="E6963" s="326" t="s">
        <v>7193</v>
      </c>
    </row>
    <row r="6964" spans="1:5">
      <c r="A6964" s="327">
        <v>93598</v>
      </c>
      <c r="B6964" s="325" t="s">
        <v>7400</v>
      </c>
      <c r="C6964" s="325" t="s">
        <v>6257</v>
      </c>
      <c r="D6964" s="325" t="s">
        <v>280</v>
      </c>
      <c r="E6964" s="326" t="s">
        <v>14769</v>
      </c>
    </row>
    <row r="6965" spans="1:5">
      <c r="A6965" s="327">
        <v>93599</v>
      </c>
      <c r="B6965" s="325" t="s">
        <v>7402</v>
      </c>
      <c r="C6965" s="325" t="s">
        <v>6257</v>
      </c>
      <c r="D6965" s="325" t="s">
        <v>280</v>
      </c>
      <c r="E6965" s="326" t="s">
        <v>2724</v>
      </c>
    </row>
    <row r="6966" spans="1:5">
      <c r="A6966" s="327">
        <v>95425</v>
      </c>
      <c r="B6966" s="325" t="s">
        <v>7403</v>
      </c>
      <c r="C6966" s="325" t="s">
        <v>7165</v>
      </c>
      <c r="D6966" s="325" t="s">
        <v>280</v>
      </c>
      <c r="E6966" s="326" t="s">
        <v>15916</v>
      </c>
    </row>
    <row r="6967" spans="1:5">
      <c r="A6967" s="327">
        <v>95426</v>
      </c>
      <c r="B6967" s="325" t="s">
        <v>7404</v>
      </c>
      <c r="C6967" s="325" t="s">
        <v>7165</v>
      </c>
      <c r="D6967" s="325" t="s">
        <v>280</v>
      </c>
      <c r="E6967" s="326" t="s">
        <v>3775</v>
      </c>
    </row>
    <row r="6968" spans="1:5">
      <c r="A6968" s="327">
        <v>95427</v>
      </c>
      <c r="B6968" s="325" t="s">
        <v>7405</v>
      </c>
      <c r="C6968" s="325" t="s">
        <v>7165</v>
      </c>
      <c r="D6968" s="325" t="s">
        <v>280</v>
      </c>
      <c r="E6968" s="326" t="s">
        <v>1202</v>
      </c>
    </row>
    <row r="6969" spans="1:5">
      <c r="A6969" s="327">
        <v>95428</v>
      </c>
      <c r="B6969" s="325" t="s">
        <v>7406</v>
      </c>
      <c r="C6969" s="325" t="s">
        <v>6257</v>
      </c>
      <c r="D6969" s="325" t="s">
        <v>280</v>
      </c>
      <c r="E6969" s="326" t="s">
        <v>14769</v>
      </c>
    </row>
    <row r="6970" spans="1:5">
      <c r="A6970" s="327">
        <v>95429</v>
      </c>
      <c r="B6970" s="325" t="s">
        <v>7408</v>
      </c>
      <c r="C6970" s="325" t="s">
        <v>6257</v>
      </c>
      <c r="D6970" s="325" t="s">
        <v>280</v>
      </c>
      <c r="E6970" s="326" t="s">
        <v>21022</v>
      </c>
    </row>
    <row r="6971" spans="1:5">
      <c r="A6971" s="327">
        <v>95430</v>
      </c>
      <c r="B6971" s="325" t="s">
        <v>7409</v>
      </c>
      <c r="C6971" s="325" t="s">
        <v>6257</v>
      </c>
      <c r="D6971" s="325" t="s">
        <v>280</v>
      </c>
      <c r="E6971" s="326" t="s">
        <v>25863</v>
      </c>
    </row>
    <row r="6972" spans="1:5">
      <c r="A6972" s="327">
        <v>95875</v>
      </c>
      <c r="B6972" s="325" t="s">
        <v>7410</v>
      </c>
      <c r="C6972" s="325" t="s">
        <v>7165</v>
      </c>
      <c r="D6972" s="325" t="s">
        <v>280</v>
      </c>
      <c r="E6972" s="326" t="s">
        <v>6993</v>
      </c>
    </row>
    <row r="6973" spans="1:5">
      <c r="A6973" s="327">
        <v>95876</v>
      </c>
      <c r="B6973" s="325" t="s">
        <v>7411</v>
      </c>
      <c r="C6973" s="325" t="s">
        <v>7165</v>
      </c>
      <c r="D6973" s="325" t="s">
        <v>280</v>
      </c>
      <c r="E6973" s="326" t="s">
        <v>1333</v>
      </c>
    </row>
    <row r="6974" spans="1:5">
      <c r="A6974" s="327">
        <v>95877</v>
      </c>
      <c r="B6974" s="325" t="s">
        <v>7412</v>
      </c>
      <c r="C6974" s="325" t="s">
        <v>7165</v>
      </c>
      <c r="D6974" s="325" t="s">
        <v>280</v>
      </c>
      <c r="E6974" s="326" t="s">
        <v>14800</v>
      </c>
    </row>
    <row r="6975" spans="1:5">
      <c r="A6975" s="327">
        <v>95878</v>
      </c>
      <c r="B6975" s="325" t="s">
        <v>7414</v>
      </c>
      <c r="C6975" s="325" t="s">
        <v>6257</v>
      </c>
      <c r="D6975" s="325" t="s">
        <v>280</v>
      </c>
      <c r="E6975" s="326" t="s">
        <v>7155</v>
      </c>
    </row>
    <row r="6976" spans="1:5">
      <c r="A6976" s="327">
        <v>95879</v>
      </c>
      <c r="B6976" s="325" t="s">
        <v>7416</v>
      </c>
      <c r="C6976" s="325" t="s">
        <v>6257</v>
      </c>
      <c r="D6976" s="325" t="s">
        <v>280</v>
      </c>
      <c r="E6976" s="326" t="s">
        <v>15831</v>
      </c>
    </row>
    <row r="6977" spans="1:5">
      <c r="A6977" s="327">
        <v>95880</v>
      </c>
      <c r="B6977" s="325" t="s">
        <v>7418</v>
      </c>
      <c r="C6977" s="325" t="s">
        <v>6257</v>
      </c>
      <c r="D6977" s="325" t="s">
        <v>280</v>
      </c>
      <c r="E6977" s="326" t="s">
        <v>17934</v>
      </c>
    </row>
    <row r="6978" spans="1:5">
      <c r="A6978" s="327">
        <v>97912</v>
      </c>
      <c r="B6978" s="325" t="s">
        <v>7420</v>
      </c>
      <c r="C6978" s="325" t="s">
        <v>7165</v>
      </c>
      <c r="D6978" s="325" t="s">
        <v>280</v>
      </c>
      <c r="E6978" s="326" t="s">
        <v>17487</v>
      </c>
    </row>
    <row r="6979" spans="1:5">
      <c r="A6979" s="327">
        <v>97913</v>
      </c>
      <c r="B6979" s="325" t="s">
        <v>7421</v>
      </c>
      <c r="C6979" s="325" t="s">
        <v>7165</v>
      </c>
      <c r="D6979" s="325" t="s">
        <v>280</v>
      </c>
      <c r="E6979" s="326" t="s">
        <v>26926</v>
      </c>
    </row>
    <row r="6980" spans="1:5">
      <c r="A6980" s="327">
        <v>97914</v>
      </c>
      <c r="B6980" s="325" t="s">
        <v>7423</v>
      </c>
      <c r="C6980" s="325" t="s">
        <v>7165</v>
      </c>
      <c r="D6980" s="325" t="s">
        <v>280</v>
      </c>
      <c r="E6980" s="326" t="s">
        <v>1727</v>
      </c>
    </row>
    <row r="6981" spans="1:5">
      <c r="A6981" s="327">
        <v>97915</v>
      </c>
      <c r="B6981" s="325" t="s">
        <v>7425</v>
      </c>
      <c r="C6981" s="325" t="s">
        <v>7165</v>
      </c>
      <c r="D6981" s="325" t="s">
        <v>280</v>
      </c>
      <c r="E6981" s="326" t="s">
        <v>31547</v>
      </c>
    </row>
    <row r="6982" spans="1:5">
      <c r="A6982" s="327">
        <v>100937</v>
      </c>
      <c r="B6982" s="325" t="s">
        <v>7426</v>
      </c>
      <c r="C6982" s="325" t="s">
        <v>7165</v>
      </c>
      <c r="D6982" s="325" t="s">
        <v>280</v>
      </c>
      <c r="E6982" s="326" t="s">
        <v>31548</v>
      </c>
    </row>
    <row r="6983" spans="1:5">
      <c r="A6983" s="327">
        <v>100938</v>
      </c>
      <c r="B6983" s="325" t="s">
        <v>7427</v>
      </c>
      <c r="C6983" s="325" t="s">
        <v>7165</v>
      </c>
      <c r="D6983" s="325" t="s">
        <v>280</v>
      </c>
      <c r="E6983" s="326" t="s">
        <v>20992</v>
      </c>
    </row>
    <row r="6984" spans="1:5">
      <c r="A6984" s="327">
        <v>100939</v>
      </c>
      <c r="B6984" s="325" t="s">
        <v>7428</v>
      </c>
      <c r="C6984" s="325" t="s">
        <v>7165</v>
      </c>
      <c r="D6984" s="325" t="s">
        <v>280</v>
      </c>
      <c r="E6984" s="326" t="s">
        <v>24643</v>
      </c>
    </row>
    <row r="6985" spans="1:5">
      <c r="A6985" s="327">
        <v>100940</v>
      </c>
      <c r="B6985" s="325" t="s">
        <v>7429</v>
      </c>
      <c r="C6985" s="325" t="s">
        <v>7165</v>
      </c>
      <c r="D6985" s="325" t="s">
        <v>280</v>
      </c>
      <c r="E6985" s="326" t="s">
        <v>25887</v>
      </c>
    </row>
    <row r="6986" spans="1:5">
      <c r="A6986" s="327">
        <v>100941</v>
      </c>
      <c r="B6986" s="325" t="s">
        <v>7431</v>
      </c>
      <c r="C6986" s="325" t="s">
        <v>6257</v>
      </c>
      <c r="D6986" s="325" t="s">
        <v>280</v>
      </c>
      <c r="E6986" s="326" t="s">
        <v>14912</v>
      </c>
    </row>
    <row r="6987" spans="1:5">
      <c r="A6987" s="327">
        <v>100942</v>
      </c>
      <c r="B6987" s="325" t="s">
        <v>7433</v>
      </c>
      <c r="C6987" s="325" t="s">
        <v>6257</v>
      </c>
      <c r="D6987" s="325" t="s">
        <v>280</v>
      </c>
      <c r="E6987" s="326" t="s">
        <v>15024</v>
      </c>
    </row>
    <row r="6988" spans="1:5">
      <c r="A6988" s="327">
        <v>100943</v>
      </c>
      <c r="B6988" s="325" t="s">
        <v>7434</v>
      </c>
      <c r="C6988" s="325" t="s">
        <v>6257</v>
      </c>
      <c r="D6988" s="325" t="s">
        <v>280</v>
      </c>
      <c r="E6988" s="326" t="s">
        <v>22014</v>
      </c>
    </row>
    <row r="6989" spans="1:5">
      <c r="A6989" s="327">
        <v>100944</v>
      </c>
      <c r="B6989" s="325" t="s">
        <v>7435</v>
      </c>
      <c r="C6989" s="325" t="s">
        <v>6257</v>
      </c>
      <c r="D6989" s="325" t="s">
        <v>280</v>
      </c>
      <c r="E6989" s="326" t="s">
        <v>14869</v>
      </c>
    </row>
    <row r="6990" spans="1:5">
      <c r="A6990" s="327">
        <v>100945</v>
      </c>
      <c r="B6990" s="325" t="s">
        <v>7437</v>
      </c>
      <c r="C6990" s="325" t="s">
        <v>6257</v>
      </c>
      <c r="D6990" s="325" t="s">
        <v>280</v>
      </c>
      <c r="E6990" s="326" t="s">
        <v>27270</v>
      </c>
    </row>
    <row r="6991" spans="1:5">
      <c r="A6991" s="327">
        <v>100946</v>
      </c>
      <c r="B6991" s="325" t="s">
        <v>7438</v>
      </c>
      <c r="C6991" s="325" t="s">
        <v>6257</v>
      </c>
      <c r="D6991" s="325" t="s">
        <v>280</v>
      </c>
      <c r="E6991" s="326" t="s">
        <v>6498</v>
      </c>
    </row>
    <row r="6992" spans="1:5">
      <c r="A6992" s="327">
        <v>100947</v>
      </c>
      <c r="B6992" s="325" t="s">
        <v>7439</v>
      </c>
      <c r="C6992" s="325" t="s">
        <v>6257</v>
      </c>
      <c r="D6992" s="325" t="s">
        <v>280</v>
      </c>
      <c r="E6992" s="326" t="s">
        <v>14709</v>
      </c>
    </row>
    <row r="6993" spans="1:5">
      <c r="A6993" s="327">
        <v>100948</v>
      </c>
      <c r="B6993" s="325" t="s">
        <v>7440</v>
      </c>
      <c r="C6993" s="325" t="s">
        <v>6257</v>
      </c>
      <c r="D6993" s="325" t="s">
        <v>280</v>
      </c>
      <c r="E6993" s="326" t="s">
        <v>1169</v>
      </c>
    </row>
    <row r="6994" spans="1:5">
      <c r="A6994" s="327">
        <v>100949</v>
      </c>
      <c r="B6994" s="325" t="s">
        <v>7441</v>
      </c>
      <c r="C6994" s="325" t="s">
        <v>6257</v>
      </c>
      <c r="D6994" s="325" t="s">
        <v>280</v>
      </c>
      <c r="E6994" s="326" t="s">
        <v>14948</v>
      </c>
    </row>
    <row r="6995" spans="1:5">
      <c r="A6995" s="327">
        <v>100950</v>
      </c>
      <c r="B6995" s="325" t="s">
        <v>7443</v>
      </c>
      <c r="C6995" s="325" t="s">
        <v>6257</v>
      </c>
      <c r="D6995" s="325" t="s">
        <v>344</v>
      </c>
      <c r="E6995" s="326" t="s">
        <v>28126</v>
      </c>
    </row>
    <row r="6996" spans="1:5">
      <c r="A6996" s="327">
        <v>100951</v>
      </c>
      <c r="B6996" s="325" t="s">
        <v>7445</v>
      </c>
      <c r="C6996" s="325" t="s">
        <v>6257</v>
      </c>
      <c r="D6996" s="325" t="s">
        <v>344</v>
      </c>
      <c r="E6996" s="326" t="s">
        <v>6054</v>
      </c>
    </row>
    <row r="6997" spans="1:5">
      <c r="A6997" s="327">
        <v>100952</v>
      </c>
      <c r="B6997" s="325" t="s">
        <v>7446</v>
      </c>
      <c r="C6997" s="325" t="s">
        <v>6257</v>
      </c>
      <c r="D6997" s="325" t="s">
        <v>344</v>
      </c>
      <c r="E6997" s="326" t="s">
        <v>1774</v>
      </c>
    </row>
    <row r="6998" spans="1:5">
      <c r="A6998" s="327">
        <v>100953</v>
      </c>
      <c r="B6998" s="325" t="s">
        <v>7447</v>
      </c>
      <c r="C6998" s="325" t="s">
        <v>6257</v>
      </c>
      <c r="D6998" s="325" t="s">
        <v>344</v>
      </c>
      <c r="E6998" s="326" t="s">
        <v>27430</v>
      </c>
    </row>
    <row r="6999" spans="1:5">
      <c r="A6999" s="327">
        <v>100954</v>
      </c>
      <c r="B6999" s="325" t="s">
        <v>7448</v>
      </c>
      <c r="C6999" s="325" t="s">
        <v>6257</v>
      </c>
      <c r="D6999" s="325" t="s">
        <v>344</v>
      </c>
      <c r="E6999" s="326" t="s">
        <v>5064</v>
      </c>
    </row>
    <row r="7000" spans="1:5">
      <c r="A7000" s="327">
        <v>100955</v>
      </c>
      <c r="B7000" s="325" t="s">
        <v>7450</v>
      </c>
      <c r="C7000" s="325" t="s">
        <v>7165</v>
      </c>
      <c r="D7000" s="325" t="s">
        <v>344</v>
      </c>
      <c r="E7000" s="326" t="s">
        <v>5948</v>
      </c>
    </row>
    <row r="7001" spans="1:5">
      <c r="A7001" s="327">
        <v>100956</v>
      </c>
      <c r="B7001" s="325" t="s">
        <v>7451</v>
      </c>
      <c r="C7001" s="325" t="s">
        <v>7165</v>
      </c>
      <c r="D7001" s="325" t="s">
        <v>344</v>
      </c>
      <c r="E7001" s="326" t="s">
        <v>27785</v>
      </c>
    </row>
    <row r="7002" spans="1:5">
      <c r="A7002" s="327">
        <v>100957</v>
      </c>
      <c r="B7002" s="325" t="s">
        <v>7452</v>
      </c>
      <c r="C7002" s="325" t="s">
        <v>7165</v>
      </c>
      <c r="D7002" s="325" t="s">
        <v>344</v>
      </c>
      <c r="E7002" s="326" t="s">
        <v>20942</v>
      </c>
    </row>
    <row r="7003" spans="1:5">
      <c r="A7003" s="327">
        <v>100958</v>
      </c>
      <c r="B7003" s="325" t="s">
        <v>7453</v>
      </c>
      <c r="C7003" s="325" t="s">
        <v>7165</v>
      </c>
      <c r="D7003" s="325" t="s">
        <v>344</v>
      </c>
      <c r="E7003" s="326" t="s">
        <v>21856</v>
      </c>
    </row>
    <row r="7004" spans="1:5">
      <c r="A7004" s="327">
        <v>100959</v>
      </c>
      <c r="B7004" s="325" t="s">
        <v>7455</v>
      </c>
      <c r="C7004" s="325" t="s">
        <v>7165</v>
      </c>
      <c r="D7004" s="325" t="s">
        <v>344</v>
      </c>
      <c r="E7004" s="326" t="s">
        <v>3980</v>
      </c>
    </row>
    <row r="7005" spans="1:5">
      <c r="A7005" s="327">
        <v>100960</v>
      </c>
      <c r="B7005" s="325" t="s">
        <v>7456</v>
      </c>
      <c r="C7005" s="325" t="s">
        <v>7165</v>
      </c>
      <c r="D7005" s="325" t="s">
        <v>344</v>
      </c>
      <c r="E7005" s="326" t="s">
        <v>7436</v>
      </c>
    </row>
    <row r="7006" spans="1:5">
      <c r="A7006" s="327">
        <v>100961</v>
      </c>
      <c r="B7006" s="325" t="s">
        <v>7457</v>
      </c>
      <c r="C7006" s="325" t="s">
        <v>7165</v>
      </c>
      <c r="D7006" s="325" t="s">
        <v>344</v>
      </c>
      <c r="E7006" s="326" t="s">
        <v>15078</v>
      </c>
    </row>
    <row r="7007" spans="1:5">
      <c r="A7007" s="327">
        <v>100962</v>
      </c>
      <c r="B7007" s="325" t="s">
        <v>7458</v>
      </c>
      <c r="C7007" s="325" t="s">
        <v>7165</v>
      </c>
      <c r="D7007" s="325" t="s">
        <v>344</v>
      </c>
      <c r="E7007" s="326" t="s">
        <v>15001</v>
      </c>
    </row>
    <row r="7008" spans="1:5">
      <c r="A7008" s="327">
        <v>100963</v>
      </c>
      <c r="B7008" s="325" t="s">
        <v>7459</v>
      </c>
      <c r="C7008" s="325" t="s">
        <v>7165</v>
      </c>
      <c r="D7008" s="325" t="s">
        <v>344</v>
      </c>
      <c r="E7008" s="326" t="s">
        <v>14742</v>
      </c>
    </row>
    <row r="7009" spans="1:5">
      <c r="A7009" s="327">
        <v>100964</v>
      </c>
      <c r="B7009" s="325" t="s">
        <v>7460</v>
      </c>
      <c r="C7009" s="325" t="s">
        <v>7165</v>
      </c>
      <c r="D7009" s="325" t="s">
        <v>344</v>
      </c>
      <c r="E7009" s="326" t="s">
        <v>27287</v>
      </c>
    </row>
    <row r="7010" spans="1:5">
      <c r="A7010" s="327">
        <v>100973</v>
      </c>
      <c r="B7010" s="325" t="s">
        <v>7462</v>
      </c>
      <c r="C7010" s="325" t="s">
        <v>82</v>
      </c>
      <c r="D7010" s="325" t="s">
        <v>280</v>
      </c>
      <c r="E7010" s="326" t="s">
        <v>4628</v>
      </c>
    </row>
    <row r="7011" spans="1:5">
      <c r="A7011" s="327">
        <v>100974</v>
      </c>
      <c r="B7011" s="325" t="s">
        <v>7463</v>
      </c>
      <c r="C7011" s="325" t="s">
        <v>82</v>
      </c>
      <c r="D7011" s="325" t="s">
        <v>280</v>
      </c>
      <c r="E7011" s="326" t="s">
        <v>5562</v>
      </c>
    </row>
    <row r="7012" spans="1:5">
      <c r="A7012" s="327">
        <v>100975</v>
      </c>
      <c r="B7012" s="325" t="s">
        <v>7464</v>
      </c>
      <c r="C7012" s="325" t="s">
        <v>82</v>
      </c>
      <c r="D7012" s="325" t="s">
        <v>280</v>
      </c>
      <c r="E7012" s="326" t="s">
        <v>876</v>
      </c>
    </row>
    <row r="7013" spans="1:5">
      <c r="A7013" s="327">
        <v>100965</v>
      </c>
      <c r="B7013" s="325" t="s">
        <v>7466</v>
      </c>
      <c r="C7013" s="325" t="s">
        <v>6257</v>
      </c>
      <c r="D7013" s="325" t="s">
        <v>344</v>
      </c>
      <c r="E7013" s="326" t="s">
        <v>7413</v>
      </c>
    </row>
    <row r="7014" spans="1:5">
      <c r="A7014" s="327">
        <v>100966</v>
      </c>
      <c r="B7014" s="325" t="s">
        <v>7467</v>
      </c>
      <c r="C7014" s="325" t="s">
        <v>6257</v>
      </c>
      <c r="D7014" s="325" t="s">
        <v>344</v>
      </c>
      <c r="E7014" s="326" t="s">
        <v>7454</v>
      </c>
    </row>
    <row r="7015" spans="1:5">
      <c r="A7015" s="327">
        <v>100969</v>
      </c>
      <c r="B7015" s="325" t="s">
        <v>7468</v>
      </c>
      <c r="C7015" s="325" t="s">
        <v>6257</v>
      </c>
      <c r="D7015" s="325" t="s">
        <v>344</v>
      </c>
      <c r="E7015" s="326" t="s">
        <v>939</v>
      </c>
    </row>
    <row r="7016" spans="1:5">
      <c r="A7016" s="327">
        <v>100970</v>
      </c>
      <c r="B7016" s="325" t="s">
        <v>7469</v>
      </c>
      <c r="C7016" s="325" t="s">
        <v>6257</v>
      </c>
      <c r="D7016" s="325" t="s">
        <v>344</v>
      </c>
      <c r="E7016" s="326" t="s">
        <v>27265</v>
      </c>
    </row>
    <row r="7017" spans="1:5">
      <c r="A7017" s="327">
        <v>102330</v>
      </c>
      <c r="B7017" s="325" t="s">
        <v>7470</v>
      </c>
      <c r="C7017" s="325" t="s">
        <v>6257</v>
      </c>
      <c r="D7017" s="325" t="s">
        <v>344</v>
      </c>
      <c r="E7017" s="326" t="s">
        <v>6622</v>
      </c>
    </row>
    <row r="7018" spans="1:5">
      <c r="A7018" s="327">
        <v>102331</v>
      </c>
      <c r="B7018" s="325" t="s">
        <v>7471</v>
      </c>
      <c r="C7018" s="325" t="s">
        <v>6257</v>
      </c>
      <c r="D7018" s="325" t="s">
        <v>344</v>
      </c>
      <c r="E7018" s="326" t="s">
        <v>1601</v>
      </c>
    </row>
    <row r="7019" spans="1:5">
      <c r="A7019" s="327">
        <v>102332</v>
      </c>
      <c r="B7019" s="325" t="s">
        <v>7472</v>
      </c>
      <c r="C7019" s="325" t="s">
        <v>6257</v>
      </c>
      <c r="D7019" s="325" t="s">
        <v>344</v>
      </c>
      <c r="E7019" s="326" t="s">
        <v>7288</v>
      </c>
    </row>
    <row r="7020" spans="1:5">
      <c r="A7020" s="327">
        <v>102333</v>
      </c>
      <c r="B7020" s="325" t="s">
        <v>7473</v>
      </c>
      <c r="C7020" s="325" t="s">
        <v>6257</v>
      </c>
      <c r="D7020" s="325" t="s">
        <v>344</v>
      </c>
      <c r="E7020" s="326" t="s">
        <v>1564</v>
      </c>
    </row>
    <row r="7021" spans="1:5">
      <c r="A7021" s="327">
        <v>101019</v>
      </c>
      <c r="B7021" s="325" t="s">
        <v>7474</v>
      </c>
      <c r="C7021" s="325" t="s">
        <v>7475</v>
      </c>
      <c r="D7021" s="325" t="s">
        <v>280</v>
      </c>
      <c r="E7021" s="326" t="s">
        <v>31549</v>
      </c>
    </row>
    <row r="7022" spans="1:5">
      <c r="A7022" s="327">
        <v>101479</v>
      </c>
      <c r="B7022" s="325" t="s">
        <v>7476</v>
      </c>
      <c r="C7022" s="325" t="s">
        <v>7475</v>
      </c>
      <c r="D7022" s="325" t="s">
        <v>280</v>
      </c>
      <c r="E7022" s="326" t="s">
        <v>31550</v>
      </c>
    </row>
    <row r="7023" spans="1:5">
      <c r="A7023" s="327">
        <v>102568</v>
      </c>
      <c r="B7023" s="325" t="s">
        <v>7477</v>
      </c>
      <c r="C7023" s="325" t="s">
        <v>7475</v>
      </c>
      <c r="D7023" s="325" t="s">
        <v>280</v>
      </c>
      <c r="E7023" s="326" t="s">
        <v>31551</v>
      </c>
    </row>
    <row r="7024" spans="1:5">
      <c r="A7024" s="327">
        <v>100976</v>
      </c>
      <c r="B7024" s="325" t="s">
        <v>7478</v>
      </c>
      <c r="C7024" s="325" t="s">
        <v>82</v>
      </c>
      <c r="D7024" s="325" t="s">
        <v>280</v>
      </c>
      <c r="E7024" s="326" t="s">
        <v>523</v>
      </c>
    </row>
    <row r="7025" spans="1:5">
      <c r="A7025" s="327">
        <v>100977</v>
      </c>
      <c r="B7025" s="325" t="s">
        <v>7479</v>
      </c>
      <c r="C7025" s="325" t="s">
        <v>82</v>
      </c>
      <c r="D7025" s="325" t="s">
        <v>280</v>
      </c>
      <c r="E7025" s="326" t="s">
        <v>21002</v>
      </c>
    </row>
    <row r="7026" spans="1:5">
      <c r="A7026" s="327">
        <v>100978</v>
      </c>
      <c r="B7026" s="325" t="s">
        <v>7480</v>
      </c>
      <c r="C7026" s="325" t="s">
        <v>82</v>
      </c>
      <c r="D7026" s="325" t="s">
        <v>280</v>
      </c>
      <c r="E7026" s="326" t="s">
        <v>24404</v>
      </c>
    </row>
    <row r="7027" spans="1:5">
      <c r="A7027" s="327">
        <v>100979</v>
      </c>
      <c r="B7027" s="325" t="s">
        <v>7481</v>
      </c>
      <c r="C7027" s="325" t="s">
        <v>82</v>
      </c>
      <c r="D7027" s="325" t="s">
        <v>280</v>
      </c>
      <c r="E7027" s="326" t="s">
        <v>6190</v>
      </c>
    </row>
    <row r="7028" spans="1:5">
      <c r="A7028" s="327">
        <v>100980</v>
      </c>
      <c r="B7028" s="325" t="s">
        <v>7482</v>
      </c>
      <c r="C7028" s="325" t="s">
        <v>82</v>
      </c>
      <c r="D7028" s="325" t="s">
        <v>280</v>
      </c>
      <c r="E7028" s="326" t="s">
        <v>14942</v>
      </c>
    </row>
    <row r="7029" spans="1:5">
      <c r="A7029" s="327">
        <v>100981</v>
      </c>
      <c r="B7029" s="325" t="s">
        <v>7483</v>
      </c>
      <c r="C7029" s="325" t="s">
        <v>82</v>
      </c>
      <c r="D7029" s="325" t="s">
        <v>280</v>
      </c>
      <c r="E7029" s="326" t="s">
        <v>21872</v>
      </c>
    </row>
    <row r="7030" spans="1:5">
      <c r="A7030" s="327">
        <v>100982</v>
      </c>
      <c r="B7030" s="325" t="s">
        <v>7484</v>
      </c>
      <c r="C7030" s="325" t="s">
        <v>82</v>
      </c>
      <c r="D7030" s="325" t="s">
        <v>280</v>
      </c>
      <c r="E7030" s="326" t="s">
        <v>24542</v>
      </c>
    </row>
    <row r="7031" spans="1:5">
      <c r="A7031" s="327">
        <v>100983</v>
      </c>
      <c r="B7031" s="325" t="s">
        <v>7485</v>
      </c>
      <c r="C7031" s="325" t="s">
        <v>82</v>
      </c>
      <c r="D7031" s="325" t="s">
        <v>280</v>
      </c>
      <c r="E7031" s="326" t="s">
        <v>4303</v>
      </c>
    </row>
    <row r="7032" spans="1:5">
      <c r="A7032" s="327">
        <v>100984</v>
      </c>
      <c r="B7032" s="325" t="s">
        <v>7486</v>
      </c>
      <c r="C7032" s="325" t="s">
        <v>82</v>
      </c>
      <c r="D7032" s="325" t="s">
        <v>280</v>
      </c>
      <c r="E7032" s="326" t="s">
        <v>26139</v>
      </c>
    </row>
    <row r="7033" spans="1:5">
      <c r="A7033" s="327">
        <v>100985</v>
      </c>
      <c r="B7033" s="325" t="s">
        <v>7487</v>
      </c>
      <c r="C7033" s="325" t="s">
        <v>82</v>
      </c>
      <c r="D7033" s="325" t="s">
        <v>280</v>
      </c>
      <c r="E7033" s="326" t="s">
        <v>26390</v>
      </c>
    </row>
    <row r="7034" spans="1:5">
      <c r="A7034" s="327">
        <v>100986</v>
      </c>
      <c r="B7034" s="325" t="s">
        <v>7489</v>
      </c>
      <c r="C7034" s="325" t="s">
        <v>82</v>
      </c>
      <c r="D7034" s="325" t="s">
        <v>280</v>
      </c>
      <c r="E7034" s="326" t="s">
        <v>6567</v>
      </c>
    </row>
    <row r="7035" spans="1:5">
      <c r="A7035" s="327">
        <v>100987</v>
      </c>
      <c r="B7035" s="325" t="s">
        <v>7490</v>
      </c>
      <c r="C7035" s="325" t="s">
        <v>82</v>
      </c>
      <c r="D7035" s="325" t="s">
        <v>280</v>
      </c>
      <c r="E7035" s="326" t="s">
        <v>16031</v>
      </c>
    </row>
    <row r="7036" spans="1:5">
      <c r="A7036" s="327">
        <v>100988</v>
      </c>
      <c r="B7036" s="325" t="s">
        <v>7491</v>
      </c>
      <c r="C7036" s="325" t="s">
        <v>82</v>
      </c>
      <c r="D7036" s="325" t="s">
        <v>280</v>
      </c>
      <c r="E7036" s="326" t="s">
        <v>14794</v>
      </c>
    </row>
    <row r="7037" spans="1:5">
      <c r="A7037" s="327">
        <v>100989</v>
      </c>
      <c r="B7037" s="325" t="s">
        <v>7492</v>
      </c>
      <c r="C7037" s="325" t="s">
        <v>7475</v>
      </c>
      <c r="D7037" s="325" t="s">
        <v>280</v>
      </c>
      <c r="E7037" s="326" t="s">
        <v>15988</v>
      </c>
    </row>
    <row r="7038" spans="1:5">
      <c r="A7038" s="327">
        <v>100990</v>
      </c>
      <c r="B7038" s="325" t="s">
        <v>7493</v>
      </c>
      <c r="C7038" s="325" t="s">
        <v>7475</v>
      </c>
      <c r="D7038" s="325" t="s">
        <v>280</v>
      </c>
      <c r="E7038" s="326" t="s">
        <v>20933</v>
      </c>
    </row>
    <row r="7039" spans="1:5">
      <c r="A7039" s="327">
        <v>100991</v>
      </c>
      <c r="B7039" s="325" t="s">
        <v>7494</v>
      </c>
      <c r="C7039" s="325" t="s">
        <v>7475</v>
      </c>
      <c r="D7039" s="325" t="s">
        <v>280</v>
      </c>
      <c r="E7039" s="326" t="s">
        <v>1781</v>
      </c>
    </row>
    <row r="7040" spans="1:5">
      <c r="A7040" s="327">
        <v>100992</v>
      </c>
      <c r="B7040" s="325" t="s">
        <v>7495</v>
      </c>
      <c r="C7040" s="325" t="s">
        <v>7475</v>
      </c>
      <c r="D7040" s="325" t="s">
        <v>280</v>
      </c>
      <c r="E7040" s="326" t="s">
        <v>5922</v>
      </c>
    </row>
    <row r="7041" spans="1:5">
      <c r="A7041" s="327">
        <v>100993</v>
      </c>
      <c r="B7041" s="325" t="s">
        <v>7496</v>
      </c>
      <c r="C7041" s="325" t="s">
        <v>7475</v>
      </c>
      <c r="D7041" s="325" t="s">
        <v>280</v>
      </c>
      <c r="E7041" s="326" t="s">
        <v>5927</v>
      </c>
    </row>
    <row r="7042" spans="1:5">
      <c r="A7042" s="327">
        <v>100994</v>
      </c>
      <c r="B7042" s="325" t="s">
        <v>7497</v>
      </c>
      <c r="C7042" s="325" t="s">
        <v>7475</v>
      </c>
      <c r="D7042" s="325" t="s">
        <v>280</v>
      </c>
      <c r="E7042" s="326" t="s">
        <v>26766</v>
      </c>
    </row>
    <row r="7043" spans="1:5">
      <c r="A7043" s="327">
        <v>100995</v>
      </c>
      <c r="B7043" s="325" t="s">
        <v>7498</v>
      </c>
      <c r="C7043" s="325" t="s">
        <v>7475</v>
      </c>
      <c r="D7043" s="325" t="s">
        <v>280</v>
      </c>
      <c r="E7043" s="326" t="s">
        <v>1397</v>
      </c>
    </row>
    <row r="7044" spans="1:5">
      <c r="A7044" s="327">
        <v>100996</v>
      </c>
      <c r="B7044" s="325" t="s">
        <v>7499</v>
      </c>
      <c r="C7044" s="325" t="s">
        <v>7475</v>
      </c>
      <c r="D7044" s="325" t="s">
        <v>280</v>
      </c>
      <c r="E7044" s="326" t="s">
        <v>26731</v>
      </c>
    </row>
    <row r="7045" spans="1:5">
      <c r="A7045" s="327">
        <v>100997</v>
      </c>
      <c r="B7045" s="325" t="s">
        <v>7500</v>
      </c>
      <c r="C7045" s="325" t="s">
        <v>7475</v>
      </c>
      <c r="D7045" s="325" t="s">
        <v>280</v>
      </c>
      <c r="E7045" s="326" t="s">
        <v>24652</v>
      </c>
    </row>
    <row r="7046" spans="1:5">
      <c r="A7046" s="327">
        <v>100998</v>
      </c>
      <c r="B7046" s="325" t="s">
        <v>7501</v>
      </c>
      <c r="C7046" s="325" t="s">
        <v>7475</v>
      </c>
      <c r="D7046" s="325" t="s">
        <v>280</v>
      </c>
      <c r="E7046" s="326" t="s">
        <v>1781</v>
      </c>
    </row>
    <row r="7047" spans="1:5">
      <c r="A7047" s="327">
        <v>100999</v>
      </c>
      <c r="B7047" s="325" t="s">
        <v>7502</v>
      </c>
      <c r="C7047" s="325" t="s">
        <v>7475</v>
      </c>
      <c r="D7047" s="325" t="s">
        <v>280</v>
      </c>
      <c r="E7047" s="326" t="s">
        <v>16029</v>
      </c>
    </row>
    <row r="7048" spans="1:5">
      <c r="A7048" s="327">
        <v>101000</v>
      </c>
      <c r="B7048" s="325" t="s">
        <v>7503</v>
      </c>
      <c r="C7048" s="325" t="s">
        <v>7475</v>
      </c>
      <c r="D7048" s="325" t="s">
        <v>280</v>
      </c>
      <c r="E7048" s="326" t="s">
        <v>6126</v>
      </c>
    </row>
    <row r="7049" spans="1:5">
      <c r="A7049" s="327">
        <v>101001</v>
      </c>
      <c r="B7049" s="325" t="s">
        <v>7504</v>
      </c>
      <c r="C7049" s="325" t="s">
        <v>7475</v>
      </c>
      <c r="D7049" s="325" t="s">
        <v>280</v>
      </c>
      <c r="E7049" s="326" t="s">
        <v>1349</v>
      </c>
    </row>
    <row r="7050" spans="1:5">
      <c r="A7050" s="327">
        <v>101002</v>
      </c>
      <c r="B7050" s="325" t="s">
        <v>7505</v>
      </c>
      <c r="C7050" s="325" t="s">
        <v>7475</v>
      </c>
      <c r="D7050" s="325" t="s">
        <v>280</v>
      </c>
      <c r="E7050" s="326" t="s">
        <v>14999</v>
      </c>
    </row>
    <row r="7051" spans="1:5">
      <c r="A7051" s="327">
        <v>101003</v>
      </c>
      <c r="B7051" s="325" t="s">
        <v>7507</v>
      </c>
      <c r="C7051" s="325" t="s">
        <v>7475</v>
      </c>
      <c r="D7051" s="325" t="s">
        <v>280</v>
      </c>
      <c r="E7051" s="326" t="s">
        <v>21541</v>
      </c>
    </row>
    <row r="7052" spans="1:5">
      <c r="A7052" s="327">
        <v>101004</v>
      </c>
      <c r="B7052" s="325" t="s">
        <v>7508</v>
      </c>
      <c r="C7052" s="325" t="s">
        <v>7475</v>
      </c>
      <c r="D7052" s="325" t="s">
        <v>280</v>
      </c>
      <c r="E7052" s="326" t="s">
        <v>14868</v>
      </c>
    </row>
    <row r="7053" spans="1:5">
      <c r="A7053" s="327">
        <v>101005</v>
      </c>
      <c r="B7053" s="325" t="s">
        <v>7509</v>
      </c>
      <c r="C7053" s="325" t="s">
        <v>82</v>
      </c>
      <c r="D7053" s="325" t="s">
        <v>344</v>
      </c>
      <c r="E7053" s="326" t="s">
        <v>24586</v>
      </c>
    </row>
    <row r="7054" spans="1:5">
      <c r="A7054" s="327">
        <v>101006</v>
      </c>
      <c r="B7054" s="325" t="s">
        <v>7510</v>
      </c>
      <c r="C7054" s="325" t="s">
        <v>82</v>
      </c>
      <c r="D7054" s="325" t="s">
        <v>344</v>
      </c>
      <c r="E7054" s="326" t="s">
        <v>24886</v>
      </c>
    </row>
    <row r="7055" spans="1:5">
      <c r="A7055" s="327">
        <v>101007</v>
      </c>
      <c r="B7055" s="325" t="s">
        <v>7511</v>
      </c>
      <c r="C7055" s="325" t="s">
        <v>82</v>
      </c>
      <c r="D7055" s="325" t="s">
        <v>344</v>
      </c>
      <c r="E7055" s="326" t="s">
        <v>20971</v>
      </c>
    </row>
    <row r="7056" spans="1:5">
      <c r="A7056" s="327">
        <v>101008</v>
      </c>
      <c r="B7056" s="325" t="s">
        <v>7512</v>
      </c>
      <c r="C7056" s="325" t="s">
        <v>82</v>
      </c>
      <c r="D7056" s="325" t="s">
        <v>344</v>
      </c>
      <c r="E7056" s="326" t="s">
        <v>14887</v>
      </c>
    </row>
    <row r="7057" spans="1:5">
      <c r="A7057" s="327">
        <v>101009</v>
      </c>
      <c r="B7057" s="325" t="s">
        <v>7513</v>
      </c>
      <c r="C7057" s="325" t="s">
        <v>7475</v>
      </c>
      <c r="D7057" s="325" t="s">
        <v>344</v>
      </c>
      <c r="E7057" s="326" t="s">
        <v>31552</v>
      </c>
    </row>
    <row r="7058" spans="1:5">
      <c r="A7058" s="327">
        <v>101010</v>
      </c>
      <c r="B7058" s="325" t="s">
        <v>7514</v>
      </c>
      <c r="C7058" s="325" t="s">
        <v>7475</v>
      </c>
      <c r="D7058" s="325" t="s">
        <v>344</v>
      </c>
      <c r="E7058" s="326" t="s">
        <v>31553</v>
      </c>
    </row>
    <row r="7059" spans="1:5">
      <c r="A7059" s="327">
        <v>101013</v>
      </c>
      <c r="B7059" s="325" t="s">
        <v>7515</v>
      </c>
      <c r="C7059" s="325" t="s">
        <v>7475</v>
      </c>
      <c r="D7059" s="325" t="s">
        <v>344</v>
      </c>
      <c r="E7059" s="326" t="s">
        <v>31554</v>
      </c>
    </row>
    <row r="7060" spans="1:5">
      <c r="A7060" s="327">
        <v>101014</v>
      </c>
      <c r="B7060" s="325" t="s">
        <v>7516</v>
      </c>
      <c r="C7060" s="325" t="s">
        <v>7475</v>
      </c>
      <c r="D7060" s="325" t="s">
        <v>344</v>
      </c>
      <c r="E7060" s="326" t="s">
        <v>31555</v>
      </c>
    </row>
    <row r="7061" spans="1:5">
      <c r="A7061" s="327">
        <v>101015</v>
      </c>
      <c r="B7061" s="325" t="s">
        <v>7517</v>
      </c>
      <c r="C7061" s="325" t="s">
        <v>7475</v>
      </c>
      <c r="D7061" s="325" t="s">
        <v>344</v>
      </c>
      <c r="E7061" s="326" t="s">
        <v>14749</v>
      </c>
    </row>
    <row r="7062" spans="1:5">
      <c r="A7062" s="327">
        <v>101016</v>
      </c>
      <c r="B7062" s="325" t="s">
        <v>7518</v>
      </c>
      <c r="C7062" s="325" t="s">
        <v>7475</v>
      </c>
      <c r="D7062" s="325" t="s">
        <v>344</v>
      </c>
      <c r="E7062" s="326" t="s">
        <v>15897</v>
      </c>
    </row>
    <row r="7063" spans="1:5">
      <c r="A7063" s="327">
        <v>101017</v>
      </c>
      <c r="B7063" s="325" t="s">
        <v>7519</v>
      </c>
      <c r="C7063" s="325" t="s">
        <v>7475</v>
      </c>
      <c r="D7063" s="325" t="s">
        <v>344</v>
      </c>
      <c r="E7063" s="326" t="s">
        <v>30134</v>
      </c>
    </row>
    <row r="7064" spans="1:5">
      <c r="A7064" s="327">
        <v>101018</v>
      </c>
      <c r="B7064" s="325" t="s">
        <v>7520</v>
      </c>
      <c r="C7064" s="325" t="s">
        <v>7475</v>
      </c>
      <c r="D7064" s="325" t="s">
        <v>344</v>
      </c>
      <c r="E7064" s="326" t="s">
        <v>27953</v>
      </c>
    </row>
    <row r="7065" spans="1:5">
      <c r="A7065" s="327">
        <v>101463</v>
      </c>
      <c r="B7065" s="325" t="s">
        <v>7521</v>
      </c>
      <c r="C7065" s="325" t="s">
        <v>7475</v>
      </c>
      <c r="D7065" s="325" t="s">
        <v>344</v>
      </c>
      <c r="E7065" s="326" t="s">
        <v>26317</v>
      </c>
    </row>
    <row r="7066" spans="1:5">
      <c r="A7066" s="327">
        <v>101464</v>
      </c>
      <c r="B7066" s="325" t="s">
        <v>7522</v>
      </c>
      <c r="C7066" s="325" t="s">
        <v>7475</v>
      </c>
      <c r="D7066" s="325" t="s">
        <v>344</v>
      </c>
      <c r="E7066" s="326" t="s">
        <v>30672</v>
      </c>
    </row>
    <row r="7067" spans="1:5">
      <c r="A7067" s="327">
        <v>101465</v>
      </c>
      <c r="B7067" s="325" t="s">
        <v>7523</v>
      </c>
      <c r="C7067" s="325" t="s">
        <v>7475</v>
      </c>
      <c r="D7067" s="325" t="s">
        <v>344</v>
      </c>
      <c r="E7067" s="326" t="s">
        <v>26372</v>
      </c>
    </row>
    <row r="7068" spans="1:5">
      <c r="A7068" s="327">
        <v>101466</v>
      </c>
      <c r="B7068" s="325" t="s">
        <v>7524</v>
      </c>
      <c r="C7068" s="325" t="s">
        <v>7475</v>
      </c>
      <c r="D7068" s="325" t="s">
        <v>344</v>
      </c>
      <c r="E7068" s="326" t="s">
        <v>24596</v>
      </c>
    </row>
    <row r="7069" spans="1:5">
      <c r="A7069" s="327">
        <v>101467</v>
      </c>
      <c r="B7069" s="325" t="s">
        <v>7525</v>
      </c>
      <c r="C7069" s="325" t="s">
        <v>7475</v>
      </c>
      <c r="D7069" s="325" t="s">
        <v>344</v>
      </c>
      <c r="E7069" s="326" t="s">
        <v>20979</v>
      </c>
    </row>
    <row r="7070" spans="1:5">
      <c r="A7070" s="327">
        <v>101468</v>
      </c>
      <c r="B7070" s="325" t="s">
        <v>7526</v>
      </c>
      <c r="C7070" s="325" t="s">
        <v>7475</v>
      </c>
      <c r="D7070" s="325" t="s">
        <v>344</v>
      </c>
      <c r="E7070" s="326" t="s">
        <v>7002</v>
      </c>
    </row>
    <row r="7071" spans="1:5">
      <c r="A7071" s="327">
        <v>101469</v>
      </c>
      <c r="B7071" s="325" t="s">
        <v>7527</v>
      </c>
      <c r="C7071" s="325" t="s">
        <v>7475</v>
      </c>
      <c r="D7071" s="325" t="s">
        <v>344</v>
      </c>
      <c r="E7071" s="326" t="s">
        <v>1461</v>
      </c>
    </row>
    <row r="7072" spans="1:5">
      <c r="A7072" s="327">
        <v>101470</v>
      </c>
      <c r="B7072" s="325" t="s">
        <v>7528</v>
      </c>
      <c r="C7072" s="325" t="s">
        <v>7475</v>
      </c>
      <c r="D7072" s="325" t="s">
        <v>344</v>
      </c>
      <c r="E7072" s="326" t="s">
        <v>21007</v>
      </c>
    </row>
    <row r="7073" spans="1:5">
      <c r="A7073" s="327">
        <v>101471</v>
      </c>
      <c r="B7073" s="325" t="s">
        <v>7529</v>
      </c>
      <c r="C7073" s="325" t="s">
        <v>7475</v>
      </c>
      <c r="D7073" s="325" t="s">
        <v>344</v>
      </c>
      <c r="E7073" s="326" t="s">
        <v>28371</v>
      </c>
    </row>
    <row r="7074" spans="1:5">
      <c r="A7074" s="327">
        <v>101472</v>
      </c>
      <c r="B7074" s="325" t="s">
        <v>7531</v>
      </c>
      <c r="C7074" s="325" t="s">
        <v>7475</v>
      </c>
      <c r="D7074" s="325" t="s">
        <v>344</v>
      </c>
      <c r="E7074" s="326" t="s">
        <v>26195</v>
      </c>
    </row>
    <row r="7075" spans="1:5">
      <c r="A7075" s="327">
        <v>101473</v>
      </c>
      <c r="B7075" s="325" t="s">
        <v>7532</v>
      </c>
      <c r="C7075" s="325" t="s">
        <v>7475</v>
      </c>
      <c r="D7075" s="325" t="s">
        <v>344</v>
      </c>
      <c r="E7075" s="326" t="s">
        <v>29523</v>
      </c>
    </row>
    <row r="7076" spans="1:5">
      <c r="A7076" s="327">
        <v>101474</v>
      </c>
      <c r="B7076" s="325" t="s">
        <v>7534</v>
      </c>
      <c r="C7076" s="325" t="s">
        <v>7475</v>
      </c>
      <c r="D7076" s="325" t="s">
        <v>344</v>
      </c>
      <c r="E7076" s="326" t="s">
        <v>31556</v>
      </c>
    </row>
    <row r="7077" spans="1:5">
      <c r="A7077" s="327">
        <v>101475</v>
      </c>
      <c r="B7077" s="325" t="s">
        <v>7535</v>
      </c>
      <c r="C7077" s="325" t="s">
        <v>7475</v>
      </c>
      <c r="D7077" s="325" t="s">
        <v>344</v>
      </c>
      <c r="E7077" s="326" t="s">
        <v>30407</v>
      </c>
    </row>
    <row r="7078" spans="1:5">
      <c r="A7078" s="327">
        <v>101476</v>
      </c>
      <c r="B7078" s="325" t="s">
        <v>7536</v>
      </c>
      <c r="C7078" s="325" t="s">
        <v>7475</v>
      </c>
      <c r="D7078" s="325" t="s">
        <v>344</v>
      </c>
      <c r="E7078" s="326" t="s">
        <v>3063</v>
      </c>
    </row>
    <row r="7079" spans="1:5">
      <c r="A7079" s="327">
        <v>101477</v>
      </c>
      <c r="B7079" s="325" t="s">
        <v>7537</v>
      </c>
      <c r="C7079" s="325" t="s">
        <v>7475</v>
      </c>
      <c r="D7079" s="325" t="s">
        <v>344</v>
      </c>
      <c r="E7079" s="326" t="s">
        <v>24268</v>
      </c>
    </row>
    <row r="7080" spans="1:5">
      <c r="A7080" s="327">
        <v>101478</v>
      </c>
      <c r="B7080" s="325" t="s">
        <v>7539</v>
      </c>
      <c r="C7080" s="325" t="s">
        <v>7475</v>
      </c>
      <c r="D7080" s="325" t="s">
        <v>344</v>
      </c>
      <c r="E7080" s="326" t="s">
        <v>15844</v>
      </c>
    </row>
    <row r="7081" spans="1:5">
      <c r="A7081" s="327">
        <v>101480</v>
      </c>
      <c r="B7081" s="325" t="s">
        <v>7540</v>
      </c>
      <c r="C7081" s="325" t="s">
        <v>7475</v>
      </c>
      <c r="D7081" s="325" t="s">
        <v>344</v>
      </c>
      <c r="E7081" s="326" t="s">
        <v>31557</v>
      </c>
    </row>
    <row r="7082" spans="1:5">
      <c r="A7082" s="327">
        <v>101481</v>
      </c>
      <c r="B7082" s="325" t="s">
        <v>7541</v>
      </c>
      <c r="C7082" s="325" t="s">
        <v>7475</v>
      </c>
      <c r="D7082" s="325" t="s">
        <v>344</v>
      </c>
      <c r="E7082" s="326" t="s">
        <v>31558</v>
      </c>
    </row>
    <row r="7083" spans="1:5">
      <c r="A7083" s="327">
        <v>101482</v>
      </c>
      <c r="B7083" s="325" t="s">
        <v>7542</v>
      </c>
      <c r="C7083" s="325" t="s">
        <v>7475</v>
      </c>
      <c r="D7083" s="325" t="s">
        <v>344</v>
      </c>
      <c r="E7083" s="326" t="s">
        <v>25678</v>
      </c>
    </row>
    <row r="7084" spans="1:5">
      <c r="A7084" s="327">
        <v>101483</v>
      </c>
      <c r="B7084" s="325" t="s">
        <v>7543</v>
      </c>
      <c r="C7084" s="325" t="s">
        <v>7475</v>
      </c>
      <c r="D7084" s="325" t="s">
        <v>344</v>
      </c>
      <c r="E7084" s="326" t="s">
        <v>645</v>
      </c>
    </row>
    <row r="7085" spans="1:5">
      <c r="A7085" s="327">
        <v>101484</v>
      </c>
      <c r="B7085" s="325" t="s">
        <v>7544</v>
      </c>
      <c r="C7085" s="325" t="s">
        <v>7475</v>
      </c>
      <c r="D7085" s="325" t="s">
        <v>344</v>
      </c>
      <c r="E7085" s="326" t="s">
        <v>31559</v>
      </c>
    </row>
    <row r="7086" spans="1:5">
      <c r="A7086" s="327">
        <v>101485</v>
      </c>
      <c r="B7086" s="325" t="s">
        <v>7545</v>
      </c>
      <c r="C7086" s="325" t="s">
        <v>7475</v>
      </c>
      <c r="D7086" s="325" t="s">
        <v>344</v>
      </c>
      <c r="E7086" s="326" t="s">
        <v>26329</v>
      </c>
    </row>
    <row r="7087" spans="1:5">
      <c r="A7087" s="327">
        <v>101486</v>
      </c>
      <c r="B7087" s="325" t="s">
        <v>7546</v>
      </c>
      <c r="C7087" s="325" t="s">
        <v>7475</v>
      </c>
      <c r="D7087" s="325" t="s">
        <v>344</v>
      </c>
      <c r="E7087" s="326" t="s">
        <v>31560</v>
      </c>
    </row>
    <row r="7088" spans="1:5">
      <c r="A7088" s="327">
        <v>101487</v>
      </c>
      <c r="B7088" s="325" t="s">
        <v>7547</v>
      </c>
      <c r="C7088" s="325" t="s">
        <v>7475</v>
      </c>
      <c r="D7088" s="325" t="s">
        <v>344</v>
      </c>
      <c r="E7088" s="326" t="s">
        <v>31561</v>
      </c>
    </row>
    <row r="7089" spans="1:5">
      <c r="A7089" s="327">
        <v>101488</v>
      </c>
      <c r="B7089" s="325" t="s">
        <v>7548</v>
      </c>
      <c r="C7089" s="325" t="s">
        <v>7475</v>
      </c>
      <c r="D7089" s="325" t="s">
        <v>344</v>
      </c>
      <c r="E7089" s="326" t="s">
        <v>31562</v>
      </c>
    </row>
    <row r="7090" spans="1:5">
      <c r="A7090" s="327">
        <v>101188</v>
      </c>
      <c r="B7090" s="325" t="s">
        <v>7549</v>
      </c>
      <c r="C7090" s="325" t="s">
        <v>74</v>
      </c>
      <c r="D7090" s="325" t="s">
        <v>280</v>
      </c>
      <c r="E7090" s="326" t="s">
        <v>24892</v>
      </c>
    </row>
    <row r="7091" spans="1:5">
      <c r="A7091" s="327">
        <v>101189</v>
      </c>
      <c r="B7091" s="325" t="s">
        <v>7550</v>
      </c>
      <c r="C7091" s="325" t="s">
        <v>74</v>
      </c>
      <c r="D7091" s="325" t="s">
        <v>280</v>
      </c>
      <c r="E7091" s="326" t="s">
        <v>26599</v>
      </c>
    </row>
    <row r="7092" spans="1:5">
      <c r="A7092" s="327">
        <v>101190</v>
      </c>
      <c r="B7092" s="325" t="s">
        <v>7551</v>
      </c>
      <c r="C7092" s="325" t="s">
        <v>74</v>
      </c>
      <c r="D7092" s="325" t="s">
        <v>280</v>
      </c>
      <c r="E7092" s="326" t="s">
        <v>31563</v>
      </c>
    </row>
    <row r="7093" spans="1:5">
      <c r="A7093" s="327">
        <v>101191</v>
      </c>
      <c r="B7093" s="325" t="s">
        <v>7552</v>
      </c>
      <c r="C7093" s="325" t="s">
        <v>74</v>
      </c>
      <c r="D7093" s="325" t="s">
        <v>280</v>
      </c>
      <c r="E7093" s="326" t="s">
        <v>20986</v>
      </c>
    </row>
    <row r="7094" spans="1:5">
      <c r="A7094" s="327">
        <v>101192</v>
      </c>
      <c r="B7094" s="325" t="s">
        <v>7553</v>
      </c>
      <c r="C7094" s="325" t="s">
        <v>74</v>
      </c>
      <c r="D7094" s="325" t="s">
        <v>280</v>
      </c>
      <c r="E7094" s="326" t="s">
        <v>29743</v>
      </c>
    </row>
    <row r="7095" spans="1:5">
      <c r="A7095" s="327">
        <v>101193</v>
      </c>
      <c r="B7095" s="325" t="s">
        <v>7554</v>
      </c>
      <c r="C7095" s="325" t="s">
        <v>74</v>
      </c>
      <c r="D7095" s="325" t="s">
        <v>280</v>
      </c>
      <c r="E7095" s="326" t="s">
        <v>21998</v>
      </c>
    </row>
    <row r="7096" spans="1:5">
      <c r="A7096" s="327">
        <v>101194</v>
      </c>
      <c r="B7096" s="325" t="s">
        <v>7555</v>
      </c>
      <c r="C7096" s="325" t="s">
        <v>74</v>
      </c>
      <c r="D7096" s="325" t="s">
        <v>280</v>
      </c>
      <c r="E7096" s="326" t="s">
        <v>29442</v>
      </c>
    </row>
    <row r="7097" spans="1:5">
      <c r="A7097" s="327">
        <v>101197</v>
      </c>
      <c r="B7097" s="325" t="s">
        <v>7556</v>
      </c>
      <c r="C7097" s="325" t="s">
        <v>74</v>
      </c>
      <c r="D7097" s="325" t="s">
        <v>280</v>
      </c>
      <c r="E7097" s="326" t="s">
        <v>31564</v>
      </c>
    </row>
    <row r="7098" spans="1:5">
      <c r="A7098" s="327">
        <v>101198</v>
      </c>
      <c r="B7098" s="325" t="s">
        <v>7557</v>
      </c>
      <c r="C7098" s="325" t="s">
        <v>74</v>
      </c>
      <c r="D7098" s="325" t="s">
        <v>280</v>
      </c>
      <c r="E7098" s="326" t="s">
        <v>31565</v>
      </c>
    </row>
    <row r="7099" spans="1:5">
      <c r="A7099" s="327">
        <v>101199</v>
      </c>
      <c r="B7099" s="325" t="s">
        <v>7558</v>
      </c>
      <c r="C7099" s="325" t="s">
        <v>74</v>
      </c>
      <c r="D7099" s="325" t="s">
        <v>280</v>
      </c>
      <c r="E7099" s="326" t="s">
        <v>31566</v>
      </c>
    </row>
    <row r="7100" spans="1:5">
      <c r="A7100" s="327">
        <v>101200</v>
      </c>
      <c r="B7100" s="325" t="s">
        <v>7559</v>
      </c>
      <c r="C7100" s="325" t="s">
        <v>74</v>
      </c>
      <c r="D7100" s="325" t="s">
        <v>280</v>
      </c>
      <c r="E7100" s="326" t="s">
        <v>31567</v>
      </c>
    </row>
    <row r="7101" spans="1:5">
      <c r="A7101" s="327">
        <v>101201</v>
      </c>
      <c r="B7101" s="325" t="s">
        <v>7560</v>
      </c>
      <c r="C7101" s="325" t="s">
        <v>74</v>
      </c>
      <c r="D7101" s="325" t="s">
        <v>280</v>
      </c>
      <c r="E7101" s="326" t="s">
        <v>21449</v>
      </c>
    </row>
    <row r="7102" spans="1:5">
      <c r="A7102" s="327">
        <v>101202</v>
      </c>
      <c r="B7102" s="325" t="s">
        <v>7561</v>
      </c>
      <c r="C7102" s="325" t="s">
        <v>74</v>
      </c>
      <c r="D7102" s="325" t="s">
        <v>280</v>
      </c>
      <c r="E7102" s="326" t="s">
        <v>31568</v>
      </c>
    </row>
    <row r="7103" spans="1:5">
      <c r="A7103" s="327">
        <v>101203</v>
      </c>
      <c r="B7103" s="325" t="s">
        <v>7562</v>
      </c>
      <c r="C7103" s="325" t="s">
        <v>74</v>
      </c>
      <c r="D7103" s="325" t="s">
        <v>280</v>
      </c>
      <c r="E7103" s="326" t="s">
        <v>21748</v>
      </c>
    </row>
    <row r="7104" spans="1:5">
      <c r="A7104" s="327">
        <v>101204</v>
      </c>
      <c r="B7104" s="325" t="s">
        <v>7563</v>
      </c>
      <c r="C7104" s="325" t="s">
        <v>74</v>
      </c>
      <c r="D7104" s="325" t="s">
        <v>280</v>
      </c>
      <c r="E7104" s="326" t="s">
        <v>27809</v>
      </c>
    </row>
    <row r="7105" spans="1:5">
      <c r="A7105" s="327">
        <v>101205</v>
      </c>
      <c r="B7105" s="325" t="s">
        <v>7564</v>
      </c>
      <c r="C7105" s="325" t="s">
        <v>74</v>
      </c>
      <c r="D7105" s="325" t="s">
        <v>280</v>
      </c>
      <c r="E7105" s="326" t="s">
        <v>31568</v>
      </c>
    </row>
    <row r="7106" spans="1:5">
      <c r="A7106" s="327">
        <v>102362</v>
      </c>
      <c r="B7106" s="325" t="s">
        <v>7565</v>
      </c>
      <c r="C7106" s="325" t="s">
        <v>73</v>
      </c>
      <c r="D7106" s="325" t="s">
        <v>280</v>
      </c>
      <c r="E7106" s="326" t="s">
        <v>31569</v>
      </c>
    </row>
    <row r="7107" spans="1:5">
      <c r="A7107" s="327">
        <v>102363</v>
      </c>
      <c r="B7107" s="325" t="s">
        <v>7566</v>
      </c>
      <c r="C7107" s="325" t="s">
        <v>73</v>
      </c>
      <c r="D7107" s="325" t="s">
        <v>280</v>
      </c>
      <c r="E7107" s="326" t="s">
        <v>31570</v>
      </c>
    </row>
    <row r="7108" spans="1:5">
      <c r="A7108" s="327">
        <v>102364</v>
      </c>
      <c r="B7108" s="325" t="s">
        <v>7567</v>
      </c>
      <c r="C7108" s="325" t="s">
        <v>73</v>
      </c>
      <c r="D7108" s="325" t="s">
        <v>280</v>
      </c>
      <c r="E7108" s="326" t="s">
        <v>31571</v>
      </c>
    </row>
    <row r="7109" spans="1:5">
      <c r="A7109" s="327">
        <v>98509</v>
      </c>
      <c r="B7109" s="325" t="s">
        <v>7568</v>
      </c>
      <c r="C7109" s="325" t="s">
        <v>72</v>
      </c>
      <c r="D7109" s="325" t="s">
        <v>280</v>
      </c>
      <c r="E7109" s="326" t="s">
        <v>31572</v>
      </c>
    </row>
    <row r="7110" spans="1:5">
      <c r="A7110" s="327">
        <v>98510</v>
      </c>
      <c r="B7110" s="325" t="s">
        <v>7569</v>
      </c>
      <c r="C7110" s="325" t="s">
        <v>72</v>
      </c>
      <c r="D7110" s="325" t="s">
        <v>280</v>
      </c>
      <c r="E7110" s="326" t="s">
        <v>31573</v>
      </c>
    </row>
    <row r="7111" spans="1:5">
      <c r="A7111" s="327">
        <v>98511</v>
      </c>
      <c r="B7111" s="325" t="s">
        <v>7570</v>
      </c>
      <c r="C7111" s="325" t="s">
        <v>72</v>
      </c>
      <c r="D7111" s="325" t="s">
        <v>280</v>
      </c>
      <c r="E7111" s="326" t="s">
        <v>31235</v>
      </c>
    </row>
    <row r="7112" spans="1:5">
      <c r="A7112" s="327">
        <v>98516</v>
      </c>
      <c r="B7112" s="325" t="s">
        <v>7571</v>
      </c>
      <c r="C7112" s="325" t="s">
        <v>72</v>
      </c>
      <c r="D7112" s="325" t="s">
        <v>344</v>
      </c>
      <c r="E7112" s="326" t="s">
        <v>31574</v>
      </c>
    </row>
    <row r="7113" spans="1:5">
      <c r="A7113" s="327">
        <v>98519</v>
      </c>
      <c r="B7113" s="325" t="s">
        <v>7572</v>
      </c>
      <c r="C7113" s="325" t="s">
        <v>73</v>
      </c>
      <c r="D7113" s="325" t="s">
        <v>280</v>
      </c>
      <c r="E7113" s="326" t="s">
        <v>410</v>
      </c>
    </row>
    <row r="7114" spans="1:5">
      <c r="A7114" s="327">
        <v>98520</v>
      </c>
      <c r="B7114" s="325" t="s">
        <v>7573</v>
      </c>
      <c r="C7114" s="325" t="s">
        <v>73</v>
      </c>
      <c r="D7114" s="325" t="s">
        <v>344</v>
      </c>
      <c r="E7114" s="326" t="s">
        <v>1844</v>
      </c>
    </row>
    <row r="7115" spans="1:5">
      <c r="A7115" s="327">
        <v>98521</v>
      </c>
      <c r="B7115" s="325" t="s">
        <v>7574</v>
      </c>
      <c r="C7115" s="325" t="s">
        <v>73</v>
      </c>
      <c r="D7115" s="325" t="s">
        <v>280</v>
      </c>
      <c r="E7115" s="326" t="s">
        <v>897</v>
      </c>
    </row>
    <row r="7116" spans="1:5">
      <c r="A7116" s="327">
        <v>98522</v>
      </c>
      <c r="B7116" s="325" t="s">
        <v>7575</v>
      </c>
      <c r="C7116" s="325" t="s">
        <v>74</v>
      </c>
      <c r="D7116" s="325" t="s">
        <v>280</v>
      </c>
      <c r="E7116" s="326" t="s">
        <v>31575</v>
      </c>
    </row>
    <row r="7117" spans="1:5">
      <c r="A7117" s="327">
        <v>98524</v>
      </c>
      <c r="B7117" s="325" t="s">
        <v>7576</v>
      </c>
      <c r="C7117" s="325" t="s">
        <v>73</v>
      </c>
      <c r="D7117" s="325" t="s">
        <v>280</v>
      </c>
      <c r="E7117" s="326" t="s">
        <v>6496</v>
      </c>
    </row>
    <row r="7118" spans="1:5">
      <c r="A7118" s="327">
        <v>98503</v>
      </c>
      <c r="B7118" s="325" t="s">
        <v>7578</v>
      </c>
      <c r="C7118" s="325" t="s">
        <v>73</v>
      </c>
      <c r="D7118" s="325" t="s">
        <v>280</v>
      </c>
      <c r="E7118" s="326" t="s">
        <v>31576</v>
      </c>
    </row>
    <row r="7119" spans="1:5">
      <c r="A7119" s="327">
        <v>98504</v>
      </c>
      <c r="B7119" s="325" t="s">
        <v>7579</v>
      </c>
      <c r="C7119" s="325" t="s">
        <v>73</v>
      </c>
      <c r="D7119" s="325" t="s">
        <v>280</v>
      </c>
      <c r="E7119" s="326" t="s">
        <v>21834</v>
      </c>
    </row>
    <row r="7120" spans="1:5">
      <c r="A7120" s="327">
        <v>98505</v>
      </c>
      <c r="B7120" s="325" t="s">
        <v>7580</v>
      </c>
      <c r="C7120" s="325" t="s">
        <v>73</v>
      </c>
      <c r="D7120" s="325" t="s">
        <v>280</v>
      </c>
      <c r="E7120" s="326" t="s">
        <v>24495</v>
      </c>
    </row>
    <row r="7121" spans="1:5">
      <c r="A7121" s="327">
        <v>103946</v>
      </c>
      <c r="B7121" s="325" t="s">
        <v>7581</v>
      </c>
      <c r="C7121" s="325" t="s">
        <v>73</v>
      </c>
      <c r="D7121" s="325" t="s">
        <v>280</v>
      </c>
      <c r="E7121" s="326" t="s">
        <v>17617</v>
      </c>
    </row>
    <row r="7122" spans="1:5">
      <c r="A7122" s="327">
        <v>103185</v>
      </c>
      <c r="B7122" s="325" t="s">
        <v>7582</v>
      </c>
      <c r="C7122" s="325" t="s">
        <v>72</v>
      </c>
      <c r="D7122" s="325" t="s">
        <v>344</v>
      </c>
      <c r="E7122" s="326" t="s">
        <v>31577</v>
      </c>
    </row>
    <row r="7123" spans="1:5">
      <c r="A7123" s="327">
        <v>103186</v>
      </c>
      <c r="B7123" s="325" t="s">
        <v>7583</v>
      </c>
      <c r="C7123" s="325" t="s">
        <v>72</v>
      </c>
      <c r="D7123" s="325" t="s">
        <v>344</v>
      </c>
      <c r="E7123" s="326" t="s">
        <v>31578</v>
      </c>
    </row>
    <row r="7124" spans="1:5">
      <c r="A7124" s="327">
        <v>103187</v>
      </c>
      <c r="B7124" s="325" t="s">
        <v>7584</v>
      </c>
      <c r="C7124" s="325" t="s">
        <v>72</v>
      </c>
      <c r="D7124" s="325" t="s">
        <v>344</v>
      </c>
      <c r="E7124" s="326" t="s">
        <v>31579</v>
      </c>
    </row>
    <row r="7125" spans="1:5">
      <c r="A7125" s="327">
        <v>103188</v>
      </c>
      <c r="B7125" s="325" t="s">
        <v>7585</v>
      </c>
      <c r="C7125" s="325" t="s">
        <v>72</v>
      </c>
      <c r="D7125" s="325" t="s">
        <v>344</v>
      </c>
      <c r="E7125" s="326" t="s">
        <v>31580</v>
      </c>
    </row>
    <row r="7126" spans="1:5">
      <c r="A7126" s="327">
        <v>103189</v>
      </c>
      <c r="B7126" s="325" t="s">
        <v>7586</v>
      </c>
      <c r="C7126" s="325" t="s">
        <v>72</v>
      </c>
      <c r="D7126" s="325" t="s">
        <v>344</v>
      </c>
      <c r="E7126" s="326" t="s">
        <v>31581</v>
      </c>
    </row>
    <row r="7127" spans="1:5">
      <c r="A7127" s="327">
        <v>103190</v>
      </c>
      <c r="B7127" s="325" t="s">
        <v>7587</v>
      </c>
      <c r="C7127" s="325" t="s">
        <v>72</v>
      </c>
      <c r="D7127" s="325" t="s">
        <v>344</v>
      </c>
      <c r="E7127" s="326" t="s">
        <v>31582</v>
      </c>
    </row>
    <row r="7128" spans="1:5">
      <c r="A7128" s="327">
        <v>103191</v>
      </c>
      <c r="B7128" s="325" t="s">
        <v>7588</v>
      </c>
      <c r="C7128" s="325" t="s">
        <v>72</v>
      </c>
      <c r="D7128" s="325" t="s">
        <v>344</v>
      </c>
      <c r="E7128" s="326" t="s">
        <v>31583</v>
      </c>
    </row>
    <row r="7129" spans="1:5">
      <c r="A7129" s="327">
        <v>103192</v>
      </c>
      <c r="B7129" s="325" t="s">
        <v>7589</v>
      </c>
      <c r="C7129" s="325" t="s">
        <v>72</v>
      </c>
      <c r="D7129" s="325" t="s">
        <v>344</v>
      </c>
      <c r="E7129" s="326" t="s">
        <v>31584</v>
      </c>
    </row>
    <row r="7130" spans="1:5">
      <c r="A7130" s="327">
        <v>103193</v>
      </c>
      <c r="B7130" s="325" t="s">
        <v>7590</v>
      </c>
      <c r="C7130" s="325" t="s">
        <v>72</v>
      </c>
      <c r="D7130" s="325" t="s">
        <v>344</v>
      </c>
      <c r="E7130" s="326" t="s">
        <v>31585</v>
      </c>
    </row>
    <row r="7131" spans="1:5">
      <c r="A7131" s="327">
        <v>103194</v>
      </c>
      <c r="B7131" s="325" t="s">
        <v>7591</v>
      </c>
      <c r="C7131" s="325" t="s">
        <v>72</v>
      </c>
      <c r="D7131" s="325" t="s">
        <v>344</v>
      </c>
      <c r="E7131" s="326" t="s">
        <v>31586</v>
      </c>
    </row>
    <row r="7132" spans="1:5">
      <c r="A7132" s="327">
        <v>103195</v>
      </c>
      <c r="B7132" s="325" t="s">
        <v>7592</v>
      </c>
      <c r="C7132" s="325" t="s">
        <v>72</v>
      </c>
      <c r="D7132" s="325" t="s">
        <v>344</v>
      </c>
      <c r="E7132" s="326" t="s">
        <v>31587</v>
      </c>
    </row>
    <row r="7133" spans="1:5">
      <c r="A7133" s="327">
        <v>103205</v>
      </c>
      <c r="B7133" s="325" t="s">
        <v>7593</v>
      </c>
      <c r="C7133" s="325" t="s">
        <v>72</v>
      </c>
      <c r="D7133" s="325" t="s">
        <v>344</v>
      </c>
      <c r="E7133" s="326" t="s">
        <v>31588</v>
      </c>
    </row>
    <row r="7134" spans="1:5">
      <c r="A7134" s="327">
        <v>103206</v>
      </c>
      <c r="B7134" s="325" t="s">
        <v>7594</v>
      </c>
      <c r="C7134" s="325" t="s">
        <v>72</v>
      </c>
      <c r="D7134" s="325" t="s">
        <v>344</v>
      </c>
      <c r="E7134" s="326" t="s">
        <v>31589</v>
      </c>
    </row>
    <row r="7135" spans="1:5">
      <c r="A7135" s="327">
        <v>103207</v>
      </c>
      <c r="B7135" s="325" t="s">
        <v>7595</v>
      </c>
      <c r="C7135" s="325" t="s">
        <v>72</v>
      </c>
      <c r="D7135" s="325" t="s">
        <v>344</v>
      </c>
      <c r="E7135" s="326" t="s">
        <v>31590</v>
      </c>
    </row>
    <row r="7136" spans="1:5">
      <c r="A7136" s="327">
        <v>103208</v>
      </c>
      <c r="B7136" s="325" t="s">
        <v>7596</v>
      </c>
      <c r="C7136" s="325" t="s">
        <v>72</v>
      </c>
      <c r="D7136" s="325" t="s">
        <v>344</v>
      </c>
      <c r="E7136" s="326" t="s">
        <v>31591</v>
      </c>
    </row>
    <row r="7137" spans="1:5">
      <c r="A7137" s="327">
        <v>103209</v>
      </c>
      <c r="B7137" s="325" t="s">
        <v>7597</v>
      </c>
      <c r="C7137" s="325" t="s">
        <v>72</v>
      </c>
      <c r="D7137" s="325" t="s">
        <v>344</v>
      </c>
      <c r="E7137" s="326" t="s">
        <v>31592</v>
      </c>
    </row>
    <row r="7138" spans="1:5">
      <c r="A7138" s="327">
        <v>103210</v>
      </c>
      <c r="B7138" s="325" t="s">
        <v>7598</v>
      </c>
      <c r="C7138" s="325" t="s">
        <v>72</v>
      </c>
      <c r="D7138" s="325" t="s">
        <v>344</v>
      </c>
      <c r="E7138" s="326" t="s">
        <v>31593</v>
      </c>
    </row>
    <row r="7139" spans="1:5">
      <c r="A7139" s="327">
        <v>103304</v>
      </c>
      <c r="B7139" s="325" t="s">
        <v>7599</v>
      </c>
      <c r="C7139" s="325" t="s">
        <v>72</v>
      </c>
      <c r="D7139" s="325" t="s">
        <v>344</v>
      </c>
      <c r="E7139" s="326" t="s">
        <v>31594</v>
      </c>
    </row>
    <row r="7140" spans="1:5">
      <c r="A7140" s="327">
        <v>103307</v>
      </c>
      <c r="B7140" s="325" t="s">
        <v>7600</v>
      </c>
      <c r="C7140" s="325" t="s">
        <v>72</v>
      </c>
      <c r="D7140" s="325" t="s">
        <v>344</v>
      </c>
      <c r="E7140" s="326" t="s">
        <v>31595</v>
      </c>
    </row>
    <row r="7141" spans="1:5">
      <c r="A7141" s="327">
        <v>103310</v>
      </c>
      <c r="B7141" s="325" t="s">
        <v>7601</v>
      </c>
      <c r="C7141" s="325" t="s">
        <v>72</v>
      </c>
      <c r="D7141" s="325" t="s">
        <v>344</v>
      </c>
      <c r="E7141" s="326" t="s">
        <v>31596</v>
      </c>
    </row>
    <row r="7142" spans="1:5">
      <c r="A7142" s="327">
        <v>103314</v>
      </c>
      <c r="B7142" s="325" t="s">
        <v>7602</v>
      </c>
      <c r="C7142" s="325" t="s">
        <v>73</v>
      </c>
      <c r="D7142" s="325" t="s">
        <v>280</v>
      </c>
      <c r="E7142" s="326" t="s">
        <v>31597</v>
      </c>
    </row>
    <row r="7143" spans="1:5">
      <c r="A7143" s="327">
        <v>103315</v>
      </c>
      <c r="B7143" s="325" t="s">
        <v>7603</v>
      </c>
      <c r="C7143" s="325" t="s">
        <v>73</v>
      </c>
      <c r="D7143" s="325" t="s">
        <v>280</v>
      </c>
      <c r="E7143" s="326" t="s">
        <v>31598</v>
      </c>
    </row>
    <row r="7144" spans="1:5">
      <c r="A7144" s="327">
        <v>103769</v>
      </c>
      <c r="B7144" s="325" t="s">
        <v>7604</v>
      </c>
      <c r="C7144" s="325" t="s">
        <v>72</v>
      </c>
      <c r="D7144" s="325" t="s">
        <v>280</v>
      </c>
      <c r="E7144" s="326" t="s">
        <v>31599</v>
      </c>
    </row>
    <row r="7145" spans="1:5">
      <c r="A7145" s="327">
        <v>98525</v>
      </c>
      <c r="B7145" s="325" t="s">
        <v>7605</v>
      </c>
      <c r="C7145" s="325" t="s">
        <v>73</v>
      </c>
      <c r="D7145" s="325" t="s">
        <v>344</v>
      </c>
      <c r="E7145" s="326" t="s">
        <v>15021</v>
      </c>
    </row>
    <row r="7146" spans="1:5">
      <c r="A7146" s="327">
        <v>98526</v>
      </c>
      <c r="B7146" s="325" t="s">
        <v>7606</v>
      </c>
      <c r="C7146" s="325" t="s">
        <v>72</v>
      </c>
      <c r="D7146" s="325" t="s">
        <v>280</v>
      </c>
      <c r="E7146" s="326" t="s">
        <v>31600</v>
      </c>
    </row>
    <row r="7147" spans="1:5">
      <c r="A7147" s="327">
        <v>98527</v>
      </c>
      <c r="B7147" s="325" t="s">
        <v>7607</v>
      </c>
      <c r="C7147" s="325" t="s">
        <v>72</v>
      </c>
      <c r="D7147" s="325" t="s">
        <v>280</v>
      </c>
      <c r="E7147" s="326" t="s">
        <v>31601</v>
      </c>
    </row>
    <row r="7148" spans="1:5">
      <c r="A7148" s="327">
        <v>98528</v>
      </c>
      <c r="B7148" s="325" t="s">
        <v>7608</v>
      </c>
      <c r="C7148" s="325" t="s">
        <v>72</v>
      </c>
      <c r="D7148" s="325" t="s">
        <v>280</v>
      </c>
      <c r="E7148" s="326" t="s">
        <v>31602</v>
      </c>
    </row>
    <row r="7149" spans="1:5">
      <c r="A7149" s="327">
        <v>98529</v>
      </c>
      <c r="B7149" s="325" t="s">
        <v>7609</v>
      </c>
      <c r="C7149" s="325" t="s">
        <v>72</v>
      </c>
      <c r="D7149" s="325" t="s">
        <v>280</v>
      </c>
      <c r="E7149" s="326" t="s">
        <v>31603</v>
      </c>
    </row>
    <row r="7150" spans="1:5">
      <c r="A7150" s="327">
        <v>98530</v>
      </c>
      <c r="B7150" s="325" t="s">
        <v>7610</v>
      </c>
      <c r="C7150" s="325" t="s">
        <v>72</v>
      </c>
      <c r="D7150" s="325" t="s">
        <v>280</v>
      </c>
      <c r="E7150" s="326" t="s">
        <v>31604</v>
      </c>
    </row>
    <row r="7151" spans="1:5">
      <c r="A7151" s="327">
        <v>98531</v>
      </c>
      <c r="B7151" s="325" t="s">
        <v>7611</v>
      </c>
      <c r="C7151" s="325" t="s">
        <v>72</v>
      </c>
      <c r="D7151" s="325" t="s">
        <v>344</v>
      </c>
      <c r="E7151" s="326" t="s">
        <v>31605</v>
      </c>
    </row>
    <row r="7152" spans="1:5">
      <c r="A7152" s="327">
        <v>98532</v>
      </c>
      <c r="B7152" s="325" t="s">
        <v>7612</v>
      </c>
      <c r="C7152" s="325" t="s">
        <v>72</v>
      </c>
      <c r="D7152" s="325" t="s">
        <v>344</v>
      </c>
      <c r="E7152" s="326" t="s">
        <v>31606</v>
      </c>
    </row>
    <row r="7153" spans="1:5">
      <c r="A7153" s="327">
        <v>98533</v>
      </c>
      <c r="B7153" s="325" t="s">
        <v>7613</v>
      </c>
      <c r="C7153" s="325" t="s">
        <v>72</v>
      </c>
      <c r="D7153" s="325" t="s">
        <v>344</v>
      </c>
      <c r="E7153" s="326" t="s">
        <v>31607</v>
      </c>
    </row>
    <row r="7154" spans="1:5">
      <c r="A7154" s="327">
        <v>98534</v>
      </c>
      <c r="B7154" s="325" t="s">
        <v>7614</v>
      </c>
      <c r="C7154" s="325" t="s">
        <v>72</v>
      </c>
      <c r="D7154" s="325" t="s">
        <v>344</v>
      </c>
      <c r="E7154" s="326" t="s">
        <v>31608</v>
      </c>
    </row>
    <row r="7155" spans="1:5">
      <c r="A7155" s="327">
        <v>98535</v>
      </c>
      <c r="B7155" s="325" t="s">
        <v>7615</v>
      </c>
      <c r="C7155" s="325" t="s">
        <v>72</v>
      </c>
      <c r="D7155" s="325" t="s">
        <v>344</v>
      </c>
      <c r="E7155" s="326" t="s">
        <v>31609</v>
      </c>
    </row>
    <row r="7156" spans="1:5">
      <c r="A7156" s="327">
        <v>88238</v>
      </c>
      <c r="B7156" s="325" t="s">
        <v>7616</v>
      </c>
      <c r="C7156" s="325" t="s">
        <v>1045</v>
      </c>
      <c r="D7156" s="325" t="s">
        <v>280</v>
      </c>
      <c r="E7156" s="326" t="s">
        <v>31610</v>
      </c>
    </row>
    <row r="7157" spans="1:5">
      <c r="A7157" s="327">
        <v>88239</v>
      </c>
      <c r="B7157" s="325" t="s">
        <v>7617</v>
      </c>
      <c r="C7157" s="325" t="s">
        <v>1045</v>
      </c>
      <c r="D7157" s="325" t="s">
        <v>280</v>
      </c>
      <c r="E7157" s="326" t="s">
        <v>15920</v>
      </c>
    </row>
    <row r="7158" spans="1:5">
      <c r="A7158" s="327">
        <v>88240</v>
      </c>
      <c r="B7158" s="325" t="s">
        <v>7618</v>
      </c>
      <c r="C7158" s="325" t="s">
        <v>1045</v>
      </c>
      <c r="D7158" s="325" t="s">
        <v>280</v>
      </c>
      <c r="E7158" s="326" t="s">
        <v>5132</v>
      </c>
    </row>
    <row r="7159" spans="1:5">
      <c r="A7159" s="327">
        <v>88241</v>
      </c>
      <c r="B7159" s="325" t="s">
        <v>7619</v>
      </c>
      <c r="C7159" s="325" t="s">
        <v>1045</v>
      </c>
      <c r="D7159" s="325" t="s">
        <v>280</v>
      </c>
      <c r="E7159" s="326" t="s">
        <v>4485</v>
      </c>
    </row>
    <row r="7160" spans="1:5">
      <c r="A7160" s="327">
        <v>88242</v>
      </c>
      <c r="B7160" s="325" t="s">
        <v>7620</v>
      </c>
      <c r="C7160" s="325" t="s">
        <v>1045</v>
      </c>
      <c r="D7160" s="325" t="s">
        <v>280</v>
      </c>
      <c r="E7160" s="326" t="s">
        <v>21487</v>
      </c>
    </row>
    <row r="7161" spans="1:5">
      <c r="A7161" s="327">
        <v>88243</v>
      </c>
      <c r="B7161" s="325" t="s">
        <v>7621</v>
      </c>
      <c r="C7161" s="325" t="s">
        <v>1045</v>
      </c>
      <c r="D7161" s="325" t="s">
        <v>280</v>
      </c>
      <c r="E7161" s="326" t="s">
        <v>17085</v>
      </c>
    </row>
    <row r="7162" spans="1:5">
      <c r="A7162" s="327">
        <v>88245</v>
      </c>
      <c r="B7162" s="325" t="s">
        <v>7622</v>
      </c>
      <c r="C7162" s="325" t="s">
        <v>1045</v>
      </c>
      <c r="D7162" s="325" t="s">
        <v>280</v>
      </c>
      <c r="E7162" s="326" t="s">
        <v>31611</v>
      </c>
    </row>
    <row r="7163" spans="1:5">
      <c r="A7163" s="327">
        <v>88246</v>
      </c>
      <c r="B7163" s="325" t="s">
        <v>7623</v>
      </c>
      <c r="C7163" s="325" t="s">
        <v>1045</v>
      </c>
      <c r="D7163" s="325" t="s">
        <v>280</v>
      </c>
      <c r="E7163" s="326" t="s">
        <v>26199</v>
      </c>
    </row>
    <row r="7164" spans="1:5">
      <c r="A7164" s="327">
        <v>88247</v>
      </c>
      <c r="B7164" s="325" t="s">
        <v>7625</v>
      </c>
      <c r="C7164" s="325" t="s">
        <v>1045</v>
      </c>
      <c r="D7164" s="325" t="s">
        <v>280</v>
      </c>
      <c r="E7164" s="326" t="s">
        <v>5043</v>
      </c>
    </row>
    <row r="7165" spans="1:5">
      <c r="A7165" s="327">
        <v>88248</v>
      </c>
      <c r="B7165" s="325" t="s">
        <v>7626</v>
      </c>
      <c r="C7165" s="325" t="s">
        <v>1045</v>
      </c>
      <c r="D7165" s="325" t="s">
        <v>280</v>
      </c>
      <c r="E7165" s="326" t="s">
        <v>31612</v>
      </c>
    </row>
    <row r="7166" spans="1:5">
      <c r="A7166" s="327">
        <v>88249</v>
      </c>
      <c r="B7166" s="325" t="s">
        <v>7628</v>
      </c>
      <c r="C7166" s="325" t="s">
        <v>1045</v>
      </c>
      <c r="D7166" s="325" t="s">
        <v>280</v>
      </c>
      <c r="E7166" s="326" t="s">
        <v>30202</v>
      </c>
    </row>
    <row r="7167" spans="1:5">
      <c r="A7167" s="327">
        <v>88250</v>
      </c>
      <c r="B7167" s="325" t="s">
        <v>7629</v>
      </c>
      <c r="C7167" s="325" t="s">
        <v>1045</v>
      </c>
      <c r="D7167" s="325" t="s">
        <v>280</v>
      </c>
      <c r="E7167" s="326" t="s">
        <v>5132</v>
      </c>
    </row>
    <row r="7168" spans="1:5">
      <c r="A7168" s="327">
        <v>88251</v>
      </c>
      <c r="B7168" s="325" t="s">
        <v>7630</v>
      </c>
      <c r="C7168" s="325" t="s">
        <v>1045</v>
      </c>
      <c r="D7168" s="325" t="s">
        <v>280</v>
      </c>
      <c r="E7168" s="326" t="s">
        <v>31610</v>
      </c>
    </row>
    <row r="7169" spans="1:5">
      <c r="A7169" s="327">
        <v>88252</v>
      </c>
      <c r="B7169" s="325" t="s">
        <v>7631</v>
      </c>
      <c r="C7169" s="325" t="s">
        <v>1045</v>
      </c>
      <c r="D7169" s="325" t="s">
        <v>280</v>
      </c>
      <c r="E7169" s="326" t="s">
        <v>4605</v>
      </c>
    </row>
    <row r="7170" spans="1:5">
      <c r="A7170" s="327">
        <v>88253</v>
      </c>
      <c r="B7170" s="325" t="s">
        <v>7632</v>
      </c>
      <c r="C7170" s="325" t="s">
        <v>1045</v>
      </c>
      <c r="D7170" s="325" t="s">
        <v>280</v>
      </c>
      <c r="E7170" s="326" t="s">
        <v>31613</v>
      </c>
    </row>
    <row r="7171" spans="1:5">
      <c r="A7171" s="327">
        <v>88255</v>
      </c>
      <c r="B7171" s="325" t="s">
        <v>7633</v>
      </c>
      <c r="C7171" s="325" t="s">
        <v>1045</v>
      </c>
      <c r="D7171" s="325" t="s">
        <v>280</v>
      </c>
      <c r="E7171" s="326" t="s">
        <v>21382</v>
      </c>
    </row>
    <row r="7172" spans="1:5">
      <c r="A7172" s="327">
        <v>88256</v>
      </c>
      <c r="B7172" s="325" t="s">
        <v>7634</v>
      </c>
      <c r="C7172" s="325" t="s">
        <v>1045</v>
      </c>
      <c r="D7172" s="325" t="s">
        <v>280</v>
      </c>
      <c r="E7172" s="326" t="s">
        <v>31614</v>
      </c>
    </row>
    <row r="7173" spans="1:5">
      <c r="A7173" s="327">
        <v>88257</v>
      </c>
      <c r="B7173" s="325" t="s">
        <v>7635</v>
      </c>
      <c r="C7173" s="325" t="s">
        <v>1045</v>
      </c>
      <c r="D7173" s="325" t="s">
        <v>280</v>
      </c>
      <c r="E7173" s="326" t="s">
        <v>6103</v>
      </c>
    </row>
    <row r="7174" spans="1:5">
      <c r="A7174" s="327">
        <v>88258</v>
      </c>
      <c r="B7174" s="325" t="s">
        <v>7636</v>
      </c>
      <c r="C7174" s="325" t="s">
        <v>1045</v>
      </c>
      <c r="D7174" s="325" t="s">
        <v>280</v>
      </c>
      <c r="E7174" s="326" t="s">
        <v>515</v>
      </c>
    </row>
    <row r="7175" spans="1:5">
      <c r="A7175" s="327">
        <v>88260</v>
      </c>
      <c r="B7175" s="325" t="s">
        <v>7637</v>
      </c>
      <c r="C7175" s="325" t="s">
        <v>1045</v>
      </c>
      <c r="D7175" s="325" t="s">
        <v>280</v>
      </c>
      <c r="E7175" s="326" t="s">
        <v>14782</v>
      </c>
    </row>
    <row r="7176" spans="1:5">
      <c r="A7176" s="327">
        <v>88261</v>
      </c>
      <c r="B7176" s="325" t="s">
        <v>7638</v>
      </c>
      <c r="C7176" s="325" t="s">
        <v>1045</v>
      </c>
      <c r="D7176" s="325" t="s">
        <v>280</v>
      </c>
      <c r="E7176" s="326" t="s">
        <v>31615</v>
      </c>
    </row>
    <row r="7177" spans="1:5">
      <c r="A7177" s="327">
        <v>88262</v>
      </c>
      <c r="B7177" s="325" t="s">
        <v>7639</v>
      </c>
      <c r="C7177" s="325" t="s">
        <v>1045</v>
      </c>
      <c r="D7177" s="325" t="s">
        <v>692</v>
      </c>
      <c r="E7177" s="326" t="s">
        <v>26640</v>
      </c>
    </row>
    <row r="7178" spans="1:5">
      <c r="A7178" s="327">
        <v>88263</v>
      </c>
      <c r="B7178" s="325" t="s">
        <v>7640</v>
      </c>
      <c r="C7178" s="325" t="s">
        <v>1045</v>
      </c>
      <c r="D7178" s="325" t="s">
        <v>280</v>
      </c>
      <c r="E7178" s="326" t="s">
        <v>26350</v>
      </c>
    </row>
    <row r="7179" spans="1:5">
      <c r="A7179" s="327">
        <v>88264</v>
      </c>
      <c r="B7179" s="325" t="s">
        <v>7641</v>
      </c>
      <c r="C7179" s="325" t="s">
        <v>1045</v>
      </c>
      <c r="D7179" s="325" t="s">
        <v>692</v>
      </c>
      <c r="E7179" s="326" t="s">
        <v>24508</v>
      </c>
    </row>
    <row r="7180" spans="1:5">
      <c r="A7180" s="327">
        <v>88265</v>
      </c>
      <c r="B7180" s="325" t="s">
        <v>7642</v>
      </c>
      <c r="C7180" s="325" t="s">
        <v>1045</v>
      </c>
      <c r="D7180" s="325" t="s">
        <v>280</v>
      </c>
      <c r="E7180" s="326" t="s">
        <v>28191</v>
      </c>
    </row>
    <row r="7181" spans="1:5">
      <c r="A7181" s="327">
        <v>88266</v>
      </c>
      <c r="B7181" s="325" t="s">
        <v>7643</v>
      </c>
      <c r="C7181" s="325" t="s">
        <v>1045</v>
      </c>
      <c r="D7181" s="325" t="s">
        <v>280</v>
      </c>
      <c r="E7181" s="326" t="s">
        <v>21049</v>
      </c>
    </row>
    <row r="7182" spans="1:5">
      <c r="A7182" s="327">
        <v>88267</v>
      </c>
      <c r="B7182" s="325" t="s">
        <v>7644</v>
      </c>
      <c r="C7182" s="325" t="s">
        <v>1045</v>
      </c>
      <c r="D7182" s="325" t="s">
        <v>692</v>
      </c>
      <c r="E7182" s="326" t="s">
        <v>15994</v>
      </c>
    </row>
    <row r="7183" spans="1:5">
      <c r="A7183" s="327">
        <v>88269</v>
      </c>
      <c r="B7183" s="325" t="s">
        <v>7645</v>
      </c>
      <c r="C7183" s="325" t="s">
        <v>1045</v>
      </c>
      <c r="D7183" s="325" t="s">
        <v>280</v>
      </c>
      <c r="E7183" s="326" t="s">
        <v>21347</v>
      </c>
    </row>
    <row r="7184" spans="1:5">
      <c r="A7184" s="327">
        <v>88270</v>
      </c>
      <c r="B7184" s="325" t="s">
        <v>7646</v>
      </c>
      <c r="C7184" s="325" t="s">
        <v>1045</v>
      </c>
      <c r="D7184" s="325" t="s">
        <v>280</v>
      </c>
      <c r="E7184" s="326" t="s">
        <v>31137</v>
      </c>
    </row>
    <row r="7185" spans="1:5">
      <c r="A7185" s="327">
        <v>88272</v>
      </c>
      <c r="B7185" s="325" t="s">
        <v>7647</v>
      </c>
      <c r="C7185" s="325" t="s">
        <v>1045</v>
      </c>
      <c r="D7185" s="325" t="s">
        <v>280</v>
      </c>
      <c r="E7185" s="326" t="s">
        <v>30943</v>
      </c>
    </row>
    <row r="7186" spans="1:5">
      <c r="A7186" s="327">
        <v>88273</v>
      </c>
      <c r="B7186" s="325" t="s">
        <v>7648</v>
      </c>
      <c r="C7186" s="325" t="s">
        <v>1045</v>
      </c>
      <c r="D7186" s="325" t="s">
        <v>280</v>
      </c>
      <c r="E7186" s="326" t="s">
        <v>31616</v>
      </c>
    </row>
    <row r="7187" spans="1:5">
      <c r="A7187" s="327">
        <v>88274</v>
      </c>
      <c r="B7187" s="325" t="s">
        <v>7650</v>
      </c>
      <c r="C7187" s="325" t="s">
        <v>1045</v>
      </c>
      <c r="D7187" s="325" t="s">
        <v>280</v>
      </c>
      <c r="E7187" s="326" t="s">
        <v>21359</v>
      </c>
    </row>
    <row r="7188" spans="1:5">
      <c r="A7188" s="327">
        <v>88275</v>
      </c>
      <c r="B7188" s="325" t="s">
        <v>7651</v>
      </c>
      <c r="C7188" s="325" t="s">
        <v>1045</v>
      </c>
      <c r="D7188" s="325" t="s">
        <v>280</v>
      </c>
      <c r="E7188" s="326" t="s">
        <v>31617</v>
      </c>
    </row>
    <row r="7189" spans="1:5">
      <c r="A7189" s="327">
        <v>88277</v>
      </c>
      <c r="B7189" s="325" t="s">
        <v>7652</v>
      </c>
      <c r="C7189" s="325" t="s">
        <v>1045</v>
      </c>
      <c r="D7189" s="325" t="s">
        <v>280</v>
      </c>
      <c r="E7189" s="326" t="s">
        <v>21377</v>
      </c>
    </row>
    <row r="7190" spans="1:5">
      <c r="A7190" s="327">
        <v>88278</v>
      </c>
      <c r="B7190" s="325" t="s">
        <v>7653</v>
      </c>
      <c r="C7190" s="325" t="s">
        <v>1045</v>
      </c>
      <c r="D7190" s="325" t="s">
        <v>280</v>
      </c>
      <c r="E7190" s="326" t="s">
        <v>24405</v>
      </c>
    </row>
    <row r="7191" spans="1:5">
      <c r="A7191" s="327">
        <v>88279</v>
      </c>
      <c r="B7191" s="325" t="s">
        <v>7654</v>
      </c>
      <c r="C7191" s="325" t="s">
        <v>1045</v>
      </c>
      <c r="D7191" s="325" t="s">
        <v>280</v>
      </c>
      <c r="E7191" s="326" t="s">
        <v>29580</v>
      </c>
    </row>
    <row r="7192" spans="1:5">
      <c r="A7192" s="327">
        <v>88281</v>
      </c>
      <c r="B7192" s="325" t="s">
        <v>7655</v>
      </c>
      <c r="C7192" s="325" t="s">
        <v>1045</v>
      </c>
      <c r="D7192" s="325" t="s">
        <v>280</v>
      </c>
      <c r="E7192" s="326" t="s">
        <v>31618</v>
      </c>
    </row>
    <row r="7193" spans="1:5">
      <c r="A7193" s="327">
        <v>88282</v>
      </c>
      <c r="B7193" s="325" t="s">
        <v>7656</v>
      </c>
      <c r="C7193" s="325" t="s">
        <v>1045</v>
      </c>
      <c r="D7193" s="325" t="s">
        <v>692</v>
      </c>
      <c r="E7193" s="326" t="s">
        <v>5167</v>
      </c>
    </row>
    <row r="7194" spans="1:5">
      <c r="A7194" s="327">
        <v>88283</v>
      </c>
      <c r="B7194" s="325" t="s">
        <v>7657</v>
      </c>
      <c r="C7194" s="325" t="s">
        <v>1045</v>
      </c>
      <c r="D7194" s="325" t="s">
        <v>280</v>
      </c>
      <c r="E7194" s="326" t="s">
        <v>31619</v>
      </c>
    </row>
    <row r="7195" spans="1:5">
      <c r="A7195" s="327">
        <v>88284</v>
      </c>
      <c r="B7195" s="325" t="s">
        <v>26774</v>
      </c>
      <c r="C7195" s="325" t="s">
        <v>1045</v>
      </c>
      <c r="D7195" s="325" t="s">
        <v>280</v>
      </c>
      <c r="E7195" s="326" t="s">
        <v>29561</v>
      </c>
    </row>
    <row r="7196" spans="1:5">
      <c r="A7196" s="327">
        <v>88286</v>
      </c>
      <c r="B7196" s="325" t="s">
        <v>7661</v>
      </c>
      <c r="C7196" s="325" t="s">
        <v>1045</v>
      </c>
      <c r="D7196" s="325" t="s">
        <v>280</v>
      </c>
      <c r="E7196" s="326" t="s">
        <v>14882</v>
      </c>
    </row>
    <row r="7197" spans="1:5">
      <c r="A7197" s="327">
        <v>88288</v>
      </c>
      <c r="B7197" s="325" t="s">
        <v>7662</v>
      </c>
      <c r="C7197" s="325" t="s">
        <v>1045</v>
      </c>
      <c r="D7197" s="325" t="s">
        <v>280</v>
      </c>
      <c r="E7197" s="326" t="s">
        <v>5162</v>
      </c>
    </row>
    <row r="7198" spans="1:5">
      <c r="A7198" s="327">
        <v>88291</v>
      </c>
      <c r="B7198" s="325" t="s">
        <v>7663</v>
      </c>
      <c r="C7198" s="325" t="s">
        <v>1045</v>
      </c>
      <c r="D7198" s="325" t="s">
        <v>280</v>
      </c>
      <c r="E7198" s="326" t="s">
        <v>31620</v>
      </c>
    </row>
    <row r="7199" spans="1:5">
      <c r="A7199" s="327">
        <v>88292</v>
      </c>
      <c r="B7199" s="325" t="s">
        <v>7664</v>
      </c>
      <c r="C7199" s="325" t="s">
        <v>1045</v>
      </c>
      <c r="D7199" s="325" t="s">
        <v>280</v>
      </c>
      <c r="E7199" s="326" t="s">
        <v>24582</v>
      </c>
    </row>
    <row r="7200" spans="1:5">
      <c r="A7200" s="327">
        <v>88293</v>
      </c>
      <c r="B7200" s="325" t="s">
        <v>7665</v>
      </c>
      <c r="C7200" s="325" t="s">
        <v>1045</v>
      </c>
      <c r="D7200" s="325" t="s">
        <v>280</v>
      </c>
      <c r="E7200" s="326" t="s">
        <v>31620</v>
      </c>
    </row>
    <row r="7201" spans="1:5">
      <c r="A7201" s="327">
        <v>88294</v>
      </c>
      <c r="B7201" s="325" t="s">
        <v>7666</v>
      </c>
      <c r="C7201" s="325" t="s">
        <v>1045</v>
      </c>
      <c r="D7201" s="325" t="s">
        <v>692</v>
      </c>
      <c r="E7201" s="326" t="s">
        <v>21444</v>
      </c>
    </row>
    <row r="7202" spans="1:5">
      <c r="A7202" s="327">
        <v>88295</v>
      </c>
      <c r="B7202" s="325" t="s">
        <v>7667</v>
      </c>
      <c r="C7202" s="325" t="s">
        <v>1045</v>
      </c>
      <c r="D7202" s="325" t="s">
        <v>280</v>
      </c>
      <c r="E7202" s="326" t="s">
        <v>4706</v>
      </c>
    </row>
    <row r="7203" spans="1:5">
      <c r="A7203" s="327">
        <v>88296</v>
      </c>
      <c r="B7203" s="325" t="s">
        <v>7668</v>
      </c>
      <c r="C7203" s="325" t="s">
        <v>1045</v>
      </c>
      <c r="D7203" s="325" t="s">
        <v>280</v>
      </c>
      <c r="E7203" s="326" t="s">
        <v>31621</v>
      </c>
    </row>
    <row r="7204" spans="1:5">
      <c r="A7204" s="327">
        <v>88297</v>
      </c>
      <c r="B7204" s="325" t="s">
        <v>7670</v>
      </c>
      <c r="C7204" s="325" t="s">
        <v>1045</v>
      </c>
      <c r="D7204" s="325" t="s">
        <v>280</v>
      </c>
      <c r="E7204" s="326" t="s">
        <v>15848</v>
      </c>
    </row>
    <row r="7205" spans="1:5">
      <c r="A7205" s="327">
        <v>88298</v>
      </c>
      <c r="B7205" s="325" t="s">
        <v>7672</v>
      </c>
      <c r="C7205" s="325" t="s">
        <v>1045</v>
      </c>
      <c r="D7205" s="325" t="s">
        <v>280</v>
      </c>
      <c r="E7205" s="326" t="s">
        <v>29937</v>
      </c>
    </row>
    <row r="7206" spans="1:5">
      <c r="A7206" s="327">
        <v>88299</v>
      </c>
      <c r="B7206" s="325" t="s">
        <v>7673</v>
      </c>
      <c r="C7206" s="325" t="s">
        <v>1045</v>
      </c>
      <c r="D7206" s="325" t="s">
        <v>280</v>
      </c>
      <c r="E7206" s="326" t="s">
        <v>25554</v>
      </c>
    </row>
    <row r="7207" spans="1:5">
      <c r="A7207" s="327">
        <v>88300</v>
      </c>
      <c r="B7207" s="325" t="s">
        <v>7674</v>
      </c>
      <c r="C7207" s="325" t="s">
        <v>1045</v>
      </c>
      <c r="D7207" s="325" t="s">
        <v>280</v>
      </c>
      <c r="E7207" s="326" t="s">
        <v>25554</v>
      </c>
    </row>
    <row r="7208" spans="1:5">
      <c r="A7208" s="327">
        <v>88301</v>
      </c>
      <c r="B7208" s="325" t="s">
        <v>7675</v>
      </c>
      <c r="C7208" s="325" t="s">
        <v>1045</v>
      </c>
      <c r="D7208" s="325" t="s">
        <v>280</v>
      </c>
      <c r="E7208" s="326" t="s">
        <v>31620</v>
      </c>
    </row>
    <row r="7209" spans="1:5">
      <c r="A7209" s="327">
        <v>88302</v>
      </c>
      <c r="B7209" s="325" t="s">
        <v>7676</v>
      </c>
      <c r="C7209" s="325" t="s">
        <v>1045</v>
      </c>
      <c r="D7209" s="325" t="s">
        <v>280</v>
      </c>
      <c r="E7209" s="326" t="s">
        <v>31620</v>
      </c>
    </row>
    <row r="7210" spans="1:5">
      <c r="A7210" s="327">
        <v>88303</v>
      </c>
      <c r="B7210" s="325" t="s">
        <v>7677</v>
      </c>
      <c r="C7210" s="325" t="s">
        <v>1045</v>
      </c>
      <c r="D7210" s="325" t="s">
        <v>280</v>
      </c>
      <c r="E7210" s="326" t="s">
        <v>15958</v>
      </c>
    </row>
    <row r="7211" spans="1:5">
      <c r="A7211" s="327">
        <v>88304</v>
      </c>
      <c r="B7211" s="325" t="s">
        <v>7678</v>
      </c>
      <c r="C7211" s="325" t="s">
        <v>1045</v>
      </c>
      <c r="D7211" s="325" t="s">
        <v>280</v>
      </c>
      <c r="E7211" s="326" t="s">
        <v>25554</v>
      </c>
    </row>
    <row r="7212" spans="1:5">
      <c r="A7212" s="327">
        <v>88306</v>
      </c>
      <c r="B7212" s="325" t="s">
        <v>7679</v>
      </c>
      <c r="C7212" s="325" t="s">
        <v>1045</v>
      </c>
      <c r="D7212" s="325" t="s">
        <v>280</v>
      </c>
      <c r="E7212" s="326" t="s">
        <v>25097</v>
      </c>
    </row>
    <row r="7213" spans="1:5">
      <c r="A7213" s="327">
        <v>88307</v>
      </c>
      <c r="B7213" s="325" t="s">
        <v>7680</v>
      </c>
      <c r="C7213" s="325" t="s">
        <v>1045</v>
      </c>
      <c r="D7213" s="325" t="s">
        <v>280</v>
      </c>
      <c r="E7213" s="326" t="s">
        <v>15947</v>
      </c>
    </row>
    <row r="7214" spans="1:5">
      <c r="A7214" s="327">
        <v>88308</v>
      </c>
      <c r="B7214" s="325" t="s">
        <v>7681</v>
      </c>
      <c r="C7214" s="325" t="s">
        <v>1045</v>
      </c>
      <c r="D7214" s="325" t="s">
        <v>280</v>
      </c>
      <c r="E7214" s="326" t="s">
        <v>318</v>
      </c>
    </row>
    <row r="7215" spans="1:5">
      <c r="A7215" s="327">
        <v>88309</v>
      </c>
      <c r="B7215" s="325" t="s">
        <v>260</v>
      </c>
      <c r="C7215" s="325" t="s">
        <v>1045</v>
      </c>
      <c r="D7215" s="325" t="s">
        <v>692</v>
      </c>
      <c r="E7215" s="326" t="s">
        <v>31137</v>
      </c>
    </row>
    <row r="7216" spans="1:5">
      <c r="A7216" s="327">
        <v>88310</v>
      </c>
      <c r="B7216" s="325" t="s">
        <v>7682</v>
      </c>
      <c r="C7216" s="325" t="s">
        <v>1045</v>
      </c>
      <c r="D7216" s="325" t="s">
        <v>692</v>
      </c>
      <c r="E7216" s="326" t="s">
        <v>31622</v>
      </c>
    </row>
    <row r="7217" spans="1:5">
      <c r="A7217" s="327">
        <v>88311</v>
      </c>
      <c r="B7217" s="325" t="s">
        <v>7683</v>
      </c>
      <c r="C7217" s="325" t="s">
        <v>1045</v>
      </c>
      <c r="D7217" s="325" t="s">
        <v>280</v>
      </c>
      <c r="E7217" s="326" t="s">
        <v>4845</v>
      </c>
    </row>
    <row r="7218" spans="1:5">
      <c r="A7218" s="327">
        <v>88312</v>
      </c>
      <c r="B7218" s="325" t="s">
        <v>7684</v>
      </c>
      <c r="C7218" s="325" t="s">
        <v>1045</v>
      </c>
      <c r="D7218" s="325" t="s">
        <v>280</v>
      </c>
      <c r="E7218" s="326" t="s">
        <v>31622</v>
      </c>
    </row>
    <row r="7219" spans="1:5">
      <c r="A7219" s="327">
        <v>88313</v>
      </c>
      <c r="B7219" s="325" t="s">
        <v>7685</v>
      </c>
      <c r="C7219" s="325" t="s">
        <v>1045</v>
      </c>
      <c r="D7219" s="325" t="s">
        <v>280</v>
      </c>
      <c r="E7219" s="326" t="s">
        <v>22012</v>
      </c>
    </row>
    <row r="7220" spans="1:5">
      <c r="A7220" s="327">
        <v>88314</v>
      </c>
      <c r="B7220" s="325" t="s">
        <v>7686</v>
      </c>
      <c r="C7220" s="325" t="s">
        <v>1045</v>
      </c>
      <c r="D7220" s="325" t="s">
        <v>280</v>
      </c>
      <c r="E7220" s="326" t="s">
        <v>29485</v>
      </c>
    </row>
    <row r="7221" spans="1:5">
      <c r="A7221" s="327">
        <v>88315</v>
      </c>
      <c r="B7221" s="325" t="s">
        <v>7687</v>
      </c>
      <c r="C7221" s="325" t="s">
        <v>1045</v>
      </c>
      <c r="D7221" s="325" t="s">
        <v>280</v>
      </c>
      <c r="E7221" s="326" t="s">
        <v>31611</v>
      </c>
    </row>
    <row r="7222" spans="1:5">
      <c r="A7222" s="327">
        <v>88316</v>
      </c>
      <c r="B7222" s="325" t="s">
        <v>7688</v>
      </c>
      <c r="C7222" s="325" t="s">
        <v>1045</v>
      </c>
      <c r="D7222" s="325" t="s">
        <v>692</v>
      </c>
      <c r="E7222" s="326" t="s">
        <v>26326</v>
      </c>
    </row>
    <row r="7223" spans="1:5">
      <c r="A7223" s="327">
        <v>88317</v>
      </c>
      <c r="B7223" s="325" t="s">
        <v>7689</v>
      </c>
      <c r="C7223" s="325" t="s">
        <v>1045</v>
      </c>
      <c r="D7223" s="325" t="s">
        <v>692</v>
      </c>
      <c r="E7223" s="326" t="s">
        <v>27361</v>
      </c>
    </row>
    <row r="7224" spans="1:5">
      <c r="A7224" s="327">
        <v>88318</v>
      </c>
      <c r="B7224" s="325" t="s">
        <v>7690</v>
      </c>
      <c r="C7224" s="325" t="s">
        <v>1045</v>
      </c>
      <c r="D7224" s="325" t="s">
        <v>280</v>
      </c>
      <c r="E7224" s="326" t="s">
        <v>7895</v>
      </c>
    </row>
    <row r="7225" spans="1:5">
      <c r="A7225" s="327">
        <v>88320</v>
      </c>
      <c r="B7225" s="325" t="s">
        <v>7691</v>
      </c>
      <c r="C7225" s="325" t="s">
        <v>1045</v>
      </c>
      <c r="D7225" s="325" t="s">
        <v>280</v>
      </c>
      <c r="E7225" s="326" t="s">
        <v>26640</v>
      </c>
    </row>
    <row r="7226" spans="1:5">
      <c r="A7226" s="327">
        <v>88321</v>
      </c>
      <c r="B7226" s="325" t="s">
        <v>7692</v>
      </c>
      <c r="C7226" s="325" t="s">
        <v>1045</v>
      </c>
      <c r="D7226" s="325" t="s">
        <v>280</v>
      </c>
      <c r="E7226" s="326" t="s">
        <v>27641</v>
      </c>
    </row>
    <row r="7227" spans="1:5">
      <c r="A7227" s="327">
        <v>88322</v>
      </c>
      <c r="B7227" s="325" t="s">
        <v>7693</v>
      </c>
      <c r="C7227" s="325" t="s">
        <v>1045</v>
      </c>
      <c r="D7227" s="325" t="s">
        <v>280</v>
      </c>
      <c r="E7227" s="326" t="s">
        <v>31623</v>
      </c>
    </row>
    <row r="7228" spans="1:5">
      <c r="A7228" s="327">
        <v>88323</v>
      </c>
      <c r="B7228" s="325" t="s">
        <v>7694</v>
      </c>
      <c r="C7228" s="325" t="s">
        <v>1045</v>
      </c>
      <c r="D7228" s="325" t="s">
        <v>280</v>
      </c>
      <c r="E7228" s="326" t="s">
        <v>27902</v>
      </c>
    </row>
    <row r="7229" spans="1:5">
      <c r="A7229" s="327">
        <v>88324</v>
      </c>
      <c r="B7229" s="325" t="s">
        <v>7695</v>
      </c>
      <c r="C7229" s="325" t="s">
        <v>1045</v>
      </c>
      <c r="D7229" s="325" t="s">
        <v>280</v>
      </c>
      <c r="E7229" s="326" t="s">
        <v>15848</v>
      </c>
    </row>
    <row r="7230" spans="1:5">
      <c r="A7230" s="327">
        <v>88325</v>
      </c>
      <c r="B7230" s="325" t="s">
        <v>7696</v>
      </c>
      <c r="C7230" s="325" t="s">
        <v>1045</v>
      </c>
      <c r="D7230" s="325" t="s">
        <v>280</v>
      </c>
      <c r="E7230" s="326" t="s">
        <v>21392</v>
      </c>
    </row>
    <row r="7231" spans="1:5">
      <c r="A7231" s="327">
        <v>88377</v>
      </c>
      <c r="B7231" s="325" t="s">
        <v>7698</v>
      </c>
      <c r="C7231" s="325" t="s">
        <v>1045</v>
      </c>
      <c r="D7231" s="325" t="s">
        <v>280</v>
      </c>
      <c r="E7231" s="326" t="s">
        <v>7649</v>
      </c>
    </row>
    <row r="7232" spans="1:5">
      <c r="A7232" s="327">
        <v>88441</v>
      </c>
      <c r="B7232" s="325" t="s">
        <v>7699</v>
      </c>
      <c r="C7232" s="325" t="s">
        <v>1045</v>
      </c>
      <c r="D7232" s="325" t="s">
        <v>280</v>
      </c>
      <c r="E7232" s="326" t="s">
        <v>27277</v>
      </c>
    </row>
    <row r="7233" spans="1:5">
      <c r="A7233" s="327">
        <v>88597</v>
      </c>
      <c r="B7233" s="325" t="s">
        <v>7700</v>
      </c>
      <c r="C7233" s="325" t="s">
        <v>1045</v>
      </c>
      <c r="D7233" s="325" t="s">
        <v>280</v>
      </c>
      <c r="E7233" s="326" t="s">
        <v>20967</v>
      </c>
    </row>
    <row r="7234" spans="1:5">
      <c r="A7234" s="327">
        <v>90766</v>
      </c>
      <c r="B7234" s="325" t="s">
        <v>7701</v>
      </c>
      <c r="C7234" s="325" t="s">
        <v>1045</v>
      </c>
      <c r="D7234" s="325" t="s">
        <v>692</v>
      </c>
      <c r="E7234" s="326" t="s">
        <v>293</v>
      </c>
    </row>
    <row r="7235" spans="1:5">
      <c r="A7235" s="327">
        <v>90767</v>
      </c>
      <c r="B7235" s="325" t="s">
        <v>7703</v>
      </c>
      <c r="C7235" s="325" t="s">
        <v>1045</v>
      </c>
      <c r="D7235" s="325" t="s">
        <v>280</v>
      </c>
      <c r="E7235" s="326" t="s">
        <v>30204</v>
      </c>
    </row>
    <row r="7236" spans="1:5">
      <c r="A7236" s="327">
        <v>90768</v>
      </c>
      <c r="B7236" s="325" t="s">
        <v>7704</v>
      </c>
      <c r="C7236" s="325" t="s">
        <v>1045</v>
      </c>
      <c r="D7236" s="325" t="s">
        <v>280</v>
      </c>
      <c r="E7236" s="326" t="s">
        <v>31624</v>
      </c>
    </row>
    <row r="7237" spans="1:5">
      <c r="A7237" s="327">
        <v>90769</v>
      </c>
      <c r="B7237" s="325" t="s">
        <v>7705</v>
      </c>
      <c r="C7237" s="325" t="s">
        <v>1045</v>
      </c>
      <c r="D7237" s="325" t="s">
        <v>280</v>
      </c>
      <c r="E7237" s="326" t="s">
        <v>31625</v>
      </c>
    </row>
    <row r="7238" spans="1:5">
      <c r="A7238" s="327">
        <v>90770</v>
      </c>
      <c r="B7238" s="325" t="s">
        <v>7706</v>
      </c>
      <c r="C7238" s="325" t="s">
        <v>1045</v>
      </c>
      <c r="D7238" s="325" t="s">
        <v>280</v>
      </c>
      <c r="E7238" s="326" t="s">
        <v>31626</v>
      </c>
    </row>
    <row r="7239" spans="1:5">
      <c r="A7239" s="327">
        <v>90771</v>
      </c>
      <c r="B7239" s="325" t="s">
        <v>7707</v>
      </c>
      <c r="C7239" s="325" t="s">
        <v>1045</v>
      </c>
      <c r="D7239" s="325" t="s">
        <v>280</v>
      </c>
      <c r="E7239" s="326" t="s">
        <v>25044</v>
      </c>
    </row>
    <row r="7240" spans="1:5">
      <c r="A7240" s="327">
        <v>90772</v>
      </c>
      <c r="B7240" s="325" t="s">
        <v>7709</v>
      </c>
      <c r="C7240" s="325" t="s">
        <v>1045</v>
      </c>
      <c r="D7240" s="325" t="s">
        <v>280</v>
      </c>
      <c r="E7240" s="326" t="s">
        <v>7902</v>
      </c>
    </row>
    <row r="7241" spans="1:5">
      <c r="A7241" s="327">
        <v>90773</v>
      </c>
      <c r="B7241" s="325" t="s">
        <v>7710</v>
      </c>
      <c r="C7241" s="325" t="s">
        <v>1045</v>
      </c>
      <c r="D7241" s="325" t="s">
        <v>280</v>
      </c>
      <c r="E7241" s="326" t="s">
        <v>31627</v>
      </c>
    </row>
    <row r="7242" spans="1:5">
      <c r="A7242" s="327">
        <v>90775</v>
      </c>
      <c r="B7242" s="325" t="s">
        <v>7711</v>
      </c>
      <c r="C7242" s="325" t="s">
        <v>1045</v>
      </c>
      <c r="D7242" s="325" t="s">
        <v>280</v>
      </c>
      <c r="E7242" s="326" t="s">
        <v>25707</v>
      </c>
    </row>
    <row r="7243" spans="1:5">
      <c r="A7243" s="327">
        <v>90776</v>
      </c>
      <c r="B7243" s="325" t="s">
        <v>7712</v>
      </c>
      <c r="C7243" s="325" t="s">
        <v>1045</v>
      </c>
      <c r="D7243" s="325" t="s">
        <v>692</v>
      </c>
      <c r="E7243" s="326" t="s">
        <v>25148</v>
      </c>
    </row>
    <row r="7244" spans="1:5">
      <c r="A7244" s="327">
        <v>90777</v>
      </c>
      <c r="B7244" s="325" t="s">
        <v>7713</v>
      </c>
      <c r="C7244" s="325" t="s">
        <v>1045</v>
      </c>
      <c r="D7244" s="325" t="s">
        <v>692</v>
      </c>
      <c r="E7244" s="326" t="s">
        <v>31628</v>
      </c>
    </row>
    <row r="7245" spans="1:5">
      <c r="A7245" s="327">
        <v>90778</v>
      </c>
      <c r="B7245" s="325" t="s">
        <v>7714</v>
      </c>
      <c r="C7245" s="325" t="s">
        <v>1045</v>
      </c>
      <c r="D7245" s="325" t="s">
        <v>280</v>
      </c>
      <c r="E7245" s="326" t="s">
        <v>31629</v>
      </c>
    </row>
    <row r="7246" spans="1:5">
      <c r="A7246" s="327">
        <v>90779</v>
      </c>
      <c r="B7246" s="325" t="s">
        <v>7715</v>
      </c>
      <c r="C7246" s="325" t="s">
        <v>1045</v>
      </c>
      <c r="D7246" s="325" t="s">
        <v>280</v>
      </c>
      <c r="E7246" s="326" t="s">
        <v>31630</v>
      </c>
    </row>
    <row r="7247" spans="1:5">
      <c r="A7247" s="327">
        <v>90780</v>
      </c>
      <c r="B7247" s="325" t="s">
        <v>7716</v>
      </c>
      <c r="C7247" s="325" t="s">
        <v>1045</v>
      </c>
      <c r="D7247" s="325" t="s">
        <v>280</v>
      </c>
      <c r="E7247" s="326" t="s">
        <v>31631</v>
      </c>
    </row>
    <row r="7248" spans="1:5">
      <c r="A7248" s="327">
        <v>90781</v>
      </c>
      <c r="B7248" s="325" t="s">
        <v>7717</v>
      </c>
      <c r="C7248" s="325" t="s">
        <v>1045</v>
      </c>
      <c r="D7248" s="325" t="s">
        <v>692</v>
      </c>
      <c r="E7248" s="326" t="s">
        <v>31632</v>
      </c>
    </row>
    <row r="7249" spans="1:5">
      <c r="A7249" s="327">
        <v>93558</v>
      </c>
      <c r="B7249" s="325" t="s">
        <v>7720</v>
      </c>
      <c r="C7249" s="325" t="s">
        <v>7721</v>
      </c>
      <c r="D7249" s="325" t="s">
        <v>280</v>
      </c>
      <c r="E7249" s="326" t="s">
        <v>31633</v>
      </c>
    </row>
    <row r="7250" spans="1:5">
      <c r="A7250" s="327">
        <v>93559</v>
      </c>
      <c r="B7250" s="325" t="s">
        <v>7700</v>
      </c>
      <c r="C7250" s="325" t="s">
        <v>7721</v>
      </c>
      <c r="D7250" s="325" t="s">
        <v>280</v>
      </c>
      <c r="E7250" s="326" t="s">
        <v>31634</v>
      </c>
    </row>
    <row r="7251" spans="1:5">
      <c r="A7251" s="327">
        <v>93560</v>
      </c>
      <c r="B7251" s="325" t="s">
        <v>7710</v>
      </c>
      <c r="C7251" s="325" t="s">
        <v>7721</v>
      </c>
      <c r="D7251" s="325" t="s">
        <v>280</v>
      </c>
      <c r="E7251" s="326" t="s">
        <v>31635</v>
      </c>
    </row>
    <row r="7252" spans="1:5">
      <c r="A7252" s="327">
        <v>93561</v>
      </c>
      <c r="B7252" s="325" t="s">
        <v>7711</v>
      </c>
      <c r="C7252" s="325" t="s">
        <v>7721</v>
      </c>
      <c r="D7252" s="325" t="s">
        <v>280</v>
      </c>
      <c r="E7252" s="326" t="s">
        <v>31636</v>
      </c>
    </row>
    <row r="7253" spans="1:5">
      <c r="A7253" s="327">
        <v>93562</v>
      </c>
      <c r="B7253" s="325" t="s">
        <v>7707</v>
      </c>
      <c r="C7253" s="325" t="s">
        <v>7721</v>
      </c>
      <c r="D7253" s="325" t="s">
        <v>280</v>
      </c>
      <c r="E7253" s="326" t="s">
        <v>31637</v>
      </c>
    </row>
    <row r="7254" spans="1:5">
      <c r="A7254" s="327">
        <v>93563</v>
      </c>
      <c r="B7254" s="325" t="s">
        <v>7701</v>
      </c>
      <c r="C7254" s="325" t="s">
        <v>7721</v>
      </c>
      <c r="D7254" s="325" t="s">
        <v>280</v>
      </c>
      <c r="E7254" s="326" t="s">
        <v>31638</v>
      </c>
    </row>
    <row r="7255" spans="1:5">
      <c r="A7255" s="327">
        <v>93564</v>
      </c>
      <c r="B7255" s="325" t="s">
        <v>7703</v>
      </c>
      <c r="C7255" s="325" t="s">
        <v>7721</v>
      </c>
      <c r="D7255" s="325" t="s">
        <v>280</v>
      </c>
      <c r="E7255" s="326" t="s">
        <v>31639</v>
      </c>
    </row>
    <row r="7256" spans="1:5">
      <c r="A7256" s="327">
        <v>93565</v>
      </c>
      <c r="B7256" s="325" t="s">
        <v>7713</v>
      </c>
      <c r="C7256" s="325" t="s">
        <v>7721</v>
      </c>
      <c r="D7256" s="325" t="s">
        <v>280</v>
      </c>
      <c r="E7256" s="326" t="s">
        <v>31640</v>
      </c>
    </row>
    <row r="7257" spans="1:5">
      <c r="A7257" s="327">
        <v>93566</v>
      </c>
      <c r="B7257" s="325" t="s">
        <v>7709</v>
      </c>
      <c r="C7257" s="325" t="s">
        <v>7721</v>
      </c>
      <c r="D7257" s="325" t="s">
        <v>280</v>
      </c>
      <c r="E7257" s="326" t="s">
        <v>31641</v>
      </c>
    </row>
    <row r="7258" spans="1:5">
      <c r="A7258" s="327">
        <v>93567</v>
      </c>
      <c r="B7258" s="325" t="s">
        <v>7714</v>
      </c>
      <c r="C7258" s="325" t="s">
        <v>7721</v>
      </c>
      <c r="D7258" s="325" t="s">
        <v>280</v>
      </c>
      <c r="E7258" s="326" t="s">
        <v>31642</v>
      </c>
    </row>
    <row r="7259" spans="1:5">
      <c r="A7259" s="327">
        <v>93568</v>
      </c>
      <c r="B7259" s="325" t="s">
        <v>7715</v>
      </c>
      <c r="C7259" s="325" t="s">
        <v>7721</v>
      </c>
      <c r="D7259" s="325" t="s">
        <v>280</v>
      </c>
      <c r="E7259" s="326" t="s">
        <v>31643</v>
      </c>
    </row>
    <row r="7260" spans="1:5">
      <c r="A7260" s="327">
        <v>93569</v>
      </c>
      <c r="B7260" s="325" t="s">
        <v>7722</v>
      </c>
      <c r="C7260" s="325" t="s">
        <v>7721</v>
      </c>
      <c r="D7260" s="325" t="s">
        <v>280</v>
      </c>
      <c r="E7260" s="326" t="s">
        <v>31644</v>
      </c>
    </row>
    <row r="7261" spans="1:5">
      <c r="A7261" s="327">
        <v>93570</v>
      </c>
      <c r="B7261" s="325" t="s">
        <v>7723</v>
      </c>
      <c r="C7261" s="325" t="s">
        <v>7721</v>
      </c>
      <c r="D7261" s="325" t="s">
        <v>280</v>
      </c>
      <c r="E7261" s="326" t="s">
        <v>31645</v>
      </c>
    </row>
    <row r="7262" spans="1:5">
      <c r="A7262" s="327">
        <v>93571</v>
      </c>
      <c r="B7262" s="325" t="s">
        <v>7724</v>
      </c>
      <c r="C7262" s="325" t="s">
        <v>7721</v>
      </c>
      <c r="D7262" s="325" t="s">
        <v>280</v>
      </c>
      <c r="E7262" s="326" t="s">
        <v>31646</v>
      </c>
    </row>
    <row r="7263" spans="1:5">
      <c r="A7263" s="327">
        <v>93572</v>
      </c>
      <c r="B7263" s="325" t="s">
        <v>7725</v>
      </c>
      <c r="C7263" s="325" t="s">
        <v>7721</v>
      </c>
      <c r="D7263" s="325" t="s">
        <v>280</v>
      </c>
      <c r="E7263" s="326" t="s">
        <v>31647</v>
      </c>
    </row>
    <row r="7264" spans="1:5">
      <c r="A7264" s="327">
        <v>94295</v>
      </c>
      <c r="B7264" s="325" t="s">
        <v>7716</v>
      </c>
      <c r="C7264" s="325" t="s">
        <v>7721</v>
      </c>
      <c r="D7264" s="325" t="s">
        <v>280</v>
      </c>
      <c r="E7264" s="326" t="s">
        <v>31648</v>
      </c>
    </row>
    <row r="7265" spans="1:5">
      <c r="A7265" s="327">
        <v>94296</v>
      </c>
      <c r="B7265" s="325" t="s">
        <v>7717</v>
      </c>
      <c r="C7265" s="325" t="s">
        <v>7721</v>
      </c>
      <c r="D7265" s="325" t="s">
        <v>280</v>
      </c>
      <c r="E7265" s="326" t="s">
        <v>31649</v>
      </c>
    </row>
    <row r="7266" spans="1:5">
      <c r="A7266" s="327">
        <v>95308</v>
      </c>
      <c r="B7266" s="325" t="s">
        <v>7726</v>
      </c>
      <c r="C7266" s="325" t="s">
        <v>1045</v>
      </c>
      <c r="D7266" s="325" t="s">
        <v>280</v>
      </c>
      <c r="E7266" s="326" t="s">
        <v>985</v>
      </c>
    </row>
    <row r="7267" spans="1:5">
      <c r="A7267" s="327">
        <v>95309</v>
      </c>
      <c r="B7267" s="325" t="s">
        <v>7727</v>
      </c>
      <c r="C7267" s="325" t="s">
        <v>1045</v>
      </c>
      <c r="D7267" s="325" t="s">
        <v>280</v>
      </c>
      <c r="E7267" s="326" t="s">
        <v>1230</v>
      </c>
    </row>
    <row r="7268" spans="1:5">
      <c r="A7268" s="327">
        <v>95310</v>
      </c>
      <c r="B7268" s="325" t="s">
        <v>7728</v>
      </c>
      <c r="C7268" s="325" t="s">
        <v>1045</v>
      </c>
      <c r="D7268" s="325" t="s">
        <v>280</v>
      </c>
      <c r="E7268" s="326" t="s">
        <v>985</v>
      </c>
    </row>
    <row r="7269" spans="1:5">
      <c r="A7269" s="327">
        <v>95311</v>
      </c>
      <c r="B7269" s="325" t="s">
        <v>7729</v>
      </c>
      <c r="C7269" s="325" t="s">
        <v>1045</v>
      </c>
      <c r="D7269" s="325" t="s">
        <v>280</v>
      </c>
      <c r="E7269" s="326" t="s">
        <v>7787</v>
      </c>
    </row>
    <row r="7270" spans="1:5">
      <c r="A7270" s="327">
        <v>95312</v>
      </c>
      <c r="B7270" s="325" t="s">
        <v>7731</v>
      </c>
      <c r="C7270" s="325" t="s">
        <v>1045</v>
      </c>
      <c r="D7270" s="325" t="s">
        <v>280</v>
      </c>
      <c r="E7270" s="326" t="s">
        <v>1230</v>
      </c>
    </row>
    <row r="7271" spans="1:5">
      <c r="A7271" s="327">
        <v>95313</v>
      </c>
      <c r="B7271" s="325" t="s">
        <v>7732</v>
      </c>
      <c r="C7271" s="325" t="s">
        <v>1045</v>
      </c>
      <c r="D7271" s="325" t="s">
        <v>280</v>
      </c>
      <c r="E7271" s="326" t="s">
        <v>7787</v>
      </c>
    </row>
    <row r="7272" spans="1:5">
      <c r="A7272" s="327">
        <v>95314</v>
      </c>
      <c r="B7272" s="325" t="s">
        <v>7733</v>
      </c>
      <c r="C7272" s="325" t="s">
        <v>1045</v>
      </c>
      <c r="D7272" s="325" t="s">
        <v>280</v>
      </c>
      <c r="E7272" s="326" t="s">
        <v>7158</v>
      </c>
    </row>
    <row r="7273" spans="1:5">
      <c r="A7273" s="327">
        <v>95315</v>
      </c>
      <c r="B7273" s="325" t="s">
        <v>7734</v>
      </c>
      <c r="C7273" s="325" t="s">
        <v>1045</v>
      </c>
      <c r="D7273" s="325" t="s">
        <v>280</v>
      </c>
      <c r="E7273" s="326" t="s">
        <v>979</v>
      </c>
    </row>
    <row r="7274" spans="1:5">
      <c r="A7274" s="327">
        <v>95316</v>
      </c>
      <c r="B7274" s="325" t="s">
        <v>7735</v>
      </c>
      <c r="C7274" s="325" t="s">
        <v>1045</v>
      </c>
      <c r="D7274" s="325" t="s">
        <v>280</v>
      </c>
      <c r="E7274" s="326" t="s">
        <v>1823</v>
      </c>
    </row>
    <row r="7275" spans="1:5">
      <c r="A7275" s="327">
        <v>95317</v>
      </c>
      <c r="B7275" s="325" t="s">
        <v>7736</v>
      </c>
      <c r="C7275" s="325" t="s">
        <v>1045</v>
      </c>
      <c r="D7275" s="325" t="s">
        <v>280</v>
      </c>
      <c r="E7275" s="326" t="s">
        <v>1105</v>
      </c>
    </row>
    <row r="7276" spans="1:5">
      <c r="A7276" s="327">
        <v>95318</v>
      </c>
      <c r="B7276" s="325" t="s">
        <v>7737</v>
      </c>
      <c r="C7276" s="325" t="s">
        <v>1045</v>
      </c>
      <c r="D7276" s="325" t="s">
        <v>280</v>
      </c>
      <c r="E7276" s="326" t="s">
        <v>866</v>
      </c>
    </row>
    <row r="7277" spans="1:5">
      <c r="A7277" s="327">
        <v>95319</v>
      </c>
      <c r="B7277" s="325" t="s">
        <v>7738</v>
      </c>
      <c r="C7277" s="325" t="s">
        <v>1045</v>
      </c>
      <c r="D7277" s="325" t="s">
        <v>280</v>
      </c>
      <c r="E7277" s="326" t="s">
        <v>985</v>
      </c>
    </row>
    <row r="7278" spans="1:5">
      <c r="A7278" s="327">
        <v>95320</v>
      </c>
      <c r="B7278" s="325" t="s">
        <v>7739</v>
      </c>
      <c r="C7278" s="325" t="s">
        <v>1045</v>
      </c>
      <c r="D7278" s="325" t="s">
        <v>280</v>
      </c>
      <c r="E7278" s="326" t="s">
        <v>985</v>
      </c>
    </row>
    <row r="7279" spans="1:5">
      <c r="A7279" s="327">
        <v>95321</v>
      </c>
      <c r="B7279" s="325" t="s">
        <v>7740</v>
      </c>
      <c r="C7279" s="325" t="s">
        <v>1045</v>
      </c>
      <c r="D7279" s="325" t="s">
        <v>280</v>
      </c>
      <c r="E7279" s="326" t="s">
        <v>1553</v>
      </c>
    </row>
    <row r="7280" spans="1:5">
      <c r="A7280" s="327">
        <v>95322</v>
      </c>
      <c r="B7280" s="325" t="s">
        <v>7741</v>
      </c>
      <c r="C7280" s="325" t="s">
        <v>1045</v>
      </c>
      <c r="D7280" s="325" t="s">
        <v>280</v>
      </c>
      <c r="E7280" s="326" t="s">
        <v>1288</v>
      </c>
    </row>
    <row r="7281" spans="1:5">
      <c r="A7281" s="327">
        <v>95323</v>
      </c>
      <c r="B7281" s="325" t="s">
        <v>7742</v>
      </c>
      <c r="C7281" s="325" t="s">
        <v>1045</v>
      </c>
      <c r="D7281" s="325" t="s">
        <v>280</v>
      </c>
      <c r="E7281" s="326" t="s">
        <v>7201</v>
      </c>
    </row>
    <row r="7282" spans="1:5">
      <c r="A7282" s="327">
        <v>95324</v>
      </c>
      <c r="B7282" s="325" t="s">
        <v>7743</v>
      </c>
      <c r="C7282" s="325" t="s">
        <v>1045</v>
      </c>
      <c r="D7282" s="325" t="s">
        <v>280</v>
      </c>
      <c r="E7282" s="326" t="s">
        <v>1357</v>
      </c>
    </row>
    <row r="7283" spans="1:5">
      <c r="A7283" s="327">
        <v>95325</v>
      </c>
      <c r="B7283" s="325" t="s">
        <v>7745</v>
      </c>
      <c r="C7283" s="325" t="s">
        <v>1045</v>
      </c>
      <c r="D7283" s="325" t="s">
        <v>280</v>
      </c>
      <c r="E7283" s="326" t="s">
        <v>917</v>
      </c>
    </row>
    <row r="7284" spans="1:5">
      <c r="A7284" s="327">
        <v>95326</v>
      </c>
      <c r="B7284" s="325" t="s">
        <v>7746</v>
      </c>
      <c r="C7284" s="325" t="s">
        <v>1045</v>
      </c>
      <c r="D7284" s="325" t="s">
        <v>280</v>
      </c>
      <c r="E7284" s="326" t="s">
        <v>1185</v>
      </c>
    </row>
    <row r="7285" spans="1:5">
      <c r="A7285" s="327">
        <v>95328</v>
      </c>
      <c r="B7285" s="325" t="s">
        <v>7747</v>
      </c>
      <c r="C7285" s="325" t="s">
        <v>1045</v>
      </c>
      <c r="D7285" s="325" t="s">
        <v>280</v>
      </c>
      <c r="E7285" s="326" t="s">
        <v>1590</v>
      </c>
    </row>
    <row r="7286" spans="1:5">
      <c r="A7286" s="327">
        <v>95329</v>
      </c>
      <c r="B7286" s="325" t="s">
        <v>7748</v>
      </c>
      <c r="C7286" s="325" t="s">
        <v>1045</v>
      </c>
      <c r="D7286" s="325" t="s">
        <v>280</v>
      </c>
      <c r="E7286" s="326" t="s">
        <v>15021</v>
      </c>
    </row>
    <row r="7287" spans="1:5">
      <c r="A7287" s="327">
        <v>95330</v>
      </c>
      <c r="B7287" s="325" t="s">
        <v>7749</v>
      </c>
      <c r="C7287" s="325" t="s">
        <v>1045</v>
      </c>
      <c r="D7287" s="325" t="s">
        <v>692</v>
      </c>
      <c r="E7287" s="326" t="s">
        <v>7158</v>
      </c>
    </row>
    <row r="7288" spans="1:5">
      <c r="A7288" s="327">
        <v>95331</v>
      </c>
      <c r="B7288" s="325" t="s">
        <v>7750</v>
      </c>
      <c r="C7288" s="325" t="s">
        <v>1045</v>
      </c>
      <c r="D7288" s="325" t="s">
        <v>280</v>
      </c>
      <c r="E7288" s="326" t="s">
        <v>1105</v>
      </c>
    </row>
    <row r="7289" spans="1:5">
      <c r="A7289" s="327">
        <v>95332</v>
      </c>
      <c r="B7289" s="325" t="s">
        <v>7751</v>
      </c>
      <c r="C7289" s="325" t="s">
        <v>1045</v>
      </c>
      <c r="D7289" s="325" t="s">
        <v>692</v>
      </c>
      <c r="E7289" s="326" t="s">
        <v>1190</v>
      </c>
    </row>
    <row r="7290" spans="1:5">
      <c r="A7290" s="327">
        <v>95333</v>
      </c>
      <c r="B7290" s="325" t="s">
        <v>7752</v>
      </c>
      <c r="C7290" s="325" t="s">
        <v>1045</v>
      </c>
      <c r="D7290" s="325" t="s">
        <v>280</v>
      </c>
      <c r="E7290" s="326" t="s">
        <v>31502</v>
      </c>
    </row>
    <row r="7291" spans="1:5">
      <c r="A7291" s="327">
        <v>95334</v>
      </c>
      <c r="B7291" s="325" t="s">
        <v>7754</v>
      </c>
      <c r="C7291" s="325" t="s">
        <v>1045</v>
      </c>
      <c r="D7291" s="325" t="s">
        <v>280</v>
      </c>
      <c r="E7291" s="326" t="s">
        <v>1712</v>
      </c>
    </row>
    <row r="7292" spans="1:5">
      <c r="A7292" s="327">
        <v>95335</v>
      </c>
      <c r="B7292" s="325" t="s">
        <v>7755</v>
      </c>
      <c r="C7292" s="325" t="s">
        <v>1045</v>
      </c>
      <c r="D7292" s="325" t="s">
        <v>692</v>
      </c>
      <c r="E7292" s="326" t="s">
        <v>7183</v>
      </c>
    </row>
    <row r="7293" spans="1:5">
      <c r="A7293" s="327">
        <v>95337</v>
      </c>
      <c r="B7293" s="325" t="s">
        <v>7756</v>
      </c>
      <c r="C7293" s="325" t="s">
        <v>1045</v>
      </c>
      <c r="D7293" s="325" t="s">
        <v>280</v>
      </c>
      <c r="E7293" s="326" t="s">
        <v>979</v>
      </c>
    </row>
    <row r="7294" spans="1:5">
      <c r="A7294" s="327">
        <v>95338</v>
      </c>
      <c r="B7294" s="325" t="s">
        <v>7757</v>
      </c>
      <c r="C7294" s="325" t="s">
        <v>1045</v>
      </c>
      <c r="D7294" s="325" t="s">
        <v>280</v>
      </c>
      <c r="E7294" s="326" t="s">
        <v>921</v>
      </c>
    </row>
    <row r="7295" spans="1:5">
      <c r="A7295" s="327">
        <v>95339</v>
      </c>
      <c r="B7295" s="325" t="s">
        <v>7758</v>
      </c>
      <c r="C7295" s="325" t="s">
        <v>1045</v>
      </c>
      <c r="D7295" s="325" t="s">
        <v>280</v>
      </c>
      <c r="E7295" s="326" t="s">
        <v>1215</v>
      </c>
    </row>
    <row r="7296" spans="1:5">
      <c r="A7296" s="327">
        <v>95340</v>
      </c>
      <c r="B7296" s="325" t="s">
        <v>7759</v>
      </c>
      <c r="C7296" s="325" t="s">
        <v>1045</v>
      </c>
      <c r="D7296" s="325" t="s">
        <v>280</v>
      </c>
      <c r="E7296" s="326" t="s">
        <v>897</v>
      </c>
    </row>
    <row r="7297" spans="1:5">
      <c r="A7297" s="327">
        <v>95341</v>
      </c>
      <c r="B7297" s="325" t="s">
        <v>7760</v>
      </c>
      <c r="C7297" s="325" t="s">
        <v>1045</v>
      </c>
      <c r="D7297" s="325" t="s">
        <v>280</v>
      </c>
      <c r="E7297" s="326" t="s">
        <v>1357</v>
      </c>
    </row>
    <row r="7298" spans="1:5">
      <c r="A7298" s="327">
        <v>95342</v>
      </c>
      <c r="B7298" s="325" t="s">
        <v>7761</v>
      </c>
      <c r="C7298" s="325" t="s">
        <v>1045</v>
      </c>
      <c r="D7298" s="325" t="s">
        <v>280</v>
      </c>
      <c r="E7298" s="326" t="s">
        <v>979</v>
      </c>
    </row>
    <row r="7299" spans="1:5">
      <c r="A7299" s="327">
        <v>95343</v>
      </c>
      <c r="B7299" s="325" t="s">
        <v>7762</v>
      </c>
      <c r="C7299" s="325" t="s">
        <v>1045</v>
      </c>
      <c r="D7299" s="325" t="s">
        <v>280</v>
      </c>
      <c r="E7299" s="326" t="s">
        <v>7201</v>
      </c>
    </row>
    <row r="7300" spans="1:5">
      <c r="A7300" s="327">
        <v>95344</v>
      </c>
      <c r="B7300" s="325" t="s">
        <v>7763</v>
      </c>
      <c r="C7300" s="325" t="s">
        <v>1045</v>
      </c>
      <c r="D7300" s="325" t="s">
        <v>280</v>
      </c>
      <c r="E7300" s="326" t="s">
        <v>7744</v>
      </c>
    </row>
    <row r="7301" spans="1:5">
      <c r="A7301" s="327">
        <v>95345</v>
      </c>
      <c r="B7301" s="325" t="s">
        <v>7764</v>
      </c>
      <c r="C7301" s="325" t="s">
        <v>1045</v>
      </c>
      <c r="D7301" s="325" t="s">
        <v>280</v>
      </c>
      <c r="E7301" s="326" t="s">
        <v>1802</v>
      </c>
    </row>
    <row r="7302" spans="1:5">
      <c r="A7302" s="327">
        <v>95346</v>
      </c>
      <c r="B7302" s="325" t="s">
        <v>7765</v>
      </c>
      <c r="C7302" s="325" t="s">
        <v>1045</v>
      </c>
      <c r="D7302" s="325" t="s">
        <v>280</v>
      </c>
      <c r="E7302" s="326" t="s">
        <v>7730</v>
      </c>
    </row>
    <row r="7303" spans="1:5">
      <c r="A7303" s="327">
        <v>95347</v>
      </c>
      <c r="B7303" s="325" t="s">
        <v>7766</v>
      </c>
      <c r="C7303" s="325" t="s">
        <v>1045</v>
      </c>
      <c r="D7303" s="325" t="s">
        <v>692</v>
      </c>
      <c r="E7303" s="326" t="s">
        <v>7730</v>
      </c>
    </row>
    <row r="7304" spans="1:5">
      <c r="A7304" s="327">
        <v>95348</v>
      </c>
      <c r="B7304" s="325" t="s">
        <v>7767</v>
      </c>
      <c r="C7304" s="325" t="s">
        <v>1045</v>
      </c>
      <c r="D7304" s="325" t="s">
        <v>280</v>
      </c>
      <c r="E7304" s="326" t="s">
        <v>1288</v>
      </c>
    </row>
    <row r="7305" spans="1:5">
      <c r="A7305" s="327">
        <v>95349</v>
      </c>
      <c r="B7305" s="325" t="s">
        <v>7768</v>
      </c>
      <c r="C7305" s="325" t="s">
        <v>1045</v>
      </c>
      <c r="D7305" s="325" t="s">
        <v>280</v>
      </c>
      <c r="E7305" s="326" t="s">
        <v>1546</v>
      </c>
    </row>
    <row r="7306" spans="1:5">
      <c r="A7306" s="327">
        <v>95351</v>
      </c>
      <c r="B7306" s="325" t="s">
        <v>7770</v>
      </c>
      <c r="C7306" s="325" t="s">
        <v>1045</v>
      </c>
      <c r="D7306" s="325" t="s">
        <v>280</v>
      </c>
      <c r="E7306" s="326" t="s">
        <v>1467</v>
      </c>
    </row>
    <row r="7307" spans="1:5">
      <c r="A7307" s="327">
        <v>95352</v>
      </c>
      <c r="B7307" s="325" t="s">
        <v>7771</v>
      </c>
      <c r="C7307" s="325" t="s">
        <v>1045</v>
      </c>
      <c r="D7307" s="325" t="s">
        <v>280</v>
      </c>
      <c r="E7307" s="326" t="s">
        <v>1043</v>
      </c>
    </row>
    <row r="7308" spans="1:5">
      <c r="A7308" s="327">
        <v>95354</v>
      </c>
      <c r="B7308" s="325" t="s">
        <v>7772</v>
      </c>
      <c r="C7308" s="325" t="s">
        <v>1045</v>
      </c>
      <c r="D7308" s="325" t="s">
        <v>280</v>
      </c>
      <c r="E7308" s="326" t="s">
        <v>1579</v>
      </c>
    </row>
    <row r="7309" spans="1:5">
      <c r="A7309" s="327">
        <v>95355</v>
      </c>
      <c r="B7309" s="325" t="s">
        <v>7773</v>
      </c>
      <c r="C7309" s="325" t="s">
        <v>1045</v>
      </c>
      <c r="D7309" s="325" t="s">
        <v>280</v>
      </c>
      <c r="E7309" s="326" t="s">
        <v>1553</v>
      </c>
    </row>
    <row r="7310" spans="1:5">
      <c r="A7310" s="327">
        <v>95356</v>
      </c>
      <c r="B7310" s="325" t="s">
        <v>7774</v>
      </c>
      <c r="C7310" s="325" t="s">
        <v>1045</v>
      </c>
      <c r="D7310" s="325" t="s">
        <v>280</v>
      </c>
      <c r="E7310" s="326" t="s">
        <v>1579</v>
      </c>
    </row>
    <row r="7311" spans="1:5">
      <c r="A7311" s="327">
        <v>95357</v>
      </c>
      <c r="B7311" s="325" t="s">
        <v>7775</v>
      </c>
      <c r="C7311" s="325" t="s">
        <v>1045</v>
      </c>
      <c r="D7311" s="325" t="s">
        <v>692</v>
      </c>
      <c r="E7311" s="326" t="s">
        <v>1464</v>
      </c>
    </row>
    <row r="7312" spans="1:5">
      <c r="A7312" s="327">
        <v>95358</v>
      </c>
      <c r="B7312" s="325" t="s">
        <v>7776</v>
      </c>
      <c r="C7312" s="325" t="s">
        <v>1045</v>
      </c>
      <c r="D7312" s="325" t="s">
        <v>280</v>
      </c>
      <c r="E7312" s="326" t="s">
        <v>1357</v>
      </c>
    </row>
    <row r="7313" spans="1:5">
      <c r="A7313" s="327">
        <v>95359</v>
      </c>
      <c r="B7313" s="325" t="s">
        <v>7777</v>
      </c>
      <c r="C7313" s="325" t="s">
        <v>1045</v>
      </c>
      <c r="D7313" s="325" t="s">
        <v>280</v>
      </c>
      <c r="E7313" s="326" t="s">
        <v>1601</v>
      </c>
    </row>
    <row r="7314" spans="1:5">
      <c r="A7314" s="327">
        <v>95360</v>
      </c>
      <c r="B7314" s="325" t="s">
        <v>7778</v>
      </c>
      <c r="C7314" s="325" t="s">
        <v>1045</v>
      </c>
      <c r="D7314" s="325" t="s">
        <v>280</v>
      </c>
      <c r="E7314" s="326" t="s">
        <v>1357</v>
      </c>
    </row>
    <row r="7315" spans="1:5">
      <c r="A7315" s="327">
        <v>95361</v>
      </c>
      <c r="B7315" s="325" t="s">
        <v>7779</v>
      </c>
      <c r="C7315" s="325" t="s">
        <v>1045</v>
      </c>
      <c r="D7315" s="325" t="s">
        <v>280</v>
      </c>
      <c r="E7315" s="326" t="s">
        <v>1553</v>
      </c>
    </row>
    <row r="7316" spans="1:5">
      <c r="A7316" s="327">
        <v>95362</v>
      </c>
      <c r="B7316" s="325" t="s">
        <v>7780</v>
      </c>
      <c r="C7316" s="325" t="s">
        <v>1045</v>
      </c>
      <c r="D7316" s="325" t="s">
        <v>280</v>
      </c>
      <c r="E7316" s="326" t="s">
        <v>7854</v>
      </c>
    </row>
    <row r="7317" spans="1:5">
      <c r="A7317" s="327">
        <v>95363</v>
      </c>
      <c r="B7317" s="325" t="s">
        <v>7781</v>
      </c>
      <c r="C7317" s="325" t="s">
        <v>1045</v>
      </c>
      <c r="D7317" s="325" t="s">
        <v>280</v>
      </c>
      <c r="E7317" s="326" t="s">
        <v>7854</v>
      </c>
    </row>
    <row r="7318" spans="1:5">
      <c r="A7318" s="327">
        <v>95364</v>
      </c>
      <c r="B7318" s="325" t="s">
        <v>7782</v>
      </c>
      <c r="C7318" s="325" t="s">
        <v>1045</v>
      </c>
      <c r="D7318" s="325" t="s">
        <v>280</v>
      </c>
      <c r="E7318" s="326" t="s">
        <v>1579</v>
      </c>
    </row>
    <row r="7319" spans="1:5">
      <c r="A7319" s="327">
        <v>95365</v>
      </c>
      <c r="B7319" s="325" t="s">
        <v>7783</v>
      </c>
      <c r="C7319" s="325" t="s">
        <v>1045</v>
      </c>
      <c r="D7319" s="325" t="s">
        <v>280</v>
      </c>
      <c r="E7319" s="326" t="s">
        <v>1579</v>
      </c>
    </row>
    <row r="7320" spans="1:5">
      <c r="A7320" s="327">
        <v>95366</v>
      </c>
      <c r="B7320" s="325" t="s">
        <v>7784</v>
      </c>
      <c r="C7320" s="325" t="s">
        <v>1045</v>
      </c>
      <c r="D7320" s="325" t="s">
        <v>280</v>
      </c>
      <c r="E7320" s="326" t="s">
        <v>1288</v>
      </c>
    </row>
    <row r="7321" spans="1:5">
      <c r="A7321" s="327">
        <v>95367</v>
      </c>
      <c r="B7321" s="325" t="s">
        <v>7785</v>
      </c>
      <c r="C7321" s="325" t="s">
        <v>1045</v>
      </c>
      <c r="D7321" s="325" t="s">
        <v>280</v>
      </c>
      <c r="E7321" s="326" t="s">
        <v>7854</v>
      </c>
    </row>
    <row r="7322" spans="1:5">
      <c r="A7322" s="327">
        <v>95368</v>
      </c>
      <c r="B7322" s="325" t="s">
        <v>7786</v>
      </c>
      <c r="C7322" s="325" t="s">
        <v>1045</v>
      </c>
      <c r="D7322" s="325" t="s">
        <v>280</v>
      </c>
      <c r="E7322" s="326" t="s">
        <v>866</v>
      </c>
    </row>
    <row r="7323" spans="1:5">
      <c r="A7323" s="327">
        <v>95369</v>
      </c>
      <c r="B7323" s="325" t="s">
        <v>7788</v>
      </c>
      <c r="C7323" s="325" t="s">
        <v>1045</v>
      </c>
      <c r="D7323" s="325" t="s">
        <v>280</v>
      </c>
      <c r="E7323" s="326" t="s">
        <v>985</v>
      </c>
    </row>
    <row r="7324" spans="1:5">
      <c r="A7324" s="327">
        <v>95370</v>
      </c>
      <c r="B7324" s="325" t="s">
        <v>7789</v>
      </c>
      <c r="C7324" s="325" t="s">
        <v>1045</v>
      </c>
      <c r="D7324" s="325" t="s">
        <v>280</v>
      </c>
      <c r="E7324" s="326" t="s">
        <v>7315</v>
      </c>
    </row>
    <row r="7325" spans="1:5">
      <c r="A7325" s="327">
        <v>95371</v>
      </c>
      <c r="B7325" s="325" t="s">
        <v>7790</v>
      </c>
      <c r="C7325" s="325" t="s">
        <v>1045</v>
      </c>
      <c r="D7325" s="325" t="s">
        <v>692</v>
      </c>
      <c r="E7325" s="326" t="s">
        <v>921</v>
      </c>
    </row>
    <row r="7326" spans="1:5">
      <c r="A7326" s="327">
        <v>95372</v>
      </c>
      <c r="B7326" s="325" t="s">
        <v>7791</v>
      </c>
      <c r="C7326" s="325" t="s">
        <v>1045</v>
      </c>
      <c r="D7326" s="325" t="s">
        <v>692</v>
      </c>
      <c r="E7326" s="326" t="s">
        <v>7315</v>
      </c>
    </row>
    <row r="7327" spans="1:5">
      <c r="A7327" s="327">
        <v>95373</v>
      </c>
      <c r="B7327" s="325" t="s">
        <v>7792</v>
      </c>
      <c r="C7327" s="325" t="s">
        <v>1045</v>
      </c>
      <c r="D7327" s="325" t="s">
        <v>280</v>
      </c>
      <c r="E7327" s="326" t="s">
        <v>6458</v>
      </c>
    </row>
    <row r="7328" spans="1:5">
      <c r="A7328" s="327">
        <v>95374</v>
      </c>
      <c r="B7328" s="325" t="s">
        <v>7793</v>
      </c>
      <c r="C7328" s="325" t="s">
        <v>1045</v>
      </c>
      <c r="D7328" s="325" t="s">
        <v>280</v>
      </c>
      <c r="E7328" s="326" t="s">
        <v>7315</v>
      </c>
    </row>
    <row r="7329" spans="1:5">
      <c r="A7329" s="327">
        <v>95375</v>
      </c>
      <c r="B7329" s="325" t="s">
        <v>7794</v>
      </c>
      <c r="C7329" s="325" t="s">
        <v>1045</v>
      </c>
      <c r="D7329" s="325" t="s">
        <v>280</v>
      </c>
      <c r="E7329" s="326" t="s">
        <v>25863</v>
      </c>
    </row>
    <row r="7330" spans="1:5">
      <c r="A7330" s="327">
        <v>95376</v>
      </c>
      <c r="B7330" s="325" t="s">
        <v>7795</v>
      </c>
      <c r="C7330" s="325" t="s">
        <v>1045</v>
      </c>
      <c r="D7330" s="325" t="s">
        <v>280</v>
      </c>
      <c r="E7330" s="326" t="s">
        <v>1518</v>
      </c>
    </row>
    <row r="7331" spans="1:5">
      <c r="A7331" s="327">
        <v>95377</v>
      </c>
      <c r="B7331" s="325" t="s">
        <v>7796</v>
      </c>
      <c r="C7331" s="325" t="s">
        <v>1045</v>
      </c>
      <c r="D7331" s="325" t="s">
        <v>280</v>
      </c>
      <c r="E7331" s="326" t="s">
        <v>7158</v>
      </c>
    </row>
    <row r="7332" spans="1:5">
      <c r="A7332" s="327">
        <v>95378</v>
      </c>
      <c r="B7332" s="325" t="s">
        <v>7797</v>
      </c>
      <c r="C7332" s="325" t="s">
        <v>1045</v>
      </c>
      <c r="D7332" s="325" t="s">
        <v>692</v>
      </c>
      <c r="E7332" s="326" t="s">
        <v>6458</v>
      </c>
    </row>
    <row r="7333" spans="1:5">
      <c r="A7333" s="327">
        <v>95379</v>
      </c>
      <c r="B7333" s="325" t="s">
        <v>7798</v>
      </c>
      <c r="C7333" s="325" t="s">
        <v>1045</v>
      </c>
      <c r="D7333" s="325" t="s">
        <v>692</v>
      </c>
      <c r="E7333" s="326" t="s">
        <v>7158</v>
      </c>
    </row>
    <row r="7334" spans="1:5">
      <c r="A7334" s="327">
        <v>95380</v>
      </c>
      <c r="B7334" s="325" t="s">
        <v>7799</v>
      </c>
      <c r="C7334" s="325" t="s">
        <v>1045</v>
      </c>
      <c r="D7334" s="325" t="s">
        <v>280</v>
      </c>
      <c r="E7334" s="326" t="s">
        <v>1357</v>
      </c>
    </row>
    <row r="7335" spans="1:5">
      <c r="A7335" s="327">
        <v>95382</v>
      </c>
      <c r="B7335" s="325" t="s">
        <v>7800</v>
      </c>
      <c r="C7335" s="325" t="s">
        <v>1045</v>
      </c>
      <c r="D7335" s="325" t="s">
        <v>280</v>
      </c>
      <c r="E7335" s="326" t="s">
        <v>7158</v>
      </c>
    </row>
    <row r="7336" spans="1:5">
      <c r="A7336" s="327">
        <v>95383</v>
      </c>
      <c r="B7336" s="325" t="s">
        <v>7801</v>
      </c>
      <c r="C7336" s="325" t="s">
        <v>1045</v>
      </c>
      <c r="D7336" s="325" t="s">
        <v>280</v>
      </c>
      <c r="E7336" s="326" t="s">
        <v>1357</v>
      </c>
    </row>
    <row r="7337" spans="1:5">
      <c r="A7337" s="327">
        <v>95384</v>
      </c>
      <c r="B7337" s="325" t="s">
        <v>7802</v>
      </c>
      <c r="C7337" s="325" t="s">
        <v>1045</v>
      </c>
      <c r="D7337" s="325" t="s">
        <v>280</v>
      </c>
      <c r="E7337" s="326" t="s">
        <v>7201</v>
      </c>
    </row>
    <row r="7338" spans="1:5">
      <c r="A7338" s="327">
        <v>95385</v>
      </c>
      <c r="B7338" s="325" t="s">
        <v>7803</v>
      </c>
      <c r="C7338" s="325" t="s">
        <v>1045</v>
      </c>
      <c r="D7338" s="325" t="s">
        <v>280</v>
      </c>
      <c r="E7338" s="326" t="s">
        <v>7158</v>
      </c>
    </row>
    <row r="7339" spans="1:5">
      <c r="A7339" s="327">
        <v>95386</v>
      </c>
      <c r="B7339" s="325" t="s">
        <v>7804</v>
      </c>
      <c r="C7339" s="325" t="s">
        <v>1045</v>
      </c>
      <c r="D7339" s="325" t="s">
        <v>280</v>
      </c>
      <c r="E7339" s="326" t="s">
        <v>1357</v>
      </c>
    </row>
    <row r="7340" spans="1:5">
      <c r="A7340" s="327">
        <v>95387</v>
      </c>
      <c r="B7340" s="325" t="s">
        <v>7805</v>
      </c>
      <c r="C7340" s="325" t="s">
        <v>1045</v>
      </c>
      <c r="D7340" s="325" t="s">
        <v>280</v>
      </c>
      <c r="E7340" s="326" t="s">
        <v>1230</v>
      </c>
    </row>
    <row r="7341" spans="1:5">
      <c r="A7341" s="327">
        <v>95389</v>
      </c>
      <c r="B7341" s="325" t="s">
        <v>7807</v>
      </c>
      <c r="C7341" s="325" t="s">
        <v>1045</v>
      </c>
      <c r="D7341" s="325" t="s">
        <v>280</v>
      </c>
      <c r="E7341" s="326" t="s">
        <v>1590</v>
      </c>
    </row>
    <row r="7342" spans="1:5">
      <c r="A7342" s="327">
        <v>95390</v>
      </c>
      <c r="B7342" s="325" t="s">
        <v>7808</v>
      </c>
      <c r="C7342" s="325" t="s">
        <v>1045</v>
      </c>
      <c r="D7342" s="325" t="s">
        <v>280</v>
      </c>
      <c r="E7342" s="326" t="s">
        <v>1192</v>
      </c>
    </row>
    <row r="7343" spans="1:5">
      <c r="A7343" s="327">
        <v>95391</v>
      </c>
      <c r="B7343" s="325" t="s">
        <v>7809</v>
      </c>
      <c r="C7343" s="325" t="s">
        <v>1045</v>
      </c>
      <c r="D7343" s="325" t="s">
        <v>280</v>
      </c>
      <c r="E7343" s="326" t="s">
        <v>1043</v>
      </c>
    </row>
    <row r="7344" spans="1:5">
      <c r="A7344" s="327">
        <v>95392</v>
      </c>
      <c r="B7344" s="325" t="s">
        <v>7810</v>
      </c>
      <c r="C7344" s="325" t="s">
        <v>1045</v>
      </c>
      <c r="D7344" s="325" t="s">
        <v>692</v>
      </c>
      <c r="E7344" s="326" t="s">
        <v>7730</v>
      </c>
    </row>
    <row r="7345" spans="1:5">
      <c r="A7345" s="327">
        <v>95393</v>
      </c>
      <c r="B7345" s="325" t="s">
        <v>7811</v>
      </c>
      <c r="C7345" s="325" t="s">
        <v>1045</v>
      </c>
      <c r="D7345" s="325" t="s">
        <v>280</v>
      </c>
      <c r="E7345" s="326" t="s">
        <v>1467</v>
      </c>
    </row>
    <row r="7346" spans="1:5">
      <c r="A7346" s="327">
        <v>95394</v>
      </c>
      <c r="B7346" s="325" t="s">
        <v>7812</v>
      </c>
      <c r="C7346" s="325" t="s">
        <v>1045</v>
      </c>
      <c r="D7346" s="325" t="s">
        <v>280</v>
      </c>
      <c r="E7346" s="326" t="s">
        <v>912</v>
      </c>
    </row>
    <row r="7347" spans="1:5">
      <c r="A7347" s="327">
        <v>95395</v>
      </c>
      <c r="B7347" s="325" t="s">
        <v>7813</v>
      </c>
      <c r="C7347" s="325" t="s">
        <v>1045</v>
      </c>
      <c r="D7347" s="325" t="s">
        <v>280</v>
      </c>
      <c r="E7347" s="326" t="s">
        <v>908</v>
      </c>
    </row>
    <row r="7348" spans="1:5">
      <c r="A7348" s="327">
        <v>95396</v>
      </c>
      <c r="B7348" s="325" t="s">
        <v>7815</v>
      </c>
      <c r="C7348" s="325" t="s">
        <v>1045</v>
      </c>
      <c r="D7348" s="325" t="s">
        <v>280</v>
      </c>
      <c r="E7348" s="326" t="s">
        <v>1370</v>
      </c>
    </row>
    <row r="7349" spans="1:5">
      <c r="A7349" s="327">
        <v>95397</v>
      </c>
      <c r="B7349" s="325" t="s">
        <v>7816</v>
      </c>
      <c r="C7349" s="325" t="s">
        <v>1045</v>
      </c>
      <c r="D7349" s="325" t="s">
        <v>280</v>
      </c>
      <c r="E7349" s="326" t="s">
        <v>1690</v>
      </c>
    </row>
    <row r="7350" spans="1:5">
      <c r="A7350" s="327">
        <v>95398</v>
      </c>
      <c r="B7350" s="325" t="s">
        <v>7817</v>
      </c>
      <c r="C7350" s="325" t="s">
        <v>1045</v>
      </c>
      <c r="D7350" s="325" t="s">
        <v>280</v>
      </c>
      <c r="E7350" s="326" t="s">
        <v>1041</v>
      </c>
    </row>
    <row r="7351" spans="1:5">
      <c r="A7351" s="327">
        <v>95399</v>
      </c>
      <c r="B7351" s="325" t="s">
        <v>7818</v>
      </c>
      <c r="C7351" s="325" t="s">
        <v>1045</v>
      </c>
      <c r="D7351" s="325" t="s">
        <v>280</v>
      </c>
      <c r="E7351" s="326" t="s">
        <v>1590</v>
      </c>
    </row>
    <row r="7352" spans="1:5">
      <c r="A7352" s="327">
        <v>95400</v>
      </c>
      <c r="B7352" s="325" t="s">
        <v>7819</v>
      </c>
      <c r="C7352" s="325" t="s">
        <v>1045</v>
      </c>
      <c r="D7352" s="325" t="s">
        <v>280</v>
      </c>
      <c r="E7352" s="326" t="s">
        <v>1361</v>
      </c>
    </row>
    <row r="7353" spans="1:5">
      <c r="A7353" s="327">
        <v>95401</v>
      </c>
      <c r="B7353" s="325" t="s">
        <v>7820</v>
      </c>
      <c r="C7353" s="325" t="s">
        <v>1045</v>
      </c>
      <c r="D7353" s="325" t="s">
        <v>692</v>
      </c>
      <c r="E7353" s="326" t="s">
        <v>27430</v>
      </c>
    </row>
    <row r="7354" spans="1:5">
      <c r="A7354" s="327">
        <v>95402</v>
      </c>
      <c r="B7354" s="325" t="s">
        <v>7821</v>
      </c>
      <c r="C7354" s="325" t="s">
        <v>1045</v>
      </c>
      <c r="D7354" s="325" t="s">
        <v>692</v>
      </c>
      <c r="E7354" s="326" t="s">
        <v>1292</v>
      </c>
    </row>
    <row r="7355" spans="1:5">
      <c r="A7355" s="327">
        <v>95403</v>
      </c>
      <c r="B7355" s="325" t="s">
        <v>7823</v>
      </c>
      <c r="C7355" s="325" t="s">
        <v>1045</v>
      </c>
      <c r="D7355" s="325" t="s">
        <v>280</v>
      </c>
      <c r="E7355" s="326" t="s">
        <v>15046</v>
      </c>
    </row>
    <row r="7356" spans="1:5">
      <c r="A7356" s="327">
        <v>95404</v>
      </c>
      <c r="B7356" s="325" t="s">
        <v>7824</v>
      </c>
      <c r="C7356" s="325" t="s">
        <v>1045</v>
      </c>
      <c r="D7356" s="325" t="s">
        <v>280</v>
      </c>
      <c r="E7356" s="326" t="s">
        <v>14928</v>
      </c>
    </row>
    <row r="7357" spans="1:5">
      <c r="A7357" s="327">
        <v>95405</v>
      </c>
      <c r="B7357" s="325" t="s">
        <v>7825</v>
      </c>
      <c r="C7357" s="325" t="s">
        <v>1045</v>
      </c>
      <c r="D7357" s="325" t="s">
        <v>280</v>
      </c>
      <c r="E7357" s="326" t="s">
        <v>1706</v>
      </c>
    </row>
    <row r="7358" spans="1:5">
      <c r="A7358" s="327">
        <v>95406</v>
      </c>
      <c r="B7358" s="325" t="s">
        <v>7826</v>
      </c>
      <c r="C7358" s="325" t="s">
        <v>1045</v>
      </c>
      <c r="D7358" s="325" t="s">
        <v>692</v>
      </c>
      <c r="E7358" s="326" t="s">
        <v>1215</v>
      </c>
    </row>
    <row r="7359" spans="1:5">
      <c r="A7359" s="327">
        <v>95408</v>
      </c>
      <c r="B7359" s="325" t="s">
        <v>7828</v>
      </c>
      <c r="C7359" s="325" t="s">
        <v>7721</v>
      </c>
      <c r="D7359" s="325" t="s">
        <v>280</v>
      </c>
      <c r="E7359" s="326" t="s">
        <v>4464</v>
      </c>
    </row>
    <row r="7360" spans="1:5">
      <c r="A7360" s="327">
        <v>95409</v>
      </c>
      <c r="B7360" s="325" t="s">
        <v>7829</v>
      </c>
      <c r="C7360" s="325" t="s">
        <v>7721</v>
      </c>
      <c r="D7360" s="325" t="s">
        <v>280</v>
      </c>
      <c r="E7360" s="326" t="s">
        <v>640</v>
      </c>
    </row>
    <row r="7361" spans="1:5">
      <c r="A7361" s="327">
        <v>95410</v>
      </c>
      <c r="B7361" s="325" t="s">
        <v>7830</v>
      </c>
      <c r="C7361" s="325" t="s">
        <v>7721</v>
      </c>
      <c r="D7361" s="325" t="s">
        <v>280</v>
      </c>
      <c r="E7361" s="326" t="s">
        <v>21391</v>
      </c>
    </row>
    <row r="7362" spans="1:5">
      <c r="A7362" s="327">
        <v>95411</v>
      </c>
      <c r="B7362" s="325" t="s">
        <v>7831</v>
      </c>
      <c r="C7362" s="325" t="s">
        <v>7721</v>
      </c>
      <c r="D7362" s="325" t="s">
        <v>280</v>
      </c>
      <c r="E7362" s="326" t="s">
        <v>29502</v>
      </c>
    </row>
    <row r="7363" spans="1:5">
      <c r="A7363" s="327">
        <v>95412</v>
      </c>
      <c r="B7363" s="325" t="s">
        <v>7832</v>
      </c>
      <c r="C7363" s="325" t="s">
        <v>7721</v>
      </c>
      <c r="D7363" s="325" t="s">
        <v>280</v>
      </c>
      <c r="E7363" s="326" t="s">
        <v>31650</v>
      </c>
    </row>
    <row r="7364" spans="1:5">
      <c r="A7364" s="327">
        <v>95413</v>
      </c>
      <c r="B7364" s="325" t="s">
        <v>7833</v>
      </c>
      <c r="C7364" s="325" t="s">
        <v>7721</v>
      </c>
      <c r="D7364" s="325" t="s">
        <v>280</v>
      </c>
      <c r="E7364" s="326" t="s">
        <v>25373</v>
      </c>
    </row>
    <row r="7365" spans="1:5">
      <c r="A7365" s="327">
        <v>95414</v>
      </c>
      <c r="B7365" s="325" t="s">
        <v>7834</v>
      </c>
      <c r="C7365" s="325" t="s">
        <v>7721</v>
      </c>
      <c r="D7365" s="325" t="s">
        <v>280</v>
      </c>
      <c r="E7365" s="326" t="s">
        <v>31651</v>
      </c>
    </row>
    <row r="7366" spans="1:5">
      <c r="A7366" s="327">
        <v>95415</v>
      </c>
      <c r="B7366" s="325" t="s">
        <v>7835</v>
      </c>
      <c r="C7366" s="325" t="s">
        <v>7721</v>
      </c>
      <c r="D7366" s="325" t="s">
        <v>280</v>
      </c>
      <c r="E7366" s="326" t="s">
        <v>31652</v>
      </c>
    </row>
    <row r="7367" spans="1:5">
      <c r="A7367" s="327">
        <v>95416</v>
      </c>
      <c r="B7367" s="325" t="s">
        <v>7836</v>
      </c>
      <c r="C7367" s="325" t="s">
        <v>7721</v>
      </c>
      <c r="D7367" s="325" t="s">
        <v>280</v>
      </c>
      <c r="E7367" s="326" t="s">
        <v>21539</v>
      </c>
    </row>
    <row r="7368" spans="1:5">
      <c r="A7368" s="327">
        <v>95417</v>
      </c>
      <c r="B7368" s="325" t="s">
        <v>7838</v>
      </c>
      <c r="C7368" s="325" t="s">
        <v>7721</v>
      </c>
      <c r="D7368" s="325" t="s">
        <v>280</v>
      </c>
      <c r="E7368" s="326" t="s">
        <v>31653</v>
      </c>
    </row>
    <row r="7369" spans="1:5">
      <c r="A7369" s="327">
        <v>95418</v>
      </c>
      <c r="B7369" s="325" t="s">
        <v>7839</v>
      </c>
      <c r="C7369" s="325" t="s">
        <v>7721</v>
      </c>
      <c r="D7369" s="325" t="s">
        <v>280</v>
      </c>
      <c r="E7369" s="326" t="s">
        <v>31654</v>
      </c>
    </row>
    <row r="7370" spans="1:5">
      <c r="A7370" s="327">
        <v>95419</v>
      </c>
      <c r="B7370" s="325" t="s">
        <v>7840</v>
      </c>
      <c r="C7370" s="325" t="s">
        <v>7721</v>
      </c>
      <c r="D7370" s="325" t="s">
        <v>280</v>
      </c>
      <c r="E7370" s="326" t="s">
        <v>22054</v>
      </c>
    </row>
    <row r="7371" spans="1:5">
      <c r="A7371" s="327">
        <v>95420</v>
      </c>
      <c r="B7371" s="325" t="s">
        <v>7841</v>
      </c>
      <c r="C7371" s="325" t="s">
        <v>7721</v>
      </c>
      <c r="D7371" s="325" t="s">
        <v>280</v>
      </c>
      <c r="E7371" s="326" t="s">
        <v>27629</v>
      </c>
    </row>
    <row r="7372" spans="1:5">
      <c r="A7372" s="327">
        <v>95421</v>
      </c>
      <c r="B7372" s="325" t="s">
        <v>7842</v>
      </c>
      <c r="C7372" s="325" t="s">
        <v>7721</v>
      </c>
      <c r="D7372" s="325" t="s">
        <v>280</v>
      </c>
      <c r="E7372" s="326" t="s">
        <v>30674</v>
      </c>
    </row>
    <row r="7373" spans="1:5">
      <c r="A7373" s="327">
        <v>95422</v>
      </c>
      <c r="B7373" s="325" t="s">
        <v>7843</v>
      </c>
      <c r="C7373" s="325" t="s">
        <v>7721</v>
      </c>
      <c r="D7373" s="325" t="s">
        <v>280</v>
      </c>
      <c r="E7373" s="326" t="s">
        <v>31655</v>
      </c>
    </row>
    <row r="7374" spans="1:5">
      <c r="A7374" s="327">
        <v>95423</v>
      </c>
      <c r="B7374" s="325" t="s">
        <v>7844</v>
      </c>
      <c r="C7374" s="325" t="s">
        <v>7721</v>
      </c>
      <c r="D7374" s="325" t="s">
        <v>280</v>
      </c>
      <c r="E7374" s="326" t="s">
        <v>31656</v>
      </c>
    </row>
    <row r="7375" spans="1:5">
      <c r="A7375" s="327">
        <v>95424</v>
      </c>
      <c r="B7375" s="325" t="s">
        <v>7845</v>
      </c>
      <c r="C7375" s="325" t="s">
        <v>7721</v>
      </c>
      <c r="D7375" s="325" t="s">
        <v>280</v>
      </c>
      <c r="E7375" s="326" t="s">
        <v>31657</v>
      </c>
    </row>
    <row r="7376" spans="1:5">
      <c r="A7376" s="327">
        <v>100288</v>
      </c>
      <c r="B7376" s="325" t="s">
        <v>7846</v>
      </c>
      <c r="C7376" s="325" t="s">
        <v>1045</v>
      </c>
      <c r="D7376" s="325" t="s">
        <v>280</v>
      </c>
      <c r="E7376" s="326" t="s">
        <v>1858</v>
      </c>
    </row>
    <row r="7377" spans="1:5">
      <c r="A7377" s="327">
        <v>100289</v>
      </c>
      <c r="B7377" s="325" t="s">
        <v>7847</v>
      </c>
      <c r="C7377" s="325" t="s">
        <v>1045</v>
      </c>
      <c r="D7377" s="325" t="s">
        <v>280</v>
      </c>
      <c r="E7377" s="326" t="s">
        <v>31658</v>
      </c>
    </row>
    <row r="7378" spans="1:5">
      <c r="A7378" s="327">
        <v>100290</v>
      </c>
      <c r="B7378" s="325" t="s">
        <v>7849</v>
      </c>
      <c r="C7378" s="325" t="s">
        <v>1045</v>
      </c>
      <c r="D7378" s="325" t="s">
        <v>280</v>
      </c>
      <c r="E7378" s="326" t="s">
        <v>1192</v>
      </c>
    </row>
    <row r="7379" spans="1:5">
      <c r="A7379" s="327">
        <v>100291</v>
      </c>
      <c r="B7379" s="325" t="s">
        <v>7850</v>
      </c>
      <c r="C7379" s="325" t="s">
        <v>1045</v>
      </c>
      <c r="D7379" s="325" t="s">
        <v>280</v>
      </c>
      <c r="E7379" s="326" t="s">
        <v>1230</v>
      </c>
    </row>
    <row r="7380" spans="1:5">
      <c r="A7380" s="327">
        <v>100293</v>
      </c>
      <c r="B7380" s="325" t="s">
        <v>7852</v>
      </c>
      <c r="C7380" s="325" t="s">
        <v>1045</v>
      </c>
      <c r="D7380" s="325" t="s">
        <v>280</v>
      </c>
      <c r="E7380" s="326" t="s">
        <v>1579</v>
      </c>
    </row>
    <row r="7381" spans="1:5">
      <c r="A7381" s="327">
        <v>100295</v>
      </c>
      <c r="B7381" s="325" t="s">
        <v>7855</v>
      </c>
      <c r="C7381" s="325" t="s">
        <v>1045</v>
      </c>
      <c r="D7381" s="325" t="s">
        <v>280</v>
      </c>
      <c r="E7381" s="326" t="s">
        <v>31659</v>
      </c>
    </row>
    <row r="7382" spans="1:5">
      <c r="A7382" s="327">
        <v>100298</v>
      </c>
      <c r="B7382" s="325" t="s">
        <v>7858</v>
      </c>
      <c r="C7382" s="325" t="s">
        <v>1045</v>
      </c>
      <c r="D7382" s="325" t="s">
        <v>280</v>
      </c>
      <c r="E7382" s="326" t="s">
        <v>7814</v>
      </c>
    </row>
    <row r="7383" spans="1:5">
      <c r="A7383" s="327">
        <v>100299</v>
      </c>
      <c r="B7383" s="325" t="s">
        <v>7859</v>
      </c>
      <c r="C7383" s="325" t="s">
        <v>1045</v>
      </c>
      <c r="D7383" s="325" t="s">
        <v>280</v>
      </c>
      <c r="E7383" s="326" t="s">
        <v>31660</v>
      </c>
    </row>
    <row r="7384" spans="1:5">
      <c r="A7384" s="327">
        <v>100300</v>
      </c>
      <c r="B7384" s="325" t="s">
        <v>7861</v>
      </c>
      <c r="C7384" s="325" t="s">
        <v>1045</v>
      </c>
      <c r="D7384" s="325" t="s">
        <v>280</v>
      </c>
      <c r="E7384" s="326" t="s">
        <v>31661</v>
      </c>
    </row>
    <row r="7385" spans="1:5">
      <c r="A7385" s="327">
        <v>100301</v>
      </c>
      <c r="B7385" s="325" t="s">
        <v>7862</v>
      </c>
      <c r="C7385" s="325" t="s">
        <v>1045</v>
      </c>
      <c r="D7385" s="325" t="s">
        <v>280</v>
      </c>
      <c r="E7385" s="326" t="s">
        <v>24254</v>
      </c>
    </row>
    <row r="7386" spans="1:5">
      <c r="A7386" s="327">
        <v>100303</v>
      </c>
      <c r="B7386" s="325" t="s">
        <v>7864</v>
      </c>
      <c r="C7386" s="325" t="s">
        <v>1045</v>
      </c>
      <c r="D7386" s="325" t="s">
        <v>280</v>
      </c>
      <c r="E7386" s="326" t="s">
        <v>26538</v>
      </c>
    </row>
    <row r="7387" spans="1:5">
      <c r="A7387" s="327">
        <v>100307</v>
      </c>
      <c r="B7387" s="325" t="s">
        <v>7868</v>
      </c>
      <c r="C7387" s="325" t="s">
        <v>1045</v>
      </c>
      <c r="D7387" s="325" t="s">
        <v>280</v>
      </c>
      <c r="E7387" s="326" t="s">
        <v>25013</v>
      </c>
    </row>
    <row r="7388" spans="1:5">
      <c r="A7388" s="327">
        <v>100308</v>
      </c>
      <c r="B7388" s="325" t="s">
        <v>7869</v>
      </c>
      <c r="C7388" s="325" t="s">
        <v>1045</v>
      </c>
      <c r="D7388" s="325" t="s">
        <v>280</v>
      </c>
      <c r="E7388" s="326" t="s">
        <v>31662</v>
      </c>
    </row>
    <row r="7389" spans="1:5">
      <c r="A7389" s="327">
        <v>100309</v>
      </c>
      <c r="B7389" s="325" t="s">
        <v>7870</v>
      </c>
      <c r="C7389" s="325" t="s">
        <v>1045</v>
      </c>
      <c r="D7389" s="325" t="s">
        <v>280</v>
      </c>
      <c r="E7389" s="326" t="s">
        <v>31237</v>
      </c>
    </row>
    <row r="7390" spans="1:5">
      <c r="A7390" s="327">
        <v>100310</v>
      </c>
      <c r="B7390" s="325" t="s">
        <v>7871</v>
      </c>
      <c r="C7390" s="325" t="s">
        <v>7721</v>
      </c>
      <c r="D7390" s="325" t="s">
        <v>280</v>
      </c>
      <c r="E7390" s="326" t="s">
        <v>15018</v>
      </c>
    </row>
    <row r="7391" spans="1:5">
      <c r="A7391" s="327">
        <v>100315</v>
      </c>
      <c r="B7391" s="325" t="s">
        <v>7876</v>
      </c>
      <c r="C7391" s="325" t="s">
        <v>7721</v>
      </c>
      <c r="D7391" s="325" t="s">
        <v>280</v>
      </c>
      <c r="E7391" s="326" t="s">
        <v>31663</v>
      </c>
    </row>
    <row r="7392" spans="1:5">
      <c r="A7392" s="327">
        <v>100316</v>
      </c>
      <c r="B7392" s="325" t="s">
        <v>7861</v>
      </c>
      <c r="C7392" s="325" t="s">
        <v>7721</v>
      </c>
      <c r="D7392" s="325" t="s">
        <v>280</v>
      </c>
      <c r="E7392" s="326" t="s">
        <v>31664</v>
      </c>
    </row>
    <row r="7393" spans="1:5">
      <c r="A7393" s="327">
        <v>100321</v>
      </c>
      <c r="B7393" s="325" t="s">
        <v>7870</v>
      </c>
      <c r="C7393" s="325" t="s">
        <v>7721</v>
      </c>
      <c r="D7393" s="325" t="s">
        <v>280</v>
      </c>
      <c r="E7393" s="326" t="s">
        <v>31665</v>
      </c>
    </row>
    <row r="7394" spans="1:5">
      <c r="A7394" s="327">
        <v>100533</v>
      </c>
      <c r="B7394" s="325" t="s">
        <v>7878</v>
      </c>
      <c r="C7394" s="325" t="s">
        <v>1045</v>
      </c>
      <c r="D7394" s="325" t="s">
        <v>280</v>
      </c>
      <c r="E7394" s="326" t="s">
        <v>26208</v>
      </c>
    </row>
    <row r="7395" spans="1:5">
      <c r="A7395" s="327">
        <v>100534</v>
      </c>
      <c r="B7395" s="325" t="s">
        <v>7878</v>
      </c>
      <c r="C7395" s="325" t="s">
        <v>7721</v>
      </c>
      <c r="D7395" s="325" t="s">
        <v>280</v>
      </c>
      <c r="E7395" s="326" t="s">
        <v>31666</v>
      </c>
    </row>
    <row r="7396" spans="1:5">
      <c r="A7396" s="327">
        <v>100535</v>
      </c>
      <c r="B7396" s="325" t="s">
        <v>7879</v>
      </c>
      <c r="C7396" s="325" t="s">
        <v>1045</v>
      </c>
      <c r="D7396" s="325" t="s">
        <v>280</v>
      </c>
      <c r="E7396" s="326" t="s">
        <v>7152</v>
      </c>
    </row>
    <row r="7397" spans="1:5">
      <c r="A7397" s="327">
        <v>100536</v>
      </c>
      <c r="B7397" s="325" t="s">
        <v>7880</v>
      </c>
      <c r="C7397" s="325" t="s">
        <v>7721</v>
      </c>
      <c r="D7397" s="325" t="s">
        <v>280</v>
      </c>
      <c r="E7397" s="326" t="s">
        <v>31667</v>
      </c>
    </row>
    <row r="7398" spans="1:5">
      <c r="A7398" s="327">
        <v>101286</v>
      </c>
      <c r="B7398" s="325" t="s">
        <v>7884</v>
      </c>
      <c r="C7398" s="325" t="s">
        <v>7721</v>
      </c>
      <c r="D7398" s="325" t="s">
        <v>280</v>
      </c>
      <c r="E7398" s="326" t="s">
        <v>29523</v>
      </c>
    </row>
    <row r="7399" spans="1:5">
      <c r="A7399" s="327">
        <v>101287</v>
      </c>
      <c r="B7399" s="325" t="s">
        <v>7885</v>
      </c>
      <c r="C7399" s="325" t="s">
        <v>7721</v>
      </c>
      <c r="D7399" s="325" t="s">
        <v>280</v>
      </c>
      <c r="E7399" s="326" t="s">
        <v>25807</v>
      </c>
    </row>
    <row r="7400" spans="1:5">
      <c r="A7400" s="327">
        <v>101288</v>
      </c>
      <c r="B7400" s="325" t="s">
        <v>7886</v>
      </c>
      <c r="C7400" s="325" t="s">
        <v>7721</v>
      </c>
      <c r="D7400" s="325" t="s">
        <v>280</v>
      </c>
      <c r="E7400" s="326" t="s">
        <v>29523</v>
      </c>
    </row>
    <row r="7401" spans="1:5">
      <c r="A7401" s="327">
        <v>101289</v>
      </c>
      <c r="B7401" s="325" t="s">
        <v>7888</v>
      </c>
      <c r="C7401" s="325" t="s">
        <v>7721</v>
      </c>
      <c r="D7401" s="325" t="s">
        <v>280</v>
      </c>
      <c r="E7401" s="326" t="s">
        <v>982</v>
      </c>
    </row>
    <row r="7402" spans="1:5">
      <c r="A7402" s="327">
        <v>101290</v>
      </c>
      <c r="B7402" s="325" t="s">
        <v>7889</v>
      </c>
      <c r="C7402" s="325" t="s">
        <v>7721</v>
      </c>
      <c r="D7402" s="325" t="s">
        <v>280</v>
      </c>
      <c r="E7402" s="326" t="s">
        <v>31668</v>
      </c>
    </row>
    <row r="7403" spans="1:5">
      <c r="A7403" s="327">
        <v>101291</v>
      </c>
      <c r="B7403" s="325" t="s">
        <v>7890</v>
      </c>
      <c r="C7403" s="325" t="s">
        <v>7721</v>
      </c>
      <c r="D7403" s="325" t="s">
        <v>280</v>
      </c>
      <c r="E7403" s="326" t="s">
        <v>29523</v>
      </c>
    </row>
    <row r="7404" spans="1:5">
      <c r="A7404" s="327">
        <v>101292</v>
      </c>
      <c r="B7404" s="325" t="s">
        <v>7891</v>
      </c>
      <c r="C7404" s="325" t="s">
        <v>7721</v>
      </c>
      <c r="D7404" s="325" t="s">
        <v>280</v>
      </c>
      <c r="E7404" s="326" t="s">
        <v>982</v>
      </c>
    </row>
    <row r="7405" spans="1:5">
      <c r="A7405" s="327">
        <v>101293</v>
      </c>
      <c r="B7405" s="325" t="s">
        <v>7892</v>
      </c>
      <c r="C7405" s="325" t="s">
        <v>7721</v>
      </c>
      <c r="D7405" s="325" t="s">
        <v>280</v>
      </c>
      <c r="E7405" s="326" t="s">
        <v>29641</v>
      </c>
    </row>
    <row r="7406" spans="1:5">
      <c r="A7406" s="327">
        <v>101294</v>
      </c>
      <c r="B7406" s="325" t="s">
        <v>7894</v>
      </c>
      <c r="C7406" s="325" t="s">
        <v>7721</v>
      </c>
      <c r="D7406" s="325" t="s">
        <v>280</v>
      </c>
      <c r="E7406" s="326" t="s">
        <v>26215</v>
      </c>
    </row>
    <row r="7407" spans="1:5">
      <c r="A7407" s="327">
        <v>101295</v>
      </c>
      <c r="B7407" s="325" t="s">
        <v>7896</v>
      </c>
      <c r="C7407" s="325" t="s">
        <v>7721</v>
      </c>
      <c r="D7407" s="325" t="s">
        <v>280</v>
      </c>
      <c r="E7407" s="326" t="s">
        <v>31669</v>
      </c>
    </row>
    <row r="7408" spans="1:5">
      <c r="A7408" s="327">
        <v>101296</v>
      </c>
      <c r="B7408" s="325" t="s">
        <v>7898</v>
      </c>
      <c r="C7408" s="325" t="s">
        <v>7721</v>
      </c>
      <c r="D7408" s="325" t="s">
        <v>280</v>
      </c>
      <c r="E7408" s="326" t="s">
        <v>28063</v>
      </c>
    </row>
    <row r="7409" spans="1:5">
      <c r="A7409" s="327">
        <v>101297</v>
      </c>
      <c r="B7409" s="325" t="s">
        <v>7899</v>
      </c>
      <c r="C7409" s="325" t="s">
        <v>7721</v>
      </c>
      <c r="D7409" s="325" t="s">
        <v>280</v>
      </c>
      <c r="E7409" s="326" t="s">
        <v>25793</v>
      </c>
    </row>
    <row r="7410" spans="1:5">
      <c r="A7410" s="327">
        <v>101298</v>
      </c>
      <c r="B7410" s="325" t="s">
        <v>7901</v>
      </c>
      <c r="C7410" s="325" t="s">
        <v>7721</v>
      </c>
      <c r="D7410" s="325" t="s">
        <v>280</v>
      </c>
      <c r="E7410" s="326" t="s">
        <v>29523</v>
      </c>
    </row>
    <row r="7411" spans="1:5">
      <c r="A7411" s="327">
        <v>101299</v>
      </c>
      <c r="B7411" s="325" t="s">
        <v>7903</v>
      </c>
      <c r="C7411" s="325" t="s">
        <v>7721</v>
      </c>
      <c r="D7411" s="325" t="s">
        <v>280</v>
      </c>
      <c r="E7411" s="326" t="s">
        <v>31668</v>
      </c>
    </row>
    <row r="7412" spans="1:5">
      <c r="A7412" s="327">
        <v>101300</v>
      </c>
      <c r="B7412" s="325" t="s">
        <v>7904</v>
      </c>
      <c r="C7412" s="325" t="s">
        <v>7721</v>
      </c>
      <c r="D7412" s="325" t="s">
        <v>280</v>
      </c>
      <c r="E7412" s="326" t="s">
        <v>31670</v>
      </c>
    </row>
    <row r="7413" spans="1:5">
      <c r="A7413" s="327">
        <v>101301</v>
      </c>
      <c r="B7413" s="325" t="s">
        <v>7905</v>
      </c>
      <c r="C7413" s="325" t="s">
        <v>7721</v>
      </c>
      <c r="D7413" s="325" t="s">
        <v>280</v>
      </c>
      <c r="E7413" s="326" t="s">
        <v>26541</v>
      </c>
    </row>
    <row r="7414" spans="1:5">
      <c r="A7414" s="327">
        <v>101302</v>
      </c>
      <c r="B7414" s="325" t="s">
        <v>7906</v>
      </c>
      <c r="C7414" s="325" t="s">
        <v>7721</v>
      </c>
      <c r="D7414" s="325" t="s">
        <v>280</v>
      </c>
      <c r="E7414" s="326" t="s">
        <v>31671</v>
      </c>
    </row>
    <row r="7415" spans="1:5">
      <c r="A7415" s="327">
        <v>101303</v>
      </c>
      <c r="B7415" s="325" t="s">
        <v>7907</v>
      </c>
      <c r="C7415" s="325" t="s">
        <v>7721</v>
      </c>
      <c r="D7415" s="325" t="s">
        <v>280</v>
      </c>
      <c r="E7415" s="326" t="s">
        <v>30401</v>
      </c>
    </row>
    <row r="7416" spans="1:5">
      <c r="A7416" s="327">
        <v>101304</v>
      </c>
      <c r="B7416" s="325" t="s">
        <v>7908</v>
      </c>
      <c r="C7416" s="325" t="s">
        <v>7721</v>
      </c>
      <c r="D7416" s="325" t="s">
        <v>280</v>
      </c>
      <c r="E7416" s="326" t="s">
        <v>30166</v>
      </c>
    </row>
    <row r="7417" spans="1:5">
      <c r="A7417" s="327">
        <v>101305</v>
      </c>
      <c r="B7417" s="325" t="s">
        <v>7909</v>
      </c>
      <c r="C7417" s="325" t="s">
        <v>7721</v>
      </c>
      <c r="D7417" s="325" t="s">
        <v>280</v>
      </c>
      <c r="E7417" s="326" t="s">
        <v>31672</v>
      </c>
    </row>
    <row r="7418" spans="1:5">
      <c r="A7418" s="327">
        <v>101307</v>
      </c>
      <c r="B7418" s="325" t="s">
        <v>7910</v>
      </c>
      <c r="C7418" s="325" t="s">
        <v>7721</v>
      </c>
      <c r="D7418" s="325" t="s">
        <v>280</v>
      </c>
      <c r="E7418" s="326" t="s">
        <v>31140</v>
      </c>
    </row>
    <row r="7419" spans="1:5">
      <c r="A7419" s="327">
        <v>101308</v>
      </c>
      <c r="B7419" s="325" t="s">
        <v>7911</v>
      </c>
      <c r="C7419" s="325" t="s">
        <v>7721</v>
      </c>
      <c r="D7419" s="325" t="s">
        <v>280</v>
      </c>
      <c r="E7419" s="326" t="s">
        <v>30417</v>
      </c>
    </row>
    <row r="7420" spans="1:5">
      <c r="A7420" s="327">
        <v>101309</v>
      </c>
      <c r="B7420" s="325" t="s">
        <v>7912</v>
      </c>
      <c r="C7420" s="325" t="s">
        <v>7721</v>
      </c>
      <c r="D7420" s="325" t="s">
        <v>280</v>
      </c>
      <c r="E7420" s="326" t="s">
        <v>31668</v>
      </c>
    </row>
    <row r="7421" spans="1:5">
      <c r="A7421" s="327">
        <v>101310</v>
      </c>
      <c r="B7421" s="325" t="s">
        <v>7913</v>
      </c>
      <c r="C7421" s="325" t="s">
        <v>7721</v>
      </c>
      <c r="D7421" s="325" t="s">
        <v>280</v>
      </c>
      <c r="E7421" s="326" t="s">
        <v>31673</v>
      </c>
    </row>
    <row r="7422" spans="1:5">
      <c r="A7422" s="327">
        <v>101311</v>
      </c>
      <c r="B7422" s="325" t="s">
        <v>7914</v>
      </c>
      <c r="C7422" s="325" t="s">
        <v>7721</v>
      </c>
      <c r="D7422" s="325" t="s">
        <v>280</v>
      </c>
      <c r="E7422" s="326" t="s">
        <v>29641</v>
      </c>
    </row>
    <row r="7423" spans="1:5">
      <c r="A7423" s="327">
        <v>101312</v>
      </c>
      <c r="B7423" s="325" t="s">
        <v>7915</v>
      </c>
      <c r="C7423" s="325" t="s">
        <v>7721</v>
      </c>
      <c r="D7423" s="325" t="s">
        <v>280</v>
      </c>
      <c r="E7423" s="326" t="s">
        <v>31674</v>
      </c>
    </row>
    <row r="7424" spans="1:5">
      <c r="A7424" s="327">
        <v>101313</v>
      </c>
      <c r="B7424" s="325" t="s">
        <v>7916</v>
      </c>
      <c r="C7424" s="325" t="s">
        <v>7721</v>
      </c>
      <c r="D7424" s="325" t="s">
        <v>280</v>
      </c>
      <c r="E7424" s="326" t="s">
        <v>31675</v>
      </c>
    </row>
    <row r="7425" spans="1:5">
      <c r="A7425" s="327">
        <v>101314</v>
      </c>
      <c r="B7425" s="325" t="s">
        <v>7917</v>
      </c>
      <c r="C7425" s="325" t="s">
        <v>7721</v>
      </c>
      <c r="D7425" s="325" t="s">
        <v>280</v>
      </c>
      <c r="E7425" s="326" t="s">
        <v>31676</v>
      </c>
    </row>
    <row r="7426" spans="1:5">
      <c r="A7426" s="327">
        <v>101315</v>
      </c>
      <c r="B7426" s="325" t="s">
        <v>7918</v>
      </c>
      <c r="C7426" s="325" t="s">
        <v>7721</v>
      </c>
      <c r="D7426" s="325" t="s">
        <v>280</v>
      </c>
      <c r="E7426" s="326" t="s">
        <v>31677</v>
      </c>
    </row>
    <row r="7427" spans="1:5">
      <c r="A7427" s="327">
        <v>101316</v>
      </c>
      <c r="B7427" s="325" t="s">
        <v>7919</v>
      </c>
      <c r="C7427" s="325" t="s">
        <v>7721</v>
      </c>
      <c r="D7427" s="325" t="s">
        <v>280</v>
      </c>
      <c r="E7427" s="326" t="s">
        <v>31678</v>
      </c>
    </row>
    <row r="7428" spans="1:5">
      <c r="A7428" s="327">
        <v>101320</v>
      </c>
      <c r="B7428" s="325" t="s">
        <v>7923</v>
      </c>
      <c r="C7428" s="325" t="s">
        <v>7721</v>
      </c>
      <c r="D7428" s="325" t="s">
        <v>280</v>
      </c>
      <c r="E7428" s="326" t="s">
        <v>31679</v>
      </c>
    </row>
    <row r="7429" spans="1:5">
      <c r="A7429" s="327">
        <v>101322</v>
      </c>
      <c r="B7429" s="325" t="s">
        <v>7924</v>
      </c>
      <c r="C7429" s="325" t="s">
        <v>7721</v>
      </c>
      <c r="D7429" s="325" t="s">
        <v>280</v>
      </c>
      <c r="E7429" s="326" t="s">
        <v>31680</v>
      </c>
    </row>
    <row r="7430" spans="1:5">
      <c r="A7430" s="327">
        <v>101323</v>
      </c>
      <c r="B7430" s="325" t="s">
        <v>7925</v>
      </c>
      <c r="C7430" s="325" t="s">
        <v>7721</v>
      </c>
      <c r="D7430" s="325" t="s">
        <v>280</v>
      </c>
      <c r="E7430" s="326" t="s">
        <v>26679</v>
      </c>
    </row>
    <row r="7431" spans="1:5">
      <c r="A7431" s="327">
        <v>101324</v>
      </c>
      <c r="B7431" s="325" t="s">
        <v>7926</v>
      </c>
      <c r="C7431" s="325" t="s">
        <v>7721</v>
      </c>
      <c r="D7431" s="325" t="s">
        <v>280</v>
      </c>
      <c r="E7431" s="326" t="s">
        <v>19149</v>
      </c>
    </row>
    <row r="7432" spans="1:5">
      <c r="A7432" s="327">
        <v>101325</v>
      </c>
      <c r="B7432" s="325" t="s">
        <v>7927</v>
      </c>
      <c r="C7432" s="325" t="s">
        <v>7721</v>
      </c>
      <c r="D7432" s="325" t="s">
        <v>280</v>
      </c>
      <c r="E7432" s="326" t="s">
        <v>30156</v>
      </c>
    </row>
    <row r="7433" spans="1:5">
      <c r="A7433" s="327">
        <v>101326</v>
      </c>
      <c r="B7433" s="325" t="s">
        <v>7928</v>
      </c>
      <c r="C7433" s="325" t="s">
        <v>7721</v>
      </c>
      <c r="D7433" s="325" t="s">
        <v>280</v>
      </c>
      <c r="E7433" s="326" t="s">
        <v>4154</v>
      </c>
    </row>
    <row r="7434" spans="1:5">
      <c r="A7434" s="327">
        <v>101327</v>
      </c>
      <c r="B7434" s="325" t="s">
        <v>7929</v>
      </c>
      <c r="C7434" s="325" t="s">
        <v>7721</v>
      </c>
      <c r="D7434" s="325" t="s">
        <v>280</v>
      </c>
      <c r="E7434" s="326" t="s">
        <v>26091</v>
      </c>
    </row>
    <row r="7435" spans="1:5">
      <c r="A7435" s="327">
        <v>101328</v>
      </c>
      <c r="B7435" s="325" t="s">
        <v>7930</v>
      </c>
      <c r="C7435" s="325" t="s">
        <v>7721</v>
      </c>
      <c r="D7435" s="325" t="s">
        <v>280</v>
      </c>
      <c r="E7435" s="326" t="s">
        <v>20952</v>
      </c>
    </row>
    <row r="7436" spans="1:5">
      <c r="A7436" s="327">
        <v>101329</v>
      </c>
      <c r="B7436" s="325" t="s">
        <v>7931</v>
      </c>
      <c r="C7436" s="325" t="s">
        <v>7721</v>
      </c>
      <c r="D7436" s="325" t="s">
        <v>280</v>
      </c>
      <c r="E7436" s="326" t="s">
        <v>24851</v>
      </c>
    </row>
    <row r="7437" spans="1:5">
      <c r="A7437" s="327">
        <v>101330</v>
      </c>
      <c r="B7437" s="325" t="s">
        <v>7933</v>
      </c>
      <c r="C7437" s="325" t="s">
        <v>7721</v>
      </c>
      <c r="D7437" s="325" t="s">
        <v>280</v>
      </c>
      <c r="E7437" s="326" t="s">
        <v>31681</v>
      </c>
    </row>
    <row r="7438" spans="1:5">
      <c r="A7438" s="327">
        <v>101331</v>
      </c>
      <c r="B7438" s="325" t="s">
        <v>7934</v>
      </c>
      <c r="C7438" s="325" t="s">
        <v>7721</v>
      </c>
      <c r="D7438" s="325" t="s">
        <v>280</v>
      </c>
      <c r="E7438" s="326" t="s">
        <v>31682</v>
      </c>
    </row>
    <row r="7439" spans="1:5">
      <c r="A7439" s="327">
        <v>101332</v>
      </c>
      <c r="B7439" s="325" t="s">
        <v>7935</v>
      </c>
      <c r="C7439" s="325" t="s">
        <v>7721</v>
      </c>
      <c r="D7439" s="325" t="s">
        <v>280</v>
      </c>
      <c r="E7439" s="326" t="s">
        <v>31683</v>
      </c>
    </row>
    <row r="7440" spans="1:5">
      <c r="A7440" s="327">
        <v>101333</v>
      </c>
      <c r="B7440" s="325" t="s">
        <v>7937</v>
      </c>
      <c r="C7440" s="325" t="s">
        <v>7721</v>
      </c>
      <c r="D7440" s="325" t="s">
        <v>280</v>
      </c>
      <c r="E7440" s="326" t="s">
        <v>21351</v>
      </c>
    </row>
    <row r="7441" spans="1:5">
      <c r="A7441" s="327">
        <v>101334</v>
      </c>
      <c r="B7441" s="325" t="s">
        <v>7938</v>
      </c>
      <c r="C7441" s="325" t="s">
        <v>7721</v>
      </c>
      <c r="D7441" s="325" t="s">
        <v>280</v>
      </c>
      <c r="E7441" s="326" t="s">
        <v>31684</v>
      </c>
    </row>
    <row r="7442" spans="1:5">
      <c r="A7442" s="327">
        <v>101336</v>
      </c>
      <c r="B7442" s="325" t="s">
        <v>7940</v>
      </c>
      <c r="C7442" s="325" t="s">
        <v>7721</v>
      </c>
      <c r="D7442" s="325" t="s">
        <v>280</v>
      </c>
      <c r="E7442" s="326" t="s">
        <v>31685</v>
      </c>
    </row>
    <row r="7443" spans="1:5">
      <c r="A7443" s="327">
        <v>101337</v>
      </c>
      <c r="B7443" s="325" t="s">
        <v>7942</v>
      </c>
      <c r="C7443" s="325" t="s">
        <v>7721</v>
      </c>
      <c r="D7443" s="325" t="s">
        <v>280</v>
      </c>
      <c r="E7443" s="326" t="s">
        <v>4577</v>
      </c>
    </row>
    <row r="7444" spans="1:5">
      <c r="A7444" s="327">
        <v>101338</v>
      </c>
      <c r="B7444" s="325" t="s">
        <v>7943</v>
      </c>
      <c r="C7444" s="325" t="s">
        <v>7721</v>
      </c>
      <c r="D7444" s="325" t="s">
        <v>280</v>
      </c>
      <c r="E7444" s="326" t="s">
        <v>14752</v>
      </c>
    </row>
    <row r="7445" spans="1:5">
      <c r="A7445" s="327">
        <v>101339</v>
      </c>
      <c r="B7445" s="325" t="s">
        <v>7945</v>
      </c>
      <c r="C7445" s="325" t="s">
        <v>7721</v>
      </c>
      <c r="D7445" s="325" t="s">
        <v>280</v>
      </c>
      <c r="E7445" s="326" t="s">
        <v>31686</v>
      </c>
    </row>
    <row r="7446" spans="1:5">
      <c r="A7446" s="327">
        <v>101340</v>
      </c>
      <c r="B7446" s="325" t="s">
        <v>7946</v>
      </c>
      <c r="C7446" s="325" t="s">
        <v>7721</v>
      </c>
      <c r="D7446" s="325" t="s">
        <v>280</v>
      </c>
      <c r="E7446" s="326" t="s">
        <v>21391</v>
      </c>
    </row>
    <row r="7447" spans="1:5">
      <c r="A7447" s="327">
        <v>101341</v>
      </c>
      <c r="B7447" s="325" t="s">
        <v>7947</v>
      </c>
      <c r="C7447" s="325" t="s">
        <v>7721</v>
      </c>
      <c r="D7447" s="325" t="s">
        <v>280</v>
      </c>
      <c r="E7447" s="326" t="s">
        <v>14910</v>
      </c>
    </row>
    <row r="7448" spans="1:5">
      <c r="A7448" s="327">
        <v>101342</v>
      </c>
      <c r="B7448" s="325" t="s">
        <v>7948</v>
      </c>
      <c r="C7448" s="325" t="s">
        <v>7721</v>
      </c>
      <c r="D7448" s="325" t="s">
        <v>280</v>
      </c>
      <c r="E7448" s="326" t="s">
        <v>31686</v>
      </c>
    </row>
    <row r="7449" spans="1:5">
      <c r="A7449" s="327">
        <v>101343</v>
      </c>
      <c r="B7449" s="325" t="s">
        <v>7949</v>
      </c>
      <c r="C7449" s="325" t="s">
        <v>7721</v>
      </c>
      <c r="D7449" s="325" t="s">
        <v>280</v>
      </c>
      <c r="E7449" s="326" t="s">
        <v>31687</v>
      </c>
    </row>
    <row r="7450" spans="1:5">
      <c r="A7450" s="327">
        <v>101344</v>
      </c>
      <c r="B7450" s="325" t="s">
        <v>7950</v>
      </c>
      <c r="C7450" s="325" t="s">
        <v>7721</v>
      </c>
      <c r="D7450" s="325" t="s">
        <v>280</v>
      </c>
      <c r="E7450" s="326" t="s">
        <v>25709</v>
      </c>
    </row>
    <row r="7451" spans="1:5">
      <c r="A7451" s="327">
        <v>101345</v>
      </c>
      <c r="B7451" s="325" t="s">
        <v>7951</v>
      </c>
      <c r="C7451" s="325" t="s">
        <v>7721</v>
      </c>
      <c r="D7451" s="325" t="s">
        <v>280</v>
      </c>
      <c r="E7451" s="326" t="s">
        <v>31688</v>
      </c>
    </row>
    <row r="7452" spans="1:5">
      <c r="A7452" s="327">
        <v>101346</v>
      </c>
      <c r="B7452" s="325" t="s">
        <v>7952</v>
      </c>
      <c r="C7452" s="325" t="s">
        <v>7721</v>
      </c>
      <c r="D7452" s="325" t="s">
        <v>280</v>
      </c>
      <c r="E7452" s="326" t="s">
        <v>25439</v>
      </c>
    </row>
    <row r="7453" spans="1:5">
      <c r="A7453" s="327">
        <v>101347</v>
      </c>
      <c r="B7453" s="325" t="s">
        <v>7953</v>
      </c>
      <c r="C7453" s="325" t="s">
        <v>7721</v>
      </c>
      <c r="D7453" s="325" t="s">
        <v>280</v>
      </c>
      <c r="E7453" s="326" t="s">
        <v>31689</v>
      </c>
    </row>
    <row r="7454" spans="1:5">
      <c r="A7454" s="327">
        <v>101348</v>
      </c>
      <c r="B7454" s="325" t="s">
        <v>7954</v>
      </c>
      <c r="C7454" s="325" t="s">
        <v>7721</v>
      </c>
      <c r="D7454" s="325" t="s">
        <v>280</v>
      </c>
      <c r="E7454" s="326" t="s">
        <v>21843</v>
      </c>
    </row>
    <row r="7455" spans="1:5">
      <c r="A7455" s="327">
        <v>101349</v>
      </c>
      <c r="B7455" s="325" t="s">
        <v>7955</v>
      </c>
      <c r="C7455" s="325" t="s">
        <v>7721</v>
      </c>
      <c r="D7455" s="325" t="s">
        <v>280</v>
      </c>
      <c r="E7455" s="326" t="s">
        <v>14860</v>
      </c>
    </row>
    <row r="7456" spans="1:5">
      <c r="A7456" s="327">
        <v>101350</v>
      </c>
      <c r="B7456" s="325" t="s">
        <v>7956</v>
      </c>
      <c r="C7456" s="325" t="s">
        <v>7721</v>
      </c>
      <c r="D7456" s="325" t="s">
        <v>280</v>
      </c>
      <c r="E7456" s="326" t="s">
        <v>14860</v>
      </c>
    </row>
    <row r="7457" spans="1:5">
      <c r="A7457" s="327">
        <v>101351</v>
      </c>
      <c r="B7457" s="325" t="s">
        <v>7957</v>
      </c>
      <c r="C7457" s="325" t="s">
        <v>7721</v>
      </c>
      <c r="D7457" s="325" t="s">
        <v>280</v>
      </c>
      <c r="E7457" s="326" t="s">
        <v>31686</v>
      </c>
    </row>
    <row r="7458" spans="1:5">
      <c r="A7458" s="327">
        <v>101352</v>
      </c>
      <c r="B7458" s="325" t="s">
        <v>7958</v>
      </c>
      <c r="C7458" s="325" t="s">
        <v>7721</v>
      </c>
      <c r="D7458" s="325" t="s">
        <v>280</v>
      </c>
      <c r="E7458" s="326" t="s">
        <v>31686</v>
      </c>
    </row>
    <row r="7459" spans="1:5">
      <c r="A7459" s="327">
        <v>101353</v>
      </c>
      <c r="B7459" s="325" t="s">
        <v>7959</v>
      </c>
      <c r="C7459" s="325" t="s">
        <v>7721</v>
      </c>
      <c r="D7459" s="325" t="s">
        <v>280</v>
      </c>
      <c r="E7459" s="326" t="s">
        <v>27277</v>
      </c>
    </row>
    <row r="7460" spans="1:5">
      <c r="A7460" s="327">
        <v>101355</v>
      </c>
      <c r="B7460" s="325" t="s">
        <v>7961</v>
      </c>
      <c r="C7460" s="325" t="s">
        <v>7721</v>
      </c>
      <c r="D7460" s="325" t="s">
        <v>280</v>
      </c>
      <c r="E7460" s="326" t="s">
        <v>14860</v>
      </c>
    </row>
    <row r="7461" spans="1:5">
      <c r="A7461" s="327">
        <v>101356</v>
      </c>
      <c r="B7461" s="325" t="s">
        <v>7962</v>
      </c>
      <c r="C7461" s="325" t="s">
        <v>7721</v>
      </c>
      <c r="D7461" s="325" t="s">
        <v>280</v>
      </c>
      <c r="E7461" s="326" t="s">
        <v>31690</v>
      </c>
    </row>
    <row r="7462" spans="1:5">
      <c r="A7462" s="327">
        <v>101357</v>
      </c>
      <c r="B7462" s="325" t="s">
        <v>7963</v>
      </c>
      <c r="C7462" s="325" t="s">
        <v>7721</v>
      </c>
      <c r="D7462" s="325" t="s">
        <v>280</v>
      </c>
      <c r="E7462" s="326" t="s">
        <v>26679</v>
      </c>
    </row>
    <row r="7463" spans="1:5">
      <c r="A7463" s="327">
        <v>101358</v>
      </c>
      <c r="B7463" s="325" t="s">
        <v>7964</v>
      </c>
      <c r="C7463" s="325" t="s">
        <v>7721</v>
      </c>
      <c r="D7463" s="325" t="s">
        <v>280</v>
      </c>
      <c r="E7463" s="326" t="s">
        <v>31690</v>
      </c>
    </row>
    <row r="7464" spans="1:5">
      <c r="A7464" s="327">
        <v>101359</v>
      </c>
      <c r="B7464" s="325" t="s">
        <v>7965</v>
      </c>
      <c r="C7464" s="325" t="s">
        <v>7721</v>
      </c>
      <c r="D7464" s="325" t="s">
        <v>280</v>
      </c>
      <c r="E7464" s="326" t="s">
        <v>26067</v>
      </c>
    </row>
    <row r="7465" spans="1:5">
      <c r="A7465" s="327">
        <v>101360</v>
      </c>
      <c r="B7465" s="325" t="s">
        <v>7966</v>
      </c>
      <c r="C7465" s="325" t="s">
        <v>7721</v>
      </c>
      <c r="D7465" s="325" t="s">
        <v>280</v>
      </c>
      <c r="E7465" s="326" t="s">
        <v>31690</v>
      </c>
    </row>
    <row r="7466" spans="1:5">
      <c r="A7466" s="327">
        <v>101361</v>
      </c>
      <c r="B7466" s="325" t="s">
        <v>7967</v>
      </c>
      <c r="C7466" s="325" t="s">
        <v>7721</v>
      </c>
      <c r="D7466" s="325" t="s">
        <v>280</v>
      </c>
      <c r="E7466" s="326" t="s">
        <v>26119</v>
      </c>
    </row>
    <row r="7467" spans="1:5">
      <c r="A7467" s="327">
        <v>101363</v>
      </c>
      <c r="B7467" s="325" t="s">
        <v>7969</v>
      </c>
      <c r="C7467" s="325" t="s">
        <v>7721</v>
      </c>
      <c r="D7467" s="325" t="s">
        <v>280</v>
      </c>
      <c r="E7467" s="326" t="s">
        <v>29641</v>
      </c>
    </row>
    <row r="7468" spans="1:5">
      <c r="A7468" s="327">
        <v>101364</v>
      </c>
      <c r="B7468" s="325" t="s">
        <v>7970</v>
      </c>
      <c r="C7468" s="325" t="s">
        <v>7721</v>
      </c>
      <c r="D7468" s="325" t="s">
        <v>280</v>
      </c>
      <c r="E7468" s="326" t="s">
        <v>31043</v>
      </c>
    </row>
    <row r="7469" spans="1:5">
      <c r="A7469" s="327">
        <v>101365</v>
      </c>
      <c r="B7469" s="325" t="s">
        <v>7971</v>
      </c>
      <c r="C7469" s="325" t="s">
        <v>7721</v>
      </c>
      <c r="D7469" s="325" t="s">
        <v>280</v>
      </c>
      <c r="E7469" s="326" t="s">
        <v>29641</v>
      </c>
    </row>
    <row r="7470" spans="1:5">
      <c r="A7470" s="327">
        <v>101366</v>
      </c>
      <c r="B7470" s="325" t="s">
        <v>7972</v>
      </c>
      <c r="C7470" s="325" t="s">
        <v>7721</v>
      </c>
      <c r="D7470" s="325" t="s">
        <v>280</v>
      </c>
      <c r="E7470" s="326" t="s">
        <v>25012</v>
      </c>
    </row>
    <row r="7471" spans="1:5">
      <c r="A7471" s="327">
        <v>101367</v>
      </c>
      <c r="B7471" s="325" t="s">
        <v>7973</v>
      </c>
      <c r="C7471" s="325" t="s">
        <v>7721</v>
      </c>
      <c r="D7471" s="325" t="s">
        <v>280</v>
      </c>
      <c r="E7471" s="326" t="s">
        <v>29641</v>
      </c>
    </row>
    <row r="7472" spans="1:5">
      <c r="A7472" s="327">
        <v>101368</v>
      </c>
      <c r="B7472" s="325" t="s">
        <v>7974</v>
      </c>
      <c r="C7472" s="325" t="s">
        <v>7721</v>
      </c>
      <c r="D7472" s="325" t="s">
        <v>280</v>
      </c>
      <c r="E7472" s="326" t="s">
        <v>31691</v>
      </c>
    </row>
    <row r="7473" spans="1:5">
      <c r="A7473" s="327">
        <v>101369</v>
      </c>
      <c r="B7473" s="325" t="s">
        <v>7976</v>
      </c>
      <c r="C7473" s="325" t="s">
        <v>7721</v>
      </c>
      <c r="D7473" s="325" t="s">
        <v>280</v>
      </c>
      <c r="E7473" s="326" t="s">
        <v>21406</v>
      </c>
    </row>
    <row r="7474" spans="1:5">
      <c r="A7474" s="327">
        <v>101370</v>
      </c>
      <c r="B7474" s="325" t="s">
        <v>7977</v>
      </c>
      <c r="C7474" s="325" t="s">
        <v>7721</v>
      </c>
      <c r="D7474" s="325" t="s">
        <v>280</v>
      </c>
      <c r="E7474" s="326" t="s">
        <v>27782</v>
      </c>
    </row>
    <row r="7475" spans="1:5">
      <c r="A7475" s="327">
        <v>101371</v>
      </c>
      <c r="B7475" s="325" t="s">
        <v>7978</v>
      </c>
      <c r="C7475" s="325" t="s">
        <v>7721</v>
      </c>
      <c r="D7475" s="325" t="s">
        <v>280</v>
      </c>
      <c r="E7475" s="326" t="s">
        <v>31692</v>
      </c>
    </row>
    <row r="7476" spans="1:5">
      <c r="A7476" s="327">
        <v>101372</v>
      </c>
      <c r="B7476" s="325" t="s">
        <v>7979</v>
      </c>
      <c r="C7476" s="325" t="s">
        <v>7721</v>
      </c>
      <c r="D7476" s="325" t="s">
        <v>280</v>
      </c>
      <c r="E7476" s="326" t="s">
        <v>20949</v>
      </c>
    </row>
    <row r="7477" spans="1:5">
      <c r="A7477" s="327">
        <v>101374</v>
      </c>
      <c r="B7477" s="325" t="s">
        <v>7616</v>
      </c>
      <c r="C7477" s="325" t="s">
        <v>7721</v>
      </c>
      <c r="D7477" s="325" t="s">
        <v>280</v>
      </c>
      <c r="E7477" s="326" t="s">
        <v>31693</v>
      </c>
    </row>
    <row r="7478" spans="1:5">
      <c r="A7478" s="327">
        <v>101375</v>
      </c>
      <c r="B7478" s="325" t="s">
        <v>7982</v>
      </c>
      <c r="C7478" s="325" t="s">
        <v>7721</v>
      </c>
      <c r="D7478" s="325" t="s">
        <v>280</v>
      </c>
      <c r="E7478" s="326" t="s">
        <v>31694</v>
      </c>
    </row>
    <row r="7479" spans="1:5">
      <c r="A7479" s="327">
        <v>101376</v>
      </c>
      <c r="B7479" s="325" t="s">
        <v>7983</v>
      </c>
      <c r="C7479" s="325" t="s">
        <v>7721</v>
      </c>
      <c r="D7479" s="325" t="s">
        <v>280</v>
      </c>
      <c r="E7479" s="326" t="s">
        <v>31695</v>
      </c>
    </row>
    <row r="7480" spans="1:5">
      <c r="A7480" s="327">
        <v>101377</v>
      </c>
      <c r="B7480" s="325" t="s">
        <v>7619</v>
      </c>
      <c r="C7480" s="325" t="s">
        <v>7721</v>
      </c>
      <c r="D7480" s="325" t="s">
        <v>280</v>
      </c>
      <c r="E7480" s="326" t="s">
        <v>31696</v>
      </c>
    </row>
    <row r="7481" spans="1:5">
      <c r="A7481" s="327">
        <v>101378</v>
      </c>
      <c r="B7481" s="325" t="s">
        <v>7862</v>
      </c>
      <c r="C7481" s="325" t="s">
        <v>7721</v>
      </c>
      <c r="D7481" s="325" t="s">
        <v>280</v>
      </c>
      <c r="E7481" s="326" t="s">
        <v>31697</v>
      </c>
    </row>
    <row r="7482" spans="1:5">
      <c r="A7482" s="327">
        <v>101379</v>
      </c>
      <c r="B7482" s="325" t="s">
        <v>7984</v>
      </c>
      <c r="C7482" s="325" t="s">
        <v>7721</v>
      </c>
      <c r="D7482" s="325" t="s">
        <v>280</v>
      </c>
      <c r="E7482" s="326" t="s">
        <v>31693</v>
      </c>
    </row>
    <row r="7483" spans="1:5">
      <c r="A7483" s="327">
        <v>101380</v>
      </c>
      <c r="B7483" s="325" t="s">
        <v>7621</v>
      </c>
      <c r="C7483" s="325" t="s">
        <v>7721</v>
      </c>
      <c r="D7483" s="325" t="s">
        <v>280</v>
      </c>
      <c r="E7483" s="326" t="s">
        <v>31698</v>
      </c>
    </row>
    <row r="7484" spans="1:5">
      <c r="A7484" s="327">
        <v>101381</v>
      </c>
      <c r="B7484" s="325" t="s">
        <v>7622</v>
      </c>
      <c r="C7484" s="325" t="s">
        <v>7721</v>
      </c>
      <c r="D7484" s="325" t="s">
        <v>280</v>
      </c>
      <c r="E7484" s="326" t="s">
        <v>31699</v>
      </c>
    </row>
    <row r="7485" spans="1:5">
      <c r="A7485" s="327">
        <v>101382</v>
      </c>
      <c r="B7485" s="325" t="s">
        <v>7985</v>
      </c>
      <c r="C7485" s="325" t="s">
        <v>7721</v>
      </c>
      <c r="D7485" s="325" t="s">
        <v>280</v>
      </c>
      <c r="E7485" s="326" t="s">
        <v>31700</v>
      </c>
    </row>
    <row r="7486" spans="1:5">
      <c r="A7486" s="327">
        <v>101383</v>
      </c>
      <c r="B7486" s="325" t="s">
        <v>7864</v>
      </c>
      <c r="C7486" s="325" t="s">
        <v>7721</v>
      </c>
      <c r="D7486" s="325" t="s">
        <v>280</v>
      </c>
      <c r="E7486" s="326" t="s">
        <v>31701</v>
      </c>
    </row>
    <row r="7487" spans="1:5">
      <c r="A7487" s="327">
        <v>101384</v>
      </c>
      <c r="B7487" s="325" t="s">
        <v>7626</v>
      </c>
      <c r="C7487" s="325" t="s">
        <v>7721</v>
      </c>
      <c r="D7487" s="325" t="s">
        <v>280</v>
      </c>
      <c r="E7487" s="326" t="s">
        <v>31702</v>
      </c>
    </row>
    <row r="7488" spans="1:5">
      <c r="A7488" s="327">
        <v>101385</v>
      </c>
      <c r="B7488" s="325" t="s">
        <v>7986</v>
      </c>
      <c r="C7488" s="325" t="s">
        <v>7721</v>
      </c>
      <c r="D7488" s="325" t="s">
        <v>280</v>
      </c>
      <c r="E7488" s="326" t="s">
        <v>31703</v>
      </c>
    </row>
    <row r="7489" spans="1:5">
      <c r="A7489" s="327">
        <v>101386</v>
      </c>
      <c r="B7489" s="325" t="s">
        <v>7629</v>
      </c>
      <c r="C7489" s="325" t="s">
        <v>7721</v>
      </c>
      <c r="D7489" s="325" t="s">
        <v>280</v>
      </c>
      <c r="E7489" s="326" t="s">
        <v>31695</v>
      </c>
    </row>
    <row r="7490" spans="1:5">
      <c r="A7490" s="327">
        <v>101387</v>
      </c>
      <c r="B7490" s="325" t="s">
        <v>7987</v>
      </c>
      <c r="C7490" s="325" t="s">
        <v>7721</v>
      </c>
      <c r="D7490" s="325" t="s">
        <v>280</v>
      </c>
      <c r="E7490" s="326" t="s">
        <v>31704</v>
      </c>
    </row>
    <row r="7491" spans="1:5">
      <c r="A7491" s="327">
        <v>101388</v>
      </c>
      <c r="B7491" s="325" t="s">
        <v>7631</v>
      </c>
      <c r="C7491" s="325" t="s">
        <v>7721</v>
      </c>
      <c r="D7491" s="325" t="s">
        <v>280</v>
      </c>
      <c r="E7491" s="326" t="s">
        <v>31705</v>
      </c>
    </row>
    <row r="7492" spans="1:5">
      <c r="A7492" s="327">
        <v>101389</v>
      </c>
      <c r="B7492" s="325" t="s">
        <v>7632</v>
      </c>
      <c r="C7492" s="325" t="s">
        <v>7721</v>
      </c>
      <c r="D7492" s="325" t="s">
        <v>280</v>
      </c>
      <c r="E7492" s="326" t="s">
        <v>31706</v>
      </c>
    </row>
    <row r="7493" spans="1:5">
      <c r="A7493" s="327">
        <v>101390</v>
      </c>
      <c r="B7493" s="325" t="s">
        <v>7988</v>
      </c>
      <c r="C7493" s="325" t="s">
        <v>7721</v>
      </c>
      <c r="D7493" s="325" t="s">
        <v>280</v>
      </c>
      <c r="E7493" s="326" t="s">
        <v>31707</v>
      </c>
    </row>
    <row r="7494" spans="1:5">
      <c r="A7494" s="327">
        <v>101391</v>
      </c>
      <c r="B7494" s="325" t="s">
        <v>7989</v>
      </c>
      <c r="C7494" s="325" t="s">
        <v>7721</v>
      </c>
      <c r="D7494" s="325" t="s">
        <v>280</v>
      </c>
      <c r="E7494" s="326" t="s">
        <v>31708</v>
      </c>
    </row>
    <row r="7495" spans="1:5">
      <c r="A7495" s="327">
        <v>101392</v>
      </c>
      <c r="B7495" s="325" t="s">
        <v>7990</v>
      </c>
      <c r="C7495" s="325" t="s">
        <v>7721</v>
      </c>
      <c r="D7495" s="325" t="s">
        <v>280</v>
      </c>
      <c r="E7495" s="326" t="s">
        <v>31709</v>
      </c>
    </row>
    <row r="7496" spans="1:5">
      <c r="A7496" s="327">
        <v>101394</v>
      </c>
      <c r="B7496" s="325" t="s">
        <v>7637</v>
      </c>
      <c r="C7496" s="325" t="s">
        <v>7721</v>
      </c>
      <c r="D7496" s="325" t="s">
        <v>280</v>
      </c>
      <c r="E7496" s="326" t="s">
        <v>31710</v>
      </c>
    </row>
    <row r="7497" spans="1:5">
      <c r="A7497" s="327">
        <v>101395</v>
      </c>
      <c r="B7497" s="325" t="s">
        <v>7991</v>
      </c>
      <c r="C7497" s="325" t="s">
        <v>7721</v>
      </c>
      <c r="D7497" s="325" t="s">
        <v>280</v>
      </c>
      <c r="E7497" s="326" t="s">
        <v>31711</v>
      </c>
    </row>
    <row r="7498" spans="1:5">
      <c r="A7498" s="327">
        <v>101396</v>
      </c>
      <c r="B7498" s="325" t="s">
        <v>7992</v>
      </c>
      <c r="C7498" s="325" t="s">
        <v>7721</v>
      </c>
      <c r="D7498" s="325" t="s">
        <v>280</v>
      </c>
      <c r="E7498" s="326" t="s">
        <v>31712</v>
      </c>
    </row>
    <row r="7499" spans="1:5">
      <c r="A7499" s="327">
        <v>101397</v>
      </c>
      <c r="B7499" s="325" t="s">
        <v>7639</v>
      </c>
      <c r="C7499" s="325" t="s">
        <v>7721</v>
      </c>
      <c r="D7499" s="325" t="s">
        <v>280</v>
      </c>
      <c r="E7499" s="326" t="s">
        <v>31713</v>
      </c>
    </row>
    <row r="7500" spans="1:5">
      <c r="A7500" s="327">
        <v>101398</v>
      </c>
      <c r="B7500" s="325" t="s">
        <v>7993</v>
      </c>
      <c r="C7500" s="325" t="s">
        <v>7721</v>
      </c>
      <c r="D7500" s="325" t="s">
        <v>280</v>
      </c>
      <c r="E7500" s="326" t="s">
        <v>31714</v>
      </c>
    </row>
    <row r="7501" spans="1:5">
      <c r="A7501" s="327">
        <v>101399</v>
      </c>
      <c r="B7501" s="325" t="s">
        <v>7641</v>
      </c>
      <c r="C7501" s="325" t="s">
        <v>7721</v>
      </c>
      <c r="D7501" s="325" t="s">
        <v>280</v>
      </c>
      <c r="E7501" s="326" t="s">
        <v>31715</v>
      </c>
    </row>
    <row r="7502" spans="1:5">
      <c r="A7502" s="327">
        <v>101400</v>
      </c>
      <c r="B7502" s="325" t="s">
        <v>7994</v>
      </c>
      <c r="C7502" s="325" t="s">
        <v>7721</v>
      </c>
      <c r="D7502" s="325" t="s">
        <v>280</v>
      </c>
      <c r="E7502" s="326" t="s">
        <v>31716</v>
      </c>
    </row>
    <row r="7503" spans="1:5">
      <c r="A7503" s="327">
        <v>101401</v>
      </c>
      <c r="B7503" s="325" t="s">
        <v>7643</v>
      </c>
      <c r="C7503" s="325" t="s">
        <v>7721</v>
      </c>
      <c r="D7503" s="325" t="s">
        <v>280</v>
      </c>
      <c r="E7503" s="326" t="s">
        <v>31717</v>
      </c>
    </row>
    <row r="7504" spans="1:5">
      <c r="A7504" s="327">
        <v>101402</v>
      </c>
      <c r="B7504" s="325" t="s">
        <v>7644</v>
      </c>
      <c r="C7504" s="325" t="s">
        <v>7721</v>
      </c>
      <c r="D7504" s="325" t="s">
        <v>280</v>
      </c>
      <c r="E7504" s="326" t="s">
        <v>31718</v>
      </c>
    </row>
    <row r="7505" spans="1:5">
      <c r="A7505" s="327">
        <v>101407</v>
      </c>
      <c r="B7505" s="325" t="s">
        <v>7645</v>
      </c>
      <c r="C7505" s="325" t="s">
        <v>7721</v>
      </c>
      <c r="D7505" s="325" t="s">
        <v>280</v>
      </c>
      <c r="E7505" s="326" t="s">
        <v>31719</v>
      </c>
    </row>
    <row r="7506" spans="1:5">
      <c r="A7506" s="327">
        <v>101408</v>
      </c>
      <c r="B7506" s="325" t="s">
        <v>7646</v>
      </c>
      <c r="C7506" s="325" t="s">
        <v>7721</v>
      </c>
      <c r="D7506" s="325" t="s">
        <v>280</v>
      </c>
      <c r="E7506" s="326" t="s">
        <v>31720</v>
      </c>
    </row>
    <row r="7507" spans="1:5">
      <c r="A7507" s="327">
        <v>101409</v>
      </c>
      <c r="B7507" s="325" t="s">
        <v>7995</v>
      </c>
      <c r="C7507" s="325" t="s">
        <v>7721</v>
      </c>
      <c r="D7507" s="325" t="s">
        <v>280</v>
      </c>
      <c r="E7507" s="326" t="s">
        <v>31721</v>
      </c>
    </row>
    <row r="7508" spans="1:5">
      <c r="A7508" s="327">
        <v>101410</v>
      </c>
      <c r="B7508" s="325" t="s">
        <v>7699</v>
      </c>
      <c r="C7508" s="325" t="s">
        <v>7721</v>
      </c>
      <c r="D7508" s="325" t="s">
        <v>280</v>
      </c>
      <c r="E7508" s="326" t="s">
        <v>31722</v>
      </c>
    </row>
    <row r="7509" spans="1:5">
      <c r="A7509" s="327">
        <v>101411</v>
      </c>
      <c r="B7509" s="325" t="s">
        <v>7996</v>
      </c>
      <c r="C7509" s="325" t="s">
        <v>7721</v>
      </c>
      <c r="D7509" s="325" t="s">
        <v>280</v>
      </c>
      <c r="E7509" s="326" t="s">
        <v>31723</v>
      </c>
    </row>
    <row r="7510" spans="1:5">
      <c r="A7510" s="327">
        <v>101412</v>
      </c>
      <c r="B7510" s="325" t="s">
        <v>7997</v>
      </c>
      <c r="C7510" s="325" t="s">
        <v>7721</v>
      </c>
      <c r="D7510" s="325" t="s">
        <v>280</v>
      </c>
      <c r="E7510" s="326" t="s">
        <v>31724</v>
      </c>
    </row>
    <row r="7511" spans="1:5">
      <c r="A7511" s="327">
        <v>101413</v>
      </c>
      <c r="B7511" s="325" t="s">
        <v>7648</v>
      </c>
      <c r="C7511" s="325" t="s">
        <v>7721</v>
      </c>
      <c r="D7511" s="325" t="s">
        <v>280</v>
      </c>
      <c r="E7511" s="326" t="s">
        <v>31725</v>
      </c>
    </row>
    <row r="7512" spans="1:5">
      <c r="A7512" s="327">
        <v>101414</v>
      </c>
      <c r="B7512" s="325" t="s">
        <v>7998</v>
      </c>
      <c r="C7512" s="325" t="s">
        <v>7721</v>
      </c>
      <c r="D7512" s="325" t="s">
        <v>280</v>
      </c>
      <c r="E7512" s="326" t="s">
        <v>31726</v>
      </c>
    </row>
    <row r="7513" spans="1:5">
      <c r="A7513" s="327">
        <v>101415</v>
      </c>
      <c r="B7513" s="325" t="s">
        <v>7999</v>
      </c>
      <c r="C7513" s="325" t="s">
        <v>7721</v>
      </c>
      <c r="D7513" s="325" t="s">
        <v>280</v>
      </c>
      <c r="E7513" s="326" t="s">
        <v>31727</v>
      </c>
    </row>
    <row r="7514" spans="1:5">
      <c r="A7514" s="327">
        <v>101416</v>
      </c>
      <c r="B7514" s="325" t="s">
        <v>7869</v>
      </c>
      <c r="C7514" s="325" t="s">
        <v>7721</v>
      </c>
      <c r="D7514" s="325" t="s">
        <v>280</v>
      </c>
      <c r="E7514" s="326" t="s">
        <v>31728</v>
      </c>
    </row>
    <row r="7515" spans="1:5">
      <c r="A7515" s="327">
        <v>101417</v>
      </c>
      <c r="B7515" s="325" t="s">
        <v>8000</v>
      </c>
      <c r="C7515" s="325" t="s">
        <v>7721</v>
      </c>
      <c r="D7515" s="325" t="s">
        <v>280</v>
      </c>
      <c r="E7515" s="326" t="s">
        <v>31729</v>
      </c>
    </row>
    <row r="7516" spans="1:5">
      <c r="A7516" s="327">
        <v>101418</v>
      </c>
      <c r="B7516" s="325" t="s">
        <v>8001</v>
      </c>
      <c r="C7516" s="325" t="s">
        <v>7721</v>
      </c>
      <c r="D7516" s="325" t="s">
        <v>280</v>
      </c>
      <c r="E7516" s="326" t="s">
        <v>31730</v>
      </c>
    </row>
    <row r="7517" spans="1:5">
      <c r="A7517" s="327">
        <v>101419</v>
      </c>
      <c r="B7517" s="325" t="s">
        <v>8002</v>
      </c>
      <c r="C7517" s="325" t="s">
        <v>7721</v>
      </c>
      <c r="D7517" s="325" t="s">
        <v>280</v>
      </c>
      <c r="E7517" s="326" t="s">
        <v>31731</v>
      </c>
    </row>
    <row r="7518" spans="1:5">
      <c r="A7518" s="327">
        <v>101420</v>
      </c>
      <c r="B7518" s="325" t="s">
        <v>8003</v>
      </c>
      <c r="C7518" s="325" t="s">
        <v>7721</v>
      </c>
      <c r="D7518" s="325" t="s">
        <v>280</v>
      </c>
      <c r="E7518" s="326" t="s">
        <v>31732</v>
      </c>
    </row>
    <row r="7519" spans="1:5">
      <c r="A7519" s="327">
        <v>101421</v>
      </c>
      <c r="B7519" s="325" t="s">
        <v>8004</v>
      </c>
      <c r="C7519" s="325" t="s">
        <v>7721</v>
      </c>
      <c r="D7519" s="325" t="s">
        <v>280</v>
      </c>
      <c r="E7519" s="326" t="s">
        <v>31733</v>
      </c>
    </row>
    <row r="7520" spans="1:5">
      <c r="A7520" s="327">
        <v>101422</v>
      </c>
      <c r="B7520" s="325" t="s">
        <v>8005</v>
      </c>
      <c r="C7520" s="325" t="s">
        <v>7721</v>
      </c>
      <c r="D7520" s="325" t="s">
        <v>280</v>
      </c>
      <c r="E7520" s="326" t="s">
        <v>31734</v>
      </c>
    </row>
    <row r="7521" spans="1:5">
      <c r="A7521" s="327">
        <v>101424</v>
      </c>
      <c r="B7521" s="325" t="s">
        <v>8007</v>
      </c>
      <c r="C7521" s="325" t="s">
        <v>7721</v>
      </c>
      <c r="D7521" s="325" t="s">
        <v>280</v>
      </c>
      <c r="E7521" s="326" t="s">
        <v>31735</v>
      </c>
    </row>
    <row r="7522" spans="1:5">
      <c r="A7522" s="327">
        <v>101425</v>
      </c>
      <c r="B7522" s="325" t="s">
        <v>8008</v>
      </c>
      <c r="C7522" s="325" t="s">
        <v>7721</v>
      </c>
      <c r="D7522" s="325" t="s">
        <v>280</v>
      </c>
      <c r="E7522" s="326" t="s">
        <v>31736</v>
      </c>
    </row>
    <row r="7523" spans="1:5">
      <c r="A7523" s="327">
        <v>101426</v>
      </c>
      <c r="B7523" s="325" t="s">
        <v>8009</v>
      </c>
      <c r="C7523" s="325" t="s">
        <v>7721</v>
      </c>
      <c r="D7523" s="325" t="s">
        <v>280</v>
      </c>
      <c r="E7523" s="326" t="s">
        <v>31737</v>
      </c>
    </row>
    <row r="7524" spans="1:5">
      <c r="A7524" s="327">
        <v>101427</v>
      </c>
      <c r="B7524" s="325" t="s">
        <v>7663</v>
      </c>
      <c r="C7524" s="325" t="s">
        <v>7721</v>
      </c>
      <c r="D7524" s="325" t="s">
        <v>280</v>
      </c>
      <c r="E7524" s="326" t="s">
        <v>31738</v>
      </c>
    </row>
    <row r="7525" spans="1:5">
      <c r="A7525" s="327">
        <v>101428</v>
      </c>
      <c r="B7525" s="325" t="s">
        <v>8010</v>
      </c>
      <c r="C7525" s="325" t="s">
        <v>7721</v>
      </c>
      <c r="D7525" s="325" t="s">
        <v>280</v>
      </c>
      <c r="E7525" s="326" t="s">
        <v>31739</v>
      </c>
    </row>
    <row r="7526" spans="1:5">
      <c r="A7526" s="327">
        <v>101429</v>
      </c>
      <c r="B7526" s="325" t="s">
        <v>8011</v>
      </c>
      <c r="C7526" s="325" t="s">
        <v>7721</v>
      </c>
      <c r="D7526" s="325" t="s">
        <v>280</v>
      </c>
      <c r="E7526" s="326" t="s">
        <v>31740</v>
      </c>
    </row>
    <row r="7527" spans="1:5">
      <c r="A7527" s="327">
        <v>101430</v>
      </c>
      <c r="B7527" s="325" t="s">
        <v>8012</v>
      </c>
      <c r="C7527" s="325" t="s">
        <v>7721</v>
      </c>
      <c r="D7527" s="325" t="s">
        <v>280</v>
      </c>
      <c r="E7527" s="326" t="s">
        <v>31738</v>
      </c>
    </row>
    <row r="7528" spans="1:5">
      <c r="A7528" s="327">
        <v>101431</v>
      </c>
      <c r="B7528" s="325" t="s">
        <v>7666</v>
      </c>
      <c r="C7528" s="325" t="s">
        <v>7721</v>
      </c>
      <c r="D7528" s="325" t="s">
        <v>280</v>
      </c>
      <c r="E7528" s="326" t="s">
        <v>31741</v>
      </c>
    </row>
    <row r="7529" spans="1:5">
      <c r="A7529" s="327">
        <v>101432</v>
      </c>
      <c r="B7529" s="325" t="s">
        <v>8013</v>
      </c>
      <c r="C7529" s="325" t="s">
        <v>7721</v>
      </c>
      <c r="D7529" s="325" t="s">
        <v>280</v>
      </c>
      <c r="E7529" s="326" t="s">
        <v>31742</v>
      </c>
    </row>
    <row r="7530" spans="1:5">
      <c r="A7530" s="327">
        <v>101433</v>
      </c>
      <c r="B7530" s="325" t="s">
        <v>7668</v>
      </c>
      <c r="C7530" s="325" t="s">
        <v>7721</v>
      </c>
      <c r="D7530" s="325" t="s">
        <v>280</v>
      </c>
      <c r="E7530" s="326" t="s">
        <v>31743</v>
      </c>
    </row>
    <row r="7531" spans="1:5">
      <c r="A7531" s="327">
        <v>101434</v>
      </c>
      <c r="B7531" s="325" t="s">
        <v>8014</v>
      </c>
      <c r="C7531" s="325" t="s">
        <v>7721</v>
      </c>
      <c r="D7531" s="325" t="s">
        <v>280</v>
      </c>
      <c r="E7531" s="326" t="s">
        <v>31744</v>
      </c>
    </row>
    <row r="7532" spans="1:5">
      <c r="A7532" s="327">
        <v>101435</v>
      </c>
      <c r="B7532" s="325" t="s">
        <v>8015</v>
      </c>
      <c r="C7532" s="325" t="s">
        <v>7721</v>
      </c>
      <c r="D7532" s="325" t="s">
        <v>280</v>
      </c>
      <c r="E7532" s="326" t="s">
        <v>31745</v>
      </c>
    </row>
    <row r="7533" spans="1:5">
      <c r="A7533" s="327">
        <v>101436</v>
      </c>
      <c r="B7533" s="325" t="s">
        <v>7672</v>
      </c>
      <c r="C7533" s="325" t="s">
        <v>7721</v>
      </c>
      <c r="D7533" s="325" t="s">
        <v>280</v>
      </c>
      <c r="E7533" s="326" t="s">
        <v>31746</v>
      </c>
    </row>
    <row r="7534" spans="1:5">
      <c r="A7534" s="327">
        <v>101437</v>
      </c>
      <c r="B7534" s="325" t="s">
        <v>8016</v>
      </c>
      <c r="C7534" s="325" t="s">
        <v>7721</v>
      </c>
      <c r="D7534" s="325" t="s">
        <v>280</v>
      </c>
      <c r="E7534" s="326" t="s">
        <v>31747</v>
      </c>
    </row>
    <row r="7535" spans="1:5">
      <c r="A7535" s="327">
        <v>101438</v>
      </c>
      <c r="B7535" s="325" t="s">
        <v>7674</v>
      </c>
      <c r="C7535" s="325" t="s">
        <v>7721</v>
      </c>
      <c r="D7535" s="325" t="s">
        <v>280</v>
      </c>
      <c r="E7535" s="326" t="s">
        <v>31747</v>
      </c>
    </row>
    <row r="7536" spans="1:5">
      <c r="A7536" s="327">
        <v>101439</v>
      </c>
      <c r="B7536" s="325" t="s">
        <v>7675</v>
      </c>
      <c r="C7536" s="325" t="s">
        <v>7721</v>
      </c>
      <c r="D7536" s="325" t="s">
        <v>280</v>
      </c>
      <c r="E7536" s="326" t="s">
        <v>31738</v>
      </c>
    </row>
    <row r="7537" spans="1:5">
      <c r="A7537" s="327">
        <v>101440</v>
      </c>
      <c r="B7537" s="325" t="s">
        <v>8017</v>
      </c>
      <c r="C7537" s="325" t="s">
        <v>7721</v>
      </c>
      <c r="D7537" s="325" t="s">
        <v>280</v>
      </c>
      <c r="E7537" s="326" t="s">
        <v>31738</v>
      </c>
    </row>
    <row r="7538" spans="1:5">
      <c r="A7538" s="327">
        <v>101441</v>
      </c>
      <c r="B7538" s="325" t="s">
        <v>7677</v>
      </c>
      <c r="C7538" s="325" t="s">
        <v>7721</v>
      </c>
      <c r="D7538" s="325" t="s">
        <v>280</v>
      </c>
      <c r="E7538" s="326" t="s">
        <v>31748</v>
      </c>
    </row>
    <row r="7539" spans="1:5">
      <c r="A7539" s="327">
        <v>101443</v>
      </c>
      <c r="B7539" s="325" t="s">
        <v>7678</v>
      </c>
      <c r="C7539" s="325" t="s">
        <v>7721</v>
      </c>
      <c r="D7539" s="325" t="s">
        <v>280</v>
      </c>
      <c r="E7539" s="326" t="s">
        <v>31747</v>
      </c>
    </row>
    <row r="7540" spans="1:5">
      <c r="A7540" s="327">
        <v>101444</v>
      </c>
      <c r="B7540" s="325" t="s">
        <v>7681</v>
      </c>
      <c r="C7540" s="325" t="s">
        <v>7721</v>
      </c>
      <c r="D7540" s="325" t="s">
        <v>280</v>
      </c>
      <c r="E7540" s="326" t="s">
        <v>31749</v>
      </c>
    </row>
    <row r="7541" spans="1:5">
      <c r="A7541" s="327">
        <v>101445</v>
      </c>
      <c r="B7541" s="325" t="s">
        <v>260</v>
      </c>
      <c r="C7541" s="325" t="s">
        <v>7721</v>
      </c>
      <c r="D7541" s="325" t="s">
        <v>280</v>
      </c>
      <c r="E7541" s="326" t="s">
        <v>31720</v>
      </c>
    </row>
    <row r="7542" spans="1:5">
      <c r="A7542" s="327">
        <v>101446</v>
      </c>
      <c r="B7542" s="325" t="s">
        <v>7682</v>
      </c>
      <c r="C7542" s="325" t="s">
        <v>7721</v>
      </c>
      <c r="D7542" s="325" t="s">
        <v>280</v>
      </c>
      <c r="E7542" s="326" t="s">
        <v>31750</v>
      </c>
    </row>
    <row r="7543" spans="1:5">
      <c r="A7543" s="327">
        <v>101447</v>
      </c>
      <c r="B7543" s="325" t="s">
        <v>7683</v>
      </c>
      <c r="C7543" s="325" t="s">
        <v>7721</v>
      </c>
      <c r="D7543" s="325" t="s">
        <v>280</v>
      </c>
      <c r="E7543" s="326" t="s">
        <v>31751</v>
      </c>
    </row>
    <row r="7544" spans="1:5">
      <c r="A7544" s="327">
        <v>101448</v>
      </c>
      <c r="B7544" s="325" t="s">
        <v>7684</v>
      </c>
      <c r="C7544" s="325" t="s">
        <v>7721</v>
      </c>
      <c r="D7544" s="325" t="s">
        <v>280</v>
      </c>
      <c r="E7544" s="326" t="s">
        <v>31750</v>
      </c>
    </row>
    <row r="7545" spans="1:5">
      <c r="A7545" s="327">
        <v>101449</v>
      </c>
      <c r="B7545" s="325" t="s">
        <v>8019</v>
      </c>
      <c r="C7545" s="325" t="s">
        <v>7721</v>
      </c>
      <c r="D7545" s="325" t="s">
        <v>280</v>
      </c>
      <c r="E7545" s="326" t="s">
        <v>31752</v>
      </c>
    </row>
    <row r="7546" spans="1:5">
      <c r="A7546" s="327">
        <v>101451</v>
      </c>
      <c r="B7546" s="325" t="s">
        <v>7687</v>
      </c>
      <c r="C7546" s="325" t="s">
        <v>7721</v>
      </c>
      <c r="D7546" s="325" t="s">
        <v>280</v>
      </c>
      <c r="E7546" s="326" t="s">
        <v>31699</v>
      </c>
    </row>
    <row r="7547" spans="1:5">
      <c r="A7547" s="327">
        <v>101452</v>
      </c>
      <c r="B7547" s="325" t="s">
        <v>8020</v>
      </c>
      <c r="C7547" s="325" t="s">
        <v>7721</v>
      </c>
      <c r="D7547" s="325" t="s">
        <v>280</v>
      </c>
      <c r="E7547" s="326" t="s">
        <v>31753</v>
      </c>
    </row>
    <row r="7548" spans="1:5">
      <c r="A7548" s="327">
        <v>101453</v>
      </c>
      <c r="B7548" s="325" t="s">
        <v>7689</v>
      </c>
      <c r="C7548" s="325" t="s">
        <v>7721</v>
      </c>
      <c r="D7548" s="325" t="s">
        <v>280</v>
      </c>
      <c r="E7548" s="326" t="s">
        <v>31754</v>
      </c>
    </row>
    <row r="7549" spans="1:5">
      <c r="A7549" s="327">
        <v>101454</v>
      </c>
      <c r="B7549" s="325" t="s">
        <v>8021</v>
      </c>
      <c r="C7549" s="325" t="s">
        <v>7721</v>
      </c>
      <c r="D7549" s="325" t="s">
        <v>280</v>
      </c>
      <c r="E7549" s="326" t="s">
        <v>31755</v>
      </c>
    </row>
    <row r="7550" spans="1:5">
      <c r="A7550" s="327">
        <v>101455</v>
      </c>
      <c r="B7550" s="325" t="s">
        <v>7691</v>
      </c>
      <c r="C7550" s="325" t="s">
        <v>7721</v>
      </c>
      <c r="D7550" s="325" t="s">
        <v>280</v>
      </c>
      <c r="E7550" s="326" t="s">
        <v>31713</v>
      </c>
    </row>
    <row r="7551" spans="1:5">
      <c r="A7551" s="327">
        <v>101456</v>
      </c>
      <c r="B7551" s="325" t="s">
        <v>8022</v>
      </c>
      <c r="C7551" s="325" t="s">
        <v>7721</v>
      </c>
      <c r="D7551" s="325" t="s">
        <v>280</v>
      </c>
      <c r="E7551" s="326" t="s">
        <v>31756</v>
      </c>
    </row>
    <row r="7552" spans="1:5">
      <c r="A7552" s="327">
        <v>101457</v>
      </c>
      <c r="B7552" s="325" t="s">
        <v>8023</v>
      </c>
      <c r="C7552" s="325" t="s">
        <v>7721</v>
      </c>
      <c r="D7552" s="325" t="s">
        <v>280</v>
      </c>
      <c r="E7552" s="326" t="s">
        <v>31757</v>
      </c>
    </row>
    <row r="7553" spans="1:5">
      <c r="A7553" s="327">
        <v>101458</v>
      </c>
      <c r="B7553" s="325" t="s">
        <v>8024</v>
      </c>
      <c r="C7553" s="325" t="s">
        <v>7721</v>
      </c>
      <c r="D7553" s="325" t="s">
        <v>280</v>
      </c>
      <c r="E7553" s="326" t="s">
        <v>31758</v>
      </c>
    </row>
    <row r="7554" spans="1:5">
      <c r="A7554" s="327">
        <v>101459</v>
      </c>
      <c r="B7554" s="325" t="s">
        <v>7696</v>
      </c>
      <c r="C7554" s="325" t="s">
        <v>7721</v>
      </c>
      <c r="D7554" s="325" t="s">
        <v>280</v>
      </c>
      <c r="E7554" s="326" t="s">
        <v>31759</v>
      </c>
    </row>
    <row r="7555" spans="1:5">
      <c r="A7555" s="327">
        <v>101460</v>
      </c>
      <c r="B7555" s="325" t="s">
        <v>7847</v>
      </c>
      <c r="C7555" s="325" t="s">
        <v>7721</v>
      </c>
      <c r="D7555" s="325" t="s">
        <v>280</v>
      </c>
      <c r="E7555" s="326" t="s">
        <v>31760</v>
      </c>
    </row>
    <row r="7556" spans="1:5">
      <c r="A7556" s="327"/>
      <c r="B7556" s="325"/>
      <c r="C7556" s="325"/>
      <c r="D7556" s="325"/>
      <c r="E7556" s="326"/>
    </row>
    <row r="7557" spans="1:5">
      <c r="A7557" s="327"/>
      <c r="B7557" s="325"/>
      <c r="C7557" s="325"/>
      <c r="D7557" s="325"/>
      <c r="E7557" s="326"/>
    </row>
  </sheetData>
  <autoFilter ref="A1:E7515" xr:uid="{00000000-0009-0000-0000-000004000000}"/>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E5071"/>
  <sheetViews>
    <sheetView showGridLines="0" zoomScale="90" zoomScaleNormal="90" workbookViewId="0">
      <selection activeCell="A8" sqref="A8:E4923"/>
    </sheetView>
  </sheetViews>
  <sheetFormatPr defaultColWidth="0" defaultRowHeight="12.75"/>
  <cols>
    <col min="1" max="1" width="10.5703125" style="156" customWidth="1"/>
    <col min="2" max="2" width="72.28515625" style="156" customWidth="1"/>
    <col min="3" max="3" width="11.28515625" style="156" customWidth="1"/>
    <col min="4" max="4" width="12.140625" style="156" customWidth="1"/>
    <col min="5" max="5" width="15.42578125" style="156" customWidth="1"/>
    <col min="6" max="16384" width="9.140625" style="156" hidden="1"/>
  </cols>
  <sheetData>
    <row r="1" spans="1:5">
      <c r="A1" s="156" t="s">
        <v>8025</v>
      </c>
    </row>
    <row r="2" spans="1:5">
      <c r="A2" s="156" t="s">
        <v>8026</v>
      </c>
    </row>
    <row r="3" spans="1:5">
      <c r="A3" s="156" t="s">
        <v>22253</v>
      </c>
    </row>
    <row r="4" spans="1:5">
      <c r="A4" s="156" t="s">
        <v>8027</v>
      </c>
    </row>
    <row r="5" spans="1:5">
      <c r="A5" s="156" t="s">
        <v>8028</v>
      </c>
    </row>
    <row r="6" spans="1:5">
      <c r="A6" s="156" t="s">
        <v>8026</v>
      </c>
    </row>
    <row r="7" spans="1:5" ht="24.75" customHeight="1">
      <c r="A7" s="157" t="s">
        <v>8029</v>
      </c>
      <c r="B7" s="157" t="s">
        <v>8030</v>
      </c>
      <c r="C7" s="157" t="s">
        <v>52</v>
      </c>
      <c r="D7" s="157" t="s">
        <v>8031</v>
      </c>
      <c r="E7" s="157" t="s">
        <v>8032</v>
      </c>
    </row>
    <row r="8" spans="1:5">
      <c r="A8">
        <v>38605</v>
      </c>
      <c r="B8" t="s">
        <v>16047</v>
      </c>
      <c r="C8" t="s">
        <v>8033</v>
      </c>
      <c r="D8" t="s">
        <v>8034</v>
      </c>
      <c r="E8" s="324" t="s">
        <v>24243</v>
      </c>
    </row>
    <row r="9" spans="1:5">
      <c r="A9">
        <v>11270</v>
      </c>
      <c r="B9" t="s">
        <v>16048</v>
      </c>
      <c r="C9" t="s">
        <v>8033</v>
      </c>
      <c r="D9" t="s">
        <v>8034</v>
      </c>
      <c r="E9" s="324" t="s">
        <v>1486</v>
      </c>
    </row>
    <row r="10" spans="1:5">
      <c r="A10">
        <v>412</v>
      </c>
      <c r="B10" t="s">
        <v>16049</v>
      </c>
      <c r="C10" t="s">
        <v>8033</v>
      </c>
      <c r="D10" t="s">
        <v>8034</v>
      </c>
      <c r="E10" s="324" t="s">
        <v>1816</v>
      </c>
    </row>
    <row r="11" spans="1:5">
      <c r="A11">
        <v>414</v>
      </c>
      <c r="B11" t="s">
        <v>16050</v>
      </c>
      <c r="C11" t="s">
        <v>8033</v>
      </c>
      <c r="D11" t="s">
        <v>8034</v>
      </c>
      <c r="E11" s="324" t="s">
        <v>1174</v>
      </c>
    </row>
    <row r="12" spans="1:5">
      <c r="A12">
        <v>410</v>
      </c>
      <c r="B12" t="s">
        <v>16051</v>
      </c>
      <c r="C12" t="s">
        <v>8033</v>
      </c>
      <c r="D12" t="s">
        <v>8034</v>
      </c>
      <c r="E12" s="324" t="s">
        <v>7730</v>
      </c>
    </row>
    <row r="13" spans="1:5">
      <c r="A13">
        <v>411</v>
      </c>
      <c r="B13" t="s">
        <v>16052</v>
      </c>
      <c r="C13" t="s">
        <v>8033</v>
      </c>
      <c r="D13" t="s">
        <v>8035</v>
      </c>
      <c r="E13" s="324" t="s">
        <v>1553</v>
      </c>
    </row>
    <row r="14" spans="1:5">
      <c r="A14">
        <v>408</v>
      </c>
      <c r="B14" t="s">
        <v>16053</v>
      </c>
      <c r="C14" t="s">
        <v>8033</v>
      </c>
      <c r="D14" t="s">
        <v>8034</v>
      </c>
      <c r="E14" s="324" t="s">
        <v>15824</v>
      </c>
    </row>
    <row r="15" spans="1:5">
      <c r="A15">
        <v>39131</v>
      </c>
      <c r="B15" t="s">
        <v>16054</v>
      </c>
      <c r="C15" t="s">
        <v>8033</v>
      </c>
      <c r="D15" t="s">
        <v>8034</v>
      </c>
      <c r="E15" s="324" t="s">
        <v>14827</v>
      </c>
    </row>
    <row r="16" spans="1:5">
      <c r="A16">
        <v>394</v>
      </c>
      <c r="B16" t="s">
        <v>16055</v>
      </c>
      <c r="C16" t="s">
        <v>8033</v>
      </c>
      <c r="D16" t="s">
        <v>8034</v>
      </c>
      <c r="E16" s="324" t="s">
        <v>1459</v>
      </c>
    </row>
    <row r="17" spans="1:5">
      <c r="A17">
        <v>39130</v>
      </c>
      <c r="B17" t="s">
        <v>16056</v>
      </c>
      <c r="C17" t="s">
        <v>8033</v>
      </c>
      <c r="D17" t="s">
        <v>8034</v>
      </c>
      <c r="E17" s="324" t="s">
        <v>7577</v>
      </c>
    </row>
    <row r="18" spans="1:5">
      <c r="A18">
        <v>395</v>
      </c>
      <c r="B18" t="s">
        <v>16058</v>
      </c>
      <c r="C18" t="s">
        <v>8033</v>
      </c>
      <c r="D18" t="s">
        <v>8034</v>
      </c>
      <c r="E18" s="324" t="s">
        <v>24244</v>
      </c>
    </row>
    <row r="19" spans="1:5">
      <c r="A19">
        <v>39127</v>
      </c>
      <c r="B19" t="s">
        <v>16059</v>
      </c>
      <c r="C19" t="s">
        <v>8033</v>
      </c>
      <c r="D19" t="s">
        <v>8034</v>
      </c>
      <c r="E19" s="324" t="s">
        <v>7454</v>
      </c>
    </row>
    <row r="20" spans="1:5">
      <c r="A20">
        <v>392</v>
      </c>
      <c r="B20" t="s">
        <v>16060</v>
      </c>
      <c r="C20" t="s">
        <v>8033</v>
      </c>
      <c r="D20" t="s">
        <v>8034</v>
      </c>
      <c r="E20" s="324" t="s">
        <v>1290</v>
      </c>
    </row>
    <row r="21" spans="1:5">
      <c r="A21">
        <v>39129</v>
      </c>
      <c r="B21" t="s">
        <v>16061</v>
      </c>
      <c r="C21" t="s">
        <v>8033</v>
      </c>
      <c r="D21" t="s">
        <v>8034</v>
      </c>
      <c r="E21" s="324" t="s">
        <v>24245</v>
      </c>
    </row>
    <row r="22" spans="1:5">
      <c r="A22">
        <v>393</v>
      </c>
      <c r="B22" t="s">
        <v>16062</v>
      </c>
      <c r="C22" t="s">
        <v>8033</v>
      </c>
      <c r="D22" t="s">
        <v>8035</v>
      </c>
      <c r="E22" s="324" t="s">
        <v>14800</v>
      </c>
    </row>
    <row r="23" spans="1:5">
      <c r="A23">
        <v>39133</v>
      </c>
      <c r="B23" t="s">
        <v>16063</v>
      </c>
      <c r="C23" t="s">
        <v>8033</v>
      </c>
      <c r="D23" t="s">
        <v>8034</v>
      </c>
      <c r="E23" s="324" t="s">
        <v>1260</v>
      </c>
    </row>
    <row r="24" spans="1:5">
      <c r="A24">
        <v>397</v>
      </c>
      <c r="B24" t="s">
        <v>16064</v>
      </c>
      <c r="C24" t="s">
        <v>8033</v>
      </c>
      <c r="D24" t="s">
        <v>8034</v>
      </c>
      <c r="E24" s="324" t="s">
        <v>1397</v>
      </c>
    </row>
    <row r="25" spans="1:5">
      <c r="A25">
        <v>39132</v>
      </c>
      <c r="B25" t="s">
        <v>16065</v>
      </c>
      <c r="C25" t="s">
        <v>8033</v>
      </c>
      <c r="D25" t="s">
        <v>8034</v>
      </c>
      <c r="E25" s="324" t="s">
        <v>3343</v>
      </c>
    </row>
    <row r="26" spans="1:5">
      <c r="A26">
        <v>396</v>
      </c>
      <c r="B26" t="s">
        <v>16066</v>
      </c>
      <c r="C26" t="s">
        <v>8033</v>
      </c>
      <c r="D26" t="s">
        <v>8034</v>
      </c>
      <c r="E26" s="324" t="s">
        <v>14923</v>
      </c>
    </row>
    <row r="27" spans="1:5">
      <c r="A27">
        <v>39135</v>
      </c>
      <c r="B27" t="s">
        <v>16067</v>
      </c>
      <c r="C27" t="s">
        <v>8033</v>
      </c>
      <c r="D27" t="s">
        <v>8034</v>
      </c>
      <c r="E27" s="324" t="s">
        <v>15919</v>
      </c>
    </row>
    <row r="28" spans="1:5">
      <c r="A28">
        <v>39128</v>
      </c>
      <c r="B28" t="s">
        <v>16068</v>
      </c>
      <c r="C28" t="s">
        <v>8033</v>
      </c>
      <c r="D28" t="s">
        <v>8034</v>
      </c>
      <c r="E28" s="324" t="s">
        <v>14729</v>
      </c>
    </row>
    <row r="29" spans="1:5">
      <c r="A29">
        <v>400</v>
      </c>
      <c r="B29" t="s">
        <v>16069</v>
      </c>
      <c r="C29" t="s">
        <v>8033</v>
      </c>
      <c r="D29" t="s">
        <v>8034</v>
      </c>
      <c r="E29" s="324" t="s">
        <v>16755</v>
      </c>
    </row>
    <row r="30" spans="1:5">
      <c r="A30">
        <v>39125</v>
      </c>
      <c r="B30" t="s">
        <v>16071</v>
      </c>
      <c r="C30" t="s">
        <v>8033</v>
      </c>
      <c r="D30" t="s">
        <v>8034</v>
      </c>
      <c r="E30" s="324" t="s">
        <v>14729</v>
      </c>
    </row>
    <row r="31" spans="1:5">
      <c r="A31">
        <v>39134</v>
      </c>
      <c r="B31" t="s">
        <v>16072</v>
      </c>
      <c r="C31" t="s">
        <v>8033</v>
      </c>
      <c r="D31" t="s">
        <v>8034</v>
      </c>
      <c r="E31" s="324" t="s">
        <v>20940</v>
      </c>
    </row>
    <row r="32" spans="1:5">
      <c r="A32">
        <v>398</v>
      </c>
      <c r="B32" t="s">
        <v>16073</v>
      </c>
      <c r="C32" t="s">
        <v>8033</v>
      </c>
      <c r="D32" t="s">
        <v>8034</v>
      </c>
      <c r="E32" s="324" t="s">
        <v>24246</v>
      </c>
    </row>
    <row r="33" spans="1:5">
      <c r="A33">
        <v>39126</v>
      </c>
      <c r="B33" t="s">
        <v>16074</v>
      </c>
      <c r="C33" t="s">
        <v>8033</v>
      </c>
      <c r="D33" t="s">
        <v>8034</v>
      </c>
      <c r="E33" s="324" t="s">
        <v>24247</v>
      </c>
    </row>
    <row r="34" spans="1:5">
      <c r="A34">
        <v>399</v>
      </c>
      <c r="B34" t="s">
        <v>16075</v>
      </c>
      <c r="C34" t="s">
        <v>8033</v>
      </c>
      <c r="D34" t="s">
        <v>8034</v>
      </c>
      <c r="E34" s="324" t="s">
        <v>1435</v>
      </c>
    </row>
    <row r="35" spans="1:5">
      <c r="A35">
        <v>39158</v>
      </c>
      <c r="B35" t="s">
        <v>16076</v>
      </c>
      <c r="C35" t="s">
        <v>8033</v>
      </c>
      <c r="D35" t="s">
        <v>8034</v>
      </c>
      <c r="E35" s="324" t="s">
        <v>14924</v>
      </c>
    </row>
    <row r="36" spans="1:5">
      <c r="A36">
        <v>39141</v>
      </c>
      <c r="B36" t="s">
        <v>16077</v>
      </c>
      <c r="C36" t="s">
        <v>8033</v>
      </c>
      <c r="D36" t="s">
        <v>8034</v>
      </c>
      <c r="E36" s="324" t="s">
        <v>16041</v>
      </c>
    </row>
    <row r="37" spans="1:5">
      <c r="A37">
        <v>39140</v>
      </c>
      <c r="B37" t="s">
        <v>16078</v>
      </c>
      <c r="C37" t="s">
        <v>8033</v>
      </c>
      <c r="D37" t="s">
        <v>8034</v>
      </c>
      <c r="E37" s="324" t="s">
        <v>14736</v>
      </c>
    </row>
    <row r="38" spans="1:5">
      <c r="A38">
        <v>39137</v>
      </c>
      <c r="B38" t="s">
        <v>16079</v>
      </c>
      <c r="C38" t="s">
        <v>8033</v>
      </c>
      <c r="D38" t="s">
        <v>8034</v>
      </c>
      <c r="E38" s="324" t="s">
        <v>1823</v>
      </c>
    </row>
    <row r="39" spans="1:5">
      <c r="A39">
        <v>39139</v>
      </c>
      <c r="B39" t="s">
        <v>16080</v>
      </c>
      <c r="C39" t="s">
        <v>8033</v>
      </c>
      <c r="D39" t="s">
        <v>8034</v>
      </c>
      <c r="E39" s="324" t="s">
        <v>24248</v>
      </c>
    </row>
    <row r="40" spans="1:5">
      <c r="A40">
        <v>39143</v>
      </c>
      <c r="B40" t="s">
        <v>16082</v>
      </c>
      <c r="C40" t="s">
        <v>8033</v>
      </c>
      <c r="D40" t="s">
        <v>8034</v>
      </c>
      <c r="E40" s="324" t="s">
        <v>6456</v>
      </c>
    </row>
    <row r="41" spans="1:5">
      <c r="A41">
        <v>39142</v>
      </c>
      <c r="B41" t="s">
        <v>16083</v>
      </c>
      <c r="C41" t="s">
        <v>8033</v>
      </c>
      <c r="D41" t="s">
        <v>8034</v>
      </c>
      <c r="E41" s="324" t="s">
        <v>14950</v>
      </c>
    </row>
    <row r="42" spans="1:5">
      <c r="A42">
        <v>39138</v>
      </c>
      <c r="B42" t="s">
        <v>16084</v>
      </c>
      <c r="C42" t="s">
        <v>8033</v>
      </c>
      <c r="D42" t="s">
        <v>8034</v>
      </c>
      <c r="E42" s="324" t="s">
        <v>1470</v>
      </c>
    </row>
    <row r="43" spans="1:5">
      <c r="A43">
        <v>39136</v>
      </c>
      <c r="B43" t="s">
        <v>16085</v>
      </c>
      <c r="C43" t="s">
        <v>8033</v>
      </c>
      <c r="D43" t="s">
        <v>8034</v>
      </c>
      <c r="E43" s="324" t="s">
        <v>7860</v>
      </c>
    </row>
    <row r="44" spans="1:5">
      <c r="A44">
        <v>39144</v>
      </c>
      <c r="B44" t="s">
        <v>16086</v>
      </c>
      <c r="C44" t="s">
        <v>8033</v>
      </c>
      <c r="D44" t="s">
        <v>8034</v>
      </c>
      <c r="E44" s="324" t="s">
        <v>24244</v>
      </c>
    </row>
    <row r="45" spans="1:5">
      <c r="A45">
        <v>39145</v>
      </c>
      <c r="B45" t="s">
        <v>16087</v>
      </c>
      <c r="C45" t="s">
        <v>8033</v>
      </c>
      <c r="D45" t="s">
        <v>8034</v>
      </c>
      <c r="E45" s="324" t="s">
        <v>20964</v>
      </c>
    </row>
    <row r="46" spans="1:5">
      <c r="A46">
        <v>12615</v>
      </c>
      <c r="B46" t="s">
        <v>16088</v>
      </c>
      <c r="C46" t="s">
        <v>8033</v>
      </c>
      <c r="D46" t="s">
        <v>8034</v>
      </c>
      <c r="E46" s="324" t="s">
        <v>26797</v>
      </c>
    </row>
    <row r="47" spans="1:5">
      <c r="A47">
        <v>11927</v>
      </c>
      <c r="B47" t="s">
        <v>16089</v>
      </c>
      <c r="C47" t="s">
        <v>8033</v>
      </c>
      <c r="D47" t="s">
        <v>8034</v>
      </c>
      <c r="E47" s="324" t="s">
        <v>3005</v>
      </c>
    </row>
    <row r="48" spans="1:5">
      <c r="A48">
        <v>11928</v>
      </c>
      <c r="B48" t="s">
        <v>16090</v>
      </c>
      <c r="C48" t="s">
        <v>8033</v>
      </c>
      <c r="D48" t="s">
        <v>8034</v>
      </c>
      <c r="E48" s="324" t="s">
        <v>14808</v>
      </c>
    </row>
    <row r="49" spans="1:5">
      <c r="A49">
        <v>11929</v>
      </c>
      <c r="B49" t="s">
        <v>16091</v>
      </c>
      <c r="C49" t="s">
        <v>8033</v>
      </c>
      <c r="D49" t="s">
        <v>8034</v>
      </c>
      <c r="E49" s="324" t="s">
        <v>4866</v>
      </c>
    </row>
    <row r="50" spans="1:5">
      <c r="A50">
        <v>36801</v>
      </c>
      <c r="B50" t="s">
        <v>16092</v>
      </c>
      <c r="C50" t="s">
        <v>8033</v>
      </c>
      <c r="D50" t="s">
        <v>8034</v>
      </c>
      <c r="E50" s="324" t="s">
        <v>21531</v>
      </c>
    </row>
    <row r="51" spans="1:5">
      <c r="A51">
        <v>36246</v>
      </c>
      <c r="B51" t="s">
        <v>16093</v>
      </c>
      <c r="C51" t="s">
        <v>8037</v>
      </c>
      <c r="D51" t="s">
        <v>8034</v>
      </c>
      <c r="E51" s="324" t="s">
        <v>1573</v>
      </c>
    </row>
    <row r="52" spans="1:5">
      <c r="A52">
        <v>37600</v>
      </c>
      <c r="B52" t="s">
        <v>16094</v>
      </c>
      <c r="C52" t="s">
        <v>8033</v>
      </c>
      <c r="D52" t="s">
        <v>8036</v>
      </c>
      <c r="E52" s="324" t="s">
        <v>24249</v>
      </c>
    </row>
    <row r="53" spans="1:5">
      <c r="A53">
        <v>37599</v>
      </c>
      <c r="B53" t="s">
        <v>16095</v>
      </c>
      <c r="C53" t="s">
        <v>8033</v>
      </c>
      <c r="D53" t="s">
        <v>8036</v>
      </c>
      <c r="E53" s="324" t="s">
        <v>24250</v>
      </c>
    </row>
    <row r="54" spans="1:5">
      <c r="A54">
        <v>1</v>
      </c>
      <c r="B54" t="s">
        <v>16096</v>
      </c>
      <c r="C54" t="s">
        <v>8038</v>
      </c>
      <c r="D54" t="s">
        <v>8035</v>
      </c>
      <c r="E54" s="324" t="s">
        <v>24251</v>
      </c>
    </row>
    <row r="55" spans="1:5">
      <c r="A55">
        <v>3</v>
      </c>
      <c r="B55" t="s">
        <v>16097</v>
      </c>
      <c r="C55" t="s">
        <v>8039</v>
      </c>
      <c r="D55" t="s">
        <v>8034</v>
      </c>
      <c r="E55" s="324" t="s">
        <v>7887</v>
      </c>
    </row>
    <row r="56" spans="1:5">
      <c r="A56">
        <v>43054</v>
      </c>
      <c r="B56" t="s">
        <v>16098</v>
      </c>
      <c r="C56" t="s">
        <v>8038</v>
      </c>
      <c r="D56" t="s">
        <v>8034</v>
      </c>
      <c r="E56" s="324" t="s">
        <v>5940</v>
      </c>
    </row>
    <row r="57" spans="1:5">
      <c r="A57">
        <v>42402</v>
      </c>
      <c r="B57" t="s">
        <v>16099</v>
      </c>
      <c r="C57" t="s">
        <v>8038</v>
      </c>
      <c r="D57" t="s">
        <v>8034</v>
      </c>
      <c r="E57" s="324" t="s">
        <v>1200</v>
      </c>
    </row>
    <row r="58" spans="1:5">
      <c r="A58">
        <v>42403</v>
      </c>
      <c r="B58" t="s">
        <v>16100</v>
      </c>
      <c r="C58" t="s">
        <v>8038</v>
      </c>
      <c r="D58" t="s">
        <v>8034</v>
      </c>
      <c r="E58" s="324" t="s">
        <v>15057</v>
      </c>
    </row>
    <row r="59" spans="1:5">
      <c r="A59">
        <v>42404</v>
      </c>
      <c r="B59" t="s">
        <v>16102</v>
      </c>
      <c r="C59" t="s">
        <v>8038</v>
      </c>
      <c r="D59" t="s">
        <v>8034</v>
      </c>
      <c r="E59" s="324" t="s">
        <v>24929</v>
      </c>
    </row>
    <row r="60" spans="1:5">
      <c r="A60">
        <v>42405</v>
      </c>
      <c r="B60" t="s">
        <v>16103</v>
      </c>
      <c r="C60" t="s">
        <v>8038</v>
      </c>
      <c r="D60" t="s">
        <v>8034</v>
      </c>
      <c r="E60" s="324" t="s">
        <v>15881</v>
      </c>
    </row>
    <row r="61" spans="1:5">
      <c r="A61">
        <v>34341</v>
      </c>
      <c r="B61" t="s">
        <v>16104</v>
      </c>
      <c r="C61" t="s">
        <v>8038</v>
      </c>
      <c r="D61" t="s">
        <v>8034</v>
      </c>
      <c r="E61" s="324" t="s">
        <v>15883</v>
      </c>
    </row>
    <row r="62" spans="1:5">
      <c r="A62">
        <v>43053</v>
      </c>
      <c r="B62" t="s">
        <v>16105</v>
      </c>
      <c r="C62" t="s">
        <v>8038</v>
      </c>
      <c r="D62" t="s">
        <v>8034</v>
      </c>
      <c r="E62" s="324" t="s">
        <v>20948</v>
      </c>
    </row>
    <row r="63" spans="1:5">
      <c r="A63">
        <v>43058</v>
      </c>
      <c r="B63" t="s">
        <v>16106</v>
      </c>
      <c r="C63" t="s">
        <v>8038</v>
      </c>
      <c r="D63" t="s">
        <v>8034</v>
      </c>
      <c r="E63" s="324" t="s">
        <v>15930</v>
      </c>
    </row>
    <row r="64" spans="1:5">
      <c r="A64">
        <v>34</v>
      </c>
      <c r="B64" t="s">
        <v>16107</v>
      </c>
      <c r="C64" t="s">
        <v>8038</v>
      </c>
      <c r="D64" t="s">
        <v>8034</v>
      </c>
      <c r="E64" s="324" t="s">
        <v>1367</v>
      </c>
    </row>
    <row r="65" spans="1:5">
      <c r="A65">
        <v>43055</v>
      </c>
      <c r="B65" t="s">
        <v>16108</v>
      </c>
      <c r="C65" t="s">
        <v>8038</v>
      </c>
      <c r="D65" t="s">
        <v>8035</v>
      </c>
      <c r="E65" s="324" t="s">
        <v>4931</v>
      </c>
    </row>
    <row r="66" spans="1:5">
      <c r="A66">
        <v>43056</v>
      </c>
      <c r="B66" t="s">
        <v>16109</v>
      </c>
      <c r="C66" t="s">
        <v>8038</v>
      </c>
      <c r="D66" t="s">
        <v>8034</v>
      </c>
      <c r="E66" s="324" t="s">
        <v>22136</v>
      </c>
    </row>
    <row r="67" spans="1:5">
      <c r="A67">
        <v>43057</v>
      </c>
      <c r="B67" t="s">
        <v>16111</v>
      </c>
      <c r="C67" t="s">
        <v>8038</v>
      </c>
      <c r="D67" t="s">
        <v>8034</v>
      </c>
      <c r="E67" s="324" t="s">
        <v>21927</v>
      </c>
    </row>
    <row r="68" spans="1:5">
      <c r="A68">
        <v>34449</v>
      </c>
      <c r="B68" t="s">
        <v>16112</v>
      </c>
      <c r="C68" t="s">
        <v>8038</v>
      </c>
      <c r="D68" t="s">
        <v>8034</v>
      </c>
      <c r="E68" s="324" t="s">
        <v>14718</v>
      </c>
    </row>
    <row r="69" spans="1:5">
      <c r="A69">
        <v>32</v>
      </c>
      <c r="B69" t="s">
        <v>16113</v>
      </c>
      <c r="C69" t="s">
        <v>8038</v>
      </c>
      <c r="D69" t="s">
        <v>8034</v>
      </c>
      <c r="E69" s="324" t="s">
        <v>944</v>
      </c>
    </row>
    <row r="70" spans="1:5">
      <c r="A70">
        <v>33</v>
      </c>
      <c r="B70" t="s">
        <v>16114</v>
      </c>
      <c r="C70" t="s">
        <v>8038</v>
      </c>
      <c r="D70" t="s">
        <v>8034</v>
      </c>
      <c r="E70" s="324" t="s">
        <v>14710</v>
      </c>
    </row>
    <row r="71" spans="1:5">
      <c r="A71">
        <v>43061</v>
      </c>
      <c r="B71" t="s">
        <v>16115</v>
      </c>
      <c r="C71" t="s">
        <v>8038</v>
      </c>
      <c r="D71" t="s">
        <v>8034</v>
      </c>
      <c r="E71" s="324" t="s">
        <v>26391</v>
      </c>
    </row>
    <row r="72" spans="1:5">
      <c r="A72">
        <v>43059</v>
      </c>
      <c r="B72" t="s">
        <v>16116</v>
      </c>
      <c r="C72" t="s">
        <v>8038</v>
      </c>
      <c r="D72" t="s">
        <v>8034</v>
      </c>
      <c r="E72" s="324" t="s">
        <v>21642</v>
      </c>
    </row>
    <row r="73" spans="1:5">
      <c r="A73">
        <v>43062</v>
      </c>
      <c r="B73" t="s">
        <v>16117</v>
      </c>
      <c r="C73" t="s">
        <v>8038</v>
      </c>
      <c r="D73" t="s">
        <v>8034</v>
      </c>
      <c r="E73" s="324" t="s">
        <v>5491</v>
      </c>
    </row>
    <row r="74" spans="1:5">
      <c r="A74">
        <v>43060</v>
      </c>
      <c r="B74" t="s">
        <v>16118</v>
      </c>
      <c r="C74" t="s">
        <v>8038</v>
      </c>
      <c r="D74" t="s">
        <v>8034</v>
      </c>
      <c r="E74" s="324" t="s">
        <v>6128</v>
      </c>
    </row>
    <row r="75" spans="1:5">
      <c r="A75">
        <v>40410</v>
      </c>
      <c r="B75" t="s">
        <v>16119</v>
      </c>
      <c r="C75" t="s">
        <v>8033</v>
      </c>
      <c r="D75" t="s">
        <v>8036</v>
      </c>
      <c r="E75" s="324" t="s">
        <v>24254</v>
      </c>
    </row>
    <row r="76" spans="1:5">
      <c r="A76">
        <v>40411</v>
      </c>
      <c r="B76" t="s">
        <v>16120</v>
      </c>
      <c r="C76" t="s">
        <v>8033</v>
      </c>
      <c r="D76" t="s">
        <v>8036</v>
      </c>
      <c r="E76" s="324" t="s">
        <v>21437</v>
      </c>
    </row>
    <row r="77" spans="1:5">
      <c r="A77">
        <v>40412</v>
      </c>
      <c r="B77" t="s">
        <v>16121</v>
      </c>
      <c r="C77" t="s">
        <v>8033</v>
      </c>
      <c r="D77" t="s">
        <v>8036</v>
      </c>
      <c r="E77" s="324" t="s">
        <v>21007</v>
      </c>
    </row>
    <row r="78" spans="1:5">
      <c r="A78">
        <v>44254</v>
      </c>
      <c r="B78" t="s">
        <v>16122</v>
      </c>
      <c r="C78" t="s">
        <v>8033</v>
      </c>
      <c r="D78" t="s">
        <v>8034</v>
      </c>
      <c r="E78" s="324" t="s">
        <v>4617</v>
      </c>
    </row>
    <row r="79" spans="1:5">
      <c r="A79">
        <v>44255</v>
      </c>
      <c r="B79" t="s">
        <v>16123</v>
      </c>
      <c r="C79" t="s">
        <v>8033</v>
      </c>
      <c r="D79" t="s">
        <v>8034</v>
      </c>
      <c r="E79" s="324" t="s">
        <v>14719</v>
      </c>
    </row>
    <row r="80" spans="1:5">
      <c r="A80">
        <v>44256</v>
      </c>
      <c r="B80" t="s">
        <v>16124</v>
      </c>
      <c r="C80" t="s">
        <v>8033</v>
      </c>
      <c r="D80" t="s">
        <v>8034</v>
      </c>
      <c r="E80" s="324" t="s">
        <v>21348</v>
      </c>
    </row>
    <row r="81" spans="1:5">
      <c r="A81">
        <v>44257</v>
      </c>
      <c r="B81" t="s">
        <v>16125</v>
      </c>
      <c r="C81" t="s">
        <v>8033</v>
      </c>
      <c r="D81" t="s">
        <v>8034</v>
      </c>
      <c r="E81" s="324" t="s">
        <v>24255</v>
      </c>
    </row>
    <row r="82" spans="1:5">
      <c r="A82">
        <v>44258</v>
      </c>
      <c r="B82" t="s">
        <v>16126</v>
      </c>
      <c r="C82" t="s">
        <v>8033</v>
      </c>
      <c r="D82" t="s">
        <v>8034</v>
      </c>
      <c r="E82" s="324" t="s">
        <v>21436</v>
      </c>
    </row>
    <row r="83" spans="1:5">
      <c r="A83">
        <v>44259</v>
      </c>
      <c r="B83" t="s">
        <v>16127</v>
      </c>
      <c r="C83" t="s">
        <v>8033</v>
      </c>
      <c r="D83" t="s">
        <v>8034</v>
      </c>
      <c r="E83" s="324" t="s">
        <v>24256</v>
      </c>
    </row>
    <row r="84" spans="1:5">
      <c r="A84">
        <v>37997</v>
      </c>
      <c r="B84" t="s">
        <v>24257</v>
      </c>
      <c r="C84" t="s">
        <v>8033</v>
      </c>
      <c r="D84" t="s">
        <v>8034</v>
      </c>
      <c r="E84" s="324" t="s">
        <v>24258</v>
      </c>
    </row>
    <row r="85" spans="1:5">
      <c r="A85">
        <v>37998</v>
      </c>
      <c r="B85" t="s">
        <v>24259</v>
      </c>
      <c r="C85" t="s">
        <v>8033</v>
      </c>
      <c r="D85" t="s">
        <v>8034</v>
      </c>
      <c r="E85" s="324" t="s">
        <v>16012</v>
      </c>
    </row>
    <row r="86" spans="1:5">
      <c r="A86">
        <v>55</v>
      </c>
      <c r="B86" t="s">
        <v>16128</v>
      </c>
      <c r="C86" t="s">
        <v>8033</v>
      </c>
      <c r="D86" t="s">
        <v>8036</v>
      </c>
      <c r="E86" s="324" t="s">
        <v>24260</v>
      </c>
    </row>
    <row r="87" spans="1:5">
      <c r="A87">
        <v>61</v>
      </c>
      <c r="B87" t="s">
        <v>16129</v>
      </c>
      <c r="C87" t="s">
        <v>8033</v>
      </c>
      <c r="D87" t="s">
        <v>8036</v>
      </c>
      <c r="E87" s="324" t="s">
        <v>5901</v>
      </c>
    </row>
    <row r="88" spans="1:5">
      <c r="A88">
        <v>62</v>
      </c>
      <c r="B88" t="s">
        <v>16130</v>
      </c>
      <c r="C88" t="s">
        <v>8033</v>
      </c>
      <c r="D88" t="s">
        <v>8036</v>
      </c>
      <c r="E88" s="324" t="s">
        <v>24261</v>
      </c>
    </row>
    <row r="89" spans="1:5">
      <c r="A89">
        <v>10899</v>
      </c>
      <c r="B89" t="s">
        <v>24262</v>
      </c>
      <c r="C89" t="s">
        <v>8033</v>
      </c>
      <c r="D89" t="s">
        <v>8034</v>
      </c>
      <c r="E89" s="324" t="s">
        <v>24263</v>
      </c>
    </row>
    <row r="90" spans="1:5">
      <c r="A90">
        <v>10900</v>
      </c>
      <c r="B90" t="s">
        <v>24264</v>
      </c>
      <c r="C90" t="s">
        <v>8033</v>
      </c>
      <c r="D90" t="s">
        <v>8034</v>
      </c>
      <c r="E90" s="324" t="s">
        <v>21650</v>
      </c>
    </row>
    <row r="91" spans="1:5">
      <c r="A91">
        <v>103</v>
      </c>
      <c r="B91" t="s">
        <v>16132</v>
      </c>
      <c r="C91" t="s">
        <v>8033</v>
      </c>
      <c r="D91" t="s">
        <v>8034</v>
      </c>
      <c r="E91" s="324" t="s">
        <v>26798</v>
      </c>
    </row>
    <row r="92" spans="1:5">
      <c r="A92">
        <v>107</v>
      </c>
      <c r="B92" t="s">
        <v>16133</v>
      </c>
      <c r="C92" t="s">
        <v>8033</v>
      </c>
      <c r="D92" t="s">
        <v>8034</v>
      </c>
      <c r="E92" s="324" t="s">
        <v>7280</v>
      </c>
    </row>
    <row r="93" spans="1:5">
      <c r="A93">
        <v>65</v>
      </c>
      <c r="B93" t="s">
        <v>16134</v>
      </c>
      <c r="C93" t="s">
        <v>8033</v>
      </c>
      <c r="D93" t="s">
        <v>8034</v>
      </c>
      <c r="E93" s="324" t="s">
        <v>857</v>
      </c>
    </row>
    <row r="94" spans="1:5">
      <c r="A94">
        <v>108</v>
      </c>
      <c r="B94" t="s">
        <v>16135</v>
      </c>
      <c r="C94" t="s">
        <v>8033</v>
      </c>
      <c r="D94" t="s">
        <v>8034</v>
      </c>
      <c r="E94" s="324" t="s">
        <v>7193</v>
      </c>
    </row>
    <row r="95" spans="1:5">
      <c r="A95">
        <v>110</v>
      </c>
      <c r="B95" t="s">
        <v>16136</v>
      </c>
      <c r="C95" t="s">
        <v>8033</v>
      </c>
      <c r="D95" t="s">
        <v>8034</v>
      </c>
      <c r="E95" s="324" t="s">
        <v>21008</v>
      </c>
    </row>
    <row r="96" spans="1:5">
      <c r="A96">
        <v>109</v>
      </c>
      <c r="B96" t="s">
        <v>16137</v>
      </c>
      <c r="C96" t="s">
        <v>8033</v>
      </c>
      <c r="D96" t="s">
        <v>8034</v>
      </c>
      <c r="E96" s="324" t="s">
        <v>20988</v>
      </c>
    </row>
    <row r="97" spans="1:5">
      <c r="A97">
        <v>111</v>
      </c>
      <c r="B97" t="s">
        <v>16138</v>
      </c>
      <c r="C97" t="s">
        <v>8033</v>
      </c>
      <c r="D97" t="s">
        <v>8034</v>
      </c>
      <c r="E97" s="324" t="s">
        <v>5560</v>
      </c>
    </row>
    <row r="98" spans="1:5">
      <c r="A98">
        <v>112</v>
      </c>
      <c r="B98" t="s">
        <v>16139</v>
      </c>
      <c r="C98" t="s">
        <v>8033</v>
      </c>
      <c r="D98" t="s">
        <v>8034</v>
      </c>
      <c r="E98" s="324" t="s">
        <v>864</v>
      </c>
    </row>
    <row r="99" spans="1:5">
      <c r="A99">
        <v>113</v>
      </c>
      <c r="B99" t="s">
        <v>16140</v>
      </c>
      <c r="C99" t="s">
        <v>8033</v>
      </c>
      <c r="D99" t="s">
        <v>8034</v>
      </c>
      <c r="E99" s="324" t="s">
        <v>20292</v>
      </c>
    </row>
    <row r="100" spans="1:5">
      <c r="A100">
        <v>104</v>
      </c>
      <c r="B100" t="s">
        <v>16141</v>
      </c>
      <c r="C100" t="s">
        <v>8033</v>
      </c>
      <c r="D100" t="s">
        <v>8034</v>
      </c>
      <c r="E100" s="324" t="s">
        <v>26799</v>
      </c>
    </row>
    <row r="101" spans="1:5">
      <c r="A101">
        <v>102</v>
      </c>
      <c r="B101" t="s">
        <v>16142</v>
      </c>
      <c r="C101" t="s">
        <v>8033</v>
      </c>
      <c r="D101" t="s">
        <v>8034</v>
      </c>
      <c r="E101" s="324" t="s">
        <v>6102</v>
      </c>
    </row>
    <row r="102" spans="1:5">
      <c r="A102">
        <v>95</v>
      </c>
      <c r="B102" t="s">
        <v>16143</v>
      </c>
      <c r="C102" t="s">
        <v>8033</v>
      </c>
      <c r="D102" t="s">
        <v>8034</v>
      </c>
      <c r="E102" s="324" t="s">
        <v>14847</v>
      </c>
    </row>
    <row r="103" spans="1:5">
      <c r="A103">
        <v>96</v>
      </c>
      <c r="B103" t="s">
        <v>16144</v>
      </c>
      <c r="C103" t="s">
        <v>8033</v>
      </c>
      <c r="D103" t="s">
        <v>8034</v>
      </c>
      <c r="E103" s="324" t="s">
        <v>26800</v>
      </c>
    </row>
    <row r="104" spans="1:5">
      <c r="A104">
        <v>97</v>
      </c>
      <c r="B104" t="s">
        <v>16145</v>
      </c>
      <c r="C104" t="s">
        <v>8033</v>
      </c>
      <c r="D104" t="s">
        <v>8034</v>
      </c>
      <c r="E104" s="324" t="s">
        <v>26801</v>
      </c>
    </row>
    <row r="105" spans="1:5">
      <c r="A105">
        <v>98</v>
      </c>
      <c r="B105" t="s">
        <v>16146</v>
      </c>
      <c r="C105" t="s">
        <v>8033</v>
      </c>
      <c r="D105" t="s">
        <v>8034</v>
      </c>
      <c r="E105" s="324" t="s">
        <v>21545</v>
      </c>
    </row>
    <row r="106" spans="1:5">
      <c r="A106">
        <v>99</v>
      </c>
      <c r="B106" t="s">
        <v>16147</v>
      </c>
      <c r="C106" t="s">
        <v>8033</v>
      </c>
      <c r="D106" t="s">
        <v>8034</v>
      </c>
      <c r="E106" s="324" t="s">
        <v>25791</v>
      </c>
    </row>
    <row r="107" spans="1:5">
      <c r="A107">
        <v>100</v>
      </c>
      <c r="B107" t="s">
        <v>16148</v>
      </c>
      <c r="C107" t="s">
        <v>8033</v>
      </c>
      <c r="D107" t="s">
        <v>8034</v>
      </c>
      <c r="E107" s="324" t="s">
        <v>26389</v>
      </c>
    </row>
    <row r="108" spans="1:5">
      <c r="A108">
        <v>75</v>
      </c>
      <c r="B108" t="s">
        <v>16149</v>
      </c>
      <c r="C108" t="s">
        <v>8033</v>
      </c>
      <c r="D108" t="s">
        <v>8034</v>
      </c>
      <c r="E108" s="324" t="s">
        <v>26802</v>
      </c>
    </row>
    <row r="109" spans="1:5">
      <c r="A109">
        <v>83</v>
      </c>
      <c r="B109" t="s">
        <v>16150</v>
      </c>
      <c r="C109" t="s">
        <v>8033</v>
      </c>
      <c r="D109" t="s">
        <v>8034</v>
      </c>
      <c r="E109" s="324" t="s">
        <v>26803</v>
      </c>
    </row>
    <row r="110" spans="1:5">
      <c r="A110">
        <v>74</v>
      </c>
      <c r="B110" t="s">
        <v>16151</v>
      </c>
      <c r="C110" t="s">
        <v>8033</v>
      </c>
      <c r="D110" t="s">
        <v>8034</v>
      </c>
      <c r="E110" s="324" t="s">
        <v>26804</v>
      </c>
    </row>
    <row r="111" spans="1:5">
      <c r="A111">
        <v>106</v>
      </c>
      <c r="B111" t="s">
        <v>16152</v>
      </c>
      <c r="C111" t="s">
        <v>8033</v>
      </c>
      <c r="D111" t="s">
        <v>8034</v>
      </c>
      <c r="E111" s="324" t="s">
        <v>26805</v>
      </c>
    </row>
    <row r="112" spans="1:5">
      <c r="A112">
        <v>88</v>
      </c>
      <c r="B112" t="s">
        <v>16153</v>
      </c>
      <c r="C112" t="s">
        <v>8033</v>
      </c>
      <c r="D112" t="s">
        <v>8034</v>
      </c>
      <c r="E112" s="324" t="s">
        <v>2145</v>
      </c>
    </row>
    <row r="113" spans="1:5">
      <c r="A113">
        <v>82</v>
      </c>
      <c r="B113" t="s">
        <v>16154</v>
      </c>
      <c r="C113" t="s">
        <v>8033</v>
      </c>
      <c r="D113" t="s">
        <v>8034</v>
      </c>
      <c r="E113" s="324" t="s">
        <v>26806</v>
      </c>
    </row>
    <row r="114" spans="1:5">
      <c r="A114">
        <v>105</v>
      </c>
      <c r="B114" t="s">
        <v>16155</v>
      </c>
      <c r="C114" t="s">
        <v>8033</v>
      </c>
      <c r="D114" t="s">
        <v>8034</v>
      </c>
      <c r="E114" s="324" t="s">
        <v>26807</v>
      </c>
    </row>
    <row r="115" spans="1:5">
      <c r="A115">
        <v>60</v>
      </c>
      <c r="B115" t="s">
        <v>16156</v>
      </c>
      <c r="C115" t="s">
        <v>8033</v>
      </c>
      <c r="D115" t="s">
        <v>8036</v>
      </c>
      <c r="E115" s="324" t="s">
        <v>14908</v>
      </c>
    </row>
    <row r="116" spans="1:5">
      <c r="A116">
        <v>72</v>
      </c>
      <c r="B116" t="s">
        <v>16157</v>
      </c>
      <c r="C116" t="s">
        <v>8033</v>
      </c>
      <c r="D116" t="s">
        <v>8034</v>
      </c>
      <c r="E116" s="324" t="s">
        <v>24510</v>
      </c>
    </row>
    <row r="117" spans="1:5">
      <c r="A117">
        <v>67</v>
      </c>
      <c r="B117" t="s">
        <v>16158</v>
      </c>
      <c r="C117" t="s">
        <v>8033</v>
      </c>
      <c r="D117" t="s">
        <v>8034</v>
      </c>
      <c r="E117" s="324" t="s">
        <v>26808</v>
      </c>
    </row>
    <row r="118" spans="1:5">
      <c r="A118">
        <v>71</v>
      </c>
      <c r="B118" t="s">
        <v>16159</v>
      </c>
      <c r="C118" t="s">
        <v>8033</v>
      </c>
      <c r="D118" t="s">
        <v>8034</v>
      </c>
      <c r="E118" s="324" t="s">
        <v>15894</v>
      </c>
    </row>
    <row r="119" spans="1:5">
      <c r="A119">
        <v>73</v>
      </c>
      <c r="B119" t="s">
        <v>16160</v>
      </c>
      <c r="C119" t="s">
        <v>8033</v>
      </c>
      <c r="D119" t="s">
        <v>8034</v>
      </c>
      <c r="E119" s="324" t="s">
        <v>14946</v>
      </c>
    </row>
    <row r="120" spans="1:5">
      <c r="A120">
        <v>46</v>
      </c>
      <c r="B120" t="s">
        <v>16165</v>
      </c>
      <c r="C120" t="s">
        <v>8033</v>
      </c>
      <c r="D120" t="s">
        <v>8036</v>
      </c>
      <c r="E120" s="324" t="s">
        <v>25546</v>
      </c>
    </row>
    <row r="121" spans="1:5">
      <c r="A121">
        <v>47</v>
      </c>
      <c r="B121" t="s">
        <v>16166</v>
      </c>
      <c r="C121" t="s">
        <v>8033</v>
      </c>
      <c r="D121" t="s">
        <v>8036</v>
      </c>
      <c r="E121" s="324" t="s">
        <v>26809</v>
      </c>
    </row>
    <row r="122" spans="1:5">
      <c r="A122">
        <v>48</v>
      </c>
      <c r="B122" t="s">
        <v>16167</v>
      </c>
      <c r="C122" t="s">
        <v>8033</v>
      </c>
      <c r="D122" t="s">
        <v>8036</v>
      </c>
      <c r="E122" s="324" t="s">
        <v>26382</v>
      </c>
    </row>
    <row r="123" spans="1:5">
      <c r="A123">
        <v>52</v>
      </c>
      <c r="B123" t="s">
        <v>16168</v>
      </c>
      <c r="C123" t="s">
        <v>8033</v>
      </c>
      <c r="D123" t="s">
        <v>8036</v>
      </c>
      <c r="E123" s="324" t="s">
        <v>14980</v>
      </c>
    </row>
    <row r="124" spans="1:5">
      <c r="A124">
        <v>43</v>
      </c>
      <c r="B124" t="s">
        <v>16169</v>
      </c>
      <c r="C124" t="s">
        <v>8033</v>
      </c>
      <c r="D124" t="s">
        <v>8036</v>
      </c>
      <c r="E124" s="324" t="s">
        <v>26810</v>
      </c>
    </row>
    <row r="125" spans="1:5">
      <c r="A125">
        <v>39719</v>
      </c>
      <c r="B125" t="s">
        <v>16170</v>
      </c>
      <c r="C125" t="s">
        <v>8039</v>
      </c>
      <c r="D125" t="s">
        <v>8034</v>
      </c>
      <c r="E125" s="324" t="s">
        <v>21863</v>
      </c>
    </row>
    <row r="126" spans="1:5">
      <c r="A126">
        <v>3410</v>
      </c>
      <c r="B126" t="s">
        <v>16171</v>
      </c>
      <c r="C126" t="s">
        <v>8038</v>
      </c>
      <c r="D126" t="s">
        <v>8034</v>
      </c>
      <c r="E126" s="324" t="s">
        <v>18929</v>
      </c>
    </row>
    <row r="127" spans="1:5">
      <c r="A127">
        <v>4791</v>
      </c>
      <c r="B127" t="s">
        <v>16172</v>
      </c>
      <c r="C127" t="s">
        <v>8038</v>
      </c>
      <c r="D127" t="s">
        <v>8034</v>
      </c>
      <c r="E127" s="324" t="s">
        <v>24269</v>
      </c>
    </row>
    <row r="128" spans="1:5">
      <c r="A128">
        <v>157</v>
      </c>
      <c r="B128" t="s">
        <v>16173</v>
      </c>
      <c r="C128" t="s">
        <v>8038</v>
      </c>
      <c r="D128" t="s">
        <v>8034</v>
      </c>
      <c r="E128" s="324" t="s">
        <v>26811</v>
      </c>
    </row>
    <row r="129" spans="1:5">
      <c r="A129">
        <v>156</v>
      </c>
      <c r="B129" t="s">
        <v>16174</v>
      </c>
      <c r="C129" t="s">
        <v>8038</v>
      </c>
      <c r="D129" t="s">
        <v>8034</v>
      </c>
      <c r="E129" s="324" t="s">
        <v>22211</v>
      </c>
    </row>
    <row r="130" spans="1:5">
      <c r="A130">
        <v>131</v>
      </c>
      <c r="B130" t="s">
        <v>16175</v>
      </c>
      <c r="C130" t="s">
        <v>8038</v>
      </c>
      <c r="D130" t="s">
        <v>8034</v>
      </c>
      <c r="E130" s="324" t="s">
        <v>26812</v>
      </c>
    </row>
    <row r="131" spans="1:5">
      <c r="A131">
        <v>21114</v>
      </c>
      <c r="B131" t="s">
        <v>16176</v>
      </c>
      <c r="C131" t="s">
        <v>8033</v>
      </c>
      <c r="D131" t="s">
        <v>8034</v>
      </c>
      <c r="E131" s="324" t="s">
        <v>15925</v>
      </c>
    </row>
    <row r="132" spans="1:5">
      <c r="A132">
        <v>119</v>
      </c>
      <c r="B132" t="s">
        <v>16177</v>
      </c>
      <c r="C132" t="s">
        <v>8033</v>
      </c>
      <c r="D132" t="s">
        <v>8035</v>
      </c>
      <c r="E132" s="324" t="s">
        <v>5940</v>
      </c>
    </row>
    <row r="133" spans="1:5">
      <c r="A133">
        <v>122</v>
      </c>
      <c r="B133" t="s">
        <v>16178</v>
      </c>
      <c r="C133" t="s">
        <v>8033</v>
      </c>
      <c r="D133" t="s">
        <v>8034</v>
      </c>
      <c r="E133" s="324" t="s">
        <v>21864</v>
      </c>
    </row>
    <row r="134" spans="1:5">
      <c r="A134">
        <v>20080</v>
      </c>
      <c r="B134" t="s">
        <v>16179</v>
      </c>
      <c r="C134" t="s">
        <v>8033</v>
      </c>
      <c r="D134" t="s">
        <v>8034</v>
      </c>
      <c r="E134" s="324" t="s">
        <v>15886</v>
      </c>
    </row>
    <row r="135" spans="1:5">
      <c r="A135">
        <v>124</v>
      </c>
      <c r="B135" t="s">
        <v>16180</v>
      </c>
      <c r="C135" t="s">
        <v>8039</v>
      </c>
      <c r="D135" t="s">
        <v>8034</v>
      </c>
      <c r="E135" s="324" t="s">
        <v>26813</v>
      </c>
    </row>
    <row r="136" spans="1:5">
      <c r="A136">
        <v>7334</v>
      </c>
      <c r="B136" t="s">
        <v>16181</v>
      </c>
      <c r="C136" t="s">
        <v>8039</v>
      </c>
      <c r="D136" t="s">
        <v>8034</v>
      </c>
      <c r="E136" s="324" t="s">
        <v>24270</v>
      </c>
    </row>
    <row r="137" spans="1:5">
      <c r="A137">
        <v>123</v>
      </c>
      <c r="B137" t="s">
        <v>16182</v>
      </c>
      <c r="C137" t="s">
        <v>8039</v>
      </c>
      <c r="D137" t="s">
        <v>8035</v>
      </c>
      <c r="E137" s="324" t="s">
        <v>6190</v>
      </c>
    </row>
    <row r="138" spans="1:5">
      <c r="A138">
        <v>127</v>
      </c>
      <c r="B138" t="s">
        <v>16183</v>
      </c>
      <c r="C138" t="s">
        <v>8039</v>
      </c>
      <c r="D138" t="s">
        <v>8034</v>
      </c>
      <c r="E138" s="324" t="s">
        <v>21595</v>
      </c>
    </row>
    <row r="139" spans="1:5">
      <c r="A139">
        <v>41373</v>
      </c>
      <c r="B139" t="s">
        <v>16184</v>
      </c>
      <c r="C139" t="s">
        <v>8039</v>
      </c>
      <c r="D139" t="s">
        <v>8034</v>
      </c>
      <c r="E139" s="324" t="s">
        <v>25458</v>
      </c>
    </row>
    <row r="140" spans="1:5">
      <c r="A140">
        <v>133</v>
      </c>
      <c r="B140" t="s">
        <v>16185</v>
      </c>
      <c r="C140" t="s">
        <v>8039</v>
      </c>
      <c r="D140" t="s">
        <v>8034</v>
      </c>
      <c r="E140" s="324" t="s">
        <v>1048</v>
      </c>
    </row>
    <row r="141" spans="1:5">
      <c r="A141">
        <v>43617</v>
      </c>
      <c r="B141" t="s">
        <v>16186</v>
      </c>
      <c r="C141" t="s">
        <v>8039</v>
      </c>
      <c r="D141" t="s">
        <v>8034</v>
      </c>
      <c r="E141" s="324" t="s">
        <v>1204</v>
      </c>
    </row>
    <row r="142" spans="1:5">
      <c r="A142">
        <v>132</v>
      </c>
      <c r="B142" t="s">
        <v>16187</v>
      </c>
      <c r="C142" t="s">
        <v>8039</v>
      </c>
      <c r="D142" t="s">
        <v>8034</v>
      </c>
      <c r="E142" s="324" t="s">
        <v>15982</v>
      </c>
    </row>
    <row r="143" spans="1:5">
      <c r="A143">
        <v>43618</v>
      </c>
      <c r="B143" t="s">
        <v>16188</v>
      </c>
      <c r="C143" t="s">
        <v>8038</v>
      </c>
      <c r="D143" t="s">
        <v>8034</v>
      </c>
      <c r="E143" s="324" t="s">
        <v>4574</v>
      </c>
    </row>
    <row r="144" spans="1:5">
      <c r="A144">
        <v>37476</v>
      </c>
      <c r="B144" t="s">
        <v>16189</v>
      </c>
      <c r="C144" t="s">
        <v>8033</v>
      </c>
      <c r="D144" t="s">
        <v>8034</v>
      </c>
      <c r="E144" s="324" t="s">
        <v>24271</v>
      </c>
    </row>
    <row r="145" spans="1:5">
      <c r="A145">
        <v>37478</v>
      </c>
      <c r="B145" t="s">
        <v>16190</v>
      </c>
      <c r="C145" t="s">
        <v>8033</v>
      </c>
      <c r="D145" t="s">
        <v>8034</v>
      </c>
      <c r="E145" s="324" t="s">
        <v>24272</v>
      </c>
    </row>
    <row r="146" spans="1:5">
      <c r="A146">
        <v>37477</v>
      </c>
      <c r="B146" t="s">
        <v>16191</v>
      </c>
      <c r="C146" t="s">
        <v>8033</v>
      </c>
      <c r="D146" t="s">
        <v>8034</v>
      </c>
      <c r="E146" s="324" t="s">
        <v>24273</v>
      </c>
    </row>
    <row r="147" spans="1:5">
      <c r="A147">
        <v>37479</v>
      </c>
      <c r="B147" t="s">
        <v>16192</v>
      </c>
      <c r="C147" t="s">
        <v>8033</v>
      </c>
      <c r="D147" t="s">
        <v>8034</v>
      </c>
      <c r="E147" s="324" t="s">
        <v>24274</v>
      </c>
    </row>
    <row r="148" spans="1:5">
      <c r="A148">
        <v>4319</v>
      </c>
      <c r="B148" t="s">
        <v>16193</v>
      </c>
      <c r="C148" t="s">
        <v>8033</v>
      </c>
      <c r="D148" t="s">
        <v>8034</v>
      </c>
      <c r="E148" s="324" t="s">
        <v>14962</v>
      </c>
    </row>
    <row r="149" spans="1:5">
      <c r="A149">
        <v>42409</v>
      </c>
      <c r="B149" t="s">
        <v>16194</v>
      </c>
      <c r="C149" t="s">
        <v>8038</v>
      </c>
      <c r="D149" t="s">
        <v>8034</v>
      </c>
      <c r="E149" s="324" t="s">
        <v>3024</v>
      </c>
    </row>
    <row r="150" spans="1:5">
      <c r="A150">
        <v>40553</v>
      </c>
      <c r="B150" t="s">
        <v>16195</v>
      </c>
      <c r="C150" t="s">
        <v>8040</v>
      </c>
      <c r="D150" t="s">
        <v>8036</v>
      </c>
      <c r="E150" s="324" t="s">
        <v>4690</v>
      </c>
    </row>
    <row r="151" spans="1:5">
      <c r="A151">
        <v>6114</v>
      </c>
      <c r="B151" t="s">
        <v>16197</v>
      </c>
      <c r="C151" t="s">
        <v>8041</v>
      </c>
      <c r="D151" t="s">
        <v>8034</v>
      </c>
      <c r="E151" s="324" t="s">
        <v>25450</v>
      </c>
    </row>
    <row r="152" spans="1:5">
      <c r="A152">
        <v>40912</v>
      </c>
      <c r="B152" t="s">
        <v>16198</v>
      </c>
      <c r="C152" t="s">
        <v>8042</v>
      </c>
      <c r="D152" t="s">
        <v>8034</v>
      </c>
      <c r="E152" s="324" t="s">
        <v>26814</v>
      </c>
    </row>
    <row r="153" spans="1:5">
      <c r="A153">
        <v>247</v>
      </c>
      <c r="B153" t="s">
        <v>16199</v>
      </c>
      <c r="C153" t="s">
        <v>8041</v>
      </c>
      <c r="D153" t="s">
        <v>8034</v>
      </c>
      <c r="E153" s="324" t="s">
        <v>25450</v>
      </c>
    </row>
    <row r="154" spans="1:5">
      <c r="A154">
        <v>40919</v>
      </c>
      <c r="B154" t="s">
        <v>16200</v>
      </c>
      <c r="C154" t="s">
        <v>8042</v>
      </c>
      <c r="D154" t="s">
        <v>8034</v>
      </c>
      <c r="E154" s="324" t="s">
        <v>26814</v>
      </c>
    </row>
    <row r="155" spans="1:5">
      <c r="A155">
        <v>44499</v>
      </c>
      <c r="B155" t="s">
        <v>24275</v>
      </c>
      <c r="C155" t="s">
        <v>8041</v>
      </c>
      <c r="D155" t="s">
        <v>8034</v>
      </c>
      <c r="E155" s="324" t="s">
        <v>25450</v>
      </c>
    </row>
    <row r="156" spans="1:5">
      <c r="A156">
        <v>40984</v>
      </c>
      <c r="B156" t="s">
        <v>16201</v>
      </c>
      <c r="C156" t="s">
        <v>8042</v>
      </c>
      <c r="D156" t="s">
        <v>8034</v>
      </c>
      <c r="E156" s="324" t="s">
        <v>26814</v>
      </c>
    </row>
    <row r="157" spans="1:5">
      <c r="A157">
        <v>248</v>
      </c>
      <c r="B157" t="s">
        <v>16203</v>
      </c>
      <c r="C157" t="s">
        <v>8041</v>
      </c>
      <c r="D157" t="s">
        <v>8034</v>
      </c>
      <c r="E157" s="324" t="s">
        <v>21973</v>
      </c>
    </row>
    <row r="158" spans="1:5">
      <c r="A158">
        <v>41086</v>
      </c>
      <c r="B158" t="s">
        <v>16204</v>
      </c>
      <c r="C158" t="s">
        <v>8042</v>
      </c>
      <c r="D158" t="s">
        <v>8034</v>
      </c>
      <c r="E158" s="324" t="s">
        <v>26815</v>
      </c>
    </row>
    <row r="159" spans="1:5">
      <c r="A159">
        <v>34466</v>
      </c>
      <c r="B159" t="s">
        <v>16205</v>
      </c>
      <c r="C159" t="s">
        <v>8041</v>
      </c>
      <c r="D159" t="s">
        <v>8034</v>
      </c>
      <c r="E159" s="324" t="s">
        <v>25450</v>
      </c>
    </row>
    <row r="160" spans="1:5">
      <c r="A160">
        <v>41083</v>
      </c>
      <c r="B160" t="s">
        <v>16206</v>
      </c>
      <c r="C160" t="s">
        <v>8042</v>
      </c>
      <c r="D160" t="s">
        <v>8034</v>
      </c>
      <c r="E160" s="324" t="s">
        <v>26814</v>
      </c>
    </row>
    <row r="161" spans="1:5">
      <c r="A161">
        <v>252</v>
      </c>
      <c r="B161" t="s">
        <v>16207</v>
      </c>
      <c r="C161" t="s">
        <v>8041</v>
      </c>
      <c r="D161" t="s">
        <v>8034</v>
      </c>
      <c r="E161" s="324" t="s">
        <v>25450</v>
      </c>
    </row>
    <row r="162" spans="1:5">
      <c r="A162">
        <v>40909</v>
      </c>
      <c r="B162" t="s">
        <v>16208</v>
      </c>
      <c r="C162" t="s">
        <v>8042</v>
      </c>
      <c r="D162" t="s">
        <v>8034</v>
      </c>
      <c r="E162" s="324" t="s">
        <v>26814</v>
      </c>
    </row>
    <row r="163" spans="1:5">
      <c r="A163">
        <v>242</v>
      </c>
      <c r="B163" t="s">
        <v>16209</v>
      </c>
      <c r="C163" t="s">
        <v>8041</v>
      </c>
      <c r="D163" t="s">
        <v>8034</v>
      </c>
      <c r="E163" s="324" t="s">
        <v>21973</v>
      </c>
    </row>
    <row r="164" spans="1:5">
      <c r="A164">
        <v>41085</v>
      </c>
      <c r="B164" t="s">
        <v>16210</v>
      </c>
      <c r="C164" t="s">
        <v>8042</v>
      </c>
      <c r="D164" t="s">
        <v>8034</v>
      </c>
      <c r="E164" s="324" t="s">
        <v>26815</v>
      </c>
    </row>
    <row r="165" spans="1:5">
      <c r="A165">
        <v>427</v>
      </c>
      <c r="B165" t="s">
        <v>16211</v>
      </c>
      <c r="C165" t="s">
        <v>8033</v>
      </c>
      <c r="D165" t="s">
        <v>8036</v>
      </c>
      <c r="E165" s="324" t="s">
        <v>1347</v>
      </c>
    </row>
    <row r="166" spans="1:5">
      <c r="A166">
        <v>417</v>
      </c>
      <c r="B166" t="s">
        <v>16212</v>
      </c>
      <c r="C166" t="s">
        <v>8033</v>
      </c>
      <c r="D166" t="s">
        <v>8036</v>
      </c>
      <c r="E166" s="324" t="s">
        <v>7277</v>
      </c>
    </row>
    <row r="167" spans="1:5">
      <c r="A167">
        <v>11273</v>
      </c>
      <c r="B167" t="s">
        <v>16213</v>
      </c>
      <c r="C167" t="s">
        <v>8033</v>
      </c>
      <c r="D167" t="s">
        <v>8036</v>
      </c>
      <c r="E167" s="324" t="s">
        <v>24276</v>
      </c>
    </row>
    <row r="168" spans="1:5">
      <c r="A168">
        <v>11272</v>
      </c>
      <c r="B168" t="s">
        <v>16214</v>
      </c>
      <c r="C168" t="s">
        <v>8033</v>
      </c>
      <c r="D168" t="s">
        <v>8036</v>
      </c>
      <c r="E168" s="324" t="s">
        <v>7506</v>
      </c>
    </row>
    <row r="169" spans="1:5">
      <c r="A169">
        <v>11275</v>
      </c>
      <c r="B169" t="s">
        <v>16215</v>
      </c>
      <c r="C169" t="s">
        <v>8033</v>
      </c>
      <c r="D169" t="s">
        <v>8036</v>
      </c>
      <c r="E169" s="324" t="s">
        <v>3777</v>
      </c>
    </row>
    <row r="170" spans="1:5">
      <c r="A170">
        <v>11274</v>
      </c>
      <c r="B170" t="s">
        <v>16216</v>
      </c>
      <c r="C170" t="s">
        <v>8033</v>
      </c>
      <c r="D170" t="s">
        <v>8036</v>
      </c>
      <c r="E170" s="324" t="s">
        <v>21560</v>
      </c>
    </row>
    <row r="171" spans="1:5">
      <c r="A171">
        <v>38470</v>
      </c>
      <c r="B171" t="s">
        <v>16217</v>
      </c>
      <c r="C171" t="s">
        <v>8033</v>
      </c>
      <c r="D171" t="s">
        <v>8035</v>
      </c>
      <c r="E171" s="324" t="s">
        <v>21445</v>
      </c>
    </row>
    <row r="172" spans="1:5">
      <c r="A172">
        <v>38547</v>
      </c>
      <c r="B172" t="s">
        <v>16218</v>
      </c>
      <c r="C172" t="s">
        <v>8033</v>
      </c>
      <c r="D172" t="s">
        <v>8034</v>
      </c>
      <c r="E172" s="324" t="s">
        <v>21866</v>
      </c>
    </row>
    <row r="173" spans="1:5">
      <c r="A173">
        <v>38469</v>
      </c>
      <c r="B173" t="s">
        <v>16219</v>
      </c>
      <c r="C173" t="s">
        <v>8033</v>
      </c>
      <c r="D173" t="s">
        <v>8034</v>
      </c>
      <c r="E173" s="324" t="s">
        <v>6294</v>
      </c>
    </row>
    <row r="174" spans="1:5">
      <c r="A174">
        <v>38467</v>
      </c>
      <c r="B174" t="s">
        <v>16220</v>
      </c>
      <c r="C174" t="s">
        <v>8033</v>
      </c>
      <c r="D174" t="s">
        <v>8034</v>
      </c>
      <c r="E174" s="324" t="s">
        <v>16042</v>
      </c>
    </row>
    <row r="175" spans="1:5">
      <c r="A175">
        <v>38468</v>
      </c>
      <c r="B175" t="s">
        <v>16221</v>
      </c>
      <c r="C175" t="s">
        <v>8033</v>
      </c>
      <c r="D175" t="s">
        <v>8034</v>
      </c>
      <c r="E175" s="324" t="s">
        <v>15955</v>
      </c>
    </row>
    <row r="176" spans="1:5">
      <c r="A176">
        <v>38471</v>
      </c>
      <c r="B176" t="s">
        <v>16222</v>
      </c>
      <c r="C176" t="s">
        <v>8033</v>
      </c>
      <c r="D176" t="s">
        <v>8034</v>
      </c>
      <c r="E176" s="324" t="s">
        <v>14929</v>
      </c>
    </row>
    <row r="177" spans="1:5">
      <c r="A177">
        <v>37370</v>
      </c>
      <c r="B177" t="s">
        <v>16223</v>
      </c>
      <c r="C177" t="s">
        <v>8041</v>
      </c>
      <c r="D177" t="s">
        <v>8035</v>
      </c>
      <c r="E177" s="324" t="s">
        <v>14950</v>
      </c>
    </row>
    <row r="178" spans="1:5">
      <c r="A178">
        <v>40862</v>
      </c>
      <c r="B178" t="s">
        <v>21867</v>
      </c>
      <c r="C178" t="s">
        <v>8042</v>
      </c>
      <c r="D178" t="s">
        <v>8035</v>
      </c>
      <c r="E178" s="324" t="s">
        <v>25398</v>
      </c>
    </row>
    <row r="179" spans="1:5">
      <c r="A179">
        <v>10658</v>
      </c>
      <c r="B179" t="s">
        <v>16224</v>
      </c>
      <c r="C179" t="s">
        <v>8033</v>
      </c>
      <c r="D179" t="s">
        <v>8036</v>
      </c>
      <c r="E179" s="324" t="s">
        <v>24277</v>
      </c>
    </row>
    <row r="180" spans="1:5">
      <c r="A180">
        <v>253</v>
      </c>
      <c r="B180" t="s">
        <v>16225</v>
      </c>
      <c r="C180" t="s">
        <v>8041</v>
      </c>
      <c r="D180" t="s">
        <v>8035</v>
      </c>
      <c r="E180" s="324" t="s">
        <v>26816</v>
      </c>
    </row>
    <row r="181" spans="1:5">
      <c r="A181">
        <v>40809</v>
      </c>
      <c r="B181" t="s">
        <v>16226</v>
      </c>
      <c r="C181" t="s">
        <v>8042</v>
      </c>
      <c r="D181" t="s">
        <v>8034</v>
      </c>
      <c r="E181" s="324" t="s">
        <v>26817</v>
      </c>
    </row>
    <row r="182" spans="1:5">
      <c r="A182">
        <v>42428</v>
      </c>
      <c r="B182" t="s">
        <v>16227</v>
      </c>
      <c r="C182" t="s">
        <v>8033</v>
      </c>
      <c r="D182" t="s">
        <v>8036</v>
      </c>
      <c r="E182" s="324" t="s">
        <v>21869</v>
      </c>
    </row>
    <row r="183" spans="1:5">
      <c r="A183">
        <v>301</v>
      </c>
      <c r="B183" t="s">
        <v>16229</v>
      </c>
      <c r="C183" t="s">
        <v>8033</v>
      </c>
      <c r="D183" t="s">
        <v>8035</v>
      </c>
      <c r="E183" s="324" t="s">
        <v>1651</v>
      </c>
    </row>
    <row r="184" spans="1:5">
      <c r="A184">
        <v>296</v>
      </c>
      <c r="B184" t="s">
        <v>16231</v>
      </c>
      <c r="C184" t="s">
        <v>8033</v>
      </c>
      <c r="D184" t="s">
        <v>8034</v>
      </c>
      <c r="E184" s="324" t="s">
        <v>5924</v>
      </c>
    </row>
    <row r="185" spans="1:5">
      <c r="A185">
        <v>297</v>
      </c>
      <c r="B185" t="s">
        <v>16232</v>
      </c>
      <c r="C185" t="s">
        <v>8033</v>
      </c>
      <c r="D185" t="s">
        <v>8034</v>
      </c>
      <c r="E185" s="324" t="s">
        <v>26818</v>
      </c>
    </row>
    <row r="186" spans="1:5">
      <c r="A186">
        <v>299</v>
      </c>
      <c r="B186" t="s">
        <v>16233</v>
      </c>
      <c r="C186" t="s">
        <v>8033</v>
      </c>
      <c r="D186" t="s">
        <v>8034</v>
      </c>
      <c r="E186" s="324" t="s">
        <v>26819</v>
      </c>
    </row>
    <row r="187" spans="1:5">
      <c r="A187">
        <v>300</v>
      </c>
      <c r="B187" t="s">
        <v>16234</v>
      </c>
      <c r="C187" t="s">
        <v>8033</v>
      </c>
      <c r="D187" t="s">
        <v>8034</v>
      </c>
      <c r="E187" s="324" t="s">
        <v>2047</v>
      </c>
    </row>
    <row r="188" spans="1:5">
      <c r="A188">
        <v>20085</v>
      </c>
      <c r="B188" t="s">
        <v>16235</v>
      </c>
      <c r="C188" t="s">
        <v>8033</v>
      </c>
      <c r="D188" t="s">
        <v>8034</v>
      </c>
      <c r="E188" s="324" t="s">
        <v>26820</v>
      </c>
    </row>
    <row r="189" spans="1:5">
      <c r="A189">
        <v>298</v>
      </c>
      <c r="B189" t="s">
        <v>16236</v>
      </c>
      <c r="C189" t="s">
        <v>8033</v>
      </c>
      <c r="D189" t="s">
        <v>8034</v>
      </c>
      <c r="E189" s="324" t="s">
        <v>7391</v>
      </c>
    </row>
    <row r="190" spans="1:5">
      <c r="A190">
        <v>311</v>
      </c>
      <c r="B190" t="s">
        <v>16237</v>
      </c>
      <c r="C190" t="s">
        <v>8033</v>
      </c>
      <c r="D190" t="s">
        <v>8034</v>
      </c>
      <c r="E190" s="324" t="s">
        <v>3018</v>
      </c>
    </row>
    <row r="191" spans="1:5">
      <c r="A191">
        <v>318</v>
      </c>
      <c r="B191" t="s">
        <v>16238</v>
      </c>
      <c r="C191" t="s">
        <v>8033</v>
      </c>
      <c r="D191" t="s">
        <v>8034</v>
      </c>
      <c r="E191" s="324" t="s">
        <v>16027</v>
      </c>
    </row>
    <row r="192" spans="1:5">
      <c r="A192">
        <v>319</v>
      </c>
      <c r="B192" t="s">
        <v>16239</v>
      </c>
      <c r="C192" t="s">
        <v>8033</v>
      </c>
      <c r="D192" t="s">
        <v>8034</v>
      </c>
      <c r="E192" s="324" t="s">
        <v>25696</v>
      </c>
    </row>
    <row r="193" spans="1:5">
      <c r="A193">
        <v>303</v>
      </c>
      <c r="B193" t="s">
        <v>16241</v>
      </c>
      <c r="C193" t="s">
        <v>8033</v>
      </c>
      <c r="D193" t="s">
        <v>8034</v>
      </c>
      <c r="E193" s="324" t="s">
        <v>1459</v>
      </c>
    </row>
    <row r="194" spans="1:5">
      <c r="A194">
        <v>305</v>
      </c>
      <c r="B194" t="s">
        <v>16242</v>
      </c>
      <c r="C194" t="s">
        <v>8033</v>
      </c>
      <c r="D194" t="s">
        <v>8034</v>
      </c>
      <c r="E194" s="324" t="s">
        <v>2965</v>
      </c>
    </row>
    <row r="195" spans="1:5">
      <c r="A195">
        <v>306</v>
      </c>
      <c r="B195" t="s">
        <v>16243</v>
      </c>
      <c r="C195" t="s">
        <v>8033</v>
      </c>
      <c r="D195" t="s">
        <v>8034</v>
      </c>
      <c r="E195" s="324" t="s">
        <v>15945</v>
      </c>
    </row>
    <row r="196" spans="1:5">
      <c r="A196">
        <v>307</v>
      </c>
      <c r="B196" t="s">
        <v>16244</v>
      </c>
      <c r="C196" t="s">
        <v>8033</v>
      </c>
      <c r="D196" t="s">
        <v>8034</v>
      </c>
      <c r="E196" s="324" t="s">
        <v>26821</v>
      </c>
    </row>
    <row r="197" spans="1:5">
      <c r="A197">
        <v>309</v>
      </c>
      <c r="B197" t="s">
        <v>16245</v>
      </c>
      <c r="C197" t="s">
        <v>8033</v>
      </c>
      <c r="D197" t="s">
        <v>8034</v>
      </c>
      <c r="E197" s="324" t="s">
        <v>26822</v>
      </c>
    </row>
    <row r="198" spans="1:5">
      <c r="A198">
        <v>310</v>
      </c>
      <c r="B198" t="s">
        <v>16246</v>
      </c>
      <c r="C198" t="s">
        <v>8033</v>
      </c>
      <c r="D198" t="s">
        <v>8034</v>
      </c>
      <c r="E198" s="324" t="s">
        <v>26823</v>
      </c>
    </row>
    <row r="199" spans="1:5">
      <c r="A199">
        <v>328</v>
      </c>
      <c r="B199" t="s">
        <v>16247</v>
      </c>
      <c r="C199" t="s">
        <v>8033</v>
      </c>
      <c r="D199" t="s">
        <v>8034</v>
      </c>
      <c r="E199" s="324" t="s">
        <v>21927</v>
      </c>
    </row>
    <row r="200" spans="1:5">
      <c r="A200">
        <v>325</v>
      </c>
      <c r="B200" t="s">
        <v>16248</v>
      </c>
      <c r="C200" t="s">
        <v>8033</v>
      </c>
      <c r="D200" t="s">
        <v>8034</v>
      </c>
      <c r="E200" s="324" t="s">
        <v>7336</v>
      </c>
    </row>
    <row r="201" spans="1:5">
      <c r="A201">
        <v>20326</v>
      </c>
      <c r="B201" t="s">
        <v>16249</v>
      </c>
      <c r="C201" t="s">
        <v>8033</v>
      </c>
      <c r="D201" t="s">
        <v>8034</v>
      </c>
      <c r="E201" s="324" t="s">
        <v>26824</v>
      </c>
    </row>
    <row r="202" spans="1:5">
      <c r="A202">
        <v>329</v>
      </c>
      <c r="B202" t="s">
        <v>16250</v>
      </c>
      <c r="C202" t="s">
        <v>8033</v>
      </c>
      <c r="D202" t="s">
        <v>8034</v>
      </c>
      <c r="E202" s="324" t="s">
        <v>26825</v>
      </c>
    </row>
    <row r="203" spans="1:5">
      <c r="A203">
        <v>308</v>
      </c>
      <c r="B203" t="s">
        <v>16251</v>
      </c>
      <c r="C203" t="s">
        <v>8033</v>
      </c>
      <c r="D203" t="s">
        <v>8034</v>
      </c>
      <c r="E203" s="324" t="s">
        <v>26826</v>
      </c>
    </row>
    <row r="204" spans="1:5">
      <c r="A204">
        <v>39642</v>
      </c>
      <c r="B204" t="s">
        <v>16252</v>
      </c>
      <c r="C204" t="s">
        <v>8033</v>
      </c>
      <c r="D204" t="s">
        <v>8034</v>
      </c>
      <c r="E204" s="324" t="s">
        <v>15001</v>
      </c>
    </row>
    <row r="205" spans="1:5">
      <c r="A205">
        <v>39641</v>
      </c>
      <c r="B205" t="s">
        <v>16253</v>
      </c>
      <c r="C205" t="s">
        <v>8033</v>
      </c>
      <c r="D205" t="s">
        <v>8034</v>
      </c>
      <c r="E205" s="324" t="s">
        <v>21668</v>
      </c>
    </row>
    <row r="206" spans="1:5">
      <c r="A206">
        <v>39643</v>
      </c>
      <c r="B206" t="s">
        <v>16254</v>
      </c>
      <c r="C206" t="s">
        <v>8033</v>
      </c>
      <c r="D206" t="s">
        <v>8034</v>
      </c>
      <c r="E206" s="324" t="s">
        <v>6512</v>
      </c>
    </row>
    <row r="207" spans="1:5">
      <c r="A207">
        <v>39644</v>
      </c>
      <c r="B207" t="s">
        <v>16255</v>
      </c>
      <c r="C207" t="s">
        <v>8033</v>
      </c>
      <c r="D207" t="s">
        <v>8034</v>
      </c>
      <c r="E207" s="324" t="s">
        <v>3842</v>
      </c>
    </row>
    <row r="208" spans="1:5">
      <c r="A208">
        <v>39645</v>
      </c>
      <c r="B208" t="s">
        <v>16256</v>
      </c>
      <c r="C208" t="s">
        <v>8033</v>
      </c>
      <c r="D208" t="s">
        <v>8034</v>
      </c>
      <c r="E208" s="324" t="s">
        <v>26827</v>
      </c>
    </row>
    <row r="209" spans="1:5">
      <c r="A209">
        <v>41610</v>
      </c>
      <c r="B209" t="s">
        <v>16257</v>
      </c>
      <c r="C209" t="s">
        <v>8033</v>
      </c>
      <c r="D209" t="s">
        <v>8034</v>
      </c>
      <c r="E209" s="324" t="s">
        <v>24278</v>
      </c>
    </row>
    <row r="210" spans="1:5">
      <c r="A210">
        <v>41611</v>
      </c>
      <c r="B210" t="s">
        <v>16258</v>
      </c>
      <c r="C210" t="s">
        <v>8033</v>
      </c>
      <c r="D210" t="s">
        <v>8034</v>
      </c>
      <c r="E210" s="324" t="s">
        <v>24279</v>
      </c>
    </row>
    <row r="211" spans="1:5">
      <c r="A211">
        <v>41612</v>
      </c>
      <c r="B211" t="s">
        <v>16259</v>
      </c>
      <c r="C211" t="s">
        <v>8033</v>
      </c>
      <c r="D211" t="s">
        <v>8034</v>
      </c>
      <c r="E211" s="324" t="s">
        <v>24280</v>
      </c>
    </row>
    <row r="212" spans="1:5">
      <c r="A212">
        <v>41637</v>
      </c>
      <c r="B212" t="s">
        <v>16260</v>
      </c>
      <c r="C212" t="s">
        <v>8033</v>
      </c>
      <c r="D212" t="s">
        <v>8034</v>
      </c>
      <c r="E212" s="324" t="s">
        <v>24281</v>
      </c>
    </row>
    <row r="213" spans="1:5">
      <c r="A213">
        <v>41638</v>
      </c>
      <c r="B213" t="s">
        <v>16261</v>
      </c>
      <c r="C213" t="s">
        <v>8033</v>
      </c>
      <c r="D213" t="s">
        <v>8034</v>
      </c>
      <c r="E213" s="324" t="s">
        <v>24282</v>
      </c>
    </row>
    <row r="214" spans="1:5">
      <c r="A214">
        <v>41639</v>
      </c>
      <c r="B214" t="s">
        <v>16262</v>
      </c>
      <c r="C214" t="s">
        <v>8033</v>
      </c>
      <c r="D214" t="s">
        <v>8034</v>
      </c>
      <c r="E214" s="324" t="s">
        <v>24283</v>
      </c>
    </row>
    <row r="215" spans="1:5">
      <c r="A215">
        <v>11789</v>
      </c>
      <c r="B215" t="s">
        <v>16263</v>
      </c>
      <c r="C215" t="s">
        <v>8033</v>
      </c>
      <c r="D215" t="s">
        <v>8036</v>
      </c>
      <c r="E215" s="324" t="s">
        <v>7291</v>
      </c>
    </row>
    <row r="216" spans="1:5">
      <c r="A216">
        <v>20975</v>
      </c>
      <c r="B216" t="s">
        <v>16264</v>
      </c>
      <c r="C216" t="s">
        <v>8033</v>
      </c>
      <c r="D216" t="s">
        <v>8034</v>
      </c>
      <c r="E216" s="324" t="s">
        <v>5890</v>
      </c>
    </row>
    <row r="217" spans="1:5">
      <c r="A217">
        <v>20976</v>
      </c>
      <c r="B217" t="s">
        <v>16265</v>
      </c>
      <c r="C217" t="s">
        <v>8033</v>
      </c>
      <c r="D217" t="s">
        <v>8034</v>
      </c>
      <c r="E217" s="324" t="s">
        <v>15902</v>
      </c>
    </row>
    <row r="218" spans="1:5">
      <c r="A218">
        <v>40340</v>
      </c>
      <c r="B218" t="s">
        <v>16266</v>
      </c>
      <c r="C218" t="s">
        <v>8033</v>
      </c>
      <c r="D218" t="s">
        <v>8034</v>
      </c>
      <c r="E218" s="324" t="s">
        <v>26828</v>
      </c>
    </row>
    <row r="219" spans="1:5">
      <c r="A219">
        <v>40341</v>
      </c>
      <c r="B219" t="s">
        <v>16267</v>
      </c>
      <c r="C219" t="s">
        <v>8033</v>
      </c>
      <c r="D219" t="s">
        <v>8034</v>
      </c>
      <c r="E219" s="324" t="s">
        <v>22183</v>
      </c>
    </row>
    <row r="220" spans="1:5">
      <c r="A220">
        <v>40342</v>
      </c>
      <c r="B220" t="s">
        <v>16268</v>
      </c>
      <c r="C220" t="s">
        <v>8033</v>
      </c>
      <c r="D220" t="s">
        <v>8034</v>
      </c>
      <c r="E220" s="324" t="s">
        <v>21846</v>
      </c>
    </row>
    <row r="221" spans="1:5">
      <c r="A221">
        <v>40343</v>
      </c>
      <c r="B221" t="s">
        <v>16269</v>
      </c>
      <c r="C221" t="s">
        <v>8033</v>
      </c>
      <c r="D221" t="s">
        <v>8034</v>
      </c>
      <c r="E221" s="324" t="s">
        <v>26371</v>
      </c>
    </row>
    <row r="222" spans="1:5">
      <c r="A222">
        <v>40344</v>
      </c>
      <c r="B222" t="s">
        <v>16270</v>
      </c>
      <c r="C222" t="s">
        <v>8033</v>
      </c>
      <c r="D222" t="s">
        <v>8034</v>
      </c>
      <c r="E222" s="324" t="s">
        <v>26829</v>
      </c>
    </row>
    <row r="223" spans="1:5">
      <c r="A223">
        <v>40345</v>
      </c>
      <c r="B223" t="s">
        <v>16271</v>
      </c>
      <c r="C223" t="s">
        <v>8033</v>
      </c>
      <c r="D223" t="s">
        <v>8034</v>
      </c>
      <c r="E223" s="324" t="s">
        <v>26830</v>
      </c>
    </row>
    <row r="224" spans="1:5">
      <c r="A224">
        <v>40346</v>
      </c>
      <c r="B224" t="s">
        <v>16272</v>
      </c>
      <c r="C224" t="s">
        <v>8033</v>
      </c>
      <c r="D224" t="s">
        <v>8034</v>
      </c>
      <c r="E224" s="324" t="s">
        <v>26831</v>
      </c>
    </row>
    <row r="225" spans="1:5">
      <c r="A225">
        <v>40347</v>
      </c>
      <c r="B225" t="s">
        <v>16273</v>
      </c>
      <c r="C225" t="s">
        <v>8033</v>
      </c>
      <c r="D225" t="s">
        <v>8034</v>
      </c>
      <c r="E225" s="324" t="s">
        <v>26832</v>
      </c>
    </row>
    <row r="226" spans="1:5">
      <c r="A226">
        <v>6138</v>
      </c>
      <c r="B226" t="s">
        <v>16274</v>
      </c>
      <c r="C226" t="s">
        <v>8033</v>
      </c>
      <c r="D226" t="s">
        <v>8034</v>
      </c>
      <c r="E226" s="324" t="s">
        <v>21872</v>
      </c>
    </row>
    <row r="227" spans="1:5">
      <c r="A227">
        <v>43424</v>
      </c>
      <c r="B227" t="s">
        <v>16275</v>
      </c>
      <c r="C227" t="s">
        <v>8033</v>
      </c>
      <c r="D227" t="s">
        <v>8034</v>
      </c>
      <c r="E227" s="324" t="s">
        <v>24284</v>
      </c>
    </row>
    <row r="228" spans="1:5">
      <c r="A228">
        <v>43426</v>
      </c>
      <c r="B228" t="s">
        <v>16276</v>
      </c>
      <c r="C228" t="s">
        <v>8033</v>
      </c>
      <c r="D228" t="s">
        <v>8034</v>
      </c>
      <c r="E228" s="324" t="s">
        <v>24285</v>
      </c>
    </row>
    <row r="229" spans="1:5">
      <c r="A229">
        <v>12565</v>
      </c>
      <c r="B229" t="s">
        <v>16277</v>
      </c>
      <c r="C229" t="s">
        <v>8033</v>
      </c>
      <c r="D229" t="s">
        <v>8034</v>
      </c>
      <c r="E229" s="324" t="s">
        <v>24286</v>
      </c>
    </row>
    <row r="230" spans="1:5">
      <c r="A230">
        <v>12567</v>
      </c>
      <c r="B230" t="s">
        <v>16278</v>
      </c>
      <c r="C230" t="s">
        <v>8033</v>
      </c>
      <c r="D230" t="s">
        <v>8034</v>
      </c>
      <c r="E230" s="324" t="s">
        <v>24287</v>
      </c>
    </row>
    <row r="231" spans="1:5">
      <c r="A231">
        <v>12568</v>
      </c>
      <c r="B231" t="s">
        <v>16279</v>
      </c>
      <c r="C231" t="s">
        <v>8033</v>
      </c>
      <c r="D231" t="s">
        <v>8034</v>
      </c>
      <c r="E231" s="324" t="s">
        <v>24288</v>
      </c>
    </row>
    <row r="232" spans="1:5">
      <c r="A232">
        <v>43441</v>
      </c>
      <c r="B232" t="s">
        <v>16280</v>
      </c>
      <c r="C232" t="s">
        <v>8033</v>
      </c>
      <c r="D232" t="s">
        <v>8034</v>
      </c>
      <c r="E232" s="324" t="s">
        <v>24289</v>
      </c>
    </row>
    <row r="233" spans="1:5">
      <c r="A233">
        <v>43423</v>
      </c>
      <c r="B233" t="s">
        <v>16281</v>
      </c>
      <c r="C233" t="s">
        <v>8033</v>
      </c>
      <c r="D233" t="s">
        <v>8034</v>
      </c>
      <c r="E233" s="324" t="s">
        <v>21996</v>
      </c>
    </row>
    <row r="234" spans="1:5">
      <c r="A234">
        <v>12532</v>
      </c>
      <c r="B234" t="s">
        <v>16282</v>
      </c>
      <c r="C234" t="s">
        <v>8033</v>
      </c>
      <c r="D234" t="s">
        <v>8034</v>
      </c>
      <c r="E234" s="324" t="s">
        <v>24290</v>
      </c>
    </row>
    <row r="235" spans="1:5">
      <c r="A235">
        <v>43444</v>
      </c>
      <c r="B235" t="s">
        <v>16283</v>
      </c>
      <c r="C235" t="s">
        <v>8033</v>
      </c>
      <c r="D235" t="s">
        <v>8034</v>
      </c>
      <c r="E235" s="324" t="s">
        <v>24291</v>
      </c>
    </row>
    <row r="236" spans="1:5">
      <c r="A236">
        <v>12551</v>
      </c>
      <c r="B236" t="s">
        <v>16284</v>
      </c>
      <c r="C236" t="s">
        <v>8033</v>
      </c>
      <c r="D236" t="s">
        <v>8034</v>
      </c>
      <c r="E236" s="324" t="s">
        <v>24292</v>
      </c>
    </row>
    <row r="237" spans="1:5">
      <c r="A237">
        <v>43442</v>
      </c>
      <c r="B237" t="s">
        <v>16285</v>
      </c>
      <c r="C237" t="s">
        <v>8033</v>
      </c>
      <c r="D237" t="s">
        <v>8034</v>
      </c>
      <c r="E237" s="324" t="s">
        <v>24293</v>
      </c>
    </row>
    <row r="238" spans="1:5">
      <c r="A238">
        <v>43443</v>
      </c>
      <c r="B238" t="s">
        <v>16286</v>
      </c>
      <c r="C238" t="s">
        <v>8033</v>
      </c>
      <c r="D238" t="s">
        <v>8034</v>
      </c>
      <c r="E238" s="324" t="s">
        <v>24294</v>
      </c>
    </row>
    <row r="239" spans="1:5">
      <c r="A239">
        <v>12544</v>
      </c>
      <c r="B239" t="s">
        <v>16287</v>
      </c>
      <c r="C239" t="s">
        <v>8033</v>
      </c>
      <c r="D239" t="s">
        <v>8034</v>
      </c>
      <c r="E239" s="324" t="s">
        <v>24295</v>
      </c>
    </row>
    <row r="240" spans="1:5">
      <c r="A240">
        <v>12547</v>
      </c>
      <c r="B240" t="s">
        <v>16288</v>
      </c>
      <c r="C240" t="s">
        <v>8033</v>
      </c>
      <c r="D240" t="s">
        <v>8034</v>
      </c>
      <c r="E240" s="324" t="s">
        <v>24296</v>
      </c>
    </row>
    <row r="241" spans="1:5">
      <c r="A241">
        <v>43445</v>
      </c>
      <c r="B241" t="s">
        <v>16289</v>
      </c>
      <c r="C241" t="s">
        <v>8033</v>
      </c>
      <c r="D241" t="s">
        <v>8034</v>
      </c>
      <c r="E241" s="324" t="s">
        <v>24297</v>
      </c>
    </row>
    <row r="242" spans="1:5">
      <c r="A242">
        <v>12563</v>
      </c>
      <c r="B242" t="s">
        <v>16290</v>
      </c>
      <c r="C242" t="s">
        <v>8033</v>
      </c>
      <c r="D242" t="s">
        <v>8034</v>
      </c>
      <c r="E242" s="324" t="s">
        <v>24298</v>
      </c>
    </row>
    <row r="243" spans="1:5">
      <c r="A243">
        <v>43425</v>
      </c>
      <c r="B243" t="s">
        <v>16291</v>
      </c>
      <c r="C243" t="s">
        <v>8033</v>
      </c>
      <c r="D243" t="s">
        <v>8034</v>
      </c>
      <c r="E243" s="324" t="s">
        <v>24299</v>
      </c>
    </row>
    <row r="244" spans="1:5">
      <c r="A244">
        <v>43446</v>
      </c>
      <c r="B244" t="s">
        <v>16292</v>
      </c>
      <c r="C244" t="s">
        <v>8033</v>
      </c>
      <c r="D244" t="s">
        <v>8034</v>
      </c>
      <c r="E244" s="324" t="s">
        <v>24300</v>
      </c>
    </row>
    <row r="245" spans="1:5">
      <c r="A245">
        <v>43447</v>
      </c>
      <c r="B245" t="s">
        <v>16293</v>
      </c>
      <c r="C245" t="s">
        <v>8033</v>
      </c>
      <c r="D245" t="s">
        <v>8034</v>
      </c>
      <c r="E245" s="324" t="s">
        <v>24301</v>
      </c>
    </row>
    <row r="246" spans="1:5">
      <c r="A246">
        <v>43448</v>
      </c>
      <c r="B246" t="s">
        <v>16294</v>
      </c>
      <c r="C246" t="s">
        <v>8033</v>
      </c>
      <c r="D246" t="s">
        <v>8034</v>
      </c>
      <c r="E246" s="324" t="s">
        <v>24302</v>
      </c>
    </row>
    <row r="247" spans="1:5">
      <c r="A247">
        <v>13761</v>
      </c>
      <c r="B247" t="s">
        <v>16295</v>
      </c>
      <c r="C247" t="s">
        <v>8033</v>
      </c>
      <c r="D247" t="s">
        <v>8034</v>
      </c>
      <c r="E247" s="324" t="s">
        <v>24303</v>
      </c>
    </row>
    <row r="248" spans="1:5">
      <c r="A248">
        <v>4814</v>
      </c>
      <c r="B248" t="s">
        <v>16296</v>
      </c>
      <c r="C248" t="s">
        <v>8033</v>
      </c>
      <c r="D248" t="s">
        <v>8034</v>
      </c>
      <c r="E248" s="324" t="s">
        <v>24304</v>
      </c>
    </row>
    <row r="249" spans="1:5">
      <c r="A249">
        <v>44473</v>
      </c>
      <c r="B249" t="s">
        <v>16297</v>
      </c>
      <c r="C249" t="s">
        <v>8033</v>
      </c>
      <c r="D249" t="s">
        <v>8036</v>
      </c>
      <c r="E249" s="324" t="s">
        <v>26833</v>
      </c>
    </row>
    <row r="250" spans="1:5">
      <c r="A250">
        <v>6122</v>
      </c>
      <c r="B250" t="s">
        <v>16298</v>
      </c>
      <c r="C250" t="s">
        <v>8041</v>
      </c>
      <c r="D250" t="s">
        <v>8034</v>
      </c>
      <c r="E250" s="324" t="s">
        <v>25888</v>
      </c>
    </row>
    <row r="251" spans="1:5">
      <c r="A251">
        <v>40810</v>
      </c>
      <c r="B251" t="s">
        <v>16299</v>
      </c>
      <c r="C251" t="s">
        <v>8042</v>
      </c>
      <c r="D251" t="s">
        <v>8034</v>
      </c>
      <c r="E251" s="324" t="s">
        <v>26834</v>
      </c>
    </row>
    <row r="252" spans="1:5">
      <c r="A252">
        <v>21100</v>
      </c>
      <c r="B252" t="s">
        <v>16300</v>
      </c>
      <c r="C252" t="s">
        <v>8033</v>
      </c>
      <c r="D252" t="s">
        <v>8034</v>
      </c>
      <c r="E252" s="324" t="s">
        <v>24305</v>
      </c>
    </row>
    <row r="253" spans="1:5">
      <c r="A253">
        <v>11816</v>
      </c>
      <c r="B253" t="s">
        <v>16301</v>
      </c>
      <c r="C253" t="s">
        <v>8033</v>
      </c>
      <c r="D253" t="s">
        <v>8035</v>
      </c>
      <c r="E253" s="324" t="s">
        <v>24306</v>
      </c>
    </row>
    <row r="254" spans="1:5">
      <c r="A254">
        <v>11814</v>
      </c>
      <c r="B254" t="s">
        <v>16302</v>
      </c>
      <c r="C254" t="s">
        <v>8033</v>
      </c>
      <c r="D254" t="s">
        <v>8034</v>
      </c>
      <c r="E254" s="324" t="s">
        <v>24307</v>
      </c>
    </row>
    <row r="255" spans="1:5">
      <c r="A255">
        <v>14186</v>
      </c>
      <c r="B255" t="s">
        <v>16303</v>
      </c>
      <c r="C255" t="s">
        <v>8033</v>
      </c>
      <c r="D255" t="s">
        <v>8034</v>
      </c>
      <c r="E255" s="324" t="s">
        <v>24308</v>
      </c>
    </row>
    <row r="256" spans="1:5">
      <c r="A256">
        <v>14185</v>
      </c>
      <c r="B256" t="s">
        <v>16304</v>
      </c>
      <c r="C256" t="s">
        <v>8033</v>
      </c>
      <c r="D256" t="s">
        <v>8034</v>
      </c>
      <c r="E256" s="324" t="s">
        <v>24309</v>
      </c>
    </row>
    <row r="257" spans="1:5">
      <c r="A257">
        <v>11811</v>
      </c>
      <c r="B257" t="s">
        <v>16305</v>
      </c>
      <c r="C257" t="s">
        <v>8033</v>
      </c>
      <c r="D257" t="s">
        <v>8034</v>
      </c>
      <c r="E257" s="324" t="s">
        <v>24310</v>
      </c>
    </row>
    <row r="258" spans="1:5">
      <c r="A258">
        <v>44498</v>
      </c>
      <c r="B258" t="s">
        <v>16306</v>
      </c>
      <c r="C258" t="s">
        <v>8033</v>
      </c>
      <c r="D258" t="s">
        <v>8036</v>
      </c>
      <c r="E258" s="324" t="s">
        <v>24311</v>
      </c>
    </row>
    <row r="259" spans="1:5">
      <c r="A259">
        <v>34469</v>
      </c>
      <c r="B259" t="s">
        <v>16307</v>
      </c>
      <c r="C259" t="s">
        <v>8033</v>
      </c>
      <c r="D259" t="s">
        <v>8034</v>
      </c>
      <c r="E259" s="324" t="s">
        <v>24312</v>
      </c>
    </row>
    <row r="260" spans="1:5">
      <c r="A260">
        <v>34476</v>
      </c>
      <c r="B260" t="s">
        <v>16308</v>
      </c>
      <c r="C260" t="s">
        <v>8033</v>
      </c>
      <c r="D260" t="s">
        <v>8034</v>
      </c>
      <c r="E260" s="324" t="s">
        <v>24313</v>
      </c>
    </row>
    <row r="261" spans="1:5">
      <c r="A261">
        <v>34477</v>
      </c>
      <c r="B261" t="s">
        <v>16309</v>
      </c>
      <c r="C261" t="s">
        <v>8033</v>
      </c>
      <c r="D261" t="s">
        <v>8034</v>
      </c>
      <c r="E261" s="324" t="s">
        <v>24314</v>
      </c>
    </row>
    <row r="262" spans="1:5">
      <c r="A262">
        <v>34482</v>
      </c>
      <c r="B262" t="s">
        <v>16310</v>
      </c>
      <c r="C262" t="s">
        <v>8033</v>
      </c>
      <c r="D262" t="s">
        <v>8034</v>
      </c>
      <c r="E262" s="324" t="s">
        <v>24315</v>
      </c>
    </row>
    <row r="263" spans="1:5">
      <c r="A263">
        <v>34472</v>
      </c>
      <c r="B263" t="s">
        <v>16311</v>
      </c>
      <c r="C263" t="s">
        <v>8033</v>
      </c>
      <c r="D263" t="s">
        <v>8035</v>
      </c>
      <c r="E263" s="324" t="s">
        <v>24316</v>
      </c>
    </row>
    <row r="264" spans="1:5">
      <c r="A264">
        <v>42425</v>
      </c>
      <c r="B264" t="s">
        <v>16312</v>
      </c>
      <c r="C264" t="s">
        <v>8033</v>
      </c>
      <c r="D264" t="s">
        <v>8034</v>
      </c>
      <c r="E264" s="324" t="s">
        <v>26835</v>
      </c>
    </row>
    <row r="265" spans="1:5">
      <c r="A265">
        <v>42422</v>
      </c>
      <c r="B265" t="s">
        <v>16313</v>
      </c>
      <c r="C265" t="s">
        <v>8033</v>
      </c>
      <c r="D265" t="s">
        <v>8035</v>
      </c>
      <c r="E265" s="324" t="s">
        <v>26836</v>
      </c>
    </row>
    <row r="266" spans="1:5">
      <c r="A266">
        <v>43184</v>
      </c>
      <c r="B266" t="s">
        <v>24317</v>
      </c>
      <c r="C266" t="s">
        <v>8033</v>
      </c>
      <c r="D266" t="s">
        <v>8034</v>
      </c>
      <c r="E266" s="324" t="s">
        <v>26837</v>
      </c>
    </row>
    <row r="267" spans="1:5">
      <c r="A267">
        <v>42424</v>
      </c>
      <c r="B267" t="s">
        <v>16315</v>
      </c>
      <c r="C267" t="s">
        <v>8033</v>
      </c>
      <c r="D267" t="s">
        <v>8034</v>
      </c>
      <c r="E267" s="324" t="s">
        <v>26838</v>
      </c>
    </row>
    <row r="268" spans="1:5">
      <c r="A268">
        <v>42421</v>
      </c>
      <c r="B268" t="s">
        <v>16316</v>
      </c>
      <c r="C268" t="s">
        <v>8033</v>
      </c>
      <c r="D268" t="s">
        <v>8034</v>
      </c>
      <c r="E268" s="324" t="s">
        <v>26839</v>
      </c>
    </row>
    <row r="269" spans="1:5">
      <c r="A269">
        <v>42416</v>
      </c>
      <c r="B269" t="s">
        <v>16317</v>
      </c>
      <c r="C269" t="s">
        <v>8033</v>
      </c>
      <c r="D269" t="s">
        <v>8034</v>
      </c>
      <c r="E269" s="324" t="s">
        <v>26840</v>
      </c>
    </row>
    <row r="270" spans="1:5">
      <c r="A270">
        <v>42417</v>
      </c>
      <c r="B270" t="s">
        <v>16318</v>
      </c>
      <c r="C270" t="s">
        <v>8033</v>
      </c>
      <c r="D270" t="s">
        <v>8034</v>
      </c>
      <c r="E270" s="324" t="s">
        <v>26841</v>
      </c>
    </row>
    <row r="271" spans="1:5">
      <c r="A271">
        <v>42419</v>
      </c>
      <c r="B271" t="s">
        <v>16319</v>
      </c>
      <c r="C271" t="s">
        <v>8033</v>
      </c>
      <c r="D271" t="s">
        <v>8034</v>
      </c>
      <c r="E271" s="324" t="s">
        <v>26842</v>
      </c>
    </row>
    <row r="272" spans="1:5">
      <c r="A272">
        <v>42420</v>
      </c>
      <c r="B272" t="s">
        <v>16320</v>
      </c>
      <c r="C272" t="s">
        <v>8033</v>
      </c>
      <c r="D272" t="s">
        <v>8034</v>
      </c>
      <c r="E272" s="324" t="s">
        <v>26843</v>
      </c>
    </row>
    <row r="273" spans="1:5">
      <c r="A273">
        <v>43195</v>
      </c>
      <c r="B273" t="s">
        <v>16321</v>
      </c>
      <c r="C273" t="s">
        <v>8033</v>
      </c>
      <c r="D273" t="s">
        <v>8034</v>
      </c>
      <c r="E273" s="324" t="s">
        <v>26844</v>
      </c>
    </row>
    <row r="274" spans="1:5">
      <c r="A274">
        <v>43196</v>
      </c>
      <c r="B274" t="s">
        <v>16322</v>
      </c>
      <c r="C274" t="s">
        <v>8033</v>
      </c>
      <c r="D274" t="s">
        <v>8034</v>
      </c>
      <c r="E274" s="324" t="s">
        <v>26845</v>
      </c>
    </row>
    <row r="275" spans="1:5">
      <c r="A275">
        <v>43198</v>
      </c>
      <c r="B275" t="s">
        <v>16323</v>
      </c>
      <c r="C275" t="s">
        <v>8033</v>
      </c>
      <c r="D275" t="s">
        <v>8034</v>
      </c>
      <c r="E275" s="324" t="s">
        <v>26846</v>
      </c>
    </row>
    <row r="276" spans="1:5">
      <c r="A276">
        <v>43199</v>
      </c>
      <c r="B276" t="s">
        <v>16324</v>
      </c>
      <c r="C276" t="s">
        <v>8033</v>
      </c>
      <c r="D276" t="s">
        <v>8034</v>
      </c>
      <c r="E276" s="324" t="s">
        <v>26847</v>
      </c>
    </row>
    <row r="277" spans="1:5">
      <c r="A277">
        <v>43200</v>
      </c>
      <c r="B277" t="s">
        <v>16325</v>
      </c>
      <c r="C277" t="s">
        <v>8033</v>
      </c>
      <c r="D277" t="s">
        <v>8034</v>
      </c>
      <c r="E277" s="324" t="s">
        <v>26848</v>
      </c>
    </row>
    <row r="278" spans="1:5">
      <c r="A278">
        <v>39556</v>
      </c>
      <c r="B278" t="s">
        <v>16326</v>
      </c>
      <c r="C278" t="s">
        <v>8033</v>
      </c>
      <c r="D278" t="s">
        <v>8034</v>
      </c>
      <c r="E278" s="324" t="s">
        <v>26849</v>
      </c>
    </row>
    <row r="279" spans="1:5">
      <c r="A279">
        <v>39557</v>
      </c>
      <c r="B279" t="s">
        <v>16327</v>
      </c>
      <c r="C279" t="s">
        <v>8033</v>
      </c>
      <c r="D279" t="s">
        <v>8034</v>
      </c>
      <c r="E279" s="324" t="s">
        <v>26850</v>
      </c>
    </row>
    <row r="280" spans="1:5">
      <c r="A280">
        <v>39559</v>
      </c>
      <c r="B280" t="s">
        <v>16328</v>
      </c>
      <c r="C280" t="s">
        <v>8033</v>
      </c>
      <c r="D280" t="s">
        <v>8034</v>
      </c>
      <c r="E280" s="324" t="s">
        <v>26851</v>
      </c>
    </row>
    <row r="281" spans="1:5">
      <c r="A281">
        <v>39560</v>
      </c>
      <c r="B281" t="s">
        <v>16329</v>
      </c>
      <c r="C281" t="s">
        <v>8033</v>
      </c>
      <c r="D281" t="s">
        <v>8034</v>
      </c>
      <c r="E281" s="324" t="s">
        <v>26852</v>
      </c>
    </row>
    <row r="282" spans="1:5">
      <c r="A282">
        <v>39561</v>
      </c>
      <c r="B282" t="s">
        <v>16330</v>
      </c>
      <c r="C282" t="s">
        <v>8033</v>
      </c>
      <c r="D282" t="s">
        <v>8034</v>
      </c>
      <c r="E282" s="324" t="s">
        <v>26853</v>
      </c>
    </row>
    <row r="283" spans="1:5">
      <c r="A283">
        <v>43190</v>
      </c>
      <c r="B283" t="s">
        <v>16331</v>
      </c>
      <c r="C283" t="s">
        <v>8033</v>
      </c>
      <c r="D283" t="s">
        <v>8034</v>
      </c>
      <c r="E283" s="324" t="s">
        <v>26854</v>
      </c>
    </row>
    <row r="284" spans="1:5">
      <c r="A284">
        <v>39555</v>
      </c>
      <c r="B284" t="s">
        <v>16332</v>
      </c>
      <c r="C284" t="s">
        <v>8033</v>
      </c>
      <c r="D284" t="s">
        <v>8034</v>
      </c>
      <c r="E284" s="324" t="s">
        <v>26855</v>
      </c>
    </row>
    <row r="285" spans="1:5">
      <c r="A285">
        <v>43191</v>
      </c>
      <c r="B285" t="s">
        <v>16333</v>
      </c>
      <c r="C285" t="s">
        <v>8033</v>
      </c>
      <c r="D285" t="s">
        <v>8034</v>
      </c>
      <c r="E285" s="324" t="s">
        <v>26856</v>
      </c>
    </row>
    <row r="286" spans="1:5">
      <c r="A286">
        <v>39548</v>
      </c>
      <c r="B286" t="s">
        <v>16334</v>
      </c>
      <c r="C286" t="s">
        <v>8033</v>
      </c>
      <c r="D286" t="s">
        <v>8034</v>
      </c>
      <c r="E286" s="324" t="s">
        <v>26857</v>
      </c>
    </row>
    <row r="287" spans="1:5">
      <c r="A287">
        <v>43192</v>
      </c>
      <c r="B287" t="s">
        <v>16335</v>
      </c>
      <c r="C287" t="s">
        <v>8033</v>
      </c>
      <c r="D287" t="s">
        <v>8034</v>
      </c>
      <c r="E287" s="324" t="s">
        <v>26858</v>
      </c>
    </row>
    <row r="288" spans="1:5">
      <c r="A288">
        <v>39554</v>
      </c>
      <c r="B288" t="s">
        <v>16336</v>
      </c>
      <c r="C288" t="s">
        <v>8033</v>
      </c>
      <c r="D288" t="s">
        <v>8034</v>
      </c>
      <c r="E288" s="324" t="s">
        <v>26859</v>
      </c>
    </row>
    <row r="289" spans="1:5">
      <c r="A289">
        <v>43194</v>
      </c>
      <c r="B289" t="s">
        <v>16337</v>
      </c>
      <c r="C289" t="s">
        <v>8033</v>
      </c>
      <c r="D289" t="s">
        <v>8034</v>
      </c>
      <c r="E289" s="324" t="s">
        <v>26860</v>
      </c>
    </row>
    <row r="290" spans="1:5">
      <c r="A290">
        <v>39551</v>
      </c>
      <c r="B290" t="s">
        <v>16338</v>
      </c>
      <c r="C290" t="s">
        <v>8033</v>
      </c>
      <c r="D290" t="s">
        <v>8034</v>
      </c>
      <c r="E290" s="324" t="s">
        <v>26861</v>
      </c>
    </row>
    <row r="291" spans="1:5">
      <c r="A291">
        <v>43185</v>
      </c>
      <c r="B291" t="s">
        <v>16339</v>
      </c>
      <c r="C291" t="s">
        <v>8033</v>
      </c>
      <c r="D291" t="s">
        <v>8034</v>
      </c>
      <c r="E291" s="324" t="s">
        <v>26862</v>
      </c>
    </row>
    <row r="292" spans="1:5">
      <c r="A292">
        <v>43186</v>
      </c>
      <c r="B292" t="s">
        <v>16340</v>
      </c>
      <c r="C292" t="s">
        <v>8033</v>
      </c>
      <c r="D292" t="s">
        <v>8034</v>
      </c>
      <c r="E292" s="324" t="s">
        <v>26863</v>
      </c>
    </row>
    <row r="293" spans="1:5">
      <c r="A293">
        <v>43187</v>
      </c>
      <c r="B293" t="s">
        <v>16341</v>
      </c>
      <c r="C293" t="s">
        <v>8033</v>
      </c>
      <c r="D293" t="s">
        <v>8034</v>
      </c>
      <c r="E293" s="324" t="s">
        <v>26864</v>
      </c>
    </row>
    <row r="294" spans="1:5">
      <c r="A294">
        <v>43188</v>
      </c>
      <c r="B294" t="s">
        <v>16342</v>
      </c>
      <c r="C294" t="s">
        <v>8033</v>
      </c>
      <c r="D294" t="s">
        <v>8034</v>
      </c>
      <c r="E294" s="324" t="s">
        <v>26865</v>
      </c>
    </row>
    <row r="295" spans="1:5">
      <c r="A295">
        <v>43189</v>
      </c>
      <c r="B295" t="s">
        <v>16343</v>
      </c>
      <c r="C295" t="s">
        <v>8033</v>
      </c>
      <c r="D295" t="s">
        <v>8034</v>
      </c>
      <c r="E295" s="324" t="s">
        <v>26866</v>
      </c>
    </row>
    <row r="296" spans="1:5">
      <c r="A296">
        <v>39580</v>
      </c>
      <c r="B296" t="s">
        <v>16344</v>
      </c>
      <c r="C296" t="s">
        <v>8033</v>
      </c>
      <c r="D296" t="s">
        <v>8034</v>
      </c>
      <c r="E296" s="324" t="s">
        <v>26867</v>
      </c>
    </row>
    <row r="297" spans="1:5">
      <c r="A297">
        <v>39577</v>
      </c>
      <c r="B297" t="s">
        <v>16345</v>
      </c>
      <c r="C297" t="s">
        <v>8033</v>
      </c>
      <c r="D297" t="s">
        <v>8034</v>
      </c>
      <c r="E297" s="324" t="s">
        <v>26868</v>
      </c>
    </row>
    <row r="298" spans="1:5">
      <c r="A298">
        <v>39578</v>
      </c>
      <c r="B298" t="s">
        <v>16346</v>
      </c>
      <c r="C298" t="s">
        <v>8033</v>
      </c>
      <c r="D298" t="s">
        <v>8034</v>
      </c>
      <c r="E298" s="324" t="s">
        <v>26869</v>
      </c>
    </row>
    <row r="299" spans="1:5">
      <c r="A299">
        <v>39579</v>
      </c>
      <c r="B299" t="s">
        <v>16347</v>
      </c>
      <c r="C299" t="s">
        <v>8033</v>
      </c>
      <c r="D299" t="s">
        <v>8034</v>
      </c>
      <c r="E299" s="324" t="s">
        <v>26870</v>
      </c>
    </row>
    <row r="300" spans="1:5">
      <c r="A300">
        <v>39826</v>
      </c>
      <c r="B300" t="s">
        <v>16348</v>
      </c>
      <c r="C300" t="s">
        <v>8033</v>
      </c>
      <c r="D300" t="s">
        <v>8034</v>
      </c>
      <c r="E300" s="324" t="s">
        <v>26871</v>
      </c>
    </row>
    <row r="301" spans="1:5">
      <c r="A301">
        <v>10700</v>
      </c>
      <c r="B301" t="s">
        <v>16349</v>
      </c>
      <c r="C301" t="s">
        <v>8033</v>
      </c>
      <c r="D301" t="s">
        <v>8036</v>
      </c>
      <c r="E301" s="324" t="s">
        <v>26872</v>
      </c>
    </row>
    <row r="302" spans="1:5">
      <c r="A302">
        <v>346</v>
      </c>
      <c r="B302" t="s">
        <v>16350</v>
      </c>
      <c r="C302" t="s">
        <v>8038</v>
      </c>
      <c r="D302" t="s">
        <v>8034</v>
      </c>
      <c r="E302" s="324" t="s">
        <v>15980</v>
      </c>
    </row>
    <row r="303" spans="1:5">
      <c r="A303">
        <v>3312</v>
      </c>
      <c r="B303" t="s">
        <v>16351</v>
      </c>
      <c r="C303" t="s">
        <v>8038</v>
      </c>
      <c r="D303" t="s">
        <v>8034</v>
      </c>
      <c r="E303" s="324" t="s">
        <v>21997</v>
      </c>
    </row>
    <row r="304" spans="1:5">
      <c r="A304">
        <v>339</v>
      </c>
      <c r="B304" t="s">
        <v>16352</v>
      </c>
      <c r="C304" t="s">
        <v>8037</v>
      </c>
      <c r="D304" t="s">
        <v>8034</v>
      </c>
      <c r="E304" s="324" t="s">
        <v>7155</v>
      </c>
    </row>
    <row r="305" spans="1:5">
      <c r="A305">
        <v>340</v>
      </c>
      <c r="B305" t="s">
        <v>16353</v>
      </c>
      <c r="C305" t="s">
        <v>8037</v>
      </c>
      <c r="D305" t="s">
        <v>8034</v>
      </c>
      <c r="E305" s="324" t="s">
        <v>7401</v>
      </c>
    </row>
    <row r="306" spans="1:5">
      <c r="A306">
        <v>43130</v>
      </c>
      <c r="B306" t="s">
        <v>16354</v>
      </c>
      <c r="C306" t="s">
        <v>8038</v>
      </c>
      <c r="D306" t="s">
        <v>8035</v>
      </c>
      <c r="E306" s="324" t="s">
        <v>6605</v>
      </c>
    </row>
    <row r="307" spans="1:5">
      <c r="A307">
        <v>344</v>
      </c>
      <c r="B307" t="s">
        <v>16355</v>
      </c>
      <c r="C307" t="s">
        <v>8038</v>
      </c>
      <c r="D307" t="s">
        <v>8034</v>
      </c>
      <c r="E307" s="324" t="s">
        <v>21372</v>
      </c>
    </row>
    <row r="308" spans="1:5">
      <c r="A308">
        <v>345</v>
      </c>
      <c r="B308" t="s">
        <v>16356</v>
      </c>
      <c r="C308" t="s">
        <v>8038</v>
      </c>
      <c r="D308" t="s">
        <v>8034</v>
      </c>
      <c r="E308" s="324" t="s">
        <v>24318</v>
      </c>
    </row>
    <row r="309" spans="1:5">
      <c r="A309">
        <v>43131</v>
      </c>
      <c r="B309" t="s">
        <v>16357</v>
      </c>
      <c r="C309" t="s">
        <v>8038</v>
      </c>
      <c r="D309" t="s">
        <v>8034</v>
      </c>
      <c r="E309" s="324" t="s">
        <v>24319</v>
      </c>
    </row>
    <row r="310" spans="1:5">
      <c r="A310">
        <v>3313</v>
      </c>
      <c r="B310" t="s">
        <v>16358</v>
      </c>
      <c r="C310" t="s">
        <v>8038</v>
      </c>
      <c r="D310" t="s">
        <v>8034</v>
      </c>
      <c r="E310" s="324" t="s">
        <v>21411</v>
      </c>
    </row>
    <row r="311" spans="1:5">
      <c r="A311">
        <v>43132</v>
      </c>
      <c r="B311" t="s">
        <v>16360</v>
      </c>
      <c r="C311" t="s">
        <v>8038</v>
      </c>
      <c r="D311" t="s">
        <v>8034</v>
      </c>
      <c r="E311" s="324" t="s">
        <v>6605</v>
      </c>
    </row>
    <row r="312" spans="1:5">
      <c r="A312">
        <v>366</v>
      </c>
      <c r="B312" t="s">
        <v>16361</v>
      </c>
      <c r="C312" t="s">
        <v>8040</v>
      </c>
      <c r="D312" t="s">
        <v>8035</v>
      </c>
      <c r="E312" s="324" t="s">
        <v>21874</v>
      </c>
    </row>
    <row r="313" spans="1:5">
      <c r="A313">
        <v>367</v>
      </c>
      <c r="B313" t="s">
        <v>16362</v>
      </c>
      <c r="C313" t="s">
        <v>8040</v>
      </c>
      <c r="D313" t="s">
        <v>8034</v>
      </c>
      <c r="E313" s="324" t="s">
        <v>1618</v>
      </c>
    </row>
    <row r="314" spans="1:5">
      <c r="A314">
        <v>370</v>
      </c>
      <c r="B314" t="s">
        <v>16363</v>
      </c>
      <c r="C314" t="s">
        <v>8040</v>
      </c>
      <c r="D314" t="s">
        <v>8034</v>
      </c>
      <c r="E314" s="324" t="s">
        <v>21874</v>
      </c>
    </row>
    <row r="315" spans="1:5">
      <c r="A315">
        <v>368</v>
      </c>
      <c r="B315" t="s">
        <v>16364</v>
      </c>
      <c r="C315" t="s">
        <v>8040</v>
      </c>
      <c r="D315" t="s">
        <v>8034</v>
      </c>
      <c r="E315" s="324" t="s">
        <v>15921</v>
      </c>
    </row>
    <row r="316" spans="1:5">
      <c r="A316">
        <v>11075</v>
      </c>
      <c r="B316" t="s">
        <v>16365</v>
      </c>
      <c r="C316" t="s">
        <v>8040</v>
      </c>
      <c r="D316" t="s">
        <v>8034</v>
      </c>
      <c r="E316" s="324" t="s">
        <v>21875</v>
      </c>
    </row>
    <row r="317" spans="1:5">
      <c r="A317">
        <v>1381</v>
      </c>
      <c r="B317" t="s">
        <v>16366</v>
      </c>
      <c r="C317" t="s">
        <v>8038</v>
      </c>
      <c r="D317" t="s">
        <v>8035</v>
      </c>
      <c r="E317" s="324" t="s">
        <v>7152</v>
      </c>
    </row>
    <row r="318" spans="1:5">
      <c r="A318">
        <v>34353</v>
      </c>
      <c r="B318" t="s">
        <v>16367</v>
      </c>
      <c r="C318" t="s">
        <v>8038</v>
      </c>
      <c r="D318" t="s">
        <v>8034</v>
      </c>
      <c r="E318" s="324" t="s">
        <v>416</v>
      </c>
    </row>
    <row r="319" spans="1:5">
      <c r="A319">
        <v>37595</v>
      </c>
      <c r="B319" t="s">
        <v>16368</v>
      </c>
      <c r="C319" t="s">
        <v>8038</v>
      </c>
      <c r="D319" t="s">
        <v>8034</v>
      </c>
      <c r="E319" s="324" t="s">
        <v>3775</v>
      </c>
    </row>
    <row r="320" spans="1:5">
      <c r="A320">
        <v>37596</v>
      </c>
      <c r="B320" t="s">
        <v>16369</v>
      </c>
      <c r="C320" t="s">
        <v>8038</v>
      </c>
      <c r="D320" t="s">
        <v>8034</v>
      </c>
      <c r="E320" s="324" t="s">
        <v>1442</v>
      </c>
    </row>
    <row r="321" spans="1:5">
      <c r="A321">
        <v>371</v>
      </c>
      <c r="B321" t="s">
        <v>16370</v>
      </c>
      <c r="C321" t="s">
        <v>8038</v>
      </c>
      <c r="D321" t="s">
        <v>8034</v>
      </c>
      <c r="E321" s="324" t="s">
        <v>1211</v>
      </c>
    </row>
    <row r="322" spans="1:5">
      <c r="A322">
        <v>37553</v>
      </c>
      <c r="B322" t="s">
        <v>16371</v>
      </c>
      <c r="C322" t="s">
        <v>8038</v>
      </c>
      <c r="D322" t="s">
        <v>8034</v>
      </c>
      <c r="E322" s="324" t="s">
        <v>14954</v>
      </c>
    </row>
    <row r="323" spans="1:5">
      <c r="A323">
        <v>37552</v>
      </c>
      <c r="B323" t="s">
        <v>16372</v>
      </c>
      <c r="C323" t="s">
        <v>8038</v>
      </c>
      <c r="D323" t="s">
        <v>8034</v>
      </c>
      <c r="E323" s="324" t="s">
        <v>24320</v>
      </c>
    </row>
    <row r="324" spans="1:5">
      <c r="A324">
        <v>36880</v>
      </c>
      <c r="B324" t="s">
        <v>16373</v>
      </c>
      <c r="C324" t="s">
        <v>8038</v>
      </c>
      <c r="D324" t="s">
        <v>8034</v>
      </c>
      <c r="E324" s="324" t="s">
        <v>18881</v>
      </c>
    </row>
    <row r="325" spans="1:5">
      <c r="A325">
        <v>34355</v>
      </c>
      <c r="B325" t="s">
        <v>16374</v>
      </c>
      <c r="C325" t="s">
        <v>8038</v>
      </c>
      <c r="D325" t="s">
        <v>8034</v>
      </c>
      <c r="E325" s="324" t="s">
        <v>14950</v>
      </c>
    </row>
    <row r="326" spans="1:5">
      <c r="A326">
        <v>130</v>
      </c>
      <c r="B326" t="s">
        <v>16375</v>
      </c>
      <c r="C326" t="s">
        <v>8038</v>
      </c>
      <c r="D326" t="s">
        <v>8034</v>
      </c>
      <c r="E326" s="324" t="s">
        <v>16021</v>
      </c>
    </row>
    <row r="327" spans="1:5">
      <c r="A327">
        <v>135</v>
      </c>
      <c r="B327" t="s">
        <v>24321</v>
      </c>
      <c r="C327" t="s">
        <v>8038</v>
      </c>
      <c r="D327" t="s">
        <v>8034</v>
      </c>
      <c r="E327" s="324" t="s">
        <v>24376</v>
      </c>
    </row>
    <row r="328" spans="1:5">
      <c r="A328">
        <v>36886</v>
      </c>
      <c r="B328" t="s">
        <v>16377</v>
      </c>
      <c r="C328" t="s">
        <v>8038</v>
      </c>
      <c r="D328" t="s">
        <v>8034</v>
      </c>
      <c r="E328" s="324" t="s">
        <v>1198</v>
      </c>
    </row>
    <row r="329" spans="1:5">
      <c r="A329">
        <v>38546</v>
      </c>
      <c r="B329" t="s">
        <v>21876</v>
      </c>
      <c r="C329" t="s">
        <v>8040</v>
      </c>
      <c r="D329" t="s">
        <v>8034</v>
      </c>
      <c r="E329" s="324" t="s">
        <v>21877</v>
      </c>
    </row>
    <row r="330" spans="1:5">
      <c r="A330">
        <v>34549</v>
      </c>
      <c r="B330" t="s">
        <v>16378</v>
      </c>
      <c r="C330" t="s">
        <v>8040</v>
      </c>
      <c r="D330" t="s">
        <v>8036</v>
      </c>
      <c r="E330" s="324" t="s">
        <v>26873</v>
      </c>
    </row>
    <row r="331" spans="1:5">
      <c r="A331">
        <v>6081</v>
      </c>
      <c r="B331" t="s">
        <v>16379</v>
      </c>
      <c r="C331" t="s">
        <v>8040</v>
      </c>
      <c r="D331" t="s">
        <v>8036</v>
      </c>
      <c r="E331" s="324" t="s">
        <v>21878</v>
      </c>
    </row>
    <row r="332" spans="1:5">
      <c r="A332">
        <v>6077</v>
      </c>
      <c r="B332" t="s">
        <v>16380</v>
      </c>
      <c r="C332" t="s">
        <v>8040</v>
      </c>
      <c r="D332" t="s">
        <v>8036</v>
      </c>
      <c r="E332" s="324" t="s">
        <v>26874</v>
      </c>
    </row>
    <row r="333" spans="1:5">
      <c r="A333">
        <v>6079</v>
      </c>
      <c r="B333" t="s">
        <v>16381</v>
      </c>
      <c r="C333" t="s">
        <v>8040</v>
      </c>
      <c r="D333" t="s">
        <v>8036</v>
      </c>
      <c r="E333" s="324" t="s">
        <v>26874</v>
      </c>
    </row>
    <row r="334" spans="1:5">
      <c r="A334">
        <v>1091</v>
      </c>
      <c r="B334" t="s">
        <v>16382</v>
      </c>
      <c r="C334" t="s">
        <v>8033</v>
      </c>
      <c r="D334" t="s">
        <v>8036</v>
      </c>
      <c r="E334" s="324" t="s">
        <v>21695</v>
      </c>
    </row>
    <row r="335" spans="1:5">
      <c r="A335">
        <v>1094</v>
      </c>
      <c r="B335" t="s">
        <v>16383</v>
      </c>
      <c r="C335" t="s">
        <v>8033</v>
      </c>
      <c r="D335" t="s">
        <v>8036</v>
      </c>
      <c r="E335" s="324" t="s">
        <v>21414</v>
      </c>
    </row>
    <row r="336" spans="1:5">
      <c r="A336">
        <v>1095</v>
      </c>
      <c r="B336" t="s">
        <v>16384</v>
      </c>
      <c r="C336" t="s">
        <v>8033</v>
      </c>
      <c r="D336" t="s">
        <v>8036</v>
      </c>
      <c r="E336" s="324" t="s">
        <v>7932</v>
      </c>
    </row>
    <row r="337" spans="1:5">
      <c r="A337">
        <v>1092</v>
      </c>
      <c r="B337" t="s">
        <v>16385</v>
      </c>
      <c r="C337" t="s">
        <v>8033</v>
      </c>
      <c r="D337" t="s">
        <v>8036</v>
      </c>
      <c r="E337" s="324" t="s">
        <v>14994</v>
      </c>
    </row>
    <row r="338" spans="1:5">
      <c r="A338">
        <v>1093</v>
      </c>
      <c r="B338" t="s">
        <v>16386</v>
      </c>
      <c r="C338" t="s">
        <v>8033</v>
      </c>
      <c r="D338" t="s">
        <v>8036</v>
      </c>
      <c r="E338" s="324" t="s">
        <v>24324</v>
      </c>
    </row>
    <row r="339" spans="1:5">
      <c r="A339">
        <v>1090</v>
      </c>
      <c r="B339" t="s">
        <v>16387</v>
      </c>
      <c r="C339" t="s">
        <v>8033</v>
      </c>
      <c r="D339" t="s">
        <v>8036</v>
      </c>
      <c r="E339" s="324" t="s">
        <v>24325</v>
      </c>
    </row>
    <row r="340" spans="1:5">
      <c r="A340">
        <v>1096</v>
      </c>
      <c r="B340" t="s">
        <v>16388</v>
      </c>
      <c r="C340" t="s">
        <v>8033</v>
      </c>
      <c r="D340" t="s">
        <v>8036</v>
      </c>
      <c r="E340" s="324" t="s">
        <v>24326</v>
      </c>
    </row>
    <row r="341" spans="1:5">
      <c r="A341">
        <v>1097</v>
      </c>
      <c r="B341" t="s">
        <v>16389</v>
      </c>
      <c r="C341" t="s">
        <v>8033</v>
      </c>
      <c r="D341" t="s">
        <v>8036</v>
      </c>
      <c r="E341" s="324" t="s">
        <v>24327</v>
      </c>
    </row>
    <row r="342" spans="1:5">
      <c r="A342">
        <v>378</v>
      </c>
      <c r="B342" t="s">
        <v>16390</v>
      </c>
      <c r="C342" t="s">
        <v>8041</v>
      </c>
      <c r="D342" t="s">
        <v>8034</v>
      </c>
      <c r="E342" s="324" t="s">
        <v>26875</v>
      </c>
    </row>
    <row r="343" spans="1:5">
      <c r="A343">
        <v>40911</v>
      </c>
      <c r="B343" t="s">
        <v>16391</v>
      </c>
      <c r="C343" t="s">
        <v>8042</v>
      </c>
      <c r="D343" t="s">
        <v>8034</v>
      </c>
      <c r="E343" s="324" t="s">
        <v>26876</v>
      </c>
    </row>
    <row r="344" spans="1:5">
      <c r="A344">
        <v>33939</v>
      </c>
      <c r="B344" t="s">
        <v>24328</v>
      </c>
      <c r="C344" t="s">
        <v>8041</v>
      </c>
      <c r="D344" t="s">
        <v>8034</v>
      </c>
      <c r="E344" s="324" t="s">
        <v>26877</v>
      </c>
    </row>
    <row r="345" spans="1:5">
      <c r="A345">
        <v>40815</v>
      </c>
      <c r="B345" t="s">
        <v>16393</v>
      </c>
      <c r="C345" t="s">
        <v>8042</v>
      </c>
      <c r="D345" t="s">
        <v>8034</v>
      </c>
      <c r="E345" s="324" t="s">
        <v>26878</v>
      </c>
    </row>
    <row r="346" spans="1:5">
      <c r="A346">
        <v>33952</v>
      </c>
      <c r="B346" t="s">
        <v>24329</v>
      </c>
      <c r="C346" t="s">
        <v>8041</v>
      </c>
      <c r="D346" t="s">
        <v>8034</v>
      </c>
      <c r="E346" s="324" t="s">
        <v>26879</v>
      </c>
    </row>
    <row r="347" spans="1:5">
      <c r="A347">
        <v>40816</v>
      </c>
      <c r="B347" t="s">
        <v>16397</v>
      </c>
      <c r="C347" t="s">
        <v>8042</v>
      </c>
      <c r="D347" t="s">
        <v>8034</v>
      </c>
      <c r="E347" s="324" t="s">
        <v>26880</v>
      </c>
    </row>
    <row r="348" spans="1:5">
      <c r="A348">
        <v>33953</v>
      </c>
      <c r="B348" t="s">
        <v>24330</v>
      </c>
      <c r="C348" t="s">
        <v>8041</v>
      </c>
      <c r="D348" t="s">
        <v>8034</v>
      </c>
      <c r="E348" s="324" t="s">
        <v>26881</v>
      </c>
    </row>
    <row r="349" spans="1:5">
      <c r="A349">
        <v>40817</v>
      </c>
      <c r="B349" t="s">
        <v>16399</v>
      </c>
      <c r="C349" t="s">
        <v>8042</v>
      </c>
      <c r="D349" t="s">
        <v>8034</v>
      </c>
      <c r="E349" s="324" t="s">
        <v>26882</v>
      </c>
    </row>
    <row r="350" spans="1:5">
      <c r="A350">
        <v>13348</v>
      </c>
      <c r="B350" t="s">
        <v>16400</v>
      </c>
      <c r="C350" t="s">
        <v>8033</v>
      </c>
      <c r="D350" t="s">
        <v>8036</v>
      </c>
      <c r="E350" s="324" t="s">
        <v>14826</v>
      </c>
    </row>
    <row r="351" spans="1:5">
      <c r="A351">
        <v>39211</v>
      </c>
      <c r="B351" t="s">
        <v>16401</v>
      </c>
      <c r="C351" t="s">
        <v>8033</v>
      </c>
      <c r="D351" t="s">
        <v>8034</v>
      </c>
      <c r="E351" s="324" t="s">
        <v>21814</v>
      </c>
    </row>
    <row r="352" spans="1:5">
      <c r="A352">
        <v>39212</v>
      </c>
      <c r="B352" t="s">
        <v>16402</v>
      </c>
      <c r="C352" t="s">
        <v>8033</v>
      </c>
      <c r="D352" t="s">
        <v>8034</v>
      </c>
      <c r="E352" s="324" t="s">
        <v>22104</v>
      </c>
    </row>
    <row r="353" spans="1:5">
      <c r="A353">
        <v>39208</v>
      </c>
      <c r="B353" t="s">
        <v>16403</v>
      </c>
      <c r="C353" t="s">
        <v>8033</v>
      </c>
      <c r="D353" t="s">
        <v>8034</v>
      </c>
      <c r="E353" s="324" t="s">
        <v>1014</v>
      </c>
    </row>
    <row r="354" spans="1:5">
      <c r="A354">
        <v>39210</v>
      </c>
      <c r="B354" t="s">
        <v>16404</v>
      </c>
      <c r="C354" t="s">
        <v>8033</v>
      </c>
      <c r="D354" t="s">
        <v>8034</v>
      </c>
      <c r="E354" s="324" t="s">
        <v>1849</v>
      </c>
    </row>
    <row r="355" spans="1:5">
      <c r="A355">
        <v>39214</v>
      </c>
      <c r="B355" t="s">
        <v>16405</v>
      </c>
      <c r="C355" t="s">
        <v>8033</v>
      </c>
      <c r="D355" t="s">
        <v>8034</v>
      </c>
      <c r="E355" s="324" t="s">
        <v>1457</v>
      </c>
    </row>
    <row r="356" spans="1:5">
      <c r="A356">
        <v>39213</v>
      </c>
      <c r="B356" t="s">
        <v>16407</v>
      </c>
      <c r="C356" t="s">
        <v>8033</v>
      </c>
      <c r="D356" t="s">
        <v>8034</v>
      </c>
      <c r="E356" s="324" t="s">
        <v>7180</v>
      </c>
    </row>
    <row r="357" spans="1:5">
      <c r="A357">
        <v>39209</v>
      </c>
      <c r="B357" t="s">
        <v>16408</v>
      </c>
      <c r="C357" t="s">
        <v>8033</v>
      </c>
      <c r="D357" t="s">
        <v>8034</v>
      </c>
      <c r="E357" s="324" t="s">
        <v>1470</v>
      </c>
    </row>
    <row r="358" spans="1:5">
      <c r="A358">
        <v>39207</v>
      </c>
      <c r="B358" t="s">
        <v>16409</v>
      </c>
      <c r="C358" t="s">
        <v>8033</v>
      </c>
      <c r="D358" t="s">
        <v>8034</v>
      </c>
      <c r="E358" s="324" t="s">
        <v>1849</v>
      </c>
    </row>
    <row r="359" spans="1:5">
      <c r="A359">
        <v>39215</v>
      </c>
      <c r="B359" t="s">
        <v>16410</v>
      </c>
      <c r="C359" t="s">
        <v>8033</v>
      </c>
      <c r="D359" t="s">
        <v>8034</v>
      </c>
      <c r="E359" s="324" t="s">
        <v>21641</v>
      </c>
    </row>
    <row r="360" spans="1:5">
      <c r="A360">
        <v>39216</v>
      </c>
      <c r="B360" t="s">
        <v>16411</v>
      </c>
      <c r="C360" t="s">
        <v>8033</v>
      </c>
      <c r="D360" t="s">
        <v>8034</v>
      </c>
      <c r="E360" s="324" t="s">
        <v>15858</v>
      </c>
    </row>
    <row r="361" spans="1:5">
      <c r="A361">
        <v>11267</v>
      </c>
      <c r="B361" t="s">
        <v>16412</v>
      </c>
      <c r="C361" t="s">
        <v>8033</v>
      </c>
      <c r="D361" t="s">
        <v>8036</v>
      </c>
      <c r="E361" s="324" t="s">
        <v>1290</v>
      </c>
    </row>
    <row r="362" spans="1:5">
      <c r="A362">
        <v>379</v>
      </c>
      <c r="B362" t="s">
        <v>16413</v>
      </c>
      <c r="C362" t="s">
        <v>8033</v>
      </c>
      <c r="D362" t="s">
        <v>8036</v>
      </c>
      <c r="E362" s="324" t="s">
        <v>1663</v>
      </c>
    </row>
    <row r="363" spans="1:5">
      <c r="A363">
        <v>510</v>
      </c>
      <c r="B363" t="s">
        <v>16414</v>
      </c>
      <c r="C363" t="s">
        <v>8038</v>
      </c>
      <c r="D363" t="s">
        <v>8034</v>
      </c>
      <c r="E363" s="324" t="s">
        <v>2978</v>
      </c>
    </row>
    <row r="364" spans="1:5">
      <c r="A364">
        <v>516</v>
      </c>
      <c r="B364" t="s">
        <v>16415</v>
      </c>
      <c r="C364" t="s">
        <v>8038</v>
      </c>
      <c r="D364" t="s">
        <v>8034</v>
      </c>
      <c r="E364" s="324" t="s">
        <v>20965</v>
      </c>
    </row>
    <row r="365" spans="1:5">
      <c r="A365">
        <v>509</v>
      </c>
      <c r="B365" t="s">
        <v>16416</v>
      </c>
      <c r="C365" t="s">
        <v>8038</v>
      </c>
      <c r="D365" t="s">
        <v>8034</v>
      </c>
      <c r="E365" s="324" t="s">
        <v>24331</v>
      </c>
    </row>
    <row r="366" spans="1:5">
      <c r="A366">
        <v>40331</v>
      </c>
      <c r="B366" t="s">
        <v>24332</v>
      </c>
      <c r="C366" t="s">
        <v>8041</v>
      </c>
      <c r="D366" t="s">
        <v>8034</v>
      </c>
      <c r="E366" s="324" t="s">
        <v>6105</v>
      </c>
    </row>
    <row r="367" spans="1:5">
      <c r="A367">
        <v>40930</v>
      </c>
      <c r="B367" t="s">
        <v>16418</v>
      </c>
      <c r="C367" t="s">
        <v>8042</v>
      </c>
      <c r="D367" t="s">
        <v>8034</v>
      </c>
      <c r="E367" s="324" t="s">
        <v>26883</v>
      </c>
    </row>
    <row r="368" spans="1:5">
      <c r="A368">
        <v>11761</v>
      </c>
      <c r="B368" t="s">
        <v>16419</v>
      </c>
      <c r="C368" t="s">
        <v>8033</v>
      </c>
      <c r="D368" t="s">
        <v>8034</v>
      </c>
      <c r="E368" s="324" t="s">
        <v>26884</v>
      </c>
    </row>
    <row r="369" spans="1:5">
      <c r="A369">
        <v>377</v>
      </c>
      <c r="B369" t="s">
        <v>16420</v>
      </c>
      <c r="C369" t="s">
        <v>8033</v>
      </c>
      <c r="D369" t="s">
        <v>8035</v>
      </c>
      <c r="E369" s="324" t="s">
        <v>21441</v>
      </c>
    </row>
    <row r="370" spans="1:5">
      <c r="A370">
        <v>7588</v>
      </c>
      <c r="B370" t="s">
        <v>16421</v>
      </c>
      <c r="C370" t="s">
        <v>8033</v>
      </c>
      <c r="D370" t="s">
        <v>8035</v>
      </c>
      <c r="E370" s="324" t="s">
        <v>25059</v>
      </c>
    </row>
    <row r="371" spans="1:5">
      <c r="A371">
        <v>34392</v>
      </c>
      <c r="B371" t="s">
        <v>16422</v>
      </c>
      <c r="C371" t="s">
        <v>8041</v>
      </c>
      <c r="D371" t="s">
        <v>8034</v>
      </c>
      <c r="E371" s="324" t="s">
        <v>5836</v>
      </c>
    </row>
    <row r="372" spans="1:5">
      <c r="A372">
        <v>40908</v>
      </c>
      <c r="B372" t="s">
        <v>16423</v>
      </c>
      <c r="C372" t="s">
        <v>8042</v>
      </c>
      <c r="D372" t="s">
        <v>8034</v>
      </c>
      <c r="E372" s="324" t="s">
        <v>26885</v>
      </c>
    </row>
    <row r="373" spans="1:5">
      <c r="A373">
        <v>34551</v>
      </c>
      <c r="B373" t="s">
        <v>16424</v>
      </c>
      <c r="C373" t="s">
        <v>8041</v>
      </c>
      <c r="D373" t="s">
        <v>8034</v>
      </c>
      <c r="E373" s="324" t="s">
        <v>1269</v>
      </c>
    </row>
    <row r="374" spans="1:5">
      <c r="A374">
        <v>41078</v>
      </c>
      <c r="B374" t="s">
        <v>16425</v>
      </c>
      <c r="C374" t="s">
        <v>8042</v>
      </c>
      <c r="D374" t="s">
        <v>8034</v>
      </c>
      <c r="E374" s="324" t="s">
        <v>26886</v>
      </c>
    </row>
    <row r="375" spans="1:5">
      <c r="A375">
        <v>246</v>
      </c>
      <c r="B375" t="s">
        <v>16426</v>
      </c>
      <c r="C375" t="s">
        <v>8041</v>
      </c>
      <c r="D375" t="s">
        <v>8034</v>
      </c>
      <c r="E375" s="324" t="s">
        <v>25450</v>
      </c>
    </row>
    <row r="376" spans="1:5">
      <c r="A376">
        <v>40927</v>
      </c>
      <c r="B376" t="s">
        <v>16427</v>
      </c>
      <c r="C376" t="s">
        <v>8042</v>
      </c>
      <c r="D376" t="s">
        <v>8034</v>
      </c>
      <c r="E376" s="324" t="s">
        <v>26814</v>
      </c>
    </row>
    <row r="377" spans="1:5">
      <c r="A377">
        <v>2350</v>
      </c>
      <c r="B377" t="s">
        <v>16428</v>
      </c>
      <c r="C377" t="s">
        <v>8041</v>
      </c>
      <c r="D377" t="s">
        <v>8034</v>
      </c>
      <c r="E377" s="324" t="s">
        <v>4747</v>
      </c>
    </row>
    <row r="378" spans="1:5">
      <c r="A378">
        <v>40812</v>
      </c>
      <c r="B378" t="s">
        <v>16429</v>
      </c>
      <c r="C378" t="s">
        <v>8042</v>
      </c>
      <c r="D378" t="s">
        <v>8034</v>
      </c>
      <c r="E378" s="324" t="s">
        <v>26887</v>
      </c>
    </row>
    <row r="379" spans="1:5">
      <c r="A379">
        <v>245</v>
      </c>
      <c r="B379" t="s">
        <v>16430</v>
      </c>
      <c r="C379" t="s">
        <v>8041</v>
      </c>
      <c r="D379" t="s">
        <v>8034</v>
      </c>
      <c r="E379" s="324" t="s">
        <v>26888</v>
      </c>
    </row>
    <row r="380" spans="1:5">
      <c r="A380">
        <v>41090</v>
      </c>
      <c r="B380" t="s">
        <v>16431</v>
      </c>
      <c r="C380" t="s">
        <v>8042</v>
      </c>
      <c r="D380" t="s">
        <v>8034</v>
      </c>
      <c r="E380" s="324" t="s">
        <v>26889</v>
      </c>
    </row>
    <row r="381" spans="1:5">
      <c r="A381">
        <v>251</v>
      </c>
      <c r="B381" t="s">
        <v>24335</v>
      </c>
      <c r="C381" t="s">
        <v>8041</v>
      </c>
      <c r="D381" t="s">
        <v>8034</v>
      </c>
      <c r="E381" s="324" t="s">
        <v>25450</v>
      </c>
    </row>
    <row r="382" spans="1:5">
      <c r="A382">
        <v>40975</v>
      </c>
      <c r="B382" t="s">
        <v>16433</v>
      </c>
      <c r="C382" t="s">
        <v>8042</v>
      </c>
      <c r="D382" t="s">
        <v>8034</v>
      </c>
      <c r="E382" s="324" t="s">
        <v>26814</v>
      </c>
    </row>
    <row r="383" spans="1:5">
      <c r="A383">
        <v>6127</v>
      </c>
      <c r="B383" t="s">
        <v>16434</v>
      </c>
      <c r="C383" t="s">
        <v>8041</v>
      </c>
      <c r="D383" t="s">
        <v>8034</v>
      </c>
      <c r="E383" s="324" t="s">
        <v>25450</v>
      </c>
    </row>
    <row r="384" spans="1:5">
      <c r="A384">
        <v>41072</v>
      </c>
      <c r="B384" t="s">
        <v>16435</v>
      </c>
      <c r="C384" t="s">
        <v>8042</v>
      </c>
      <c r="D384" t="s">
        <v>8034</v>
      </c>
      <c r="E384" s="324" t="s">
        <v>26814</v>
      </c>
    </row>
    <row r="385" spans="1:5">
      <c r="A385">
        <v>6121</v>
      </c>
      <c r="B385" t="s">
        <v>24336</v>
      </c>
      <c r="C385" t="s">
        <v>8041</v>
      </c>
      <c r="D385" t="s">
        <v>8034</v>
      </c>
      <c r="E385" s="324" t="s">
        <v>26890</v>
      </c>
    </row>
    <row r="386" spans="1:5">
      <c r="A386">
        <v>41071</v>
      </c>
      <c r="B386" t="s">
        <v>16437</v>
      </c>
      <c r="C386" t="s">
        <v>8042</v>
      </c>
      <c r="D386" t="s">
        <v>8034</v>
      </c>
      <c r="E386" s="324" t="s">
        <v>26891</v>
      </c>
    </row>
    <row r="387" spans="1:5">
      <c r="A387">
        <v>244</v>
      </c>
      <c r="B387" t="s">
        <v>16438</v>
      </c>
      <c r="C387" t="s">
        <v>8041</v>
      </c>
      <c r="D387" t="s">
        <v>8034</v>
      </c>
      <c r="E387" s="324" t="s">
        <v>21967</v>
      </c>
    </row>
    <row r="388" spans="1:5">
      <c r="A388">
        <v>41093</v>
      </c>
      <c r="B388" t="s">
        <v>16439</v>
      </c>
      <c r="C388" t="s">
        <v>8042</v>
      </c>
      <c r="D388" t="s">
        <v>8034</v>
      </c>
      <c r="E388" s="324" t="s">
        <v>26892</v>
      </c>
    </row>
    <row r="389" spans="1:5">
      <c r="A389">
        <v>532</v>
      </c>
      <c r="B389" t="s">
        <v>24337</v>
      </c>
      <c r="C389" t="s">
        <v>8041</v>
      </c>
      <c r="D389" t="s">
        <v>8034</v>
      </c>
      <c r="E389" s="324" t="s">
        <v>26893</v>
      </c>
    </row>
    <row r="390" spans="1:5">
      <c r="A390">
        <v>40931</v>
      </c>
      <c r="B390" t="s">
        <v>16441</v>
      </c>
      <c r="C390" t="s">
        <v>8042</v>
      </c>
      <c r="D390" t="s">
        <v>8034</v>
      </c>
      <c r="E390" s="324" t="s">
        <v>26894</v>
      </c>
    </row>
    <row r="391" spans="1:5">
      <c r="A391">
        <v>36150</v>
      </c>
      <c r="B391" t="s">
        <v>16442</v>
      </c>
      <c r="C391" t="s">
        <v>8033</v>
      </c>
      <c r="D391" t="s">
        <v>8034</v>
      </c>
      <c r="E391" s="324" t="s">
        <v>26895</v>
      </c>
    </row>
    <row r="392" spans="1:5">
      <c r="A392">
        <v>4760</v>
      </c>
      <c r="B392" t="s">
        <v>16443</v>
      </c>
      <c r="C392" t="s">
        <v>8041</v>
      </c>
      <c r="D392" t="s">
        <v>8034</v>
      </c>
      <c r="E392" s="324" t="s">
        <v>15837</v>
      </c>
    </row>
    <row r="393" spans="1:5">
      <c r="A393">
        <v>41069</v>
      </c>
      <c r="B393" t="s">
        <v>16444</v>
      </c>
      <c r="C393" t="s">
        <v>8042</v>
      </c>
      <c r="D393" t="s">
        <v>8034</v>
      </c>
      <c r="E393" s="324" t="s">
        <v>26896</v>
      </c>
    </row>
    <row r="394" spans="1:5">
      <c r="A394">
        <v>10422</v>
      </c>
      <c r="B394" t="s">
        <v>16445</v>
      </c>
      <c r="C394" t="s">
        <v>8033</v>
      </c>
      <c r="D394" t="s">
        <v>8034</v>
      </c>
      <c r="E394" s="324" t="s">
        <v>24340</v>
      </c>
    </row>
    <row r="395" spans="1:5">
      <c r="A395">
        <v>44019</v>
      </c>
      <c r="B395" t="s">
        <v>16446</v>
      </c>
      <c r="C395" t="s">
        <v>8033</v>
      </c>
      <c r="D395" t="s">
        <v>8034</v>
      </c>
      <c r="E395" s="324" t="s">
        <v>24341</v>
      </c>
    </row>
    <row r="396" spans="1:5">
      <c r="A396">
        <v>36520</v>
      </c>
      <c r="B396" t="s">
        <v>16447</v>
      </c>
      <c r="C396" t="s">
        <v>8033</v>
      </c>
      <c r="D396" t="s">
        <v>8034</v>
      </c>
      <c r="E396" s="324" t="s">
        <v>24342</v>
      </c>
    </row>
    <row r="397" spans="1:5">
      <c r="A397">
        <v>42319</v>
      </c>
      <c r="B397" t="s">
        <v>16448</v>
      </c>
      <c r="C397" t="s">
        <v>8033</v>
      </c>
      <c r="D397" t="s">
        <v>8034</v>
      </c>
      <c r="E397" s="324" t="s">
        <v>24343</v>
      </c>
    </row>
    <row r="398" spans="1:5">
      <c r="A398">
        <v>10420</v>
      </c>
      <c r="B398" t="s">
        <v>16449</v>
      </c>
      <c r="C398" t="s">
        <v>8033</v>
      </c>
      <c r="D398" t="s">
        <v>8035</v>
      </c>
      <c r="E398" s="324" t="s">
        <v>24344</v>
      </c>
    </row>
    <row r="399" spans="1:5">
      <c r="A399">
        <v>10421</v>
      </c>
      <c r="B399" t="s">
        <v>16450</v>
      </c>
      <c r="C399" t="s">
        <v>8033</v>
      </c>
      <c r="D399" t="s">
        <v>8034</v>
      </c>
      <c r="E399" s="324" t="s">
        <v>24345</v>
      </c>
    </row>
    <row r="400" spans="1:5">
      <c r="A400">
        <v>11786</v>
      </c>
      <c r="B400" t="s">
        <v>16451</v>
      </c>
      <c r="C400" t="s">
        <v>8033</v>
      </c>
      <c r="D400" t="s">
        <v>8034</v>
      </c>
      <c r="E400" s="324" t="s">
        <v>24346</v>
      </c>
    </row>
    <row r="401" spans="1:5">
      <c r="A401">
        <v>10</v>
      </c>
      <c r="B401" t="s">
        <v>16452</v>
      </c>
      <c r="C401" t="s">
        <v>8033</v>
      </c>
      <c r="D401" t="s">
        <v>8034</v>
      </c>
      <c r="E401" s="324" t="s">
        <v>4315</v>
      </c>
    </row>
    <row r="402" spans="1:5">
      <c r="A402">
        <v>4815</v>
      </c>
      <c r="B402" t="s">
        <v>16453</v>
      </c>
      <c r="C402" t="s">
        <v>8033</v>
      </c>
      <c r="D402" t="s">
        <v>8034</v>
      </c>
      <c r="E402" s="324" t="s">
        <v>15010</v>
      </c>
    </row>
    <row r="403" spans="1:5">
      <c r="A403">
        <v>541</v>
      </c>
      <c r="B403" t="s">
        <v>16454</v>
      </c>
      <c r="C403" t="s">
        <v>8033</v>
      </c>
      <c r="D403" t="s">
        <v>8035</v>
      </c>
      <c r="E403" s="324" t="s">
        <v>26897</v>
      </c>
    </row>
    <row r="404" spans="1:5">
      <c r="A404">
        <v>542</v>
      </c>
      <c r="B404" t="s">
        <v>16455</v>
      </c>
      <c r="C404" t="s">
        <v>8033</v>
      </c>
      <c r="D404" t="s">
        <v>8034</v>
      </c>
      <c r="E404" s="324" t="s">
        <v>26898</v>
      </c>
    </row>
    <row r="405" spans="1:5">
      <c r="A405">
        <v>540</v>
      </c>
      <c r="B405" t="s">
        <v>16456</v>
      </c>
      <c r="C405" t="s">
        <v>8033</v>
      </c>
      <c r="D405" t="s">
        <v>8034</v>
      </c>
      <c r="E405" s="324" t="s">
        <v>26899</v>
      </c>
    </row>
    <row r="406" spans="1:5">
      <c r="A406">
        <v>38364</v>
      </c>
      <c r="B406" t="s">
        <v>16457</v>
      </c>
      <c r="C406" t="s">
        <v>8033</v>
      </c>
      <c r="D406" t="s">
        <v>8034</v>
      </c>
      <c r="E406" s="324" t="s">
        <v>26900</v>
      </c>
    </row>
    <row r="407" spans="1:5">
      <c r="A407">
        <v>11692</v>
      </c>
      <c r="B407" t="s">
        <v>21880</v>
      </c>
      <c r="C407" t="s">
        <v>8043</v>
      </c>
      <c r="D407" t="s">
        <v>8034</v>
      </c>
      <c r="E407" s="324" t="s">
        <v>24347</v>
      </c>
    </row>
    <row r="408" spans="1:5">
      <c r="A408">
        <v>1746</v>
      </c>
      <c r="B408" t="s">
        <v>16458</v>
      </c>
      <c r="C408" t="s">
        <v>8033</v>
      </c>
      <c r="D408" t="s">
        <v>8035</v>
      </c>
      <c r="E408" s="324" t="s">
        <v>24348</v>
      </c>
    </row>
    <row r="409" spans="1:5">
      <c r="A409">
        <v>1748</v>
      </c>
      <c r="B409" t="s">
        <v>16459</v>
      </c>
      <c r="C409" t="s">
        <v>8033</v>
      </c>
      <c r="D409" t="s">
        <v>8034</v>
      </c>
      <c r="E409" s="324" t="s">
        <v>24349</v>
      </c>
    </row>
    <row r="410" spans="1:5">
      <c r="A410">
        <v>1749</v>
      </c>
      <c r="B410" t="s">
        <v>16460</v>
      </c>
      <c r="C410" t="s">
        <v>8033</v>
      </c>
      <c r="D410" t="s">
        <v>8034</v>
      </c>
      <c r="E410" s="324" t="s">
        <v>24350</v>
      </c>
    </row>
    <row r="411" spans="1:5">
      <c r="A411">
        <v>37412</v>
      </c>
      <c r="B411" t="s">
        <v>16461</v>
      </c>
      <c r="C411" t="s">
        <v>8033</v>
      </c>
      <c r="D411" t="s">
        <v>8034</v>
      </c>
      <c r="E411" s="324" t="s">
        <v>24351</v>
      </c>
    </row>
    <row r="412" spans="1:5">
      <c r="A412">
        <v>1745</v>
      </c>
      <c r="B412" t="s">
        <v>16462</v>
      </c>
      <c r="C412" t="s">
        <v>8033</v>
      </c>
      <c r="D412" t="s">
        <v>8034</v>
      </c>
      <c r="E412" s="324" t="s">
        <v>24352</v>
      </c>
    </row>
    <row r="413" spans="1:5">
      <c r="A413">
        <v>1750</v>
      </c>
      <c r="B413" t="s">
        <v>16463</v>
      </c>
      <c r="C413" t="s">
        <v>8033</v>
      </c>
      <c r="D413" t="s">
        <v>8034</v>
      </c>
      <c r="E413" s="324" t="s">
        <v>24353</v>
      </c>
    </row>
    <row r="414" spans="1:5">
      <c r="A414">
        <v>11687</v>
      </c>
      <c r="B414" t="s">
        <v>16464</v>
      </c>
      <c r="C414" t="s">
        <v>8037</v>
      </c>
      <c r="D414" t="s">
        <v>8034</v>
      </c>
      <c r="E414" s="324" t="s">
        <v>24354</v>
      </c>
    </row>
    <row r="415" spans="1:5">
      <c r="A415">
        <v>11689</v>
      </c>
      <c r="B415" t="s">
        <v>16465</v>
      </c>
      <c r="C415" t="s">
        <v>8037</v>
      </c>
      <c r="D415" t="s">
        <v>8034</v>
      </c>
      <c r="E415" s="324" t="s">
        <v>24355</v>
      </c>
    </row>
    <row r="416" spans="1:5">
      <c r="A416">
        <v>11693</v>
      </c>
      <c r="B416" t="s">
        <v>16466</v>
      </c>
      <c r="C416" t="s">
        <v>8043</v>
      </c>
      <c r="D416" t="s">
        <v>8034</v>
      </c>
      <c r="E416" s="324" t="s">
        <v>26901</v>
      </c>
    </row>
    <row r="417" spans="1:5">
      <c r="A417">
        <v>36215</v>
      </c>
      <c r="B417" t="s">
        <v>16467</v>
      </c>
      <c r="C417" t="s">
        <v>8033</v>
      </c>
      <c r="D417" t="s">
        <v>8036</v>
      </c>
      <c r="E417" s="324" t="s">
        <v>24356</v>
      </c>
    </row>
    <row r="418" spans="1:5">
      <c r="A418">
        <v>42439</v>
      </c>
      <c r="B418" t="s">
        <v>16468</v>
      </c>
      <c r="C418" t="s">
        <v>8033</v>
      </c>
      <c r="D418" t="s">
        <v>8036</v>
      </c>
      <c r="E418" s="324" t="s">
        <v>21881</v>
      </c>
    </row>
    <row r="419" spans="1:5">
      <c r="A419">
        <v>38381</v>
      </c>
      <c r="B419" t="s">
        <v>16469</v>
      </c>
      <c r="C419" t="s">
        <v>8033</v>
      </c>
      <c r="D419" t="s">
        <v>8034</v>
      </c>
      <c r="E419" s="324" t="s">
        <v>21566</v>
      </c>
    </row>
    <row r="420" spans="1:5">
      <c r="A420">
        <v>39621</v>
      </c>
      <c r="B420" t="s">
        <v>16470</v>
      </c>
      <c r="C420" t="s">
        <v>8044</v>
      </c>
      <c r="D420" t="s">
        <v>8034</v>
      </c>
      <c r="E420" s="324" t="s">
        <v>24357</v>
      </c>
    </row>
    <row r="421" spans="1:5">
      <c r="A421">
        <v>39624</v>
      </c>
      <c r="B421" t="s">
        <v>16471</v>
      </c>
      <c r="C421" t="s">
        <v>8044</v>
      </c>
      <c r="D421" t="s">
        <v>8034</v>
      </c>
      <c r="E421" s="324" t="s">
        <v>24358</v>
      </c>
    </row>
    <row r="422" spans="1:5">
      <c r="A422">
        <v>39615</v>
      </c>
      <c r="B422" t="s">
        <v>16472</v>
      </c>
      <c r="C422" t="s">
        <v>8033</v>
      </c>
      <c r="D422" t="s">
        <v>8034</v>
      </c>
      <c r="E422" s="324" t="s">
        <v>24359</v>
      </c>
    </row>
    <row r="423" spans="1:5">
      <c r="A423">
        <v>39620</v>
      </c>
      <c r="B423" t="s">
        <v>16473</v>
      </c>
      <c r="C423" t="s">
        <v>8033</v>
      </c>
      <c r="D423" t="s">
        <v>8034</v>
      </c>
      <c r="E423" s="324" t="s">
        <v>24360</v>
      </c>
    </row>
    <row r="424" spans="1:5">
      <c r="A424">
        <v>39623</v>
      </c>
      <c r="B424" t="s">
        <v>16474</v>
      </c>
      <c r="C424" t="s">
        <v>8033</v>
      </c>
      <c r="D424" t="s">
        <v>8034</v>
      </c>
      <c r="E424" s="324" t="s">
        <v>24361</v>
      </c>
    </row>
    <row r="425" spans="1:5">
      <c r="A425">
        <v>546</v>
      </c>
      <c r="B425" t="s">
        <v>16475</v>
      </c>
      <c r="C425" t="s">
        <v>8038</v>
      </c>
      <c r="D425" t="s">
        <v>8035</v>
      </c>
      <c r="E425" s="324" t="s">
        <v>20983</v>
      </c>
    </row>
    <row r="426" spans="1:5">
      <c r="A426">
        <v>566</v>
      </c>
      <c r="B426" t="s">
        <v>16476</v>
      </c>
      <c r="C426" t="s">
        <v>8037</v>
      </c>
      <c r="D426" t="s">
        <v>8034</v>
      </c>
      <c r="E426" s="324" t="s">
        <v>7256</v>
      </c>
    </row>
    <row r="427" spans="1:5">
      <c r="A427">
        <v>565</v>
      </c>
      <c r="B427" t="s">
        <v>16477</v>
      </c>
      <c r="C427" t="s">
        <v>8037</v>
      </c>
      <c r="D427" t="s">
        <v>8034</v>
      </c>
      <c r="E427" s="324" t="s">
        <v>3082</v>
      </c>
    </row>
    <row r="428" spans="1:5">
      <c r="A428">
        <v>555</v>
      </c>
      <c r="B428" t="s">
        <v>16478</v>
      </c>
      <c r="C428" t="s">
        <v>8037</v>
      </c>
      <c r="D428" t="s">
        <v>8034</v>
      </c>
      <c r="E428" s="324" t="s">
        <v>1335</v>
      </c>
    </row>
    <row r="429" spans="1:5">
      <c r="A429">
        <v>557</v>
      </c>
      <c r="B429" t="s">
        <v>16479</v>
      </c>
      <c r="C429" t="s">
        <v>8037</v>
      </c>
      <c r="D429" t="s">
        <v>8034</v>
      </c>
      <c r="E429" s="324" t="s">
        <v>21545</v>
      </c>
    </row>
    <row r="430" spans="1:5">
      <c r="A430">
        <v>552</v>
      </c>
      <c r="B430" t="s">
        <v>16480</v>
      </c>
      <c r="C430" t="s">
        <v>8037</v>
      </c>
      <c r="D430" t="s">
        <v>8034</v>
      </c>
      <c r="E430" s="324" t="s">
        <v>14922</v>
      </c>
    </row>
    <row r="431" spans="1:5">
      <c r="A431">
        <v>563</v>
      </c>
      <c r="B431" t="s">
        <v>16481</v>
      </c>
      <c r="C431" t="s">
        <v>8037</v>
      </c>
      <c r="D431" t="s">
        <v>8034</v>
      </c>
      <c r="E431" s="324" t="s">
        <v>25040</v>
      </c>
    </row>
    <row r="432" spans="1:5">
      <c r="A432">
        <v>549</v>
      </c>
      <c r="B432" t="s">
        <v>16482</v>
      </c>
      <c r="C432" t="s">
        <v>8037</v>
      </c>
      <c r="D432" t="s">
        <v>8034</v>
      </c>
      <c r="E432" s="324" t="s">
        <v>26902</v>
      </c>
    </row>
    <row r="433" spans="1:5">
      <c r="A433">
        <v>551</v>
      </c>
      <c r="B433" t="s">
        <v>16483</v>
      </c>
      <c r="C433" t="s">
        <v>8037</v>
      </c>
      <c r="D433" t="s">
        <v>8034</v>
      </c>
      <c r="E433" s="324" t="s">
        <v>26903</v>
      </c>
    </row>
    <row r="434" spans="1:5">
      <c r="A434">
        <v>559</v>
      </c>
      <c r="B434" t="s">
        <v>16484</v>
      </c>
      <c r="C434" t="s">
        <v>8037</v>
      </c>
      <c r="D434" t="s">
        <v>8034</v>
      </c>
      <c r="E434" s="324" t="s">
        <v>26904</v>
      </c>
    </row>
    <row r="435" spans="1:5">
      <c r="A435">
        <v>560</v>
      </c>
      <c r="B435" t="s">
        <v>16485</v>
      </c>
      <c r="C435" t="s">
        <v>8037</v>
      </c>
      <c r="D435" t="s">
        <v>8034</v>
      </c>
      <c r="E435" s="324" t="s">
        <v>26905</v>
      </c>
    </row>
    <row r="436" spans="1:5">
      <c r="A436">
        <v>547</v>
      </c>
      <c r="B436" t="s">
        <v>16486</v>
      </c>
      <c r="C436" t="s">
        <v>8037</v>
      </c>
      <c r="D436" t="s">
        <v>8034</v>
      </c>
      <c r="E436" s="324" t="s">
        <v>17328</v>
      </c>
    </row>
    <row r="437" spans="1:5">
      <c r="A437">
        <v>36207</v>
      </c>
      <c r="B437" t="s">
        <v>16487</v>
      </c>
      <c r="C437" t="s">
        <v>8033</v>
      </c>
      <c r="D437" t="s">
        <v>8036</v>
      </c>
      <c r="E437" s="324" t="s">
        <v>24363</v>
      </c>
    </row>
    <row r="438" spans="1:5">
      <c r="A438">
        <v>36209</v>
      </c>
      <c r="B438" t="s">
        <v>16488</v>
      </c>
      <c r="C438" t="s">
        <v>8033</v>
      </c>
      <c r="D438" t="s">
        <v>8036</v>
      </c>
      <c r="E438" s="324" t="s">
        <v>24364</v>
      </c>
    </row>
    <row r="439" spans="1:5">
      <c r="A439">
        <v>36210</v>
      </c>
      <c r="B439" t="s">
        <v>16489</v>
      </c>
      <c r="C439" t="s">
        <v>8033</v>
      </c>
      <c r="D439" t="s">
        <v>8036</v>
      </c>
      <c r="E439" s="324" t="s">
        <v>24365</v>
      </c>
    </row>
    <row r="440" spans="1:5">
      <c r="A440">
        <v>36204</v>
      </c>
      <c r="B440" t="s">
        <v>16490</v>
      </c>
      <c r="C440" t="s">
        <v>8033</v>
      </c>
      <c r="D440" t="s">
        <v>8036</v>
      </c>
      <c r="E440" s="324" t="s">
        <v>24366</v>
      </c>
    </row>
    <row r="441" spans="1:5">
      <c r="A441">
        <v>36205</v>
      </c>
      <c r="B441" t="s">
        <v>16491</v>
      </c>
      <c r="C441" t="s">
        <v>8033</v>
      </c>
      <c r="D441" t="s">
        <v>8036</v>
      </c>
      <c r="E441" s="324" t="s">
        <v>24367</v>
      </c>
    </row>
    <row r="442" spans="1:5">
      <c r="A442">
        <v>36081</v>
      </c>
      <c r="B442" t="s">
        <v>16492</v>
      </c>
      <c r="C442" t="s">
        <v>8033</v>
      </c>
      <c r="D442" t="s">
        <v>8036</v>
      </c>
      <c r="E442" s="324" t="s">
        <v>22247</v>
      </c>
    </row>
    <row r="443" spans="1:5">
      <c r="A443">
        <v>36206</v>
      </c>
      <c r="B443" t="s">
        <v>16493</v>
      </c>
      <c r="C443" t="s">
        <v>8033</v>
      </c>
      <c r="D443" t="s">
        <v>8036</v>
      </c>
      <c r="E443" s="324" t="s">
        <v>24368</v>
      </c>
    </row>
    <row r="444" spans="1:5">
      <c r="A444">
        <v>36218</v>
      </c>
      <c r="B444" t="s">
        <v>16494</v>
      </c>
      <c r="C444" t="s">
        <v>8033</v>
      </c>
      <c r="D444" t="s">
        <v>8036</v>
      </c>
      <c r="E444" s="324" t="s">
        <v>26906</v>
      </c>
    </row>
    <row r="445" spans="1:5">
      <c r="A445">
        <v>36220</v>
      </c>
      <c r="B445" t="s">
        <v>16495</v>
      </c>
      <c r="C445" t="s">
        <v>8033</v>
      </c>
      <c r="D445" t="s">
        <v>8036</v>
      </c>
      <c r="E445" s="324" t="s">
        <v>26355</v>
      </c>
    </row>
    <row r="446" spans="1:5">
      <c r="A446">
        <v>36080</v>
      </c>
      <c r="B446" t="s">
        <v>16496</v>
      </c>
      <c r="C446" t="s">
        <v>8033</v>
      </c>
      <c r="D446" t="s">
        <v>8036</v>
      </c>
      <c r="E446" s="324" t="s">
        <v>26907</v>
      </c>
    </row>
    <row r="447" spans="1:5">
      <c r="A447">
        <v>36223</v>
      </c>
      <c r="B447" t="s">
        <v>16497</v>
      </c>
      <c r="C447" t="s">
        <v>8033</v>
      </c>
      <c r="D447" t="s">
        <v>8036</v>
      </c>
      <c r="E447" s="324" t="s">
        <v>26908</v>
      </c>
    </row>
    <row r="448" spans="1:5">
      <c r="A448">
        <v>38127</v>
      </c>
      <c r="B448" t="s">
        <v>16498</v>
      </c>
      <c r="C448" t="s">
        <v>8033</v>
      </c>
      <c r="D448" t="s">
        <v>8034</v>
      </c>
      <c r="E448" s="324" t="s">
        <v>24369</v>
      </c>
    </row>
    <row r="449" spans="1:5">
      <c r="A449">
        <v>38060</v>
      </c>
      <c r="B449" t="s">
        <v>16499</v>
      </c>
      <c r="C449" t="s">
        <v>8033</v>
      </c>
      <c r="D449" t="s">
        <v>8036</v>
      </c>
      <c r="E449" s="324" t="s">
        <v>26909</v>
      </c>
    </row>
    <row r="450" spans="1:5">
      <c r="A450">
        <v>10956</v>
      </c>
      <c r="B450" t="s">
        <v>16500</v>
      </c>
      <c r="C450" t="s">
        <v>8033</v>
      </c>
      <c r="D450" t="s">
        <v>8036</v>
      </c>
      <c r="E450" s="324" t="s">
        <v>26910</v>
      </c>
    </row>
    <row r="451" spans="1:5">
      <c r="A451">
        <v>39380</v>
      </c>
      <c r="B451" t="s">
        <v>16501</v>
      </c>
      <c r="C451" t="s">
        <v>8033</v>
      </c>
      <c r="D451" t="s">
        <v>8036</v>
      </c>
      <c r="E451" s="324" t="s">
        <v>6789</v>
      </c>
    </row>
    <row r="452" spans="1:5">
      <c r="A452">
        <v>44172</v>
      </c>
      <c r="B452" t="s">
        <v>16502</v>
      </c>
      <c r="C452" t="s">
        <v>8033</v>
      </c>
      <c r="D452" t="s">
        <v>8034</v>
      </c>
      <c r="E452" s="324" t="s">
        <v>24371</v>
      </c>
    </row>
    <row r="453" spans="1:5">
      <c r="A453">
        <v>37597</v>
      </c>
      <c r="B453" t="s">
        <v>16503</v>
      </c>
      <c r="C453" t="s">
        <v>8033</v>
      </c>
      <c r="D453" t="s">
        <v>8036</v>
      </c>
      <c r="E453" s="324" t="s">
        <v>21882</v>
      </c>
    </row>
    <row r="454" spans="1:5">
      <c r="A454">
        <v>183</v>
      </c>
      <c r="B454" t="s">
        <v>16504</v>
      </c>
      <c r="C454" t="s">
        <v>8045</v>
      </c>
      <c r="D454" t="s">
        <v>8035</v>
      </c>
      <c r="E454" s="324" t="s">
        <v>24372</v>
      </c>
    </row>
    <row r="455" spans="1:5">
      <c r="A455">
        <v>184</v>
      </c>
      <c r="B455" t="s">
        <v>16505</v>
      </c>
      <c r="C455" t="s">
        <v>8045</v>
      </c>
      <c r="D455" t="s">
        <v>8034</v>
      </c>
      <c r="E455" s="324" t="s">
        <v>24373</v>
      </c>
    </row>
    <row r="456" spans="1:5">
      <c r="A456">
        <v>181</v>
      </c>
      <c r="B456" t="s">
        <v>16506</v>
      </c>
      <c r="C456" t="s">
        <v>8045</v>
      </c>
      <c r="D456" t="s">
        <v>8034</v>
      </c>
      <c r="E456" s="324" t="s">
        <v>24374</v>
      </c>
    </row>
    <row r="457" spans="1:5">
      <c r="A457">
        <v>20001</v>
      </c>
      <c r="B457" t="s">
        <v>16507</v>
      </c>
      <c r="C457" t="s">
        <v>8045</v>
      </c>
      <c r="D457" t="s">
        <v>8034</v>
      </c>
      <c r="E457" s="324" t="s">
        <v>21045</v>
      </c>
    </row>
    <row r="458" spans="1:5">
      <c r="A458">
        <v>39837</v>
      </c>
      <c r="B458" t="s">
        <v>16508</v>
      </c>
      <c r="C458" t="s">
        <v>8045</v>
      </c>
      <c r="D458" t="s">
        <v>8034</v>
      </c>
      <c r="E458" s="324" t="s">
        <v>26911</v>
      </c>
    </row>
    <row r="459" spans="1:5">
      <c r="A459">
        <v>43366</v>
      </c>
      <c r="B459" t="s">
        <v>16509</v>
      </c>
      <c r="C459" t="s">
        <v>8038</v>
      </c>
      <c r="D459" t="s">
        <v>8036</v>
      </c>
      <c r="E459" s="324" t="s">
        <v>21856</v>
      </c>
    </row>
    <row r="460" spans="1:5">
      <c r="A460">
        <v>10535</v>
      </c>
      <c r="B460" t="s">
        <v>16510</v>
      </c>
      <c r="C460" t="s">
        <v>8033</v>
      </c>
      <c r="D460" t="s">
        <v>8035</v>
      </c>
      <c r="E460" s="324" t="s">
        <v>26912</v>
      </c>
    </row>
    <row r="461" spans="1:5">
      <c r="A461">
        <v>10537</v>
      </c>
      <c r="B461" t="s">
        <v>16511</v>
      </c>
      <c r="C461" t="s">
        <v>8033</v>
      </c>
      <c r="D461" t="s">
        <v>8034</v>
      </c>
      <c r="E461" s="324" t="s">
        <v>26913</v>
      </c>
    </row>
    <row r="462" spans="1:5">
      <c r="A462">
        <v>13891</v>
      </c>
      <c r="B462" t="s">
        <v>16512</v>
      </c>
      <c r="C462" t="s">
        <v>8033</v>
      </c>
      <c r="D462" t="s">
        <v>8034</v>
      </c>
      <c r="E462" s="324" t="s">
        <v>26914</v>
      </c>
    </row>
    <row r="463" spans="1:5">
      <c r="A463">
        <v>44492</v>
      </c>
      <c r="B463" t="s">
        <v>16513</v>
      </c>
      <c r="C463" t="s">
        <v>8033</v>
      </c>
      <c r="D463" t="s">
        <v>8034</v>
      </c>
      <c r="E463" s="324" t="s">
        <v>26915</v>
      </c>
    </row>
    <row r="464" spans="1:5">
      <c r="A464">
        <v>36396</v>
      </c>
      <c r="B464" t="s">
        <v>16514</v>
      </c>
      <c r="C464" t="s">
        <v>8033</v>
      </c>
      <c r="D464" t="s">
        <v>8034</v>
      </c>
      <c r="E464" s="324" t="s">
        <v>26916</v>
      </c>
    </row>
    <row r="465" spans="1:5">
      <c r="A465">
        <v>36397</v>
      </c>
      <c r="B465" t="s">
        <v>16515</v>
      </c>
      <c r="C465" t="s">
        <v>8033</v>
      </c>
      <c r="D465" t="s">
        <v>8034</v>
      </c>
      <c r="E465" s="324" t="s">
        <v>26917</v>
      </c>
    </row>
    <row r="466" spans="1:5">
      <c r="A466">
        <v>36398</v>
      </c>
      <c r="B466" t="s">
        <v>16516</v>
      </c>
      <c r="C466" t="s">
        <v>8033</v>
      </c>
      <c r="D466" t="s">
        <v>8034</v>
      </c>
      <c r="E466" s="324" t="s">
        <v>26918</v>
      </c>
    </row>
    <row r="467" spans="1:5">
      <c r="A467">
        <v>647</v>
      </c>
      <c r="B467" t="s">
        <v>24375</v>
      </c>
      <c r="C467" t="s">
        <v>8041</v>
      </c>
      <c r="D467" t="s">
        <v>8034</v>
      </c>
      <c r="E467" s="324" t="s">
        <v>22213</v>
      </c>
    </row>
    <row r="468" spans="1:5">
      <c r="A468">
        <v>40920</v>
      </c>
      <c r="B468" t="s">
        <v>16518</v>
      </c>
      <c r="C468" t="s">
        <v>8042</v>
      </c>
      <c r="D468" t="s">
        <v>8034</v>
      </c>
      <c r="E468" s="324" t="s">
        <v>26919</v>
      </c>
    </row>
    <row r="469" spans="1:5">
      <c r="A469">
        <v>715</v>
      </c>
      <c r="B469" t="s">
        <v>16519</v>
      </c>
      <c r="C469" t="s">
        <v>8033</v>
      </c>
      <c r="D469" t="s">
        <v>8036</v>
      </c>
      <c r="E469" s="324" t="s">
        <v>26920</v>
      </c>
    </row>
    <row r="470" spans="1:5">
      <c r="A470">
        <v>716</v>
      </c>
      <c r="B470" t="s">
        <v>16520</v>
      </c>
      <c r="C470" t="s">
        <v>8033</v>
      </c>
      <c r="D470" t="s">
        <v>8036</v>
      </c>
      <c r="E470" s="324" t="s">
        <v>15048</v>
      </c>
    </row>
    <row r="471" spans="1:5">
      <c r="A471">
        <v>38783</v>
      </c>
      <c r="B471" t="s">
        <v>16521</v>
      </c>
      <c r="C471" t="s">
        <v>8033</v>
      </c>
      <c r="D471" t="s">
        <v>8034</v>
      </c>
      <c r="E471" s="324" t="s">
        <v>946</v>
      </c>
    </row>
    <row r="472" spans="1:5">
      <c r="A472">
        <v>37593</v>
      </c>
      <c r="B472" t="s">
        <v>16522</v>
      </c>
      <c r="C472" t="s">
        <v>8033</v>
      </c>
      <c r="D472" t="s">
        <v>8034</v>
      </c>
      <c r="E472" s="324" t="s">
        <v>7344</v>
      </c>
    </row>
    <row r="473" spans="1:5">
      <c r="A473">
        <v>37594</v>
      </c>
      <c r="B473" t="s">
        <v>16523</v>
      </c>
      <c r="C473" t="s">
        <v>8033</v>
      </c>
      <c r="D473" t="s">
        <v>8034</v>
      </c>
      <c r="E473" s="324" t="s">
        <v>6496</v>
      </c>
    </row>
    <row r="474" spans="1:5">
      <c r="A474">
        <v>37592</v>
      </c>
      <c r="B474" t="s">
        <v>16524</v>
      </c>
      <c r="C474" t="s">
        <v>8033</v>
      </c>
      <c r="D474" t="s">
        <v>8034</v>
      </c>
      <c r="E474" s="324" t="s">
        <v>21814</v>
      </c>
    </row>
    <row r="475" spans="1:5">
      <c r="A475">
        <v>7270</v>
      </c>
      <c r="B475" t="s">
        <v>16525</v>
      </c>
      <c r="C475" t="s">
        <v>8033</v>
      </c>
      <c r="D475" t="s">
        <v>8034</v>
      </c>
      <c r="E475" s="324" t="s">
        <v>1190</v>
      </c>
    </row>
    <row r="476" spans="1:5">
      <c r="A476">
        <v>7267</v>
      </c>
      <c r="B476" t="s">
        <v>16526</v>
      </c>
      <c r="C476" t="s">
        <v>8033</v>
      </c>
      <c r="D476" t="s">
        <v>8034</v>
      </c>
      <c r="E476" s="324" t="s">
        <v>26921</v>
      </c>
    </row>
    <row r="477" spans="1:5">
      <c r="A477">
        <v>7271</v>
      </c>
      <c r="B477" t="s">
        <v>16527</v>
      </c>
      <c r="C477" t="s">
        <v>8033</v>
      </c>
      <c r="D477" t="s">
        <v>8035</v>
      </c>
      <c r="E477" s="324" t="s">
        <v>1202</v>
      </c>
    </row>
    <row r="478" spans="1:5">
      <c r="A478">
        <v>7268</v>
      </c>
      <c r="B478" t="s">
        <v>16528</v>
      </c>
      <c r="C478" t="s">
        <v>8033</v>
      </c>
      <c r="D478" t="s">
        <v>8034</v>
      </c>
      <c r="E478" s="324" t="s">
        <v>15091</v>
      </c>
    </row>
    <row r="479" spans="1:5">
      <c r="A479">
        <v>41372</v>
      </c>
      <c r="B479" t="s">
        <v>16529</v>
      </c>
      <c r="C479" t="s">
        <v>8043</v>
      </c>
      <c r="D479" t="s">
        <v>8034</v>
      </c>
      <c r="E479" s="324" t="s">
        <v>26922</v>
      </c>
    </row>
    <row r="480" spans="1:5">
      <c r="A480">
        <v>41371</v>
      </c>
      <c r="B480" t="s">
        <v>16530</v>
      </c>
      <c r="C480" t="s">
        <v>8043</v>
      </c>
      <c r="D480" t="s">
        <v>8034</v>
      </c>
      <c r="E480" s="324" t="s">
        <v>26923</v>
      </c>
    </row>
    <row r="481" spans="1:5">
      <c r="A481">
        <v>34556</v>
      </c>
      <c r="B481" t="s">
        <v>16531</v>
      </c>
      <c r="C481" t="s">
        <v>8033</v>
      </c>
      <c r="D481" t="s">
        <v>8034</v>
      </c>
      <c r="E481" s="324" t="s">
        <v>21859</v>
      </c>
    </row>
    <row r="482" spans="1:5">
      <c r="A482">
        <v>37873</v>
      </c>
      <c r="B482" t="s">
        <v>16532</v>
      </c>
      <c r="C482" t="s">
        <v>8033</v>
      </c>
      <c r="D482" t="s">
        <v>8034</v>
      </c>
      <c r="E482" s="324" t="s">
        <v>14763</v>
      </c>
    </row>
    <row r="483" spans="1:5">
      <c r="A483">
        <v>34564</v>
      </c>
      <c r="B483" t="s">
        <v>16533</v>
      </c>
      <c r="C483" t="s">
        <v>8033</v>
      </c>
      <c r="D483" t="s">
        <v>8034</v>
      </c>
      <c r="E483" s="324" t="s">
        <v>1342</v>
      </c>
    </row>
    <row r="484" spans="1:5">
      <c r="A484">
        <v>34565</v>
      </c>
      <c r="B484" t="s">
        <v>16534</v>
      </c>
      <c r="C484" t="s">
        <v>8033</v>
      </c>
      <c r="D484" t="s">
        <v>8034</v>
      </c>
      <c r="E484" s="324" t="s">
        <v>15082</v>
      </c>
    </row>
    <row r="485" spans="1:5">
      <c r="A485">
        <v>38590</v>
      </c>
      <c r="B485" t="s">
        <v>16535</v>
      </c>
      <c r="C485" t="s">
        <v>8033</v>
      </c>
      <c r="D485" t="s">
        <v>8034</v>
      </c>
      <c r="E485" s="324" t="s">
        <v>16057</v>
      </c>
    </row>
    <row r="486" spans="1:5">
      <c r="A486">
        <v>34566</v>
      </c>
      <c r="B486" t="s">
        <v>16536</v>
      </c>
      <c r="C486" t="s">
        <v>8033</v>
      </c>
      <c r="D486" t="s">
        <v>8034</v>
      </c>
      <c r="E486" s="324" t="s">
        <v>14707</v>
      </c>
    </row>
    <row r="487" spans="1:5">
      <c r="A487">
        <v>34567</v>
      </c>
      <c r="B487" t="s">
        <v>16537</v>
      </c>
      <c r="C487" t="s">
        <v>8033</v>
      </c>
      <c r="D487" t="s">
        <v>8034</v>
      </c>
      <c r="E487" s="324" t="s">
        <v>26924</v>
      </c>
    </row>
    <row r="488" spans="1:5">
      <c r="A488">
        <v>38591</v>
      </c>
      <c r="B488" t="s">
        <v>16538</v>
      </c>
      <c r="C488" t="s">
        <v>8033</v>
      </c>
      <c r="D488" t="s">
        <v>8034</v>
      </c>
      <c r="E488" s="324" t="s">
        <v>17487</v>
      </c>
    </row>
    <row r="489" spans="1:5">
      <c r="A489">
        <v>34568</v>
      </c>
      <c r="B489" t="s">
        <v>16539</v>
      </c>
      <c r="C489" t="s">
        <v>8033</v>
      </c>
      <c r="D489" t="s">
        <v>8034</v>
      </c>
      <c r="E489" s="324" t="s">
        <v>1165</v>
      </c>
    </row>
    <row r="490" spans="1:5">
      <c r="A490">
        <v>34569</v>
      </c>
      <c r="B490" t="s">
        <v>16540</v>
      </c>
      <c r="C490" t="s">
        <v>8033</v>
      </c>
      <c r="D490" t="s">
        <v>8034</v>
      </c>
      <c r="E490" s="324" t="s">
        <v>15082</v>
      </c>
    </row>
    <row r="491" spans="1:5">
      <c r="A491">
        <v>34570</v>
      </c>
      <c r="B491" t="s">
        <v>16541</v>
      </c>
      <c r="C491" t="s">
        <v>8033</v>
      </c>
      <c r="D491" t="s">
        <v>8034</v>
      </c>
      <c r="E491" s="324" t="s">
        <v>7432</v>
      </c>
    </row>
    <row r="492" spans="1:5">
      <c r="A492">
        <v>25070</v>
      </c>
      <c r="B492" t="s">
        <v>16542</v>
      </c>
      <c r="C492" t="s">
        <v>8033</v>
      </c>
      <c r="D492" t="s">
        <v>8034</v>
      </c>
      <c r="E492" s="324" t="s">
        <v>24877</v>
      </c>
    </row>
    <row r="493" spans="1:5">
      <c r="A493">
        <v>34571</v>
      </c>
      <c r="B493" t="s">
        <v>16543</v>
      </c>
      <c r="C493" t="s">
        <v>8033</v>
      </c>
      <c r="D493" t="s">
        <v>8034</v>
      </c>
      <c r="E493" s="324" t="s">
        <v>15996</v>
      </c>
    </row>
    <row r="494" spans="1:5">
      <c r="A494">
        <v>34573</v>
      </c>
      <c r="B494" t="s">
        <v>16544</v>
      </c>
      <c r="C494" t="s">
        <v>8033</v>
      </c>
      <c r="D494" t="s">
        <v>8034</v>
      </c>
      <c r="E494" s="324" t="s">
        <v>26731</v>
      </c>
    </row>
    <row r="495" spans="1:5">
      <c r="A495">
        <v>37107</v>
      </c>
      <c r="B495" t="s">
        <v>16545</v>
      </c>
      <c r="C495" t="s">
        <v>8033</v>
      </c>
      <c r="D495" t="s">
        <v>8034</v>
      </c>
      <c r="E495" s="324" t="s">
        <v>6783</v>
      </c>
    </row>
    <row r="496" spans="1:5">
      <c r="A496">
        <v>34576</v>
      </c>
      <c r="B496" t="s">
        <v>16546</v>
      </c>
      <c r="C496" t="s">
        <v>8033</v>
      </c>
      <c r="D496" t="s">
        <v>8034</v>
      </c>
      <c r="E496" s="324" t="s">
        <v>21434</v>
      </c>
    </row>
    <row r="497" spans="1:5">
      <c r="A497">
        <v>34577</v>
      </c>
      <c r="B497" t="s">
        <v>16547</v>
      </c>
      <c r="C497" t="s">
        <v>8033</v>
      </c>
      <c r="D497" t="s">
        <v>8034</v>
      </c>
      <c r="E497" s="324" t="s">
        <v>14735</v>
      </c>
    </row>
    <row r="498" spans="1:5">
      <c r="A498">
        <v>34578</v>
      </c>
      <c r="B498" t="s">
        <v>16548</v>
      </c>
      <c r="C498" t="s">
        <v>8033</v>
      </c>
      <c r="D498" t="s">
        <v>8034</v>
      </c>
      <c r="E498" s="324" t="s">
        <v>26553</v>
      </c>
    </row>
    <row r="499" spans="1:5">
      <c r="A499">
        <v>34579</v>
      </c>
      <c r="B499" t="s">
        <v>16549</v>
      </c>
      <c r="C499" t="s">
        <v>8033</v>
      </c>
      <c r="D499" t="s">
        <v>8034</v>
      </c>
      <c r="E499" s="324" t="s">
        <v>1204</v>
      </c>
    </row>
    <row r="500" spans="1:5">
      <c r="A500">
        <v>25067</v>
      </c>
      <c r="B500" t="s">
        <v>16550</v>
      </c>
      <c r="C500" t="s">
        <v>8033</v>
      </c>
      <c r="D500" t="s">
        <v>8034</v>
      </c>
      <c r="E500" s="324" t="s">
        <v>20964</v>
      </c>
    </row>
    <row r="501" spans="1:5">
      <c r="A501">
        <v>34580</v>
      </c>
      <c r="B501" t="s">
        <v>16551</v>
      </c>
      <c r="C501" t="s">
        <v>8033</v>
      </c>
      <c r="D501" t="s">
        <v>8034</v>
      </c>
      <c r="E501" s="324" t="s">
        <v>26925</v>
      </c>
    </row>
    <row r="502" spans="1:5">
      <c r="A502">
        <v>25071</v>
      </c>
      <c r="B502" t="s">
        <v>16552</v>
      </c>
      <c r="C502" t="s">
        <v>8033</v>
      </c>
      <c r="D502" t="s">
        <v>8034</v>
      </c>
      <c r="E502" s="324" t="s">
        <v>7235</v>
      </c>
    </row>
    <row r="503" spans="1:5">
      <c r="A503">
        <v>44171</v>
      </c>
      <c r="B503" t="s">
        <v>16553</v>
      </c>
      <c r="C503" t="s">
        <v>8033</v>
      </c>
      <c r="D503" t="s">
        <v>8034</v>
      </c>
      <c r="E503" s="324" t="s">
        <v>24380</v>
      </c>
    </row>
    <row r="504" spans="1:5">
      <c r="A504">
        <v>38395</v>
      </c>
      <c r="B504" t="s">
        <v>16554</v>
      </c>
      <c r="C504" t="s">
        <v>8033</v>
      </c>
      <c r="D504" t="s">
        <v>8034</v>
      </c>
      <c r="E504" s="324" t="s">
        <v>281</v>
      </c>
    </row>
    <row r="505" spans="1:5">
      <c r="A505">
        <v>34583</v>
      </c>
      <c r="B505" t="s">
        <v>16555</v>
      </c>
      <c r="C505" t="s">
        <v>8043</v>
      </c>
      <c r="D505" t="s">
        <v>8034</v>
      </c>
      <c r="E505" s="324" t="s">
        <v>21023</v>
      </c>
    </row>
    <row r="506" spans="1:5">
      <c r="A506">
        <v>34584</v>
      </c>
      <c r="B506" t="s">
        <v>16556</v>
      </c>
      <c r="C506" t="s">
        <v>8043</v>
      </c>
      <c r="D506" t="s">
        <v>8034</v>
      </c>
      <c r="E506" s="324" t="s">
        <v>1927</v>
      </c>
    </row>
    <row r="507" spans="1:5">
      <c r="A507">
        <v>709</v>
      </c>
      <c r="B507" t="s">
        <v>16557</v>
      </c>
      <c r="C507" t="s">
        <v>8043</v>
      </c>
      <c r="D507" t="s">
        <v>8036</v>
      </c>
      <c r="E507" s="324" t="s">
        <v>24381</v>
      </c>
    </row>
    <row r="508" spans="1:5">
      <c r="A508">
        <v>34599</v>
      </c>
      <c r="B508" t="s">
        <v>16558</v>
      </c>
      <c r="C508" t="s">
        <v>8033</v>
      </c>
      <c r="D508" t="s">
        <v>8034</v>
      </c>
      <c r="E508" s="324" t="s">
        <v>24595</v>
      </c>
    </row>
    <row r="509" spans="1:5">
      <c r="A509">
        <v>34592</v>
      </c>
      <c r="B509" t="s">
        <v>16559</v>
      </c>
      <c r="C509" t="s">
        <v>8033</v>
      </c>
      <c r="D509" t="s">
        <v>8034</v>
      </c>
      <c r="E509" s="324" t="s">
        <v>26926</v>
      </c>
    </row>
    <row r="510" spans="1:5">
      <c r="A510">
        <v>37103</v>
      </c>
      <c r="B510" t="s">
        <v>16560</v>
      </c>
      <c r="C510" t="s">
        <v>8033</v>
      </c>
      <c r="D510" t="s">
        <v>8034</v>
      </c>
      <c r="E510" s="324" t="s">
        <v>26927</v>
      </c>
    </row>
    <row r="511" spans="1:5">
      <c r="A511">
        <v>34555</v>
      </c>
      <c r="B511" t="s">
        <v>16561</v>
      </c>
      <c r="C511" t="s">
        <v>8033</v>
      </c>
      <c r="D511" t="s">
        <v>8034</v>
      </c>
      <c r="E511" s="324" t="s">
        <v>26766</v>
      </c>
    </row>
    <row r="512" spans="1:5">
      <c r="A512">
        <v>674</v>
      </c>
      <c r="B512" t="s">
        <v>16562</v>
      </c>
      <c r="C512" t="s">
        <v>8043</v>
      </c>
      <c r="D512" t="s">
        <v>8034</v>
      </c>
      <c r="E512" s="324" t="s">
        <v>26928</v>
      </c>
    </row>
    <row r="513" spans="1:5">
      <c r="A513">
        <v>34600</v>
      </c>
      <c r="B513" t="s">
        <v>16563</v>
      </c>
      <c r="C513" t="s">
        <v>8043</v>
      </c>
      <c r="D513" t="s">
        <v>8035</v>
      </c>
      <c r="E513" s="324" t="s">
        <v>26929</v>
      </c>
    </row>
    <row r="514" spans="1:5">
      <c r="A514">
        <v>652</v>
      </c>
      <c r="B514" t="s">
        <v>16564</v>
      </c>
      <c r="C514" t="s">
        <v>8043</v>
      </c>
      <c r="D514" t="s">
        <v>8034</v>
      </c>
      <c r="E514" s="324" t="s">
        <v>14983</v>
      </c>
    </row>
    <row r="515" spans="1:5">
      <c r="A515">
        <v>651</v>
      </c>
      <c r="B515" t="s">
        <v>16565</v>
      </c>
      <c r="C515" t="s">
        <v>8033</v>
      </c>
      <c r="D515" t="s">
        <v>8034</v>
      </c>
      <c r="E515" s="324" t="s">
        <v>14923</v>
      </c>
    </row>
    <row r="516" spans="1:5">
      <c r="A516">
        <v>654</v>
      </c>
      <c r="B516" t="s">
        <v>16566</v>
      </c>
      <c r="C516" t="s">
        <v>8033</v>
      </c>
      <c r="D516" t="s">
        <v>8034</v>
      </c>
      <c r="E516" s="324" t="s">
        <v>21859</v>
      </c>
    </row>
    <row r="517" spans="1:5">
      <c r="A517">
        <v>650</v>
      </c>
      <c r="B517" t="s">
        <v>16567</v>
      </c>
      <c r="C517" t="s">
        <v>8033</v>
      </c>
      <c r="D517" t="s">
        <v>8035</v>
      </c>
      <c r="E517" s="324" t="s">
        <v>15835</v>
      </c>
    </row>
    <row r="518" spans="1:5">
      <c r="A518">
        <v>718</v>
      </c>
      <c r="B518" t="s">
        <v>16568</v>
      </c>
      <c r="C518" t="s">
        <v>8033</v>
      </c>
      <c r="D518" t="s">
        <v>8036</v>
      </c>
      <c r="E518" s="324" t="s">
        <v>24928</v>
      </c>
    </row>
    <row r="519" spans="1:5">
      <c r="A519">
        <v>11981</v>
      </c>
      <c r="B519" t="s">
        <v>16569</v>
      </c>
      <c r="C519" t="s">
        <v>8033</v>
      </c>
      <c r="D519" t="s">
        <v>8036</v>
      </c>
      <c r="E519" s="324" t="s">
        <v>24987</v>
      </c>
    </row>
    <row r="520" spans="1:5">
      <c r="A520">
        <v>34586</v>
      </c>
      <c r="B520" t="s">
        <v>16571</v>
      </c>
      <c r="C520" t="s">
        <v>8033</v>
      </c>
      <c r="D520" t="s">
        <v>8034</v>
      </c>
      <c r="E520" s="324" t="s">
        <v>7293</v>
      </c>
    </row>
    <row r="521" spans="1:5">
      <c r="A521">
        <v>38603</v>
      </c>
      <c r="B521" t="s">
        <v>16572</v>
      </c>
      <c r="C521" t="s">
        <v>8033</v>
      </c>
      <c r="D521" t="s">
        <v>8034</v>
      </c>
      <c r="E521" s="324" t="s">
        <v>14774</v>
      </c>
    </row>
    <row r="522" spans="1:5">
      <c r="A522">
        <v>34588</v>
      </c>
      <c r="B522" t="s">
        <v>16573</v>
      </c>
      <c r="C522" t="s">
        <v>8033</v>
      </c>
      <c r="D522" t="s">
        <v>8034</v>
      </c>
      <c r="E522" s="324" t="s">
        <v>1053</v>
      </c>
    </row>
    <row r="523" spans="1:5">
      <c r="A523">
        <v>34590</v>
      </c>
      <c r="B523" t="s">
        <v>16574</v>
      </c>
      <c r="C523" t="s">
        <v>8033</v>
      </c>
      <c r="D523" t="s">
        <v>8034</v>
      </c>
      <c r="E523" s="324" t="s">
        <v>1491</v>
      </c>
    </row>
    <row r="524" spans="1:5">
      <c r="A524">
        <v>34591</v>
      </c>
      <c r="B524" t="s">
        <v>16575</v>
      </c>
      <c r="C524" t="s">
        <v>8033</v>
      </c>
      <c r="D524" t="s">
        <v>8034</v>
      </c>
      <c r="E524" s="324" t="s">
        <v>25839</v>
      </c>
    </row>
    <row r="525" spans="1:5">
      <c r="A525">
        <v>40517</v>
      </c>
      <c r="B525" t="s">
        <v>16576</v>
      </c>
      <c r="C525" t="s">
        <v>8043</v>
      </c>
      <c r="D525" t="s">
        <v>8034</v>
      </c>
      <c r="E525" s="324" t="s">
        <v>26930</v>
      </c>
    </row>
    <row r="526" spans="1:5">
      <c r="A526">
        <v>40515</v>
      </c>
      <c r="B526" t="s">
        <v>16577</v>
      </c>
      <c r="C526" t="s">
        <v>8043</v>
      </c>
      <c r="D526" t="s">
        <v>8034</v>
      </c>
      <c r="E526" s="324" t="s">
        <v>26931</v>
      </c>
    </row>
    <row r="527" spans="1:5">
      <c r="A527">
        <v>40529</v>
      </c>
      <c r="B527" t="s">
        <v>16578</v>
      </c>
      <c r="C527" t="s">
        <v>8043</v>
      </c>
      <c r="D527" t="s">
        <v>8034</v>
      </c>
      <c r="E527" s="324" t="s">
        <v>26932</v>
      </c>
    </row>
    <row r="528" spans="1:5">
      <c r="A528">
        <v>36170</v>
      </c>
      <c r="B528" t="s">
        <v>16579</v>
      </c>
      <c r="C528" t="s">
        <v>8043</v>
      </c>
      <c r="D528" t="s">
        <v>8035</v>
      </c>
      <c r="E528" s="324" t="s">
        <v>25713</v>
      </c>
    </row>
    <row r="529" spans="1:5">
      <c r="A529">
        <v>40524</v>
      </c>
      <c r="B529" t="s">
        <v>16580</v>
      </c>
      <c r="C529" t="s">
        <v>8043</v>
      </c>
      <c r="D529" t="s">
        <v>8034</v>
      </c>
      <c r="E529" s="324" t="s">
        <v>26933</v>
      </c>
    </row>
    <row r="530" spans="1:5">
      <c r="A530">
        <v>36156</v>
      </c>
      <c r="B530" t="s">
        <v>16581</v>
      </c>
      <c r="C530" t="s">
        <v>8043</v>
      </c>
      <c r="D530" t="s">
        <v>8034</v>
      </c>
      <c r="E530" s="324" t="s">
        <v>26934</v>
      </c>
    </row>
    <row r="531" spans="1:5">
      <c r="A531">
        <v>36155</v>
      </c>
      <c r="B531" t="s">
        <v>16582</v>
      </c>
      <c r="C531" t="s">
        <v>8043</v>
      </c>
      <c r="D531" t="s">
        <v>8034</v>
      </c>
      <c r="E531" s="324" t="s">
        <v>24445</v>
      </c>
    </row>
    <row r="532" spans="1:5">
      <c r="A532">
        <v>36154</v>
      </c>
      <c r="B532" t="s">
        <v>16583</v>
      </c>
      <c r="C532" t="s">
        <v>8043</v>
      </c>
      <c r="D532" t="s">
        <v>8034</v>
      </c>
      <c r="E532" s="324" t="s">
        <v>21837</v>
      </c>
    </row>
    <row r="533" spans="1:5">
      <c r="A533">
        <v>695</v>
      </c>
      <c r="B533" t="s">
        <v>16584</v>
      </c>
      <c r="C533" t="s">
        <v>8043</v>
      </c>
      <c r="D533" t="s">
        <v>8034</v>
      </c>
      <c r="E533" s="324" t="s">
        <v>26935</v>
      </c>
    </row>
    <row r="534" spans="1:5">
      <c r="A534">
        <v>679</v>
      </c>
      <c r="B534" t="s">
        <v>16585</v>
      </c>
      <c r="C534" t="s">
        <v>8043</v>
      </c>
      <c r="D534" t="s">
        <v>8034</v>
      </c>
      <c r="E534" s="324" t="s">
        <v>26932</v>
      </c>
    </row>
    <row r="535" spans="1:5">
      <c r="A535">
        <v>711</v>
      </c>
      <c r="B535" t="s">
        <v>16586</v>
      </c>
      <c r="C535" t="s">
        <v>8043</v>
      </c>
      <c r="D535" t="s">
        <v>8034</v>
      </c>
      <c r="E535" s="324" t="s">
        <v>26936</v>
      </c>
    </row>
    <row r="536" spans="1:5">
      <c r="A536">
        <v>712</v>
      </c>
      <c r="B536" t="s">
        <v>16587</v>
      </c>
      <c r="C536" t="s">
        <v>8043</v>
      </c>
      <c r="D536" t="s">
        <v>8034</v>
      </c>
      <c r="E536" s="324" t="s">
        <v>26937</v>
      </c>
    </row>
    <row r="537" spans="1:5">
      <c r="A537">
        <v>12614</v>
      </c>
      <c r="B537" t="s">
        <v>16588</v>
      </c>
      <c r="C537" t="s">
        <v>8033</v>
      </c>
      <c r="D537" t="s">
        <v>8034</v>
      </c>
      <c r="E537" s="324" t="s">
        <v>26938</v>
      </c>
    </row>
    <row r="538" spans="1:5">
      <c r="A538">
        <v>6140</v>
      </c>
      <c r="B538" t="s">
        <v>24389</v>
      </c>
      <c r="C538" t="s">
        <v>8033</v>
      </c>
      <c r="D538" t="s">
        <v>8034</v>
      </c>
      <c r="E538" s="324" t="s">
        <v>1319</v>
      </c>
    </row>
    <row r="539" spans="1:5">
      <c r="A539">
        <v>38399</v>
      </c>
      <c r="B539" t="s">
        <v>16590</v>
      </c>
      <c r="C539" t="s">
        <v>8033</v>
      </c>
      <c r="D539" t="s">
        <v>8034</v>
      </c>
      <c r="E539" s="324" t="s">
        <v>26939</v>
      </c>
    </row>
    <row r="540" spans="1:5">
      <c r="A540">
        <v>735</v>
      </c>
      <c r="B540" t="s">
        <v>16591</v>
      </c>
      <c r="C540" t="s">
        <v>8033</v>
      </c>
      <c r="D540" t="s">
        <v>8034</v>
      </c>
      <c r="E540" s="324" t="s">
        <v>24390</v>
      </c>
    </row>
    <row r="541" spans="1:5">
      <c r="A541">
        <v>736</v>
      </c>
      <c r="B541" t="s">
        <v>16592</v>
      </c>
      <c r="C541" t="s">
        <v>8033</v>
      </c>
      <c r="D541" t="s">
        <v>8034</v>
      </c>
      <c r="E541" s="324" t="s">
        <v>24391</v>
      </c>
    </row>
    <row r="542" spans="1:5">
      <c r="A542">
        <v>729</v>
      </c>
      <c r="B542" t="s">
        <v>16593</v>
      </c>
      <c r="C542" t="s">
        <v>8033</v>
      </c>
      <c r="D542" t="s">
        <v>8035</v>
      </c>
      <c r="E542" s="324" t="s">
        <v>24392</v>
      </c>
    </row>
    <row r="543" spans="1:5">
      <c r="A543">
        <v>39925</v>
      </c>
      <c r="B543" t="s">
        <v>16594</v>
      </c>
      <c r="C543" t="s">
        <v>8033</v>
      </c>
      <c r="D543" t="s">
        <v>8034</v>
      </c>
      <c r="E543" s="324" t="s">
        <v>24393</v>
      </c>
    </row>
    <row r="544" spans="1:5">
      <c r="A544">
        <v>731</v>
      </c>
      <c r="B544" t="s">
        <v>16595</v>
      </c>
      <c r="C544" t="s">
        <v>8033</v>
      </c>
      <c r="D544" t="s">
        <v>8034</v>
      </c>
      <c r="E544" s="324" t="s">
        <v>24394</v>
      </c>
    </row>
    <row r="545" spans="1:5">
      <c r="A545">
        <v>10575</v>
      </c>
      <c r="B545" t="s">
        <v>16596</v>
      </c>
      <c r="C545" t="s">
        <v>8033</v>
      </c>
      <c r="D545" t="s">
        <v>8034</v>
      </c>
      <c r="E545" s="324" t="s">
        <v>24395</v>
      </c>
    </row>
    <row r="546" spans="1:5">
      <c r="A546">
        <v>733</v>
      </c>
      <c r="B546" t="s">
        <v>16597</v>
      </c>
      <c r="C546" t="s">
        <v>8033</v>
      </c>
      <c r="D546" t="s">
        <v>8034</v>
      </c>
      <c r="E546" s="324" t="s">
        <v>24396</v>
      </c>
    </row>
    <row r="547" spans="1:5">
      <c r="A547">
        <v>732</v>
      </c>
      <c r="B547" t="s">
        <v>16598</v>
      </c>
      <c r="C547" t="s">
        <v>8033</v>
      </c>
      <c r="D547" t="s">
        <v>8034</v>
      </c>
      <c r="E547" s="324" t="s">
        <v>24397</v>
      </c>
    </row>
    <row r="548" spans="1:5">
      <c r="A548">
        <v>737</v>
      </c>
      <c r="B548" t="s">
        <v>16599</v>
      </c>
      <c r="C548" t="s">
        <v>8033</v>
      </c>
      <c r="D548" t="s">
        <v>8034</v>
      </c>
      <c r="E548" s="324" t="s">
        <v>24398</v>
      </c>
    </row>
    <row r="549" spans="1:5">
      <c r="A549">
        <v>738</v>
      </c>
      <c r="B549" t="s">
        <v>16600</v>
      </c>
      <c r="C549" t="s">
        <v>8033</v>
      </c>
      <c r="D549" t="s">
        <v>8034</v>
      </c>
      <c r="E549" s="324" t="s">
        <v>24399</v>
      </c>
    </row>
    <row r="550" spans="1:5">
      <c r="A550">
        <v>740</v>
      </c>
      <c r="B550" t="s">
        <v>16601</v>
      </c>
      <c r="C550" t="s">
        <v>8033</v>
      </c>
      <c r="D550" t="s">
        <v>8034</v>
      </c>
      <c r="E550" s="324" t="s">
        <v>24400</v>
      </c>
    </row>
    <row r="551" spans="1:5">
      <c r="A551">
        <v>734</v>
      </c>
      <c r="B551" t="s">
        <v>16602</v>
      </c>
      <c r="C551" t="s">
        <v>8033</v>
      </c>
      <c r="D551" t="s">
        <v>8034</v>
      </c>
      <c r="E551" s="324" t="s">
        <v>24401</v>
      </c>
    </row>
    <row r="552" spans="1:5">
      <c r="A552">
        <v>39008</v>
      </c>
      <c r="B552" t="s">
        <v>16603</v>
      </c>
      <c r="C552" t="s">
        <v>8033</v>
      </c>
      <c r="D552" t="s">
        <v>8034</v>
      </c>
      <c r="E552" s="324" t="s">
        <v>26940</v>
      </c>
    </row>
    <row r="553" spans="1:5">
      <c r="A553">
        <v>39009</v>
      </c>
      <c r="B553" t="s">
        <v>16604</v>
      </c>
      <c r="C553" t="s">
        <v>8033</v>
      </c>
      <c r="D553" t="s">
        <v>8034</v>
      </c>
      <c r="E553" s="324" t="s">
        <v>26941</v>
      </c>
    </row>
    <row r="554" spans="1:5">
      <c r="A554">
        <v>10587</v>
      </c>
      <c r="B554" t="s">
        <v>16605</v>
      </c>
      <c r="C554" t="s">
        <v>8033</v>
      </c>
      <c r="D554" t="s">
        <v>8034</v>
      </c>
      <c r="E554" s="324" t="s">
        <v>26942</v>
      </c>
    </row>
    <row r="555" spans="1:5">
      <c r="A555">
        <v>759</v>
      </c>
      <c r="B555" t="s">
        <v>16606</v>
      </c>
      <c r="C555" t="s">
        <v>8033</v>
      </c>
      <c r="D555" t="s">
        <v>8034</v>
      </c>
      <c r="E555" s="324" t="s">
        <v>26943</v>
      </c>
    </row>
    <row r="556" spans="1:5">
      <c r="A556">
        <v>761</v>
      </c>
      <c r="B556" t="s">
        <v>16607</v>
      </c>
      <c r="C556" t="s">
        <v>8033</v>
      </c>
      <c r="D556" t="s">
        <v>8034</v>
      </c>
      <c r="E556" s="324" t="s">
        <v>26944</v>
      </c>
    </row>
    <row r="557" spans="1:5">
      <c r="A557">
        <v>750</v>
      </c>
      <c r="B557" t="s">
        <v>16608</v>
      </c>
      <c r="C557" t="s">
        <v>8033</v>
      </c>
      <c r="D557" t="s">
        <v>8034</v>
      </c>
      <c r="E557" s="324" t="s">
        <v>26945</v>
      </c>
    </row>
    <row r="558" spans="1:5">
      <c r="A558">
        <v>755</v>
      </c>
      <c r="B558" t="s">
        <v>16609</v>
      </c>
      <c r="C558" t="s">
        <v>8033</v>
      </c>
      <c r="D558" t="s">
        <v>8034</v>
      </c>
      <c r="E558" s="324" t="s">
        <v>26946</v>
      </c>
    </row>
    <row r="559" spans="1:5">
      <c r="A559">
        <v>749</v>
      </c>
      <c r="B559" t="s">
        <v>16610</v>
      </c>
      <c r="C559" t="s">
        <v>8033</v>
      </c>
      <c r="D559" t="s">
        <v>8034</v>
      </c>
      <c r="E559" s="324" t="s">
        <v>26947</v>
      </c>
    </row>
    <row r="560" spans="1:5">
      <c r="A560">
        <v>756</v>
      </c>
      <c r="B560" t="s">
        <v>16611</v>
      </c>
      <c r="C560" t="s">
        <v>8033</v>
      </c>
      <c r="D560" t="s">
        <v>8034</v>
      </c>
      <c r="E560" s="324" t="s">
        <v>26948</v>
      </c>
    </row>
    <row r="561" spans="1:5">
      <c r="A561">
        <v>757</v>
      </c>
      <c r="B561" t="s">
        <v>16612</v>
      </c>
      <c r="C561" t="s">
        <v>8033</v>
      </c>
      <c r="D561" t="s">
        <v>8034</v>
      </c>
      <c r="E561" s="324" t="s">
        <v>26949</v>
      </c>
    </row>
    <row r="562" spans="1:5">
      <c r="A562">
        <v>10588</v>
      </c>
      <c r="B562" t="s">
        <v>16613</v>
      </c>
      <c r="C562" t="s">
        <v>8033</v>
      </c>
      <c r="D562" t="s">
        <v>8034</v>
      </c>
      <c r="E562" s="324" t="s">
        <v>26950</v>
      </c>
    </row>
    <row r="563" spans="1:5">
      <c r="A563">
        <v>10592</v>
      </c>
      <c r="B563" t="s">
        <v>16614</v>
      </c>
      <c r="C563" t="s">
        <v>8033</v>
      </c>
      <c r="D563" t="s">
        <v>8035</v>
      </c>
      <c r="E563" s="324" t="s">
        <v>26951</v>
      </c>
    </row>
    <row r="564" spans="1:5">
      <c r="A564">
        <v>10589</v>
      </c>
      <c r="B564" t="s">
        <v>16615</v>
      </c>
      <c r="C564" t="s">
        <v>8033</v>
      </c>
      <c r="D564" t="s">
        <v>8034</v>
      </c>
      <c r="E564" s="324" t="s">
        <v>26952</v>
      </c>
    </row>
    <row r="565" spans="1:5">
      <c r="A565">
        <v>760</v>
      </c>
      <c r="B565" t="s">
        <v>16616</v>
      </c>
      <c r="C565" t="s">
        <v>8033</v>
      </c>
      <c r="D565" t="s">
        <v>8034</v>
      </c>
      <c r="E565" s="324" t="s">
        <v>26953</v>
      </c>
    </row>
    <row r="566" spans="1:5">
      <c r="A566">
        <v>751</v>
      </c>
      <c r="B566" t="s">
        <v>16617</v>
      </c>
      <c r="C566" t="s">
        <v>8033</v>
      </c>
      <c r="D566" t="s">
        <v>8034</v>
      </c>
      <c r="E566" s="324" t="s">
        <v>26954</v>
      </c>
    </row>
    <row r="567" spans="1:5">
      <c r="A567">
        <v>754</v>
      </c>
      <c r="B567" t="s">
        <v>16618</v>
      </c>
      <c r="C567" t="s">
        <v>8033</v>
      </c>
      <c r="D567" t="s">
        <v>8034</v>
      </c>
      <c r="E567" s="324" t="s">
        <v>26955</v>
      </c>
    </row>
    <row r="568" spans="1:5">
      <c r="A568">
        <v>44489</v>
      </c>
      <c r="B568" t="s">
        <v>16619</v>
      </c>
      <c r="C568" t="s">
        <v>8033</v>
      </c>
      <c r="D568" t="s">
        <v>8034</v>
      </c>
      <c r="E568" s="324" t="s">
        <v>24403</v>
      </c>
    </row>
    <row r="569" spans="1:5">
      <c r="A569">
        <v>39917</v>
      </c>
      <c r="B569" t="s">
        <v>16620</v>
      </c>
      <c r="C569" t="s">
        <v>8033</v>
      </c>
      <c r="D569" t="s">
        <v>8034</v>
      </c>
      <c r="E569" s="324" t="s">
        <v>26956</v>
      </c>
    </row>
    <row r="570" spans="1:5">
      <c r="A570">
        <v>38167</v>
      </c>
      <c r="B570" t="s">
        <v>16621</v>
      </c>
      <c r="C570" t="s">
        <v>8044</v>
      </c>
      <c r="D570" t="s">
        <v>8034</v>
      </c>
      <c r="E570" s="324" t="s">
        <v>21883</v>
      </c>
    </row>
    <row r="571" spans="1:5">
      <c r="A571">
        <v>36145</v>
      </c>
      <c r="B571" t="s">
        <v>16622</v>
      </c>
      <c r="C571" t="s">
        <v>8044</v>
      </c>
      <c r="D571" t="s">
        <v>8034</v>
      </c>
      <c r="E571" s="324" t="s">
        <v>21823</v>
      </c>
    </row>
    <row r="572" spans="1:5">
      <c r="A572">
        <v>12893</v>
      </c>
      <c r="B572" t="s">
        <v>16623</v>
      </c>
      <c r="C572" t="s">
        <v>8044</v>
      </c>
      <c r="D572" t="s">
        <v>8034</v>
      </c>
      <c r="E572" s="324" t="s">
        <v>26779</v>
      </c>
    </row>
    <row r="573" spans="1:5">
      <c r="A573">
        <v>11685</v>
      </c>
      <c r="B573" t="s">
        <v>16624</v>
      </c>
      <c r="C573" t="s">
        <v>8033</v>
      </c>
      <c r="D573" t="s">
        <v>8034</v>
      </c>
      <c r="E573" s="324" t="s">
        <v>5451</v>
      </c>
    </row>
    <row r="574" spans="1:5">
      <c r="A574">
        <v>11680</v>
      </c>
      <c r="B574" t="s">
        <v>16625</v>
      </c>
      <c r="C574" t="s">
        <v>8033</v>
      </c>
      <c r="D574" t="s">
        <v>8034</v>
      </c>
      <c r="E574" s="324" t="s">
        <v>21834</v>
      </c>
    </row>
    <row r="575" spans="1:5">
      <c r="A575">
        <v>11679</v>
      </c>
      <c r="B575" t="s">
        <v>16626</v>
      </c>
      <c r="C575" t="s">
        <v>8033</v>
      </c>
      <c r="D575" t="s">
        <v>8034</v>
      </c>
      <c r="E575" s="324" t="s">
        <v>21884</v>
      </c>
    </row>
    <row r="576" spans="1:5">
      <c r="A576">
        <v>2512</v>
      </c>
      <c r="B576" t="s">
        <v>16627</v>
      </c>
      <c r="C576" t="s">
        <v>8033</v>
      </c>
      <c r="D576" t="s">
        <v>8036</v>
      </c>
      <c r="E576" s="324" t="s">
        <v>22184</v>
      </c>
    </row>
    <row r="577" spans="1:5">
      <c r="A577">
        <v>4374</v>
      </c>
      <c r="B577" t="s">
        <v>16628</v>
      </c>
      <c r="C577" t="s">
        <v>8033</v>
      </c>
      <c r="D577" t="s">
        <v>8034</v>
      </c>
      <c r="E577" s="324" t="s">
        <v>1598</v>
      </c>
    </row>
    <row r="578" spans="1:5">
      <c r="A578">
        <v>7568</v>
      </c>
      <c r="B578" t="s">
        <v>16629</v>
      </c>
      <c r="C578" t="s">
        <v>8033</v>
      </c>
      <c r="D578" t="s">
        <v>8034</v>
      </c>
      <c r="E578" s="324" t="s">
        <v>1564</v>
      </c>
    </row>
    <row r="579" spans="1:5">
      <c r="A579">
        <v>7584</v>
      </c>
      <c r="B579" t="s">
        <v>16630</v>
      </c>
      <c r="C579" t="s">
        <v>8033</v>
      </c>
      <c r="D579" t="s">
        <v>8034</v>
      </c>
      <c r="E579" s="324" t="s">
        <v>14742</v>
      </c>
    </row>
    <row r="580" spans="1:5">
      <c r="A580">
        <v>11945</v>
      </c>
      <c r="B580" t="s">
        <v>16631</v>
      </c>
      <c r="C580" t="s">
        <v>8033</v>
      </c>
      <c r="D580" t="s">
        <v>8034</v>
      </c>
      <c r="E580" s="324" t="s">
        <v>1034</v>
      </c>
    </row>
    <row r="581" spans="1:5">
      <c r="A581">
        <v>11946</v>
      </c>
      <c r="B581" t="s">
        <v>16632</v>
      </c>
      <c r="C581" t="s">
        <v>8033</v>
      </c>
      <c r="D581" t="s">
        <v>8034</v>
      </c>
      <c r="E581" s="324" t="s">
        <v>1518</v>
      </c>
    </row>
    <row r="582" spans="1:5">
      <c r="A582">
        <v>4375</v>
      </c>
      <c r="B582" t="s">
        <v>16633</v>
      </c>
      <c r="C582" t="s">
        <v>8033</v>
      </c>
      <c r="D582" t="s">
        <v>8035</v>
      </c>
      <c r="E582" s="324" t="s">
        <v>1546</v>
      </c>
    </row>
    <row r="583" spans="1:5">
      <c r="A583">
        <v>11950</v>
      </c>
      <c r="B583" t="s">
        <v>16634</v>
      </c>
      <c r="C583" t="s">
        <v>8033</v>
      </c>
      <c r="D583" t="s">
        <v>8034</v>
      </c>
      <c r="E583" s="324" t="s">
        <v>1361</v>
      </c>
    </row>
    <row r="584" spans="1:5">
      <c r="A584">
        <v>4376</v>
      </c>
      <c r="B584" t="s">
        <v>16635</v>
      </c>
      <c r="C584" t="s">
        <v>8033</v>
      </c>
      <c r="D584" t="s">
        <v>8034</v>
      </c>
      <c r="E584" s="324" t="s">
        <v>1579</v>
      </c>
    </row>
    <row r="585" spans="1:5">
      <c r="A585">
        <v>7583</v>
      </c>
      <c r="B585" t="s">
        <v>16636</v>
      </c>
      <c r="C585" t="s">
        <v>8033</v>
      </c>
      <c r="D585" t="s">
        <v>8034</v>
      </c>
      <c r="E585" s="324" t="s">
        <v>921</v>
      </c>
    </row>
    <row r="586" spans="1:5">
      <c r="A586">
        <v>4350</v>
      </c>
      <c r="B586" t="s">
        <v>16637</v>
      </c>
      <c r="C586" t="s">
        <v>8033</v>
      </c>
      <c r="D586" t="s">
        <v>8034</v>
      </c>
      <c r="E586" s="324" t="s">
        <v>1169</v>
      </c>
    </row>
    <row r="587" spans="1:5">
      <c r="A587">
        <v>44400</v>
      </c>
      <c r="B587" t="s">
        <v>16638</v>
      </c>
      <c r="C587" t="s">
        <v>8033</v>
      </c>
      <c r="D587" t="s">
        <v>8034</v>
      </c>
      <c r="E587" s="324" t="s">
        <v>3379</v>
      </c>
    </row>
    <row r="588" spans="1:5">
      <c r="A588">
        <v>39886</v>
      </c>
      <c r="B588" t="s">
        <v>16639</v>
      </c>
      <c r="C588" t="s">
        <v>8033</v>
      </c>
      <c r="D588" t="s">
        <v>8036</v>
      </c>
      <c r="E588" s="324" t="s">
        <v>385</v>
      </c>
    </row>
    <row r="589" spans="1:5">
      <c r="A589">
        <v>39887</v>
      </c>
      <c r="B589" t="s">
        <v>16640</v>
      </c>
      <c r="C589" t="s">
        <v>8033</v>
      </c>
      <c r="D589" t="s">
        <v>8036</v>
      </c>
      <c r="E589" s="324" t="s">
        <v>16015</v>
      </c>
    </row>
    <row r="590" spans="1:5">
      <c r="A590">
        <v>39888</v>
      </c>
      <c r="B590" t="s">
        <v>16641</v>
      </c>
      <c r="C590" t="s">
        <v>8033</v>
      </c>
      <c r="D590" t="s">
        <v>8036</v>
      </c>
      <c r="E590" s="324" t="s">
        <v>25310</v>
      </c>
    </row>
    <row r="591" spans="1:5">
      <c r="A591">
        <v>39890</v>
      </c>
      <c r="B591" t="s">
        <v>16642</v>
      </c>
      <c r="C591" t="s">
        <v>8033</v>
      </c>
      <c r="D591" t="s">
        <v>8036</v>
      </c>
      <c r="E591" s="324" t="s">
        <v>26957</v>
      </c>
    </row>
    <row r="592" spans="1:5">
      <c r="A592">
        <v>39891</v>
      </c>
      <c r="B592" t="s">
        <v>16643</v>
      </c>
      <c r="C592" t="s">
        <v>8033</v>
      </c>
      <c r="D592" t="s">
        <v>8036</v>
      </c>
      <c r="E592" s="324" t="s">
        <v>26958</v>
      </c>
    </row>
    <row r="593" spans="1:5">
      <c r="A593">
        <v>39892</v>
      </c>
      <c r="B593" t="s">
        <v>16644</v>
      </c>
      <c r="C593" t="s">
        <v>8033</v>
      </c>
      <c r="D593" t="s">
        <v>8036</v>
      </c>
      <c r="E593" s="324" t="s">
        <v>26959</v>
      </c>
    </row>
    <row r="594" spans="1:5">
      <c r="A594">
        <v>790</v>
      </c>
      <c r="B594" t="s">
        <v>16645</v>
      </c>
      <c r="C594" t="s">
        <v>8033</v>
      </c>
      <c r="D594" t="s">
        <v>8034</v>
      </c>
      <c r="E594" s="324" t="s">
        <v>5284</v>
      </c>
    </row>
    <row r="595" spans="1:5">
      <c r="A595">
        <v>766</v>
      </c>
      <c r="B595" t="s">
        <v>16646</v>
      </c>
      <c r="C595" t="s">
        <v>8033</v>
      </c>
      <c r="D595" t="s">
        <v>8034</v>
      </c>
      <c r="E595" s="324" t="s">
        <v>5284</v>
      </c>
    </row>
    <row r="596" spans="1:5">
      <c r="A596">
        <v>791</v>
      </c>
      <c r="B596" t="s">
        <v>16647</v>
      </c>
      <c r="C596" t="s">
        <v>8033</v>
      </c>
      <c r="D596" t="s">
        <v>8034</v>
      </c>
      <c r="E596" s="324" t="s">
        <v>5284</v>
      </c>
    </row>
    <row r="597" spans="1:5">
      <c r="A597">
        <v>767</v>
      </c>
      <c r="B597" t="s">
        <v>16648</v>
      </c>
      <c r="C597" t="s">
        <v>8033</v>
      </c>
      <c r="D597" t="s">
        <v>8034</v>
      </c>
      <c r="E597" s="324" t="s">
        <v>5284</v>
      </c>
    </row>
    <row r="598" spans="1:5">
      <c r="A598">
        <v>768</v>
      </c>
      <c r="B598" t="s">
        <v>16649</v>
      </c>
      <c r="C598" t="s">
        <v>8033</v>
      </c>
      <c r="D598" t="s">
        <v>8034</v>
      </c>
      <c r="E598" s="324" t="s">
        <v>2380</v>
      </c>
    </row>
    <row r="599" spans="1:5">
      <c r="A599">
        <v>789</v>
      </c>
      <c r="B599" t="s">
        <v>16650</v>
      </c>
      <c r="C599" t="s">
        <v>8033</v>
      </c>
      <c r="D599" t="s">
        <v>8034</v>
      </c>
      <c r="E599" s="324" t="s">
        <v>14750</v>
      </c>
    </row>
    <row r="600" spans="1:5">
      <c r="A600">
        <v>769</v>
      </c>
      <c r="B600" t="s">
        <v>16651</v>
      </c>
      <c r="C600" t="s">
        <v>8033</v>
      </c>
      <c r="D600" t="s">
        <v>8034</v>
      </c>
      <c r="E600" s="324" t="s">
        <v>2380</v>
      </c>
    </row>
    <row r="601" spans="1:5">
      <c r="A601">
        <v>770</v>
      </c>
      <c r="B601" t="s">
        <v>16652</v>
      </c>
      <c r="C601" t="s">
        <v>8033</v>
      </c>
      <c r="D601" t="s">
        <v>8034</v>
      </c>
      <c r="E601" s="324" t="s">
        <v>609</v>
      </c>
    </row>
    <row r="602" spans="1:5">
      <c r="A602">
        <v>12394</v>
      </c>
      <c r="B602" t="s">
        <v>16653</v>
      </c>
      <c r="C602" t="s">
        <v>8033</v>
      </c>
      <c r="D602" t="s">
        <v>8034</v>
      </c>
      <c r="E602" s="324" t="s">
        <v>609</v>
      </c>
    </row>
    <row r="603" spans="1:5">
      <c r="A603">
        <v>764</v>
      </c>
      <c r="B603" t="s">
        <v>16654</v>
      </c>
      <c r="C603" t="s">
        <v>8033</v>
      </c>
      <c r="D603" t="s">
        <v>8035</v>
      </c>
      <c r="E603" s="324" t="s">
        <v>6002</v>
      </c>
    </row>
    <row r="604" spans="1:5">
      <c r="A604">
        <v>765</v>
      </c>
      <c r="B604" t="s">
        <v>16655</v>
      </c>
      <c r="C604" t="s">
        <v>8033</v>
      </c>
      <c r="D604" t="s">
        <v>8034</v>
      </c>
      <c r="E604" s="324" t="s">
        <v>6002</v>
      </c>
    </row>
    <row r="605" spans="1:5">
      <c r="A605">
        <v>787</v>
      </c>
      <c r="B605" t="s">
        <v>16656</v>
      </c>
      <c r="C605" t="s">
        <v>8033</v>
      </c>
      <c r="D605" t="s">
        <v>8034</v>
      </c>
      <c r="E605" s="324" t="s">
        <v>14751</v>
      </c>
    </row>
    <row r="606" spans="1:5">
      <c r="A606">
        <v>774</v>
      </c>
      <c r="B606" t="s">
        <v>16657</v>
      </c>
      <c r="C606" t="s">
        <v>8033</v>
      </c>
      <c r="D606" t="s">
        <v>8034</v>
      </c>
      <c r="E606" s="324" t="s">
        <v>14751</v>
      </c>
    </row>
    <row r="607" spans="1:5">
      <c r="A607">
        <v>773</v>
      </c>
      <c r="B607" t="s">
        <v>16658</v>
      </c>
      <c r="C607" t="s">
        <v>8033</v>
      </c>
      <c r="D607" t="s">
        <v>8034</v>
      </c>
      <c r="E607" s="324" t="s">
        <v>14751</v>
      </c>
    </row>
    <row r="608" spans="1:5">
      <c r="A608">
        <v>775</v>
      </c>
      <c r="B608" t="s">
        <v>16659</v>
      </c>
      <c r="C608" t="s">
        <v>8033</v>
      </c>
      <c r="D608" t="s">
        <v>8034</v>
      </c>
      <c r="E608" s="324" t="s">
        <v>14751</v>
      </c>
    </row>
    <row r="609" spans="1:5">
      <c r="A609">
        <v>788</v>
      </c>
      <c r="B609" t="s">
        <v>16660</v>
      </c>
      <c r="C609" t="s">
        <v>8033</v>
      </c>
      <c r="D609" t="s">
        <v>8034</v>
      </c>
      <c r="E609" s="324" t="s">
        <v>14752</v>
      </c>
    </row>
    <row r="610" spans="1:5">
      <c r="A610">
        <v>772</v>
      </c>
      <c r="B610" t="s">
        <v>16661</v>
      </c>
      <c r="C610" t="s">
        <v>8033</v>
      </c>
      <c r="D610" t="s">
        <v>8034</v>
      </c>
      <c r="E610" s="324" t="s">
        <v>14752</v>
      </c>
    </row>
    <row r="611" spans="1:5">
      <c r="A611">
        <v>771</v>
      </c>
      <c r="B611" t="s">
        <v>16662</v>
      </c>
      <c r="C611" t="s">
        <v>8033</v>
      </c>
      <c r="D611" t="s">
        <v>8034</v>
      </c>
      <c r="E611" s="324" t="s">
        <v>14752</v>
      </c>
    </row>
    <row r="612" spans="1:5">
      <c r="A612">
        <v>779</v>
      </c>
      <c r="B612" t="s">
        <v>16663</v>
      </c>
      <c r="C612" t="s">
        <v>8033</v>
      </c>
      <c r="D612" t="s">
        <v>8034</v>
      </c>
      <c r="E612" s="324" t="s">
        <v>5943</v>
      </c>
    </row>
    <row r="613" spans="1:5">
      <c r="A613">
        <v>776</v>
      </c>
      <c r="B613" t="s">
        <v>16664</v>
      </c>
      <c r="C613" t="s">
        <v>8033</v>
      </c>
      <c r="D613" t="s">
        <v>8034</v>
      </c>
      <c r="E613" s="324" t="s">
        <v>14753</v>
      </c>
    </row>
    <row r="614" spans="1:5">
      <c r="A614">
        <v>777</v>
      </c>
      <c r="B614" t="s">
        <v>16665</v>
      </c>
      <c r="C614" t="s">
        <v>8033</v>
      </c>
      <c r="D614" t="s">
        <v>8034</v>
      </c>
      <c r="E614" s="324" t="s">
        <v>14754</v>
      </c>
    </row>
    <row r="615" spans="1:5">
      <c r="A615">
        <v>780</v>
      </c>
      <c r="B615" t="s">
        <v>16666</v>
      </c>
      <c r="C615" t="s">
        <v>8033</v>
      </c>
      <c r="D615" t="s">
        <v>8034</v>
      </c>
      <c r="E615" s="324" t="s">
        <v>14755</v>
      </c>
    </row>
    <row r="616" spans="1:5">
      <c r="A616">
        <v>778</v>
      </c>
      <c r="B616" t="s">
        <v>16667</v>
      </c>
      <c r="C616" t="s">
        <v>8033</v>
      </c>
      <c r="D616" t="s">
        <v>8034</v>
      </c>
      <c r="E616" s="324" t="s">
        <v>14753</v>
      </c>
    </row>
    <row r="617" spans="1:5">
      <c r="A617">
        <v>781</v>
      </c>
      <c r="B617" t="s">
        <v>16668</v>
      </c>
      <c r="C617" t="s">
        <v>8033</v>
      </c>
      <c r="D617" t="s">
        <v>8034</v>
      </c>
      <c r="E617" s="324" t="s">
        <v>14756</v>
      </c>
    </row>
    <row r="618" spans="1:5">
      <c r="A618">
        <v>786</v>
      </c>
      <c r="B618" t="s">
        <v>16669</v>
      </c>
      <c r="C618" t="s">
        <v>8033</v>
      </c>
      <c r="D618" t="s">
        <v>8034</v>
      </c>
      <c r="E618" s="324" t="s">
        <v>14756</v>
      </c>
    </row>
    <row r="619" spans="1:5">
      <c r="A619">
        <v>782</v>
      </c>
      <c r="B619" t="s">
        <v>16670</v>
      </c>
      <c r="C619" t="s">
        <v>8033</v>
      </c>
      <c r="D619" t="s">
        <v>8034</v>
      </c>
      <c r="E619" s="324" t="s">
        <v>14756</v>
      </c>
    </row>
    <row r="620" spans="1:5">
      <c r="A620">
        <v>783</v>
      </c>
      <c r="B620" t="s">
        <v>16671</v>
      </c>
      <c r="C620" t="s">
        <v>8033</v>
      </c>
      <c r="D620" t="s">
        <v>8034</v>
      </c>
      <c r="E620" s="324" t="s">
        <v>14757</v>
      </c>
    </row>
    <row r="621" spans="1:5">
      <c r="A621">
        <v>785</v>
      </c>
      <c r="B621" t="s">
        <v>16672</v>
      </c>
      <c r="C621" t="s">
        <v>8033</v>
      </c>
      <c r="D621" t="s">
        <v>8034</v>
      </c>
      <c r="E621" s="324" t="s">
        <v>14758</v>
      </c>
    </row>
    <row r="622" spans="1:5">
      <c r="A622">
        <v>784</v>
      </c>
      <c r="B622" t="s">
        <v>16673</v>
      </c>
      <c r="C622" t="s">
        <v>8033</v>
      </c>
      <c r="D622" t="s">
        <v>8034</v>
      </c>
      <c r="E622" s="324" t="s">
        <v>14759</v>
      </c>
    </row>
    <row r="623" spans="1:5">
      <c r="A623">
        <v>828</v>
      </c>
      <c r="B623" t="s">
        <v>16674</v>
      </c>
      <c r="C623" t="s">
        <v>8033</v>
      </c>
      <c r="D623" t="s">
        <v>8034</v>
      </c>
      <c r="E623" s="324" t="s">
        <v>7753</v>
      </c>
    </row>
    <row r="624" spans="1:5">
      <c r="A624">
        <v>829</v>
      </c>
      <c r="B624" t="s">
        <v>16675</v>
      </c>
      <c r="C624" t="s">
        <v>8033</v>
      </c>
      <c r="D624" t="s">
        <v>8034</v>
      </c>
      <c r="E624" s="324" t="s">
        <v>912</v>
      </c>
    </row>
    <row r="625" spans="1:5">
      <c r="A625">
        <v>812</v>
      </c>
      <c r="B625" t="s">
        <v>16676</v>
      </c>
      <c r="C625" t="s">
        <v>8033</v>
      </c>
      <c r="D625" t="s">
        <v>8034</v>
      </c>
      <c r="E625" s="324" t="s">
        <v>6752</v>
      </c>
    </row>
    <row r="626" spans="1:5">
      <c r="A626">
        <v>819</v>
      </c>
      <c r="B626" t="s">
        <v>16677</v>
      </c>
      <c r="C626" t="s">
        <v>8033</v>
      </c>
      <c r="D626" t="s">
        <v>8034</v>
      </c>
      <c r="E626" s="324" t="s">
        <v>1507</v>
      </c>
    </row>
    <row r="627" spans="1:5">
      <c r="A627">
        <v>818</v>
      </c>
      <c r="B627" t="s">
        <v>16678</v>
      </c>
      <c r="C627" t="s">
        <v>8033</v>
      </c>
      <c r="D627" t="s">
        <v>8034</v>
      </c>
      <c r="E627" s="324" t="s">
        <v>1367</v>
      </c>
    </row>
    <row r="628" spans="1:5">
      <c r="A628">
        <v>832</v>
      </c>
      <c r="B628" t="s">
        <v>16679</v>
      </c>
      <c r="C628" t="s">
        <v>8033</v>
      </c>
      <c r="D628" t="s">
        <v>8034</v>
      </c>
      <c r="E628" s="324" t="s">
        <v>7577</v>
      </c>
    </row>
    <row r="629" spans="1:5">
      <c r="A629">
        <v>834</v>
      </c>
      <c r="B629" t="s">
        <v>16680</v>
      </c>
      <c r="C629" t="s">
        <v>8033</v>
      </c>
      <c r="D629" t="s">
        <v>8034</v>
      </c>
      <c r="E629" s="324" t="s">
        <v>7222</v>
      </c>
    </row>
    <row r="630" spans="1:5">
      <c r="A630">
        <v>813</v>
      </c>
      <c r="B630" t="s">
        <v>16681</v>
      </c>
      <c r="C630" t="s">
        <v>8033</v>
      </c>
      <c r="D630" t="s">
        <v>8034</v>
      </c>
      <c r="E630" s="324" t="s">
        <v>1209</v>
      </c>
    </row>
    <row r="631" spans="1:5">
      <c r="A631">
        <v>820</v>
      </c>
      <c r="B631" t="s">
        <v>16682</v>
      </c>
      <c r="C631" t="s">
        <v>8033</v>
      </c>
      <c r="D631" t="s">
        <v>8034</v>
      </c>
      <c r="E631" s="324" t="s">
        <v>26960</v>
      </c>
    </row>
    <row r="632" spans="1:5">
      <c r="A632">
        <v>816</v>
      </c>
      <c r="B632" t="s">
        <v>16683</v>
      </c>
      <c r="C632" t="s">
        <v>8033</v>
      </c>
      <c r="D632" t="s">
        <v>8034</v>
      </c>
      <c r="E632" s="324" t="s">
        <v>18418</v>
      </c>
    </row>
    <row r="633" spans="1:5">
      <c r="A633">
        <v>814</v>
      </c>
      <c r="B633" t="s">
        <v>16684</v>
      </c>
      <c r="C633" t="s">
        <v>8033</v>
      </c>
      <c r="D633" t="s">
        <v>8034</v>
      </c>
      <c r="E633" s="324" t="s">
        <v>20950</v>
      </c>
    </row>
    <row r="634" spans="1:5">
      <c r="A634">
        <v>822</v>
      </c>
      <c r="B634" t="s">
        <v>16685</v>
      </c>
      <c r="C634" t="s">
        <v>8033</v>
      </c>
      <c r="D634" t="s">
        <v>8034</v>
      </c>
      <c r="E634" s="324" t="s">
        <v>26961</v>
      </c>
    </row>
    <row r="635" spans="1:5">
      <c r="A635">
        <v>821</v>
      </c>
      <c r="B635" t="s">
        <v>16686</v>
      </c>
      <c r="C635" t="s">
        <v>8033</v>
      </c>
      <c r="D635" t="s">
        <v>8034</v>
      </c>
      <c r="E635" s="324" t="s">
        <v>26664</v>
      </c>
    </row>
    <row r="636" spans="1:5">
      <c r="A636">
        <v>20086</v>
      </c>
      <c r="B636" t="s">
        <v>16687</v>
      </c>
      <c r="C636" t="s">
        <v>8033</v>
      </c>
      <c r="D636" t="s">
        <v>8034</v>
      </c>
      <c r="E636" s="324" t="s">
        <v>26926</v>
      </c>
    </row>
    <row r="637" spans="1:5">
      <c r="A637">
        <v>39191</v>
      </c>
      <c r="B637" t="s">
        <v>16688</v>
      </c>
      <c r="C637" t="s">
        <v>8033</v>
      </c>
      <c r="D637" t="s">
        <v>8034</v>
      </c>
      <c r="E637" s="324" t="s">
        <v>4409</v>
      </c>
    </row>
    <row r="638" spans="1:5">
      <c r="A638">
        <v>39190</v>
      </c>
      <c r="B638" t="s">
        <v>16689</v>
      </c>
      <c r="C638" t="s">
        <v>8033</v>
      </c>
      <c r="D638" t="s">
        <v>8034</v>
      </c>
      <c r="E638" s="324" t="s">
        <v>24405</v>
      </c>
    </row>
    <row r="639" spans="1:5">
      <c r="A639">
        <v>39189</v>
      </c>
      <c r="B639" t="s">
        <v>16690</v>
      </c>
      <c r="C639" t="s">
        <v>8033</v>
      </c>
      <c r="D639" t="s">
        <v>8034</v>
      </c>
      <c r="E639" s="324" t="s">
        <v>15892</v>
      </c>
    </row>
    <row r="640" spans="1:5">
      <c r="A640">
        <v>39186</v>
      </c>
      <c r="B640" t="s">
        <v>16691</v>
      </c>
      <c r="C640" t="s">
        <v>8033</v>
      </c>
      <c r="D640" t="s">
        <v>8034</v>
      </c>
      <c r="E640" s="324" t="s">
        <v>21005</v>
      </c>
    </row>
    <row r="641" spans="1:5">
      <c r="A641">
        <v>39188</v>
      </c>
      <c r="B641" t="s">
        <v>16692</v>
      </c>
      <c r="C641" t="s">
        <v>8033</v>
      </c>
      <c r="D641" t="s">
        <v>8034</v>
      </c>
      <c r="E641" s="324" t="s">
        <v>2714</v>
      </c>
    </row>
    <row r="642" spans="1:5">
      <c r="A642">
        <v>39187</v>
      </c>
      <c r="B642" t="s">
        <v>16693</v>
      </c>
      <c r="C642" t="s">
        <v>8033</v>
      </c>
      <c r="D642" t="s">
        <v>8034</v>
      </c>
      <c r="E642" s="324" t="s">
        <v>24406</v>
      </c>
    </row>
    <row r="643" spans="1:5">
      <c r="A643">
        <v>39184</v>
      </c>
      <c r="B643" t="s">
        <v>16694</v>
      </c>
      <c r="C643" t="s">
        <v>8033</v>
      </c>
      <c r="D643" t="s">
        <v>8034</v>
      </c>
      <c r="E643" s="324" t="s">
        <v>21641</v>
      </c>
    </row>
    <row r="644" spans="1:5">
      <c r="A644">
        <v>39185</v>
      </c>
      <c r="B644" t="s">
        <v>16695</v>
      </c>
      <c r="C644" t="s">
        <v>8033</v>
      </c>
      <c r="D644" t="s">
        <v>8034</v>
      </c>
      <c r="E644" s="324" t="s">
        <v>1612</v>
      </c>
    </row>
    <row r="645" spans="1:5">
      <c r="A645">
        <v>39198</v>
      </c>
      <c r="B645" t="s">
        <v>16696</v>
      </c>
      <c r="C645" t="s">
        <v>8033</v>
      </c>
      <c r="D645" t="s">
        <v>8034</v>
      </c>
      <c r="E645" s="324" t="s">
        <v>24407</v>
      </c>
    </row>
    <row r="646" spans="1:5">
      <c r="A646">
        <v>39197</v>
      </c>
      <c r="B646" t="s">
        <v>16697</v>
      </c>
      <c r="C646" t="s">
        <v>8033</v>
      </c>
      <c r="D646" t="s">
        <v>8034</v>
      </c>
      <c r="E646" s="324" t="s">
        <v>21278</v>
      </c>
    </row>
    <row r="647" spans="1:5">
      <c r="A647">
        <v>39196</v>
      </c>
      <c r="B647" t="s">
        <v>16698</v>
      </c>
      <c r="C647" t="s">
        <v>8033</v>
      </c>
      <c r="D647" t="s">
        <v>8034</v>
      </c>
      <c r="E647" s="324" t="s">
        <v>24408</v>
      </c>
    </row>
    <row r="648" spans="1:5">
      <c r="A648">
        <v>39199</v>
      </c>
      <c r="B648" t="s">
        <v>16699</v>
      </c>
      <c r="C648" t="s">
        <v>8033</v>
      </c>
      <c r="D648" t="s">
        <v>8034</v>
      </c>
      <c r="E648" s="324" t="s">
        <v>24409</v>
      </c>
    </row>
    <row r="649" spans="1:5">
      <c r="A649">
        <v>39195</v>
      </c>
      <c r="B649" t="s">
        <v>16700</v>
      </c>
      <c r="C649" t="s">
        <v>8033</v>
      </c>
      <c r="D649" t="s">
        <v>8034</v>
      </c>
      <c r="E649" s="324" t="s">
        <v>24410</v>
      </c>
    </row>
    <row r="650" spans="1:5">
      <c r="A650">
        <v>39194</v>
      </c>
      <c r="B650" t="s">
        <v>16701</v>
      </c>
      <c r="C650" t="s">
        <v>8033</v>
      </c>
      <c r="D650" t="s">
        <v>8034</v>
      </c>
      <c r="E650" s="324" t="s">
        <v>24265</v>
      </c>
    </row>
    <row r="651" spans="1:5">
      <c r="A651">
        <v>39193</v>
      </c>
      <c r="B651" t="s">
        <v>16702</v>
      </c>
      <c r="C651" t="s">
        <v>8033</v>
      </c>
      <c r="D651" t="s">
        <v>8034</v>
      </c>
      <c r="E651" s="324" t="s">
        <v>24411</v>
      </c>
    </row>
    <row r="652" spans="1:5">
      <c r="A652">
        <v>39192</v>
      </c>
      <c r="B652" t="s">
        <v>16703</v>
      </c>
      <c r="C652" t="s">
        <v>8033</v>
      </c>
      <c r="D652" t="s">
        <v>8034</v>
      </c>
      <c r="E652" s="324" t="s">
        <v>24412</v>
      </c>
    </row>
    <row r="653" spans="1:5">
      <c r="A653">
        <v>39920</v>
      </c>
      <c r="B653" t="s">
        <v>16704</v>
      </c>
      <c r="C653" t="s">
        <v>8033</v>
      </c>
      <c r="D653" t="s">
        <v>8034</v>
      </c>
      <c r="E653" s="324" t="s">
        <v>5556</v>
      </c>
    </row>
    <row r="654" spans="1:5">
      <c r="A654">
        <v>39201</v>
      </c>
      <c r="B654" t="s">
        <v>16705</v>
      </c>
      <c r="C654" t="s">
        <v>8033</v>
      </c>
      <c r="D654" t="s">
        <v>8034</v>
      </c>
      <c r="E654" s="324" t="s">
        <v>24413</v>
      </c>
    </row>
    <row r="655" spans="1:5">
      <c r="A655">
        <v>39200</v>
      </c>
      <c r="B655" t="s">
        <v>16706</v>
      </c>
      <c r="C655" t="s">
        <v>8033</v>
      </c>
      <c r="D655" t="s">
        <v>8034</v>
      </c>
      <c r="E655" s="324" t="s">
        <v>24414</v>
      </c>
    </row>
    <row r="656" spans="1:5">
      <c r="A656">
        <v>39203</v>
      </c>
      <c r="B656" t="s">
        <v>16707</v>
      </c>
      <c r="C656" t="s">
        <v>8033</v>
      </c>
      <c r="D656" t="s">
        <v>8034</v>
      </c>
      <c r="E656" s="324" t="s">
        <v>24415</v>
      </c>
    </row>
    <row r="657" spans="1:5">
      <c r="A657">
        <v>39202</v>
      </c>
      <c r="B657" t="s">
        <v>16708</v>
      </c>
      <c r="C657" t="s">
        <v>8033</v>
      </c>
      <c r="D657" t="s">
        <v>8034</v>
      </c>
      <c r="E657" s="324" t="s">
        <v>24416</v>
      </c>
    </row>
    <row r="658" spans="1:5">
      <c r="A658">
        <v>39205</v>
      </c>
      <c r="B658" t="s">
        <v>16709</v>
      </c>
      <c r="C658" t="s">
        <v>8033</v>
      </c>
      <c r="D658" t="s">
        <v>8034</v>
      </c>
      <c r="E658" s="324" t="s">
        <v>24417</v>
      </c>
    </row>
    <row r="659" spans="1:5">
      <c r="A659">
        <v>39204</v>
      </c>
      <c r="B659" t="s">
        <v>16710</v>
      </c>
      <c r="C659" t="s">
        <v>8033</v>
      </c>
      <c r="D659" t="s">
        <v>8034</v>
      </c>
      <c r="E659" s="324" t="s">
        <v>24418</v>
      </c>
    </row>
    <row r="660" spans="1:5">
      <c r="A660">
        <v>39206</v>
      </c>
      <c r="B660" t="s">
        <v>16711</v>
      </c>
      <c r="C660" t="s">
        <v>8033</v>
      </c>
      <c r="D660" t="s">
        <v>8034</v>
      </c>
      <c r="E660" s="324" t="s">
        <v>24419</v>
      </c>
    </row>
    <row r="661" spans="1:5">
      <c r="A661">
        <v>798</v>
      </c>
      <c r="B661" t="s">
        <v>16712</v>
      </c>
      <c r="C661" t="s">
        <v>8033</v>
      </c>
      <c r="D661" t="s">
        <v>8034</v>
      </c>
      <c r="E661" s="324" t="s">
        <v>7822</v>
      </c>
    </row>
    <row r="662" spans="1:5">
      <c r="A662">
        <v>797</v>
      </c>
      <c r="B662" t="s">
        <v>16713</v>
      </c>
      <c r="C662" t="s">
        <v>8033</v>
      </c>
      <c r="D662" t="s">
        <v>8034</v>
      </c>
      <c r="E662" s="324" t="s">
        <v>307</v>
      </c>
    </row>
    <row r="663" spans="1:5">
      <c r="A663">
        <v>796</v>
      </c>
      <c r="B663" t="s">
        <v>16714</v>
      </c>
      <c r="C663" t="s">
        <v>8033</v>
      </c>
      <c r="D663" t="s">
        <v>8034</v>
      </c>
      <c r="E663" s="324" t="s">
        <v>26962</v>
      </c>
    </row>
    <row r="664" spans="1:5">
      <c r="A664">
        <v>799</v>
      </c>
      <c r="B664" t="s">
        <v>16715</v>
      </c>
      <c r="C664" t="s">
        <v>8033</v>
      </c>
      <c r="D664" t="s">
        <v>8034</v>
      </c>
      <c r="E664" s="324" t="s">
        <v>7436</v>
      </c>
    </row>
    <row r="665" spans="1:5">
      <c r="A665">
        <v>792</v>
      </c>
      <c r="B665" t="s">
        <v>16716</v>
      </c>
      <c r="C665" t="s">
        <v>8033</v>
      </c>
      <c r="D665" t="s">
        <v>8034</v>
      </c>
      <c r="E665" s="324" t="s">
        <v>14727</v>
      </c>
    </row>
    <row r="666" spans="1:5">
      <c r="A666">
        <v>38001</v>
      </c>
      <c r="B666" t="s">
        <v>16717</v>
      </c>
      <c r="C666" t="s">
        <v>8033</v>
      </c>
      <c r="D666" t="s">
        <v>8034</v>
      </c>
      <c r="E666" s="324" t="s">
        <v>1370</v>
      </c>
    </row>
    <row r="667" spans="1:5">
      <c r="A667">
        <v>38002</v>
      </c>
      <c r="B667" t="s">
        <v>16718</v>
      </c>
      <c r="C667" t="s">
        <v>8033</v>
      </c>
      <c r="D667" t="s">
        <v>8034</v>
      </c>
      <c r="E667" s="324" t="s">
        <v>1697</v>
      </c>
    </row>
    <row r="668" spans="1:5">
      <c r="A668">
        <v>38003</v>
      </c>
      <c r="B668" t="s">
        <v>16719</v>
      </c>
      <c r="C668" t="s">
        <v>8033</v>
      </c>
      <c r="D668" t="s">
        <v>8034</v>
      </c>
      <c r="E668" s="324" t="s">
        <v>24420</v>
      </c>
    </row>
    <row r="669" spans="1:5">
      <c r="A669">
        <v>38004</v>
      </c>
      <c r="B669" t="s">
        <v>16720</v>
      </c>
      <c r="C669" t="s">
        <v>8033</v>
      </c>
      <c r="D669" t="s">
        <v>8034</v>
      </c>
      <c r="E669" s="324" t="s">
        <v>24421</v>
      </c>
    </row>
    <row r="670" spans="1:5">
      <c r="A670">
        <v>44263</v>
      </c>
      <c r="B670" t="s">
        <v>16721</v>
      </c>
      <c r="C670" t="s">
        <v>8033</v>
      </c>
      <c r="D670" t="s">
        <v>8034</v>
      </c>
      <c r="E670" s="324" t="s">
        <v>15103</v>
      </c>
    </row>
    <row r="671" spans="1:5">
      <c r="A671">
        <v>36327</v>
      </c>
      <c r="B671" t="s">
        <v>16722</v>
      </c>
      <c r="C671" t="s">
        <v>8033</v>
      </c>
      <c r="D671" t="s">
        <v>8036</v>
      </c>
      <c r="E671" s="324" t="s">
        <v>1697</v>
      </c>
    </row>
    <row r="672" spans="1:5">
      <c r="A672">
        <v>38992</v>
      </c>
      <c r="B672" t="s">
        <v>16723</v>
      </c>
      <c r="C672" t="s">
        <v>8033</v>
      </c>
      <c r="D672" t="s">
        <v>8036</v>
      </c>
      <c r="E672" s="324" t="s">
        <v>864</v>
      </c>
    </row>
    <row r="673" spans="1:5">
      <c r="A673">
        <v>38993</v>
      </c>
      <c r="B673" t="s">
        <v>16724</v>
      </c>
      <c r="C673" t="s">
        <v>8033</v>
      </c>
      <c r="D673" t="s">
        <v>8036</v>
      </c>
      <c r="E673" s="324" t="s">
        <v>15934</v>
      </c>
    </row>
    <row r="674" spans="1:5">
      <c r="A674">
        <v>44175</v>
      </c>
      <c r="B674" t="s">
        <v>16725</v>
      </c>
      <c r="C674" t="s">
        <v>8033</v>
      </c>
      <c r="D674" t="s">
        <v>8036</v>
      </c>
      <c r="E674" s="324" t="s">
        <v>21887</v>
      </c>
    </row>
    <row r="675" spans="1:5">
      <c r="A675">
        <v>44177</v>
      </c>
      <c r="B675" t="s">
        <v>16726</v>
      </c>
      <c r="C675" t="s">
        <v>8033</v>
      </c>
      <c r="D675" t="s">
        <v>8036</v>
      </c>
      <c r="E675" s="324" t="s">
        <v>17845</v>
      </c>
    </row>
    <row r="676" spans="1:5">
      <c r="A676">
        <v>38418</v>
      </c>
      <c r="B676" t="s">
        <v>16727</v>
      </c>
      <c r="C676" t="s">
        <v>8033</v>
      </c>
      <c r="D676" t="s">
        <v>8034</v>
      </c>
      <c r="E676" s="324" t="s">
        <v>26963</v>
      </c>
    </row>
    <row r="677" spans="1:5">
      <c r="A677">
        <v>39178</v>
      </c>
      <c r="B677" t="s">
        <v>16728</v>
      </c>
      <c r="C677" t="s">
        <v>8033</v>
      </c>
      <c r="D677" t="s">
        <v>8034</v>
      </c>
      <c r="E677" s="324" t="s">
        <v>21668</v>
      </c>
    </row>
    <row r="678" spans="1:5">
      <c r="A678">
        <v>39177</v>
      </c>
      <c r="B678" t="s">
        <v>16729</v>
      </c>
      <c r="C678" t="s">
        <v>8033</v>
      </c>
      <c r="D678" t="s">
        <v>8034</v>
      </c>
      <c r="E678" s="324" t="s">
        <v>1182</v>
      </c>
    </row>
    <row r="679" spans="1:5">
      <c r="A679">
        <v>39174</v>
      </c>
      <c r="B679" t="s">
        <v>16730</v>
      </c>
      <c r="C679" t="s">
        <v>8033</v>
      </c>
      <c r="D679" t="s">
        <v>8034</v>
      </c>
      <c r="E679" s="324" t="s">
        <v>14742</v>
      </c>
    </row>
    <row r="680" spans="1:5">
      <c r="A680">
        <v>39176</v>
      </c>
      <c r="B680" t="s">
        <v>16731</v>
      </c>
      <c r="C680" t="s">
        <v>8033</v>
      </c>
      <c r="D680" t="s">
        <v>8034</v>
      </c>
      <c r="E680" s="324" t="s">
        <v>15831</v>
      </c>
    </row>
    <row r="681" spans="1:5">
      <c r="A681">
        <v>39180</v>
      </c>
      <c r="B681" t="s">
        <v>16732</v>
      </c>
      <c r="C681" t="s">
        <v>8033</v>
      </c>
      <c r="D681" t="s">
        <v>8034</v>
      </c>
      <c r="E681" s="324" t="s">
        <v>7488</v>
      </c>
    </row>
    <row r="682" spans="1:5">
      <c r="A682">
        <v>39179</v>
      </c>
      <c r="B682" t="s">
        <v>16733</v>
      </c>
      <c r="C682" t="s">
        <v>8033</v>
      </c>
      <c r="D682" t="s">
        <v>8034</v>
      </c>
      <c r="E682" s="324" t="s">
        <v>14999</v>
      </c>
    </row>
    <row r="683" spans="1:5">
      <c r="A683">
        <v>39175</v>
      </c>
      <c r="B683" t="s">
        <v>16734</v>
      </c>
      <c r="C683" t="s">
        <v>8033</v>
      </c>
      <c r="D683" t="s">
        <v>8034</v>
      </c>
      <c r="E683" s="324" t="s">
        <v>21022</v>
      </c>
    </row>
    <row r="684" spans="1:5">
      <c r="A684">
        <v>39217</v>
      </c>
      <c r="B684" t="s">
        <v>16735</v>
      </c>
      <c r="C684" t="s">
        <v>8033</v>
      </c>
      <c r="D684" t="s">
        <v>8034</v>
      </c>
      <c r="E684" s="324" t="s">
        <v>18724</v>
      </c>
    </row>
    <row r="685" spans="1:5">
      <c r="A685">
        <v>39181</v>
      </c>
      <c r="B685" t="s">
        <v>16736</v>
      </c>
      <c r="C685" t="s">
        <v>8033</v>
      </c>
      <c r="D685" t="s">
        <v>8034</v>
      </c>
      <c r="E685" s="324" t="s">
        <v>4330</v>
      </c>
    </row>
    <row r="686" spans="1:5">
      <c r="A686">
        <v>39182</v>
      </c>
      <c r="B686" t="s">
        <v>16737</v>
      </c>
      <c r="C686" t="s">
        <v>8033</v>
      </c>
      <c r="D686" t="s">
        <v>8034</v>
      </c>
      <c r="E686" s="324" t="s">
        <v>3049</v>
      </c>
    </row>
    <row r="687" spans="1:5">
      <c r="A687">
        <v>12616</v>
      </c>
      <c r="B687" t="s">
        <v>16739</v>
      </c>
      <c r="C687" t="s">
        <v>8033</v>
      </c>
      <c r="D687" t="s">
        <v>8034</v>
      </c>
      <c r="E687" s="324" t="s">
        <v>21973</v>
      </c>
    </row>
    <row r="688" spans="1:5">
      <c r="A688">
        <v>1049</v>
      </c>
      <c r="B688" t="s">
        <v>16740</v>
      </c>
      <c r="C688" t="s">
        <v>8033</v>
      </c>
      <c r="D688" t="s">
        <v>8034</v>
      </c>
      <c r="E688" s="324" t="s">
        <v>3300</v>
      </c>
    </row>
    <row r="689" spans="1:5">
      <c r="A689">
        <v>1099</v>
      </c>
      <c r="B689" t="s">
        <v>16741</v>
      </c>
      <c r="C689" t="s">
        <v>8033</v>
      </c>
      <c r="D689" t="s">
        <v>8034</v>
      </c>
      <c r="E689" s="324" t="s">
        <v>20699</v>
      </c>
    </row>
    <row r="690" spans="1:5">
      <c r="A690">
        <v>39678</v>
      </c>
      <c r="B690" t="s">
        <v>16742</v>
      </c>
      <c r="C690" t="s">
        <v>8033</v>
      </c>
      <c r="D690" t="s">
        <v>8034</v>
      </c>
      <c r="E690" s="324" t="s">
        <v>24423</v>
      </c>
    </row>
    <row r="691" spans="1:5">
      <c r="A691">
        <v>1050</v>
      </c>
      <c r="B691" t="s">
        <v>16743</v>
      </c>
      <c r="C691" t="s">
        <v>8033</v>
      </c>
      <c r="D691" t="s">
        <v>8034</v>
      </c>
      <c r="E691" s="324" t="s">
        <v>6147</v>
      </c>
    </row>
    <row r="692" spans="1:5">
      <c r="A692">
        <v>1101</v>
      </c>
      <c r="B692" t="s">
        <v>16744</v>
      </c>
      <c r="C692" t="s">
        <v>8033</v>
      </c>
      <c r="D692" t="s">
        <v>8034</v>
      </c>
      <c r="E692" s="324" t="s">
        <v>21021</v>
      </c>
    </row>
    <row r="693" spans="1:5">
      <c r="A693">
        <v>1100</v>
      </c>
      <c r="B693" t="s">
        <v>16745</v>
      </c>
      <c r="C693" t="s">
        <v>8033</v>
      </c>
      <c r="D693" t="s">
        <v>8034</v>
      </c>
      <c r="E693" s="324" t="s">
        <v>24424</v>
      </c>
    </row>
    <row r="694" spans="1:5">
      <c r="A694">
        <v>39679</v>
      </c>
      <c r="B694" t="s">
        <v>16747</v>
      </c>
      <c r="C694" t="s">
        <v>8033</v>
      </c>
      <c r="D694" t="s">
        <v>8034</v>
      </c>
      <c r="E694" s="324" t="s">
        <v>24425</v>
      </c>
    </row>
    <row r="695" spans="1:5">
      <c r="A695">
        <v>1098</v>
      </c>
      <c r="B695" t="s">
        <v>16748</v>
      </c>
      <c r="C695" t="s">
        <v>8033</v>
      </c>
      <c r="D695" t="s">
        <v>8034</v>
      </c>
      <c r="E695" s="324" t="s">
        <v>1582</v>
      </c>
    </row>
    <row r="696" spans="1:5">
      <c r="A696">
        <v>1102</v>
      </c>
      <c r="B696" t="s">
        <v>16749</v>
      </c>
      <c r="C696" t="s">
        <v>8033</v>
      </c>
      <c r="D696" t="s">
        <v>8034</v>
      </c>
      <c r="E696" s="324" t="s">
        <v>24426</v>
      </c>
    </row>
    <row r="697" spans="1:5">
      <c r="A697">
        <v>1051</v>
      </c>
      <c r="B697" t="s">
        <v>16750</v>
      </c>
      <c r="C697" t="s">
        <v>8033</v>
      </c>
      <c r="D697" t="s">
        <v>8034</v>
      </c>
      <c r="E697" s="324" t="s">
        <v>24427</v>
      </c>
    </row>
    <row r="698" spans="1:5">
      <c r="A698">
        <v>37399</v>
      </c>
      <c r="B698" t="s">
        <v>16751</v>
      </c>
      <c r="C698" t="s">
        <v>8033</v>
      </c>
      <c r="D698" t="s">
        <v>8034</v>
      </c>
      <c r="E698" s="324" t="s">
        <v>21887</v>
      </c>
    </row>
    <row r="699" spans="1:5">
      <c r="A699">
        <v>43834</v>
      </c>
      <c r="B699" t="s">
        <v>16752</v>
      </c>
      <c r="C699" t="s">
        <v>8037</v>
      </c>
      <c r="D699" t="s">
        <v>8034</v>
      </c>
      <c r="E699" s="324" t="s">
        <v>19757</v>
      </c>
    </row>
    <row r="700" spans="1:5">
      <c r="A700">
        <v>43835</v>
      </c>
      <c r="B700" t="s">
        <v>16753</v>
      </c>
      <c r="C700" t="s">
        <v>8037</v>
      </c>
      <c r="D700" t="s">
        <v>8034</v>
      </c>
      <c r="E700" s="324" t="s">
        <v>7407</v>
      </c>
    </row>
    <row r="701" spans="1:5">
      <c r="A701">
        <v>43833</v>
      </c>
      <c r="B701" t="s">
        <v>16754</v>
      </c>
      <c r="C701" t="s">
        <v>8037</v>
      </c>
      <c r="D701" t="s">
        <v>8034</v>
      </c>
      <c r="E701" s="324" t="s">
        <v>1290</v>
      </c>
    </row>
    <row r="702" spans="1:5">
      <c r="A702">
        <v>41955</v>
      </c>
      <c r="B702" t="s">
        <v>16756</v>
      </c>
      <c r="C702" t="s">
        <v>8038</v>
      </c>
      <c r="D702" t="s">
        <v>8034</v>
      </c>
      <c r="E702" s="324" t="s">
        <v>24428</v>
      </c>
    </row>
    <row r="703" spans="1:5">
      <c r="A703">
        <v>41953</v>
      </c>
      <c r="B703" t="s">
        <v>16757</v>
      </c>
      <c r="C703" t="s">
        <v>8038</v>
      </c>
      <c r="D703" t="s">
        <v>8034</v>
      </c>
      <c r="E703" s="324" t="s">
        <v>24429</v>
      </c>
    </row>
    <row r="704" spans="1:5">
      <c r="A704">
        <v>41954</v>
      </c>
      <c r="B704" t="s">
        <v>16758</v>
      </c>
      <c r="C704" t="s">
        <v>8038</v>
      </c>
      <c r="D704" t="s">
        <v>8034</v>
      </c>
      <c r="E704" s="324" t="s">
        <v>24430</v>
      </c>
    </row>
    <row r="705" spans="1:5">
      <c r="A705">
        <v>25004</v>
      </c>
      <c r="B705" t="s">
        <v>16759</v>
      </c>
      <c r="C705" t="s">
        <v>8038</v>
      </c>
      <c r="D705" t="s">
        <v>8034</v>
      </c>
      <c r="E705" s="324" t="s">
        <v>24999</v>
      </c>
    </row>
    <row r="706" spans="1:5">
      <c r="A706">
        <v>25002</v>
      </c>
      <c r="B706" t="s">
        <v>16760</v>
      </c>
      <c r="C706" t="s">
        <v>8038</v>
      </c>
      <c r="D706" t="s">
        <v>8034</v>
      </c>
      <c r="E706" s="324" t="s">
        <v>24999</v>
      </c>
    </row>
    <row r="707" spans="1:5">
      <c r="A707">
        <v>37409</v>
      </c>
      <c r="B707" t="s">
        <v>16761</v>
      </c>
      <c r="C707" t="s">
        <v>8038</v>
      </c>
      <c r="D707" t="s">
        <v>8034</v>
      </c>
      <c r="E707" s="324" t="s">
        <v>24999</v>
      </c>
    </row>
    <row r="708" spans="1:5">
      <c r="A708">
        <v>841</v>
      </c>
      <c r="B708" t="s">
        <v>16762</v>
      </c>
      <c r="C708" t="s">
        <v>8038</v>
      </c>
      <c r="D708" t="s">
        <v>8034</v>
      </c>
      <c r="E708" s="324" t="s">
        <v>26964</v>
      </c>
    </row>
    <row r="709" spans="1:5">
      <c r="A709">
        <v>25005</v>
      </c>
      <c r="B709" t="s">
        <v>16763</v>
      </c>
      <c r="C709" t="s">
        <v>8038</v>
      </c>
      <c r="D709" t="s">
        <v>8034</v>
      </c>
      <c r="E709" s="324" t="s">
        <v>26965</v>
      </c>
    </row>
    <row r="710" spans="1:5">
      <c r="A710">
        <v>25003</v>
      </c>
      <c r="B710" t="s">
        <v>16764</v>
      </c>
      <c r="C710" t="s">
        <v>8038</v>
      </c>
      <c r="D710" t="s">
        <v>8034</v>
      </c>
      <c r="E710" s="324" t="s">
        <v>26966</v>
      </c>
    </row>
    <row r="711" spans="1:5">
      <c r="A711">
        <v>37410</v>
      </c>
      <c r="B711" t="s">
        <v>16765</v>
      </c>
      <c r="C711" t="s">
        <v>8038</v>
      </c>
      <c r="D711" t="s">
        <v>8034</v>
      </c>
      <c r="E711" s="324" t="s">
        <v>26965</v>
      </c>
    </row>
    <row r="712" spans="1:5">
      <c r="A712">
        <v>842</v>
      </c>
      <c r="B712" t="s">
        <v>16766</v>
      </c>
      <c r="C712" t="s">
        <v>8038</v>
      </c>
      <c r="D712" t="s">
        <v>8034</v>
      </c>
      <c r="E712" s="324" t="s">
        <v>2780</v>
      </c>
    </row>
    <row r="713" spans="1:5">
      <c r="A713">
        <v>44391</v>
      </c>
      <c r="B713" t="s">
        <v>16767</v>
      </c>
      <c r="C713" t="s">
        <v>8037</v>
      </c>
      <c r="D713" t="s">
        <v>8034</v>
      </c>
      <c r="E713" s="324" t="s">
        <v>25722</v>
      </c>
    </row>
    <row r="714" spans="1:5">
      <c r="A714">
        <v>44388</v>
      </c>
      <c r="B714" t="s">
        <v>16768</v>
      </c>
      <c r="C714" t="s">
        <v>8037</v>
      </c>
      <c r="D714" t="s">
        <v>8034</v>
      </c>
      <c r="E714" s="324" t="s">
        <v>7293</v>
      </c>
    </row>
    <row r="715" spans="1:5">
      <c r="A715">
        <v>44392</v>
      </c>
      <c r="B715" t="s">
        <v>16769</v>
      </c>
      <c r="C715" t="s">
        <v>8037</v>
      </c>
      <c r="D715" t="s">
        <v>8034</v>
      </c>
      <c r="E715" s="324" t="s">
        <v>26967</v>
      </c>
    </row>
    <row r="716" spans="1:5">
      <c r="A716">
        <v>44390</v>
      </c>
      <c r="B716" t="s">
        <v>16770</v>
      </c>
      <c r="C716" t="s">
        <v>8037</v>
      </c>
      <c r="D716" t="s">
        <v>8034</v>
      </c>
      <c r="E716" s="324" t="s">
        <v>15806</v>
      </c>
    </row>
    <row r="717" spans="1:5">
      <c r="A717">
        <v>44389</v>
      </c>
      <c r="B717" t="s">
        <v>16771</v>
      </c>
      <c r="C717" t="s">
        <v>8037</v>
      </c>
      <c r="D717" t="s">
        <v>8034</v>
      </c>
      <c r="E717" s="324" t="s">
        <v>26398</v>
      </c>
    </row>
    <row r="718" spans="1:5">
      <c r="A718">
        <v>862</v>
      </c>
      <c r="B718" t="s">
        <v>16772</v>
      </c>
      <c r="C718" t="s">
        <v>8037</v>
      </c>
      <c r="D718" t="s">
        <v>8034</v>
      </c>
      <c r="E718" s="324" t="s">
        <v>6567</v>
      </c>
    </row>
    <row r="719" spans="1:5">
      <c r="A719">
        <v>866</v>
      </c>
      <c r="B719" t="s">
        <v>16773</v>
      </c>
      <c r="C719" t="s">
        <v>8037</v>
      </c>
      <c r="D719" t="s">
        <v>8034</v>
      </c>
      <c r="E719" s="324" t="s">
        <v>26968</v>
      </c>
    </row>
    <row r="720" spans="1:5">
      <c r="A720">
        <v>892</v>
      </c>
      <c r="B720" t="s">
        <v>16774</v>
      </c>
      <c r="C720" t="s">
        <v>8037</v>
      </c>
      <c r="D720" t="s">
        <v>8034</v>
      </c>
      <c r="E720" s="324" t="s">
        <v>26969</v>
      </c>
    </row>
    <row r="721" spans="1:5">
      <c r="A721">
        <v>857</v>
      </c>
      <c r="B721" t="s">
        <v>16775</v>
      </c>
      <c r="C721" t="s">
        <v>8037</v>
      </c>
      <c r="D721" t="s">
        <v>8034</v>
      </c>
      <c r="E721" s="324" t="s">
        <v>26970</v>
      </c>
    </row>
    <row r="722" spans="1:5">
      <c r="A722">
        <v>37404</v>
      </c>
      <c r="B722" t="s">
        <v>16776</v>
      </c>
      <c r="C722" t="s">
        <v>8037</v>
      </c>
      <c r="D722" t="s">
        <v>8034</v>
      </c>
      <c r="E722" s="324" t="s">
        <v>26971</v>
      </c>
    </row>
    <row r="723" spans="1:5">
      <c r="A723">
        <v>868</v>
      </c>
      <c r="B723" t="s">
        <v>16777</v>
      </c>
      <c r="C723" t="s">
        <v>8037</v>
      </c>
      <c r="D723" t="s">
        <v>8034</v>
      </c>
      <c r="E723" s="324" t="s">
        <v>26972</v>
      </c>
    </row>
    <row r="724" spans="1:5">
      <c r="A724">
        <v>863</v>
      </c>
      <c r="B724" t="s">
        <v>16778</v>
      </c>
      <c r="C724" t="s">
        <v>8037</v>
      </c>
      <c r="D724" t="s">
        <v>8034</v>
      </c>
      <c r="E724" s="324" t="s">
        <v>26201</v>
      </c>
    </row>
    <row r="725" spans="1:5">
      <c r="A725">
        <v>867</v>
      </c>
      <c r="B725" t="s">
        <v>16779</v>
      </c>
      <c r="C725" t="s">
        <v>8037</v>
      </c>
      <c r="D725" t="s">
        <v>8034</v>
      </c>
      <c r="E725" s="324" t="s">
        <v>26973</v>
      </c>
    </row>
    <row r="726" spans="1:5">
      <c r="A726">
        <v>864</v>
      </c>
      <c r="B726" t="s">
        <v>16780</v>
      </c>
      <c r="C726" t="s">
        <v>8037</v>
      </c>
      <c r="D726" t="s">
        <v>8034</v>
      </c>
      <c r="E726" s="324" t="s">
        <v>22189</v>
      </c>
    </row>
    <row r="727" spans="1:5">
      <c r="A727">
        <v>865</v>
      </c>
      <c r="B727" t="s">
        <v>16781</v>
      </c>
      <c r="C727" t="s">
        <v>8037</v>
      </c>
      <c r="D727" t="s">
        <v>8034</v>
      </c>
      <c r="E727" s="324" t="s">
        <v>26974</v>
      </c>
    </row>
    <row r="728" spans="1:5">
      <c r="A728">
        <v>993</v>
      </c>
      <c r="B728" t="s">
        <v>16782</v>
      </c>
      <c r="C728" t="s">
        <v>8037</v>
      </c>
      <c r="D728" t="s">
        <v>8034</v>
      </c>
      <c r="E728" s="324" t="s">
        <v>16755</v>
      </c>
    </row>
    <row r="729" spans="1:5">
      <c r="A729">
        <v>1020</v>
      </c>
      <c r="B729" t="s">
        <v>16783</v>
      </c>
      <c r="C729" t="s">
        <v>8037</v>
      </c>
      <c r="D729" t="s">
        <v>8034</v>
      </c>
      <c r="E729" s="324" t="s">
        <v>21098</v>
      </c>
    </row>
    <row r="730" spans="1:5">
      <c r="A730">
        <v>1017</v>
      </c>
      <c r="B730" t="s">
        <v>16784</v>
      </c>
      <c r="C730" t="s">
        <v>8037</v>
      </c>
      <c r="D730" t="s">
        <v>8034</v>
      </c>
      <c r="E730" s="324" t="s">
        <v>26975</v>
      </c>
    </row>
    <row r="731" spans="1:5">
      <c r="A731">
        <v>999</v>
      </c>
      <c r="B731" t="s">
        <v>16785</v>
      </c>
      <c r="C731" t="s">
        <v>8037</v>
      </c>
      <c r="D731" t="s">
        <v>8034</v>
      </c>
      <c r="E731" s="324" t="s">
        <v>26976</v>
      </c>
    </row>
    <row r="732" spans="1:5">
      <c r="A732">
        <v>995</v>
      </c>
      <c r="B732" t="s">
        <v>16786</v>
      </c>
      <c r="C732" t="s">
        <v>8037</v>
      </c>
      <c r="D732" t="s">
        <v>8034</v>
      </c>
      <c r="E732" s="324" t="s">
        <v>21544</v>
      </c>
    </row>
    <row r="733" spans="1:5">
      <c r="A733">
        <v>1000</v>
      </c>
      <c r="B733" t="s">
        <v>16788</v>
      </c>
      <c r="C733" t="s">
        <v>8037</v>
      </c>
      <c r="D733" t="s">
        <v>8034</v>
      </c>
      <c r="E733" s="324" t="s">
        <v>26977</v>
      </c>
    </row>
    <row r="734" spans="1:5">
      <c r="A734">
        <v>1022</v>
      </c>
      <c r="B734" t="s">
        <v>16789</v>
      </c>
      <c r="C734" t="s">
        <v>8037</v>
      </c>
      <c r="D734" t="s">
        <v>8034</v>
      </c>
      <c r="E734" s="324" t="s">
        <v>7336</v>
      </c>
    </row>
    <row r="735" spans="1:5">
      <c r="A735">
        <v>1015</v>
      </c>
      <c r="B735" t="s">
        <v>16790</v>
      </c>
      <c r="C735" t="s">
        <v>8037</v>
      </c>
      <c r="D735" t="s">
        <v>8034</v>
      </c>
      <c r="E735" s="324" t="s">
        <v>26978</v>
      </c>
    </row>
    <row r="736" spans="1:5">
      <c r="A736">
        <v>996</v>
      </c>
      <c r="B736" t="s">
        <v>16791</v>
      </c>
      <c r="C736" t="s">
        <v>8037</v>
      </c>
      <c r="D736" t="s">
        <v>8034</v>
      </c>
      <c r="E736" s="324" t="s">
        <v>21447</v>
      </c>
    </row>
    <row r="737" spans="1:5">
      <c r="A737">
        <v>1001</v>
      </c>
      <c r="B737" t="s">
        <v>16792</v>
      </c>
      <c r="C737" t="s">
        <v>8037</v>
      </c>
      <c r="D737" t="s">
        <v>8034</v>
      </c>
      <c r="E737" s="324" t="s">
        <v>26979</v>
      </c>
    </row>
    <row r="738" spans="1:5">
      <c r="A738">
        <v>1019</v>
      </c>
      <c r="B738" t="s">
        <v>16793</v>
      </c>
      <c r="C738" t="s">
        <v>8037</v>
      </c>
      <c r="D738" t="s">
        <v>8034</v>
      </c>
      <c r="E738" s="324" t="s">
        <v>21858</v>
      </c>
    </row>
    <row r="739" spans="1:5">
      <c r="A739">
        <v>1021</v>
      </c>
      <c r="B739" t="s">
        <v>16794</v>
      </c>
      <c r="C739" t="s">
        <v>8037</v>
      </c>
      <c r="D739" t="s">
        <v>8034</v>
      </c>
      <c r="E739" s="324" t="s">
        <v>26980</v>
      </c>
    </row>
    <row r="740" spans="1:5">
      <c r="A740">
        <v>39249</v>
      </c>
      <c r="B740" t="s">
        <v>16795</v>
      </c>
      <c r="C740" t="s">
        <v>8037</v>
      </c>
      <c r="D740" t="s">
        <v>8034</v>
      </c>
      <c r="E740" s="324" t="s">
        <v>26981</v>
      </c>
    </row>
    <row r="741" spans="1:5">
      <c r="A741">
        <v>1018</v>
      </c>
      <c r="B741" t="s">
        <v>16796</v>
      </c>
      <c r="C741" t="s">
        <v>8037</v>
      </c>
      <c r="D741" t="s">
        <v>8034</v>
      </c>
      <c r="E741" s="324" t="s">
        <v>26982</v>
      </c>
    </row>
    <row r="742" spans="1:5">
      <c r="A742">
        <v>39250</v>
      </c>
      <c r="B742" t="s">
        <v>16797</v>
      </c>
      <c r="C742" t="s">
        <v>8037</v>
      </c>
      <c r="D742" t="s">
        <v>8034</v>
      </c>
      <c r="E742" s="324" t="s">
        <v>26983</v>
      </c>
    </row>
    <row r="743" spans="1:5">
      <c r="A743">
        <v>994</v>
      </c>
      <c r="B743" t="s">
        <v>16798</v>
      </c>
      <c r="C743" t="s">
        <v>8037</v>
      </c>
      <c r="D743" t="s">
        <v>8034</v>
      </c>
      <c r="E743" s="324" t="s">
        <v>6771</v>
      </c>
    </row>
    <row r="744" spans="1:5">
      <c r="A744">
        <v>977</v>
      </c>
      <c r="B744" t="s">
        <v>16799</v>
      </c>
      <c r="C744" t="s">
        <v>8037</v>
      </c>
      <c r="D744" t="s">
        <v>8034</v>
      </c>
      <c r="E744" s="324" t="s">
        <v>22226</v>
      </c>
    </row>
    <row r="745" spans="1:5">
      <c r="A745">
        <v>998</v>
      </c>
      <c r="B745" t="s">
        <v>16800</v>
      </c>
      <c r="C745" t="s">
        <v>8037</v>
      </c>
      <c r="D745" t="s">
        <v>8034</v>
      </c>
      <c r="E745" s="324" t="s">
        <v>26984</v>
      </c>
    </row>
    <row r="746" spans="1:5">
      <c r="A746">
        <v>39251</v>
      </c>
      <c r="B746" t="s">
        <v>16801</v>
      </c>
      <c r="C746" t="s">
        <v>8037</v>
      </c>
      <c r="D746" t="s">
        <v>8034</v>
      </c>
      <c r="E746" s="324" t="s">
        <v>937</v>
      </c>
    </row>
    <row r="747" spans="1:5">
      <c r="A747">
        <v>1011</v>
      </c>
      <c r="B747" t="s">
        <v>16802</v>
      </c>
      <c r="C747" t="s">
        <v>8037</v>
      </c>
      <c r="D747" t="s">
        <v>8034</v>
      </c>
      <c r="E747" s="324" t="s">
        <v>1202</v>
      </c>
    </row>
    <row r="748" spans="1:5">
      <c r="A748">
        <v>39252</v>
      </c>
      <c r="B748" t="s">
        <v>16803</v>
      </c>
      <c r="C748" t="s">
        <v>8037</v>
      </c>
      <c r="D748" t="s">
        <v>8034</v>
      </c>
      <c r="E748" s="324" t="s">
        <v>26985</v>
      </c>
    </row>
    <row r="749" spans="1:5">
      <c r="A749">
        <v>1013</v>
      </c>
      <c r="B749" t="s">
        <v>16804</v>
      </c>
      <c r="C749" t="s">
        <v>8037</v>
      </c>
      <c r="D749" t="s">
        <v>8034</v>
      </c>
      <c r="E749" s="324" t="s">
        <v>7822</v>
      </c>
    </row>
    <row r="750" spans="1:5">
      <c r="A750">
        <v>980</v>
      </c>
      <c r="B750" t="s">
        <v>16805</v>
      </c>
      <c r="C750" t="s">
        <v>8037</v>
      </c>
      <c r="D750" t="s">
        <v>8034</v>
      </c>
      <c r="E750" s="324" t="s">
        <v>1636</v>
      </c>
    </row>
    <row r="751" spans="1:5">
      <c r="A751">
        <v>39237</v>
      </c>
      <c r="B751" t="s">
        <v>16806</v>
      </c>
      <c r="C751" t="s">
        <v>8037</v>
      </c>
      <c r="D751" t="s">
        <v>8034</v>
      </c>
      <c r="E751" s="324" t="s">
        <v>26986</v>
      </c>
    </row>
    <row r="752" spans="1:5">
      <c r="A752">
        <v>39238</v>
      </c>
      <c r="B752" t="s">
        <v>16807</v>
      </c>
      <c r="C752" t="s">
        <v>8037</v>
      </c>
      <c r="D752" t="s">
        <v>8034</v>
      </c>
      <c r="E752" s="324" t="s">
        <v>22227</v>
      </c>
    </row>
    <row r="753" spans="1:5">
      <c r="A753">
        <v>979</v>
      </c>
      <c r="B753" t="s">
        <v>16808</v>
      </c>
      <c r="C753" t="s">
        <v>8037</v>
      </c>
      <c r="D753" t="s">
        <v>8034</v>
      </c>
      <c r="E753" s="324" t="s">
        <v>26987</v>
      </c>
    </row>
    <row r="754" spans="1:5">
      <c r="A754">
        <v>39239</v>
      </c>
      <c r="B754" t="s">
        <v>16809</v>
      </c>
      <c r="C754" t="s">
        <v>8037</v>
      </c>
      <c r="D754" t="s">
        <v>8034</v>
      </c>
      <c r="E754" s="324" t="s">
        <v>26988</v>
      </c>
    </row>
    <row r="755" spans="1:5">
      <c r="A755">
        <v>1014</v>
      </c>
      <c r="B755" t="s">
        <v>16810</v>
      </c>
      <c r="C755" t="s">
        <v>8037</v>
      </c>
      <c r="D755" t="s">
        <v>8034</v>
      </c>
      <c r="E755" s="324" t="s">
        <v>21831</v>
      </c>
    </row>
    <row r="756" spans="1:5">
      <c r="A756">
        <v>39240</v>
      </c>
      <c r="B756" t="s">
        <v>16811</v>
      </c>
      <c r="C756" t="s">
        <v>8037</v>
      </c>
      <c r="D756" t="s">
        <v>8034</v>
      </c>
      <c r="E756" s="324" t="s">
        <v>26989</v>
      </c>
    </row>
    <row r="757" spans="1:5">
      <c r="A757">
        <v>39232</v>
      </c>
      <c r="B757" t="s">
        <v>16812</v>
      </c>
      <c r="C757" t="s">
        <v>8037</v>
      </c>
      <c r="D757" t="s">
        <v>8034</v>
      </c>
      <c r="E757" s="324" t="s">
        <v>21164</v>
      </c>
    </row>
    <row r="758" spans="1:5">
      <c r="A758">
        <v>39233</v>
      </c>
      <c r="B758" t="s">
        <v>16813</v>
      </c>
      <c r="C758" t="s">
        <v>8037</v>
      </c>
      <c r="D758" t="s">
        <v>8034</v>
      </c>
      <c r="E758" s="324" t="s">
        <v>24746</v>
      </c>
    </row>
    <row r="759" spans="1:5">
      <c r="A759">
        <v>981</v>
      </c>
      <c r="B759" t="s">
        <v>16814</v>
      </c>
      <c r="C759" t="s">
        <v>8037</v>
      </c>
      <c r="D759" t="s">
        <v>8035</v>
      </c>
      <c r="E759" s="324" t="s">
        <v>14827</v>
      </c>
    </row>
    <row r="760" spans="1:5">
      <c r="A760">
        <v>39234</v>
      </c>
      <c r="B760" t="s">
        <v>16815</v>
      </c>
      <c r="C760" t="s">
        <v>8037</v>
      </c>
      <c r="D760" t="s">
        <v>8034</v>
      </c>
      <c r="E760" s="324" t="s">
        <v>26990</v>
      </c>
    </row>
    <row r="761" spans="1:5">
      <c r="A761">
        <v>982</v>
      </c>
      <c r="B761" t="s">
        <v>16816</v>
      </c>
      <c r="C761" t="s">
        <v>8037</v>
      </c>
      <c r="D761" t="s">
        <v>8034</v>
      </c>
      <c r="E761" s="324" t="s">
        <v>7267</v>
      </c>
    </row>
    <row r="762" spans="1:5">
      <c r="A762">
        <v>39235</v>
      </c>
      <c r="B762" t="s">
        <v>16817</v>
      </c>
      <c r="C762" t="s">
        <v>8037</v>
      </c>
      <c r="D762" t="s">
        <v>8034</v>
      </c>
      <c r="E762" s="324" t="s">
        <v>26991</v>
      </c>
    </row>
    <row r="763" spans="1:5">
      <c r="A763">
        <v>39236</v>
      </c>
      <c r="B763" t="s">
        <v>16818</v>
      </c>
      <c r="C763" t="s">
        <v>8037</v>
      </c>
      <c r="D763" t="s">
        <v>8034</v>
      </c>
      <c r="E763" s="324" t="s">
        <v>26992</v>
      </c>
    </row>
    <row r="764" spans="1:5">
      <c r="A764">
        <v>990</v>
      </c>
      <c r="B764" t="s">
        <v>16819</v>
      </c>
      <c r="C764" t="s">
        <v>8037</v>
      </c>
      <c r="D764" t="s">
        <v>8034</v>
      </c>
      <c r="E764" s="324" t="s">
        <v>26993</v>
      </c>
    </row>
    <row r="765" spans="1:5">
      <c r="A765">
        <v>39241</v>
      </c>
      <c r="B765" t="s">
        <v>16820</v>
      </c>
      <c r="C765" t="s">
        <v>8037</v>
      </c>
      <c r="D765" t="s">
        <v>8034</v>
      </c>
      <c r="E765" s="324" t="s">
        <v>3772</v>
      </c>
    </row>
    <row r="766" spans="1:5">
      <c r="A766">
        <v>1005</v>
      </c>
      <c r="B766" t="s">
        <v>16821</v>
      </c>
      <c r="C766" t="s">
        <v>8037</v>
      </c>
      <c r="D766" t="s">
        <v>8034</v>
      </c>
      <c r="E766" s="324" t="s">
        <v>26994</v>
      </c>
    </row>
    <row r="767" spans="1:5">
      <c r="A767">
        <v>991</v>
      </c>
      <c r="B767" t="s">
        <v>16822</v>
      </c>
      <c r="C767" t="s">
        <v>8037</v>
      </c>
      <c r="D767" t="s">
        <v>8034</v>
      </c>
      <c r="E767" s="324" t="s">
        <v>26995</v>
      </c>
    </row>
    <row r="768" spans="1:5">
      <c r="A768">
        <v>986</v>
      </c>
      <c r="B768" t="s">
        <v>16823</v>
      </c>
      <c r="C768" t="s">
        <v>8037</v>
      </c>
      <c r="D768" t="s">
        <v>8034</v>
      </c>
      <c r="E768" s="324" t="s">
        <v>26828</v>
      </c>
    </row>
    <row r="769" spans="1:5">
      <c r="A769">
        <v>987</v>
      </c>
      <c r="B769" t="s">
        <v>16824</v>
      </c>
      <c r="C769" t="s">
        <v>8037</v>
      </c>
      <c r="D769" t="s">
        <v>8034</v>
      </c>
      <c r="E769" s="324" t="s">
        <v>24626</v>
      </c>
    </row>
    <row r="770" spans="1:5">
      <c r="A770">
        <v>1007</v>
      </c>
      <c r="B770" t="s">
        <v>16825</v>
      </c>
      <c r="C770" t="s">
        <v>8037</v>
      </c>
      <c r="D770" t="s">
        <v>8034</v>
      </c>
      <c r="E770" s="324" t="s">
        <v>26996</v>
      </c>
    </row>
    <row r="771" spans="1:5">
      <c r="A771">
        <v>1008</v>
      </c>
      <c r="B771" t="s">
        <v>16826</v>
      </c>
      <c r="C771" t="s">
        <v>8037</v>
      </c>
      <c r="D771" t="s">
        <v>8034</v>
      </c>
      <c r="E771" s="324" t="s">
        <v>1095</v>
      </c>
    </row>
    <row r="772" spans="1:5">
      <c r="A772">
        <v>988</v>
      </c>
      <c r="B772" t="s">
        <v>16827</v>
      </c>
      <c r="C772" t="s">
        <v>8037</v>
      </c>
      <c r="D772" t="s">
        <v>8034</v>
      </c>
      <c r="E772" s="324" t="s">
        <v>5765</v>
      </c>
    </row>
    <row r="773" spans="1:5">
      <c r="A773">
        <v>989</v>
      </c>
      <c r="B773" t="s">
        <v>16828</v>
      </c>
      <c r="C773" t="s">
        <v>8037</v>
      </c>
      <c r="D773" t="s">
        <v>8034</v>
      </c>
      <c r="E773" s="324" t="s">
        <v>25055</v>
      </c>
    </row>
    <row r="774" spans="1:5">
      <c r="A774">
        <v>1006</v>
      </c>
      <c r="B774" t="s">
        <v>16829</v>
      </c>
      <c r="C774" t="s">
        <v>8037</v>
      </c>
      <c r="D774" t="s">
        <v>8034</v>
      </c>
      <c r="E774" s="324" t="s">
        <v>26997</v>
      </c>
    </row>
    <row r="775" spans="1:5">
      <c r="A775">
        <v>43972</v>
      </c>
      <c r="B775" t="s">
        <v>16830</v>
      </c>
      <c r="C775" t="s">
        <v>8037</v>
      </c>
      <c r="D775" t="s">
        <v>8034</v>
      </c>
      <c r="E775" s="324" t="s">
        <v>21113</v>
      </c>
    </row>
    <row r="776" spans="1:5">
      <c r="A776">
        <v>43971</v>
      </c>
      <c r="B776" t="s">
        <v>16831</v>
      </c>
      <c r="C776" t="s">
        <v>8037</v>
      </c>
      <c r="D776" t="s">
        <v>8035</v>
      </c>
      <c r="E776" s="324" t="s">
        <v>6993</v>
      </c>
    </row>
    <row r="777" spans="1:5">
      <c r="A777">
        <v>39598</v>
      </c>
      <c r="B777" t="s">
        <v>16832</v>
      </c>
      <c r="C777" t="s">
        <v>8037</v>
      </c>
      <c r="D777" t="s">
        <v>8034</v>
      </c>
      <c r="E777" s="324" t="s">
        <v>7267</v>
      </c>
    </row>
    <row r="778" spans="1:5">
      <c r="A778">
        <v>43973</v>
      </c>
      <c r="B778" t="s">
        <v>16833</v>
      </c>
      <c r="C778" t="s">
        <v>8037</v>
      </c>
      <c r="D778" t="s">
        <v>8034</v>
      </c>
      <c r="E778" s="324" t="s">
        <v>7211</v>
      </c>
    </row>
    <row r="779" spans="1:5">
      <c r="A779">
        <v>39599</v>
      </c>
      <c r="B779" t="s">
        <v>16834</v>
      </c>
      <c r="C779" t="s">
        <v>8037</v>
      </c>
      <c r="D779" t="s">
        <v>8034</v>
      </c>
      <c r="E779" s="324" t="s">
        <v>24441</v>
      </c>
    </row>
    <row r="780" spans="1:5">
      <c r="A780">
        <v>43832</v>
      </c>
      <c r="B780" t="s">
        <v>16835</v>
      </c>
      <c r="C780" t="s">
        <v>8037</v>
      </c>
      <c r="D780" t="s">
        <v>8034</v>
      </c>
      <c r="E780" s="324" t="s">
        <v>2969</v>
      </c>
    </row>
    <row r="781" spans="1:5">
      <c r="A781">
        <v>34602</v>
      </c>
      <c r="B781" t="s">
        <v>16836</v>
      </c>
      <c r="C781" t="s">
        <v>8037</v>
      </c>
      <c r="D781" t="s">
        <v>8034</v>
      </c>
      <c r="E781" s="324" t="s">
        <v>850</v>
      </c>
    </row>
    <row r="782" spans="1:5">
      <c r="A782">
        <v>34607</v>
      </c>
      <c r="B782" t="s">
        <v>16837</v>
      </c>
      <c r="C782" t="s">
        <v>8037</v>
      </c>
      <c r="D782" t="s">
        <v>8034</v>
      </c>
      <c r="E782" s="324" t="s">
        <v>1295</v>
      </c>
    </row>
    <row r="783" spans="1:5">
      <c r="A783">
        <v>34609</v>
      </c>
      <c r="B783" t="s">
        <v>16838</v>
      </c>
      <c r="C783" t="s">
        <v>8037</v>
      </c>
      <c r="D783" t="s">
        <v>8034</v>
      </c>
      <c r="E783" s="324" t="s">
        <v>529</v>
      </c>
    </row>
    <row r="784" spans="1:5">
      <c r="A784">
        <v>34618</v>
      </c>
      <c r="B784" t="s">
        <v>16839</v>
      </c>
      <c r="C784" t="s">
        <v>8037</v>
      </c>
      <c r="D784" t="s">
        <v>8034</v>
      </c>
      <c r="E784" s="324" t="s">
        <v>948</v>
      </c>
    </row>
    <row r="785" spans="1:5">
      <c r="A785">
        <v>34621</v>
      </c>
      <c r="B785" t="s">
        <v>16840</v>
      </c>
      <c r="C785" t="s">
        <v>8037</v>
      </c>
      <c r="D785" t="s">
        <v>8034</v>
      </c>
      <c r="E785" s="324" t="s">
        <v>26998</v>
      </c>
    </row>
    <row r="786" spans="1:5">
      <c r="A786">
        <v>34622</v>
      </c>
      <c r="B786" t="s">
        <v>16841</v>
      </c>
      <c r="C786" t="s">
        <v>8037</v>
      </c>
      <c r="D786" t="s">
        <v>8034</v>
      </c>
      <c r="E786" s="324" t="s">
        <v>26999</v>
      </c>
    </row>
    <row r="787" spans="1:5">
      <c r="A787">
        <v>34624</v>
      </c>
      <c r="B787" t="s">
        <v>16842</v>
      </c>
      <c r="C787" t="s">
        <v>8037</v>
      </c>
      <c r="D787" t="s">
        <v>8034</v>
      </c>
      <c r="E787" s="324" t="s">
        <v>26825</v>
      </c>
    </row>
    <row r="788" spans="1:5">
      <c r="A788">
        <v>34627</v>
      </c>
      <c r="B788" t="s">
        <v>16843</v>
      </c>
      <c r="C788" t="s">
        <v>8037</v>
      </c>
      <c r="D788" t="s">
        <v>8034</v>
      </c>
      <c r="E788" s="324" t="s">
        <v>14738</v>
      </c>
    </row>
    <row r="789" spans="1:5">
      <c r="A789">
        <v>34629</v>
      </c>
      <c r="B789" t="s">
        <v>16844</v>
      </c>
      <c r="C789" t="s">
        <v>8037</v>
      </c>
      <c r="D789" t="s">
        <v>8034</v>
      </c>
      <c r="E789" s="324" t="s">
        <v>27000</v>
      </c>
    </row>
    <row r="790" spans="1:5">
      <c r="A790">
        <v>39257</v>
      </c>
      <c r="B790" t="s">
        <v>16845</v>
      </c>
      <c r="C790" t="s">
        <v>8037</v>
      </c>
      <c r="D790" t="s">
        <v>8034</v>
      </c>
      <c r="E790" s="324" t="s">
        <v>5542</v>
      </c>
    </row>
    <row r="791" spans="1:5">
      <c r="A791">
        <v>39261</v>
      </c>
      <c r="B791" t="s">
        <v>16846</v>
      </c>
      <c r="C791" t="s">
        <v>8037</v>
      </c>
      <c r="D791" t="s">
        <v>8034</v>
      </c>
      <c r="E791" s="324" t="s">
        <v>4318</v>
      </c>
    </row>
    <row r="792" spans="1:5">
      <c r="A792">
        <v>39268</v>
      </c>
      <c r="B792" t="s">
        <v>16847</v>
      </c>
      <c r="C792" t="s">
        <v>8037</v>
      </c>
      <c r="D792" t="s">
        <v>8034</v>
      </c>
      <c r="E792" s="324" t="s">
        <v>27001</v>
      </c>
    </row>
    <row r="793" spans="1:5">
      <c r="A793">
        <v>39262</v>
      </c>
      <c r="B793" t="s">
        <v>16848</v>
      </c>
      <c r="C793" t="s">
        <v>8037</v>
      </c>
      <c r="D793" t="s">
        <v>8034</v>
      </c>
      <c r="E793" s="324" t="s">
        <v>27002</v>
      </c>
    </row>
    <row r="794" spans="1:5">
      <c r="A794">
        <v>39258</v>
      </c>
      <c r="B794" t="s">
        <v>16849</v>
      </c>
      <c r="C794" t="s">
        <v>8037</v>
      </c>
      <c r="D794" t="s">
        <v>8034</v>
      </c>
      <c r="E794" s="324" t="s">
        <v>26522</v>
      </c>
    </row>
    <row r="795" spans="1:5">
      <c r="A795">
        <v>39263</v>
      </c>
      <c r="B795" t="s">
        <v>16850</v>
      </c>
      <c r="C795" t="s">
        <v>8037</v>
      </c>
      <c r="D795" t="s">
        <v>8034</v>
      </c>
      <c r="E795" s="324" t="s">
        <v>27003</v>
      </c>
    </row>
    <row r="796" spans="1:5">
      <c r="A796">
        <v>39264</v>
      </c>
      <c r="B796" t="s">
        <v>16851</v>
      </c>
      <c r="C796" t="s">
        <v>8037</v>
      </c>
      <c r="D796" t="s">
        <v>8034</v>
      </c>
      <c r="E796" s="324" t="s">
        <v>26088</v>
      </c>
    </row>
    <row r="797" spans="1:5">
      <c r="A797">
        <v>39259</v>
      </c>
      <c r="B797" t="s">
        <v>16852</v>
      </c>
      <c r="C797" t="s">
        <v>8037</v>
      </c>
      <c r="D797" t="s">
        <v>8034</v>
      </c>
      <c r="E797" s="324" t="s">
        <v>14794</v>
      </c>
    </row>
    <row r="798" spans="1:5">
      <c r="A798">
        <v>39265</v>
      </c>
      <c r="B798" t="s">
        <v>16853</v>
      </c>
      <c r="C798" t="s">
        <v>8037</v>
      </c>
      <c r="D798" t="s">
        <v>8034</v>
      </c>
      <c r="E798" s="324" t="s">
        <v>27004</v>
      </c>
    </row>
    <row r="799" spans="1:5">
      <c r="A799">
        <v>39260</v>
      </c>
      <c r="B799" t="s">
        <v>16854</v>
      </c>
      <c r="C799" t="s">
        <v>8037</v>
      </c>
      <c r="D799" t="s">
        <v>8034</v>
      </c>
      <c r="E799" s="324" t="s">
        <v>26084</v>
      </c>
    </row>
    <row r="800" spans="1:5">
      <c r="A800">
        <v>39266</v>
      </c>
      <c r="B800" t="s">
        <v>16855</v>
      </c>
      <c r="C800" t="s">
        <v>8037</v>
      </c>
      <c r="D800" t="s">
        <v>8034</v>
      </c>
      <c r="E800" s="324" t="s">
        <v>27005</v>
      </c>
    </row>
    <row r="801" spans="1:5">
      <c r="A801">
        <v>39267</v>
      </c>
      <c r="B801" t="s">
        <v>16856</v>
      </c>
      <c r="C801" t="s">
        <v>8037</v>
      </c>
      <c r="D801" t="s">
        <v>8034</v>
      </c>
      <c r="E801" s="324" t="s">
        <v>27006</v>
      </c>
    </row>
    <row r="802" spans="1:5">
      <c r="A802">
        <v>11901</v>
      </c>
      <c r="B802" t="s">
        <v>16857</v>
      </c>
      <c r="C802" t="s">
        <v>8037</v>
      </c>
      <c r="D802" t="s">
        <v>8034</v>
      </c>
      <c r="E802" s="324" t="s">
        <v>2724</v>
      </c>
    </row>
    <row r="803" spans="1:5">
      <c r="A803">
        <v>11902</v>
      </c>
      <c r="B803" t="s">
        <v>16858</v>
      </c>
      <c r="C803" t="s">
        <v>8037</v>
      </c>
      <c r="D803" t="s">
        <v>8034</v>
      </c>
      <c r="E803" s="324" t="s">
        <v>14742</v>
      </c>
    </row>
    <row r="804" spans="1:5">
      <c r="A804">
        <v>11903</v>
      </c>
      <c r="B804" t="s">
        <v>16859</v>
      </c>
      <c r="C804" t="s">
        <v>8037</v>
      </c>
      <c r="D804" t="s">
        <v>8034</v>
      </c>
      <c r="E804" s="324" t="s">
        <v>7419</v>
      </c>
    </row>
    <row r="805" spans="1:5">
      <c r="A805">
        <v>11904</v>
      </c>
      <c r="B805" t="s">
        <v>16860</v>
      </c>
      <c r="C805" t="s">
        <v>8037</v>
      </c>
      <c r="D805" t="s">
        <v>8034</v>
      </c>
      <c r="E805" s="324" t="s">
        <v>6990</v>
      </c>
    </row>
    <row r="806" spans="1:5">
      <c r="A806">
        <v>11905</v>
      </c>
      <c r="B806" t="s">
        <v>16861</v>
      </c>
      <c r="C806" t="s">
        <v>8037</v>
      </c>
      <c r="D806" t="s">
        <v>8034</v>
      </c>
      <c r="E806" s="324" t="s">
        <v>18881</v>
      </c>
    </row>
    <row r="807" spans="1:5">
      <c r="A807">
        <v>11906</v>
      </c>
      <c r="B807" t="s">
        <v>16862</v>
      </c>
      <c r="C807" t="s">
        <v>8037</v>
      </c>
      <c r="D807" t="s">
        <v>8034</v>
      </c>
      <c r="E807" s="324" t="s">
        <v>22132</v>
      </c>
    </row>
    <row r="808" spans="1:5">
      <c r="A808">
        <v>11919</v>
      </c>
      <c r="B808" t="s">
        <v>16863</v>
      </c>
      <c r="C808" t="s">
        <v>8037</v>
      </c>
      <c r="D808" t="s">
        <v>8034</v>
      </c>
      <c r="E808" s="324" t="s">
        <v>375</v>
      </c>
    </row>
    <row r="809" spans="1:5">
      <c r="A809">
        <v>11920</v>
      </c>
      <c r="B809" t="s">
        <v>16864</v>
      </c>
      <c r="C809" t="s">
        <v>8037</v>
      </c>
      <c r="D809" t="s">
        <v>8034</v>
      </c>
      <c r="E809" s="324" t="s">
        <v>1450</v>
      </c>
    </row>
    <row r="810" spans="1:5">
      <c r="A810">
        <v>11924</v>
      </c>
      <c r="B810" t="s">
        <v>16865</v>
      </c>
      <c r="C810" t="s">
        <v>8037</v>
      </c>
      <c r="D810" t="s">
        <v>8034</v>
      </c>
      <c r="E810" s="324" t="s">
        <v>24443</v>
      </c>
    </row>
    <row r="811" spans="1:5">
      <c r="A811">
        <v>11921</v>
      </c>
      <c r="B811" t="s">
        <v>16866</v>
      </c>
      <c r="C811" t="s">
        <v>8037</v>
      </c>
      <c r="D811" t="s">
        <v>8034</v>
      </c>
      <c r="E811" s="324" t="s">
        <v>14775</v>
      </c>
    </row>
    <row r="812" spans="1:5">
      <c r="A812">
        <v>11922</v>
      </c>
      <c r="B812" t="s">
        <v>16867</v>
      </c>
      <c r="C812" t="s">
        <v>8037</v>
      </c>
      <c r="D812" t="s">
        <v>8034</v>
      </c>
      <c r="E812" s="324" t="s">
        <v>15058</v>
      </c>
    </row>
    <row r="813" spans="1:5">
      <c r="A813">
        <v>11923</v>
      </c>
      <c r="B813" t="s">
        <v>16868</v>
      </c>
      <c r="C813" t="s">
        <v>8037</v>
      </c>
      <c r="D813" t="s">
        <v>8034</v>
      </c>
      <c r="E813" s="324" t="s">
        <v>24444</v>
      </c>
    </row>
    <row r="814" spans="1:5">
      <c r="A814">
        <v>11916</v>
      </c>
      <c r="B814" t="s">
        <v>16869</v>
      </c>
      <c r="C814" t="s">
        <v>8037</v>
      </c>
      <c r="D814" t="s">
        <v>8034</v>
      </c>
      <c r="E814" s="324" t="s">
        <v>1390</v>
      </c>
    </row>
    <row r="815" spans="1:5">
      <c r="A815">
        <v>11914</v>
      </c>
      <c r="B815" t="s">
        <v>16870</v>
      </c>
      <c r="C815" t="s">
        <v>8037</v>
      </c>
      <c r="D815" t="s">
        <v>8034</v>
      </c>
      <c r="E815" s="324" t="s">
        <v>24445</v>
      </c>
    </row>
    <row r="816" spans="1:5">
      <c r="A816">
        <v>11917</v>
      </c>
      <c r="B816" t="s">
        <v>16871</v>
      </c>
      <c r="C816" t="s">
        <v>8037</v>
      </c>
      <c r="D816" t="s">
        <v>8034</v>
      </c>
      <c r="E816" s="324" t="s">
        <v>2484</v>
      </c>
    </row>
    <row r="817" spans="1:5">
      <c r="A817">
        <v>11918</v>
      </c>
      <c r="B817" t="s">
        <v>16872</v>
      </c>
      <c r="C817" t="s">
        <v>8037</v>
      </c>
      <c r="D817" t="s">
        <v>8034</v>
      </c>
      <c r="E817" s="324" t="s">
        <v>6079</v>
      </c>
    </row>
    <row r="818" spans="1:5">
      <c r="A818">
        <v>37734</v>
      </c>
      <c r="B818" t="s">
        <v>16873</v>
      </c>
      <c r="C818" t="s">
        <v>8033</v>
      </c>
      <c r="D818" t="s">
        <v>8034</v>
      </c>
      <c r="E818" s="324" t="s">
        <v>24446</v>
      </c>
    </row>
    <row r="819" spans="1:5">
      <c r="A819">
        <v>42251</v>
      </c>
      <c r="B819" t="s">
        <v>16874</v>
      </c>
      <c r="C819" t="s">
        <v>8033</v>
      </c>
      <c r="D819" t="s">
        <v>8034</v>
      </c>
      <c r="E819" s="324" t="s">
        <v>24447</v>
      </c>
    </row>
    <row r="820" spans="1:5">
      <c r="A820">
        <v>37733</v>
      </c>
      <c r="B820" t="s">
        <v>16875</v>
      </c>
      <c r="C820" t="s">
        <v>8033</v>
      </c>
      <c r="D820" t="s">
        <v>8034</v>
      </c>
      <c r="E820" s="324" t="s">
        <v>24448</v>
      </c>
    </row>
    <row r="821" spans="1:5">
      <c r="A821">
        <v>37735</v>
      </c>
      <c r="B821" t="s">
        <v>16876</v>
      </c>
      <c r="C821" t="s">
        <v>8033</v>
      </c>
      <c r="D821" t="s">
        <v>8034</v>
      </c>
      <c r="E821" s="324" t="s">
        <v>24449</v>
      </c>
    </row>
    <row r="822" spans="1:5">
      <c r="A822">
        <v>5090</v>
      </c>
      <c r="B822" t="s">
        <v>16877</v>
      </c>
      <c r="C822" t="s">
        <v>8033</v>
      </c>
      <c r="D822" t="s">
        <v>8035</v>
      </c>
      <c r="E822" s="324" t="s">
        <v>14782</v>
      </c>
    </row>
    <row r="823" spans="1:5">
      <c r="A823">
        <v>5085</v>
      </c>
      <c r="B823" t="s">
        <v>16878</v>
      </c>
      <c r="C823" t="s">
        <v>8033</v>
      </c>
      <c r="D823" t="s">
        <v>8034</v>
      </c>
      <c r="E823" s="324" t="s">
        <v>4944</v>
      </c>
    </row>
    <row r="824" spans="1:5">
      <c r="A824">
        <v>43603</v>
      </c>
      <c r="B824" t="s">
        <v>16879</v>
      </c>
      <c r="C824" t="s">
        <v>8033</v>
      </c>
      <c r="D824" t="s">
        <v>8034</v>
      </c>
      <c r="E824" s="324" t="s">
        <v>21893</v>
      </c>
    </row>
    <row r="825" spans="1:5">
      <c r="A825">
        <v>38374</v>
      </c>
      <c r="B825" t="s">
        <v>16880</v>
      </c>
      <c r="C825" t="s">
        <v>8033</v>
      </c>
      <c r="D825" t="s">
        <v>8034</v>
      </c>
      <c r="E825" s="324" t="s">
        <v>27007</v>
      </c>
    </row>
    <row r="826" spans="1:5">
      <c r="A826">
        <v>20212</v>
      </c>
      <c r="B826" t="s">
        <v>24450</v>
      </c>
      <c r="C826" t="s">
        <v>8037</v>
      </c>
      <c r="D826" t="s">
        <v>8034</v>
      </c>
      <c r="E826" s="324" t="s">
        <v>24451</v>
      </c>
    </row>
    <row r="827" spans="1:5">
      <c r="A827">
        <v>20209</v>
      </c>
      <c r="B827" t="s">
        <v>24452</v>
      </c>
      <c r="C827" t="s">
        <v>8037</v>
      </c>
      <c r="D827" t="s">
        <v>8034</v>
      </c>
      <c r="E827" s="324" t="s">
        <v>24453</v>
      </c>
    </row>
    <row r="828" spans="1:5">
      <c r="A828">
        <v>4430</v>
      </c>
      <c r="B828" t="s">
        <v>24454</v>
      </c>
      <c r="C828" t="s">
        <v>8037</v>
      </c>
      <c r="D828" t="s">
        <v>8035</v>
      </c>
      <c r="E828" s="324" t="s">
        <v>7342</v>
      </c>
    </row>
    <row r="829" spans="1:5">
      <c r="A829">
        <v>4433</v>
      </c>
      <c r="B829" t="s">
        <v>24455</v>
      </c>
      <c r="C829" t="s">
        <v>8037</v>
      </c>
      <c r="D829" t="s">
        <v>8034</v>
      </c>
      <c r="E829" s="324" t="s">
        <v>24456</v>
      </c>
    </row>
    <row r="830" spans="1:5">
      <c r="A830">
        <v>4400</v>
      </c>
      <c r="B830" t="s">
        <v>24457</v>
      </c>
      <c r="C830" t="s">
        <v>8037</v>
      </c>
      <c r="D830" t="s">
        <v>8034</v>
      </c>
      <c r="E830" s="324" t="s">
        <v>21398</v>
      </c>
    </row>
    <row r="831" spans="1:5">
      <c r="A831">
        <v>2729</v>
      </c>
      <c r="B831" t="s">
        <v>16885</v>
      </c>
      <c r="C831" t="s">
        <v>8033</v>
      </c>
      <c r="D831" t="s">
        <v>8034</v>
      </c>
      <c r="E831" s="324" t="s">
        <v>6617</v>
      </c>
    </row>
    <row r="832" spans="1:5">
      <c r="A832">
        <v>4513</v>
      </c>
      <c r="B832" t="s">
        <v>16886</v>
      </c>
      <c r="C832" t="s">
        <v>8037</v>
      </c>
      <c r="D832" t="s">
        <v>8034</v>
      </c>
      <c r="E832" s="324" t="s">
        <v>6163</v>
      </c>
    </row>
    <row r="833" spans="1:5">
      <c r="A833">
        <v>37106</v>
      </c>
      <c r="B833" t="s">
        <v>21895</v>
      </c>
      <c r="C833" t="s">
        <v>8033</v>
      </c>
      <c r="D833" t="s">
        <v>8034</v>
      </c>
      <c r="E833" s="324" t="s">
        <v>24458</v>
      </c>
    </row>
    <row r="834" spans="1:5">
      <c r="A834">
        <v>11869</v>
      </c>
      <c r="B834" t="s">
        <v>21896</v>
      </c>
      <c r="C834" t="s">
        <v>8033</v>
      </c>
      <c r="D834" t="s">
        <v>8034</v>
      </c>
      <c r="E834" s="324" t="s">
        <v>24459</v>
      </c>
    </row>
    <row r="835" spans="1:5">
      <c r="A835">
        <v>43981</v>
      </c>
      <c r="B835" t="s">
        <v>21897</v>
      </c>
      <c r="C835" t="s">
        <v>8033</v>
      </c>
      <c r="D835" t="s">
        <v>8034</v>
      </c>
      <c r="E835" s="324" t="s">
        <v>24460</v>
      </c>
    </row>
    <row r="836" spans="1:5">
      <c r="A836">
        <v>37104</v>
      </c>
      <c r="B836" t="s">
        <v>21898</v>
      </c>
      <c r="C836" t="s">
        <v>8033</v>
      </c>
      <c r="D836" t="s">
        <v>8034</v>
      </c>
      <c r="E836" s="324" t="s">
        <v>24461</v>
      </c>
    </row>
    <row r="837" spans="1:5">
      <c r="A837">
        <v>43982</v>
      </c>
      <c r="B837" t="s">
        <v>21899</v>
      </c>
      <c r="C837" t="s">
        <v>8033</v>
      </c>
      <c r="D837" t="s">
        <v>8034</v>
      </c>
      <c r="E837" s="324" t="s">
        <v>24462</v>
      </c>
    </row>
    <row r="838" spans="1:5">
      <c r="A838">
        <v>43978</v>
      </c>
      <c r="B838" t="s">
        <v>21900</v>
      </c>
      <c r="C838" t="s">
        <v>8033</v>
      </c>
      <c r="D838" t="s">
        <v>8034</v>
      </c>
      <c r="E838" s="324" t="s">
        <v>24463</v>
      </c>
    </row>
    <row r="839" spans="1:5">
      <c r="A839">
        <v>11871</v>
      </c>
      <c r="B839" t="s">
        <v>21901</v>
      </c>
      <c r="C839" t="s">
        <v>8033</v>
      </c>
      <c r="D839" t="s">
        <v>8034</v>
      </c>
      <c r="E839" s="324" t="s">
        <v>24464</v>
      </c>
    </row>
    <row r="840" spans="1:5">
      <c r="A840">
        <v>37105</v>
      </c>
      <c r="B840" t="s">
        <v>21902</v>
      </c>
      <c r="C840" t="s">
        <v>8033</v>
      </c>
      <c r="D840" t="s">
        <v>8034</v>
      </c>
      <c r="E840" s="324" t="s">
        <v>24465</v>
      </c>
    </row>
    <row r="841" spans="1:5">
      <c r="A841">
        <v>43980</v>
      </c>
      <c r="B841" t="s">
        <v>21903</v>
      </c>
      <c r="C841" t="s">
        <v>8033</v>
      </c>
      <c r="D841" t="s">
        <v>8034</v>
      </c>
      <c r="E841" s="324" t="s">
        <v>24466</v>
      </c>
    </row>
    <row r="842" spans="1:5">
      <c r="A842">
        <v>43979</v>
      </c>
      <c r="B842" t="s">
        <v>21904</v>
      </c>
      <c r="C842" t="s">
        <v>8033</v>
      </c>
      <c r="D842" t="s">
        <v>8034</v>
      </c>
      <c r="E842" s="324" t="s">
        <v>24467</v>
      </c>
    </row>
    <row r="843" spans="1:5">
      <c r="A843">
        <v>11868</v>
      </c>
      <c r="B843" t="s">
        <v>21905</v>
      </c>
      <c r="C843" t="s">
        <v>8033</v>
      </c>
      <c r="D843" t="s">
        <v>8034</v>
      </c>
      <c r="E843" s="324" t="s">
        <v>24468</v>
      </c>
    </row>
    <row r="844" spans="1:5">
      <c r="A844">
        <v>34636</v>
      </c>
      <c r="B844" t="s">
        <v>21906</v>
      </c>
      <c r="C844" t="s">
        <v>8033</v>
      </c>
      <c r="D844" t="s">
        <v>8035</v>
      </c>
      <c r="E844" s="324" t="s">
        <v>24469</v>
      </c>
    </row>
    <row r="845" spans="1:5">
      <c r="A845">
        <v>34639</v>
      </c>
      <c r="B845" t="s">
        <v>21907</v>
      </c>
      <c r="C845" t="s">
        <v>8033</v>
      </c>
      <c r="D845" t="s">
        <v>8034</v>
      </c>
      <c r="E845" s="324" t="s">
        <v>24470</v>
      </c>
    </row>
    <row r="846" spans="1:5">
      <c r="A846">
        <v>34640</v>
      </c>
      <c r="B846" t="s">
        <v>21908</v>
      </c>
      <c r="C846" t="s">
        <v>8033</v>
      </c>
      <c r="D846" t="s">
        <v>8034</v>
      </c>
      <c r="E846" s="324" t="s">
        <v>24471</v>
      </c>
    </row>
    <row r="847" spans="1:5">
      <c r="A847">
        <v>43977</v>
      </c>
      <c r="B847" t="s">
        <v>21909</v>
      </c>
      <c r="C847" t="s">
        <v>8033</v>
      </c>
      <c r="D847" t="s">
        <v>8034</v>
      </c>
      <c r="E847" s="324" t="s">
        <v>24472</v>
      </c>
    </row>
    <row r="848" spans="1:5">
      <c r="A848">
        <v>34637</v>
      </c>
      <c r="B848" t="s">
        <v>21910</v>
      </c>
      <c r="C848" t="s">
        <v>8033</v>
      </c>
      <c r="D848" t="s">
        <v>8034</v>
      </c>
      <c r="E848" s="324" t="s">
        <v>24473</v>
      </c>
    </row>
    <row r="849" spans="1:5">
      <c r="A849">
        <v>34638</v>
      </c>
      <c r="B849" t="s">
        <v>21911</v>
      </c>
      <c r="C849" t="s">
        <v>8033</v>
      </c>
      <c r="D849" t="s">
        <v>8034</v>
      </c>
      <c r="E849" s="324" t="s">
        <v>24474</v>
      </c>
    </row>
    <row r="850" spans="1:5">
      <c r="A850">
        <v>34641</v>
      </c>
      <c r="B850" t="s">
        <v>21912</v>
      </c>
      <c r="C850" t="s">
        <v>8033</v>
      </c>
      <c r="D850" t="s">
        <v>8034</v>
      </c>
      <c r="E850" s="324" t="s">
        <v>24475</v>
      </c>
    </row>
    <row r="851" spans="1:5">
      <c r="A851">
        <v>43434</v>
      </c>
      <c r="B851" t="s">
        <v>16887</v>
      </c>
      <c r="C851" t="s">
        <v>8033</v>
      </c>
      <c r="D851" t="s">
        <v>8034</v>
      </c>
      <c r="E851" s="324" t="s">
        <v>24476</v>
      </c>
    </row>
    <row r="852" spans="1:5">
      <c r="A852">
        <v>43435</v>
      </c>
      <c r="B852" t="s">
        <v>16888</v>
      </c>
      <c r="C852" t="s">
        <v>8033</v>
      </c>
      <c r="D852" t="s">
        <v>8034</v>
      </c>
      <c r="E852" s="324" t="s">
        <v>22137</v>
      </c>
    </row>
    <row r="853" spans="1:5">
      <c r="A853">
        <v>43436</v>
      </c>
      <c r="B853" t="s">
        <v>16890</v>
      </c>
      <c r="C853" t="s">
        <v>8033</v>
      </c>
      <c r="D853" t="s">
        <v>8034</v>
      </c>
      <c r="E853" s="324" t="s">
        <v>24477</v>
      </c>
    </row>
    <row r="854" spans="1:5">
      <c r="A854">
        <v>43437</v>
      </c>
      <c r="B854" t="s">
        <v>16891</v>
      </c>
      <c r="C854" t="s">
        <v>8033</v>
      </c>
      <c r="D854" t="s">
        <v>8034</v>
      </c>
      <c r="E854" s="324" t="s">
        <v>24478</v>
      </c>
    </row>
    <row r="855" spans="1:5">
      <c r="A855">
        <v>43438</v>
      </c>
      <c r="B855" t="s">
        <v>16892</v>
      </c>
      <c r="C855" t="s">
        <v>8033</v>
      </c>
      <c r="D855" t="s">
        <v>8034</v>
      </c>
      <c r="E855" s="324" t="s">
        <v>24479</v>
      </c>
    </row>
    <row r="856" spans="1:5">
      <c r="A856">
        <v>41627</v>
      </c>
      <c r="B856" t="s">
        <v>16893</v>
      </c>
      <c r="C856" t="s">
        <v>8033</v>
      </c>
      <c r="D856" t="s">
        <v>8034</v>
      </c>
      <c r="E856" s="324" t="s">
        <v>24480</v>
      </c>
    </row>
    <row r="857" spans="1:5">
      <c r="A857">
        <v>41628</v>
      </c>
      <c r="B857" t="s">
        <v>16894</v>
      </c>
      <c r="C857" t="s">
        <v>8033</v>
      </c>
      <c r="D857" t="s">
        <v>8034</v>
      </c>
      <c r="E857" s="324" t="s">
        <v>24481</v>
      </c>
    </row>
    <row r="858" spans="1:5">
      <c r="A858">
        <v>41629</v>
      </c>
      <c r="B858" t="s">
        <v>16895</v>
      </c>
      <c r="C858" t="s">
        <v>8033</v>
      </c>
      <c r="D858" t="s">
        <v>8034</v>
      </c>
      <c r="E858" s="324" t="s">
        <v>24482</v>
      </c>
    </row>
    <row r="859" spans="1:5">
      <c r="A859">
        <v>43429</v>
      </c>
      <c r="B859" t="s">
        <v>16896</v>
      </c>
      <c r="C859" t="s">
        <v>8033</v>
      </c>
      <c r="D859" t="s">
        <v>8034</v>
      </c>
      <c r="E859" s="324" t="s">
        <v>24483</v>
      </c>
    </row>
    <row r="860" spans="1:5">
      <c r="A860">
        <v>43430</v>
      </c>
      <c r="B860" t="s">
        <v>16897</v>
      </c>
      <c r="C860" t="s">
        <v>8033</v>
      </c>
      <c r="D860" t="s">
        <v>8034</v>
      </c>
      <c r="E860" s="324" t="s">
        <v>24484</v>
      </c>
    </row>
    <row r="861" spans="1:5">
      <c r="A861">
        <v>43431</v>
      </c>
      <c r="B861" t="s">
        <v>16898</v>
      </c>
      <c r="C861" t="s">
        <v>8033</v>
      </c>
      <c r="D861" t="s">
        <v>8034</v>
      </c>
      <c r="E861" s="324" t="s">
        <v>24485</v>
      </c>
    </row>
    <row r="862" spans="1:5">
      <c r="A862">
        <v>43432</v>
      </c>
      <c r="B862" t="s">
        <v>16899</v>
      </c>
      <c r="C862" t="s">
        <v>8033</v>
      </c>
      <c r="D862" t="s">
        <v>8034</v>
      </c>
      <c r="E862" s="324" t="s">
        <v>24486</v>
      </c>
    </row>
    <row r="863" spans="1:5">
      <c r="A863">
        <v>43433</v>
      </c>
      <c r="B863" t="s">
        <v>16900</v>
      </c>
      <c r="C863" t="s">
        <v>8033</v>
      </c>
      <c r="D863" t="s">
        <v>8034</v>
      </c>
      <c r="E863" s="324" t="s">
        <v>24487</v>
      </c>
    </row>
    <row r="864" spans="1:5">
      <c r="A864">
        <v>43094</v>
      </c>
      <c r="B864" t="s">
        <v>16901</v>
      </c>
      <c r="C864" t="s">
        <v>8033</v>
      </c>
      <c r="D864" t="s">
        <v>8034</v>
      </c>
      <c r="E864" s="324" t="s">
        <v>27008</v>
      </c>
    </row>
    <row r="865" spans="1:5">
      <c r="A865">
        <v>43093</v>
      </c>
      <c r="B865" t="s">
        <v>16902</v>
      </c>
      <c r="C865" t="s">
        <v>8033</v>
      </c>
      <c r="D865" t="s">
        <v>8034</v>
      </c>
      <c r="E865" s="324" t="s">
        <v>27009</v>
      </c>
    </row>
    <row r="866" spans="1:5">
      <c r="A866">
        <v>11694</v>
      </c>
      <c r="B866" t="s">
        <v>24488</v>
      </c>
      <c r="C866" t="s">
        <v>8033</v>
      </c>
      <c r="D866" t="s">
        <v>8034</v>
      </c>
      <c r="E866" s="324" t="s">
        <v>24489</v>
      </c>
    </row>
    <row r="867" spans="1:5">
      <c r="A867">
        <v>1030</v>
      </c>
      <c r="B867" t="s">
        <v>24490</v>
      </c>
      <c r="C867" t="s">
        <v>8033</v>
      </c>
      <c r="D867" t="s">
        <v>8035</v>
      </c>
      <c r="E867" s="324" t="s">
        <v>24491</v>
      </c>
    </row>
    <row r="868" spans="1:5">
      <c r="A868">
        <v>11881</v>
      </c>
      <c r="B868" t="s">
        <v>16905</v>
      </c>
      <c r="C868" t="s">
        <v>8033</v>
      </c>
      <c r="D868" t="s">
        <v>8034</v>
      </c>
      <c r="E868" s="324" t="s">
        <v>24295</v>
      </c>
    </row>
    <row r="869" spans="1:5">
      <c r="A869">
        <v>35277</v>
      </c>
      <c r="B869" t="s">
        <v>16906</v>
      </c>
      <c r="C869" t="s">
        <v>8033</v>
      </c>
      <c r="D869" t="s">
        <v>8034</v>
      </c>
      <c r="E869" s="324" t="s">
        <v>21913</v>
      </c>
    </row>
    <row r="870" spans="1:5">
      <c r="A870">
        <v>10521</v>
      </c>
      <c r="B870" t="s">
        <v>16907</v>
      </c>
      <c r="C870" t="s">
        <v>8033</v>
      </c>
      <c r="D870" t="s">
        <v>8034</v>
      </c>
      <c r="E870" s="324" t="s">
        <v>24492</v>
      </c>
    </row>
    <row r="871" spans="1:5">
      <c r="A871">
        <v>10885</v>
      </c>
      <c r="B871" t="s">
        <v>16908</v>
      </c>
      <c r="C871" t="s">
        <v>8033</v>
      </c>
      <c r="D871" t="s">
        <v>8034</v>
      </c>
      <c r="E871" s="324" t="s">
        <v>24493</v>
      </c>
    </row>
    <row r="872" spans="1:5">
      <c r="A872">
        <v>20962</v>
      </c>
      <c r="B872" t="s">
        <v>16909</v>
      </c>
      <c r="C872" t="s">
        <v>8033</v>
      </c>
      <c r="D872" t="s">
        <v>8035</v>
      </c>
      <c r="E872" s="324" t="s">
        <v>22243</v>
      </c>
    </row>
    <row r="873" spans="1:5">
      <c r="A873">
        <v>20963</v>
      </c>
      <c r="B873" t="s">
        <v>16910</v>
      </c>
      <c r="C873" t="s">
        <v>8033</v>
      </c>
      <c r="D873" t="s">
        <v>8034</v>
      </c>
      <c r="E873" s="324" t="s">
        <v>24494</v>
      </c>
    </row>
    <row r="874" spans="1:5">
      <c r="A874">
        <v>34643</v>
      </c>
      <c r="B874" t="s">
        <v>16911</v>
      </c>
      <c r="C874" t="s">
        <v>8033</v>
      </c>
      <c r="D874" t="s">
        <v>8034</v>
      </c>
      <c r="E874" s="324" t="s">
        <v>4504</v>
      </c>
    </row>
    <row r="875" spans="1:5">
      <c r="A875">
        <v>41480</v>
      </c>
      <c r="B875" t="s">
        <v>16912</v>
      </c>
      <c r="C875" t="s">
        <v>8033</v>
      </c>
      <c r="D875" t="s">
        <v>8034</v>
      </c>
      <c r="E875" s="324" t="s">
        <v>21914</v>
      </c>
    </row>
    <row r="876" spans="1:5">
      <c r="A876">
        <v>41474</v>
      </c>
      <c r="B876" t="s">
        <v>16913</v>
      </c>
      <c r="C876" t="s">
        <v>8033</v>
      </c>
      <c r="D876" t="s">
        <v>8034</v>
      </c>
      <c r="E876" s="324" t="s">
        <v>21915</v>
      </c>
    </row>
    <row r="877" spans="1:5">
      <c r="A877">
        <v>41475</v>
      </c>
      <c r="B877" t="s">
        <v>16914</v>
      </c>
      <c r="C877" t="s">
        <v>8033</v>
      </c>
      <c r="D877" t="s">
        <v>8034</v>
      </c>
      <c r="E877" s="324" t="s">
        <v>15820</v>
      </c>
    </row>
    <row r="878" spans="1:5">
      <c r="A878">
        <v>41476</v>
      </c>
      <c r="B878" t="s">
        <v>16915</v>
      </c>
      <c r="C878" t="s">
        <v>8033</v>
      </c>
      <c r="D878" t="s">
        <v>8034</v>
      </c>
      <c r="E878" s="324" t="s">
        <v>21916</v>
      </c>
    </row>
    <row r="879" spans="1:5">
      <c r="A879">
        <v>2555</v>
      </c>
      <c r="B879" t="s">
        <v>16916</v>
      </c>
      <c r="C879" t="s">
        <v>8033</v>
      </c>
      <c r="D879" t="s">
        <v>8034</v>
      </c>
      <c r="E879" s="324" t="s">
        <v>1149</v>
      </c>
    </row>
    <row r="880" spans="1:5">
      <c r="A880">
        <v>2556</v>
      </c>
      <c r="B880" t="s">
        <v>16917</v>
      </c>
      <c r="C880" t="s">
        <v>8033</v>
      </c>
      <c r="D880" t="s">
        <v>8034</v>
      </c>
      <c r="E880" s="324" t="s">
        <v>14815</v>
      </c>
    </row>
    <row r="881" spans="1:5">
      <c r="A881">
        <v>2557</v>
      </c>
      <c r="B881" t="s">
        <v>16918</v>
      </c>
      <c r="C881" t="s">
        <v>8033</v>
      </c>
      <c r="D881" t="s">
        <v>8034</v>
      </c>
      <c r="E881" s="324" t="s">
        <v>16230</v>
      </c>
    </row>
    <row r="882" spans="1:5">
      <c r="A882">
        <v>10569</v>
      </c>
      <c r="B882" t="s">
        <v>16919</v>
      </c>
      <c r="C882" t="s">
        <v>8033</v>
      </c>
      <c r="D882" t="s">
        <v>8034</v>
      </c>
      <c r="E882" s="324" t="s">
        <v>16230</v>
      </c>
    </row>
    <row r="883" spans="1:5">
      <c r="A883">
        <v>39810</v>
      </c>
      <c r="B883" t="s">
        <v>16920</v>
      </c>
      <c r="C883" t="s">
        <v>8033</v>
      </c>
      <c r="D883" t="s">
        <v>8034</v>
      </c>
      <c r="E883" s="324" t="s">
        <v>25452</v>
      </c>
    </row>
    <row r="884" spans="1:5">
      <c r="A884">
        <v>39811</v>
      </c>
      <c r="B884" t="s">
        <v>16921</v>
      </c>
      <c r="C884" t="s">
        <v>8033</v>
      </c>
      <c r="D884" t="s">
        <v>8034</v>
      </c>
      <c r="E884" s="324" t="s">
        <v>27010</v>
      </c>
    </row>
    <row r="885" spans="1:5">
      <c r="A885">
        <v>39812</v>
      </c>
      <c r="B885" t="s">
        <v>16922</v>
      </c>
      <c r="C885" t="s">
        <v>8033</v>
      </c>
      <c r="D885" t="s">
        <v>8034</v>
      </c>
      <c r="E885" s="324" t="s">
        <v>24549</v>
      </c>
    </row>
    <row r="886" spans="1:5">
      <c r="A886">
        <v>43096</v>
      </c>
      <c r="B886" t="s">
        <v>16923</v>
      </c>
      <c r="C886" t="s">
        <v>8033</v>
      </c>
      <c r="D886" t="s">
        <v>8034</v>
      </c>
      <c r="E886" s="324" t="s">
        <v>27011</v>
      </c>
    </row>
    <row r="887" spans="1:5">
      <c r="A887">
        <v>43102</v>
      </c>
      <c r="B887" t="s">
        <v>16924</v>
      </c>
      <c r="C887" t="s">
        <v>8033</v>
      </c>
      <c r="D887" t="s">
        <v>8034</v>
      </c>
      <c r="E887" s="324" t="s">
        <v>27012</v>
      </c>
    </row>
    <row r="888" spans="1:5">
      <c r="A888">
        <v>43103</v>
      </c>
      <c r="B888" t="s">
        <v>16925</v>
      </c>
      <c r="C888" t="s">
        <v>8033</v>
      </c>
      <c r="D888" t="s">
        <v>8034</v>
      </c>
      <c r="E888" s="324" t="s">
        <v>27013</v>
      </c>
    </row>
    <row r="889" spans="1:5">
      <c r="A889">
        <v>43098</v>
      </c>
      <c r="B889" t="s">
        <v>16926</v>
      </c>
      <c r="C889" t="s">
        <v>8033</v>
      </c>
      <c r="D889" t="s">
        <v>8034</v>
      </c>
      <c r="E889" s="324" t="s">
        <v>27014</v>
      </c>
    </row>
    <row r="890" spans="1:5">
      <c r="A890">
        <v>43097</v>
      </c>
      <c r="B890" t="s">
        <v>16927</v>
      </c>
      <c r="C890" t="s">
        <v>8033</v>
      </c>
      <c r="D890" t="s">
        <v>8034</v>
      </c>
      <c r="E890" s="324" t="s">
        <v>27015</v>
      </c>
    </row>
    <row r="891" spans="1:5">
      <c r="A891">
        <v>43104</v>
      </c>
      <c r="B891" t="s">
        <v>16929</v>
      </c>
      <c r="C891" t="s">
        <v>8033</v>
      </c>
      <c r="D891" t="s">
        <v>8034</v>
      </c>
      <c r="E891" s="324" t="s">
        <v>27016</v>
      </c>
    </row>
    <row r="892" spans="1:5">
      <c r="A892">
        <v>39771</v>
      </c>
      <c r="B892" t="s">
        <v>16930</v>
      </c>
      <c r="C892" t="s">
        <v>8033</v>
      </c>
      <c r="D892" t="s">
        <v>8034</v>
      </c>
      <c r="E892" s="324" t="s">
        <v>21358</v>
      </c>
    </row>
    <row r="893" spans="1:5">
      <c r="A893">
        <v>39772</v>
      </c>
      <c r="B893" t="s">
        <v>16931</v>
      </c>
      <c r="C893" t="s">
        <v>8033</v>
      </c>
      <c r="D893" t="s">
        <v>8034</v>
      </c>
      <c r="E893" s="324" t="s">
        <v>26283</v>
      </c>
    </row>
    <row r="894" spans="1:5">
      <c r="A894">
        <v>39773</v>
      </c>
      <c r="B894" t="s">
        <v>16932</v>
      </c>
      <c r="C894" t="s">
        <v>8033</v>
      </c>
      <c r="D894" t="s">
        <v>8034</v>
      </c>
      <c r="E894" s="324" t="s">
        <v>27017</v>
      </c>
    </row>
    <row r="895" spans="1:5">
      <c r="A895">
        <v>39774</v>
      </c>
      <c r="B895" t="s">
        <v>16933</v>
      </c>
      <c r="C895" t="s">
        <v>8033</v>
      </c>
      <c r="D895" t="s">
        <v>8034</v>
      </c>
      <c r="E895" s="324" t="s">
        <v>26630</v>
      </c>
    </row>
    <row r="896" spans="1:5">
      <c r="A896">
        <v>39775</v>
      </c>
      <c r="B896" t="s">
        <v>16934</v>
      </c>
      <c r="C896" t="s">
        <v>8033</v>
      </c>
      <c r="D896" t="s">
        <v>8034</v>
      </c>
      <c r="E896" s="324" t="s">
        <v>27018</v>
      </c>
    </row>
    <row r="897" spans="1:5">
      <c r="A897">
        <v>39776</v>
      </c>
      <c r="B897" t="s">
        <v>16935</v>
      </c>
      <c r="C897" t="s">
        <v>8033</v>
      </c>
      <c r="D897" t="s">
        <v>8034</v>
      </c>
      <c r="E897" s="324" t="s">
        <v>27019</v>
      </c>
    </row>
    <row r="898" spans="1:5">
      <c r="A898">
        <v>39777</v>
      </c>
      <c r="B898" t="s">
        <v>16936</v>
      </c>
      <c r="C898" t="s">
        <v>8033</v>
      </c>
      <c r="D898" t="s">
        <v>8034</v>
      </c>
      <c r="E898" s="324" t="s">
        <v>27020</v>
      </c>
    </row>
    <row r="899" spans="1:5">
      <c r="A899">
        <v>20254</v>
      </c>
      <c r="B899" t="s">
        <v>16937</v>
      </c>
      <c r="C899" t="s">
        <v>8033</v>
      </c>
      <c r="D899" t="s">
        <v>8034</v>
      </c>
      <c r="E899" s="324" t="s">
        <v>21393</v>
      </c>
    </row>
    <row r="900" spans="1:5">
      <c r="A900">
        <v>20253</v>
      </c>
      <c r="B900" t="s">
        <v>16938</v>
      </c>
      <c r="C900" t="s">
        <v>8033</v>
      </c>
      <c r="D900" t="s">
        <v>8034</v>
      </c>
      <c r="E900" s="324" t="s">
        <v>24324</v>
      </c>
    </row>
    <row r="901" spans="1:5">
      <c r="A901">
        <v>11247</v>
      </c>
      <c r="B901" t="s">
        <v>16939</v>
      </c>
      <c r="C901" t="s">
        <v>8033</v>
      </c>
      <c r="D901" t="s">
        <v>8034</v>
      </c>
      <c r="E901" s="324" t="s">
        <v>27021</v>
      </c>
    </row>
    <row r="902" spans="1:5">
      <c r="A902">
        <v>11250</v>
      </c>
      <c r="B902" t="s">
        <v>16940</v>
      </c>
      <c r="C902" t="s">
        <v>8033</v>
      </c>
      <c r="D902" t="s">
        <v>8034</v>
      </c>
      <c r="E902" s="324" t="s">
        <v>26649</v>
      </c>
    </row>
    <row r="903" spans="1:5">
      <c r="A903">
        <v>11249</v>
      </c>
      <c r="B903" t="s">
        <v>16941</v>
      </c>
      <c r="C903" t="s">
        <v>8033</v>
      </c>
      <c r="D903" t="s">
        <v>8034</v>
      </c>
      <c r="E903" s="324" t="s">
        <v>27022</v>
      </c>
    </row>
    <row r="904" spans="1:5">
      <c r="A904">
        <v>11251</v>
      </c>
      <c r="B904" t="s">
        <v>16942</v>
      </c>
      <c r="C904" t="s">
        <v>8033</v>
      </c>
      <c r="D904" t="s">
        <v>8034</v>
      </c>
      <c r="E904" s="324" t="s">
        <v>27023</v>
      </c>
    </row>
    <row r="905" spans="1:5">
      <c r="A905">
        <v>11253</v>
      </c>
      <c r="B905" t="s">
        <v>16943</v>
      </c>
      <c r="C905" t="s">
        <v>8033</v>
      </c>
      <c r="D905" t="s">
        <v>8034</v>
      </c>
      <c r="E905" s="324" t="s">
        <v>27024</v>
      </c>
    </row>
    <row r="906" spans="1:5">
      <c r="A906">
        <v>11255</v>
      </c>
      <c r="B906" t="s">
        <v>16944</v>
      </c>
      <c r="C906" t="s">
        <v>8033</v>
      </c>
      <c r="D906" t="s">
        <v>8034</v>
      </c>
      <c r="E906" s="324" t="s">
        <v>27025</v>
      </c>
    </row>
    <row r="907" spans="1:5">
      <c r="A907">
        <v>14055</v>
      </c>
      <c r="B907" t="s">
        <v>16945</v>
      </c>
      <c r="C907" t="s">
        <v>8033</v>
      </c>
      <c r="D907" t="s">
        <v>8034</v>
      </c>
      <c r="E907" s="324" t="s">
        <v>27026</v>
      </c>
    </row>
    <row r="908" spans="1:5">
      <c r="A908">
        <v>11256</v>
      </c>
      <c r="B908" t="s">
        <v>16946</v>
      </c>
      <c r="C908" t="s">
        <v>8033</v>
      </c>
      <c r="D908" t="s">
        <v>8034</v>
      </c>
      <c r="E908" s="324" t="s">
        <v>27027</v>
      </c>
    </row>
    <row r="909" spans="1:5">
      <c r="A909">
        <v>1872</v>
      </c>
      <c r="B909" t="s">
        <v>16947</v>
      </c>
      <c r="C909" t="s">
        <v>8033</v>
      </c>
      <c r="D909" t="s">
        <v>8034</v>
      </c>
      <c r="E909" s="324" t="s">
        <v>27028</v>
      </c>
    </row>
    <row r="910" spans="1:5">
      <c r="A910">
        <v>1873</v>
      </c>
      <c r="B910" t="s">
        <v>16948</v>
      </c>
      <c r="C910" t="s">
        <v>8033</v>
      </c>
      <c r="D910" t="s">
        <v>8034</v>
      </c>
      <c r="E910" s="324" t="s">
        <v>26398</v>
      </c>
    </row>
    <row r="911" spans="1:5">
      <c r="A911">
        <v>39693</v>
      </c>
      <c r="B911" t="s">
        <v>16949</v>
      </c>
      <c r="C911" t="s">
        <v>8033</v>
      </c>
      <c r="D911" t="s">
        <v>8034</v>
      </c>
      <c r="E911" s="324" t="s">
        <v>27029</v>
      </c>
    </row>
    <row r="912" spans="1:5">
      <c r="A912">
        <v>39692</v>
      </c>
      <c r="B912" t="s">
        <v>16950</v>
      </c>
      <c r="C912" t="s">
        <v>8033</v>
      </c>
      <c r="D912" t="s">
        <v>8034</v>
      </c>
      <c r="E912" s="324" t="s">
        <v>27030</v>
      </c>
    </row>
    <row r="913" spans="1:5">
      <c r="A913">
        <v>1062</v>
      </c>
      <c r="B913" t="s">
        <v>16951</v>
      </c>
      <c r="C913" t="s">
        <v>8033</v>
      </c>
      <c r="D913" t="s">
        <v>8034</v>
      </c>
      <c r="E913" s="324" t="s">
        <v>25621</v>
      </c>
    </row>
    <row r="914" spans="1:5">
      <c r="A914">
        <v>39686</v>
      </c>
      <c r="B914" t="s">
        <v>16952</v>
      </c>
      <c r="C914" t="s">
        <v>8033</v>
      </c>
      <c r="D914" t="s">
        <v>8034</v>
      </c>
      <c r="E914" s="324" t="s">
        <v>27031</v>
      </c>
    </row>
    <row r="915" spans="1:5">
      <c r="A915">
        <v>43095</v>
      </c>
      <c r="B915" t="s">
        <v>16953</v>
      </c>
      <c r="C915" t="s">
        <v>8033</v>
      </c>
      <c r="D915" t="s">
        <v>8034</v>
      </c>
      <c r="E915" s="324" t="s">
        <v>27032</v>
      </c>
    </row>
    <row r="916" spans="1:5">
      <c r="A916">
        <v>1871</v>
      </c>
      <c r="B916" t="s">
        <v>16954</v>
      </c>
      <c r="C916" t="s">
        <v>8033</v>
      </c>
      <c r="D916" t="s">
        <v>8034</v>
      </c>
      <c r="E916" s="324" t="s">
        <v>1372</v>
      </c>
    </row>
    <row r="917" spans="1:5">
      <c r="A917">
        <v>12001</v>
      </c>
      <c r="B917" t="s">
        <v>16955</v>
      </c>
      <c r="C917" t="s">
        <v>8033</v>
      </c>
      <c r="D917" t="s">
        <v>8034</v>
      </c>
      <c r="E917" s="324" t="s">
        <v>21008</v>
      </c>
    </row>
    <row r="918" spans="1:5">
      <c r="A918">
        <v>11882</v>
      </c>
      <c r="B918" t="s">
        <v>16956</v>
      </c>
      <c r="C918" t="s">
        <v>8033</v>
      </c>
      <c r="D918" t="s">
        <v>8034</v>
      </c>
      <c r="E918" s="324" t="s">
        <v>24499</v>
      </c>
    </row>
    <row r="919" spans="1:5">
      <c r="A919">
        <v>1068</v>
      </c>
      <c r="B919" t="s">
        <v>16957</v>
      </c>
      <c r="C919" t="s">
        <v>8033</v>
      </c>
      <c r="D919" t="s">
        <v>8034</v>
      </c>
      <c r="E919" s="324" t="s">
        <v>27033</v>
      </c>
    </row>
    <row r="920" spans="1:5">
      <c r="A920">
        <v>39690</v>
      </c>
      <c r="B920" t="s">
        <v>16958</v>
      </c>
      <c r="C920" t="s">
        <v>8033</v>
      </c>
      <c r="D920" t="s">
        <v>8034</v>
      </c>
      <c r="E920" s="324" t="s">
        <v>27034</v>
      </c>
    </row>
    <row r="921" spans="1:5">
      <c r="A921">
        <v>39691</v>
      </c>
      <c r="B921" t="s">
        <v>16959</v>
      </c>
      <c r="C921" t="s">
        <v>8033</v>
      </c>
      <c r="D921" t="s">
        <v>8034</v>
      </c>
      <c r="E921" s="324" t="s">
        <v>27035</v>
      </c>
    </row>
    <row r="922" spans="1:5">
      <c r="A922">
        <v>39808</v>
      </c>
      <c r="B922" t="s">
        <v>16960</v>
      </c>
      <c r="C922" t="s">
        <v>8033</v>
      </c>
      <c r="D922" t="s">
        <v>8034</v>
      </c>
      <c r="E922" s="324" t="s">
        <v>27036</v>
      </c>
    </row>
    <row r="923" spans="1:5">
      <c r="A923">
        <v>39809</v>
      </c>
      <c r="B923" t="s">
        <v>16961</v>
      </c>
      <c r="C923" t="s">
        <v>8033</v>
      </c>
      <c r="D923" t="s">
        <v>8034</v>
      </c>
      <c r="E923" s="324" t="s">
        <v>27037</v>
      </c>
    </row>
    <row r="924" spans="1:5">
      <c r="A924">
        <v>43439</v>
      </c>
      <c r="B924" t="s">
        <v>16962</v>
      </c>
      <c r="C924" t="s">
        <v>8033</v>
      </c>
      <c r="D924" t="s">
        <v>8034</v>
      </c>
      <c r="E924" s="324" t="s">
        <v>24500</v>
      </c>
    </row>
    <row r="925" spans="1:5">
      <c r="A925">
        <v>5103</v>
      </c>
      <c r="B925" t="s">
        <v>16963</v>
      </c>
      <c r="C925" t="s">
        <v>8033</v>
      </c>
      <c r="D925" t="s">
        <v>8034</v>
      </c>
      <c r="E925" s="324" t="s">
        <v>6101</v>
      </c>
    </row>
    <row r="926" spans="1:5">
      <c r="A926">
        <v>11880</v>
      </c>
      <c r="B926" t="s">
        <v>16964</v>
      </c>
      <c r="C926" t="s">
        <v>8033</v>
      </c>
      <c r="D926" t="s">
        <v>8034</v>
      </c>
      <c r="E926" s="324" t="s">
        <v>21917</v>
      </c>
    </row>
    <row r="927" spans="1:5">
      <c r="A927">
        <v>11714</v>
      </c>
      <c r="B927" t="s">
        <v>16965</v>
      </c>
      <c r="C927" t="s">
        <v>8033</v>
      </c>
      <c r="D927" t="s">
        <v>8034</v>
      </c>
      <c r="E927" s="324" t="s">
        <v>20954</v>
      </c>
    </row>
    <row r="928" spans="1:5">
      <c r="A928">
        <v>11712</v>
      </c>
      <c r="B928" t="s">
        <v>16966</v>
      </c>
      <c r="C928" t="s">
        <v>8033</v>
      </c>
      <c r="D928" t="s">
        <v>8035</v>
      </c>
      <c r="E928" s="324" t="s">
        <v>21918</v>
      </c>
    </row>
    <row r="929" spans="1:5">
      <c r="A929">
        <v>11717</v>
      </c>
      <c r="B929" t="s">
        <v>16967</v>
      </c>
      <c r="C929" t="s">
        <v>8033</v>
      </c>
      <c r="D929" t="s">
        <v>8034</v>
      </c>
      <c r="E929" s="324" t="s">
        <v>4122</v>
      </c>
    </row>
    <row r="930" spans="1:5">
      <c r="A930">
        <v>1106</v>
      </c>
      <c r="B930" t="s">
        <v>16968</v>
      </c>
      <c r="C930" t="s">
        <v>8038</v>
      </c>
      <c r="D930" t="s">
        <v>8035</v>
      </c>
      <c r="E930" s="324" t="s">
        <v>908</v>
      </c>
    </row>
    <row r="931" spans="1:5">
      <c r="A931">
        <v>11161</v>
      </c>
      <c r="B931" t="s">
        <v>16969</v>
      </c>
      <c r="C931" t="s">
        <v>8038</v>
      </c>
      <c r="D931" t="s">
        <v>8034</v>
      </c>
      <c r="E931" s="324" t="s">
        <v>7399</v>
      </c>
    </row>
    <row r="932" spans="1:5">
      <c r="A932">
        <v>1107</v>
      </c>
      <c r="B932" t="s">
        <v>16970</v>
      </c>
      <c r="C932" t="s">
        <v>8038</v>
      </c>
      <c r="D932" t="s">
        <v>8034</v>
      </c>
      <c r="E932" s="324" t="s">
        <v>1190</v>
      </c>
    </row>
    <row r="933" spans="1:5">
      <c r="A933">
        <v>44479</v>
      </c>
      <c r="B933" t="s">
        <v>16971</v>
      </c>
      <c r="C933" t="s">
        <v>8038</v>
      </c>
      <c r="D933" t="s">
        <v>8034</v>
      </c>
      <c r="E933" s="324" t="s">
        <v>1553</v>
      </c>
    </row>
    <row r="934" spans="1:5">
      <c r="A934">
        <v>4759</v>
      </c>
      <c r="B934" t="s">
        <v>24501</v>
      </c>
      <c r="C934" t="s">
        <v>8041</v>
      </c>
      <c r="D934" t="s">
        <v>8034</v>
      </c>
      <c r="E934" s="324" t="s">
        <v>2389</v>
      </c>
    </row>
    <row r="935" spans="1:5">
      <c r="A935">
        <v>41068</v>
      </c>
      <c r="B935" t="s">
        <v>24502</v>
      </c>
      <c r="C935" t="s">
        <v>8042</v>
      </c>
      <c r="D935" t="s">
        <v>8034</v>
      </c>
      <c r="E935" s="324" t="s">
        <v>27038</v>
      </c>
    </row>
    <row r="936" spans="1:5">
      <c r="A936">
        <v>12618</v>
      </c>
      <c r="B936" t="s">
        <v>16974</v>
      </c>
      <c r="C936" t="s">
        <v>8033</v>
      </c>
      <c r="D936" t="s">
        <v>8034</v>
      </c>
      <c r="E936" s="324" t="s">
        <v>27039</v>
      </c>
    </row>
    <row r="937" spans="1:5">
      <c r="A937">
        <v>1108</v>
      </c>
      <c r="B937" t="s">
        <v>16975</v>
      </c>
      <c r="C937" t="s">
        <v>8037</v>
      </c>
      <c r="D937" t="s">
        <v>8034</v>
      </c>
      <c r="E937" s="324" t="s">
        <v>15112</v>
      </c>
    </row>
    <row r="938" spans="1:5">
      <c r="A938">
        <v>1117</v>
      </c>
      <c r="B938" t="s">
        <v>16976</v>
      </c>
      <c r="C938" t="s">
        <v>8037</v>
      </c>
      <c r="D938" t="s">
        <v>8034</v>
      </c>
      <c r="E938" s="324" t="s">
        <v>27040</v>
      </c>
    </row>
    <row r="939" spans="1:5">
      <c r="A939">
        <v>1118</v>
      </c>
      <c r="B939" t="s">
        <v>16977</v>
      </c>
      <c r="C939" t="s">
        <v>8037</v>
      </c>
      <c r="D939" t="s">
        <v>8034</v>
      </c>
      <c r="E939" s="324" t="s">
        <v>25044</v>
      </c>
    </row>
    <row r="940" spans="1:5">
      <c r="A940">
        <v>1110</v>
      </c>
      <c r="B940" t="s">
        <v>16978</v>
      </c>
      <c r="C940" t="s">
        <v>8037</v>
      </c>
      <c r="D940" t="s">
        <v>8034</v>
      </c>
      <c r="E940" s="324" t="s">
        <v>25044</v>
      </c>
    </row>
    <row r="941" spans="1:5">
      <c r="A941">
        <v>40784</v>
      </c>
      <c r="B941" t="s">
        <v>16979</v>
      </c>
      <c r="C941" t="s">
        <v>8037</v>
      </c>
      <c r="D941" t="s">
        <v>8034</v>
      </c>
      <c r="E941" s="324" t="s">
        <v>27041</v>
      </c>
    </row>
    <row r="942" spans="1:5">
      <c r="A942">
        <v>40782</v>
      </c>
      <c r="B942" t="s">
        <v>16980</v>
      </c>
      <c r="C942" t="s">
        <v>8037</v>
      </c>
      <c r="D942" t="s">
        <v>8034</v>
      </c>
      <c r="E942" s="324" t="s">
        <v>27042</v>
      </c>
    </row>
    <row r="943" spans="1:5">
      <c r="A943">
        <v>40783</v>
      </c>
      <c r="B943" t="s">
        <v>16981</v>
      </c>
      <c r="C943" t="s">
        <v>8037</v>
      </c>
      <c r="D943" t="s">
        <v>8034</v>
      </c>
      <c r="E943" s="324" t="s">
        <v>27043</v>
      </c>
    </row>
    <row r="944" spans="1:5">
      <c r="A944">
        <v>1109</v>
      </c>
      <c r="B944" t="s">
        <v>16982</v>
      </c>
      <c r="C944" t="s">
        <v>8037</v>
      </c>
      <c r="D944" t="s">
        <v>8034</v>
      </c>
      <c r="E944" s="324" t="s">
        <v>15112</v>
      </c>
    </row>
    <row r="945" spans="1:5">
      <c r="A945">
        <v>1119</v>
      </c>
      <c r="B945" t="s">
        <v>16983</v>
      </c>
      <c r="C945" t="s">
        <v>8037</v>
      </c>
      <c r="D945" t="s">
        <v>8034</v>
      </c>
      <c r="E945" s="324" t="s">
        <v>6682</v>
      </c>
    </row>
    <row r="946" spans="1:5">
      <c r="A946">
        <v>13115</v>
      </c>
      <c r="B946" t="s">
        <v>16984</v>
      </c>
      <c r="C946" t="s">
        <v>8037</v>
      </c>
      <c r="D946" t="s">
        <v>8034</v>
      </c>
      <c r="E946" s="324" t="s">
        <v>7658</v>
      </c>
    </row>
    <row r="947" spans="1:5">
      <c r="A947">
        <v>10541</v>
      </c>
      <c r="B947" t="s">
        <v>16985</v>
      </c>
      <c r="C947" t="s">
        <v>8037</v>
      </c>
      <c r="D947" t="s">
        <v>8034</v>
      </c>
      <c r="E947" s="324" t="s">
        <v>27044</v>
      </c>
    </row>
    <row r="948" spans="1:5">
      <c r="A948">
        <v>10542</v>
      </c>
      <c r="B948" t="s">
        <v>16986</v>
      </c>
      <c r="C948" t="s">
        <v>8037</v>
      </c>
      <c r="D948" t="s">
        <v>8034</v>
      </c>
      <c r="E948" s="324" t="s">
        <v>27045</v>
      </c>
    </row>
    <row r="949" spans="1:5">
      <c r="A949">
        <v>10543</v>
      </c>
      <c r="B949" t="s">
        <v>16987</v>
      </c>
      <c r="C949" t="s">
        <v>8037</v>
      </c>
      <c r="D949" t="s">
        <v>8034</v>
      </c>
      <c r="E949" s="324" t="s">
        <v>27046</v>
      </c>
    </row>
    <row r="950" spans="1:5">
      <c r="A950">
        <v>10544</v>
      </c>
      <c r="B950" t="s">
        <v>16988</v>
      </c>
      <c r="C950" t="s">
        <v>8037</v>
      </c>
      <c r="D950" t="s">
        <v>8034</v>
      </c>
      <c r="E950" s="324" t="s">
        <v>27047</v>
      </c>
    </row>
    <row r="951" spans="1:5">
      <c r="A951">
        <v>10545</v>
      </c>
      <c r="B951" t="s">
        <v>16989</v>
      </c>
      <c r="C951" t="s">
        <v>8037</v>
      </c>
      <c r="D951" t="s">
        <v>8034</v>
      </c>
      <c r="E951" s="324" t="s">
        <v>27048</v>
      </c>
    </row>
    <row r="952" spans="1:5">
      <c r="A952">
        <v>38365</v>
      </c>
      <c r="B952" t="s">
        <v>16990</v>
      </c>
      <c r="C952" t="s">
        <v>8043</v>
      </c>
      <c r="D952" t="s">
        <v>8034</v>
      </c>
      <c r="E952" s="324" t="s">
        <v>14950</v>
      </c>
    </row>
    <row r="953" spans="1:5">
      <c r="A953">
        <v>44056</v>
      </c>
      <c r="B953" t="s">
        <v>16991</v>
      </c>
      <c r="C953" t="s">
        <v>8033</v>
      </c>
      <c r="D953" t="s">
        <v>8034</v>
      </c>
      <c r="E953" s="324" t="s">
        <v>27049</v>
      </c>
    </row>
    <row r="954" spans="1:5">
      <c r="A954">
        <v>44057</v>
      </c>
      <c r="B954" t="s">
        <v>16992</v>
      </c>
      <c r="C954" t="s">
        <v>8033</v>
      </c>
      <c r="D954" t="s">
        <v>8035</v>
      </c>
      <c r="E954" s="324" t="s">
        <v>27050</v>
      </c>
    </row>
    <row r="955" spans="1:5">
      <c r="A955">
        <v>37754</v>
      </c>
      <c r="B955" t="s">
        <v>16993</v>
      </c>
      <c r="C955" t="s">
        <v>8033</v>
      </c>
      <c r="D955" t="s">
        <v>8034</v>
      </c>
      <c r="E955" s="324" t="s">
        <v>27051</v>
      </c>
    </row>
    <row r="956" spans="1:5">
      <c r="A956">
        <v>37757</v>
      </c>
      <c r="B956" t="s">
        <v>16994</v>
      </c>
      <c r="C956" t="s">
        <v>8033</v>
      </c>
      <c r="D956" t="s">
        <v>8034</v>
      </c>
      <c r="E956" s="324" t="s">
        <v>27052</v>
      </c>
    </row>
    <row r="957" spans="1:5">
      <c r="A957">
        <v>44058</v>
      </c>
      <c r="B957" t="s">
        <v>16995</v>
      </c>
      <c r="C957" t="s">
        <v>8033</v>
      </c>
      <c r="D957" t="s">
        <v>8034</v>
      </c>
      <c r="E957" s="324" t="s">
        <v>27053</v>
      </c>
    </row>
    <row r="958" spans="1:5">
      <c r="A958">
        <v>37752</v>
      </c>
      <c r="B958" t="s">
        <v>16996</v>
      </c>
      <c r="C958" t="s">
        <v>8033</v>
      </c>
      <c r="D958" t="s">
        <v>8034</v>
      </c>
      <c r="E958" s="324" t="s">
        <v>27054</v>
      </c>
    </row>
    <row r="959" spans="1:5">
      <c r="A959">
        <v>44059</v>
      </c>
      <c r="B959" t="s">
        <v>16997</v>
      </c>
      <c r="C959" t="s">
        <v>8033</v>
      </c>
      <c r="D959" t="s">
        <v>8034</v>
      </c>
      <c r="E959" s="324" t="s">
        <v>27055</v>
      </c>
    </row>
    <row r="960" spans="1:5">
      <c r="A960">
        <v>37750</v>
      </c>
      <c r="B960" t="s">
        <v>16998</v>
      </c>
      <c r="C960" t="s">
        <v>8033</v>
      </c>
      <c r="D960" t="s">
        <v>8034</v>
      </c>
      <c r="E960" s="324" t="s">
        <v>27056</v>
      </c>
    </row>
    <row r="961" spans="1:5">
      <c r="A961">
        <v>37758</v>
      </c>
      <c r="B961" t="s">
        <v>16999</v>
      </c>
      <c r="C961" t="s">
        <v>8033</v>
      </c>
      <c r="D961" t="s">
        <v>8034</v>
      </c>
      <c r="E961" s="324" t="s">
        <v>27057</v>
      </c>
    </row>
    <row r="962" spans="1:5">
      <c r="A962">
        <v>44060</v>
      </c>
      <c r="B962" t="s">
        <v>17000</v>
      </c>
      <c r="C962" t="s">
        <v>8033</v>
      </c>
      <c r="D962" t="s">
        <v>8034</v>
      </c>
      <c r="E962" s="324" t="s">
        <v>27058</v>
      </c>
    </row>
    <row r="963" spans="1:5">
      <c r="A963">
        <v>37749</v>
      </c>
      <c r="B963" t="s">
        <v>17001</v>
      </c>
      <c r="C963" t="s">
        <v>8033</v>
      </c>
      <c r="D963" t="s">
        <v>8034</v>
      </c>
      <c r="E963" s="324" t="s">
        <v>27059</v>
      </c>
    </row>
    <row r="964" spans="1:5">
      <c r="A964">
        <v>44061</v>
      </c>
      <c r="B964" t="s">
        <v>17002</v>
      </c>
      <c r="C964" t="s">
        <v>8033</v>
      </c>
      <c r="D964" t="s">
        <v>8034</v>
      </c>
      <c r="E964" s="324" t="s">
        <v>27060</v>
      </c>
    </row>
    <row r="965" spans="1:5">
      <c r="A965">
        <v>1159</v>
      </c>
      <c r="B965" t="s">
        <v>17003</v>
      </c>
      <c r="C965" t="s">
        <v>8033</v>
      </c>
      <c r="D965" t="s">
        <v>8035</v>
      </c>
      <c r="E965" s="324" t="s">
        <v>24506</v>
      </c>
    </row>
    <row r="966" spans="1:5">
      <c r="A966">
        <v>12114</v>
      </c>
      <c r="B966" t="s">
        <v>17004</v>
      </c>
      <c r="C966" t="s">
        <v>8033</v>
      </c>
      <c r="D966" t="s">
        <v>8034</v>
      </c>
      <c r="E966" s="324" t="s">
        <v>27061</v>
      </c>
    </row>
    <row r="967" spans="1:5">
      <c r="A967">
        <v>38106</v>
      </c>
      <c r="B967" t="s">
        <v>17005</v>
      </c>
      <c r="C967" t="s">
        <v>8033</v>
      </c>
      <c r="D967" t="s">
        <v>8034</v>
      </c>
      <c r="E967" s="324" t="s">
        <v>15048</v>
      </c>
    </row>
    <row r="968" spans="1:5">
      <c r="A968">
        <v>38085</v>
      </c>
      <c r="B968" t="s">
        <v>17006</v>
      </c>
      <c r="C968" t="s">
        <v>8033</v>
      </c>
      <c r="D968" t="s">
        <v>8034</v>
      </c>
      <c r="E968" s="324" t="s">
        <v>26318</v>
      </c>
    </row>
    <row r="969" spans="1:5">
      <c r="A969">
        <v>38599</v>
      </c>
      <c r="B969" t="s">
        <v>17007</v>
      </c>
      <c r="C969" t="s">
        <v>8033</v>
      </c>
      <c r="D969" t="s">
        <v>8034</v>
      </c>
      <c r="E969" s="324" t="s">
        <v>26191</v>
      </c>
    </row>
    <row r="970" spans="1:5">
      <c r="A970">
        <v>38596</v>
      </c>
      <c r="B970" t="s">
        <v>17008</v>
      </c>
      <c r="C970" t="s">
        <v>8033</v>
      </c>
      <c r="D970" t="s">
        <v>8034</v>
      </c>
      <c r="E970" s="324" t="s">
        <v>20632</v>
      </c>
    </row>
    <row r="971" spans="1:5">
      <c r="A971">
        <v>38600</v>
      </c>
      <c r="B971" t="s">
        <v>17009</v>
      </c>
      <c r="C971" t="s">
        <v>8033</v>
      </c>
      <c r="D971" t="s">
        <v>8034</v>
      </c>
      <c r="E971" s="324" t="s">
        <v>27062</v>
      </c>
    </row>
    <row r="972" spans="1:5">
      <c r="A972">
        <v>38597</v>
      </c>
      <c r="B972" t="s">
        <v>17010</v>
      </c>
      <c r="C972" t="s">
        <v>8033</v>
      </c>
      <c r="D972" t="s">
        <v>8034</v>
      </c>
      <c r="E972" s="324" t="s">
        <v>14744</v>
      </c>
    </row>
    <row r="973" spans="1:5">
      <c r="A973">
        <v>659</v>
      </c>
      <c r="B973" t="s">
        <v>17011</v>
      </c>
      <c r="C973" t="s">
        <v>8033</v>
      </c>
      <c r="D973" t="s">
        <v>8034</v>
      </c>
      <c r="E973" s="324" t="s">
        <v>15825</v>
      </c>
    </row>
    <row r="974" spans="1:5">
      <c r="A974">
        <v>660</v>
      </c>
      <c r="B974" t="s">
        <v>17012</v>
      </c>
      <c r="C974" t="s">
        <v>8033</v>
      </c>
      <c r="D974" t="s">
        <v>8034</v>
      </c>
      <c r="E974" s="324" t="s">
        <v>14827</v>
      </c>
    </row>
    <row r="975" spans="1:5">
      <c r="A975">
        <v>658</v>
      </c>
      <c r="B975" t="s">
        <v>17013</v>
      </c>
      <c r="C975" t="s">
        <v>8033</v>
      </c>
      <c r="D975" t="s">
        <v>8034</v>
      </c>
      <c r="E975" s="324" t="s">
        <v>24245</v>
      </c>
    </row>
    <row r="976" spans="1:5">
      <c r="A976">
        <v>38548</v>
      </c>
      <c r="B976" t="s">
        <v>17014</v>
      </c>
      <c r="C976" t="s">
        <v>8033</v>
      </c>
      <c r="D976" t="s">
        <v>8034</v>
      </c>
      <c r="E976" s="324" t="s">
        <v>14772</v>
      </c>
    </row>
    <row r="977" spans="1:5">
      <c r="A977">
        <v>34649</v>
      </c>
      <c r="B977" t="s">
        <v>17015</v>
      </c>
      <c r="C977" t="s">
        <v>8033</v>
      </c>
      <c r="D977" t="s">
        <v>8034</v>
      </c>
      <c r="E977" s="324" t="s">
        <v>7344</v>
      </c>
    </row>
    <row r="978" spans="1:5">
      <c r="A978">
        <v>34655</v>
      </c>
      <c r="B978" t="s">
        <v>17016</v>
      </c>
      <c r="C978" t="s">
        <v>8033</v>
      </c>
      <c r="D978" t="s">
        <v>8034</v>
      </c>
      <c r="E978" s="324" t="s">
        <v>3343</v>
      </c>
    </row>
    <row r="979" spans="1:5">
      <c r="A979">
        <v>40607</v>
      </c>
      <c r="B979" t="s">
        <v>17017</v>
      </c>
      <c r="C979" t="s">
        <v>8033</v>
      </c>
      <c r="D979" t="s">
        <v>8036</v>
      </c>
      <c r="E979" s="324" t="s">
        <v>16406</v>
      </c>
    </row>
    <row r="980" spans="1:5">
      <c r="A980">
        <v>567</v>
      </c>
      <c r="B980" t="s">
        <v>17018</v>
      </c>
      <c r="C980" t="s">
        <v>8037</v>
      </c>
      <c r="D980" t="s">
        <v>8034</v>
      </c>
      <c r="E980" s="324" t="s">
        <v>24601</v>
      </c>
    </row>
    <row r="981" spans="1:5">
      <c r="A981">
        <v>574</v>
      </c>
      <c r="B981" t="s">
        <v>17019</v>
      </c>
      <c r="C981" t="s">
        <v>8037</v>
      </c>
      <c r="D981" t="s">
        <v>8034</v>
      </c>
      <c r="E981" s="324" t="s">
        <v>27063</v>
      </c>
    </row>
    <row r="982" spans="1:5">
      <c r="A982">
        <v>568</v>
      </c>
      <c r="B982" t="s">
        <v>17020</v>
      </c>
      <c r="C982" t="s">
        <v>8037</v>
      </c>
      <c r="D982" t="s">
        <v>8034</v>
      </c>
      <c r="E982" s="324" t="s">
        <v>21448</v>
      </c>
    </row>
    <row r="983" spans="1:5">
      <c r="A983">
        <v>4777</v>
      </c>
      <c r="B983" t="s">
        <v>17022</v>
      </c>
      <c r="C983" t="s">
        <v>8038</v>
      </c>
      <c r="D983" t="s">
        <v>8034</v>
      </c>
      <c r="E983" s="324" t="s">
        <v>27064</v>
      </c>
    </row>
    <row r="984" spans="1:5">
      <c r="A984">
        <v>592</v>
      </c>
      <c r="B984" t="s">
        <v>24509</v>
      </c>
      <c r="C984" t="s">
        <v>8038</v>
      </c>
      <c r="D984" t="s">
        <v>8035</v>
      </c>
      <c r="E984" s="324" t="s">
        <v>24510</v>
      </c>
    </row>
    <row r="985" spans="1:5">
      <c r="A985">
        <v>586</v>
      </c>
      <c r="B985" t="s">
        <v>24511</v>
      </c>
      <c r="C985" t="s">
        <v>8037</v>
      </c>
      <c r="D985" t="s">
        <v>8034</v>
      </c>
      <c r="E985" s="324" t="s">
        <v>21846</v>
      </c>
    </row>
    <row r="986" spans="1:5">
      <c r="A986">
        <v>588</v>
      </c>
      <c r="B986" t="s">
        <v>24512</v>
      </c>
      <c r="C986" t="s">
        <v>8037</v>
      </c>
      <c r="D986" t="s">
        <v>8034</v>
      </c>
      <c r="E986" s="324" t="s">
        <v>345</v>
      </c>
    </row>
    <row r="987" spans="1:5">
      <c r="A987">
        <v>591</v>
      </c>
      <c r="B987" t="s">
        <v>24513</v>
      </c>
      <c r="C987" t="s">
        <v>8038</v>
      </c>
      <c r="D987" t="s">
        <v>8034</v>
      </c>
      <c r="E987" s="324" t="s">
        <v>24514</v>
      </c>
    </row>
    <row r="988" spans="1:5">
      <c r="A988">
        <v>584</v>
      </c>
      <c r="B988" t="s">
        <v>24515</v>
      </c>
      <c r="C988" t="s">
        <v>8037</v>
      </c>
      <c r="D988" t="s">
        <v>8034</v>
      </c>
      <c r="E988" s="324" t="s">
        <v>21878</v>
      </c>
    </row>
    <row r="989" spans="1:5">
      <c r="A989">
        <v>589</v>
      </c>
      <c r="B989" t="s">
        <v>24516</v>
      </c>
      <c r="C989" t="s">
        <v>8037</v>
      </c>
      <c r="D989" t="s">
        <v>8034</v>
      </c>
      <c r="E989" s="324" t="s">
        <v>21413</v>
      </c>
    </row>
    <row r="990" spans="1:5">
      <c r="A990">
        <v>1165</v>
      </c>
      <c r="B990" t="s">
        <v>17031</v>
      </c>
      <c r="C990" t="s">
        <v>8033</v>
      </c>
      <c r="D990" t="s">
        <v>8034</v>
      </c>
      <c r="E990" s="324" t="s">
        <v>708</v>
      </c>
    </row>
    <row r="991" spans="1:5">
      <c r="A991">
        <v>1164</v>
      </c>
      <c r="B991" t="s">
        <v>17032</v>
      </c>
      <c r="C991" t="s">
        <v>8033</v>
      </c>
      <c r="D991" t="s">
        <v>8034</v>
      </c>
      <c r="E991" s="324" t="s">
        <v>14781</v>
      </c>
    </row>
    <row r="992" spans="1:5">
      <c r="A992">
        <v>1162</v>
      </c>
      <c r="B992" t="s">
        <v>17033</v>
      </c>
      <c r="C992" t="s">
        <v>8033</v>
      </c>
      <c r="D992" t="s">
        <v>8034</v>
      </c>
      <c r="E992" s="324" t="s">
        <v>7432</v>
      </c>
    </row>
    <row r="993" spans="1:5">
      <c r="A993">
        <v>12395</v>
      </c>
      <c r="B993" t="s">
        <v>17034</v>
      </c>
      <c r="C993" t="s">
        <v>8033</v>
      </c>
      <c r="D993" t="s">
        <v>8034</v>
      </c>
      <c r="E993" s="324" t="s">
        <v>5927</v>
      </c>
    </row>
    <row r="994" spans="1:5">
      <c r="A994">
        <v>1170</v>
      </c>
      <c r="B994" t="s">
        <v>17035</v>
      </c>
      <c r="C994" t="s">
        <v>8033</v>
      </c>
      <c r="D994" t="s">
        <v>8034</v>
      </c>
      <c r="E994" s="324" t="s">
        <v>14787</v>
      </c>
    </row>
    <row r="995" spans="1:5">
      <c r="A995">
        <v>1169</v>
      </c>
      <c r="B995" t="s">
        <v>17036</v>
      </c>
      <c r="C995" t="s">
        <v>8033</v>
      </c>
      <c r="D995" t="s">
        <v>8034</v>
      </c>
      <c r="E995" s="324" t="s">
        <v>2349</v>
      </c>
    </row>
    <row r="996" spans="1:5">
      <c r="A996">
        <v>1166</v>
      </c>
      <c r="B996" t="s">
        <v>17037</v>
      </c>
      <c r="C996" t="s">
        <v>8033</v>
      </c>
      <c r="D996" t="s">
        <v>8034</v>
      </c>
      <c r="E996" s="324" t="s">
        <v>1283</v>
      </c>
    </row>
    <row r="997" spans="1:5">
      <c r="A997">
        <v>1163</v>
      </c>
      <c r="B997" t="s">
        <v>17038</v>
      </c>
      <c r="C997" t="s">
        <v>8033</v>
      </c>
      <c r="D997" t="s">
        <v>8034</v>
      </c>
      <c r="E997" s="324" t="s">
        <v>1367</v>
      </c>
    </row>
    <row r="998" spans="1:5">
      <c r="A998">
        <v>12396</v>
      </c>
      <c r="B998" t="s">
        <v>17039</v>
      </c>
      <c r="C998" t="s">
        <v>8033</v>
      </c>
      <c r="D998" t="s">
        <v>8034</v>
      </c>
      <c r="E998" s="324" t="s">
        <v>5927</v>
      </c>
    </row>
    <row r="999" spans="1:5">
      <c r="A999">
        <v>1168</v>
      </c>
      <c r="B999" t="s">
        <v>17040</v>
      </c>
      <c r="C999" t="s">
        <v>8033</v>
      </c>
      <c r="D999" t="s">
        <v>8034</v>
      </c>
      <c r="E999" s="324" t="s">
        <v>14788</v>
      </c>
    </row>
    <row r="1000" spans="1:5">
      <c r="A1000">
        <v>1167</v>
      </c>
      <c r="B1000" t="s">
        <v>17041</v>
      </c>
      <c r="C1000" t="s">
        <v>8033</v>
      </c>
      <c r="D1000" t="s">
        <v>8034</v>
      </c>
      <c r="E1000" s="324" t="s">
        <v>14789</v>
      </c>
    </row>
    <row r="1001" spans="1:5">
      <c r="A1001">
        <v>36331</v>
      </c>
      <c r="B1001" t="s">
        <v>17042</v>
      </c>
      <c r="C1001" t="s">
        <v>8033</v>
      </c>
      <c r="D1001" t="s">
        <v>8036</v>
      </c>
      <c r="E1001" s="324" t="s">
        <v>14766</v>
      </c>
    </row>
    <row r="1002" spans="1:5">
      <c r="A1002">
        <v>36346</v>
      </c>
      <c r="B1002" t="s">
        <v>17043</v>
      </c>
      <c r="C1002" t="s">
        <v>8033</v>
      </c>
      <c r="D1002" t="s">
        <v>8036</v>
      </c>
      <c r="E1002" s="324" t="s">
        <v>3343</v>
      </c>
    </row>
    <row r="1003" spans="1:5">
      <c r="A1003">
        <v>1197</v>
      </c>
      <c r="B1003" t="s">
        <v>17044</v>
      </c>
      <c r="C1003" t="s">
        <v>8033</v>
      </c>
      <c r="D1003" t="s">
        <v>8034</v>
      </c>
      <c r="E1003" s="324" t="s">
        <v>14826</v>
      </c>
    </row>
    <row r="1004" spans="1:5">
      <c r="A1004">
        <v>1202</v>
      </c>
      <c r="B1004" t="s">
        <v>17045</v>
      </c>
      <c r="C1004" t="s">
        <v>8033</v>
      </c>
      <c r="D1004" t="s">
        <v>8034</v>
      </c>
      <c r="E1004" s="324" t="s">
        <v>15031</v>
      </c>
    </row>
    <row r="1005" spans="1:5">
      <c r="A1005">
        <v>1198</v>
      </c>
      <c r="B1005" t="s">
        <v>17046</v>
      </c>
      <c r="C1005" t="s">
        <v>8033</v>
      </c>
      <c r="D1005" t="s">
        <v>8034</v>
      </c>
      <c r="E1005" s="324" t="s">
        <v>15916</v>
      </c>
    </row>
    <row r="1006" spans="1:5">
      <c r="A1006">
        <v>20088</v>
      </c>
      <c r="B1006" t="s">
        <v>17047</v>
      </c>
      <c r="C1006" t="s">
        <v>8033</v>
      </c>
      <c r="D1006" t="s">
        <v>8034</v>
      </c>
      <c r="E1006" s="324" t="s">
        <v>14991</v>
      </c>
    </row>
    <row r="1007" spans="1:5">
      <c r="A1007">
        <v>20089</v>
      </c>
      <c r="B1007" t="s">
        <v>17048</v>
      </c>
      <c r="C1007" t="s">
        <v>8033</v>
      </c>
      <c r="D1007" t="s">
        <v>8034</v>
      </c>
      <c r="E1007" s="324" t="s">
        <v>27065</v>
      </c>
    </row>
    <row r="1008" spans="1:5">
      <c r="A1008">
        <v>20087</v>
      </c>
      <c r="B1008" t="s">
        <v>17049</v>
      </c>
      <c r="C1008" t="s">
        <v>8033</v>
      </c>
      <c r="D1008" t="s">
        <v>8034</v>
      </c>
      <c r="E1008" s="324" t="s">
        <v>7936</v>
      </c>
    </row>
    <row r="1009" spans="1:5">
      <c r="A1009">
        <v>1200</v>
      </c>
      <c r="B1009" t="s">
        <v>17050</v>
      </c>
      <c r="C1009" t="s">
        <v>8033</v>
      </c>
      <c r="D1009" t="s">
        <v>8034</v>
      </c>
      <c r="E1009" s="324" t="s">
        <v>2980</v>
      </c>
    </row>
    <row r="1010" spans="1:5">
      <c r="A1010">
        <v>12909</v>
      </c>
      <c r="B1010" t="s">
        <v>17051</v>
      </c>
      <c r="C1010" t="s">
        <v>8033</v>
      </c>
      <c r="D1010" t="s">
        <v>8034</v>
      </c>
      <c r="E1010" s="324" t="s">
        <v>14716</v>
      </c>
    </row>
    <row r="1011" spans="1:5">
      <c r="A1011">
        <v>12910</v>
      </c>
      <c r="B1011" t="s">
        <v>17052</v>
      </c>
      <c r="C1011" t="s">
        <v>8033</v>
      </c>
      <c r="D1011" t="s">
        <v>8034</v>
      </c>
      <c r="E1011" s="324" t="s">
        <v>4469</v>
      </c>
    </row>
    <row r="1012" spans="1:5">
      <c r="A1012">
        <v>1191</v>
      </c>
      <c r="B1012" t="s">
        <v>17053</v>
      </c>
      <c r="C1012" t="s">
        <v>8033</v>
      </c>
      <c r="D1012" t="s">
        <v>8034</v>
      </c>
      <c r="E1012" s="324" t="s">
        <v>16041</v>
      </c>
    </row>
    <row r="1013" spans="1:5">
      <c r="A1013">
        <v>1185</v>
      </c>
      <c r="B1013" t="s">
        <v>17054</v>
      </c>
      <c r="C1013" t="s">
        <v>8033</v>
      </c>
      <c r="D1013" t="s">
        <v>8034</v>
      </c>
      <c r="E1013" s="324" t="s">
        <v>16041</v>
      </c>
    </row>
    <row r="1014" spans="1:5">
      <c r="A1014">
        <v>1189</v>
      </c>
      <c r="B1014" t="s">
        <v>17055</v>
      </c>
      <c r="C1014" t="s">
        <v>8033</v>
      </c>
      <c r="D1014" t="s">
        <v>8034</v>
      </c>
      <c r="E1014" s="324" t="s">
        <v>1359</v>
      </c>
    </row>
    <row r="1015" spans="1:5">
      <c r="A1015">
        <v>1193</v>
      </c>
      <c r="B1015" t="s">
        <v>17056</v>
      </c>
      <c r="C1015" t="s">
        <v>8033</v>
      </c>
      <c r="D1015" t="s">
        <v>8034</v>
      </c>
      <c r="E1015" s="324" t="s">
        <v>24884</v>
      </c>
    </row>
    <row r="1016" spans="1:5">
      <c r="A1016">
        <v>1194</v>
      </c>
      <c r="B1016" t="s">
        <v>17057</v>
      </c>
      <c r="C1016" t="s">
        <v>8033</v>
      </c>
      <c r="D1016" t="s">
        <v>8034</v>
      </c>
      <c r="E1016" s="324" t="s">
        <v>1660</v>
      </c>
    </row>
    <row r="1017" spans="1:5">
      <c r="A1017">
        <v>1195</v>
      </c>
      <c r="B1017" t="s">
        <v>17058</v>
      </c>
      <c r="C1017" t="s">
        <v>8033</v>
      </c>
      <c r="D1017" t="s">
        <v>8034</v>
      </c>
      <c r="E1017" s="324" t="s">
        <v>2963</v>
      </c>
    </row>
    <row r="1018" spans="1:5">
      <c r="A1018">
        <v>1204</v>
      </c>
      <c r="B1018" t="s">
        <v>17059</v>
      </c>
      <c r="C1018" t="s">
        <v>8033</v>
      </c>
      <c r="D1018" t="s">
        <v>8034</v>
      </c>
      <c r="E1018" s="324" t="s">
        <v>14762</v>
      </c>
    </row>
    <row r="1019" spans="1:5">
      <c r="A1019">
        <v>1207</v>
      </c>
      <c r="B1019" t="s">
        <v>17060</v>
      </c>
      <c r="C1019" t="s">
        <v>8033</v>
      </c>
      <c r="D1019" t="s">
        <v>8036</v>
      </c>
      <c r="E1019" s="324" t="s">
        <v>3331</v>
      </c>
    </row>
    <row r="1020" spans="1:5">
      <c r="A1020">
        <v>1206</v>
      </c>
      <c r="B1020" t="s">
        <v>17062</v>
      </c>
      <c r="C1020" t="s">
        <v>8033</v>
      </c>
      <c r="D1020" t="s">
        <v>8036</v>
      </c>
      <c r="E1020" s="324" t="s">
        <v>6190</v>
      </c>
    </row>
    <row r="1021" spans="1:5">
      <c r="A1021">
        <v>1183</v>
      </c>
      <c r="B1021" t="s">
        <v>17063</v>
      </c>
      <c r="C1021" t="s">
        <v>8033</v>
      </c>
      <c r="D1021" t="s">
        <v>8036</v>
      </c>
      <c r="E1021" s="324" t="s">
        <v>21861</v>
      </c>
    </row>
    <row r="1022" spans="1:5">
      <c r="A1022">
        <v>42685</v>
      </c>
      <c r="B1022" t="s">
        <v>17064</v>
      </c>
      <c r="C1022" t="s">
        <v>8033</v>
      </c>
      <c r="D1022" t="s">
        <v>8034</v>
      </c>
      <c r="E1022" s="324" t="s">
        <v>26187</v>
      </c>
    </row>
    <row r="1023" spans="1:5">
      <c r="A1023">
        <v>42686</v>
      </c>
      <c r="B1023" t="s">
        <v>17065</v>
      </c>
      <c r="C1023" t="s">
        <v>8033</v>
      </c>
      <c r="D1023" t="s">
        <v>8034</v>
      </c>
      <c r="E1023" s="324" t="s">
        <v>27066</v>
      </c>
    </row>
    <row r="1024" spans="1:5">
      <c r="A1024">
        <v>12894</v>
      </c>
      <c r="B1024" t="s">
        <v>17066</v>
      </c>
      <c r="C1024" t="s">
        <v>8033</v>
      </c>
      <c r="D1024" t="s">
        <v>8034</v>
      </c>
      <c r="E1024" s="324" t="s">
        <v>6548</v>
      </c>
    </row>
    <row r="1025" spans="1:5">
      <c r="A1025">
        <v>12895</v>
      </c>
      <c r="B1025" t="s">
        <v>17067</v>
      </c>
      <c r="C1025" t="s">
        <v>8033</v>
      </c>
      <c r="D1025" t="s">
        <v>8035</v>
      </c>
      <c r="E1025" s="324" t="s">
        <v>3772</v>
      </c>
    </row>
    <row r="1026" spans="1:5">
      <c r="A1026">
        <v>1631</v>
      </c>
      <c r="B1026" t="s">
        <v>17068</v>
      </c>
      <c r="C1026" t="s">
        <v>8033</v>
      </c>
      <c r="D1026" t="s">
        <v>8034</v>
      </c>
      <c r="E1026" s="324" t="s">
        <v>27067</v>
      </c>
    </row>
    <row r="1027" spans="1:5">
      <c r="A1027">
        <v>1633</v>
      </c>
      <c r="B1027" t="s">
        <v>17069</v>
      </c>
      <c r="C1027" t="s">
        <v>8033</v>
      </c>
      <c r="D1027" t="s">
        <v>8034</v>
      </c>
      <c r="E1027" s="324" t="s">
        <v>27068</v>
      </c>
    </row>
    <row r="1028" spans="1:5">
      <c r="A1028">
        <v>10818</v>
      </c>
      <c r="B1028" t="s">
        <v>17070</v>
      </c>
      <c r="C1028" t="s">
        <v>8038</v>
      </c>
      <c r="D1028" t="s">
        <v>8034</v>
      </c>
      <c r="E1028" s="324" t="s">
        <v>15961</v>
      </c>
    </row>
    <row r="1029" spans="1:5">
      <c r="A1029">
        <v>41410</v>
      </c>
      <c r="B1029" t="s">
        <v>17071</v>
      </c>
      <c r="C1029" t="s">
        <v>8033</v>
      </c>
      <c r="D1029" t="s">
        <v>8036</v>
      </c>
      <c r="E1029" s="324" t="s">
        <v>27069</v>
      </c>
    </row>
    <row r="1030" spans="1:5">
      <c r="A1030">
        <v>41411</v>
      </c>
      <c r="B1030" t="s">
        <v>17072</v>
      </c>
      <c r="C1030" t="s">
        <v>8033</v>
      </c>
      <c r="D1030" t="s">
        <v>8036</v>
      </c>
      <c r="E1030" s="324" t="s">
        <v>27070</v>
      </c>
    </row>
    <row r="1031" spans="1:5">
      <c r="A1031">
        <v>41412</v>
      </c>
      <c r="B1031" t="s">
        <v>17073</v>
      </c>
      <c r="C1031" t="s">
        <v>8033</v>
      </c>
      <c r="D1031" t="s">
        <v>8036</v>
      </c>
      <c r="E1031" s="324" t="s">
        <v>27071</v>
      </c>
    </row>
    <row r="1032" spans="1:5">
      <c r="A1032">
        <v>41413</v>
      </c>
      <c r="B1032" t="s">
        <v>17074</v>
      </c>
      <c r="C1032" t="s">
        <v>8033</v>
      </c>
      <c r="D1032" t="s">
        <v>8036</v>
      </c>
      <c r="E1032" s="324" t="s">
        <v>26397</v>
      </c>
    </row>
    <row r="1033" spans="1:5">
      <c r="A1033">
        <v>39359</v>
      </c>
      <c r="B1033" t="s">
        <v>24519</v>
      </c>
      <c r="C1033" t="s">
        <v>8033</v>
      </c>
      <c r="D1033" t="s">
        <v>8036</v>
      </c>
      <c r="E1033" s="324" t="s">
        <v>24520</v>
      </c>
    </row>
    <row r="1034" spans="1:5">
      <c r="A1034">
        <v>39360</v>
      </c>
      <c r="B1034" t="s">
        <v>24521</v>
      </c>
      <c r="C1034" t="s">
        <v>8033</v>
      </c>
      <c r="D1034" t="s">
        <v>8036</v>
      </c>
      <c r="E1034" s="324" t="s">
        <v>24520</v>
      </c>
    </row>
    <row r="1035" spans="1:5">
      <c r="A1035">
        <v>10710</v>
      </c>
      <c r="B1035" t="s">
        <v>17077</v>
      </c>
      <c r="C1035" t="s">
        <v>8043</v>
      </c>
      <c r="D1035" t="s">
        <v>8036</v>
      </c>
      <c r="E1035" s="324" t="s">
        <v>24522</v>
      </c>
    </row>
    <row r="1036" spans="1:5">
      <c r="A1036">
        <v>10709</v>
      </c>
      <c r="B1036" t="s">
        <v>17078</v>
      </c>
      <c r="C1036" t="s">
        <v>8043</v>
      </c>
      <c r="D1036" t="s">
        <v>8036</v>
      </c>
      <c r="E1036" s="324" t="s">
        <v>24523</v>
      </c>
    </row>
    <row r="1037" spans="1:5">
      <c r="A1037">
        <v>39636</v>
      </c>
      <c r="B1037" t="s">
        <v>17079</v>
      </c>
      <c r="C1037" t="s">
        <v>8043</v>
      </c>
      <c r="D1037" t="s">
        <v>8036</v>
      </c>
      <c r="E1037" s="324" t="s">
        <v>24524</v>
      </c>
    </row>
    <row r="1038" spans="1:5">
      <c r="A1038">
        <v>10708</v>
      </c>
      <c r="B1038" t="s">
        <v>17080</v>
      </c>
      <c r="C1038" t="s">
        <v>8043</v>
      </c>
      <c r="D1038" t="s">
        <v>8036</v>
      </c>
      <c r="E1038" s="324" t="s">
        <v>24525</v>
      </c>
    </row>
    <row r="1039" spans="1:5">
      <c r="A1039">
        <v>39635</v>
      </c>
      <c r="B1039" t="s">
        <v>17081</v>
      </c>
      <c r="C1039" t="s">
        <v>8043</v>
      </c>
      <c r="D1039" t="s">
        <v>8036</v>
      </c>
      <c r="E1039" s="324" t="s">
        <v>24526</v>
      </c>
    </row>
    <row r="1040" spans="1:5">
      <c r="A1040">
        <v>6117</v>
      </c>
      <c r="B1040" t="s">
        <v>17082</v>
      </c>
      <c r="C1040" t="s">
        <v>8041</v>
      </c>
      <c r="D1040" t="s">
        <v>8034</v>
      </c>
      <c r="E1040" s="324" t="s">
        <v>25450</v>
      </c>
    </row>
    <row r="1041" spans="1:5">
      <c r="A1041">
        <v>40913</v>
      </c>
      <c r="B1041" t="s">
        <v>17083</v>
      </c>
      <c r="C1041" t="s">
        <v>8042</v>
      </c>
      <c r="D1041" t="s">
        <v>8034</v>
      </c>
      <c r="E1041" s="324" t="s">
        <v>26814</v>
      </c>
    </row>
    <row r="1042" spans="1:5">
      <c r="A1042">
        <v>1214</v>
      </c>
      <c r="B1042" t="s">
        <v>17084</v>
      </c>
      <c r="C1042" t="s">
        <v>8041</v>
      </c>
      <c r="D1042" t="s">
        <v>8034</v>
      </c>
      <c r="E1042" s="324" t="s">
        <v>25378</v>
      </c>
    </row>
    <row r="1043" spans="1:5">
      <c r="A1043">
        <v>40915</v>
      </c>
      <c r="B1043" t="s">
        <v>17086</v>
      </c>
      <c r="C1043" t="s">
        <v>8042</v>
      </c>
      <c r="D1043" t="s">
        <v>8034</v>
      </c>
      <c r="E1043" s="324" t="s">
        <v>27072</v>
      </c>
    </row>
    <row r="1044" spans="1:5">
      <c r="A1044">
        <v>1213</v>
      </c>
      <c r="B1044" t="s">
        <v>17087</v>
      </c>
      <c r="C1044" t="s">
        <v>8041</v>
      </c>
      <c r="D1044" t="s">
        <v>8035</v>
      </c>
      <c r="E1044" s="324" t="s">
        <v>26875</v>
      </c>
    </row>
    <row r="1045" spans="1:5">
      <c r="A1045">
        <v>40914</v>
      </c>
      <c r="B1045" t="s">
        <v>17088</v>
      </c>
      <c r="C1045" t="s">
        <v>8042</v>
      </c>
      <c r="D1045" t="s">
        <v>8034</v>
      </c>
      <c r="E1045" s="324" t="s">
        <v>26876</v>
      </c>
    </row>
    <row r="1046" spans="1:5">
      <c r="A1046">
        <v>5091</v>
      </c>
      <c r="B1046" t="s">
        <v>17089</v>
      </c>
      <c r="C1046" t="s">
        <v>8033</v>
      </c>
      <c r="D1046" t="s">
        <v>8034</v>
      </c>
      <c r="E1046" s="324" t="s">
        <v>315</v>
      </c>
    </row>
    <row r="1047" spans="1:5">
      <c r="A1047">
        <v>14615</v>
      </c>
      <c r="B1047" t="s">
        <v>17090</v>
      </c>
      <c r="C1047" t="s">
        <v>8033</v>
      </c>
      <c r="D1047" t="s">
        <v>8034</v>
      </c>
      <c r="E1047" s="324" t="s">
        <v>27073</v>
      </c>
    </row>
    <row r="1048" spans="1:5">
      <c r="A1048">
        <v>2711</v>
      </c>
      <c r="B1048" t="s">
        <v>17091</v>
      </c>
      <c r="C1048" t="s">
        <v>8033</v>
      </c>
      <c r="D1048" t="s">
        <v>8035</v>
      </c>
      <c r="E1048" s="324" t="s">
        <v>27074</v>
      </c>
    </row>
    <row r="1049" spans="1:5">
      <c r="A1049">
        <v>37727</v>
      </c>
      <c r="B1049" t="s">
        <v>17092</v>
      </c>
      <c r="C1049" t="s">
        <v>8033</v>
      </c>
      <c r="D1049" t="s">
        <v>8035</v>
      </c>
      <c r="E1049" s="324" t="s">
        <v>24527</v>
      </c>
    </row>
    <row r="1050" spans="1:5">
      <c r="A1050">
        <v>37728</v>
      </c>
      <c r="B1050" t="s">
        <v>17093</v>
      </c>
      <c r="C1050" t="s">
        <v>8033</v>
      </c>
      <c r="D1050" t="s">
        <v>8034</v>
      </c>
      <c r="E1050" s="324" t="s">
        <v>24528</v>
      </c>
    </row>
    <row r="1051" spans="1:5">
      <c r="A1051">
        <v>37729</v>
      </c>
      <c r="B1051" t="s">
        <v>17094</v>
      </c>
      <c r="C1051" t="s">
        <v>8033</v>
      </c>
      <c r="D1051" t="s">
        <v>8034</v>
      </c>
      <c r="E1051" s="324" t="s">
        <v>24529</v>
      </c>
    </row>
    <row r="1052" spans="1:5">
      <c r="A1052">
        <v>37730</v>
      </c>
      <c r="B1052" t="s">
        <v>17095</v>
      </c>
      <c r="C1052" t="s">
        <v>8033</v>
      </c>
      <c r="D1052" t="s">
        <v>8034</v>
      </c>
      <c r="E1052" s="324" t="s">
        <v>24530</v>
      </c>
    </row>
    <row r="1053" spans="1:5">
      <c r="A1053">
        <v>37731</v>
      </c>
      <c r="B1053" t="s">
        <v>17096</v>
      </c>
      <c r="C1053" t="s">
        <v>8033</v>
      </c>
      <c r="D1053" t="s">
        <v>8034</v>
      </c>
      <c r="E1053" s="324" t="s">
        <v>24531</v>
      </c>
    </row>
    <row r="1054" spans="1:5">
      <c r="A1054">
        <v>37732</v>
      </c>
      <c r="B1054" t="s">
        <v>17097</v>
      </c>
      <c r="C1054" t="s">
        <v>8033</v>
      </c>
      <c r="D1054" t="s">
        <v>8034</v>
      </c>
      <c r="E1054" s="324" t="s">
        <v>24532</v>
      </c>
    </row>
    <row r="1055" spans="1:5">
      <c r="A1055">
        <v>42256</v>
      </c>
      <c r="B1055" t="s">
        <v>17098</v>
      </c>
      <c r="C1055" t="s">
        <v>8038</v>
      </c>
      <c r="D1055" t="s">
        <v>8034</v>
      </c>
      <c r="E1055" s="324" t="s">
        <v>20934</v>
      </c>
    </row>
    <row r="1056" spans="1:5">
      <c r="A1056">
        <v>42250</v>
      </c>
      <c r="B1056" t="s">
        <v>17099</v>
      </c>
      <c r="C1056" t="s">
        <v>8046</v>
      </c>
      <c r="D1056" t="s">
        <v>8034</v>
      </c>
      <c r="E1056" s="324" t="s">
        <v>24533</v>
      </c>
    </row>
    <row r="1057" spans="1:5">
      <c r="A1057">
        <v>4743</v>
      </c>
      <c r="B1057" t="s">
        <v>17100</v>
      </c>
      <c r="C1057" t="s">
        <v>8040</v>
      </c>
      <c r="D1057" t="s">
        <v>8034</v>
      </c>
      <c r="E1057" s="324" t="s">
        <v>15904</v>
      </c>
    </row>
    <row r="1058" spans="1:5">
      <c r="A1058">
        <v>4744</v>
      </c>
      <c r="B1058" t="s">
        <v>17101</v>
      </c>
      <c r="C1058" t="s">
        <v>8040</v>
      </c>
      <c r="D1058" t="s">
        <v>8034</v>
      </c>
      <c r="E1058" s="324" t="s">
        <v>24534</v>
      </c>
    </row>
    <row r="1059" spans="1:5">
      <c r="A1059">
        <v>4745</v>
      </c>
      <c r="B1059" t="s">
        <v>17102</v>
      </c>
      <c r="C1059" t="s">
        <v>8040</v>
      </c>
      <c r="D1059" t="s">
        <v>8034</v>
      </c>
      <c r="E1059" s="324" t="s">
        <v>24535</v>
      </c>
    </row>
    <row r="1060" spans="1:5">
      <c r="A1060">
        <v>36496</v>
      </c>
      <c r="B1060" t="s">
        <v>17103</v>
      </c>
      <c r="C1060" t="s">
        <v>8033</v>
      </c>
      <c r="D1060" t="s">
        <v>8034</v>
      </c>
      <c r="E1060" s="324" t="s">
        <v>27075</v>
      </c>
    </row>
    <row r="1061" spans="1:5">
      <c r="A1061">
        <v>10630</v>
      </c>
      <c r="B1061" t="s">
        <v>17104</v>
      </c>
      <c r="C1061" t="s">
        <v>8033</v>
      </c>
      <c r="D1061" t="s">
        <v>8034</v>
      </c>
      <c r="E1061" s="324" t="s">
        <v>27076</v>
      </c>
    </row>
    <row r="1062" spans="1:5">
      <c r="A1062">
        <v>37762</v>
      </c>
      <c r="B1062" t="s">
        <v>17105</v>
      </c>
      <c r="C1062" t="s">
        <v>8033</v>
      </c>
      <c r="D1062" t="s">
        <v>8034</v>
      </c>
      <c r="E1062" s="324" t="s">
        <v>27077</v>
      </c>
    </row>
    <row r="1063" spans="1:5">
      <c r="A1063">
        <v>37763</v>
      </c>
      <c r="B1063" t="s">
        <v>17106</v>
      </c>
      <c r="C1063" t="s">
        <v>8033</v>
      </c>
      <c r="D1063" t="s">
        <v>8034</v>
      </c>
      <c r="E1063" s="324" t="s">
        <v>27078</v>
      </c>
    </row>
    <row r="1064" spans="1:5">
      <c r="A1064">
        <v>41992</v>
      </c>
      <c r="B1064" t="s">
        <v>17107</v>
      </c>
      <c r="C1064" t="s">
        <v>8033</v>
      </c>
      <c r="D1064" t="s">
        <v>8035</v>
      </c>
      <c r="E1064" s="324" t="s">
        <v>27079</v>
      </c>
    </row>
    <row r="1065" spans="1:5">
      <c r="A1065">
        <v>13215</v>
      </c>
      <c r="B1065" t="s">
        <v>17108</v>
      </c>
      <c r="C1065" t="s">
        <v>8033</v>
      </c>
      <c r="D1065" t="s">
        <v>8034</v>
      </c>
      <c r="E1065" s="324" t="s">
        <v>27080</v>
      </c>
    </row>
    <row r="1066" spans="1:5">
      <c r="A1066">
        <v>4235</v>
      </c>
      <c r="B1066" t="s">
        <v>24536</v>
      </c>
      <c r="C1066" t="s">
        <v>8041</v>
      </c>
      <c r="D1066" t="s">
        <v>8034</v>
      </c>
      <c r="E1066" s="324" t="s">
        <v>27081</v>
      </c>
    </row>
    <row r="1067" spans="1:5">
      <c r="A1067">
        <v>40976</v>
      </c>
      <c r="B1067" t="s">
        <v>17110</v>
      </c>
      <c r="C1067" t="s">
        <v>8042</v>
      </c>
      <c r="D1067" t="s">
        <v>8034</v>
      </c>
      <c r="E1067" s="324" t="s">
        <v>27082</v>
      </c>
    </row>
    <row r="1068" spans="1:5">
      <c r="A1068">
        <v>43091</v>
      </c>
      <c r="B1068" t="s">
        <v>17111</v>
      </c>
      <c r="C1068" t="s">
        <v>8033</v>
      </c>
      <c r="D1068" t="s">
        <v>8034</v>
      </c>
      <c r="E1068" s="324" t="s">
        <v>27083</v>
      </c>
    </row>
    <row r="1069" spans="1:5">
      <c r="A1069">
        <v>43092</v>
      </c>
      <c r="B1069" t="s">
        <v>17112</v>
      </c>
      <c r="C1069" t="s">
        <v>8033</v>
      </c>
      <c r="D1069" t="s">
        <v>8034</v>
      </c>
      <c r="E1069" s="324" t="s">
        <v>27084</v>
      </c>
    </row>
    <row r="1070" spans="1:5">
      <c r="A1070">
        <v>43089</v>
      </c>
      <c r="B1070" t="s">
        <v>17113</v>
      </c>
      <c r="C1070" t="s">
        <v>8033</v>
      </c>
      <c r="D1070" t="s">
        <v>8034</v>
      </c>
      <c r="E1070" s="324" t="s">
        <v>27085</v>
      </c>
    </row>
    <row r="1071" spans="1:5">
      <c r="A1071">
        <v>43090</v>
      </c>
      <c r="B1071" t="s">
        <v>17114</v>
      </c>
      <c r="C1071" t="s">
        <v>8033</v>
      </c>
      <c r="D1071" t="s">
        <v>8034</v>
      </c>
      <c r="E1071" s="324" t="s">
        <v>27086</v>
      </c>
    </row>
    <row r="1072" spans="1:5">
      <c r="A1072">
        <v>41967</v>
      </c>
      <c r="B1072" t="s">
        <v>17115</v>
      </c>
      <c r="C1072" t="s">
        <v>8039</v>
      </c>
      <c r="D1072" t="s">
        <v>8034</v>
      </c>
      <c r="E1072" s="324" t="s">
        <v>24537</v>
      </c>
    </row>
    <row r="1073" spans="1:5">
      <c r="A1073">
        <v>12760</v>
      </c>
      <c r="B1073" t="s">
        <v>17116</v>
      </c>
      <c r="C1073" t="s">
        <v>8043</v>
      </c>
      <c r="D1073" t="s">
        <v>8034</v>
      </c>
      <c r="E1073" s="324" t="s">
        <v>24538</v>
      </c>
    </row>
    <row r="1074" spans="1:5">
      <c r="A1074">
        <v>12759</v>
      </c>
      <c r="B1074" t="s">
        <v>17117</v>
      </c>
      <c r="C1074" t="s">
        <v>8043</v>
      </c>
      <c r="D1074" t="s">
        <v>8034</v>
      </c>
      <c r="E1074" s="324" t="s">
        <v>24539</v>
      </c>
    </row>
    <row r="1075" spans="1:5">
      <c r="A1075">
        <v>43105</v>
      </c>
      <c r="B1075" t="s">
        <v>17118</v>
      </c>
      <c r="C1075" t="s">
        <v>8038</v>
      </c>
      <c r="D1075" t="s">
        <v>8034</v>
      </c>
      <c r="E1075" s="324" t="s">
        <v>27087</v>
      </c>
    </row>
    <row r="1076" spans="1:5">
      <c r="A1076">
        <v>40424</v>
      </c>
      <c r="B1076" t="s">
        <v>17119</v>
      </c>
      <c r="C1076" t="s">
        <v>8038</v>
      </c>
      <c r="D1076" t="s">
        <v>8034</v>
      </c>
      <c r="E1076" s="324" t="s">
        <v>4221</v>
      </c>
    </row>
    <row r="1077" spans="1:5">
      <c r="A1077">
        <v>1325</v>
      </c>
      <c r="B1077" t="s">
        <v>17120</v>
      </c>
      <c r="C1077" t="s">
        <v>8038</v>
      </c>
      <c r="D1077" t="s">
        <v>8034</v>
      </c>
      <c r="E1077" s="324" t="s">
        <v>6244</v>
      </c>
    </row>
    <row r="1078" spans="1:5">
      <c r="A1078">
        <v>1327</v>
      </c>
      <c r="B1078" t="s">
        <v>17121</v>
      </c>
      <c r="C1078" t="s">
        <v>8038</v>
      </c>
      <c r="D1078" t="s">
        <v>8034</v>
      </c>
      <c r="E1078" s="324" t="s">
        <v>4176</v>
      </c>
    </row>
    <row r="1079" spans="1:5">
      <c r="A1079">
        <v>1328</v>
      </c>
      <c r="B1079" t="s">
        <v>17122</v>
      </c>
      <c r="C1079" t="s">
        <v>8038</v>
      </c>
      <c r="D1079" t="s">
        <v>8034</v>
      </c>
      <c r="E1079" s="324" t="s">
        <v>27088</v>
      </c>
    </row>
    <row r="1080" spans="1:5">
      <c r="A1080">
        <v>1321</v>
      </c>
      <c r="B1080" t="s">
        <v>17123</v>
      </c>
      <c r="C1080" t="s">
        <v>8038</v>
      </c>
      <c r="D1080" t="s">
        <v>8034</v>
      </c>
      <c r="E1080" s="324" t="s">
        <v>25036</v>
      </c>
    </row>
    <row r="1081" spans="1:5">
      <c r="A1081">
        <v>1318</v>
      </c>
      <c r="B1081" t="s">
        <v>17124</v>
      </c>
      <c r="C1081" t="s">
        <v>8038</v>
      </c>
      <c r="D1081" t="s">
        <v>8034</v>
      </c>
      <c r="E1081" s="324" t="s">
        <v>27089</v>
      </c>
    </row>
    <row r="1082" spans="1:5">
      <c r="A1082">
        <v>1322</v>
      </c>
      <c r="B1082" t="s">
        <v>17125</v>
      </c>
      <c r="C1082" t="s">
        <v>8038</v>
      </c>
      <c r="D1082" t="s">
        <v>8034</v>
      </c>
      <c r="E1082" s="324" t="s">
        <v>379</v>
      </c>
    </row>
    <row r="1083" spans="1:5">
      <c r="A1083">
        <v>1323</v>
      </c>
      <c r="B1083" t="s">
        <v>17126</v>
      </c>
      <c r="C1083" t="s">
        <v>8038</v>
      </c>
      <c r="D1083" t="s">
        <v>8034</v>
      </c>
      <c r="E1083" s="324" t="s">
        <v>379</v>
      </c>
    </row>
    <row r="1084" spans="1:5">
      <c r="A1084">
        <v>1319</v>
      </c>
      <c r="B1084" t="s">
        <v>17127</v>
      </c>
      <c r="C1084" t="s">
        <v>8038</v>
      </c>
      <c r="D1084" t="s">
        <v>8034</v>
      </c>
      <c r="E1084" s="324" t="s">
        <v>829</v>
      </c>
    </row>
    <row r="1085" spans="1:5">
      <c r="A1085">
        <v>11026</v>
      </c>
      <c r="B1085" t="s">
        <v>17128</v>
      </c>
      <c r="C1085" t="s">
        <v>8038</v>
      </c>
      <c r="D1085" t="s">
        <v>8034</v>
      </c>
      <c r="E1085" s="324" t="s">
        <v>14809</v>
      </c>
    </row>
    <row r="1086" spans="1:5">
      <c r="A1086">
        <v>11027</v>
      </c>
      <c r="B1086" t="s">
        <v>17129</v>
      </c>
      <c r="C1086" t="s">
        <v>8038</v>
      </c>
      <c r="D1086" t="s">
        <v>8034</v>
      </c>
      <c r="E1086" s="324" t="s">
        <v>4233</v>
      </c>
    </row>
    <row r="1087" spans="1:5">
      <c r="A1087">
        <v>11046</v>
      </c>
      <c r="B1087" t="s">
        <v>17130</v>
      </c>
      <c r="C1087" t="s">
        <v>8038</v>
      </c>
      <c r="D1087" t="s">
        <v>8034</v>
      </c>
      <c r="E1087" s="324" t="s">
        <v>24744</v>
      </c>
    </row>
    <row r="1088" spans="1:5">
      <c r="A1088">
        <v>11047</v>
      </c>
      <c r="B1088" t="s">
        <v>17131</v>
      </c>
      <c r="C1088" t="s">
        <v>8038</v>
      </c>
      <c r="D1088" t="s">
        <v>8034</v>
      </c>
      <c r="E1088" s="324" t="s">
        <v>5906</v>
      </c>
    </row>
    <row r="1089" spans="1:5">
      <c r="A1089">
        <v>43668</v>
      </c>
      <c r="B1089" t="s">
        <v>17132</v>
      </c>
      <c r="C1089" t="s">
        <v>8038</v>
      </c>
      <c r="D1089" t="s">
        <v>8034</v>
      </c>
      <c r="E1089" s="324" t="s">
        <v>507</v>
      </c>
    </row>
    <row r="1090" spans="1:5">
      <c r="A1090">
        <v>11049</v>
      </c>
      <c r="B1090" t="s">
        <v>17133</v>
      </c>
      <c r="C1090" t="s">
        <v>8038</v>
      </c>
      <c r="D1090" t="s">
        <v>8035</v>
      </c>
      <c r="E1090" s="324" t="s">
        <v>4429</v>
      </c>
    </row>
    <row r="1091" spans="1:5">
      <c r="A1091">
        <v>43106</v>
      </c>
      <c r="B1091" t="s">
        <v>17134</v>
      </c>
      <c r="C1091" t="s">
        <v>8038</v>
      </c>
      <c r="D1091" t="s">
        <v>8034</v>
      </c>
      <c r="E1091" s="324" t="s">
        <v>5405</v>
      </c>
    </row>
    <row r="1092" spans="1:5">
      <c r="A1092">
        <v>11051</v>
      </c>
      <c r="B1092" t="s">
        <v>17135</v>
      </c>
      <c r="C1092" t="s">
        <v>8038</v>
      </c>
      <c r="D1092" t="s">
        <v>8034</v>
      </c>
      <c r="E1092" s="324" t="s">
        <v>27090</v>
      </c>
    </row>
    <row r="1093" spans="1:5">
      <c r="A1093">
        <v>11061</v>
      </c>
      <c r="B1093" t="s">
        <v>17136</v>
      </c>
      <c r="C1093" t="s">
        <v>8038</v>
      </c>
      <c r="D1093" t="s">
        <v>8034</v>
      </c>
      <c r="E1093" s="324" t="s">
        <v>27091</v>
      </c>
    </row>
    <row r="1094" spans="1:5">
      <c r="A1094">
        <v>43667</v>
      </c>
      <c r="B1094" t="s">
        <v>17137</v>
      </c>
      <c r="C1094" t="s">
        <v>8038</v>
      </c>
      <c r="D1094" t="s">
        <v>8034</v>
      </c>
      <c r="E1094" s="324" t="s">
        <v>6098</v>
      </c>
    </row>
    <row r="1095" spans="1:5">
      <c r="A1095">
        <v>1333</v>
      </c>
      <c r="B1095" t="s">
        <v>17139</v>
      </c>
      <c r="C1095" t="s">
        <v>8038</v>
      </c>
      <c r="D1095" t="s">
        <v>8034</v>
      </c>
      <c r="E1095" s="324" t="s">
        <v>6774</v>
      </c>
    </row>
    <row r="1096" spans="1:5">
      <c r="A1096">
        <v>1330</v>
      </c>
      <c r="B1096" t="s">
        <v>17140</v>
      </c>
      <c r="C1096" t="s">
        <v>8038</v>
      </c>
      <c r="D1096" t="s">
        <v>8034</v>
      </c>
      <c r="E1096" s="324" t="s">
        <v>915</v>
      </c>
    </row>
    <row r="1097" spans="1:5">
      <c r="A1097">
        <v>10957</v>
      </c>
      <c r="B1097" t="s">
        <v>17141</v>
      </c>
      <c r="C1097" t="s">
        <v>8038</v>
      </c>
      <c r="D1097" t="s">
        <v>8034</v>
      </c>
      <c r="E1097" s="324" t="s">
        <v>3297</v>
      </c>
    </row>
    <row r="1098" spans="1:5">
      <c r="A1098">
        <v>1332</v>
      </c>
      <c r="B1098" t="s">
        <v>17142</v>
      </c>
      <c r="C1098" t="s">
        <v>8038</v>
      </c>
      <c r="D1098" t="s">
        <v>8034</v>
      </c>
      <c r="E1098" s="324" t="s">
        <v>5079</v>
      </c>
    </row>
    <row r="1099" spans="1:5">
      <c r="A1099">
        <v>1334</v>
      </c>
      <c r="B1099" t="s">
        <v>17143</v>
      </c>
      <c r="C1099" t="s">
        <v>8038</v>
      </c>
      <c r="D1099" t="s">
        <v>8034</v>
      </c>
      <c r="E1099" s="324" t="s">
        <v>7269</v>
      </c>
    </row>
    <row r="1100" spans="1:5">
      <c r="A1100">
        <v>1335</v>
      </c>
      <c r="B1100" t="s">
        <v>17144</v>
      </c>
      <c r="C1100" t="s">
        <v>8038</v>
      </c>
      <c r="D1100" t="s">
        <v>8034</v>
      </c>
      <c r="E1100" s="324" t="s">
        <v>27092</v>
      </c>
    </row>
    <row r="1101" spans="1:5">
      <c r="A1101">
        <v>40425</v>
      </c>
      <c r="B1101" t="s">
        <v>17145</v>
      </c>
      <c r="C1101" t="s">
        <v>8038</v>
      </c>
      <c r="D1101" t="s">
        <v>8034</v>
      </c>
      <c r="E1101" s="324" t="s">
        <v>3346</v>
      </c>
    </row>
    <row r="1102" spans="1:5">
      <c r="A1102">
        <v>1337</v>
      </c>
      <c r="B1102" t="s">
        <v>17146</v>
      </c>
      <c r="C1102" t="s">
        <v>8038</v>
      </c>
      <c r="D1102" t="s">
        <v>8034</v>
      </c>
      <c r="E1102" s="324" t="s">
        <v>3297</v>
      </c>
    </row>
    <row r="1103" spans="1:5">
      <c r="A1103">
        <v>1338</v>
      </c>
      <c r="B1103" t="s">
        <v>24544</v>
      </c>
      <c r="C1103" t="s">
        <v>8043</v>
      </c>
      <c r="D1103" t="s">
        <v>8036</v>
      </c>
      <c r="E1103" s="324" t="s">
        <v>21432</v>
      </c>
    </row>
    <row r="1104" spans="1:5">
      <c r="A1104">
        <v>1340</v>
      </c>
      <c r="B1104" t="s">
        <v>24545</v>
      </c>
      <c r="C1104" t="s">
        <v>8043</v>
      </c>
      <c r="D1104" t="s">
        <v>8036</v>
      </c>
      <c r="E1104" s="324" t="s">
        <v>27093</v>
      </c>
    </row>
    <row r="1105" spans="1:5">
      <c r="A1105">
        <v>1341</v>
      </c>
      <c r="B1105" t="s">
        <v>24546</v>
      </c>
      <c r="C1105" t="s">
        <v>8043</v>
      </c>
      <c r="D1105" t="s">
        <v>8036</v>
      </c>
      <c r="E1105" s="324" t="s">
        <v>27094</v>
      </c>
    </row>
    <row r="1106" spans="1:5">
      <c r="A1106">
        <v>34659</v>
      </c>
      <c r="B1106" t="s">
        <v>17150</v>
      </c>
      <c r="C1106" t="s">
        <v>8043</v>
      </c>
      <c r="D1106" t="s">
        <v>8034</v>
      </c>
      <c r="E1106" s="324" t="s">
        <v>22156</v>
      </c>
    </row>
    <row r="1107" spans="1:5">
      <c r="A1107">
        <v>34514</v>
      </c>
      <c r="B1107" t="s">
        <v>17151</v>
      </c>
      <c r="C1107" t="s">
        <v>8043</v>
      </c>
      <c r="D1107" t="s">
        <v>8035</v>
      </c>
      <c r="E1107" s="324" t="s">
        <v>27095</v>
      </c>
    </row>
    <row r="1108" spans="1:5">
      <c r="A1108">
        <v>34660</v>
      </c>
      <c r="B1108" t="s">
        <v>17152</v>
      </c>
      <c r="C1108" t="s">
        <v>8043</v>
      </c>
      <c r="D1108" t="s">
        <v>8034</v>
      </c>
      <c r="E1108" s="324" t="s">
        <v>26110</v>
      </c>
    </row>
    <row r="1109" spans="1:5">
      <c r="A1109">
        <v>34661</v>
      </c>
      <c r="B1109" t="s">
        <v>17153</v>
      </c>
      <c r="C1109" t="s">
        <v>8043</v>
      </c>
      <c r="D1109" t="s">
        <v>8034</v>
      </c>
      <c r="E1109" s="324" t="s">
        <v>25314</v>
      </c>
    </row>
    <row r="1110" spans="1:5">
      <c r="A1110">
        <v>34667</v>
      </c>
      <c r="B1110" t="s">
        <v>17154</v>
      </c>
      <c r="C1110" t="s">
        <v>8043</v>
      </c>
      <c r="D1110" t="s">
        <v>8034</v>
      </c>
      <c r="E1110" s="324" t="s">
        <v>24421</v>
      </c>
    </row>
    <row r="1111" spans="1:5">
      <c r="A1111">
        <v>34668</v>
      </c>
      <c r="B1111" t="s">
        <v>17155</v>
      </c>
      <c r="C1111" t="s">
        <v>8043</v>
      </c>
      <c r="D1111" t="s">
        <v>8034</v>
      </c>
      <c r="E1111" s="324" t="s">
        <v>27096</v>
      </c>
    </row>
    <row r="1112" spans="1:5">
      <c r="A1112">
        <v>34741</v>
      </c>
      <c r="B1112" t="s">
        <v>17156</v>
      </c>
      <c r="C1112" t="s">
        <v>8043</v>
      </c>
      <c r="D1112" t="s">
        <v>8034</v>
      </c>
      <c r="E1112" s="324" t="s">
        <v>27097</v>
      </c>
    </row>
    <row r="1113" spans="1:5">
      <c r="A1113">
        <v>34664</v>
      </c>
      <c r="B1113" t="s">
        <v>17157</v>
      </c>
      <c r="C1113" t="s">
        <v>8043</v>
      </c>
      <c r="D1113" t="s">
        <v>8034</v>
      </c>
      <c r="E1113" s="324" t="s">
        <v>25472</v>
      </c>
    </row>
    <row r="1114" spans="1:5">
      <c r="A1114">
        <v>34665</v>
      </c>
      <c r="B1114" t="s">
        <v>17158</v>
      </c>
      <c r="C1114" t="s">
        <v>8043</v>
      </c>
      <c r="D1114" t="s">
        <v>8034</v>
      </c>
      <c r="E1114" s="324" t="s">
        <v>27098</v>
      </c>
    </row>
    <row r="1115" spans="1:5">
      <c r="A1115">
        <v>34666</v>
      </c>
      <c r="B1115" t="s">
        <v>17159</v>
      </c>
      <c r="C1115" t="s">
        <v>8043</v>
      </c>
      <c r="D1115" t="s">
        <v>8034</v>
      </c>
      <c r="E1115" s="324" t="s">
        <v>26772</v>
      </c>
    </row>
    <row r="1116" spans="1:5">
      <c r="A1116">
        <v>34669</v>
      </c>
      <c r="B1116" t="s">
        <v>17160</v>
      </c>
      <c r="C1116" t="s">
        <v>8043</v>
      </c>
      <c r="D1116" t="s">
        <v>8034</v>
      </c>
      <c r="E1116" s="324" t="s">
        <v>26545</v>
      </c>
    </row>
    <row r="1117" spans="1:5">
      <c r="A1117">
        <v>34670</v>
      </c>
      <c r="B1117" t="s">
        <v>17161</v>
      </c>
      <c r="C1117" t="s">
        <v>8043</v>
      </c>
      <c r="D1117" t="s">
        <v>8034</v>
      </c>
      <c r="E1117" s="324" t="s">
        <v>26671</v>
      </c>
    </row>
    <row r="1118" spans="1:5">
      <c r="A1118">
        <v>34671</v>
      </c>
      <c r="B1118" t="s">
        <v>17162</v>
      </c>
      <c r="C1118" t="s">
        <v>8043</v>
      </c>
      <c r="D1118" t="s">
        <v>8034</v>
      </c>
      <c r="E1118" s="324" t="s">
        <v>27099</v>
      </c>
    </row>
    <row r="1119" spans="1:5">
      <c r="A1119">
        <v>34672</v>
      </c>
      <c r="B1119" t="s">
        <v>17163</v>
      </c>
      <c r="C1119" t="s">
        <v>8043</v>
      </c>
      <c r="D1119" t="s">
        <v>8034</v>
      </c>
      <c r="E1119" s="324" t="s">
        <v>21991</v>
      </c>
    </row>
    <row r="1120" spans="1:5">
      <c r="A1120">
        <v>34673</v>
      </c>
      <c r="B1120" t="s">
        <v>17164</v>
      </c>
      <c r="C1120" t="s">
        <v>8043</v>
      </c>
      <c r="D1120" t="s">
        <v>8034</v>
      </c>
      <c r="E1120" s="324" t="s">
        <v>27100</v>
      </c>
    </row>
    <row r="1121" spans="1:5">
      <c r="A1121">
        <v>34674</v>
      </c>
      <c r="B1121" t="s">
        <v>17165</v>
      </c>
      <c r="C1121" t="s">
        <v>8043</v>
      </c>
      <c r="D1121" t="s">
        <v>8034</v>
      </c>
      <c r="E1121" s="324" t="s">
        <v>27101</v>
      </c>
    </row>
    <row r="1122" spans="1:5">
      <c r="A1122">
        <v>34675</v>
      </c>
      <c r="B1122" t="s">
        <v>17166</v>
      </c>
      <c r="C1122" t="s">
        <v>8043</v>
      </c>
      <c r="D1122" t="s">
        <v>8034</v>
      </c>
      <c r="E1122" s="324" t="s">
        <v>26005</v>
      </c>
    </row>
    <row r="1123" spans="1:5">
      <c r="A1123">
        <v>34676</v>
      </c>
      <c r="B1123" t="s">
        <v>17167</v>
      </c>
      <c r="C1123" t="s">
        <v>8043</v>
      </c>
      <c r="D1123" t="s">
        <v>8034</v>
      </c>
      <c r="E1123" s="324" t="s">
        <v>15081</v>
      </c>
    </row>
    <row r="1124" spans="1:5">
      <c r="A1124">
        <v>34677</v>
      </c>
      <c r="B1124" t="s">
        <v>17168</v>
      </c>
      <c r="C1124" t="s">
        <v>8043</v>
      </c>
      <c r="D1124" t="s">
        <v>8034</v>
      </c>
      <c r="E1124" s="324" t="s">
        <v>24653</v>
      </c>
    </row>
    <row r="1125" spans="1:5">
      <c r="A1125">
        <v>43126</v>
      </c>
      <c r="B1125" t="s">
        <v>17169</v>
      </c>
      <c r="C1125" t="s">
        <v>8043</v>
      </c>
      <c r="D1125" t="s">
        <v>8034</v>
      </c>
      <c r="E1125" s="324" t="s">
        <v>21439</v>
      </c>
    </row>
    <row r="1126" spans="1:5">
      <c r="A1126">
        <v>43124</v>
      </c>
      <c r="B1126" t="s">
        <v>17170</v>
      </c>
      <c r="C1126" t="s">
        <v>8043</v>
      </c>
      <c r="D1126" t="s">
        <v>8034</v>
      </c>
      <c r="E1126" s="324" t="s">
        <v>26336</v>
      </c>
    </row>
    <row r="1127" spans="1:5">
      <c r="A1127">
        <v>43125</v>
      </c>
      <c r="B1127" t="s">
        <v>17171</v>
      </c>
      <c r="C1127" t="s">
        <v>8043</v>
      </c>
      <c r="D1127" t="s">
        <v>8034</v>
      </c>
      <c r="E1127" s="324" t="s">
        <v>24382</v>
      </c>
    </row>
    <row r="1128" spans="1:5">
      <c r="A1128">
        <v>40623</v>
      </c>
      <c r="B1128" t="s">
        <v>17172</v>
      </c>
      <c r="C1128" t="s">
        <v>8044</v>
      </c>
      <c r="D1128" t="s">
        <v>8034</v>
      </c>
      <c r="E1128" s="324" t="s">
        <v>27102</v>
      </c>
    </row>
    <row r="1129" spans="1:5">
      <c r="A1129">
        <v>43701</v>
      </c>
      <c r="B1129" t="s">
        <v>17173</v>
      </c>
      <c r="C1129" t="s">
        <v>8038</v>
      </c>
      <c r="D1129" t="s">
        <v>8035</v>
      </c>
      <c r="E1129" s="324" t="s">
        <v>24548</v>
      </c>
    </row>
    <row r="1130" spans="1:5">
      <c r="A1130">
        <v>1345</v>
      </c>
      <c r="B1130" t="s">
        <v>17174</v>
      </c>
      <c r="C1130" t="s">
        <v>8043</v>
      </c>
      <c r="D1130" t="s">
        <v>8034</v>
      </c>
      <c r="E1130" s="324" t="s">
        <v>27103</v>
      </c>
    </row>
    <row r="1131" spans="1:5">
      <c r="A1131">
        <v>1346</v>
      </c>
      <c r="B1131" t="s">
        <v>17175</v>
      </c>
      <c r="C1131" t="s">
        <v>8043</v>
      </c>
      <c r="D1131" t="s">
        <v>8034</v>
      </c>
      <c r="E1131" s="324" t="s">
        <v>21429</v>
      </c>
    </row>
    <row r="1132" spans="1:5">
      <c r="A1132">
        <v>1347</v>
      </c>
      <c r="B1132" t="s">
        <v>17176</v>
      </c>
      <c r="C1132" t="s">
        <v>8043</v>
      </c>
      <c r="D1132" t="s">
        <v>8034</v>
      </c>
      <c r="E1132" s="324" t="s">
        <v>26293</v>
      </c>
    </row>
    <row r="1133" spans="1:5">
      <c r="A1133">
        <v>43678</v>
      </c>
      <c r="B1133" t="s">
        <v>17177</v>
      </c>
      <c r="C1133" t="s">
        <v>8043</v>
      </c>
      <c r="D1133" t="s">
        <v>8034</v>
      </c>
      <c r="E1133" s="324" t="s">
        <v>27104</v>
      </c>
    </row>
    <row r="1134" spans="1:5">
      <c r="A1134">
        <v>43680</v>
      </c>
      <c r="B1134" t="s">
        <v>17178</v>
      </c>
      <c r="C1134" t="s">
        <v>8043</v>
      </c>
      <c r="D1134" t="s">
        <v>8034</v>
      </c>
      <c r="E1134" s="324" t="s">
        <v>27105</v>
      </c>
    </row>
    <row r="1135" spans="1:5">
      <c r="A1135">
        <v>43679</v>
      </c>
      <c r="B1135" t="s">
        <v>17179</v>
      </c>
      <c r="C1135" t="s">
        <v>8043</v>
      </c>
      <c r="D1135" t="s">
        <v>8034</v>
      </c>
      <c r="E1135" s="324" t="s">
        <v>5663</v>
      </c>
    </row>
    <row r="1136" spans="1:5">
      <c r="A1136">
        <v>1355</v>
      </c>
      <c r="B1136" t="s">
        <v>17180</v>
      </c>
      <c r="C1136" t="s">
        <v>8043</v>
      </c>
      <c r="D1136" t="s">
        <v>8034</v>
      </c>
      <c r="E1136" s="324" t="s">
        <v>21823</v>
      </c>
    </row>
    <row r="1137" spans="1:5">
      <c r="A1137">
        <v>1358</v>
      </c>
      <c r="B1137" t="s">
        <v>17181</v>
      </c>
      <c r="C1137" t="s">
        <v>8043</v>
      </c>
      <c r="D1137" t="s">
        <v>8034</v>
      </c>
      <c r="E1137" s="324" t="s">
        <v>967</v>
      </c>
    </row>
    <row r="1138" spans="1:5">
      <c r="A1138">
        <v>43681</v>
      </c>
      <c r="B1138" t="s">
        <v>17182</v>
      </c>
      <c r="C1138" t="s">
        <v>8043</v>
      </c>
      <c r="D1138" t="s">
        <v>8035</v>
      </c>
      <c r="E1138" s="324" t="s">
        <v>26637</v>
      </c>
    </row>
    <row r="1139" spans="1:5">
      <c r="A1139">
        <v>43677</v>
      </c>
      <c r="B1139" t="s">
        <v>17183</v>
      </c>
      <c r="C1139" t="s">
        <v>8043</v>
      </c>
      <c r="D1139" t="s">
        <v>8034</v>
      </c>
      <c r="E1139" s="324" t="s">
        <v>27106</v>
      </c>
    </row>
    <row r="1140" spans="1:5">
      <c r="A1140">
        <v>43682</v>
      </c>
      <c r="B1140" t="s">
        <v>17184</v>
      </c>
      <c r="C1140" t="s">
        <v>8043</v>
      </c>
      <c r="D1140" t="s">
        <v>8034</v>
      </c>
      <c r="E1140" s="324" t="s">
        <v>27107</v>
      </c>
    </row>
    <row r="1141" spans="1:5">
      <c r="A1141">
        <v>20971</v>
      </c>
      <c r="B1141" t="s">
        <v>17185</v>
      </c>
      <c r="C1141" t="s">
        <v>8033</v>
      </c>
      <c r="D1141" t="s">
        <v>8034</v>
      </c>
      <c r="E1141" s="324" t="s">
        <v>5330</v>
      </c>
    </row>
    <row r="1142" spans="1:5">
      <c r="A1142">
        <v>39746</v>
      </c>
      <c r="B1142" t="s">
        <v>24551</v>
      </c>
      <c r="C1142" t="s">
        <v>8033</v>
      </c>
      <c r="D1142" t="s">
        <v>8034</v>
      </c>
      <c r="E1142" s="324" t="s">
        <v>24552</v>
      </c>
    </row>
    <row r="1143" spans="1:5">
      <c r="A1143">
        <v>13279</v>
      </c>
      <c r="B1143" t="s">
        <v>17186</v>
      </c>
      <c r="C1143" t="s">
        <v>8038</v>
      </c>
      <c r="D1143" t="s">
        <v>8034</v>
      </c>
      <c r="E1143" s="324" t="s">
        <v>24553</v>
      </c>
    </row>
    <row r="1144" spans="1:5">
      <c r="A1144">
        <v>11977</v>
      </c>
      <c r="B1144" t="s">
        <v>17187</v>
      </c>
      <c r="C1144" t="s">
        <v>8033</v>
      </c>
      <c r="D1144" t="s">
        <v>8034</v>
      </c>
      <c r="E1144" s="324" t="s">
        <v>2999</v>
      </c>
    </row>
    <row r="1145" spans="1:5">
      <c r="A1145">
        <v>11975</v>
      </c>
      <c r="B1145" t="s">
        <v>17188</v>
      </c>
      <c r="C1145" t="s">
        <v>8033</v>
      </c>
      <c r="D1145" t="s">
        <v>8034</v>
      </c>
      <c r="E1145" s="324" t="s">
        <v>21395</v>
      </c>
    </row>
    <row r="1146" spans="1:5">
      <c r="A1146">
        <v>11976</v>
      </c>
      <c r="B1146" t="s">
        <v>17190</v>
      </c>
      <c r="C1146" t="s">
        <v>8033</v>
      </c>
      <c r="D1146" t="s">
        <v>8034</v>
      </c>
      <c r="E1146" s="324" t="s">
        <v>15997</v>
      </c>
    </row>
    <row r="1147" spans="1:5">
      <c r="A1147">
        <v>1368</v>
      </c>
      <c r="B1147" t="s">
        <v>17191</v>
      </c>
      <c r="C1147" t="s">
        <v>8033</v>
      </c>
      <c r="D1147" t="s">
        <v>8035</v>
      </c>
      <c r="E1147" s="324" t="s">
        <v>24554</v>
      </c>
    </row>
    <row r="1148" spans="1:5">
      <c r="A1148">
        <v>1367</v>
      </c>
      <c r="B1148" t="s">
        <v>17192</v>
      </c>
      <c r="C1148" t="s">
        <v>8033</v>
      </c>
      <c r="D1148" t="s">
        <v>8034</v>
      </c>
      <c r="E1148" s="324" t="s">
        <v>24555</v>
      </c>
    </row>
    <row r="1149" spans="1:5">
      <c r="A1149">
        <v>1380</v>
      </c>
      <c r="B1149" t="s">
        <v>21924</v>
      </c>
      <c r="C1149" t="s">
        <v>8038</v>
      </c>
      <c r="D1149" t="s">
        <v>8034</v>
      </c>
      <c r="E1149" s="324" t="s">
        <v>20964</v>
      </c>
    </row>
    <row r="1150" spans="1:5">
      <c r="A1150">
        <v>1375</v>
      </c>
      <c r="B1150" t="s">
        <v>17193</v>
      </c>
      <c r="C1150" t="s">
        <v>8038</v>
      </c>
      <c r="D1150" t="s">
        <v>8034</v>
      </c>
      <c r="E1150" s="324" t="s">
        <v>313</v>
      </c>
    </row>
    <row r="1151" spans="1:5">
      <c r="A1151">
        <v>1379</v>
      </c>
      <c r="B1151" t="s">
        <v>17194</v>
      </c>
      <c r="C1151" t="s">
        <v>8038</v>
      </c>
      <c r="D1151" t="s">
        <v>8035</v>
      </c>
      <c r="E1151" s="324" t="s">
        <v>1202</v>
      </c>
    </row>
    <row r="1152" spans="1:5">
      <c r="A1152">
        <v>13284</v>
      </c>
      <c r="B1152" t="s">
        <v>17195</v>
      </c>
      <c r="C1152" t="s">
        <v>8038</v>
      </c>
      <c r="D1152" t="s">
        <v>8034</v>
      </c>
      <c r="E1152" s="324" t="s">
        <v>1198</v>
      </c>
    </row>
    <row r="1153" spans="1:5">
      <c r="A1153">
        <v>44528</v>
      </c>
      <c r="B1153" t="s">
        <v>21925</v>
      </c>
      <c r="C1153" t="s">
        <v>8038</v>
      </c>
      <c r="D1153" t="s">
        <v>8034</v>
      </c>
      <c r="E1153" s="324" t="s">
        <v>1457</v>
      </c>
    </row>
    <row r="1154" spans="1:5">
      <c r="A1154">
        <v>34753</v>
      </c>
      <c r="B1154" t="s">
        <v>17196</v>
      </c>
      <c r="C1154" t="s">
        <v>8038</v>
      </c>
      <c r="D1154" t="s">
        <v>8034</v>
      </c>
      <c r="E1154" s="324" t="s">
        <v>1564</v>
      </c>
    </row>
    <row r="1155" spans="1:5">
      <c r="A1155">
        <v>420</v>
      </c>
      <c r="B1155" t="s">
        <v>17197</v>
      </c>
      <c r="C1155" t="s">
        <v>8033</v>
      </c>
      <c r="D1155" t="s">
        <v>8036</v>
      </c>
      <c r="E1155" s="324" t="s">
        <v>1763</v>
      </c>
    </row>
    <row r="1156" spans="1:5">
      <c r="A1156">
        <v>12327</v>
      </c>
      <c r="B1156" t="s">
        <v>17198</v>
      </c>
      <c r="C1156" t="s">
        <v>8033</v>
      </c>
      <c r="D1156" t="s">
        <v>8036</v>
      </c>
      <c r="E1156" s="324" t="s">
        <v>24556</v>
      </c>
    </row>
    <row r="1157" spans="1:5">
      <c r="A1157">
        <v>36148</v>
      </c>
      <c r="B1157" t="s">
        <v>17199</v>
      </c>
      <c r="C1157" t="s">
        <v>8033</v>
      </c>
      <c r="D1157" t="s">
        <v>8034</v>
      </c>
      <c r="E1157" s="324" t="s">
        <v>26779</v>
      </c>
    </row>
    <row r="1158" spans="1:5">
      <c r="A1158">
        <v>12329</v>
      </c>
      <c r="B1158" t="s">
        <v>17200</v>
      </c>
      <c r="C1158" t="s">
        <v>8038</v>
      </c>
      <c r="D1158" t="s">
        <v>8034</v>
      </c>
      <c r="E1158" s="324" t="s">
        <v>26116</v>
      </c>
    </row>
    <row r="1159" spans="1:5">
      <c r="A1159">
        <v>1339</v>
      </c>
      <c r="B1159" t="s">
        <v>17201</v>
      </c>
      <c r="C1159" t="s">
        <v>8038</v>
      </c>
      <c r="D1159" t="s">
        <v>8036</v>
      </c>
      <c r="E1159" s="324" t="s">
        <v>27108</v>
      </c>
    </row>
    <row r="1160" spans="1:5">
      <c r="A1160">
        <v>44396</v>
      </c>
      <c r="B1160" t="s">
        <v>17202</v>
      </c>
      <c r="C1160" t="s">
        <v>8038</v>
      </c>
      <c r="D1160" t="s">
        <v>8034</v>
      </c>
      <c r="E1160" s="324" t="s">
        <v>24557</v>
      </c>
    </row>
    <row r="1161" spans="1:5">
      <c r="A1161">
        <v>44327</v>
      </c>
      <c r="B1161" t="s">
        <v>17203</v>
      </c>
      <c r="C1161" t="s">
        <v>8039</v>
      </c>
      <c r="D1161" t="s">
        <v>8034</v>
      </c>
      <c r="E1161" s="324" t="s">
        <v>24558</v>
      </c>
    </row>
    <row r="1162" spans="1:5">
      <c r="A1162">
        <v>37418</v>
      </c>
      <c r="B1162" t="s">
        <v>17204</v>
      </c>
      <c r="C1162" t="s">
        <v>8033</v>
      </c>
      <c r="D1162" t="s">
        <v>8036</v>
      </c>
      <c r="E1162" s="324" t="s">
        <v>1440</v>
      </c>
    </row>
    <row r="1163" spans="1:5">
      <c r="A1163">
        <v>37419</v>
      </c>
      <c r="B1163" t="s">
        <v>17205</v>
      </c>
      <c r="C1163" t="s">
        <v>8033</v>
      </c>
      <c r="D1163" t="s">
        <v>8036</v>
      </c>
      <c r="E1163" s="324" t="s">
        <v>21099</v>
      </c>
    </row>
    <row r="1164" spans="1:5">
      <c r="A1164">
        <v>1427</v>
      </c>
      <c r="B1164" t="s">
        <v>17206</v>
      </c>
      <c r="C1164" t="s">
        <v>8033</v>
      </c>
      <c r="D1164" t="s">
        <v>8036</v>
      </c>
      <c r="E1164" s="324" t="s">
        <v>27109</v>
      </c>
    </row>
    <row r="1165" spans="1:5">
      <c r="A1165">
        <v>1402</v>
      </c>
      <c r="B1165" t="s">
        <v>17207</v>
      </c>
      <c r="C1165" t="s">
        <v>8033</v>
      </c>
      <c r="D1165" t="s">
        <v>8036</v>
      </c>
      <c r="E1165" s="324" t="s">
        <v>7506</v>
      </c>
    </row>
    <row r="1166" spans="1:5">
      <c r="A1166">
        <v>1420</v>
      </c>
      <c r="B1166" t="s">
        <v>17208</v>
      </c>
      <c r="C1166" t="s">
        <v>8033</v>
      </c>
      <c r="D1166" t="s">
        <v>8036</v>
      </c>
      <c r="E1166" s="324" t="s">
        <v>21004</v>
      </c>
    </row>
    <row r="1167" spans="1:5">
      <c r="A1167">
        <v>1419</v>
      </c>
      <c r="B1167" t="s">
        <v>17209</v>
      </c>
      <c r="C1167" t="s">
        <v>8033</v>
      </c>
      <c r="D1167" t="s">
        <v>8036</v>
      </c>
      <c r="E1167" s="324" t="s">
        <v>281</v>
      </c>
    </row>
    <row r="1168" spans="1:5">
      <c r="A1168">
        <v>1414</v>
      </c>
      <c r="B1168" t="s">
        <v>17210</v>
      </c>
      <c r="C1168" t="s">
        <v>8033</v>
      </c>
      <c r="D1168" t="s">
        <v>8036</v>
      </c>
      <c r="E1168" s="324" t="s">
        <v>3844</v>
      </c>
    </row>
    <row r="1169" spans="1:5">
      <c r="A1169">
        <v>1413</v>
      </c>
      <c r="B1169" t="s">
        <v>17211</v>
      </c>
      <c r="C1169" t="s">
        <v>8033</v>
      </c>
      <c r="D1169" t="s">
        <v>8036</v>
      </c>
      <c r="E1169" s="324" t="s">
        <v>3312</v>
      </c>
    </row>
    <row r="1170" spans="1:5">
      <c r="A1170">
        <v>1412</v>
      </c>
      <c r="B1170" t="s">
        <v>17212</v>
      </c>
      <c r="C1170" t="s">
        <v>8033</v>
      </c>
      <c r="D1170" t="s">
        <v>8036</v>
      </c>
      <c r="E1170" s="324" t="s">
        <v>6253</v>
      </c>
    </row>
    <row r="1171" spans="1:5">
      <c r="A1171">
        <v>1406</v>
      </c>
      <c r="B1171" t="s">
        <v>17213</v>
      </c>
      <c r="C1171" t="s">
        <v>8033</v>
      </c>
      <c r="D1171" t="s">
        <v>8036</v>
      </c>
      <c r="E1171" s="324" t="s">
        <v>27110</v>
      </c>
    </row>
    <row r="1172" spans="1:5">
      <c r="A1172">
        <v>11281</v>
      </c>
      <c r="B1172" t="s">
        <v>24561</v>
      </c>
      <c r="C1172" t="s">
        <v>8033</v>
      </c>
      <c r="D1172" t="s">
        <v>8035</v>
      </c>
      <c r="E1172" s="324" t="s">
        <v>14801</v>
      </c>
    </row>
    <row r="1173" spans="1:5">
      <c r="A1173">
        <v>1442</v>
      </c>
      <c r="B1173" t="s">
        <v>24562</v>
      </c>
      <c r="C1173" t="s">
        <v>8033</v>
      </c>
      <c r="D1173" t="s">
        <v>8034</v>
      </c>
      <c r="E1173" s="324" t="s">
        <v>14802</v>
      </c>
    </row>
    <row r="1174" spans="1:5">
      <c r="A1174">
        <v>13457</v>
      </c>
      <c r="B1174" t="s">
        <v>24563</v>
      </c>
      <c r="C1174" t="s">
        <v>8033</v>
      </c>
      <c r="D1174" t="s">
        <v>8034</v>
      </c>
      <c r="E1174" s="324" t="s">
        <v>14803</v>
      </c>
    </row>
    <row r="1175" spans="1:5">
      <c r="A1175">
        <v>40699</v>
      </c>
      <c r="B1175" t="s">
        <v>24564</v>
      </c>
      <c r="C1175" t="s">
        <v>8033</v>
      </c>
      <c r="D1175" t="s">
        <v>8034</v>
      </c>
      <c r="E1175" s="324" t="s">
        <v>14804</v>
      </c>
    </row>
    <row r="1176" spans="1:5">
      <c r="A1176">
        <v>40701</v>
      </c>
      <c r="B1176" t="s">
        <v>24565</v>
      </c>
      <c r="C1176" t="s">
        <v>8033</v>
      </c>
      <c r="D1176" t="s">
        <v>8034</v>
      </c>
      <c r="E1176" s="324" t="s">
        <v>14805</v>
      </c>
    </row>
    <row r="1177" spans="1:5">
      <c r="A1177">
        <v>40700</v>
      </c>
      <c r="B1177" t="s">
        <v>24566</v>
      </c>
      <c r="C1177" t="s">
        <v>8033</v>
      </c>
      <c r="D1177" t="s">
        <v>8034</v>
      </c>
      <c r="E1177" s="324" t="s">
        <v>14806</v>
      </c>
    </row>
    <row r="1178" spans="1:5">
      <c r="A1178">
        <v>13458</v>
      </c>
      <c r="B1178" t="s">
        <v>17220</v>
      </c>
      <c r="C1178" t="s">
        <v>8033</v>
      </c>
      <c r="D1178" t="s">
        <v>8034</v>
      </c>
      <c r="E1178" s="324" t="s">
        <v>14807</v>
      </c>
    </row>
    <row r="1179" spans="1:5">
      <c r="A1179">
        <v>11134</v>
      </c>
      <c r="B1179" t="s">
        <v>17221</v>
      </c>
      <c r="C1179" t="s">
        <v>8043</v>
      </c>
      <c r="D1179" t="s">
        <v>8034</v>
      </c>
      <c r="E1179" s="324" t="s">
        <v>27111</v>
      </c>
    </row>
    <row r="1180" spans="1:5">
      <c r="A1180">
        <v>11135</v>
      </c>
      <c r="B1180" t="s">
        <v>17222</v>
      </c>
      <c r="C1180" t="s">
        <v>8043</v>
      </c>
      <c r="D1180" t="s">
        <v>8034</v>
      </c>
      <c r="E1180" s="324" t="s">
        <v>27112</v>
      </c>
    </row>
    <row r="1181" spans="1:5">
      <c r="A1181">
        <v>11136</v>
      </c>
      <c r="B1181" t="s">
        <v>17223</v>
      </c>
      <c r="C1181" t="s">
        <v>8043</v>
      </c>
      <c r="D1181" t="s">
        <v>8034</v>
      </c>
      <c r="E1181" s="324" t="s">
        <v>21449</v>
      </c>
    </row>
    <row r="1182" spans="1:5">
      <c r="A1182">
        <v>34743</v>
      </c>
      <c r="B1182" t="s">
        <v>17224</v>
      </c>
      <c r="C1182" t="s">
        <v>8043</v>
      </c>
      <c r="D1182" t="s">
        <v>8034</v>
      </c>
      <c r="E1182" s="324" t="s">
        <v>27113</v>
      </c>
    </row>
    <row r="1183" spans="1:5">
      <c r="A1183">
        <v>11137</v>
      </c>
      <c r="B1183" t="s">
        <v>17225</v>
      </c>
      <c r="C1183" t="s">
        <v>8043</v>
      </c>
      <c r="D1183" t="s">
        <v>8034</v>
      </c>
      <c r="E1183" s="324" t="s">
        <v>27114</v>
      </c>
    </row>
    <row r="1184" spans="1:5">
      <c r="A1184">
        <v>34745</v>
      </c>
      <c r="B1184" t="s">
        <v>17226</v>
      </c>
      <c r="C1184" t="s">
        <v>8043</v>
      </c>
      <c r="D1184" t="s">
        <v>8034</v>
      </c>
      <c r="E1184" s="324" t="s">
        <v>27115</v>
      </c>
    </row>
    <row r="1185" spans="1:5">
      <c r="A1185">
        <v>34746</v>
      </c>
      <c r="B1185" t="s">
        <v>17227</v>
      </c>
      <c r="C1185" t="s">
        <v>8043</v>
      </c>
      <c r="D1185" t="s">
        <v>8034</v>
      </c>
      <c r="E1185" s="324" t="s">
        <v>25428</v>
      </c>
    </row>
    <row r="1186" spans="1:5">
      <c r="A1186">
        <v>1360</v>
      </c>
      <c r="B1186" t="s">
        <v>17228</v>
      </c>
      <c r="C1186" t="s">
        <v>8043</v>
      </c>
      <c r="D1186" t="s">
        <v>8034</v>
      </c>
      <c r="E1186" s="324" t="s">
        <v>25862</v>
      </c>
    </row>
    <row r="1187" spans="1:5">
      <c r="A1187">
        <v>36524</v>
      </c>
      <c r="B1187" t="s">
        <v>17229</v>
      </c>
      <c r="C1187" t="s">
        <v>8033</v>
      </c>
      <c r="D1187" t="s">
        <v>8036</v>
      </c>
      <c r="E1187" s="324" t="s">
        <v>27116</v>
      </c>
    </row>
    <row r="1188" spans="1:5">
      <c r="A1188">
        <v>36526</v>
      </c>
      <c r="B1188" t="s">
        <v>17230</v>
      </c>
      <c r="C1188" t="s">
        <v>8033</v>
      </c>
      <c r="D1188" t="s">
        <v>8036</v>
      </c>
      <c r="E1188" s="324" t="s">
        <v>27117</v>
      </c>
    </row>
    <row r="1189" spans="1:5">
      <c r="A1189">
        <v>36523</v>
      </c>
      <c r="B1189" t="s">
        <v>17231</v>
      </c>
      <c r="C1189" t="s">
        <v>8033</v>
      </c>
      <c r="D1189" t="s">
        <v>8036</v>
      </c>
      <c r="E1189" s="324" t="s">
        <v>27118</v>
      </c>
    </row>
    <row r="1190" spans="1:5">
      <c r="A1190">
        <v>36527</v>
      </c>
      <c r="B1190" t="s">
        <v>17232</v>
      </c>
      <c r="C1190" t="s">
        <v>8033</v>
      </c>
      <c r="D1190" t="s">
        <v>8036</v>
      </c>
      <c r="E1190" s="324" t="s">
        <v>27119</v>
      </c>
    </row>
    <row r="1191" spans="1:5">
      <c r="A1191">
        <v>38642</v>
      </c>
      <c r="B1191" t="s">
        <v>17234</v>
      </c>
      <c r="C1191" t="s">
        <v>8033</v>
      </c>
      <c r="D1191" t="s">
        <v>8036</v>
      </c>
      <c r="E1191" s="324" t="s">
        <v>27120</v>
      </c>
    </row>
    <row r="1192" spans="1:5">
      <c r="A1192">
        <v>36522</v>
      </c>
      <c r="B1192" t="s">
        <v>17235</v>
      </c>
      <c r="C1192" t="s">
        <v>8033</v>
      </c>
      <c r="D1192" t="s">
        <v>8036</v>
      </c>
      <c r="E1192" s="324" t="s">
        <v>27121</v>
      </c>
    </row>
    <row r="1193" spans="1:5">
      <c r="A1193">
        <v>36525</v>
      </c>
      <c r="B1193" t="s">
        <v>17236</v>
      </c>
      <c r="C1193" t="s">
        <v>8033</v>
      </c>
      <c r="D1193" t="s">
        <v>8036</v>
      </c>
      <c r="E1193" s="324" t="s">
        <v>27122</v>
      </c>
    </row>
    <row r="1194" spans="1:5">
      <c r="A1194">
        <v>13803</v>
      </c>
      <c r="B1194" t="s">
        <v>24567</v>
      </c>
      <c r="C1194" t="s">
        <v>8033</v>
      </c>
      <c r="D1194" t="s">
        <v>8036</v>
      </c>
      <c r="E1194" s="324" t="s">
        <v>27123</v>
      </c>
    </row>
    <row r="1195" spans="1:5">
      <c r="A1195">
        <v>34348</v>
      </c>
      <c r="B1195" t="s">
        <v>17237</v>
      </c>
      <c r="C1195" t="s">
        <v>8037</v>
      </c>
      <c r="D1195" t="s">
        <v>8034</v>
      </c>
      <c r="E1195" s="324" t="s">
        <v>15917</v>
      </c>
    </row>
    <row r="1196" spans="1:5">
      <c r="A1196">
        <v>34347</v>
      </c>
      <c r="B1196" t="s">
        <v>17238</v>
      </c>
      <c r="C1196" t="s">
        <v>8037</v>
      </c>
      <c r="D1196" t="s">
        <v>8034</v>
      </c>
      <c r="E1196" s="324" t="s">
        <v>727</v>
      </c>
    </row>
    <row r="1197" spans="1:5">
      <c r="A1197">
        <v>11146</v>
      </c>
      <c r="B1197" t="s">
        <v>21929</v>
      </c>
      <c r="C1197" t="s">
        <v>8040</v>
      </c>
      <c r="D1197" t="s">
        <v>8034</v>
      </c>
      <c r="E1197" s="324" t="s">
        <v>21930</v>
      </c>
    </row>
    <row r="1198" spans="1:5">
      <c r="A1198">
        <v>11147</v>
      </c>
      <c r="B1198" t="s">
        <v>21931</v>
      </c>
      <c r="C1198" t="s">
        <v>8040</v>
      </c>
      <c r="D1198" t="s">
        <v>8034</v>
      </c>
      <c r="E1198" s="324" t="s">
        <v>21932</v>
      </c>
    </row>
    <row r="1199" spans="1:5">
      <c r="A1199">
        <v>34872</v>
      </c>
      <c r="B1199" t="s">
        <v>21933</v>
      </c>
      <c r="C1199" t="s">
        <v>8040</v>
      </c>
      <c r="D1199" t="s">
        <v>8034</v>
      </c>
      <c r="E1199" s="324" t="s">
        <v>21934</v>
      </c>
    </row>
    <row r="1200" spans="1:5">
      <c r="A1200">
        <v>34491</v>
      </c>
      <c r="B1200" t="s">
        <v>21935</v>
      </c>
      <c r="C1200" t="s">
        <v>8040</v>
      </c>
      <c r="D1200" t="s">
        <v>8034</v>
      </c>
      <c r="E1200" s="324" t="s">
        <v>21936</v>
      </c>
    </row>
    <row r="1201" spans="1:5">
      <c r="A1201">
        <v>34770</v>
      </c>
      <c r="B1201" t="s">
        <v>17239</v>
      </c>
      <c r="C1201" t="s">
        <v>8046</v>
      </c>
      <c r="D1201" t="s">
        <v>8034</v>
      </c>
      <c r="E1201" s="324" t="s">
        <v>27124</v>
      </c>
    </row>
    <row r="1202" spans="1:5">
      <c r="A1202">
        <v>1518</v>
      </c>
      <c r="B1202" t="s">
        <v>17240</v>
      </c>
      <c r="C1202" t="s">
        <v>8046</v>
      </c>
      <c r="D1202" t="s">
        <v>8035</v>
      </c>
      <c r="E1202" s="324" t="s">
        <v>27125</v>
      </c>
    </row>
    <row r="1203" spans="1:5">
      <c r="A1203">
        <v>41965</v>
      </c>
      <c r="B1203" t="s">
        <v>17241</v>
      </c>
      <c r="C1203" t="s">
        <v>8046</v>
      </c>
      <c r="D1203" t="s">
        <v>8034</v>
      </c>
      <c r="E1203" s="324" t="s">
        <v>27126</v>
      </c>
    </row>
    <row r="1204" spans="1:5">
      <c r="A1204">
        <v>1524</v>
      </c>
      <c r="B1204" t="s">
        <v>21937</v>
      </c>
      <c r="C1204" t="s">
        <v>8040</v>
      </c>
      <c r="D1204" t="s">
        <v>8034</v>
      </c>
      <c r="E1204" s="324" t="s">
        <v>21938</v>
      </c>
    </row>
    <row r="1205" spans="1:5">
      <c r="A1205">
        <v>34492</v>
      </c>
      <c r="B1205" t="s">
        <v>17242</v>
      </c>
      <c r="C1205" t="s">
        <v>8040</v>
      </c>
      <c r="D1205" t="s">
        <v>8035</v>
      </c>
      <c r="E1205" s="324" t="s">
        <v>21939</v>
      </c>
    </row>
    <row r="1206" spans="1:5">
      <c r="A1206">
        <v>38404</v>
      </c>
      <c r="B1206" t="s">
        <v>17243</v>
      </c>
      <c r="C1206" t="s">
        <v>8040</v>
      </c>
      <c r="D1206" t="s">
        <v>8034</v>
      </c>
      <c r="E1206" s="324" t="s">
        <v>21940</v>
      </c>
    </row>
    <row r="1207" spans="1:5">
      <c r="A1207">
        <v>39849</v>
      </c>
      <c r="B1207" t="s">
        <v>21941</v>
      </c>
      <c r="C1207" t="s">
        <v>8040</v>
      </c>
      <c r="D1207" t="s">
        <v>8034</v>
      </c>
      <c r="E1207" s="324" t="s">
        <v>21942</v>
      </c>
    </row>
    <row r="1208" spans="1:5">
      <c r="A1208">
        <v>38464</v>
      </c>
      <c r="B1208" t="s">
        <v>21943</v>
      </c>
      <c r="C1208" t="s">
        <v>8040</v>
      </c>
      <c r="D1208" t="s">
        <v>8034</v>
      </c>
      <c r="E1208" s="324" t="s">
        <v>21944</v>
      </c>
    </row>
    <row r="1209" spans="1:5">
      <c r="A1209">
        <v>1527</v>
      </c>
      <c r="B1209" t="s">
        <v>21945</v>
      </c>
      <c r="C1209" t="s">
        <v>8040</v>
      </c>
      <c r="D1209" t="s">
        <v>8034</v>
      </c>
      <c r="E1209" s="324" t="s">
        <v>21946</v>
      </c>
    </row>
    <row r="1210" spans="1:5">
      <c r="A1210">
        <v>34493</v>
      </c>
      <c r="B1210" t="s">
        <v>17244</v>
      </c>
      <c r="C1210" t="s">
        <v>8040</v>
      </c>
      <c r="D1210" t="s">
        <v>8034</v>
      </c>
      <c r="E1210" s="324" t="s">
        <v>21947</v>
      </c>
    </row>
    <row r="1211" spans="1:5">
      <c r="A1211">
        <v>38405</v>
      </c>
      <c r="B1211" t="s">
        <v>17245</v>
      </c>
      <c r="C1211" t="s">
        <v>8040</v>
      </c>
      <c r="D1211" t="s">
        <v>8034</v>
      </c>
      <c r="E1211" s="324" t="s">
        <v>21948</v>
      </c>
    </row>
    <row r="1212" spans="1:5">
      <c r="A1212">
        <v>38408</v>
      </c>
      <c r="B1212" t="s">
        <v>17246</v>
      </c>
      <c r="C1212" t="s">
        <v>8040</v>
      </c>
      <c r="D1212" t="s">
        <v>8034</v>
      </c>
      <c r="E1212" s="324" t="s">
        <v>21949</v>
      </c>
    </row>
    <row r="1213" spans="1:5">
      <c r="A1213">
        <v>1525</v>
      </c>
      <c r="B1213" t="s">
        <v>21950</v>
      </c>
      <c r="C1213" t="s">
        <v>8040</v>
      </c>
      <c r="D1213" t="s">
        <v>8034</v>
      </c>
      <c r="E1213" s="324" t="s">
        <v>21951</v>
      </c>
    </row>
    <row r="1214" spans="1:5">
      <c r="A1214">
        <v>34494</v>
      </c>
      <c r="B1214" t="s">
        <v>17247</v>
      </c>
      <c r="C1214" t="s">
        <v>8040</v>
      </c>
      <c r="D1214" t="s">
        <v>8034</v>
      </c>
      <c r="E1214" s="324" t="s">
        <v>21952</v>
      </c>
    </row>
    <row r="1215" spans="1:5">
      <c r="A1215">
        <v>38406</v>
      </c>
      <c r="B1215" t="s">
        <v>17248</v>
      </c>
      <c r="C1215" t="s">
        <v>8040</v>
      </c>
      <c r="D1215" t="s">
        <v>8034</v>
      </c>
      <c r="E1215" s="324" t="s">
        <v>21816</v>
      </c>
    </row>
    <row r="1216" spans="1:5">
      <c r="A1216">
        <v>38409</v>
      </c>
      <c r="B1216" t="s">
        <v>17249</v>
      </c>
      <c r="C1216" t="s">
        <v>8040</v>
      </c>
      <c r="D1216" t="s">
        <v>8034</v>
      </c>
      <c r="E1216" s="324" t="s">
        <v>21953</v>
      </c>
    </row>
    <row r="1217" spans="1:5">
      <c r="A1217">
        <v>43360</v>
      </c>
      <c r="B1217" t="s">
        <v>17250</v>
      </c>
      <c r="C1217" t="s">
        <v>8040</v>
      </c>
      <c r="D1217" t="s">
        <v>8034</v>
      </c>
      <c r="E1217" s="324" t="s">
        <v>21954</v>
      </c>
    </row>
    <row r="1218" spans="1:5">
      <c r="A1218">
        <v>11145</v>
      </c>
      <c r="B1218" t="s">
        <v>21955</v>
      </c>
      <c r="C1218" t="s">
        <v>8040</v>
      </c>
      <c r="D1218" t="s">
        <v>8034</v>
      </c>
      <c r="E1218" s="324" t="s">
        <v>21934</v>
      </c>
    </row>
    <row r="1219" spans="1:5">
      <c r="A1219">
        <v>34495</v>
      </c>
      <c r="B1219" t="s">
        <v>17251</v>
      </c>
      <c r="C1219" t="s">
        <v>8040</v>
      </c>
      <c r="D1219" t="s">
        <v>8034</v>
      </c>
      <c r="E1219" s="324" t="s">
        <v>21956</v>
      </c>
    </row>
    <row r="1220" spans="1:5">
      <c r="A1220">
        <v>34479</v>
      </c>
      <c r="B1220" t="s">
        <v>21957</v>
      </c>
      <c r="C1220" t="s">
        <v>8040</v>
      </c>
      <c r="D1220" t="s">
        <v>8034</v>
      </c>
      <c r="E1220" s="324" t="s">
        <v>21936</v>
      </c>
    </row>
    <row r="1221" spans="1:5">
      <c r="A1221">
        <v>34496</v>
      </c>
      <c r="B1221" t="s">
        <v>17252</v>
      </c>
      <c r="C1221" t="s">
        <v>8040</v>
      </c>
      <c r="D1221" t="s">
        <v>8034</v>
      </c>
      <c r="E1221" s="324" t="s">
        <v>21958</v>
      </c>
    </row>
    <row r="1222" spans="1:5">
      <c r="A1222">
        <v>34481</v>
      </c>
      <c r="B1222" t="s">
        <v>21959</v>
      </c>
      <c r="C1222" t="s">
        <v>8040</v>
      </c>
      <c r="D1222" t="s">
        <v>8034</v>
      </c>
      <c r="E1222" s="324" t="s">
        <v>21960</v>
      </c>
    </row>
    <row r="1223" spans="1:5">
      <c r="A1223">
        <v>34483</v>
      </c>
      <c r="B1223" t="s">
        <v>21961</v>
      </c>
      <c r="C1223" t="s">
        <v>8040</v>
      </c>
      <c r="D1223" t="s">
        <v>8034</v>
      </c>
      <c r="E1223" s="324" t="s">
        <v>21962</v>
      </c>
    </row>
    <row r="1224" spans="1:5">
      <c r="A1224">
        <v>34485</v>
      </c>
      <c r="B1224" t="s">
        <v>21963</v>
      </c>
      <c r="C1224" t="s">
        <v>8040</v>
      </c>
      <c r="D1224" t="s">
        <v>8034</v>
      </c>
      <c r="E1224" s="324" t="s">
        <v>21964</v>
      </c>
    </row>
    <row r="1225" spans="1:5">
      <c r="A1225">
        <v>14041</v>
      </c>
      <c r="B1225" t="s">
        <v>17253</v>
      </c>
      <c r="C1225" t="s">
        <v>8040</v>
      </c>
      <c r="D1225" t="s">
        <v>8034</v>
      </c>
      <c r="E1225" s="324" t="s">
        <v>21965</v>
      </c>
    </row>
    <row r="1226" spans="1:5">
      <c r="A1226">
        <v>1523</v>
      </c>
      <c r="B1226" t="s">
        <v>17254</v>
      </c>
      <c r="C1226" t="s">
        <v>8040</v>
      </c>
      <c r="D1226" t="s">
        <v>8034</v>
      </c>
      <c r="E1226" s="324" t="s">
        <v>21966</v>
      </c>
    </row>
    <row r="1227" spans="1:5">
      <c r="A1227">
        <v>14052</v>
      </c>
      <c r="B1227" t="s">
        <v>17255</v>
      </c>
      <c r="C1227" t="s">
        <v>8033</v>
      </c>
      <c r="D1227" t="s">
        <v>8034</v>
      </c>
      <c r="E1227" s="324" t="s">
        <v>5013</v>
      </c>
    </row>
    <row r="1228" spans="1:5">
      <c r="A1228">
        <v>14054</v>
      </c>
      <c r="B1228" t="s">
        <v>17256</v>
      </c>
      <c r="C1228" t="s">
        <v>8033</v>
      </c>
      <c r="D1228" t="s">
        <v>8034</v>
      </c>
      <c r="E1228" s="324" t="s">
        <v>24568</v>
      </c>
    </row>
    <row r="1229" spans="1:5">
      <c r="A1229">
        <v>14053</v>
      </c>
      <c r="B1229" t="s">
        <v>17257</v>
      </c>
      <c r="C1229" t="s">
        <v>8033</v>
      </c>
      <c r="D1229" t="s">
        <v>8034</v>
      </c>
      <c r="E1229" s="324" t="s">
        <v>21440</v>
      </c>
    </row>
    <row r="1230" spans="1:5">
      <c r="A1230">
        <v>2558</v>
      </c>
      <c r="B1230" t="s">
        <v>17258</v>
      </c>
      <c r="C1230" t="s">
        <v>8033</v>
      </c>
      <c r="D1230" t="s">
        <v>8034</v>
      </c>
      <c r="E1230" s="324" t="s">
        <v>4233</v>
      </c>
    </row>
    <row r="1231" spans="1:5">
      <c r="A1231">
        <v>2560</v>
      </c>
      <c r="B1231" t="s">
        <v>17259</v>
      </c>
      <c r="C1231" t="s">
        <v>8033</v>
      </c>
      <c r="D1231" t="s">
        <v>8034</v>
      </c>
      <c r="E1231" s="324" t="s">
        <v>24569</v>
      </c>
    </row>
    <row r="1232" spans="1:5">
      <c r="A1232">
        <v>2559</v>
      </c>
      <c r="B1232" t="s">
        <v>17260</v>
      </c>
      <c r="C1232" t="s">
        <v>8033</v>
      </c>
      <c r="D1232" t="s">
        <v>8035</v>
      </c>
      <c r="E1232" s="324" t="s">
        <v>24570</v>
      </c>
    </row>
    <row r="1233" spans="1:5">
      <c r="A1233">
        <v>2592</v>
      </c>
      <c r="B1233" t="s">
        <v>17261</v>
      </c>
      <c r="C1233" t="s">
        <v>8033</v>
      </c>
      <c r="D1233" t="s">
        <v>8034</v>
      </c>
      <c r="E1233" s="324" t="s">
        <v>24571</v>
      </c>
    </row>
    <row r="1234" spans="1:5">
      <c r="A1234">
        <v>2566</v>
      </c>
      <c r="B1234" t="s">
        <v>17262</v>
      </c>
      <c r="C1234" t="s">
        <v>8033</v>
      </c>
      <c r="D1234" t="s">
        <v>8034</v>
      </c>
      <c r="E1234" s="324" t="s">
        <v>7533</v>
      </c>
    </row>
    <row r="1235" spans="1:5">
      <c r="A1235">
        <v>2589</v>
      </c>
      <c r="B1235" t="s">
        <v>17263</v>
      </c>
      <c r="C1235" t="s">
        <v>8033</v>
      </c>
      <c r="D1235" t="s">
        <v>8034</v>
      </c>
      <c r="E1235" s="324" t="s">
        <v>24572</v>
      </c>
    </row>
    <row r="1236" spans="1:5">
      <c r="A1236">
        <v>2591</v>
      </c>
      <c r="B1236" t="s">
        <v>17264</v>
      </c>
      <c r="C1236" t="s">
        <v>8033</v>
      </c>
      <c r="D1236" t="s">
        <v>8034</v>
      </c>
      <c r="E1236" s="324" t="s">
        <v>24573</v>
      </c>
    </row>
    <row r="1237" spans="1:5">
      <c r="A1237">
        <v>2590</v>
      </c>
      <c r="B1237" t="s">
        <v>17265</v>
      </c>
      <c r="C1237" t="s">
        <v>8033</v>
      </c>
      <c r="D1237" t="s">
        <v>8034</v>
      </c>
      <c r="E1237" s="324" t="s">
        <v>21534</v>
      </c>
    </row>
    <row r="1238" spans="1:5">
      <c r="A1238">
        <v>2567</v>
      </c>
      <c r="B1238" t="s">
        <v>17266</v>
      </c>
      <c r="C1238" t="s">
        <v>8033</v>
      </c>
      <c r="D1238" t="s">
        <v>8034</v>
      </c>
      <c r="E1238" s="324" t="s">
        <v>21090</v>
      </c>
    </row>
    <row r="1239" spans="1:5">
      <c r="A1239">
        <v>2565</v>
      </c>
      <c r="B1239" t="s">
        <v>17267</v>
      </c>
      <c r="C1239" t="s">
        <v>8033</v>
      </c>
      <c r="D1239" t="s">
        <v>8034</v>
      </c>
      <c r="E1239" s="324" t="s">
        <v>5159</v>
      </c>
    </row>
    <row r="1240" spans="1:5">
      <c r="A1240">
        <v>2568</v>
      </c>
      <c r="B1240" t="s">
        <v>17268</v>
      </c>
      <c r="C1240" t="s">
        <v>8033</v>
      </c>
      <c r="D1240" t="s">
        <v>8034</v>
      </c>
      <c r="E1240" s="324" t="s">
        <v>24574</v>
      </c>
    </row>
    <row r="1241" spans="1:5">
      <c r="A1241">
        <v>2594</v>
      </c>
      <c r="B1241" t="s">
        <v>17269</v>
      </c>
      <c r="C1241" t="s">
        <v>8033</v>
      </c>
      <c r="D1241" t="s">
        <v>8034</v>
      </c>
      <c r="E1241" s="324" t="s">
        <v>24575</v>
      </c>
    </row>
    <row r="1242" spans="1:5">
      <c r="A1242">
        <v>2587</v>
      </c>
      <c r="B1242" t="s">
        <v>17270</v>
      </c>
      <c r="C1242" t="s">
        <v>8033</v>
      </c>
      <c r="D1242" t="s">
        <v>8034</v>
      </c>
      <c r="E1242" s="324" t="s">
        <v>24576</v>
      </c>
    </row>
    <row r="1243" spans="1:5">
      <c r="A1243">
        <v>2588</v>
      </c>
      <c r="B1243" t="s">
        <v>17271</v>
      </c>
      <c r="C1243" t="s">
        <v>8033</v>
      </c>
      <c r="D1243" t="s">
        <v>8034</v>
      </c>
      <c r="E1243" s="324" t="s">
        <v>24577</v>
      </c>
    </row>
    <row r="1244" spans="1:5">
      <c r="A1244">
        <v>2569</v>
      </c>
      <c r="B1244" t="s">
        <v>17272</v>
      </c>
      <c r="C1244" t="s">
        <v>8033</v>
      </c>
      <c r="D1244" t="s">
        <v>8034</v>
      </c>
      <c r="E1244" s="324" t="s">
        <v>15918</v>
      </c>
    </row>
    <row r="1245" spans="1:5">
      <c r="A1245">
        <v>2570</v>
      </c>
      <c r="B1245" t="s">
        <v>17273</v>
      </c>
      <c r="C1245" t="s">
        <v>8033</v>
      </c>
      <c r="D1245" t="s">
        <v>8034</v>
      </c>
      <c r="E1245" s="324" t="s">
        <v>1625</v>
      </c>
    </row>
    <row r="1246" spans="1:5">
      <c r="A1246">
        <v>2571</v>
      </c>
      <c r="B1246" t="s">
        <v>17274</v>
      </c>
      <c r="C1246" t="s">
        <v>8033</v>
      </c>
      <c r="D1246" t="s">
        <v>8034</v>
      </c>
      <c r="E1246" s="324" t="s">
        <v>21921</v>
      </c>
    </row>
    <row r="1247" spans="1:5">
      <c r="A1247">
        <v>2593</v>
      </c>
      <c r="B1247" t="s">
        <v>17275</v>
      </c>
      <c r="C1247" t="s">
        <v>8033</v>
      </c>
      <c r="D1247" t="s">
        <v>8034</v>
      </c>
      <c r="E1247" s="324" t="s">
        <v>14987</v>
      </c>
    </row>
    <row r="1248" spans="1:5">
      <c r="A1248">
        <v>2572</v>
      </c>
      <c r="B1248" t="s">
        <v>17276</v>
      </c>
      <c r="C1248" t="s">
        <v>8033</v>
      </c>
      <c r="D1248" t="s">
        <v>8034</v>
      </c>
      <c r="E1248" s="324" t="s">
        <v>24578</v>
      </c>
    </row>
    <row r="1249" spans="1:5">
      <c r="A1249">
        <v>2595</v>
      </c>
      <c r="B1249" t="s">
        <v>17277</v>
      </c>
      <c r="C1249" t="s">
        <v>8033</v>
      </c>
      <c r="D1249" t="s">
        <v>8034</v>
      </c>
      <c r="E1249" s="324" t="s">
        <v>24579</v>
      </c>
    </row>
    <row r="1250" spans="1:5">
      <c r="A1250">
        <v>2576</v>
      </c>
      <c r="B1250" t="s">
        <v>17278</v>
      </c>
      <c r="C1250" t="s">
        <v>8033</v>
      </c>
      <c r="D1250" t="s">
        <v>8034</v>
      </c>
      <c r="E1250" s="324" t="s">
        <v>24580</v>
      </c>
    </row>
    <row r="1251" spans="1:5">
      <c r="A1251">
        <v>2575</v>
      </c>
      <c r="B1251" t="s">
        <v>17279</v>
      </c>
      <c r="C1251" t="s">
        <v>8033</v>
      </c>
      <c r="D1251" t="s">
        <v>8034</v>
      </c>
      <c r="E1251" s="324" t="s">
        <v>24581</v>
      </c>
    </row>
    <row r="1252" spans="1:5">
      <c r="A1252">
        <v>2573</v>
      </c>
      <c r="B1252" t="s">
        <v>17280</v>
      </c>
      <c r="C1252" t="s">
        <v>8033</v>
      </c>
      <c r="D1252" t="s">
        <v>8034</v>
      </c>
      <c r="E1252" s="324" t="s">
        <v>14926</v>
      </c>
    </row>
    <row r="1253" spans="1:5">
      <c r="A1253">
        <v>2586</v>
      </c>
      <c r="B1253" t="s">
        <v>17281</v>
      </c>
      <c r="C1253" t="s">
        <v>8033</v>
      </c>
      <c r="D1253" t="s">
        <v>8034</v>
      </c>
      <c r="E1253" s="324" t="s">
        <v>24582</v>
      </c>
    </row>
    <row r="1254" spans="1:5">
      <c r="A1254">
        <v>2577</v>
      </c>
      <c r="B1254" t="s">
        <v>17282</v>
      </c>
      <c r="C1254" t="s">
        <v>8033</v>
      </c>
      <c r="D1254" t="s">
        <v>8034</v>
      </c>
      <c r="E1254" s="324" t="s">
        <v>21379</v>
      </c>
    </row>
    <row r="1255" spans="1:5">
      <c r="A1255">
        <v>2574</v>
      </c>
      <c r="B1255" t="s">
        <v>17283</v>
      </c>
      <c r="C1255" t="s">
        <v>8033</v>
      </c>
      <c r="D1255" t="s">
        <v>8034</v>
      </c>
      <c r="E1255" s="324" t="s">
        <v>24583</v>
      </c>
    </row>
    <row r="1256" spans="1:5">
      <c r="A1256">
        <v>2578</v>
      </c>
      <c r="B1256" t="s">
        <v>17284</v>
      </c>
      <c r="C1256" t="s">
        <v>8033</v>
      </c>
      <c r="D1256" t="s">
        <v>8034</v>
      </c>
      <c r="E1256" s="324" t="s">
        <v>24584</v>
      </c>
    </row>
    <row r="1257" spans="1:5">
      <c r="A1257">
        <v>2585</v>
      </c>
      <c r="B1257" t="s">
        <v>17285</v>
      </c>
      <c r="C1257" t="s">
        <v>8033</v>
      </c>
      <c r="D1257" t="s">
        <v>8034</v>
      </c>
      <c r="E1257" s="324" t="s">
        <v>24585</v>
      </c>
    </row>
    <row r="1258" spans="1:5">
      <c r="A1258">
        <v>12008</v>
      </c>
      <c r="B1258" t="s">
        <v>17286</v>
      </c>
      <c r="C1258" t="s">
        <v>8033</v>
      </c>
      <c r="D1258" t="s">
        <v>8034</v>
      </c>
      <c r="E1258" s="324" t="s">
        <v>21043</v>
      </c>
    </row>
    <row r="1259" spans="1:5">
      <c r="A1259">
        <v>2582</v>
      </c>
      <c r="B1259" t="s">
        <v>17287</v>
      </c>
      <c r="C1259" t="s">
        <v>8033</v>
      </c>
      <c r="D1259" t="s">
        <v>8034</v>
      </c>
      <c r="E1259" s="324" t="s">
        <v>22158</v>
      </c>
    </row>
    <row r="1260" spans="1:5">
      <c r="A1260">
        <v>2597</v>
      </c>
      <c r="B1260" t="s">
        <v>17288</v>
      </c>
      <c r="C1260" t="s">
        <v>8033</v>
      </c>
      <c r="D1260" t="s">
        <v>8034</v>
      </c>
      <c r="E1260" s="324" t="s">
        <v>21823</v>
      </c>
    </row>
    <row r="1261" spans="1:5">
      <c r="A1261">
        <v>2579</v>
      </c>
      <c r="B1261" t="s">
        <v>17289</v>
      </c>
      <c r="C1261" t="s">
        <v>8033</v>
      </c>
      <c r="D1261" t="s">
        <v>8034</v>
      </c>
      <c r="E1261" s="324" t="s">
        <v>24586</v>
      </c>
    </row>
    <row r="1262" spans="1:5">
      <c r="A1262">
        <v>2581</v>
      </c>
      <c r="B1262" t="s">
        <v>17290</v>
      </c>
      <c r="C1262" t="s">
        <v>8033</v>
      </c>
      <c r="D1262" t="s">
        <v>8034</v>
      </c>
      <c r="E1262" s="324" t="s">
        <v>21116</v>
      </c>
    </row>
    <row r="1263" spans="1:5">
      <c r="A1263">
        <v>2596</v>
      </c>
      <c r="B1263" t="s">
        <v>17291</v>
      </c>
      <c r="C1263" t="s">
        <v>8033</v>
      </c>
      <c r="D1263" t="s">
        <v>8034</v>
      </c>
      <c r="E1263" s="324" t="s">
        <v>15969</v>
      </c>
    </row>
    <row r="1264" spans="1:5">
      <c r="A1264">
        <v>2580</v>
      </c>
      <c r="B1264" t="s">
        <v>17292</v>
      </c>
      <c r="C1264" t="s">
        <v>8033</v>
      </c>
      <c r="D1264" t="s">
        <v>8034</v>
      </c>
      <c r="E1264" s="324" t="s">
        <v>5164</v>
      </c>
    </row>
    <row r="1265" spans="1:5">
      <c r="A1265">
        <v>2583</v>
      </c>
      <c r="B1265" t="s">
        <v>17293</v>
      </c>
      <c r="C1265" t="s">
        <v>8033</v>
      </c>
      <c r="D1265" t="s">
        <v>8034</v>
      </c>
      <c r="E1265" s="324" t="s">
        <v>24587</v>
      </c>
    </row>
    <row r="1266" spans="1:5">
      <c r="A1266">
        <v>2584</v>
      </c>
      <c r="B1266" t="s">
        <v>17294</v>
      </c>
      <c r="C1266" t="s">
        <v>8033</v>
      </c>
      <c r="D1266" t="s">
        <v>8034</v>
      </c>
      <c r="E1266" s="324" t="s">
        <v>24588</v>
      </c>
    </row>
    <row r="1267" spans="1:5">
      <c r="A1267">
        <v>12010</v>
      </c>
      <c r="B1267" t="s">
        <v>17295</v>
      </c>
      <c r="C1267" t="s">
        <v>8033</v>
      </c>
      <c r="D1267" t="s">
        <v>8034</v>
      </c>
      <c r="E1267" s="324" t="s">
        <v>21566</v>
      </c>
    </row>
    <row r="1268" spans="1:5">
      <c r="A1268">
        <v>39329</v>
      </c>
      <c r="B1268" t="s">
        <v>17296</v>
      </c>
      <c r="C1268" t="s">
        <v>8033</v>
      </c>
      <c r="D1268" t="s">
        <v>8034</v>
      </c>
      <c r="E1268" s="324" t="s">
        <v>14809</v>
      </c>
    </row>
    <row r="1269" spans="1:5">
      <c r="A1269">
        <v>39330</v>
      </c>
      <c r="B1269" t="s">
        <v>17297</v>
      </c>
      <c r="C1269" t="s">
        <v>8033</v>
      </c>
      <c r="D1269" t="s">
        <v>8034</v>
      </c>
      <c r="E1269" s="324" t="s">
        <v>25626</v>
      </c>
    </row>
    <row r="1270" spans="1:5">
      <c r="A1270">
        <v>39332</v>
      </c>
      <c r="B1270" t="s">
        <v>17298</v>
      </c>
      <c r="C1270" t="s">
        <v>8033</v>
      </c>
      <c r="D1270" t="s">
        <v>8034</v>
      </c>
      <c r="E1270" s="324" t="s">
        <v>2009</v>
      </c>
    </row>
    <row r="1271" spans="1:5">
      <c r="A1271">
        <v>39331</v>
      </c>
      <c r="B1271" t="s">
        <v>17299</v>
      </c>
      <c r="C1271" t="s">
        <v>8033</v>
      </c>
      <c r="D1271" t="s">
        <v>8034</v>
      </c>
      <c r="E1271" s="324" t="s">
        <v>4176</v>
      </c>
    </row>
    <row r="1272" spans="1:5">
      <c r="A1272">
        <v>39333</v>
      </c>
      <c r="B1272" t="s">
        <v>17300</v>
      </c>
      <c r="C1272" t="s">
        <v>8033</v>
      </c>
      <c r="D1272" t="s">
        <v>8034</v>
      </c>
      <c r="E1272" s="324" t="s">
        <v>21540</v>
      </c>
    </row>
    <row r="1273" spans="1:5">
      <c r="A1273">
        <v>39335</v>
      </c>
      <c r="B1273" t="s">
        <v>17301</v>
      </c>
      <c r="C1273" t="s">
        <v>8033</v>
      </c>
      <c r="D1273" t="s">
        <v>8034</v>
      </c>
      <c r="E1273" s="324" t="s">
        <v>26311</v>
      </c>
    </row>
    <row r="1274" spans="1:5">
      <c r="A1274">
        <v>39334</v>
      </c>
      <c r="B1274" t="s">
        <v>17302</v>
      </c>
      <c r="C1274" t="s">
        <v>8033</v>
      </c>
      <c r="D1274" t="s">
        <v>8034</v>
      </c>
      <c r="E1274" s="324" t="s">
        <v>24894</v>
      </c>
    </row>
    <row r="1275" spans="1:5">
      <c r="A1275">
        <v>12016</v>
      </c>
      <c r="B1275" t="s">
        <v>17303</v>
      </c>
      <c r="C1275" t="s">
        <v>8033</v>
      </c>
      <c r="D1275" t="s">
        <v>8034</v>
      </c>
      <c r="E1275" s="324" t="s">
        <v>27127</v>
      </c>
    </row>
    <row r="1276" spans="1:5">
      <c r="A1276">
        <v>12015</v>
      </c>
      <c r="B1276" t="s">
        <v>17304</v>
      </c>
      <c r="C1276" t="s">
        <v>8033</v>
      </c>
      <c r="D1276" t="s">
        <v>8034</v>
      </c>
      <c r="E1276" s="324" t="s">
        <v>21095</v>
      </c>
    </row>
    <row r="1277" spans="1:5">
      <c r="A1277">
        <v>12020</v>
      </c>
      <c r="B1277" t="s">
        <v>17305</v>
      </c>
      <c r="C1277" t="s">
        <v>8033</v>
      </c>
      <c r="D1277" t="s">
        <v>8034</v>
      </c>
      <c r="E1277" s="324" t="s">
        <v>27127</v>
      </c>
    </row>
    <row r="1278" spans="1:5">
      <c r="A1278">
        <v>12019</v>
      </c>
      <c r="B1278" t="s">
        <v>17306</v>
      </c>
      <c r="C1278" t="s">
        <v>8033</v>
      </c>
      <c r="D1278" t="s">
        <v>8034</v>
      </c>
      <c r="E1278" s="324" t="s">
        <v>21095</v>
      </c>
    </row>
    <row r="1279" spans="1:5">
      <c r="A1279">
        <v>39336</v>
      </c>
      <c r="B1279" t="s">
        <v>17307</v>
      </c>
      <c r="C1279" t="s">
        <v>8033</v>
      </c>
      <c r="D1279" t="s">
        <v>8034</v>
      </c>
      <c r="E1279" s="324" t="s">
        <v>25626</v>
      </c>
    </row>
    <row r="1280" spans="1:5">
      <c r="A1280">
        <v>39338</v>
      </c>
      <c r="B1280" t="s">
        <v>17308</v>
      </c>
      <c r="C1280" t="s">
        <v>8033</v>
      </c>
      <c r="D1280" t="s">
        <v>8034</v>
      </c>
      <c r="E1280" s="324" t="s">
        <v>2009</v>
      </c>
    </row>
    <row r="1281" spans="1:5">
      <c r="A1281">
        <v>39337</v>
      </c>
      <c r="B1281" t="s">
        <v>17309</v>
      </c>
      <c r="C1281" t="s">
        <v>8033</v>
      </c>
      <c r="D1281" t="s">
        <v>8034</v>
      </c>
      <c r="E1281" s="324" t="s">
        <v>4176</v>
      </c>
    </row>
    <row r="1282" spans="1:5">
      <c r="A1282">
        <v>39341</v>
      </c>
      <c r="B1282" t="s">
        <v>17310</v>
      </c>
      <c r="C1282" t="s">
        <v>8033</v>
      </c>
      <c r="D1282" t="s">
        <v>8034</v>
      </c>
      <c r="E1282" s="324" t="s">
        <v>6105</v>
      </c>
    </row>
    <row r="1283" spans="1:5">
      <c r="A1283">
        <v>39340</v>
      </c>
      <c r="B1283" t="s">
        <v>17311</v>
      </c>
      <c r="C1283" t="s">
        <v>8033</v>
      </c>
      <c r="D1283" t="s">
        <v>8034</v>
      </c>
      <c r="E1283" s="324" t="s">
        <v>24640</v>
      </c>
    </row>
    <row r="1284" spans="1:5">
      <c r="A1284">
        <v>12025</v>
      </c>
      <c r="B1284" t="s">
        <v>17312</v>
      </c>
      <c r="C1284" t="s">
        <v>8033</v>
      </c>
      <c r="D1284" t="s">
        <v>8034</v>
      </c>
      <c r="E1284" s="324" t="s">
        <v>24435</v>
      </c>
    </row>
    <row r="1285" spans="1:5">
      <c r="A1285">
        <v>39342</v>
      </c>
      <c r="B1285" t="s">
        <v>17313</v>
      </c>
      <c r="C1285" t="s">
        <v>8033</v>
      </c>
      <c r="D1285" t="s">
        <v>8034</v>
      </c>
      <c r="E1285" s="324" t="s">
        <v>6105</v>
      </c>
    </row>
    <row r="1286" spans="1:5">
      <c r="A1286">
        <v>39343</v>
      </c>
      <c r="B1286" t="s">
        <v>17314</v>
      </c>
      <c r="C1286" t="s">
        <v>8033</v>
      </c>
      <c r="D1286" t="s">
        <v>8034</v>
      </c>
      <c r="E1286" s="324" t="s">
        <v>27128</v>
      </c>
    </row>
    <row r="1287" spans="1:5">
      <c r="A1287">
        <v>39345</v>
      </c>
      <c r="B1287" t="s">
        <v>17315</v>
      </c>
      <c r="C1287" t="s">
        <v>8033</v>
      </c>
      <c r="D1287" t="s">
        <v>8034</v>
      </c>
      <c r="E1287" s="324" t="s">
        <v>26801</v>
      </c>
    </row>
    <row r="1288" spans="1:5">
      <c r="A1288">
        <v>39344</v>
      </c>
      <c r="B1288" t="s">
        <v>17316</v>
      </c>
      <c r="C1288" t="s">
        <v>8033</v>
      </c>
      <c r="D1288" t="s">
        <v>8034</v>
      </c>
      <c r="E1288" s="324" t="s">
        <v>6133</v>
      </c>
    </row>
    <row r="1289" spans="1:5">
      <c r="A1289">
        <v>12623</v>
      </c>
      <c r="B1289" t="s">
        <v>17317</v>
      </c>
      <c r="C1289" t="s">
        <v>8037</v>
      </c>
      <c r="D1289" t="s">
        <v>8034</v>
      </c>
      <c r="E1289" s="324" t="s">
        <v>6891</v>
      </c>
    </row>
    <row r="1290" spans="1:5">
      <c r="A1290">
        <v>34498</v>
      </c>
      <c r="B1290" t="s">
        <v>17318</v>
      </c>
      <c r="C1290" t="s">
        <v>8033</v>
      </c>
      <c r="D1290" t="s">
        <v>8034</v>
      </c>
      <c r="E1290" s="324" t="s">
        <v>21972</v>
      </c>
    </row>
    <row r="1291" spans="1:5">
      <c r="A1291">
        <v>13244</v>
      </c>
      <c r="B1291" t="s">
        <v>17319</v>
      </c>
      <c r="C1291" t="s">
        <v>8033</v>
      </c>
      <c r="D1291" t="s">
        <v>8035</v>
      </c>
      <c r="E1291" s="324" t="s">
        <v>16024</v>
      </c>
    </row>
    <row r="1292" spans="1:5">
      <c r="A1292">
        <v>38998</v>
      </c>
      <c r="B1292" t="s">
        <v>17320</v>
      </c>
      <c r="C1292" t="s">
        <v>8033</v>
      </c>
      <c r="D1292" t="s">
        <v>8036</v>
      </c>
      <c r="E1292" s="324" t="s">
        <v>4546</v>
      </c>
    </row>
    <row r="1293" spans="1:5">
      <c r="A1293">
        <v>38999</v>
      </c>
      <c r="B1293" t="s">
        <v>17321</v>
      </c>
      <c r="C1293" t="s">
        <v>8033</v>
      </c>
      <c r="D1293" t="s">
        <v>8036</v>
      </c>
      <c r="E1293" s="324" t="s">
        <v>15814</v>
      </c>
    </row>
    <row r="1294" spans="1:5">
      <c r="A1294">
        <v>38996</v>
      </c>
      <c r="B1294" t="s">
        <v>17322</v>
      </c>
      <c r="C1294" t="s">
        <v>8033</v>
      </c>
      <c r="D1294" t="s">
        <v>8036</v>
      </c>
      <c r="E1294" s="324" t="s">
        <v>2868</v>
      </c>
    </row>
    <row r="1295" spans="1:5">
      <c r="A1295">
        <v>44173</v>
      </c>
      <c r="B1295" t="s">
        <v>17323</v>
      </c>
      <c r="C1295" t="s">
        <v>8033</v>
      </c>
      <c r="D1295" t="s">
        <v>8036</v>
      </c>
      <c r="E1295" s="324" t="s">
        <v>3327</v>
      </c>
    </row>
    <row r="1296" spans="1:5">
      <c r="A1296">
        <v>44174</v>
      </c>
      <c r="B1296" t="s">
        <v>17324</v>
      </c>
      <c r="C1296" t="s">
        <v>8033</v>
      </c>
      <c r="D1296" t="s">
        <v>8036</v>
      </c>
      <c r="E1296" s="324" t="s">
        <v>4473</v>
      </c>
    </row>
    <row r="1297" spans="1:5">
      <c r="A1297">
        <v>38997</v>
      </c>
      <c r="B1297" t="s">
        <v>17325</v>
      </c>
      <c r="C1297" t="s">
        <v>8033</v>
      </c>
      <c r="D1297" t="s">
        <v>8036</v>
      </c>
      <c r="E1297" s="324" t="s">
        <v>21038</v>
      </c>
    </row>
    <row r="1298" spans="1:5">
      <c r="A1298">
        <v>39600</v>
      </c>
      <c r="B1298" t="s">
        <v>17326</v>
      </c>
      <c r="C1298" t="s">
        <v>8033</v>
      </c>
      <c r="D1298" t="s">
        <v>8034</v>
      </c>
      <c r="E1298" s="324" t="s">
        <v>14822</v>
      </c>
    </row>
    <row r="1299" spans="1:5">
      <c r="A1299">
        <v>39601</v>
      </c>
      <c r="B1299" t="s">
        <v>17327</v>
      </c>
      <c r="C1299" t="s">
        <v>8033</v>
      </c>
      <c r="D1299" t="s">
        <v>8034</v>
      </c>
      <c r="E1299" s="324" t="s">
        <v>14715</v>
      </c>
    </row>
    <row r="1300" spans="1:5">
      <c r="A1300">
        <v>39862</v>
      </c>
      <c r="B1300" t="s">
        <v>17329</v>
      </c>
      <c r="C1300" t="s">
        <v>8033</v>
      </c>
      <c r="D1300" t="s">
        <v>8036</v>
      </c>
      <c r="E1300" s="324" t="s">
        <v>26797</v>
      </c>
    </row>
    <row r="1301" spans="1:5">
      <c r="A1301">
        <v>39863</v>
      </c>
      <c r="B1301" t="s">
        <v>17330</v>
      </c>
      <c r="C1301" t="s">
        <v>8033</v>
      </c>
      <c r="D1301" t="s">
        <v>8036</v>
      </c>
      <c r="E1301" s="324" t="s">
        <v>14987</v>
      </c>
    </row>
    <row r="1302" spans="1:5">
      <c r="A1302">
        <v>39864</v>
      </c>
      <c r="B1302" t="s">
        <v>17331</v>
      </c>
      <c r="C1302" t="s">
        <v>8033</v>
      </c>
      <c r="D1302" t="s">
        <v>8036</v>
      </c>
      <c r="E1302" s="324" t="s">
        <v>24998</v>
      </c>
    </row>
    <row r="1303" spans="1:5">
      <c r="A1303">
        <v>39865</v>
      </c>
      <c r="B1303" t="s">
        <v>17332</v>
      </c>
      <c r="C1303" t="s">
        <v>8033</v>
      </c>
      <c r="D1303" t="s">
        <v>8036</v>
      </c>
      <c r="E1303" s="324" t="s">
        <v>21450</v>
      </c>
    </row>
    <row r="1304" spans="1:5">
      <c r="A1304">
        <v>2517</v>
      </c>
      <c r="B1304" t="s">
        <v>17333</v>
      </c>
      <c r="C1304" t="s">
        <v>8033</v>
      </c>
      <c r="D1304" t="s">
        <v>8034</v>
      </c>
      <c r="E1304" s="324" t="s">
        <v>771</v>
      </c>
    </row>
    <row r="1305" spans="1:5">
      <c r="A1305">
        <v>2522</v>
      </c>
      <c r="B1305" t="s">
        <v>17334</v>
      </c>
      <c r="C1305" t="s">
        <v>8033</v>
      </c>
      <c r="D1305" t="s">
        <v>8034</v>
      </c>
      <c r="E1305" s="324" t="s">
        <v>15983</v>
      </c>
    </row>
    <row r="1306" spans="1:5">
      <c r="A1306">
        <v>2548</v>
      </c>
      <c r="B1306" t="s">
        <v>17335</v>
      </c>
      <c r="C1306" t="s">
        <v>8033</v>
      </c>
      <c r="D1306" t="s">
        <v>8034</v>
      </c>
      <c r="E1306" s="324" t="s">
        <v>21691</v>
      </c>
    </row>
    <row r="1307" spans="1:5">
      <c r="A1307">
        <v>2516</v>
      </c>
      <c r="B1307" t="s">
        <v>17336</v>
      </c>
      <c r="C1307" t="s">
        <v>8033</v>
      </c>
      <c r="D1307" t="s">
        <v>8034</v>
      </c>
      <c r="E1307" s="324" t="s">
        <v>6075</v>
      </c>
    </row>
    <row r="1308" spans="1:5">
      <c r="A1308">
        <v>2518</v>
      </c>
      <c r="B1308" t="s">
        <v>17337</v>
      </c>
      <c r="C1308" t="s">
        <v>8033</v>
      </c>
      <c r="D1308" t="s">
        <v>8034</v>
      </c>
      <c r="E1308" s="324" t="s">
        <v>20943</v>
      </c>
    </row>
    <row r="1309" spans="1:5">
      <c r="A1309">
        <v>2521</v>
      </c>
      <c r="B1309" t="s">
        <v>17338</v>
      </c>
      <c r="C1309" t="s">
        <v>8033</v>
      </c>
      <c r="D1309" t="s">
        <v>8034</v>
      </c>
      <c r="E1309" s="324" t="s">
        <v>24591</v>
      </c>
    </row>
    <row r="1310" spans="1:5">
      <c r="A1310">
        <v>2515</v>
      </c>
      <c r="B1310" t="s">
        <v>17339</v>
      </c>
      <c r="C1310" t="s">
        <v>8033</v>
      </c>
      <c r="D1310" t="s">
        <v>8034</v>
      </c>
      <c r="E1310" s="324" t="s">
        <v>24559</v>
      </c>
    </row>
    <row r="1311" spans="1:5">
      <c r="A1311">
        <v>2519</v>
      </c>
      <c r="B1311" t="s">
        <v>17340</v>
      </c>
      <c r="C1311" t="s">
        <v>8033</v>
      </c>
      <c r="D1311" t="s">
        <v>8034</v>
      </c>
      <c r="E1311" s="324" t="s">
        <v>15841</v>
      </c>
    </row>
    <row r="1312" spans="1:5">
      <c r="A1312">
        <v>2520</v>
      </c>
      <c r="B1312" t="s">
        <v>17341</v>
      </c>
      <c r="C1312" t="s">
        <v>8033</v>
      </c>
      <c r="D1312" t="s">
        <v>8034</v>
      </c>
      <c r="E1312" s="324" t="s">
        <v>24592</v>
      </c>
    </row>
    <row r="1313" spans="1:5">
      <c r="A1313">
        <v>1602</v>
      </c>
      <c r="B1313" t="s">
        <v>17342</v>
      </c>
      <c r="C1313" t="s">
        <v>8033</v>
      </c>
      <c r="D1313" t="s">
        <v>8034</v>
      </c>
      <c r="E1313" s="324" t="s">
        <v>15808</v>
      </c>
    </row>
    <row r="1314" spans="1:5">
      <c r="A1314">
        <v>1601</v>
      </c>
      <c r="B1314" t="s">
        <v>17343</v>
      </c>
      <c r="C1314" t="s">
        <v>8033</v>
      </c>
      <c r="D1314" t="s">
        <v>8034</v>
      </c>
      <c r="E1314" s="324" t="s">
        <v>27129</v>
      </c>
    </row>
    <row r="1315" spans="1:5">
      <c r="A1315">
        <v>1598</v>
      </c>
      <c r="B1315" t="s">
        <v>17344</v>
      </c>
      <c r="C1315" t="s">
        <v>8033</v>
      </c>
      <c r="D1315" t="s">
        <v>8034</v>
      </c>
      <c r="E1315" s="324" t="s">
        <v>27130</v>
      </c>
    </row>
    <row r="1316" spans="1:5">
      <c r="A1316">
        <v>1600</v>
      </c>
      <c r="B1316" t="s">
        <v>17345</v>
      </c>
      <c r="C1316" t="s">
        <v>8033</v>
      </c>
      <c r="D1316" t="s">
        <v>8034</v>
      </c>
      <c r="E1316" s="324" t="s">
        <v>14877</v>
      </c>
    </row>
    <row r="1317" spans="1:5">
      <c r="A1317">
        <v>1603</v>
      </c>
      <c r="B1317" t="s">
        <v>17346</v>
      </c>
      <c r="C1317" t="s">
        <v>8033</v>
      </c>
      <c r="D1317" t="s">
        <v>8034</v>
      </c>
      <c r="E1317" s="324" t="s">
        <v>27131</v>
      </c>
    </row>
    <row r="1318" spans="1:5">
      <c r="A1318">
        <v>1599</v>
      </c>
      <c r="B1318" t="s">
        <v>17347</v>
      </c>
      <c r="C1318" t="s">
        <v>8033</v>
      </c>
      <c r="D1318" t="s">
        <v>8034</v>
      </c>
      <c r="E1318" s="324" t="s">
        <v>27132</v>
      </c>
    </row>
    <row r="1319" spans="1:5">
      <c r="A1319">
        <v>1597</v>
      </c>
      <c r="B1319" t="s">
        <v>17348</v>
      </c>
      <c r="C1319" t="s">
        <v>8033</v>
      </c>
      <c r="D1319" t="s">
        <v>8034</v>
      </c>
      <c r="E1319" s="324" t="s">
        <v>27133</v>
      </c>
    </row>
    <row r="1320" spans="1:5">
      <c r="A1320">
        <v>39602</v>
      </c>
      <c r="B1320" t="s">
        <v>17349</v>
      </c>
      <c r="C1320" t="s">
        <v>8033</v>
      </c>
      <c r="D1320" t="s">
        <v>8034</v>
      </c>
      <c r="E1320" s="324" t="s">
        <v>1838</v>
      </c>
    </row>
    <row r="1321" spans="1:5">
      <c r="A1321">
        <v>39603</v>
      </c>
      <c r="B1321" t="s">
        <v>17350</v>
      </c>
      <c r="C1321" t="s">
        <v>8033</v>
      </c>
      <c r="D1321" t="s">
        <v>8034</v>
      </c>
      <c r="E1321" s="324" t="s">
        <v>24595</v>
      </c>
    </row>
    <row r="1322" spans="1:5">
      <c r="A1322">
        <v>11821</v>
      </c>
      <c r="B1322" t="s">
        <v>17351</v>
      </c>
      <c r="C1322" t="s">
        <v>8033</v>
      </c>
      <c r="D1322" t="s">
        <v>8034</v>
      </c>
      <c r="E1322" s="324" t="s">
        <v>1384</v>
      </c>
    </row>
    <row r="1323" spans="1:5">
      <c r="A1323">
        <v>1562</v>
      </c>
      <c r="B1323" t="s">
        <v>17352</v>
      </c>
      <c r="C1323" t="s">
        <v>8033</v>
      </c>
      <c r="D1323" t="s">
        <v>8034</v>
      </c>
      <c r="E1323" s="324" t="s">
        <v>27134</v>
      </c>
    </row>
    <row r="1324" spans="1:5">
      <c r="A1324">
        <v>1563</v>
      </c>
      <c r="B1324" t="s">
        <v>17353</v>
      </c>
      <c r="C1324" t="s">
        <v>8033</v>
      </c>
      <c r="D1324" t="s">
        <v>8034</v>
      </c>
      <c r="E1324" s="324" t="s">
        <v>21840</v>
      </c>
    </row>
    <row r="1325" spans="1:5">
      <c r="A1325">
        <v>11856</v>
      </c>
      <c r="B1325" t="s">
        <v>17354</v>
      </c>
      <c r="C1325" t="s">
        <v>8033</v>
      </c>
      <c r="D1325" t="s">
        <v>8035</v>
      </c>
      <c r="E1325" s="324" t="s">
        <v>27135</v>
      </c>
    </row>
    <row r="1326" spans="1:5">
      <c r="A1326">
        <v>11857</v>
      </c>
      <c r="B1326" t="s">
        <v>17355</v>
      </c>
      <c r="C1326" t="s">
        <v>8033</v>
      </c>
      <c r="D1326" t="s">
        <v>8034</v>
      </c>
      <c r="E1326" s="324" t="s">
        <v>21429</v>
      </c>
    </row>
    <row r="1327" spans="1:5">
      <c r="A1327">
        <v>11858</v>
      </c>
      <c r="B1327" t="s">
        <v>17356</v>
      </c>
      <c r="C1327" t="s">
        <v>8033</v>
      </c>
      <c r="D1327" t="s">
        <v>8034</v>
      </c>
      <c r="E1327" s="324" t="s">
        <v>26313</v>
      </c>
    </row>
    <row r="1328" spans="1:5">
      <c r="A1328">
        <v>1539</v>
      </c>
      <c r="B1328" t="s">
        <v>17357</v>
      </c>
      <c r="C1328" t="s">
        <v>8033</v>
      </c>
      <c r="D1328" t="s">
        <v>8034</v>
      </c>
      <c r="E1328" s="324" t="s">
        <v>27136</v>
      </c>
    </row>
    <row r="1329" spans="1:5">
      <c r="A1329">
        <v>11859</v>
      </c>
      <c r="B1329" t="s">
        <v>17358</v>
      </c>
      <c r="C1329" t="s">
        <v>8033</v>
      </c>
      <c r="D1329" t="s">
        <v>8034</v>
      </c>
      <c r="E1329" s="324" t="s">
        <v>27137</v>
      </c>
    </row>
    <row r="1330" spans="1:5">
      <c r="A1330">
        <v>1550</v>
      </c>
      <c r="B1330" t="s">
        <v>17359</v>
      </c>
      <c r="C1330" t="s">
        <v>8033</v>
      </c>
      <c r="D1330" t="s">
        <v>8034</v>
      </c>
      <c r="E1330" s="324" t="s">
        <v>4158</v>
      </c>
    </row>
    <row r="1331" spans="1:5">
      <c r="A1331">
        <v>11854</v>
      </c>
      <c r="B1331" t="s">
        <v>17360</v>
      </c>
      <c r="C1331" t="s">
        <v>8033</v>
      </c>
      <c r="D1331" t="s">
        <v>8034</v>
      </c>
      <c r="E1331" s="324" t="s">
        <v>3036</v>
      </c>
    </row>
    <row r="1332" spans="1:5">
      <c r="A1332">
        <v>11862</v>
      </c>
      <c r="B1332" t="s">
        <v>17361</v>
      </c>
      <c r="C1332" t="s">
        <v>8033</v>
      </c>
      <c r="D1332" t="s">
        <v>8034</v>
      </c>
      <c r="E1332" s="324" t="s">
        <v>15034</v>
      </c>
    </row>
    <row r="1333" spans="1:5">
      <c r="A1333">
        <v>11863</v>
      </c>
      <c r="B1333" t="s">
        <v>17362</v>
      </c>
      <c r="C1333" t="s">
        <v>8033</v>
      </c>
      <c r="D1333" t="s">
        <v>8034</v>
      </c>
      <c r="E1333" s="324" t="s">
        <v>27138</v>
      </c>
    </row>
    <row r="1334" spans="1:5">
      <c r="A1334">
        <v>11855</v>
      </c>
      <c r="B1334" t="s">
        <v>17363</v>
      </c>
      <c r="C1334" t="s">
        <v>8033</v>
      </c>
      <c r="D1334" t="s">
        <v>8034</v>
      </c>
      <c r="E1334" s="324" t="s">
        <v>27139</v>
      </c>
    </row>
    <row r="1335" spans="1:5">
      <c r="A1335">
        <v>11864</v>
      </c>
      <c r="B1335" t="s">
        <v>17364</v>
      </c>
      <c r="C1335" t="s">
        <v>8033</v>
      </c>
      <c r="D1335" t="s">
        <v>8034</v>
      </c>
      <c r="E1335" s="324" t="s">
        <v>27140</v>
      </c>
    </row>
    <row r="1336" spans="1:5">
      <c r="A1336">
        <v>2527</v>
      </c>
      <c r="B1336" t="s">
        <v>17365</v>
      </c>
      <c r="C1336" t="s">
        <v>8033</v>
      </c>
      <c r="D1336" t="s">
        <v>8034</v>
      </c>
      <c r="E1336" s="324" t="s">
        <v>2965</v>
      </c>
    </row>
    <row r="1337" spans="1:5">
      <c r="A1337">
        <v>2526</v>
      </c>
      <c r="B1337" t="s">
        <v>17366</v>
      </c>
      <c r="C1337" t="s">
        <v>8033</v>
      </c>
      <c r="D1337" t="s">
        <v>8034</v>
      </c>
      <c r="E1337" s="324" t="s">
        <v>16005</v>
      </c>
    </row>
    <row r="1338" spans="1:5">
      <c r="A1338">
        <v>2487</v>
      </c>
      <c r="B1338" t="s">
        <v>17367</v>
      </c>
      <c r="C1338" t="s">
        <v>8033</v>
      </c>
      <c r="D1338" t="s">
        <v>8034</v>
      </c>
      <c r="E1338" s="324" t="s">
        <v>18881</v>
      </c>
    </row>
    <row r="1339" spans="1:5">
      <c r="A1339">
        <v>2483</v>
      </c>
      <c r="B1339" t="s">
        <v>17368</v>
      </c>
      <c r="C1339" t="s">
        <v>8033</v>
      </c>
      <c r="D1339" t="s">
        <v>8034</v>
      </c>
      <c r="E1339" s="324" t="s">
        <v>1397</v>
      </c>
    </row>
    <row r="1340" spans="1:5">
      <c r="A1340">
        <v>2528</v>
      </c>
      <c r="B1340" t="s">
        <v>17369</v>
      </c>
      <c r="C1340" t="s">
        <v>8033</v>
      </c>
      <c r="D1340" t="s">
        <v>8034</v>
      </c>
      <c r="E1340" s="324" t="s">
        <v>24599</v>
      </c>
    </row>
    <row r="1341" spans="1:5">
      <c r="A1341">
        <v>2489</v>
      </c>
      <c r="B1341" t="s">
        <v>17370</v>
      </c>
      <c r="C1341" t="s">
        <v>8033</v>
      </c>
      <c r="D1341" t="s">
        <v>8034</v>
      </c>
      <c r="E1341" s="324" t="s">
        <v>22111</v>
      </c>
    </row>
    <row r="1342" spans="1:5">
      <c r="A1342">
        <v>2488</v>
      </c>
      <c r="B1342" t="s">
        <v>17371</v>
      </c>
      <c r="C1342" t="s">
        <v>8033</v>
      </c>
      <c r="D1342" t="s">
        <v>8034</v>
      </c>
      <c r="E1342" s="324" t="s">
        <v>14774</v>
      </c>
    </row>
    <row r="1343" spans="1:5">
      <c r="A1343">
        <v>2484</v>
      </c>
      <c r="B1343" t="s">
        <v>17372</v>
      </c>
      <c r="C1343" t="s">
        <v>8033</v>
      </c>
      <c r="D1343" t="s">
        <v>8034</v>
      </c>
      <c r="E1343" s="324" t="s">
        <v>14971</v>
      </c>
    </row>
    <row r="1344" spans="1:5">
      <c r="A1344">
        <v>2485</v>
      </c>
      <c r="B1344" t="s">
        <v>17373</v>
      </c>
      <c r="C1344" t="s">
        <v>8033</v>
      </c>
      <c r="D1344" t="s">
        <v>8034</v>
      </c>
      <c r="E1344" s="324" t="s">
        <v>24600</v>
      </c>
    </row>
    <row r="1345" spans="1:5">
      <c r="A1345">
        <v>39279</v>
      </c>
      <c r="B1345" t="s">
        <v>21976</v>
      </c>
      <c r="C1345" t="s">
        <v>8033</v>
      </c>
      <c r="D1345" t="s">
        <v>8036</v>
      </c>
      <c r="E1345" s="324" t="s">
        <v>21442</v>
      </c>
    </row>
    <row r="1346" spans="1:5">
      <c r="A1346">
        <v>39280</v>
      </c>
      <c r="B1346" t="s">
        <v>21977</v>
      </c>
      <c r="C1346" t="s">
        <v>8033</v>
      </c>
      <c r="D1346" t="s">
        <v>8036</v>
      </c>
      <c r="E1346" s="324" t="s">
        <v>24601</v>
      </c>
    </row>
    <row r="1347" spans="1:5">
      <c r="A1347">
        <v>39281</v>
      </c>
      <c r="B1347" t="s">
        <v>21978</v>
      </c>
      <c r="C1347" t="s">
        <v>8033</v>
      </c>
      <c r="D1347" t="s">
        <v>8036</v>
      </c>
      <c r="E1347" s="324" t="s">
        <v>24602</v>
      </c>
    </row>
    <row r="1348" spans="1:5">
      <c r="A1348">
        <v>39282</v>
      </c>
      <c r="B1348" t="s">
        <v>21979</v>
      </c>
      <c r="C1348" t="s">
        <v>8033</v>
      </c>
      <c r="D1348" t="s">
        <v>8036</v>
      </c>
      <c r="E1348" s="324" t="s">
        <v>24603</v>
      </c>
    </row>
    <row r="1349" spans="1:5">
      <c r="A1349">
        <v>38844</v>
      </c>
      <c r="B1349" t="s">
        <v>21980</v>
      </c>
      <c r="C1349" t="s">
        <v>8033</v>
      </c>
      <c r="D1349" t="s">
        <v>8036</v>
      </c>
      <c r="E1349" s="324" t="s">
        <v>3844</v>
      </c>
    </row>
    <row r="1350" spans="1:5">
      <c r="A1350">
        <v>38846</v>
      </c>
      <c r="B1350" t="s">
        <v>21981</v>
      </c>
      <c r="C1350" t="s">
        <v>8033</v>
      </c>
      <c r="D1350" t="s">
        <v>8036</v>
      </c>
      <c r="E1350" s="324" t="s">
        <v>1295</v>
      </c>
    </row>
    <row r="1351" spans="1:5">
      <c r="A1351">
        <v>38847</v>
      </c>
      <c r="B1351" t="s">
        <v>21983</v>
      </c>
      <c r="C1351" t="s">
        <v>8033</v>
      </c>
      <c r="D1351" t="s">
        <v>8036</v>
      </c>
      <c r="E1351" s="324" t="s">
        <v>24604</v>
      </c>
    </row>
    <row r="1352" spans="1:5">
      <c r="A1352">
        <v>38850</v>
      </c>
      <c r="B1352" t="s">
        <v>21984</v>
      </c>
      <c r="C1352" t="s">
        <v>8033</v>
      </c>
      <c r="D1352" t="s">
        <v>8036</v>
      </c>
      <c r="E1352" s="324" t="s">
        <v>21967</v>
      </c>
    </row>
    <row r="1353" spans="1:5">
      <c r="A1353">
        <v>38848</v>
      </c>
      <c r="B1353" t="s">
        <v>21985</v>
      </c>
      <c r="C1353" t="s">
        <v>8033</v>
      </c>
      <c r="D1353" t="s">
        <v>8036</v>
      </c>
      <c r="E1353" s="324" t="s">
        <v>4171</v>
      </c>
    </row>
    <row r="1354" spans="1:5">
      <c r="A1354">
        <v>38851</v>
      </c>
      <c r="B1354" t="s">
        <v>21986</v>
      </c>
      <c r="C1354" t="s">
        <v>8033</v>
      </c>
      <c r="D1354" t="s">
        <v>8036</v>
      </c>
      <c r="E1354" s="324" t="s">
        <v>24605</v>
      </c>
    </row>
    <row r="1355" spans="1:5">
      <c r="A1355">
        <v>38854</v>
      </c>
      <c r="B1355" t="s">
        <v>21987</v>
      </c>
      <c r="C1355" t="s">
        <v>8033</v>
      </c>
      <c r="D1355" t="s">
        <v>8036</v>
      </c>
      <c r="E1355" s="324" t="s">
        <v>3291</v>
      </c>
    </row>
    <row r="1356" spans="1:5">
      <c r="A1356">
        <v>44247</v>
      </c>
      <c r="B1356" t="s">
        <v>24606</v>
      </c>
      <c r="C1356" t="s">
        <v>8033</v>
      </c>
      <c r="D1356" t="s">
        <v>8034</v>
      </c>
      <c r="E1356" s="324" t="s">
        <v>24607</v>
      </c>
    </row>
    <row r="1357" spans="1:5">
      <c r="A1357">
        <v>38005</v>
      </c>
      <c r="B1357" t="s">
        <v>17375</v>
      </c>
      <c r="C1357" t="s">
        <v>8033</v>
      </c>
      <c r="D1357" t="s">
        <v>8034</v>
      </c>
      <c r="E1357" s="324" t="s">
        <v>5280</v>
      </c>
    </row>
    <row r="1358" spans="1:5">
      <c r="A1358">
        <v>38006</v>
      </c>
      <c r="B1358" t="s">
        <v>17376</v>
      </c>
      <c r="C1358" t="s">
        <v>8033</v>
      </c>
      <c r="D1358" t="s">
        <v>8034</v>
      </c>
      <c r="E1358" s="324" t="s">
        <v>21438</v>
      </c>
    </row>
    <row r="1359" spans="1:5">
      <c r="A1359">
        <v>38428</v>
      </c>
      <c r="B1359" t="s">
        <v>17377</v>
      </c>
      <c r="C1359" t="s">
        <v>8033</v>
      </c>
      <c r="D1359" t="s">
        <v>8034</v>
      </c>
      <c r="E1359" s="324" t="s">
        <v>3490</v>
      </c>
    </row>
    <row r="1360" spans="1:5">
      <c r="A1360">
        <v>38007</v>
      </c>
      <c r="B1360" t="s">
        <v>17378</v>
      </c>
      <c r="C1360" t="s">
        <v>8033</v>
      </c>
      <c r="D1360" t="s">
        <v>8034</v>
      </c>
      <c r="E1360" s="324" t="s">
        <v>15076</v>
      </c>
    </row>
    <row r="1361" spans="1:5">
      <c r="A1361">
        <v>38008</v>
      </c>
      <c r="B1361" t="s">
        <v>17379</v>
      </c>
      <c r="C1361" t="s">
        <v>8033</v>
      </c>
      <c r="D1361" t="s">
        <v>8034</v>
      </c>
      <c r="E1361" s="324" t="s">
        <v>24608</v>
      </c>
    </row>
    <row r="1362" spans="1:5">
      <c r="A1362">
        <v>38009</v>
      </c>
      <c r="B1362" t="s">
        <v>17380</v>
      </c>
      <c r="C1362" t="s">
        <v>8033</v>
      </c>
      <c r="D1362" t="s">
        <v>8034</v>
      </c>
      <c r="E1362" s="324" t="s">
        <v>24609</v>
      </c>
    </row>
    <row r="1363" spans="1:5">
      <c r="A1363">
        <v>44248</v>
      </c>
      <c r="B1363" t="s">
        <v>24610</v>
      </c>
      <c r="C1363" t="s">
        <v>8033</v>
      </c>
      <c r="D1363" t="s">
        <v>8034</v>
      </c>
      <c r="E1363" s="324" t="s">
        <v>24611</v>
      </c>
    </row>
    <row r="1364" spans="1:5">
      <c r="A1364">
        <v>44249</v>
      </c>
      <c r="B1364" t="s">
        <v>24612</v>
      </c>
      <c r="C1364" t="s">
        <v>8033</v>
      </c>
      <c r="D1364" t="s">
        <v>8034</v>
      </c>
      <c r="E1364" s="324" t="s">
        <v>24613</v>
      </c>
    </row>
    <row r="1365" spans="1:5">
      <c r="A1365">
        <v>44250</v>
      </c>
      <c r="B1365" t="s">
        <v>24614</v>
      </c>
      <c r="C1365" t="s">
        <v>8033</v>
      </c>
      <c r="D1365" t="s">
        <v>8034</v>
      </c>
      <c r="E1365" s="324" t="s">
        <v>24615</v>
      </c>
    </row>
    <row r="1366" spans="1:5">
      <c r="A1366">
        <v>3104</v>
      </c>
      <c r="B1366" t="s">
        <v>17384</v>
      </c>
      <c r="C1366" t="s">
        <v>8047</v>
      </c>
      <c r="D1366" t="s">
        <v>8034</v>
      </c>
      <c r="E1366" s="324" t="s">
        <v>24616</v>
      </c>
    </row>
    <row r="1367" spans="1:5">
      <c r="A1367">
        <v>1607</v>
      </c>
      <c r="B1367" t="s">
        <v>17385</v>
      </c>
      <c r="C1367" t="s">
        <v>8047</v>
      </c>
      <c r="D1367" t="s">
        <v>8034</v>
      </c>
      <c r="E1367" s="324" t="s">
        <v>7201</v>
      </c>
    </row>
    <row r="1368" spans="1:5">
      <c r="A1368">
        <v>38169</v>
      </c>
      <c r="B1368" t="s">
        <v>17386</v>
      </c>
      <c r="C1368" t="s">
        <v>8047</v>
      </c>
      <c r="D1368" t="s">
        <v>8034</v>
      </c>
      <c r="E1368" s="324" t="s">
        <v>15966</v>
      </c>
    </row>
    <row r="1369" spans="1:5">
      <c r="A1369">
        <v>6142</v>
      </c>
      <c r="B1369" t="s">
        <v>24617</v>
      </c>
      <c r="C1369" t="s">
        <v>8033</v>
      </c>
      <c r="D1369" t="s">
        <v>8034</v>
      </c>
      <c r="E1369" s="324" t="s">
        <v>6104</v>
      </c>
    </row>
    <row r="1370" spans="1:5">
      <c r="A1370">
        <v>11686</v>
      </c>
      <c r="B1370" t="s">
        <v>24618</v>
      </c>
      <c r="C1370" t="s">
        <v>8033</v>
      </c>
      <c r="D1370" t="s">
        <v>8034</v>
      </c>
      <c r="E1370" s="324" t="s">
        <v>3294</v>
      </c>
    </row>
    <row r="1371" spans="1:5">
      <c r="A1371">
        <v>37598</v>
      </c>
      <c r="B1371" t="s">
        <v>17389</v>
      </c>
      <c r="C1371" t="s">
        <v>8033</v>
      </c>
      <c r="D1371" t="s">
        <v>8036</v>
      </c>
      <c r="E1371" s="324" t="s">
        <v>20981</v>
      </c>
    </row>
    <row r="1372" spans="1:5">
      <c r="A1372">
        <v>25398</v>
      </c>
      <c r="B1372" t="s">
        <v>21989</v>
      </c>
      <c r="C1372" t="s">
        <v>8033</v>
      </c>
      <c r="D1372" t="s">
        <v>8036</v>
      </c>
      <c r="E1372" s="324" t="s">
        <v>27141</v>
      </c>
    </row>
    <row r="1373" spans="1:5">
      <c r="A1373">
        <v>25399</v>
      </c>
      <c r="B1373" t="s">
        <v>17390</v>
      </c>
      <c r="C1373" t="s">
        <v>8033</v>
      </c>
      <c r="D1373" t="s">
        <v>8036</v>
      </c>
      <c r="E1373" s="324" t="s">
        <v>27142</v>
      </c>
    </row>
    <row r="1374" spans="1:5">
      <c r="A1374">
        <v>43440</v>
      </c>
      <c r="B1374" t="s">
        <v>17391</v>
      </c>
      <c r="C1374" t="s">
        <v>8033</v>
      </c>
      <c r="D1374" t="s">
        <v>8034</v>
      </c>
      <c r="E1374" s="324" t="s">
        <v>24619</v>
      </c>
    </row>
    <row r="1375" spans="1:5">
      <c r="A1375">
        <v>10667</v>
      </c>
      <c r="B1375" t="s">
        <v>17392</v>
      </c>
      <c r="C1375" t="s">
        <v>8033</v>
      </c>
      <c r="D1375" t="s">
        <v>8036</v>
      </c>
      <c r="E1375" s="324" t="s">
        <v>14825</v>
      </c>
    </row>
    <row r="1376" spans="1:5">
      <c r="A1376">
        <v>1613</v>
      </c>
      <c r="B1376" t="s">
        <v>17393</v>
      </c>
      <c r="C1376" t="s">
        <v>8033</v>
      </c>
      <c r="D1376" t="s">
        <v>8034</v>
      </c>
      <c r="E1376" s="324" t="s">
        <v>27143</v>
      </c>
    </row>
    <row r="1377" spans="1:5">
      <c r="A1377">
        <v>1626</v>
      </c>
      <c r="B1377" t="s">
        <v>17394</v>
      </c>
      <c r="C1377" t="s">
        <v>8033</v>
      </c>
      <c r="D1377" t="s">
        <v>8034</v>
      </c>
      <c r="E1377" s="324" t="s">
        <v>27144</v>
      </c>
    </row>
    <row r="1378" spans="1:5">
      <c r="A1378">
        <v>1625</v>
      </c>
      <c r="B1378" t="s">
        <v>17395</v>
      </c>
      <c r="C1378" t="s">
        <v>8033</v>
      </c>
      <c r="D1378" t="s">
        <v>8034</v>
      </c>
      <c r="E1378" s="324" t="s">
        <v>27145</v>
      </c>
    </row>
    <row r="1379" spans="1:5">
      <c r="A1379">
        <v>1622</v>
      </c>
      <c r="B1379" t="s">
        <v>17396</v>
      </c>
      <c r="C1379" t="s">
        <v>8033</v>
      </c>
      <c r="D1379" t="s">
        <v>8034</v>
      </c>
      <c r="E1379" s="324" t="s">
        <v>27146</v>
      </c>
    </row>
    <row r="1380" spans="1:5">
      <c r="A1380">
        <v>1620</v>
      </c>
      <c r="B1380" t="s">
        <v>17397</v>
      </c>
      <c r="C1380" t="s">
        <v>8033</v>
      </c>
      <c r="D1380" t="s">
        <v>8034</v>
      </c>
      <c r="E1380" s="324" t="s">
        <v>27147</v>
      </c>
    </row>
    <row r="1381" spans="1:5">
      <c r="A1381">
        <v>1629</v>
      </c>
      <c r="B1381" t="s">
        <v>17398</v>
      </c>
      <c r="C1381" t="s">
        <v>8033</v>
      </c>
      <c r="D1381" t="s">
        <v>8034</v>
      </c>
      <c r="E1381" s="324" t="s">
        <v>27148</v>
      </c>
    </row>
    <row r="1382" spans="1:5">
      <c r="A1382">
        <v>1627</v>
      </c>
      <c r="B1382" t="s">
        <v>17399</v>
      </c>
      <c r="C1382" t="s">
        <v>8033</v>
      </c>
      <c r="D1382" t="s">
        <v>8034</v>
      </c>
      <c r="E1382" s="324" t="s">
        <v>27149</v>
      </c>
    </row>
    <row r="1383" spans="1:5">
      <c r="A1383">
        <v>1623</v>
      </c>
      <c r="B1383" t="s">
        <v>17400</v>
      </c>
      <c r="C1383" t="s">
        <v>8033</v>
      </c>
      <c r="D1383" t="s">
        <v>8034</v>
      </c>
      <c r="E1383" s="324" t="s">
        <v>27150</v>
      </c>
    </row>
    <row r="1384" spans="1:5">
      <c r="A1384">
        <v>1619</v>
      </c>
      <c r="B1384" t="s">
        <v>17401</v>
      </c>
      <c r="C1384" t="s">
        <v>8033</v>
      </c>
      <c r="D1384" t="s">
        <v>8034</v>
      </c>
      <c r="E1384" s="324" t="s">
        <v>27151</v>
      </c>
    </row>
    <row r="1385" spans="1:5">
      <c r="A1385">
        <v>1630</v>
      </c>
      <c r="B1385" t="s">
        <v>17402</v>
      </c>
      <c r="C1385" t="s">
        <v>8033</v>
      </c>
      <c r="D1385" t="s">
        <v>8034</v>
      </c>
      <c r="E1385" s="324" t="s">
        <v>27152</v>
      </c>
    </row>
    <row r="1386" spans="1:5">
      <c r="A1386">
        <v>1616</v>
      </c>
      <c r="B1386" t="s">
        <v>17403</v>
      </c>
      <c r="C1386" t="s">
        <v>8033</v>
      </c>
      <c r="D1386" t="s">
        <v>8034</v>
      </c>
      <c r="E1386" s="324" t="s">
        <v>27153</v>
      </c>
    </row>
    <row r="1387" spans="1:5">
      <c r="A1387">
        <v>1614</v>
      </c>
      <c r="B1387" t="s">
        <v>17404</v>
      </c>
      <c r="C1387" t="s">
        <v>8033</v>
      </c>
      <c r="D1387" t="s">
        <v>8034</v>
      </c>
      <c r="E1387" s="324" t="s">
        <v>27154</v>
      </c>
    </row>
    <row r="1388" spans="1:5">
      <c r="A1388">
        <v>1617</v>
      </c>
      <c r="B1388" t="s">
        <v>17405</v>
      </c>
      <c r="C1388" t="s">
        <v>8033</v>
      </c>
      <c r="D1388" t="s">
        <v>8034</v>
      </c>
      <c r="E1388" s="324" t="s">
        <v>27155</v>
      </c>
    </row>
    <row r="1389" spans="1:5">
      <c r="A1389">
        <v>1621</v>
      </c>
      <c r="B1389" t="s">
        <v>17406</v>
      </c>
      <c r="C1389" t="s">
        <v>8033</v>
      </c>
      <c r="D1389" t="s">
        <v>8034</v>
      </c>
      <c r="E1389" s="324" t="s">
        <v>27156</v>
      </c>
    </row>
    <row r="1390" spans="1:5">
      <c r="A1390">
        <v>1624</v>
      </c>
      <c r="B1390" t="s">
        <v>17407</v>
      </c>
      <c r="C1390" t="s">
        <v>8033</v>
      </c>
      <c r="D1390" t="s">
        <v>8034</v>
      </c>
      <c r="E1390" s="324" t="s">
        <v>27157</v>
      </c>
    </row>
    <row r="1391" spans="1:5">
      <c r="A1391">
        <v>1615</v>
      </c>
      <c r="B1391" t="s">
        <v>17408</v>
      </c>
      <c r="C1391" t="s">
        <v>8033</v>
      </c>
      <c r="D1391" t="s">
        <v>8034</v>
      </c>
      <c r="E1391" s="324" t="s">
        <v>27158</v>
      </c>
    </row>
    <row r="1392" spans="1:5">
      <c r="A1392">
        <v>1612</v>
      </c>
      <c r="B1392" t="s">
        <v>17409</v>
      </c>
      <c r="C1392" t="s">
        <v>8033</v>
      </c>
      <c r="D1392" t="s">
        <v>8035</v>
      </c>
      <c r="E1392" s="324" t="s">
        <v>26611</v>
      </c>
    </row>
    <row r="1393" spans="1:5">
      <c r="A1393">
        <v>1618</v>
      </c>
      <c r="B1393" t="s">
        <v>17410</v>
      </c>
      <c r="C1393" t="s">
        <v>8033</v>
      </c>
      <c r="D1393" t="s">
        <v>8034</v>
      </c>
      <c r="E1393" s="324" t="s">
        <v>27159</v>
      </c>
    </row>
    <row r="1394" spans="1:5">
      <c r="A1394">
        <v>14211</v>
      </c>
      <c r="B1394" t="s">
        <v>17411</v>
      </c>
      <c r="C1394" t="s">
        <v>8033</v>
      </c>
      <c r="D1394" t="s">
        <v>8034</v>
      </c>
      <c r="E1394" s="324" t="s">
        <v>20973</v>
      </c>
    </row>
    <row r="1395" spans="1:5">
      <c r="A1395">
        <v>43657</v>
      </c>
      <c r="B1395" t="s">
        <v>17412</v>
      </c>
      <c r="C1395" t="s">
        <v>8037</v>
      </c>
      <c r="D1395" t="s">
        <v>8036</v>
      </c>
      <c r="E1395" s="324" t="s">
        <v>5554</v>
      </c>
    </row>
    <row r="1396" spans="1:5">
      <c r="A1396">
        <v>38200</v>
      </c>
      <c r="B1396" t="s">
        <v>17415</v>
      </c>
      <c r="C1396" t="s">
        <v>8048</v>
      </c>
      <c r="D1396" t="s">
        <v>8034</v>
      </c>
      <c r="E1396" s="324" t="s">
        <v>27160</v>
      </c>
    </row>
    <row r="1397" spans="1:5">
      <c r="A1397">
        <v>39269</v>
      </c>
      <c r="B1397" t="s">
        <v>17416</v>
      </c>
      <c r="C1397" t="s">
        <v>8037</v>
      </c>
      <c r="D1397" t="s">
        <v>8034</v>
      </c>
      <c r="E1397" s="324" t="s">
        <v>1712</v>
      </c>
    </row>
    <row r="1398" spans="1:5">
      <c r="A1398">
        <v>11889</v>
      </c>
      <c r="B1398" t="s">
        <v>17417</v>
      </c>
      <c r="C1398" t="s">
        <v>8037</v>
      </c>
      <c r="D1398" t="s">
        <v>8034</v>
      </c>
      <c r="E1398" s="324" t="s">
        <v>1663</v>
      </c>
    </row>
    <row r="1399" spans="1:5">
      <c r="A1399">
        <v>39270</v>
      </c>
      <c r="B1399" t="s">
        <v>17418</v>
      </c>
      <c r="C1399" t="s">
        <v>8037</v>
      </c>
      <c r="D1399" t="s">
        <v>8034</v>
      </c>
      <c r="E1399" s="324" t="s">
        <v>1646</v>
      </c>
    </row>
    <row r="1400" spans="1:5">
      <c r="A1400">
        <v>11890</v>
      </c>
      <c r="B1400" t="s">
        <v>17419</v>
      </c>
      <c r="C1400" t="s">
        <v>8037</v>
      </c>
      <c r="D1400" t="s">
        <v>8034</v>
      </c>
      <c r="E1400" s="324" t="s">
        <v>1053</v>
      </c>
    </row>
    <row r="1401" spans="1:5">
      <c r="A1401">
        <v>11891</v>
      </c>
      <c r="B1401" t="s">
        <v>17420</v>
      </c>
      <c r="C1401" t="s">
        <v>8037</v>
      </c>
      <c r="D1401" t="s">
        <v>8034</v>
      </c>
      <c r="E1401" s="324" t="s">
        <v>27161</v>
      </c>
    </row>
    <row r="1402" spans="1:5">
      <c r="A1402">
        <v>11892</v>
      </c>
      <c r="B1402" t="s">
        <v>17421</v>
      </c>
      <c r="C1402" t="s">
        <v>8037</v>
      </c>
      <c r="D1402" t="s">
        <v>8034</v>
      </c>
      <c r="E1402" s="324" t="s">
        <v>21394</v>
      </c>
    </row>
    <row r="1403" spans="1:5">
      <c r="A1403">
        <v>37601</v>
      </c>
      <c r="B1403" t="s">
        <v>17423</v>
      </c>
      <c r="C1403" t="s">
        <v>8037</v>
      </c>
      <c r="D1403" t="s">
        <v>8036</v>
      </c>
      <c r="E1403" s="324" t="s">
        <v>3844</v>
      </c>
    </row>
    <row r="1404" spans="1:5">
      <c r="A1404">
        <v>1634</v>
      </c>
      <c r="B1404" t="s">
        <v>17424</v>
      </c>
      <c r="C1404" t="s">
        <v>8037</v>
      </c>
      <c r="D1404" t="s">
        <v>8036</v>
      </c>
      <c r="E1404" s="324" t="s">
        <v>20994</v>
      </c>
    </row>
    <row r="1405" spans="1:5">
      <c r="A1405">
        <v>5086</v>
      </c>
      <c r="B1405" t="s">
        <v>17425</v>
      </c>
      <c r="C1405" t="s">
        <v>8038</v>
      </c>
      <c r="D1405" t="s">
        <v>8034</v>
      </c>
      <c r="E1405" s="324" t="s">
        <v>21991</v>
      </c>
    </row>
    <row r="1406" spans="1:5">
      <c r="A1406">
        <v>11280</v>
      </c>
      <c r="B1406" t="s">
        <v>17426</v>
      </c>
      <c r="C1406" t="s">
        <v>8033</v>
      </c>
      <c r="D1406" t="s">
        <v>8034</v>
      </c>
      <c r="E1406" s="324" t="s">
        <v>24621</v>
      </c>
    </row>
    <row r="1407" spans="1:5">
      <c r="A1407">
        <v>40519</v>
      </c>
      <c r="B1407" t="s">
        <v>17427</v>
      </c>
      <c r="C1407" t="s">
        <v>8033</v>
      </c>
      <c r="D1407" t="s">
        <v>8034</v>
      </c>
      <c r="E1407" s="324" t="s">
        <v>24622</v>
      </c>
    </row>
    <row r="1408" spans="1:5">
      <c r="A1408">
        <v>39869</v>
      </c>
      <c r="B1408" t="s">
        <v>17428</v>
      </c>
      <c r="C1408" t="s">
        <v>8033</v>
      </c>
      <c r="D1408" t="s">
        <v>8036</v>
      </c>
      <c r="E1408" s="324" t="s">
        <v>14813</v>
      </c>
    </row>
    <row r="1409" spans="1:5">
      <c r="A1409">
        <v>39870</v>
      </c>
      <c r="B1409" t="s">
        <v>17429</v>
      </c>
      <c r="C1409" t="s">
        <v>8033</v>
      </c>
      <c r="D1409" t="s">
        <v>8036</v>
      </c>
      <c r="E1409" s="324" t="s">
        <v>25694</v>
      </c>
    </row>
    <row r="1410" spans="1:5">
      <c r="A1410">
        <v>39871</v>
      </c>
      <c r="B1410" t="s">
        <v>17430</v>
      </c>
      <c r="C1410" t="s">
        <v>8033</v>
      </c>
      <c r="D1410" t="s">
        <v>8036</v>
      </c>
      <c r="E1410" s="324" t="s">
        <v>24777</v>
      </c>
    </row>
    <row r="1411" spans="1:5">
      <c r="A1411">
        <v>12722</v>
      </c>
      <c r="B1411" t="s">
        <v>17431</v>
      </c>
      <c r="C1411" t="s">
        <v>8033</v>
      </c>
      <c r="D1411" t="s">
        <v>8036</v>
      </c>
      <c r="E1411" s="324" t="s">
        <v>27162</v>
      </c>
    </row>
    <row r="1412" spans="1:5">
      <c r="A1412">
        <v>12714</v>
      </c>
      <c r="B1412" t="s">
        <v>17432</v>
      </c>
      <c r="C1412" t="s">
        <v>8033</v>
      </c>
      <c r="D1412" t="s">
        <v>8036</v>
      </c>
      <c r="E1412" s="324" t="s">
        <v>27163</v>
      </c>
    </row>
    <row r="1413" spans="1:5">
      <c r="A1413">
        <v>12715</v>
      </c>
      <c r="B1413" t="s">
        <v>17433</v>
      </c>
      <c r="C1413" t="s">
        <v>8033</v>
      </c>
      <c r="D1413" t="s">
        <v>8036</v>
      </c>
      <c r="E1413" s="324" t="s">
        <v>14740</v>
      </c>
    </row>
    <row r="1414" spans="1:5">
      <c r="A1414">
        <v>12716</v>
      </c>
      <c r="B1414" t="s">
        <v>17434</v>
      </c>
      <c r="C1414" t="s">
        <v>8033</v>
      </c>
      <c r="D1414" t="s">
        <v>8036</v>
      </c>
      <c r="E1414" s="324" t="s">
        <v>21969</v>
      </c>
    </row>
    <row r="1415" spans="1:5">
      <c r="A1415">
        <v>12717</v>
      </c>
      <c r="B1415" t="s">
        <v>17435</v>
      </c>
      <c r="C1415" t="s">
        <v>8033</v>
      </c>
      <c r="D1415" t="s">
        <v>8036</v>
      </c>
      <c r="E1415" s="324" t="s">
        <v>27164</v>
      </c>
    </row>
    <row r="1416" spans="1:5">
      <c r="A1416">
        <v>12718</v>
      </c>
      <c r="B1416" t="s">
        <v>17436</v>
      </c>
      <c r="C1416" t="s">
        <v>8033</v>
      </c>
      <c r="D1416" t="s">
        <v>8036</v>
      </c>
      <c r="E1416" s="324" t="s">
        <v>21652</v>
      </c>
    </row>
    <row r="1417" spans="1:5">
      <c r="A1417">
        <v>12719</v>
      </c>
      <c r="B1417" t="s">
        <v>17437</v>
      </c>
      <c r="C1417" t="s">
        <v>8033</v>
      </c>
      <c r="D1417" t="s">
        <v>8036</v>
      </c>
      <c r="E1417" s="324" t="s">
        <v>24428</v>
      </c>
    </row>
    <row r="1418" spans="1:5">
      <c r="A1418">
        <v>12720</v>
      </c>
      <c r="B1418" t="s">
        <v>17438</v>
      </c>
      <c r="C1418" t="s">
        <v>8033</v>
      </c>
      <c r="D1418" t="s">
        <v>8036</v>
      </c>
      <c r="E1418" s="324" t="s">
        <v>27165</v>
      </c>
    </row>
    <row r="1419" spans="1:5">
      <c r="A1419">
        <v>12721</v>
      </c>
      <c r="B1419" t="s">
        <v>17439</v>
      </c>
      <c r="C1419" t="s">
        <v>8033</v>
      </c>
      <c r="D1419" t="s">
        <v>8036</v>
      </c>
      <c r="E1419" s="324" t="s">
        <v>27166</v>
      </c>
    </row>
    <row r="1420" spans="1:5">
      <c r="A1420">
        <v>3468</v>
      </c>
      <c r="B1420" t="s">
        <v>17440</v>
      </c>
      <c r="C1420" t="s">
        <v>8033</v>
      </c>
      <c r="D1420" t="s">
        <v>8034</v>
      </c>
      <c r="E1420" s="324" t="s">
        <v>14828</v>
      </c>
    </row>
    <row r="1421" spans="1:5">
      <c r="A1421">
        <v>3465</v>
      </c>
      <c r="B1421" t="s">
        <v>17441</v>
      </c>
      <c r="C1421" t="s">
        <v>8033</v>
      </c>
      <c r="D1421" t="s">
        <v>8034</v>
      </c>
      <c r="E1421" s="324" t="s">
        <v>14829</v>
      </c>
    </row>
    <row r="1422" spans="1:5">
      <c r="A1422">
        <v>12403</v>
      </c>
      <c r="B1422" t="s">
        <v>17442</v>
      </c>
      <c r="C1422" t="s">
        <v>8033</v>
      </c>
      <c r="D1422" t="s">
        <v>8034</v>
      </c>
      <c r="E1422" s="324" t="s">
        <v>14830</v>
      </c>
    </row>
    <row r="1423" spans="1:5">
      <c r="A1423">
        <v>3463</v>
      </c>
      <c r="B1423" t="s">
        <v>17443</v>
      </c>
      <c r="C1423" t="s">
        <v>8033</v>
      </c>
      <c r="D1423" t="s">
        <v>8034</v>
      </c>
      <c r="E1423" s="324" t="s">
        <v>14831</v>
      </c>
    </row>
    <row r="1424" spans="1:5">
      <c r="A1424">
        <v>3464</v>
      </c>
      <c r="B1424" t="s">
        <v>17444</v>
      </c>
      <c r="C1424" t="s">
        <v>8033</v>
      </c>
      <c r="D1424" t="s">
        <v>8034</v>
      </c>
      <c r="E1424" s="324" t="s">
        <v>14831</v>
      </c>
    </row>
    <row r="1425" spans="1:5">
      <c r="A1425">
        <v>3466</v>
      </c>
      <c r="B1425" t="s">
        <v>17445</v>
      </c>
      <c r="C1425" t="s">
        <v>8033</v>
      </c>
      <c r="D1425" t="s">
        <v>8034</v>
      </c>
      <c r="E1425" s="324" t="s">
        <v>14832</v>
      </c>
    </row>
    <row r="1426" spans="1:5">
      <c r="A1426">
        <v>3467</v>
      </c>
      <c r="B1426" t="s">
        <v>17446</v>
      </c>
      <c r="C1426" t="s">
        <v>8033</v>
      </c>
      <c r="D1426" t="s">
        <v>8034</v>
      </c>
      <c r="E1426" s="324" t="s">
        <v>4284</v>
      </c>
    </row>
    <row r="1427" spans="1:5">
      <c r="A1427">
        <v>3462</v>
      </c>
      <c r="B1427" t="s">
        <v>17447</v>
      </c>
      <c r="C1427" t="s">
        <v>8033</v>
      </c>
      <c r="D1427" t="s">
        <v>8034</v>
      </c>
      <c r="E1427" s="324" t="s">
        <v>14833</v>
      </c>
    </row>
    <row r="1428" spans="1:5">
      <c r="A1428">
        <v>3446</v>
      </c>
      <c r="B1428" t="s">
        <v>17448</v>
      </c>
      <c r="C1428" t="s">
        <v>8033</v>
      </c>
      <c r="D1428" t="s">
        <v>8034</v>
      </c>
      <c r="E1428" s="324" t="s">
        <v>14834</v>
      </c>
    </row>
    <row r="1429" spans="1:5">
      <c r="A1429">
        <v>3445</v>
      </c>
      <c r="B1429" t="s">
        <v>17449</v>
      </c>
      <c r="C1429" t="s">
        <v>8033</v>
      </c>
      <c r="D1429" t="s">
        <v>8034</v>
      </c>
      <c r="E1429" s="324" t="s">
        <v>14835</v>
      </c>
    </row>
    <row r="1430" spans="1:5">
      <c r="A1430">
        <v>3441</v>
      </c>
      <c r="B1430" t="s">
        <v>17450</v>
      </c>
      <c r="C1430" t="s">
        <v>8033</v>
      </c>
      <c r="D1430" t="s">
        <v>8034</v>
      </c>
      <c r="E1430" s="324" t="s">
        <v>14836</v>
      </c>
    </row>
    <row r="1431" spans="1:5">
      <c r="A1431">
        <v>3444</v>
      </c>
      <c r="B1431" t="s">
        <v>17451</v>
      </c>
      <c r="C1431" t="s">
        <v>8033</v>
      </c>
      <c r="D1431" t="s">
        <v>8034</v>
      </c>
      <c r="E1431" s="324" t="s">
        <v>1752</v>
      </c>
    </row>
    <row r="1432" spans="1:5">
      <c r="A1432">
        <v>12402</v>
      </c>
      <c r="B1432" t="s">
        <v>17452</v>
      </c>
      <c r="C1432" t="s">
        <v>8033</v>
      </c>
      <c r="D1432" t="s">
        <v>8034</v>
      </c>
      <c r="E1432" s="324" t="s">
        <v>14837</v>
      </c>
    </row>
    <row r="1433" spans="1:5">
      <c r="A1433">
        <v>3447</v>
      </c>
      <c r="B1433" t="s">
        <v>17453</v>
      </c>
      <c r="C1433" t="s">
        <v>8033</v>
      </c>
      <c r="D1433" t="s">
        <v>8034</v>
      </c>
      <c r="E1433" s="324" t="s">
        <v>14838</v>
      </c>
    </row>
    <row r="1434" spans="1:5">
      <c r="A1434">
        <v>3442</v>
      </c>
      <c r="B1434" t="s">
        <v>17454</v>
      </c>
      <c r="C1434" t="s">
        <v>8033</v>
      </c>
      <c r="D1434" t="s">
        <v>8034</v>
      </c>
      <c r="E1434" s="324" t="s">
        <v>5890</v>
      </c>
    </row>
    <row r="1435" spans="1:5">
      <c r="A1435">
        <v>3448</v>
      </c>
      <c r="B1435" t="s">
        <v>17455</v>
      </c>
      <c r="C1435" t="s">
        <v>8033</v>
      </c>
      <c r="D1435" t="s">
        <v>8034</v>
      </c>
      <c r="E1435" s="324" t="s">
        <v>14839</v>
      </c>
    </row>
    <row r="1436" spans="1:5">
      <c r="A1436">
        <v>3449</v>
      </c>
      <c r="B1436" t="s">
        <v>17456</v>
      </c>
      <c r="C1436" t="s">
        <v>8033</v>
      </c>
      <c r="D1436" t="s">
        <v>8034</v>
      </c>
      <c r="E1436" s="324" t="s">
        <v>14840</v>
      </c>
    </row>
    <row r="1437" spans="1:5">
      <c r="A1437">
        <v>37438</v>
      </c>
      <c r="B1437" t="s">
        <v>17457</v>
      </c>
      <c r="C1437" t="s">
        <v>8033</v>
      </c>
      <c r="D1437" t="s">
        <v>8036</v>
      </c>
      <c r="E1437" s="324" t="s">
        <v>24624</v>
      </c>
    </row>
    <row r="1438" spans="1:5">
      <c r="A1438">
        <v>37439</v>
      </c>
      <c r="B1438" t="s">
        <v>17458</v>
      </c>
      <c r="C1438" t="s">
        <v>8033</v>
      </c>
      <c r="D1438" t="s">
        <v>8036</v>
      </c>
      <c r="E1438" s="324" t="s">
        <v>24625</v>
      </c>
    </row>
    <row r="1439" spans="1:5">
      <c r="A1439">
        <v>37435</v>
      </c>
      <c r="B1439" t="s">
        <v>17459</v>
      </c>
      <c r="C1439" t="s">
        <v>8033</v>
      </c>
      <c r="D1439" t="s">
        <v>8036</v>
      </c>
      <c r="E1439" s="324" t="s">
        <v>15804</v>
      </c>
    </row>
    <row r="1440" spans="1:5">
      <c r="A1440">
        <v>37436</v>
      </c>
      <c r="B1440" t="s">
        <v>17460</v>
      </c>
      <c r="C1440" t="s">
        <v>8033</v>
      </c>
      <c r="D1440" t="s">
        <v>8036</v>
      </c>
      <c r="E1440" s="324" t="s">
        <v>21019</v>
      </c>
    </row>
    <row r="1441" spans="1:5">
      <c r="A1441">
        <v>37437</v>
      </c>
      <c r="B1441" t="s">
        <v>17461</v>
      </c>
      <c r="C1441" t="s">
        <v>8033</v>
      </c>
      <c r="D1441" t="s">
        <v>8036</v>
      </c>
      <c r="E1441" s="324" t="s">
        <v>6607</v>
      </c>
    </row>
    <row r="1442" spans="1:5">
      <c r="A1442">
        <v>3473</v>
      </c>
      <c r="B1442" t="s">
        <v>17462</v>
      </c>
      <c r="C1442" t="s">
        <v>8033</v>
      </c>
      <c r="D1442" t="s">
        <v>8034</v>
      </c>
      <c r="E1442" s="324" t="s">
        <v>14842</v>
      </c>
    </row>
    <row r="1443" spans="1:5">
      <c r="A1443">
        <v>3474</v>
      </c>
      <c r="B1443" t="s">
        <v>17463</v>
      </c>
      <c r="C1443" t="s">
        <v>8033</v>
      </c>
      <c r="D1443" t="s">
        <v>8034</v>
      </c>
      <c r="E1443" s="324" t="s">
        <v>14843</v>
      </c>
    </row>
    <row r="1444" spans="1:5">
      <c r="A1444">
        <v>3450</v>
      </c>
      <c r="B1444" t="s">
        <v>17464</v>
      </c>
      <c r="C1444" t="s">
        <v>8033</v>
      </c>
      <c r="D1444" t="s">
        <v>8034</v>
      </c>
      <c r="E1444" s="324" t="s">
        <v>6540</v>
      </c>
    </row>
    <row r="1445" spans="1:5">
      <c r="A1445">
        <v>3443</v>
      </c>
      <c r="B1445" t="s">
        <v>17465</v>
      </c>
      <c r="C1445" t="s">
        <v>8033</v>
      </c>
      <c r="D1445" t="s">
        <v>8034</v>
      </c>
      <c r="E1445" s="324" t="s">
        <v>14844</v>
      </c>
    </row>
    <row r="1446" spans="1:5">
      <c r="A1446">
        <v>3453</v>
      </c>
      <c r="B1446" t="s">
        <v>17466</v>
      </c>
      <c r="C1446" t="s">
        <v>8033</v>
      </c>
      <c r="D1446" t="s">
        <v>8034</v>
      </c>
      <c r="E1446" s="324" t="s">
        <v>14845</v>
      </c>
    </row>
    <row r="1447" spans="1:5">
      <c r="A1447">
        <v>3452</v>
      </c>
      <c r="B1447" t="s">
        <v>17467</v>
      </c>
      <c r="C1447" t="s">
        <v>8033</v>
      </c>
      <c r="D1447" t="s">
        <v>8034</v>
      </c>
      <c r="E1447" s="324" t="s">
        <v>14846</v>
      </c>
    </row>
    <row r="1448" spans="1:5">
      <c r="A1448">
        <v>3451</v>
      </c>
      <c r="B1448" t="s">
        <v>17468</v>
      </c>
      <c r="C1448" t="s">
        <v>8033</v>
      </c>
      <c r="D1448" t="s">
        <v>8034</v>
      </c>
      <c r="E1448" s="324" t="s">
        <v>14847</v>
      </c>
    </row>
    <row r="1449" spans="1:5">
      <c r="A1449">
        <v>3454</v>
      </c>
      <c r="B1449" t="s">
        <v>17469</v>
      </c>
      <c r="C1449" t="s">
        <v>8033</v>
      </c>
      <c r="D1449" t="s">
        <v>8034</v>
      </c>
      <c r="E1449" s="324" t="s">
        <v>14848</v>
      </c>
    </row>
    <row r="1450" spans="1:5">
      <c r="A1450">
        <v>3458</v>
      </c>
      <c r="B1450" t="s">
        <v>17470</v>
      </c>
      <c r="C1450" t="s">
        <v>8033</v>
      </c>
      <c r="D1450" t="s">
        <v>8034</v>
      </c>
      <c r="E1450" s="324" t="s">
        <v>1409</v>
      </c>
    </row>
    <row r="1451" spans="1:5">
      <c r="A1451">
        <v>3457</v>
      </c>
      <c r="B1451" t="s">
        <v>17471</v>
      </c>
      <c r="C1451" t="s">
        <v>8033</v>
      </c>
      <c r="D1451" t="s">
        <v>8034</v>
      </c>
      <c r="E1451" s="324" t="s">
        <v>14849</v>
      </c>
    </row>
    <row r="1452" spans="1:5">
      <c r="A1452">
        <v>3455</v>
      </c>
      <c r="B1452" t="s">
        <v>17472</v>
      </c>
      <c r="C1452" t="s">
        <v>8033</v>
      </c>
      <c r="D1452" t="s">
        <v>8034</v>
      </c>
      <c r="E1452" s="324" t="s">
        <v>14850</v>
      </c>
    </row>
    <row r="1453" spans="1:5">
      <c r="A1453">
        <v>3472</v>
      </c>
      <c r="B1453" t="s">
        <v>17473</v>
      </c>
      <c r="C1453" t="s">
        <v>8033</v>
      </c>
      <c r="D1453" t="s">
        <v>8034</v>
      </c>
      <c r="E1453" s="324" t="s">
        <v>2674</v>
      </c>
    </row>
    <row r="1454" spans="1:5">
      <c r="A1454">
        <v>3470</v>
      </c>
      <c r="B1454" t="s">
        <v>17474</v>
      </c>
      <c r="C1454" t="s">
        <v>8033</v>
      </c>
      <c r="D1454" t="s">
        <v>8034</v>
      </c>
      <c r="E1454" s="324" t="s">
        <v>14851</v>
      </c>
    </row>
    <row r="1455" spans="1:5">
      <c r="A1455">
        <v>3471</v>
      </c>
      <c r="B1455" t="s">
        <v>17475</v>
      </c>
      <c r="C1455" t="s">
        <v>8033</v>
      </c>
      <c r="D1455" t="s">
        <v>8034</v>
      </c>
      <c r="E1455" s="324" t="s">
        <v>14852</v>
      </c>
    </row>
    <row r="1456" spans="1:5">
      <c r="A1456">
        <v>3456</v>
      </c>
      <c r="B1456" t="s">
        <v>17476</v>
      </c>
      <c r="C1456" t="s">
        <v>8033</v>
      </c>
      <c r="D1456" t="s">
        <v>8034</v>
      </c>
      <c r="E1456" s="324" t="s">
        <v>14853</v>
      </c>
    </row>
    <row r="1457" spans="1:5">
      <c r="A1457">
        <v>3459</v>
      </c>
      <c r="B1457" t="s">
        <v>17477</v>
      </c>
      <c r="C1457" t="s">
        <v>8033</v>
      </c>
      <c r="D1457" t="s">
        <v>8034</v>
      </c>
      <c r="E1457" s="324" t="s">
        <v>14854</v>
      </c>
    </row>
    <row r="1458" spans="1:5">
      <c r="A1458">
        <v>3469</v>
      </c>
      <c r="B1458" t="s">
        <v>17478</v>
      </c>
      <c r="C1458" t="s">
        <v>8033</v>
      </c>
      <c r="D1458" t="s">
        <v>8034</v>
      </c>
      <c r="E1458" s="324" t="s">
        <v>14855</v>
      </c>
    </row>
    <row r="1459" spans="1:5">
      <c r="A1459">
        <v>3460</v>
      </c>
      <c r="B1459" t="s">
        <v>17479</v>
      </c>
      <c r="C1459" t="s">
        <v>8033</v>
      </c>
      <c r="D1459" t="s">
        <v>8034</v>
      </c>
      <c r="E1459" s="324" t="s">
        <v>14856</v>
      </c>
    </row>
    <row r="1460" spans="1:5">
      <c r="A1460">
        <v>3461</v>
      </c>
      <c r="B1460" t="s">
        <v>17480</v>
      </c>
      <c r="C1460" t="s">
        <v>8033</v>
      </c>
      <c r="D1460" t="s">
        <v>8034</v>
      </c>
      <c r="E1460" s="324" t="s">
        <v>14857</v>
      </c>
    </row>
    <row r="1461" spans="1:5">
      <c r="A1461">
        <v>37433</v>
      </c>
      <c r="B1461" t="s">
        <v>17481</v>
      </c>
      <c r="C1461" t="s">
        <v>8033</v>
      </c>
      <c r="D1461" t="s">
        <v>8036</v>
      </c>
      <c r="E1461" s="324" t="s">
        <v>24624</v>
      </c>
    </row>
    <row r="1462" spans="1:5">
      <c r="A1462">
        <v>37430</v>
      </c>
      <c r="B1462" t="s">
        <v>17482</v>
      </c>
      <c r="C1462" t="s">
        <v>8033</v>
      </c>
      <c r="D1462" t="s">
        <v>8036</v>
      </c>
      <c r="E1462" s="324" t="s">
        <v>24626</v>
      </c>
    </row>
    <row r="1463" spans="1:5">
      <c r="A1463">
        <v>37434</v>
      </c>
      <c r="B1463" t="s">
        <v>17483</v>
      </c>
      <c r="C1463" t="s">
        <v>8033</v>
      </c>
      <c r="D1463" t="s">
        <v>8036</v>
      </c>
      <c r="E1463" s="324" t="s">
        <v>24627</v>
      </c>
    </row>
    <row r="1464" spans="1:5">
      <c r="A1464">
        <v>37431</v>
      </c>
      <c r="B1464" t="s">
        <v>17484</v>
      </c>
      <c r="C1464" t="s">
        <v>8033</v>
      </c>
      <c r="D1464" t="s">
        <v>8036</v>
      </c>
      <c r="E1464" s="324" t="s">
        <v>21559</v>
      </c>
    </row>
    <row r="1465" spans="1:5">
      <c r="A1465">
        <v>37432</v>
      </c>
      <c r="B1465" t="s">
        <v>17485</v>
      </c>
      <c r="C1465" t="s">
        <v>8033</v>
      </c>
      <c r="D1465" t="s">
        <v>8036</v>
      </c>
      <c r="E1465" s="324" t="s">
        <v>24628</v>
      </c>
    </row>
    <row r="1466" spans="1:5">
      <c r="A1466">
        <v>37413</v>
      </c>
      <c r="B1466" t="s">
        <v>17486</v>
      </c>
      <c r="C1466" t="s">
        <v>8033</v>
      </c>
      <c r="D1466" t="s">
        <v>8036</v>
      </c>
      <c r="E1466" s="324" t="s">
        <v>1159</v>
      </c>
    </row>
    <row r="1467" spans="1:5">
      <c r="A1467">
        <v>37414</v>
      </c>
      <c r="B1467" t="s">
        <v>17488</v>
      </c>
      <c r="C1467" t="s">
        <v>8033</v>
      </c>
      <c r="D1467" t="s">
        <v>8036</v>
      </c>
      <c r="E1467" s="324" t="s">
        <v>1209</v>
      </c>
    </row>
    <row r="1468" spans="1:5">
      <c r="A1468">
        <v>37415</v>
      </c>
      <c r="B1468" t="s">
        <v>17489</v>
      </c>
      <c r="C1468" t="s">
        <v>8033</v>
      </c>
      <c r="D1468" t="s">
        <v>8036</v>
      </c>
      <c r="E1468" s="324" t="s">
        <v>4192</v>
      </c>
    </row>
    <row r="1469" spans="1:5">
      <c r="A1469">
        <v>37416</v>
      </c>
      <c r="B1469" t="s">
        <v>17490</v>
      </c>
      <c r="C1469" t="s">
        <v>8033</v>
      </c>
      <c r="D1469" t="s">
        <v>8036</v>
      </c>
      <c r="E1469" s="324" t="s">
        <v>392</v>
      </c>
    </row>
    <row r="1470" spans="1:5">
      <c r="A1470">
        <v>37417</v>
      </c>
      <c r="B1470" t="s">
        <v>17491</v>
      </c>
      <c r="C1470" t="s">
        <v>8033</v>
      </c>
      <c r="D1470" t="s">
        <v>8036</v>
      </c>
      <c r="E1470" s="324" t="s">
        <v>3849</v>
      </c>
    </row>
    <row r="1471" spans="1:5">
      <c r="A1471">
        <v>43590</v>
      </c>
      <c r="B1471" t="s">
        <v>17492</v>
      </c>
      <c r="C1471" t="s">
        <v>8033</v>
      </c>
      <c r="D1471" t="s">
        <v>8034</v>
      </c>
      <c r="E1471" s="324" t="s">
        <v>21992</v>
      </c>
    </row>
    <row r="1472" spans="1:5">
      <c r="A1472">
        <v>43589</v>
      </c>
      <c r="B1472" t="s">
        <v>17493</v>
      </c>
      <c r="C1472" t="s">
        <v>8033</v>
      </c>
      <c r="D1472" t="s">
        <v>8034</v>
      </c>
      <c r="E1472" s="324" t="s">
        <v>21993</v>
      </c>
    </row>
    <row r="1473" spans="1:5">
      <c r="A1473">
        <v>34519</v>
      </c>
      <c r="B1473" t="s">
        <v>17494</v>
      </c>
      <c r="C1473" t="s">
        <v>8033</v>
      </c>
      <c r="D1473" t="s">
        <v>8034</v>
      </c>
      <c r="E1473" s="324" t="s">
        <v>24629</v>
      </c>
    </row>
    <row r="1474" spans="1:5">
      <c r="A1474">
        <v>1649</v>
      </c>
      <c r="B1474" t="s">
        <v>17495</v>
      </c>
      <c r="C1474" t="s">
        <v>8033</v>
      </c>
      <c r="D1474" t="s">
        <v>8034</v>
      </c>
      <c r="E1474" s="324" t="s">
        <v>4726</v>
      </c>
    </row>
    <row r="1475" spans="1:5">
      <c r="A1475">
        <v>1653</v>
      </c>
      <c r="B1475" t="s">
        <v>17496</v>
      </c>
      <c r="C1475" t="s">
        <v>8033</v>
      </c>
      <c r="D1475" t="s">
        <v>8034</v>
      </c>
      <c r="E1475" s="324" t="s">
        <v>14858</v>
      </c>
    </row>
    <row r="1476" spans="1:5">
      <c r="A1476">
        <v>1647</v>
      </c>
      <c r="B1476" t="s">
        <v>17497</v>
      </c>
      <c r="C1476" t="s">
        <v>8033</v>
      </c>
      <c r="D1476" t="s">
        <v>8034</v>
      </c>
      <c r="E1476" s="324" t="s">
        <v>14859</v>
      </c>
    </row>
    <row r="1477" spans="1:5">
      <c r="A1477">
        <v>1648</v>
      </c>
      <c r="B1477" t="s">
        <v>17498</v>
      </c>
      <c r="C1477" t="s">
        <v>8033</v>
      </c>
      <c r="D1477" t="s">
        <v>8034</v>
      </c>
      <c r="E1477" s="324" t="s">
        <v>14860</v>
      </c>
    </row>
    <row r="1478" spans="1:5">
      <c r="A1478">
        <v>1651</v>
      </c>
      <c r="B1478" t="s">
        <v>17499</v>
      </c>
      <c r="C1478" t="s">
        <v>8033</v>
      </c>
      <c r="D1478" t="s">
        <v>8034</v>
      </c>
      <c r="E1478" s="324" t="s">
        <v>14861</v>
      </c>
    </row>
    <row r="1479" spans="1:5">
      <c r="A1479">
        <v>1650</v>
      </c>
      <c r="B1479" t="s">
        <v>17500</v>
      </c>
      <c r="C1479" t="s">
        <v>8033</v>
      </c>
      <c r="D1479" t="s">
        <v>8034</v>
      </c>
      <c r="E1479" s="324" t="s">
        <v>14862</v>
      </c>
    </row>
    <row r="1480" spans="1:5">
      <c r="A1480">
        <v>1654</v>
      </c>
      <c r="B1480" t="s">
        <v>17501</v>
      </c>
      <c r="C1480" t="s">
        <v>8033</v>
      </c>
      <c r="D1480" t="s">
        <v>8034</v>
      </c>
      <c r="E1480" s="324" t="s">
        <v>4353</v>
      </c>
    </row>
    <row r="1481" spans="1:5">
      <c r="A1481">
        <v>1652</v>
      </c>
      <c r="B1481" t="s">
        <v>17502</v>
      </c>
      <c r="C1481" t="s">
        <v>8033</v>
      </c>
      <c r="D1481" t="s">
        <v>8034</v>
      </c>
      <c r="E1481" s="324" t="s">
        <v>14863</v>
      </c>
    </row>
    <row r="1482" spans="1:5">
      <c r="A1482">
        <v>10510</v>
      </c>
      <c r="B1482" t="s">
        <v>17503</v>
      </c>
      <c r="C1482" t="s">
        <v>8033</v>
      </c>
      <c r="D1482" t="s">
        <v>8034</v>
      </c>
      <c r="E1482" s="324" t="s">
        <v>24630</v>
      </c>
    </row>
    <row r="1483" spans="1:5">
      <c r="A1483">
        <v>1747</v>
      </c>
      <c r="B1483" t="s">
        <v>17504</v>
      </c>
      <c r="C1483" t="s">
        <v>8033</v>
      </c>
      <c r="D1483" t="s">
        <v>8034</v>
      </c>
      <c r="E1483" s="324" t="s">
        <v>24631</v>
      </c>
    </row>
    <row r="1484" spans="1:5">
      <c r="A1484">
        <v>1744</v>
      </c>
      <c r="B1484" t="s">
        <v>17505</v>
      </c>
      <c r="C1484" t="s">
        <v>8033</v>
      </c>
      <c r="D1484" t="s">
        <v>8034</v>
      </c>
      <c r="E1484" s="324" t="s">
        <v>24632</v>
      </c>
    </row>
    <row r="1485" spans="1:5">
      <c r="A1485">
        <v>1743</v>
      </c>
      <c r="B1485" t="s">
        <v>17506</v>
      </c>
      <c r="C1485" t="s">
        <v>8033</v>
      </c>
      <c r="D1485" t="s">
        <v>8034</v>
      </c>
      <c r="E1485" s="324" t="s">
        <v>21848</v>
      </c>
    </row>
    <row r="1486" spans="1:5">
      <c r="A1486">
        <v>39640</v>
      </c>
      <c r="B1486" t="s">
        <v>17507</v>
      </c>
      <c r="C1486" t="s">
        <v>8033</v>
      </c>
      <c r="D1486" t="s">
        <v>8034</v>
      </c>
      <c r="E1486" s="324" t="s">
        <v>6110</v>
      </c>
    </row>
    <row r="1487" spans="1:5">
      <c r="A1487">
        <v>7216</v>
      </c>
      <c r="B1487" t="s">
        <v>17508</v>
      </c>
      <c r="C1487" t="s">
        <v>8033</v>
      </c>
      <c r="D1487" t="s">
        <v>8034</v>
      </c>
      <c r="E1487" s="324" t="s">
        <v>27167</v>
      </c>
    </row>
    <row r="1488" spans="1:5">
      <c r="A1488">
        <v>20235</v>
      </c>
      <c r="B1488" t="s">
        <v>17509</v>
      </c>
      <c r="C1488" t="s">
        <v>8033</v>
      </c>
      <c r="D1488" t="s">
        <v>8034</v>
      </c>
      <c r="E1488" s="324" t="s">
        <v>27168</v>
      </c>
    </row>
    <row r="1489" spans="1:5">
      <c r="A1489">
        <v>7181</v>
      </c>
      <c r="B1489" t="s">
        <v>17510</v>
      </c>
      <c r="C1489" t="s">
        <v>8033</v>
      </c>
      <c r="D1489" t="s">
        <v>8034</v>
      </c>
      <c r="E1489" s="324" t="s">
        <v>373</v>
      </c>
    </row>
    <row r="1490" spans="1:5">
      <c r="A1490">
        <v>40742</v>
      </c>
      <c r="B1490" t="s">
        <v>17511</v>
      </c>
      <c r="C1490" t="s">
        <v>8033</v>
      </c>
      <c r="D1490" t="s">
        <v>8034</v>
      </c>
      <c r="E1490" s="324" t="s">
        <v>5384</v>
      </c>
    </row>
    <row r="1491" spans="1:5">
      <c r="A1491">
        <v>7214</v>
      </c>
      <c r="B1491" t="s">
        <v>17512</v>
      </c>
      <c r="C1491" t="s">
        <v>8033</v>
      </c>
      <c r="D1491" t="s">
        <v>8034</v>
      </c>
      <c r="E1491" s="324" t="s">
        <v>27169</v>
      </c>
    </row>
    <row r="1492" spans="1:5">
      <c r="A1492">
        <v>7219</v>
      </c>
      <c r="B1492" t="s">
        <v>17513</v>
      </c>
      <c r="C1492" t="s">
        <v>8033</v>
      </c>
      <c r="D1492" t="s">
        <v>8034</v>
      </c>
      <c r="E1492" s="324" t="s">
        <v>27170</v>
      </c>
    </row>
    <row r="1493" spans="1:5">
      <c r="A1493">
        <v>37971</v>
      </c>
      <c r="B1493" t="s">
        <v>17514</v>
      </c>
      <c r="C1493" t="s">
        <v>8033</v>
      </c>
      <c r="D1493" t="s">
        <v>8034</v>
      </c>
      <c r="E1493" s="324" t="s">
        <v>6787</v>
      </c>
    </row>
    <row r="1494" spans="1:5">
      <c r="A1494">
        <v>37972</v>
      </c>
      <c r="B1494" t="s">
        <v>17515</v>
      </c>
      <c r="C1494" t="s">
        <v>8033</v>
      </c>
      <c r="D1494" t="s">
        <v>8034</v>
      </c>
      <c r="E1494" s="324" t="s">
        <v>24635</v>
      </c>
    </row>
    <row r="1495" spans="1:5">
      <c r="A1495">
        <v>37973</v>
      </c>
      <c r="B1495" t="s">
        <v>17516</v>
      </c>
      <c r="C1495" t="s">
        <v>8033</v>
      </c>
      <c r="D1495" t="s">
        <v>8034</v>
      </c>
      <c r="E1495" s="324" t="s">
        <v>20932</v>
      </c>
    </row>
    <row r="1496" spans="1:5">
      <c r="A1496">
        <v>1926</v>
      </c>
      <c r="B1496" t="s">
        <v>17517</v>
      </c>
      <c r="C1496" t="s">
        <v>8033</v>
      </c>
      <c r="D1496" t="s">
        <v>8034</v>
      </c>
      <c r="E1496" s="324" t="s">
        <v>517</v>
      </c>
    </row>
    <row r="1497" spans="1:5">
      <c r="A1497">
        <v>1927</v>
      </c>
      <c r="B1497" t="s">
        <v>17518</v>
      </c>
      <c r="C1497" t="s">
        <v>8033</v>
      </c>
      <c r="D1497" t="s">
        <v>8034</v>
      </c>
      <c r="E1497" s="324" t="s">
        <v>21817</v>
      </c>
    </row>
    <row r="1498" spans="1:5">
      <c r="A1498">
        <v>1923</v>
      </c>
      <c r="B1498" t="s">
        <v>17519</v>
      </c>
      <c r="C1498" t="s">
        <v>8033</v>
      </c>
      <c r="D1498" t="s">
        <v>8034</v>
      </c>
      <c r="E1498" s="324" t="s">
        <v>22161</v>
      </c>
    </row>
    <row r="1499" spans="1:5">
      <c r="A1499">
        <v>1929</v>
      </c>
      <c r="B1499" t="s">
        <v>17520</v>
      </c>
      <c r="C1499" t="s">
        <v>8033</v>
      </c>
      <c r="D1499" t="s">
        <v>8034</v>
      </c>
      <c r="E1499" s="324" t="s">
        <v>26963</v>
      </c>
    </row>
    <row r="1500" spans="1:5">
      <c r="A1500">
        <v>1930</v>
      </c>
      <c r="B1500" t="s">
        <v>17521</v>
      </c>
      <c r="C1500" t="s">
        <v>8033</v>
      </c>
      <c r="D1500" t="s">
        <v>8034</v>
      </c>
      <c r="E1500" s="324" t="s">
        <v>24540</v>
      </c>
    </row>
    <row r="1501" spans="1:5">
      <c r="A1501">
        <v>1924</v>
      </c>
      <c r="B1501" t="s">
        <v>17522</v>
      </c>
      <c r="C1501" t="s">
        <v>8033</v>
      </c>
      <c r="D1501" t="s">
        <v>8034</v>
      </c>
      <c r="E1501" s="324" t="s">
        <v>27171</v>
      </c>
    </row>
    <row r="1502" spans="1:5">
      <c r="A1502">
        <v>1922</v>
      </c>
      <c r="B1502" t="s">
        <v>17523</v>
      </c>
      <c r="C1502" t="s">
        <v>8033</v>
      </c>
      <c r="D1502" t="s">
        <v>8034</v>
      </c>
      <c r="E1502" s="324" t="s">
        <v>27172</v>
      </c>
    </row>
    <row r="1503" spans="1:5">
      <c r="A1503">
        <v>1953</v>
      </c>
      <c r="B1503" t="s">
        <v>17524</v>
      </c>
      <c r="C1503" t="s">
        <v>8033</v>
      </c>
      <c r="D1503" t="s">
        <v>8034</v>
      </c>
      <c r="E1503" s="324" t="s">
        <v>27173</v>
      </c>
    </row>
    <row r="1504" spans="1:5">
      <c r="A1504">
        <v>1962</v>
      </c>
      <c r="B1504" t="s">
        <v>17525</v>
      </c>
      <c r="C1504" t="s">
        <v>8033</v>
      </c>
      <c r="D1504" t="s">
        <v>8034</v>
      </c>
      <c r="E1504" s="324" t="s">
        <v>27174</v>
      </c>
    </row>
    <row r="1505" spans="1:5">
      <c r="A1505">
        <v>1955</v>
      </c>
      <c r="B1505" t="s">
        <v>17526</v>
      </c>
      <c r="C1505" t="s">
        <v>8033</v>
      </c>
      <c r="D1505" t="s">
        <v>8034</v>
      </c>
      <c r="E1505" s="324" t="s">
        <v>24320</v>
      </c>
    </row>
    <row r="1506" spans="1:5">
      <c r="A1506">
        <v>1956</v>
      </c>
      <c r="B1506" t="s">
        <v>17527</v>
      </c>
      <c r="C1506" t="s">
        <v>8033</v>
      </c>
      <c r="D1506" t="s">
        <v>8034</v>
      </c>
      <c r="E1506" s="324" t="s">
        <v>16230</v>
      </c>
    </row>
    <row r="1507" spans="1:5">
      <c r="A1507">
        <v>1957</v>
      </c>
      <c r="B1507" t="s">
        <v>17528</v>
      </c>
      <c r="C1507" t="s">
        <v>8033</v>
      </c>
      <c r="D1507" t="s">
        <v>8034</v>
      </c>
      <c r="E1507" s="324" t="s">
        <v>21642</v>
      </c>
    </row>
    <row r="1508" spans="1:5">
      <c r="A1508">
        <v>1958</v>
      </c>
      <c r="B1508" t="s">
        <v>17529</v>
      </c>
      <c r="C1508" t="s">
        <v>8033</v>
      </c>
      <c r="D1508" t="s">
        <v>8034</v>
      </c>
      <c r="E1508" s="324" t="s">
        <v>27175</v>
      </c>
    </row>
    <row r="1509" spans="1:5">
      <c r="A1509">
        <v>1959</v>
      </c>
      <c r="B1509" t="s">
        <v>17530</v>
      </c>
      <c r="C1509" t="s">
        <v>8033</v>
      </c>
      <c r="D1509" t="s">
        <v>8034</v>
      </c>
      <c r="E1509" s="324" t="s">
        <v>15965</v>
      </c>
    </row>
    <row r="1510" spans="1:5">
      <c r="A1510">
        <v>1925</v>
      </c>
      <c r="B1510" t="s">
        <v>17531</v>
      </c>
      <c r="C1510" t="s">
        <v>8033</v>
      </c>
      <c r="D1510" t="s">
        <v>8034</v>
      </c>
      <c r="E1510" s="324" t="s">
        <v>27176</v>
      </c>
    </row>
    <row r="1511" spans="1:5">
      <c r="A1511">
        <v>1960</v>
      </c>
      <c r="B1511" t="s">
        <v>17532</v>
      </c>
      <c r="C1511" t="s">
        <v>8033</v>
      </c>
      <c r="D1511" t="s">
        <v>8034</v>
      </c>
      <c r="E1511" s="324" t="s">
        <v>27177</v>
      </c>
    </row>
    <row r="1512" spans="1:5">
      <c r="A1512">
        <v>1961</v>
      </c>
      <c r="B1512" t="s">
        <v>17533</v>
      </c>
      <c r="C1512" t="s">
        <v>8033</v>
      </c>
      <c r="D1512" t="s">
        <v>8034</v>
      </c>
      <c r="E1512" s="324" t="s">
        <v>26769</v>
      </c>
    </row>
    <row r="1513" spans="1:5">
      <c r="A1513">
        <v>38423</v>
      </c>
      <c r="B1513" t="s">
        <v>17534</v>
      </c>
      <c r="C1513" t="s">
        <v>8033</v>
      </c>
      <c r="D1513" t="s">
        <v>8034</v>
      </c>
      <c r="E1513" s="324" t="s">
        <v>27164</v>
      </c>
    </row>
    <row r="1514" spans="1:5">
      <c r="A1514">
        <v>39866</v>
      </c>
      <c r="B1514" t="s">
        <v>17535</v>
      </c>
      <c r="C1514" t="s">
        <v>8033</v>
      </c>
      <c r="D1514" t="s">
        <v>8036</v>
      </c>
      <c r="E1514" s="324" t="s">
        <v>2969</v>
      </c>
    </row>
    <row r="1515" spans="1:5">
      <c r="A1515">
        <v>39867</v>
      </c>
      <c r="B1515" t="s">
        <v>17536</v>
      </c>
      <c r="C1515" t="s">
        <v>8033</v>
      </c>
      <c r="D1515" t="s">
        <v>8036</v>
      </c>
      <c r="E1515" s="324" t="s">
        <v>27178</v>
      </c>
    </row>
    <row r="1516" spans="1:5">
      <c r="A1516">
        <v>39868</v>
      </c>
      <c r="B1516" t="s">
        <v>17537</v>
      </c>
      <c r="C1516" t="s">
        <v>8033</v>
      </c>
      <c r="D1516" t="s">
        <v>8036</v>
      </c>
      <c r="E1516" s="324" t="s">
        <v>25810</v>
      </c>
    </row>
    <row r="1517" spans="1:5">
      <c r="A1517">
        <v>37999</v>
      </c>
      <c r="B1517" t="s">
        <v>17538</v>
      </c>
      <c r="C1517" t="s">
        <v>8033</v>
      </c>
      <c r="D1517" t="s">
        <v>8034</v>
      </c>
      <c r="E1517" s="324" t="s">
        <v>14959</v>
      </c>
    </row>
    <row r="1518" spans="1:5">
      <c r="A1518">
        <v>38000</v>
      </c>
      <c r="B1518" t="s">
        <v>17539</v>
      </c>
      <c r="C1518" t="s">
        <v>8033</v>
      </c>
      <c r="D1518" t="s">
        <v>8034</v>
      </c>
      <c r="E1518" s="324" t="s">
        <v>4544</v>
      </c>
    </row>
    <row r="1519" spans="1:5">
      <c r="A1519">
        <v>38129</v>
      </c>
      <c r="B1519" t="s">
        <v>17540</v>
      </c>
      <c r="C1519" t="s">
        <v>8033</v>
      </c>
      <c r="D1519" t="s">
        <v>8034</v>
      </c>
      <c r="E1519" s="324" t="s">
        <v>27179</v>
      </c>
    </row>
    <row r="1520" spans="1:5">
      <c r="A1520">
        <v>38025</v>
      </c>
      <c r="B1520" t="s">
        <v>17541</v>
      </c>
      <c r="C1520" t="s">
        <v>8033</v>
      </c>
      <c r="D1520" t="s">
        <v>8034</v>
      </c>
      <c r="E1520" s="324" t="s">
        <v>20959</v>
      </c>
    </row>
    <row r="1521" spans="1:5">
      <c r="A1521">
        <v>38026</v>
      </c>
      <c r="B1521" t="s">
        <v>17542</v>
      </c>
      <c r="C1521" t="s">
        <v>8033</v>
      </c>
      <c r="D1521" t="s">
        <v>8034</v>
      </c>
      <c r="E1521" s="324" t="s">
        <v>15981</v>
      </c>
    </row>
    <row r="1522" spans="1:5">
      <c r="A1522">
        <v>1858</v>
      </c>
      <c r="B1522" t="s">
        <v>17543</v>
      </c>
      <c r="C1522" t="s">
        <v>8033</v>
      </c>
      <c r="D1522" t="s">
        <v>8034</v>
      </c>
      <c r="E1522" s="324" t="s">
        <v>27180</v>
      </c>
    </row>
    <row r="1523" spans="1:5">
      <c r="A1523">
        <v>1844</v>
      </c>
      <c r="B1523" t="s">
        <v>17544</v>
      </c>
      <c r="C1523" t="s">
        <v>8033</v>
      </c>
      <c r="D1523" t="s">
        <v>8034</v>
      </c>
      <c r="E1523" s="324" t="s">
        <v>27181</v>
      </c>
    </row>
    <row r="1524" spans="1:5">
      <c r="A1524">
        <v>1863</v>
      </c>
      <c r="B1524" t="s">
        <v>17545</v>
      </c>
      <c r="C1524" t="s">
        <v>8033</v>
      </c>
      <c r="D1524" t="s">
        <v>8034</v>
      </c>
      <c r="E1524" s="324" t="s">
        <v>25009</v>
      </c>
    </row>
    <row r="1525" spans="1:5">
      <c r="A1525">
        <v>1865</v>
      </c>
      <c r="B1525" t="s">
        <v>17546</v>
      </c>
      <c r="C1525" t="s">
        <v>8033</v>
      </c>
      <c r="D1525" t="s">
        <v>8034</v>
      </c>
      <c r="E1525" s="324" t="s">
        <v>27182</v>
      </c>
    </row>
    <row r="1526" spans="1:5">
      <c r="A1526">
        <v>36355</v>
      </c>
      <c r="B1526" t="s">
        <v>17547</v>
      </c>
      <c r="C1526" t="s">
        <v>8033</v>
      </c>
      <c r="D1526" t="s">
        <v>8036</v>
      </c>
      <c r="E1526" s="324" t="s">
        <v>14823</v>
      </c>
    </row>
    <row r="1527" spans="1:5">
      <c r="A1527">
        <v>36356</v>
      </c>
      <c r="B1527" t="s">
        <v>17548</v>
      </c>
      <c r="C1527" t="s">
        <v>8033</v>
      </c>
      <c r="D1527" t="s">
        <v>8036</v>
      </c>
      <c r="E1527" s="324" t="s">
        <v>15964</v>
      </c>
    </row>
    <row r="1528" spans="1:5">
      <c r="A1528">
        <v>1966</v>
      </c>
      <c r="B1528" t="s">
        <v>17549</v>
      </c>
      <c r="C1528" t="s">
        <v>8033</v>
      </c>
      <c r="D1528" t="s">
        <v>8034</v>
      </c>
      <c r="E1528" s="324" t="s">
        <v>19192</v>
      </c>
    </row>
    <row r="1529" spans="1:5">
      <c r="A1529">
        <v>1933</v>
      </c>
      <c r="B1529" t="s">
        <v>17550</v>
      </c>
      <c r="C1529" t="s">
        <v>8033</v>
      </c>
      <c r="D1529" t="s">
        <v>8034</v>
      </c>
      <c r="E1529" s="324" t="s">
        <v>25110</v>
      </c>
    </row>
    <row r="1530" spans="1:5">
      <c r="A1530">
        <v>1932</v>
      </c>
      <c r="B1530" t="s">
        <v>17551</v>
      </c>
      <c r="C1530" t="s">
        <v>8033</v>
      </c>
      <c r="D1530" t="s">
        <v>8034</v>
      </c>
      <c r="E1530" s="324" t="s">
        <v>26643</v>
      </c>
    </row>
    <row r="1531" spans="1:5">
      <c r="A1531">
        <v>1951</v>
      </c>
      <c r="B1531" t="s">
        <v>17552</v>
      </c>
      <c r="C1531" t="s">
        <v>8033</v>
      </c>
      <c r="D1531" t="s">
        <v>8034</v>
      </c>
      <c r="E1531" s="324" t="s">
        <v>7944</v>
      </c>
    </row>
    <row r="1532" spans="1:5">
      <c r="A1532">
        <v>1970</v>
      </c>
      <c r="B1532" t="s">
        <v>17553</v>
      </c>
      <c r="C1532" t="s">
        <v>8033</v>
      </c>
      <c r="D1532" t="s">
        <v>8034</v>
      </c>
      <c r="E1532" s="324" t="s">
        <v>27183</v>
      </c>
    </row>
    <row r="1533" spans="1:5">
      <c r="A1533">
        <v>1967</v>
      </c>
      <c r="B1533" t="s">
        <v>17554</v>
      </c>
      <c r="C1533" t="s">
        <v>8033</v>
      </c>
      <c r="D1533" t="s">
        <v>8034</v>
      </c>
      <c r="E1533" s="324" t="s">
        <v>1632</v>
      </c>
    </row>
    <row r="1534" spans="1:5">
      <c r="A1534">
        <v>1968</v>
      </c>
      <c r="B1534" t="s">
        <v>17555</v>
      </c>
      <c r="C1534" t="s">
        <v>8033</v>
      </c>
      <c r="D1534" t="s">
        <v>8034</v>
      </c>
      <c r="E1534" s="324" t="s">
        <v>14995</v>
      </c>
    </row>
    <row r="1535" spans="1:5">
      <c r="A1535">
        <v>1969</v>
      </c>
      <c r="B1535" t="s">
        <v>17556</v>
      </c>
      <c r="C1535" t="s">
        <v>8033</v>
      </c>
      <c r="D1535" t="s">
        <v>8034</v>
      </c>
      <c r="E1535" s="324" t="s">
        <v>6607</v>
      </c>
    </row>
    <row r="1536" spans="1:5">
      <c r="A1536">
        <v>1827</v>
      </c>
      <c r="B1536" t="s">
        <v>17557</v>
      </c>
      <c r="C1536" t="s">
        <v>8033</v>
      </c>
      <c r="D1536" t="s">
        <v>8036</v>
      </c>
      <c r="E1536" s="324" t="s">
        <v>24763</v>
      </c>
    </row>
    <row r="1537" spans="1:5">
      <c r="A1537">
        <v>1831</v>
      </c>
      <c r="B1537" t="s">
        <v>17558</v>
      </c>
      <c r="C1537" t="s">
        <v>8033</v>
      </c>
      <c r="D1537" t="s">
        <v>8036</v>
      </c>
      <c r="E1537" s="324" t="s">
        <v>27184</v>
      </c>
    </row>
    <row r="1538" spans="1:5">
      <c r="A1538">
        <v>1825</v>
      </c>
      <c r="B1538" t="s">
        <v>17559</v>
      </c>
      <c r="C1538" t="s">
        <v>8033</v>
      </c>
      <c r="D1538" t="s">
        <v>8036</v>
      </c>
      <c r="E1538" s="324" t="s">
        <v>27185</v>
      </c>
    </row>
    <row r="1539" spans="1:5">
      <c r="A1539">
        <v>1828</v>
      </c>
      <c r="B1539" t="s">
        <v>17560</v>
      </c>
      <c r="C1539" t="s">
        <v>8033</v>
      </c>
      <c r="D1539" t="s">
        <v>8036</v>
      </c>
      <c r="E1539" s="324" t="s">
        <v>27186</v>
      </c>
    </row>
    <row r="1540" spans="1:5">
      <c r="A1540">
        <v>1845</v>
      </c>
      <c r="B1540" t="s">
        <v>17561</v>
      </c>
      <c r="C1540" t="s">
        <v>8033</v>
      </c>
      <c r="D1540" t="s">
        <v>8036</v>
      </c>
      <c r="E1540" s="324" t="s">
        <v>27187</v>
      </c>
    </row>
    <row r="1541" spans="1:5">
      <c r="A1541">
        <v>1824</v>
      </c>
      <c r="B1541" t="s">
        <v>17562</v>
      </c>
      <c r="C1541" t="s">
        <v>8033</v>
      </c>
      <c r="D1541" t="s">
        <v>8036</v>
      </c>
      <c r="E1541" s="324" t="s">
        <v>27188</v>
      </c>
    </row>
    <row r="1542" spans="1:5">
      <c r="A1542">
        <v>1940</v>
      </c>
      <c r="B1542" t="s">
        <v>17563</v>
      </c>
      <c r="C1542" t="s">
        <v>8033</v>
      </c>
      <c r="D1542" t="s">
        <v>8034</v>
      </c>
      <c r="E1542" s="324" t="s">
        <v>27189</v>
      </c>
    </row>
    <row r="1543" spans="1:5">
      <c r="A1543">
        <v>1937</v>
      </c>
      <c r="B1543" t="s">
        <v>17564</v>
      </c>
      <c r="C1543" t="s">
        <v>8033</v>
      </c>
      <c r="D1543" t="s">
        <v>8034</v>
      </c>
      <c r="E1543" s="324" t="s">
        <v>27190</v>
      </c>
    </row>
    <row r="1544" spans="1:5">
      <c r="A1544">
        <v>1939</v>
      </c>
      <c r="B1544" t="s">
        <v>17565</v>
      </c>
      <c r="C1544" t="s">
        <v>8033</v>
      </c>
      <c r="D1544" t="s">
        <v>8034</v>
      </c>
      <c r="E1544" s="324" t="s">
        <v>26393</v>
      </c>
    </row>
    <row r="1545" spans="1:5">
      <c r="A1545">
        <v>1938</v>
      </c>
      <c r="B1545" t="s">
        <v>17566</v>
      </c>
      <c r="C1545" t="s">
        <v>8033</v>
      </c>
      <c r="D1545" t="s">
        <v>8034</v>
      </c>
      <c r="E1545" s="324" t="s">
        <v>20974</v>
      </c>
    </row>
    <row r="1546" spans="1:5">
      <c r="A1546">
        <v>42693</v>
      </c>
      <c r="B1546" t="s">
        <v>17567</v>
      </c>
      <c r="C1546" t="s">
        <v>8033</v>
      </c>
      <c r="D1546" t="s">
        <v>8034</v>
      </c>
      <c r="E1546" s="324" t="s">
        <v>27191</v>
      </c>
    </row>
    <row r="1547" spans="1:5">
      <c r="A1547">
        <v>42695</v>
      </c>
      <c r="B1547" t="s">
        <v>17568</v>
      </c>
      <c r="C1547" t="s">
        <v>8033</v>
      </c>
      <c r="D1547" t="s">
        <v>8034</v>
      </c>
      <c r="E1547" s="324" t="s">
        <v>27192</v>
      </c>
    </row>
    <row r="1548" spans="1:5">
      <c r="A1548">
        <v>42694</v>
      </c>
      <c r="B1548" t="s">
        <v>17569</v>
      </c>
      <c r="C1548" t="s">
        <v>8033</v>
      </c>
      <c r="D1548" t="s">
        <v>8034</v>
      </c>
      <c r="E1548" s="324" t="s">
        <v>27193</v>
      </c>
    </row>
    <row r="1549" spans="1:5">
      <c r="A1549">
        <v>20097</v>
      </c>
      <c r="B1549" t="s">
        <v>17570</v>
      </c>
      <c r="C1549" t="s">
        <v>8033</v>
      </c>
      <c r="D1549" t="s">
        <v>8034</v>
      </c>
      <c r="E1549" s="324" t="s">
        <v>24994</v>
      </c>
    </row>
    <row r="1550" spans="1:5">
      <c r="A1550">
        <v>20098</v>
      </c>
      <c r="B1550" t="s">
        <v>17571</v>
      </c>
      <c r="C1550" t="s">
        <v>8033</v>
      </c>
      <c r="D1550" t="s">
        <v>8034</v>
      </c>
      <c r="E1550" s="324" t="s">
        <v>27194</v>
      </c>
    </row>
    <row r="1551" spans="1:5">
      <c r="A1551">
        <v>20096</v>
      </c>
      <c r="B1551" t="s">
        <v>17572</v>
      </c>
      <c r="C1551" t="s">
        <v>8033</v>
      </c>
      <c r="D1551" t="s">
        <v>8034</v>
      </c>
      <c r="E1551" s="324" t="s">
        <v>27195</v>
      </c>
    </row>
    <row r="1552" spans="1:5">
      <c r="A1552">
        <v>1880</v>
      </c>
      <c r="B1552" t="s">
        <v>17573</v>
      </c>
      <c r="C1552" t="s">
        <v>8033</v>
      </c>
      <c r="D1552" t="s">
        <v>8034</v>
      </c>
      <c r="E1552" s="324" t="s">
        <v>26819</v>
      </c>
    </row>
    <row r="1553" spans="1:5">
      <c r="A1553">
        <v>39274</v>
      </c>
      <c r="B1553" t="s">
        <v>17574</v>
      </c>
      <c r="C1553" t="s">
        <v>8033</v>
      </c>
      <c r="D1553" t="s">
        <v>8034</v>
      </c>
      <c r="E1553" s="324" t="s">
        <v>15825</v>
      </c>
    </row>
    <row r="1554" spans="1:5">
      <c r="A1554">
        <v>2628</v>
      </c>
      <c r="B1554" t="s">
        <v>17575</v>
      </c>
      <c r="C1554" t="s">
        <v>8033</v>
      </c>
      <c r="D1554" t="s">
        <v>8036</v>
      </c>
      <c r="E1554" s="324" t="s">
        <v>24644</v>
      </c>
    </row>
    <row r="1555" spans="1:5">
      <c r="A1555">
        <v>2622</v>
      </c>
      <c r="B1555" t="s">
        <v>17576</v>
      </c>
      <c r="C1555" t="s">
        <v>8033</v>
      </c>
      <c r="D1555" t="s">
        <v>8036</v>
      </c>
      <c r="E1555" s="324" t="s">
        <v>755</v>
      </c>
    </row>
    <row r="1556" spans="1:5">
      <c r="A1556">
        <v>2623</v>
      </c>
      <c r="B1556" t="s">
        <v>17577</v>
      </c>
      <c r="C1556" t="s">
        <v>8033</v>
      </c>
      <c r="D1556" t="s">
        <v>8036</v>
      </c>
      <c r="E1556" s="324" t="s">
        <v>5922</v>
      </c>
    </row>
    <row r="1557" spans="1:5">
      <c r="A1557">
        <v>2624</v>
      </c>
      <c r="B1557" t="s">
        <v>17578</v>
      </c>
      <c r="C1557" t="s">
        <v>8033</v>
      </c>
      <c r="D1557" t="s">
        <v>8036</v>
      </c>
      <c r="E1557" s="324" t="s">
        <v>24540</v>
      </c>
    </row>
    <row r="1558" spans="1:5">
      <c r="A1558">
        <v>2625</v>
      </c>
      <c r="B1558" t="s">
        <v>17579</v>
      </c>
      <c r="C1558" t="s">
        <v>8033</v>
      </c>
      <c r="D1558" t="s">
        <v>8036</v>
      </c>
      <c r="E1558" s="324" t="s">
        <v>640</v>
      </c>
    </row>
    <row r="1559" spans="1:5">
      <c r="A1559">
        <v>2626</v>
      </c>
      <c r="B1559" t="s">
        <v>17580</v>
      </c>
      <c r="C1559" t="s">
        <v>8033</v>
      </c>
      <c r="D1559" t="s">
        <v>8036</v>
      </c>
      <c r="E1559" s="324" t="s">
        <v>24645</v>
      </c>
    </row>
    <row r="1560" spans="1:5">
      <c r="A1560">
        <v>2630</v>
      </c>
      <c r="B1560" t="s">
        <v>17581</v>
      </c>
      <c r="C1560" t="s">
        <v>8033</v>
      </c>
      <c r="D1560" t="s">
        <v>8036</v>
      </c>
      <c r="E1560" s="324" t="s">
        <v>14751</v>
      </c>
    </row>
    <row r="1561" spans="1:5">
      <c r="A1561">
        <v>2627</v>
      </c>
      <c r="B1561" t="s">
        <v>17582</v>
      </c>
      <c r="C1561" t="s">
        <v>8033</v>
      </c>
      <c r="D1561" t="s">
        <v>8036</v>
      </c>
      <c r="E1561" s="324" t="s">
        <v>24646</v>
      </c>
    </row>
    <row r="1562" spans="1:5">
      <c r="A1562">
        <v>2629</v>
      </c>
      <c r="B1562" t="s">
        <v>17583</v>
      </c>
      <c r="C1562" t="s">
        <v>8033</v>
      </c>
      <c r="D1562" t="s">
        <v>8036</v>
      </c>
      <c r="E1562" s="324" t="s">
        <v>24647</v>
      </c>
    </row>
    <row r="1563" spans="1:5">
      <c r="A1563">
        <v>12033</v>
      </c>
      <c r="B1563" t="s">
        <v>17584</v>
      </c>
      <c r="C1563" t="s">
        <v>8033</v>
      </c>
      <c r="D1563" t="s">
        <v>8034</v>
      </c>
      <c r="E1563" s="324" t="s">
        <v>26310</v>
      </c>
    </row>
    <row r="1564" spans="1:5">
      <c r="A1564">
        <v>40408</v>
      </c>
      <c r="B1564" t="s">
        <v>17585</v>
      </c>
      <c r="C1564" t="s">
        <v>8033</v>
      </c>
      <c r="D1564" t="s">
        <v>8034</v>
      </c>
      <c r="E1564" s="324" t="s">
        <v>14888</v>
      </c>
    </row>
    <row r="1565" spans="1:5">
      <c r="A1565">
        <v>40409</v>
      </c>
      <c r="B1565" t="s">
        <v>17586</v>
      </c>
      <c r="C1565" t="s">
        <v>8033</v>
      </c>
      <c r="D1565" t="s">
        <v>8034</v>
      </c>
      <c r="E1565" s="324" t="s">
        <v>21817</v>
      </c>
    </row>
    <row r="1566" spans="1:5">
      <c r="A1566">
        <v>39276</v>
      </c>
      <c r="B1566" t="s">
        <v>17587</v>
      </c>
      <c r="C1566" t="s">
        <v>8033</v>
      </c>
      <c r="D1566" t="s">
        <v>8034</v>
      </c>
      <c r="E1566" s="324" t="s">
        <v>26825</v>
      </c>
    </row>
    <row r="1567" spans="1:5">
      <c r="A1567">
        <v>39277</v>
      </c>
      <c r="B1567" t="s">
        <v>17588</v>
      </c>
      <c r="C1567" t="s">
        <v>8033</v>
      </c>
      <c r="D1567" t="s">
        <v>8034</v>
      </c>
      <c r="E1567" s="324" t="s">
        <v>26091</v>
      </c>
    </row>
    <row r="1568" spans="1:5">
      <c r="A1568">
        <v>12034</v>
      </c>
      <c r="B1568" t="s">
        <v>17589</v>
      </c>
      <c r="C1568" t="s">
        <v>8033</v>
      </c>
      <c r="D1568" t="s">
        <v>8034</v>
      </c>
      <c r="E1568" s="324" t="s">
        <v>26398</v>
      </c>
    </row>
    <row r="1569" spans="1:5">
      <c r="A1569">
        <v>39879</v>
      </c>
      <c r="B1569" t="s">
        <v>17590</v>
      </c>
      <c r="C1569" t="s">
        <v>8033</v>
      </c>
      <c r="D1569" t="s">
        <v>8036</v>
      </c>
      <c r="E1569" s="324" t="s">
        <v>1165</v>
      </c>
    </row>
    <row r="1570" spans="1:5">
      <c r="A1570">
        <v>39880</v>
      </c>
      <c r="B1570" t="s">
        <v>17591</v>
      </c>
      <c r="C1570" t="s">
        <v>8033</v>
      </c>
      <c r="D1570" t="s">
        <v>8036</v>
      </c>
      <c r="E1570" s="324" t="s">
        <v>3056</v>
      </c>
    </row>
    <row r="1571" spans="1:5">
      <c r="A1571">
        <v>39881</v>
      </c>
      <c r="B1571" t="s">
        <v>17592</v>
      </c>
      <c r="C1571" t="s">
        <v>8033</v>
      </c>
      <c r="D1571" t="s">
        <v>8036</v>
      </c>
      <c r="E1571" s="324" t="s">
        <v>7347</v>
      </c>
    </row>
    <row r="1572" spans="1:5">
      <c r="A1572">
        <v>39882</v>
      </c>
      <c r="B1572" t="s">
        <v>17593</v>
      </c>
      <c r="C1572" t="s">
        <v>8033</v>
      </c>
      <c r="D1572" t="s">
        <v>8036</v>
      </c>
      <c r="E1572" s="324" t="s">
        <v>26410</v>
      </c>
    </row>
    <row r="1573" spans="1:5">
      <c r="A1573">
        <v>39883</v>
      </c>
      <c r="B1573" t="s">
        <v>17594</v>
      </c>
      <c r="C1573" t="s">
        <v>8033</v>
      </c>
      <c r="D1573" t="s">
        <v>8036</v>
      </c>
      <c r="E1573" s="324" t="s">
        <v>26118</v>
      </c>
    </row>
    <row r="1574" spans="1:5">
      <c r="A1574">
        <v>39884</v>
      </c>
      <c r="B1574" t="s">
        <v>17595</v>
      </c>
      <c r="C1574" t="s">
        <v>8033</v>
      </c>
      <c r="D1574" t="s">
        <v>8036</v>
      </c>
      <c r="E1574" s="324" t="s">
        <v>27196</v>
      </c>
    </row>
    <row r="1575" spans="1:5">
      <c r="A1575">
        <v>39885</v>
      </c>
      <c r="B1575" t="s">
        <v>17596</v>
      </c>
      <c r="C1575" t="s">
        <v>8033</v>
      </c>
      <c r="D1575" t="s">
        <v>8036</v>
      </c>
      <c r="E1575" s="324" t="s">
        <v>27197</v>
      </c>
    </row>
    <row r="1576" spans="1:5">
      <c r="A1576">
        <v>1777</v>
      </c>
      <c r="B1576" t="s">
        <v>17597</v>
      </c>
      <c r="C1576" t="s">
        <v>8033</v>
      </c>
      <c r="D1576" t="s">
        <v>8034</v>
      </c>
      <c r="E1576" s="324" t="s">
        <v>2767</v>
      </c>
    </row>
    <row r="1577" spans="1:5">
      <c r="A1577">
        <v>1819</v>
      </c>
      <c r="B1577" t="s">
        <v>17598</v>
      </c>
      <c r="C1577" t="s">
        <v>8033</v>
      </c>
      <c r="D1577" t="s">
        <v>8034</v>
      </c>
      <c r="E1577" s="324" t="s">
        <v>14872</v>
      </c>
    </row>
    <row r="1578" spans="1:5">
      <c r="A1578">
        <v>1775</v>
      </c>
      <c r="B1578" t="s">
        <v>17599</v>
      </c>
      <c r="C1578" t="s">
        <v>8033</v>
      </c>
      <c r="D1578" t="s">
        <v>8034</v>
      </c>
      <c r="E1578" s="324" t="s">
        <v>14873</v>
      </c>
    </row>
    <row r="1579" spans="1:5">
      <c r="A1579">
        <v>1776</v>
      </c>
      <c r="B1579" t="s">
        <v>17600</v>
      </c>
      <c r="C1579" t="s">
        <v>8033</v>
      </c>
      <c r="D1579" t="s">
        <v>8034</v>
      </c>
      <c r="E1579" s="324" t="s">
        <v>14874</v>
      </c>
    </row>
    <row r="1580" spans="1:5">
      <c r="A1580">
        <v>1778</v>
      </c>
      <c r="B1580" t="s">
        <v>17601</v>
      </c>
      <c r="C1580" t="s">
        <v>8033</v>
      </c>
      <c r="D1580" t="s">
        <v>8034</v>
      </c>
      <c r="E1580" s="324" t="s">
        <v>14875</v>
      </c>
    </row>
    <row r="1581" spans="1:5">
      <c r="A1581">
        <v>1818</v>
      </c>
      <c r="B1581" t="s">
        <v>17602</v>
      </c>
      <c r="C1581" t="s">
        <v>8033</v>
      </c>
      <c r="D1581" t="s">
        <v>8034</v>
      </c>
      <c r="E1581" s="324" t="s">
        <v>14876</v>
      </c>
    </row>
    <row r="1582" spans="1:5">
      <c r="A1582">
        <v>1820</v>
      </c>
      <c r="B1582" t="s">
        <v>17603</v>
      </c>
      <c r="C1582" t="s">
        <v>8033</v>
      </c>
      <c r="D1582" t="s">
        <v>8034</v>
      </c>
      <c r="E1582" s="324" t="s">
        <v>14877</v>
      </c>
    </row>
    <row r="1583" spans="1:5">
      <c r="A1583">
        <v>1779</v>
      </c>
      <c r="B1583" t="s">
        <v>17604</v>
      </c>
      <c r="C1583" t="s">
        <v>8033</v>
      </c>
      <c r="D1583" t="s">
        <v>8034</v>
      </c>
      <c r="E1583" s="324" t="s">
        <v>14878</v>
      </c>
    </row>
    <row r="1584" spans="1:5">
      <c r="A1584">
        <v>1780</v>
      </c>
      <c r="B1584" t="s">
        <v>17605</v>
      </c>
      <c r="C1584" t="s">
        <v>8033</v>
      </c>
      <c r="D1584" t="s">
        <v>8034</v>
      </c>
      <c r="E1584" s="324" t="s">
        <v>14879</v>
      </c>
    </row>
    <row r="1585" spans="1:5">
      <c r="A1585">
        <v>1783</v>
      </c>
      <c r="B1585" t="s">
        <v>17606</v>
      </c>
      <c r="C1585" t="s">
        <v>8033</v>
      </c>
      <c r="D1585" t="s">
        <v>8034</v>
      </c>
      <c r="E1585" s="324" t="s">
        <v>14866</v>
      </c>
    </row>
    <row r="1586" spans="1:5">
      <c r="A1586">
        <v>1782</v>
      </c>
      <c r="B1586" t="s">
        <v>17607</v>
      </c>
      <c r="C1586" t="s">
        <v>8033</v>
      </c>
      <c r="D1586" t="s">
        <v>8034</v>
      </c>
      <c r="E1586" s="324" t="s">
        <v>14880</v>
      </c>
    </row>
    <row r="1587" spans="1:5">
      <c r="A1587">
        <v>1817</v>
      </c>
      <c r="B1587" t="s">
        <v>17608</v>
      </c>
      <c r="C1587" t="s">
        <v>8033</v>
      </c>
      <c r="D1587" t="s">
        <v>8034</v>
      </c>
      <c r="E1587" s="324" t="s">
        <v>14881</v>
      </c>
    </row>
    <row r="1588" spans="1:5">
      <c r="A1588">
        <v>1781</v>
      </c>
      <c r="B1588" t="s">
        <v>17609</v>
      </c>
      <c r="C1588" t="s">
        <v>8033</v>
      </c>
      <c r="D1588" t="s">
        <v>8034</v>
      </c>
      <c r="E1588" s="324" t="s">
        <v>14882</v>
      </c>
    </row>
    <row r="1589" spans="1:5">
      <c r="A1589">
        <v>1784</v>
      </c>
      <c r="B1589" t="s">
        <v>17610</v>
      </c>
      <c r="C1589" t="s">
        <v>8033</v>
      </c>
      <c r="D1589" t="s">
        <v>8034</v>
      </c>
      <c r="E1589" s="324" t="s">
        <v>14883</v>
      </c>
    </row>
    <row r="1590" spans="1:5">
      <c r="A1590">
        <v>1810</v>
      </c>
      <c r="B1590" t="s">
        <v>17611</v>
      </c>
      <c r="C1590" t="s">
        <v>8033</v>
      </c>
      <c r="D1590" t="s">
        <v>8034</v>
      </c>
      <c r="E1590" s="324" t="s">
        <v>14884</v>
      </c>
    </row>
    <row r="1591" spans="1:5">
      <c r="A1591">
        <v>1811</v>
      </c>
      <c r="B1591" t="s">
        <v>17612</v>
      </c>
      <c r="C1591" t="s">
        <v>8033</v>
      </c>
      <c r="D1591" t="s">
        <v>8034</v>
      </c>
      <c r="E1591" s="324" t="s">
        <v>14885</v>
      </c>
    </row>
    <row r="1592" spans="1:5">
      <c r="A1592">
        <v>1812</v>
      </c>
      <c r="B1592" t="s">
        <v>17613</v>
      </c>
      <c r="C1592" t="s">
        <v>8033</v>
      </c>
      <c r="D1592" t="s">
        <v>8034</v>
      </c>
      <c r="E1592" s="324" t="s">
        <v>14886</v>
      </c>
    </row>
    <row r="1593" spans="1:5">
      <c r="A1593">
        <v>40386</v>
      </c>
      <c r="B1593" t="s">
        <v>17614</v>
      </c>
      <c r="C1593" t="s">
        <v>8033</v>
      </c>
      <c r="D1593" t="s">
        <v>8036</v>
      </c>
      <c r="E1593" s="324" t="s">
        <v>27198</v>
      </c>
    </row>
    <row r="1594" spans="1:5">
      <c r="A1594">
        <v>40384</v>
      </c>
      <c r="B1594" t="s">
        <v>17615</v>
      </c>
      <c r="C1594" t="s">
        <v>8033</v>
      </c>
      <c r="D1594" t="s">
        <v>8036</v>
      </c>
      <c r="E1594" s="324" t="s">
        <v>27199</v>
      </c>
    </row>
    <row r="1595" spans="1:5">
      <c r="A1595">
        <v>40379</v>
      </c>
      <c r="B1595" t="s">
        <v>17616</v>
      </c>
      <c r="C1595" t="s">
        <v>8033</v>
      </c>
      <c r="D1595" t="s">
        <v>8036</v>
      </c>
      <c r="E1595" s="324" t="s">
        <v>21438</v>
      </c>
    </row>
    <row r="1596" spans="1:5">
      <c r="A1596">
        <v>40423</v>
      </c>
      <c r="B1596" t="s">
        <v>17618</v>
      </c>
      <c r="C1596" t="s">
        <v>8033</v>
      </c>
      <c r="D1596" t="s">
        <v>8036</v>
      </c>
      <c r="E1596" s="324" t="s">
        <v>27200</v>
      </c>
    </row>
    <row r="1597" spans="1:5">
      <c r="A1597">
        <v>40389</v>
      </c>
      <c r="B1597" t="s">
        <v>17619</v>
      </c>
      <c r="C1597" t="s">
        <v>8033</v>
      </c>
      <c r="D1597" t="s">
        <v>8036</v>
      </c>
      <c r="E1597" s="324" t="s">
        <v>27201</v>
      </c>
    </row>
    <row r="1598" spans="1:5">
      <c r="A1598">
        <v>40388</v>
      </c>
      <c r="B1598" t="s">
        <v>17620</v>
      </c>
      <c r="C1598" t="s">
        <v>8033</v>
      </c>
      <c r="D1598" t="s">
        <v>8036</v>
      </c>
      <c r="E1598" s="324" t="s">
        <v>27202</v>
      </c>
    </row>
    <row r="1599" spans="1:5">
      <c r="A1599">
        <v>40381</v>
      </c>
      <c r="B1599" t="s">
        <v>17621</v>
      </c>
      <c r="C1599" t="s">
        <v>8033</v>
      </c>
      <c r="D1599" t="s">
        <v>8036</v>
      </c>
      <c r="E1599" s="324" t="s">
        <v>4827</v>
      </c>
    </row>
    <row r="1600" spans="1:5">
      <c r="A1600">
        <v>40391</v>
      </c>
      <c r="B1600" t="s">
        <v>17622</v>
      </c>
      <c r="C1600" t="s">
        <v>8033</v>
      </c>
      <c r="D1600" t="s">
        <v>8036</v>
      </c>
      <c r="E1600" s="324" t="s">
        <v>27203</v>
      </c>
    </row>
    <row r="1601" spans="1:5">
      <c r="A1601">
        <v>40414</v>
      </c>
      <c r="B1601" t="s">
        <v>17623</v>
      </c>
      <c r="C1601" t="s">
        <v>8033</v>
      </c>
      <c r="D1601" t="s">
        <v>8036</v>
      </c>
      <c r="E1601" s="324" t="s">
        <v>14960</v>
      </c>
    </row>
    <row r="1602" spans="1:5">
      <c r="A1602">
        <v>40416</v>
      </c>
      <c r="B1602" t="s">
        <v>17624</v>
      </c>
      <c r="C1602" t="s">
        <v>8033</v>
      </c>
      <c r="D1602" t="s">
        <v>8036</v>
      </c>
      <c r="E1602" s="324" t="s">
        <v>24648</v>
      </c>
    </row>
    <row r="1603" spans="1:5">
      <c r="A1603">
        <v>40418</v>
      </c>
      <c r="B1603" t="s">
        <v>17625</v>
      </c>
      <c r="C1603" t="s">
        <v>8033</v>
      </c>
      <c r="D1603" t="s">
        <v>8036</v>
      </c>
      <c r="E1603" s="324" t="s">
        <v>24649</v>
      </c>
    </row>
    <row r="1604" spans="1:5">
      <c r="A1604">
        <v>2609</v>
      </c>
      <c r="B1604" t="s">
        <v>17626</v>
      </c>
      <c r="C1604" t="s">
        <v>8033</v>
      </c>
      <c r="D1604" t="s">
        <v>8036</v>
      </c>
      <c r="E1604" s="324" t="s">
        <v>6787</v>
      </c>
    </row>
    <row r="1605" spans="1:5">
      <c r="A1605">
        <v>2634</v>
      </c>
      <c r="B1605" t="s">
        <v>17627</v>
      </c>
      <c r="C1605" t="s">
        <v>8033</v>
      </c>
      <c r="D1605" t="s">
        <v>8036</v>
      </c>
      <c r="E1605" s="324" t="s">
        <v>1781</v>
      </c>
    </row>
    <row r="1606" spans="1:5">
      <c r="A1606">
        <v>2611</v>
      </c>
      <c r="B1606" t="s">
        <v>17629</v>
      </c>
      <c r="C1606" t="s">
        <v>8033</v>
      </c>
      <c r="D1606" t="s">
        <v>8036</v>
      </c>
      <c r="E1606" s="324" t="s">
        <v>4274</v>
      </c>
    </row>
    <row r="1607" spans="1:5">
      <c r="A1607">
        <v>34359</v>
      </c>
      <c r="B1607" t="s">
        <v>24650</v>
      </c>
      <c r="C1607" t="s">
        <v>8033</v>
      </c>
      <c r="D1607" t="s">
        <v>8034</v>
      </c>
      <c r="E1607" s="324" t="s">
        <v>21752</v>
      </c>
    </row>
    <row r="1608" spans="1:5">
      <c r="A1608">
        <v>1789</v>
      </c>
      <c r="B1608" t="s">
        <v>17631</v>
      </c>
      <c r="C1608" t="s">
        <v>8033</v>
      </c>
      <c r="D1608" t="s">
        <v>8034</v>
      </c>
      <c r="E1608" s="324" t="s">
        <v>14889</v>
      </c>
    </row>
    <row r="1609" spans="1:5">
      <c r="A1609">
        <v>1788</v>
      </c>
      <c r="B1609" t="s">
        <v>17632</v>
      </c>
      <c r="C1609" t="s">
        <v>8033</v>
      </c>
      <c r="D1609" t="s">
        <v>8034</v>
      </c>
      <c r="E1609" s="324" t="s">
        <v>6960</v>
      </c>
    </row>
    <row r="1610" spans="1:5">
      <c r="A1610">
        <v>1786</v>
      </c>
      <c r="B1610" t="s">
        <v>17633</v>
      </c>
      <c r="C1610" t="s">
        <v>8033</v>
      </c>
      <c r="D1610" t="s">
        <v>8034</v>
      </c>
      <c r="E1610" s="324" t="s">
        <v>14890</v>
      </c>
    </row>
    <row r="1611" spans="1:5">
      <c r="A1611">
        <v>1787</v>
      </c>
      <c r="B1611" t="s">
        <v>17634</v>
      </c>
      <c r="C1611" t="s">
        <v>8033</v>
      </c>
      <c r="D1611" t="s">
        <v>8034</v>
      </c>
      <c r="E1611" s="324" t="s">
        <v>14891</v>
      </c>
    </row>
    <row r="1612" spans="1:5">
      <c r="A1612">
        <v>1791</v>
      </c>
      <c r="B1612" t="s">
        <v>17635</v>
      </c>
      <c r="C1612" t="s">
        <v>8033</v>
      </c>
      <c r="D1612" t="s">
        <v>8034</v>
      </c>
      <c r="E1612" s="324" t="s">
        <v>14892</v>
      </c>
    </row>
    <row r="1613" spans="1:5">
      <c r="A1613">
        <v>1790</v>
      </c>
      <c r="B1613" t="s">
        <v>17636</v>
      </c>
      <c r="C1613" t="s">
        <v>8033</v>
      </c>
      <c r="D1613" t="s">
        <v>8034</v>
      </c>
      <c r="E1613" s="324" t="s">
        <v>14893</v>
      </c>
    </row>
    <row r="1614" spans="1:5">
      <c r="A1614">
        <v>1813</v>
      </c>
      <c r="B1614" t="s">
        <v>17637</v>
      </c>
      <c r="C1614" t="s">
        <v>8033</v>
      </c>
      <c r="D1614" t="s">
        <v>8034</v>
      </c>
      <c r="E1614" s="324" t="s">
        <v>7893</v>
      </c>
    </row>
    <row r="1615" spans="1:5">
      <c r="A1615">
        <v>1792</v>
      </c>
      <c r="B1615" t="s">
        <v>17638</v>
      </c>
      <c r="C1615" t="s">
        <v>8033</v>
      </c>
      <c r="D1615" t="s">
        <v>8034</v>
      </c>
      <c r="E1615" s="324" t="s">
        <v>14894</v>
      </c>
    </row>
    <row r="1616" spans="1:5">
      <c r="A1616">
        <v>1793</v>
      </c>
      <c r="B1616" t="s">
        <v>17639</v>
      </c>
      <c r="C1616" t="s">
        <v>8033</v>
      </c>
      <c r="D1616" t="s">
        <v>8034</v>
      </c>
      <c r="E1616" s="324" t="s">
        <v>3115</v>
      </c>
    </row>
    <row r="1617" spans="1:5">
      <c r="A1617">
        <v>1809</v>
      </c>
      <c r="B1617" t="s">
        <v>17640</v>
      </c>
      <c r="C1617" t="s">
        <v>8033</v>
      </c>
      <c r="D1617" t="s">
        <v>8034</v>
      </c>
      <c r="E1617" s="324" t="s">
        <v>4728</v>
      </c>
    </row>
    <row r="1618" spans="1:5">
      <c r="A1618">
        <v>1814</v>
      </c>
      <c r="B1618" t="s">
        <v>17641</v>
      </c>
      <c r="C1618" t="s">
        <v>8033</v>
      </c>
      <c r="D1618" t="s">
        <v>8034</v>
      </c>
      <c r="E1618" s="324" t="s">
        <v>14798</v>
      </c>
    </row>
    <row r="1619" spans="1:5">
      <c r="A1619">
        <v>1803</v>
      </c>
      <c r="B1619" t="s">
        <v>17642</v>
      </c>
      <c r="C1619" t="s">
        <v>8033</v>
      </c>
      <c r="D1619" t="s">
        <v>8034</v>
      </c>
      <c r="E1619" s="324" t="s">
        <v>14738</v>
      </c>
    </row>
    <row r="1620" spans="1:5">
      <c r="A1620">
        <v>1805</v>
      </c>
      <c r="B1620" t="s">
        <v>17643</v>
      </c>
      <c r="C1620" t="s">
        <v>8033</v>
      </c>
      <c r="D1620" t="s">
        <v>8034</v>
      </c>
      <c r="E1620" s="324" t="s">
        <v>14895</v>
      </c>
    </row>
    <row r="1621" spans="1:5">
      <c r="A1621">
        <v>1821</v>
      </c>
      <c r="B1621" t="s">
        <v>17644</v>
      </c>
      <c r="C1621" t="s">
        <v>8033</v>
      </c>
      <c r="D1621" t="s">
        <v>8034</v>
      </c>
      <c r="E1621" s="324" t="s">
        <v>14896</v>
      </c>
    </row>
    <row r="1622" spans="1:5">
      <c r="A1622">
        <v>1806</v>
      </c>
      <c r="B1622" t="s">
        <v>17645</v>
      </c>
      <c r="C1622" t="s">
        <v>8033</v>
      </c>
      <c r="D1622" t="s">
        <v>8034</v>
      </c>
      <c r="E1622" s="324" t="s">
        <v>14897</v>
      </c>
    </row>
    <row r="1623" spans="1:5">
      <c r="A1623">
        <v>1804</v>
      </c>
      <c r="B1623" t="s">
        <v>17646</v>
      </c>
      <c r="C1623" t="s">
        <v>8033</v>
      </c>
      <c r="D1623" t="s">
        <v>8034</v>
      </c>
      <c r="E1623" s="324" t="s">
        <v>14739</v>
      </c>
    </row>
    <row r="1624" spans="1:5">
      <c r="A1624">
        <v>1807</v>
      </c>
      <c r="B1624" t="s">
        <v>17647</v>
      </c>
      <c r="C1624" t="s">
        <v>8033</v>
      </c>
      <c r="D1624" t="s">
        <v>8034</v>
      </c>
      <c r="E1624" s="324" t="s">
        <v>14898</v>
      </c>
    </row>
    <row r="1625" spans="1:5">
      <c r="A1625">
        <v>1808</v>
      </c>
      <c r="B1625" t="s">
        <v>17648</v>
      </c>
      <c r="C1625" t="s">
        <v>8033</v>
      </c>
      <c r="D1625" t="s">
        <v>8034</v>
      </c>
      <c r="E1625" s="324" t="s">
        <v>14899</v>
      </c>
    </row>
    <row r="1626" spans="1:5">
      <c r="A1626">
        <v>1797</v>
      </c>
      <c r="B1626" t="s">
        <v>17649</v>
      </c>
      <c r="C1626" t="s">
        <v>8033</v>
      </c>
      <c r="D1626" t="s">
        <v>8034</v>
      </c>
      <c r="E1626" s="324" t="s">
        <v>14900</v>
      </c>
    </row>
    <row r="1627" spans="1:5">
      <c r="A1627">
        <v>1796</v>
      </c>
      <c r="B1627" t="s">
        <v>17650</v>
      </c>
      <c r="C1627" t="s">
        <v>8033</v>
      </c>
      <c r="D1627" t="s">
        <v>8034</v>
      </c>
      <c r="E1627" s="324" t="s">
        <v>14865</v>
      </c>
    </row>
    <row r="1628" spans="1:5">
      <c r="A1628">
        <v>1794</v>
      </c>
      <c r="B1628" t="s">
        <v>17651</v>
      </c>
      <c r="C1628" t="s">
        <v>8033</v>
      </c>
      <c r="D1628" t="s">
        <v>8034</v>
      </c>
      <c r="E1628" s="324" t="s">
        <v>14901</v>
      </c>
    </row>
    <row r="1629" spans="1:5">
      <c r="A1629">
        <v>1816</v>
      </c>
      <c r="B1629" t="s">
        <v>17652</v>
      </c>
      <c r="C1629" t="s">
        <v>8033</v>
      </c>
      <c r="D1629" t="s">
        <v>8034</v>
      </c>
      <c r="E1629" s="324" t="s">
        <v>14902</v>
      </c>
    </row>
    <row r="1630" spans="1:5">
      <c r="A1630">
        <v>1815</v>
      </c>
      <c r="B1630" t="s">
        <v>17653</v>
      </c>
      <c r="C1630" t="s">
        <v>8033</v>
      </c>
      <c r="D1630" t="s">
        <v>8034</v>
      </c>
      <c r="E1630" s="324" t="s">
        <v>14903</v>
      </c>
    </row>
    <row r="1631" spans="1:5">
      <c r="A1631">
        <v>1798</v>
      </c>
      <c r="B1631" t="s">
        <v>17654</v>
      </c>
      <c r="C1631" t="s">
        <v>8033</v>
      </c>
      <c r="D1631" t="s">
        <v>8034</v>
      </c>
      <c r="E1631" s="324" t="s">
        <v>14904</v>
      </c>
    </row>
    <row r="1632" spans="1:5">
      <c r="A1632">
        <v>1795</v>
      </c>
      <c r="B1632" t="s">
        <v>17655</v>
      </c>
      <c r="C1632" t="s">
        <v>8033</v>
      </c>
      <c r="D1632" t="s">
        <v>8034</v>
      </c>
      <c r="E1632" s="324" t="s">
        <v>4857</v>
      </c>
    </row>
    <row r="1633" spans="1:5">
      <c r="A1633">
        <v>1799</v>
      </c>
      <c r="B1633" t="s">
        <v>17656</v>
      </c>
      <c r="C1633" t="s">
        <v>8033</v>
      </c>
      <c r="D1633" t="s">
        <v>8034</v>
      </c>
      <c r="E1633" s="324" t="s">
        <v>14905</v>
      </c>
    </row>
    <row r="1634" spans="1:5">
      <c r="A1634">
        <v>1800</v>
      </c>
      <c r="B1634" t="s">
        <v>17657</v>
      </c>
      <c r="C1634" t="s">
        <v>8033</v>
      </c>
      <c r="D1634" t="s">
        <v>8034</v>
      </c>
      <c r="E1634" s="324" t="s">
        <v>14906</v>
      </c>
    </row>
    <row r="1635" spans="1:5">
      <c r="A1635">
        <v>1802</v>
      </c>
      <c r="B1635" t="s">
        <v>17658</v>
      </c>
      <c r="C1635" t="s">
        <v>8033</v>
      </c>
      <c r="D1635" t="s">
        <v>8034</v>
      </c>
      <c r="E1635" s="324" t="s">
        <v>14907</v>
      </c>
    </row>
    <row r="1636" spans="1:5">
      <c r="A1636">
        <v>40385</v>
      </c>
      <c r="B1636" t="s">
        <v>17659</v>
      </c>
      <c r="C1636" t="s">
        <v>8033</v>
      </c>
      <c r="D1636" t="s">
        <v>8036</v>
      </c>
      <c r="E1636" s="324" t="s">
        <v>27198</v>
      </c>
    </row>
    <row r="1637" spans="1:5">
      <c r="A1637">
        <v>40383</v>
      </c>
      <c r="B1637" t="s">
        <v>17660</v>
      </c>
      <c r="C1637" t="s">
        <v>8033</v>
      </c>
      <c r="D1637" t="s">
        <v>8036</v>
      </c>
      <c r="E1637" s="324" t="s">
        <v>27199</v>
      </c>
    </row>
    <row r="1638" spans="1:5">
      <c r="A1638">
        <v>40378</v>
      </c>
      <c r="B1638" t="s">
        <v>17661</v>
      </c>
      <c r="C1638" t="s">
        <v>8033</v>
      </c>
      <c r="D1638" t="s">
        <v>8036</v>
      </c>
      <c r="E1638" s="324" t="s">
        <v>21438</v>
      </c>
    </row>
    <row r="1639" spans="1:5">
      <c r="A1639">
        <v>40382</v>
      </c>
      <c r="B1639" t="s">
        <v>17662</v>
      </c>
      <c r="C1639" t="s">
        <v>8033</v>
      </c>
      <c r="D1639" t="s">
        <v>8036</v>
      </c>
      <c r="E1639" s="324" t="s">
        <v>27200</v>
      </c>
    </row>
    <row r="1640" spans="1:5">
      <c r="A1640">
        <v>40422</v>
      </c>
      <c r="B1640" t="s">
        <v>17663</v>
      </c>
      <c r="C1640" t="s">
        <v>8033</v>
      </c>
      <c r="D1640" t="s">
        <v>8036</v>
      </c>
      <c r="E1640" s="324" t="s">
        <v>26777</v>
      </c>
    </row>
    <row r="1641" spans="1:5">
      <c r="A1641">
        <v>40387</v>
      </c>
      <c r="B1641" t="s">
        <v>17664</v>
      </c>
      <c r="C1641" t="s">
        <v>8033</v>
      </c>
      <c r="D1641" t="s">
        <v>8036</v>
      </c>
      <c r="E1641" s="324" t="s">
        <v>26478</v>
      </c>
    </row>
    <row r="1642" spans="1:5">
      <c r="A1642">
        <v>40380</v>
      </c>
      <c r="B1642" t="s">
        <v>17665</v>
      </c>
      <c r="C1642" t="s">
        <v>8033</v>
      </c>
      <c r="D1642" t="s">
        <v>8036</v>
      </c>
      <c r="E1642" s="324" t="s">
        <v>4827</v>
      </c>
    </row>
    <row r="1643" spans="1:5">
      <c r="A1643">
        <v>40390</v>
      </c>
      <c r="B1643" t="s">
        <v>17666</v>
      </c>
      <c r="C1643" t="s">
        <v>8033</v>
      </c>
      <c r="D1643" t="s">
        <v>8036</v>
      </c>
      <c r="E1643" s="324" t="s">
        <v>27204</v>
      </c>
    </row>
    <row r="1644" spans="1:5">
      <c r="A1644">
        <v>40413</v>
      </c>
      <c r="B1644" t="s">
        <v>17667</v>
      </c>
      <c r="C1644" t="s">
        <v>8033</v>
      </c>
      <c r="D1644" t="s">
        <v>8036</v>
      </c>
      <c r="E1644" s="324" t="s">
        <v>19180</v>
      </c>
    </row>
    <row r="1645" spans="1:5">
      <c r="A1645">
        <v>40415</v>
      </c>
      <c r="B1645" t="s">
        <v>17668</v>
      </c>
      <c r="C1645" t="s">
        <v>8033</v>
      </c>
      <c r="D1645" t="s">
        <v>8036</v>
      </c>
      <c r="E1645" s="324" t="s">
        <v>15053</v>
      </c>
    </row>
    <row r="1646" spans="1:5">
      <c r="A1646">
        <v>40417</v>
      </c>
      <c r="B1646" t="s">
        <v>17669</v>
      </c>
      <c r="C1646" t="s">
        <v>8033</v>
      </c>
      <c r="D1646" t="s">
        <v>8036</v>
      </c>
      <c r="E1646" s="324" t="s">
        <v>24651</v>
      </c>
    </row>
    <row r="1647" spans="1:5">
      <c r="A1647">
        <v>39271</v>
      </c>
      <c r="B1647" t="s">
        <v>17670</v>
      </c>
      <c r="C1647" t="s">
        <v>8033</v>
      </c>
      <c r="D1647" t="s">
        <v>8034</v>
      </c>
      <c r="E1647" s="324" t="s">
        <v>1141</v>
      </c>
    </row>
    <row r="1648" spans="1:5">
      <c r="A1648">
        <v>39273</v>
      </c>
      <c r="B1648" t="s">
        <v>17671</v>
      </c>
      <c r="C1648" t="s">
        <v>8033</v>
      </c>
      <c r="D1648" t="s">
        <v>8034</v>
      </c>
      <c r="E1648" s="324" t="s">
        <v>26927</v>
      </c>
    </row>
    <row r="1649" spans="1:5">
      <c r="A1649">
        <v>39272</v>
      </c>
      <c r="B1649" t="s">
        <v>17672</v>
      </c>
      <c r="C1649" t="s">
        <v>8033</v>
      </c>
      <c r="D1649" t="s">
        <v>8034</v>
      </c>
      <c r="E1649" s="324" t="s">
        <v>1482</v>
      </c>
    </row>
    <row r="1650" spans="1:5">
      <c r="A1650">
        <v>1875</v>
      </c>
      <c r="B1650" t="s">
        <v>17673</v>
      </c>
      <c r="C1650" t="s">
        <v>8033</v>
      </c>
      <c r="D1650" t="s">
        <v>8034</v>
      </c>
      <c r="E1650" s="324" t="s">
        <v>21356</v>
      </c>
    </row>
    <row r="1651" spans="1:5">
      <c r="A1651">
        <v>1874</v>
      </c>
      <c r="B1651" t="s">
        <v>17674</v>
      </c>
      <c r="C1651" t="s">
        <v>8033</v>
      </c>
      <c r="D1651" t="s">
        <v>8034</v>
      </c>
      <c r="E1651" s="324" t="s">
        <v>27205</v>
      </c>
    </row>
    <row r="1652" spans="1:5">
      <c r="A1652">
        <v>1870</v>
      </c>
      <c r="B1652" t="s">
        <v>17675</v>
      </c>
      <c r="C1652" t="s">
        <v>8033</v>
      </c>
      <c r="D1652" t="s">
        <v>8035</v>
      </c>
      <c r="E1652" s="324" t="s">
        <v>1774</v>
      </c>
    </row>
    <row r="1653" spans="1:5">
      <c r="A1653">
        <v>1884</v>
      </c>
      <c r="B1653" t="s">
        <v>17676</v>
      </c>
      <c r="C1653" t="s">
        <v>8033</v>
      </c>
      <c r="D1653" t="s">
        <v>8034</v>
      </c>
      <c r="E1653" s="324" t="s">
        <v>14743</v>
      </c>
    </row>
    <row r="1654" spans="1:5">
      <c r="A1654">
        <v>1887</v>
      </c>
      <c r="B1654" t="s">
        <v>17677</v>
      </c>
      <c r="C1654" t="s">
        <v>8033</v>
      </c>
      <c r="D1654" t="s">
        <v>8034</v>
      </c>
      <c r="E1654" s="324" t="s">
        <v>26543</v>
      </c>
    </row>
    <row r="1655" spans="1:5">
      <c r="A1655">
        <v>1876</v>
      </c>
      <c r="B1655" t="s">
        <v>17678</v>
      </c>
      <c r="C1655" t="s">
        <v>8033</v>
      </c>
      <c r="D1655" t="s">
        <v>8034</v>
      </c>
      <c r="E1655" s="324" t="s">
        <v>3020</v>
      </c>
    </row>
    <row r="1656" spans="1:5">
      <c r="A1656">
        <v>1879</v>
      </c>
      <c r="B1656" t="s">
        <v>17679</v>
      </c>
      <c r="C1656" t="s">
        <v>8033</v>
      </c>
      <c r="D1656" t="s">
        <v>8034</v>
      </c>
      <c r="E1656" s="324" t="s">
        <v>7180</v>
      </c>
    </row>
    <row r="1657" spans="1:5">
      <c r="A1657">
        <v>1877</v>
      </c>
      <c r="B1657" t="s">
        <v>17680</v>
      </c>
      <c r="C1657" t="s">
        <v>8033</v>
      </c>
      <c r="D1657" t="s">
        <v>8034</v>
      </c>
      <c r="E1657" s="324" t="s">
        <v>4568</v>
      </c>
    </row>
    <row r="1658" spans="1:5">
      <c r="A1658">
        <v>1878</v>
      </c>
      <c r="B1658" t="s">
        <v>17681</v>
      </c>
      <c r="C1658" t="s">
        <v>8033</v>
      </c>
      <c r="D1658" t="s">
        <v>8034</v>
      </c>
      <c r="E1658" s="324" t="s">
        <v>25012</v>
      </c>
    </row>
    <row r="1659" spans="1:5">
      <c r="A1659">
        <v>2621</v>
      </c>
      <c r="B1659" t="s">
        <v>17682</v>
      </c>
      <c r="C1659" t="s">
        <v>8033</v>
      </c>
      <c r="D1659" t="s">
        <v>8036</v>
      </c>
      <c r="E1659" s="324" t="s">
        <v>20961</v>
      </c>
    </row>
    <row r="1660" spans="1:5">
      <c r="A1660">
        <v>2616</v>
      </c>
      <c r="B1660" t="s">
        <v>17683</v>
      </c>
      <c r="C1660" t="s">
        <v>8033</v>
      </c>
      <c r="D1660" t="s">
        <v>8036</v>
      </c>
      <c r="E1660" s="324" t="s">
        <v>15834</v>
      </c>
    </row>
    <row r="1661" spans="1:5">
      <c r="A1661">
        <v>2633</v>
      </c>
      <c r="B1661" t="s">
        <v>17684</v>
      </c>
      <c r="C1661" t="s">
        <v>8033</v>
      </c>
      <c r="D1661" t="s">
        <v>8036</v>
      </c>
      <c r="E1661" s="324" t="s">
        <v>1505</v>
      </c>
    </row>
    <row r="1662" spans="1:5">
      <c r="A1662">
        <v>2617</v>
      </c>
      <c r="B1662" t="s">
        <v>17685</v>
      </c>
      <c r="C1662" t="s">
        <v>8033</v>
      </c>
      <c r="D1662" t="s">
        <v>8036</v>
      </c>
      <c r="E1662" s="324" t="s">
        <v>24652</v>
      </c>
    </row>
    <row r="1663" spans="1:5">
      <c r="A1663">
        <v>2618</v>
      </c>
      <c r="B1663" t="s">
        <v>17686</v>
      </c>
      <c r="C1663" t="s">
        <v>8033</v>
      </c>
      <c r="D1663" t="s">
        <v>8036</v>
      </c>
      <c r="E1663" s="324" t="s">
        <v>2999</v>
      </c>
    </row>
    <row r="1664" spans="1:5">
      <c r="A1664">
        <v>2632</v>
      </c>
      <c r="B1664" t="s">
        <v>17687</v>
      </c>
      <c r="C1664" t="s">
        <v>8033</v>
      </c>
      <c r="D1664" t="s">
        <v>8036</v>
      </c>
      <c r="E1664" s="324" t="s">
        <v>15048</v>
      </c>
    </row>
    <row r="1665" spans="1:5">
      <c r="A1665">
        <v>2631</v>
      </c>
      <c r="B1665" t="s">
        <v>17688</v>
      </c>
      <c r="C1665" t="s">
        <v>8033</v>
      </c>
      <c r="D1665" t="s">
        <v>8036</v>
      </c>
      <c r="E1665" s="324" t="s">
        <v>24653</v>
      </c>
    </row>
    <row r="1666" spans="1:5">
      <c r="A1666">
        <v>2619</v>
      </c>
      <c r="B1666" t="s">
        <v>17689</v>
      </c>
      <c r="C1666" t="s">
        <v>8033</v>
      </c>
      <c r="D1666" t="s">
        <v>8036</v>
      </c>
      <c r="E1666" s="324" t="s">
        <v>24654</v>
      </c>
    </row>
    <row r="1667" spans="1:5">
      <c r="A1667">
        <v>2620</v>
      </c>
      <c r="B1667" t="s">
        <v>17690</v>
      </c>
      <c r="C1667" t="s">
        <v>8033</v>
      </c>
      <c r="D1667" t="s">
        <v>8036</v>
      </c>
      <c r="E1667" s="324" t="s">
        <v>24655</v>
      </c>
    </row>
    <row r="1668" spans="1:5">
      <c r="A1668">
        <v>44472</v>
      </c>
      <c r="B1668" t="s">
        <v>17691</v>
      </c>
      <c r="C1668" t="s">
        <v>8033</v>
      </c>
      <c r="D1668" t="s">
        <v>8036</v>
      </c>
      <c r="E1668" s="324" t="s">
        <v>26296</v>
      </c>
    </row>
    <row r="1669" spans="1:5">
      <c r="A1669">
        <v>38369</v>
      </c>
      <c r="B1669" t="s">
        <v>17692</v>
      </c>
      <c r="C1669" t="s">
        <v>8033</v>
      </c>
      <c r="D1669" t="s">
        <v>8034</v>
      </c>
      <c r="E1669" s="324" t="s">
        <v>7702</v>
      </c>
    </row>
    <row r="1670" spans="1:5">
      <c r="A1670">
        <v>38370</v>
      </c>
      <c r="B1670" t="s">
        <v>17693</v>
      </c>
      <c r="C1670" t="s">
        <v>8033</v>
      </c>
      <c r="D1670" t="s">
        <v>8034</v>
      </c>
      <c r="E1670" s="324" t="s">
        <v>7702</v>
      </c>
    </row>
    <row r="1671" spans="1:5">
      <c r="A1671">
        <v>38372</v>
      </c>
      <c r="B1671" t="s">
        <v>17694</v>
      </c>
      <c r="C1671" t="s">
        <v>8033</v>
      </c>
      <c r="D1671" t="s">
        <v>8034</v>
      </c>
      <c r="E1671" s="324" t="s">
        <v>21396</v>
      </c>
    </row>
    <row r="1672" spans="1:5">
      <c r="A1672">
        <v>2357</v>
      </c>
      <c r="B1672" t="s">
        <v>17695</v>
      </c>
      <c r="C1672" t="s">
        <v>8041</v>
      </c>
      <c r="D1672" t="s">
        <v>8034</v>
      </c>
      <c r="E1672" s="324" t="s">
        <v>27206</v>
      </c>
    </row>
    <row r="1673" spans="1:5">
      <c r="A1673">
        <v>40806</v>
      </c>
      <c r="B1673" t="s">
        <v>17696</v>
      </c>
      <c r="C1673" t="s">
        <v>8042</v>
      </c>
      <c r="D1673" t="s">
        <v>8034</v>
      </c>
      <c r="E1673" s="324" t="s">
        <v>27207</v>
      </c>
    </row>
    <row r="1674" spans="1:5">
      <c r="A1674">
        <v>2355</v>
      </c>
      <c r="B1674" t="s">
        <v>17697</v>
      </c>
      <c r="C1674" t="s">
        <v>8041</v>
      </c>
      <c r="D1674" t="s">
        <v>8034</v>
      </c>
      <c r="E1674" s="324" t="s">
        <v>26546</v>
      </c>
    </row>
    <row r="1675" spans="1:5">
      <c r="A1675">
        <v>40805</v>
      </c>
      <c r="B1675" t="s">
        <v>17698</v>
      </c>
      <c r="C1675" t="s">
        <v>8042</v>
      </c>
      <c r="D1675" t="s">
        <v>8034</v>
      </c>
      <c r="E1675" s="324" t="s">
        <v>27208</v>
      </c>
    </row>
    <row r="1676" spans="1:5">
      <c r="A1676">
        <v>2358</v>
      </c>
      <c r="B1676" t="s">
        <v>17699</v>
      </c>
      <c r="C1676" t="s">
        <v>8041</v>
      </c>
      <c r="D1676" t="s">
        <v>8034</v>
      </c>
      <c r="E1676" s="324" t="s">
        <v>27209</v>
      </c>
    </row>
    <row r="1677" spans="1:5">
      <c r="A1677">
        <v>40807</v>
      </c>
      <c r="B1677" t="s">
        <v>17700</v>
      </c>
      <c r="C1677" t="s">
        <v>8042</v>
      </c>
      <c r="D1677" t="s">
        <v>8034</v>
      </c>
      <c r="E1677" s="324" t="s">
        <v>27210</v>
      </c>
    </row>
    <row r="1678" spans="1:5">
      <c r="A1678">
        <v>2359</v>
      </c>
      <c r="B1678" t="s">
        <v>17701</v>
      </c>
      <c r="C1678" t="s">
        <v>8041</v>
      </c>
      <c r="D1678" t="s">
        <v>8034</v>
      </c>
      <c r="E1678" s="324" t="s">
        <v>27211</v>
      </c>
    </row>
    <row r="1679" spans="1:5">
      <c r="A1679">
        <v>40808</v>
      </c>
      <c r="B1679" t="s">
        <v>17702</v>
      </c>
      <c r="C1679" t="s">
        <v>8042</v>
      </c>
      <c r="D1679" t="s">
        <v>8034</v>
      </c>
      <c r="E1679" s="324" t="s">
        <v>27212</v>
      </c>
    </row>
    <row r="1680" spans="1:5">
      <c r="A1680">
        <v>44330</v>
      </c>
      <c r="B1680" t="s">
        <v>17703</v>
      </c>
      <c r="C1680" t="s">
        <v>8039</v>
      </c>
      <c r="D1680" t="s">
        <v>8034</v>
      </c>
      <c r="E1680" s="324" t="s">
        <v>1453</v>
      </c>
    </row>
    <row r="1681" spans="1:5">
      <c r="A1681">
        <v>43144</v>
      </c>
      <c r="B1681" t="s">
        <v>17704</v>
      </c>
      <c r="C1681" t="s">
        <v>8038</v>
      </c>
      <c r="D1681" t="s">
        <v>8034</v>
      </c>
      <c r="E1681" s="324" t="s">
        <v>27213</v>
      </c>
    </row>
    <row r="1682" spans="1:5">
      <c r="A1682">
        <v>39397</v>
      </c>
      <c r="B1682" t="s">
        <v>17705</v>
      </c>
      <c r="C1682" t="s">
        <v>8039</v>
      </c>
      <c r="D1682" t="s">
        <v>8034</v>
      </c>
      <c r="E1682" s="324" t="s">
        <v>21350</v>
      </c>
    </row>
    <row r="1683" spans="1:5">
      <c r="A1683">
        <v>2692</v>
      </c>
      <c r="B1683" t="s">
        <v>17706</v>
      </c>
      <c r="C1683" t="s">
        <v>8039</v>
      </c>
      <c r="D1683" t="s">
        <v>8034</v>
      </c>
      <c r="E1683" s="324" t="s">
        <v>1379</v>
      </c>
    </row>
    <row r="1684" spans="1:5">
      <c r="A1684">
        <v>44329</v>
      </c>
      <c r="B1684" t="s">
        <v>17707</v>
      </c>
      <c r="C1684" t="s">
        <v>8039</v>
      </c>
      <c r="D1684" t="s">
        <v>8034</v>
      </c>
      <c r="E1684" s="324" t="s">
        <v>7312</v>
      </c>
    </row>
    <row r="1685" spans="1:5">
      <c r="A1685">
        <v>5318</v>
      </c>
      <c r="B1685" t="s">
        <v>17708</v>
      </c>
      <c r="C1685" t="s">
        <v>8039</v>
      </c>
      <c r="D1685" t="s">
        <v>8035</v>
      </c>
      <c r="E1685" s="324" t="s">
        <v>15947</v>
      </c>
    </row>
    <row r="1686" spans="1:5">
      <c r="A1686">
        <v>5330</v>
      </c>
      <c r="B1686" t="s">
        <v>17709</v>
      </c>
      <c r="C1686" t="s">
        <v>8039</v>
      </c>
      <c r="D1686" t="s">
        <v>8034</v>
      </c>
      <c r="E1686" s="324" t="s">
        <v>15847</v>
      </c>
    </row>
    <row r="1687" spans="1:5">
      <c r="A1687">
        <v>44532</v>
      </c>
      <c r="B1687" t="s">
        <v>17710</v>
      </c>
      <c r="C1687" t="s">
        <v>8033</v>
      </c>
      <c r="D1687" t="s">
        <v>8034</v>
      </c>
      <c r="E1687" s="324" t="s">
        <v>21844</v>
      </c>
    </row>
    <row r="1688" spans="1:5">
      <c r="A1688">
        <v>44531</v>
      </c>
      <c r="B1688" t="s">
        <v>17711</v>
      </c>
      <c r="C1688" t="s">
        <v>8033</v>
      </c>
      <c r="D1688" t="s">
        <v>8034</v>
      </c>
      <c r="E1688" s="324" t="s">
        <v>24657</v>
      </c>
    </row>
    <row r="1689" spans="1:5">
      <c r="A1689">
        <v>38140</v>
      </c>
      <c r="B1689" t="s">
        <v>17712</v>
      </c>
      <c r="C1689" t="s">
        <v>8033</v>
      </c>
      <c r="D1689" t="s">
        <v>8035</v>
      </c>
      <c r="E1689" s="324" t="s">
        <v>20960</v>
      </c>
    </row>
    <row r="1690" spans="1:5">
      <c r="A1690">
        <v>13887</v>
      </c>
      <c r="B1690" t="s">
        <v>17713</v>
      </c>
      <c r="C1690" t="s">
        <v>8033</v>
      </c>
      <c r="D1690" t="s">
        <v>8034</v>
      </c>
      <c r="E1690" s="324" t="s">
        <v>24658</v>
      </c>
    </row>
    <row r="1691" spans="1:5">
      <c r="A1691">
        <v>44495</v>
      </c>
      <c r="B1691" t="s">
        <v>17714</v>
      </c>
      <c r="C1691" t="s">
        <v>8033</v>
      </c>
      <c r="D1691" t="s">
        <v>8034</v>
      </c>
      <c r="E1691" s="324" t="s">
        <v>21536</v>
      </c>
    </row>
    <row r="1692" spans="1:5">
      <c r="A1692">
        <v>44533</v>
      </c>
      <c r="B1692" t="s">
        <v>17715</v>
      </c>
      <c r="C1692" t="s">
        <v>8033</v>
      </c>
      <c r="D1692" t="s">
        <v>8034</v>
      </c>
      <c r="E1692" s="324" t="s">
        <v>24659</v>
      </c>
    </row>
    <row r="1693" spans="1:5">
      <c r="A1693">
        <v>44534</v>
      </c>
      <c r="B1693" t="s">
        <v>17716</v>
      </c>
      <c r="C1693" t="s">
        <v>8033</v>
      </c>
      <c r="D1693" t="s">
        <v>8034</v>
      </c>
      <c r="E1693" s="324" t="s">
        <v>14868</v>
      </c>
    </row>
    <row r="1694" spans="1:5">
      <c r="A1694">
        <v>34544</v>
      </c>
      <c r="B1694" t="s">
        <v>17717</v>
      </c>
      <c r="C1694" t="s">
        <v>8033</v>
      </c>
      <c r="D1694" t="s">
        <v>8034</v>
      </c>
      <c r="E1694" s="324" t="s">
        <v>24660</v>
      </c>
    </row>
    <row r="1695" spans="1:5">
      <c r="A1695">
        <v>34729</v>
      </c>
      <c r="B1695" t="s">
        <v>24661</v>
      </c>
      <c r="C1695" t="s">
        <v>8033</v>
      </c>
      <c r="D1695" t="s">
        <v>8034</v>
      </c>
      <c r="E1695" s="324" t="s">
        <v>24662</v>
      </c>
    </row>
    <row r="1696" spans="1:5">
      <c r="A1696">
        <v>34734</v>
      </c>
      <c r="B1696" t="s">
        <v>24663</v>
      </c>
      <c r="C1696" t="s">
        <v>8033</v>
      </c>
      <c r="D1696" t="s">
        <v>8034</v>
      </c>
      <c r="E1696" s="324" t="s">
        <v>24664</v>
      </c>
    </row>
    <row r="1697" spans="1:5">
      <c r="A1697">
        <v>34738</v>
      </c>
      <c r="B1697" t="s">
        <v>24665</v>
      </c>
      <c r="C1697" t="s">
        <v>8033</v>
      </c>
      <c r="D1697" t="s">
        <v>8034</v>
      </c>
      <c r="E1697" s="324" t="s">
        <v>24666</v>
      </c>
    </row>
    <row r="1698" spans="1:5">
      <c r="A1698">
        <v>34623</v>
      </c>
      <c r="B1698" t="s">
        <v>24667</v>
      </c>
      <c r="C1698" t="s">
        <v>8033</v>
      </c>
      <c r="D1698" t="s">
        <v>8034</v>
      </c>
      <c r="E1698" s="324" t="s">
        <v>21112</v>
      </c>
    </row>
    <row r="1699" spans="1:5">
      <c r="A1699">
        <v>34616</v>
      </c>
      <c r="B1699" t="s">
        <v>24668</v>
      </c>
      <c r="C1699" t="s">
        <v>8033</v>
      </c>
      <c r="D1699" t="s">
        <v>8034</v>
      </c>
      <c r="E1699" s="324" t="s">
        <v>24669</v>
      </c>
    </row>
    <row r="1700" spans="1:5">
      <c r="A1700">
        <v>34628</v>
      </c>
      <c r="B1700" t="s">
        <v>24670</v>
      </c>
      <c r="C1700" t="s">
        <v>8033</v>
      </c>
      <c r="D1700" t="s">
        <v>8034</v>
      </c>
      <c r="E1700" s="324" t="s">
        <v>24671</v>
      </c>
    </row>
    <row r="1701" spans="1:5">
      <c r="A1701">
        <v>34686</v>
      </c>
      <c r="B1701" t="s">
        <v>24672</v>
      </c>
      <c r="C1701" t="s">
        <v>8033</v>
      </c>
      <c r="D1701" t="s">
        <v>8034</v>
      </c>
      <c r="E1701" s="324" t="s">
        <v>24605</v>
      </c>
    </row>
    <row r="1702" spans="1:5">
      <c r="A1702">
        <v>34653</v>
      </c>
      <c r="B1702" t="s">
        <v>24673</v>
      </c>
      <c r="C1702" t="s">
        <v>8033</v>
      </c>
      <c r="D1702" t="s">
        <v>8034</v>
      </c>
      <c r="E1702" s="324" t="s">
        <v>3248</v>
      </c>
    </row>
    <row r="1703" spans="1:5">
      <c r="A1703">
        <v>34688</v>
      </c>
      <c r="B1703" t="s">
        <v>24674</v>
      </c>
      <c r="C1703" t="s">
        <v>8033</v>
      </c>
      <c r="D1703" t="s">
        <v>8034</v>
      </c>
      <c r="E1703" s="324" t="s">
        <v>24675</v>
      </c>
    </row>
    <row r="1704" spans="1:5">
      <c r="A1704">
        <v>34709</v>
      </c>
      <c r="B1704" t="s">
        <v>24676</v>
      </c>
      <c r="C1704" t="s">
        <v>8033</v>
      </c>
      <c r="D1704" t="s">
        <v>8034</v>
      </c>
      <c r="E1704" s="324" t="s">
        <v>24250</v>
      </c>
    </row>
    <row r="1705" spans="1:5">
      <c r="A1705">
        <v>34714</v>
      </c>
      <c r="B1705" t="s">
        <v>24677</v>
      </c>
      <c r="C1705" t="s">
        <v>8033</v>
      </c>
      <c r="D1705" t="s">
        <v>8034</v>
      </c>
      <c r="E1705" s="324" t="s">
        <v>24678</v>
      </c>
    </row>
    <row r="1706" spans="1:5">
      <c r="A1706">
        <v>2391</v>
      </c>
      <c r="B1706" t="s">
        <v>24679</v>
      </c>
      <c r="C1706" t="s">
        <v>8033</v>
      </c>
      <c r="D1706" t="s">
        <v>8034</v>
      </c>
      <c r="E1706" s="324" t="s">
        <v>24680</v>
      </c>
    </row>
    <row r="1707" spans="1:5">
      <c r="A1707">
        <v>2374</v>
      </c>
      <c r="B1707" t="s">
        <v>17722</v>
      </c>
      <c r="C1707" t="s">
        <v>8033</v>
      </c>
      <c r="D1707" t="s">
        <v>8034</v>
      </c>
      <c r="E1707" s="324" t="s">
        <v>24681</v>
      </c>
    </row>
    <row r="1708" spans="1:5">
      <c r="A1708">
        <v>2377</v>
      </c>
      <c r="B1708" t="s">
        <v>17723</v>
      </c>
      <c r="C1708" t="s">
        <v>8033</v>
      </c>
      <c r="D1708" t="s">
        <v>8034</v>
      </c>
      <c r="E1708" s="324" t="s">
        <v>24682</v>
      </c>
    </row>
    <row r="1709" spans="1:5">
      <c r="A1709">
        <v>2393</v>
      </c>
      <c r="B1709" t="s">
        <v>17724</v>
      </c>
      <c r="C1709" t="s">
        <v>8033</v>
      </c>
      <c r="D1709" t="s">
        <v>8034</v>
      </c>
      <c r="E1709" s="324" t="s">
        <v>24683</v>
      </c>
    </row>
    <row r="1710" spans="1:5">
      <c r="A1710">
        <v>34705</v>
      </c>
      <c r="B1710" t="s">
        <v>17725</v>
      </c>
      <c r="C1710" t="s">
        <v>8033</v>
      </c>
      <c r="D1710" t="s">
        <v>8034</v>
      </c>
      <c r="E1710" s="324" t="s">
        <v>24684</v>
      </c>
    </row>
    <row r="1711" spans="1:5">
      <c r="A1711">
        <v>34707</v>
      </c>
      <c r="B1711" t="s">
        <v>17726</v>
      </c>
      <c r="C1711" t="s">
        <v>8033</v>
      </c>
      <c r="D1711" t="s">
        <v>8034</v>
      </c>
      <c r="E1711" s="324" t="s">
        <v>24685</v>
      </c>
    </row>
    <row r="1712" spans="1:5">
      <c r="A1712">
        <v>2378</v>
      </c>
      <c r="B1712" t="s">
        <v>17727</v>
      </c>
      <c r="C1712" t="s">
        <v>8033</v>
      </c>
      <c r="D1712" t="s">
        <v>8034</v>
      </c>
      <c r="E1712" s="324" t="s">
        <v>24686</v>
      </c>
    </row>
    <row r="1713" spans="1:5">
      <c r="A1713">
        <v>2379</v>
      </c>
      <c r="B1713" t="s">
        <v>17728</v>
      </c>
      <c r="C1713" t="s">
        <v>8033</v>
      </c>
      <c r="D1713" t="s">
        <v>8034</v>
      </c>
      <c r="E1713" s="324" t="s">
        <v>24686</v>
      </c>
    </row>
    <row r="1714" spans="1:5">
      <c r="A1714">
        <v>2376</v>
      </c>
      <c r="B1714" t="s">
        <v>17729</v>
      </c>
      <c r="C1714" t="s">
        <v>8033</v>
      </c>
      <c r="D1714" t="s">
        <v>8034</v>
      </c>
      <c r="E1714" s="324" t="s">
        <v>24687</v>
      </c>
    </row>
    <row r="1715" spans="1:5">
      <c r="A1715">
        <v>2394</v>
      </c>
      <c r="B1715" t="s">
        <v>17730</v>
      </c>
      <c r="C1715" t="s">
        <v>8033</v>
      </c>
      <c r="D1715" t="s">
        <v>8034</v>
      </c>
      <c r="E1715" s="324" t="s">
        <v>24688</v>
      </c>
    </row>
    <row r="1716" spans="1:5">
      <c r="A1716">
        <v>2388</v>
      </c>
      <c r="B1716" t="s">
        <v>17739</v>
      </c>
      <c r="C1716" t="s">
        <v>8033</v>
      </c>
      <c r="D1716" t="s">
        <v>8034</v>
      </c>
      <c r="E1716" s="324" t="s">
        <v>24689</v>
      </c>
    </row>
    <row r="1717" spans="1:5">
      <c r="A1717">
        <v>34606</v>
      </c>
      <c r="B1717" t="s">
        <v>17740</v>
      </c>
      <c r="C1717" t="s">
        <v>8033</v>
      </c>
      <c r="D1717" t="s">
        <v>8034</v>
      </c>
      <c r="E1717" s="324" t="s">
        <v>24690</v>
      </c>
    </row>
    <row r="1718" spans="1:5">
      <c r="A1718">
        <v>34689</v>
      </c>
      <c r="B1718" t="s">
        <v>17741</v>
      </c>
      <c r="C1718" t="s">
        <v>8033</v>
      </c>
      <c r="D1718" t="s">
        <v>8034</v>
      </c>
      <c r="E1718" s="324" t="s">
        <v>24691</v>
      </c>
    </row>
    <row r="1719" spans="1:5">
      <c r="A1719">
        <v>2370</v>
      </c>
      <c r="B1719" t="s">
        <v>17742</v>
      </c>
      <c r="C1719" t="s">
        <v>8033</v>
      </c>
      <c r="D1719" t="s">
        <v>8035</v>
      </c>
      <c r="E1719" s="324" t="s">
        <v>6112</v>
      </c>
    </row>
    <row r="1720" spans="1:5">
      <c r="A1720">
        <v>2386</v>
      </c>
      <c r="B1720" t="s">
        <v>17743</v>
      </c>
      <c r="C1720" t="s">
        <v>8033</v>
      </c>
      <c r="D1720" t="s">
        <v>8034</v>
      </c>
      <c r="E1720" s="324" t="s">
        <v>14935</v>
      </c>
    </row>
    <row r="1721" spans="1:5">
      <c r="A1721">
        <v>2392</v>
      </c>
      <c r="B1721" t="s">
        <v>17744</v>
      </c>
      <c r="C1721" t="s">
        <v>8033</v>
      </c>
      <c r="D1721" t="s">
        <v>8034</v>
      </c>
      <c r="E1721" s="324" t="s">
        <v>24692</v>
      </c>
    </row>
    <row r="1722" spans="1:5">
      <c r="A1722">
        <v>2373</v>
      </c>
      <c r="B1722" t="s">
        <v>17745</v>
      </c>
      <c r="C1722" t="s">
        <v>8033</v>
      </c>
      <c r="D1722" t="s">
        <v>8034</v>
      </c>
      <c r="E1722" s="324" t="s">
        <v>24693</v>
      </c>
    </row>
    <row r="1723" spans="1:5">
      <c r="A1723">
        <v>39465</v>
      </c>
      <c r="B1723" t="s">
        <v>17746</v>
      </c>
      <c r="C1723" t="s">
        <v>8033</v>
      </c>
      <c r="D1723" t="s">
        <v>8034</v>
      </c>
      <c r="E1723" s="324" t="s">
        <v>15851</v>
      </c>
    </row>
    <row r="1724" spans="1:5">
      <c r="A1724">
        <v>39466</v>
      </c>
      <c r="B1724" t="s">
        <v>17747</v>
      </c>
      <c r="C1724" t="s">
        <v>8033</v>
      </c>
      <c r="D1724" t="s">
        <v>8034</v>
      </c>
      <c r="E1724" s="324" t="s">
        <v>24694</v>
      </c>
    </row>
    <row r="1725" spans="1:5">
      <c r="A1725">
        <v>39467</v>
      </c>
      <c r="B1725" t="s">
        <v>17748</v>
      </c>
      <c r="C1725" t="s">
        <v>8033</v>
      </c>
      <c r="D1725" t="s">
        <v>8034</v>
      </c>
      <c r="E1725" s="324" t="s">
        <v>24695</v>
      </c>
    </row>
    <row r="1726" spans="1:5">
      <c r="A1726">
        <v>39468</v>
      </c>
      <c r="B1726" t="s">
        <v>17749</v>
      </c>
      <c r="C1726" t="s">
        <v>8033</v>
      </c>
      <c r="D1726" t="s">
        <v>8034</v>
      </c>
      <c r="E1726" s="324" t="s">
        <v>24696</v>
      </c>
    </row>
    <row r="1727" spans="1:5">
      <c r="A1727">
        <v>39469</v>
      </c>
      <c r="B1727" t="s">
        <v>17750</v>
      </c>
      <c r="C1727" t="s">
        <v>8033</v>
      </c>
      <c r="D1727" t="s">
        <v>8034</v>
      </c>
      <c r="E1727" s="324" t="s">
        <v>24697</v>
      </c>
    </row>
    <row r="1728" spans="1:5">
      <c r="A1728">
        <v>39470</v>
      </c>
      <c r="B1728" t="s">
        <v>17751</v>
      </c>
      <c r="C1728" t="s">
        <v>8033</v>
      </c>
      <c r="D1728" t="s">
        <v>8034</v>
      </c>
      <c r="E1728" s="324" t="s">
        <v>24698</v>
      </c>
    </row>
    <row r="1729" spans="1:5">
      <c r="A1729">
        <v>39471</v>
      </c>
      <c r="B1729" t="s">
        <v>17752</v>
      </c>
      <c r="C1729" t="s">
        <v>8033</v>
      </c>
      <c r="D1729" t="s">
        <v>8034</v>
      </c>
      <c r="E1729" s="324" t="s">
        <v>21920</v>
      </c>
    </row>
    <row r="1730" spans="1:5">
      <c r="A1730">
        <v>39472</v>
      </c>
      <c r="B1730" t="s">
        <v>17753</v>
      </c>
      <c r="C1730" t="s">
        <v>8033</v>
      </c>
      <c r="D1730" t="s">
        <v>8034</v>
      </c>
      <c r="E1730" s="324" t="s">
        <v>24699</v>
      </c>
    </row>
    <row r="1731" spans="1:5">
      <c r="A1731">
        <v>39473</v>
      </c>
      <c r="B1731" t="s">
        <v>17754</v>
      </c>
      <c r="C1731" t="s">
        <v>8033</v>
      </c>
      <c r="D1731" t="s">
        <v>8034</v>
      </c>
      <c r="E1731" s="324" t="s">
        <v>24700</v>
      </c>
    </row>
    <row r="1732" spans="1:5">
      <c r="A1732">
        <v>39474</v>
      </c>
      <c r="B1732" t="s">
        <v>17755</v>
      </c>
      <c r="C1732" t="s">
        <v>8033</v>
      </c>
      <c r="D1732" t="s">
        <v>8034</v>
      </c>
      <c r="E1732" s="324" t="s">
        <v>24701</v>
      </c>
    </row>
    <row r="1733" spans="1:5">
      <c r="A1733">
        <v>39475</v>
      </c>
      <c r="B1733" t="s">
        <v>17756</v>
      </c>
      <c r="C1733" t="s">
        <v>8033</v>
      </c>
      <c r="D1733" t="s">
        <v>8034</v>
      </c>
      <c r="E1733" s="324" t="s">
        <v>16889</v>
      </c>
    </row>
    <row r="1734" spans="1:5">
      <c r="A1734">
        <v>39476</v>
      </c>
      <c r="B1734" t="s">
        <v>17757</v>
      </c>
      <c r="C1734" t="s">
        <v>8033</v>
      </c>
      <c r="D1734" t="s">
        <v>8034</v>
      </c>
      <c r="E1734" s="324" t="s">
        <v>24702</v>
      </c>
    </row>
    <row r="1735" spans="1:5">
      <c r="A1735">
        <v>39477</v>
      </c>
      <c r="B1735" t="s">
        <v>17758</v>
      </c>
      <c r="C1735" t="s">
        <v>8033</v>
      </c>
      <c r="D1735" t="s">
        <v>8034</v>
      </c>
      <c r="E1735" s="324" t="s">
        <v>22222</v>
      </c>
    </row>
    <row r="1736" spans="1:5">
      <c r="A1736">
        <v>39478</v>
      </c>
      <c r="B1736" t="s">
        <v>17759</v>
      </c>
      <c r="C1736" t="s">
        <v>8033</v>
      </c>
      <c r="D1736" t="s">
        <v>8034</v>
      </c>
      <c r="E1736" s="324" t="s">
        <v>24703</v>
      </c>
    </row>
    <row r="1737" spans="1:5">
      <c r="A1737">
        <v>39479</v>
      </c>
      <c r="B1737" t="s">
        <v>17760</v>
      </c>
      <c r="C1737" t="s">
        <v>8033</v>
      </c>
      <c r="D1737" t="s">
        <v>8034</v>
      </c>
      <c r="E1737" s="324" t="s">
        <v>24704</v>
      </c>
    </row>
    <row r="1738" spans="1:5">
      <c r="A1738">
        <v>39480</v>
      </c>
      <c r="B1738" t="s">
        <v>17761</v>
      </c>
      <c r="C1738" t="s">
        <v>8033</v>
      </c>
      <c r="D1738" t="s">
        <v>8034</v>
      </c>
      <c r="E1738" s="324" t="s">
        <v>24705</v>
      </c>
    </row>
    <row r="1739" spans="1:5">
      <c r="A1739">
        <v>39459</v>
      </c>
      <c r="B1739" t="s">
        <v>17762</v>
      </c>
      <c r="C1739" t="s">
        <v>8033</v>
      </c>
      <c r="D1739" t="s">
        <v>8034</v>
      </c>
      <c r="E1739" s="324" t="s">
        <v>24706</v>
      </c>
    </row>
    <row r="1740" spans="1:5">
      <c r="A1740">
        <v>39445</v>
      </c>
      <c r="B1740" t="s">
        <v>17763</v>
      </c>
      <c r="C1740" t="s">
        <v>8033</v>
      </c>
      <c r="D1740" t="s">
        <v>8034</v>
      </c>
      <c r="E1740" s="324" t="s">
        <v>24707</v>
      </c>
    </row>
    <row r="1741" spans="1:5">
      <c r="A1741">
        <v>39446</v>
      </c>
      <c r="B1741" t="s">
        <v>17764</v>
      </c>
      <c r="C1741" t="s">
        <v>8033</v>
      </c>
      <c r="D1741" t="s">
        <v>8034</v>
      </c>
      <c r="E1741" s="324" t="s">
        <v>24708</v>
      </c>
    </row>
    <row r="1742" spans="1:5">
      <c r="A1742">
        <v>39447</v>
      </c>
      <c r="B1742" t="s">
        <v>17765</v>
      </c>
      <c r="C1742" t="s">
        <v>8033</v>
      </c>
      <c r="D1742" t="s">
        <v>8034</v>
      </c>
      <c r="E1742" s="324" t="s">
        <v>24709</v>
      </c>
    </row>
    <row r="1743" spans="1:5">
      <c r="A1743">
        <v>39448</v>
      </c>
      <c r="B1743" t="s">
        <v>17766</v>
      </c>
      <c r="C1743" t="s">
        <v>8033</v>
      </c>
      <c r="D1743" t="s">
        <v>8034</v>
      </c>
      <c r="E1743" s="324" t="s">
        <v>24710</v>
      </c>
    </row>
    <row r="1744" spans="1:5">
      <c r="A1744">
        <v>39450</v>
      </c>
      <c r="B1744" t="s">
        <v>17767</v>
      </c>
      <c r="C1744" t="s">
        <v>8033</v>
      </c>
      <c r="D1744" t="s">
        <v>8034</v>
      </c>
      <c r="E1744" s="324" t="s">
        <v>24711</v>
      </c>
    </row>
    <row r="1745" spans="1:5">
      <c r="A1745">
        <v>39451</v>
      </c>
      <c r="B1745" t="s">
        <v>17768</v>
      </c>
      <c r="C1745" t="s">
        <v>8033</v>
      </c>
      <c r="D1745" t="s">
        <v>8034</v>
      </c>
      <c r="E1745" s="324" t="s">
        <v>24712</v>
      </c>
    </row>
    <row r="1746" spans="1:5">
      <c r="A1746">
        <v>39452</v>
      </c>
      <c r="B1746" t="s">
        <v>17769</v>
      </c>
      <c r="C1746" t="s">
        <v>8033</v>
      </c>
      <c r="D1746" t="s">
        <v>8034</v>
      </c>
      <c r="E1746" s="324" t="s">
        <v>24713</v>
      </c>
    </row>
    <row r="1747" spans="1:5">
      <c r="A1747">
        <v>39523</v>
      </c>
      <c r="B1747" t="s">
        <v>17770</v>
      </c>
      <c r="C1747" t="s">
        <v>8033</v>
      </c>
      <c r="D1747" t="s">
        <v>8034</v>
      </c>
      <c r="E1747" s="324" t="s">
        <v>24714</v>
      </c>
    </row>
    <row r="1748" spans="1:5">
      <c r="A1748">
        <v>39449</v>
      </c>
      <c r="B1748" t="s">
        <v>17771</v>
      </c>
      <c r="C1748" t="s">
        <v>8033</v>
      </c>
      <c r="D1748" t="s">
        <v>8034</v>
      </c>
      <c r="E1748" s="324" t="s">
        <v>24715</v>
      </c>
    </row>
    <row r="1749" spans="1:5">
      <c r="A1749">
        <v>39455</v>
      </c>
      <c r="B1749" t="s">
        <v>17772</v>
      </c>
      <c r="C1749" t="s">
        <v>8033</v>
      </c>
      <c r="D1749" t="s">
        <v>8034</v>
      </c>
      <c r="E1749" s="324" t="s">
        <v>24716</v>
      </c>
    </row>
    <row r="1750" spans="1:5">
      <c r="A1750">
        <v>39456</v>
      </c>
      <c r="B1750" t="s">
        <v>17773</v>
      </c>
      <c r="C1750" t="s">
        <v>8033</v>
      </c>
      <c r="D1750" t="s">
        <v>8034</v>
      </c>
      <c r="E1750" s="324" t="s">
        <v>24717</v>
      </c>
    </row>
    <row r="1751" spans="1:5">
      <c r="A1751">
        <v>39457</v>
      </c>
      <c r="B1751" t="s">
        <v>17774</v>
      </c>
      <c r="C1751" t="s">
        <v>8033</v>
      </c>
      <c r="D1751" t="s">
        <v>8034</v>
      </c>
      <c r="E1751" s="324" t="s">
        <v>24696</v>
      </c>
    </row>
    <row r="1752" spans="1:5">
      <c r="A1752">
        <v>39458</v>
      </c>
      <c r="B1752" t="s">
        <v>17775</v>
      </c>
      <c r="C1752" t="s">
        <v>8033</v>
      </c>
      <c r="D1752" t="s">
        <v>8034</v>
      </c>
      <c r="E1752" s="324" t="s">
        <v>24718</v>
      </c>
    </row>
    <row r="1753" spans="1:5">
      <c r="A1753">
        <v>39464</v>
      </c>
      <c r="B1753" t="s">
        <v>17776</v>
      </c>
      <c r="C1753" t="s">
        <v>8033</v>
      </c>
      <c r="D1753" t="s">
        <v>8034</v>
      </c>
      <c r="E1753" s="324" t="s">
        <v>24719</v>
      </c>
    </row>
    <row r="1754" spans="1:5">
      <c r="A1754">
        <v>39460</v>
      </c>
      <c r="B1754" t="s">
        <v>17777</v>
      </c>
      <c r="C1754" t="s">
        <v>8033</v>
      </c>
      <c r="D1754" t="s">
        <v>8034</v>
      </c>
      <c r="E1754" s="324" t="s">
        <v>24720</v>
      </c>
    </row>
    <row r="1755" spans="1:5">
      <c r="A1755">
        <v>39461</v>
      </c>
      <c r="B1755" t="s">
        <v>17778</v>
      </c>
      <c r="C1755" t="s">
        <v>8033</v>
      </c>
      <c r="D1755" t="s">
        <v>8034</v>
      </c>
      <c r="E1755" s="324" t="s">
        <v>24721</v>
      </c>
    </row>
    <row r="1756" spans="1:5">
      <c r="A1756">
        <v>39462</v>
      </c>
      <c r="B1756" t="s">
        <v>17779</v>
      </c>
      <c r="C1756" t="s">
        <v>8033</v>
      </c>
      <c r="D1756" t="s">
        <v>8034</v>
      </c>
      <c r="E1756" s="324" t="s">
        <v>24722</v>
      </c>
    </row>
    <row r="1757" spans="1:5">
      <c r="A1757">
        <v>39463</v>
      </c>
      <c r="B1757" t="s">
        <v>17780</v>
      </c>
      <c r="C1757" t="s">
        <v>8033</v>
      </c>
      <c r="D1757" t="s">
        <v>8034</v>
      </c>
      <c r="E1757" s="324" t="s">
        <v>24723</v>
      </c>
    </row>
    <row r="1758" spans="1:5">
      <c r="A1758">
        <v>26039</v>
      </c>
      <c r="B1758" t="s">
        <v>17781</v>
      </c>
      <c r="C1758" t="s">
        <v>8033</v>
      </c>
      <c r="D1758" t="s">
        <v>8036</v>
      </c>
      <c r="E1758" s="324" t="s">
        <v>24724</v>
      </c>
    </row>
    <row r="1759" spans="1:5">
      <c r="A1759">
        <v>2401</v>
      </c>
      <c r="B1759" t="s">
        <v>17782</v>
      </c>
      <c r="C1759" t="s">
        <v>8033</v>
      </c>
      <c r="D1759" t="s">
        <v>8036</v>
      </c>
      <c r="E1759" s="324" t="s">
        <v>24725</v>
      </c>
    </row>
    <row r="1760" spans="1:5">
      <c r="A1760">
        <v>38870</v>
      </c>
      <c r="B1760" t="s">
        <v>22000</v>
      </c>
      <c r="C1760" t="s">
        <v>8033</v>
      </c>
      <c r="D1760" t="s">
        <v>8036</v>
      </c>
      <c r="E1760" s="324" t="s">
        <v>4353</v>
      </c>
    </row>
    <row r="1761" spans="1:5">
      <c r="A1761">
        <v>38869</v>
      </c>
      <c r="B1761" t="s">
        <v>22001</v>
      </c>
      <c r="C1761" t="s">
        <v>8033</v>
      </c>
      <c r="D1761" t="s">
        <v>8036</v>
      </c>
      <c r="E1761" s="324" t="s">
        <v>513</v>
      </c>
    </row>
    <row r="1762" spans="1:5">
      <c r="A1762">
        <v>38872</v>
      </c>
      <c r="B1762" t="s">
        <v>22002</v>
      </c>
      <c r="C1762" t="s">
        <v>8033</v>
      </c>
      <c r="D1762" t="s">
        <v>8036</v>
      </c>
      <c r="E1762" s="324" t="s">
        <v>21345</v>
      </c>
    </row>
    <row r="1763" spans="1:5">
      <c r="A1763">
        <v>38871</v>
      </c>
      <c r="B1763" t="s">
        <v>22003</v>
      </c>
      <c r="C1763" t="s">
        <v>8033</v>
      </c>
      <c r="D1763" t="s">
        <v>8036</v>
      </c>
      <c r="E1763" s="324" t="s">
        <v>24726</v>
      </c>
    </row>
    <row r="1764" spans="1:5">
      <c r="A1764">
        <v>39283</v>
      </c>
      <c r="B1764" t="s">
        <v>22004</v>
      </c>
      <c r="C1764" t="s">
        <v>8033</v>
      </c>
      <c r="D1764" t="s">
        <v>8036</v>
      </c>
      <c r="E1764" s="324" t="s">
        <v>24727</v>
      </c>
    </row>
    <row r="1765" spans="1:5">
      <c r="A1765">
        <v>39285</v>
      </c>
      <c r="B1765" t="s">
        <v>22005</v>
      </c>
      <c r="C1765" t="s">
        <v>8033</v>
      </c>
      <c r="D1765" t="s">
        <v>8036</v>
      </c>
      <c r="E1765" s="324" t="s">
        <v>24728</v>
      </c>
    </row>
    <row r="1766" spans="1:5">
      <c r="A1766">
        <v>39286</v>
      </c>
      <c r="B1766" t="s">
        <v>22006</v>
      </c>
      <c r="C1766" t="s">
        <v>8033</v>
      </c>
      <c r="D1766" t="s">
        <v>8036</v>
      </c>
      <c r="E1766" s="324" t="s">
        <v>24729</v>
      </c>
    </row>
    <row r="1767" spans="1:5">
      <c r="A1767">
        <v>39288</v>
      </c>
      <c r="B1767" t="s">
        <v>22007</v>
      </c>
      <c r="C1767" t="s">
        <v>8033</v>
      </c>
      <c r="D1767" t="s">
        <v>8036</v>
      </c>
      <c r="E1767" s="324" t="s">
        <v>24730</v>
      </c>
    </row>
    <row r="1768" spans="1:5">
      <c r="A1768">
        <v>44476</v>
      </c>
      <c r="B1768" t="s">
        <v>17783</v>
      </c>
      <c r="C1768" t="s">
        <v>8043</v>
      </c>
      <c r="D1768" t="s">
        <v>8034</v>
      </c>
      <c r="E1768" s="324" t="s">
        <v>27214</v>
      </c>
    </row>
    <row r="1769" spans="1:5">
      <c r="A1769">
        <v>10629</v>
      </c>
      <c r="B1769" t="s">
        <v>17784</v>
      </c>
      <c r="C1769" t="s">
        <v>8043</v>
      </c>
      <c r="D1769" t="s">
        <v>8034</v>
      </c>
      <c r="E1769" s="324" t="s">
        <v>24731</v>
      </c>
    </row>
    <row r="1770" spans="1:5">
      <c r="A1770">
        <v>10698</v>
      </c>
      <c r="B1770" t="s">
        <v>17785</v>
      </c>
      <c r="C1770" t="s">
        <v>8043</v>
      </c>
      <c r="D1770" t="s">
        <v>8036</v>
      </c>
      <c r="E1770" s="324" t="s">
        <v>24732</v>
      </c>
    </row>
    <row r="1771" spans="1:5">
      <c r="A1771">
        <v>40521</v>
      </c>
      <c r="B1771" t="s">
        <v>24733</v>
      </c>
      <c r="C1771" t="s">
        <v>8033</v>
      </c>
      <c r="D1771" t="s">
        <v>8034</v>
      </c>
      <c r="E1771" s="324" t="s">
        <v>24734</v>
      </c>
    </row>
    <row r="1772" spans="1:5">
      <c r="A1772">
        <v>2432</v>
      </c>
      <c r="B1772" t="s">
        <v>17787</v>
      </c>
      <c r="C1772" t="s">
        <v>8033</v>
      </c>
      <c r="D1772" t="s">
        <v>8034</v>
      </c>
      <c r="E1772" s="324" t="s">
        <v>14762</v>
      </c>
    </row>
    <row r="1773" spans="1:5">
      <c r="A1773">
        <v>2433</v>
      </c>
      <c r="B1773" t="s">
        <v>17788</v>
      </c>
      <c r="C1773" t="s">
        <v>8033</v>
      </c>
      <c r="D1773" t="s">
        <v>8034</v>
      </c>
      <c r="E1773" s="324" t="s">
        <v>1632</v>
      </c>
    </row>
    <row r="1774" spans="1:5">
      <c r="A1774">
        <v>2418</v>
      </c>
      <c r="B1774" t="s">
        <v>17789</v>
      </c>
      <c r="C1774" t="s">
        <v>8033</v>
      </c>
      <c r="D1774" t="s">
        <v>8035</v>
      </c>
      <c r="E1774" s="324" t="s">
        <v>15854</v>
      </c>
    </row>
    <row r="1775" spans="1:5">
      <c r="A1775">
        <v>2420</v>
      </c>
      <c r="B1775" t="s">
        <v>17790</v>
      </c>
      <c r="C1775" t="s">
        <v>8033</v>
      </c>
      <c r="D1775" t="s">
        <v>8034</v>
      </c>
      <c r="E1775" s="324" t="s">
        <v>20932</v>
      </c>
    </row>
    <row r="1776" spans="1:5">
      <c r="A1776">
        <v>11447</v>
      </c>
      <c r="B1776" t="s">
        <v>17791</v>
      </c>
      <c r="C1776" t="s">
        <v>8033</v>
      </c>
      <c r="D1776" t="s">
        <v>8034</v>
      </c>
      <c r="E1776" s="324" t="s">
        <v>7669</v>
      </c>
    </row>
    <row r="1777" spans="1:5">
      <c r="A1777">
        <v>11451</v>
      </c>
      <c r="B1777" t="s">
        <v>17792</v>
      </c>
      <c r="C1777" t="s">
        <v>8033</v>
      </c>
      <c r="D1777" t="s">
        <v>8034</v>
      </c>
      <c r="E1777" s="324" t="s">
        <v>24735</v>
      </c>
    </row>
    <row r="1778" spans="1:5">
      <c r="A1778">
        <v>11116</v>
      </c>
      <c r="B1778" t="s">
        <v>17793</v>
      </c>
      <c r="C1778" t="s">
        <v>8033</v>
      </c>
      <c r="D1778" t="s">
        <v>8036</v>
      </c>
      <c r="E1778" s="324" t="s">
        <v>24736</v>
      </c>
    </row>
    <row r="1779" spans="1:5">
      <c r="A1779">
        <v>38411</v>
      </c>
      <c r="B1779" t="s">
        <v>17794</v>
      </c>
      <c r="C1779" t="s">
        <v>8033</v>
      </c>
      <c r="D1779" t="s">
        <v>8034</v>
      </c>
      <c r="E1779" s="324" t="s">
        <v>27215</v>
      </c>
    </row>
    <row r="1780" spans="1:5">
      <c r="A1780">
        <v>38189</v>
      </c>
      <c r="B1780" t="s">
        <v>17795</v>
      </c>
      <c r="C1780" t="s">
        <v>8033</v>
      </c>
      <c r="D1780" t="s">
        <v>8034</v>
      </c>
      <c r="E1780" s="324" t="s">
        <v>24737</v>
      </c>
    </row>
    <row r="1781" spans="1:5">
      <c r="A1781">
        <v>38190</v>
      </c>
      <c r="B1781" t="s">
        <v>17796</v>
      </c>
      <c r="C1781" t="s">
        <v>8033</v>
      </c>
      <c r="D1781" t="s">
        <v>8034</v>
      </c>
      <c r="E1781" s="324" t="s">
        <v>22250</v>
      </c>
    </row>
    <row r="1782" spans="1:5">
      <c r="A1782">
        <v>7608</v>
      </c>
      <c r="B1782" t="s">
        <v>17797</v>
      </c>
      <c r="C1782" t="s">
        <v>8033</v>
      </c>
      <c r="D1782" t="s">
        <v>8034</v>
      </c>
      <c r="E1782" s="324" t="s">
        <v>21221</v>
      </c>
    </row>
    <row r="1783" spans="1:5">
      <c r="A1783">
        <v>1370</v>
      </c>
      <c r="B1783" t="s">
        <v>17798</v>
      </c>
      <c r="C1783" t="s">
        <v>8033</v>
      </c>
      <c r="D1783" t="s">
        <v>8034</v>
      </c>
      <c r="E1783" s="324" t="s">
        <v>24738</v>
      </c>
    </row>
    <row r="1784" spans="1:5">
      <c r="A1784">
        <v>36516</v>
      </c>
      <c r="B1784" t="s">
        <v>17799</v>
      </c>
      <c r="C1784" t="s">
        <v>8033</v>
      </c>
      <c r="D1784" t="s">
        <v>8034</v>
      </c>
      <c r="E1784" s="324" t="s">
        <v>22008</v>
      </c>
    </row>
    <row r="1785" spans="1:5">
      <c r="A1785">
        <v>34777</v>
      </c>
      <c r="B1785" t="s">
        <v>17800</v>
      </c>
      <c r="C1785" t="s">
        <v>8033</v>
      </c>
      <c r="D1785" t="s">
        <v>8034</v>
      </c>
      <c r="E1785" s="324" t="s">
        <v>7235</v>
      </c>
    </row>
    <row r="1786" spans="1:5">
      <c r="A1786">
        <v>7272</v>
      </c>
      <c r="B1786" t="s">
        <v>17801</v>
      </c>
      <c r="C1786" t="s">
        <v>8033</v>
      </c>
      <c r="D1786" t="s">
        <v>8034</v>
      </c>
      <c r="E1786" s="324" t="s">
        <v>24950</v>
      </c>
    </row>
    <row r="1787" spans="1:5">
      <c r="A1787">
        <v>10605</v>
      </c>
      <c r="B1787" t="s">
        <v>17802</v>
      </c>
      <c r="C1787" t="s">
        <v>8033</v>
      </c>
      <c r="D1787" t="s">
        <v>8034</v>
      </c>
      <c r="E1787" s="324" t="s">
        <v>15822</v>
      </c>
    </row>
    <row r="1788" spans="1:5">
      <c r="A1788">
        <v>10604</v>
      </c>
      <c r="B1788" t="s">
        <v>17803</v>
      </c>
      <c r="C1788" t="s">
        <v>8033</v>
      </c>
      <c r="D1788" t="s">
        <v>8034</v>
      </c>
      <c r="E1788" s="324" t="s">
        <v>27216</v>
      </c>
    </row>
    <row r="1789" spans="1:5">
      <c r="A1789">
        <v>672</v>
      </c>
      <c r="B1789" t="s">
        <v>17804</v>
      </c>
      <c r="C1789" t="s">
        <v>8033</v>
      </c>
      <c r="D1789" t="s">
        <v>8034</v>
      </c>
      <c r="E1789" s="324" t="s">
        <v>27217</v>
      </c>
    </row>
    <row r="1790" spans="1:5">
      <c r="A1790">
        <v>668</v>
      </c>
      <c r="B1790" t="s">
        <v>17805</v>
      </c>
      <c r="C1790" t="s">
        <v>8033</v>
      </c>
      <c r="D1790" t="s">
        <v>8034</v>
      </c>
      <c r="E1790" s="324" t="s">
        <v>26664</v>
      </c>
    </row>
    <row r="1791" spans="1:5">
      <c r="A1791">
        <v>10578</v>
      </c>
      <c r="B1791" t="s">
        <v>17806</v>
      </c>
      <c r="C1791" t="s">
        <v>8033</v>
      </c>
      <c r="D1791" t="s">
        <v>8034</v>
      </c>
      <c r="E1791" s="324" t="s">
        <v>5043</v>
      </c>
    </row>
    <row r="1792" spans="1:5">
      <c r="A1792">
        <v>666</v>
      </c>
      <c r="B1792" t="s">
        <v>17807</v>
      </c>
      <c r="C1792" t="s">
        <v>8033</v>
      </c>
      <c r="D1792" t="s">
        <v>8034</v>
      </c>
      <c r="E1792" s="324" t="s">
        <v>27218</v>
      </c>
    </row>
    <row r="1793" spans="1:5">
      <c r="A1793">
        <v>665</v>
      </c>
      <c r="B1793" t="s">
        <v>17808</v>
      </c>
      <c r="C1793" t="s">
        <v>8033</v>
      </c>
      <c r="D1793" t="s">
        <v>8034</v>
      </c>
      <c r="E1793" s="324" t="s">
        <v>27219</v>
      </c>
    </row>
    <row r="1794" spans="1:5">
      <c r="A1794">
        <v>10577</v>
      </c>
      <c r="B1794" t="s">
        <v>17809</v>
      </c>
      <c r="C1794" t="s">
        <v>8033</v>
      </c>
      <c r="D1794" t="s">
        <v>8034</v>
      </c>
      <c r="E1794" s="324" t="s">
        <v>27220</v>
      </c>
    </row>
    <row r="1795" spans="1:5">
      <c r="A1795">
        <v>10583</v>
      </c>
      <c r="B1795" t="s">
        <v>17810</v>
      </c>
      <c r="C1795" t="s">
        <v>8033</v>
      </c>
      <c r="D1795" t="s">
        <v>8034</v>
      </c>
      <c r="E1795" s="324" t="s">
        <v>26634</v>
      </c>
    </row>
    <row r="1796" spans="1:5">
      <c r="A1796">
        <v>10579</v>
      </c>
      <c r="B1796" t="s">
        <v>17811</v>
      </c>
      <c r="C1796" t="s">
        <v>8033</v>
      </c>
      <c r="D1796" t="s">
        <v>8034</v>
      </c>
      <c r="E1796" s="324" t="s">
        <v>21923</v>
      </c>
    </row>
    <row r="1797" spans="1:5">
      <c r="A1797">
        <v>10582</v>
      </c>
      <c r="B1797" t="s">
        <v>17812</v>
      </c>
      <c r="C1797" t="s">
        <v>8033</v>
      </c>
      <c r="D1797" t="s">
        <v>8034</v>
      </c>
      <c r="E1797" s="324" t="s">
        <v>27221</v>
      </c>
    </row>
    <row r="1798" spans="1:5">
      <c r="A1798">
        <v>2436</v>
      </c>
      <c r="B1798" t="s">
        <v>17813</v>
      </c>
      <c r="C1798" t="s">
        <v>8041</v>
      </c>
      <c r="D1798" t="s">
        <v>8035</v>
      </c>
      <c r="E1798" s="324" t="s">
        <v>26875</v>
      </c>
    </row>
    <row r="1799" spans="1:5">
      <c r="A1799">
        <v>40918</v>
      </c>
      <c r="B1799" t="s">
        <v>17814</v>
      </c>
      <c r="C1799" t="s">
        <v>8042</v>
      </c>
      <c r="D1799" t="s">
        <v>8034</v>
      </c>
      <c r="E1799" s="324" t="s">
        <v>26876</v>
      </c>
    </row>
    <row r="1800" spans="1:5">
      <c r="A1800">
        <v>2439</v>
      </c>
      <c r="B1800" t="s">
        <v>17815</v>
      </c>
      <c r="C1800" t="s">
        <v>8041</v>
      </c>
      <c r="D1800" t="s">
        <v>8034</v>
      </c>
      <c r="E1800" s="324" t="s">
        <v>6106</v>
      </c>
    </row>
    <row r="1801" spans="1:5">
      <c r="A1801">
        <v>40923</v>
      </c>
      <c r="B1801" t="s">
        <v>17816</v>
      </c>
      <c r="C1801" t="s">
        <v>8042</v>
      </c>
      <c r="D1801" t="s">
        <v>8034</v>
      </c>
      <c r="E1801" s="324" t="s">
        <v>27222</v>
      </c>
    </row>
    <row r="1802" spans="1:5">
      <c r="A1802">
        <v>10998</v>
      </c>
      <c r="B1802" t="s">
        <v>17817</v>
      </c>
      <c r="C1802" t="s">
        <v>8038</v>
      </c>
      <c r="D1802" t="s">
        <v>8034</v>
      </c>
      <c r="E1802" s="324" t="s">
        <v>24741</v>
      </c>
    </row>
    <row r="1803" spans="1:5">
      <c r="A1803">
        <v>11002</v>
      </c>
      <c r="B1803" t="s">
        <v>17818</v>
      </c>
      <c r="C1803" t="s">
        <v>8038</v>
      </c>
      <c r="D1803" t="s">
        <v>8034</v>
      </c>
      <c r="E1803" s="324" t="s">
        <v>24742</v>
      </c>
    </row>
    <row r="1804" spans="1:5">
      <c r="A1804">
        <v>10999</v>
      </c>
      <c r="B1804" t="s">
        <v>17819</v>
      </c>
      <c r="C1804" t="s">
        <v>8038</v>
      </c>
      <c r="D1804" t="s">
        <v>8034</v>
      </c>
      <c r="E1804" s="324" t="s">
        <v>24743</v>
      </c>
    </row>
    <row r="1805" spans="1:5">
      <c r="A1805">
        <v>10997</v>
      </c>
      <c r="B1805" t="s">
        <v>17820</v>
      </c>
      <c r="C1805" t="s">
        <v>8038</v>
      </c>
      <c r="D1805" t="s">
        <v>8035</v>
      </c>
      <c r="E1805" s="324" t="s">
        <v>21362</v>
      </c>
    </row>
    <row r="1806" spans="1:5">
      <c r="A1806">
        <v>2685</v>
      </c>
      <c r="B1806" t="s">
        <v>17821</v>
      </c>
      <c r="C1806" t="s">
        <v>8037</v>
      </c>
      <c r="D1806" t="s">
        <v>8034</v>
      </c>
      <c r="E1806" s="324" t="s">
        <v>7449</v>
      </c>
    </row>
    <row r="1807" spans="1:5">
      <c r="A1807">
        <v>2680</v>
      </c>
      <c r="B1807" t="s">
        <v>17822</v>
      </c>
      <c r="C1807" t="s">
        <v>8037</v>
      </c>
      <c r="D1807" t="s">
        <v>8034</v>
      </c>
      <c r="E1807" s="324" t="s">
        <v>2011</v>
      </c>
    </row>
    <row r="1808" spans="1:5">
      <c r="A1808">
        <v>2684</v>
      </c>
      <c r="B1808" t="s">
        <v>17823</v>
      </c>
      <c r="C1808" t="s">
        <v>8037</v>
      </c>
      <c r="D1808" t="s">
        <v>8034</v>
      </c>
      <c r="E1808" s="324" t="s">
        <v>24744</v>
      </c>
    </row>
    <row r="1809" spans="1:5">
      <c r="A1809">
        <v>2673</v>
      </c>
      <c r="B1809" t="s">
        <v>17824</v>
      </c>
      <c r="C1809" t="s">
        <v>8037</v>
      </c>
      <c r="D1809" t="s">
        <v>8035</v>
      </c>
      <c r="E1809" s="324" t="s">
        <v>15834</v>
      </c>
    </row>
    <row r="1810" spans="1:5">
      <c r="A1810">
        <v>2681</v>
      </c>
      <c r="B1810" t="s">
        <v>17825</v>
      </c>
      <c r="C1810" t="s">
        <v>8037</v>
      </c>
      <c r="D1810" t="s">
        <v>8034</v>
      </c>
      <c r="E1810" s="324" t="s">
        <v>24745</v>
      </c>
    </row>
    <row r="1811" spans="1:5">
      <c r="A1811">
        <v>2682</v>
      </c>
      <c r="B1811" t="s">
        <v>17826</v>
      </c>
      <c r="C1811" t="s">
        <v>8037</v>
      </c>
      <c r="D1811" t="s">
        <v>8034</v>
      </c>
      <c r="E1811" s="324" t="s">
        <v>24746</v>
      </c>
    </row>
    <row r="1812" spans="1:5">
      <c r="A1812">
        <v>2686</v>
      </c>
      <c r="B1812" t="s">
        <v>17827</v>
      </c>
      <c r="C1812" t="s">
        <v>8037</v>
      </c>
      <c r="D1812" t="s">
        <v>8034</v>
      </c>
      <c r="E1812" s="324" t="s">
        <v>22123</v>
      </c>
    </row>
    <row r="1813" spans="1:5">
      <c r="A1813">
        <v>2674</v>
      </c>
      <c r="B1813" t="s">
        <v>17828</v>
      </c>
      <c r="C1813" t="s">
        <v>8037</v>
      </c>
      <c r="D1813" t="s">
        <v>8034</v>
      </c>
      <c r="E1813" s="324" t="s">
        <v>1264</v>
      </c>
    </row>
    <row r="1814" spans="1:5">
      <c r="A1814">
        <v>2683</v>
      </c>
      <c r="B1814" t="s">
        <v>17829</v>
      </c>
      <c r="C1814" t="s">
        <v>8037</v>
      </c>
      <c r="D1814" t="s">
        <v>8034</v>
      </c>
      <c r="E1814" s="324" t="s">
        <v>15815</v>
      </c>
    </row>
    <row r="1815" spans="1:5">
      <c r="A1815">
        <v>2676</v>
      </c>
      <c r="B1815" t="s">
        <v>17830</v>
      </c>
      <c r="C1815" t="s">
        <v>8037</v>
      </c>
      <c r="D1815" t="s">
        <v>8034</v>
      </c>
      <c r="E1815" s="324" t="s">
        <v>14785</v>
      </c>
    </row>
    <row r="1816" spans="1:5">
      <c r="A1816">
        <v>2678</v>
      </c>
      <c r="B1816" t="s">
        <v>17831</v>
      </c>
      <c r="C1816" t="s">
        <v>8037</v>
      </c>
      <c r="D1816" t="s">
        <v>8034</v>
      </c>
      <c r="E1816" s="324" t="s">
        <v>24747</v>
      </c>
    </row>
    <row r="1817" spans="1:5">
      <c r="A1817">
        <v>2679</v>
      </c>
      <c r="B1817" t="s">
        <v>17832</v>
      </c>
      <c r="C1817" t="s">
        <v>8037</v>
      </c>
      <c r="D1817" t="s">
        <v>8034</v>
      </c>
      <c r="E1817" s="324" t="s">
        <v>14716</v>
      </c>
    </row>
    <row r="1818" spans="1:5">
      <c r="A1818">
        <v>12070</v>
      </c>
      <c r="B1818" t="s">
        <v>17833</v>
      </c>
      <c r="C1818" t="s">
        <v>8037</v>
      </c>
      <c r="D1818" t="s">
        <v>8034</v>
      </c>
      <c r="E1818" s="324" t="s">
        <v>1844</v>
      </c>
    </row>
    <row r="1819" spans="1:5">
      <c r="A1819">
        <v>2675</v>
      </c>
      <c r="B1819" t="s">
        <v>17834</v>
      </c>
      <c r="C1819" t="s">
        <v>8037</v>
      </c>
      <c r="D1819" t="s">
        <v>8034</v>
      </c>
      <c r="E1819" s="324" t="s">
        <v>3844</v>
      </c>
    </row>
    <row r="1820" spans="1:5">
      <c r="A1820">
        <v>12067</v>
      </c>
      <c r="B1820" t="s">
        <v>17835</v>
      </c>
      <c r="C1820" t="s">
        <v>8037</v>
      </c>
      <c r="D1820" t="s">
        <v>8034</v>
      </c>
      <c r="E1820" s="324" t="s">
        <v>3298</v>
      </c>
    </row>
    <row r="1821" spans="1:5">
      <c r="A1821">
        <v>21136</v>
      </c>
      <c r="B1821" t="s">
        <v>17836</v>
      </c>
      <c r="C1821" t="s">
        <v>8037</v>
      </c>
      <c r="D1821" t="s">
        <v>8036</v>
      </c>
      <c r="E1821" s="324" t="s">
        <v>4327</v>
      </c>
    </row>
    <row r="1822" spans="1:5">
      <c r="A1822">
        <v>21128</v>
      </c>
      <c r="B1822" t="s">
        <v>17837</v>
      </c>
      <c r="C1822" t="s">
        <v>8037</v>
      </c>
      <c r="D1822" t="s">
        <v>8036</v>
      </c>
      <c r="E1822" s="324" t="s">
        <v>3018</v>
      </c>
    </row>
    <row r="1823" spans="1:5">
      <c r="A1823">
        <v>21130</v>
      </c>
      <c r="B1823" t="s">
        <v>17838</v>
      </c>
      <c r="C1823" t="s">
        <v>8037</v>
      </c>
      <c r="D1823" t="s">
        <v>8036</v>
      </c>
      <c r="E1823" s="324" t="s">
        <v>21558</v>
      </c>
    </row>
    <row r="1824" spans="1:5">
      <c r="A1824">
        <v>21135</v>
      </c>
      <c r="B1824" t="s">
        <v>17839</v>
      </c>
      <c r="C1824" t="s">
        <v>8037</v>
      </c>
      <c r="D1824" t="s">
        <v>8036</v>
      </c>
      <c r="E1824" s="324" t="s">
        <v>291</v>
      </c>
    </row>
    <row r="1825" spans="1:5">
      <c r="A1825">
        <v>40401</v>
      </c>
      <c r="B1825" t="s">
        <v>17840</v>
      </c>
      <c r="C1825" t="s">
        <v>8037</v>
      </c>
      <c r="D1825" t="s">
        <v>8036</v>
      </c>
      <c r="E1825" s="324" t="s">
        <v>7577</v>
      </c>
    </row>
    <row r="1826" spans="1:5">
      <c r="A1826">
        <v>40402</v>
      </c>
      <c r="B1826" t="s">
        <v>17841</v>
      </c>
      <c r="C1826" t="s">
        <v>8037</v>
      </c>
      <c r="D1826" t="s">
        <v>8036</v>
      </c>
      <c r="E1826" s="324" t="s">
        <v>26927</v>
      </c>
    </row>
    <row r="1827" spans="1:5">
      <c r="A1827">
        <v>40400</v>
      </c>
      <c r="B1827" t="s">
        <v>17842</v>
      </c>
      <c r="C1827" t="s">
        <v>8037</v>
      </c>
      <c r="D1827" t="s">
        <v>8036</v>
      </c>
      <c r="E1827" s="324" t="s">
        <v>21814</v>
      </c>
    </row>
    <row r="1828" spans="1:5">
      <c r="A1828">
        <v>2504</v>
      </c>
      <c r="B1828" t="s">
        <v>17843</v>
      </c>
      <c r="C1828" t="s">
        <v>8037</v>
      </c>
      <c r="D1828" t="s">
        <v>8036</v>
      </c>
      <c r="E1828" s="324" t="s">
        <v>6777</v>
      </c>
    </row>
    <row r="1829" spans="1:5">
      <c r="A1829">
        <v>2501</v>
      </c>
      <c r="B1829" t="s">
        <v>17844</v>
      </c>
      <c r="C1829" t="s">
        <v>8037</v>
      </c>
      <c r="D1829" t="s">
        <v>8036</v>
      </c>
      <c r="E1829" s="324" t="s">
        <v>1623</v>
      </c>
    </row>
    <row r="1830" spans="1:5">
      <c r="A1830">
        <v>2502</v>
      </c>
      <c r="B1830" t="s">
        <v>17846</v>
      </c>
      <c r="C1830" t="s">
        <v>8037</v>
      </c>
      <c r="D1830" t="s">
        <v>8036</v>
      </c>
      <c r="E1830" s="324" t="s">
        <v>24748</v>
      </c>
    </row>
    <row r="1831" spans="1:5">
      <c r="A1831">
        <v>2503</v>
      </c>
      <c r="B1831" t="s">
        <v>17847</v>
      </c>
      <c r="C1831" t="s">
        <v>8037</v>
      </c>
      <c r="D1831" t="s">
        <v>8036</v>
      </c>
      <c r="E1831" s="324" t="s">
        <v>21849</v>
      </c>
    </row>
    <row r="1832" spans="1:5">
      <c r="A1832">
        <v>2500</v>
      </c>
      <c r="B1832" t="s">
        <v>17849</v>
      </c>
      <c r="C1832" t="s">
        <v>8037</v>
      </c>
      <c r="D1832" t="s">
        <v>8036</v>
      </c>
      <c r="E1832" s="324" t="s">
        <v>1461</v>
      </c>
    </row>
    <row r="1833" spans="1:5">
      <c r="A1833">
        <v>2505</v>
      </c>
      <c r="B1833" t="s">
        <v>17850</v>
      </c>
      <c r="C1833" t="s">
        <v>8037</v>
      </c>
      <c r="D1833" t="s">
        <v>8036</v>
      </c>
      <c r="E1833" s="324" t="s">
        <v>24749</v>
      </c>
    </row>
    <row r="1834" spans="1:5">
      <c r="A1834">
        <v>12056</v>
      </c>
      <c r="B1834" t="s">
        <v>17851</v>
      </c>
      <c r="C1834" t="s">
        <v>8037</v>
      </c>
      <c r="D1834" t="s">
        <v>8036</v>
      </c>
      <c r="E1834" s="324" t="s">
        <v>4815</v>
      </c>
    </row>
    <row r="1835" spans="1:5">
      <c r="A1835">
        <v>12057</v>
      </c>
      <c r="B1835" t="s">
        <v>17852</v>
      </c>
      <c r="C1835" t="s">
        <v>8037</v>
      </c>
      <c r="D1835" t="s">
        <v>8036</v>
      </c>
      <c r="E1835" s="324" t="s">
        <v>15081</v>
      </c>
    </row>
    <row r="1836" spans="1:5">
      <c r="A1836">
        <v>12059</v>
      </c>
      <c r="B1836" t="s">
        <v>17853</v>
      </c>
      <c r="C1836" t="s">
        <v>8037</v>
      </c>
      <c r="D1836" t="s">
        <v>8036</v>
      </c>
      <c r="E1836" s="324" t="s">
        <v>14711</v>
      </c>
    </row>
    <row r="1837" spans="1:5">
      <c r="A1837">
        <v>12058</v>
      </c>
      <c r="B1837" t="s">
        <v>17854</v>
      </c>
      <c r="C1837" t="s">
        <v>8037</v>
      </c>
      <c r="D1837" t="s">
        <v>8036</v>
      </c>
      <c r="E1837" s="324" t="s">
        <v>15077</v>
      </c>
    </row>
    <row r="1838" spans="1:5">
      <c r="A1838">
        <v>12060</v>
      </c>
      <c r="B1838" t="s">
        <v>17855</v>
      </c>
      <c r="C1838" t="s">
        <v>8037</v>
      </c>
      <c r="D1838" t="s">
        <v>8036</v>
      </c>
      <c r="E1838" s="324" t="s">
        <v>21315</v>
      </c>
    </row>
    <row r="1839" spans="1:5">
      <c r="A1839">
        <v>12061</v>
      </c>
      <c r="B1839" t="s">
        <v>17856</v>
      </c>
      <c r="C1839" t="s">
        <v>8037</v>
      </c>
      <c r="D1839" t="s">
        <v>8036</v>
      </c>
      <c r="E1839" s="324" t="s">
        <v>15959</v>
      </c>
    </row>
    <row r="1840" spans="1:5">
      <c r="A1840">
        <v>12062</v>
      </c>
      <c r="B1840" t="s">
        <v>17857</v>
      </c>
      <c r="C1840" t="s">
        <v>8037</v>
      </c>
      <c r="D1840" t="s">
        <v>8036</v>
      </c>
      <c r="E1840" s="324" t="s">
        <v>21562</v>
      </c>
    </row>
    <row r="1841" spans="1:5">
      <c r="A1841">
        <v>21137</v>
      </c>
      <c r="B1841" t="s">
        <v>17858</v>
      </c>
      <c r="C1841" t="s">
        <v>8037</v>
      </c>
      <c r="D1841" t="s">
        <v>8036</v>
      </c>
      <c r="E1841" s="324" t="s">
        <v>3749</v>
      </c>
    </row>
    <row r="1842" spans="1:5">
      <c r="A1842">
        <v>2687</v>
      </c>
      <c r="B1842" t="s">
        <v>17859</v>
      </c>
      <c r="C1842" t="s">
        <v>8037</v>
      </c>
      <c r="D1842" t="s">
        <v>8034</v>
      </c>
      <c r="E1842" s="324" t="s">
        <v>14920</v>
      </c>
    </row>
    <row r="1843" spans="1:5">
      <c r="A1843">
        <v>2689</v>
      </c>
      <c r="B1843" t="s">
        <v>17860</v>
      </c>
      <c r="C1843" t="s">
        <v>8037</v>
      </c>
      <c r="D1843" t="s">
        <v>8034</v>
      </c>
      <c r="E1843" s="324" t="s">
        <v>15002</v>
      </c>
    </row>
    <row r="1844" spans="1:5">
      <c r="A1844">
        <v>2688</v>
      </c>
      <c r="B1844" t="s">
        <v>17861</v>
      </c>
      <c r="C1844" t="s">
        <v>8037</v>
      </c>
      <c r="D1844" t="s">
        <v>8034</v>
      </c>
      <c r="E1844" s="324" t="s">
        <v>21024</v>
      </c>
    </row>
    <row r="1845" spans="1:5">
      <c r="A1845">
        <v>2690</v>
      </c>
      <c r="B1845" t="s">
        <v>17862</v>
      </c>
      <c r="C1845" t="s">
        <v>8037</v>
      </c>
      <c r="D1845" t="s">
        <v>8034</v>
      </c>
      <c r="E1845" s="324" t="s">
        <v>14746</v>
      </c>
    </row>
    <row r="1846" spans="1:5">
      <c r="A1846">
        <v>39243</v>
      </c>
      <c r="B1846" t="s">
        <v>17863</v>
      </c>
      <c r="C1846" t="s">
        <v>8037</v>
      </c>
      <c r="D1846" t="s">
        <v>8034</v>
      </c>
      <c r="E1846" s="324" t="s">
        <v>24244</v>
      </c>
    </row>
    <row r="1847" spans="1:5">
      <c r="A1847">
        <v>39244</v>
      </c>
      <c r="B1847" t="s">
        <v>17864</v>
      </c>
      <c r="C1847" t="s">
        <v>8037</v>
      </c>
      <c r="D1847" t="s">
        <v>8034</v>
      </c>
      <c r="E1847" s="324" t="s">
        <v>22015</v>
      </c>
    </row>
    <row r="1848" spans="1:5">
      <c r="A1848">
        <v>39245</v>
      </c>
      <c r="B1848" t="s">
        <v>17865</v>
      </c>
      <c r="C1848" t="s">
        <v>8037</v>
      </c>
      <c r="D1848" t="s">
        <v>8034</v>
      </c>
      <c r="E1848" s="324" t="s">
        <v>24750</v>
      </c>
    </row>
    <row r="1849" spans="1:5">
      <c r="A1849">
        <v>39254</v>
      </c>
      <c r="B1849" t="s">
        <v>17866</v>
      </c>
      <c r="C1849" t="s">
        <v>8037</v>
      </c>
      <c r="D1849" t="s">
        <v>8034</v>
      </c>
      <c r="E1849" s="324" t="s">
        <v>24751</v>
      </c>
    </row>
    <row r="1850" spans="1:5">
      <c r="A1850">
        <v>39255</v>
      </c>
      <c r="B1850" t="s">
        <v>17867</v>
      </c>
      <c r="C1850" t="s">
        <v>8037</v>
      </c>
      <c r="D1850" t="s">
        <v>8034</v>
      </c>
      <c r="E1850" s="324" t="s">
        <v>24752</v>
      </c>
    </row>
    <row r="1851" spans="1:5">
      <c r="A1851">
        <v>39253</v>
      </c>
      <c r="B1851" t="s">
        <v>17868</v>
      </c>
      <c r="C1851" t="s">
        <v>8037</v>
      </c>
      <c r="D1851" t="s">
        <v>8034</v>
      </c>
      <c r="E1851" s="324" t="s">
        <v>21752</v>
      </c>
    </row>
    <row r="1852" spans="1:5">
      <c r="A1852">
        <v>39246</v>
      </c>
      <c r="B1852" t="s">
        <v>24753</v>
      </c>
      <c r="C1852" t="s">
        <v>8037</v>
      </c>
      <c r="D1852" t="s">
        <v>8036</v>
      </c>
      <c r="E1852" s="324" t="s">
        <v>21813</v>
      </c>
    </row>
    <row r="1853" spans="1:5">
      <c r="A1853">
        <v>39247</v>
      </c>
      <c r="B1853" t="s">
        <v>24754</v>
      </c>
      <c r="C1853" t="s">
        <v>8037</v>
      </c>
      <c r="D1853" t="s">
        <v>8036</v>
      </c>
      <c r="E1853" s="324" t="s">
        <v>21975</v>
      </c>
    </row>
    <row r="1854" spans="1:5">
      <c r="A1854">
        <v>2446</v>
      </c>
      <c r="B1854" t="s">
        <v>24755</v>
      </c>
      <c r="C1854" t="s">
        <v>8037</v>
      </c>
      <c r="D1854" t="s">
        <v>8036</v>
      </c>
      <c r="E1854" s="324" t="s">
        <v>1382</v>
      </c>
    </row>
    <row r="1855" spans="1:5">
      <c r="A1855">
        <v>2442</v>
      </c>
      <c r="B1855" t="s">
        <v>24756</v>
      </c>
      <c r="C1855" t="s">
        <v>8037</v>
      </c>
      <c r="D1855" t="s">
        <v>8036</v>
      </c>
      <c r="E1855" s="324" t="s">
        <v>5483</v>
      </c>
    </row>
    <row r="1856" spans="1:5">
      <c r="A1856">
        <v>39248</v>
      </c>
      <c r="B1856" t="s">
        <v>24758</v>
      </c>
      <c r="C1856" t="s">
        <v>8037</v>
      </c>
      <c r="D1856" t="s">
        <v>8036</v>
      </c>
      <c r="E1856" s="324" t="s">
        <v>15018</v>
      </c>
    </row>
    <row r="1857" spans="1:5">
      <c r="A1857">
        <v>2438</v>
      </c>
      <c r="B1857" t="s">
        <v>17874</v>
      </c>
      <c r="C1857" t="s">
        <v>8041</v>
      </c>
      <c r="D1857" t="s">
        <v>8034</v>
      </c>
      <c r="E1857" s="324" t="s">
        <v>1569</v>
      </c>
    </row>
    <row r="1858" spans="1:5">
      <c r="A1858">
        <v>40922</v>
      </c>
      <c r="B1858" t="s">
        <v>17875</v>
      </c>
      <c r="C1858" t="s">
        <v>8042</v>
      </c>
      <c r="D1858" t="s">
        <v>8034</v>
      </c>
      <c r="E1858" s="324" t="s">
        <v>27223</v>
      </c>
    </row>
    <row r="1859" spans="1:5">
      <c r="A1859">
        <v>36486</v>
      </c>
      <c r="B1859" t="s">
        <v>17876</v>
      </c>
      <c r="C1859" t="s">
        <v>8033</v>
      </c>
      <c r="D1859" t="s">
        <v>8036</v>
      </c>
      <c r="E1859" s="324" t="s">
        <v>22017</v>
      </c>
    </row>
    <row r="1860" spans="1:5">
      <c r="A1860">
        <v>37777</v>
      </c>
      <c r="B1860" t="s">
        <v>17877</v>
      </c>
      <c r="C1860" t="s">
        <v>8033</v>
      </c>
      <c r="D1860" t="s">
        <v>8036</v>
      </c>
      <c r="E1860" s="324" t="s">
        <v>22018</v>
      </c>
    </row>
    <row r="1861" spans="1:5">
      <c r="A1861">
        <v>12624</v>
      </c>
      <c r="B1861" t="s">
        <v>17878</v>
      </c>
      <c r="C1861" t="s">
        <v>8033</v>
      </c>
      <c r="D1861" t="s">
        <v>8034</v>
      </c>
      <c r="E1861" s="324" t="s">
        <v>27224</v>
      </c>
    </row>
    <row r="1862" spans="1:5">
      <c r="A1862">
        <v>517</v>
      </c>
      <c r="B1862" t="s">
        <v>17879</v>
      </c>
      <c r="C1862" t="s">
        <v>8039</v>
      </c>
      <c r="D1862" t="s">
        <v>8034</v>
      </c>
      <c r="E1862" s="324" t="s">
        <v>3093</v>
      </c>
    </row>
    <row r="1863" spans="1:5">
      <c r="A1863">
        <v>37534</v>
      </c>
      <c r="B1863" t="s">
        <v>17880</v>
      </c>
      <c r="C1863" t="s">
        <v>8038</v>
      </c>
      <c r="D1863" t="s">
        <v>8036</v>
      </c>
      <c r="E1863" s="324" t="s">
        <v>289</v>
      </c>
    </row>
    <row r="1864" spans="1:5">
      <c r="A1864">
        <v>37535</v>
      </c>
      <c r="B1864" t="s">
        <v>17881</v>
      </c>
      <c r="C1864" t="s">
        <v>8038</v>
      </c>
      <c r="D1864" t="s">
        <v>8036</v>
      </c>
      <c r="E1864" s="324" t="s">
        <v>289</v>
      </c>
    </row>
    <row r="1865" spans="1:5">
      <c r="A1865">
        <v>37533</v>
      </c>
      <c r="B1865" t="s">
        <v>17882</v>
      </c>
      <c r="C1865" t="s">
        <v>8038</v>
      </c>
      <c r="D1865" t="s">
        <v>8036</v>
      </c>
      <c r="E1865" s="324" t="s">
        <v>289</v>
      </c>
    </row>
    <row r="1866" spans="1:5">
      <c r="A1866">
        <v>37537</v>
      </c>
      <c r="B1866" t="s">
        <v>17883</v>
      </c>
      <c r="C1866" t="s">
        <v>8038</v>
      </c>
      <c r="D1866" t="s">
        <v>8036</v>
      </c>
      <c r="E1866" s="324" t="s">
        <v>21595</v>
      </c>
    </row>
    <row r="1867" spans="1:5">
      <c r="A1867">
        <v>37536</v>
      </c>
      <c r="B1867" t="s">
        <v>17884</v>
      </c>
      <c r="C1867" t="s">
        <v>8038</v>
      </c>
      <c r="D1867" t="s">
        <v>8036</v>
      </c>
      <c r="E1867" s="324" t="s">
        <v>21595</v>
      </c>
    </row>
    <row r="1868" spans="1:5">
      <c r="A1868">
        <v>37532</v>
      </c>
      <c r="B1868" t="s">
        <v>17885</v>
      </c>
      <c r="C1868" t="s">
        <v>8038</v>
      </c>
      <c r="D1868" t="s">
        <v>8036</v>
      </c>
      <c r="E1868" s="324" t="s">
        <v>21595</v>
      </c>
    </row>
    <row r="1869" spans="1:5">
      <c r="A1869">
        <v>2696</v>
      </c>
      <c r="B1869" t="s">
        <v>17886</v>
      </c>
      <c r="C1869" t="s">
        <v>8041</v>
      </c>
      <c r="D1869" t="s">
        <v>8035</v>
      </c>
      <c r="E1869" s="324" t="s">
        <v>26875</v>
      </c>
    </row>
    <row r="1870" spans="1:5">
      <c r="A1870">
        <v>40928</v>
      </c>
      <c r="B1870" t="s">
        <v>17887</v>
      </c>
      <c r="C1870" t="s">
        <v>8042</v>
      </c>
      <c r="D1870" t="s">
        <v>8034</v>
      </c>
      <c r="E1870" s="324" t="s">
        <v>26876</v>
      </c>
    </row>
    <row r="1871" spans="1:5">
      <c r="A1871">
        <v>4083</v>
      </c>
      <c r="B1871" t="s">
        <v>17888</v>
      </c>
      <c r="C1871" t="s">
        <v>8041</v>
      </c>
      <c r="D1871" t="s">
        <v>8035</v>
      </c>
      <c r="E1871" s="324" t="s">
        <v>27225</v>
      </c>
    </row>
    <row r="1872" spans="1:5">
      <c r="A1872">
        <v>40818</v>
      </c>
      <c r="B1872" t="s">
        <v>17889</v>
      </c>
      <c r="C1872" t="s">
        <v>8042</v>
      </c>
      <c r="D1872" t="s">
        <v>8034</v>
      </c>
      <c r="E1872" s="324" t="s">
        <v>27226</v>
      </c>
    </row>
    <row r="1873" spans="1:5">
      <c r="A1873">
        <v>43146</v>
      </c>
      <c r="B1873" t="s">
        <v>17890</v>
      </c>
      <c r="C1873" t="s">
        <v>8038</v>
      </c>
      <c r="D1873" t="s">
        <v>8034</v>
      </c>
      <c r="E1873" s="324" t="s">
        <v>5064</v>
      </c>
    </row>
    <row r="1874" spans="1:5">
      <c r="A1874">
        <v>2705</v>
      </c>
      <c r="B1874" t="s">
        <v>17891</v>
      </c>
      <c r="C1874" t="s">
        <v>8049</v>
      </c>
      <c r="D1874" t="s">
        <v>8034</v>
      </c>
      <c r="E1874" s="324" t="s">
        <v>1178</v>
      </c>
    </row>
    <row r="1875" spans="1:5">
      <c r="A1875">
        <v>14250</v>
      </c>
      <c r="B1875" t="s">
        <v>17892</v>
      </c>
      <c r="C1875" t="s">
        <v>8049</v>
      </c>
      <c r="D1875" t="s">
        <v>8035</v>
      </c>
      <c r="E1875" s="324" t="s">
        <v>24760</v>
      </c>
    </row>
    <row r="1876" spans="1:5">
      <c r="A1876">
        <v>11683</v>
      </c>
      <c r="B1876" t="s">
        <v>17893</v>
      </c>
      <c r="C1876" t="s">
        <v>8033</v>
      </c>
      <c r="D1876" t="s">
        <v>8034</v>
      </c>
      <c r="E1876" s="324" t="s">
        <v>16033</v>
      </c>
    </row>
    <row r="1877" spans="1:5">
      <c r="A1877">
        <v>11684</v>
      </c>
      <c r="B1877" t="s">
        <v>17894</v>
      </c>
      <c r="C1877" t="s">
        <v>8033</v>
      </c>
      <c r="D1877" t="s">
        <v>8034</v>
      </c>
      <c r="E1877" s="324" t="s">
        <v>22020</v>
      </c>
    </row>
    <row r="1878" spans="1:5">
      <c r="A1878">
        <v>6141</v>
      </c>
      <c r="B1878" t="s">
        <v>17895</v>
      </c>
      <c r="C1878" t="s">
        <v>8033</v>
      </c>
      <c r="D1878" t="s">
        <v>8034</v>
      </c>
      <c r="E1878" s="324" t="s">
        <v>21833</v>
      </c>
    </row>
    <row r="1879" spans="1:5">
      <c r="A1879">
        <v>11681</v>
      </c>
      <c r="B1879" t="s">
        <v>17896</v>
      </c>
      <c r="C1879" t="s">
        <v>8033</v>
      </c>
      <c r="D1879" t="s">
        <v>8034</v>
      </c>
      <c r="E1879" s="324" t="s">
        <v>20992</v>
      </c>
    </row>
    <row r="1880" spans="1:5">
      <c r="A1880">
        <v>2706</v>
      </c>
      <c r="B1880" t="s">
        <v>24761</v>
      </c>
      <c r="C1880" t="s">
        <v>8041</v>
      </c>
      <c r="D1880" t="s">
        <v>8035</v>
      </c>
      <c r="E1880" s="324" t="s">
        <v>27227</v>
      </c>
    </row>
    <row r="1881" spans="1:5">
      <c r="A1881">
        <v>40811</v>
      </c>
      <c r="B1881" t="s">
        <v>17898</v>
      </c>
      <c r="C1881" t="s">
        <v>8042</v>
      </c>
      <c r="D1881" t="s">
        <v>8034</v>
      </c>
      <c r="E1881" s="324" t="s">
        <v>27228</v>
      </c>
    </row>
    <row r="1882" spans="1:5">
      <c r="A1882">
        <v>2707</v>
      </c>
      <c r="B1882" t="s">
        <v>24762</v>
      </c>
      <c r="C1882" t="s">
        <v>8041</v>
      </c>
      <c r="D1882" t="s">
        <v>8034</v>
      </c>
      <c r="E1882" s="324" t="s">
        <v>27229</v>
      </c>
    </row>
    <row r="1883" spans="1:5">
      <c r="A1883">
        <v>40813</v>
      </c>
      <c r="B1883" t="s">
        <v>17900</v>
      </c>
      <c r="C1883" t="s">
        <v>8042</v>
      </c>
      <c r="D1883" t="s">
        <v>8034</v>
      </c>
      <c r="E1883" s="324" t="s">
        <v>27230</v>
      </c>
    </row>
    <row r="1884" spans="1:5">
      <c r="A1884">
        <v>2708</v>
      </c>
      <c r="B1884" t="s">
        <v>24764</v>
      </c>
      <c r="C1884" t="s">
        <v>8041</v>
      </c>
      <c r="D1884" t="s">
        <v>8034</v>
      </c>
      <c r="E1884" s="324" t="s">
        <v>27231</v>
      </c>
    </row>
    <row r="1885" spans="1:5">
      <c r="A1885">
        <v>40814</v>
      </c>
      <c r="B1885" t="s">
        <v>17902</v>
      </c>
      <c r="C1885" t="s">
        <v>8042</v>
      </c>
      <c r="D1885" t="s">
        <v>8034</v>
      </c>
      <c r="E1885" s="324" t="s">
        <v>27232</v>
      </c>
    </row>
    <row r="1886" spans="1:5">
      <c r="A1886">
        <v>38403</v>
      </c>
      <c r="B1886" t="s">
        <v>17913</v>
      </c>
      <c r="C1886" t="s">
        <v>8033</v>
      </c>
      <c r="D1886" t="s">
        <v>8034</v>
      </c>
      <c r="E1886" s="324" t="s">
        <v>6896</v>
      </c>
    </row>
    <row r="1887" spans="1:5">
      <c r="A1887">
        <v>43482</v>
      </c>
      <c r="B1887" t="s">
        <v>17914</v>
      </c>
      <c r="C1887" t="s">
        <v>8041</v>
      </c>
      <c r="D1887" t="s">
        <v>8035</v>
      </c>
      <c r="E1887" s="324" t="s">
        <v>15810</v>
      </c>
    </row>
    <row r="1888" spans="1:5">
      <c r="A1888">
        <v>43494</v>
      </c>
      <c r="B1888" t="s">
        <v>17916</v>
      </c>
      <c r="C1888" t="s">
        <v>8042</v>
      </c>
      <c r="D1888" t="s">
        <v>8035</v>
      </c>
      <c r="E1888" s="324" t="s">
        <v>27233</v>
      </c>
    </row>
    <row r="1889" spans="1:5">
      <c r="A1889">
        <v>43483</v>
      </c>
      <c r="B1889" t="s">
        <v>17917</v>
      </c>
      <c r="C1889" t="s">
        <v>8041</v>
      </c>
      <c r="D1889" t="s">
        <v>8035</v>
      </c>
      <c r="E1889" s="324" t="s">
        <v>1286</v>
      </c>
    </row>
    <row r="1890" spans="1:5">
      <c r="A1890">
        <v>43495</v>
      </c>
      <c r="B1890" t="s">
        <v>17918</v>
      </c>
      <c r="C1890" t="s">
        <v>8042</v>
      </c>
      <c r="D1890" t="s">
        <v>8035</v>
      </c>
      <c r="E1890" s="324" t="s">
        <v>27234</v>
      </c>
    </row>
    <row r="1891" spans="1:5">
      <c r="A1891">
        <v>43484</v>
      </c>
      <c r="B1891" t="s">
        <v>17919</v>
      </c>
      <c r="C1891" t="s">
        <v>8041</v>
      </c>
      <c r="D1891" t="s">
        <v>8035</v>
      </c>
      <c r="E1891" s="324" t="s">
        <v>7822</v>
      </c>
    </row>
    <row r="1892" spans="1:5">
      <c r="A1892">
        <v>43496</v>
      </c>
      <c r="B1892" t="s">
        <v>17920</v>
      </c>
      <c r="C1892" t="s">
        <v>8042</v>
      </c>
      <c r="D1892" t="s">
        <v>8035</v>
      </c>
      <c r="E1892" s="324" t="s">
        <v>27235</v>
      </c>
    </row>
    <row r="1893" spans="1:5">
      <c r="A1893">
        <v>43485</v>
      </c>
      <c r="B1893" t="s">
        <v>17921</v>
      </c>
      <c r="C1893" t="s">
        <v>8041</v>
      </c>
      <c r="D1893" t="s">
        <v>8035</v>
      </c>
      <c r="E1893" s="324" t="s">
        <v>18724</v>
      </c>
    </row>
    <row r="1894" spans="1:5">
      <c r="A1894">
        <v>43497</v>
      </c>
      <c r="B1894" t="s">
        <v>17922</v>
      </c>
      <c r="C1894" t="s">
        <v>8042</v>
      </c>
      <c r="D1894" t="s">
        <v>8035</v>
      </c>
      <c r="E1894" s="324" t="s">
        <v>27236</v>
      </c>
    </row>
    <row r="1895" spans="1:5">
      <c r="A1895">
        <v>43487</v>
      </c>
      <c r="B1895" t="s">
        <v>17923</v>
      </c>
      <c r="C1895" t="s">
        <v>8041</v>
      </c>
      <c r="D1895" t="s">
        <v>8035</v>
      </c>
      <c r="E1895" s="324" t="s">
        <v>17934</v>
      </c>
    </row>
    <row r="1896" spans="1:5">
      <c r="A1896">
        <v>43499</v>
      </c>
      <c r="B1896" t="s">
        <v>17924</v>
      </c>
      <c r="C1896" t="s">
        <v>8042</v>
      </c>
      <c r="D1896" t="s">
        <v>8035</v>
      </c>
      <c r="E1896" s="324" t="s">
        <v>25555</v>
      </c>
    </row>
    <row r="1897" spans="1:5">
      <c r="A1897">
        <v>43486</v>
      </c>
      <c r="B1897" t="s">
        <v>17925</v>
      </c>
      <c r="C1897" t="s">
        <v>8041</v>
      </c>
      <c r="D1897" t="s">
        <v>8035</v>
      </c>
      <c r="E1897" s="324" t="s">
        <v>1262</v>
      </c>
    </row>
    <row r="1898" spans="1:5">
      <c r="A1898">
        <v>43498</v>
      </c>
      <c r="B1898" t="s">
        <v>17926</v>
      </c>
      <c r="C1898" t="s">
        <v>8042</v>
      </c>
      <c r="D1898" t="s">
        <v>8035</v>
      </c>
      <c r="E1898" s="324" t="s">
        <v>26331</v>
      </c>
    </row>
    <row r="1899" spans="1:5">
      <c r="A1899">
        <v>43488</v>
      </c>
      <c r="B1899" t="s">
        <v>17927</v>
      </c>
      <c r="C1899" t="s">
        <v>8041</v>
      </c>
      <c r="D1899" t="s">
        <v>8035</v>
      </c>
      <c r="E1899" s="324" t="s">
        <v>1802</v>
      </c>
    </row>
    <row r="1900" spans="1:5">
      <c r="A1900">
        <v>43500</v>
      </c>
      <c r="B1900" t="s">
        <v>17928</v>
      </c>
      <c r="C1900" t="s">
        <v>8042</v>
      </c>
      <c r="D1900" t="s">
        <v>8035</v>
      </c>
      <c r="E1900" s="324" t="s">
        <v>27237</v>
      </c>
    </row>
    <row r="1901" spans="1:5">
      <c r="A1901">
        <v>43489</v>
      </c>
      <c r="B1901" t="s">
        <v>17929</v>
      </c>
      <c r="C1901" t="s">
        <v>8041</v>
      </c>
      <c r="D1901" t="s">
        <v>8035</v>
      </c>
      <c r="E1901" s="324" t="s">
        <v>910</v>
      </c>
    </row>
    <row r="1902" spans="1:5">
      <c r="A1902">
        <v>43501</v>
      </c>
      <c r="B1902" t="s">
        <v>17930</v>
      </c>
      <c r="C1902" t="s">
        <v>8042</v>
      </c>
      <c r="D1902" t="s">
        <v>8035</v>
      </c>
      <c r="E1902" s="324" t="s">
        <v>27238</v>
      </c>
    </row>
    <row r="1903" spans="1:5">
      <c r="A1903">
        <v>43490</v>
      </c>
      <c r="B1903" t="s">
        <v>17931</v>
      </c>
      <c r="C1903" t="s">
        <v>8041</v>
      </c>
      <c r="D1903" t="s">
        <v>8035</v>
      </c>
      <c r="E1903" s="324" t="s">
        <v>7399</v>
      </c>
    </row>
    <row r="1904" spans="1:5">
      <c r="A1904">
        <v>43502</v>
      </c>
      <c r="B1904" t="s">
        <v>17932</v>
      </c>
      <c r="C1904" t="s">
        <v>8042</v>
      </c>
      <c r="D1904" t="s">
        <v>8035</v>
      </c>
      <c r="E1904" s="324" t="s">
        <v>27239</v>
      </c>
    </row>
    <row r="1905" spans="1:5">
      <c r="A1905">
        <v>43491</v>
      </c>
      <c r="B1905" t="s">
        <v>17933</v>
      </c>
      <c r="C1905" t="s">
        <v>8041</v>
      </c>
      <c r="D1905" t="s">
        <v>8035</v>
      </c>
      <c r="E1905" s="324" t="s">
        <v>14932</v>
      </c>
    </row>
    <row r="1906" spans="1:5">
      <c r="A1906">
        <v>43503</v>
      </c>
      <c r="B1906" t="s">
        <v>17935</v>
      </c>
      <c r="C1906" t="s">
        <v>8042</v>
      </c>
      <c r="D1906" t="s">
        <v>8035</v>
      </c>
      <c r="E1906" s="324" t="s">
        <v>27240</v>
      </c>
    </row>
    <row r="1907" spans="1:5">
      <c r="A1907">
        <v>43492</v>
      </c>
      <c r="B1907" t="s">
        <v>17936</v>
      </c>
      <c r="C1907" t="s">
        <v>8041</v>
      </c>
      <c r="D1907" t="s">
        <v>8035</v>
      </c>
      <c r="E1907" s="324" t="s">
        <v>14826</v>
      </c>
    </row>
    <row r="1908" spans="1:5">
      <c r="A1908">
        <v>43504</v>
      </c>
      <c r="B1908" t="s">
        <v>17937</v>
      </c>
      <c r="C1908" t="s">
        <v>8042</v>
      </c>
      <c r="D1908" t="s">
        <v>8035</v>
      </c>
      <c r="E1908" s="324" t="s">
        <v>27241</v>
      </c>
    </row>
    <row r="1909" spans="1:5">
      <c r="A1909">
        <v>43493</v>
      </c>
      <c r="B1909" t="s">
        <v>17938</v>
      </c>
      <c r="C1909" t="s">
        <v>8041</v>
      </c>
      <c r="D1909" t="s">
        <v>8035</v>
      </c>
      <c r="E1909" s="324" t="s">
        <v>1470</v>
      </c>
    </row>
    <row r="1910" spans="1:5">
      <c r="A1910">
        <v>43505</v>
      </c>
      <c r="B1910" t="s">
        <v>17939</v>
      </c>
      <c r="C1910" t="s">
        <v>8042</v>
      </c>
      <c r="D1910" t="s">
        <v>8035</v>
      </c>
      <c r="E1910" s="324" t="s">
        <v>27242</v>
      </c>
    </row>
    <row r="1911" spans="1:5">
      <c r="A1911">
        <v>37774</v>
      </c>
      <c r="B1911" t="s">
        <v>17940</v>
      </c>
      <c r="C1911" t="s">
        <v>8033</v>
      </c>
      <c r="D1911" t="s">
        <v>8036</v>
      </c>
      <c r="E1911" s="324" t="s">
        <v>24765</v>
      </c>
    </row>
    <row r="1912" spans="1:5">
      <c r="A1912">
        <v>38629</v>
      </c>
      <c r="B1912" t="s">
        <v>24766</v>
      </c>
      <c r="C1912" t="s">
        <v>8033</v>
      </c>
      <c r="D1912" t="s">
        <v>8034</v>
      </c>
      <c r="E1912" s="324" t="s">
        <v>24767</v>
      </c>
    </row>
    <row r="1913" spans="1:5">
      <c r="A1913">
        <v>38630</v>
      </c>
      <c r="B1913" t="s">
        <v>17941</v>
      </c>
      <c r="C1913" t="s">
        <v>8033</v>
      </c>
      <c r="D1913" t="s">
        <v>8034</v>
      </c>
      <c r="E1913" s="324" t="s">
        <v>24768</v>
      </c>
    </row>
    <row r="1914" spans="1:5">
      <c r="A1914">
        <v>38476</v>
      </c>
      <c r="B1914" t="s">
        <v>17943</v>
      </c>
      <c r="C1914" t="s">
        <v>8033</v>
      </c>
      <c r="D1914" t="s">
        <v>8034</v>
      </c>
      <c r="E1914" s="324" t="s">
        <v>27243</v>
      </c>
    </row>
    <row r="1915" spans="1:5">
      <c r="A1915">
        <v>38477</v>
      </c>
      <c r="B1915" t="s">
        <v>17944</v>
      </c>
      <c r="C1915" t="s">
        <v>8033</v>
      </c>
      <c r="D1915" t="s">
        <v>8034</v>
      </c>
      <c r="E1915" s="324" t="s">
        <v>27244</v>
      </c>
    </row>
    <row r="1916" spans="1:5">
      <c r="A1916">
        <v>40635</v>
      </c>
      <c r="B1916" t="s">
        <v>17945</v>
      </c>
      <c r="C1916" t="s">
        <v>8033</v>
      </c>
      <c r="D1916" t="s">
        <v>8034</v>
      </c>
      <c r="E1916" s="324" t="s">
        <v>27245</v>
      </c>
    </row>
    <row r="1917" spans="1:5">
      <c r="A1917">
        <v>36483</v>
      </c>
      <c r="B1917" t="s">
        <v>17946</v>
      </c>
      <c r="C1917" t="s">
        <v>8033</v>
      </c>
      <c r="D1917" t="s">
        <v>8034</v>
      </c>
      <c r="E1917" s="324" t="s">
        <v>27246</v>
      </c>
    </row>
    <row r="1918" spans="1:5">
      <c r="A1918">
        <v>14525</v>
      </c>
      <c r="B1918" t="s">
        <v>17947</v>
      </c>
      <c r="C1918" t="s">
        <v>8033</v>
      </c>
      <c r="D1918" t="s">
        <v>8034</v>
      </c>
      <c r="E1918" s="324" t="s">
        <v>27247</v>
      </c>
    </row>
    <row r="1919" spans="1:5">
      <c r="A1919">
        <v>36482</v>
      </c>
      <c r="B1919" t="s">
        <v>17948</v>
      </c>
      <c r="C1919" t="s">
        <v>8033</v>
      </c>
      <c r="D1919" t="s">
        <v>8034</v>
      </c>
      <c r="E1919" s="324" t="s">
        <v>27248</v>
      </c>
    </row>
    <row r="1920" spans="1:5">
      <c r="A1920">
        <v>36408</v>
      </c>
      <c r="B1920" t="s">
        <v>17949</v>
      </c>
      <c r="C1920" t="s">
        <v>8033</v>
      </c>
      <c r="D1920" t="s">
        <v>8034</v>
      </c>
      <c r="E1920" s="324" t="s">
        <v>27249</v>
      </c>
    </row>
    <row r="1921" spans="1:5">
      <c r="A1921">
        <v>2723</v>
      </c>
      <c r="B1921" t="s">
        <v>17950</v>
      </c>
      <c r="C1921" t="s">
        <v>8033</v>
      </c>
      <c r="D1921" t="s">
        <v>8034</v>
      </c>
      <c r="E1921" s="324" t="s">
        <v>27250</v>
      </c>
    </row>
    <row r="1922" spans="1:5">
      <c r="A1922">
        <v>36481</v>
      </c>
      <c r="B1922" t="s">
        <v>17951</v>
      </c>
      <c r="C1922" t="s">
        <v>8033</v>
      </c>
      <c r="D1922" t="s">
        <v>8034</v>
      </c>
      <c r="E1922" s="324" t="s">
        <v>27251</v>
      </c>
    </row>
    <row r="1923" spans="1:5">
      <c r="A1923">
        <v>10685</v>
      </c>
      <c r="B1923" t="s">
        <v>17952</v>
      </c>
      <c r="C1923" t="s">
        <v>8033</v>
      </c>
      <c r="D1923" t="s">
        <v>8035</v>
      </c>
      <c r="E1923" s="324" t="s">
        <v>27252</v>
      </c>
    </row>
    <row r="1924" spans="1:5">
      <c r="A1924">
        <v>40636</v>
      </c>
      <c r="B1924" t="s">
        <v>17953</v>
      </c>
      <c r="C1924" t="s">
        <v>8033</v>
      </c>
      <c r="D1924" t="s">
        <v>8034</v>
      </c>
      <c r="E1924" s="324" t="s">
        <v>27253</v>
      </c>
    </row>
    <row r="1925" spans="1:5">
      <c r="A1925">
        <v>4111</v>
      </c>
      <c r="B1925" t="s">
        <v>17954</v>
      </c>
      <c r="C1925" t="s">
        <v>8033</v>
      </c>
      <c r="D1925" t="s">
        <v>8034</v>
      </c>
      <c r="E1925" s="324" t="s">
        <v>27254</v>
      </c>
    </row>
    <row r="1926" spans="1:5">
      <c r="A1926">
        <v>44538</v>
      </c>
      <c r="B1926" t="s">
        <v>17955</v>
      </c>
      <c r="C1926" t="s">
        <v>8033</v>
      </c>
      <c r="D1926" t="s">
        <v>8034</v>
      </c>
      <c r="E1926" s="324" t="s">
        <v>21862</v>
      </c>
    </row>
    <row r="1927" spans="1:5">
      <c r="A1927">
        <v>12</v>
      </c>
      <c r="B1927" t="s">
        <v>17956</v>
      </c>
      <c r="C1927" t="s">
        <v>8033</v>
      </c>
      <c r="D1927" t="s">
        <v>8035</v>
      </c>
      <c r="E1927" s="324" t="s">
        <v>22021</v>
      </c>
    </row>
    <row r="1928" spans="1:5">
      <c r="A1928">
        <v>37554</v>
      </c>
      <c r="B1928" t="s">
        <v>17957</v>
      </c>
      <c r="C1928" t="s">
        <v>8033</v>
      </c>
      <c r="D1928" t="s">
        <v>8034</v>
      </c>
      <c r="E1928" s="324" t="s">
        <v>24769</v>
      </c>
    </row>
    <row r="1929" spans="1:5">
      <c r="A1929">
        <v>37555</v>
      </c>
      <c r="B1929" t="s">
        <v>17958</v>
      </c>
      <c r="C1929" t="s">
        <v>8033</v>
      </c>
      <c r="D1929" t="s">
        <v>8034</v>
      </c>
      <c r="E1929" s="324" t="s">
        <v>24770</v>
      </c>
    </row>
    <row r="1930" spans="1:5">
      <c r="A1930">
        <v>10902</v>
      </c>
      <c r="B1930" t="s">
        <v>17959</v>
      </c>
      <c r="C1930" t="s">
        <v>8033</v>
      </c>
      <c r="D1930" t="s">
        <v>8034</v>
      </c>
      <c r="E1930" s="324" t="s">
        <v>21773</v>
      </c>
    </row>
    <row r="1931" spans="1:5">
      <c r="A1931">
        <v>20965</v>
      </c>
      <c r="B1931" t="s">
        <v>17960</v>
      </c>
      <c r="C1931" t="s">
        <v>8033</v>
      </c>
      <c r="D1931" t="s">
        <v>8034</v>
      </c>
      <c r="E1931" s="324" t="s">
        <v>24771</v>
      </c>
    </row>
    <row r="1932" spans="1:5">
      <c r="A1932">
        <v>20966</v>
      </c>
      <c r="B1932" t="s">
        <v>17961</v>
      </c>
      <c r="C1932" t="s">
        <v>8033</v>
      </c>
      <c r="D1932" t="s">
        <v>8034</v>
      </c>
      <c r="E1932" s="324" t="s">
        <v>24772</v>
      </c>
    </row>
    <row r="1933" spans="1:5">
      <c r="A1933">
        <v>10903</v>
      </c>
      <c r="B1933" t="s">
        <v>17962</v>
      </c>
      <c r="C1933" t="s">
        <v>8033</v>
      </c>
      <c r="D1933" t="s">
        <v>8034</v>
      </c>
      <c r="E1933" s="324" t="s">
        <v>21742</v>
      </c>
    </row>
    <row r="1934" spans="1:5">
      <c r="A1934">
        <v>20967</v>
      </c>
      <c r="B1934" t="s">
        <v>17963</v>
      </c>
      <c r="C1934" t="s">
        <v>8033</v>
      </c>
      <c r="D1934" t="s">
        <v>8034</v>
      </c>
      <c r="E1934" s="324" t="s">
        <v>21742</v>
      </c>
    </row>
    <row r="1935" spans="1:5">
      <c r="A1935">
        <v>20968</v>
      </c>
      <c r="B1935" t="s">
        <v>17964</v>
      </c>
      <c r="C1935" t="s">
        <v>8033</v>
      </c>
      <c r="D1935" t="s">
        <v>8034</v>
      </c>
      <c r="E1935" s="324" t="s">
        <v>24773</v>
      </c>
    </row>
    <row r="1936" spans="1:5">
      <c r="A1936">
        <v>11359</v>
      </c>
      <c r="B1936" t="s">
        <v>17965</v>
      </c>
      <c r="C1936" t="s">
        <v>8033</v>
      </c>
      <c r="D1936" t="s">
        <v>8035</v>
      </c>
      <c r="E1936" s="324" t="s">
        <v>24774</v>
      </c>
    </row>
    <row r="1937" spans="1:5">
      <c r="A1937">
        <v>39017</v>
      </c>
      <c r="B1937" t="s">
        <v>17966</v>
      </c>
      <c r="C1937" t="s">
        <v>8033</v>
      </c>
      <c r="D1937" t="s">
        <v>8034</v>
      </c>
      <c r="E1937" s="324" t="s">
        <v>1036</v>
      </c>
    </row>
    <row r="1938" spans="1:5">
      <c r="A1938">
        <v>39315</v>
      </c>
      <c r="B1938" t="s">
        <v>17967</v>
      </c>
      <c r="C1938" t="s">
        <v>8033</v>
      </c>
      <c r="D1938" t="s">
        <v>8034</v>
      </c>
      <c r="E1938" s="324" t="s">
        <v>897</v>
      </c>
    </row>
    <row r="1939" spans="1:5">
      <c r="A1939">
        <v>39016</v>
      </c>
      <c r="B1939" t="s">
        <v>17968</v>
      </c>
      <c r="C1939" t="s">
        <v>8033</v>
      </c>
      <c r="D1939" t="s">
        <v>8034</v>
      </c>
      <c r="E1939" s="324" t="s">
        <v>897</v>
      </c>
    </row>
    <row r="1940" spans="1:5">
      <c r="A1940">
        <v>39481</v>
      </c>
      <c r="B1940" t="s">
        <v>17969</v>
      </c>
      <c r="C1940" t="s">
        <v>8033</v>
      </c>
      <c r="D1940" t="s">
        <v>8034</v>
      </c>
      <c r="E1940" s="324" t="s">
        <v>21560</v>
      </c>
    </row>
    <row r="1941" spans="1:5">
      <c r="A1941">
        <v>39013</v>
      </c>
      <c r="B1941" t="s">
        <v>17970</v>
      </c>
      <c r="C1941" t="s">
        <v>8033</v>
      </c>
      <c r="D1941" t="s">
        <v>8034</v>
      </c>
      <c r="E1941" s="324" t="s">
        <v>1695</v>
      </c>
    </row>
    <row r="1942" spans="1:5">
      <c r="A1942">
        <v>44919</v>
      </c>
      <c r="B1942" t="s">
        <v>17971</v>
      </c>
      <c r="C1942" t="s">
        <v>8033</v>
      </c>
      <c r="D1942" t="s">
        <v>8034</v>
      </c>
      <c r="E1942" s="324" t="s">
        <v>27255</v>
      </c>
    </row>
    <row r="1943" spans="1:5">
      <c r="A1943">
        <v>40433</v>
      </c>
      <c r="B1943" t="s">
        <v>17972</v>
      </c>
      <c r="C1943" t="s">
        <v>8033</v>
      </c>
      <c r="D1943" t="s">
        <v>8034</v>
      </c>
      <c r="E1943" s="324" t="s">
        <v>7407</v>
      </c>
    </row>
    <row r="1944" spans="1:5">
      <c r="A1944">
        <v>20219</v>
      </c>
      <c r="B1944" t="s">
        <v>17973</v>
      </c>
      <c r="C1944" t="s">
        <v>8033</v>
      </c>
      <c r="D1944" t="s">
        <v>8036</v>
      </c>
      <c r="E1944" s="324" t="s">
        <v>24775</v>
      </c>
    </row>
    <row r="1945" spans="1:5">
      <c r="A1945">
        <v>36484</v>
      </c>
      <c r="B1945" t="s">
        <v>17974</v>
      </c>
      <c r="C1945" t="s">
        <v>8033</v>
      </c>
      <c r="D1945" t="s">
        <v>8036</v>
      </c>
      <c r="E1945" s="324" t="s">
        <v>24776</v>
      </c>
    </row>
    <row r="1946" spans="1:5">
      <c r="A1946">
        <v>38367</v>
      </c>
      <c r="B1946" t="s">
        <v>17975</v>
      </c>
      <c r="C1946" t="s">
        <v>8033</v>
      </c>
      <c r="D1946" t="s">
        <v>8034</v>
      </c>
      <c r="E1946" s="324" t="s">
        <v>25878</v>
      </c>
    </row>
    <row r="1947" spans="1:5">
      <c r="A1947">
        <v>38368</v>
      </c>
      <c r="B1947" t="s">
        <v>17976</v>
      </c>
      <c r="C1947" t="s">
        <v>8033</v>
      </c>
      <c r="D1947" t="s">
        <v>8034</v>
      </c>
      <c r="E1947" s="324" t="s">
        <v>20699</v>
      </c>
    </row>
    <row r="1948" spans="1:5">
      <c r="A1948">
        <v>38091</v>
      </c>
      <c r="B1948" t="s">
        <v>17977</v>
      </c>
      <c r="C1948" t="s">
        <v>8033</v>
      </c>
      <c r="D1948" t="s">
        <v>8034</v>
      </c>
      <c r="E1948" s="324" t="s">
        <v>15916</v>
      </c>
    </row>
    <row r="1949" spans="1:5">
      <c r="A1949">
        <v>38095</v>
      </c>
      <c r="B1949" t="s">
        <v>17978</v>
      </c>
      <c r="C1949" t="s">
        <v>8033</v>
      </c>
      <c r="D1949" t="s">
        <v>8034</v>
      </c>
      <c r="E1949" s="324" t="s">
        <v>383</v>
      </c>
    </row>
    <row r="1950" spans="1:5">
      <c r="A1950">
        <v>38092</v>
      </c>
      <c r="B1950" t="s">
        <v>17979</v>
      </c>
      <c r="C1950" t="s">
        <v>8033</v>
      </c>
      <c r="D1950" t="s">
        <v>8034</v>
      </c>
      <c r="E1950" s="324" t="s">
        <v>14709</v>
      </c>
    </row>
    <row r="1951" spans="1:5">
      <c r="A1951">
        <v>38093</v>
      </c>
      <c r="B1951" t="s">
        <v>17980</v>
      </c>
      <c r="C1951" t="s">
        <v>8033</v>
      </c>
      <c r="D1951" t="s">
        <v>8034</v>
      </c>
      <c r="E1951" s="324" t="s">
        <v>1089</v>
      </c>
    </row>
    <row r="1952" spans="1:5">
      <c r="A1952">
        <v>38096</v>
      </c>
      <c r="B1952" t="s">
        <v>17981</v>
      </c>
      <c r="C1952" t="s">
        <v>8033</v>
      </c>
      <c r="D1952" t="s">
        <v>8034</v>
      </c>
      <c r="E1952" s="324" t="s">
        <v>25180</v>
      </c>
    </row>
    <row r="1953" spans="1:5">
      <c r="A1953">
        <v>38094</v>
      </c>
      <c r="B1953" t="s">
        <v>17982</v>
      </c>
      <c r="C1953" t="s">
        <v>8033</v>
      </c>
      <c r="D1953" t="s">
        <v>8034</v>
      </c>
      <c r="E1953" s="324" t="s">
        <v>1774</v>
      </c>
    </row>
    <row r="1954" spans="1:5">
      <c r="A1954">
        <v>38097</v>
      </c>
      <c r="B1954" t="s">
        <v>17983</v>
      </c>
      <c r="C1954" t="s">
        <v>8033</v>
      </c>
      <c r="D1954" t="s">
        <v>8034</v>
      </c>
      <c r="E1954" s="324" t="s">
        <v>609</v>
      </c>
    </row>
    <row r="1955" spans="1:5">
      <c r="A1955">
        <v>38098</v>
      </c>
      <c r="B1955" t="s">
        <v>17984</v>
      </c>
      <c r="C1955" t="s">
        <v>8033</v>
      </c>
      <c r="D1955" t="s">
        <v>8034</v>
      </c>
      <c r="E1955" s="324" t="s">
        <v>609</v>
      </c>
    </row>
    <row r="1956" spans="1:5">
      <c r="A1956">
        <v>11186</v>
      </c>
      <c r="B1956" t="s">
        <v>17985</v>
      </c>
      <c r="C1956" t="s">
        <v>8043</v>
      </c>
      <c r="D1956" t="s">
        <v>8034</v>
      </c>
      <c r="E1956" s="324" t="s">
        <v>27256</v>
      </c>
    </row>
    <row r="1957" spans="1:5">
      <c r="A1957">
        <v>11558</v>
      </c>
      <c r="B1957" t="s">
        <v>17986</v>
      </c>
      <c r="C1957" t="s">
        <v>8044</v>
      </c>
      <c r="D1957" t="s">
        <v>8034</v>
      </c>
      <c r="E1957" s="324" t="s">
        <v>6553</v>
      </c>
    </row>
    <row r="1958" spans="1:5">
      <c r="A1958">
        <v>11557</v>
      </c>
      <c r="B1958" t="s">
        <v>17987</v>
      </c>
      <c r="C1958" t="s">
        <v>8044</v>
      </c>
      <c r="D1958" t="s">
        <v>8034</v>
      </c>
      <c r="E1958" s="324" t="s">
        <v>21527</v>
      </c>
    </row>
    <row r="1959" spans="1:5">
      <c r="A1959">
        <v>2759</v>
      </c>
      <c r="B1959" t="s">
        <v>17988</v>
      </c>
      <c r="C1959" t="s">
        <v>8033</v>
      </c>
      <c r="D1959" t="s">
        <v>8036</v>
      </c>
      <c r="E1959" s="324" t="s">
        <v>15100</v>
      </c>
    </row>
    <row r="1960" spans="1:5">
      <c r="A1960">
        <v>38124</v>
      </c>
      <c r="B1960" t="s">
        <v>17989</v>
      </c>
      <c r="C1960" t="s">
        <v>8033</v>
      </c>
      <c r="D1960" t="s">
        <v>8035</v>
      </c>
      <c r="E1960" s="324" t="s">
        <v>4434</v>
      </c>
    </row>
    <row r="1961" spans="1:5">
      <c r="A1961">
        <v>38380</v>
      </c>
      <c r="B1961" t="s">
        <v>17990</v>
      </c>
      <c r="C1961" t="s">
        <v>8033</v>
      </c>
      <c r="D1961" t="s">
        <v>8034</v>
      </c>
      <c r="E1961" s="324" t="s">
        <v>27257</v>
      </c>
    </row>
    <row r="1962" spans="1:5">
      <c r="A1962">
        <v>42429</v>
      </c>
      <c r="B1962" t="s">
        <v>17991</v>
      </c>
      <c r="C1962" t="s">
        <v>8033</v>
      </c>
      <c r="D1962" t="s">
        <v>8036</v>
      </c>
      <c r="E1962" s="324" t="s">
        <v>22023</v>
      </c>
    </row>
    <row r="1963" spans="1:5">
      <c r="A1963">
        <v>39616</v>
      </c>
      <c r="B1963" t="s">
        <v>17992</v>
      </c>
      <c r="C1963" t="s">
        <v>8033</v>
      </c>
      <c r="D1963" t="s">
        <v>8035</v>
      </c>
      <c r="E1963" s="324" t="s">
        <v>24778</v>
      </c>
    </row>
    <row r="1964" spans="1:5">
      <c r="A1964">
        <v>39618</v>
      </c>
      <c r="B1964" t="s">
        <v>17993</v>
      </c>
      <c r="C1964" t="s">
        <v>8033</v>
      </c>
      <c r="D1964" t="s">
        <v>8034</v>
      </c>
      <c r="E1964" s="324" t="s">
        <v>24779</v>
      </c>
    </row>
    <row r="1965" spans="1:5">
      <c r="A1965">
        <v>39619</v>
      </c>
      <c r="B1965" t="s">
        <v>17994</v>
      </c>
      <c r="C1965" t="s">
        <v>8033</v>
      </c>
      <c r="D1965" t="s">
        <v>8034</v>
      </c>
      <c r="E1965" s="324" t="s">
        <v>24780</v>
      </c>
    </row>
    <row r="1966" spans="1:5">
      <c r="A1966">
        <v>39613</v>
      </c>
      <c r="B1966" t="s">
        <v>17995</v>
      </c>
      <c r="C1966" t="s">
        <v>8033</v>
      </c>
      <c r="D1966" t="s">
        <v>8034</v>
      </c>
      <c r="E1966" s="324" t="s">
        <v>24781</v>
      </c>
    </row>
    <row r="1967" spans="1:5">
      <c r="A1967">
        <v>39614</v>
      </c>
      <c r="B1967" t="s">
        <v>17996</v>
      </c>
      <c r="C1967" t="s">
        <v>8033</v>
      </c>
      <c r="D1967" t="s">
        <v>8034</v>
      </c>
      <c r="E1967" s="324" t="s">
        <v>24782</v>
      </c>
    </row>
    <row r="1968" spans="1:5">
      <c r="A1968">
        <v>38538</v>
      </c>
      <c r="B1968" t="s">
        <v>17997</v>
      </c>
      <c r="C1968" t="s">
        <v>8037</v>
      </c>
      <c r="D1968" t="s">
        <v>8036</v>
      </c>
      <c r="E1968" s="324" t="s">
        <v>24783</v>
      </c>
    </row>
    <row r="1969" spans="1:5">
      <c r="A1969">
        <v>38539</v>
      </c>
      <c r="B1969" t="s">
        <v>17998</v>
      </c>
      <c r="C1969" t="s">
        <v>8037</v>
      </c>
      <c r="D1969" t="s">
        <v>8036</v>
      </c>
      <c r="E1969" s="324" t="s">
        <v>24784</v>
      </c>
    </row>
    <row r="1970" spans="1:5">
      <c r="A1970">
        <v>38540</v>
      </c>
      <c r="B1970" t="s">
        <v>17999</v>
      </c>
      <c r="C1970" t="s">
        <v>8037</v>
      </c>
      <c r="D1970" t="s">
        <v>8036</v>
      </c>
      <c r="E1970" s="324" t="s">
        <v>24785</v>
      </c>
    </row>
    <row r="1971" spans="1:5">
      <c r="A1971">
        <v>38384</v>
      </c>
      <c r="B1971" t="s">
        <v>18000</v>
      </c>
      <c r="C1971" t="s">
        <v>8033</v>
      </c>
      <c r="D1971" t="s">
        <v>8034</v>
      </c>
      <c r="E1971" s="324" t="s">
        <v>21367</v>
      </c>
    </row>
    <row r="1972" spans="1:5">
      <c r="A1972">
        <v>13</v>
      </c>
      <c r="B1972" t="s">
        <v>18001</v>
      </c>
      <c r="C1972" t="s">
        <v>8038</v>
      </c>
      <c r="D1972" t="s">
        <v>8034</v>
      </c>
      <c r="E1972" s="324" t="s">
        <v>7352</v>
      </c>
    </row>
    <row r="1973" spans="1:5">
      <c r="A1973">
        <v>2762</v>
      </c>
      <c r="B1973" t="s">
        <v>18002</v>
      </c>
      <c r="C1973" t="s">
        <v>8037</v>
      </c>
      <c r="D1973" t="s">
        <v>8036</v>
      </c>
      <c r="E1973" s="324" t="s">
        <v>14808</v>
      </c>
    </row>
    <row r="1974" spans="1:5">
      <c r="A1974">
        <v>21142</v>
      </c>
      <c r="B1974" t="s">
        <v>18003</v>
      </c>
      <c r="C1974" t="s">
        <v>8033</v>
      </c>
      <c r="D1974" t="s">
        <v>8034</v>
      </c>
      <c r="E1974" s="324" t="s">
        <v>25708</v>
      </c>
    </row>
    <row r="1975" spans="1:5">
      <c r="A1975">
        <v>4223</v>
      </c>
      <c r="B1975" t="s">
        <v>18004</v>
      </c>
      <c r="C1975" t="s">
        <v>8039</v>
      </c>
      <c r="D1975" t="s">
        <v>8035</v>
      </c>
      <c r="E1975" s="324" t="s">
        <v>25839</v>
      </c>
    </row>
    <row r="1976" spans="1:5">
      <c r="A1976">
        <v>37372</v>
      </c>
      <c r="B1976" t="s">
        <v>18005</v>
      </c>
      <c r="C1976" t="s">
        <v>8041</v>
      </c>
      <c r="D1976" t="s">
        <v>8035</v>
      </c>
      <c r="E1976" s="324" t="s">
        <v>14954</v>
      </c>
    </row>
    <row r="1977" spans="1:5">
      <c r="A1977">
        <v>40863</v>
      </c>
      <c r="B1977" t="s">
        <v>18006</v>
      </c>
      <c r="C1977" t="s">
        <v>8042</v>
      </c>
      <c r="D1977" t="s">
        <v>8035</v>
      </c>
      <c r="E1977" s="324" t="s">
        <v>27258</v>
      </c>
    </row>
    <row r="1978" spans="1:5">
      <c r="A1978">
        <v>38475</v>
      </c>
      <c r="B1978" t="s">
        <v>18007</v>
      </c>
      <c r="C1978" t="s">
        <v>8033</v>
      </c>
      <c r="D1978" t="s">
        <v>8034</v>
      </c>
      <c r="E1978" s="324" t="s">
        <v>22024</v>
      </c>
    </row>
    <row r="1979" spans="1:5">
      <c r="A1979">
        <v>38474</v>
      </c>
      <c r="B1979" t="s">
        <v>18008</v>
      </c>
      <c r="C1979" t="s">
        <v>8033</v>
      </c>
      <c r="D1979" t="s">
        <v>8034</v>
      </c>
      <c r="E1979" s="324" t="s">
        <v>14810</v>
      </c>
    </row>
    <row r="1980" spans="1:5">
      <c r="A1980">
        <v>10886</v>
      </c>
      <c r="B1980" t="s">
        <v>18010</v>
      </c>
      <c r="C1980" t="s">
        <v>8033</v>
      </c>
      <c r="D1980" t="s">
        <v>8034</v>
      </c>
      <c r="E1980" s="324" t="s">
        <v>24786</v>
      </c>
    </row>
    <row r="1981" spans="1:5">
      <c r="A1981">
        <v>10888</v>
      </c>
      <c r="B1981" t="s">
        <v>18011</v>
      </c>
      <c r="C1981" t="s">
        <v>8033</v>
      </c>
      <c r="D1981" t="s">
        <v>8034</v>
      </c>
      <c r="E1981" s="324" t="s">
        <v>24787</v>
      </c>
    </row>
    <row r="1982" spans="1:5">
      <c r="A1982">
        <v>10889</v>
      </c>
      <c r="B1982" t="s">
        <v>18012</v>
      </c>
      <c r="C1982" t="s">
        <v>8033</v>
      </c>
      <c r="D1982" t="s">
        <v>8034</v>
      </c>
      <c r="E1982" s="324" t="s">
        <v>24788</v>
      </c>
    </row>
    <row r="1983" spans="1:5">
      <c r="A1983">
        <v>10890</v>
      </c>
      <c r="B1983" t="s">
        <v>18013</v>
      </c>
      <c r="C1983" t="s">
        <v>8033</v>
      </c>
      <c r="D1983" t="s">
        <v>8034</v>
      </c>
      <c r="E1983" s="324" t="s">
        <v>24789</v>
      </c>
    </row>
    <row r="1984" spans="1:5">
      <c r="A1984">
        <v>10891</v>
      </c>
      <c r="B1984" t="s">
        <v>18014</v>
      </c>
      <c r="C1984" t="s">
        <v>8033</v>
      </c>
      <c r="D1984" t="s">
        <v>8034</v>
      </c>
      <c r="E1984" s="324" t="s">
        <v>24790</v>
      </c>
    </row>
    <row r="1985" spans="1:5">
      <c r="A1985">
        <v>10892</v>
      </c>
      <c r="B1985" t="s">
        <v>18015</v>
      </c>
      <c r="C1985" t="s">
        <v>8033</v>
      </c>
      <c r="D1985" t="s">
        <v>8035</v>
      </c>
      <c r="E1985" s="324" t="s">
        <v>24791</v>
      </c>
    </row>
    <row r="1986" spans="1:5">
      <c r="A1986">
        <v>20977</v>
      </c>
      <c r="B1986" t="s">
        <v>18016</v>
      </c>
      <c r="C1986" t="s">
        <v>8033</v>
      </c>
      <c r="D1986" t="s">
        <v>8034</v>
      </c>
      <c r="E1986" s="324" t="s">
        <v>24792</v>
      </c>
    </row>
    <row r="1987" spans="1:5">
      <c r="A1987">
        <v>3073</v>
      </c>
      <c r="B1987" t="s">
        <v>18017</v>
      </c>
      <c r="C1987" t="s">
        <v>8033</v>
      </c>
      <c r="D1987" t="s">
        <v>8036</v>
      </c>
      <c r="E1987" s="324" t="s">
        <v>27259</v>
      </c>
    </row>
    <row r="1988" spans="1:5">
      <c r="A1988">
        <v>3074</v>
      </c>
      <c r="B1988" t="s">
        <v>18018</v>
      </c>
      <c r="C1988" t="s">
        <v>8033</v>
      </c>
      <c r="D1988" t="s">
        <v>8036</v>
      </c>
      <c r="E1988" s="324" t="s">
        <v>27260</v>
      </c>
    </row>
    <row r="1989" spans="1:5">
      <c r="A1989">
        <v>3076</v>
      </c>
      <c r="B1989" t="s">
        <v>18019</v>
      </c>
      <c r="C1989" t="s">
        <v>8033</v>
      </c>
      <c r="D1989" t="s">
        <v>8036</v>
      </c>
      <c r="E1989" s="324" t="s">
        <v>26104</v>
      </c>
    </row>
    <row r="1990" spans="1:5">
      <c r="A1990">
        <v>3075</v>
      </c>
      <c r="B1990" t="s">
        <v>18020</v>
      </c>
      <c r="C1990" t="s">
        <v>8033</v>
      </c>
      <c r="D1990" t="s">
        <v>8036</v>
      </c>
      <c r="E1990" s="324" t="s">
        <v>27261</v>
      </c>
    </row>
    <row r="1991" spans="1:5">
      <c r="A1991">
        <v>10781</v>
      </c>
      <c r="B1991" t="s">
        <v>18021</v>
      </c>
      <c r="C1991" t="s">
        <v>8033</v>
      </c>
      <c r="D1991" t="s">
        <v>8036</v>
      </c>
      <c r="E1991" s="324" t="s">
        <v>15035</v>
      </c>
    </row>
    <row r="1992" spans="1:5">
      <c r="A1992">
        <v>43612</v>
      </c>
      <c r="B1992" t="s">
        <v>18022</v>
      </c>
      <c r="C1992" t="s">
        <v>8047</v>
      </c>
      <c r="D1992" t="s">
        <v>8034</v>
      </c>
      <c r="E1992" s="324" t="s">
        <v>24793</v>
      </c>
    </row>
    <row r="1993" spans="1:5">
      <c r="A1993">
        <v>43613</v>
      </c>
      <c r="B1993" t="s">
        <v>18023</v>
      </c>
      <c r="C1993" t="s">
        <v>8047</v>
      </c>
      <c r="D1993" t="s">
        <v>8034</v>
      </c>
      <c r="E1993" s="324" t="s">
        <v>21530</v>
      </c>
    </row>
    <row r="1994" spans="1:5">
      <c r="A1994">
        <v>11480</v>
      </c>
      <c r="B1994" t="s">
        <v>18024</v>
      </c>
      <c r="C1994" t="s">
        <v>8047</v>
      </c>
      <c r="D1994" t="s">
        <v>8034</v>
      </c>
      <c r="E1994" s="324" t="s">
        <v>24794</v>
      </c>
    </row>
    <row r="1995" spans="1:5">
      <c r="A1995">
        <v>11469</v>
      </c>
      <c r="B1995" t="s">
        <v>18025</v>
      </c>
      <c r="C1995" t="s">
        <v>8033</v>
      </c>
      <c r="D1995" t="s">
        <v>8034</v>
      </c>
      <c r="E1995" s="324" t="s">
        <v>21096</v>
      </c>
    </row>
    <row r="1996" spans="1:5">
      <c r="A1996">
        <v>11468</v>
      </c>
      <c r="B1996" t="s">
        <v>18026</v>
      </c>
      <c r="C1996" t="s">
        <v>8033</v>
      </c>
      <c r="D1996" t="s">
        <v>8034</v>
      </c>
      <c r="E1996" s="324" t="s">
        <v>24795</v>
      </c>
    </row>
    <row r="1997" spans="1:5">
      <c r="A1997">
        <v>11484</v>
      </c>
      <c r="B1997" t="s">
        <v>18027</v>
      </c>
      <c r="C1997" t="s">
        <v>8033</v>
      </c>
      <c r="D1997" t="s">
        <v>8034</v>
      </c>
      <c r="E1997" s="324" t="s">
        <v>24796</v>
      </c>
    </row>
    <row r="1998" spans="1:5">
      <c r="A1998">
        <v>38155</v>
      </c>
      <c r="B1998" t="s">
        <v>18028</v>
      </c>
      <c r="C1998" t="s">
        <v>8033</v>
      </c>
      <c r="D1998" t="s">
        <v>8034</v>
      </c>
      <c r="E1998" s="324" t="s">
        <v>24797</v>
      </c>
    </row>
    <row r="1999" spans="1:5">
      <c r="A1999">
        <v>11467</v>
      </c>
      <c r="B1999" t="s">
        <v>18029</v>
      </c>
      <c r="C1999" t="s">
        <v>8033</v>
      </c>
      <c r="D1999" t="s">
        <v>8034</v>
      </c>
      <c r="E1999" s="324" t="s">
        <v>24798</v>
      </c>
    </row>
    <row r="2000" spans="1:5">
      <c r="A2000">
        <v>38153</v>
      </c>
      <c r="B2000" t="s">
        <v>18030</v>
      </c>
      <c r="C2000" t="s">
        <v>8047</v>
      </c>
      <c r="D2000" t="s">
        <v>8034</v>
      </c>
      <c r="E2000" s="324" t="s">
        <v>24799</v>
      </c>
    </row>
    <row r="2001" spans="1:5">
      <c r="A2001">
        <v>43607</v>
      </c>
      <c r="B2001" t="s">
        <v>18031</v>
      </c>
      <c r="C2001" t="s">
        <v>8047</v>
      </c>
      <c r="D2001" t="s">
        <v>8034</v>
      </c>
      <c r="E2001" s="324" t="s">
        <v>24800</v>
      </c>
    </row>
    <row r="2002" spans="1:5">
      <c r="A2002">
        <v>3080</v>
      </c>
      <c r="B2002" t="s">
        <v>18032</v>
      </c>
      <c r="C2002" t="s">
        <v>8047</v>
      </c>
      <c r="D2002" t="s">
        <v>8035</v>
      </c>
      <c r="E2002" s="324" t="s">
        <v>24801</v>
      </c>
    </row>
    <row r="2003" spans="1:5">
      <c r="A2003">
        <v>3081</v>
      </c>
      <c r="B2003" t="s">
        <v>18033</v>
      </c>
      <c r="C2003" t="s">
        <v>8047</v>
      </c>
      <c r="D2003" t="s">
        <v>8034</v>
      </c>
      <c r="E2003" s="324" t="s">
        <v>24802</v>
      </c>
    </row>
    <row r="2004" spans="1:5">
      <c r="A2004">
        <v>3090</v>
      </c>
      <c r="B2004" t="s">
        <v>18034</v>
      </c>
      <c r="C2004" t="s">
        <v>8047</v>
      </c>
      <c r="D2004" t="s">
        <v>8034</v>
      </c>
      <c r="E2004" s="324" t="s">
        <v>24803</v>
      </c>
    </row>
    <row r="2005" spans="1:5">
      <c r="A2005">
        <v>43611</v>
      </c>
      <c r="B2005" t="s">
        <v>18035</v>
      </c>
      <c r="C2005" t="s">
        <v>8047</v>
      </c>
      <c r="D2005" t="s">
        <v>8034</v>
      </c>
      <c r="E2005" s="324" t="s">
        <v>24250</v>
      </c>
    </row>
    <row r="2006" spans="1:5">
      <c r="A2006">
        <v>3103</v>
      </c>
      <c r="B2006" t="s">
        <v>18036</v>
      </c>
      <c r="C2006" t="s">
        <v>8033</v>
      </c>
      <c r="D2006" t="s">
        <v>8034</v>
      </c>
      <c r="E2006" s="324" t="s">
        <v>24804</v>
      </c>
    </row>
    <row r="2007" spans="1:5">
      <c r="A2007">
        <v>3097</v>
      </c>
      <c r="B2007" t="s">
        <v>18037</v>
      </c>
      <c r="C2007" t="s">
        <v>8047</v>
      </c>
      <c r="D2007" t="s">
        <v>8034</v>
      </c>
      <c r="E2007" s="324" t="s">
        <v>24805</v>
      </c>
    </row>
    <row r="2008" spans="1:5">
      <c r="A2008">
        <v>3099</v>
      </c>
      <c r="B2008" t="s">
        <v>18038</v>
      </c>
      <c r="C2008" t="s">
        <v>8047</v>
      </c>
      <c r="D2008" t="s">
        <v>8034</v>
      </c>
      <c r="E2008" s="324" t="s">
        <v>21430</v>
      </c>
    </row>
    <row r="2009" spans="1:5">
      <c r="A2009">
        <v>38151</v>
      </c>
      <c r="B2009" t="s">
        <v>18039</v>
      </c>
      <c r="C2009" t="s">
        <v>8047</v>
      </c>
      <c r="D2009" t="s">
        <v>8034</v>
      </c>
      <c r="E2009" s="324" t="s">
        <v>24333</v>
      </c>
    </row>
    <row r="2010" spans="1:5">
      <c r="A2010">
        <v>38152</v>
      </c>
      <c r="B2010" t="s">
        <v>18040</v>
      </c>
      <c r="C2010" t="s">
        <v>8047</v>
      </c>
      <c r="D2010" t="s">
        <v>8034</v>
      </c>
      <c r="E2010" s="324" t="s">
        <v>24806</v>
      </c>
    </row>
    <row r="2011" spans="1:5">
      <c r="A2011">
        <v>43610</v>
      </c>
      <c r="B2011" t="s">
        <v>18041</v>
      </c>
      <c r="C2011" t="s">
        <v>8047</v>
      </c>
      <c r="D2011" t="s">
        <v>8034</v>
      </c>
      <c r="E2011" s="324" t="s">
        <v>21554</v>
      </c>
    </row>
    <row r="2012" spans="1:5">
      <c r="A2012">
        <v>3093</v>
      </c>
      <c r="B2012" t="s">
        <v>18042</v>
      </c>
      <c r="C2012" t="s">
        <v>8047</v>
      </c>
      <c r="D2012" t="s">
        <v>8034</v>
      </c>
      <c r="E2012" s="324" t="s">
        <v>21430</v>
      </c>
    </row>
    <row r="2013" spans="1:5">
      <c r="A2013">
        <v>38165</v>
      </c>
      <c r="B2013" t="s">
        <v>18043</v>
      </c>
      <c r="C2013" t="s">
        <v>8047</v>
      </c>
      <c r="D2013" t="s">
        <v>8034</v>
      </c>
      <c r="E2013" s="324" t="s">
        <v>21400</v>
      </c>
    </row>
    <row r="2014" spans="1:5">
      <c r="A2014">
        <v>38177</v>
      </c>
      <c r="B2014" t="s">
        <v>18044</v>
      </c>
      <c r="C2014" t="s">
        <v>8033</v>
      </c>
      <c r="D2014" t="s">
        <v>8034</v>
      </c>
      <c r="E2014" s="324" t="s">
        <v>1674</v>
      </c>
    </row>
    <row r="2015" spans="1:5">
      <c r="A2015">
        <v>11458</v>
      </c>
      <c r="B2015" t="s">
        <v>18045</v>
      </c>
      <c r="C2015" t="s">
        <v>8033</v>
      </c>
      <c r="D2015" t="s">
        <v>8034</v>
      </c>
      <c r="E2015" s="324" t="s">
        <v>22026</v>
      </c>
    </row>
    <row r="2016" spans="1:5">
      <c r="A2016">
        <v>3108</v>
      </c>
      <c r="B2016" t="s">
        <v>18046</v>
      </c>
      <c r="C2016" t="s">
        <v>8033</v>
      </c>
      <c r="D2016" t="s">
        <v>8034</v>
      </c>
      <c r="E2016" s="324" t="s">
        <v>16010</v>
      </c>
    </row>
    <row r="2017" spans="1:5">
      <c r="A2017">
        <v>3105</v>
      </c>
      <c r="B2017" t="s">
        <v>18047</v>
      </c>
      <c r="C2017" t="s">
        <v>8033</v>
      </c>
      <c r="D2017" t="s">
        <v>8034</v>
      </c>
      <c r="E2017" s="324" t="s">
        <v>22027</v>
      </c>
    </row>
    <row r="2018" spans="1:5">
      <c r="A2018">
        <v>38178</v>
      </c>
      <c r="B2018" t="s">
        <v>18048</v>
      </c>
      <c r="C2018" t="s">
        <v>8033</v>
      </c>
      <c r="D2018" t="s">
        <v>8034</v>
      </c>
      <c r="E2018" s="324" t="s">
        <v>4003</v>
      </c>
    </row>
    <row r="2019" spans="1:5">
      <c r="A2019">
        <v>43575</v>
      </c>
      <c r="B2019" t="s">
        <v>18049</v>
      </c>
      <c r="C2019" t="s">
        <v>8033</v>
      </c>
      <c r="D2019" t="s">
        <v>8034</v>
      </c>
      <c r="E2019" s="324" t="s">
        <v>22028</v>
      </c>
    </row>
    <row r="2020" spans="1:5">
      <c r="A2020">
        <v>43577</v>
      </c>
      <c r="B2020" t="s">
        <v>18050</v>
      </c>
      <c r="C2020" t="s">
        <v>8033</v>
      </c>
      <c r="D2020" t="s">
        <v>8034</v>
      </c>
      <c r="E2020" s="324" t="s">
        <v>22029</v>
      </c>
    </row>
    <row r="2021" spans="1:5">
      <c r="A2021">
        <v>43458</v>
      </c>
      <c r="B2021" t="s">
        <v>18051</v>
      </c>
      <c r="C2021" t="s">
        <v>8041</v>
      </c>
      <c r="D2021" t="s">
        <v>8035</v>
      </c>
      <c r="E2021" s="324" t="s">
        <v>1354</v>
      </c>
    </row>
    <row r="2022" spans="1:5">
      <c r="A2022">
        <v>43470</v>
      </c>
      <c r="B2022" t="s">
        <v>18052</v>
      </c>
      <c r="C2022" t="s">
        <v>8042</v>
      </c>
      <c r="D2022" t="s">
        <v>8035</v>
      </c>
      <c r="E2022" s="324" t="s">
        <v>27262</v>
      </c>
    </row>
    <row r="2023" spans="1:5">
      <c r="A2023">
        <v>43459</v>
      </c>
      <c r="B2023" t="s">
        <v>18053</v>
      </c>
      <c r="C2023" t="s">
        <v>8041</v>
      </c>
      <c r="D2023" t="s">
        <v>8035</v>
      </c>
      <c r="E2023" s="324" t="s">
        <v>990</v>
      </c>
    </row>
    <row r="2024" spans="1:5">
      <c r="A2024">
        <v>43471</v>
      </c>
      <c r="B2024" t="s">
        <v>18054</v>
      </c>
      <c r="C2024" t="s">
        <v>8042</v>
      </c>
      <c r="D2024" t="s">
        <v>8035</v>
      </c>
      <c r="E2024" s="324" t="s">
        <v>26114</v>
      </c>
    </row>
    <row r="2025" spans="1:5">
      <c r="A2025">
        <v>43460</v>
      </c>
      <c r="B2025" t="s">
        <v>18055</v>
      </c>
      <c r="C2025" t="s">
        <v>8041</v>
      </c>
      <c r="D2025" t="s">
        <v>8035</v>
      </c>
      <c r="E2025" s="324" t="s">
        <v>414</v>
      </c>
    </row>
    <row r="2026" spans="1:5">
      <c r="A2026">
        <v>43472</v>
      </c>
      <c r="B2026" t="s">
        <v>18056</v>
      </c>
      <c r="C2026" t="s">
        <v>8042</v>
      </c>
      <c r="D2026" t="s">
        <v>8035</v>
      </c>
      <c r="E2026" s="324" t="s">
        <v>27263</v>
      </c>
    </row>
    <row r="2027" spans="1:5">
      <c r="A2027">
        <v>43461</v>
      </c>
      <c r="B2027" t="s">
        <v>18057</v>
      </c>
      <c r="C2027" t="s">
        <v>8041</v>
      </c>
      <c r="D2027" t="s">
        <v>8035</v>
      </c>
      <c r="E2027" s="324" t="s">
        <v>7854</v>
      </c>
    </row>
    <row r="2028" spans="1:5">
      <c r="A2028">
        <v>43473</v>
      </c>
      <c r="B2028" t="s">
        <v>18058</v>
      </c>
      <c r="C2028" t="s">
        <v>8042</v>
      </c>
      <c r="D2028" t="s">
        <v>8035</v>
      </c>
      <c r="E2028" s="324" t="s">
        <v>25932</v>
      </c>
    </row>
    <row r="2029" spans="1:5">
      <c r="A2029">
        <v>43463</v>
      </c>
      <c r="B2029" t="s">
        <v>18060</v>
      </c>
      <c r="C2029" t="s">
        <v>8041</v>
      </c>
      <c r="D2029" t="s">
        <v>8035</v>
      </c>
      <c r="E2029" s="324" t="s">
        <v>1192</v>
      </c>
    </row>
    <row r="2030" spans="1:5">
      <c r="A2030">
        <v>43475</v>
      </c>
      <c r="B2030" t="s">
        <v>18061</v>
      </c>
      <c r="C2030" t="s">
        <v>8042</v>
      </c>
      <c r="D2030" t="s">
        <v>8035</v>
      </c>
      <c r="E2030" s="324" t="s">
        <v>1942</v>
      </c>
    </row>
    <row r="2031" spans="1:5">
      <c r="A2031">
        <v>43462</v>
      </c>
      <c r="B2031" t="s">
        <v>18062</v>
      </c>
      <c r="C2031" t="s">
        <v>8041</v>
      </c>
      <c r="D2031" t="s">
        <v>8035</v>
      </c>
      <c r="E2031" s="324" t="s">
        <v>1827</v>
      </c>
    </row>
    <row r="2032" spans="1:5">
      <c r="A2032">
        <v>43474</v>
      </c>
      <c r="B2032" t="s">
        <v>18063</v>
      </c>
      <c r="C2032" t="s">
        <v>8042</v>
      </c>
      <c r="D2032" t="s">
        <v>8035</v>
      </c>
      <c r="E2032" s="324" t="s">
        <v>7175</v>
      </c>
    </row>
    <row r="2033" spans="1:5">
      <c r="A2033">
        <v>43464</v>
      </c>
      <c r="B2033" t="s">
        <v>18064</v>
      </c>
      <c r="C2033" t="s">
        <v>8041</v>
      </c>
      <c r="D2033" t="s">
        <v>8035</v>
      </c>
      <c r="E2033" s="324" t="s">
        <v>1827</v>
      </c>
    </row>
    <row r="2034" spans="1:5">
      <c r="A2034">
        <v>43476</v>
      </c>
      <c r="B2034" t="s">
        <v>18065</v>
      </c>
      <c r="C2034" t="s">
        <v>8042</v>
      </c>
      <c r="D2034" t="s">
        <v>8035</v>
      </c>
      <c r="E2034" s="324" t="s">
        <v>1827</v>
      </c>
    </row>
    <row r="2035" spans="1:5">
      <c r="A2035">
        <v>43465</v>
      </c>
      <c r="B2035" t="s">
        <v>18066</v>
      </c>
      <c r="C2035" t="s">
        <v>8041</v>
      </c>
      <c r="D2035" t="s">
        <v>8035</v>
      </c>
      <c r="E2035" s="324" t="s">
        <v>14943</v>
      </c>
    </row>
    <row r="2036" spans="1:5">
      <c r="A2036">
        <v>43477</v>
      </c>
      <c r="B2036" t="s">
        <v>18067</v>
      </c>
      <c r="C2036" t="s">
        <v>8042</v>
      </c>
      <c r="D2036" t="s">
        <v>8035</v>
      </c>
      <c r="E2036" s="324" t="s">
        <v>27264</v>
      </c>
    </row>
    <row r="2037" spans="1:5">
      <c r="A2037">
        <v>43466</v>
      </c>
      <c r="B2037" t="s">
        <v>18068</v>
      </c>
      <c r="C2037" t="s">
        <v>8041</v>
      </c>
      <c r="D2037" t="s">
        <v>8035</v>
      </c>
      <c r="E2037" s="324" t="s">
        <v>27265</v>
      </c>
    </row>
    <row r="2038" spans="1:5">
      <c r="A2038">
        <v>43478</v>
      </c>
      <c r="B2038" t="s">
        <v>18069</v>
      </c>
      <c r="C2038" t="s">
        <v>8042</v>
      </c>
      <c r="D2038" t="s">
        <v>8035</v>
      </c>
      <c r="E2038" s="324" t="s">
        <v>27266</v>
      </c>
    </row>
    <row r="2039" spans="1:5">
      <c r="A2039">
        <v>43467</v>
      </c>
      <c r="B2039" t="s">
        <v>18070</v>
      </c>
      <c r="C2039" t="s">
        <v>8041</v>
      </c>
      <c r="D2039" t="s">
        <v>8035</v>
      </c>
      <c r="E2039" s="324" t="s">
        <v>7753</v>
      </c>
    </row>
    <row r="2040" spans="1:5">
      <c r="A2040">
        <v>43479</v>
      </c>
      <c r="B2040" t="s">
        <v>18071</v>
      </c>
      <c r="C2040" t="s">
        <v>8042</v>
      </c>
      <c r="D2040" t="s">
        <v>8035</v>
      </c>
      <c r="E2040" s="324" t="s">
        <v>27267</v>
      </c>
    </row>
    <row r="2041" spans="1:5">
      <c r="A2041">
        <v>43468</v>
      </c>
      <c r="B2041" t="s">
        <v>18072</v>
      </c>
      <c r="C2041" t="s">
        <v>8041</v>
      </c>
      <c r="D2041" t="s">
        <v>8035</v>
      </c>
      <c r="E2041" s="324" t="s">
        <v>16081</v>
      </c>
    </row>
    <row r="2042" spans="1:5">
      <c r="A2042">
        <v>43480</v>
      </c>
      <c r="B2042" t="s">
        <v>18073</v>
      </c>
      <c r="C2042" t="s">
        <v>8042</v>
      </c>
      <c r="D2042" t="s">
        <v>8035</v>
      </c>
      <c r="E2042" s="324" t="s">
        <v>27268</v>
      </c>
    </row>
    <row r="2043" spans="1:5">
      <c r="A2043">
        <v>43469</v>
      </c>
      <c r="B2043" t="s">
        <v>18074</v>
      </c>
      <c r="C2043" t="s">
        <v>8041</v>
      </c>
      <c r="D2043" t="s">
        <v>8035</v>
      </c>
      <c r="E2043" s="324" t="s">
        <v>1034</v>
      </c>
    </row>
    <row r="2044" spans="1:5">
      <c r="A2044">
        <v>43481</v>
      </c>
      <c r="B2044" t="s">
        <v>18075</v>
      </c>
      <c r="C2044" t="s">
        <v>8042</v>
      </c>
      <c r="D2044" t="s">
        <v>8035</v>
      </c>
      <c r="E2044" s="324" t="s">
        <v>27269</v>
      </c>
    </row>
    <row r="2045" spans="1:5">
      <c r="A2045">
        <v>3119</v>
      </c>
      <c r="B2045" t="s">
        <v>18076</v>
      </c>
      <c r="C2045" t="s">
        <v>8033</v>
      </c>
      <c r="D2045" t="s">
        <v>8034</v>
      </c>
      <c r="E2045" s="324" t="s">
        <v>15887</v>
      </c>
    </row>
    <row r="2046" spans="1:5">
      <c r="A2046">
        <v>3122</v>
      </c>
      <c r="B2046" t="s">
        <v>18077</v>
      </c>
      <c r="C2046" t="s">
        <v>8033</v>
      </c>
      <c r="D2046" t="s">
        <v>8034</v>
      </c>
      <c r="E2046" s="324" t="s">
        <v>5548</v>
      </c>
    </row>
    <row r="2047" spans="1:5">
      <c r="A2047">
        <v>3121</v>
      </c>
      <c r="B2047" t="s">
        <v>18078</v>
      </c>
      <c r="C2047" t="s">
        <v>8033</v>
      </c>
      <c r="D2047" t="s">
        <v>8034</v>
      </c>
      <c r="E2047" s="324" t="s">
        <v>15030</v>
      </c>
    </row>
    <row r="2048" spans="1:5">
      <c r="A2048">
        <v>3120</v>
      </c>
      <c r="B2048" t="s">
        <v>18079</v>
      </c>
      <c r="C2048" t="s">
        <v>8033</v>
      </c>
      <c r="D2048" t="s">
        <v>8034</v>
      </c>
      <c r="E2048" s="324" t="s">
        <v>14808</v>
      </c>
    </row>
    <row r="2049" spans="1:5">
      <c r="A2049">
        <v>11455</v>
      </c>
      <c r="B2049" t="s">
        <v>18080</v>
      </c>
      <c r="C2049" t="s">
        <v>8033</v>
      </c>
      <c r="D2049" t="s">
        <v>8034</v>
      </c>
      <c r="E2049" s="324" t="s">
        <v>14871</v>
      </c>
    </row>
    <row r="2050" spans="1:5">
      <c r="A2050">
        <v>11456</v>
      </c>
      <c r="B2050" t="s">
        <v>18081</v>
      </c>
      <c r="C2050" t="s">
        <v>8033</v>
      </c>
      <c r="D2050" t="s">
        <v>8034</v>
      </c>
      <c r="E2050" s="324" t="s">
        <v>16043</v>
      </c>
    </row>
    <row r="2051" spans="1:5">
      <c r="A2051">
        <v>3107</v>
      </c>
      <c r="B2051" t="s">
        <v>18082</v>
      </c>
      <c r="C2051" t="s">
        <v>8033</v>
      </c>
      <c r="D2051" t="s">
        <v>8034</v>
      </c>
      <c r="E2051" s="324" t="s">
        <v>14712</v>
      </c>
    </row>
    <row r="2052" spans="1:5">
      <c r="A2052">
        <v>43583</v>
      </c>
      <c r="B2052" t="s">
        <v>18083</v>
      </c>
      <c r="C2052" t="s">
        <v>8033</v>
      </c>
      <c r="D2052" t="s">
        <v>8034</v>
      </c>
      <c r="E2052" s="324" t="s">
        <v>3371</v>
      </c>
    </row>
    <row r="2053" spans="1:5">
      <c r="A2053">
        <v>43586</v>
      </c>
      <c r="B2053" t="s">
        <v>18084</v>
      </c>
      <c r="C2053" t="s">
        <v>8033</v>
      </c>
      <c r="D2053" t="s">
        <v>8034</v>
      </c>
      <c r="E2053" s="324" t="s">
        <v>14984</v>
      </c>
    </row>
    <row r="2054" spans="1:5">
      <c r="A2054">
        <v>11461</v>
      </c>
      <c r="B2054" t="s">
        <v>18085</v>
      </c>
      <c r="C2054" t="s">
        <v>8033</v>
      </c>
      <c r="D2054" t="s">
        <v>8034</v>
      </c>
      <c r="E2054" s="324" t="s">
        <v>7936</v>
      </c>
    </row>
    <row r="2055" spans="1:5">
      <c r="A2055">
        <v>43587</v>
      </c>
      <c r="B2055" t="s">
        <v>18086</v>
      </c>
      <c r="C2055" t="s">
        <v>8033</v>
      </c>
      <c r="D2055" t="s">
        <v>8034</v>
      </c>
      <c r="E2055" s="324" t="s">
        <v>4385</v>
      </c>
    </row>
    <row r="2056" spans="1:5">
      <c r="A2056">
        <v>3106</v>
      </c>
      <c r="B2056" t="s">
        <v>18087</v>
      </c>
      <c r="C2056" t="s">
        <v>8033</v>
      </c>
      <c r="D2056" t="s">
        <v>8034</v>
      </c>
      <c r="E2056" s="324" t="s">
        <v>22030</v>
      </c>
    </row>
    <row r="2057" spans="1:5">
      <c r="A2057">
        <v>44539</v>
      </c>
      <c r="B2057" t="s">
        <v>18088</v>
      </c>
      <c r="C2057" t="s">
        <v>8038</v>
      </c>
      <c r="D2057" t="s">
        <v>8036</v>
      </c>
      <c r="E2057" s="324" t="s">
        <v>27270</v>
      </c>
    </row>
    <row r="2058" spans="1:5">
      <c r="A2058">
        <v>3123</v>
      </c>
      <c r="B2058" t="s">
        <v>18089</v>
      </c>
      <c r="C2058" t="s">
        <v>8038</v>
      </c>
      <c r="D2058" t="s">
        <v>8036</v>
      </c>
      <c r="E2058" s="324" t="s">
        <v>7391</v>
      </c>
    </row>
    <row r="2059" spans="1:5">
      <c r="A2059">
        <v>38125</v>
      </c>
      <c r="B2059" t="s">
        <v>18090</v>
      </c>
      <c r="C2059" t="s">
        <v>8038</v>
      </c>
      <c r="D2059" t="s">
        <v>8034</v>
      </c>
      <c r="E2059" s="324" t="s">
        <v>14800</v>
      </c>
    </row>
    <row r="2060" spans="1:5">
      <c r="A2060">
        <v>39014</v>
      </c>
      <c r="B2060" t="s">
        <v>18091</v>
      </c>
      <c r="C2060" t="s">
        <v>8038</v>
      </c>
      <c r="D2060" t="s">
        <v>8034</v>
      </c>
      <c r="E2060" s="324" t="s">
        <v>21982</v>
      </c>
    </row>
    <row r="2061" spans="1:5">
      <c r="A2061">
        <v>39365</v>
      </c>
      <c r="B2061" t="s">
        <v>18092</v>
      </c>
      <c r="C2061" t="s">
        <v>8033</v>
      </c>
      <c r="D2061" t="s">
        <v>8034</v>
      </c>
      <c r="E2061" s="324" t="s">
        <v>24807</v>
      </c>
    </row>
    <row r="2062" spans="1:5">
      <c r="A2062">
        <v>39366</v>
      </c>
      <c r="B2062" t="s">
        <v>18093</v>
      </c>
      <c r="C2062" t="s">
        <v>8033</v>
      </c>
      <c r="D2062" t="s">
        <v>8034</v>
      </c>
      <c r="E2062" s="324" t="s">
        <v>24808</v>
      </c>
    </row>
    <row r="2063" spans="1:5">
      <c r="A2063">
        <v>39367</v>
      </c>
      <c r="B2063" t="s">
        <v>18094</v>
      </c>
      <c r="C2063" t="s">
        <v>8033</v>
      </c>
      <c r="D2063" t="s">
        <v>8034</v>
      </c>
      <c r="E2063" s="324" t="s">
        <v>24809</v>
      </c>
    </row>
    <row r="2064" spans="1:5">
      <c r="A2064">
        <v>37394</v>
      </c>
      <c r="B2064" t="s">
        <v>18095</v>
      </c>
      <c r="C2064" t="s">
        <v>8050</v>
      </c>
      <c r="D2064" t="s">
        <v>8034</v>
      </c>
      <c r="E2064" s="324" t="s">
        <v>21892</v>
      </c>
    </row>
    <row r="2065" spans="1:5">
      <c r="A2065">
        <v>14146</v>
      </c>
      <c r="B2065" t="s">
        <v>18096</v>
      </c>
      <c r="C2065" t="s">
        <v>8050</v>
      </c>
      <c r="D2065" t="s">
        <v>8035</v>
      </c>
      <c r="E2065" s="324" t="s">
        <v>24810</v>
      </c>
    </row>
    <row r="2066" spans="1:5">
      <c r="A2066">
        <v>938</v>
      </c>
      <c r="B2066" t="s">
        <v>18097</v>
      </c>
      <c r="C2066" t="s">
        <v>8037</v>
      </c>
      <c r="D2066" t="s">
        <v>8034</v>
      </c>
      <c r="E2066" s="324" t="s">
        <v>14731</v>
      </c>
    </row>
    <row r="2067" spans="1:5">
      <c r="A2067">
        <v>937</v>
      </c>
      <c r="B2067" t="s">
        <v>18098</v>
      </c>
      <c r="C2067" t="s">
        <v>8037</v>
      </c>
      <c r="D2067" t="s">
        <v>8034</v>
      </c>
      <c r="E2067" s="324" t="s">
        <v>1735</v>
      </c>
    </row>
    <row r="2068" spans="1:5">
      <c r="A2068">
        <v>939</v>
      </c>
      <c r="B2068" t="s">
        <v>18099</v>
      </c>
      <c r="C2068" t="s">
        <v>8037</v>
      </c>
      <c r="D2068" t="s">
        <v>8034</v>
      </c>
      <c r="E2068" s="324" t="s">
        <v>7293</v>
      </c>
    </row>
    <row r="2069" spans="1:5">
      <c r="A2069">
        <v>944</v>
      </c>
      <c r="B2069" t="s">
        <v>18100</v>
      </c>
      <c r="C2069" t="s">
        <v>8037</v>
      </c>
      <c r="D2069" t="s">
        <v>8034</v>
      </c>
      <c r="E2069" s="324" t="s">
        <v>1510</v>
      </c>
    </row>
    <row r="2070" spans="1:5">
      <c r="A2070">
        <v>940</v>
      </c>
      <c r="B2070" t="s">
        <v>18101</v>
      </c>
      <c r="C2070" t="s">
        <v>8037</v>
      </c>
      <c r="D2070" t="s">
        <v>8034</v>
      </c>
      <c r="E2070" s="324" t="s">
        <v>5948</v>
      </c>
    </row>
    <row r="2071" spans="1:5">
      <c r="A2071">
        <v>44397</v>
      </c>
      <c r="B2071" t="s">
        <v>18102</v>
      </c>
      <c r="C2071" t="s">
        <v>8037</v>
      </c>
      <c r="D2071" t="s">
        <v>8034</v>
      </c>
      <c r="E2071" s="324" t="s">
        <v>14869</v>
      </c>
    </row>
    <row r="2072" spans="1:5">
      <c r="A2072">
        <v>406</v>
      </c>
      <c r="B2072" t="s">
        <v>18103</v>
      </c>
      <c r="C2072" t="s">
        <v>8033</v>
      </c>
      <c r="D2072" t="s">
        <v>8034</v>
      </c>
      <c r="E2072" s="324" t="s">
        <v>24811</v>
      </c>
    </row>
    <row r="2073" spans="1:5">
      <c r="A2073">
        <v>42529</v>
      </c>
      <c r="B2073" t="s">
        <v>18104</v>
      </c>
      <c r="C2073" t="s">
        <v>8037</v>
      </c>
      <c r="D2073" t="s">
        <v>8034</v>
      </c>
      <c r="E2073" s="324" t="s">
        <v>14815</v>
      </c>
    </row>
    <row r="2074" spans="1:5">
      <c r="A2074">
        <v>39634</v>
      </c>
      <c r="B2074" t="s">
        <v>18105</v>
      </c>
      <c r="C2074" t="s">
        <v>8037</v>
      </c>
      <c r="D2074" t="s">
        <v>8034</v>
      </c>
      <c r="E2074" s="324" t="s">
        <v>388</v>
      </c>
    </row>
    <row r="2075" spans="1:5">
      <c r="A2075">
        <v>39701</v>
      </c>
      <c r="B2075" t="s">
        <v>18106</v>
      </c>
      <c r="C2075" t="s">
        <v>8033</v>
      </c>
      <c r="D2075" t="s">
        <v>8034</v>
      </c>
      <c r="E2075" s="324" t="s">
        <v>24812</v>
      </c>
    </row>
    <row r="2076" spans="1:5">
      <c r="A2076">
        <v>12815</v>
      </c>
      <c r="B2076" t="s">
        <v>18107</v>
      </c>
      <c r="C2076" t="s">
        <v>8033</v>
      </c>
      <c r="D2076" t="s">
        <v>8034</v>
      </c>
      <c r="E2076" s="324" t="s">
        <v>3093</v>
      </c>
    </row>
    <row r="2077" spans="1:5">
      <c r="A2077">
        <v>39431</v>
      </c>
      <c r="B2077" t="s">
        <v>18109</v>
      </c>
      <c r="C2077" t="s">
        <v>8037</v>
      </c>
      <c r="D2077" t="s">
        <v>8034</v>
      </c>
      <c r="E2077" s="324" t="s">
        <v>6458</v>
      </c>
    </row>
    <row r="2078" spans="1:5">
      <c r="A2078">
        <v>39432</v>
      </c>
      <c r="B2078" t="s">
        <v>18110</v>
      </c>
      <c r="C2078" t="s">
        <v>8037</v>
      </c>
      <c r="D2078" t="s">
        <v>8034</v>
      </c>
      <c r="E2078" s="324" t="s">
        <v>7387</v>
      </c>
    </row>
    <row r="2079" spans="1:5">
      <c r="A2079">
        <v>20111</v>
      </c>
      <c r="B2079" t="s">
        <v>18111</v>
      </c>
      <c r="C2079" t="s">
        <v>8033</v>
      </c>
      <c r="D2079" t="s">
        <v>8035</v>
      </c>
      <c r="E2079" s="324" t="s">
        <v>21094</v>
      </c>
    </row>
    <row r="2080" spans="1:5">
      <c r="A2080">
        <v>21127</v>
      </c>
      <c r="B2080" t="s">
        <v>18112</v>
      </c>
      <c r="C2080" t="s">
        <v>8033</v>
      </c>
      <c r="D2080" t="s">
        <v>8034</v>
      </c>
      <c r="E2080" s="324" t="s">
        <v>1153</v>
      </c>
    </row>
    <row r="2081" spans="1:5">
      <c r="A2081">
        <v>404</v>
      </c>
      <c r="B2081" t="s">
        <v>18113</v>
      </c>
      <c r="C2081" t="s">
        <v>8037</v>
      </c>
      <c r="D2081" t="s">
        <v>8034</v>
      </c>
      <c r="E2081" s="324" t="s">
        <v>7373</v>
      </c>
    </row>
    <row r="2082" spans="1:5">
      <c r="A2082">
        <v>14151</v>
      </c>
      <c r="B2082" t="s">
        <v>18114</v>
      </c>
      <c r="C2082" t="s">
        <v>8033</v>
      </c>
      <c r="D2082" t="s">
        <v>8034</v>
      </c>
      <c r="E2082" s="324" t="s">
        <v>21040</v>
      </c>
    </row>
    <row r="2083" spans="1:5">
      <c r="A2083">
        <v>14153</v>
      </c>
      <c r="B2083" t="s">
        <v>18115</v>
      </c>
      <c r="C2083" t="s">
        <v>8033</v>
      </c>
      <c r="D2083" t="s">
        <v>8034</v>
      </c>
      <c r="E2083" s="324" t="s">
        <v>24813</v>
      </c>
    </row>
    <row r="2084" spans="1:5">
      <c r="A2084">
        <v>14152</v>
      </c>
      <c r="B2084" t="s">
        <v>18116</v>
      </c>
      <c r="C2084" t="s">
        <v>8033</v>
      </c>
      <c r="D2084" t="s">
        <v>8034</v>
      </c>
      <c r="E2084" s="324" t="s">
        <v>24814</v>
      </c>
    </row>
    <row r="2085" spans="1:5">
      <c r="A2085">
        <v>14154</v>
      </c>
      <c r="B2085" t="s">
        <v>18117</v>
      </c>
      <c r="C2085" t="s">
        <v>8033</v>
      </c>
      <c r="D2085" t="s">
        <v>8034</v>
      </c>
      <c r="E2085" s="324" t="s">
        <v>24815</v>
      </c>
    </row>
    <row r="2086" spans="1:5">
      <c r="A2086">
        <v>3146</v>
      </c>
      <c r="B2086" t="s">
        <v>18118</v>
      </c>
      <c r="C2086" t="s">
        <v>8033</v>
      </c>
      <c r="D2086" t="s">
        <v>8035</v>
      </c>
      <c r="E2086" s="324" t="s">
        <v>7256</v>
      </c>
    </row>
    <row r="2087" spans="1:5">
      <c r="A2087">
        <v>3143</v>
      </c>
      <c r="B2087" t="s">
        <v>18119</v>
      </c>
      <c r="C2087" t="s">
        <v>8033</v>
      </c>
      <c r="D2087" t="s">
        <v>8034</v>
      </c>
      <c r="E2087" s="324" t="s">
        <v>21820</v>
      </c>
    </row>
    <row r="2088" spans="1:5">
      <c r="A2088">
        <v>3148</v>
      </c>
      <c r="B2088" t="s">
        <v>18120</v>
      </c>
      <c r="C2088" t="s">
        <v>8033</v>
      </c>
      <c r="D2088" t="s">
        <v>8034</v>
      </c>
      <c r="E2088" s="324" t="s">
        <v>15828</v>
      </c>
    </row>
    <row r="2089" spans="1:5">
      <c r="A2089">
        <v>4310</v>
      </c>
      <c r="B2089" t="s">
        <v>18121</v>
      </c>
      <c r="C2089" t="s">
        <v>8033</v>
      </c>
      <c r="D2089" t="s">
        <v>8034</v>
      </c>
      <c r="E2089" s="324" t="s">
        <v>21694</v>
      </c>
    </row>
    <row r="2090" spans="1:5">
      <c r="A2090">
        <v>4311</v>
      </c>
      <c r="B2090" t="s">
        <v>18122</v>
      </c>
      <c r="C2090" t="s">
        <v>8033</v>
      </c>
      <c r="D2090" t="s">
        <v>8034</v>
      </c>
      <c r="E2090" s="324" t="s">
        <v>14734</v>
      </c>
    </row>
    <row r="2091" spans="1:5">
      <c r="A2091">
        <v>4312</v>
      </c>
      <c r="B2091" t="s">
        <v>18123</v>
      </c>
      <c r="C2091" t="s">
        <v>8033</v>
      </c>
      <c r="D2091" t="s">
        <v>8034</v>
      </c>
      <c r="E2091" s="324" t="s">
        <v>24383</v>
      </c>
    </row>
    <row r="2092" spans="1:5">
      <c r="A2092">
        <v>13261</v>
      </c>
      <c r="B2092" t="s">
        <v>18124</v>
      </c>
      <c r="C2092" t="s">
        <v>8033</v>
      </c>
      <c r="D2092" t="s">
        <v>8034</v>
      </c>
      <c r="E2092" s="324" t="s">
        <v>1155</v>
      </c>
    </row>
    <row r="2093" spans="1:5">
      <c r="A2093">
        <v>3272</v>
      </c>
      <c r="B2093" t="s">
        <v>18125</v>
      </c>
      <c r="C2093" t="s">
        <v>8033</v>
      </c>
      <c r="D2093" t="s">
        <v>8034</v>
      </c>
      <c r="E2093" s="324" t="s">
        <v>14933</v>
      </c>
    </row>
    <row r="2094" spans="1:5">
      <c r="A2094">
        <v>3265</v>
      </c>
      <c r="B2094" t="s">
        <v>18126</v>
      </c>
      <c r="C2094" t="s">
        <v>8033</v>
      </c>
      <c r="D2094" t="s">
        <v>8034</v>
      </c>
      <c r="E2094" s="324" t="s">
        <v>5174</v>
      </c>
    </row>
    <row r="2095" spans="1:5">
      <c r="A2095">
        <v>3262</v>
      </c>
      <c r="B2095" t="s">
        <v>18127</v>
      </c>
      <c r="C2095" t="s">
        <v>8033</v>
      </c>
      <c r="D2095" t="s">
        <v>8034</v>
      </c>
      <c r="E2095" s="324" t="s">
        <v>14934</v>
      </c>
    </row>
    <row r="2096" spans="1:5">
      <c r="A2096">
        <v>3264</v>
      </c>
      <c r="B2096" t="s">
        <v>18128</v>
      </c>
      <c r="C2096" t="s">
        <v>8033</v>
      </c>
      <c r="D2096" t="s">
        <v>8034</v>
      </c>
      <c r="E2096" s="324" t="s">
        <v>14935</v>
      </c>
    </row>
    <row r="2097" spans="1:5">
      <c r="A2097">
        <v>3267</v>
      </c>
      <c r="B2097" t="s">
        <v>18129</v>
      </c>
      <c r="C2097" t="s">
        <v>8033</v>
      </c>
      <c r="D2097" t="s">
        <v>8034</v>
      </c>
      <c r="E2097" s="324" t="s">
        <v>14936</v>
      </c>
    </row>
    <row r="2098" spans="1:5">
      <c r="A2098">
        <v>3266</v>
      </c>
      <c r="B2098" t="s">
        <v>18130</v>
      </c>
      <c r="C2098" t="s">
        <v>8033</v>
      </c>
      <c r="D2098" t="s">
        <v>8034</v>
      </c>
      <c r="E2098" s="324" t="s">
        <v>14937</v>
      </c>
    </row>
    <row r="2099" spans="1:5">
      <c r="A2099">
        <v>3263</v>
      </c>
      <c r="B2099" t="s">
        <v>18131</v>
      </c>
      <c r="C2099" t="s">
        <v>8033</v>
      </c>
      <c r="D2099" t="s">
        <v>8034</v>
      </c>
      <c r="E2099" s="324" t="s">
        <v>7944</v>
      </c>
    </row>
    <row r="2100" spans="1:5">
      <c r="A2100">
        <v>3268</v>
      </c>
      <c r="B2100" t="s">
        <v>18132</v>
      </c>
      <c r="C2100" t="s">
        <v>8033</v>
      </c>
      <c r="D2100" t="s">
        <v>8034</v>
      </c>
      <c r="E2100" s="324" t="s">
        <v>14938</v>
      </c>
    </row>
    <row r="2101" spans="1:5">
      <c r="A2101">
        <v>3271</v>
      </c>
      <c r="B2101" t="s">
        <v>18133</v>
      </c>
      <c r="C2101" t="s">
        <v>8033</v>
      </c>
      <c r="D2101" t="s">
        <v>8034</v>
      </c>
      <c r="E2101" s="324" t="s">
        <v>14939</v>
      </c>
    </row>
    <row r="2102" spans="1:5">
      <c r="A2102">
        <v>3270</v>
      </c>
      <c r="B2102" t="s">
        <v>18134</v>
      </c>
      <c r="C2102" t="s">
        <v>8033</v>
      </c>
      <c r="D2102" t="s">
        <v>8034</v>
      </c>
      <c r="E2102" s="324" t="s">
        <v>14940</v>
      </c>
    </row>
    <row r="2103" spans="1:5">
      <c r="A2103">
        <v>3275</v>
      </c>
      <c r="B2103" t="s">
        <v>18135</v>
      </c>
      <c r="C2103" t="s">
        <v>8043</v>
      </c>
      <c r="D2103" t="s">
        <v>8034</v>
      </c>
      <c r="E2103" s="324" t="s">
        <v>21433</v>
      </c>
    </row>
    <row r="2104" spans="1:5">
      <c r="A2104">
        <v>39512</v>
      </c>
      <c r="B2104" t="s">
        <v>18136</v>
      </c>
      <c r="C2104" t="s">
        <v>8043</v>
      </c>
      <c r="D2104" t="s">
        <v>8036</v>
      </c>
      <c r="E2104" s="324" t="s">
        <v>27271</v>
      </c>
    </row>
    <row r="2105" spans="1:5">
      <c r="A2105">
        <v>39511</v>
      </c>
      <c r="B2105" t="s">
        <v>18137</v>
      </c>
      <c r="C2105" t="s">
        <v>8043</v>
      </c>
      <c r="D2105" t="s">
        <v>8036</v>
      </c>
      <c r="E2105" s="324" t="s">
        <v>27272</v>
      </c>
    </row>
    <row r="2106" spans="1:5">
      <c r="A2106">
        <v>39513</v>
      </c>
      <c r="B2106" t="s">
        <v>18138</v>
      </c>
      <c r="C2106" t="s">
        <v>8043</v>
      </c>
      <c r="D2106" t="s">
        <v>8036</v>
      </c>
      <c r="E2106" s="324" t="s">
        <v>27273</v>
      </c>
    </row>
    <row r="2107" spans="1:5">
      <c r="A2107">
        <v>3286</v>
      </c>
      <c r="B2107" t="s">
        <v>18139</v>
      </c>
      <c r="C2107" t="s">
        <v>8043</v>
      </c>
      <c r="D2107" t="s">
        <v>8034</v>
      </c>
      <c r="E2107" s="324" t="s">
        <v>24816</v>
      </c>
    </row>
    <row r="2108" spans="1:5">
      <c r="A2108">
        <v>3287</v>
      </c>
      <c r="B2108" t="s">
        <v>18140</v>
      </c>
      <c r="C2108" t="s">
        <v>8043</v>
      </c>
      <c r="D2108" t="s">
        <v>8034</v>
      </c>
      <c r="E2108" s="324" t="s">
        <v>24817</v>
      </c>
    </row>
    <row r="2109" spans="1:5">
      <c r="A2109">
        <v>3283</v>
      </c>
      <c r="B2109" t="s">
        <v>18141</v>
      </c>
      <c r="C2109" t="s">
        <v>8043</v>
      </c>
      <c r="D2109" t="s">
        <v>8034</v>
      </c>
      <c r="E2109" s="324" t="s">
        <v>14941</v>
      </c>
    </row>
    <row r="2110" spans="1:5">
      <c r="A2110">
        <v>11587</v>
      </c>
      <c r="B2110" t="s">
        <v>18142</v>
      </c>
      <c r="C2110" t="s">
        <v>8043</v>
      </c>
      <c r="D2110" t="s">
        <v>8034</v>
      </c>
      <c r="E2110" s="324" t="s">
        <v>27274</v>
      </c>
    </row>
    <row r="2111" spans="1:5">
      <c r="A2111">
        <v>36225</v>
      </c>
      <c r="B2111" t="s">
        <v>18143</v>
      </c>
      <c r="C2111" t="s">
        <v>8043</v>
      </c>
      <c r="D2111" t="s">
        <v>8034</v>
      </c>
      <c r="E2111" s="324" t="s">
        <v>27275</v>
      </c>
    </row>
    <row r="2112" spans="1:5">
      <c r="A2112">
        <v>36230</v>
      </c>
      <c r="B2112" t="s">
        <v>18144</v>
      </c>
      <c r="C2112" t="s">
        <v>8043</v>
      </c>
      <c r="D2112" t="s">
        <v>8035</v>
      </c>
      <c r="E2112" s="324" t="s">
        <v>27276</v>
      </c>
    </row>
    <row r="2113" spans="1:5">
      <c r="A2113">
        <v>36238</v>
      </c>
      <c r="B2113" t="s">
        <v>18145</v>
      </c>
      <c r="C2113" t="s">
        <v>8043</v>
      </c>
      <c r="D2113" t="s">
        <v>8034</v>
      </c>
      <c r="E2113" s="324" t="s">
        <v>27277</v>
      </c>
    </row>
    <row r="2114" spans="1:5">
      <c r="A2114">
        <v>39363</v>
      </c>
      <c r="B2114" t="s">
        <v>22032</v>
      </c>
      <c r="C2114" t="s">
        <v>8033</v>
      </c>
      <c r="D2114" t="s">
        <v>8034</v>
      </c>
      <c r="E2114" s="324" t="s">
        <v>24819</v>
      </c>
    </row>
    <row r="2115" spans="1:5">
      <c r="A2115">
        <v>39361</v>
      </c>
      <c r="B2115" t="s">
        <v>22033</v>
      </c>
      <c r="C2115" t="s">
        <v>8033</v>
      </c>
      <c r="D2115" t="s">
        <v>8034</v>
      </c>
      <c r="E2115" s="324" t="s">
        <v>24820</v>
      </c>
    </row>
    <row r="2116" spans="1:5">
      <c r="A2116">
        <v>39362</v>
      </c>
      <c r="B2116" t="s">
        <v>22034</v>
      </c>
      <c r="C2116" t="s">
        <v>8033</v>
      </c>
      <c r="D2116" t="s">
        <v>8034</v>
      </c>
      <c r="E2116" s="324" t="s">
        <v>24821</v>
      </c>
    </row>
    <row r="2117" spans="1:5">
      <c r="A2117">
        <v>39364</v>
      </c>
      <c r="B2117" t="s">
        <v>22035</v>
      </c>
      <c r="C2117" t="s">
        <v>8033</v>
      </c>
      <c r="D2117" t="s">
        <v>8034</v>
      </c>
      <c r="E2117" s="324" t="s">
        <v>24822</v>
      </c>
    </row>
    <row r="2118" spans="1:5">
      <c r="A2118">
        <v>14576</v>
      </c>
      <c r="B2118" t="s">
        <v>18146</v>
      </c>
      <c r="C2118" t="s">
        <v>8033</v>
      </c>
      <c r="D2118" t="s">
        <v>8036</v>
      </c>
      <c r="E2118" s="324" t="s">
        <v>27278</v>
      </c>
    </row>
    <row r="2119" spans="1:5">
      <c r="A2119">
        <v>13877</v>
      </c>
      <c r="B2119" t="s">
        <v>18147</v>
      </c>
      <c r="C2119" t="s">
        <v>8033</v>
      </c>
      <c r="D2119" t="s">
        <v>8036</v>
      </c>
      <c r="E2119" s="324" t="s">
        <v>27279</v>
      </c>
    </row>
    <row r="2120" spans="1:5">
      <c r="A2120">
        <v>7307</v>
      </c>
      <c r="B2120" t="s">
        <v>18148</v>
      </c>
      <c r="C2120" t="s">
        <v>8039</v>
      </c>
      <c r="D2120" t="s">
        <v>8034</v>
      </c>
      <c r="E2120" s="324" t="s">
        <v>27280</v>
      </c>
    </row>
    <row r="2121" spans="1:5">
      <c r="A2121">
        <v>38122</v>
      </c>
      <c r="B2121" t="s">
        <v>18149</v>
      </c>
      <c r="C2121" t="s">
        <v>8039</v>
      </c>
      <c r="D2121" t="s">
        <v>8034</v>
      </c>
      <c r="E2121" s="324" t="s">
        <v>5961</v>
      </c>
    </row>
    <row r="2122" spans="1:5">
      <c r="A2122">
        <v>43653</v>
      </c>
      <c r="B2122" t="s">
        <v>18150</v>
      </c>
      <c r="C2122" t="s">
        <v>8039</v>
      </c>
      <c r="D2122" t="s">
        <v>8034</v>
      </c>
      <c r="E2122" s="324" t="s">
        <v>18151</v>
      </c>
    </row>
    <row r="2123" spans="1:5">
      <c r="A2123">
        <v>38633</v>
      </c>
      <c r="B2123" t="s">
        <v>18152</v>
      </c>
      <c r="C2123" t="s">
        <v>8033</v>
      </c>
      <c r="D2123" t="s">
        <v>8034</v>
      </c>
      <c r="E2123" s="324" t="s">
        <v>15045</v>
      </c>
    </row>
    <row r="2124" spans="1:5">
      <c r="A2124">
        <v>12344</v>
      </c>
      <c r="B2124" t="s">
        <v>18153</v>
      </c>
      <c r="C2124" t="s">
        <v>8033</v>
      </c>
      <c r="D2124" t="s">
        <v>8036</v>
      </c>
      <c r="E2124" s="324" t="s">
        <v>1209</v>
      </c>
    </row>
    <row r="2125" spans="1:5">
      <c r="A2125">
        <v>12343</v>
      </c>
      <c r="B2125" t="s">
        <v>18154</v>
      </c>
      <c r="C2125" t="s">
        <v>8033</v>
      </c>
      <c r="D2125" t="s">
        <v>8036</v>
      </c>
      <c r="E2125" s="324" t="s">
        <v>17628</v>
      </c>
    </row>
    <row r="2126" spans="1:5">
      <c r="A2126">
        <v>3295</v>
      </c>
      <c r="B2126" t="s">
        <v>18155</v>
      </c>
      <c r="C2126" t="s">
        <v>8033</v>
      </c>
      <c r="D2126" t="s">
        <v>8036</v>
      </c>
      <c r="E2126" s="324" t="s">
        <v>20952</v>
      </c>
    </row>
    <row r="2127" spans="1:5">
      <c r="A2127">
        <v>3302</v>
      </c>
      <c r="B2127" t="s">
        <v>18156</v>
      </c>
      <c r="C2127" t="s">
        <v>8033</v>
      </c>
      <c r="D2127" t="s">
        <v>8036</v>
      </c>
      <c r="E2127" s="324" t="s">
        <v>4568</v>
      </c>
    </row>
    <row r="2128" spans="1:5">
      <c r="A2128">
        <v>3297</v>
      </c>
      <c r="B2128" t="s">
        <v>18157</v>
      </c>
      <c r="C2128" t="s">
        <v>8033</v>
      </c>
      <c r="D2128" t="s">
        <v>8036</v>
      </c>
      <c r="E2128" s="324" t="s">
        <v>21928</v>
      </c>
    </row>
    <row r="2129" spans="1:5">
      <c r="A2129">
        <v>3294</v>
      </c>
      <c r="B2129" t="s">
        <v>18158</v>
      </c>
      <c r="C2129" t="s">
        <v>8033</v>
      </c>
      <c r="D2129" t="s">
        <v>8036</v>
      </c>
      <c r="E2129" s="324" t="s">
        <v>16037</v>
      </c>
    </row>
    <row r="2130" spans="1:5">
      <c r="A2130">
        <v>3292</v>
      </c>
      <c r="B2130" t="s">
        <v>18159</v>
      </c>
      <c r="C2130" t="s">
        <v>8033</v>
      </c>
      <c r="D2130" t="s">
        <v>8036</v>
      </c>
      <c r="E2130" s="324" t="s">
        <v>14732</v>
      </c>
    </row>
    <row r="2131" spans="1:5">
      <c r="A2131">
        <v>3298</v>
      </c>
      <c r="B2131" t="s">
        <v>18160</v>
      </c>
      <c r="C2131" t="s">
        <v>8033</v>
      </c>
      <c r="D2131" t="s">
        <v>8036</v>
      </c>
      <c r="E2131" s="324" t="s">
        <v>14765</v>
      </c>
    </row>
    <row r="2132" spans="1:5">
      <c r="A2132">
        <v>11596</v>
      </c>
      <c r="B2132" t="s">
        <v>18161</v>
      </c>
      <c r="C2132" t="s">
        <v>8033</v>
      </c>
      <c r="D2132" t="s">
        <v>8034</v>
      </c>
      <c r="E2132" s="324" t="s">
        <v>24825</v>
      </c>
    </row>
    <row r="2133" spans="1:5">
      <c r="A2133">
        <v>34802</v>
      </c>
      <c r="B2133" t="s">
        <v>18162</v>
      </c>
      <c r="C2133" t="s">
        <v>8033</v>
      </c>
      <c r="D2133" t="s">
        <v>8034</v>
      </c>
      <c r="E2133" s="324" t="s">
        <v>24826</v>
      </c>
    </row>
    <row r="2134" spans="1:5">
      <c r="A2134">
        <v>11588</v>
      </c>
      <c r="B2134" t="s">
        <v>18163</v>
      </c>
      <c r="C2134" t="s">
        <v>8033</v>
      </c>
      <c r="D2134" t="s">
        <v>8034</v>
      </c>
      <c r="E2134" s="324" t="s">
        <v>24827</v>
      </c>
    </row>
    <row r="2135" spans="1:5">
      <c r="A2135">
        <v>34383</v>
      </c>
      <c r="B2135" t="s">
        <v>18164</v>
      </c>
      <c r="C2135" t="s">
        <v>8033</v>
      </c>
      <c r="D2135" t="s">
        <v>8034</v>
      </c>
      <c r="E2135" s="324" t="s">
        <v>24828</v>
      </c>
    </row>
    <row r="2136" spans="1:5">
      <c r="A2136">
        <v>40451</v>
      </c>
      <c r="B2136" t="s">
        <v>18165</v>
      </c>
      <c r="C2136" t="s">
        <v>8043</v>
      </c>
      <c r="D2136" t="s">
        <v>8034</v>
      </c>
      <c r="E2136" s="324" t="s">
        <v>24829</v>
      </c>
    </row>
    <row r="2137" spans="1:5">
      <c r="A2137">
        <v>40453</v>
      </c>
      <c r="B2137" t="s">
        <v>18166</v>
      </c>
      <c r="C2137" t="s">
        <v>8043</v>
      </c>
      <c r="D2137" t="s">
        <v>8034</v>
      </c>
      <c r="E2137" s="324" t="s">
        <v>21412</v>
      </c>
    </row>
    <row r="2138" spans="1:5">
      <c r="A2138">
        <v>40452</v>
      </c>
      <c r="B2138" t="s">
        <v>18167</v>
      </c>
      <c r="C2138" t="s">
        <v>8043</v>
      </c>
      <c r="D2138" t="s">
        <v>8034</v>
      </c>
      <c r="E2138" s="324" t="s">
        <v>24830</v>
      </c>
    </row>
    <row r="2139" spans="1:5">
      <c r="A2139">
        <v>11594</v>
      </c>
      <c r="B2139" t="s">
        <v>18168</v>
      </c>
      <c r="C2139" t="s">
        <v>8033</v>
      </c>
      <c r="D2139" t="s">
        <v>8034</v>
      </c>
      <c r="E2139" s="324" t="s">
        <v>24831</v>
      </c>
    </row>
    <row r="2140" spans="1:5">
      <c r="A2140">
        <v>3311</v>
      </c>
      <c r="B2140" t="s">
        <v>18169</v>
      </c>
      <c r="C2140" t="s">
        <v>8040</v>
      </c>
      <c r="D2140" t="s">
        <v>8034</v>
      </c>
      <c r="E2140" s="324" t="s">
        <v>24831</v>
      </c>
    </row>
    <row r="2141" spans="1:5">
      <c r="A2141">
        <v>11599</v>
      </c>
      <c r="B2141" t="s">
        <v>18170</v>
      </c>
      <c r="C2141" t="s">
        <v>8033</v>
      </c>
      <c r="D2141" t="s">
        <v>8034</v>
      </c>
      <c r="E2141" s="324" t="s">
        <v>24832</v>
      </c>
    </row>
    <row r="2142" spans="1:5">
      <c r="A2142">
        <v>11593</v>
      </c>
      <c r="B2142" t="s">
        <v>18171</v>
      </c>
      <c r="C2142" t="s">
        <v>8033</v>
      </c>
      <c r="D2142" t="s">
        <v>8034</v>
      </c>
      <c r="E2142" s="324" t="s">
        <v>24833</v>
      </c>
    </row>
    <row r="2143" spans="1:5">
      <c r="A2143">
        <v>3314</v>
      </c>
      <c r="B2143" t="s">
        <v>18172</v>
      </c>
      <c r="C2143" t="s">
        <v>8040</v>
      </c>
      <c r="D2143" t="s">
        <v>8034</v>
      </c>
      <c r="E2143" s="324" t="s">
        <v>24834</v>
      </c>
    </row>
    <row r="2144" spans="1:5">
      <c r="A2144">
        <v>11597</v>
      </c>
      <c r="B2144" t="s">
        <v>18173</v>
      </c>
      <c r="C2144" t="s">
        <v>8033</v>
      </c>
      <c r="D2144" t="s">
        <v>8034</v>
      </c>
      <c r="E2144" s="324" t="s">
        <v>24835</v>
      </c>
    </row>
    <row r="2145" spans="1:5">
      <c r="A2145">
        <v>3309</v>
      </c>
      <c r="B2145" t="s">
        <v>18174</v>
      </c>
      <c r="C2145" t="s">
        <v>8040</v>
      </c>
      <c r="D2145" t="s">
        <v>8034</v>
      </c>
      <c r="E2145" s="324" t="s">
        <v>24825</v>
      </c>
    </row>
    <row r="2146" spans="1:5">
      <c r="A2146">
        <v>34612</v>
      </c>
      <c r="B2146" t="s">
        <v>18175</v>
      </c>
      <c r="C2146" t="s">
        <v>8033</v>
      </c>
      <c r="D2146" t="s">
        <v>8034</v>
      </c>
      <c r="E2146" s="324" t="s">
        <v>24836</v>
      </c>
    </row>
    <row r="2147" spans="1:5">
      <c r="A2147">
        <v>34635</v>
      </c>
      <c r="B2147" t="s">
        <v>18176</v>
      </c>
      <c r="C2147" t="s">
        <v>8033</v>
      </c>
      <c r="D2147" t="s">
        <v>8034</v>
      </c>
      <c r="E2147" s="324" t="s">
        <v>24837</v>
      </c>
    </row>
    <row r="2148" spans="1:5">
      <c r="A2148">
        <v>34633</v>
      </c>
      <c r="B2148" t="s">
        <v>18177</v>
      </c>
      <c r="C2148" t="s">
        <v>8033</v>
      </c>
      <c r="D2148" t="s">
        <v>8034</v>
      </c>
      <c r="E2148" s="324" t="s">
        <v>24838</v>
      </c>
    </row>
    <row r="2149" spans="1:5">
      <c r="A2149">
        <v>40440</v>
      </c>
      <c r="B2149" t="s">
        <v>18178</v>
      </c>
      <c r="C2149" t="s">
        <v>8040</v>
      </c>
      <c r="D2149" t="s">
        <v>8034</v>
      </c>
      <c r="E2149" s="324" t="s">
        <v>24839</v>
      </c>
    </row>
    <row r="2150" spans="1:5">
      <c r="A2150">
        <v>40441</v>
      </c>
      <c r="B2150" t="s">
        <v>18179</v>
      </c>
      <c r="C2150" t="s">
        <v>8040</v>
      </c>
      <c r="D2150" t="s">
        <v>8034</v>
      </c>
      <c r="E2150" s="324" t="s">
        <v>24840</v>
      </c>
    </row>
    <row r="2151" spans="1:5">
      <c r="A2151">
        <v>40449</v>
      </c>
      <c r="B2151" t="s">
        <v>18180</v>
      </c>
      <c r="C2151" t="s">
        <v>8040</v>
      </c>
      <c r="D2151" t="s">
        <v>8034</v>
      </c>
      <c r="E2151" s="324" t="s">
        <v>24841</v>
      </c>
    </row>
    <row r="2152" spans="1:5">
      <c r="A2152">
        <v>34800</v>
      </c>
      <c r="B2152" t="s">
        <v>18181</v>
      </c>
      <c r="C2152" t="s">
        <v>8040</v>
      </c>
      <c r="D2152" t="s">
        <v>8034</v>
      </c>
      <c r="E2152" s="324" t="s">
        <v>24842</v>
      </c>
    </row>
    <row r="2153" spans="1:5">
      <c r="A2153">
        <v>11592</v>
      </c>
      <c r="B2153" t="s">
        <v>18182</v>
      </c>
      <c r="C2153" t="s">
        <v>8033</v>
      </c>
      <c r="D2153" t="s">
        <v>8034</v>
      </c>
      <c r="E2153" s="324" t="s">
        <v>24834</v>
      </c>
    </row>
    <row r="2154" spans="1:5">
      <c r="A2154">
        <v>40438</v>
      </c>
      <c r="B2154" t="s">
        <v>18183</v>
      </c>
      <c r="C2154" t="s">
        <v>8040</v>
      </c>
      <c r="D2154" t="s">
        <v>8034</v>
      </c>
      <c r="E2154" s="324" t="s">
        <v>24843</v>
      </c>
    </row>
    <row r="2155" spans="1:5">
      <c r="A2155">
        <v>40436</v>
      </c>
      <c r="B2155" t="s">
        <v>18184</v>
      </c>
      <c r="C2155" t="s">
        <v>8040</v>
      </c>
      <c r="D2155" t="s">
        <v>8034</v>
      </c>
      <c r="E2155" s="324" t="s">
        <v>24844</v>
      </c>
    </row>
    <row r="2156" spans="1:5">
      <c r="A2156">
        <v>4315</v>
      </c>
      <c r="B2156" t="s">
        <v>18185</v>
      </c>
      <c r="C2156" t="s">
        <v>8033</v>
      </c>
      <c r="D2156" t="s">
        <v>8034</v>
      </c>
      <c r="E2156" s="324" t="s">
        <v>15825</v>
      </c>
    </row>
    <row r="2157" spans="1:5">
      <c r="A2157">
        <v>402</v>
      </c>
      <c r="B2157" t="s">
        <v>18186</v>
      </c>
      <c r="C2157" t="s">
        <v>8033</v>
      </c>
      <c r="D2157" t="s">
        <v>8036</v>
      </c>
      <c r="E2157" s="324" t="s">
        <v>7340</v>
      </c>
    </row>
    <row r="2158" spans="1:5">
      <c r="A2158">
        <v>4226</v>
      </c>
      <c r="B2158" t="s">
        <v>18187</v>
      </c>
      <c r="C2158" t="s">
        <v>8038</v>
      </c>
      <c r="D2158" t="s">
        <v>8035</v>
      </c>
      <c r="E2158" s="324" t="s">
        <v>521</v>
      </c>
    </row>
    <row r="2159" spans="1:5">
      <c r="A2159">
        <v>4222</v>
      </c>
      <c r="B2159" t="s">
        <v>18188</v>
      </c>
      <c r="C2159" t="s">
        <v>8039</v>
      </c>
      <c r="D2159" t="s">
        <v>8035</v>
      </c>
      <c r="E2159" s="324" t="s">
        <v>14776</v>
      </c>
    </row>
    <row r="2160" spans="1:5">
      <c r="A2160">
        <v>34804</v>
      </c>
      <c r="B2160" t="s">
        <v>18189</v>
      </c>
      <c r="C2160" t="s">
        <v>8043</v>
      </c>
      <c r="D2160" t="s">
        <v>8034</v>
      </c>
      <c r="E2160" s="324" t="s">
        <v>24846</v>
      </c>
    </row>
    <row r="2161" spans="1:5">
      <c r="A2161">
        <v>4013</v>
      </c>
      <c r="B2161" t="s">
        <v>18190</v>
      </c>
      <c r="C2161" t="s">
        <v>8043</v>
      </c>
      <c r="D2161" t="s">
        <v>8034</v>
      </c>
      <c r="E2161" s="324" t="s">
        <v>5125</v>
      </c>
    </row>
    <row r="2162" spans="1:5">
      <c r="A2162">
        <v>4011</v>
      </c>
      <c r="B2162" t="s">
        <v>18191</v>
      </c>
      <c r="C2162" t="s">
        <v>8043</v>
      </c>
      <c r="D2162" t="s">
        <v>8034</v>
      </c>
      <c r="E2162" s="324" t="s">
        <v>5554</v>
      </c>
    </row>
    <row r="2163" spans="1:5">
      <c r="A2163">
        <v>4021</v>
      </c>
      <c r="B2163" t="s">
        <v>18192</v>
      </c>
      <c r="C2163" t="s">
        <v>8043</v>
      </c>
      <c r="D2163" t="s">
        <v>8034</v>
      </c>
      <c r="E2163" s="324" t="s">
        <v>7465</v>
      </c>
    </row>
    <row r="2164" spans="1:5">
      <c r="A2164">
        <v>4019</v>
      </c>
      <c r="B2164" t="s">
        <v>18193</v>
      </c>
      <c r="C2164" t="s">
        <v>8043</v>
      </c>
      <c r="D2164" t="s">
        <v>8034</v>
      </c>
      <c r="E2164" s="324" t="s">
        <v>15858</v>
      </c>
    </row>
    <row r="2165" spans="1:5">
      <c r="A2165">
        <v>4012</v>
      </c>
      <c r="B2165" t="s">
        <v>18194</v>
      </c>
      <c r="C2165" t="s">
        <v>8043</v>
      </c>
      <c r="D2165" t="s">
        <v>8034</v>
      </c>
      <c r="E2165" s="324" t="s">
        <v>5432</v>
      </c>
    </row>
    <row r="2166" spans="1:5">
      <c r="A2166">
        <v>4020</v>
      </c>
      <c r="B2166" t="s">
        <v>18195</v>
      </c>
      <c r="C2166" t="s">
        <v>8043</v>
      </c>
      <c r="D2166" t="s">
        <v>8034</v>
      </c>
      <c r="E2166" s="324" t="s">
        <v>15089</v>
      </c>
    </row>
    <row r="2167" spans="1:5">
      <c r="A2167">
        <v>4018</v>
      </c>
      <c r="B2167" t="s">
        <v>18196</v>
      </c>
      <c r="C2167" t="s">
        <v>8043</v>
      </c>
      <c r="D2167" t="s">
        <v>8034</v>
      </c>
      <c r="E2167" s="324" t="s">
        <v>24847</v>
      </c>
    </row>
    <row r="2168" spans="1:5">
      <c r="A2168">
        <v>36498</v>
      </c>
      <c r="B2168" t="s">
        <v>18197</v>
      </c>
      <c r="C2168" t="s">
        <v>8033</v>
      </c>
      <c r="D2168" t="s">
        <v>8036</v>
      </c>
      <c r="E2168" s="324" t="s">
        <v>27281</v>
      </c>
    </row>
    <row r="2169" spans="1:5">
      <c r="A2169">
        <v>12872</v>
      </c>
      <c r="B2169" t="s">
        <v>18198</v>
      </c>
      <c r="C2169" t="s">
        <v>8041</v>
      </c>
      <c r="D2169" t="s">
        <v>8034</v>
      </c>
      <c r="E2169" s="324" t="s">
        <v>21366</v>
      </c>
    </row>
    <row r="2170" spans="1:5">
      <c r="A2170">
        <v>41075</v>
      </c>
      <c r="B2170" t="s">
        <v>18199</v>
      </c>
      <c r="C2170" t="s">
        <v>8042</v>
      </c>
      <c r="D2170" t="s">
        <v>8034</v>
      </c>
      <c r="E2170" s="324" t="s">
        <v>27282</v>
      </c>
    </row>
    <row r="2171" spans="1:5">
      <c r="A2171">
        <v>44324</v>
      </c>
      <c r="B2171" t="s">
        <v>18200</v>
      </c>
      <c r="C2171" t="s">
        <v>8038</v>
      </c>
      <c r="D2171" t="s">
        <v>8034</v>
      </c>
      <c r="E2171" s="324" t="s">
        <v>7577</v>
      </c>
    </row>
    <row r="2172" spans="1:5">
      <c r="A2172">
        <v>3315</v>
      </c>
      <c r="B2172" t="s">
        <v>18201</v>
      </c>
      <c r="C2172" t="s">
        <v>8038</v>
      </c>
      <c r="D2172" t="s">
        <v>8034</v>
      </c>
      <c r="E2172" s="324" t="s">
        <v>7280</v>
      </c>
    </row>
    <row r="2173" spans="1:5">
      <c r="A2173">
        <v>36870</v>
      </c>
      <c r="B2173" t="s">
        <v>18202</v>
      </c>
      <c r="C2173" t="s">
        <v>8038</v>
      </c>
      <c r="D2173" t="s">
        <v>8034</v>
      </c>
      <c r="E2173" s="324" t="s">
        <v>7385</v>
      </c>
    </row>
    <row r="2174" spans="1:5">
      <c r="A2174">
        <v>5092</v>
      </c>
      <c r="B2174" t="s">
        <v>18203</v>
      </c>
      <c r="C2174" t="s">
        <v>8044</v>
      </c>
      <c r="D2174" t="s">
        <v>8034</v>
      </c>
      <c r="E2174" s="324" t="s">
        <v>16040</v>
      </c>
    </row>
    <row r="2175" spans="1:5">
      <c r="A2175">
        <v>11462</v>
      </c>
      <c r="B2175" t="s">
        <v>18204</v>
      </c>
      <c r="C2175" t="s">
        <v>8044</v>
      </c>
      <c r="D2175" t="s">
        <v>8034</v>
      </c>
      <c r="E2175" s="324" t="s">
        <v>22038</v>
      </c>
    </row>
    <row r="2176" spans="1:5">
      <c r="A2176">
        <v>36529</v>
      </c>
      <c r="B2176" t="s">
        <v>18205</v>
      </c>
      <c r="C2176" t="s">
        <v>8033</v>
      </c>
      <c r="D2176" t="s">
        <v>8036</v>
      </c>
      <c r="E2176" s="324" t="s">
        <v>27283</v>
      </c>
    </row>
    <row r="2177" spans="1:5">
      <c r="A2177">
        <v>3318</v>
      </c>
      <c r="B2177" t="s">
        <v>18206</v>
      </c>
      <c r="C2177" t="s">
        <v>8033</v>
      </c>
      <c r="D2177" t="s">
        <v>8036</v>
      </c>
      <c r="E2177" s="324" t="s">
        <v>27284</v>
      </c>
    </row>
    <row r="2178" spans="1:5">
      <c r="A2178">
        <v>3324</v>
      </c>
      <c r="B2178" t="s">
        <v>18207</v>
      </c>
      <c r="C2178" t="s">
        <v>8043</v>
      </c>
      <c r="D2178" t="s">
        <v>8034</v>
      </c>
      <c r="E2178" s="324" t="s">
        <v>3056</v>
      </c>
    </row>
    <row r="2179" spans="1:5">
      <c r="A2179">
        <v>3322</v>
      </c>
      <c r="B2179" t="s">
        <v>18208</v>
      </c>
      <c r="C2179" t="s">
        <v>8043</v>
      </c>
      <c r="D2179" t="s">
        <v>8035</v>
      </c>
      <c r="E2179" s="324" t="s">
        <v>24848</v>
      </c>
    </row>
    <row r="2180" spans="1:5">
      <c r="A2180">
        <v>5076</v>
      </c>
      <c r="B2180" t="s">
        <v>18209</v>
      </c>
      <c r="C2180" t="s">
        <v>8038</v>
      </c>
      <c r="D2180" t="s">
        <v>8034</v>
      </c>
      <c r="E2180" s="324" t="s">
        <v>21164</v>
      </c>
    </row>
    <row r="2181" spans="1:5">
      <c r="A2181">
        <v>5077</v>
      </c>
      <c r="B2181" t="s">
        <v>18210</v>
      </c>
      <c r="C2181" t="s">
        <v>8038</v>
      </c>
      <c r="D2181" t="s">
        <v>8034</v>
      </c>
      <c r="E2181" s="324" t="s">
        <v>24849</v>
      </c>
    </row>
    <row r="2182" spans="1:5">
      <c r="A2182">
        <v>11837</v>
      </c>
      <c r="B2182" t="s">
        <v>18211</v>
      </c>
      <c r="C2182" t="s">
        <v>8033</v>
      </c>
      <c r="D2182" t="s">
        <v>8034</v>
      </c>
      <c r="E2182" s="324" t="s">
        <v>27285</v>
      </c>
    </row>
    <row r="2183" spans="1:5">
      <c r="A2183">
        <v>38055</v>
      </c>
      <c r="B2183" t="s">
        <v>18212</v>
      </c>
      <c r="C2183" t="s">
        <v>8033</v>
      </c>
      <c r="D2183" t="s">
        <v>8034</v>
      </c>
      <c r="E2183" s="324" t="s">
        <v>16006</v>
      </c>
    </row>
    <row r="2184" spans="1:5">
      <c r="A2184">
        <v>415</v>
      </c>
      <c r="B2184" t="s">
        <v>18213</v>
      </c>
      <c r="C2184" t="s">
        <v>8033</v>
      </c>
      <c r="D2184" t="s">
        <v>8034</v>
      </c>
      <c r="E2184" s="324" t="s">
        <v>27286</v>
      </c>
    </row>
    <row r="2185" spans="1:5">
      <c r="A2185">
        <v>416</v>
      </c>
      <c r="B2185" t="s">
        <v>18214</v>
      </c>
      <c r="C2185" t="s">
        <v>8033</v>
      </c>
      <c r="D2185" t="s">
        <v>8034</v>
      </c>
      <c r="E2185" s="324" t="s">
        <v>26138</v>
      </c>
    </row>
    <row r="2186" spans="1:5">
      <c r="A2186">
        <v>425</v>
      </c>
      <c r="B2186" t="s">
        <v>18215</v>
      </c>
      <c r="C2186" t="s">
        <v>8033</v>
      </c>
      <c r="D2186" t="s">
        <v>8034</v>
      </c>
      <c r="E2186" s="324" t="s">
        <v>27287</v>
      </c>
    </row>
    <row r="2187" spans="1:5">
      <c r="A2187">
        <v>426</v>
      </c>
      <c r="B2187" t="s">
        <v>18216</v>
      </c>
      <c r="C2187" t="s">
        <v>8033</v>
      </c>
      <c r="D2187" t="s">
        <v>8034</v>
      </c>
      <c r="E2187" s="324" t="s">
        <v>27288</v>
      </c>
    </row>
    <row r="2188" spans="1:5">
      <c r="A2188">
        <v>38056</v>
      </c>
      <c r="B2188" t="s">
        <v>18217</v>
      </c>
      <c r="C2188" t="s">
        <v>8033</v>
      </c>
      <c r="D2188" t="s">
        <v>8034</v>
      </c>
      <c r="E2188" s="324" t="s">
        <v>26184</v>
      </c>
    </row>
    <row r="2189" spans="1:5">
      <c r="A2189">
        <v>1564</v>
      </c>
      <c r="B2189" t="s">
        <v>18218</v>
      </c>
      <c r="C2189" t="s">
        <v>8033</v>
      </c>
      <c r="D2189" t="s">
        <v>8034</v>
      </c>
      <c r="E2189" s="324" t="s">
        <v>14724</v>
      </c>
    </row>
    <row r="2190" spans="1:5">
      <c r="A2190">
        <v>11032</v>
      </c>
      <c r="B2190" t="s">
        <v>18219</v>
      </c>
      <c r="C2190" t="s">
        <v>8033</v>
      </c>
      <c r="D2190" t="s">
        <v>8034</v>
      </c>
      <c r="E2190" s="324" t="s">
        <v>6004</v>
      </c>
    </row>
    <row r="2191" spans="1:5">
      <c r="A2191">
        <v>36786</v>
      </c>
      <c r="B2191" t="s">
        <v>18220</v>
      </c>
      <c r="C2191" t="s">
        <v>8051</v>
      </c>
      <c r="D2191" t="s">
        <v>8036</v>
      </c>
      <c r="E2191" s="324" t="s">
        <v>22039</v>
      </c>
    </row>
    <row r="2192" spans="1:5">
      <c r="A2192">
        <v>36785</v>
      </c>
      <c r="B2192" t="s">
        <v>18221</v>
      </c>
      <c r="C2192" t="s">
        <v>8051</v>
      </c>
      <c r="D2192" t="s">
        <v>8036</v>
      </c>
      <c r="E2192" s="324" t="s">
        <v>21371</v>
      </c>
    </row>
    <row r="2193" spans="1:5">
      <c r="A2193">
        <v>36782</v>
      </c>
      <c r="B2193" t="s">
        <v>18222</v>
      </c>
      <c r="C2193" t="s">
        <v>8051</v>
      </c>
      <c r="D2193" t="s">
        <v>8036</v>
      </c>
      <c r="E2193" s="324" t="s">
        <v>22040</v>
      </c>
    </row>
    <row r="2194" spans="1:5">
      <c r="A2194">
        <v>44481</v>
      </c>
      <c r="B2194" t="s">
        <v>18223</v>
      </c>
      <c r="C2194" t="s">
        <v>8051</v>
      </c>
      <c r="D2194" t="s">
        <v>8036</v>
      </c>
      <c r="E2194" s="324" t="s">
        <v>22041</v>
      </c>
    </row>
    <row r="2195" spans="1:5">
      <c r="A2195">
        <v>4824</v>
      </c>
      <c r="B2195" t="s">
        <v>18224</v>
      </c>
      <c r="C2195" t="s">
        <v>8038</v>
      </c>
      <c r="D2195" t="s">
        <v>8034</v>
      </c>
      <c r="E2195" s="324" t="s">
        <v>1171</v>
      </c>
    </row>
    <row r="2196" spans="1:5">
      <c r="A2196">
        <v>11795</v>
      </c>
      <c r="B2196" t="s">
        <v>18225</v>
      </c>
      <c r="C2196" t="s">
        <v>8043</v>
      </c>
      <c r="D2196" t="s">
        <v>8034</v>
      </c>
      <c r="E2196" s="324" t="s">
        <v>27289</v>
      </c>
    </row>
    <row r="2197" spans="1:5">
      <c r="A2197">
        <v>134</v>
      </c>
      <c r="B2197" t="s">
        <v>18226</v>
      </c>
      <c r="C2197" t="s">
        <v>8038</v>
      </c>
      <c r="D2197" t="s">
        <v>8034</v>
      </c>
      <c r="E2197" s="324" t="s">
        <v>1588</v>
      </c>
    </row>
    <row r="2198" spans="1:5">
      <c r="A2198">
        <v>4229</v>
      </c>
      <c r="B2198" t="s">
        <v>24852</v>
      </c>
      <c r="C2198" t="s">
        <v>8038</v>
      </c>
      <c r="D2198" t="s">
        <v>8034</v>
      </c>
      <c r="E2198" s="324" t="s">
        <v>26221</v>
      </c>
    </row>
    <row r="2199" spans="1:5">
      <c r="A2199">
        <v>11731</v>
      </c>
      <c r="B2199" t="s">
        <v>18228</v>
      </c>
      <c r="C2199" t="s">
        <v>8033</v>
      </c>
      <c r="D2199" t="s">
        <v>8034</v>
      </c>
      <c r="E2199" s="324" t="s">
        <v>1669</v>
      </c>
    </row>
    <row r="2200" spans="1:5">
      <c r="A2200">
        <v>11732</v>
      </c>
      <c r="B2200" t="s">
        <v>18229</v>
      </c>
      <c r="C2200" t="s">
        <v>8033</v>
      </c>
      <c r="D2200" t="s">
        <v>8034</v>
      </c>
      <c r="E2200" s="324" t="s">
        <v>15933</v>
      </c>
    </row>
    <row r="2201" spans="1:5">
      <c r="A2201">
        <v>11244</v>
      </c>
      <c r="B2201" t="s">
        <v>18230</v>
      </c>
      <c r="C2201" t="s">
        <v>8033</v>
      </c>
      <c r="D2201" t="s">
        <v>8034</v>
      </c>
      <c r="E2201" s="324" t="s">
        <v>27290</v>
      </c>
    </row>
    <row r="2202" spans="1:5">
      <c r="A2202">
        <v>11245</v>
      </c>
      <c r="B2202" t="s">
        <v>18231</v>
      </c>
      <c r="C2202" t="s">
        <v>8033</v>
      </c>
      <c r="D2202" t="s">
        <v>8034</v>
      </c>
      <c r="E2202" s="324" t="s">
        <v>27291</v>
      </c>
    </row>
    <row r="2203" spans="1:5">
      <c r="A2203">
        <v>11235</v>
      </c>
      <c r="B2203" t="s">
        <v>18232</v>
      </c>
      <c r="C2203" t="s">
        <v>8033</v>
      </c>
      <c r="D2203" t="s">
        <v>8034</v>
      </c>
      <c r="E2203" s="324" t="s">
        <v>27292</v>
      </c>
    </row>
    <row r="2204" spans="1:5">
      <c r="A2204">
        <v>11236</v>
      </c>
      <c r="B2204" t="s">
        <v>18233</v>
      </c>
      <c r="C2204" t="s">
        <v>8033</v>
      </c>
      <c r="D2204" t="s">
        <v>8034</v>
      </c>
      <c r="E2204" s="324" t="s">
        <v>27293</v>
      </c>
    </row>
    <row r="2205" spans="1:5">
      <c r="A2205">
        <v>36494</v>
      </c>
      <c r="B2205" t="s">
        <v>18234</v>
      </c>
      <c r="C2205" t="s">
        <v>8033</v>
      </c>
      <c r="D2205" t="s">
        <v>8036</v>
      </c>
      <c r="E2205" s="324" t="s">
        <v>22042</v>
      </c>
    </row>
    <row r="2206" spans="1:5">
      <c r="A2206">
        <v>36493</v>
      </c>
      <c r="B2206" t="s">
        <v>18235</v>
      </c>
      <c r="C2206" t="s">
        <v>8033</v>
      </c>
      <c r="D2206" t="s">
        <v>8036</v>
      </c>
      <c r="E2206" s="324" t="s">
        <v>22043</v>
      </c>
    </row>
    <row r="2207" spans="1:5">
      <c r="A2207">
        <v>36492</v>
      </c>
      <c r="B2207" t="s">
        <v>18236</v>
      </c>
      <c r="C2207" t="s">
        <v>8033</v>
      </c>
      <c r="D2207" t="s">
        <v>8036</v>
      </c>
      <c r="E2207" s="324" t="s">
        <v>22044</v>
      </c>
    </row>
    <row r="2208" spans="1:5">
      <c r="A2208">
        <v>36499</v>
      </c>
      <c r="B2208" t="s">
        <v>18237</v>
      </c>
      <c r="C2208" t="s">
        <v>8033</v>
      </c>
      <c r="D2208" t="s">
        <v>8036</v>
      </c>
      <c r="E2208" s="324" t="s">
        <v>27294</v>
      </c>
    </row>
    <row r="2209" spans="1:5">
      <c r="A2209">
        <v>13533</v>
      </c>
      <c r="B2209" t="s">
        <v>18238</v>
      </c>
      <c r="C2209" t="s">
        <v>8033</v>
      </c>
      <c r="D2209" t="s">
        <v>8036</v>
      </c>
      <c r="E2209" s="324" t="s">
        <v>27295</v>
      </c>
    </row>
    <row r="2210" spans="1:5">
      <c r="A2210">
        <v>13333</v>
      </c>
      <c r="B2210" t="s">
        <v>18239</v>
      </c>
      <c r="C2210" t="s">
        <v>8033</v>
      </c>
      <c r="D2210" t="s">
        <v>8036</v>
      </c>
      <c r="E2210" s="324" t="s">
        <v>27296</v>
      </c>
    </row>
    <row r="2211" spans="1:5">
      <c r="A2211">
        <v>39585</v>
      </c>
      <c r="B2211" t="s">
        <v>18240</v>
      </c>
      <c r="C2211" t="s">
        <v>8033</v>
      </c>
      <c r="D2211" t="s">
        <v>8036</v>
      </c>
      <c r="E2211" s="324" t="s">
        <v>27297</v>
      </c>
    </row>
    <row r="2212" spans="1:5">
      <c r="A2212">
        <v>39586</v>
      </c>
      <c r="B2212" t="s">
        <v>18241</v>
      </c>
      <c r="C2212" t="s">
        <v>8033</v>
      </c>
      <c r="D2212" t="s">
        <v>8036</v>
      </c>
      <c r="E2212" s="324" t="s">
        <v>27298</v>
      </c>
    </row>
    <row r="2213" spans="1:5">
      <c r="A2213">
        <v>39587</v>
      </c>
      <c r="B2213" t="s">
        <v>18242</v>
      </c>
      <c r="C2213" t="s">
        <v>8033</v>
      </c>
      <c r="D2213" t="s">
        <v>8036</v>
      </c>
      <c r="E2213" s="324" t="s">
        <v>27299</v>
      </c>
    </row>
    <row r="2214" spans="1:5">
      <c r="A2214">
        <v>39588</v>
      </c>
      <c r="B2214" t="s">
        <v>18243</v>
      </c>
      <c r="C2214" t="s">
        <v>8033</v>
      </c>
      <c r="D2214" t="s">
        <v>8036</v>
      </c>
      <c r="E2214" s="324" t="s">
        <v>27300</v>
      </c>
    </row>
    <row r="2215" spans="1:5">
      <c r="A2215">
        <v>39584</v>
      </c>
      <c r="B2215" t="s">
        <v>18244</v>
      </c>
      <c r="C2215" t="s">
        <v>8033</v>
      </c>
      <c r="D2215" t="s">
        <v>8036</v>
      </c>
      <c r="E2215" s="324" t="s">
        <v>27301</v>
      </c>
    </row>
    <row r="2216" spans="1:5">
      <c r="A2216">
        <v>39590</v>
      </c>
      <c r="B2216" t="s">
        <v>18245</v>
      </c>
      <c r="C2216" t="s">
        <v>8033</v>
      </c>
      <c r="D2216" t="s">
        <v>8036</v>
      </c>
      <c r="E2216" s="324" t="s">
        <v>27302</v>
      </c>
    </row>
    <row r="2217" spans="1:5">
      <c r="A2217">
        <v>39592</v>
      </c>
      <c r="B2217" t="s">
        <v>18246</v>
      </c>
      <c r="C2217" t="s">
        <v>8033</v>
      </c>
      <c r="D2217" t="s">
        <v>8036</v>
      </c>
      <c r="E2217" s="324" t="s">
        <v>27303</v>
      </c>
    </row>
    <row r="2218" spans="1:5">
      <c r="A2218">
        <v>39593</v>
      </c>
      <c r="B2218" t="s">
        <v>18247</v>
      </c>
      <c r="C2218" t="s">
        <v>8033</v>
      </c>
      <c r="D2218" t="s">
        <v>8036</v>
      </c>
      <c r="E2218" s="324" t="s">
        <v>27299</v>
      </c>
    </row>
    <row r="2219" spans="1:5">
      <c r="A2219">
        <v>14254</v>
      </c>
      <c r="B2219" t="s">
        <v>18248</v>
      </c>
      <c r="C2219" t="s">
        <v>8033</v>
      </c>
      <c r="D2219" t="s">
        <v>8036</v>
      </c>
      <c r="E2219" s="324" t="s">
        <v>27304</v>
      </c>
    </row>
    <row r="2220" spans="1:5">
      <c r="A2220">
        <v>44494</v>
      </c>
      <c r="B2220" t="s">
        <v>18249</v>
      </c>
      <c r="C2220" t="s">
        <v>8033</v>
      </c>
      <c r="D2220" t="s">
        <v>8036</v>
      </c>
      <c r="E2220" s="324" t="s">
        <v>27305</v>
      </c>
    </row>
    <row r="2221" spans="1:5">
      <c r="A2221">
        <v>25019</v>
      </c>
      <c r="B2221" t="s">
        <v>18250</v>
      </c>
      <c r="C2221" t="s">
        <v>8033</v>
      </c>
      <c r="D2221" t="s">
        <v>8036</v>
      </c>
      <c r="E2221" s="324" t="s">
        <v>27306</v>
      </c>
    </row>
    <row r="2222" spans="1:5">
      <c r="A2222">
        <v>36501</v>
      </c>
      <c r="B2222" t="s">
        <v>18251</v>
      </c>
      <c r="C2222" t="s">
        <v>8033</v>
      </c>
      <c r="D2222" t="s">
        <v>8036</v>
      </c>
      <c r="E2222" s="324" t="s">
        <v>27307</v>
      </c>
    </row>
    <row r="2223" spans="1:5">
      <c r="A2223">
        <v>44493</v>
      </c>
      <c r="B2223" t="s">
        <v>18252</v>
      </c>
      <c r="C2223" t="s">
        <v>8033</v>
      </c>
      <c r="D2223" t="s">
        <v>8036</v>
      </c>
      <c r="E2223" s="324" t="s">
        <v>27308</v>
      </c>
    </row>
    <row r="2224" spans="1:5">
      <c r="A2224">
        <v>36500</v>
      </c>
      <c r="B2224" t="s">
        <v>18253</v>
      </c>
      <c r="C2224" t="s">
        <v>8033</v>
      </c>
      <c r="D2224" t="s">
        <v>8036</v>
      </c>
      <c r="E2224" s="324" t="s">
        <v>27309</v>
      </c>
    </row>
    <row r="2225" spans="1:5">
      <c r="A2225">
        <v>20017</v>
      </c>
      <c r="B2225" t="s">
        <v>18254</v>
      </c>
      <c r="C2225" t="s">
        <v>8037</v>
      </c>
      <c r="D2225" t="s">
        <v>8034</v>
      </c>
      <c r="E2225" s="324" t="s">
        <v>6998</v>
      </c>
    </row>
    <row r="2226" spans="1:5">
      <c r="A2226">
        <v>20007</v>
      </c>
      <c r="B2226" t="s">
        <v>18255</v>
      </c>
      <c r="C2226" t="s">
        <v>8037</v>
      </c>
      <c r="D2226" t="s">
        <v>8034</v>
      </c>
      <c r="E2226" s="324" t="s">
        <v>20632</v>
      </c>
    </row>
    <row r="2227" spans="1:5">
      <c r="A2227">
        <v>39831</v>
      </c>
      <c r="B2227" t="s">
        <v>18256</v>
      </c>
      <c r="C2227" t="s">
        <v>8045</v>
      </c>
      <c r="D2227" t="s">
        <v>8034</v>
      </c>
      <c r="E2227" s="324" t="s">
        <v>27310</v>
      </c>
    </row>
    <row r="2228" spans="1:5">
      <c r="A2228">
        <v>36888</v>
      </c>
      <c r="B2228" t="s">
        <v>18257</v>
      </c>
      <c r="C2228" t="s">
        <v>8037</v>
      </c>
      <c r="D2228" t="s">
        <v>8036</v>
      </c>
      <c r="E2228" s="324" t="s">
        <v>4622</v>
      </c>
    </row>
    <row r="2229" spans="1:5">
      <c r="A2229">
        <v>39836</v>
      </c>
      <c r="B2229" t="s">
        <v>18258</v>
      </c>
      <c r="C2229" t="s">
        <v>8045</v>
      </c>
      <c r="D2229" t="s">
        <v>8034</v>
      </c>
      <c r="E2229" s="324" t="s">
        <v>27311</v>
      </c>
    </row>
    <row r="2230" spans="1:5">
      <c r="A2230">
        <v>39830</v>
      </c>
      <c r="B2230" t="s">
        <v>18259</v>
      </c>
      <c r="C2230" t="s">
        <v>8045</v>
      </c>
      <c r="D2230" t="s">
        <v>8034</v>
      </c>
      <c r="E2230" s="324" t="s">
        <v>27312</v>
      </c>
    </row>
    <row r="2231" spans="1:5">
      <c r="A2231">
        <v>40527</v>
      </c>
      <c r="B2231" t="s">
        <v>18260</v>
      </c>
      <c r="C2231" t="s">
        <v>8033</v>
      </c>
      <c r="D2231" t="s">
        <v>8034</v>
      </c>
      <c r="E2231" s="324" t="s">
        <v>27313</v>
      </c>
    </row>
    <row r="2232" spans="1:5">
      <c r="A2232">
        <v>36497</v>
      </c>
      <c r="B2232" t="s">
        <v>18261</v>
      </c>
      <c r="C2232" t="s">
        <v>8033</v>
      </c>
      <c r="D2232" t="s">
        <v>8034</v>
      </c>
      <c r="E2232" s="324" t="s">
        <v>27314</v>
      </c>
    </row>
    <row r="2233" spans="1:5">
      <c r="A2233">
        <v>36487</v>
      </c>
      <c r="B2233" t="s">
        <v>18262</v>
      </c>
      <c r="C2233" t="s">
        <v>8033</v>
      </c>
      <c r="D2233" t="s">
        <v>8034</v>
      </c>
      <c r="E2233" s="324" t="s">
        <v>27315</v>
      </c>
    </row>
    <row r="2234" spans="1:5">
      <c r="A2234">
        <v>44475</v>
      </c>
      <c r="B2234" t="s">
        <v>18263</v>
      </c>
      <c r="C2234" t="s">
        <v>8033</v>
      </c>
      <c r="D2234" t="s">
        <v>8036</v>
      </c>
      <c r="E2234" s="324" t="s">
        <v>22045</v>
      </c>
    </row>
    <row r="2235" spans="1:5">
      <c r="A2235">
        <v>44474</v>
      </c>
      <c r="B2235" t="s">
        <v>18264</v>
      </c>
      <c r="C2235" t="s">
        <v>8033</v>
      </c>
      <c r="D2235" t="s">
        <v>8036</v>
      </c>
      <c r="E2235" s="324" t="s">
        <v>22046</v>
      </c>
    </row>
    <row r="2236" spans="1:5">
      <c r="A2236">
        <v>44490</v>
      </c>
      <c r="B2236" t="s">
        <v>18265</v>
      </c>
      <c r="C2236" t="s">
        <v>8033</v>
      </c>
      <c r="D2236" t="s">
        <v>8036</v>
      </c>
      <c r="E2236" s="324" t="s">
        <v>22047</v>
      </c>
    </row>
    <row r="2237" spans="1:5">
      <c r="A2237">
        <v>37776</v>
      </c>
      <c r="B2237" t="s">
        <v>18266</v>
      </c>
      <c r="C2237" t="s">
        <v>8033</v>
      </c>
      <c r="D2237" t="s">
        <v>8036</v>
      </c>
      <c r="E2237" s="324" t="s">
        <v>22048</v>
      </c>
    </row>
    <row r="2238" spans="1:5">
      <c r="A2238">
        <v>37775</v>
      </c>
      <c r="B2238" t="s">
        <v>18267</v>
      </c>
      <c r="C2238" t="s">
        <v>8033</v>
      </c>
      <c r="D2238" t="s">
        <v>8036</v>
      </c>
      <c r="E2238" s="324" t="s">
        <v>22049</v>
      </c>
    </row>
    <row r="2239" spans="1:5">
      <c r="A2239">
        <v>36491</v>
      </c>
      <c r="B2239" t="s">
        <v>18268</v>
      </c>
      <c r="C2239" t="s">
        <v>8033</v>
      </c>
      <c r="D2239" t="s">
        <v>8036</v>
      </c>
      <c r="E2239" s="324" t="s">
        <v>22050</v>
      </c>
    </row>
    <row r="2240" spans="1:5">
      <c r="A2240">
        <v>10712</v>
      </c>
      <c r="B2240" t="s">
        <v>18269</v>
      </c>
      <c r="C2240" t="s">
        <v>8033</v>
      </c>
      <c r="D2240" t="s">
        <v>8036</v>
      </c>
      <c r="E2240" s="324" t="s">
        <v>22051</v>
      </c>
    </row>
    <row r="2241" spans="1:5">
      <c r="A2241">
        <v>3363</v>
      </c>
      <c r="B2241" t="s">
        <v>18270</v>
      </c>
      <c r="C2241" t="s">
        <v>8033</v>
      </c>
      <c r="D2241" t="s">
        <v>8036</v>
      </c>
      <c r="E2241" s="324" t="s">
        <v>22052</v>
      </c>
    </row>
    <row r="2242" spans="1:5">
      <c r="A2242">
        <v>3365</v>
      </c>
      <c r="B2242" t="s">
        <v>18271</v>
      </c>
      <c r="C2242" t="s">
        <v>8033</v>
      </c>
      <c r="D2242" t="s">
        <v>8036</v>
      </c>
      <c r="E2242" s="324" t="s">
        <v>22053</v>
      </c>
    </row>
    <row r="2243" spans="1:5">
      <c r="A2243">
        <v>7569</v>
      </c>
      <c r="B2243" t="s">
        <v>18272</v>
      </c>
      <c r="C2243" t="s">
        <v>8033</v>
      </c>
      <c r="D2243" t="s">
        <v>8036</v>
      </c>
      <c r="E2243" s="324" t="s">
        <v>24853</v>
      </c>
    </row>
    <row r="2244" spans="1:5">
      <c r="A2244">
        <v>34349</v>
      </c>
      <c r="B2244" t="s">
        <v>18273</v>
      </c>
      <c r="C2244" t="s">
        <v>8033</v>
      </c>
      <c r="D2244" t="s">
        <v>8034</v>
      </c>
      <c r="E2244" s="324" t="s">
        <v>24854</v>
      </c>
    </row>
    <row r="2245" spans="1:5">
      <c r="A2245">
        <v>3378</v>
      </c>
      <c r="B2245" t="s">
        <v>18274</v>
      </c>
      <c r="C2245" t="s">
        <v>8033</v>
      </c>
      <c r="D2245" t="s">
        <v>8034</v>
      </c>
      <c r="E2245" s="324" t="s">
        <v>27316</v>
      </c>
    </row>
    <row r="2246" spans="1:5">
      <c r="A2246">
        <v>3380</v>
      </c>
      <c r="B2246" t="s">
        <v>18275</v>
      </c>
      <c r="C2246" t="s">
        <v>8033</v>
      </c>
      <c r="D2246" t="s">
        <v>8035</v>
      </c>
      <c r="E2246" s="324" t="s">
        <v>26682</v>
      </c>
    </row>
    <row r="2247" spans="1:5">
      <c r="A2247">
        <v>3379</v>
      </c>
      <c r="B2247" t="s">
        <v>18276</v>
      </c>
      <c r="C2247" t="s">
        <v>8033</v>
      </c>
      <c r="D2247" t="s">
        <v>8034</v>
      </c>
      <c r="E2247" s="324" t="s">
        <v>27317</v>
      </c>
    </row>
    <row r="2248" spans="1:5">
      <c r="A2248">
        <v>11991</v>
      </c>
      <c r="B2248" t="s">
        <v>18277</v>
      </c>
      <c r="C2248" t="s">
        <v>8033</v>
      </c>
      <c r="D2248" t="s">
        <v>8034</v>
      </c>
      <c r="E2248" s="324" t="s">
        <v>27318</v>
      </c>
    </row>
    <row r="2249" spans="1:5">
      <c r="A2249">
        <v>11029</v>
      </c>
      <c r="B2249" t="s">
        <v>18278</v>
      </c>
      <c r="C2249" t="s">
        <v>8047</v>
      </c>
      <c r="D2249" t="s">
        <v>8034</v>
      </c>
      <c r="E2249" s="324" t="s">
        <v>6258</v>
      </c>
    </row>
    <row r="2250" spans="1:5">
      <c r="A2250">
        <v>4316</v>
      </c>
      <c r="B2250" t="s">
        <v>18279</v>
      </c>
      <c r="C2250" t="s">
        <v>8033</v>
      </c>
      <c r="D2250" t="s">
        <v>8034</v>
      </c>
      <c r="E2250" s="324" t="s">
        <v>7175</v>
      </c>
    </row>
    <row r="2251" spans="1:5">
      <c r="A2251">
        <v>4313</v>
      </c>
      <c r="B2251" t="s">
        <v>18280</v>
      </c>
      <c r="C2251" t="s">
        <v>8047</v>
      </c>
      <c r="D2251" t="s">
        <v>8034</v>
      </c>
      <c r="E2251" s="324" t="s">
        <v>24423</v>
      </c>
    </row>
    <row r="2252" spans="1:5">
      <c r="A2252">
        <v>4317</v>
      </c>
      <c r="B2252" t="s">
        <v>18281</v>
      </c>
      <c r="C2252" t="s">
        <v>8033</v>
      </c>
      <c r="D2252" t="s">
        <v>8034</v>
      </c>
      <c r="E2252" s="324" t="s">
        <v>1697</v>
      </c>
    </row>
    <row r="2253" spans="1:5">
      <c r="A2253">
        <v>4314</v>
      </c>
      <c r="B2253" t="s">
        <v>18282</v>
      </c>
      <c r="C2253" t="s">
        <v>8047</v>
      </c>
      <c r="D2253" t="s">
        <v>8034</v>
      </c>
      <c r="E2253" s="324" t="s">
        <v>15990</v>
      </c>
    </row>
    <row r="2254" spans="1:5">
      <c r="A2254">
        <v>10921</v>
      </c>
      <c r="B2254" t="s">
        <v>18283</v>
      </c>
      <c r="C2254" t="s">
        <v>8033</v>
      </c>
      <c r="D2254" t="s">
        <v>8036</v>
      </c>
      <c r="E2254" s="324" t="s">
        <v>27319</v>
      </c>
    </row>
    <row r="2255" spans="1:5">
      <c r="A2255">
        <v>10922</v>
      </c>
      <c r="B2255" t="s">
        <v>18284</v>
      </c>
      <c r="C2255" t="s">
        <v>8033</v>
      </c>
      <c r="D2255" t="s">
        <v>8036</v>
      </c>
      <c r="E2255" s="324" t="s">
        <v>27320</v>
      </c>
    </row>
    <row r="2256" spans="1:5">
      <c r="A2256">
        <v>10923</v>
      </c>
      <c r="B2256" t="s">
        <v>18285</v>
      </c>
      <c r="C2256" t="s">
        <v>8033</v>
      </c>
      <c r="D2256" t="s">
        <v>8036</v>
      </c>
      <c r="E2256" s="324" t="s">
        <v>27321</v>
      </c>
    </row>
    <row r="2257" spans="1:5">
      <c r="A2257">
        <v>10924</v>
      </c>
      <c r="B2257" t="s">
        <v>18286</v>
      </c>
      <c r="C2257" t="s">
        <v>8033</v>
      </c>
      <c r="D2257" t="s">
        <v>8036</v>
      </c>
      <c r="E2257" s="324" t="s">
        <v>27322</v>
      </c>
    </row>
    <row r="2258" spans="1:5">
      <c r="A2258">
        <v>37772</v>
      </c>
      <c r="B2258" t="s">
        <v>18287</v>
      </c>
      <c r="C2258" t="s">
        <v>8033</v>
      </c>
      <c r="D2258" t="s">
        <v>8036</v>
      </c>
      <c r="E2258" s="324" t="s">
        <v>24856</v>
      </c>
    </row>
    <row r="2259" spans="1:5">
      <c r="A2259">
        <v>37771</v>
      </c>
      <c r="B2259" t="s">
        <v>18288</v>
      </c>
      <c r="C2259" t="s">
        <v>8033</v>
      </c>
      <c r="D2259" t="s">
        <v>8036</v>
      </c>
      <c r="E2259" s="324" t="s">
        <v>24857</v>
      </c>
    </row>
    <row r="2260" spans="1:5">
      <c r="A2260">
        <v>12772</v>
      </c>
      <c r="B2260" t="s">
        <v>18289</v>
      </c>
      <c r="C2260" t="s">
        <v>8033</v>
      </c>
      <c r="D2260" t="s">
        <v>8034</v>
      </c>
      <c r="E2260" s="324" t="s">
        <v>27323</v>
      </c>
    </row>
    <row r="2261" spans="1:5">
      <c r="A2261">
        <v>12770</v>
      </c>
      <c r="B2261" t="s">
        <v>18290</v>
      </c>
      <c r="C2261" t="s">
        <v>8033</v>
      </c>
      <c r="D2261" t="s">
        <v>8034</v>
      </c>
      <c r="E2261" s="324" t="s">
        <v>27324</v>
      </c>
    </row>
    <row r="2262" spans="1:5">
      <c r="A2262">
        <v>12775</v>
      </c>
      <c r="B2262" t="s">
        <v>18291</v>
      </c>
      <c r="C2262" t="s">
        <v>8033</v>
      </c>
      <c r="D2262" t="s">
        <v>8034</v>
      </c>
      <c r="E2262" s="324" t="s">
        <v>27325</v>
      </c>
    </row>
    <row r="2263" spans="1:5">
      <c r="A2263">
        <v>12768</v>
      </c>
      <c r="B2263" t="s">
        <v>18292</v>
      </c>
      <c r="C2263" t="s">
        <v>8033</v>
      </c>
      <c r="D2263" t="s">
        <v>8034</v>
      </c>
      <c r="E2263" s="324" t="s">
        <v>27326</v>
      </c>
    </row>
    <row r="2264" spans="1:5">
      <c r="A2264">
        <v>12769</v>
      </c>
      <c r="B2264" t="s">
        <v>18293</v>
      </c>
      <c r="C2264" t="s">
        <v>8033</v>
      </c>
      <c r="D2264" t="s">
        <v>8035</v>
      </c>
      <c r="E2264" s="324" t="s">
        <v>24817</v>
      </c>
    </row>
    <row r="2265" spans="1:5">
      <c r="A2265">
        <v>12773</v>
      </c>
      <c r="B2265" t="s">
        <v>18294</v>
      </c>
      <c r="C2265" t="s">
        <v>8033</v>
      </c>
      <c r="D2265" t="s">
        <v>8034</v>
      </c>
      <c r="E2265" s="324" t="s">
        <v>27327</v>
      </c>
    </row>
    <row r="2266" spans="1:5">
      <c r="A2266">
        <v>12774</v>
      </c>
      <c r="B2266" t="s">
        <v>18295</v>
      </c>
      <c r="C2266" t="s">
        <v>8033</v>
      </c>
      <c r="D2266" t="s">
        <v>8034</v>
      </c>
      <c r="E2266" s="324" t="s">
        <v>27328</v>
      </c>
    </row>
    <row r="2267" spans="1:5">
      <c r="A2267">
        <v>12776</v>
      </c>
      <c r="B2267" t="s">
        <v>18296</v>
      </c>
      <c r="C2267" t="s">
        <v>8033</v>
      </c>
      <c r="D2267" t="s">
        <v>8034</v>
      </c>
      <c r="E2267" s="324" t="s">
        <v>27329</v>
      </c>
    </row>
    <row r="2268" spans="1:5">
      <c r="A2268">
        <v>12777</v>
      </c>
      <c r="B2268" t="s">
        <v>18297</v>
      </c>
      <c r="C2268" t="s">
        <v>8033</v>
      </c>
      <c r="D2268" t="s">
        <v>8034</v>
      </c>
      <c r="E2268" s="324" t="s">
        <v>27330</v>
      </c>
    </row>
    <row r="2269" spans="1:5">
      <c r="A2269">
        <v>3391</v>
      </c>
      <c r="B2269" t="s">
        <v>18298</v>
      </c>
      <c r="C2269" t="s">
        <v>8033</v>
      </c>
      <c r="D2269" t="s">
        <v>8036</v>
      </c>
      <c r="E2269" s="324" t="s">
        <v>24858</v>
      </c>
    </row>
    <row r="2270" spans="1:5">
      <c r="A2270">
        <v>3389</v>
      </c>
      <c r="B2270" t="s">
        <v>18299</v>
      </c>
      <c r="C2270" t="s">
        <v>8033</v>
      </c>
      <c r="D2270" t="s">
        <v>8036</v>
      </c>
      <c r="E2270" s="324" t="s">
        <v>6565</v>
      </c>
    </row>
    <row r="2271" spans="1:5">
      <c r="A2271">
        <v>3390</v>
      </c>
      <c r="B2271" t="s">
        <v>18300</v>
      </c>
      <c r="C2271" t="s">
        <v>8033</v>
      </c>
      <c r="D2271" t="s">
        <v>8036</v>
      </c>
      <c r="E2271" s="324" t="s">
        <v>24859</v>
      </c>
    </row>
    <row r="2272" spans="1:5">
      <c r="A2272">
        <v>12873</v>
      </c>
      <c r="B2272" t="s">
        <v>18301</v>
      </c>
      <c r="C2272" t="s">
        <v>8041</v>
      </c>
      <c r="D2272" t="s">
        <v>8034</v>
      </c>
      <c r="E2272" s="324" t="s">
        <v>26875</v>
      </c>
    </row>
    <row r="2273" spans="1:5">
      <c r="A2273">
        <v>41076</v>
      </c>
      <c r="B2273" t="s">
        <v>18302</v>
      </c>
      <c r="C2273" t="s">
        <v>8042</v>
      </c>
      <c r="D2273" t="s">
        <v>8034</v>
      </c>
      <c r="E2273" s="324" t="s">
        <v>26876</v>
      </c>
    </row>
    <row r="2274" spans="1:5">
      <c r="A2274">
        <v>140</v>
      </c>
      <c r="B2274" t="s">
        <v>18303</v>
      </c>
      <c r="C2274" t="s">
        <v>8038</v>
      </c>
      <c r="D2274" t="s">
        <v>8034</v>
      </c>
      <c r="E2274" s="324" t="s">
        <v>21838</v>
      </c>
    </row>
    <row r="2275" spans="1:5">
      <c r="A2275">
        <v>151</v>
      </c>
      <c r="B2275" t="s">
        <v>18304</v>
      </c>
      <c r="C2275" t="s">
        <v>8039</v>
      </c>
      <c r="D2275" t="s">
        <v>8034</v>
      </c>
      <c r="E2275" s="324" t="s">
        <v>16037</v>
      </c>
    </row>
    <row r="2276" spans="1:5">
      <c r="A2276">
        <v>7340</v>
      </c>
      <c r="B2276" t="s">
        <v>18305</v>
      </c>
      <c r="C2276" t="s">
        <v>8039</v>
      </c>
      <c r="D2276" t="s">
        <v>8034</v>
      </c>
      <c r="E2276" s="324" t="s">
        <v>24860</v>
      </c>
    </row>
    <row r="2277" spans="1:5">
      <c r="A2277">
        <v>40929</v>
      </c>
      <c r="B2277" t="s">
        <v>18307</v>
      </c>
      <c r="C2277" t="s">
        <v>8042</v>
      </c>
      <c r="D2277" t="s">
        <v>8034</v>
      </c>
      <c r="E2277" s="324" t="s">
        <v>27331</v>
      </c>
    </row>
    <row r="2278" spans="1:5">
      <c r="A2278">
        <v>2701</v>
      </c>
      <c r="B2278" t="s">
        <v>24861</v>
      </c>
      <c r="C2278" t="s">
        <v>8041</v>
      </c>
      <c r="D2278" t="s">
        <v>8034</v>
      </c>
      <c r="E2278" s="324" t="s">
        <v>1752</v>
      </c>
    </row>
    <row r="2279" spans="1:5">
      <c r="A2279">
        <v>38114</v>
      </c>
      <c r="B2279" t="s">
        <v>18308</v>
      </c>
      <c r="C2279" t="s">
        <v>8033</v>
      </c>
      <c r="D2279" t="s">
        <v>8034</v>
      </c>
      <c r="E2279" s="324" t="s">
        <v>27332</v>
      </c>
    </row>
    <row r="2280" spans="1:5">
      <c r="A2280">
        <v>38064</v>
      </c>
      <c r="B2280" t="s">
        <v>18309</v>
      </c>
      <c r="C2280" t="s">
        <v>8033</v>
      </c>
      <c r="D2280" t="s">
        <v>8034</v>
      </c>
      <c r="E2280" s="324" t="s">
        <v>27333</v>
      </c>
    </row>
    <row r="2281" spans="1:5">
      <c r="A2281">
        <v>38115</v>
      </c>
      <c r="B2281" t="s">
        <v>18310</v>
      </c>
      <c r="C2281" t="s">
        <v>8033</v>
      </c>
      <c r="D2281" t="s">
        <v>8034</v>
      </c>
      <c r="E2281" s="324" t="s">
        <v>1484</v>
      </c>
    </row>
    <row r="2282" spans="1:5">
      <c r="A2282">
        <v>38065</v>
      </c>
      <c r="B2282" t="s">
        <v>18311</v>
      </c>
      <c r="C2282" t="s">
        <v>8033</v>
      </c>
      <c r="D2282" t="s">
        <v>8034</v>
      </c>
      <c r="E2282" s="324" t="s">
        <v>25787</v>
      </c>
    </row>
    <row r="2283" spans="1:5">
      <c r="A2283">
        <v>38078</v>
      </c>
      <c r="B2283" t="s">
        <v>18312</v>
      </c>
      <c r="C2283" t="s">
        <v>8033</v>
      </c>
      <c r="D2283" t="s">
        <v>8034</v>
      </c>
      <c r="E2283" s="324" t="s">
        <v>26155</v>
      </c>
    </row>
    <row r="2284" spans="1:5">
      <c r="A2284">
        <v>38113</v>
      </c>
      <c r="B2284" t="s">
        <v>18313</v>
      </c>
      <c r="C2284" t="s">
        <v>8033</v>
      </c>
      <c r="D2284" t="s">
        <v>8034</v>
      </c>
      <c r="E2284" s="324" t="s">
        <v>15094</v>
      </c>
    </row>
    <row r="2285" spans="1:5">
      <c r="A2285">
        <v>38063</v>
      </c>
      <c r="B2285" t="s">
        <v>18314</v>
      </c>
      <c r="C2285" t="s">
        <v>8033</v>
      </c>
      <c r="D2285" t="s">
        <v>8034</v>
      </c>
      <c r="E2285" s="324" t="s">
        <v>4303</v>
      </c>
    </row>
    <row r="2286" spans="1:5">
      <c r="A2286">
        <v>38080</v>
      </c>
      <c r="B2286" t="s">
        <v>18315</v>
      </c>
      <c r="C2286" t="s">
        <v>8033</v>
      </c>
      <c r="D2286" t="s">
        <v>8034</v>
      </c>
      <c r="E2286" s="324" t="s">
        <v>27334</v>
      </c>
    </row>
    <row r="2287" spans="1:5">
      <c r="A2287">
        <v>38069</v>
      </c>
      <c r="B2287" t="s">
        <v>18316</v>
      </c>
      <c r="C2287" t="s">
        <v>8033</v>
      </c>
      <c r="D2287" t="s">
        <v>8034</v>
      </c>
      <c r="E2287" s="324" t="s">
        <v>4956</v>
      </c>
    </row>
    <row r="2288" spans="1:5">
      <c r="A2288">
        <v>38077</v>
      </c>
      <c r="B2288" t="s">
        <v>18317</v>
      </c>
      <c r="C2288" t="s">
        <v>8033</v>
      </c>
      <c r="D2288" t="s">
        <v>8034</v>
      </c>
      <c r="E2288" s="324" t="s">
        <v>16787</v>
      </c>
    </row>
    <row r="2289" spans="1:5">
      <c r="A2289">
        <v>38073</v>
      </c>
      <c r="B2289" t="s">
        <v>18318</v>
      </c>
      <c r="C2289" t="s">
        <v>8033</v>
      </c>
      <c r="D2289" t="s">
        <v>8034</v>
      </c>
      <c r="E2289" s="324" t="s">
        <v>626</v>
      </c>
    </row>
    <row r="2290" spans="1:5">
      <c r="A2290">
        <v>38112</v>
      </c>
      <c r="B2290" t="s">
        <v>18319</v>
      </c>
      <c r="C2290" t="s">
        <v>8033</v>
      </c>
      <c r="D2290" t="s">
        <v>8034</v>
      </c>
      <c r="E2290" s="324" t="s">
        <v>14948</v>
      </c>
    </row>
    <row r="2291" spans="1:5">
      <c r="A2291">
        <v>38062</v>
      </c>
      <c r="B2291" t="s">
        <v>18320</v>
      </c>
      <c r="C2291" t="s">
        <v>8033</v>
      </c>
      <c r="D2291" t="s">
        <v>8034</v>
      </c>
      <c r="E2291" s="324" t="s">
        <v>14711</v>
      </c>
    </row>
    <row r="2292" spans="1:5">
      <c r="A2292">
        <v>12128</v>
      </c>
      <c r="B2292" t="s">
        <v>18321</v>
      </c>
      <c r="C2292" t="s">
        <v>8033</v>
      </c>
      <c r="D2292" t="s">
        <v>8034</v>
      </c>
      <c r="E2292" s="324" t="s">
        <v>876</v>
      </c>
    </row>
    <row r="2293" spans="1:5">
      <c r="A2293">
        <v>12129</v>
      </c>
      <c r="B2293" t="s">
        <v>18322</v>
      </c>
      <c r="C2293" t="s">
        <v>8033</v>
      </c>
      <c r="D2293" t="s">
        <v>8034</v>
      </c>
      <c r="E2293" s="324" t="s">
        <v>26206</v>
      </c>
    </row>
    <row r="2294" spans="1:5">
      <c r="A2294">
        <v>38081</v>
      </c>
      <c r="B2294" t="s">
        <v>18323</v>
      </c>
      <c r="C2294" t="s">
        <v>8033</v>
      </c>
      <c r="D2294" t="s">
        <v>8034</v>
      </c>
      <c r="E2294" s="324" t="s">
        <v>6810</v>
      </c>
    </row>
    <row r="2295" spans="1:5">
      <c r="A2295">
        <v>38070</v>
      </c>
      <c r="B2295" t="s">
        <v>18324</v>
      </c>
      <c r="C2295" t="s">
        <v>8033</v>
      </c>
      <c r="D2295" t="s">
        <v>8034</v>
      </c>
      <c r="E2295" s="324" t="s">
        <v>27335</v>
      </c>
    </row>
    <row r="2296" spans="1:5">
      <c r="A2296">
        <v>38074</v>
      </c>
      <c r="B2296" t="s">
        <v>18325</v>
      </c>
      <c r="C2296" t="s">
        <v>8033</v>
      </c>
      <c r="D2296" t="s">
        <v>8034</v>
      </c>
      <c r="E2296" s="324" t="s">
        <v>5170</v>
      </c>
    </row>
    <row r="2297" spans="1:5">
      <c r="A2297">
        <v>38079</v>
      </c>
      <c r="B2297" t="s">
        <v>18326</v>
      </c>
      <c r="C2297" t="s">
        <v>8033</v>
      </c>
      <c r="D2297" t="s">
        <v>8034</v>
      </c>
      <c r="E2297" s="324" t="s">
        <v>1298</v>
      </c>
    </row>
    <row r="2298" spans="1:5">
      <c r="A2298">
        <v>38072</v>
      </c>
      <c r="B2298" t="s">
        <v>18327</v>
      </c>
      <c r="C2298" t="s">
        <v>8033</v>
      </c>
      <c r="D2298" t="s">
        <v>8034</v>
      </c>
      <c r="E2298" s="324" t="s">
        <v>18328</v>
      </c>
    </row>
    <row r="2299" spans="1:5">
      <c r="A2299">
        <v>38068</v>
      </c>
      <c r="B2299" t="s">
        <v>18329</v>
      </c>
      <c r="C2299" t="s">
        <v>8033</v>
      </c>
      <c r="D2299" t="s">
        <v>8034</v>
      </c>
      <c r="E2299" s="324" t="s">
        <v>27128</v>
      </c>
    </row>
    <row r="2300" spans="1:5">
      <c r="A2300">
        <v>38071</v>
      </c>
      <c r="B2300" t="s">
        <v>18330</v>
      </c>
      <c r="C2300" t="s">
        <v>8033</v>
      </c>
      <c r="D2300" t="s">
        <v>8034</v>
      </c>
      <c r="E2300" s="324" t="s">
        <v>26813</v>
      </c>
    </row>
    <row r="2301" spans="1:5">
      <c r="A2301">
        <v>38412</v>
      </c>
      <c r="B2301" t="s">
        <v>18331</v>
      </c>
      <c r="C2301" t="s">
        <v>8033</v>
      </c>
      <c r="D2301" t="s">
        <v>8035</v>
      </c>
      <c r="E2301" s="324" t="s">
        <v>24863</v>
      </c>
    </row>
    <row r="2302" spans="1:5">
      <c r="A2302">
        <v>3405</v>
      </c>
      <c r="B2302" t="s">
        <v>18332</v>
      </c>
      <c r="C2302" t="s">
        <v>8033</v>
      </c>
      <c r="D2302" t="s">
        <v>8036</v>
      </c>
      <c r="E2302" s="324" t="s">
        <v>27336</v>
      </c>
    </row>
    <row r="2303" spans="1:5">
      <c r="A2303">
        <v>3394</v>
      </c>
      <c r="B2303" t="s">
        <v>18333</v>
      </c>
      <c r="C2303" t="s">
        <v>8033</v>
      </c>
      <c r="D2303" t="s">
        <v>8036</v>
      </c>
      <c r="E2303" s="324" t="s">
        <v>27337</v>
      </c>
    </row>
    <row r="2304" spans="1:5">
      <c r="A2304">
        <v>3393</v>
      </c>
      <c r="B2304" t="s">
        <v>18334</v>
      </c>
      <c r="C2304" t="s">
        <v>8033</v>
      </c>
      <c r="D2304" t="s">
        <v>8036</v>
      </c>
      <c r="E2304" s="324" t="s">
        <v>27338</v>
      </c>
    </row>
    <row r="2305" spans="1:5">
      <c r="A2305">
        <v>3406</v>
      </c>
      <c r="B2305" t="s">
        <v>18335</v>
      </c>
      <c r="C2305" t="s">
        <v>8033</v>
      </c>
      <c r="D2305" t="s">
        <v>8036</v>
      </c>
      <c r="E2305" s="324" t="s">
        <v>15923</v>
      </c>
    </row>
    <row r="2306" spans="1:5">
      <c r="A2306">
        <v>3395</v>
      </c>
      <c r="B2306" t="s">
        <v>18336</v>
      </c>
      <c r="C2306" t="s">
        <v>8033</v>
      </c>
      <c r="D2306" t="s">
        <v>8036</v>
      </c>
      <c r="E2306" s="324" t="s">
        <v>14897</v>
      </c>
    </row>
    <row r="2307" spans="1:5">
      <c r="A2307">
        <v>3398</v>
      </c>
      <c r="B2307" t="s">
        <v>18337</v>
      </c>
      <c r="C2307" t="s">
        <v>8033</v>
      </c>
      <c r="D2307" t="s">
        <v>8036</v>
      </c>
      <c r="E2307" s="324" t="s">
        <v>14912</v>
      </c>
    </row>
    <row r="2308" spans="1:5">
      <c r="A2308">
        <v>40662</v>
      </c>
      <c r="B2308" t="s">
        <v>18338</v>
      </c>
      <c r="C2308" t="s">
        <v>8033</v>
      </c>
      <c r="D2308" t="s">
        <v>8036</v>
      </c>
      <c r="E2308" s="324" t="s">
        <v>24865</v>
      </c>
    </row>
    <row r="2309" spans="1:5">
      <c r="A2309">
        <v>3437</v>
      </c>
      <c r="B2309" t="s">
        <v>18339</v>
      </c>
      <c r="C2309" t="s">
        <v>8043</v>
      </c>
      <c r="D2309" t="s">
        <v>8036</v>
      </c>
      <c r="E2309" s="324" t="s">
        <v>24866</v>
      </c>
    </row>
    <row r="2310" spans="1:5">
      <c r="A2310">
        <v>11190</v>
      </c>
      <c r="B2310" t="s">
        <v>18340</v>
      </c>
      <c r="C2310" t="s">
        <v>8033</v>
      </c>
      <c r="D2310" t="s">
        <v>8036</v>
      </c>
      <c r="E2310" s="324" t="s">
        <v>24867</v>
      </c>
    </row>
    <row r="2311" spans="1:5">
      <c r="A2311">
        <v>34377</v>
      </c>
      <c r="B2311" t="s">
        <v>22056</v>
      </c>
      <c r="C2311" t="s">
        <v>8033</v>
      </c>
      <c r="D2311" t="s">
        <v>8036</v>
      </c>
      <c r="E2311" s="324" t="s">
        <v>27339</v>
      </c>
    </row>
    <row r="2312" spans="1:5">
      <c r="A2312">
        <v>3428</v>
      </c>
      <c r="B2312" t="s">
        <v>18341</v>
      </c>
      <c r="C2312" t="s">
        <v>8043</v>
      </c>
      <c r="D2312" t="s">
        <v>8036</v>
      </c>
      <c r="E2312" s="324" t="s">
        <v>24868</v>
      </c>
    </row>
    <row r="2313" spans="1:5">
      <c r="A2313">
        <v>3429</v>
      </c>
      <c r="B2313" t="s">
        <v>18342</v>
      </c>
      <c r="C2313" t="s">
        <v>8043</v>
      </c>
      <c r="D2313" t="s">
        <v>8036</v>
      </c>
      <c r="E2313" s="324" t="s">
        <v>24869</v>
      </c>
    </row>
    <row r="2314" spans="1:5">
      <c r="A2314">
        <v>11199</v>
      </c>
      <c r="B2314" t="s">
        <v>18343</v>
      </c>
      <c r="C2314" t="s">
        <v>8033</v>
      </c>
      <c r="D2314" t="s">
        <v>8036</v>
      </c>
      <c r="E2314" s="324" t="s">
        <v>24870</v>
      </c>
    </row>
    <row r="2315" spans="1:5">
      <c r="A2315">
        <v>34369</v>
      </c>
      <c r="B2315" t="s">
        <v>22057</v>
      </c>
      <c r="C2315" t="s">
        <v>8033</v>
      </c>
      <c r="D2315" t="s">
        <v>8036</v>
      </c>
      <c r="E2315" s="324" t="s">
        <v>27340</v>
      </c>
    </row>
    <row r="2316" spans="1:5">
      <c r="A2316">
        <v>36896</v>
      </c>
      <c r="B2316" t="s">
        <v>22058</v>
      </c>
      <c r="C2316" t="s">
        <v>8033</v>
      </c>
      <c r="D2316" t="s">
        <v>8036</v>
      </c>
      <c r="E2316" s="324" t="s">
        <v>27341</v>
      </c>
    </row>
    <row r="2317" spans="1:5">
      <c r="A2317">
        <v>34367</v>
      </c>
      <c r="B2317" t="s">
        <v>22059</v>
      </c>
      <c r="C2317" t="s">
        <v>8033</v>
      </c>
      <c r="D2317" t="s">
        <v>8036</v>
      </c>
      <c r="E2317" s="324" t="s">
        <v>26129</v>
      </c>
    </row>
    <row r="2318" spans="1:5">
      <c r="A2318">
        <v>36897</v>
      </c>
      <c r="B2318" t="s">
        <v>22060</v>
      </c>
      <c r="C2318" t="s">
        <v>8033</v>
      </c>
      <c r="D2318" t="s">
        <v>8036</v>
      </c>
      <c r="E2318" s="324" t="s">
        <v>27342</v>
      </c>
    </row>
    <row r="2319" spans="1:5">
      <c r="A2319">
        <v>34364</v>
      </c>
      <c r="B2319" t="s">
        <v>22061</v>
      </c>
      <c r="C2319" t="s">
        <v>8033</v>
      </c>
      <c r="D2319" t="s">
        <v>8036</v>
      </c>
      <c r="E2319" s="324" t="s">
        <v>27343</v>
      </c>
    </row>
    <row r="2320" spans="1:5">
      <c r="A2320">
        <v>40659</v>
      </c>
      <c r="B2320" t="s">
        <v>18344</v>
      </c>
      <c r="C2320" t="s">
        <v>8043</v>
      </c>
      <c r="D2320" t="s">
        <v>8036</v>
      </c>
      <c r="E2320" s="324" t="s">
        <v>24871</v>
      </c>
    </row>
    <row r="2321" spans="1:5">
      <c r="A2321">
        <v>40660</v>
      </c>
      <c r="B2321" t="s">
        <v>18345</v>
      </c>
      <c r="C2321" t="s">
        <v>8043</v>
      </c>
      <c r="D2321" t="s">
        <v>8036</v>
      </c>
      <c r="E2321" s="324" t="s">
        <v>24872</v>
      </c>
    </row>
    <row r="2322" spans="1:5">
      <c r="A2322">
        <v>40661</v>
      </c>
      <c r="B2322" t="s">
        <v>18346</v>
      </c>
      <c r="C2322" t="s">
        <v>8043</v>
      </c>
      <c r="D2322" t="s">
        <v>8036</v>
      </c>
      <c r="E2322" s="324" t="s">
        <v>24873</v>
      </c>
    </row>
    <row r="2323" spans="1:5">
      <c r="A2323">
        <v>3421</v>
      </c>
      <c r="B2323" t="s">
        <v>18347</v>
      </c>
      <c r="C2323" t="s">
        <v>8043</v>
      </c>
      <c r="D2323" t="s">
        <v>8036</v>
      </c>
      <c r="E2323" s="324" t="s">
        <v>24874</v>
      </c>
    </row>
    <row r="2324" spans="1:5">
      <c r="A2324">
        <v>599</v>
      </c>
      <c r="B2324" t="s">
        <v>18348</v>
      </c>
      <c r="C2324" t="s">
        <v>8043</v>
      </c>
      <c r="D2324" t="s">
        <v>8036</v>
      </c>
      <c r="E2324" s="324" t="s">
        <v>27344</v>
      </c>
    </row>
    <row r="2325" spans="1:5">
      <c r="A2325">
        <v>44053</v>
      </c>
      <c r="B2325" t="s">
        <v>22062</v>
      </c>
      <c r="C2325" t="s">
        <v>8033</v>
      </c>
      <c r="D2325" t="s">
        <v>8036</v>
      </c>
      <c r="E2325" s="324" t="s">
        <v>27345</v>
      </c>
    </row>
    <row r="2326" spans="1:5">
      <c r="A2326">
        <v>3423</v>
      </c>
      <c r="B2326" t="s">
        <v>18349</v>
      </c>
      <c r="C2326" t="s">
        <v>8043</v>
      </c>
      <c r="D2326" t="s">
        <v>8036</v>
      </c>
      <c r="E2326" s="324" t="s">
        <v>24875</v>
      </c>
    </row>
    <row r="2327" spans="1:5">
      <c r="A2327">
        <v>34381</v>
      </c>
      <c r="B2327" t="s">
        <v>22063</v>
      </c>
      <c r="C2327" t="s">
        <v>8033</v>
      </c>
      <c r="D2327" t="s">
        <v>8036</v>
      </c>
      <c r="E2327" s="324" t="s">
        <v>27346</v>
      </c>
    </row>
    <row r="2328" spans="1:5">
      <c r="A2328">
        <v>34797</v>
      </c>
      <c r="B2328" t="s">
        <v>18350</v>
      </c>
      <c r="C2328" t="s">
        <v>8033</v>
      </c>
      <c r="D2328" t="s">
        <v>8036</v>
      </c>
      <c r="E2328" s="324" t="s">
        <v>24876</v>
      </c>
    </row>
    <row r="2329" spans="1:5">
      <c r="A2329">
        <v>44054</v>
      </c>
      <c r="B2329" t="s">
        <v>22064</v>
      </c>
      <c r="C2329" t="s">
        <v>8033</v>
      </c>
      <c r="D2329" t="s">
        <v>8036</v>
      </c>
      <c r="E2329" s="324" t="s">
        <v>27347</v>
      </c>
    </row>
    <row r="2330" spans="1:5">
      <c r="A2330">
        <v>44399</v>
      </c>
      <c r="B2330" t="s">
        <v>22065</v>
      </c>
      <c r="C2330" t="s">
        <v>8033</v>
      </c>
      <c r="D2330" t="s">
        <v>8036</v>
      </c>
      <c r="E2330" s="324" t="s">
        <v>27348</v>
      </c>
    </row>
    <row r="2331" spans="1:5">
      <c r="A2331">
        <v>44503</v>
      </c>
      <c r="B2331" t="s">
        <v>18351</v>
      </c>
      <c r="C2331" t="s">
        <v>8041</v>
      </c>
      <c r="D2331" t="s">
        <v>8034</v>
      </c>
      <c r="E2331" s="324" t="s">
        <v>16007</v>
      </c>
    </row>
    <row r="2332" spans="1:5">
      <c r="A2332">
        <v>41077</v>
      </c>
      <c r="B2332" t="s">
        <v>18352</v>
      </c>
      <c r="C2332" t="s">
        <v>8042</v>
      </c>
      <c r="D2332" t="s">
        <v>8034</v>
      </c>
      <c r="E2332" s="324" t="s">
        <v>27349</v>
      </c>
    </row>
    <row r="2333" spans="1:5">
      <c r="A2333">
        <v>37963</v>
      </c>
      <c r="B2333" t="s">
        <v>18353</v>
      </c>
      <c r="C2333" t="s">
        <v>8033</v>
      </c>
      <c r="D2333" t="s">
        <v>8034</v>
      </c>
      <c r="E2333" s="324" t="s">
        <v>24877</v>
      </c>
    </row>
    <row r="2334" spans="1:5">
      <c r="A2334">
        <v>37964</v>
      </c>
      <c r="B2334" t="s">
        <v>18354</v>
      </c>
      <c r="C2334" t="s">
        <v>8033</v>
      </c>
      <c r="D2334" t="s">
        <v>8034</v>
      </c>
      <c r="E2334" s="324" t="s">
        <v>14908</v>
      </c>
    </row>
    <row r="2335" spans="1:5">
      <c r="A2335">
        <v>37965</v>
      </c>
      <c r="B2335" t="s">
        <v>18355</v>
      </c>
      <c r="C2335" t="s">
        <v>8033</v>
      </c>
      <c r="D2335" t="s">
        <v>8034</v>
      </c>
      <c r="E2335" s="324" t="s">
        <v>14959</v>
      </c>
    </row>
    <row r="2336" spans="1:5">
      <c r="A2336">
        <v>37966</v>
      </c>
      <c r="B2336" t="s">
        <v>18356</v>
      </c>
      <c r="C2336" t="s">
        <v>8033</v>
      </c>
      <c r="D2336" t="s">
        <v>8034</v>
      </c>
      <c r="E2336" s="324" t="s">
        <v>15936</v>
      </c>
    </row>
    <row r="2337" spans="1:5">
      <c r="A2337">
        <v>37967</v>
      </c>
      <c r="B2337" t="s">
        <v>18357</v>
      </c>
      <c r="C2337" t="s">
        <v>8033</v>
      </c>
      <c r="D2337" t="s">
        <v>8034</v>
      </c>
      <c r="E2337" s="324" t="s">
        <v>24878</v>
      </c>
    </row>
    <row r="2338" spans="1:5">
      <c r="A2338">
        <v>37968</v>
      </c>
      <c r="B2338" t="s">
        <v>18358</v>
      </c>
      <c r="C2338" t="s">
        <v>8033</v>
      </c>
      <c r="D2338" t="s">
        <v>8034</v>
      </c>
      <c r="E2338" s="324" t="s">
        <v>24879</v>
      </c>
    </row>
    <row r="2339" spans="1:5">
      <c r="A2339">
        <v>37969</v>
      </c>
      <c r="B2339" t="s">
        <v>18359</v>
      </c>
      <c r="C2339" t="s">
        <v>8033</v>
      </c>
      <c r="D2339" t="s">
        <v>8034</v>
      </c>
      <c r="E2339" s="324" t="s">
        <v>24880</v>
      </c>
    </row>
    <row r="2340" spans="1:5">
      <c r="A2340">
        <v>37970</v>
      </c>
      <c r="B2340" t="s">
        <v>18360</v>
      </c>
      <c r="C2340" t="s">
        <v>8033</v>
      </c>
      <c r="D2340" t="s">
        <v>8034</v>
      </c>
      <c r="E2340" s="324" t="s">
        <v>24881</v>
      </c>
    </row>
    <row r="2341" spans="1:5">
      <c r="A2341">
        <v>44251</v>
      </c>
      <c r="B2341" t="s">
        <v>18361</v>
      </c>
      <c r="C2341" t="s">
        <v>8033</v>
      </c>
      <c r="D2341" t="s">
        <v>8034</v>
      </c>
      <c r="E2341" s="324" t="s">
        <v>21039</v>
      </c>
    </row>
    <row r="2342" spans="1:5">
      <c r="A2342">
        <v>21118</v>
      </c>
      <c r="B2342" t="s">
        <v>18362</v>
      </c>
      <c r="C2342" t="s">
        <v>8033</v>
      </c>
      <c r="D2342" t="s">
        <v>8034</v>
      </c>
      <c r="E2342" s="324" t="s">
        <v>1155</v>
      </c>
    </row>
    <row r="2343" spans="1:5">
      <c r="A2343">
        <v>37956</v>
      </c>
      <c r="B2343" t="s">
        <v>18363</v>
      </c>
      <c r="C2343" t="s">
        <v>8033</v>
      </c>
      <c r="D2343" t="s">
        <v>8034</v>
      </c>
      <c r="E2343" s="324" t="s">
        <v>3344</v>
      </c>
    </row>
    <row r="2344" spans="1:5">
      <c r="A2344">
        <v>37957</v>
      </c>
      <c r="B2344" t="s">
        <v>18364</v>
      </c>
      <c r="C2344" t="s">
        <v>8033</v>
      </c>
      <c r="D2344" t="s">
        <v>8034</v>
      </c>
      <c r="E2344" s="324" t="s">
        <v>15883</v>
      </c>
    </row>
    <row r="2345" spans="1:5">
      <c r="A2345">
        <v>37958</v>
      </c>
      <c r="B2345" t="s">
        <v>18365</v>
      </c>
      <c r="C2345" t="s">
        <v>8033</v>
      </c>
      <c r="D2345" t="s">
        <v>8034</v>
      </c>
      <c r="E2345" s="324" t="s">
        <v>24882</v>
      </c>
    </row>
    <row r="2346" spans="1:5">
      <c r="A2346">
        <v>37959</v>
      </c>
      <c r="B2346" t="s">
        <v>18366</v>
      </c>
      <c r="C2346" t="s">
        <v>8033</v>
      </c>
      <c r="D2346" t="s">
        <v>8034</v>
      </c>
      <c r="E2346" s="324" t="s">
        <v>15893</v>
      </c>
    </row>
    <row r="2347" spans="1:5">
      <c r="A2347">
        <v>37960</v>
      </c>
      <c r="B2347" t="s">
        <v>18367</v>
      </c>
      <c r="C2347" t="s">
        <v>8033</v>
      </c>
      <c r="D2347" t="s">
        <v>8034</v>
      </c>
      <c r="E2347" s="324" t="s">
        <v>15849</v>
      </c>
    </row>
    <row r="2348" spans="1:5">
      <c r="A2348">
        <v>37961</v>
      </c>
      <c r="B2348" t="s">
        <v>18368</v>
      </c>
      <c r="C2348" t="s">
        <v>8033</v>
      </c>
      <c r="D2348" t="s">
        <v>8034</v>
      </c>
      <c r="E2348" s="324" t="s">
        <v>14915</v>
      </c>
    </row>
    <row r="2349" spans="1:5">
      <c r="A2349">
        <v>37962</v>
      </c>
      <c r="B2349" t="s">
        <v>18369</v>
      </c>
      <c r="C2349" t="s">
        <v>8033</v>
      </c>
      <c r="D2349" t="s">
        <v>8034</v>
      </c>
      <c r="E2349" s="324" t="s">
        <v>24883</v>
      </c>
    </row>
    <row r="2350" spans="1:5">
      <c r="A2350">
        <v>3533</v>
      </c>
      <c r="B2350" t="s">
        <v>18370</v>
      </c>
      <c r="C2350" t="s">
        <v>8033</v>
      </c>
      <c r="D2350" t="s">
        <v>8034</v>
      </c>
      <c r="E2350" s="324" t="s">
        <v>22132</v>
      </c>
    </row>
    <row r="2351" spans="1:5">
      <c r="A2351">
        <v>3538</v>
      </c>
      <c r="B2351" t="s">
        <v>18371</v>
      </c>
      <c r="C2351" t="s">
        <v>8033</v>
      </c>
      <c r="D2351" t="s">
        <v>8034</v>
      </c>
      <c r="E2351" s="324" t="s">
        <v>27350</v>
      </c>
    </row>
    <row r="2352" spans="1:5">
      <c r="A2352">
        <v>3498</v>
      </c>
      <c r="B2352" t="s">
        <v>18372</v>
      </c>
      <c r="C2352" t="s">
        <v>8033</v>
      </c>
      <c r="D2352" t="s">
        <v>8034</v>
      </c>
      <c r="E2352" s="324" t="s">
        <v>375</v>
      </c>
    </row>
    <row r="2353" spans="1:5">
      <c r="A2353">
        <v>3496</v>
      </c>
      <c r="B2353" t="s">
        <v>18373</v>
      </c>
      <c r="C2353" t="s">
        <v>8033</v>
      </c>
      <c r="D2353" t="s">
        <v>8034</v>
      </c>
      <c r="E2353" s="324" t="s">
        <v>25756</v>
      </c>
    </row>
    <row r="2354" spans="1:5">
      <c r="A2354">
        <v>38429</v>
      </c>
      <c r="B2354" t="s">
        <v>18374</v>
      </c>
      <c r="C2354" t="s">
        <v>8033</v>
      </c>
      <c r="D2354" t="s">
        <v>8034</v>
      </c>
      <c r="E2354" s="324" t="s">
        <v>15860</v>
      </c>
    </row>
    <row r="2355" spans="1:5">
      <c r="A2355">
        <v>38431</v>
      </c>
      <c r="B2355" t="s">
        <v>18375</v>
      </c>
      <c r="C2355" t="s">
        <v>8033</v>
      </c>
      <c r="D2355" t="s">
        <v>8034</v>
      </c>
      <c r="E2355" s="324" t="s">
        <v>5432</v>
      </c>
    </row>
    <row r="2356" spans="1:5">
      <c r="A2356">
        <v>38430</v>
      </c>
      <c r="B2356" t="s">
        <v>18376</v>
      </c>
      <c r="C2356" t="s">
        <v>8033</v>
      </c>
      <c r="D2356" t="s">
        <v>8034</v>
      </c>
      <c r="E2356" s="324" t="s">
        <v>16035</v>
      </c>
    </row>
    <row r="2357" spans="1:5">
      <c r="A2357">
        <v>36348</v>
      </c>
      <c r="B2357" t="s">
        <v>18377</v>
      </c>
      <c r="C2357" t="s">
        <v>8033</v>
      </c>
      <c r="D2357" t="s">
        <v>8036</v>
      </c>
      <c r="E2357" s="324" t="s">
        <v>21814</v>
      </c>
    </row>
    <row r="2358" spans="1:5">
      <c r="A2358">
        <v>36349</v>
      </c>
      <c r="B2358" t="s">
        <v>18378</v>
      </c>
      <c r="C2358" t="s">
        <v>8033</v>
      </c>
      <c r="D2358" t="s">
        <v>8036</v>
      </c>
      <c r="E2358" s="324" t="s">
        <v>7424</v>
      </c>
    </row>
    <row r="2359" spans="1:5">
      <c r="A2359">
        <v>38987</v>
      </c>
      <c r="B2359" t="s">
        <v>18379</v>
      </c>
      <c r="C2359" t="s">
        <v>8033</v>
      </c>
      <c r="D2359" t="s">
        <v>8036</v>
      </c>
      <c r="E2359" s="324" t="s">
        <v>3325</v>
      </c>
    </row>
    <row r="2360" spans="1:5">
      <c r="A2360">
        <v>38988</v>
      </c>
      <c r="B2360" t="s">
        <v>18380</v>
      </c>
      <c r="C2360" t="s">
        <v>8033</v>
      </c>
      <c r="D2360" t="s">
        <v>8036</v>
      </c>
      <c r="E2360" s="324" t="s">
        <v>21367</v>
      </c>
    </row>
    <row r="2361" spans="1:5">
      <c r="A2361">
        <v>38989</v>
      </c>
      <c r="B2361" t="s">
        <v>18381</v>
      </c>
      <c r="C2361" t="s">
        <v>8033</v>
      </c>
      <c r="D2361" t="s">
        <v>8036</v>
      </c>
      <c r="E2361" s="324" t="s">
        <v>15989</v>
      </c>
    </row>
    <row r="2362" spans="1:5">
      <c r="A2362">
        <v>38990</v>
      </c>
      <c r="B2362" t="s">
        <v>18382</v>
      </c>
      <c r="C2362" t="s">
        <v>8033</v>
      </c>
      <c r="D2362" t="s">
        <v>8036</v>
      </c>
      <c r="E2362" s="324" t="s">
        <v>22067</v>
      </c>
    </row>
    <row r="2363" spans="1:5">
      <c r="A2363">
        <v>38991</v>
      </c>
      <c r="B2363" t="s">
        <v>18383</v>
      </c>
      <c r="C2363" t="s">
        <v>8033</v>
      </c>
      <c r="D2363" t="s">
        <v>8036</v>
      </c>
      <c r="E2363" s="324" t="s">
        <v>22068</v>
      </c>
    </row>
    <row r="2364" spans="1:5">
      <c r="A2364">
        <v>38433</v>
      </c>
      <c r="B2364" t="s">
        <v>18384</v>
      </c>
      <c r="C2364" t="s">
        <v>8033</v>
      </c>
      <c r="D2364" t="s">
        <v>8036</v>
      </c>
      <c r="E2364" s="324" t="s">
        <v>21642</v>
      </c>
    </row>
    <row r="2365" spans="1:5">
      <c r="A2365">
        <v>38440</v>
      </c>
      <c r="B2365" t="s">
        <v>18385</v>
      </c>
      <c r="C2365" t="s">
        <v>8033</v>
      </c>
      <c r="D2365" t="s">
        <v>8036</v>
      </c>
      <c r="E2365" s="324" t="s">
        <v>22069</v>
      </c>
    </row>
    <row r="2366" spans="1:5">
      <c r="A2366">
        <v>36359</v>
      </c>
      <c r="B2366" t="s">
        <v>18386</v>
      </c>
      <c r="C2366" t="s">
        <v>8033</v>
      </c>
      <c r="D2366" t="s">
        <v>8036</v>
      </c>
      <c r="E2366" s="324" t="s">
        <v>396</v>
      </c>
    </row>
    <row r="2367" spans="1:5">
      <c r="A2367">
        <v>36360</v>
      </c>
      <c r="B2367" t="s">
        <v>18387</v>
      </c>
      <c r="C2367" t="s">
        <v>8033</v>
      </c>
      <c r="D2367" t="s">
        <v>8036</v>
      </c>
      <c r="E2367" s="324" t="s">
        <v>14928</v>
      </c>
    </row>
    <row r="2368" spans="1:5">
      <c r="A2368">
        <v>38434</v>
      </c>
      <c r="B2368" t="s">
        <v>18388</v>
      </c>
      <c r="C2368" t="s">
        <v>8033</v>
      </c>
      <c r="D2368" t="s">
        <v>8036</v>
      </c>
      <c r="E2368" s="324" t="s">
        <v>14923</v>
      </c>
    </row>
    <row r="2369" spans="1:5">
      <c r="A2369">
        <v>38435</v>
      </c>
      <c r="B2369" t="s">
        <v>18389</v>
      </c>
      <c r="C2369" t="s">
        <v>8033</v>
      </c>
      <c r="D2369" t="s">
        <v>8036</v>
      </c>
      <c r="E2369" s="324" t="s">
        <v>1135</v>
      </c>
    </row>
    <row r="2370" spans="1:5">
      <c r="A2370">
        <v>38436</v>
      </c>
      <c r="B2370" t="s">
        <v>18390</v>
      </c>
      <c r="C2370" t="s">
        <v>8033</v>
      </c>
      <c r="D2370" t="s">
        <v>8036</v>
      </c>
      <c r="E2370" s="324" t="s">
        <v>3096</v>
      </c>
    </row>
    <row r="2371" spans="1:5">
      <c r="A2371">
        <v>38437</v>
      </c>
      <c r="B2371" t="s">
        <v>18391</v>
      </c>
      <c r="C2371" t="s">
        <v>8033</v>
      </c>
      <c r="D2371" t="s">
        <v>8036</v>
      </c>
      <c r="E2371" s="324" t="s">
        <v>21303</v>
      </c>
    </row>
    <row r="2372" spans="1:5">
      <c r="A2372">
        <v>38438</v>
      </c>
      <c r="B2372" t="s">
        <v>18392</v>
      </c>
      <c r="C2372" t="s">
        <v>8033</v>
      </c>
      <c r="D2372" t="s">
        <v>8036</v>
      </c>
      <c r="E2372" s="324" t="s">
        <v>22070</v>
      </c>
    </row>
    <row r="2373" spans="1:5">
      <c r="A2373">
        <v>38439</v>
      </c>
      <c r="B2373" t="s">
        <v>18393</v>
      </c>
      <c r="C2373" t="s">
        <v>8033</v>
      </c>
      <c r="D2373" t="s">
        <v>8036</v>
      </c>
      <c r="E2373" s="324" t="s">
        <v>21051</v>
      </c>
    </row>
    <row r="2374" spans="1:5">
      <c r="A2374">
        <v>10836</v>
      </c>
      <c r="B2374" t="s">
        <v>18394</v>
      </c>
      <c r="C2374" t="s">
        <v>8033</v>
      </c>
      <c r="D2374" t="s">
        <v>8034</v>
      </c>
      <c r="E2374" s="324" t="s">
        <v>4214</v>
      </c>
    </row>
    <row r="2375" spans="1:5">
      <c r="A2375">
        <v>10835</v>
      </c>
      <c r="B2375" t="s">
        <v>18395</v>
      </c>
      <c r="C2375" t="s">
        <v>8033</v>
      </c>
      <c r="D2375" t="s">
        <v>8034</v>
      </c>
      <c r="E2375" s="324" t="s">
        <v>15793</v>
      </c>
    </row>
    <row r="2376" spans="1:5">
      <c r="A2376">
        <v>3475</v>
      </c>
      <c r="B2376" t="s">
        <v>18396</v>
      </c>
      <c r="C2376" t="s">
        <v>8033</v>
      </c>
      <c r="D2376" t="s">
        <v>8034</v>
      </c>
      <c r="E2376" s="324" t="s">
        <v>1427</v>
      </c>
    </row>
    <row r="2377" spans="1:5">
      <c r="A2377">
        <v>3485</v>
      </c>
      <c r="B2377" t="s">
        <v>18397</v>
      </c>
      <c r="C2377" t="s">
        <v>8033</v>
      </c>
      <c r="D2377" t="s">
        <v>8034</v>
      </c>
      <c r="E2377" s="324" t="s">
        <v>6133</v>
      </c>
    </row>
    <row r="2378" spans="1:5">
      <c r="A2378">
        <v>3534</v>
      </c>
      <c r="B2378" t="s">
        <v>18398</v>
      </c>
      <c r="C2378" t="s">
        <v>8033</v>
      </c>
      <c r="D2378" t="s">
        <v>8034</v>
      </c>
      <c r="E2378" s="324" t="s">
        <v>24845</v>
      </c>
    </row>
    <row r="2379" spans="1:5">
      <c r="A2379">
        <v>3543</v>
      </c>
      <c r="B2379" t="s">
        <v>18399</v>
      </c>
      <c r="C2379" t="s">
        <v>8033</v>
      </c>
      <c r="D2379" t="s">
        <v>8034</v>
      </c>
      <c r="E2379" s="324" t="s">
        <v>1292</v>
      </c>
    </row>
    <row r="2380" spans="1:5">
      <c r="A2380">
        <v>3482</v>
      </c>
      <c r="B2380" t="s">
        <v>18400</v>
      </c>
      <c r="C2380" t="s">
        <v>8033</v>
      </c>
      <c r="D2380" t="s">
        <v>8034</v>
      </c>
      <c r="E2380" s="324" t="s">
        <v>4149</v>
      </c>
    </row>
    <row r="2381" spans="1:5">
      <c r="A2381">
        <v>3505</v>
      </c>
      <c r="B2381" t="s">
        <v>18401</v>
      </c>
      <c r="C2381" t="s">
        <v>8033</v>
      </c>
      <c r="D2381" t="s">
        <v>8034</v>
      </c>
      <c r="E2381" s="324" t="s">
        <v>1482</v>
      </c>
    </row>
    <row r="2382" spans="1:5">
      <c r="A2382">
        <v>3521</v>
      </c>
      <c r="B2382" t="s">
        <v>18402</v>
      </c>
      <c r="C2382" t="s">
        <v>8033</v>
      </c>
      <c r="D2382" t="s">
        <v>8034</v>
      </c>
      <c r="E2382" s="324" t="s">
        <v>1592</v>
      </c>
    </row>
    <row r="2383" spans="1:5">
      <c r="A2383">
        <v>3531</v>
      </c>
      <c r="B2383" t="s">
        <v>18403</v>
      </c>
      <c r="C2383" t="s">
        <v>8033</v>
      </c>
      <c r="D2383" t="s">
        <v>8034</v>
      </c>
      <c r="E2383" s="324" t="s">
        <v>20942</v>
      </c>
    </row>
    <row r="2384" spans="1:5">
      <c r="A2384">
        <v>3522</v>
      </c>
      <c r="B2384" t="s">
        <v>18404</v>
      </c>
      <c r="C2384" t="s">
        <v>8033</v>
      </c>
      <c r="D2384" t="s">
        <v>8034</v>
      </c>
      <c r="E2384" s="324" t="s">
        <v>1502</v>
      </c>
    </row>
    <row r="2385" spans="1:5">
      <c r="A2385">
        <v>3527</v>
      </c>
      <c r="B2385" t="s">
        <v>18405</v>
      </c>
      <c r="C2385" t="s">
        <v>8033</v>
      </c>
      <c r="D2385" t="s">
        <v>8034</v>
      </c>
      <c r="E2385" s="324" t="s">
        <v>27351</v>
      </c>
    </row>
    <row r="2386" spans="1:5">
      <c r="A2386">
        <v>3516</v>
      </c>
      <c r="B2386" t="s">
        <v>18406</v>
      </c>
      <c r="C2386" t="s">
        <v>8033</v>
      </c>
      <c r="D2386" t="s">
        <v>8034</v>
      </c>
      <c r="E2386" s="324" t="s">
        <v>6993</v>
      </c>
    </row>
    <row r="2387" spans="1:5">
      <c r="A2387">
        <v>3517</v>
      </c>
      <c r="B2387" t="s">
        <v>18407</v>
      </c>
      <c r="C2387" t="s">
        <v>8033</v>
      </c>
      <c r="D2387" t="s">
        <v>8034</v>
      </c>
      <c r="E2387" s="324" t="s">
        <v>14766</v>
      </c>
    </row>
    <row r="2388" spans="1:5">
      <c r="A2388">
        <v>3515</v>
      </c>
      <c r="B2388" t="s">
        <v>18408</v>
      </c>
      <c r="C2388" t="s">
        <v>8033</v>
      </c>
      <c r="D2388" t="s">
        <v>8034</v>
      </c>
      <c r="E2388" s="324" t="s">
        <v>14965</v>
      </c>
    </row>
    <row r="2389" spans="1:5">
      <c r="A2389">
        <v>20147</v>
      </c>
      <c r="B2389" t="s">
        <v>18409</v>
      </c>
      <c r="C2389" t="s">
        <v>8033</v>
      </c>
      <c r="D2389" t="s">
        <v>8034</v>
      </c>
      <c r="E2389" s="324" t="s">
        <v>26191</v>
      </c>
    </row>
    <row r="2390" spans="1:5">
      <c r="A2390">
        <v>3524</v>
      </c>
      <c r="B2390" t="s">
        <v>18410</v>
      </c>
      <c r="C2390" t="s">
        <v>8033</v>
      </c>
      <c r="D2390" t="s">
        <v>8034</v>
      </c>
      <c r="E2390" s="324" t="s">
        <v>1405</v>
      </c>
    </row>
    <row r="2391" spans="1:5">
      <c r="A2391">
        <v>3532</v>
      </c>
      <c r="B2391" t="s">
        <v>18411</v>
      </c>
      <c r="C2391" t="s">
        <v>8033</v>
      </c>
      <c r="D2391" t="s">
        <v>8034</v>
      </c>
      <c r="E2391" s="324" t="s">
        <v>27352</v>
      </c>
    </row>
    <row r="2392" spans="1:5">
      <c r="A2392">
        <v>3528</v>
      </c>
      <c r="B2392" t="s">
        <v>18412</v>
      </c>
      <c r="C2392" t="s">
        <v>8033</v>
      </c>
      <c r="D2392" t="s">
        <v>8034</v>
      </c>
      <c r="E2392" s="324" t="s">
        <v>3590</v>
      </c>
    </row>
    <row r="2393" spans="1:5">
      <c r="A2393">
        <v>37952</v>
      </c>
      <c r="B2393" t="s">
        <v>18413</v>
      </c>
      <c r="C2393" t="s">
        <v>8033</v>
      </c>
      <c r="D2393" t="s">
        <v>8034</v>
      </c>
      <c r="E2393" s="324" t="s">
        <v>27353</v>
      </c>
    </row>
    <row r="2394" spans="1:5">
      <c r="A2394">
        <v>37951</v>
      </c>
      <c r="B2394" t="s">
        <v>18414</v>
      </c>
      <c r="C2394" t="s">
        <v>8033</v>
      </c>
      <c r="D2394" t="s">
        <v>8034</v>
      </c>
      <c r="E2394" s="324" t="s">
        <v>14774</v>
      </c>
    </row>
    <row r="2395" spans="1:5">
      <c r="A2395">
        <v>3518</v>
      </c>
      <c r="B2395" t="s">
        <v>18415</v>
      </c>
      <c r="C2395" t="s">
        <v>8033</v>
      </c>
      <c r="D2395" t="s">
        <v>8034</v>
      </c>
      <c r="E2395" s="324" t="s">
        <v>15043</v>
      </c>
    </row>
    <row r="2396" spans="1:5">
      <c r="A2396">
        <v>3519</v>
      </c>
      <c r="B2396" t="s">
        <v>18416</v>
      </c>
      <c r="C2396" t="s">
        <v>8033</v>
      </c>
      <c r="D2396" t="s">
        <v>8034</v>
      </c>
      <c r="E2396" s="324" t="s">
        <v>3319</v>
      </c>
    </row>
    <row r="2397" spans="1:5">
      <c r="A2397">
        <v>3520</v>
      </c>
      <c r="B2397" t="s">
        <v>18417</v>
      </c>
      <c r="C2397" t="s">
        <v>8033</v>
      </c>
      <c r="D2397" t="s">
        <v>8034</v>
      </c>
      <c r="E2397" s="324" t="s">
        <v>4221</v>
      </c>
    </row>
    <row r="2398" spans="1:5">
      <c r="A2398">
        <v>37950</v>
      </c>
      <c r="B2398" t="s">
        <v>18419</v>
      </c>
      <c r="C2398" t="s">
        <v>8033</v>
      </c>
      <c r="D2398" t="s">
        <v>8034</v>
      </c>
      <c r="E2398" s="324" t="s">
        <v>27354</v>
      </c>
    </row>
    <row r="2399" spans="1:5">
      <c r="A2399">
        <v>37949</v>
      </c>
      <c r="B2399" t="s">
        <v>18420</v>
      </c>
      <c r="C2399" t="s">
        <v>8033</v>
      </c>
      <c r="D2399" t="s">
        <v>8034</v>
      </c>
      <c r="E2399" s="324" t="s">
        <v>1442</v>
      </c>
    </row>
    <row r="2400" spans="1:5">
      <c r="A2400">
        <v>3526</v>
      </c>
      <c r="B2400" t="s">
        <v>18421</v>
      </c>
      <c r="C2400" t="s">
        <v>8033</v>
      </c>
      <c r="D2400" t="s">
        <v>8034</v>
      </c>
      <c r="E2400" s="324" t="s">
        <v>1459</v>
      </c>
    </row>
    <row r="2401" spans="1:5">
      <c r="A2401">
        <v>3509</v>
      </c>
      <c r="B2401" t="s">
        <v>18422</v>
      </c>
      <c r="C2401" t="s">
        <v>8033</v>
      </c>
      <c r="D2401" t="s">
        <v>8034</v>
      </c>
      <c r="E2401" s="324" t="s">
        <v>21000</v>
      </c>
    </row>
    <row r="2402" spans="1:5">
      <c r="A2402">
        <v>3530</v>
      </c>
      <c r="B2402" t="s">
        <v>18423</v>
      </c>
      <c r="C2402" t="s">
        <v>8033</v>
      </c>
      <c r="D2402" t="s">
        <v>8034</v>
      </c>
      <c r="E2402" s="324" t="s">
        <v>27355</v>
      </c>
    </row>
    <row r="2403" spans="1:5">
      <c r="A2403">
        <v>3542</v>
      </c>
      <c r="B2403" t="s">
        <v>18424</v>
      </c>
      <c r="C2403" t="s">
        <v>8033</v>
      </c>
      <c r="D2403" t="s">
        <v>8034</v>
      </c>
      <c r="E2403" s="324" t="s">
        <v>7753</v>
      </c>
    </row>
    <row r="2404" spans="1:5">
      <c r="A2404">
        <v>3529</v>
      </c>
      <c r="B2404" t="s">
        <v>18425</v>
      </c>
      <c r="C2404" t="s">
        <v>8033</v>
      </c>
      <c r="D2404" t="s">
        <v>8034</v>
      </c>
      <c r="E2404" s="324" t="s">
        <v>1262</v>
      </c>
    </row>
    <row r="2405" spans="1:5">
      <c r="A2405">
        <v>3536</v>
      </c>
      <c r="B2405" t="s">
        <v>18426</v>
      </c>
      <c r="C2405" t="s">
        <v>8033</v>
      </c>
      <c r="D2405" t="s">
        <v>8034</v>
      </c>
      <c r="E2405" s="324" t="s">
        <v>1502</v>
      </c>
    </row>
    <row r="2406" spans="1:5">
      <c r="A2406">
        <v>3535</v>
      </c>
      <c r="B2406" t="s">
        <v>18427</v>
      </c>
      <c r="C2406" t="s">
        <v>8033</v>
      </c>
      <c r="D2406" t="s">
        <v>8034</v>
      </c>
      <c r="E2406" s="324" t="s">
        <v>27356</v>
      </c>
    </row>
    <row r="2407" spans="1:5">
      <c r="A2407">
        <v>3540</v>
      </c>
      <c r="B2407" t="s">
        <v>18428</v>
      </c>
      <c r="C2407" t="s">
        <v>8033</v>
      </c>
      <c r="D2407" t="s">
        <v>8034</v>
      </c>
      <c r="E2407" s="324" t="s">
        <v>1095</v>
      </c>
    </row>
    <row r="2408" spans="1:5">
      <c r="A2408">
        <v>3539</v>
      </c>
      <c r="B2408" t="s">
        <v>18429</v>
      </c>
      <c r="C2408" t="s">
        <v>8033</v>
      </c>
      <c r="D2408" t="s">
        <v>8034</v>
      </c>
      <c r="E2408" s="324" t="s">
        <v>24996</v>
      </c>
    </row>
    <row r="2409" spans="1:5">
      <c r="A2409">
        <v>3513</v>
      </c>
      <c r="B2409" t="s">
        <v>18430</v>
      </c>
      <c r="C2409" t="s">
        <v>8033</v>
      </c>
      <c r="D2409" t="s">
        <v>8034</v>
      </c>
      <c r="E2409" s="324" t="s">
        <v>27357</v>
      </c>
    </row>
    <row r="2410" spans="1:5">
      <c r="A2410">
        <v>3510</v>
      </c>
      <c r="B2410" t="s">
        <v>18431</v>
      </c>
      <c r="C2410" t="s">
        <v>8033</v>
      </c>
      <c r="D2410" t="s">
        <v>8034</v>
      </c>
      <c r="E2410" s="324" t="s">
        <v>15828</v>
      </c>
    </row>
    <row r="2411" spans="1:5">
      <c r="A2411">
        <v>38913</v>
      </c>
      <c r="B2411" t="s">
        <v>22071</v>
      </c>
      <c r="C2411" t="s">
        <v>8033</v>
      </c>
      <c r="D2411" t="s">
        <v>8036</v>
      </c>
      <c r="E2411" s="324" t="s">
        <v>5423</v>
      </c>
    </row>
    <row r="2412" spans="1:5">
      <c r="A2412">
        <v>38914</v>
      </c>
      <c r="B2412" t="s">
        <v>22072</v>
      </c>
      <c r="C2412" t="s">
        <v>8033</v>
      </c>
      <c r="D2412" t="s">
        <v>8036</v>
      </c>
      <c r="E2412" s="324" t="s">
        <v>6575</v>
      </c>
    </row>
    <row r="2413" spans="1:5">
      <c r="A2413">
        <v>38915</v>
      </c>
      <c r="B2413" t="s">
        <v>22073</v>
      </c>
      <c r="C2413" t="s">
        <v>8033</v>
      </c>
      <c r="D2413" t="s">
        <v>8036</v>
      </c>
      <c r="E2413" s="324" t="s">
        <v>16034</v>
      </c>
    </row>
    <row r="2414" spans="1:5">
      <c r="A2414">
        <v>38916</v>
      </c>
      <c r="B2414" t="s">
        <v>22074</v>
      </c>
      <c r="C2414" t="s">
        <v>8033</v>
      </c>
      <c r="D2414" t="s">
        <v>8036</v>
      </c>
      <c r="E2414" s="324" t="s">
        <v>21506</v>
      </c>
    </row>
    <row r="2415" spans="1:5">
      <c r="A2415">
        <v>39300</v>
      </c>
      <c r="B2415" t="s">
        <v>22075</v>
      </c>
      <c r="C2415" t="s">
        <v>8033</v>
      </c>
      <c r="D2415" t="s">
        <v>8036</v>
      </c>
      <c r="E2415" s="324" t="s">
        <v>16006</v>
      </c>
    </row>
    <row r="2416" spans="1:5">
      <c r="A2416">
        <v>39301</v>
      </c>
      <c r="B2416" t="s">
        <v>22076</v>
      </c>
      <c r="C2416" t="s">
        <v>8033</v>
      </c>
      <c r="D2416" t="s">
        <v>8036</v>
      </c>
      <c r="E2416" s="324" t="s">
        <v>3016</v>
      </c>
    </row>
    <row r="2417" spans="1:5">
      <c r="A2417">
        <v>39302</v>
      </c>
      <c r="B2417" t="s">
        <v>22077</v>
      </c>
      <c r="C2417" t="s">
        <v>8033</v>
      </c>
      <c r="D2417" t="s">
        <v>8036</v>
      </c>
      <c r="E2417" s="324" t="s">
        <v>24886</v>
      </c>
    </row>
    <row r="2418" spans="1:5">
      <c r="A2418">
        <v>38923</v>
      </c>
      <c r="B2418" t="s">
        <v>22078</v>
      </c>
      <c r="C2418" t="s">
        <v>8033</v>
      </c>
      <c r="D2418" t="s">
        <v>8036</v>
      </c>
      <c r="E2418" s="324" t="s">
        <v>5483</v>
      </c>
    </row>
    <row r="2419" spans="1:5">
      <c r="A2419">
        <v>38925</v>
      </c>
      <c r="B2419" t="s">
        <v>22079</v>
      </c>
      <c r="C2419" t="s">
        <v>8033</v>
      </c>
      <c r="D2419" t="s">
        <v>8036</v>
      </c>
      <c r="E2419" s="324" t="s">
        <v>15984</v>
      </c>
    </row>
    <row r="2420" spans="1:5">
      <c r="A2420">
        <v>38926</v>
      </c>
      <c r="B2420" t="s">
        <v>22080</v>
      </c>
      <c r="C2420" t="s">
        <v>8033</v>
      </c>
      <c r="D2420" t="s">
        <v>8036</v>
      </c>
      <c r="E2420" s="324" t="s">
        <v>1269</v>
      </c>
    </row>
    <row r="2421" spans="1:5">
      <c r="A2421">
        <v>38927</v>
      </c>
      <c r="B2421" t="s">
        <v>22081</v>
      </c>
      <c r="C2421" t="s">
        <v>8033</v>
      </c>
      <c r="D2421" t="s">
        <v>8036</v>
      </c>
      <c r="E2421" s="324" t="s">
        <v>24887</v>
      </c>
    </row>
    <row r="2422" spans="1:5">
      <c r="A2422">
        <v>39304</v>
      </c>
      <c r="B2422" t="s">
        <v>22082</v>
      </c>
      <c r="C2422" t="s">
        <v>8033</v>
      </c>
      <c r="D2422" t="s">
        <v>8036</v>
      </c>
      <c r="E2422" s="324" t="s">
        <v>3371</v>
      </c>
    </row>
    <row r="2423" spans="1:5">
      <c r="A2423">
        <v>39305</v>
      </c>
      <c r="B2423" t="s">
        <v>22083</v>
      </c>
      <c r="C2423" t="s">
        <v>8033</v>
      </c>
      <c r="D2423" t="s">
        <v>8036</v>
      </c>
      <c r="E2423" s="324" t="s">
        <v>4249</v>
      </c>
    </row>
    <row r="2424" spans="1:5">
      <c r="A2424">
        <v>39306</v>
      </c>
      <c r="B2424" t="s">
        <v>22084</v>
      </c>
      <c r="C2424" t="s">
        <v>8033</v>
      </c>
      <c r="D2424" t="s">
        <v>8036</v>
      </c>
      <c r="E2424" s="324" t="s">
        <v>14911</v>
      </c>
    </row>
    <row r="2425" spans="1:5">
      <c r="A2425">
        <v>38928</v>
      </c>
      <c r="B2425" t="s">
        <v>22085</v>
      </c>
      <c r="C2425" t="s">
        <v>8033</v>
      </c>
      <c r="D2425" t="s">
        <v>8036</v>
      </c>
      <c r="E2425" s="324" t="s">
        <v>24888</v>
      </c>
    </row>
    <row r="2426" spans="1:5">
      <c r="A2426">
        <v>38941</v>
      </c>
      <c r="B2426" t="s">
        <v>22086</v>
      </c>
      <c r="C2426" t="s">
        <v>8033</v>
      </c>
      <c r="D2426" t="s">
        <v>8036</v>
      </c>
      <c r="E2426" s="324" t="s">
        <v>21103</v>
      </c>
    </row>
    <row r="2427" spans="1:5">
      <c r="A2427">
        <v>38917</v>
      </c>
      <c r="B2427" t="s">
        <v>22087</v>
      </c>
      <c r="C2427" t="s">
        <v>8033</v>
      </c>
      <c r="D2427" t="s">
        <v>8036</v>
      </c>
      <c r="E2427" s="324" t="s">
        <v>24889</v>
      </c>
    </row>
    <row r="2428" spans="1:5">
      <c r="A2428">
        <v>38919</v>
      </c>
      <c r="B2428" t="s">
        <v>22088</v>
      </c>
      <c r="C2428" t="s">
        <v>8033</v>
      </c>
      <c r="D2428" t="s">
        <v>8036</v>
      </c>
      <c r="E2428" s="324" t="s">
        <v>1453</v>
      </c>
    </row>
    <row r="2429" spans="1:5">
      <c r="A2429">
        <v>38922</v>
      </c>
      <c r="B2429" t="s">
        <v>22089</v>
      </c>
      <c r="C2429" t="s">
        <v>8033</v>
      </c>
      <c r="D2429" t="s">
        <v>8036</v>
      </c>
      <c r="E2429" s="324" t="s">
        <v>24890</v>
      </c>
    </row>
    <row r="2430" spans="1:5">
      <c r="A2430">
        <v>20151</v>
      </c>
      <c r="B2430" t="s">
        <v>18434</v>
      </c>
      <c r="C2430" t="s">
        <v>8033</v>
      </c>
      <c r="D2430" t="s">
        <v>8034</v>
      </c>
      <c r="E2430" s="324" t="s">
        <v>3592</v>
      </c>
    </row>
    <row r="2431" spans="1:5">
      <c r="A2431">
        <v>20152</v>
      </c>
      <c r="B2431" t="s">
        <v>18435</v>
      </c>
      <c r="C2431" t="s">
        <v>8033</v>
      </c>
      <c r="D2431" t="s">
        <v>8034</v>
      </c>
      <c r="E2431" s="324" t="s">
        <v>15976</v>
      </c>
    </row>
    <row r="2432" spans="1:5">
      <c r="A2432">
        <v>20148</v>
      </c>
      <c r="B2432" t="s">
        <v>18436</v>
      </c>
      <c r="C2432" t="s">
        <v>8033</v>
      </c>
      <c r="D2432" t="s">
        <v>8034</v>
      </c>
      <c r="E2432" s="324" t="s">
        <v>24260</v>
      </c>
    </row>
    <row r="2433" spans="1:5">
      <c r="A2433">
        <v>20149</v>
      </c>
      <c r="B2433" t="s">
        <v>18437</v>
      </c>
      <c r="C2433" t="s">
        <v>8033</v>
      </c>
      <c r="D2433" t="s">
        <v>8034</v>
      </c>
      <c r="E2433" s="324" t="s">
        <v>5945</v>
      </c>
    </row>
    <row r="2434" spans="1:5">
      <c r="A2434">
        <v>20150</v>
      </c>
      <c r="B2434" t="s">
        <v>18438</v>
      </c>
      <c r="C2434" t="s">
        <v>8033</v>
      </c>
      <c r="D2434" t="s">
        <v>8034</v>
      </c>
      <c r="E2434" s="324" t="s">
        <v>27358</v>
      </c>
    </row>
    <row r="2435" spans="1:5">
      <c r="A2435">
        <v>20157</v>
      </c>
      <c r="B2435" t="s">
        <v>18439</v>
      </c>
      <c r="C2435" t="s">
        <v>8033</v>
      </c>
      <c r="D2435" t="s">
        <v>8034</v>
      </c>
      <c r="E2435" s="324" t="s">
        <v>25037</v>
      </c>
    </row>
    <row r="2436" spans="1:5">
      <c r="A2436">
        <v>20158</v>
      </c>
      <c r="B2436" t="s">
        <v>18440</v>
      </c>
      <c r="C2436" t="s">
        <v>8033</v>
      </c>
      <c r="D2436" t="s">
        <v>8034</v>
      </c>
      <c r="E2436" s="324" t="s">
        <v>27359</v>
      </c>
    </row>
    <row r="2437" spans="1:5">
      <c r="A2437">
        <v>20154</v>
      </c>
      <c r="B2437" t="s">
        <v>18441</v>
      </c>
      <c r="C2437" t="s">
        <v>8033</v>
      </c>
      <c r="D2437" t="s">
        <v>8034</v>
      </c>
      <c r="E2437" s="324" t="s">
        <v>15996</v>
      </c>
    </row>
    <row r="2438" spans="1:5">
      <c r="A2438">
        <v>20155</v>
      </c>
      <c r="B2438" t="s">
        <v>18442</v>
      </c>
      <c r="C2438" t="s">
        <v>8033</v>
      </c>
      <c r="D2438" t="s">
        <v>8034</v>
      </c>
      <c r="E2438" s="324" t="s">
        <v>24253</v>
      </c>
    </row>
    <row r="2439" spans="1:5">
      <c r="A2439">
        <v>20156</v>
      </c>
      <c r="B2439" t="s">
        <v>18443</v>
      </c>
      <c r="C2439" t="s">
        <v>8033</v>
      </c>
      <c r="D2439" t="s">
        <v>8034</v>
      </c>
      <c r="E2439" s="324" t="s">
        <v>20945</v>
      </c>
    </row>
    <row r="2440" spans="1:5">
      <c r="A2440">
        <v>3499</v>
      </c>
      <c r="B2440" t="s">
        <v>18444</v>
      </c>
      <c r="C2440" t="s">
        <v>8033</v>
      </c>
      <c r="D2440" t="s">
        <v>8034</v>
      </c>
      <c r="E2440" s="324" t="s">
        <v>14736</v>
      </c>
    </row>
    <row r="2441" spans="1:5">
      <c r="A2441">
        <v>3500</v>
      </c>
      <c r="B2441" t="s">
        <v>18445</v>
      </c>
      <c r="C2441" t="s">
        <v>8033</v>
      </c>
      <c r="D2441" t="s">
        <v>8034</v>
      </c>
      <c r="E2441" s="324" t="s">
        <v>21856</v>
      </c>
    </row>
    <row r="2442" spans="1:5">
      <c r="A2442">
        <v>3501</v>
      </c>
      <c r="B2442" t="s">
        <v>18446</v>
      </c>
      <c r="C2442" t="s">
        <v>8033</v>
      </c>
      <c r="D2442" t="s">
        <v>8034</v>
      </c>
      <c r="E2442" s="324" t="s">
        <v>27360</v>
      </c>
    </row>
    <row r="2443" spans="1:5">
      <c r="A2443">
        <v>3502</v>
      </c>
      <c r="B2443" t="s">
        <v>18447</v>
      </c>
      <c r="C2443" t="s">
        <v>8033</v>
      </c>
      <c r="D2443" t="s">
        <v>8034</v>
      </c>
      <c r="E2443" s="324" t="s">
        <v>1022</v>
      </c>
    </row>
    <row r="2444" spans="1:5">
      <c r="A2444">
        <v>3503</v>
      </c>
      <c r="B2444" t="s">
        <v>18448</v>
      </c>
      <c r="C2444" t="s">
        <v>8033</v>
      </c>
      <c r="D2444" t="s">
        <v>8034</v>
      </c>
      <c r="E2444" s="324" t="s">
        <v>21927</v>
      </c>
    </row>
    <row r="2445" spans="1:5">
      <c r="A2445">
        <v>3477</v>
      </c>
      <c r="B2445" t="s">
        <v>18449</v>
      </c>
      <c r="C2445" t="s">
        <v>8033</v>
      </c>
      <c r="D2445" t="s">
        <v>8034</v>
      </c>
      <c r="E2445" s="324" t="s">
        <v>27361</v>
      </c>
    </row>
    <row r="2446" spans="1:5">
      <c r="A2446">
        <v>3478</v>
      </c>
      <c r="B2446" t="s">
        <v>18450</v>
      </c>
      <c r="C2446" t="s">
        <v>8033</v>
      </c>
      <c r="D2446" t="s">
        <v>8034</v>
      </c>
      <c r="E2446" s="324" t="s">
        <v>27362</v>
      </c>
    </row>
    <row r="2447" spans="1:5">
      <c r="A2447">
        <v>3525</v>
      </c>
      <c r="B2447" t="s">
        <v>18451</v>
      </c>
      <c r="C2447" t="s">
        <v>8033</v>
      </c>
      <c r="D2447" t="s">
        <v>8034</v>
      </c>
      <c r="E2447" s="324" t="s">
        <v>27363</v>
      </c>
    </row>
    <row r="2448" spans="1:5">
      <c r="A2448">
        <v>3511</v>
      </c>
      <c r="B2448" t="s">
        <v>18452</v>
      </c>
      <c r="C2448" t="s">
        <v>8033</v>
      </c>
      <c r="D2448" t="s">
        <v>8034</v>
      </c>
      <c r="E2448" s="324" t="s">
        <v>27364</v>
      </c>
    </row>
    <row r="2449" spans="1:5">
      <c r="A2449">
        <v>12032</v>
      </c>
      <c r="B2449" t="s">
        <v>18453</v>
      </c>
      <c r="C2449" t="s">
        <v>8045</v>
      </c>
      <c r="D2449" t="s">
        <v>8034</v>
      </c>
      <c r="E2449" s="324" t="s">
        <v>15104</v>
      </c>
    </row>
    <row r="2450" spans="1:5">
      <c r="A2450">
        <v>12030</v>
      </c>
      <c r="B2450" t="s">
        <v>18454</v>
      </c>
      <c r="C2450" t="s">
        <v>8045</v>
      </c>
      <c r="D2450" t="s">
        <v>8034</v>
      </c>
      <c r="E2450" s="324" t="s">
        <v>21422</v>
      </c>
    </row>
    <row r="2451" spans="1:5">
      <c r="A2451">
        <v>10908</v>
      </c>
      <c r="B2451" t="s">
        <v>18455</v>
      </c>
      <c r="C2451" t="s">
        <v>8033</v>
      </c>
      <c r="D2451" t="s">
        <v>8034</v>
      </c>
      <c r="E2451" s="324" t="s">
        <v>21884</v>
      </c>
    </row>
    <row r="2452" spans="1:5">
      <c r="A2452">
        <v>10909</v>
      </c>
      <c r="B2452" t="s">
        <v>18456</v>
      </c>
      <c r="C2452" t="s">
        <v>8033</v>
      </c>
      <c r="D2452" t="s">
        <v>8034</v>
      </c>
      <c r="E2452" s="324" t="s">
        <v>21450</v>
      </c>
    </row>
    <row r="2453" spans="1:5">
      <c r="A2453">
        <v>3669</v>
      </c>
      <c r="B2453" t="s">
        <v>18458</v>
      </c>
      <c r="C2453" t="s">
        <v>8033</v>
      </c>
      <c r="D2453" t="s">
        <v>8034</v>
      </c>
      <c r="E2453" s="324" t="s">
        <v>20944</v>
      </c>
    </row>
    <row r="2454" spans="1:5">
      <c r="A2454">
        <v>20139</v>
      </c>
      <c r="B2454" t="s">
        <v>18459</v>
      </c>
      <c r="C2454" t="s">
        <v>8033</v>
      </c>
      <c r="D2454" t="s">
        <v>8034</v>
      </c>
      <c r="E2454" s="324" t="s">
        <v>25340</v>
      </c>
    </row>
    <row r="2455" spans="1:5">
      <c r="A2455">
        <v>3668</v>
      </c>
      <c r="B2455" t="s">
        <v>18460</v>
      </c>
      <c r="C2455" t="s">
        <v>8033</v>
      </c>
      <c r="D2455" t="s">
        <v>8034</v>
      </c>
      <c r="E2455" s="324" t="s">
        <v>27365</v>
      </c>
    </row>
    <row r="2456" spans="1:5">
      <c r="A2456">
        <v>10911</v>
      </c>
      <c r="B2456" t="s">
        <v>18462</v>
      </c>
      <c r="C2456" t="s">
        <v>8033</v>
      </c>
      <c r="D2456" t="s">
        <v>8034</v>
      </c>
      <c r="E2456" s="324" t="s">
        <v>25310</v>
      </c>
    </row>
    <row r="2457" spans="1:5">
      <c r="A2457">
        <v>3659</v>
      </c>
      <c r="B2457" t="s">
        <v>18463</v>
      </c>
      <c r="C2457" t="s">
        <v>8033</v>
      </c>
      <c r="D2457" t="s">
        <v>8034</v>
      </c>
      <c r="E2457" s="324" t="s">
        <v>27366</v>
      </c>
    </row>
    <row r="2458" spans="1:5">
      <c r="A2458">
        <v>3660</v>
      </c>
      <c r="B2458" t="s">
        <v>18464</v>
      </c>
      <c r="C2458" t="s">
        <v>8033</v>
      </c>
      <c r="D2458" t="s">
        <v>8034</v>
      </c>
      <c r="E2458" s="324" t="s">
        <v>15938</v>
      </c>
    </row>
    <row r="2459" spans="1:5">
      <c r="A2459">
        <v>20144</v>
      </c>
      <c r="B2459" t="s">
        <v>18465</v>
      </c>
      <c r="C2459" t="s">
        <v>8033</v>
      </c>
      <c r="D2459" t="s">
        <v>8034</v>
      </c>
      <c r="E2459" s="324" t="s">
        <v>27367</v>
      </c>
    </row>
    <row r="2460" spans="1:5">
      <c r="A2460">
        <v>20143</v>
      </c>
      <c r="B2460" t="s">
        <v>18466</v>
      </c>
      <c r="C2460" t="s">
        <v>8033</v>
      </c>
      <c r="D2460" t="s">
        <v>8034</v>
      </c>
      <c r="E2460" s="324" t="s">
        <v>27368</v>
      </c>
    </row>
    <row r="2461" spans="1:5">
      <c r="A2461">
        <v>20145</v>
      </c>
      <c r="B2461" t="s">
        <v>18467</v>
      </c>
      <c r="C2461" t="s">
        <v>8033</v>
      </c>
      <c r="D2461" t="s">
        <v>8034</v>
      </c>
      <c r="E2461" s="324" t="s">
        <v>26153</v>
      </c>
    </row>
    <row r="2462" spans="1:5">
      <c r="A2462">
        <v>20146</v>
      </c>
      <c r="B2462" t="s">
        <v>18468</v>
      </c>
      <c r="C2462" t="s">
        <v>8033</v>
      </c>
      <c r="D2462" t="s">
        <v>8034</v>
      </c>
      <c r="E2462" s="324" t="s">
        <v>27369</v>
      </c>
    </row>
    <row r="2463" spans="1:5">
      <c r="A2463">
        <v>20140</v>
      </c>
      <c r="B2463" t="s">
        <v>18469</v>
      </c>
      <c r="C2463" t="s">
        <v>8033</v>
      </c>
      <c r="D2463" t="s">
        <v>8034</v>
      </c>
      <c r="E2463" s="324" t="s">
        <v>5562</v>
      </c>
    </row>
    <row r="2464" spans="1:5">
      <c r="A2464">
        <v>20141</v>
      </c>
      <c r="B2464" t="s">
        <v>18470</v>
      </c>
      <c r="C2464" t="s">
        <v>8033</v>
      </c>
      <c r="D2464" t="s">
        <v>8034</v>
      </c>
      <c r="E2464" s="324" t="s">
        <v>14739</v>
      </c>
    </row>
    <row r="2465" spans="1:5">
      <c r="A2465">
        <v>20142</v>
      </c>
      <c r="B2465" t="s">
        <v>18471</v>
      </c>
      <c r="C2465" t="s">
        <v>8033</v>
      </c>
      <c r="D2465" t="s">
        <v>8034</v>
      </c>
      <c r="E2465" s="324" t="s">
        <v>26629</v>
      </c>
    </row>
    <row r="2466" spans="1:5">
      <c r="A2466">
        <v>3670</v>
      </c>
      <c r="B2466" t="s">
        <v>18472</v>
      </c>
      <c r="C2466" t="s">
        <v>8033</v>
      </c>
      <c r="D2466" t="s">
        <v>8034</v>
      </c>
      <c r="E2466" s="324" t="s">
        <v>27370</v>
      </c>
    </row>
    <row r="2467" spans="1:5">
      <c r="A2467">
        <v>3666</v>
      </c>
      <c r="B2467" t="s">
        <v>18473</v>
      </c>
      <c r="C2467" t="s">
        <v>8033</v>
      </c>
      <c r="D2467" t="s">
        <v>8034</v>
      </c>
      <c r="E2467" s="324" t="s">
        <v>27371</v>
      </c>
    </row>
    <row r="2468" spans="1:5">
      <c r="A2468">
        <v>3662</v>
      </c>
      <c r="B2468" t="s">
        <v>18474</v>
      </c>
      <c r="C2468" t="s">
        <v>8033</v>
      </c>
      <c r="D2468" t="s">
        <v>8034</v>
      </c>
      <c r="E2468" s="324" t="s">
        <v>15858</v>
      </c>
    </row>
    <row r="2469" spans="1:5">
      <c r="A2469">
        <v>3658</v>
      </c>
      <c r="B2469" t="s">
        <v>18475</v>
      </c>
      <c r="C2469" t="s">
        <v>8033</v>
      </c>
      <c r="D2469" t="s">
        <v>8034</v>
      </c>
      <c r="E2469" s="324" t="s">
        <v>21533</v>
      </c>
    </row>
    <row r="2470" spans="1:5">
      <c r="A2470">
        <v>14157</v>
      </c>
      <c r="B2470" t="s">
        <v>18476</v>
      </c>
      <c r="C2470" t="s">
        <v>8033</v>
      </c>
      <c r="D2470" t="s">
        <v>8034</v>
      </c>
      <c r="E2470" s="324" t="s">
        <v>21817</v>
      </c>
    </row>
    <row r="2471" spans="1:5">
      <c r="A2471">
        <v>42696</v>
      </c>
      <c r="B2471" t="s">
        <v>18477</v>
      </c>
      <c r="C2471" t="s">
        <v>8033</v>
      </c>
      <c r="D2471" t="s">
        <v>8034</v>
      </c>
      <c r="E2471" s="324" t="s">
        <v>27372</v>
      </c>
    </row>
    <row r="2472" spans="1:5">
      <c r="A2472">
        <v>39875</v>
      </c>
      <c r="B2472" t="s">
        <v>18478</v>
      </c>
      <c r="C2472" t="s">
        <v>8033</v>
      </c>
      <c r="D2472" t="s">
        <v>8036</v>
      </c>
      <c r="E2472" s="324" t="s">
        <v>27373</v>
      </c>
    </row>
    <row r="2473" spans="1:5">
      <c r="A2473">
        <v>39876</v>
      </c>
      <c r="B2473" t="s">
        <v>18479</v>
      </c>
      <c r="C2473" t="s">
        <v>8033</v>
      </c>
      <c r="D2473" t="s">
        <v>8036</v>
      </c>
      <c r="E2473" s="324" t="s">
        <v>27374</v>
      </c>
    </row>
    <row r="2474" spans="1:5">
      <c r="A2474">
        <v>39877</v>
      </c>
      <c r="B2474" t="s">
        <v>18480</v>
      </c>
      <c r="C2474" t="s">
        <v>8033</v>
      </c>
      <c r="D2474" t="s">
        <v>8036</v>
      </c>
      <c r="E2474" s="324" t="s">
        <v>27375</v>
      </c>
    </row>
    <row r="2475" spans="1:5">
      <c r="A2475">
        <v>39878</v>
      </c>
      <c r="B2475" t="s">
        <v>18481</v>
      </c>
      <c r="C2475" t="s">
        <v>8033</v>
      </c>
      <c r="D2475" t="s">
        <v>8036</v>
      </c>
      <c r="E2475" s="324" t="s">
        <v>27376</v>
      </c>
    </row>
    <row r="2476" spans="1:5">
      <c r="A2476">
        <v>39872</v>
      </c>
      <c r="B2476" t="s">
        <v>18482</v>
      </c>
      <c r="C2476" t="s">
        <v>8033</v>
      </c>
      <c r="D2476" t="s">
        <v>8036</v>
      </c>
      <c r="E2476" s="324" t="s">
        <v>27377</v>
      </c>
    </row>
    <row r="2477" spans="1:5">
      <c r="A2477">
        <v>39873</v>
      </c>
      <c r="B2477" t="s">
        <v>18483</v>
      </c>
      <c r="C2477" t="s">
        <v>8033</v>
      </c>
      <c r="D2477" t="s">
        <v>8036</v>
      </c>
      <c r="E2477" s="324" t="s">
        <v>27378</v>
      </c>
    </row>
    <row r="2478" spans="1:5">
      <c r="A2478">
        <v>39874</v>
      </c>
      <c r="B2478" t="s">
        <v>18484</v>
      </c>
      <c r="C2478" t="s">
        <v>8033</v>
      </c>
      <c r="D2478" t="s">
        <v>8036</v>
      </c>
      <c r="E2478" s="324" t="s">
        <v>27379</v>
      </c>
    </row>
    <row r="2479" spans="1:5">
      <c r="A2479">
        <v>3674</v>
      </c>
      <c r="B2479" t="s">
        <v>18485</v>
      </c>
      <c r="C2479" t="s">
        <v>8037</v>
      </c>
      <c r="D2479" t="s">
        <v>8036</v>
      </c>
      <c r="E2479" s="324" t="s">
        <v>16020</v>
      </c>
    </row>
    <row r="2480" spans="1:5">
      <c r="A2480">
        <v>3681</v>
      </c>
      <c r="B2480" t="s">
        <v>18486</v>
      </c>
      <c r="C2480" t="s">
        <v>8037</v>
      </c>
      <c r="D2480" t="s">
        <v>8036</v>
      </c>
      <c r="E2480" s="324" t="s">
        <v>22092</v>
      </c>
    </row>
    <row r="2481" spans="1:5">
      <c r="A2481">
        <v>3676</v>
      </c>
      <c r="B2481" t="s">
        <v>18487</v>
      </c>
      <c r="C2481" t="s">
        <v>8037</v>
      </c>
      <c r="D2481" t="s">
        <v>8036</v>
      </c>
      <c r="E2481" s="324" t="s">
        <v>22093</v>
      </c>
    </row>
    <row r="2482" spans="1:5">
      <c r="A2482">
        <v>3679</v>
      </c>
      <c r="B2482" t="s">
        <v>18488</v>
      </c>
      <c r="C2482" t="s">
        <v>8037</v>
      </c>
      <c r="D2482" t="s">
        <v>8036</v>
      </c>
      <c r="E2482" s="324" t="s">
        <v>22094</v>
      </c>
    </row>
    <row r="2483" spans="1:5">
      <c r="A2483">
        <v>3672</v>
      </c>
      <c r="B2483" t="s">
        <v>18489</v>
      </c>
      <c r="C2483" t="s">
        <v>8037</v>
      </c>
      <c r="D2483" t="s">
        <v>8036</v>
      </c>
      <c r="E2483" s="324" t="s">
        <v>1838</v>
      </c>
    </row>
    <row r="2484" spans="1:5">
      <c r="A2484">
        <v>3671</v>
      </c>
      <c r="B2484" t="s">
        <v>18490</v>
      </c>
      <c r="C2484" t="s">
        <v>8037</v>
      </c>
      <c r="D2484" t="s">
        <v>8036</v>
      </c>
      <c r="E2484" s="324" t="s">
        <v>1548</v>
      </c>
    </row>
    <row r="2485" spans="1:5">
      <c r="A2485">
        <v>3673</v>
      </c>
      <c r="B2485" t="s">
        <v>18491</v>
      </c>
      <c r="C2485" t="s">
        <v>8037</v>
      </c>
      <c r="D2485" t="s">
        <v>8036</v>
      </c>
      <c r="E2485" s="324" t="s">
        <v>1592</v>
      </c>
    </row>
    <row r="2486" spans="1:5">
      <c r="A2486">
        <v>38394</v>
      </c>
      <c r="B2486" t="s">
        <v>18492</v>
      </c>
      <c r="C2486" t="s">
        <v>8033</v>
      </c>
      <c r="D2486" t="s">
        <v>8034</v>
      </c>
      <c r="E2486" s="324" t="s">
        <v>24895</v>
      </c>
    </row>
    <row r="2487" spans="1:5">
      <c r="A2487">
        <v>3729</v>
      </c>
      <c r="B2487" t="s">
        <v>18493</v>
      </c>
      <c r="C2487" t="s">
        <v>8033</v>
      </c>
      <c r="D2487" t="s">
        <v>8034</v>
      </c>
      <c r="E2487" s="324" t="s">
        <v>27380</v>
      </c>
    </row>
    <row r="2488" spans="1:5">
      <c r="A2488">
        <v>39357</v>
      </c>
      <c r="B2488" t="s">
        <v>24896</v>
      </c>
      <c r="C2488" t="s">
        <v>8033</v>
      </c>
      <c r="D2488" t="s">
        <v>8036</v>
      </c>
      <c r="E2488" s="324" t="s">
        <v>24897</v>
      </c>
    </row>
    <row r="2489" spans="1:5">
      <c r="A2489">
        <v>39358</v>
      </c>
      <c r="B2489" t="s">
        <v>24898</v>
      </c>
      <c r="C2489" t="s">
        <v>8033</v>
      </c>
      <c r="D2489" t="s">
        <v>8036</v>
      </c>
      <c r="E2489" s="324" t="s">
        <v>24897</v>
      </c>
    </row>
    <row r="2490" spans="1:5">
      <c r="A2490">
        <v>39355</v>
      </c>
      <c r="B2490" t="s">
        <v>24899</v>
      </c>
      <c r="C2490" t="s">
        <v>8033</v>
      </c>
      <c r="D2490" t="s">
        <v>8036</v>
      </c>
      <c r="E2490" s="324" t="s">
        <v>24900</v>
      </c>
    </row>
    <row r="2491" spans="1:5">
      <c r="A2491">
        <v>39356</v>
      </c>
      <c r="B2491" t="s">
        <v>24901</v>
      </c>
      <c r="C2491" t="s">
        <v>8033</v>
      </c>
      <c r="D2491" t="s">
        <v>8036</v>
      </c>
      <c r="E2491" s="324" t="s">
        <v>21871</v>
      </c>
    </row>
    <row r="2492" spans="1:5">
      <c r="A2492">
        <v>39353</v>
      </c>
      <c r="B2492" t="s">
        <v>24902</v>
      </c>
      <c r="C2492" t="s">
        <v>8033</v>
      </c>
      <c r="D2492" t="s">
        <v>8036</v>
      </c>
      <c r="E2492" s="324" t="s">
        <v>24903</v>
      </c>
    </row>
    <row r="2493" spans="1:5">
      <c r="A2493">
        <v>39354</v>
      </c>
      <c r="B2493" t="s">
        <v>24904</v>
      </c>
      <c r="C2493" t="s">
        <v>8033</v>
      </c>
      <c r="D2493" t="s">
        <v>8036</v>
      </c>
      <c r="E2493" s="324" t="s">
        <v>24905</v>
      </c>
    </row>
    <row r="2494" spans="1:5">
      <c r="A2494">
        <v>39398</v>
      </c>
      <c r="B2494" t="s">
        <v>18500</v>
      </c>
      <c r="C2494" t="s">
        <v>8033</v>
      </c>
      <c r="D2494" t="s">
        <v>8034</v>
      </c>
      <c r="E2494" s="324" t="s">
        <v>24906</v>
      </c>
    </row>
    <row r="2495" spans="1:5">
      <c r="A2495">
        <v>13343</v>
      </c>
      <c r="B2495" t="s">
        <v>18501</v>
      </c>
      <c r="C2495" t="s">
        <v>8033</v>
      </c>
      <c r="D2495" t="s">
        <v>8034</v>
      </c>
      <c r="E2495" s="324" t="s">
        <v>24907</v>
      </c>
    </row>
    <row r="2496" spans="1:5">
      <c r="A2496">
        <v>12118</v>
      </c>
      <c r="B2496" t="s">
        <v>18502</v>
      </c>
      <c r="C2496" t="s">
        <v>8033</v>
      </c>
      <c r="D2496" t="s">
        <v>8034</v>
      </c>
      <c r="E2496" s="324" t="s">
        <v>16000</v>
      </c>
    </row>
    <row r="2497" spans="1:5">
      <c r="A2497">
        <v>39482</v>
      </c>
      <c r="B2497" t="s">
        <v>18503</v>
      </c>
      <c r="C2497" t="s">
        <v>8033</v>
      </c>
      <c r="D2497" t="s">
        <v>8034</v>
      </c>
      <c r="E2497" s="324" t="s">
        <v>24908</v>
      </c>
    </row>
    <row r="2498" spans="1:5">
      <c r="A2498">
        <v>39486</v>
      </c>
      <c r="B2498" t="s">
        <v>18504</v>
      </c>
      <c r="C2498" t="s">
        <v>8033</v>
      </c>
      <c r="D2498" t="s">
        <v>8034</v>
      </c>
      <c r="E2498" s="324" t="s">
        <v>24909</v>
      </c>
    </row>
    <row r="2499" spans="1:5">
      <c r="A2499">
        <v>39484</v>
      </c>
      <c r="B2499" t="s">
        <v>18505</v>
      </c>
      <c r="C2499" t="s">
        <v>8033</v>
      </c>
      <c r="D2499" t="s">
        <v>8034</v>
      </c>
      <c r="E2499" s="324" t="s">
        <v>24908</v>
      </c>
    </row>
    <row r="2500" spans="1:5">
      <c r="A2500">
        <v>39488</v>
      </c>
      <c r="B2500" t="s">
        <v>18506</v>
      </c>
      <c r="C2500" t="s">
        <v>8033</v>
      </c>
      <c r="D2500" t="s">
        <v>8034</v>
      </c>
      <c r="E2500" s="324" t="s">
        <v>24910</v>
      </c>
    </row>
    <row r="2501" spans="1:5">
      <c r="A2501">
        <v>39485</v>
      </c>
      <c r="B2501" t="s">
        <v>18507</v>
      </c>
      <c r="C2501" t="s">
        <v>8033</v>
      </c>
      <c r="D2501" t="s">
        <v>8034</v>
      </c>
      <c r="E2501" s="324" t="s">
        <v>24908</v>
      </c>
    </row>
    <row r="2502" spans="1:5">
      <c r="A2502">
        <v>39489</v>
      </c>
      <c r="B2502" t="s">
        <v>18508</v>
      </c>
      <c r="C2502" t="s">
        <v>8033</v>
      </c>
      <c r="D2502" t="s">
        <v>8034</v>
      </c>
      <c r="E2502" s="324" t="s">
        <v>24911</v>
      </c>
    </row>
    <row r="2503" spans="1:5">
      <c r="A2503">
        <v>39490</v>
      </c>
      <c r="B2503" t="s">
        <v>18509</v>
      </c>
      <c r="C2503" t="s">
        <v>8033</v>
      </c>
      <c r="D2503" t="s">
        <v>8034</v>
      </c>
      <c r="E2503" s="324" t="s">
        <v>24912</v>
      </c>
    </row>
    <row r="2504" spans="1:5">
      <c r="A2504">
        <v>39494</v>
      </c>
      <c r="B2504" t="s">
        <v>18510</v>
      </c>
      <c r="C2504" t="s">
        <v>8033</v>
      </c>
      <c r="D2504" t="s">
        <v>8034</v>
      </c>
      <c r="E2504" s="324" t="s">
        <v>24913</v>
      </c>
    </row>
    <row r="2505" spans="1:5">
      <c r="A2505">
        <v>39495</v>
      </c>
      <c r="B2505" t="s">
        <v>18511</v>
      </c>
      <c r="C2505" t="s">
        <v>8033</v>
      </c>
      <c r="D2505" t="s">
        <v>8034</v>
      </c>
      <c r="E2505" s="324" t="s">
        <v>24914</v>
      </c>
    </row>
    <row r="2506" spans="1:5">
      <c r="A2506">
        <v>39496</v>
      </c>
      <c r="B2506" t="s">
        <v>18512</v>
      </c>
      <c r="C2506" t="s">
        <v>8033</v>
      </c>
      <c r="D2506" t="s">
        <v>8034</v>
      </c>
      <c r="E2506" s="324" t="s">
        <v>24915</v>
      </c>
    </row>
    <row r="2507" spans="1:5">
      <c r="A2507">
        <v>39492</v>
      </c>
      <c r="B2507" t="s">
        <v>18513</v>
      </c>
      <c r="C2507" t="s">
        <v>8033</v>
      </c>
      <c r="D2507" t="s">
        <v>8034</v>
      </c>
      <c r="E2507" s="324" t="s">
        <v>24916</v>
      </c>
    </row>
    <row r="2508" spans="1:5">
      <c r="A2508">
        <v>39497</v>
      </c>
      <c r="B2508" t="s">
        <v>18514</v>
      </c>
      <c r="C2508" t="s">
        <v>8033</v>
      </c>
      <c r="D2508" t="s">
        <v>8034</v>
      </c>
      <c r="E2508" s="324" t="s">
        <v>24917</v>
      </c>
    </row>
    <row r="2509" spans="1:5">
      <c r="A2509">
        <v>39493</v>
      </c>
      <c r="B2509" t="s">
        <v>18515</v>
      </c>
      <c r="C2509" t="s">
        <v>8033</v>
      </c>
      <c r="D2509" t="s">
        <v>8034</v>
      </c>
      <c r="E2509" s="324" t="s">
        <v>24918</v>
      </c>
    </row>
    <row r="2510" spans="1:5">
      <c r="A2510">
        <v>39500</v>
      </c>
      <c r="B2510" t="s">
        <v>18516</v>
      </c>
      <c r="C2510" t="s">
        <v>8033</v>
      </c>
      <c r="D2510" t="s">
        <v>8034</v>
      </c>
      <c r="E2510" s="324" t="s">
        <v>24919</v>
      </c>
    </row>
    <row r="2511" spans="1:5">
      <c r="A2511">
        <v>39498</v>
      </c>
      <c r="B2511" t="s">
        <v>18517</v>
      </c>
      <c r="C2511" t="s">
        <v>8033</v>
      </c>
      <c r="D2511" t="s">
        <v>8034</v>
      </c>
      <c r="E2511" s="324" t="s">
        <v>24920</v>
      </c>
    </row>
    <row r="2512" spans="1:5">
      <c r="A2512">
        <v>43628</v>
      </c>
      <c r="B2512" t="s">
        <v>18518</v>
      </c>
      <c r="C2512" t="s">
        <v>8033</v>
      </c>
      <c r="D2512" t="s">
        <v>8034</v>
      </c>
      <c r="E2512" s="324" t="s">
        <v>24921</v>
      </c>
    </row>
    <row r="2513" spans="1:5">
      <c r="A2513">
        <v>39501</v>
      </c>
      <c r="B2513" t="s">
        <v>18519</v>
      </c>
      <c r="C2513" t="s">
        <v>8033</v>
      </c>
      <c r="D2513" t="s">
        <v>8034</v>
      </c>
      <c r="E2513" s="324" t="s">
        <v>24922</v>
      </c>
    </row>
    <row r="2514" spans="1:5">
      <c r="A2514">
        <v>39499</v>
      </c>
      <c r="B2514" t="s">
        <v>18520</v>
      </c>
      <c r="C2514" t="s">
        <v>8033</v>
      </c>
      <c r="D2514" t="s">
        <v>8034</v>
      </c>
      <c r="E2514" s="324" t="s">
        <v>24923</v>
      </c>
    </row>
    <row r="2515" spans="1:5">
      <c r="A2515">
        <v>43621</v>
      </c>
      <c r="B2515" t="s">
        <v>18521</v>
      </c>
      <c r="C2515" t="s">
        <v>8033</v>
      </c>
      <c r="D2515" t="s">
        <v>8034</v>
      </c>
      <c r="E2515" s="324" t="s">
        <v>24924</v>
      </c>
    </row>
    <row r="2516" spans="1:5">
      <c r="A2516">
        <v>3733</v>
      </c>
      <c r="B2516" t="s">
        <v>18522</v>
      </c>
      <c r="C2516" t="s">
        <v>8043</v>
      </c>
      <c r="D2516" t="s">
        <v>8034</v>
      </c>
      <c r="E2516" s="324" t="s">
        <v>25951</v>
      </c>
    </row>
    <row r="2517" spans="1:5">
      <c r="A2517">
        <v>3731</v>
      </c>
      <c r="B2517" t="s">
        <v>18523</v>
      </c>
      <c r="C2517" t="s">
        <v>8043</v>
      </c>
      <c r="D2517" t="s">
        <v>8035</v>
      </c>
      <c r="E2517" s="324" t="s">
        <v>27381</v>
      </c>
    </row>
    <row r="2518" spans="1:5">
      <c r="A2518">
        <v>38137</v>
      </c>
      <c r="B2518" t="s">
        <v>18524</v>
      </c>
      <c r="C2518" t="s">
        <v>8043</v>
      </c>
      <c r="D2518" t="s">
        <v>8034</v>
      </c>
      <c r="E2518" s="324" t="s">
        <v>27382</v>
      </c>
    </row>
    <row r="2519" spans="1:5">
      <c r="A2519">
        <v>38135</v>
      </c>
      <c r="B2519" t="s">
        <v>18525</v>
      </c>
      <c r="C2519" t="s">
        <v>8043</v>
      </c>
      <c r="D2519" t="s">
        <v>8034</v>
      </c>
      <c r="E2519" s="324" t="s">
        <v>21528</v>
      </c>
    </row>
    <row r="2520" spans="1:5">
      <c r="A2520">
        <v>38138</v>
      </c>
      <c r="B2520" t="s">
        <v>18526</v>
      </c>
      <c r="C2520" t="s">
        <v>8043</v>
      </c>
      <c r="D2520" t="s">
        <v>8034</v>
      </c>
      <c r="E2520" s="324" t="s">
        <v>27383</v>
      </c>
    </row>
    <row r="2521" spans="1:5">
      <c r="A2521">
        <v>3736</v>
      </c>
      <c r="B2521" t="s">
        <v>18527</v>
      </c>
      <c r="C2521" t="s">
        <v>8043</v>
      </c>
      <c r="D2521" t="s">
        <v>8035</v>
      </c>
      <c r="E2521" s="324" t="s">
        <v>4690</v>
      </c>
    </row>
    <row r="2522" spans="1:5">
      <c r="A2522">
        <v>3741</v>
      </c>
      <c r="B2522" t="s">
        <v>18528</v>
      </c>
      <c r="C2522" t="s">
        <v>8043</v>
      </c>
      <c r="D2522" t="s">
        <v>8034</v>
      </c>
      <c r="E2522" s="324" t="s">
        <v>27384</v>
      </c>
    </row>
    <row r="2523" spans="1:5">
      <c r="A2523">
        <v>3745</v>
      </c>
      <c r="B2523" t="s">
        <v>18529</v>
      </c>
      <c r="C2523" t="s">
        <v>8043</v>
      </c>
      <c r="D2523" t="s">
        <v>8034</v>
      </c>
      <c r="E2523" s="324" t="s">
        <v>27385</v>
      </c>
    </row>
    <row r="2524" spans="1:5">
      <c r="A2524">
        <v>3743</v>
      </c>
      <c r="B2524" t="s">
        <v>18530</v>
      </c>
      <c r="C2524" t="s">
        <v>8043</v>
      </c>
      <c r="D2524" t="s">
        <v>8034</v>
      </c>
      <c r="E2524" s="324" t="s">
        <v>27386</v>
      </c>
    </row>
    <row r="2525" spans="1:5">
      <c r="A2525">
        <v>3744</v>
      </c>
      <c r="B2525" t="s">
        <v>18531</v>
      </c>
      <c r="C2525" t="s">
        <v>8043</v>
      </c>
      <c r="D2525" t="s">
        <v>8034</v>
      </c>
      <c r="E2525" s="324" t="s">
        <v>27387</v>
      </c>
    </row>
    <row r="2526" spans="1:5">
      <c r="A2526">
        <v>3739</v>
      </c>
      <c r="B2526" t="s">
        <v>18532</v>
      </c>
      <c r="C2526" t="s">
        <v>8043</v>
      </c>
      <c r="D2526" t="s">
        <v>8034</v>
      </c>
      <c r="E2526" s="324" t="s">
        <v>27388</v>
      </c>
    </row>
    <row r="2527" spans="1:5">
      <c r="A2527">
        <v>3737</v>
      </c>
      <c r="B2527" t="s">
        <v>18533</v>
      </c>
      <c r="C2527" t="s">
        <v>8043</v>
      </c>
      <c r="D2527" t="s">
        <v>8034</v>
      </c>
      <c r="E2527" s="324" t="s">
        <v>27389</v>
      </c>
    </row>
    <row r="2528" spans="1:5">
      <c r="A2528">
        <v>3738</v>
      </c>
      <c r="B2528" t="s">
        <v>18534</v>
      </c>
      <c r="C2528" t="s">
        <v>8043</v>
      </c>
      <c r="D2528" t="s">
        <v>8034</v>
      </c>
      <c r="E2528" s="324" t="s">
        <v>27390</v>
      </c>
    </row>
    <row r="2529" spans="1:5">
      <c r="A2529">
        <v>3747</v>
      </c>
      <c r="B2529" t="s">
        <v>18535</v>
      </c>
      <c r="C2529" t="s">
        <v>8043</v>
      </c>
      <c r="D2529" t="s">
        <v>8034</v>
      </c>
      <c r="E2529" s="324" t="s">
        <v>27387</v>
      </c>
    </row>
    <row r="2530" spans="1:5">
      <c r="A2530">
        <v>11649</v>
      </c>
      <c r="B2530" t="s">
        <v>18536</v>
      </c>
      <c r="C2530" t="s">
        <v>8033</v>
      </c>
      <c r="D2530" t="s">
        <v>8034</v>
      </c>
      <c r="E2530" s="324" t="s">
        <v>27391</v>
      </c>
    </row>
    <row r="2531" spans="1:5">
      <c r="A2531">
        <v>11650</v>
      </c>
      <c r="B2531" t="s">
        <v>18537</v>
      </c>
      <c r="C2531" t="s">
        <v>8033</v>
      </c>
      <c r="D2531" t="s">
        <v>8034</v>
      </c>
      <c r="E2531" s="324" t="s">
        <v>27392</v>
      </c>
    </row>
    <row r="2532" spans="1:5">
      <c r="A2532">
        <v>3742</v>
      </c>
      <c r="B2532" t="s">
        <v>18538</v>
      </c>
      <c r="C2532" t="s">
        <v>8043</v>
      </c>
      <c r="D2532" t="s">
        <v>8034</v>
      </c>
      <c r="E2532" s="324" t="s">
        <v>27393</v>
      </c>
    </row>
    <row r="2533" spans="1:5">
      <c r="A2533">
        <v>3746</v>
      </c>
      <c r="B2533" t="s">
        <v>18539</v>
      </c>
      <c r="C2533" t="s">
        <v>8043</v>
      </c>
      <c r="D2533" t="s">
        <v>8034</v>
      </c>
      <c r="E2533" s="324" t="s">
        <v>27394</v>
      </c>
    </row>
    <row r="2534" spans="1:5">
      <c r="A2534">
        <v>21106</v>
      </c>
      <c r="B2534" t="s">
        <v>18540</v>
      </c>
      <c r="C2534" t="s">
        <v>8038</v>
      </c>
      <c r="D2534" t="s">
        <v>8034</v>
      </c>
      <c r="E2534" s="324" t="s">
        <v>24927</v>
      </c>
    </row>
    <row r="2535" spans="1:5">
      <c r="A2535">
        <v>39377</v>
      </c>
      <c r="B2535" t="s">
        <v>18544</v>
      </c>
      <c r="C2535" t="s">
        <v>8033</v>
      </c>
      <c r="D2535" t="s">
        <v>8034</v>
      </c>
      <c r="E2535" s="324" t="s">
        <v>27395</v>
      </c>
    </row>
    <row r="2536" spans="1:5">
      <c r="A2536">
        <v>38191</v>
      </c>
      <c r="B2536" t="s">
        <v>18545</v>
      </c>
      <c r="C2536" t="s">
        <v>8033</v>
      </c>
      <c r="D2536" t="s">
        <v>8034</v>
      </c>
      <c r="E2536" s="324" t="s">
        <v>6079</v>
      </c>
    </row>
    <row r="2537" spans="1:5">
      <c r="A2537">
        <v>39381</v>
      </c>
      <c r="B2537" t="s">
        <v>18546</v>
      </c>
      <c r="C2537" t="s">
        <v>8033</v>
      </c>
      <c r="D2537" t="s">
        <v>8034</v>
      </c>
      <c r="E2537" s="324" t="s">
        <v>22021</v>
      </c>
    </row>
    <row r="2538" spans="1:5">
      <c r="A2538">
        <v>38780</v>
      </c>
      <c r="B2538" t="s">
        <v>18547</v>
      </c>
      <c r="C2538" t="s">
        <v>8033</v>
      </c>
      <c r="D2538" t="s">
        <v>8034</v>
      </c>
      <c r="E2538" s="324" t="s">
        <v>26813</v>
      </c>
    </row>
    <row r="2539" spans="1:5">
      <c r="A2539">
        <v>38781</v>
      </c>
      <c r="B2539" t="s">
        <v>18548</v>
      </c>
      <c r="C2539" t="s">
        <v>8033</v>
      </c>
      <c r="D2539" t="s">
        <v>8034</v>
      </c>
      <c r="E2539" s="324" t="s">
        <v>26110</v>
      </c>
    </row>
    <row r="2540" spans="1:5">
      <c r="A2540">
        <v>38192</v>
      </c>
      <c r="B2540" t="s">
        <v>18549</v>
      </c>
      <c r="C2540" t="s">
        <v>8033</v>
      </c>
      <c r="D2540" t="s">
        <v>8034</v>
      </c>
      <c r="E2540" s="324" t="s">
        <v>27396</v>
      </c>
    </row>
    <row r="2541" spans="1:5">
      <c r="A2541">
        <v>3753</v>
      </c>
      <c r="B2541" t="s">
        <v>18550</v>
      </c>
      <c r="C2541" t="s">
        <v>8033</v>
      </c>
      <c r="D2541" t="s">
        <v>8034</v>
      </c>
      <c r="E2541" s="324" t="s">
        <v>4042</v>
      </c>
    </row>
    <row r="2542" spans="1:5">
      <c r="A2542">
        <v>38782</v>
      </c>
      <c r="B2542" t="s">
        <v>18551</v>
      </c>
      <c r="C2542" t="s">
        <v>8033</v>
      </c>
      <c r="D2542" t="s">
        <v>8034</v>
      </c>
      <c r="E2542" s="324" t="s">
        <v>7340</v>
      </c>
    </row>
    <row r="2543" spans="1:5">
      <c r="A2543">
        <v>38778</v>
      </c>
      <c r="B2543" t="s">
        <v>18552</v>
      </c>
      <c r="C2543" t="s">
        <v>8033</v>
      </c>
      <c r="D2543" t="s">
        <v>8034</v>
      </c>
      <c r="E2543" s="324" t="s">
        <v>27397</v>
      </c>
    </row>
    <row r="2544" spans="1:5">
      <c r="A2544">
        <v>38779</v>
      </c>
      <c r="B2544" t="s">
        <v>18553</v>
      </c>
      <c r="C2544" t="s">
        <v>8033</v>
      </c>
      <c r="D2544" t="s">
        <v>8034</v>
      </c>
      <c r="E2544" s="324" t="s">
        <v>5382</v>
      </c>
    </row>
    <row r="2545" spans="1:5">
      <c r="A2545">
        <v>39388</v>
      </c>
      <c r="B2545" t="s">
        <v>18554</v>
      </c>
      <c r="C2545" t="s">
        <v>8033</v>
      </c>
      <c r="D2545" t="s">
        <v>8034</v>
      </c>
      <c r="E2545" s="324" t="s">
        <v>4469</v>
      </c>
    </row>
    <row r="2546" spans="1:5">
      <c r="A2546">
        <v>39387</v>
      </c>
      <c r="B2546" t="s">
        <v>18556</v>
      </c>
      <c r="C2546" t="s">
        <v>8033</v>
      </c>
      <c r="D2546" t="s">
        <v>8034</v>
      </c>
      <c r="E2546" s="324" t="s">
        <v>14824</v>
      </c>
    </row>
    <row r="2547" spans="1:5">
      <c r="A2547">
        <v>39386</v>
      </c>
      <c r="B2547" t="s">
        <v>18557</v>
      </c>
      <c r="C2547" t="s">
        <v>8033</v>
      </c>
      <c r="D2547" t="s">
        <v>8034</v>
      </c>
      <c r="E2547" s="324" t="s">
        <v>24929</v>
      </c>
    </row>
    <row r="2548" spans="1:5">
      <c r="A2548">
        <v>38194</v>
      </c>
      <c r="B2548" t="s">
        <v>18558</v>
      </c>
      <c r="C2548" t="s">
        <v>8033</v>
      </c>
      <c r="D2548" t="s">
        <v>8035</v>
      </c>
      <c r="E2548" s="324" t="s">
        <v>21648</v>
      </c>
    </row>
    <row r="2549" spans="1:5">
      <c r="A2549">
        <v>38193</v>
      </c>
      <c r="B2549" t="s">
        <v>18559</v>
      </c>
      <c r="C2549" t="s">
        <v>8033</v>
      </c>
      <c r="D2549" t="s">
        <v>8034</v>
      </c>
      <c r="E2549" s="324" t="s">
        <v>4933</v>
      </c>
    </row>
    <row r="2550" spans="1:5">
      <c r="A2550">
        <v>12216</v>
      </c>
      <c r="B2550" t="s">
        <v>18560</v>
      </c>
      <c r="C2550" t="s">
        <v>8033</v>
      </c>
      <c r="D2550" t="s">
        <v>8034</v>
      </c>
      <c r="E2550" s="324" t="s">
        <v>27398</v>
      </c>
    </row>
    <row r="2551" spans="1:5">
      <c r="A2551">
        <v>3757</v>
      </c>
      <c r="B2551" t="s">
        <v>18561</v>
      </c>
      <c r="C2551" t="s">
        <v>8033</v>
      </c>
      <c r="D2551" t="s">
        <v>8034</v>
      </c>
      <c r="E2551" s="324" t="s">
        <v>25522</v>
      </c>
    </row>
    <row r="2552" spans="1:5">
      <c r="A2552">
        <v>3758</v>
      </c>
      <c r="B2552" t="s">
        <v>18562</v>
      </c>
      <c r="C2552" t="s">
        <v>8033</v>
      </c>
      <c r="D2552" t="s">
        <v>8034</v>
      </c>
      <c r="E2552" s="324" t="s">
        <v>27399</v>
      </c>
    </row>
    <row r="2553" spans="1:5">
      <c r="A2553">
        <v>12214</v>
      </c>
      <c r="B2553" t="s">
        <v>18563</v>
      </c>
      <c r="C2553" t="s">
        <v>8033</v>
      </c>
      <c r="D2553" t="s">
        <v>8034</v>
      </c>
      <c r="E2553" s="324" t="s">
        <v>27400</v>
      </c>
    </row>
    <row r="2554" spans="1:5">
      <c r="A2554">
        <v>3749</v>
      </c>
      <c r="B2554" t="s">
        <v>18564</v>
      </c>
      <c r="C2554" t="s">
        <v>8033</v>
      </c>
      <c r="D2554" t="s">
        <v>8035</v>
      </c>
      <c r="E2554" s="324" t="s">
        <v>27401</v>
      </c>
    </row>
    <row r="2555" spans="1:5">
      <c r="A2555">
        <v>3751</v>
      </c>
      <c r="B2555" t="s">
        <v>18565</v>
      </c>
      <c r="C2555" t="s">
        <v>8033</v>
      </c>
      <c r="D2555" t="s">
        <v>8034</v>
      </c>
      <c r="E2555" s="324" t="s">
        <v>27402</v>
      </c>
    </row>
    <row r="2556" spans="1:5">
      <c r="A2556">
        <v>39376</v>
      </c>
      <c r="B2556" t="s">
        <v>18566</v>
      </c>
      <c r="C2556" t="s">
        <v>8033</v>
      </c>
      <c r="D2556" t="s">
        <v>8034</v>
      </c>
      <c r="E2556" s="324" t="s">
        <v>27403</v>
      </c>
    </row>
    <row r="2557" spans="1:5">
      <c r="A2557">
        <v>3752</v>
      </c>
      <c r="B2557" t="s">
        <v>18567</v>
      </c>
      <c r="C2557" t="s">
        <v>8033</v>
      </c>
      <c r="D2557" t="s">
        <v>8034</v>
      </c>
      <c r="E2557" s="324" t="s">
        <v>27404</v>
      </c>
    </row>
    <row r="2558" spans="1:5">
      <c r="A2558">
        <v>746</v>
      </c>
      <c r="B2558" t="s">
        <v>18568</v>
      </c>
      <c r="C2558" t="s">
        <v>8033</v>
      </c>
      <c r="D2558" t="s">
        <v>8035</v>
      </c>
      <c r="E2558" s="324" t="s">
        <v>27405</v>
      </c>
    </row>
    <row r="2559" spans="1:5">
      <c r="A2559">
        <v>20269</v>
      </c>
      <c r="B2559" t="s">
        <v>18569</v>
      </c>
      <c r="C2559" t="s">
        <v>8033</v>
      </c>
      <c r="D2559" t="s">
        <v>8034</v>
      </c>
      <c r="E2559" s="324" t="s">
        <v>24930</v>
      </c>
    </row>
    <row r="2560" spans="1:5">
      <c r="A2560">
        <v>20270</v>
      </c>
      <c r="B2560" t="s">
        <v>18570</v>
      </c>
      <c r="C2560" t="s">
        <v>8033</v>
      </c>
      <c r="D2560" t="s">
        <v>8034</v>
      </c>
      <c r="E2560" s="324" t="s">
        <v>24931</v>
      </c>
    </row>
    <row r="2561" spans="1:5">
      <c r="A2561">
        <v>11696</v>
      </c>
      <c r="B2561" t="s">
        <v>18571</v>
      </c>
      <c r="C2561" t="s">
        <v>8033</v>
      </c>
      <c r="D2561" t="s">
        <v>8034</v>
      </c>
      <c r="E2561" s="324" t="s">
        <v>24932</v>
      </c>
    </row>
    <row r="2562" spans="1:5">
      <c r="A2562">
        <v>10427</v>
      </c>
      <c r="B2562" t="s">
        <v>18572</v>
      </c>
      <c r="C2562" t="s">
        <v>8033</v>
      </c>
      <c r="D2562" t="s">
        <v>8034</v>
      </c>
      <c r="E2562" s="324" t="s">
        <v>24933</v>
      </c>
    </row>
    <row r="2563" spans="1:5">
      <c r="A2563">
        <v>10428</v>
      </c>
      <c r="B2563" t="s">
        <v>18573</v>
      </c>
      <c r="C2563" t="s">
        <v>8033</v>
      </c>
      <c r="D2563" t="s">
        <v>8034</v>
      </c>
      <c r="E2563" s="324" t="s">
        <v>24934</v>
      </c>
    </row>
    <row r="2564" spans="1:5">
      <c r="A2564">
        <v>36521</v>
      </c>
      <c r="B2564" t="s">
        <v>18574</v>
      </c>
      <c r="C2564" t="s">
        <v>8033</v>
      </c>
      <c r="D2564" t="s">
        <v>8034</v>
      </c>
      <c r="E2564" s="324" t="s">
        <v>21827</v>
      </c>
    </row>
    <row r="2565" spans="1:5">
      <c r="A2565">
        <v>36794</v>
      </c>
      <c r="B2565" t="s">
        <v>18575</v>
      </c>
      <c r="C2565" t="s">
        <v>8033</v>
      </c>
      <c r="D2565" t="s">
        <v>8034</v>
      </c>
      <c r="E2565" s="324" t="s">
        <v>24935</v>
      </c>
    </row>
    <row r="2566" spans="1:5">
      <c r="A2566">
        <v>10426</v>
      </c>
      <c r="B2566" t="s">
        <v>18576</v>
      </c>
      <c r="C2566" t="s">
        <v>8033</v>
      </c>
      <c r="D2566" t="s">
        <v>8034</v>
      </c>
      <c r="E2566" s="324" t="s">
        <v>24936</v>
      </c>
    </row>
    <row r="2567" spans="1:5">
      <c r="A2567">
        <v>10425</v>
      </c>
      <c r="B2567" t="s">
        <v>18577</v>
      </c>
      <c r="C2567" t="s">
        <v>8033</v>
      </c>
      <c r="D2567" t="s">
        <v>8034</v>
      </c>
      <c r="E2567" s="324" t="s">
        <v>24937</v>
      </c>
    </row>
    <row r="2568" spans="1:5">
      <c r="A2568">
        <v>10431</v>
      </c>
      <c r="B2568" t="s">
        <v>18578</v>
      </c>
      <c r="C2568" t="s">
        <v>8033</v>
      </c>
      <c r="D2568" t="s">
        <v>8034</v>
      </c>
      <c r="E2568" s="324" t="s">
        <v>24938</v>
      </c>
    </row>
    <row r="2569" spans="1:5">
      <c r="A2569">
        <v>10429</v>
      </c>
      <c r="B2569" t="s">
        <v>18579</v>
      </c>
      <c r="C2569" t="s">
        <v>8033</v>
      </c>
      <c r="D2569" t="s">
        <v>8034</v>
      </c>
      <c r="E2569" s="324" t="s">
        <v>24939</v>
      </c>
    </row>
    <row r="2570" spans="1:5">
      <c r="A2570">
        <v>2354</v>
      </c>
      <c r="B2570" t="s">
        <v>18580</v>
      </c>
      <c r="C2570" t="s">
        <v>8041</v>
      </c>
      <c r="D2570" t="s">
        <v>8034</v>
      </c>
      <c r="E2570" s="324" t="s">
        <v>15837</v>
      </c>
    </row>
    <row r="2571" spans="1:5">
      <c r="A2571">
        <v>40932</v>
      </c>
      <c r="B2571" t="s">
        <v>18581</v>
      </c>
      <c r="C2571" t="s">
        <v>8042</v>
      </c>
      <c r="D2571" t="s">
        <v>8034</v>
      </c>
      <c r="E2571" s="324" t="s">
        <v>27406</v>
      </c>
    </row>
    <row r="2572" spans="1:5">
      <c r="A2572">
        <v>10853</v>
      </c>
      <c r="B2572" t="s">
        <v>18582</v>
      </c>
      <c r="C2572" t="s">
        <v>8033</v>
      </c>
      <c r="D2572" t="s">
        <v>8034</v>
      </c>
      <c r="E2572" s="324" t="s">
        <v>22209</v>
      </c>
    </row>
    <row r="2573" spans="1:5">
      <c r="A2573">
        <v>5093</v>
      </c>
      <c r="B2573" t="s">
        <v>18583</v>
      </c>
      <c r="C2573" t="s">
        <v>8044</v>
      </c>
      <c r="D2573" t="s">
        <v>8034</v>
      </c>
      <c r="E2573" s="324" t="s">
        <v>6790</v>
      </c>
    </row>
    <row r="2574" spans="1:5">
      <c r="A2574">
        <v>44331</v>
      </c>
      <c r="B2574" t="s">
        <v>18584</v>
      </c>
      <c r="C2574" t="s">
        <v>8039</v>
      </c>
      <c r="D2574" t="s">
        <v>8034</v>
      </c>
      <c r="E2574" s="324" t="s">
        <v>24940</v>
      </c>
    </row>
    <row r="2575" spans="1:5">
      <c r="A2575">
        <v>37768</v>
      </c>
      <c r="B2575" t="s">
        <v>18585</v>
      </c>
      <c r="C2575" t="s">
        <v>8033</v>
      </c>
      <c r="D2575" t="s">
        <v>8036</v>
      </c>
      <c r="E2575" s="324" t="s">
        <v>24941</v>
      </c>
    </row>
    <row r="2576" spans="1:5">
      <c r="A2576">
        <v>37773</v>
      </c>
      <c r="B2576" t="s">
        <v>18586</v>
      </c>
      <c r="C2576" t="s">
        <v>8033</v>
      </c>
      <c r="D2576" t="s">
        <v>8036</v>
      </c>
      <c r="E2576" s="324" t="s">
        <v>24942</v>
      </c>
    </row>
    <row r="2577" spans="1:5">
      <c r="A2577">
        <v>37769</v>
      </c>
      <c r="B2577" t="s">
        <v>18587</v>
      </c>
      <c r="C2577" t="s">
        <v>8033</v>
      </c>
      <c r="D2577" t="s">
        <v>8036</v>
      </c>
      <c r="E2577" s="324" t="s">
        <v>24943</v>
      </c>
    </row>
    <row r="2578" spans="1:5">
      <c r="A2578">
        <v>37770</v>
      </c>
      <c r="B2578" t="s">
        <v>18588</v>
      </c>
      <c r="C2578" t="s">
        <v>8033</v>
      </c>
      <c r="D2578" t="s">
        <v>8036</v>
      </c>
      <c r="E2578" s="324" t="s">
        <v>24944</v>
      </c>
    </row>
    <row r="2579" spans="1:5">
      <c r="A2579">
        <v>38382</v>
      </c>
      <c r="B2579" t="s">
        <v>18589</v>
      </c>
      <c r="C2579" t="s">
        <v>8033</v>
      </c>
      <c r="D2579" t="s">
        <v>8034</v>
      </c>
      <c r="E2579" s="324" t="s">
        <v>24945</v>
      </c>
    </row>
    <row r="2580" spans="1:5">
      <c r="A2580">
        <v>38383</v>
      </c>
      <c r="B2580" t="s">
        <v>18590</v>
      </c>
      <c r="C2580" t="s">
        <v>8033</v>
      </c>
      <c r="D2580" t="s">
        <v>8034</v>
      </c>
      <c r="E2580" s="324" t="s">
        <v>6258</v>
      </c>
    </row>
    <row r="2581" spans="1:5">
      <c r="A2581">
        <v>3768</v>
      </c>
      <c r="B2581" t="s">
        <v>18591</v>
      </c>
      <c r="C2581" t="s">
        <v>8033</v>
      </c>
      <c r="D2581" t="s">
        <v>8034</v>
      </c>
      <c r="E2581" s="324" t="s">
        <v>1573</v>
      </c>
    </row>
    <row r="2582" spans="1:5">
      <c r="A2582">
        <v>3767</v>
      </c>
      <c r="B2582" t="s">
        <v>18592</v>
      </c>
      <c r="C2582" t="s">
        <v>8033</v>
      </c>
      <c r="D2582" t="s">
        <v>8034</v>
      </c>
      <c r="E2582" s="324" t="s">
        <v>7373</v>
      </c>
    </row>
    <row r="2583" spans="1:5">
      <c r="A2583">
        <v>13192</v>
      </c>
      <c r="B2583" t="s">
        <v>18593</v>
      </c>
      <c r="C2583" t="s">
        <v>8033</v>
      </c>
      <c r="D2583" t="s">
        <v>8034</v>
      </c>
      <c r="E2583" s="324" t="s">
        <v>24946</v>
      </c>
    </row>
    <row r="2584" spans="1:5">
      <c r="A2584">
        <v>38413</v>
      </c>
      <c r="B2584" t="s">
        <v>18594</v>
      </c>
      <c r="C2584" t="s">
        <v>8033</v>
      </c>
      <c r="D2584" t="s">
        <v>8034</v>
      </c>
      <c r="E2584" s="324" t="s">
        <v>24947</v>
      </c>
    </row>
    <row r="2585" spans="1:5">
      <c r="A2585">
        <v>42440</v>
      </c>
      <c r="B2585" t="s">
        <v>18595</v>
      </c>
      <c r="C2585" t="s">
        <v>8033</v>
      </c>
      <c r="D2585" t="s">
        <v>8036</v>
      </c>
      <c r="E2585" s="324" t="s">
        <v>22095</v>
      </c>
    </row>
    <row r="2586" spans="1:5">
      <c r="A2586">
        <v>20193</v>
      </c>
      <c r="B2586" t="s">
        <v>24948</v>
      </c>
      <c r="C2586" t="s">
        <v>8052</v>
      </c>
      <c r="D2586" t="s">
        <v>8034</v>
      </c>
      <c r="E2586" s="324" t="s">
        <v>24848</v>
      </c>
    </row>
    <row r="2587" spans="1:5">
      <c r="A2587">
        <v>10527</v>
      </c>
      <c r="B2587" t="s">
        <v>18597</v>
      </c>
      <c r="C2587" t="s">
        <v>8053</v>
      </c>
      <c r="D2587" t="s">
        <v>8035</v>
      </c>
      <c r="E2587" s="324" t="s">
        <v>4577</v>
      </c>
    </row>
    <row r="2588" spans="1:5">
      <c r="A2588">
        <v>41805</v>
      </c>
      <c r="B2588" t="s">
        <v>18598</v>
      </c>
      <c r="C2588" t="s">
        <v>8042</v>
      </c>
      <c r="D2588" t="s">
        <v>8034</v>
      </c>
      <c r="E2588" s="324" t="s">
        <v>24949</v>
      </c>
    </row>
    <row r="2589" spans="1:5">
      <c r="A2589">
        <v>40271</v>
      </c>
      <c r="B2589" t="s">
        <v>18599</v>
      </c>
      <c r="C2589" t="s">
        <v>8054</v>
      </c>
      <c r="D2589" t="s">
        <v>8034</v>
      </c>
      <c r="E2589" s="324" t="s">
        <v>24583</v>
      </c>
    </row>
    <row r="2590" spans="1:5">
      <c r="A2590">
        <v>40287</v>
      </c>
      <c r="B2590" t="s">
        <v>18600</v>
      </c>
      <c r="C2590" t="s">
        <v>8042</v>
      </c>
      <c r="D2590" t="s">
        <v>8034</v>
      </c>
      <c r="E2590" s="324" t="s">
        <v>14721</v>
      </c>
    </row>
    <row r="2591" spans="1:5">
      <c r="A2591">
        <v>4084</v>
      </c>
      <c r="B2591" t="s">
        <v>18601</v>
      </c>
      <c r="C2591" t="s">
        <v>8041</v>
      </c>
      <c r="D2591" t="s">
        <v>8034</v>
      </c>
      <c r="E2591" s="324" t="s">
        <v>1834</v>
      </c>
    </row>
    <row r="2592" spans="1:5">
      <c r="A2592">
        <v>743</v>
      </c>
      <c r="B2592" t="s">
        <v>18602</v>
      </c>
      <c r="C2592" t="s">
        <v>8041</v>
      </c>
      <c r="D2592" t="s">
        <v>8035</v>
      </c>
      <c r="E2592" s="324" t="s">
        <v>1834</v>
      </c>
    </row>
    <row r="2593" spans="1:5">
      <c r="A2593">
        <v>40293</v>
      </c>
      <c r="B2593" t="s">
        <v>18603</v>
      </c>
      <c r="C2593" t="s">
        <v>8041</v>
      </c>
      <c r="D2593" t="s">
        <v>8034</v>
      </c>
      <c r="E2593" s="324" t="s">
        <v>15102</v>
      </c>
    </row>
    <row r="2594" spans="1:5">
      <c r="A2594">
        <v>40294</v>
      </c>
      <c r="B2594" t="s">
        <v>18604</v>
      </c>
      <c r="C2594" t="s">
        <v>8041</v>
      </c>
      <c r="D2594" t="s">
        <v>8034</v>
      </c>
      <c r="E2594" s="324" t="s">
        <v>1834</v>
      </c>
    </row>
    <row r="2595" spans="1:5">
      <c r="A2595">
        <v>4085</v>
      </c>
      <c r="B2595" t="s">
        <v>18605</v>
      </c>
      <c r="C2595" t="s">
        <v>8041</v>
      </c>
      <c r="D2595" t="s">
        <v>8034</v>
      </c>
      <c r="E2595" s="324" t="s">
        <v>24950</v>
      </c>
    </row>
    <row r="2596" spans="1:5">
      <c r="A2596">
        <v>10779</v>
      </c>
      <c r="B2596" t="s">
        <v>18606</v>
      </c>
      <c r="C2596" t="s">
        <v>8042</v>
      </c>
      <c r="D2596" t="s">
        <v>8034</v>
      </c>
      <c r="E2596" s="324" t="s">
        <v>27407</v>
      </c>
    </row>
    <row r="2597" spans="1:5">
      <c r="A2597">
        <v>10777</v>
      </c>
      <c r="B2597" t="s">
        <v>18607</v>
      </c>
      <c r="C2597" t="s">
        <v>8042</v>
      </c>
      <c r="D2597" t="s">
        <v>8034</v>
      </c>
      <c r="E2597" s="324" t="s">
        <v>27408</v>
      </c>
    </row>
    <row r="2598" spans="1:5">
      <c r="A2598">
        <v>10775</v>
      </c>
      <c r="B2598" t="s">
        <v>18608</v>
      </c>
      <c r="C2598" t="s">
        <v>8042</v>
      </c>
      <c r="D2598" t="s">
        <v>8035</v>
      </c>
      <c r="E2598" s="324" t="s">
        <v>27409</v>
      </c>
    </row>
    <row r="2599" spans="1:5">
      <c r="A2599">
        <v>10776</v>
      </c>
      <c r="B2599" t="s">
        <v>18609</v>
      </c>
      <c r="C2599" t="s">
        <v>8042</v>
      </c>
      <c r="D2599" t="s">
        <v>8034</v>
      </c>
      <c r="E2599" s="324" t="s">
        <v>27410</v>
      </c>
    </row>
    <row r="2600" spans="1:5">
      <c r="A2600">
        <v>10778</v>
      </c>
      <c r="B2600" t="s">
        <v>18610</v>
      </c>
      <c r="C2600" t="s">
        <v>8042</v>
      </c>
      <c r="D2600" t="s">
        <v>8034</v>
      </c>
      <c r="E2600" s="324" t="s">
        <v>27407</v>
      </c>
    </row>
    <row r="2601" spans="1:5">
      <c r="A2601">
        <v>40339</v>
      </c>
      <c r="B2601" t="s">
        <v>24951</v>
      </c>
      <c r="C2601" t="s">
        <v>8054</v>
      </c>
      <c r="D2601" t="s">
        <v>8034</v>
      </c>
      <c r="E2601" s="324" t="s">
        <v>7430</v>
      </c>
    </row>
    <row r="2602" spans="1:5">
      <c r="A2602">
        <v>10749</v>
      </c>
      <c r="B2602" t="s">
        <v>18612</v>
      </c>
      <c r="C2602" t="s">
        <v>8054</v>
      </c>
      <c r="D2602" t="s">
        <v>8034</v>
      </c>
      <c r="E2602" s="324" t="s">
        <v>4574</v>
      </c>
    </row>
    <row r="2603" spans="1:5">
      <c r="A2603">
        <v>40290</v>
      </c>
      <c r="B2603" t="s">
        <v>18613</v>
      </c>
      <c r="C2603" t="s">
        <v>8054</v>
      </c>
      <c r="D2603" t="s">
        <v>8034</v>
      </c>
      <c r="E2603" s="324" t="s">
        <v>21094</v>
      </c>
    </row>
    <row r="2604" spans="1:5">
      <c r="A2604">
        <v>3346</v>
      </c>
      <c r="B2604" t="s">
        <v>18614</v>
      </c>
      <c r="C2604" t="s">
        <v>8041</v>
      </c>
      <c r="D2604" t="s">
        <v>8035</v>
      </c>
      <c r="E2604" s="324" t="s">
        <v>22213</v>
      </c>
    </row>
    <row r="2605" spans="1:5">
      <c r="A2605">
        <v>3348</v>
      </c>
      <c r="B2605" t="s">
        <v>18615</v>
      </c>
      <c r="C2605" t="s">
        <v>8041</v>
      </c>
      <c r="D2605" t="s">
        <v>8034</v>
      </c>
      <c r="E2605" s="324" t="s">
        <v>27411</v>
      </c>
    </row>
    <row r="2606" spans="1:5">
      <c r="A2606">
        <v>39833</v>
      </c>
      <c r="B2606" t="s">
        <v>18616</v>
      </c>
      <c r="C2606" t="s">
        <v>8041</v>
      </c>
      <c r="D2606" t="s">
        <v>8034</v>
      </c>
      <c r="E2606" s="324" t="s">
        <v>4124</v>
      </c>
    </row>
    <row r="2607" spans="1:5">
      <c r="A2607">
        <v>7252</v>
      </c>
      <c r="B2607" t="s">
        <v>18617</v>
      </c>
      <c r="C2607" t="s">
        <v>8041</v>
      </c>
      <c r="D2607" t="s">
        <v>8034</v>
      </c>
      <c r="E2607" s="324" t="s">
        <v>3775</v>
      </c>
    </row>
    <row r="2608" spans="1:5">
      <c r="A2608">
        <v>7247</v>
      </c>
      <c r="B2608" t="s">
        <v>18618</v>
      </c>
      <c r="C2608" t="s">
        <v>8041</v>
      </c>
      <c r="D2608" t="s">
        <v>8035</v>
      </c>
      <c r="E2608" s="324" t="s">
        <v>3775</v>
      </c>
    </row>
    <row r="2609" spans="1:5">
      <c r="A2609">
        <v>40291</v>
      </c>
      <c r="B2609" t="s">
        <v>18619</v>
      </c>
      <c r="C2609" t="s">
        <v>8054</v>
      </c>
      <c r="D2609" t="s">
        <v>8034</v>
      </c>
      <c r="E2609" s="324" t="s">
        <v>24952</v>
      </c>
    </row>
    <row r="2610" spans="1:5">
      <c r="A2610">
        <v>40275</v>
      </c>
      <c r="B2610" t="s">
        <v>18620</v>
      </c>
      <c r="C2610" t="s">
        <v>8054</v>
      </c>
      <c r="D2610" t="s">
        <v>8034</v>
      </c>
      <c r="E2610" s="324" t="s">
        <v>21607</v>
      </c>
    </row>
    <row r="2611" spans="1:5">
      <c r="A2611">
        <v>42408</v>
      </c>
      <c r="B2611" t="s">
        <v>18621</v>
      </c>
      <c r="C2611" t="s">
        <v>8043</v>
      </c>
      <c r="D2611" t="s">
        <v>8034</v>
      </c>
      <c r="E2611" s="324" t="s">
        <v>6752</v>
      </c>
    </row>
    <row r="2612" spans="1:5">
      <c r="A2612">
        <v>3777</v>
      </c>
      <c r="B2612" t="s">
        <v>18622</v>
      </c>
      <c r="C2612" t="s">
        <v>8043</v>
      </c>
      <c r="D2612" t="s">
        <v>8035</v>
      </c>
      <c r="E2612" s="324" t="s">
        <v>7415</v>
      </c>
    </row>
    <row r="2613" spans="1:5">
      <c r="A2613">
        <v>44699</v>
      </c>
      <c r="B2613" t="s">
        <v>24953</v>
      </c>
      <c r="C2613" t="s">
        <v>8038</v>
      </c>
      <c r="D2613" t="s">
        <v>8034</v>
      </c>
      <c r="E2613" s="324" t="s">
        <v>27412</v>
      </c>
    </row>
    <row r="2614" spans="1:5">
      <c r="A2614">
        <v>3798</v>
      </c>
      <c r="B2614" t="s">
        <v>18623</v>
      </c>
      <c r="C2614" t="s">
        <v>8033</v>
      </c>
      <c r="D2614" t="s">
        <v>8036</v>
      </c>
      <c r="E2614" s="324" t="s">
        <v>24954</v>
      </c>
    </row>
    <row r="2615" spans="1:5">
      <c r="A2615">
        <v>38769</v>
      </c>
      <c r="B2615" t="s">
        <v>18624</v>
      </c>
      <c r="C2615" t="s">
        <v>8033</v>
      </c>
      <c r="D2615" t="s">
        <v>8036</v>
      </c>
      <c r="E2615" s="324" t="s">
        <v>21431</v>
      </c>
    </row>
    <row r="2616" spans="1:5">
      <c r="A2616">
        <v>39510</v>
      </c>
      <c r="B2616" t="s">
        <v>18625</v>
      </c>
      <c r="C2616" t="s">
        <v>8033</v>
      </c>
      <c r="D2616" t="s">
        <v>8036</v>
      </c>
      <c r="E2616" s="324" t="s">
        <v>24955</v>
      </c>
    </row>
    <row r="2617" spans="1:5">
      <c r="A2617">
        <v>38776</v>
      </c>
      <c r="B2617" t="s">
        <v>18626</v>
      </c>
      <c r="C2617" t="s">
        <v>8033</v>
      </c>
      <c r="D2617" t="s">
        <v>8036</v>
      </c>
      <c r="E2617" s="324" t="s">
        <v>24956</v>
      </c>
    </row>
    <row r="2618" spans="1:5">
      <c r="A2618">
        <v>38774</v>
      </c>
      <c r="B2618" t="s">
        <v>18627</v>
      </c>
      <c r="C2618" t="s">
        <v>8033</v>
      </c>
      <c r="D2618" t="s">
        <v>8034</v>
      </c>
      <c r="E2618" s="324" t="s">
        <v>2969</v>
      </c>
    </row>
    <row r="2619" spans="1:5">
      <c r="A2619">
        <v>42247</v>
      </c>
      <c r="B2619" t="s">
        <v>18628</v>
      </c>
      <c r="C2619" t="s">
        <v>8033</v>
      </c>
      <c r="D2619" t="s">
        <v>8034</v>
      </c>
      <c r="E2619" s="324" t="s">
        <v>24957</v>
      </c>
    </row>
    <row r="2620" spans="1:5">
      <c r="A2620">
        <v>42248</v>
      </c>
      <c r="B2620" t="s">
        <v>18629</v>
      </c>
      <c r="C2620" t="s">
        <v>8033</v>
      </c>
      <c r="D2620" t="s">
        <v>8034</v>
      </c>
      <c r="E2620" s="324" t="s">
        <v>24958</v>
      </c>
    </row>
    <row r="2621" spans="1:5">
      <c r="A2621">
        <v>42249</v>
      </c>
      <c r="B2621" t="s">
        <v>18630</v>
      </c>
      <c r="C2621" t="s">
        <v>8033</v>
      </c>
      <c r="D2621" t="s">
        <v>8034</v>
      </c>
      <c r="E2621" s="324" t="s">
        <v>24959</v>
      </c>
    </row>
    <row r="2622" spans="1:5">
      <c r="A2622">
        <v>42244</v>
      </c>
      <c r="B2622" t="s">
        <v>18631</v>
      </c>
      <c r="C2622" t="s">
        <v>8033</v>
      </c>
      <c r="D2622" t="s">
        <v>8034</v>
      </c>
      <c r="E2622" s="324" t="s">
        <v>24960</v>
      </c>
    </row>
    <row r="2623" spans="1:5">
      <c r="A2623">
        <v>42245</v>
      </c>
      <c r="B2623" t="s">
        <v>18632</v>
      </c>
      <c r="C2623" t="s">
        <v>8033</v>
      </c>
      <c r="D2623" t="s">
        <v>8034</v>
      </c>
      <c r="E2623" s="324" t="s">
        <v>24961</v>
      </c>
    </row>
    <row r="2624" spans="1:5">
      <c r="A2624">
        <v>42246</v>
      </c>
      <c r="B2624" t="s">
        <v>18633</v>
      </c>
      <c r="C2624" t="s">
        <v>8033</v>
      </c>
      <c r="D2624" t="s">
        <v>8034</v>
      </c>
      <c r="E2624" s="324" t="s">
        <v>24962</v>
      </c>
    </row>
    <row r="2625" spans="1:5">
      <c r="A2625">
        <v>42243</v>
      </c>
      <c r="B2625" t="s">
        <v>18634</v>
      </c>
      <c r="C2625" t="s">
        <v>8033</v>
      </c>
      <c r="D2625" t="s">
        <v>8034</v>
      </c>
      <c r="E2625" s="324" t="s">
        <v>24963</v>
      </c>
    </row>
    <row r="2626" spans="1:5">
      <c r="A2626">
        <v>38889</v>
      </c>
      <c r="B2626" t="s">
        <v>18635</v>
      </c>
      <c r="C2626" t="s">
        <v>8033</v>
      </c>
      <c r="D2626" t="s">
        <v>8036</v>
      </c>
      <c r="E2626" s="324" t="s">
        <v>24964</v>
      </c>
    </row>
    <row r="2627" spans="1:5">
      <c r="A2627">
        <v>38784</v>
      </c>
      <c r="B2627" t="s">
        <v>18636</v>
      </c>
      <c r="C2627" t="s">
        <v>8033</v>
      </c>
      <c r="D2627" t="s">
        <v>8036</v>
      </c>
      <c r="E2627" s="324" t="s">
        <v>15976</v>
      </c>
    </row>
    <row r="2628" spans="1:5">
      <c r="A2628">
        <v>3788</v>
      </c>
      <c r="B2628" t="s">
        <v>18637</v>
      </c>
      <c r="C2628" t="s">
        <v>8033</v>
      </c>
      <c r="D2628" t="s">
        <v>8036</v>
      </c>
      <c r="E2628" s="324" t="s">
        <v>24965</v>
      </c>
    </row>
    <row r="2629" spans="1:5">
      <c r="A2629">
        <v>12230</v>
      </c>
      <c r="B2629" t="s">
        <v>18638</v>
      </c>
      <c r="C2629" t="s">
        <v>8033</v>
      </c>
      <c r="D2629" t="s">
        <v>8036</v>
      </c>
      <c r="E2629" s="324" t="s">
        <v>3622</v>
      </c>
    </row>
    <row r="2630" spans="1:5">
      <c r="A2630">
        <v>3780</v>
      </c>
      <c r="B2630" t="s">
        <v>18639</v>
      </c>
      <c r="C2630" t="s">
        <v>8033</v>
      </c>
      <c r="D2630" t="s">
        <v>8036</v>
      </c>
      <c r="E2630" s="324" t="s">
        <v>24966</v>
      </c>
    </row>
    <row r="2631" spans="1:5">
      <c r="A2631">
        <v>12231</v>
      </c>
      <c r="B2631" t="s">
        <v>18640</v>
      </c>
      <c r="C2631" t="s">
        <v>8033</v>
      </c>
      <c r="D2631" t="s">
        <v>8036</v>
      </c>
      <c r="E2631" s="324" t="s">
        <v>24967</v>
      </c>
    </row>
    <row r="2632" spans="1:5">
      <c r="A2632">
        <v>3811</v>
      </c>
      <c r="B2632" t="s">
        <v>18641</v>
      </c>
      <c r="C2632" t="s">
        <v>8033</v>
      </c>
      <c r="D2632" t="s">
        <v>8036</v>
      </c>
      <c r="E2632" s="324" t="s">
        <v>24968</v>
      </c>
    </row>
    <row r="2633" spans="1:5">
      <c r="A2633">
        <v>12232</v>
      </c>
      <c r="B2633" t="s">
        <v>18642</v>
      </c>
      <c r="C2633" t="s">
        <v>8033</v>
      </c>
      <c r="D2633" t="s">
        <v>8036</v>
      </c>
      <c r="E2633" s="324" t="s">
        <v>24969</v>
      </c>
    </row>
    <row r="2634" spans="1:5">
      <c r="A2634">
        <v>3799</v>
      </c>
      <c r="B2634" t="s">
        <v>18643</v>
      </c>
      <c r="C2634" t="s">
        <v>8033</v>
      </c>
      <c r="D2634" t="s">
        <v>8036</v>
      </c>
      <c r="E2634" s="324" t="s">
        <v>24970</v>
      </c>
    </row>
    <row r="2635" spans="1:5">
      <c r="A2635">
        <v>12239</v>
      </c>
      <c r="B2635" t="s">
        <v>18644</v>
      </c>
      <c r="C2635" t="s">
        <v>8033</v>
      </c>
      <c r="D2635" t="s">
        <v>8036</v>
      </c>
      <c r="E2635" s="324" t="s">
        <v>24971</v>
      </c>
    </row>
    <row r="2636" spans="1:5">
      <c r="A2636">
        <v>38773</v>
      </c>
      <c r="B2636" t="s">
        <v>18645</v>
      </c>
      <c r="C2636" t="s">
        <v>8033</v>
      </c>
      <c r="D2636" t="s">
        <v>8036</v>
      </c>
      <c r="E2636" s="324" t="s">
        <v>5934</v>
      </c>
    </row>
    <row r="2637" spans="1:5">
      <c r="A2637">
        <v>12271</v>
      </c>
      <c r="B2637" t="s">
        <v>18646</v>
      </c>
      <c r="C2637" t="s">
        <v>8033</v>
      </c>
      <c r="D2637" t="s">
        <v>8036</v>
      </c>
      <c r="E2637" s="324" t="s">
        <v>24972</v>
      </c>
    </row>
    <row r="2638" spans="1:5">
      <c r="A2638">
        <v>13382</v>
      </c>
      <c r="B2638" t="s">
        <v>18647</v>
      </c>
      <c r="C2638" t="s">
        <v>8033</v>
      </c>
      <c r="D2638" t="s">
        <v>8036</v>
      </c>
      <c r="E2638" s="324" t="s">
        <v>24973</v>
      </c>
    </row>
    <row r="2639" spans="1:5">
      <c r="A2639">
        <v>38785</v>
      </c>
      <c r="B2639" t="s">
        <v>18648</v>
      </c>
      <c r="C2639" t="s">
        <v>8033</v>
      </c>
      <c r="D2639" t="s">
        <v>8036</v>
      </c>
      <c r="E2639" s="324" t="s">
        <v>24974</v>
      </c>
    </row>
    <row r="2640" spans="1:5">
      <c r="A2640">
        <v>38786</v>
      </c>
      <c r="B2640" t="s">
        <v>18649</v>
      </c>
      <c r="C2640" t="s">
        <v>8033</v>
      </c>
      <c r="D2640" t="s">
        <v>8036</v>
      </c>
      <c r="E2640" s="324" t="s">
        <v>24975</v>
      </c>
    </row>
    <row r="2641" spans="1:5">
      <c r="A2641">
        <v>39385</v>
      </c>
      <c r="B2641" t="s">
        <v>18650</v>
      </c>
      <c r="C2641" t="s">
        <v>8033</v>
      </c>
      <c r="D2641" t="s">
        <v>8034</v>
      </c>
      <c r="E2641" s="324" t="s">
        <v>3043</v>
      </c>
    </row>
    <row r="2642" spans="1:5">
      <c r="A2642">
        <v>39389</v>
      </c>
      <c r="B2642" t="s">
        <v>18651</v>
      </c>
      <c r="C2642" t="s">
        <v>8033</v>
      </c>
      <c r="D2642" t="s">
        <v>8034</v>
      </c>
      <c r="E2642" s="324" t="s">
        <v>24976</v>
      </c>
    </row>
    <row r="2643" spans="1:5">
      <c r="A2643">
        <v>39390</v>
      </c>
      <c r="B2643" t="s">
        <v>18652</v>
      </c>
      <c r="C2643" t="s">
        <v>8033</v>
      </c>
      <c r="D2643" t="s">
        <v>8034</v>
      </c>
      <c r="E2643" s="324" t="s">
        <v>24977</v>
      </c>
    </row>
    <row r="2644" spans="1:5">
      <c r="A2644">
        <v>39391</v>
      </c>
      <c r="B2644" t="s">
        <v>18653</v>
      </c>
      <c r="C2644" t="s">
        <v>8033</v>
      </c>
      <c r="D2644" t="s">
        <v>8034</v>
      </c>
      <c r="E2644" s="324" t="s">
        <v>15107</v>
      </c>
    </row>
    <row r="2645" spans="1:5">
      <c r="A2645">
        <v>3803</v>
      </c>
      <c r="B2645" t="s">
        <v>18654</v>
      </c>
      <c r="C2645" t="s">
        <v>8033</v>
      </c>
      <c r="D2645" t="s">
        <v>8036</v>
      </c>
      <c r="E2645" s="324" t="s">
        <v>24978</v>
      </c>
    </row>
    <row r="2646" spans="1:5">
      <c r="A2646">
        <v>38770</v>
      </c>
      <c r="B2646" t="s">
        <v>18655</v>
      </c>
      <c r="C2646" t="s">
        <v>8033</v>
      </c>
      <c r="D2646" t="s">
        <v>8036</v>
      </c>
      <c r="E2646" s="324" t="s">
        <v>24979</v>
      </c>
    </row>
    <row r="2647" spans="1:5">
      <c r="A2647">
        <v>12267</v>
      </c>
      <c r="B2647" t="s">
        <v>18656</v>
      </c>
      <c r="C2647" t="s">
        <v>8033</v>
      </c>
      <c r="D2647" t="s">
        <v>8036</v>
      </c>
      <c r="E2647" s="324" t="s">
        <v>24980</v>
      </c>
    </row>
    <row r="2648" spans="1:5">
      <c r="A2648">
        <v>43265</v>
      </c>
      <c r="B2648" t="s">
        <v>18657</v>
      </c>
      <c r="C2648" t="s">
        <v>8033</v>
      </c>
      <c r="D2648" t="s">
        <v>8034</v>
      </c>
      <c r="E2648" s="324" t="s">
        <v>24981</v>
      </c>
    </row>
    <row r="2649" spans="1:5">
      <c r="A2649">
        <v>12266</v>
      </c>
      <c r="B2649" t="s">
        <v>18658</v>
      </c>
      <c r="C2649" t="s">
        <v>8033</v>
      </c>
      <c r="D2649" t="s">
        <v>8036</v>
      </c>
      <c r="E2649" s="324" t="s">
        <v>24982</v>
      </c>
    </row>
    <row r="2650" spans="1:5">
      <c r="A2650">
        <v>39378</v>
      </c>
      <c r="B2650" t="s">
        <v>18659</v>
      </c>
      <c r="C2650" t="s">
        <v>8033</v>
      </c>
      <c r="D2650" t="s">
        <v>8036</v>
      </c>
      <c r="E2650" s="324" t="s">
        <v>24983</v>
      </c>
    </row>
    <row r="2651" spans="1:5">
      <c r="A2651">
        <v>43543</v>
      </c>
      <c r="B2651" t="s">
        <v>18660</v>
      </c>
      <c r="C2651" t="s">
        <v>8033</v>
      </c>
      <c r="D2651" t="s">
        <v>8036</v>
      </c>
      <c r="E2651" s="324" t="s">
        <v>20953</v>
      </c>
    </row>
    <row r="2652" spans="1:5">
      <c r="A2652">
        <v>38775</v>
      </c>
      <c r="B2652" t="s">
        <v>18661</v>
      </c>
      <c r="C2652" t="s">
        <v>8033</v>
      </c>
      <c r="D2652" t="s">
        <v>8036</v>
      </c>
      <c r="E2652" s="324" t="s">
        <v>24984</v>
      </c>
    </row>
    <row r="2653" spans="1:5">
      <c r="A2653">
        <v>44252</v>
      </c>
      <c r="B2653" t="s">
        <v>18662</v>
      </c>
      <c r="C2653" t="s">
        <v>8033</v>
      </c>
      <c r="D2653" t="s">
        <v>8034</v>
      </c>
      <c r="E2653" s="324" t="s">
        <v>24985</v>
      </c>
    </row>
    <row r="2654" spans="1:5">
      <c r="A2654">
        <v>21119</v>
      </c>
      <c r="B2654" t="s">
        <v>18663</v>
      </c>
      <c r="C2654" t="s">
        <v>8033</v>
      </c>
      <c r="D2654" t="s">
        <v>8034</v>
      </c>
      <c r="E2654" s="324" t="s">
        <v>1834</v>
      </c>
    </row>
    <row r="2655" spans="1:5">
      <c r="A2655">
        <v>37974</v>
      </c>
      <c r="B2655" t="s">
        <v>18664</v>
      </c>
      <c r="C2655" t="s">
        <v>8033</v>
      </c>
      <c r="D2655" t="s">
        <v>8034</v>
      </c>
      <c r="E2655" s="324" t="s">
        <v>14766</v>
      </c>
    </row>
    <row r="2656" spans="1:5">
      <c r="A2656">
        <v>37975</v>
      </c>
      <c r="B2656" t="s">
        <v>18665</v>
      </c>
      <c r="C2656" t="s">
        <v>8033</v>
      </c>
      <c r="D2656" t="s">
        <v>8034</v>
      </c>
      <c r="E2656" s="324" t="s">
        <v>1427</v>
      </c>
    </row>
    <row r="2657" spans="1:5">
      <c r="A2657">
        <v>37976</v>
      </c>
      <c r="B2657" t="s">
        <v>18666</v>
      </c>
      <c r="C2657" t="s">
        <v>8033</v>
      </c>
      <c r="D2657" t="s">
        <v>8034</v>
      </c>
      <c r="E2657" s="324" t="s">
        <v>24986</v>
      </c>
    </row>
    <row r="2658" spans="1:5">
      <c r="A2658">
        <v>37977</v>
      </c>
      <c r="B2658" t="s">
        <v>18667</v>
      </c>
      <c r="C2658" t="s">
        <v>8033</v>
      </c>
      <c r="D2658" t="s">
        <v>8034</v>
      </c>
      <c r="E2658" s="324" t="s">
        <v>24987</v>
      </c>
    </row>
    <row r="2659" spans="1:5">
      <c r="A2659">
        <v>37978</v>
      </c>
      <c r="B2659" t="s">
        <v>18668</v>
      </c>
      <c r="C2659" t="s">
        <v>8033</v>
      </c>
      <c r="D2659" t="s">
        <v>8034</v>
      </c>
      <c r="E2659" s="324" t="s">
        <v>17848</v>
      </c>
    </row>
    <row r="2660" spans="1:5">
      <c r="A2660">
        <v>37979</v>
      </c>
      <c r="B2660" t="s">
        <v>18669</v>
      </c>
      <c r="C2660" t="s">
        <v>8033</v>
      </c>
      <c r="D2660" t="s">
        <v>8034</v>
      </c>
      <c r="E2660" s="324" t="s">
        <v>24988</v>
      </c>
    </row>
    <row r="2661" spans="1:5">
      <c r="A2661">
        <v>37980</v>
      </c>
      <c r="B2661" t="s">
        <v>18670</v>
      </c>
      <c r="C2661" t="s">
        <v>8033</v>
      </c>
      <c r="D2661" t="s">
        <v>8034</v>
      </c>
      <c r="E2661" s="324" t="s">
        <v>24989</v>
      </c>
    </row>
    <row r="2662" spans="1:5">
      <c r="A2662">
        <v>36147</v>
      </c>
      <c r="B2662" t="s">
        <v>18671</v>
      </c>
      <c r="C2662" t="s">
        <v>8044</v>
      </c>
      <c r="D2662" t="s">
        <v>8034</v>
      </c>
      <c r="E2662" s="324" t="s">
        <v>27413</v>
      </c>
    </row>
    <row r="2663" spans="1:5">
      <c r="A2663">
        <v>12731</v>
      </c>
      <c r="B2663" t="s">
        <v>18672</v>
      </c>
      <c r="C2663" t="s">
        <v>8033</v>
      </c>
      <c r="D2663" t="s">
        <v>8036</v>
      </c>
      <c r="E2663" s="324" t="s">
        <v>27414</v>
      </c>
    </row>
    <row r="2664" spans="1:5">
      <c r="A2664">
        <v>12723</v>
      </c>
      <c r="B2664" t="s">
        <v>18673</v>
      </c>
      <c r="C2664" t="s">
        <v>8033</v>
      </c>
      <c r="D2664" t="s">
        <v>8036</v>
      </c>
      <c r="E2664" s="324" t="s">
        <v>7424</v>
      </c>
    </row>
    <row r="2665" spans="1:5">
      <c r="A2665">
        <v>12724</v>
      </c>
      <c r="B2665" t="s">
        <v>18674</v>
      </c>
      <c r="C2665" t="s">
        <v>8033</v>
      </c>
      <c r="D2665" t="s">
        <v>8036</v>
      </c>
      <c r="E2665" s="324" t="s">
        <v>15032</v>
      </c>
    </row>
    <row r="2666" spans="1:5">
      <c r="A2666">
        <v>12725</v>
      </c>
      <c r="B2666" t="s">
        <v>18675</v>
      </c>
      <c r="C2666" t="s">
        <v>8033</v>
      </c>
      <c r="D2666" t="s">
        <v>8036</v>
      </c>
      <c r="E2666" s="324" t="s">
        <v>27415</v>
      </c>
    </row>
    <row r="2667" spans="1:5">
      <c r="A2667">
        <v>12726</v>
      </c>
      <c r="B2667" t="s">
        <v>18676</v>
      </c>
      <c r="C2667" t="s">
        <v>8033</v>
      </c>
      <c r="D2667" t="s">
        <v>8036</v>
      </c>
      <c r="E2667" s="324" t="s">
        <v>15791</v>
      </c>
    </row>
    <row r="2668" spans="1:5">
      <c r="A2668">
        <v>12727</v>
      </c>
      <c r="B2668" t="s">
        <v>18677</v>
      </c>
      <c r="C2668" t="s">
        <v>8033</v>
      </c>
      <c r="D2668" t="s">
        <v>8036</v>
      </c>
      <c r="E2668" s="324" t="s">
        <v>5118</v>
      </c>
    </row>
    <row r="2669" spans="1:5">
      <c r="A2669">
        <v>12728</v>
      </c>
      <c r="B2669" t="s">
        <v>18678</v>
      </c>
      <c r="C2669" t="s">
        <v>8033</v>
      </c>
      <c r="D2669" t="s">
        <v>8036</v>
      </c>
      <c r="E2669" s="324" t="s">
        <v>25471</v>
      </c>
    </row>
    <row r="2670" spans="1:5">
      <c r="A2670">
        <v>12729</v>
      </c>
      <c r="B2670" t="s">
        <v>18679</v>
      </c>
      <c r="C2670" t="s">
        <v>8033</v>
      </c>
      <c r="D2670" t="s">
        <v>8036</v>
      </c>
      <c r="E2670" s="324" t="s">
        <v>27416</v>
      </c>
    </row>
    <row r="2671" spans="1:5">
      <c r="A2671">
        <v>12730</v>
      </c>
      <c r="B2671" t="s">
        <v>18680</v>
      </c>
      <c r="C2671" t="s">
        <v>8033</v>
      </c>
      <c r="D2671" t="s">
        <v>8036</v>
      </c>
      <c r="E2671" s="324" t="s">
        <v>27417</v>
      </c>
    </row>
    <row r="2672" spans="1:5">
      <c r="A2672">
        <v>3840</v>
      </c>
      <c r="B2672" t="s">
        <v>18681</v>
      </c>
      <c r="C2672" t="s">
        <v>8033</v>
      </c>
      <c r="D2672" t="s">
        <v>8036</v>
      </c>
      <c r="E2672" s="324" t="s">
        <v>27043</v>
      </c>
    </row>
    <row r="2673" spans="1:5">
      <c r="A2673">
        <v>3838</v>
      </c>
      <c r="B2673" t="s">
        <v>18682</v>
      </c>
      <c r="C2673" t="s">
        <v>8033</v>
      </c>
      <c r="D2673" t="s">
        <v>8036</v>
      </c>
      <c r="E2673" s="324" t="s">
        <v>27418</v>
      </c>
    </row>
    <row r="2674" spans="1:5">
      <c r="A2674">
        <v>3844</v>
      </c>
      <c r="B2674" t="s">
        <v>18683</v>
      </c>
      <c r="C2674" t="s">
        <v>8033</v>
      </c>
      <c r="D2674" t="s">
        <v>8036</v>
      </c>
      <c r="E2674" s="324" t="s">
        <v>27419</v>
      </c>
    </row>
    <row r="2675" spans="1:5">
      <c r="A2675">
        <v>3839</v>
      </c>
      <c r="B2675" t="s">
        <v>18684</v>
      </c>
      <c r="C2675" t="s">
        <v>8033</v>
      </c>
      <c r="D2675" t="s">
        <v>8036</v>
      </c>
      <c r="E2675" s="324" t="s">
        <v>27420</v>
      </c>
    </row>
    <row r="2676" spans="1:5">
      <c r="A2676">
        <v>3843</v>
      </c>
      <c r="B2676" t="s">
        <v>18685</v>
      </c>
      <c r="C2676" t="s">
        <v>8033</v>
      </c>
      <c r="D2676" t="s">
        <v>8036</v>
      </c>
      <c r="E2676" s="324" t="s">
        <v>27421</v>
      </c>
    </row>
    <row r="2677" spans="1:5">
      <c r="A2677">
        <v>3900</v>
      </c>
      <c r="B2677" t="s">
        <v>18686</v>
      </c>
      <c r="C2677" t="s">
        <v>8033</v>
      </c>
      <c r="D2677" t="s">
        <v>8034</v>
      </c>
      <c r="E2677" s="324" t="s">
        <v>26342</v>
      </c>
    </row>
    <row r="2678" spans="1:5">
      <c r="A2678">
        <v>3846</v>
      </c>
      <c r="B2678" t="s">
        <v>18687</v>
      </c>
      <c r="C2678" t="s">
        <v>8033</v>
      </c>
      <c r="D2678" t="s">
        <v>8034</v>
      </c>
      <c r="E2678" s="324" t="s">
        <v>743</v>
      </c>
    </row>
    <row r="2679" spans="1:5">
      <c r="A2679">
        <v>3886</v>
      </c>
      <c r="B2679" t="s">
        <v>18688</v>
      </c>
      <c r="C2679" t="s">
        <v>8033</v>
      </c>
      <c r="D2679" t="s">
        <v>8034</v>
      </c>
      <c r="E2679" s="324" t="s">
        <v>959</v>
      </c>
    </row>
    <row r="2680" spans="1:5">
      <c r="A2680">
        <v>3854</v>
      </c>
      <c r="B2680" t="s">
        <v>18689</v>
      </c>
      <c r="C2680" t="s">
        <v>8033</v>
      </c>
      <c r="D2680" t="s">
        <v>8034</v>
      </c>
      <c r="E2680" s="324" t="s">
        <v>15855</v>
      </c>
    </row>
    <row r="2681" spans="1:5">
      <c r="A2681">
        <v>3873</v>
      </c>
      <c r="B2681" t="s">
        <v>18690</v>
      </c>
      <c r="C2681" t="s">
        <v>8033</v>
      </c>
      <c r="D2681" t="s">
        <v>8034</v>
      </c>
      <c r="E2681" s="324" t="s">
        <v>27422</v>
      </c>
    </row>
    <row r="2682" spans="1:5">
      <c r="A2682">
        <v>38021</v>
      </c>
      <c r="B2682" t="s">
        <v>18691</v>
      </c>
      <c r="C2682" t="s">
        <v>8033</v>
      </c>
      <c r="D2682" t="s">
        <v>8034</v>
      </c>
      <c r="E2682" s="324" t="s">
        <v>27423</v>
      </c>
    </row>
    <row r="2683" spans="1:5">
      <c r="A2683">
        <v>43838</v>
      </c>
      <c r="B2683" t="s">
        <v>18692</v>
      </c>
      <c r="C2683" t="s">
        <v>8033</v>
      </c>
      <c r="D2683" t="s">
        <v>8034</v>
      </c>
      <c r="E2683" s="324" t="s">
        <v>21999</v>
      </c>
    </row>
    <row r="2684" spans="1:5">
      <c r="A2684">
        <v>3847</v>
      </c>
      <c r="B2684" t="s">
        <v>18693</v>
      </c>
      <c r="C2684" t="s">
        <v>8033</v>
      </c>
      <c r="D2684" t="s">
        <v>8034</v>
      </c>
      <c r="E2684" s="324" t="s">
        <v>27424</v>
      </c>
    </row>
    <row r="2685" spans="1:5">
      <c r="A2685">
        <v>38022</v>
      </c>
      <c r="B2685" t="s">
        <v>18694</v>
      </c>
      <c r="C2685" t="s">
        <v>8033</v>
      </c>
      <c r="D2685" t="s">
        <v>8034</v>
      </c>
      <c r="E2685" s="324" t="s">
        <v>27425</v>
      </c>
    </row>
    <row r="2686" spans="1:5">
      <c r="A2686">
        <v>3830</v>
      </c>
      <c r="B2686" t="s">
        <v>18695</v>
      </c>
      <c r="C2686" t="s">
        <v>8033</v>
      </c>
      <c r="D2686" t="s">
        <v>8034</v>
      </c>
      <c r="E2686" s="324" t="s">
        <v>26288</v>
      </c>
    </row>
    <row r="2687" spans="1:5">
      <c r="A2687">
        <v>37981</v>
      </c>
      <c r="B2687" t="s">
        <v>18696</v>
      </c>
      <c r="C2687" t="s">
        <v>8033</v>
      </c>
      <c r="D2687" t="s">
        <v>8034</v>
      </c>
      <c r="E2687" s="324" t="s">
        <v>21008</v>
      </c>
    </row>
    <row r="2688" spans="1:5">
      <c r="A2688">
        <v>37982</v>
      </c>
      <c r="B2688" t="s">
        <v>18697</v>
      </c>
      <c r="C2688" t="s">
        <v>8033</v>
      </c>
      <c r="D2688" t="s">
        <v>8034</v>
      </c>
      <c r="E2688" s="324" t="s">
        <v>24991</v>
      </c>
    </row>
    <row r="2689" spans="1:5">
      <c r="A2689">
        <v>37983</v>
      </c>
      <c r="B2689" t="s">
        <v>18698</v>
      </c>
      <c r="C2689" t="s">
        <v>8033</v>
      </c>
      <c r="D2689" t="s">
        <v>8034</v>
      </c>
      <c r="E2689" s="324" t="s">
        <v>21137</v>
      </c>
    </row>
    <row r="2690" spans="1:5">
      <c r="A2690">
        <v>37984</v>
      </c>
      <c r="B2690" t="s">
        <v>18699</v>
      </c>
      <c r="C2690" t="s">
        <v>8033</v>
      </c>
      <c r="D2690" t="s">
        <v>8034</v>
      </c>
      <c r="E2690" s="324" t="s">
        <v>24992</v>
      </c>
    </row>
    <row r="2691" spans="1:5">
      <c r="A2691">
        <v>37985</v>
      </c>
      <c r="B2691" t="s">
        <v>18700</v>
      </c>
      <c r="C2691" t="s">
        <v>8033</v>
      </c>
      <c r="D2691" t="s">
        <v>8034</v>
      </c>
      <c r="E2691" s="324" t="s">
        <v>24993</v>
      </c>
    </row>
    <row r="2692" spans="1:5">
      <c r="A2692">
        <v>3826</v>
      </c>
      <c r="B2692" t="s">
        <v>18701</v>
      </c>
      <c r="C2692" t="s">
        <v>8033</v>
      </c>
      <c r="D2692" t="s">
        <v>8036</v>
      </c>
      <c r="E2692" s="324" t="s">
        <v>27426</v>
      </c>
    </row>
    <row r="2693" spans="1:5">
      <c r="A2693">
        <v>3825</v>
      </c>
      <c r="B2693" t="s">
        <v>18702</v>
      </c>
      <c r="C2693" t="s">
        <v>8033</v>
      </c>
      <c r="D2693" t="s">
        <v>8036</v>
      </c>
      <c r="E2693" s="324" t="s">
        <v>26800</v>
      </c>
    </row>
    <row r="2694" spans="1:5">
      <c r="A2694">
        <v>3827</v>
      </c>
      <c r="B2694" t="s">
        <v>18703</v>
      </c>
      <c r="C2694" t="s">
        <v>8033</v>
      </c>
      <c r="D2694" t="s">
        <v>8036</v>
      </c>
      <c r="E2694" s="324" t="s">
        <v>27427</v>
      </c>
    </row>
    <row r="2695" spans="1:5">
      <c r="A2695">
        <v>20165</v>
      </c>
      <c r="B2695" t="s">
        <v>18705</v>
      </c>
      <c r="C2695" t="s">
        <v>8033</v>
      </c>
      <c r="D2695" t="s">
        <v>8034</v>
      </c>
      <c r="E2695" s="324" t="s">
        <v>15901</v>
      </c>
    </row>
    <row r="2696" spans="1:5">
      <c r="A2696">
        <v>20166</v>
      </c>
      <c r="B2696" t="s">
        <v>18706</v>
      </c>
      <c r="C2696" t="s">
        <v>8033</v>
      </c>
      <c r="D2696" t="s">
        <v>8034</v>
      </c>
      <c r="E2696" s="324" t="s">
        <v>27428</v>
      </c>
    </row>
    <row r="2697" spans="1:5">
      <c r="A2697">
        <v>20164</v>
      </c>
      <c r="B2697" t="s">
        <v>18707</v>
      </c>
      <c r="C2697" t="s">
        <v>8033</v>
      </c>
      <c r="D2697" t="s">
        <v>8034</v>
      </c>
      <c r="E2697" s="324" t="s">
        <v>27429</v>
      </c>
    </row>
    <row r="2698" spans="1:5">
      <c r="A2698">
        <v>3893</v>
      </c>
      <c r="B2698" t="s">
        <v>18708</v>
      </c>
      <c r="C2698" t="s">
        <v>8033</v>
      </c>
      <c r="D2698" t="s">
        <v>8034</v>
      </c>
      <c r="E2698" s="324" t="s">
        <v>7342</v>
      </c>
    </row>
    <row r="2699" spans="1:5">
      <c r="A2699">
        <v>3848</v>
      </c>
      <c r="B2699" t="s">
        <v>18709</v>
      </c>
      <c r="C2699" t="s">
        <v>8033</v>
      </c>
      <c r="D2699" t="s">
        <v>8034</v>
      </c>
      <c r="E2699" s="324" t="s">
        <v>5906</v>
      </c>
    </row>
    <row r="2700" spans="1:5">
      <c r="A2700">
        <v>3895</v>
      </c>
      <c r="B2700" t="s">
        <v>18710</v>
      </c>
      <c r="C2700" t="s">
        <v>8033</v>
      </c>
      <c r="D2700" t="s">
        <v>8034</v>
      </c>
      <c r="E2700" s="324" t="s">
        <v>27351</v>
      </c>
    </row>
    <row r="2701" spans="1:5">
      <c r="A2701">
        <v>12404</v>
      </c>
      <c r="B2701" t="s">
        <v>18711</v>
      </c>
      <c r="C2701" t="s">
        <v>8033</v>
      </c>
      <c r="D2701" t="s">
        <v>8034</v>
      </c>
      <c r="E2701" s="324" t="s">
        <v>7936</v>
      </c>
    </row>
    <row r="2702" spans="1:5">
      <c r="A2702">
        <v>3939</v>
      </c>
      <c r="B2702" t="s">
        <v>18712</v>
      </c>
      <c r="C2702" t="s">
        <v>8033</v>
      </c>
      <c r="D2702" t="s">
        <v>8034</v>
      </c>
      <c r="E2702" s="324" t="s">
        <v>4815</v>
      </c>
    </row>
    <row r="2703" spans="1:5">
      <c r="A2703">
        <v>3911</v>
      </c>
      <c r="B2703" t="s">
        <v>18713</v>
      </c>
      <c r="C2703" t="s">
        <v>8033</v>
      </c>
      <c r="D2703" t="s">
        <v>8034</v>
      </c>
      <c r="E2703" s="324" t="s">
        <v>4866</v>
      </c>
    </row>
    <row r="2704" spans="1:5">
      <c r="A2704">
        <v>3908</v>
      </c>
      <c r="B2704" t="s">
        <v>18714</v>
      </c>
      <c r="C2704" t="s">
        <v>8033</v>
      </c>
      <c r="D2704" t="s">
        <v>8034</v>
      </c>
      <c r="E2704" s="324" t="s">
        <v>4931</v>
      </c>
    </row>
    <row r="2705" spans="1:5">
      <c r="A2705">
        <v>3910</v>
      </c>
      <c r="B2705" t="s">
        <v>18715</v>
      </c>
      <c r="C2705" t="s">
        <v>8033</v>
      </c>
      <c r="D2705" t="s">
        <v>8034</v>
      </c>
      <c r="E2705" s="324" t="s">
        <v>3301</v>
      </c>
    </row>
    <row r="2706" spans="1:5">
      <c r="A2706">
        <v>3913</v>
      </c>
      <c r="B2706" t="s">
        <v>18716</v>
      </c>
      <c r="C2706" t="s">
        <v>8033</v>
      </c>
      <c r="D2706" t="s">
        <v>8034</v>
      </c>
      <c r="E2706" s="324" t="s">
        <v>4681</v>
      </c>
    </row>
    <row r="2707" spans="1:5">
      <c r="A2707">
        <v>3912</v>
      </c>
      <c r="B2707" t="s">
        <v>18717</v>
      </c>
      <c r="C2707" t="s">
        <v>8033</v>
      </c>
      <c r="D2707" t="s">
        <v>8034</v>
      </c>
      <c r="E2707" s="324" t="s">
        <v>3430</v>
      </c>
    </row>
    <row r="2708" spans="1:5">
      <c r="A2708">
        <v>3909</v>
      </c>
      <c r="B2708" t="s">
        <v>18718</v>
      </c>
      <c r="C2708" t="s">
        <v>8033</v>
      </c>
      <c r="D2708" t="s">
        <v>8034</v>
      </c>
      <c r="E2708" s="324" t="s">
        <v>4872</v>
      </c>
    </row>
    <row r="2709" spans="1:5">
      <c r="A2709">
        <v>3914</v>
      </c>
      <c r="B2709" t="s">
        <v>18719</v>
      </c>
      <c r="C2709" t="s">
        <v>8033</v>
      </c>
      <c r="D2709" t="s">
        <v>8034</v>
      </c>
      <c r="E2709" s="324" t="s">
        <v>6293</v>
      </c>
    </row>
    <row r="2710" spans="1:5">
      <c r="A2710">
        <v>3915</v>
      </c>
      <c r="B2710" t="s">
        <v>18720</v>
      </c>
      <c r="C2710" t="s">
        <v>8033</v>
      </c>
      <c r="D2710" t="s">
        <v>8034</v>
      </c>
      <c r="E2710" s="324" t="s">
        <v>14973</v>
      </c>
    </row>
    <row r="2711" spans="1:5">
      <c r="A2711">
        <v>3916</v>
      </c>
      <c r="B2711" t="s">
        <v>18721</v>
      </c>
      <c r="C2711" t="s">
        <v>8033</v>
      </c>
      <c r="D2711" t="s">
        <v>8034</v>
      </c>
      <c r="E2711" s="324" t="s">
        <v>14974</v>
      </c>
    </row>
    <row r="2712" spans="1:5">
      <c r="A2712">
        <v>3917</v>
      </c>
      <c r="B2712" t="s">
        <v>18722</v>
      </c>
      <c r="C2712" t="s">
        <v>8033</v>
      </c>
      <c r="D2712" t="s">
        <v>8034</v>
      </c>
      <c r="E2712" s="324" t="s">
        <v>14975</v>
      </c>
    </row>
    <row r="2713" spans="1:5">
      <c r="A2713">
        <v>1904</v>
      </c>
      <c r="B2713" t="s">
        <v>18723</v>
      </c>
      <c r="C2713" t="s">
        <v>8033</v>
      </c>
      <c r="D2713" t="s">
        <v>8034</v>
      </c>
      <c r="E2713" s="324" t="s">
        <v>912</v>
      </c>
    </row>
    <row r="2714" spans="1:5">
      <c r="A2714">
        <v>1899</v>
      </c>
      <c r="B2714" t="s">
        <v>18725</v>
      </c>
      <c r="C2714" t="s">
        <v>8033</v>
      </c>
      <c r="D2714" t="s">
        <v>8034</v>
      </c>
      <c r="E2714" s="324" t="s">
        <v>27430</v>
      </c>
    </row>
    <row r="2715" spans="1:5">
      <c r="A2715">
        <v>1900</v>
      </c>
      <c r="B2715" t="s">
        <v>18726</v>
      </c>
      <c r="C2715" t="s">
        <v>8033</v>
      </c>
      <c r="D2715" t="s">
        <v>8034</v>
      </c>
      <c r="E2715" s="324" t="s">
        <v>14826</v>
      </c>
    </row>
    <row r="2716" spans="1:5">
      <c r="A2716">
        <v>12407</v>
      </c>
      <c r="B2716" t="s">
        <v>18727</v>
      </c>
      <c r="C2716" t="s">
        <v>8033</v>
      </c>
      <c r="D2716" t="s">
        <v>8034</v>
      </c>
      <c r="E2716" s="324" t="s">
        <v>1077</v>
      </c>
    </row>
    <row r="2717" spans="1:5">
      <c r="A2717">
        <v>12408</v>
      </c>
      <c r="B2717" t="s">
        <v>18728</v>
      </c>
      <c r="C2717" t="s">
        <v>8033</v>
      </c>
      <c r="D2717" t="s">
        <v>8034</v>
      </c>
      <c r="E2717" s="324" t="s">
        <v>6092</v>
      </c>
    </row>
    <row r="2718" spans="1:5">
      <c r="A2718">
        <v>12409</v>
      </c>
      <c r="B2718" t="s">
        <v>18729</v>
      </c>
      <c r="C2718" t="s">
        <v>8033</v>
      </c>
      <c r="D2718" t="s">
        <v>8034</v>
      </c>
      <c r="E2718" s="324" t="s">
        <v>6092</v>
      </c>
    </row>
    <row r="2719" spans="1:5">
      <c r="A2719">
        <v>12410</v>
      </c>
      <c r="B2719" t="s">
        <v>18730</v>
      </c>
      <c r="C2719" t="s">
        <v>8033</v>
      </c>
      <c r="D2719" t="s">
        <v>8034</v>
      </c>
      <c r="E2719" s="324" t="s">
        <v>14976</v>
      </c>
    </row>
    <row r="2720" spans="1:5">
      <c r="A2720">
        <v>3936</v>
      </c>
      <c r="B2720" t="s">
        <v>18731</v>
      </c>
      <c r="C2720" t="s">
        <v>8033</v>
      </c>
      <c r="D2720" t="s">
        <v>8034</v>
      </c>
      <c r="E2720" s="324" t="s">
        <v>14977</v>
      </c>
    </row>
    <row r="2721" spans="1:5">
      <c r="A2721">
        <v>3922</v>
      </c>
      <c r="B2721" t="s">
        <v>18732</v>
      </c>
      <c r="C2721" t="s">
        <v>8033</v>
      </c>
      <c r="D2721" t="s">
        <v>8034</v>
      </c>
      <c r="E2721" s="324" t="s">
        <v>14978</v>
      </c>
    </row>
    <row r="2722" spans="1:5">
      <c r="A2722">
        <v>3924</v>
      </c>
      <c r="B2722" t="s">
        <v>18733</v>
      </c>
      <c r="C2722" t="s">
        <v>8033</v>
      </c>
      <c r="D2722" t="s">
        <v>8034</v>
      </c>
      <c r="E2722" s="324" t="s">
        <v>14977</v>
      </c>
    </row>
    <row r="2723" spans="1:5">
      <c r="A2723">
        <v>3923</v>
      </c>
      <c r="B2723" t="s">
        <v>18734</v>
      </c>
      <c r="C2723" t="s">
        <v>8033</v>
      </c>
      <c r="D2723" t="s">
        <v>8034</v>
      </c>
      <c r="E2723" s="324" t="s">
        <v>14977</v>
      </c>
    </row>
    <row r="2724" spans="1:5">
      <c r="A2724">
        <v>3937</v>
      </c>
      <c r="B2724" t="s">
        <v>18735</v>
      </c>
      <c r="C2724" t="s">
        <v>8033</v>
      </c>
      <c r="D2724" t="s">
        <v>8034</v>
      </c>
      <c r="E2724" s="324" t="s">
        <v>14979</v>
      </c>
    </row>
    <row r="2725" spans="1:5">
      <c r="A2725">
        <v>3921</v>
      </c>
      <c r="B2725" t="s">
        <v>18736</v>
      </c>
      <c r="C2725" t="s">
        <v>8033</v>
      </c>
      <c r="D2725" t="s">
        <v>8034</v>
      </c>
      <c r="E2725" s="324" t="s">
        <v>4605</v>
      </c>
    </row>
    <row r="2726" spans="1:5">
      <c r="A2726">
        <v>3920</v>
      </c>
      <c r="B2726" t="s">
        <v>18737</v>
      </c>
      <c r="C2726" t="s">
        <v>8033</v>
      </c>
      <c r="D2726" t="s">
        <v>8034</v>
      </c>
      <c r="E2726" s="324" t="s">
        <v>14979</v>
      </c>
    </row>
    <row r="2727" spans="1:5">
      <c r="A2727">
        <v>3938</v>
      </c>
      <c r="B2727" t="s">
        <v>18738</v>
      </c>
      <c r="C2727" t="s">
        <v>8033</v>
      </c>
      <c r="D2727" t="s">
        <v>8034</v>
      </c>
      <c r="E2727" s="324" t="s">
        <v>14980</v>
      </c>
    </row>
    <row r="2728" spans="1:5">
      <c r="A2728">
        <v>3919</v>
      </c>
      <c r="B2728" t="s">
        <v>18739</v>
      </c>
      <c r="C2728" t="s">
        <v>8033</v>
      </c>
      <c r="D2728" t="s">
        <v>8034</v>
      </c>
      <c r="E2728" s="324" t="s">
        <v>6107</v>
      </c>
    </row>
    <row r="2729" spans="1:5">
      <c r="A2729">
        <v>3927</v>
      </c>
      <c r="B2729" t="s">
        <v>18740</v>
      </c>
      <c r="C2729" t="s">
        <v>8033</v>
      </c>
      <c r="D2729" t="s">
        <v>8034</v>
      </c>
      <c r="E2729" s="324" t="s">
        <v>14981</v>
      </c>
    </row>
    <row r="2730" spans="1:5">
      <c r="A2730">
        <v>3928</v>
      </c>
      <c r="B2730" t="s">
        <v>18741</v>
      </c>
      <c r="C2730" t="s">
        <v>8033</v>
      </c>
      <c r="D2730" t="s">
        <v>8034</v>
      </c>
      <c r="E2730" s="324" t="s">
        <v>14981</v>
      </c>
    </row>
    <row r="2731" spans="1:5">
      <c r="A2731">
        <v>3926</v>
      </c>
      <c r="B2731" t="s">
        <v>18742</v>
      </c>
      <c r="C2731" t="s">
        <v>8033</v>
      </c>
      <c r="D2731" t="s">
        <v>8034</v>
      </c>
      <c r="E2731" s="324" t="s">
        <v>3201</v>
      </c>
    </row>
    <row r="2732" spans="1:5">
      <c r="A2732">
        <v>3935</v>
      </c>
      <c r="B2732" t="s">
        <v>18743</v>
      </c>
      <c r="C2732" t="s">
        <v>8033</v>
      </c>
      <c r="D2732" t="s">
        <v>8034</v>
      </c>
      <c r="E2732" s="324" t="s">
        <v>3201</v>
      </c>
    </row>
    <row r="2733" spans="1:5">
      <c r="A2733">
        <v>3925</v>
      </c>
      <c r="B2733" t="s">
        <v>18744</v>
      </c>
      <c r="C2733" t="s">
        <v>8033</v>
      </c>
      <c r="D2733" t="s">
        <v>8034</v>
      </c>
      <c r="E2733" s="324" t="s">
        <v>3201</v>
      </c>
    </row>
    <row r="2734" spans="1:5">
      <c r="A2734">
        <v>12406</v>
      </c>
      <c r="B2734" t="s">
        <v>18745</v>
      </c>
      <c r="C2734" t="s">
        <v>8033</v>
      </c>
      <c r="D2734" t="s">
        <v>8034</v>
      </c>
      <c r="E2734" s="324" t="s">
        <v>5998</v>
      </c>
    </row>
    <row r="2735" spans="1:5">
      <c r="A2735">
        <v>3929</v>
      </c>
      <c r="B2735" t="s">
        <v>18746</v>
      </c>
      <c r="C2735" t="s">
        <v>8033</v>
      </c>
      <c r="D2735" t="s">
        <v>8034</v>
      </c>
      <c r="E2735" s="324" t="s">
        <v>14982</v>
      </c>
    </row>
    <row r="2736" spans="1:5">
      <c r="A2736">
        <v>3931</v>
      </c>
      <c r="B2736" t="s">
        <v>18747</v>
      </c>
      <c r="C2736" t="s">
        <v>8033</v>
      </c>
      <c r="D2736" t="s">
        <v>8034</v>
      </c>
      <c r="E2736" s="324" t="s">
        <v>14982</v>
      </c>
    </row>
    <row r="2737" spans="1:5">
      <c r="A2737">
        <v>3930</v>
      </c>
      <c r="B2737" t="s">
        <v>18748</v>
      </c>
      <c r="C2737" t="s">
        <v>8033</v>
      </c>
      <c r="D2737" t="s">
        <v>8034</v>
      </c>
      <c r="E2737" s="324" t="s">
        <v>14982</v>
      </c>
    </row>
    <row r="2738" spans="1:5">
      <c r="A2738">
        <v>3932</v>
      </c>
      <c r="B2738" t="s">
        <v>18749</v>
      </c>
      <c r="C2738" t="s">
        <v>8033</v>
      </c>
      <c r="D2738" t="s">
        <v>8034</v>
      </c>
      <c r="E2738" s="324" t="s">
        <v>14983</v>
      </c>
    </row>
    <row r="2739" spans="1:5">
      <c r="A2739">
        <v>3933</v>
      </c>
      <c r="B2739" t="s">
        <v>18750</v>
      </c>
      <c r="C2739" t="s">
        <v>8033</v>
      </c>
      <c r="D2739" t="s">
        <v>8034</v>
      </c>
      <c r="E2739" s="324" t="s">
        <v>14983</v>
      </c>
    </row>
    <row r="2740" spans="1:5">
      <c r="A2740">
        <v>3934</v>
      </c>
      <c r="B2740" t="s">
        <v>18751</v>
      </c>
      <c r="C2740" t="s">
        <v>8033</v>
      </c>
      <c r="D2740" t="s">
        <v>8034</v>
      </c>
      <c r="E2740" s="324" t="s">
        <v>14983</v>
      </c>
    </row>
    <row r="2741" spans="1:5">
      <c r="A2741">
        <v>40355</v>
      </c>
      <c r="B2741" t="s">
        <v>18752</v>
      </c>
      <c r="C2741" t="s">
        <v>8033</v>
      </c>
      <c r="D2741" t="s">
        <v>8036</v>
      </c>
      <c r="E2741" s="324" t="s">
        <v>26200</v>
      </c>
    </row>
    <row r="2742" spans="1:5">
      <c r="A2742">
        <v>40364</v>
      </c>
      <c r="B2742" t="s">
        <v>18753</v>
      </c>
      <c r="C2742" t="s">
        <v>8033</v>
      </c>
      <c r="D2742" t="s">
        <v>8036</v>
      </c>
      <c r="E2742" s="324" t="s">
        <v>25713</v>
      </c>
    </row>
    <row r="2743" spans="1:5">
      <c r="A2743">
        <v>40361</v>
      </c>
      <c r="B2743" t="s">
        <v>18754</v>
      </c>
      <c r="C2743" t="s">
        <v>8033</v>
      </c>
      <c r="D2743" t="s">
        <v>8036</v>
      </c>
      <c r="E2743" s="324" t="s">
        <v>27431</v>
      </c>
    </row>
    <row r="2744" spans="1:5">
      <c r="A2744">
        <v>40358</v>
      </c>
      <c r="B2744" t="s">
        <v>18755</v>
      </c>
      <c r="C2744" t="s">
        <v>8033</v>
      </c>
      <c r="D2744" t="s">
        <v>8036</v>
      </c>
      <c r="E2744" s="324" t="s">
        <v>26387</v>
      </c>
    </row>
    <row r="2745" spans="1:5">
      <c r="A2745">
        <v>40370</v>
      </c>
      <c r="B2745" t="s">
        <v>18756</v>
      </c>
      <c r="C2745" t="s">
        <v>8033</v>
      </c>
      <c r="D2745" t="s">
        <v>8036</v>
      </c>
      <c r="E2745" s="324" t="s">
        <v>27432</v>
      </c>
    </row>
    <row r="2746" spans="1:5">
      <c r="A2746">
        <v>40367</v>
      </c>
      <c r="B2746" t="s">
        <v>18757</v>
      </c>
      <c r="C2746" t="s">
        <v>8033</v>
      </c>
      <c r="D2746" t="s">
        <v>8036</v>
      </c>
      <c r="E2746" s="324" t="s">
        <v>27433</v>
      </c>
    </row>
    <row r="2747" spans="1:5">
      <c r="A2747">
        <v>40373</v>
      </c>
      <c r="B2747" t="s">
        <v>18758</v>
      </c>
      <c r="C2747" t="s">
        <v>8033</v>
      </c>
      <c r="D2747" t="s">
        <v>8036</v>
      </c>
      <c r="E2747" s="324" t="s">
        <v>27434</v>
      </c>
    </row>
    <row r="2748" spans="1:5">
      <c r="A2748">
        <v>3907</v>
      </c>
      <c r="B2748" t="s">
        <v>18762</v>
      </c>
      <c r="C2748" t="s">
        <v>8033</v>
      </c>
      <c r="D2748" t="s">
        <v>8034</v>
      </c>
      <c r="E2748" s="324" t="s">
        <v>21014</v>
      </c>
    </row>
    <row r="2749" spans="1:5">
      <c r="A2749">
        <v>3889</v>
      </c>
      <c r="B2749" t="s">
        <v>18763</v>
      </c>
      <c r="C2749" t="s">
        <v>8033</v>
      </c>
      <c r="D2749" t="s">
        <v>8034</v>
      </c>
      <c r="E2749" s="324" t="s">
        <v>16021</v>
      </c>
    </row>
    <row r="2750" spans="1:5">
      <c r="A2750">
        <v>3868</v>
      </c>
      <c r="B2750" t="s">
        <v>18764</v>
      </c>
      <c r="C2750" t="s">
        <v>8033</v>
      </c>
      <c r="D2750" t="s">
        <v>8034</v>
      </c>
      <c r="E2750" s="324" t="s">
        <v>1286</v>
      </c>
    </row>
    <row r="2751" spans="1:5">
      <c r="A2751">
        <v>3869</v>
      </c>
      <c r="B2751" t="s">
        <v>18765</v>
      </c>
      <c r="C2751" t="s">
        <v>8033</v>
      </c>
      <c r="D2751" t="s">
        <v>8034</v>
      </c>
      <c r="E2751" s="324" t="s">
        <v>1418</v>
      </c>
    </row>
    <row r="2752" spans="1:5">
      <c r="A2752">
        <v>3872</v>
      </c>
      <c r="B2752" t="s">
        <v>18766</v>
      </c>
      <c r="C2752" t="s">
        <v>8033</v>
      </c>
      <c r="D2752" t="s">
        <v>8034</v>
      </c>
      <c r="E2752" s="324" t="s">
        <v>24378</v>
      </c>
    </row>
    <row r="2753" spans="1:5">
      <c r="A2753">
        <v>3850</v>
      </c>
      <c r="B2753" t="s">
        <v>18767</v>
      </c>
      <c r="C2753" t="s">
        <v>8033</v>
      </c>
      <c r="D2753" t="s">
        <v>8034</v>
      </c>
      <c r="E2753" s="324" t="s">
        <v>3312</v>
      </c>
    </row>
    <row r="2754" spans="1:5">
      <c r="A2754">
        <v>38023</v>
      </c>
      <c r="B2754" t="s">
        <v>18768</v>
      </c>
      <c r="C2754" t="s">
        <v>8033</v>
      </c>
      <c r="D2754" t="s">
        <v>8034</v>
      </c>
      <c r="E2754" s="324" t="s">
        <v>21008</v>
      </c>
    </row>
    <row r="2755" spans="1:5">
      <c r="A2755">
        <v>37986</v>
      </c>
      <c r="B2755" t="s">
        <v>18769</v>
      </c>
      <c r="C2755" t="s">
        <v>8033</v>
      </c>
      <c r="D2755" t="s">
        <v>8034</v>
      </c>
      <c r="E2755" s="324" t="s">
        <v>1333</v>
      </c>
    </row>
    <row r="2756" spans="1:5">
      <c r="A2756">
        <v>37987</v>
      </c>
      <c r="B2756" t="s">
        <v>18770</v>
      </c>
      <c r="C2756" t="s">
        <v>8033</v>
      </c>
      <c r="D2756" t="s">
        <v>8034</v>
      </c>
      <c r="E2756" s="324" t="s">
        <v>24995</v>
      </c>
    </row>
    <row r="2757" spans="1:5">
      <c r="A2757">
        <v>37988</v>
      </c>
      <c r="B2757" t="s">
        <v>18771</v>
      </c>
      <c r="C2757" t="s">
        <v>8033</v>
      </c>
      <c r="D2757" t="s">
        <v>8034</v>
      </c>
      <c r="E2757" s="324" t="s">
        <v>21349</v>
      </c>
    </row>
    <row r="2758" spans="1:5">
      <c r="A2758">
        <v>21120</v>
      </c>
      <c r="B2758" t="s">
        <v>18772</v>
      </c>
      <c r="C2758" t="s">
        <v>8033</v>
      </c>
      <c r="D2758" t="s">
        <v>8034</v>
      </c>
      <c r="E2758" s="324" t="s">
        <v>2145</v>
      </c>
    </row>
    <row r="2759" spans="1:5">
      <c r="A2759">
        <v>39318</v>
      </c>
      <c r="B2759" t="s">
        <v>18773</v>
      </c>
      <c r="C2759" t="s">
        <v>8033</v>
      </c>
      <c r="D2759" t="s">
        <v>8034</v>
      </c>
      <c r="E2759" s="324" t="s">
        <v>14780</v>
      </c>
    </row>
    <row r="2760" spans="1:5">
      <c r="A2760">
        <v>40366</v>
      </c>
      <c r="B2760" t="s">
        <v>18774</v>
      </c>
      <c r="C2760" t="s">
        <v>8033</v>
      </c>
      <c r="D2760" t="s">
        <v>8036</v>
      </c>
      <c r="E2760" s="324" t="s">
        <v>27435</v>
      </c>
    </row>
    <row r="2761" spans="1:5">
      <c r="A2761">
        <v>40363</v>
      </c>
      <c r="B2761" t="s">
        <v>18775</v>
      </c>
      <c r="C2761" t="s">
        <v>8033</v>
      </c>
      <c r="D2761" t="s">
        <v>8036</v>
      </c>
      <c r="E2761" s="324" t="s">
        <v>22036</v>
      </c>
    </row>
    <row r="2762" spans="1:5">
      <c r="A2762">
        <v>40354</v>
      </c>
      <c r="B2762" t="s">
        <v>18776</v>
      </c>
      <c r="C2762" t="s">
        <v>8033</v>
      </c>
      <c r="D2762" t="s">
        <v>8036</v>
      </c>
      <c r="E2762" s="324" t="s">
        <v>14747</v>
      </c>
    </row>
    <row r="2763" spans="1:5">
      <c r="A2763">
        <v>40360</v>
      </c>
      <c r="B2763" t="s">
        <v>18777</v>
      </c>
      <c r="C2763" t="s">
        <v>8033</v>
      </c>
      <c r="D2763" t="s">
        <v>8036</v>
      </c>
      <c r="E2763" s="324" t="s">
        <v>24420</v>
      </c>
    </row>
    <row r="2764" spans="1:5">
      <c r="A2764">
        <v>40372</v>
      </c>
      <c r="B2764" t="s">
        <v>18779</v>
      </c>
      <c r="C2764" t="s">
        <v>8033</v>
      </c>
      <c r="D2764" t="s">
        <v>8036</v>
      </c>
      <c r="E2764" s="324" t="s">
        <v>27436</v>
      </c>
    </row>
    <row r="2765" spans="1:5">
      <c r="A2765">
        <v>40369</v>
      </c>
      <c r="B2765" t="s">
        <v>18780</v>
      </c>
      <c r="C2765" t="s">
        <v>8033</v>
      </c>
      <c r="D2765" t="s">
        <v>8036</v>
      </c>
      <c r="E2765" s="324" t="s">
        <v>27437</v>
      </c>
    </row>
    <row r="2766" spans="1:5">
      <c r="A2766">
        <v>40357</v>
      </c>
      <c r="B2766" t="s">
        <v>18781</v>
      </c>
      <c r="C2766" t="s">
        <v>8033</v>
      </c>
      <c r="D2766" t="s">
        <v>8036</v>
      </c>
      <c r="E2766" s="324" t="s">
        <v>26387</v>
      </c>
    </row>
    <row r="2767" spans="1:5">
      <c r="A2767">
        <v>40375</v>
      </c>
      <c r="B2767" t="s">
        <v>18782</v>
      </c>
      <c r="C2767" t="s">
        <v>8033</v>
      </c>
      <c r="D2767" t="s">
        <v>8036</v>
      </c>
      <c r="E2767" s="324" t="s">
        <v>24707</v>
      </c>
    </row>
    <row r="2768" spans="1:5">
      <c r="A2768">
        <v>1893</v>
      </c>
      <c r="B2768" t="s">
        <v>18783</v>
      </c>
      <c r="C2768" t="s">
        <v>8033</v>
      </c>
      <c r="D2768" t="s">
        <v>8034</v>
      </c>
      <c r="E2768" s="324" t="s">
        <v>1278</v>
      </c>
    </row>
    <row r="2769" spans="1:5">
      <c r="A2769">
        <v>1902</v>
      </c>
      <c r="B2769" t="s">
        <v>18784</v>
      </c>
      <c r="C2769" t="s">
        <v>8033</v>
      </c>
      <c r="D2769" t="s">
        <v>8034</v>
      </c>
      <c r="E2769" s="324" t="s">
        <v>1482</v>
      </c>
    </row>
    <row r="2770" spans="1:5">
      <c r="A2770">
        <v>1901</v>
      </c>
      <c r="B2770" t="s">
        <v>18785</v>
      </c>
      <c r="C2770" t="s">
        <v>8033</v>
      </c>
      <c r="D2770" t="s">
        <v>8034</v>
      </c>
      <c r="E2770" s="324" t="s">
        <v>7291</v>
      </c>
    </row>
    <row r="2771" spans="1:5">
      <c r="A2771">
        <v>1892</v>
      </c>
      <c r="B2771" t="s">
        <v>18786</v>
      </c>
      <c r="C2771" t="s">
        <v>8033</v>
      </c>
      <c r="D2771" t="s">
        <v>8034</v>
      </c>
      <c r="E2771" s="324" t="s">
        <v>7399</v>
      </c>
    </row>
    <row r="2772" spans="1:5">
      <c r="A2772">
        <v>1907</v>
      </c>
      <c r="B2772" t="s">
        <v>18787</v>
      </c>
      <c r="C2772" t="s">
        <v>8033</v>
      </c>
      <c r="D2772" t="s">
        <v>8034</v>
      </c>
      <c r="E2772" s="324" t="s">
        <v>26998</v>
      </c>
    </row>
    <row r="2773" spans="1:5">
      <c r="A2773">
        <v>1894</v>
      </c>
      <c r="B2773" t="s">
        <v>18788</v>
      </c>
      <c r="C2773" t="s">
        <v>8033</v>
      </c>
      <c r="D2773" t="s">
        <v>8034</v>
      </c>
      <c r="E2773" s="324" t="s">
        <v>25180</v>
      </c>
    </row>
    <row r="2774" spans="1:5">
      <c r="A2774">
        <v>1891</v>
      </c>
      <c r="B2774" t="s">
        <v>18789</v>
      </c>
      <c r="C2774" t="s">
        <v>8033</v>
      </c>
      <c r="D2774" t="s">
        <v>8034</v>
      </c>
      <c r="E2774" s="324" t="s">
        <v>910</v>
      </c>
    </row>
    <row r="2775" spans="1:5">
      <c r="A2775">
        <v>1896</v>
      </c>
      <c r="B2775" t="s">
        <v>18790</v>
      </c>
      <c r="C2775" t="s">
        <v>8033</v>
      </c>
      <c r="D2775" t="s">
        <v>8034</v>
      </c>
      <c r="E2775" s="324" t="s">
        <v>15942</v>
      </c>
    </row>
    <row r="2776" spans="1:5">
      <c r="A2776">
        <v>1895</v>
      </c>
      <c r="B2776" t="s">
        <v>18791</v>
      </c>
      <c r="C2776" t="s">
        <v>8033</v>
      </c>
      <c r="D2776" t="s">
        <v>8034</v>
      </c>
      <c r="E2776" s="324" t="s">
        <v>21845</v>
      </c>
    </row>
    <row r="2777" spans="1:5">
      <c r="A2777">
        <v>2641</v>
      </c>
      <c r="B2777" t="s">
        <v>18792</v>
      </c>
      <c r="C2777" t="s">
        <v>8033</v>
      </c>
      <c r="D2777" t="s">
        <v>8036</v>
      </c>
      <c r="E2777" s="324" t="s">
        <v>24726</v>
      </c>
    </row>
    <row r="2778" spans="1:5">
      <c r="A2778">
        <v>2636</v>
      </c>
      <c r="B2778" t="s">
        <v>18793</v>
      </c>
      <c r="C2778" t="s">
        <v>8033</v>
      </c>
      <c r="D2778" t="s">
        <v>8036</v>
      </c>
      <c r="E2778" s="324" t="s">
        <v>747</v>
      </c>
    </row>
    <row r="2779" spans="1:5">
      <c r="A2779">
        <v>2637</v>
      </c>
      <c r="B2779" t="s">
        <v>18794</v>
      </c>
      <c r="C2779" t="s">
        <v>8033</v>
      </c>
      <c r="D2779" t="s">
        <v>8036</v>
      </c>
      <c r="E2779" s="324" t="s">
        <v>24245</v>
      </c>
    </row>
    <row r="2780" spans="1:5">
      <c r="A2780">
        <v>2638</v>
      </c>
      <c r="B2780" t="s">
        <v>18795</v>
      </c>
      <c r="C2780" t="s">
        <v>8033</v>
      </c>
      <c r="D2780" t="s">
        <v>8036</v>
      </c>
      <c r="E2780" s="324" t="s">
        <v>14962</v>
      </c>
    </row>
    <row r="2781" spans="1:5">
      <c r="A2781">
        <v>2639</v>
      </c>
      <c r="B2781" t="s">
        <v>18796</v>
      </c>
      <c r="C2781" t="s">
        <v>8033</v>
      </c>
      <c r="D2781" t="s">
        <v>8036</v>
      </c>
      <c r="E2781" s="324" t="s">
        <v>24997</v>
      </c>
    </row>
    <row r="2782" spans="1:5">
      <c r="A2782">
        <v>2644</v>
      </c>
      <c r="B2782" t="s">
        <v>18797</v>
      </c>
      <c r="C2782" t="s">
        <v>8033</v>
      </c>
      <c r="D2782" t="s">
        <v>8036</v>
      </c>
      <c r="E2782" s="324" t="s">
        <v>4156</v>
      </c>
    </row>
    <row r="2783" spans="1:5">
      <c r="A2783">
        <v>2643</v>
      </c>
      <c r="B2783" t="s">
        <v>18798</v>
      </c>
      <c r="C2783" t="s">
        <v>8033</v>
      </c>
      <c r="D2783" t="s">
        <v>8036</v>
      </c>
      <c r="E2783" s="324" t="s">
        <v>14710</v>
      </c>
    </row>
    <row r="2784" spans="1:5">
      <c r="A2784">
        <v>2640</v>
      </c>
      <c r="B2784" t="s">
        <v>18799</v>
      </c>
      <c r="C2784" t="s">
        <v>8033</v>
      </c>
      <c r="D2784" t="s">
        <v>8036</v>
      </c>
      <c r="E2784" s="324" t="s">
        <v>3303</v>
      </c>
    </row>
    <row r="2785" spans="1:5">
      <c r="A2785">
        <v>2642</v>
      </c>
      <c r="B2785" t="s">
        <v>18800</v>
      </c>
      <c r="C2785" t="s">
        <v>8033</v>
      </c>
      <c r="D2785" t="s">
        <v>8036</v>
      </c>
      <c r="E2785" s="324" t="s">
        <v>24998</v>
      </c>
    </row>
    <row r="2786" spans="1:5">
      <c r="A2786">
        <v>39855</v>
      </c>
      <c r="B2786" t="s">
        <v>18803</v>
      </c>
      <c r="C2786" t="s">
        <v>8033</v>
      </c>
      <c r="D2786" t="s">
        <v>8036</v>
      </c>
      <c r="E2786" s="324" t="s">
        <v>21024</v>
      </c>
    </row>
    <row r="2787" spans="1:5">
      <c r="A2787">
        <v>39856</v>
      </c>
      <c r="B2787" t="s">
        <v>18804</v>
      </c>
      <c r="C2787" t="s">
        <v>8033</v>
      </c>
      <c r="D2787" t="s">
        <v>8036</v>
      </c>
      <c r="E2787" s="324" t="s">
        <v>16005</v>
      </c>
    </row>
    <row r="2788" spans="1:5">
      <c r="A2788">
        <v>39857</v>
      </c>
      <c r="B2788" t="s">
        <v>18805</v>
      </c>
      <c r="C2788" t="s">
        <v>8033</v>
      </c>
      <c r="D2788" t="s">
        <v>8036</v>
      </c>
      <c r="E2788" s="324" t="s">
        <v>27415</v>
      </c>
    </row>
    <row r="2789" spans="1:5">
      <c r="A2789">
        <v>39858</v>
      </c>
      <c r="B2789" t="s">
        <v>18806</v>
      </c>
      <c r="C2789" t="s">
        <v>8033</v>
      </c>
      <c r="D2789" t="s">
        <v>8036</v>
      </c>
      <c r="E2789" s="324" t="s">
        <v>4524</v>
      </c>
    </row>
    <row r="2790" spans="1:5">
      <c r="A2790">
        <v>39859</v>
      </c>
      <c r="B2790" t="s">
        <v>18807</v>
      </c>
      <c r="C2790" t="s">
        <v>8033</v>
      </c>
      <c r="D2790" t="s">
        <v>8036</v>
      </c>
      <c r="E2790" s="324" t="s">
        <v>27438</v>
      </c>
    </row>
    <row r="2791" spans="1:5">
      <c r="A2791">
        <v>39860</v>
      </c>
      <c r="B2791" t="s">
        <v>18808</v>
      </c>
      <c r="C2791" t="s">
        <v>8033</v>
      </c>
      <c r="D2791" t="s">
        <v>8036</v>
      </c>
      <c r="E2791" s="324" t="s">
        <v>27439</v>
      </c>
    </row>
    <row r="2792" spans="1:5">
      <c r="A2792">
        <v>39861</v>
      </c>
      <c r="B2792" t="s">
        <v>18809</v>
      </c>
      <c r="C2792" t="s">
        <v>8033</v>
      </c>
      <c r="D2792" t="s">
        <v>8036</v>
      </c>
      <c r="E2792" s="324" t="s">
        <v>27416</v>
      </c>
    </row>
    <row r="2793" spans="1:5">
      <c r="A2793">
        <v>3867</v>
      </c>
      <c r="B2793" t="s">
        <v>18810</v>
      </c>
      <c r="C2793" t="s">
        <v>8033</v>
      </c>
      <c r="D2793" t="s">
        <v>8034</v>
      </c>
      <c r="E2793" s="324" t="s">
        <v>27440</v>
      </c>
    </row>
    <row r="2794" spans="1:5">
      <c r="A2794">
        <v>3861</v>
      </c>
      <c r="B2794" t="s">
        <v>18811</v>
      </c>
      <c r="C2794" t="s">
        <v>8033</v>
      </c>
      <c r="D2794" t="s">
        <v>8034</v>
      </c>
      <c r="E2794" s="324" t="s">
        <v>15810</v>
      </c>
    </row>
    <row r="2795" spans="1:5">
      <c r="A2795">
        <v>3904</v>
      </c>
      <c r="B2795" t="s">
        <v>18812</v>
      </c>
      <c r="C2795" t="s">
        <v>8033</v>
      </c>
      <c r="D2795" t="s">
        <v>8034</v>
      </c>
      <c r="E2795" s="324" t="s">
        <v>7291</v>
      </c>
    </row>
    <row r="2796" spans="1:5">
      <c r="A2796">
        <v>3903</v>
      </c>
      <c r="B2796" t="s">
        <v>18813</v>
      </c>
      <c r="C2796" t="s">
        <v>8033</v>
      </c>
      <c r="D2796" t="s">
        <v>8034</v>
      </c>
      <c r="E2796" s="324" t="s">
        <v>1646</v>
      </c>
    </row>
    <row r="2797" spans="1:5">
      <c r="A2797">
        <v>3862</v>
      </c>
      <c r="B2797" t="s">
        <v>18814</v>
      </c>
      <c r="C2797" t="s">
        <v>8033</v>
      </c>
      <c r="D2797" t="s">
        <v>8034</v>
      </c>
      <c r="E2797" s="324" t="s">
        <v>1582</v>
      </c>
    </row>
    <row r="2798" spans="1:5">
      <c r="A2798">
        <v>3863</v>
      </c>
      <c r="B2798" t="s">
        <v>18815</v>
      </c>
      <c r="C2798" t="s">
        <v>8033</v>
      </c>
      <c r="D2798" t="s">
        <v>8034</v>
      </c>
      <c r="E2798" s="324" t="s">
        <v>27441</v>
      </c>
    </row>
    <row r="2799" spans="1:5">
      <c r="A2799">
        <v>3864</v>
      </c>
      <c r="B2799" t="s">
        <v>18816</v>
      </c>
      <c r="C2799" t="s">
        <v>8033</v>
      </c>
      <c r="D2799" t="s">
        <v>8034</v>
      </c>
      <c r="E2799" s="324" t="s">
        <v>21137</v>
      </c>
    </row>
    <row r="2800" spans="1:5">
      <c r="A2800">
        <v>3865</v>
      </c>
      <c r="B2800" t="s">
        <v>18817</v>
      </c>
      <c r="C2800" t="s">
        <v>8033</v>
      </c>
      <c r="D2800" t="s">
        <v>8034</v>
      </c>
      <c r="E2800" s="324" t="s">
        <v>6101</v>
      </c>
    </row>
    <row r="2801" spans="1:5">
      <c r="A2801">
        <v>3866</v>
      </c>
      <c r="B2801" t="s">
        <v>18818</v>
      </c>
      <c r="C2801" t="s">
        <v>8033</v>
      </c>
      <c r="D2801" t="s">
        <v>8034</v>
      </c>
      <c r="E2801" s="324" t="s">
        <v>26073</v>
      </c>
    </row>
    <row r="2802" spans="1:5">
      <c r="A2802">
        <v>3878</v>
      </c>
      <c r="B2802" t="s">
        <v>18819</v>
      </c>
      <c r="C2802" t="s">
        <v>8033</v>
      </c>
      <c r="D2802" t="s">
        <v>8034</v>
      </c>
      <c r="E2802" s="324" t="s">
        <v>1974</v>
      </c>
    </row>
    <row r="2803" spans="1:5">
      <c r="A2803">
        <v>3883</v>
      </c>
      <c r="B2803" t="s">
        <v>18820</v>
      </c>
      <c r="C2803" t="s">
        <v>8033</v>
      </c>
      <c r="D2803" t="s">
        <v>8034</v>
      </c>
      <c r="E2803" s="324" t="s">
        <v>1290</v>
      </c>
    </row>
    <row r="2804" spans="1:5">
      <c r="A2804">
        <v>3876</v>
      </c>
      <c r="B2804" t="s">
        <v>18821</v>
      </c>
      <c r="C2804" t="s">
        <v>8033</v>
      </c>
      <c r="D2804" t="s">
        <v>8034</v>
      </c>
      <c r="E2804" s="324" t="s">
        <v>27163</v>
      </c>
    </row>
    <row r="2805" spans="1:5">
      <c r="A2805">
        <v>3884</v>
      </c>
      <c r="B2805" t="s">
        <v>18822</v>
      </c>
      <c r="C2805" t="s">
        <v>8033</v>
      </c>
      <c r="D2805" t="s">
        <v>8034</v>
      </c>
      <c r="E2805" s="324" t="s">
        <v>1502</v>
      </c>
    </row>
    <row r="2806" spans="1:5">
      <c r="A2806">
        <v>12892</v>
      </c>
      <c r="B2806" t="s">
        <v>18823</v>
      </c>
      <c r="C2806" t="s">
        <v>8044</v>
      </c>
      <c r="D2806" t="s">
        <v>8034</v>
      </c>
      <c r="E2806" s="324" t="s">
        <v>14808</v>
      </c>
    </row>
    <row r="2807" spans="1:5">
      <c r="A2807">
        <v>38447</v>
      </c>
      <c r="B2807" t="s">
        <v>18824</v>
      </c>
      <c r="C2807" t="s">
        <v>8033</v>
      </c>
      <c r="D2807" t="s">
        <v>8036</v>
      </c>
      <c r="E2807" s="324" t="s">
        <v>22091</v>
      </c>
    </row>
    <row r="2808" spans="1:5">
      <c r="A2808">
        <v>36320</v>
      </c>
      <c r="B2808" t="s">
        <v>18825</v>
      </c>
      <c r="C2808" t="s">
        <v>8033</v>
      </c>
      <c r="D2808" t="s">
        <v>8036</v>
      </c>
      <c r="E2808" s="324" t="s">
        <v>22104</v>
      </c>
    </row>
    <row r="2809" spans="1:5">
      <c r="A2809">
        <v>36324</v>
      </c>
      <c r="B2809" t="s">
        <v>18826</v>
      </c>
      <c r="C2809" t="s">
        <v>8033</v>
      </c>
      <c r="D2809" t="s">
        <v>8036</v>
      </c>
      <c r="E2809" s="324" t="s">
        <v>14767</v>
      </c>
    </row>
    <row r="2810" spans="1:5">
      <c r="A2810">
        <v>38441</v>
      </c>
      <c r="B2810" t="s">
        <v>18827</v>
      </c>
      <c r="C2810" t="s">
        <v>8033</v>
      </c>
      <c r="D2810" t="s">
        <v>8036</v>
      </c>
      <c r="E2810" s="324" t="s">
        <v>7436</v>
      </c>
    </row>
    <row r="2811" spans="1:5">
      <c r="A2811">
        <v>38442</v>
      </c>
      <c r="B2811" t="s">
        <v>18828</v>
      </c>
      <c r="C2811" t="s">
        <v>8033</v>
      </c>
      <c r="D2811" t="s">
        <v>8036</v>
      </c>
      <c r="E2811" s="324" t="s">
        <v>14984</v>
      </c>
    </row>
    <row r="2812" spans="1:5">
      <c r="A2812">
        <v>38443</v>
      </c>
      <c r="B2812" t="s">
        <v>18829</v>
      </c>
      <c r="C2812" t="s">
        <v>8033</v>
      </c>
      <c r="D2812" t="s">
        <v>8036</v>
      </c>
      <c r="E2812" s="324" t="s">
        <v>2484</v>
      </c>
    </row>
    <row r="2813" spans="1:5">
      <c r="A2813">
        <v>38444</v>
      </c>
      <c r="B2813" t="s">
        <v>18830</v>
      </c>
      <c r="C2813" t="s">
        <v>8033</v>
      </c>
      <c r="D2813" t="s">
        <v>8036</v>
      </c>
      <c r="E2813" s="324" t="s">
        <v>14844</v>
      </c>
    </row>
    <row r="2814" spans="1:5">
      <c r="A2814">
        <v>38445</v>
      </c>
      <c r="B2814" t="s">
        <v>18831</v>
      </c>
      <c r="C2814" t="s">
        <v>8033</v>
      </c>
      <c r="D2814" t="s">
        <v>8036</v>
      </c>
      <c r="E2814" s="324" t="s">
        <v>22105</v>
      </c>
    </row>
    <row r="2815" spans="1:5">
      <c r="A2815">
        <v>38446</v>
      </c>
      <c r="B2815" t="s">
        <v>18832</v>
      </c>
      <c r="C2815" t="s">
        <v>8033</v>
      </c>
      <c r="D2815" t="s">
        <v>8036</v>
      </c>
      <c r="E2815" s="324" t="s">
        <v>22106</v>
      </c>
    </row>
    <row r="2816" spans="1:5">
      <c r="A2816">
        <v>3837</v>
      </c>
      <c r="B2816" t="s">
        <v>18833</v>
      </c>
      <c r="C2816" t="s">
        <v>8033</v>
      </c>
      <c r="D2816" t="s">
        <v>8036</v>
      </c>
      <c r="E2816" s="324" t="s">
        <v>27442</v>
      </c>
    </row>
    <row r="2817" spans="1:5">
      <c r="A2817">
        <v>3845</v>
      </c>
      <c r="B2817" t="s">
        <v>18834</v>
      </c>
      <c r="C2817" t="s">
        <v>8033</v>
      </c>
      <c r="D2817" t="s">
        <v>8036</v>
      </c>
      <c r="E2817" s="324" t="s">
        <v>3248</v>
      </c>
    </row>
    <row r="2818" spans="1:5">
      <c r="A2818">
        <v>11045</v>
      </c>
      <c r="B2818" t="s">
        <v>18835</v>
      </c>
      <c r="C2818" t="s">
        <v>8033</v>
      </c>
      <c r="D2818" t="s">
        <v>8036</v>
      </c>
      <c r="E2818" s="324" t="s">
        <v>27443</v>
      </c>
    </row>
    <row r="2819" spans="1:5">
      <c r="A2819">
        <v>20170</v>
      </c>
      <c r="B2819" t="s">
        <v>18836</v>
      </c>
      <c r="C2819" t="s">
        <v>8033</v>
      </c>
      <c r="D2819" t="s">
        <v>8034</v>
      </c>
      <c r="E2819" s="324" t="s">
        <v>27444</v>
      </c>
    </row>
    <row r="2820" spans="1:5">
      <c r="A2820">
        <v>20171</v>
      </c>
      <c r="B2820" t="s">
        <v>18837</v>
      </c>
      <c r="C2820" t="s">
        <v>8033</v>
      </c>
      <c r="D2820" t="s">
        <v>8034</v>
      </c>
      <c r="E2820" s="324" t="s">
        <v>27445</v>
      </c>
    </row>
    <row r="2821" spans="1:5">
      <c r="A2821">
        <v>20167</v>
      </c>
      <c r="B2821" t="s">
        <v>18838</v>
      </c>
      <c r="C2821" t="s">
        <v>8033</v>
      </c>
      <c r="D2821" t="s">
        <v>8034</v>
      </c>
      <c r="E2821" s="324" t="s">
        <v>3849</v>
      </c>
    </row>
    <row r="2822" spans="1:5">
      <c r="A2822">
        <v>20168</v>
      </c>
      <c r="B2822" t="s">
        <v>18839</v>
      </c>
      <c r="C2822" t="s">
        <v>8033</v>
      </c>
      <c r="D2822" t="s">
        <v>8034</v>
      </c>
      <c r="E2822" s="324" t="s">
        <v>6594</v>
      </c>
    </row>
    <row r="2823" spans="1:5">
      <c r="A2823">
        <v>20169</v>
      </c>
      <c r="B2823" t="s">
        <v>18840</v>
      </c>
      <c r="C2823" t="s">
        <v>8033</v>
      </c>
      <c r="D2823" t="s">
        <v>8034</v>
      </c>
      <c r="E2823" s="324" t="s">
        <v>24602</v>
      </c>
    </row>
    <row r="2824" spans="1:5">
      <c r="A2824">
        <v>3899</v>
      </c>
      <c r="B2824" t="s">
        <v>18841</v>
      </c>
      <c r="C2824" t="s">
        <v>8033</v>
      </c>
      <c r="D2824" t="s">
        <v>8034</v>
      </c>
      <c r="E2824" s="324" t="s">
        <v>6190</v>
      </c>
    </row>
    <row r="2825" spans="1:5">
      <c r="A2825">
        <v>38676</v>
      </c>
      <c r="B2825" t="s">
        <v>18842</v>
      </c>
      <c r="C2825" t="s">
        <v>8033</v>
      </c>
      <c r="D2825" t="s">
        <v>8034</v>
      </c>
      <c r="E2825" s="324" t="s">
        <v>27446</v>
      </c>
    </row>
    <row r="2826" spans="1:5">
      <c r="A2826">
        <v>3897</v>
      </c>
      <c r="B2826" t="s">
        <v>18843</v>
      </c>
      <c r="C2826" t="s">
        <v>8033</v>
      </c>
      <c r="D2826" t="s">
        <v>8034</v>
      </c>
      <c r="E2826" s="324" t="s">
        <v>747</v>
      </c>
    </row>
    <row r="2827" spans="1:5">
      <c r="A2827">
        <v>3875</v>
      </c>
      <c r="B2827" t="s">
        <v>18844</v>
      </c>
      <c r="C2827" t="s">
        <v>8033</v>
      </c>
      <c r="D2827" t="s">
        <v>8034</v>
      </c>
      <c r="E2827" s="324" t="s">
        <v>1239</v>
      </c>
    </row>
    <row r="2828" spans="1:5">
      <c r="A2828">
        <v>3898</v>
      </c>
      <c r="B2828" t="s">
        <v>18845</v>
      </c>
      <c r="C2828" t="s">
        <v>8033</v>
      </c>
      <c r="D2828" t="s">
        <v>8034</v>
      </c>
      <c r="E2828" s="324" t="s">
        <v>5945</v>
      </c>
    </row>
    <row r="2829" spans="1:5">
      <c r="A2829">
        <v>3855</v>
      </c>
      <c r="B2829" t="s">
        <v>18846</v>
      </c>
      <c r="C2829" t="s">
        <v>8033</v>
      </c>
      <c r="D2829" t="s">
        <v>8034</v>
      </c>
      <c r="E2829" s="324" t="s">
        <v>15826</v>
      </c>
    </row>
    <row r="2830" spans="1:5">
      <c r="A2830">
        <v>3874</v>
      </c>
      <c r="B2830" t="s">
        <v>18847</v>
      </c>
      <c r="C2830" t="s">
        <v>8033</v>
      </c>
      <c r="D2830" t="s">
        <v>8034</v>
      </c>
      <c r="E2830" s="324" t="s">
        <v>1781</v>
      </c>
    </row>
    <row r="2831" spans="1:5">
      <c r="A2831">
        <v>3870</v>
      </c>
      <c r="B2831" t="s">
        <v>18848</v>
      </c>
      <c r="C2831" t="s">
        <v>8033</v>
      </c>
      <c r="D2831" t="s">
        <v>8034</v>
      </c>
      <c r="E2831" s="324" t="s">
        <v>17628</v>
      </c>
    </row>
    <row r="2832" spans="1:5">
      <c r="A2832">
        <v>38678</v>
      </c>
      <c r="B2832" t="s">
        <v>18849</v>
      </c>
      <c r="C2832" t="s">
        <v>8033</v>
      </c>
      <c r="D2832" t="s">
        <v>8034</v>
      </c>
      <c r="E2832" s="324" t="s">
        <v>20979</v>
      </c>
    </row>
    <row r="2833" spans="1:5">
      <c r="A2833">
        <v>3859</v>
      </c>
      <c r="B2833" t="s">
        <v>18850</v>
      </c>
      <c r="C2833" t="s">
        <v>8033</v>
      </c>
      <c r="D2833" t="s">
        <v>8034</v>
      </c>
      <c r="E2833" s="324" t="s">
        <v>1195</v>
      </c>
    </row>
    <row r="2834" spans="1:5">
      <c r="A2834">
        <v>3856</v>
      </c>
      <c r="B2834" t="s">
        <v>18851</v>
      </c>
      <c r="C2834" t="s">
        <v>8033</v>
      </c>
      <c r="D2834" t="s">
        <v>8034</v>
      </c>
      <c r="E2834" s="324" t="s">
        <v>26764</v>
      </c>
    </row>
    <row r="2835" spans="1:5">
      <c r="A2835">
        <v>3906</v>
      </c>
      <c r="B2835" t="s">
        <v>18852</v>
      </c>
      <c r="C2835" t="s">
        <v>8033</v>
      </c>
      <c r="D2835" t="s">
        <v>8034</v>
      </c>
      <c r="E2835" s="324" t="s">
        <v>7415</v>
      </c>
    </row>
    <row r="2836" spans="1:5">
      <c r="A2836">
        <v>3860</v>
      </c>
      <c r="B2836" t="s">
        <v>18853</v>
      </c>
      <c r="C2836" t="s">
        <v>8033</v>
      </c>
      <c r="D2836" t="s">
        <v>8034</v>
      </c>
      <c r="E2836" s="324" t="s">
        <v>15817</v>
      </c>
    </row>
    <row r="2837" spans="1:5">
      <c r="A2837">
        <v>3905</v>
      </c>
      <c r="B2837" t="s">
        <v>18854</v>
      </c>
      <c r="C2837" t="s">
        <v>8033</v>
      </c>
      <c r="D2837" t="s">
        <v>8034</v>
      </c>
      <c r="E2837" s="324" t="s">
        <v>15856</v>
      </c>
    </row>
    <row r="2838" spans="1:5">
      <c r="A2838">
        <v>3871</v>
      </c>
      <c r="B2838" t="s">
        <v>18855</v>
      </c>
      <c r="C2838" t="s">
        <v>8033</v>
      </c>
      <c r="D2838" t="s">
        <v>8034</v>
      </c>
      <c r="E2838" s="324" t="s">
        <v>25534</v>
      </c>
    </row>
    <row r="2839" spans="1:5">
      <c r="A2839">
        <v>39292</v>
      </c>
      <c r="B2839" t="s">
        <v>22109</v>
      </c>
      <c r="C2839" t="s">
        <v>8033</v>
      </c>
      <c r="D2839" t="s">
        <v>8036</v>
      </c>
      <c r="E2839" s="324" t="s">
        <v>5934</v>
      </c>
    </row>
    <row r="2840" spans="1:5">
      <c r="A2840">
        <v>39293</v>
      </c>
      <c r="B2840" t="s">
        <v>22110</v>
      </c>
      <c r="C2840" t="s">
        <v>8033</v>
      </c>
      <c r="D2840" t="s">
        <v>8036</v>
      </c>
      <c r="E2840" s="324" t="s">
        <v>3078</v>
      </c>
    </row>
    <row r="2841" spans="1:5">
      <c r="A2841">
        <v>39294</v>
      </c>
      <c r="B2841" t="s">
        <v>22112</v>
      </c>
      <c r="C2841" t="s">
        <v>8033</v>
      </c>
      <c r="D2841" t="s">
        <v>8036</v>
      </c>
      <c r="E2841" s="324" t="s">
        <v>24435</v>
      </c>
    </row>
    <row r="2842" spans="1:5">
      <c r="A2842">
        <v>39295</v>
      </c>
      <c r="B2842" t="s">
        <v>22113</v>
      </c>
      <c r="C2842" t="s">
        <v>8033</v>
      </c>
      <c r="D2842" t="s">
        <v>8036</v>
      </c>
      <c r="E2842" s="324" t="s">
        <v>3327</v>
      </c>
    </row>
    <row r="2843" spans="1:5">
      <c r="A2843">
        <v>39312</v>
      </c>
      <c r="B2843" t="s">
        <v>25001</v>
      </c>
      <c r="C2843" t="s">
        <v>8033</v>
      </c>
      <c r="D2843" t="s">
        <v>8036</v>
      </c>
      <c r="E2843" s="324" t="s">
        <v>4200</v>
      </c>
    </row>
    <row r="2844" spans="1:5">
      <c r="A2844">
        <v>39313</v>
      </c>
      <c r="B2844" t="s">
        <v>25002</v>
      </c>
      <c r="C2844" t="s">
        <v>8033</v>
      </c>
      <c r="D2844" t="s">
        <v>8036</v>
      </c>
      <c r="E2844" s="324" t="s">
        <v>15935</v>
      </c>
    </row>
    <row r="2845" spans="1:5">
      <c r="A2845">
        <v>39314</v>
      </c>
      <c r="B2845" t="s">
        <v>25003</v>
      </c>
      <c r="C2845" t="s">
        <v>8033</v>
      </c>
      <c r="D2845" t="s">
        <v>8036</v>
      </c>
      <c r="E2845" s="324" t="s">
        <v>14792</v>
      </c>
    </row>
    <row r="2846" spans="1:5">
      <c r="A2846">
        <v>39296</v>
      </c>
      <c r="B2846" t="s">
        <v>22115</v>
      </c>
      <c r="C2846" t="s">
        <v>8033</v>
      </c>
      <c r="D2846" t="s">
        <v>8036</v>
      </c>
      <c r="E2846" s="324" t="s">
        <v>4497</v>
      </c>
    </row>
    <row r="2847" spans="1:5">
      <c r="A2847">
        <v>39297</v>
      </c>
      <c r="B2847" t="s">
        <v>22116</v>
      </c>
      <c r="C2847" t="s">
        <v>8033</v>
      </c>
      <c r="D2847" t="s">
        <v>8036</v>
      </c>
      <c r="E2847" s="324" t="s">
        <v>4628</v>
      </c>
    </row>
    <row r="2848" spans="1:5">
      <c r="A2848">
        <v>39298</v>
      </c>
      <c r="B2848" t="s">
        <v>22117</v>
      </c>
      <c r="C2848" t="s">
        <v>8033</v>
      </c>
      <c r="D2848" t="s">
        <v>8036</v>
      </c>
      <c r="E2848" s="324" t="s">
        <v>14944</v>
      </c>
    </row>
    <row r="2849" spans="1:5">
      <c r="A2849">
        <v>39299</v>
      </c>
      <c r="B2849" t="s">
        <v>22118</v>
      </c>
      <c r="C2849" t="s">
        <v>8033</v>
      </c>
      <c r="D2849" t="s">
        <v>8036</v>
      </c>
      <c r="E2849" s="324" t="s">
        <v>25004</v>
      </c>
    </row>
    <row r="2850" spans="1:5">
      <c r="A2850">
        <v>39308</v>
      </c>
      <c r="B2850" t="s">
        <v>22119</v>
      </c>
      <c r="C2850" t="s">
        <v>8033</v>
      </c>
      <c r="D2850" t="s">
        <v>8036</v>
      </c>
      <c r="E2850" s="324" t="s">
        <v>6128</v>
      </c>
    </row>
    <row r="2851" spans="1:5">
      <c r="A2851">
        <v>39309</v>
      </c>
      <c r="B2851" t="s">
        <v>22120</v>
      </c>
      <c r="C2851" t="s">
        <v>8033</v>
      </c>
      <c r="D2851" t="s">
        <v>8036</v>
      </c>
      <c r="E2851" s="324" t="s">
        <v>14735</v>
      </c>
    </row>
    <row r="2852" spans="1:5">
      <c r="A2852">
        <v>39310</v>
      </c>
      <c r="B2852" t="s">
        <v>25005</v>
      </c>
      <c r="C2852" t="s">
        <v>8033</v>
      </c>
      <c r="D2852" t="s">
        <v>8036</v>
      </c>
      <c r="E2852" s="324" t="s">
        <v>15801</v>
      </c>
    </row>
    <row r="2853" spans="1:5">
      <c r="A2853">
        <v>39311</v>
      </c>
      <c r="B2853" t="s">
        <v>25006</v>
      </c>
      <c r="C2853" t="s">
        <v>8033</v>
      </c>
      <c r="D2853" t="s">
        <v>8036</v>
      </c>
      <c r="E2853" s="324" t="s">
        <v>25007</v>
      </c>
    </row>
    <row r="2854" spans="1:5">
      <c r="A2854">
        <v>37429</v>
      </c>
      <c r="B2854" t="s">
        <v>18856</v>
      </c>
      <c r="C2854" t="s">
        <v>8033</v>
      </c>
      <c r="D2854" t="s">
        <v>8036</v>
      </c>
      <c r="E2854" s="324" t="s">
        <v>25008</v>
      </c>
    </row>
    <row r="2855" spans="1:5">
      <c r="A2855">
        <v>37426</v>
      </c>
      <c r="B2855" t="s">
        <v>18857</v>
      </c>
      <c r="C2855" t="s">
        <v>8033</v>
      </c>
      <c r="D2855" t="s">
        <v>8036</v>
      </c>
      <c r="E2855" s="324" t="s">
        <v>21692</v>
      </c>
    </row>
    <row r="2856" spans="1:5">
      <c r="A2856">
        <v>37427</v>
      </c>
      <c r="B2856" t="s">
        <v>18858</v>
      </c>
      <c r="C2856" t="s">
        <v>8033</v>
      </c>
      <c r="D2856" t="s">
        <v>8036</v>
      </c>
      <c r="E2856" s="324" t="s">
        <v>25009</v>
      </c>
    </row>
    <row r="2857" spans="1:5">
      <c r="A2857">
        <v>37424</v>
      </c>
      <c r="B2857" t="s">
        <v>18859</v>
      </c>
      <c r="C2857" t="s">
        <v>8033</v>
      </c>
      <c r="D2857" t="s">
        <v>8036</v>
      </c>
      <c r="E2857" s="324" t="s">
        <v>3078</v>
      </c>
    </row>
    <row r="2858" spans="1:5">
      <c r="A2858">
        <v>37428</v>
      </c>
      <c r="B2858" t="s">
        <v>18860</v>
      </c>
      <c r="C2858" t="s">
        <v>8033</v>
      </c>
      <c r="D2858" t="s">
        <v>8036</v>
      </c>
      <c r="E2858" s="324" t="s">
        <v>25010</v>
      </c>
    </row>
    <row r="2859" spans="1:5">
      <c r="A2859">
        <v>37425</v>
      </c>
      <c r="B2859" t="s">
        <v>18861</v>
      </c>
      <c r="C2859" t="s">
        <v>8033</v>
      </c>
      <c r="D2859" t="s">
        <v>8036</v>
      </c>
      <c r="E2859" s="324" t="s">
        <v>25011</v>
      </c>
    </row>
    <row r="2860" spans="1:5">
      <c r="A2860">
        <v>11519</v>
      </c>
      <c r="B2860" t="s">
        <v>18862</v>
      </c>
      <c r="C2860" t="s">
        <v>8044</v>
      </c>
      <c r="D2860" t="s">
        <v>8034</v>
      </c>
      <c r="E2860" s="324" t="s">
        <v>25012</v>
      </c>
    </row>
    <row r="2861" spans="1:5">
      <c r="A2861">
        <v>11520</v>
      </c>
      <c r="B2861" t="s">
        <v>18863</v>
      </c>
      <c r="C2861" t="s">
        <v>8044</v>
      </c>
      <c r="D2861" t="s">
        <v>8034</v>
      </c>
      <c r="E2861" s="324" t="s">
        <v>25013</v>
      </c>
    </row>
    <row r="2862" spans="1:5">
      <c r="A2862">
        <v>11518</v>
      </c>
      <c r="B2862" t="s">
        <v>18864</v>
      </c>
      <c r="C2862" t="s">
        <v>8044</v>
      </c>
      <c r="D2862" t="s">
        <v>8034</v>
      </c>
      <c r="E2862" s="324" t="s">
        <v>25014</v>
      </c>
    </row>
    <row r="2863" spans="1:5">
      <c r="A2863">
        <v>38473</v>
      </c>
      <c r="B2863" t="s">
        <v>18865</v>
      </c>
      <c r="C2863" t="s">
        <v>8033</v>
      </c>
      <c r="D2863" t="s">
        <v>8034</v>
      </c>
      <c r="E2863" s="324" t="s">
        <v>22121</v>
      </c>
    </row>
    <row r="2864" spans="1:5">
      <c r="A2864">
        <v>4244</v>
      </c>
      <c r="B2864" t="s">
        <v>18866</v>
      </c>
      <c r="C2864" t="s">
        <v>8041</v>
      </c>
      <c r="D2864" t="s">
        <v>8034</v>
      </c>
      <c r="E2864" s="324" t="s">
        <v>24586</v>
      </c>
    </row>
    <row r="2865" spans="1:5">
      <c r="A2865">
        <v>40977</v>
      </c>
      <c r="B2865" t="s">
        <v>18867</v>
      </c>
      <c r="C2865" t="s">
        <v>8042</v>
      </c>
      <c r="D2865" t="s">
        <v>8034</v>
      </c>
      <c r="E2865" s="324" t="s">
        <v>27447</v>
      </c>
    </row>
    <row r="2866" spans="1:5">
      <c r="A2866">
        <v>4115</v>
      </c>
      <c r="B2866" t="s">
        <v>18868</v>
      </c>
      <c r="C2866" t="s">
        <v>8037</v>
      </c>
      <c r="D2866" t="s">
        <v>8034</v>
      </c>
      <c r="E2866" s="324" t="s">
        <v>7702</v>
      </c>
    </row>
    <row r="2867" spans="1:5">
      <c r="A2867">
        <v>4119</v>
      </c>
      <c r="B2867" t="s">
        <v>18869</v>
      </c>
      <c r="C2867" t="s">
        <v>8037</v>
      </c>
      <c r="D2867" t="s">
        <v>8034</v>
      </c>
      <c r="E2867" s="324" t="s">
        <v>14867</v>
      </c>
    </row>
    <row r="2868" spans="1:5">
      <c r="A2868">
        <v>2794</v>
      </c>
      <c r="B2868" t="s">
        <v>18870</v>
      </c>
      <c r="C2868" t="s">
        <v>8037</v>
      </c>
      <c r="D2868" t="s">
        <v>8034</v>
      </c>
      <c r="E2868" s="324" t="s">
        <v>25015</v>
      </c>
    </row>
    <row r="2869" spans="1:5">
      <c r="A2869">
        <v>2788</v>
      </c>
      <c r="B2869" t="s">
        <v>18871</v>
      </c>
      <c r="C2869" t="s">
        <v>8037</v>
      </c>
      <c r="D2869" t="s">
        <v>8034</v>
      </c>
      <c r="E2869" s="324" t="s">
        <v>21029</v>
      </c>
    </row>
    <row r="2870" spans="1:5">
      <c r="A2870">
        <v>4006</v>
      </c>
      <c r="B2870" t="s">
        <v>18872</v>
      </c>
      <c r="C2870" t="s">
        <v>8040</v>
      </c>
      <c r="D2870" t="s">
        <v>8034</v>
      </c>
      <c r="E2870" s="324" t="s">
        <v>25016</v>
      </c>
    </row>
    <row r="2871" spans="1:5">
      <c r="A2871">
        <v>36151</v>
      </c>
      <c r="B2871" t="s">
        <v>18873</v>
      </c>
      <c r="C2871" t="s">
        <v>8033</v>
      </c>
      <c r="D2871" t="s">
        <v>8034</v>
      </c>
      <c r="E2871" s="324" t="s">
        <v>27448</v>
      </c>
    </row>
    <row r="2872" spans="1:5">
      <c r="A2872">
        <v>37457</v>
      </c>
      <c r="B2872" t="s">
        <v>18874</v>
      </c>
      <c r="C2872" t="s">
        <v>8037</v>
      </c>
      <c r="D2872" t="s">
        <v>8034</v>
      </c>
      <c r="E2872" s="324" t="s">
        <v>16406</v>
      </c>
    </row>
    <row r="2873" spans="1:5">
      <c r="A2873">
        <v>37456</v>
      </c>
      <c r="B2873" t="s">
        <v>18875</v>
      </c>
      <c r="C2873" t="s">
        <v>8037</v>
      </c>
      <c r="D2873" t="s">
        <v>8034</v>
      </c>
      <c r="E2873" s="324" t="s">
        <v>1557</v>
      </c>
    </row>
    <row r="2874" spans="1:5">
      <c r="A2874">
        <v>37461</v>
      </c>
      <c r="B2874" t="s">
        <v>18876</v>
      </c>
      <c r="C2874" t="s">
        <v>8037</v>
      </c>
      <c r="D2874" t="s">
        <v>8034</v>
      </c>
      <c r="E2874" s="324" t="s">
        <v>25017</v>
      </c>
    </row>
    <row r="2875" spans="1:5">
      <c r="A2875">
        <v>37460</v>
      </c>
      <c r="B2875" t="s">
        <v>18877</v>
      </c>
      <c r="C2875" t="s">
        <v>8037</v>
      </c>
      <c r="D2875" t="s">
        <v>8034</v>
      </c>
      <c r="E2875" s="324" t="s">
        <v>15034</v>
      </c>
    </row>
    <row r="2876" spans="1:5">
      <c r="A2876">
        <v>37458</v>
      </c>
      <c r="B2876" t="s">
        <v>18878</v>
      </c>
      <c r="C2876" t="s">
        <v>8037</v>
      </c>
      <c r="D2876" t="s">
        <v>8035</v>
      </c>
      <c r="E2876" s="324" t="s">
        <v>15792</v>
      </c>
    </row>
    <row r="2877" spans="1:5">
      <c r="A2877">
        <v>37454</v>
      </c>
      <c r="B2877" t="s">
        <v>18879</v>
      </c>
      <c r="C2877" t="s">
        <v>8037</v>
      </c>
      <c r="D2877" t="s">
        <v>8034</v>
      </c>
      <c r="E2877" s="324" t="s">
        <v>7401</v>
      </c>
    </row>
    <row r="2878" spans="1:5">
      <c r="A2878">
        <v>37455</v>
      </c>
      <c r="B2878" t="s">
        <v>18880</v>
      </c>
      <c r="C2878" t="s">
        <v>8037</v>
      </c>
      <c r="D2878" t="s">
        <v>8034</v>
      </c>
      <c r="E2878" s="324" t="s">
        <v>7344</v>
      </c>
    </row>
    <row r="2879" spans="1:5">
      <c r="A2879">
        <v>37459</v>
      </c>
      <c r="B2879" t="s">
        <v>18882</v>
      </c>
      <c r="C2879" t="s">
        <v>8037</v>
      </c>
      <c r="D2879" t="s">
        <v>8034</v>
      </c>
      <c r="E2879" s="324" t="s">
        <v>21820</v>
      </c>
    </row>
    <row r="2880" spans="1:5">
      <c r="A2880">
        <v>21029</v>
      </c>
      <c r="B2880" t="s">
        <v>18883</v>
      </c>
      <c r="C2880" t="s">
        <v>8033</v>
      </c>
      <c r="D2880" t="s">
        <v>8035</v>
      </c>
      <c r="E2880" s="324" t="s">
        <v>25018</v>
      </c>
    </row>
    <row r="2881" spans="1:5">
      <c r="A2881">
        <v>21030</v>
      </c>
      <c r="B2881" t="s">
        <v>18884</v>
      </c>
      <c r="C2881" t="s">
        <v>8033</v>
      </c>
      <c r="D2881" t="s">
        <v>8034</v>
      </c>
      <c r="E2881" s="324" t="s">
        <v>25019</v>
      </c>
    </row>
    <row r="2882" spans="1:5">
      <c r="A2882">
        <v>21031</v>
      </c>
      <c r="B2882" t="s">
        <v>18885</v>
      </c>
      <c r="C2882" t="s">
        <v>8033</v>
      </c>
      <c r="D2882" t="s">
        <v>8034</v>
      </c>
      <c r="E2882" s="324" t="s">
        <v>25020</v>
      </c>
    </row>
    <row r="2883" spans="1:5">
      <c r="A2883">
        <v>21032</v>
      </c>
      <c r="B2883" t="s">
        <v>18886</v>
      </c>
      <c r="C2883" t="s">
        <v>8033</v>
      </c>
      <c r="D2883" t="s">
        <v>8034</v>
      </c>
      <c r="E2883" s="324" t="s">
        <v>25021</v>
      </c>
    </row>
    <row r="2884" spans="1:5">
      <c r="A2884">
        <v>37527</v>
      </c>
      <c r="B2884" t="s">
        <v>18887</v>
      </c>
      <c r="C2884" t="s">
        <v>8033</v>
      </c>
      <c r="D2884" t="s">
        <v>8034</v>
      </c>
      <c r="E2884" s="324" t="s">
        <v>25022</v>
      </c>
    </row>
    <row r="2885" spans="1:5">
      <c r="A2885">
        <v>37528</v>
      </c>
      <c r="B2885" t="s">
        <v>18888</v>
      </c>
      <c r="C2885" t="s">
        <v>8033</v>
      </c>
      <c r="D2885" t="s">
        <v>8034</v>
      </c>
      <c r="E2885" s="324" t="s">
        <v>25023</v>
      </c>
    </row>
    <row r="2886" spans="1:5">
      <c r="A2886">
        <v>37529</v>
      </c>
      <c r="B2886" t="s">
        <v>18889</v>
      </c>
      <c r="C2886" t="s">
        <v>8033</v>
      </c>
      <c r="D2886" t="s">
        <v>8034</v>
      </c>
      <c r="E2886" s="324" t="s">
        <v>25024</v>
      </c>
    </row>
    <row r="2887" spans="1:5">
      <c r="A2887">
        <v>37530</v>
      </c>
      <c r="B2887" t="s">
        <v>18890</v>
      </c>
      <c r="C2887" t="s">
        <v>8033</v>
      </c>
      <c r="D2887" t="s">
        <v>8034</v>
      </c>
      <c r="E2887" s="324" t="s">
        <v>25025</v>
      </c>
    </row>
    <row r="2888" spans="1:5">
      <c r="A2888">
        <v>21034</v>
      </c>
      <c r="B2888" t="s">
        <v>18891</v>
      </c>
      <c r="C2888" t="s">
        <v>8033</v>
      </c>
      <c r="D2888" t="s">
        <v>8034</v>
      </c>
      <c r="E2888" s="324" t="s">
        <v>25026</v>
      </c>
    </row>
    <row r="2889" spans="1:5">
      <c r="A2889">
        <v>37531</v>
      </c>
      <c r="B2889" t="s">
        <v>18892</v>
      </c>
      <c r="C2889" t="s">
        <v>8033</v>
      </c>
      <c r="D2889" t="s">
        <v>8034</v>
      </c>
      <c r="E2889" s="324" t="s">
        <v>25027</v>
      </c>
    </row>
    <row r="2890" spans="1:5">
      <c r="A2890">
        <v>21036</v>
      </c>
      <c r="B2890" t="s">
        <v>18893</v>
      </c>
      <c r="C2890" t="s">
        <v>8033</v>
      </c>
      <c r="D2890" t="s">
        <v>8034</v>
      </c>
      <c r="E2890" s="324" t="s">
        <v>25028</v>
      </c>
    </row>
    <row r="2891" spans="1:5">
      <c r="A2891">
        <v>21037</v>
      </c>
      <c r="B2891" t="s">
        <v>18894</v>
      </c>
      <c r="C2891" t="s">
        <v>8033</v>
      </c>
      <c r="D2891" t="s">
        <v>8034</v>
      </c>
      <c r="E2891" s="324" t="s">
        <v>25029</v>
      </c>
    </row>
    <row r="2892" spans="1:5">
      <c r="A2892">
        <v>20185</v>
      </c>
      <c r="B2892" t="s">
        <v>18895</v>
      </c>
      <c r="C2892" t="s">
        <v>8037</v>
      </c>
      <c r="D2892" t="s">
        <v>8034</v>
      </c>
      <c r="E2892" s="324" t="s">
        <v>6113</v>
      </c>
    </row>
    <row r="2893" spans="1:5">
      <c r="A2893">
        <v>20260</v>
      </c>
      <c r="B2893" t="s">
        <v>18896</v>
      </c>
      <c r="C2893" t="s">
        <v>8033</v>
      </c>
      <c r="D2893" t="s">
        <v>8034</v>
      </c>
      <c r="E2893" s="324" t="s">
        <v>16002</v>
      </c>
    </row>
    <row r="2894" spans="1:5">
      <c r="A2894">
        <v>37523</v>
      </c>
      <c r="B2894" t="s">
        <v>18897</v>
      </c>
      <c r="C2894" t="s">
        <v>8033</v>
      </c>
      <c r="D2894" t="s">
        <v>8036</v>
      </c>
      <c r="E2894" s="324" t="s">
        <v>25030</v>
      </c>
    </row>
    <row r="2895" spans="1:5">
      <c r="A2895">
        <v>37515</v>
      </c>
      <c r="B2895" t="s">
        <v>18898</v>
      </c>
      <c r="C2895" t="s">
        <v>8033</v>
      </c>
      <c r="D2895" t="s">
        <v>8036</v>
      </c>
      <c r="E2895" s="324" t="s">
        <v>25031</v>
      </c>
    </row>
    <row r="2896" spans="1:5">
      <c r="A2896">
        <v>12899</v>
      </c>
      <c r="B2896" t="s">
        <v>18899</v>
      </c>
      <c r="C2896" t="s">
        <v>8033</v>
      </c>
      <c r="D2896" t="s">
        <v>8036</v>
      </c>
      <c r="E2896" s="324" t="s">
        <v>15816</v>
      </c>
    </row>
    <row r="2897" spans="1:5">
      <c r="A2897">
        <v>12898</v>
      </c>
      <c r="B2897" t="s">
        <v>18900</v>
      </c>
      <c r="C2897" t="s">
        <v>8033</v>
      </c>
      <c r="D2897" t="s">
        <v>8036</v>
      </c>
      <c r="E2897" s="324" t="s">
        <v>21670</v>
      </c>
    </row>
    <row r="2898" spans="1:5">
      <c r="A2898">
        <v>39699</v>
      </c>
      <c r="B2898" t="s">
        <v>22122</v>
      </c>
      <c r="C2898" t="s">
        <v>8043</v>
      </c>
      <c r="D2898" t="s">
        <v>8034</v>
      </c>
      <c r="E2898" s="324" t="s">
        <v>15045</v>
      </c>
    </row>
    <row r="2899" spans="1:5">
      <c r="A2899">
        <v>42528</v>
      </c>
      <c r="B2899" t="s">
        <v>18901</v>
      </c>
      <c r="C2899" t="s">
        <v>8043</v>
      </c>
      <c r="D2899" t="s">
        <v>8034</v>
      </c>
      <c r="E2899" s="324" t="s">
        <v>15881</v>
      </c>
    </row>
    <row r="2900" spans="1:5">
      <c r="A2900">
        <v>39696</v>
      </c>
      <c r="B2900" t="s">
        <v>18902</v>
      </c>
      <c r="C2900" t="s">
        <v>8043</v>
      </c>
      <c r="D2900" t="s">
        <v>8035</v>
      </c>
      <c r="E2900" s="324" t="s">
        <v>21648</v>
      </c>
    </row>
    <row r="2901" spans="1:5">
      <c r="A2901">
        <v>39700</v>
      </c>
      <c r="B2901" t="s">
        <v>18903</v>
      </c>
      <c r="C2901" t="s">
        <v>8043</v>
      </c>
      <c r="D2901" t="s">
        <v>8034</v>
      </c>
      <c r="E2901" s="324" t="s">
        <v>25032</v>
      </c>
    </row>
    <row r="2902" spans="1:5">
      <c r="A2902">
        <v>11621</v>
      </c>
      <c r="B2902" t="s">
        <v>18904</v>
      </c>
      <c r="C2902" t="s">
        <v>8043</v>
      </c>
      <c r="D2902" t="s">
        <v>8034</v>
      </c>
      <c r="E2902" s="324" t="s">
        <v>25033</v>
      </c>
    </row>
    <row r="2903" spans="1:5">
      <c r="A2903">
        <v>4014</v>
      </c>
      <c r="B2903" t="s">
        <v>18905</v>
      </c>
      <c r="C2903" t="s">
        <v>8043</v>
      </c>
      <c r="D2903" t="s">
        <v>8034</v>
      </c>
      <c r="E2903" s="324" t="s">
        <v>20969</v>
      </c>
    </row>
    <row r="2904" spans="1:5">
      <c r="A2904">
        <v>4015</v>
      </c>
      <c r="B2904" t="s">
        <v>18906</v>
      </c>
      <c r="C2904" t="s">
        <v>8043</v>
      </c>
      <c r="D2904" t="s">
        <v>8034</v>
      </c>
      <c r="E2904" s="324" t="s">
        <v>25034</v>
      </c>
    </row>
    <row r="2905" spans="1:5">
      <c r="A2905">
        <v>4017</v>
      </c>
      <c r="B2905" t="s">
        <v>18907</v>
      </c>
      <c r="C2905" t="s">
        <v>8043</v>
      </c>
      <c r="D2905" t="s">
        <v>8034</v>
      </c>
      <c r="E2905" s="324" t="s">
        <v>25035</v>
      </c>
    </row>
    <row r="2906" spans="1:5">
      <c r="A2906">
        <v>4016</v>
      </c>
      <c r="B2906" t="s">
        <v>18908</v>
      </c>
      <c r="C2906" t="s">
        <v>8043</v>
      </c>
      <c r="D2906" t="s">
        <v>8035</v>
      </c>
      <c r="E2906" s="324" t="s">
        <v>4360</v>
      </c>
    </row>
    <row r="2907" spans="1:5">
      <c r="A2907">
        <v>38544</v>
      </c>
      <c r="B2907" t="s">
        <v>18909</v>
      </c>
      <c r="C2907" t="s">
        <v>8043</v>
      </c>
      <c r="D2907" t="s">
        <v>8034</v>
      </c>
      <c r="E2907" s="324" t="s">
        <v>25036</v>
      </c>
    </row>
    <row r="2908" spans="1:5">
      <c r="A2908">
        <v>38545</v>
      </c>
      <c r="B2908" t="s">
        <v>18910</v>
      </c>
      <c r="C2908" t="s">
        <v>8043</v>
      </c>
      <c r="D2908" t="s">
        <v>8034</v>
      </c>
      <c r="E2908" s="324" t="s">
        <v>15792</v>
      </c>
    </row>
    <row r="2909" spans="1:5">
      <c r="A2909">
        <v>42527</v>
      </c>
      <c r="B2909" t="s">
        <v>18911</v>
      </c>
      <c r="C2909" t="s">
        <v>8043</v>
      </c>
      <c r="D2909" t="s">
        <v>8034</v>
      </c>
      <c r="E2909" s="324" t="s">
        <v>21437</v>
      </c>
    </row>
    <row r="2910" spans="1:5">
      <c r="A2910">
        <v>39323</v>
      </c>
      <c r="B2910" t="s">
        <v>18912</v>
      </c>
      <c r="C2910" t="s">
        <v>8043</v>
      </c>
      <c r="D2910" t="s">
        <v>8034</v>
      </c>
      <c r="E2910" s="324" t="s">
        <v>289</v>
      </c>
    </row>
    <row r="2911" spans="1:5">
      <c r="A2911">
        <v>626</v>
      </c>
      <c r="B2911" t="s">
        <v>18913</v>
      </c>
      <c r="C2911" t="s">
        <v>8038</v>
      </c>
      <c r="D2911" t="s">
        <v>8035</v>
      </c>
      <c r="E2911" s="324" t="s">
        <v>4083</v>
      </c>
    </row>
    <row r="2912" spans="1:5">
      <c r="A2912">
        <v>44504</v>
      </c>
      <c r="B2912" t="s">
        <v>18914</v>
      </c>
      <c r="C2912" t="s">
        <v>8043</v>
      </c>
      <c r="D2912" t="s">
        <v>8036</v>
      </c>
      <c r="E2912" s="324" t="s">
        <v>3772</v>
      </c>
    </row>
    <row r="2913" spans="1:5">
      <c r="A2913">
        <v>44505</v>
      </c>
      <c r="B2913" t="s">
        <v>18915</v>
      </c>
      <c r="C2913" t="s">
        <v>8043</v>
      </c>
      <c r="D2913" t="s">
        <v>8036</v>
      </c>
      <c r="E2913" s="324" t="s">
        <v>25037</v>
      </c>
    </row>
    <row r="2914" spans="1:5">
      <c r="A2914">
        <v>44506</v>
      </c>
      <c r="B2914" t="s">
        <v>18916</v>
      </c>
      <c r="C2914" t="s">
        <v>8043</v>
      </c>
      <c r="D2914" t="s">
        <v>8036</v>
      </c>
      <c r="E2914" s="324" t="s">
        <v>6563</v>
      </c>
    </row>
    <row r="2915" spans="1:5">
      <c r="A2915">
        <v>44507</v>
      </c>
      <c r="B2915" t="s">
        <v>18917</v>
      </c>
      <c r="C2915" t="s">
        <v>8043</v>
      </c>
      <c r="D2915" t="s">
        <v>8036</v>
      </c>
      <c r="E2915" s="324" t="s">
        <v>318</v>
      </c>
    </row>
    <row r="2916" spans="1:5">
      <c r="A2916">
        <v>44508</v>
      </c>
      <c r="B2916" t="s">
        <v>18918</v>
      </c>
      <c r="C2916" t="s">
        <v>8043</v>
      </c>
      <c r="D2916" t="s">
        <v>8036</v>
      </c>
      <c r="E2916" s="324" t="s">
        <v>25038</v>
      </c>
    </row>
    <row r="2917" spans="1:5">
      <c r="A2917">
        <v>44509</v>
      </c>
      <c r="B2917" t="s">
        <v>18919</v>
      </c>
      <c r="C2917" t="s">
        <v>8043</v>
      </c>
      <c r="D2917" t="s">
        <v>8036</v>
      </c>
      <c r="E2917" s="324" t="s">
        <v>15809</v>
      </c>
    </row>
    <row r="2918" spans="1:5">
      <c r="A2918">
        <v>44510</v>
      </c>
      <c r="B2918" t="s">
        <v>18920</v>
      </c>
      <c r="C2918" t="s">
        <v>8043</v>
      </c>
      <c r="D2918" t="s">
        <v>8036</v>
      </c>
      <c r="E2918" s="324" t="s">
        <v>25039</v>
      </c>
    </row>
    <row r="2919" spans="1:5">
      <c r="A2919">
        <v>44512</v>
      </c>
      <c r="B2919" t="s">
        <v>18921</v>
      </c>
      <c r="C2919" t="s">
        <v>8043</v>
      </c>
      <c r="D2919" t="s">
        <v>8036</v>
      </c>
      <c r="E2919" s="324" t="s">
        <v>18432</v>
      </c>
    </row>
    <row r="2920" spans="1:5">
      <c r="A2920">
        <v>44513</v>
      </c>
      <c r="B2920" t="s">
        <v>18922</v>
      </c>
      <c r="C2920" t="s">
        <v>8043</v>
      </c>
      <c r="D2920" t="s">
        <v>8036</v>
      </c>
      <c r="E2920" s="324" t="s">
        <v>25040</v>
      </c>
    </row>
    <row r="2921" spans="1:5">
      <c r="A2921">
        <v>44514</v>
      </c>
      <c r="B2921" t="s">
        <v>18923</v>
      </c>
      <c r="C2921" t="s">
        <v>8043</v>
      </c>
      <c r="D2921" t="s">
        <v>8036</v>
      </c>
      <c r="E2921" s="324" t="s">
        <v>15832</v>
      </c>
    </row>
    <row r="2922" spans="1:5">
      <c r="A2922">
        <v>44515</v>
      </c>
      <c r="B2922" t="s">
        <v>18924</v>
      </c>
      <c r="C2922" t="s">
        <v>8043</v>
      </c>
      <c r="D2922" t="s">
        <v>8036</v>
      </c>
      <c r="E2922" s="324" t="s">
        <v>21667</v>
      </c>
    </row>
    <row r="2923" spans="1:5">
      <c r="A2923">
        <v>44511</v>
      </c>
      <c r="B2923" t="s">
        <v>18925</v>
      </c>
      <c r="C2923" t="s">
        <v>8043</v>
      </c>
      <c r="D2923" t="s">
        <v>8036</v>
      </c>
      <c r="E2923" s="324" t="s">
        <v>25041</v>
      </c>
    </row>
    <row r="2924" spans="1:5">
      <c r="A2924">
        <v>44516</v>
      </c>
      <c r="B2924" t="s">
        <v>18926</v>
      </c>
      <c r="C2924" t="s">
        <v>8043</v>
      </c>
      <c r="D2924" t="s">
        <v>8036</v>
      </c>
      <c r="E2924" s="324" t="s">
        <v>25042</v>
      </c>
    </row>
    <row r="2925" spans="1:5">
      <c r="A2925">
        <v>44517</v>
      </c>
      <c r="B2925" t="s">
        <v>18927</v>
      </c>
      <c r="C2925" t="s">
        <v>8043</v>
      </c>
      <c r="D2925" t="s">
        <v>8036</v>
      </c>
      <c r="E2925" s="324" t="s">
        <v>25043</v>
      </c>
    </row>
    <row r="2926" spans="1:5">
      <c r="A2926">
        <v>11479</v>
      </c>
      <c r="B2926" t="s">
        <v>18928</v>
      </c>
      <c r="C2926" t="s">
        <v>8033</v>
      </c>
      <c r="D2926" t="s">
        <v>8034</v>
      </c>
      <c r="E2926" s="324" t="s">
        <v>21063</v>
      </c>
    </row>
    <row r="2927" spans="1:5">
      <c r="A2927">
        <v>11481</v>
      </c>
      <c r="B2927" t="s">
        <v>18930</v>
      </c>
      <c r="C2927" t="s">
        <v>8033</v>
      </c>
      <c r="D2927" t="s">
        <v>8034</v>
      </c>
      <c r="E2927" s="324" t="s">
        <v>25044</v>
      </c>
    </row>
    <row r="2928" spans="1:5">
      <c r="A2928">
        <v>43609</v>
      </c>
      <c r="B2928" t="s">
        <v>18931</v>
      </c>
      <c r="C2928" t="s">
        <v>8033</v>
      </c>
      <c r="D2928" t="s">
        <v>8034</v>
      </c>
      <c r="E2928" s="324" t="s">
        <v>25044</v>
      </c>
    </row>
    <row r="2929" spans="1:5">
      <c r="A2929">
        <v>11478</v>
      </c>
      <c r="B2929" t="s">
        <v>18932</v>
      </c>
      <c r="C2929" t="s">
        <v>8033</v>
      </c>
      <c r="D2929" t="s">
        <v>8034</v>
      </c>
      <c r="E2929" s="324" t="s">
        <v>25045</v>
      </c>
    </row>
    <row r="2930" spans="1:5">
      <c r="A2930">
        <v>43608</v>
      </c>
      <c r="B2930" t="s">
        <v>18933</v>
      </c>
      <c r="C2930" t="s">
        <v>8033</v>
      </c>
      <c r="D2930" t="s">
        <v>8034</v>
      </c>
      <c r="E2930" s="324" t="s">
        <v>25046</v>
      </c>
    </row>
    <row r="2931" spans="1:5">
      <c r="A2931">
        <v>11476</v>
      </c>
      <c r="B2931" t="s">
        <v>18934</v>
      </c>
      <c r="C2931" t="s">
        <v>8033</v>
      </c>
      <c r="D2931" t="s">
        <v>8034</v>
      </c>
      <c r="E2931" s="324" t="s">
        <v>25046</v>
      </c>
    </row>
    <row r="2932" spans="1:5">
      <c r="A2932">
        <v>40637</v>
      </c>
      <c r="B2932" t="s">
        <v>18935</v>
      </c>
      <c r="C2932" t="s">
        <v>8033</v>
      </c>
      <c r="D2932" t="s">
        <v>8036</v>
      </c>
      <c r="E2932" s="324" t="s">
        <v>25047</v>
      </c>
    </row>
    <row r="2933" spans="1:5">
      <c r="A2933">
        <v>13836</v>
      </c>
      <c r="B2933" t="s">
        <v>18936</v>
      </c>
      <c r="C2933" t="s">
        <v>8033</v>
      </c>
      <c r="D2933" t="s">
        <v>8036</v>
      </c>
      <c r="E2933" s="324" t="s">
        <v>25048</v>
      </c>
    </row>
    <row r="2934" spans="1:5">
      <c r="A2934">
        <v>14534</v>
      </c>
      <c r="B2934" t="s">
        <v>18937</v>
      </c>
      <c r="C2934" t="s">
        <v>8033</v>
      </c>
      <c r="D2934" t="s">
        <v>8036</v>
      </c>
      <c r="E2934" s="324" t="s">
        <v>25049</v>
      </c>
    </row>
    <row r="2935" spans="1:5">
      <c r="A2935">
        <v>14619</v>
      </c>
      <c r="B2935" t="s">
        <v>18938</v>
      </c>
      <c r="C2935" t="s">
        <v>8033</v>
      </c>
      <c r="D2935" t="s">
        <v>8034</v>
      </c>
      <c r="E2935" s="324" t="s">
        <v>25050</v>
      </c>
    </row>
    <row r="2936" spans="1:5">
      <c r="A2936">
        <v>14535</v>
      </c>
      <c r="B2936" t="s">
        <v>18939</v>
      </c>
      <c r="C2936" t="s">
        <v>8033</v>
      </c>
      <c r="D2936" t="s">
        <v>8036</v>
      </c>
      <c r="E2936" s="324" t="s">
        <v>25051</v>
      </c>
    </row>
    <row r="2937" spans="1:5">
      <c r="A2937">
        <v>39813</v>
      </c>
      <c r="B2937" t="s">
        <v>25052</v>
      </c>
      <c r="C2937" t="s">
        <v>8033</v>
      </c>
      <c r="D2937" t="s">
        <v>8036</v>
      </c>
      <c r="E2937" s="324" t="s">
        <v>27449</v>
      </c>
    </row>
    <row r="2938" spans="1:5">
      <c r="A2938">
        <v>40403</v>
      </c>
      <c r="B2938" t="s">
        <v>18941</v>
      </c>
      <c r="C2938" t="s">
        <v>8033</v>
      </c>
      <c r="D2938" t="s">
        <v>8034</v>
      </c>
      <c r="E2938" s="324" t="s">
        <v>25053</v>
      </c>
    </row>
    <row r="2939" spans="1:5">
      <c r="A2939">
        <v>12868</v>
      </c>
      <c r="B2939" t="s">
        <v>18942</v>
      </c>
      <c r="C2939" t="s">
        <v>8041</v>
      </c>
      <c r="D2939" t="s">
        <v>8034</v>
      </c>
      <c r="E2939" s="324" t="s">
        <v>24605</v>
      </c>
    </row>
    <row r="2940" spans="1:5">
      <c r="A2940">
        <v>40916</v>
      </c>
      <c r="B2940" t="s">
        <v>18943</v>
      </c>
      <c r="C2940" t="s">
        <v>8042</v>
      </c>
      <c r="D2940" t="s">
        <v>8034</v>
      </c>
      <c r="E2940" s="324" t="s">
        <v>27450</v>
      </c>
    </row>
    <row r="2941" spans="1:5">
      <c r="A2941">
        <v>4755</v>
      </c>
      <c r="B2941" t="s">
        <v>18944</v>
      </c>
      <c r="C2941" t="s">
        <v>8041</v>
      </c>
      <c r="D2941" t="s">
        <v>8034</v>
      </c>
      <c r="E2941" s="324" t="s">
        <v>22149</v>
      </c>
    </row>
    <row r="2942" spans="1:5">
      <c r="A2942">
        <v>41067</v>
      </c>
      <c r="B2942" t="s">
        <v>18945</v>
      </c>
      <c r="C2942" t="s">
        <v>8042</v>
      </c>
      <c r="D2942" t="s">
        <v>8034</v>
      </c>
      <c r="E2942" s="324" t="s">
        <v>27451</v>
      </c>
    </row>
    <row r="2943" spans="1:5">
      <c r="A2943">
        <v>38463</v>
      </c>
      <c r="B2943" t="s">
        <v>18946</v>
      </c>
      <c r="C2943" t="s">
        <v>8033</v>
      </c>
      <c r="D2943" t="s">
        <v>8034</v>
      </c>
      <c r="E2943" s="324" t="s">
        <v>21010</v>
      </c>
    </row>
    <row r="2944" spans="1:5">
      <c r="A2944">
        <v>40703</v>
      </c>
      <c r="B2944" t="s">
        <v>18947</v>
      </c>
      <c r="C2944" t="s">
        <v>8033</v>
      </c>
      <c r="D2944" t="s">
        <v>8035</v>
      </c>
      <c r="E2944" s="324" t="s">
        <v>27452</v>
      </c>
    </row>
    <row r="2945" spans="1:5">
      <c r="A2945">
        <v>14531</v>
      </c>
      <c r="B2945" t="s">
        <v>18948</v>
      </c>
      <c r="C2945" t="s">
        <v>8033</v>
      </c>
      <c r="D2945" t="s">
        <v>8034</v>
      </c>
      <c r="E2945" s="324" t="s">
        <v>27453</v>
      </c>
    </row>
    <row r="2946" spans="1:5">
      <c r="A2946">
        <v>36533</v>
      </c>
      <c r="B2946" t="s">
        <v>18949</v>
      </c>
      <c r="C2946" t="s">
        <v>8033</v>
      </c>
      <c r="D2946" t="s">
        <v>8034</v>
      </c>
      <c r="E2946" s="324" t="s">
        <v>27454</v>
      </c>
    </row>
    <row r="2947" spans="1:5">
      <c r="A2947">
        <v>11616</v>
      </c>
      <c r="B2947" t="s">
        <v>18950</v>
      </c>
      <c r="C2947" t="s">
        <v>8033</v>
      </c>
      <c r="D2947" t="s">
        <v>8034</v>
      </c>
      <c r="E2947" s="324" t="s">
        <v>27455</v>
      </c>
    </row>
    <row r="2948" spans="1:5">
      <c r="A2948">
        <v>41898</v>
      </c>
      <c r="B2948" t="s">
        <v>18951</v>
      </c>
      <c r="C2948" t="s">
        <v>8033</v>
      </c>
      <c r="D2948" t="s">
        <v>8034</v>
      </c>
      <c r="E2948" s="324" t="s">
        <v>27456</v>
      </c>
    </row>
    <row r="2949" spans="1:5">
      <c r="A2949">
        <v>13447</v>
      </c>
      <c r="B2949" t="s">
        <v>18952</v>
      </c>
      <c r="C2949" t="s">
        <v>8033</v>
      </c>
      <c r="D2949" t="s">
        <v>8034</v>
      </c>
      <c r="E2949" s="324" t="s">
        <v>27457</v>
      </c>
    </row>
    <row r="2950" spans="1:5">
      <c r="A2950">
        <v>14529</v>
      </c>
      <c r="B2950" t="s">
        <v>18953</v>
      </c>
      <c r="C2950" t="s">
        <v>8033</v>
      </c>
      <c r="D2950" t="s">
        <v>8034</v>
      </c>
      <c r="E2950" s="324" t="s">
        <v>27458</v>
      </c>
    </row>
    <row r="2951" spans="1:5">
      <c r="A2951">
        <v>10747</v>
      </c>
      <c r="B2951" t="s">
        <v>18954</v>
      </c>
      <c r="C2951" t="s">
        <v>8033</v>
      </c>
      <c r="D2951" t="s">
        <v>8034</v>
      </c>
      <c r="E2951" s="324" t="s">
        <v>27459</v>
      </c>
    </row>
    <row r="2952" spans="1:5">
      <c r="A2952">
        <v>36141</v>
      </c>
      <c r="B2952" t="s">
        <v>18955</v>
      </c>
      <c r="C2952" t="s">
        <v>8033</v>
      </c>
      <c r="D2952" t="s">
        <v>8034</v>
      </c>
      <c r="E2952" s="324" t="s">
        <v>16045</v>
      </c>
    </row>
    <row r="2953" spans="1:5">
      <c r="A2953">
        <v>43651</v>
      </c>
      <c r="B2953" t="s">
        <v>18956</v>
      </c>
      <c r="C2953" t="s">
        <v>8038</v>
      </c>
      <c r="D2953" t="s">
        <v>8034</v>
      </c>
      <c r="E2953" s="324" t="s">
        <v>24638</v>
      </c>
    </row>
    <row r="2954" spans="1:5">
      <c r="A2954">
        <v>43626</v>
      </c>
      <c r="B2954" t="s">
        <v>18957</v>
      </c>
      <c r="C2954" t="s">
        <v>8038</v>
      </c>
      <c r="D2954" t="s">
        <v>8035</v>
      </c>
      <c r="E2954" s="324" t="s">
        <v>14707</v>
      </c>
    </row>
    <row r="2955" spans="1:5">
      <c r="A2955">
        <v>39434</v>
      </c>
      <c r="B2955" t="s">
        <v>18958</v>
      </c>
      <c r="C2955" t="s">
        <v>8038</v>
      </c>
      <c r="D2955" t="s">
        <v>8034</v>
      </c>
      <c r="E2955" s="324" t="s">
        <v>20995</v>
      </c>
    </row>
    <row r="2956" spans="1:5">
      <c r="A2956">
        <v>39433</v>
      </c>
      <c r="B2956" t="s">
        <v>18959</v>
      </c>
      <c r="C2956" t="s">
        <v>8038</v>
      </c>
      <c r="D2956" t="s">
        <v>8034</v>
      </c>
      <c r="E2956" s="324" t="s">
        <v>1651</v>
      </c>
    </row>
    <row r="2957" spans="1:5">
      <c r="A2957">
        <v>4049</v>
      </c>
      <c r="B2957" t="s">
        <v>18960</v>
      </c>
      <c r="C2957" t="s">
        <v>8039</v>
      </c>
      <c r="D2957" t="s">
        <v>8034</v>
      </c>
      <c r="E2957" s="324" t="s">
        <v>27460</v>
      </c>
    </row>
    <row r="2958" spans="1:5">
      <c r="A2958">
        <v>38120</v>
      </c>
      <c r="B2958" t="s">
        <v>18961</v>
      </c>
      <c r="C2958" t="s">
        <v>8038</v>
      </c>
      <c r="D2958" t="s">
        <v>8034</v>
      </c>
      <c r="E2958" s="324" t="s">
        <v>25056</v>
      </c>
    </row>
    <row r="2959" spans="1:5">
      <c r="A2959">
        <v>43652</v>
      </c>
      <c r="B2959" t="s">
        <v>18962</v>
      </c>
      <c r="C2959" t="s">
        <v>8038</v>
      </c>
      <c r="D2959" t="s">
        <v>8034</v>
      </c>
      <c r="E2959" s="324" t="s">
        <v>27461</v>
      </c>
    </row>
    <row r="2960" spans="1:5">
      <c r="A2960">
        <v>10498</v>
      </c>
      <c r="B2960" t="s">
        <v>18963</v>
      </c>
      <c r="C2960" t="s">
        <v>8038</v>
      </c>
      <c r="D2960" t="s">
        <v>8034</v>
      </c>
      <c r="E2960" s="324" t="s">
        <v>14925</v>
      </c>
    </row>
    <row r="2961" spans="1:5">
      <c r="A2961">
        <v>4823</v>
      </c>
      <c r="B2961" t="s">
        <v>18964</v>
      </c>
      <c r="C2961" t="s">
        <v>8038</v>
      </c>
      <c r="D2961" t="s">
        <v>8034</v>
      </c>
      <c r="E2961" s="324" t="s">
        <v>27462</v>
      </c>
    </row>
    <row r="2962" spans="1:5">
      <c r="A2962">
        <v>38877</v>
      </c>
      <c r="B2962" t="s">
        <v>18965</v>
      </c>
      <c r="C2962" t="s">
        <v>8038</v>
      </c>
      <c r="D2962" t="s">
        <v>8034</v>
      </c>
      <c r="E2962" s="324" t="s">
        <v>1048</v>
      </c>
    </row>
    <row r="2963" spans="1:5">
      <c r="A2963">
        <v>34546</v>
      </c>
      <c r="B2963" t="s">
        <v>18966</v>
      </c>
      <c r="C2963" t="s">
        <v>8038</v>
      </c>
      <c r="D2963" t="s">
        <v>8034</v>
      </c>
      <c r="E2963" s="324" t="s">
        <v>24620</v>
      </c>
    </row>
    <row r="2964" spans="1:5">
      <c r="A2964">
        <v>41387</v>
      </c>
      <c r="B2964" t="s">
        <v>18967</v>
      </c>
      <c r="C2964" t="s">
        <v>8037</v>
      </c>
      <c r="D2964" t="s">
        <v>8036</v>
      </c>
      <c r="E2964" s="324" t="s">
        <v>27463</v>
      </c>
    </row>
    <row r="2965" spans="1:5">
      <c r="A2965">
        <v>41388</v>
      </c>
      <c r="B2965" t="s">
        <v>18968</v>
      </c>
      <c r="C2965" t="s">
        <v>8037</v>
      </c>
      <c r="D2965" t="s">
        <v>8036</v>
      </c>
      <c r="E2965" s="324" t="s">
        <v>27464</v>
      </c>
    </row>
    <row r="2966" spans="1:5">
      <c r="A2966">
        <v>41380</v>
      </c>
      <c r="B2966" t="s">
        <v>18969</v>
      </c>
      <c r="C2966" t="s">
        <v>8033</v>
      </c>
      <c r="D2966" t="s">
        <v>8036</v>
      </c>
      <c r="E2966" s="324" t="s">
        <v>27465</v>
      </c>
    </row>
    <row r="2967" spans="1:5">
      <c r="A2967">
        <v>41381</v>
      </c>
      <c r="B2967" t="s">
        <v>18970</v>
      </c>
      <c r="C2967" t="s">
        <v>8033</v>
      </c>
      <c r="D2967" t="s">
        <v>8036</v>
      </c>
      <c r="E2967" s="324" t="s">
        <v>27466</v>
      </c>
    </row>
    <row r="2968" spans="1:5">
      <c r="A2968">
        <v>41382</v>
      </c>
      <c r="B2968" t="s">
        <v>18971</v>
      </c>
      <c r="C2968" t="s">
        <v>8033</v>
      </c>
      <c r="D2968" t="s">
        <v>8036</v>
      </c>
      <c r="E2968" s="324" t="s">
        <v>27467</v>
      </c>
    </row>
    <row r="2969" spans="1:5">
      <c r="A2969">
        <v>41383</v>
      </c>
      <c r="B2969" t="s">
        <v>18972</v>
      </c>
      <c r="C2969" t="s">
        <v>8033</v>
      </c>
      <c r="D2969" t="s">
        <v>8036</v>
      </c>
      <c r="E2969" s="324" t="s">
        <v>27468</v>
      </c>
    </row>
    <row r="2970" spans="1:5">
      <c r="A2970">
        <v>41385</v>
      </c>
      <c r="B2970" t="s">
        <v>18973</v>
      </c>
      <c r="C2970" t="s">
        <v>8033</v>
      </c>
      <c r="D2970" t="s">
        <v>8036</v>
      </c>
      <c r="E2970" s="324" t="s">
        <v>27469</v>
      </c>
    </row>
    <row r="2971" spans="1:5">
      <c r="A2971">
        <v>11079</v>
      </c>
      <c r="B2971" t="s">
        <v>18974</v>
      </c>
      <c r="C2971" t="s">
        <v>8040</v>
      </c>
      <c r="D2971" t="s">
        <v>8034</v>
      </c>
      <c r="E2971" s="324" t="s">
        <v>25057</v>
      </c>
    </row>
    <row r="2972" spans="1:5">
      <c r="A2972">
        <v>11082</v>
      </c>
      <c r="B2972" t="s">
        <v>18975</v>
      </c>
      <c r="C2972" t="s">
        <v>8040</v>
      </c>
      <c r="D2972" t="s">
        <v>8034</v>
      </c>
      <c r="E2972" s="324" t="s">
        <v>25057</v>
      </c>
    </row>
    <row r="2973" spans="1:5">
      <c r="A2973">
        <v>4058</v>
      </c>
      <c r="B2973" t="s">
        <v>25058</v>
      </c>
      <c r="C2973" t="s">
        <v>8041</v>
      </c>
      <c r="D2973" t="s">
        <v>8034</v>
      </c>
      <c r="E2973" s="324" t="s">
        <v>21536</v>
      </c>
    </row>
    <row r="2974" spans="1:5">
      <c r="A2974">
        <v>40974</v>
      </c>
      <c r="B2974" t="s">
        <v>18977</v>
      </c>
      <c r="C2974" t="s">
        <v>8042</v>
      </c>
      <c r="D2974" t="s">
        <v>8034</v>
      </c>
      <c r="E2974" s="324" t="s">
        <v>27470</v>
      </c>
    </row>
    <row r="2975" spans="1:5">
      <c r="A2975">
        <v>34794</v>
      </c>
      <c r="B2975" t="s">
        <v>18978</v>
      </c>
      <c r="C2975" t="s">
        <v>8041</v>
      </c>
      <c r="D2975" t="s">
        <v>8034</v>
      </c>
      <c r="E2975" s="324" t="s">
        <v>6617</v>
      </c>
    </row>
    <row r="2976" spans="1:5">
      <c r="A2976">
        <v>40925</v>
      </c>
      <c r="B2976" t="s">
        <v>18979</v>
      </c>
      <c r="C2976" t="s">
        <v>8042</v>
      </c>
      <c r="D2976" t="s">
        <v>8034</v>
      </c>
      <c r="E2976" s="324" t="s">
        <v>27471</v>
      </c>
    </row>
    <row r="2977" spans="1:5">
      <c r="A2977">
        <v>13741</v>
      </c>
      <c r="B2977" t="s">
        <v>18980</v>
      </c>
      <c r="C2977" t="s">
        <v>8033</v>
      </c>
      <c r="D2977" t="s">
        <v>8034</v>
      </c>
      <c r="E2977" s="324" t="s">
        <v>27472</v>
      </c>
    </row>
    <row r="2978" spans="1:5">
      <c r="A2978">
        <v>3288</v>
      </c>
      <c r="B2978" t="s">
        <v>18981</v>
      </c>
      <c r="C2978" t="s">
        <v>8037</v>
      </c>
      <c r="D2978" t="s">
        <v>8035</v>
      </c>
      <c r="E2978" s="324" t="s">
        <v>5940</v>
      </c>
    </row>
    <row r="2979" spans="1:5">
      <c r="A2979">
        <v>13587</v>
      </c>
      <c r="B2979" t="s">
        <v>18982</v>
      </c>
      <c r="C2979" t="s">
        <v>8037</v>
      </c>
      <c r="D2979" t="s">
        <v>8034</v>
      </c>
      <c r="E2979" s="324" t="s">
        <v>373</v>
      </c>
    </row>
    <row r="2980" spans="1:5">
      <c r="A2980">
        <v>38598</v>
      </c>
      <c r="B2980" t="s">
        <v>18983</v>
      </c>
      <c r="C2980" t="s">
        <v>8033</v>
      </c>
      <c r="D2980" t="s">
        <v>8034</v>
      </c>
      <c r="E2980" s="324" t="s">
        <v>26926</v>
      </c>
    </row>
    <row r="2981" spans="1:5">
      <c r="A2981">
        <v>38595</v>
      </c>
      <c r="B2981" t="s">
        <v>18984</v>
      </c>
      <c r="C2981" t="s">
        <v>8033</v>
      </c>
      <c r="D2981" t="s">
        <v>8034</v>
      </c>
      <c r="E2981" s="324" t="s">
        <v>7247</v>
      </c>
    </row>
    <row r="2982" spans="1:5">
      <c r="A2982">
        <v>38592</v>
      </c>
      <c r="B2982" t="s">
        <v>18985</v>
      </c>
      <c r="C2982" t="s">
        <v>8033</v>
      </c>
      <c r="D2982" t="s">
        <v>8034</v>
      </c>
      <c r="E2982" s="324" t="s">
        <v>25138</v>
      </c>
    </row>
    <row r="2983" spans="1:5">
      <c r="A2983">
        <v>38588</v>
      </c>
      <c r="B2983" t="s">
        <v>18986</v>
      </c>
      <c r="C2983" t="s">
        <v>8033</v>
      </c>
      <c r="D2983" t="s">
        <v>8034</v>
      </c>
      <c r="E2983" s="324" t="s">
        <v>14766</v>
      </c>
    </row>
    <row r="2984" spans="1:5">
      <c r="A2984">
        <v>38593</v>
      </c>
      <c r="B2984" t="s">
        <v>18987</v>
      </c>
      <c r="C2984" t="s">
        <v>8033</v>
      </c>
      <c r="D2984" t="s">
        <v>8034</v>
      </c>
      <c r="E2984" s="324" t="s">
        <v>6054</v>
      </c>
    </row>
    <row r="2985" spans="1:5">
      <c r="A2985">
        <v>38589</v>
      </c>
      <c r="B2985" t="s">
        <v>18988</v>
      </c>
      <c r="C2985" t="s">
        <v>8033</v>
      </c>
      <c r="D2985" t="s">
        <v>8034</v>
      </c>
      <c r="E2985" s="324" t="s">
        <v>1442</v>
      </c>
    </row>
    <row r="2986" spans="1:5">
      <c r="A2986">
        <v>38594</v>
      </c>
      <c r="B2986" t="s">
        <v>18989</v>
      </c>
      <c r="C2986" t="s">
        <v>8033</v>
      </c>
      <c r="D2986" t="s">
        <v>8034</v>
      </c>
      <c r="E2986" s="324" t="s">
        <v>1376</v>
      </c>
    </row>
    <row r="2987" spans="1:5">
      <c r="A2987">
        <v>34773</v>
      </c>
      <c r="B2987" t="s">
        <v>18990</v>
      </c>
      <c r="C2987" t="s">
        <v>8033</v>
      </c>
      <c r="D2987" t="s">
        <v>8034</v>
      </c>
      <c r="E2987" s="324" t="s">
        <v>1643</v>
      </c>
    </row>
    <row r="2988" spans="1:5">
      <c r="A2988">
        <v>34769</v>
      </c>
      <c r="B2988" t="s">
        <v>18991</v>
      </c>
      <c r="C2988" t="s">
        <v>8033</v>
      </c>
      <c r="D2988" t="s">
        <v>8034</v>
      </c>
      <c r="E2988" s="324" t="s">
        <v>7235</v>
      </c>
    </row>
    <row r="2989" spans="1:5">
      <c r="A2989">
        <v>34763</v>
      </c>
      <c r="B2989" t="s">
        <v>18992</v>
      </c>
      <c r="C2989" t="s">
        <v>8033</v>
      </c>
      <c r="D2989" t="s">
        <v>8034</v>
      </c>
      <c r="E2989" s="324" t="s">
        <v>396</v>
      </c>
    </row>
    <row r="2990" spans="1:5">
      <c r="A2990">
        <v>34774</v>
      </c>
      <c r="B2990" t="s">
        <v>18993</v>
      </c>
      <c r="C2990" t="s">
        <v>8033</v>
      </c>
      <c r="D2990" t="s">
        <v>8034</v>
      </c>
      <c r="E2990" s="324" t="s">
        <v>1333</v>
      </c>
    </row>
    <row r="2991" spans="1:5">
      <c r="A2991">
        <v>34771</v>
      </c>
      <c r="B2991" t="s">
        <v>18994</v>
      </c>
      <c r="C2991" t="s">
        <v>8033</v>
      </c>
      <c r="D2991" t="s">
        <v>8034</v>
      </c>
      <c r="E2991" s="324" t="s">
        <v>1363</v>
      </c>
    </row>
    <row r="2992" spans="1:5">
      <c r="A2992">
        <v>34764</v>
      </c>
      <c r="B2992" t="s">
        <v>18995</v>
      </c>
      <c r="C2992" t="s">
        <v>8033</v>
      </c>
      <c r="D2992" t="s">
        <v>8034</v>
      </c>
      <c r="E2992" s="324" t="s">
        <v>1834</v>
      </c>
    </row>
    <row r="2993" spans="1:5">
      <c r="A2993">
        <v>34788</v>
      </c>
      <c r="B2993" t="s">
        <v>18996</v>
      </c>
      <c r="C2993" t="s">
        <v>8033</v>
      </c>
      <c r="D2993" t="s">
        <v>8034</v>
      </c>
      <c r="E2993" s="324" t="s">
        <v>27473</v>
      </c>
    </row>
    <row r="2994" spans="1:5">
      <c r="A2994">
        <v>34781</v>
      </c>
      <c r="B2994" t="s">
        <v>18997</v>
      </c>
      <c r="C2994" t="s">
        <v>8033</v>
      </c>
      <c r="D2994" t="s">
        <v>8034</v>
      </c>
      <c r="E2994" s="324" t="s">
        <v>14769</v>
      </c>
    </row>
    <row r="2995" spans="1:5">
      <c r="A2995">
        <v>41682</v>
      </c>
      <c r="B2995" t="s">
        <v>18998</v>
      </c>
      <c r="C2995" t="s">
        <v>8033</v>
      </c>
      <c r="D2995" t="s">
        <v>8034</v>
      </c>
      <c r="E2995" s="324" t="s">
        <v>25960</v>
      </c>
    </row>
    <row r="2996" spans="1:5">
      <c r="A2996">
        <v>41683</v>
      </c>
      <c r="B2996" t="s">
        <v>18999</v>
      </c>
      <c r="C2996" t="s">
        <v>8033</v>
      </c>
      <c r="D2996" t="s">
        <v>8034</v>
      </c>
      <c r="E2996" s="324" t="s">
        <v>4504</v>
      </c>
    </row>
    <row r="2997" spans="1:5">
      <c r="A2997">
        <v>41680</v>
      </c>
      <c r="B2997" t="s">
        <v>19000</v>
      </c>
      <c r="C2997" t="s">
        <v>8033</v>
      </c>
      <c r="D2997" t="s">
        <v>8034</v>
      </c>
      <c r="E2997" s="324" t="s">
        <v>15005</v>
      </c>
    </row>
    <row r="2998" spans="1:5">
      <c r="A2998">
        <v>41679</v>
      </c>
      <c r="B2998" t="s">
        <v>19001</v>
      </c>
      <c r="C2998" t="s">
        <v>8033</v>
      </c>
      <c r="D2998" t="s">
        <v>8034</v>
      </c>
      <c r="E2998" s="324" t="s">
        <v>27474</v>
      </c>
    </row>
    <row r="2999" spans="1:5">
      <c r="A2999">
        <v>41681</v>
      </c>
      <c r="B2999" t="s">
        <v>19002</v>
      </c>
      <c r="C2999" t="s">
        <v>8033</v>
      </c>
      <c r="D2999" t="s">
        <v>8034</v>
      </c>
      <c r="E2999" s="324" t="s">
        <v>27475</v>
      </c>
    </row>
    <row r="3000" spans="1:5">
      <c r="A3000">
        <v>43386</v>
      </c>
      <c r="B3000" t="s">
        <v>19003</v>
      </c>
      <c r="C3000" t="s">
        <v>8033</v>
      </c>
      <c r="D3000" t="s">
        <v>8034</v>
      </c>
      <c r="E3000" s="324" t="s">
        <v>26831</v>
      </c>
    </row>
    <row r="3001" spans="1:5">
      <c r="A3001">
        <v>4059</v>
      </c>
      <c r="B3001" t="s">
        <v>19004</v>
      </c>
      <c r="C3001" t="s">
        <v>8037</v>
      </c>
      <c r="D3001" t="s">
        <v>8034</v>
      </c>
      <c r="E3001" s="324" t="s">
        <v>25960</v>
      </c>
    </row>
    <row r="3002" spans="1:5">
      <c r="A3002">
        <v>4062</v>
      </c>
      <c r="B3002" t="s">
        <v>19005</v>
      </c>
      <c r="C3002" t="s">
        <v>8033</v>
      </c>
      <c r="D3002" t="s">
        <v>8034</v>
      </c>
      <c r="E3002" s="324" t="s">
        <v>25960</v>
      </c>
    </row>
    <row r="3003" spans="1:5">
      <c r="A3003">
        <v>4061</v>
      </c>
      <c r="B3003" t="s">
        <v>19006</v>
      </c>
      <c r="C3003" t="s">
        <v>8033</v>
      </c>
      <c r="D3003" t="s">
        <v>8034</v>
      </c>
      <c r="E3003" s="324" t="s">
        <v>27476</v>
      </c>
    </row>
    <row r="3004" spans="1:5">
      <c r="A3004">
        <v>41315</v>
      </c>
      <c r="B3004" t="s">
        <v>19007</v>
      </c>
      <c r="C3004" t="s">
        <v>8038</v>
      </c>
      <c r="D3004" t="s">
        <v>8034</v>
      </c>
      <c r="E3004" s="324" t="s">
        <v>24611</v>
      </c>
    </row>
    <row r="3005" spans="1:5">
      <c r="A3005">
        <v>43148</v>
      </c>
      <c r="B3005" t="s">
        <v>19008</v>
      </c>
      <c r="C3005" t="s">
        <v>8038</v>
      </c>
      <c r="D3005" t="s">
        <v>8034</v>
      </c>
      <c r="E3005" s="324" t="s">
        <v>21016</v>
      </c>
    </row>
    <row r="3006" spans="1:5">
      <c r="A3006">
        <v>43147</v>
      </c>
      <c r="B3006" t="s">
        <v>19009</v>
      </c>
      <c r="C3006" t="s">
        <v>8038</v>
      </c>
      <c r="D3006" t="s">
        <v>8034</v>
      </c>
      <c r="E3006" s="324" t="s">
        <v>26216</v>
      </c>
    </row>
    <row r="3007" spans="1:5">
      <c r="A3007">
        <v>10608</v>
      </c>
      <c r="B3007" t="s">
        <v>19010</v>
      </c>
      <c r="C3007" t="s">
        <v>8033</v>
      </c>
      <c r="D3007" t="s">
        <v>8036</v>
      </c>
      <c r="E3007" s="324" t="s">
        <v>25061</v>
      </c>
    </row>
    <row r="3008" spans="1:5">
      <c r="A3008">
        <v>4069</v>
      </c>
      <c r="B3008" t="s">
        <v>19011</v>
      </c>
      <c r="C3008" t="s">
        <v>8041</v>
      </c>
      <c r="D3008" t="s">
        <v>8034</v>
      </c>
      <c r="E3008" s="324" t="s">
        <v>27477</v>
      </c>
    </row>
    <row r="3009" spans="1:5">
      <c r="A3009">
        <v>40819</v>
      </c>
      <c r="B3009" t="s">
        <v>19012</v>
      </c>
      <c r="C3009" t="s">
        <v>8042</v>
      </c>
      <c r="D3009" t="s">
        <v>8034</v>
      </c>
      <c r="E3009" s="324" t="s">
        <v>27478</v>
      </c>
    </row>
    <row r="3010" spans="1:5">
      <c r="A3010">
        <v>34361</v>
      </c>
      <c r="B3010" t="s">
        <v>19013</v>
      </c>
      <c r="C3010" t="s">
        <v>8038</v>
      </c>
      <c r="D3010" t="s">
        <v>8034</v>
      </c>
      <c r="E3010" s="324" t="s">
        <v>21443</v>
      </c>
    </row>
    <row r="3011" spans="1:5">
      <c r="A3011">
        <v>36512</v>
      </c>
      <c r="B3011" t="s">
        <v>19014</v>
      </c>
      <c r="C3011" t="s">
        <v>8033</v>
      </c>
      <c r="D3011" t="s">
        <v>8034</v>
      </c>
      <c r="E3011" s="324" t="s">
        <v>22124</v>
      </c>
    </row>
    <row r="3012" spans="1:5">
      <c r="A3012">
        <v>44478</v>
      </c>
      <c r="B3012" t="s">
        <v>19015</v>
      </c>
      <c r="C3012" t="s">
        <v>8038</v>
      </c>
      <c r="D3012" t="s">
        <v>8034</v>
      </c>
      <c r="E3012" s="324" t="s">
        <v>14984</v>
      </c>
    </row>
    <row r="3013" spans="1:5">
      <c r="A3013">
        <v>44477</v>
      </c>
      <c r="B3013" t="s">
        <v>19016</v>
      </c>
      <c r="C3013" t="s">
        <v>8038</v>
      </c>
      <c r="D3013" t="s">
        <v>8034</v>
      </c>
      <c r="E3013" s="324" t="s">
        <v>14984</v>
      </c>
    </row>
    <row r="3014" spans="1:5">
      <c r="A3014">
        <v>11697</v>
      </c>
      <c r="B3014" t="s">
        <v>19017</v>
      </c>
      <c r="C3014" t="s">
        <v>8033</v>
      </c>
      <c r="D3014" t="s">
        <v>8034</v>
      </c>
      <c r="E3014" s="324" t="s">
        <v>25062</v>
      </c>
    </row>
    <row r="3015" spans="1:5">
      <c r="A3015">
        <v>11698</v>
      </c>
      <c r="B3015" t="s">
        <v>19018</v>
      </c>
      <c r="C3015" t="s">
        <v>8033</v>
      </c>
      <c r="D3015" t="s">
        <v>8034</v>
      </c>
      <c r="E3015" s="324" t="s">
        <v>25063</v>
      </c>
    </row>
    <row r="3016" spans="1:5">
      <c r="A3016">
        <v>11699</v>
      </c>
      <c r="B3016" t="s">
        <v>19020</v>
      </c>
      <c r="C3016" t="s">
        <v>8033</v>
      </c>
      <c r="D3016" t="s">
        <v>8034</v>
      </c>
      <c r="E3016" s="324" t="s">
        <v>25064</v>
      </c>
    </row>
    <row r="3017" spans="1:5">
      <c r="A3017">
        <v>10432</v>
      </c>
      <c r="B3017" t="s">
        <v>25065</v>
      </c>
      <c r="C3017" t="s">
        <v>8033</v>
      </c>
      <c r="D3017" t="s">
        <v>8034</v>
      </c>
      <c r="E3017" s="324" t="s">
        <v>25066</v>
      </c>
    </row>
    <row r="3018" spans="1:5">
      <c r="A3018">
        <v>44020</v>
      </c>
      <c r="B3018" t="s">
        <v>19021</v>
      </c>
      <c r="C3018" t="s">
        <v>8033</v>
      </c>
      <c r="D3018" t="s">
        <v>8034</v>
      </c>
      <c r="E3018" s="324" t="s">
        <v>25067</v>
      </c>
    </row>
    <row r="3019" spans="1:5">
      <c r="A3019">
        <v>41420</v>
      </c>
      <c r="B3019" t="s">
        <v>19022</v>
      </c>
      <c r="C3019" t="s">
        <v>8033</v>
      </c>
      <c r="D3019" t="s">
        <v>8036</v>
      </c>
      <c r="E3019" s="324" t="s">
        <v>6199</v>
      </c>
    </row>
    <row r="3020" spans="1:5">
      <c r="A3020">
        <v>41422</v>
      </c>
      <c r="B3020" t="s">
        <v>19023</v>
      </c>
      <c r="C3020" t="s">
        <v>8033</v>
      </c>
      <c r="D3020" t="s">
        <v>8036</v>
      </c>
      <c r="E3020" s="324" t="s">
        <v>15986</v>
      </c>
    </row>
    <row r="3021" spans="1:5">
      <c r="A3021">
        <v>41425</v>
      </c>
      <c r="B3021" t="s">
        <v>19024</v>
      </c>
      <c r="C3021" t="s">
        <v>8033</v>
      </c>
      <c r="D3021" t="s">
        <v>8036</v>
      </c>
      <c r="E3021" s="324" t="s">
        <v>25879</v>
      </c>
    </row>
    <row r="3022" spans="1:5">
      <c r="A3022">
        <v>41426</v>
      </c>
      <c r="B3022" t="s">
        <v>19025</v>
      </c>
      <c r="C3022" t="s">
        <v>8033</v>
      </c>
      <c r="D3022" t="s">
        <v>8036</v>
      </c>
      <c r="E3022" s="324" t="s">
        <v>3248</v>
      </c>
    </row>
    <row r="3023" spans="1:5">
      <c r="A3023">
        <v>41419</v>
      </c>
      <c r="B3023" t="s">
        <v>19026</v>
      </c>
      <c r="C3023" t="s">
        <v>8033</v>
      </c>
      <c r="D3023" t="s">
        <v>8036</v>
      </c>
      <c r="E3023" s="324" t="s">
        <v>7449</v>
      </c>
    </row>
    <row r="3024" spans="1:5">
      <c r="A3024">
        <v>41421</v>
      </c>
      <c r="B3024" t="s">
        <v>19027</v>
      </c>
      <c r="C3024" t="s">
        <v>8033</v>
      </c>
      <c r="D3024" t="s">
        <v>8036</v>
      </c>
      <c r="E3024" s="324" t="s">
        <v>21042</v>
      </c>
    </row>
    <row r="3025" spans="1:5">
      <c r="A3025">
        <v>41414</v>
      </c>
      <c r="B3025" t="s">
        <v>19028</v>
      </c>
      <c r="C3025" t="s">
        <v>8033</v>
      </c>
      <c r="D3025" t="s">
        <v>8036</v>
      </c>
      <c r="E3025" s="324" t="s">
        <v>22131</v>
      </c>
    </row>
    <row r="3026" spans="1:5">
      <c r="A3026">
        <v>41415</v>
      </c>
      <c r="B3026" t="s">
        <v>19029</v>
      </c>
      <c r="C3026" t="s">
        <v>8033</v>
      </c>
      <c r="D3026" t="s">
        <v>8036</v>
      </c>
      <c r="E3026" s="324" t="s">
        <v>27479</v>
      </c>
    </row>
    <row r="3027" spans="1:5">
      <c r="A3027">
        <v>37514</v>
      </c>
      <c r="B3027" t="s">
        <v>19030</v>
      </c>
      <c r="C3027" t="s">
        <v>8033</v>
      </c>
      <c r="D3027" t="s">
        <v>8036</v>
      </c>
      <c r="E3027" s="324" t="s">
        <v>25069</v>
      </c>
    </row>
    <row r="3028" spans="1:5">
      <c r="A3028">
        <v>37519</v>
      </c>
      <c r="B3028" t="s">
        <v>19031</v>
      </c>
      <c r="C3028" t="s">
        <v>8033</v>
      </c>
      <c r="D3028" t="s">
        <v>8036</v>
      </c>
      <c r="E3028" s="324" t="s">
        <v>25070</v>
      </c>
    </row>
    <row r="3029" spans="1:5">
      <c r="A3029">
        <v>37520</v>
      </c>
      <c r="B3029" t="s">
        <v>19032</v>
      </c>
      <c r="C3029" t="s">
        <v>8033</v>
      </c>
      <c r="D3029" t="s">
        <v>8036</v>
      </c>
      <c r="E3029" s="324" t="s">
        <v>25071</v>
      </c>
    </row>
    <row r="3030" spans="1:5">
      <c r="A3030">
        <v>37521</v>
      </c>
      <c r="B3030" t="s">
        <v>19033</v>
      </c>
      <c r="C3030" t="s">
        <v>8033</v>
      </c>
      <c r="D3030" t="s">
        <v>8036</v>
      </c>
      <c r="E3030" s="324" t="s">
        <v>25072</v>
      </c>
    </row>
    <row r="3031" spans="1:5">
      <c r="A3031">
        <v>37522</v>
      </c>
      <c r="B3031" t="s">
        <v>19034</v>
      </c>
      <c r="C3031" t="s">
        <v>8033</v>
      </c>
      <c r="D3031" t="s">
        <v>8036</v>
      </c>
      <c r="E3031" s="324" t="s">
        <v>25073</v>
      </c>
    </row>
    <row r="3032" spans="1:5">
      <c r="A3032">
        <v>21109</v>
      </c>
      <c r="B3032" t="s">
        <v>19035</v>
      </c>
      <c r="C3032" t="s">
        <v>8033</v>
      </c>
      <c r="D3032" t="s">
        <v>8036</v>
      </c>
      <c r="E3032" s="324" t="s">
        <v>25074</v>
      </c>
    </row>
    <row r="3033" spans="1:5">
      <c r="A3033">
        <v>37546</v>
      </c>
      <c r="B3033" t="s">
        <v>19036</v>
      </c>
      <c r="C3033" t="s">
        <v>8033</v>
      </c>
      <c r="D3033" t="s">
        <v>8034</v>
      </c>
      <c r="E3033" s="324" t="s">
        <v>27480</v>
      </c>
    </row>
    <row r="3034" spans="1:5">
      <c r="A3034">
        <v>37544</v>
      </c>
      <c r="B3034" t="s">
        <v>19037</v>
      </c>
      <c r="C3034" t="s">
        <v>8033</v>
      </c>
      <c r="D3034" t="s">
        <v>8034</v>
      </c>
      <c r="E3034" s="324" t="s">
        <v>27481</v>
      </c>
    </row>
    <row r="3035" spans="1:5">
      <c r="A3035">
        <v>37545</v>
      </c>
      <c r="B3035" t="s">
        <v>19038</v>
      </c>
      <c r="C3035" t="s">
        <v>8033</v>
      </c>
      <c r="D3035" t="s">
        <v>8034</v>
      </c>
      <c r="E3035" s="324" t="s">
        <v>27482</v>
      </c>
    </row>
    <row r="3036" spans="1:5">
      <c r="A3036">
        <v>36793</v>
      </c>
      <c r="B3036" t="s">
        <v>19039</v>
      </c>
      <c r="C3036" t="s">
        <v>8033</v>
      </c>
      <c r="D3036" t="s">
        <v>8034</v>
      </c>
      <c r="E3036" s="324" t="s">
        <v>25075</v>
      </c>
    </row>
    <row r="3037" spans="1:5">
      <c r="A3037">
        <v>11769</v>
      </c>
      <c r="B3037" t="s">
        <v>19040</v>
      </c>
      <c r="C3037" t="s">
        <v>8033</v>
      </c>
      <c r="D3037" t="s">
        <v>8034</v>
      </c>
      <c r="E3037" s="324" t="s">
        <v>25076</v>
      </c>
    </row>
    <row r="3038" spans="1:5">
      <c r="A3038">
        <v>11771</v>
      </c>
      <c r="B3038" t="s">
        <v>19041</v>
      </c>
      <c r="C3038" t="s">
        <v>8033</v>
      </c>
      <c r="D3038" t="s">
        <v>8034</v>
      </c>
      <c r="E3038" s="324" t="s">
        <v>25077</v>
      </c>
    </row>
    <row r="3039" spans="1:5">
      <c r="A3039">
        <v>39919</v>
      </c>
      <c r="B3039" t="s">
        <v>19042</v>
      </c>
      <c r="C3039" t="s">
        <v>8033</v>
      </c>
      <c r="D3039" t="s">
        <v>8034</v>
      </c>
      <c r="E3039" s="324" t="s">
        <v>27483</v>
      </c>
    </row>
    <row r="3040" spans="1:5">
      <c r="A3040">
        <v>38385</v>
      </c>
      <c r="B3040" t="s">
        <v>19043</v>
      </c>
      <c r="C3040" t="s">
        <v>8033</v>
      </c>
      <c r="D3040" t="s">
        <v>8034</v>
      </c>
      <c r="E3040" s="324" t="s">
        <v>25078</v>
      </c>
    </row>
    <row r="3041" spans="1:5">
      <c r="A3041">
        <v>36800</v>
      </c>
      <c r="B3041" t="s">
        <v>19044</v>
      </c>
      <c r="C3041" t="s">
        <v>8033</v>
      </c>
      <c r="D3041" t="s">
        <v>8034</v>
      </c>
      <c r="E3041" s="324" t="s">
        <v>25079</v>
      </c>
    </row>
    <row r="3042" spans="1:5">
      <c r="A3042">
        <v>37587</v>
      </c>
      <c r="B3042" t="s">
        <v>19045</v>
      </c>
      <c r="C3042" t="s">
        <v>8033</v>
      </c>
      <c r="D3042" t="s">
        <v>8034</v>
      </c>
      <c r="E3042" s="324" t="s">
        <v>25080</v>
      </c>
    </row>
    <row r="3043" spans="1:5">
      <c r="A3043">
        <v>11561</v>
      </c>
      <c r="B3043" t="s">
        <v>19046</v>
      </c>
      <c r="C3043" t="s">
        <v>8033</v>
      </c>
      <c r="D3043" t="s">
        <v>8034</v>
      </c>
      <c r="E3043" s="324" t="s">
        <v>22125</v>
      </c>
    </row>
    <row r="3044" spans="1:5">
      <c r="A3044">
        <v>43604</v>
      </c>
      <c r="B3044" t="s">
        <v>19047</v>
      </c>
      <c r="C3044" t="s">
        <v>8033</v>
      </c>
      <c r="D3044" t="s">
        <v>8034</v>
      </c>
      <c r="E3044" s="324" t="s">
        <v>22126</v>
      </c>
    </row>
    <row r="3045" spans="1:5">
      <c r="A3045">
        <v>11560</v>
      </c>
      <c r="B3045" t="s">
        <v>19048</v>
      </c>
      <c r="C3045" t="s">
        <v>8033</v>
      </c>
      <c r="D3045" t="s">
        <v>8034</v>
      </c>
      <c r="E3045" s="324" t="s">
        <v>22127</v>
      </c>
    </row>
    <row r="3046" spans="1:5">
      <c r="A3046">
        <v>11499</v>
      </c>
      <c r="B3046" t="s">
        <v>19049</v>
      </c>
      <c r="C3046" t="s">
        <v>8033</v>
      </c>
      <c r="D3046" t="s">
        <v>8034</v>
      </c>
      <c r="E3046" s="324" t="s">
        <v>25081</v>
      </c>
    </row>
    <row r="3047" spans="1:5">
      <c r="A3047">
        <v>34761</v>
      </c>
      <c r="B3047" t="s">
        <v>19050</v>
      </c>
      <c r="C3047" t="s">
        <v>8041</v>
      </c>
      <c r="D3047" t="s">
        <v>8034</v>
      </c>
      <c r="E3047" s="324" t="s">
        <v>15045</v>
      </c>
    </row>
    <row r="3048" spans="1:5">
      <c r="A3048">
        <v>40924</v>
      </c>
      <c r="B3048" t="s">
        <v>19051</v>
      </c>
      <c r="C3048" t="s">
        <v>8042</v>
      </c>
      <c r="D3048" t="s">
        <v>8034</v>
      </c>
      <c r="E3048" s="324" t="s">
        <v>27484</v>
      </c>
    </row>
    <row r="3049" spans="1:5">
      <c r="A3049">
        <v>40983</v>
      </c>
      <c r="B3049" t="s">
        <v>19052</v>
      </c>
      <c r="C3049" t="s">
        <v>8042</v>
      </c>
      <c r="D3049" t="s">
        <v>8034</v>
      </c>
      <c r="E3049" s="324" t="s">
        <v>27485</v>
      </c>
    </row>
    <row r="3050" spans="1:5">
      <c r="A3050">
        <v>44497</v>
      </c>
      <c r="B3050" t="s">
        <v>19053</v>
      </c>
      <c r="C3050" t="s">
        <v>8041</v>
      </c>
      <c r="D3050" t="s">
        <v>8034</v>
      </c>
      <c r="E3050" s="324" t="s">
        <v>21087</v>
      </c>
    </row>
    <row r="3051" spans="1:5">
      <c r="A3051">
        <v>2437</v>
      </c>
      <c r="B3051" t="s">
        <v>19054</v>
      </c>
      <c r="C3051" t="s">
        <v>8041</v>
      </c>
      <c r="D3051" t="s">
        <v>8034</v>
      </c>
      <c r="E3051" s="324" t="s">
        <v>21558</v>
      </c>
    </row>
    <row r="3052" spans="1:5">
      <c r="A3052">
        <v>40921</v>
      </c>
      <c r="B3052" t="s">
        <v>19055</v>
      </c>
      <c r="C3052" t="s">
        <v>8042</v>
      </c>
      <c r="D3052" t="s">
        <v>8034</v>
      </c>
      <c r="E3052" s="324" t="s">
        <v>27486</v>
      </c>
    </row>
    <row r="3053" spans="1:5">
      <c r="A3053">
        <v>14252</v>
      </c>
      <c r="B3053" t="s">
        <v>19056</v>
      </c>
      <c r="C3053" t="s">
        <v>8033</v>
      </c>
      <c r="D3053" t="s">
        <v>8034</v>
      </c>
      <c r="E3053" s="324" t="s">
        <v>25082</v>
      </c>
    </row>
    <row r="3054" spans="1:5">
      <c r="A3054">
        <v>730</v>
      </c>
      <c r="B3054" t="s">
        <v>19057</v>
      </c>
      <c r="C3054" t="s">
        <v>8033</v>
      </c>
      <c r="D3054" t="s">
        <v>8034</v>
      </c>
      <c r="E3054" s="324" t="s">
        <v>25083</v>
      </c>
    </row>
    <row r="3055" spans="1:5">
      <c r="A3055">
        <v>723</v>
      </c>
      <c r="B3055" t="s">
        <v>19058</v>
      </c>
      <c r="C3055" t="s">
        <v>8033</v>
      </c>
      <c r="D3055" t="s">
        <v>8034</v>
      </c>
      <c r="E3055" s="324" t="s">
        <v>25084</v>
      </c>
    </row>
    <row r="3056" spans="1:5">
      <c r="A3056">
        <v>36502</v>
      </c>
      <c r="B3056" t="s">
        <v>19059</v>
      </c>
      <c r="C3056" t="s">
        <v>8033</v>
      </c>
      <c r="D3056" t="s">
        <v>8034</v>
      </c>
      <c r="E3056" s="324" t="s">
        <v>25085</v>
      </c>
    </row>
    <row r="3057" spans="1:5">
      <c r="A3057">
        <v>36503</v>
      </c>
      <c r="B3057" t="s">
        <v>19060</v>
      </c>
      <c r="C3057" t="s">
        <v>8033</v>
      </c>
      <c r="D3057" t="s">
        <v>8034</v>
      </c>
      <c r="E3057" s="324" t="s">
        <v>25086</v>
      </c>
    </row>
    <row r="3058" spans="1:5">
      <c r="A3058">
        <v>4090</v>
      </c>
      <c r="B3058" t="s">
        <v>19061</v>
      </c>
      <c r="C3058" t="s">
        <v>8033</v>
      </c>
      <c r="D3058" t="s">
        <v>8035</v>
      </c>
      <c r="E3058" s="324" t="s">
        <v>25087</v>
      </c>
    </row>
    <row r="3059" spans="1:5">
      <c r="A3059">
        <v>13227</v>
      </c>
      <c r="B3059" t="s">
        <v>19062</v>
      </c>
      <c r="C3059" t="s">
        <v>8033</v>
      </c>
      <c r="D3059" t="s">
        <v>8034</v>
      </c>
      <c r="E3059" s="324" t="s">
        <v>25088</v>
      </c>
    </row>
    <row r="3060" spans="1:5">
      <c r="A3060">
        <v>10597</v>
      </c>
      <c r="B3060" t="s">
        <v>19063</v>
      </c>
      <c r="C3060" t="s">
        <v>8033</v>
      </c>
      <c r="D3060" t="s">
        <v>8034</v>
      </c>
      <c r="E3060" s="324" t="s">
        <v>25089</v>
      </c>
    </row>
    <row r="3061" spans="1:5">
      <c r="A3061">
        <v>39628</v>
      </c>
      <c r="B3061" t="s">
        <v>19064</v>
      </c>
      <c r="C3061" t="s">
        <v>8033</v>
      </c>
      <c r="D3061" t="s">
        <v>8036</v>
      </c>
      <c r="E3061" s="324" t="s">
        <v>27487</v>
      </c>
    </row>
    <row r="3062" spans="1:5">
      <c r="A3062">
        <v>39404</v>
      </c>
      <c r="B3062" t="s">
        <v>19065</v>
      </c>
      <c r="C3062" t="s">
        <v>8033</v>
      </c>
      <c r="D3062" t="s">
        <v>8036</v>
      </c>
      <c r="E3062" s="324" t="s">
        <v>27488</v>
      </c>
    </row>
    <row r="3063" spans="1:5">
      <c r="A3063">
        <v>39402</v>
      </c>
      <c r="B3063" t="s">
        <v>19066</v>
      </c>
      <c r="C3063" t="s">
        <v>8033</v>
      </c>
      <c r="D3063" t="s">
        <v>8036</v>
      </c>
      <c r="E3063" s="324" t="s">
        <v>27489</v>
      </c>
    </row>
    <row r="3064" spans="1:5">
      <c r="A3064">
        <v>39403</v>
      </c>
      <c r="B3064" t="s">
        <v>19067</v>
      </c>
      <c r="C3064" t="s">
        <v>8033</v>
      </c>
      <c r="D3064" t="s">
        <v>8036</v>
      </c>
      <c r="E3064" s="324" t="s">
        <v>27490</v>
      </c>
    </row>
    <row r="3065" spans="1:5">
      <c r="A3065">
        <v>4093</v>
      </c>
      <c r="B3065" t="s">
        <v>25090</v>
      </c>
      <c r="C3065" t="s">
        <v>8041</v>
      </c>
      <c r="D3065" t="s">
        <v>8035</v>
      </c>
      <c r="E3065" s="324" t="s">
        <v>19192</v>
      </c>
    </row>
    <row r="3066" spans="1:5">
      <c r="A3066">
        <v>10512</v>
      </c>
      <c r="B3066" t="s">
        <v>19069</v>
      </c>
      <c r="C3066" t="s">
        <v>8042</v>
      </c>
      <c r="D3066" t="s">
        <v>8034</v>
      </c>
      <c r="E3066" s="324" t="s">
        <v>27491</v>
      </c>
    </row>
    <row r="3067" spans="1:5">
      <c r="A3067">
        <v>4243</v>
      </c>
      <c r="B3067" t="s">
        <v>25092</v>
      </c>
      <c r="C3067" t="s">
        <v>8041</v>
      </c>
      <c r="D3067" t="s">
        <v>8034</v>
      </c>
      <c r="E3067" s="324" t="s">
        <v>27492</v>
      </c>
    </row>
    <row r="3068" spans="1:5">
      <c r="A3068">
        <v>20020</v>
      </c>
      <c r="B3068" t="s">
        <v>25093</v>
      </c>
      <c r="C3068" t="s">
        <v>8041</v>
      </c>
      <c r="D3068" t="s">
        <v>8034</v>
      </c>
      <c r="E3068" s="324" t="s">
        <v>25199</v>
      </c>
    </row>
    <row r="3069" spans="1:5">
      <c r="A3069">
        <v>41038</v>
      </c>
      <c r="B3069" t="s">
        <v>19071</v>
      </c>
      <c r="C3069" t="s">
        <v>8042</v>
      </c>
      <c r="D3069" t="s">
        <v>8034</v>
      </c>
      <c r="E3069" s="324" t="s">
        <v>27493</v>
      </c>
    </row>
    <row r="3070" spans="1:5">
      <c r="A3070">
        <v>4094</v>
      </c>
      <c r="B3070" t="s">
        <v>25094</v>
      </c>
      <c r="C3070" t="s">
        <v>8041</v>
      </c>
      <c r="D3070" t="s">
        <v>8034</v>
      </c>
      <c r="E3070" s="324" t="s">
        <v>26530</v>
      </c>
    </row>
    <row r="3071" spans="1:5">
      <c r="A3071">
        <v>40988</v>
      </c>
      <c r="B3071" t="s">
        <v>19073</v>
      </c>
      <c r="C3071" t="s">
        <v>8042</v>
      </c>
      <c r="D3071" t="s">
        <v>8034</v>
      </c>
      <c r="E3071" s="324" t="s">
        <v>27494</v>
      </c>
    </row>
    <row r="3072" spans="1:5">
      <c r="A3072">
        <v>4095</v>
      </c>
      <c r="B3072" t="s">
        <v>25095</v>
      </c>
      <c r="C3072" t="s">
        <v>8041</v>
      </c>
      <c r="D3072" t="s">
        <v>8034</v>
      </c>
      <c r="E3072" s="324" t="s">
        <v>1674</v>
      </c>
    </row>
    <row r="3073" spans="1:5">
      <c r="A3073">
        <v>40990</v>
      </c>
      <c r="B3073" t="s">
        <v>19075</v>
      </c>
      <c r="C3073" t="s">
        <v>8042</v>
      </c>
      <c r="D3073" t="s">
        <v>8034</v>
      </c>
      <c r="E3073" s="324" t="s">
        <v>27495</v>
      </c>
    </row>
    <row r="3074" spans="1:5">
      <c r="A3074">
        <v>4096</v>
      </c>
      <c r="B3074" t="s">
        <v>25096</v>
      </c>
      <c r="C3074" t="s">
        <v>8041</v>
      </c>
      <c r="D3074" t="s">
        <v>8034</v>
      </c>
      <c r="E3074" s="324" t="s">
        <v>21428</v>
      </c>
    </row>
    <row r="3075" spans="1:5">
      <c r="A3075">
        <v>40992</v>
      </c>
      <c r="B3075" t="s">
        <v>19079</v>
      </c>
      <c r="C3075" t="s">
        <v>8042</v>
      </c>
      <c r="D3075" t="s">
        <v>8034</v>
      </c>
      <c r="E3075" s="324" t="s">
        <v>27496</v>
      </c>
    </row>
    <row r="3076" spans="1:5">
      <c r="A3076">
        <v>4114</v>
      </c>
      <c r="B3076" t="s">
        <v>19080</v>
      </c>
      <c r="C3076" t="s">
        <v>8033</v>
      </c>
      <c r="D3076" t="s">
        <v>8034</v>
      </c>
      <c r="E3076" s="324" t="s">
        <v>27497</v>
      </c>
    </row>
    <row r="3077" spans="1:5">
      <c r="A3077">
        <v>36797</v>
      </c>
      <c r="B3077" t="s">
        <v>19081</v>
      </c>
      <c r="C3077" t="s">
        <v>8033</v>
      </c>
      <c r="D3077" t="s">
        <v>8034</v>
      </c>
      <c r="E3077" s="324" t="s">
        <v>27498</v>
      </c>
    </row>
    <row r="3078" spans="1:5">
      <c r="A3078">
        <v>4107</v>
      </c>
      <c r="B3078" t="s">
        <v>19082</v>
      </c>
      <c r="C3078" t="s">
        <v>8033</v>
      </c>
      <c r="D3078" t="s">
        <v>8034</v>
      </c>
      <c r="E3078" s="324" t="s">
        <v>25319</v>
      </c>
    </row>
    <row r="3079" spans="1:5">
      <c r="A3079">
        <v>4102</v>
      </c>
      <c r="B3079" t="s">
        <v>19083</v>
      </c>
      <c r="C3079" t="s">
        <v>8033</v>
      </c>
      <c r="D3079" t="s">
        <v>8035</v>
      </c>
      <c r="E3079" s="324" t="s">
        <v>27499</v>
      </c>
    </row>
    <row r="3080" spans="1:5">
      <c r="A3080">
        <v>36799</v>
      </c>
      <c r="B3080" t="s">
        <v>19084</v>
      </c>
      <c r="C3080" t="s">
        <v>8033</v>
      </c>
      <c r="D3080" t="s">
        <v>8034</v>
      </c>
      <c r="E3080" s="324" t="s">
        <v>27500</v>
      </c>
    </row>
    <row r="3081" spans="1:5">
      <c r="A3081">
        <v>2747</v>
      </c>
      <c r="B3081" t="s">
        <v>19085</v>
      </c>
      <c r="C3081" t="s">
        <v>8037</v>
      </c>
      <c r="D3081" t="s">
        <v>8034</v>
      </c>
      <c r="E3081" s="324" t="s">
        <v>6633</v>
      </c>
    </row>
    <row r="3082" spans="1:5">
      <c r="A3082">
        <v>21138</v>
      </c>
      <c r="B3082" t="s">
        <v>19086</v>
      </c>
      <c r="C3082" t="s">
        <v>8037</v>
      </c>
      <c r="D3082" t="s">
        <v>8035</v>
      </c>
      <c r="E3082" s="324" t="s">
        <v>25098</v>
      </c>
    </row>
    <row r="3083" spans="1:5">
      <c r="A3083">
        <v>10826</v>
      </c>
      <c r="B3083" t="s">
        <v>19087</v>
      </c>
      <c r="C3083" t="s">
        <v>8033</v>
      </c>
      <c r="D3083" t="s">
        <v>8034</v>
      </c>
      <c r="E3083" s="324" t="s">
        <v>25099</v>
      </c>
    </row>
    <row r="3084" spans="1:5">
      <c r="A3084">
        <v>365</v>
      </c>
      <c r="B3084" t="s">
        <v>19088</v>
      </c>
      <c r="C3084" t="s">
        <v>8033</v>
      </c>
      <c r="D3084" t="s">
        <v>8034</v>
      </c>
      <c r="E3084" s="324" t="s">
        <v>25100</v>
      </c>
    </row>
    <row r="3085" spans="1:5">
      <c r="A3085">
        <v>38639</v>
      </c>
      <c r="B3085" t="s">
        <v>19089</v>
      </c>
      <c r="C3085" t="s">
        <v>8033</v>
      </c>
      <c r="D3085" t="s">
        <v>8034</v>
      </c>
      <c r="E3085" s="324" t="s">
        <v>25101</v>
      </c>
    </row>
    <row r="3086" spans="1:5">
      <c r="A3086">
        <v>38640</v>
      </c>
      <c r="B3086" t="s">
        <v>19090</v>
      </c>
      <c r="C3086" t="s">
        <v>8033</v>
      </c>
      <c r="D3086" t="s">
        <v>8034</v>
      </c>
      <c r="E3086" s="324" t="s">
        <v>1510</v>
      </c>
    </row>
    <row r="3087" spans="1:5">
      <c r="A3087">
        <v>358</v>
      </c>
      <c r="B3087" t="s">
        <v>19091</v>
      </c>
      <c r="C3087" t="s">
        <v>8033</v>
      </c>
      <c r="D3087" t="s">
        <v>8034</v>
      </c>
      <c r="E3087" s="324" t="s">
        <v>25102</v>
      </c>
    </row>
    <row r="3088" spans="1:5">
      <c r="A3088">
        <v>359</v>
      </c>
      <c r="B3088" t="s">
        <v>19092</v>
      </c>
      <c r="C3088" t="s">
        <v>8033</v>
      </c>
      <c r="D3088" t="s">
        <v>8034</v>
      </c>
      <c r="E3088" s="324" t="s">
        <v>25103</v>
      </c>
    </row>
    <row r="3089" spans="1:5">
      <c r="A3089">
        <v>38641</v>
      </c>
      <c r="B3089" t="s">
        <v>19093</v>
      </c>
      <c r="C3089" t="s">
        <v>8033</v>
      </c>
      <c r="D3089" t="s">
        <v>8034</v>
      </c>
      <c r="E3089" s="324" t="s">
        <v>25104</v>
      </c>
    </row>
    <row r="3090" spans="1:5">
      <c r="A3090">
        <v>360</v>
      </c>
      <c r="B3090" t="s">
        <v>19094</v>
      </c>
      <c r="C3090" t="s">
        <v>8033</v>
      </c>
      <c r="D3090" t="s">
        <v>8035</v>
      </c>
      <c r="E3090" s="324" t="s">
        <v>22013</v>
      </c>
    </row>
    <row r="3091" spans="1:5">
      <c r="A3091">
        <v>42430</v>
      </c>
      <c r="B3091" t="s">
        <v>19095</v>
      </c>
      <c r="C3091" t="s">
        <v>8033</v>
      </c>
      <c r="D3091" t="s">
        <v>8036</v>
      </c>
      <c r="E3091" s="324" t="s">
        <v>22129</v>
      </c>
    </row>
    <row r="3092" spans="1:5">
      <c r="A3092">
        <v>4209</v>
      </c>
      <c r="B3092" t="s">
        <v>19096</v>
      </c>
      <c r="C3092" t="s">
        <v>8033</v>
      </c>
      <c r="D3092" t="s">
        <v>8034</v>
      </c>
      <c r="E3092" s="324" t="s">
        <v>5110</v>
      </c>
    </row>
    <row r="3093" spans="1:5">
      <c r="A3093">
        <v>4180</v>
      </c>
      <c r="B3093" t="s">
        <v>19097</v>
      </c>
      <c r="C3093" t="s">
        <v>8033</v>
      </c>
      <c r="D3093" t="s">
        <v>8034</v>
      </c>
      <c r="E3093" s="324" t="s">
        <v>14747</v>
      </c>
    </row>
    <row r="3094" spans="1:5">
      <c r="A3094">
        <v>4177</v>
      </c>
      <c r="B3094" t="s">
        <v>19098</v>
      </c>
      <c r="C3094" t="s">
        <v>8033</v>
      </c>
      <c r="D3094" t="s">
        <v>8034</v>
      </c>
      <c r="E3094" s="324" t="s">
        <v>15010</v>
      </c>
    </row>
    <row r="3095" spans="1:5">
      <c r="A3095">
        <v>4179</v>
      </c>
      <c r="B3095" t="s">
        <v>19099</v>
      </c>
      <c r="C3095" t="s">
        <v>8033</v>
      </c>
      <c r="D3095" t="s">
        <v>8034</v>
      </c>
      <c r="E3095" s="324" t="s">
        <v>15011</v>
      </c>
    </row>
    <row r="3096" spans="1:5">
      <c r="A3096">
        <v>4208</v>
      </c>
      <c r="B3096" t="s">
        <v>19100</v>
      </c>
      <c r="C3096" t="s">
        <v>8033</v>
      </c>
      <c r="D3096" t="s">
        <v>8034</v>
      </c>
      <c r="E3096" s="324" t="s">
        <v>5176</v>
      </c>
    </row>
    <row r="3097" spans="1:5">
      <c r="A3097">
        <v>4181</v>
      </c>
      <c r="B3097" t="s">
        <v>19101</v>
      </c>
      <c r="C3097" t="s">
        <v>8033</v>
      </c>
      <c r="D3097" t="s">
        <v>8034</v>
      </c>
      <c r="E3097" s="324" t="s">
        <v>15012</v>
      </c>
    </row>
    <row r="3098" spans="1:5">
      <c r="A3098">
        <v>4178</v>
      </c>
      <c r="B3098" t="s">
        <v>19102</v>
      </c>
      <c r="C3098" t="s">
        <v>8033</v>
      </c>
      <c r="D3098" t="s">
        <v>8034</v>
      </c>
      <c r="E3098" s="324" t="s">
        <v>974</v>
      </c>
    </row>
    <row r="3099" spans="1:5">
      <c r="A3099">
        <v>4182</v>
      </c>
      <c r="B3099" t="s">
        <v>19103</v>
      </c>
      <c r="C3099" t="s">
        <v>8033</v>
      </c>
      <c r="D3099" t="s">
        <v>8034</v>
      </c>
      <c r="E3099" s="324" t="s">
        <v>15013</v>
      </c>
    </row>
    <row r="3100" spans="1:5">
      <c r="A3100">
        <v>4183</v>
      </c>
      <c r="B3100" t="s">
        <v>19104</v>
      </c>
      <c r="C3100" t="s">
        <v>8033</v>
      </c>
      <c r="D3100" t="s">
        <v>8034</v>
      </c>
      <c r="E3100" s="324" t="s">
        <v>15014</v>
      </c>
    </row>
    <row r="3101" spans="1:5">
      <c r="A3101">
        <v>4184</v>
      </c>
      <c r="B3101" t="s">
        <v>19105</v>
      </c>
      <c r="C3101" t="s">
        <v>8033</v>
      </c>
      <c r="D3101" t="s">
        <v>8034</v>
      </c>
      <c r="E3101" s="324" t="s">
        <v>15015</v>
      </c>
    </row>
    <row r="3102" spans="1:5">
      <c r="A3102">
        <v>4185</v>
      </c>
      <c r="B3102" t="s">
        <v>19106</v>
      </c>
      <c r="C3102" t="s">
        <v>8033</v>
      </c>
      <c r="D3102" t="s">
        <v>8034</v>
      </c>
      <c r="E3102" s="324" t="s">
        <v>15016</v>
      </c>
    </row>
    <row r="3103" spans="1:5">
      <c r="A3103">
        <v>4205</v>
      </c>
      <c r="B3103" t="s">
        <v>19107</v>
      </c>
      <c r="C3103" t="s">
        <v>8033</v>
      </c>
      <c r="D3103" t="s">
        <v>8034</v>
      </c>
      <c r="E3103" s="324" t="s">
        <v>4044</v>
      </c>
    </row>
    <row r="3104" spans="1:5">
      <c r="A3104">
        <v>4192</v>
      </c>
      <c r="B3104" t="s">
        <v>19108</v>
      </c>
      <c r="C3104" t="s">
        <v>8033</v>
      </c>
      <c r="D3104" t="s">
        <v>8034</v>
      </c>
      <c r="E3104" s="324" t="s">
        <v>4044</v>
      </c>
    </row>
    <row r="3105" spans="1:5">
      <c r="A3105">
        <v>4191</v>
      </c>
      <c r="B3105" t="s">
        <v>19109</v>
      </c>
      <c r="C3105" t="s">
        <v>8033</v>
      </c>
      <c r="D3105" t="s">
        <v>8034</v>
      </c>
      <c r="E3105" s="324" t="s">
        <v>4044</v>
      </c>
    </row>
    <row r="3106" spans="1:5">
      <c r="A3106">
        <v>4207</v>
      </c>
      <c r="B3106" t="s">
        <v>19110</v>
      </c>
      <c r="C3106" t="s">
        <v>8033</v>
      </c>
      <c r="D3106" t="s">
        <v>8034</v>
      </c>
      <c r="E3106" s="324" t="s">
        <v>15017</v>
      </c>
    </row>
    <row r="3107" spans="1:5">
      <c r="A3107">
        <v>4206</v>
      </c>
      <c r="B3107" t="s">
        <v>19111</v>
      </c>
      <c r="C3107" t="s">
        <v>8033</v>
      </c>
      <c r="D3107" t="s">
        <v>8034</v>
      </c>
      <c r="E3107" s="324" t="s">
        <v>14723</v>
      </c>
    </row>
    <row r="3108" spans="1:5">
      <c r="A3108">
        <v>4190</v>
      </c>
      <c r="B3108" t="s">
        <v>19112</v>
      </c>
      <c r="C3108" t="s">
        <v>8033</v>
      </c>
      <c r="D3108" t="s">
        <v>8034</v>
      </c>
      <c r="E3108" s="324" t="s">
        <v>14723</v>
      </c>
    </row>
    <row r="3109" spans="1:5">
      <c r="A3109">
        <v>4186</v>
      </c>
      <c r="B3109" t="s">
        <v>19113</v>
      </c>
      <c r="C3109" t="s">
        <v>8033</v>
      </c>
      <c r="D3109" t="s">
        <v>8034</v>
      </c>
      <c r="E3109" s="324" t="s">
        <v>14816</v>
      </c>
    </row>
    <row r="3110" spans="1:5">
      <c r="A3110">
        <v>4188</v>
      </c>
      <c r="B3110" t="s">
        <v>19114</v>
      </c>
      <c r="C3110" t="s">
        <v>8033</v>
      </c>
      <c r="D3110" t="s">
        <v>8034</v>
      </c>
      <c r="E3110" s="324" t="s">
        <v>15018</v>
      </c>
    </row>
    <row r="3111" spans="1:5">
      <c r="A3111">
        <v>4189</v>
      </c>
      <c r="B3111" t="s">
        <v>19115</v>
      </c>
      <c r="C3111" t="s">
        <v>8033</v>
      </c>
      <c r="D3111" t="s">
        <v>8034</v>
      </c>
      <c r="E3111" s="324" t="s">
        <v>15018</v>
      </c>
    </row>
    <row r="3112" spans="1:5">
      <c r="A3112">
        <v>4197</v>
      </c>
      <c r="B3112" t="s">
        <v>19116</v>
      </c>
      <c r="C3112" t="s">
        <v>8033</v>
      </c>
      <c r="D3112" t="s">
        <v>8034</v>
      </c>
      <c r="E3112" s="324" t="s">
        <v>15019</v>
      </c>
    </row>
    <row r="3113" spans="1:5">
      <c r="A3113">
        <v>4194</v>
      </c>
      <c r="B3113" t="s">
        <v>19117</v>
      </c>
      <c r="C3113" t="s">
        <v>8033</v>
      </c>
      <c r="D3113" t="s">
        <v>8034</v>
      </c>
      <c r="E3113" s="324" t="s">
        <v>14818</v>
      </c>
    </row>
    <row r="3114" spans="1:5">
      <c r="A3114">
        <v>4193</v>
      </c>
      <c r="B3114" t="s">
        <v>19118</v>
      </c>
      <c r="C3114" t="s">
        <v>8033</v>
      </c>
      <c r="D3114" t="s">
        <v>8034</v>
      </c>
      <c r="E3114" s="324" t="s">
        <v>14818</v>
      </c>
    </row>
    <row r="3115" spans="1:5">
      <c r="A3115">
        <v>4204</v>
      </c>
      <c r="B3115" t="s">
        <v>19119</v>
      </c>
      <c r="C3115" t="s">
        <v>8033</v>
      </c>
      <c r="D3115" t="s">
        <v>8034</v>
      </c>
      <c r="E3115" s="324" t="s">
        <v>14818</v>
      </c>
    </row>
    <row r="3116" spans="1:5">
      <c r="A3116">
        <v>4187</v>
      </c>
      <c r="B3116" t="s">
        <v>19120</v>
      </c>
      <c r="C3116" t="s">
        <v>8033</v>
      </c>
      <c r="D3116" t="s">
        <v>8034</v>
      </c>
      <c r="E3116" s="324" t="s">
        <v>5562</v>
      </c>
    </row>
    <row r="3117" spans="1:5">
      <c r="A3117">
        <v>4202</v>
      </c>
      <c r="B3117" t="s">
        <v>19121</v>
      </c>
      <c r="C3117" t="s">
        <v>8033</v>
      </c>
      <c r="D3117" t="s">
        <v>8034</v>
      </c>
      <c r="E3117" s="324" t="s">
        <v>15020</v>
      </c>
    </row>
    <row r="3118" spans="1:5">
      <c r="A3118">
        <v>4203</v>
      </c>
      <c r="B3118" t="s">
        <v>19122</v>
      </c>
      <c r="C3118" t="s">
        <v>8033</v>
      </c>
      <c r="D3118" t="s">
        <v>8034</v>
      </c>
      <c r="E3118" s="324" t="s">
        <v>6032</v>
      </c>
    </row>
    <row r="3119" spans="1:5">
      <c r="A3119">
        <v>40368</v>
      </c>
      <c r="B3119" t="s">
        <v>19123</v>
      </c>
      <c r="C3119" t="s">
        <v>8033</v>
      </c>
      <c r="D3119" t="s">
        <v>8036</v>
      </c>
      <c r="E3119" s="324" t="s">
        <v>27501</v>
      </c>
    </row>
    <row r="3120" spans="1:5">
      <c r="A3120">
        <v>40365</v>
      </c>
      <c r="B3120" t="s">
        <v>19124</v>
      </c>
      <c r="C3120" t="s">
        <v>8033</v>
      </c>
      <c r="D3120" t="s">
        <v>8036</v>
      </c>
      <c r="E3120" s="324" t="s">
        <v>27502</v>
      </c>
    </row>
    <row r="3121" spans="1:5">
      <c r="A3121">
        <v>40356</v>
      </c>
      <c r="B3121" t="s">
        <v>19125</v>
      </c>
      <c r="C3121" t="s">
        <v>8033</v>
      </c>
      <c r="D3121" t="s">
        <v>8036</v>
      </c>
      <c r="E3121" s="324" t="s">
        <v>26359</v>
      </c>
    </row>
    <row r="3122" spans="1:5">
      <c r="A3122">
        <v>40362</v>
      </c>
      <c r="B3122" t="s">
        <v>19126</v>
      </c>
      <c r="C3122" t="s">
        <v>8033</v>
      </c>
      <c r="D3122" t="s">
        <v>8036</v>
      </c>
      <c r="E3122" s="324" t="s">
        <v>27503</v>
      </c>
    </row>
    <row r="3123" spans="1:5">
      <c r="A3123">
        <v>40374</v>
      </c>
      <c r="B3123" t="s">
        <v>19127</v>
      </c>
      <c r="C3123" t="s">
        <v>8033</v>
      </c>
      <c r="D3123" t="s">
        <v>8036</v>
      </c>
      <c r="E3123" s="324" t="s">
        <v>27504</v>
      </c>
    </row>
    <row r="3124" spans="1:5">
      <c r="A3124">
        <v>40371</v>
      </c>
      <c r="B3124" t="s">
        <v>19128</v>
      </c>
      <c r="C3124" t="s">
        <v>8033</v>
      </c>
      <c r="D3124" t="s">
        <v>8036</v>
      </c>
      <c r="E3124" s="324" t="s">
        <v>27505</v>
      </c>
    </row>
    <row r="3125" spans="1:5">
      <c r="A3125">
        <v>40359</v>
      </c>
      <c r="B3125" t="s">
        <v>19129</v>
      </c>
      <c r="C3125" t="s">
        <v>8033</v>
      </c>
      <c r="D3125" t="s">
        <v>8036</v>
      </c>
      <c r="E3125" s="324" t="s">
        <v>21879</v>
      </c>
    </row>
    <row r="3126" spans="1:5">
      <c r="A3126">
        <v>7595</v>
      </c>
      <c r="B3126" t="s">
        <v>19130</v>
      </c>
      <c r="C3126" t="s">
        <v>8041</v>
      </c>
      <c r="D3126" t="s">
        <v>8034</v>
      </c>
      <c r="E3126" s="324" t="s">
        <v>25450</v>
      </c>
    </row>
    <row r="3127" spans="1:5">
      <c r="A3127">
        <v>41094</v>
      </c>
      <c r="B3127" t="s">
        <v>19131</v>
      </c>
      <c r="C3127" t="s">
        <v>8042</v>
      </c>
      <c r="D3127" t="s">
        <v>8034</v>
      </c>
      <c r="E3127" s="324" t="s">
        <v>26814</v>
      </c>
    </row>
    <row r="3128" spans="1:5">
      <c r="A3128">
        <v>39609</v>
      </c>
      <c r="B3128" t="s">
        <v>19132</v>
      </c>
      <c r="C3128" t="s">
        <v>8033</v>
      </c>
      <c r="D3128" t="s">
        <v>8034</v>
      </c>
      <c r="E3128" s="324" t="s">
        <v>25105</v>
      </c>
    </row>
    <row r="3129" spans="1:5">
      <c r="A3129">
        <v>39610</v>
      </c>
      <c r="B3129" t="s">
        <v>19133</v>
      </c>
      <c r="C3129" t="s">
        <v>8033</v>
      </c>
      <c r="D3129" t="s">
        <v>8034</v>
      </c>
      <c r="E3129" s="324" t="s">
        <v>25106</v>
      </c>
    </row>
    <row r="3130" spans="1:5">
      <c r="A3130">
        <v>39611</v>
      </c>
      <c r="B3130" t="s">
        <v>19134</v>
      </c>
      <c r="C3130" t="s">
        <v>8033</v>
      </c>
      <c r="D3130" t="s">
        <v>8034</v>
      </c>
      <c r="E3130" s="324" t="s">
        <v>25107</v>
      </c>
    </row>
    <row r="3131" spans="1:5">
      <c r="A3131">
        <v>39612</v>
      </c>
      <c r="B3131" t="s">
        <v>19135</v>
      </c>
      <c r="C3131" t="s">
        <v>8033</v>
      </c>
      <c r="D3131" t="s">
        <v>8034</v>
      </c>
      <c r="E3131" s="324" t="s">
        <v>25108</v>
      </c>
    </row>
    <row r="3132" spans="1:5">
      <c r="A3132">
        <v>39608</v>
      </c>
      <c r="B3132" t="s">
        <v>19136</v>
      </c>
      <c r="C3132" t="s">
        <v>8033</v>
      </c>
      <c r="D3132" t="s">
        <v>8034</v>
      </c>
      <c r="E3132" s="324" t="s">
        <v>25109</v>
      </c>
    </row>
    <row r="3133" spans="1:5">
      <c r="A3133">
        <v>38175</v>
      </c>
      <c r="B3133" t="s">
        <v>19137</v>
      </c>
      <c r="C3133" t="s">
        <v>8033</v>
      </c>
      <c r="D3133" t="s">
        <v>8034</v>
      </c>
      <c r="E3133" s="324" t="s">
        <v>5948</v>
      </c>
    </row>
    <row r="3134" spans="1:5">
      <c r="A3134">
        <v>38176</v>
      </c>
      <c r="B3134" t="s">
        <v>19138</v>
      </c>
      <c r="C3134" t="s">
        <v>8033</v>
      </c>
      <c r="D3134" t="s">
        <v>8034</v>
      </c>
      <c r="E3134" s="324" t="s">
        <v>15974</v>
      </c>
    </row>
    <row r="3135" spans="1:5">
      <c r="A3135">
        <v>36152</v>
      </c>
      <c r="B3135" t="s">
        <v>19139</v>
      </c>
      <c r="C3135" t="s">
        <v>8033</v>
      </c>
      <c r="D3135" t="s">
        <v>8034</v>
      </c>
      <c r="E3135" s="324" t="s">
        <v>302</v>
      </c>
    </row>
    <row r="3136" spans="1:5">
      <c r="A3136">
        <v>4221</v>
      </c>
      <c r="B3136" t="s">
        <v>25111</v>
      </c>
      <c r="C3136" t="s">
        <v>8039</v>
      </c>
      <c r="D3136" t="s">
        <v>8035</v>
      </c>
      <c r="E3136" s="324" t="s">
        <v>21833</v>
      </c>
    </row>
    <row r="3137" spans="1:5">
      <c r="A3137">
        <v>4227</v>
      </c>
      <c r="B3137" t="s">
        <v>25112</v>
      </c>
      <c r="C3137" t="s">
        <v>8039</v>
      </c>
      <c r="D3137" t="s">
        <v>8034</v>
      </c>
      <c r="E3137" s="324" t="s">
        <v>26362</v>
      </c>
    </row>
    <row r="3138" spans="1:5">
      <c r="A3138">
        <v>38170</v>
      </c>
      <c r="B3138" t="s">
        <v>19143</v>
      </c>
      <c r="C3138" t="s">
        <v>8033</v>
      </c>
      <c r="D3138" t="s">
        <v>8034</v>
      </c>
      <c r="E3138" s="324" t="s">
        <v>22130</v>
      </c>
    </row>
    <row r="3139" spans="1:5">
      <c r="A3139">
        <v>4252</v>
      </c>
      <c r="B3139" t="s">
        <v>25113</v>
      </c>
      <c r="C3139" t="s">
        <v>8041</v>
      </c>
      <c r="D3139" t="s">
        <v>8034</v>
      </c>
      <c r="E3139" s="324" t="s">
        <v>21446</v>
      </c>
    </row>
    <row r="3140" spans="1:5">
      <c r="A3140">
        <v>40980</v>
      </c>
      <c r="B3140" t="s">
        <v>19145</v>
      </c>
      <c r="C3140" t="s">
        <v>8042</v>
      </c>
      <c r="D3140" t="s">
        <v>8034</v>
      </c>
      <c r="E3140" s="324" t="s">
        <v>27506</v>
      </c>
    </row>
    <row r="3141" spans="1:5">
      <c r="A3141">
        <v>41031</v>
      </c>
      <c r="B3141" t="s">
        <v>19147</v>
      </c>
      <c r="C3141" t="s">
        <v>8042</v>
      </c>
      <c r="D3141" t="s">
        <v>8034</v>
      </c>
      <c r="E3141" s="324" t="s">
        <v>27507</v>
      </c>
    </row>
    <row r="3142" spans="1:5">
      <c r="A3142">
        <v>37666</v>
      </c>
      <c r="B3142" t="s">
        <v>25114</v>
      </c>
      <c r="C3142" t="s">
        <v>8041</v>
      </c>
      <c r="D3142" t="s">
        <v>8034</v>
      </c>
      <c r="E3142" s="324" t="s">
        <v>26284</v>
      </c>
    </row>
    <row r="3143" spans="1:5">
      <c r="A3143">
        <v>40986</v>
      </c>
      <c r="B3143" t="s">
        <v>19150</v>
      </c>
      <c r="C3143" t="s">
        <v>8042</v>
      </c>
      <c r="D3143" t="s">
        <v>8034</v>
      </c>
      <c r="E3143" s="324" t="s">
        <v>27508</v>
      </c>
    </row>
    <row r="3144" spans="1:5">
      <c r="A3144">
        <v>4250</v>
      </c>
      <c r="B3144" t="s">
        <v>25116</v>
      </c>
      <c r="C3144" t="s">
        <v>8041</v>
      </c>
      <c r="D3144" t="s">
        <v>8034</v>
      </c>
      <c r="E3144" s="324" t="s">
        <v>27509</v>
      </c>
    </row>
    <row r="3145" spans="1:5">
      <c r="A3145">
        <v>40978</v>
      </c>
      <c r="B3145" t="s">
        <v>19152</v>
      </c>
      <c r="C3145" t="s">
        <v>8042</v>
      </c>
      <c r="D3145" t="s">
        <v>8034</v>
      </c>
      <c r="E3145" s="324" t="s">
        <v>27510</v>
      </c>
    </row>
    <row r="3146" spans="1:5">
      <c r="A3146">
        <v>44501</v>
      </c>
      <c r="B3146" t="s">
        <v>25117</v>
      </c>
      <c r="C3146" t="s">
        <v>8041</v>
      </c>
      <c r="D3146" t="s">
        <v>8034</v>
      </c>
      <c r="E3146" s="324" t="s">
        <v>27492</v>
      </c>
    </row>
    <row r="3147" spans="1:5">
      <c r="A3147">
        <v>41043</v>
      </c>
      <c r="B3147" t="s">
        <v>19153</v>
      </c>
      <c r="C3147" t="s">
        <v>8042</v>
      </c>
      <c r="D3147" t="s">
        <v>8034</v>
      </c>
      <c r="E3147" s="324" t="s">
        <v>27507</v>
      </c>
    </row>
    <row r="3148" spans="1:5">
      <c r="A3148">
        <v>4234</v>
      </c>
      <c r="B3148" t="s">
        <v>25118</v>
      </c>
      <c r="C3148" t="s">
        <v>8041</v>
      </c>
      <c r="D3148" t="s">
        <v>8035</v>
      </c>
      <c r="E3148" s="324" t="s">
        <v>26888</v>
      </c>
    </row>
    <row r="3149" spans="1:5">
      <c r="A3149">
        <v>40987</v>
      </c>
      <c r="B3149" t="s">
        <v>19156</v>
      </c>
      <c r="C3149" t="s">
        <v>8042</v>
      </c>
      <c r="D3149" t="s">
        <v>8034</v>
      </c>
      <c r="E3149" s="324" t="s">
        <v>27511</v>
      </c>
    </row>
    <row r="3150" spans="1:5">
      <c r="A3150">
        <v>4253</v>
      </c>
      <c r="B3150" t="s">
        <v>25119</v>
      </c>
      <c r="C3150" t="s">
        <v>8041</v>
      </c>
      <c r="D3150" t="s">
        <v>8034</v>
      </c>
      <c r="E3150" s="324" t="s">
        <v>26284</v>
      </c>
    </row>
    <row r="3151" spans="1:5">
      <c r="A3151">
        <v>40981</v>
      </c>
      <c r="B3151" t="s">
        <v>19158</v>
      </c>
      <c r="C3151" t="s">
        <v>8042</v>
      </c>
      <c r="D3151" t="s">
        <v>8034</v>
      </c>
      <c r="E3151" s="324" t="s">
        <v>27508</v>
      </c>
    </row>
    <row r="3152" spans="1:5">
      <c r="A3152">
        <v>4254</v>
      </c>
      <c r="B3152" t="s">
        <v>25120</v>
      </c>
      <c r="C3152" t="s">
        <v>8041</v>
      </c>
      <c r="D3152" t="s">
        <v>8034</v>
      </c>
      <c r="E3152" s="324" t="s">
        <v>7708</v>
      </c>
    </row>
    <row r="3153" spans="1:5">
      <c r="A3153">
        <v>41036</v>
      </c>
      <c r="B3153" t="s">
        <v>19160</v>
      </c>
      <c r="C3153" t="s">
        <v>8042</v>
      </c>
      <c r="D3153" t="s">
        <v>8034</v>
      </c>
      <c r="E3153" s="324" t="s">
        <v>27512</v>
      </c>
    </row>
    <row r="3154" spans="1:5">
      <c r="A3154">
        <v>4251</v>
      </c>
      <c r="B3154" t="s">
        <v>25121</v>
      </c>
      <c r="C3154" t="s">
        <v>8041</v>
      </c>
      <c r="D3154" t="s">
        <v>8034</v>
      </c>
      <c r="E3154" s="324" t="s">
        <v>3336</v>
      </c>
    </row>
    <row r="3155" spans="1:5">
      <c r="A3155">
        <v>40979</v>
      </c>
      <c r="B3155" t="s">
        <v>19162</v>
      </c>
      <c r="C3155" t="s">
        <v>8042</v>
      </c>
      <c r="D3155" t="s">
        <v>8034</v>
      </c>
      <c r="E3155" s="324" t="s">
        <v>27513</v>
      </c>
    </row>
    <row r="3156" spans="1:5">
      <c r="A3156">
        <v>4230</v>
      </c>
      <c r="B3156" t="s">
        <v>25122</v>
      </c>
      <c r="C3156" t="s">
        <v>8041</v>
      </c>
      <c r="D3156" t="s">
        <v>8034</v>
      </c>
      <c r="E3156" s="324" t="s">
        <v>27514</v>
      </c>
    </row>
    <row r="3157" spans="1:5">
      <c r="A3157">
        <v>40998</v>
      </c>
      <c r="B3157" t="s">
        <v>25124</v>
      </c>
      <c r="C3157" t="s">
        <v>8042</v>
      </c>
      <c r="D3157" t="s">
        <v>8034</v>
      </c>
      <c r="E3157" s="324" t="s">
        <v>27515</v>
      </c>
    </row>
    <row r="3158" spans="1:5">
      <c r="A3158">
        <v>4257</v>
      </c>
      <c r="B3158" t="s">
        <v>25125</v>
      </c>
      <c r="C3158" t="s">
        <v>8041</v>
      </c>
      <c r="D3158" t="s">
        <v>8034</v>
      </c>
      <c r="E3158" s="324" t="s">
        <v>27366</v>
      </c>
    </row>
    <row r="3159" spans="1:5">
      <c r="A3159">
        <v>40982</v>
      </c>
      <c r="B3159" t="s">
        <v>19166</v>
      </c>
      <c r="C3159" t="s">
        <v>8042</v>
      </c>
      <c r="D3159" t="s">
        <v>8034</v>
      </c>
      <c r="E3159" s="324" t="s">
        <v>27516</v>
      </c>
    </row>
    <row r="3160" spans="1:5">
      <c r="A3160">
        <v>4240</v>
      </c>
      <c r="B3160" t="s">
        <v>25126</v>
      </c>
      <c r="C3160" t="s">
        <v>8041</v>
      </c>
      <c r="D3160" t="s">
        <v>8034</v>
      </c>
      <c r="E3160" s="324" t="s">
        <v>27517</v>
      </c>
    </row>
    <row r="3161" spans="1:5">
      <c r="A3161">
        <v>41026</v>
      </c>
      <c r="B3161" t="s">
        <v>19168</v>
      </c>
      <c r="C3161" t="s">
        <v>8042</v>
      </c>
      <c r="D3161" t="s">
        <v>8034</v>
      </c>
      <c r="E3161" s="324" t="s">
        <v>27518</v>
      </c>
    </row>
    <row r="3162" spans="1:5">
      <c r="A3162">
        <v>4239</v>
      </c>
      <c r="B3162" t="s">
        <v>25128</v>
      </c>
      <c r="C3162" t="s">
        <v>8041</v>
      </c>
      <c r="D3162" t="s">
        <v>8034</v>
      </c>
      <c r="E3162" s="324" t="s">
        <v>27517</v>
      </c>
    </row>
    <row r="3163" spans="1:5">
      <c r="A3163">
        <v>41024</v>
      </c>
      <c r="B3163" t="s">
        <v>19170</v>
      </c>
      <c r="C3163" t="s">
        <v>8042</v>
      </c>
      <c r="D3163" t="s">
        <v>8034</v>
      </c>
      <c r="E3163" s="324" t="s">
        <v>27518</v>
      </c>
    </row>
    <row r="3164" spans="1:5">
      <c r="A3164">
        <v>4248</v>
      </c>
      <c r="B3164" t="s">
        <v>25129</v>
      </c>
      <c r="C3164" t="s">
        <v>8041</v>
      </c>
      <c r="D3164" t="s">
        <v>8034</v>
      </c>
      <c r="E3164" s="324" t="s">
        <v>27492</v>
      </c>
    </row>
    <row r="3165" spans="1:5">
      <c r="A3165">
        <v>41033</v>
      </c>
      <c r="B3165" t="s">
        <v>19172</v>
      </c>
      <c r="C3165" t="s">
        <v>8042</v>
      </c>
      <c r="D3165" t="s">
        <v>8034</v>
      </c>
      <c r="E3165" s="324" t="s">
        <v>27507</v>
      </c>
    </row>
    <row r="3166" spans="1:5">
      <c r="A3166">
        <v>44500</v>
      </c>
      <c r="B3166" t="s">
        <v>25130</v>
      </c>
      <c r="C3166" t="s">
        <v>8041</v>
      </c>
      <c r="D3166" t="s">
        <v>8034</v>
      </c>
      <c r="E3166" s="324" t="s">
        <v>27492</v>
      </c>
    </row>
    <row r="3167" spans="1:5">
      <c r="A3167">
        <v>41040</v>
      </c>
      <c r="B3167" t="s">
        <v>19173</v>
      </c>
      <c r="C3167" t="s">
        <v>8042</v>
      </c>
      <c r="D3167" t="s">
        <v>8034</v>
      </c>
      <c r="E3167" s="324" t="s">
        <v>27507</v>
      </c>
    </row>
    <row r="3168" spans="1:5">
      <c r="A3168">
        <v>4238</v>
      </c>
      <c r="B3168" t="s">
        <v>25131</v>
      </c>
      <c r="C3168" t="s">
        <v>8041</v>
      </c>
      <c r="D3168" t="s">
        <v>8034</v>
      </c>
      <c r="E3168" s="324" t="s">
        <v>14934</v>
      </c>
    </row>
    <row r="3169" spans="1:5">
      <c r="A3169">
        <v>41012</v>
      </c>
      <c r="B3169" t="s">
        <v>19176</v>
      </c>
      <c r="C3169" t="s">
        <v>8042</v>
      </c>
      <c r="D3169" t="s">
        <v>8034</v>
      </c>
      <c r="E3169" s="324" t="s">
        <v>27519</v>
      </c>
    </row>
    <row r="3170" spans="1:5">
      <c r="A3170">
        <v>4233</v>
      </c>
      <c r="B3170" t="s">
        <v>25132</v>
      </c>
      <c r="C3170" t="s">
        <v>8041</v>
      </c>
      <c r="D3170" t="s">
        <v>8034</v>
      </c>
      <c r="E3170" s="324" t="s">
        <v>27517</v>
      </c>
    </row>
    <row r="3171" spans="1:5">
      <c r="A3171">
        <v>41001</v>
      </c>
      <c r="B3171" t="s">
        <v>19181</v>
      </c>
      <c r="C3171" t="s">
        <v>8042</v>
      </c>
      <c r="D3171" t="s">
        <v>8034</v>
      </c>
      <c r="E3171" s="324" t="s">
        <v>27518</v>
      </c>
    </row>
    <row r="3172" spans="1:5">
      <c r="A3172">
        <v>2</v>
      </c>
      <c r="B3172" t="s">
        <v>19182</v>
      </c>
      <c r="C3172" t="s">
        <v>8040</v>
      </c>
      <c r="D3172" t="s">
        <v>8035</v>
      </c>
      <c r="E3172" s="324" t="s">
        <v>7627</v>
      </c>
    </row>
    <row r="3173" spans="1:5">
      <c r="A3173">
        <v>36517</v>
      </c>
      <c r="B3173" t="s">
        <v>19183</v>
      </c>
      <c r="C3173" t="s">
        <v>8033</v>
      </c>
      <c r="D3173" t="s">
        <v>8034</v>
      </c>
      <c r="E3173" s="324" t="s">
        <v>25133</v>
      </c>
    </row>
    <row r="3174" spans="1:5">
      <c r="A3174">
        <v>4262</v>
      </c>
      <c r="B3174" t="s">
        <v>19184</v>
      </c>
      <c r="C3174" t="s">
        <v>8033</v>
      </c>
      <c r="D3174" t="s">
        <v>8035</v>
      </c>
      <c r="E3174" s="324" t="s">
        <v>25134</v>
      </c>
    </row>
    <row r="3175" spans="1:5">
      <c r="A3175">
        <v>4263</v>
      </c>
      <c r="B3175" t="s">
        <v>19185</v>
      </c>
      <c r="C3175" t="s">
        <v>8033</v>
      </c>
      <c r="D3175" t="s">
        <v>8034</v>
      </c>
      <c r="E3175" s="324" t="s">
        <v>25135</v>
      </c>
    </row>
    <row r="3176" spans="1:5">
      <c r="A3176">
        <v>36518</v>
      </c>
      <c r="B3176" t="s">
        <v>19186</v>
      </c>
      <c r="C3176" t="s">
        <v>8033</v>
      </c>
      <c r="D3176" t="s">
        <v>8034</v>
      </c>
      <c r="E3176" s="324" t="s">
        <v>25136</v>
      </c>
    </row>
    <row r="3177" spans="1:5">
      <c r="A3177">
        <v>14221</v>
      </c>
      <c r="B3177" t="s">
        <v>19187</v>
      </c>
      <c r="C3177" t="s">
        <v>8033</v>
      </c>
      <c r="D3177" t="s">
        <v>8034</v>
      </c>
      <c r="E3177" s="324" t="s">
        <v>25137</v>
      </c>
    </row>
    <row r="3178" spans="1:5">
      <c r="A3178">
        <v>38402</v>
      </c>
      <c r="B3178" t="s">
        <v>19188</v>
      </c>
      <c r="C3178" t="s">
        <v>8033</v>
      </c>
      <c r="D3178" t="s">
        <v>8034</v>
      </c>
      <c r="E3178" s="324" t="s">
        <v>4822</v>
      </c>
    </row>
    <row r="3179" spans="1:5">
      <c r="A3179">
        <v>3412</v>
      </c>
      <c r="B3179" t="s">
        <v>19189</v>
      </c>
      <c r="C3179" t="s">
        <v>8043</v>
      </c>
      <c r="D3179" t="s">
        <v>8034</v>
      </c>
      <c r="E3179" s="324" t="s">
        <v>3045</v>
      </c>
    </row>
    <row r="3180" spans="1:5">
      <c r="A3180">
        <v>3413</v>
      </c>
      <c r="B3180" t="s">
        <v>19190</v>
      </c>
      <c r="C3180" t="s">
        <v>8043</v>
      </c>
      <c r="D3180" t="s">
        <v>8034</v>
      </c>
      <c r="E3180" s="324" t="s">
        <v>3754</v>
      </c>
    </row>
    <row r="3181" spans="1:5">
      <c r="A3181">
        <v>39744</v>
      </c>
      <c r="B3181" t="s">
        <v>19191</v>
      </c>
      <c r="C3181" t="s">
        <v>8043</v>
      </c>
      <c r="D3181" t="s">
        <v>8034</v>
      </c>
      <c r="E3181" s="324" t="s">
        <v>19192</v>
      </c>
    </row>
    <row r="3182" spans="1:5">
      <c r="A3182">
        <v>39745</v>
      </c>
      <c r="B3182" t="s">
        <v>19193</v>
      </c>
      <c r="C3182" t="s">
        <v>8043</v>
      </c>
      <c r="D3182" t="s">
        <v>8034</v>
      </c>
      <c r="E3182" s="324" t="s">
        <v>19194</v>
      </c>
    </row>
    <row r="3183" spans="1:5">
      <c r="A3183">
        <v>39637</v>
      </c>
      <c r="B3183" t="s">
        <v>19195</v>
      </c>
      <c r="C3183" t="s">
        <v>8043</v>
      </c>
      <c r="D3183" t="s">
        <v>8034</v>
      </c>
      <c r="E3183" s="324" t="s">
        <v>27520</v>
      </c>
    </row>
    <row r="3184" spans="1:5">
      <c r="A3184">
        <v>39638</v>
      </c>
      <c r="B3184" t="s">
        <v>19196</v>
      </c>
      <c r="C3184" t="s">
        <v>8043</v>
      </c>
      <c r="D3184" t="s">
        <v>8034</v>
      </c>
      <c r="E3184" s="324" t="s">
        <v>27521</v>
      </c>
    </row>
    <row r="3185" spans="1:5">
      <c r="A3185">
        <v>39639</v>
      </c>
      <c r="B3185" t="s">
        <v>19197</v>
      </c>
      <c r="C3185" t="s">
        <v>8043</v>
      </c>
      <c r="D3185" t="s">
        <v>8034</v>
      </c>
      <c r="E3185" s="324" t="s">
        <v>27522</v>
      </c>
    </row>
    <row r="3186" spans="1:5">
      <c r="A3186">
        <v>39517</v>
      </c>
      <c r="B3186" t="s">
        <v>19198</v>
      </c>
      <c r="C3186" t="s">
        <v>8043</v>
      </c>
      <c r="D3186" t="s">
        <v>8034</v>
      </c>
      <c r="E3186" s="324" t="s">
        <v>27523</v>
      </c>
    </row>
    <row r="3187" spans="1:5">
      <c r="A3187">
        <v>39518</v>
      </c>
      <c r="B3187" t="s">
        <v>19199</v>
      </c>
      <c r="C3187" t="s">
        <v>8043</v>
      </c>
      <c r="D3187" t="s">
        <v>8034</v>
      </c>
      <c r="E3187" s="324" t="s">
        <v>27524</v>
      </c>
    </row>
    <row r="3188" spans="1:5">
      <c r="A3188">
        <v>38366</v>
      </c>
      <c r="B3188" t="s">
        <v>19200</v>
      </c>
      <c r="C3188" t="s">
        <v>8043</v>
      </c>
      <c r="D3188" t="s">
        <v>8034</v>
      </c>
      <c r="E3188" s="324" t="s">
        <v>1349</v>
      </c>
    </row>
    <row r="3189" spans="1:5">
      <c r="A3189">
        <v>11703</v>
      </c>
      <c r="B3189" t="s">
        <v>19201</v>
      </c>
      <c r="C3189" t="s">
        <v>8033</v>
      </c>
      <c r="D3189" t="s">
        <v>8034</v>
      </c>
      <c r="E3189" s="324" t="s">
        <v>21418</v>
      </c>
    </row>
    <row r="3190" spans="1:5">
      <c r="A3190">
        <v>37400</v>
      </c>
      <c r="B3190" t="s">
        <v>19202</v>
      </c>
      <c r="C3190" t="s">
        <v>8033</v>
      </c>
      <c r="D3190" t="s">
        <v>8034</v>
      </c>
      <c r="E3190" s="324" t="s">
        <v>21746</v>
      </c>
    </row>
    <row r="3191" spans="1:5">
      <c r="A3191">
        <v>25400</v>
      </c>
      <c r="B3191" t="s">
        <v>19203</v>
      </c>
      <c r="C3191" t="s">
        <v>8033</v>
      </c>
      <c r="D3191" t="s">
        <v>8034</v>
      </c>
      <c r="E3191" s="324" t="s">
        <v>27525</v>
      </c>
    </row>
    <row r="3192" spans="1:5">
      <c r="A3192">
        <v>4276</v>
      </c>
      <c r="B3192" t="s">
        <v>19204</v>
      </c>
      <c r="C3192" t="s">
        <v>8033</v>
      </c>
      <c r="D3192" t="s">
        <v>8036</v>
      </c>
      <c r="E3192" s="324" t="s">
        <v>27526</v>
      </c>
    </row>
    <row r="3193" spans="1:5">
      <c r="A3193">
        <v>4273</v>
      </c>
      <c r="B3193" t="s">
        <v>19205</v>
      </c>
      <c r="C3193" t="s">
        <v>8033</v>
      </c>
      <c r="D3193" t="s">
        <v>8036</v>
      </c>
      <c r="E3193" s="324" t="s">
        <v>27527</v>
      </c>
    </row>
    <row r="3194" spans="1:5">
      <c r="A3194">
        <v>4274</v>
      </c>
      <c r="B3194" t="s">
        <v>19206</v>
      </c>
      <c r="C3194" t="s">
        <v>8033</v>
      </c>
      <c r="D3194" t="s">
        <v>8036</v>
      </c>
      <c r="E3194" s="324" t="s">
        <v>27071</v>
      </c>
    </row>
    <row r="3195" spans="1:5">
      <c r="A3195">
        <v>39438</v>
      </c>
      <c r="B3195" t="s">
        <v>19207</v>
      </c>
      <c r="C3195" t="s">
        <v>8033</v>
      </c>
      <c r="D3195" t="s">
        <v>8034</v>
      </c>
      <c r="E3195" s="324" t="s">
        <v>897</v>
      </c>
    </row>
    <row r="3196" spans="1:5">
      <c r="A3196">
        <v>11963</v>
      </c>
      <c r="B3196" t="s">
        <v>19208</v>
      </c>
      <c r="C3196" t="s">
        <v>8033</v>
      </c>
      <c r="D3196" t="s">
        <v>8034</v>
      </c>
      <c r="E3196" s="324" t="s">
        <v>15828</v>
      </c>
    </row>
    <row r="3197" spans="1:5">
      <c r="A3197">
        <v>11964</v>
      </c>
      <c r="B3197" t="s">
        <v>19209</v>
      </c>
      <c r="C3197" t="s">
        <v>8033</v>
      </c>
      <c r="D3197" t="s">
        <v>8034</v>
      </c>
      <c r="E3197" s="324" t="s">
        <v>22013</v>
      </c>
    </row>
    <row r="3198" spans="1:5">
      <c r="A3198">
        <v>4379</v>
      </c>
      <c r="B3198" t="s">
        <v>19210</v>
      </c>
      <c r="C3198" t="s">
        <v>8033</v>
      </c>
      <c r="D3198" t="s">
        <v>8034</v>
      </c>
      <c r="E3198" s="324" t="s">
        <v>1034</v>
      </c>
    </row>
    <row r="3199" spans="1:5">
      <c r="A3199">
        <v>4377</v>
      </c>
      <c r="B3199" t="s">
        <v>19211</v>
      </c>
      <c r="C3199" t="s">
        <v>8033</v>
      </c>
      <c r="D3199" t="s">
        <v>8034</v>
      </c>
      <c r="E3199" s="324" t="s">
        <v>7744</v>
      </c>
    </row>
    <row r="3200" spans="1:5">
      <c r="A3200">
        <v>4356</v>
      </c>
      <c r="B3200" t="s">
        <v>19212</v>
      </c>
      <c r="C3200" t="s">
        <v>8033</v>
      </c>
      <c r="D3200" t="s">
        <v>8034</v>
      </c>
      <c r="E3200" s="324" t="s">
        <v>897</v>
      </c>
    </row>
    <row r="3201" spans="1:5">
      <c r="A3201">
        <v>13246</v>
      </c>
      <c r="B3201" t="s">
        <v>19213</v>
      </c>
      <c r="C3201" t="s">
        <v>8033</v>
      </c>
      <c r="D3201" t="s">
        <v>8034</v>
      </c>
      <c r="E3201" s="324" t="s">
        <v>7753</v>
      </c>
    </row>
    <row r="3202" spans="1:5">
      <c r="A3202">
        <v>4346</v>
      </c>
      <c r="B3202" t="s">
        <v>19214</v>
      </c>
      <c r="C3202" t="s">
        <v>8033</v>
      </c>
      <c r="D3202" t="s">
        <v>8034</v>
      </c>
      <c r="E3202" s="324" t="s">
        <v>3372</v>
      </c>
    </row>
    <row r="3203" spans="1:5">
      <c r="A3203">
        <v>11955</v>
      </c>
      <c r="B3203" t="s">
        <v>19215</v>
      </c>
      <c r="C3203" t="s">
        <v>8033</v>
      </c>
      <c r="D3203" t="s">
        <v>8034</v>
      </c>
      <c r="E3203" s="324" t="s">
        <v>4931</v>
      </c>
    </row>
    <row r="3204" spans="1:5">
      <c r="A3204">
        <v>11960</v>
      </c>
      <c r="B3204" t="s">
        <v>19216</v>
      </c>
      <c r="C3204" t="s">
        <v>8033</v>
      </c>
      <c r="D3204" t="s">
        <v>8034</v>
      </c>
      <c r="E3204" s="324" t="s">
        <v>985</v>
      </c>
    </row>
    <row r="3205" spans="1:5">
      <c r="A3205">
        <v>4333</v>
      </c>
      <c r="B3205" t="s">
        <v>19217</v>
      </c>
      <c r="C3205" t="s">
        <v>8033</v>
      </c>
      <c r="D3205" t="s">
        <v>8034</v>
      </c>
      <c r="E3205" s="324" t="s">
        <v>897</v>
      </c>
    </row>
    <row r="3206" spans="1:5">
      <c r="A3206">
        <v>4358</v>
      </c>
      <c r="B3206" t="s">
        <v>19218</v>
      </c>
      <c r="C3206" t="s">
        <v>8033</v>
      </c>
      <c r="D3206" t="s">
        <v>8034</v>
      </c>
      <c r="E3206" s="324" t="s">
        <v>25138</v>
      </c>
    </row>
    <row r="3207" spans="1:5">
      <c r="A3207">
        <v>39435</v>
      </c>
      <c r="B3207" t="s">
        <v>19219</v>
      </c>
      <c r="C3207" t="s">
        <v>8033</v>
      </c>
      <c r="D3207" t="s">
        <v>8034</v>
      </c>
      <c r="E3207" s="324" t="s">
        <v>7730</v>
      </c>
    </row>
    <row r="3208" spans="1:5">
      <c r="A3208">
        <v>39436</v>
      </c>
      <c r="B3208" t="s">
        <v>19220</v>
      </c>
      <c r="C3208" t="s">
        <v>8033</v>
      </c>
      <c r="D3208" t="s">
        <v>8034</v>
      </c>
      <c r="E3208" s="324" t="s">
        <v>1361</v>
      </c>
    </row>
    <row r="3209" spans="1:5">
      <c r="A3209">
        <v>39437</v>
      </c>
      <c r="B3209" t="s">
        <v>19221</v>
      </c>
      <c r="C3209" t="s">
        <v>8033</v>
      </c>
      <c r="D3209" t="s">
        <v>8034</v>
      </c>
      <c r="E3209" s="324" t="s">
        <v>7854</v>
      </c>
    </row>
    <row r="3210" spans="1:5">
      <c r="A3210">
        <v>39439</v>
      </c>
      <c r="B3210" t="s">
        <v>19222</v>
      </c>
      <c r="C3210" t="s">
        <v>8033</v>
      </c>
      <c r="D3210" t="s">
        <v>8034</v>
      </c>
      <c r="E3210" s="324" t="s">
        <v>1036</v>
      </c>
    </row>
    <row r="3211" spans="1:5">
      <c r="A3211">
        <v>39440</v>
      </c>
      <c r="B3211" t="s">
        <v>19223</v>
      </c>
      <c r="C3211" t="s">
        <v>8033</v>
      </c>
      <c r="D3211" t="s">
        <v>8034</v>
      </c>
      <c r="E3211" s="324" t="s">
        <v>7158</v>
      </c>
    </row>
    <row r="3212" spans="1:5">
      <c r="A3212">
        <v>39441</v>
      </c>
      <c r="B3212" t="s">
        <v>19224</v>
      </c>
      <c r="C3212" t="s">
        <v>8033</v>
      </c>
      <c r="D3212" t="s">
        <v>8034</v>
      </c>
      <c r="E3212" s="324" t="s">
        <v>897</v>
      </c>
    </row>
    <row r="3213" spans="1:5">
      <c r="A3213">
        <v>39442</v>
      </c>
      <c r="B3213" t="s">
        <v>19225</v>
      </c>
      <c r="C3213" t="s">
        <v>8033</v>
      </c>
      <c r="D3213" t="s">
        <v>8034</v>
      </c>
      <c r="E3213" s="324" t="s">
        <v>7744</v>
      </c>
    </row>
    <row r="3214" spans="1:5">
      <c r="A3214">
        <v>39443</v>
      </c>
      <c r="B3214" t="s">
        <v>19226</v>
      </c>
      <c r="C3214" t="s">
        <v>8033</v>
      </c>
      <c r="D3214" t="s">
        <v>8034</v>
      </c>
      <c r="E3214" s="324" t="s">
        <v>6458</v>
      </c>
    </row>
    <row r="3215" spans="1:5">
      <c r="A3215">
        <v>4329</v>
      </c>
      <c r="B3215" t="s">
        <v>19227</v>
      </c>
      <c r="C3215" t="s">
        <v>8033</v>
      </c>
      <c r="D3215" t="s">
        <v>8035</v>
      </c>
      <c r="E3215" s="324" t="s">
        <v>1727</v>
      </c>
    </row>
    <row r="3216" spans="1:5">
      <c r="A3216">
        <v>4383</v>
      </c>
      <c r="B3216" t="s">
        <v>19228</v>
      </c>
      <c r="C3216" t="s">
        <v>8033</v>
      </c>
      <c r="D3216" t="s">
        <v>8034</v>
      </c>
      <c r="E3216" s="324" t="s">
        <v>15805</v>
      </c>
    </row>
    <row r="3217" spans="1:5">
      <c r="A3217">
        <v>4344</v>
      </c>
      <c r="B3217" t="s">
        <v>19229</v>
      </c>
      <c r="C3217" t="s">
        <v>8033</v>
      </c>
      <c r="D3217" t="s">
        <v>8034</v>
      </c>
      <c r="E3217" s="324" t="s">
        <v>15937</v>
      </c>
    </row>
    <row r="3218" spans="1:5">
      <c r="A3218">
        <v>436</v>
      </c>
      <c r="B3218" t="s">
        <v>19230</v>
      </c>
      <c r="C3218" t="s">
        <v>8033</v>
      </c>
      <c r="D3218" t="s">
        <v>8036</v>
      </c>
      <c r="E3218" s="324" t="s">
        <v>5088</v>
      </c>
    </row>
    <row r="3219" spans="1:5">
      <c r="A3219">
        <v>442</v>
      </c>
      <c r="B3219" t="s">
        <v>19231</v>
      </c>
      <c r="C3219" t="s">
        <v>8033</v>
      </c>
      <c r="D3219" t="s">
        <v>8036</v>
      </c>
      <c r="E3219" s="324" t="s">
        <v>974</v>
      </c>
    </row>
    <row r="3220" spans="1:5">
      <c r="A3220">
        <v>11953</v>
      </c>
      <c r="B3220" t="s">
        <v>19232</v>
      </c>
      <c r="C3220" t="s">
        <v>8033</v>
      </c>
      <c r="D3220" t="s">
        <v>8034</v>
      </c>
      <c r="E3220" s="324" t="s">
        <v>15003</v>
      </c>
    </row>
    <row r="3221" spans="1:5">
      <c r="A3221">
        <v>4335</v>
      </c>
      <c r="B3221" t="s">
        <v>19233</v>
      </c>
      <c r="C3221" t="s">
        <v>8033</v>
      </c>
      <c r="D3221" t="s">
        <v>8034</v>
      </c>
      <c r="E3221" s="324" t="s">
        <v>25139</v>
      </c>
    </row>
    <row r="3222" spans="1:5">
      <c r="A3222">
        <v>4334</v>
      </c>
      <c r="B3222" t="s">
        <v>19234</v>
      </c>
      <c r="C3222" t="s">
        <v>8033</v>
      </c>
      <c r="D3222" t="s">
        <v>8034</v>
      </c>
      <c r="E3222" s="324" t="s">
        <v>15811</v>
      </c>
    </row>
    <row r="3223" spans="1:5">
      <c r="A3223">
        <v>4343</v>
      </c>
      <c r="B3223" t="s">
        <v>19235</v>
      </c>
      <c r="C3223" t="s">
        <v>8033</v>
      </c>
      <c r="D3223" t="s">
        <v>8034</v>
      </c>
      <c r="E3223" s="324" t="s">
        <v>7442</v>
      </c>
    </row>
    <row r="3224" spans="1:5">
      <c r="A3224">
        <v>430</v>
      </c>
      <c r="B3224" t="s">
        <v>19236</v>
      </c>
      <c r="C3224" t="s">
        <v>8033</v>
      </c>
      <c r="D3224" t="s">
        <v>8036</v>
      </c>
      <c r="E3224" s="324" t="s">
        <v>15934</v>
      </c>
    </row>
    <row r="3225" spans="1:5">
      <c r="A3225">
        <v>441</v>
      </c>
      <c r="B3225" t="s">
        <v>19237</v>
      </c>
      <c r="C3225" t="s">
        <v>8033</v>
      </c>
      <c r="D3225" t="s">
        <v>8036</v>
      </c>
      <c r="E3225" s="324" t="s">
        <v>4938</v>
      </c>
    </row>
    <row r="3226" spans="1:5">
      <c r="A3226">
        <v>431</v>
      </c>
      <c r="B3226" t="s">
        <v>19238</v>
      </c>
      <c r="C3226" t="s">
        <v>8033</v>
      </c>
      <c r="D3226" t="s">
        <v>8036</v>
      </c>
      <c r="E3226" s="324" t="s">
        <v>21100</v>
      </c>
    </row>
    <row r="3227" spans="1:5">
      <c r="A3227">
        <v>432</v>
      </c>
      <c r="B3227" t="s">
        <v>19239</v>
      </c>
      <c r="C3227" t="s">
        <v>8033</v>
      </c>
      <c r="D3227" t="s">
        <v>8036</v>
      </c>
      <c r="E3227" s="324" t="s">
        <v>14964</v>
      </c>
    </row>
    <row r="3228" spans="1:5">
      <c r="A3228">
        <v>429</v>
      </c>
      <c r="B3228" t="s">
        <v>19240</v>
      </c>
      <c r="C3228" t="s">
        <v>8033</v>
      </c>
      <c r="D3228" t="s">
        <v>8036</v>
      </c>
      <c r="E3228" s="324" t="s">
        <v>14951</v>
      </c>
    </row>
    <row r="3229" spans="1:5">
      <c r="A3229">
        <v>439</v>
      </c>
      <c r="B3229" t="s">
        <v>19241</v>
      </c>
      <c r="C3229" t="s">
        <v>8033</v>
      </c>
      <c r="D3229" t="s">
        <v>8036</v>
      </c>
      <c r="E3229" s="324" t="s">
        <v>1455</v>
      </c>
    </row>
    <row r="3230" spans="1:5">
      <c r="A3230">
        <v>433</v>
      </c>
      <c r="B3230" t="s">
        <v>19242</v>
      </c>
      <c r="C3230" t="s">
        <v>8033</v>
      </c>
      <c r="D3230" t="s">
        <v>8036</v>
      </c>
      <c r="E3230" s="324" t="s">
        <v>14723</v>
      </c>
    </row>
    <row r="3231" spans="1:5">
      <c r="A3231">
        <v>437</v>
      </c>
      <c r="B3231" t="s">
        <v>19243</v>
      </c>
      <c r="C3231" t="s">
        <v>8033</v>
      </c>
      <c r="D3231" t="s">
        <v>8036</v>
      </c>
      <c r="E3231" s="324" t="s">
        <v>20978</v>
      </c>
    </row>
    <row r="3232" spans="1:5">
      <c r="A3232">
        <v>11790</v>
      </c>
      <c r="B3232" t="s">
        <v>19244</v>
      </c>
      <c r="C3232" t="s">
        <v>8033</v>
      </c>
      <c r="D3232" t="s">
        <v>8036</v>
      </c>
      <c r="E3232" s="324" t="s">
        <v>15012</v>
      </c>
    </row>
    <row r="3233" spans="1:5">
      <c r="A3233">
        <v>428</v>
      </c>
      <c r="B3233" t="s">
        <v>19245</v>
      </c>
      <c r="C3233" t="s">
        <v>8033</v>
      </c>
      <c r="D3233" t="s">
        <v>8036</v>
      </c>
      <c r="E3233" s="324" t="s">
        <v>14956</v>
      </c>
    </row>
    <row r="3234" spans="1:5">
      <c r="A3234">
        <v>4384</v>
      </c>
      <c r="B3234" t="s">
        <v>19246</v>
      </c>
      <c r="C3234" t="s">
        <v>8033</v>
      </c>
      <c r="D3234" t="s">
        <v>8034</v>
      </c>
      <c r="E3234" s="324" t="s">
        <v>21741</v>
      </c>
    </row>
    <row r="3235" spans="1:5">
      <c r="A3235">
        <v>4351</v>
      </c>
      <c r="B3235" t="s">
        <v>19247</v>
      </c>
      <c r="C3235" t="s">
        <v>8033</v>
      </c>
      <c r="D3235" t="s">
        <v>8034</v>
      </c>
      <c r="E3235" s="324" t="s">
        <v>25140</v>
      </c>
    </row>
    <row r="3236" spans="1:5">
      <c r="A3236">
        <v>11054</v>
      </c>
      <c r="B3236" t="s">
        <v>19248</v>
      </c>
      <c r="C3236" t="s">
        <v>8033</v>
      </c>
      <c r="D3236" t="s">
        <v>8034</v>
      </c>
      <c r="E3236" s="324" t="s">
        <v>1174</v>
      </c>
    </row>
    <row r="3237" spans="1:5">
      <c r="A3237">
        <v>11055</v>
      </c>
      <c r="B3237" t="s">
        <v>19249</v>
      </c>
      <c r="C3237" t="s">
        <v>8033</v>
      </c>
      <c r="D3237" t="s">
        <v>8034</v>
      </c>
      <c r="E3237" s="324" t="s">
        <v>1858</v>
      </c>
    </row>
    <row r="3238" spans="1:5">
      <c r="A3238">
        <v>11056</v>
      </c>
      <c r="B3238" t="s">
        <v>19250</v>
      </c>
      <c r="C3238" t="s">
        <v>8033</v>
      </c>
      <c r="D3238" t="s">
        <v>8034</v>
      </c>
      <c r="E3238" s="324" t="s">
        <v>1192</v>
      </c>
    </row>
    <row r="3239" spans="1:5">
      <c r="A3239">
        <v>11057</v>
      </c>
      <c r="B3239" t="s">
        <v>19251</v>
      </c>
      <c r="C3239" t="s">
        <v>8033</v>
      </c>
      <c r="D3239" t="s">
        <v>8034</v>
      </c>
      <c r="E3239" s="324" t="s">
        <v>985</v>
      </c>
    </row>
    <row r="3240" spans="1:5">
      <c r="A3240">
        <v>11059</v>
      </c>
      <c r="B3240" t="s">
        <v>19252</v>
      </c>
      <c r="C3240" t="s">
        <v>8033</v>
      </c>
      <c r="D3240" t="s">
        <v>8034</v>
      </c>
      <c r="E3240" s="324" t="s">
        <v>917</v>
      </c>
    </row>
    <row r="3241" spans="1:5">
      <c r="A3241">
        <v>11058</v>
      </c>
      <c r="B3241" t="s">
        <v>19253</v>
      </c>
      <c r="C3241" t="s">
        <v>8033</v>
      </c>
      <c r="D3241" t="s">
        <v>8034</v>
      </c>
      <c r="E3241" s="324" t="s">
        <v>1467</v>
      </c>
    </row>
    <row r="3242" spans="1:5">
      <c r="A3242">
        <v>4380</v>
      </c>
      <c r="B3242" t="s">
        <v>19254</v>
      </c>
      <c r="C3242" t="s">
        <v>8033</v>
      </c>
      <c r="D3242" t="s">
        <v>8034</v>
      </c>
      <c r="E3242" s="324" t="s">
        <v>1834</v>
      </c>
    </row>
    <row r="3243" spans="1:5">
      <c r="A3243">
        <v>4299</v>
      </c>
      <c r="B3243" t="s">
        <v>19255</v>
      </c>
      <c r="C3243" t="s">
        <v>8033</v>
      </c>
      <c r="D3243" t="s">
        <v>8035</v>
      </c>
      <c r="E3243" s="324" t="s">
        <v>1588</v>
      </c>
    </row>
    <row r="3244" spans="1:5">
      <c r="A3244">
        <v>4304</v>
      </c>
      <c r="B3244" t="s">
        <v>19256</v>
      </c>
      <c r="C3244" t="s">
        <v>8033</v>
      </c>
      <c r="D3244" t="s">
        <v>8034</v>
      </c>
      <c r="E3244" s="324" t="s">
        <v>22104</v>
      </c>
    </row>
    <row r="3245" spans="1:5">
      <c r="A3245">
        <v>4305</v>
      </c>
      <c r="B3245" t="s">
        <v>19257</v>
      </c>
      <c r="C3245" t="s">
        <v>8033</v>
      </c>
      <c r="D3245" t="s">
        <v>8034</v>
      </c>
      <c r="E3245" s="324" t="s">
        <v>14734</v>
      </c>
    </row>
    <row r="3246" spans="1:5">
      <c r="A3246">
        <v>4306</v>
      </c>
      <c r="B3246" t="s">
        <v>19258</v>
      </c>
      <c r="C3246" t="s">
        <v>8033</v>
      </c>
      <c r="D3246" t="s">
        <v>8034</v>
      </c>
      <c r="E3246" s="324" t="s">
        <v>14779</v>
      </c>
    </row>
    <row r="3247" spans="1:5">
      <c r="A3247">
        <v>4308</v>
      </c>
      <c r="B3247" t="s">
        <v>19259</v>
      </c>
      <c r="C3247" t="s">
        <v>8033</v>
      </c>
      <c r="D3247" t="s">
        <v>8034</v>
      </c>
      <c r="E3247" s="324" t="s">
        <v>3345</v>
      </c>
    </row>
    <row r="3248" spans="1:5">
      <c r="A3248">
        <v>4302</v>
      </c>
      <c r="B3248" t="s">
        <v>19260</v>
      </c>
      <c r="C3248" t="s">
        <v>8033</v>
      </c>
      <c r="D3248" t="s">
        <v>8034</v>
      </c>
      <c r="E3248" s="324" t="s">
        <v>24507</v>
      </c>
    </row>
    <row r="3249" spans="1:5">
      <c r="A3249">
        <v>4300</v>
      </c>
      <c r="B3249" t="s">
        <v>19261</v>
      </c>
      <c r="C3249" t="s">
        <v>8033</v>
      </c>
      <c r="D3249" t="s">
        <v>8034</v>
      </c>
      <c r="E3249" s="324" t="s">
        <v>14927</v>
      </c>
    </row>
    <row r="3250" spans="1:5">
      <c r="A3250">
        <v>4301</v>
      </c>
      <c r="B3250" t="s">
        <v>19262</v>
      </c>
      <c r="C3250" t="s">
        <v>8033</v>
      </c>
      <c r="D3250" t="s">
        <v>8034</v>
      </c>
      <c r="E3250" s="324" t="s">
        <v>14954</v>
      </c>
    </row>
    <row r="3251" spans="1:5">
      <c r="A3251">
        <v>4320</v>
      </c>
      <c r="B3251" t="s">
        <v>19263</v>
      </c>
      <c r="C3251" t="s">
        <v>8033</v>
      </c>
      <c r="D3251" t="s">
        <v>8034</v>
      </c>
      <c r="E3251" s="324" t="s">
        <v>27528</v>
      </c>
    </row>
    <row r="3252" spans="1:5">
      <c r="A3252">
        <v>4318</v>
      </c>
      <c r="B3252" t="s">
        <v>19264</v>
      </c>
      <c r="C3252" t="s">
        <v>8033</v>
      </c>
      <c r="D3252" t="s">
        <v>8034</v>
      </c>
      <c r="E3252" s="324" t="s">
        <v>1423</v>
      </c>
    </row>
    <row r="3253" spans="1:5">
      <c r="A3253">
        <v>40547</v>
      </c>
      <c r="B3253" t="s">
        <v>19265</v>
      </c>
      <c r="C3253" t="s">
        <v>8050</v>
      </c>
      <c r="D3253" t="s">
        <v>8034</v>
      </c>
      <c r="E3253" s="324" t="s">
        <v>15070</v>
      </c>
    </row>
    <row r="3254" spans="1:5">
      <c r="A3254">
        <v>11962</v>
      </c>
      <c r="B3254" t="s">
        <v>19266</v>
      </c>
      <c r="C3254" t="s">
        <v>8033</v>
      </c>
      <c r="D3254" t="s">
        <v>8034</v>
      </c>
      <c r="E3254" s="324" t="s">
        <v>7201</v>
      </c>
    </row>
    <row r="3255" spans="1:5">
      <c r="A3255">
        <v>4332</v>
      </c>
      <c r="B3255" t="s">
        <v>19267</v>
      </c>
      <c r="C3255" t="s">
        <v>8033</v>
      </c>
      <c r="D3255" t="s">
        <v>8034</v>
      </c>
      <c r="E3255" s="324" t="s">
        <v>7882</v>
      </c>
    </row>
    <row r="3256" spans="1:5">
      <c r="A3256">
        <v>4331</v>
      </c>
      <c r="B3256" t="s">
        <v>19268</v>
      </c>
      <c r="C3256" t="s">
        <v>8033</v>
      </c>
      <c r="D3256" t="s">
        <v>8034</v>
      </c>
      <c r="E3256" s="324" t="s">
        <v>25141</v>
      </c>
    </row>
    <row r="3257" spans="1:5">
      <c r="A3257">
        <v>4336</v>
      </c>
      <c r="B3257" t="s">
        <v>19269</v>
      </c>
      <c r="C3257" t="s">
        <v>8033</v>
      </c>
      <c r="D3257" t="s">
        <v>8034</v>
      </c>
      <c r="E3257" s="324" t="s">
        <v>24379</v>
      </c>
    </row>
    <row r="3258" spans="1:5">
      <c r="A3258">
        <v>13294</v>
      </c>
      <c r="B3258" t="s">
        <v>19270</v>
      </c>
      <c r="C3258" t="s">
        <v>8033</v>
      </c>
      <c r="D3258" t="s">
        <v>8034</v>
      </c>
      <c r="E3258" s="324" t="s">
        <v>15102</v>
      </c>
    </row>
    <row r="3259" spans="1:5">
      <c r="A3259">
        <v>11948</v>
      </c>
      <c r="B3259" t="s">
        <v>19271</v>
      </c>
      <c r="C3259" t="s">
        <v>8033</v>
      </c>
      <c r="D3259" t="s">
        <v>8034</v>
      </c>
      <c r="E3259" s="324" t="s">
        <v>1816</v>
      </c>
    </row>
    <row r="3260" spans="1:5">
      <c r="A3260">
        <v>4382</v>
      </c>
      <c r="B3260" t="s">
        <v>19272</v>
      </c>
      <c r="C3260" t="s">
        <v>8033</v>
      </c>
      <c r="D3260" t="s">
        <v>8034</v>
      </c>
      <c r="E3260" s="324" t="s">
        <v>15042</v>
      </c>
    </row>
    <row r="3261" spans="1:5">
      <c r="A3261">
        <v>4354</v>
      </c>
      <c r="B3261" t="s">
        <v>19273</v>
      </c>
      <c r="C3261" t="s">
        <v>8033</v>
      </c>
      <c r="D3261" t="s">
        <v>8034</v>
      </c>
      <c r="E3261" s="324" t="s">
        <v>25142</v>
      </c>
    </row>
    <row r="3262" spans="1:5">
      <c r="A3262">
        <v>40839</v>
      </c>
      <c r="B3262" t="s">
        <v>19274</v>
      </c>
      <c r="C3262" t="s">
        <v>8050</v>
      </c>
      <c r="D3262" t="s">
        <v>8034</v>
      </c>
      <c r="E3262" s="324" t="s">
        <v>25143</v>
      </c>
    </row>
    <row r="3263" spans="1:5">
      <c r="A3263">
        <v>40552</v>
      </c>
      <c r="B3263" t="s">
        <v>25144</v>
      </c>
      <c r="C3263" t="s">
        <v>8050</v>
      </c>
      <c r="D3263" t="s">
        <v>8034</v>
      </c>
      <c r="E3263" s="324" t="s">
        <v>25145</v>
      </c>
    </row>
    <row r="3264" spans="1:5">
      <c r="A3264">
        <v>40549</v>
      </c>
      <c r="B3264" t="s">
        <v>19276</v>
      </c>
      <c r="C3264" t="s">
        <v>8050</v>
      </c>
      <c r="D3264" t="s">
        <v>8034</v>
      </c>
      <c r="E3264" s="324" t="s">
        <v>25146</v>
      </c>
    </row>
    <row r="3265" spans="1:5">
      <c r="A3265">
        <v>4385</v>
      </c>
      <c r="B3265" t="s">
        <v>19277</v>
      </c>
      <c r="C3265" t="s">
        <v>8056</v>
      </c>
      <c r="D3265" t="s">
        <v>8034</v>
      </c>
      <c r="E3265" s="324" t="s">
        <v>25147</v>
      </c>
    </row>
    <row r="3266" spans="1:5">
      <c r="A3266">
        <v>20078</v>
      </c>
      <c r="B3266" t="s">
        <v>19278</v>
      </c>
      <c r="C3266" t="s">
        <v>8033</v>
      </c>
      <c r="D3266" t="s">
        <v>8034</v>
      </c>
      <c r="E3266" s="324" t="s">
        <v>4227</v>
      </c>
    </row>
    <row r="3267" spans="1:5">
      <c r="A3267">
        <v>39897</v>
      </c>
      <c r="B3267" t="s">
        <v>19279</v>
      </c>
      <c r="C3267" t="s">
        <v>8033</v>
      </c>
      <c r="D3267" t="s">
        <v>8036</v>
      </c>
      <c r="E3267" s="324" t="s">
        <v>27529</v>
      </c>
    </row>
    <row r="3268" spans="1:5">
      <c r="A3268">
        <v>118</v>
      </c>
      <c r="B3268" t="s">
        <v>19280</v>
      </c>
      <c r="C3268" t="s">
        <v>8033</v>
      </c>
      <c r="D3268" t="s">
        <v>8034</v>
      </c>
      <c r="E3268" s="324" t="s">
        <v>15927</v>
      </c>
    </row>
    <row r="3269" spans="1:5">
      <c r="A3269">
        <v>4396</v>
      </c>
      <c r="B3269" t="s">
        <v>19281</v>
      </c>
      <c r="C3269" t="s">
        <v>8043</v>
      </c>
      <c r="D3269" t="s">
        <v>8034</v>
      </c>
      <c r="E3269" s="324" t="s">
        <v>27530</v>
      </c>
    </row>
    <row r="3270" spans="1:5">
      <c r="A3270">
        <v>36881</v>
      </c>
      <c r="B3270" t="s">
        <v>19282</v>
      </c>
      <c r="C3270" t="s">
        <v>8043</v>
      </c>
      <c r="D3270" t="s">
        <v>8034</v>
      </c>
      <c r="E3270" s="324" t="s">
        <v>27531</v>
      </c>
    </row>
    <row r="3271" spans="1:5">
      <c r="A3271">
        <v>4397</v>
      </c>
      <c r="B3271" t="s">
        <v>19283</v>
      </c>
      <c r="C3271" t="s">
        <v>8043</v>
      </c>
      <c r="D3271" t="s">
        <v>8034</v>
      </c>
      <c r="E3271" s="324" t="s">
        <v>27532</v>
      </c>
    </row>
    <row r="3272" spans="1:5">
      <c r="A3272">
        <v>36882</v>
      </c>
      <c r="B3272" t="s">
        <v>19284</v>
      </c>
      <c r="C3272" t="s">
        <v>8043</v>
      </c>
      <c r="D3272" t="s">
        <v>8034</v>
      </c>
      <c r="E3272" s="324" t="s">
        <v>27533</v>
      </c>
    </row>
    <row r="3273" spans="1:5">
      <c r="A3273">
        <v>4751</v>
      </c>
      <c r="B3273" t="s">
        <v>19285</v>
      </c>
      <c r="C3273" t="s">
        <v>8041</v>
      </c>
      <c r="D3273" t="s">
        <v>8034</v>
      </c>
      <c r="E3273" s="324" t="s">
        <v>26875</v>
      </c>
    </row>
    <row r="3274" spans="1:5">
      <c r="A3274">
        <v>41066</v>
      </c>
      <c r="B3274" t="s">
        <v>19286</v>
      </c>
      <c r="C3274" t="s">
        <v>8042</v>
      </c>
      <c r="D3274" t="s">
        <v>8034</v>
      </c>
      <c r="E3274" s="324" t="s">
        <v>27534</v>
      </c>
    </row>
    <row r="3275" spans="1:5">
      <c r="A3275">
        <v>39604</v>
      </c>
      <c r="B3275" t="s">
        <v>19287</v>
      </c>
      <c r="C3275" t="s">
        <v>8033</v>
      </c>
      <c r="D3275" t="s">
        <v>8034</v>
      </c>
      <c r="E3275" s="324" t="s">
        <v>6108</v>
      </c>
    </row>
    <row r="3276" spans="1:5">
      <c r="A3276">
        <v>39605</v>
      </c>
      <c r="B3276" t="s">
        <v>19288</v>
      </c>
      <c r="C3276" t="s">
        <v>8033</v>
      </c>
      <c r="D3276" t="s">
        <v>8034</v>
      </c>
      <c r="E3276" s="324" t="s">
        <v>25149</v>
      </c>
    </row>
    <row r="3277" spans="1:5">
      <c r="A3277">
        <v>39606</v>
      </c>
      <c r="B3277" t="s">
        <v>19289</v>
      </c>
      <c r="C3277" t="s">
        <v>8033</v>
      </c>
      <c r="D3277" t="s">
        <v>8034</v>
      </c>
      <c r="E3277" s="324" t="s">
        <v>15036</v>
      </c>
    </row>
    <row r="3278" spans="1:5">
      <c r="A3278">
        <v>39607</v>
      </c>
      <c r="B3278" t="s">
        <v>19290</v>
      </c>
      <c r="C3278" t="s">
        <v>8033</v>
      </c>
      <c r="D3278" t="s">
        <v>8034</v>
      </c>
      <c r="E3278" s="324" t="s">
        <v>25150</v>
      </c>
    </row>
    <row r="3279" spans="1:5">
      <c r="A3279">
        <v>39594</v>
      </c>
      <c r="B3279" t="s">
        <v>19291</v>
      </c>
      <c r="C3279" t="s">
        <v>8033</v>
      </c>
      <c r="D3279" t="s">
        <v>8035</v>
      </c>
      <c r="E3279" s="324" t="s">
        <v>25151</v>
      </c>
    </row>
    <row r="3280" spans="1:5">
      <c r="A3280">
        <v>39596</v>
      </c>
      <c r="B3280" t="s">
        <v>19292</v>
      </c>
      <c r="C3280" t="s">
        <v>8033</v>
      </c>
      <c r="D3280" t="s">
        <v>8034</v>
      </c>
      <c r="E3280" s="324" t="s">
        <v>25152</v>
      </c>
    </row>
    <row r="3281" spans="1:5">
      <c r="A3281">
        <v>39595</v>
      </c>
      <c r="B3281" t="s">
        <v>19293</v>
      </c>
      <c r="C3281" t="s">
        <v>8033</v>
      </c>
      <c r="D3281" t="s">
        <v>8034</v>
      </c>
      <c r="E3281" s="324" t="s">
        <v>25153</v>
      </c>
    </row>
    <row r="3282" spans="1:5">
      <c r="A3282">
        <v>39597</v>
      </c>
      <c r="B3282" t="s">
        <v>19294</v>
      </c>
      <c r="C3282" t="s">
        <v>8033</v>
      </c>
      <c r="D3282" t="s">
        <v>8034</v>
      </c>
      <c r="E3282" s="324" t="s">
        <v>25154</v>
      </c>
    </row>
    <row r="3283" spans="1:5">
      <c r="A3283">
        <v>10731</v>
      </c>
      <c r="B3283" t="s">
        <v>19295</v>
      </c>
      <c r="C3283" t="s">
        <v>8043</v>
      </c>
      <c r="D3283" t="s">
        <v>8036</v>
      </c>
      <c r="E3283" s="324" t="s">
        <v>22108</v>
      </c>
    </row>
    <row r="3284" spans="1:5">
      <c r="A3284">
        <v>4704</v>
      </c>
      <c r="B3284" t="s">
        <v>19296</v>
      </c>
      <c r="C3284" t="s">
        <v>8043</v>
      </c>
      <c r="D3284" t="s">
        <v>8036</v>
      </c>
      <c r="E3284" s="324" t="s">
        <v>24319</v>
      </c>
    </row>
    <row r="3285" spans="1:5">
      <c r="A3285">
        <v>10730</v>
      </c>
      <c r="B3285" t="s">
        <v>19297</v>
      </c>
      <c r="C3285" t="s">
        <v>8043</v>
      </c>
      <c r="D3285" t="s">
        <v>8036</v>
      </c>
      <c r="E3285" s="324" t="s">
        <v>4372</v>
      </c>
    </row>
    <row r="3286" spans="1:5">
      <c r="A3286">
        <v>4729</v>
      </c>
      <c r="B3286" t="s">
        <v>19298</v>
      </c>
      <c r="C3286" t="s">
        <v>8040</v>
      </c>
      <c r="D3286" t="s">
        <v>8034</v>
      </c>
      <c r="E3286" s="324" t="s">
        <v>25155</v>
      </c>
    </row>
    <row r="3287" spans="1:5">
      <c r="A3287">
        <v>4720</v>
      </c>
      <c r="B3287" t="s">
        <v>19299</v>
      </c>
      <c r="C3287" t="s">
        <v>8040</v>
      </c>
      <c r="D3287" t="s">
        <v>8034</v>
      </c>
      <c r="E3287" s="324" t="s">
        <v>25156</v>
      </c>
    </row>
    <row r="3288" spans="1:5">
      <c r="A3288">
        <v>4721</v>
      </c>
      <c r="B3288" t="s">
        <v>19300</v>
      </c>
      <c r="C3288" t="s">
        <v>8040</v>
      </c>
      <c r="D3288" t="s">
        <v>8034</v>
      </c>
      <c r="E3288" s="324" t="s">
        <v>25157</v>
      </c>
    </row>
    <row r="3289" spans="1:5">
      <c r="A3289">
        <v>4718</v>
      </c>
      <c r="B3289" t="s">
        <v>19301</v>
      </c>
      <c r="C3289" t="s">
        <v>8040</v>
      </c>
      <c r="D3289" t="s">
        <v>8035</v>
      </c>
      <c r="E3289" s="324" t="s">
        <v>25158</v>
      </c>
    </row>
    <row r="3290" spans="1:5">
      <c r="A3290">
        <v>4722</v>
      </c>
      <c r="B3290" t="s">
        <v>19302</v>
      </c>
      <c r="C3290" t="s">
        <v>8040</v>
      </c>
      <c r="D3290" t="s">
        <v>8034</v>
      </c>
      <c r="E3290" s="324" t="s">
        <v>25159</v>
      </c>
    </row>
    <row r="3291" spans="1:5">
      <c r="A3291">
        <v>4723</v>
      </c>
      <c r="B3291" t="s">
        <v>19303</v>
      </c>
      <c r="C3291" t="s">
        <v>8040</v>
      </c>
      <c r="D3291" t="s">
        <v>8034</v>
      </c>
      <c r="E3291" s="324" t="s">
        <v>20936</v>
      </c>
    </row>
    <row r="3292" spans="1:5">
      <c r="A3292">
        <v>4727</v>
      </c>
      <c r="B3292" t="s">
        <v>19304</v>
      </c>
      <c r="C3292" t="s">
        <v>8040</v>
      </c>
      <c r="D3292" t="s">
        <v>8034</v>
      </c>
      <c r="E3292" s="324" t="s">
        <v>21404</v>
      </c>
    </row>
    <row r="3293" spans="1:5">
      <c r="A3293">
        <v>4748</v>
      </c>
      <c r="B3293" t="s">
        <v>19305</v>
      </c>
      <c r="C3293" t="s">
        <v>8040</v>
      </c>
      <c r="D3293" t="s">
        <v>8034</v>
      </c>
      <c r="E3293" s="324" t="s">
        <v>25160</v>
      </c>
    </row>
    <row r="3294" spans="1:5">
      <c r="A3294">
        <v>4730</v>
      </c>
      <c r="B3294" t="s">
        <v>19306</v>
      </c>
      <c r="C3294" t="s">
        <v>8040</v>
      </c>
      <c r="D3294" t="s">
        <v>8034</v>
      </c>
      <c r="E3294" s="324" t="s">
        <v>25161</v>
      </c>
    </row>
    <row r="3295" spans="1:5">
      <c r="A3295">
        <v>13186</v>
      </c>
      <c r="B3295" t="s">
        <v>19307</v>
      </c>
      <c r="C3295" t="s">
        <v>8040</v>
      </c>
      <c r="D3295" t="s">
        <v>8034</v>
      </c>
      <c r="E3295" s="324" t="s">
        <v>25162</v>
      </c>
    </row>
    <row r="3296" spans="1:5">
      <c r="A3296">
        <v>10737</v>
      </c>
      <c r="B3296" t="s">
        <v>19308</v>
      </c>
      <c r="C3296" t="s">
        <v>8043</v>
      </c>
      <c r="D3296" t="s">
        <v>8036</v>
      </c>
      <c r="E3296" s="324" t="s">
        <v>22239</v>
      </c>
    </row>
    <row r="3297" spans="1:5">
      <c r="A3297">
        <v>10734</v>
      </c>
      <c r="B3297" t="s">
        <v>19309</v>
      </c>
      <c r="C3297" t="s">
        <v>8043</v>
      </c>
      <c r="D3297" t="s">
        <v>8036</v>
      </c>
      <c r="E3297" s="324" t="s">
        <v>25163</v>
      </c>
    </row>
    <row r="3298" spans="1:5">
      <c r="A3298">
        <v>4708</v>
      </c>
      <c r="B3298" t="s">
        <v>19310</v>
      </c>
      <c r="C3298" t="s">
        <v>8043</v>
      </c>
      <c r="D3298" t="s">
        <v>8036</v>
      </c>
      <c r="E3298" s="324" t="s">
        <v>25164</v>
      </c>
    </row>
    <row r="3299" spans="1:5">
      <c r="A3299">
        <v>4712</v>
      </c>
      <c r="B3299" t="s">
        <v>19311</v>
      </c>
      <c r="C3299" t="s">
        <v>8043</v>
      </c>
      <c r="D3299" t="s">
        <v>8036</v>
      </c>
      <c r="E3299" s="324" t="s">
        <v>25165</v>
      </c>
    </row>
    <row r="3300" spans="1:5">
      <c r="A3300">
        <v>4710</v>
      </c>
      <c r="B3300" t="s">
        <v>19312</v>
      </c>
      <c r="C3300" t="s">
        <v>8043</v>
      </c>
      <c r="D3300" t="s">
        <v>8036</v>
      </c>
      <c r="E3300" s="324" t="s">
        <v>25166</v>
      </c>
    </row>
    <row r="3301" spans="1:5">
      <c r="A3301">
        <v>4746</v>
      </c>
      <c r="B3301" t="s">
        <v>19313</v>
      </c>
      <c r="C3301" t="s">
        <v>8040</v>
      </c>
      <c r="D3301" t="s">
        <v>8034</v>
      </c>
      <c r="E3301" s="324" t="s">
        <v>25167</v>
      </c>
    </row>
    <row r="3302" spans="1:5">
      <c r="A3302">
        <v>4750</v>
      </c>
      <c r="B3302" t="s">
        <v>19314</v>
      </c>
      <c r="C3302" t="s">
        <v>8041</v>
      </c>
      <c r="D3302" t="s">
        <v>8035</v>
      </c>
      <c r="E3302" s="324" t="s">
        <v>26875</v>
      </c>
    </row>
    <row r="3303" spans="1:5">
      <c r="A3303">
        <v>41065</v>
      </c>
      <c r="B3303" t="s">
        <v>19315</v>
      </c>
      <c r="C3303" t="s">
        <v>8042</v>
      </c>
      <c r="D3303" t="s">
        <v>8034</v>
      </c>
      <c r="E3303" s="324" t="s">
        <v>26876</v>
      </c>
    </row>
    <row r="3304" spans="1:5">
      <c r="A3304">
        <v>34747</v>
      </c>
      <c r="B3304" t="s">
        <v>19316</v>
      </c>
      <c r="C3304" t="s">
        <v>8037</v>
      </c>
      <c r="D3304" t="s">
        <v>8034</v>
      </c>
      <c r="E3304" s="324" t="s">
        <v>25168</v>
      </c>
    </row>
    <row r="3305" spans="1:5">
      <c r="A3305">
        <v>4826</v>
      </c>
      <c r="B3305" t="s">
        <v>19317</v>
      </c>
      <c r="C3305" t="s">
        <v>8037</v>
      </c>
      <c r="D3305" t="s">
        <v>8034</v>
      </c>
      <c r="E3305" s="324" t="s">
        <v>24385</v>
      </c>
    </row>
    <row r="3306" spans="1:5">
      <c r="A3306">
        <v>41975</v>
      </c>
      <c r="B3306" t="s">
        <v>19318</v>
      </c>
      <c r="C3306" t="s">
        <v>8043</v>
      </c>
      <c r="D3306" t="s">
        <v>8036</v>
      </c>
      <c r="E3306" s="324" t="s">
        <v>25169</v>
      </c>
    </row>
    <row r="3307" spans="1:5">
      <c r="A3307">
        <v>4825</v>
      </c>
      <c r="B3307" t="s">
        <v>19319</v>
      </c>
      <c r="C3307" t="s">
        <v>8037</v>
      </c>
      <c r="D3307" t="s">
        <v>8034</v>
      </c>
      <c r="E3307" s="324" t="s">
        <v>25170</v>
      </c>
    </row>
    <row r="3308" spans="1:5">
      <c r="A3308">
        <v>34744</v>
      </c>
      <c r="B3308" t="s">
        <v>19320</v>
      </c>
      <c r="C3308" t="s">
        <v>8043</v>
      </c>
      <c r="D3308" t="s">
        <v>8036</v>
      </c>
      <c r="E3308" s="324" t="s">
        <v>7900</v>
      </c>
    </row>
    <row r="3309" spans="1:5">
      <c r="A3309">
        <v>39430</v>
      </c>
      <c r="B3309" t="s">
        <v>19321</v>
      </c>
      <c r="C3309" t="s">
        <v>8033</v>
      </c>
      <c r="D3309" t="s">
        <v>8034</v>
      </c>
      <c r="E3309" s="324" t="s">
        <v>25171</v>
      </c>
    </row>
    <row r="3310" spans="1:5">
      <c r="A3310">
        <v>39573</v>
      </c>
      <c r="B3310" t="s">
        <v>19322</v>
      </c>
      <c r="C3310" t="s">
        <v>8033</v>
      </c>
      <c r="D3310" t="s">
        <v>8034</v>
      </c>
      <c r="E3310" s="324" t="s">
        <v>21831</v>
      </c>
    </row>
    <row r="3311" spans="1:5">
      <c r="A3311">
        <v>38410</v>
      </c>
      <c r="B3311" t="s">
        <v>19323</v>
      </c>
      <c r="C3311" t="s">
        <v>8033</v>
      </c>
      <c r="D3311" t="s">
        <v>8034</v>
      </c>
      <c r="E3311" s="324" t="s">
        <v>27535</v>
      </c>
    </row>
    <row r="3312" spans="1:5">
      <c r="A3312">
        <v>41596</v>
      </c>
      <c r="B3312" t="s">
        <v>19324</v>
      </c>
      <c r="C3312" t="s">
        <v>8038</v>
      </c>
      <c r="D3312" t="s">
        <v>8034</v>
      </c>
      <c r="E3312" s="324" t="s">
        <v>24744</v>
      </c>
    </row>
    <row r="3313" spans="1:5">
      <c r="A3313">
        <v>41598</v>
      </c>
      <c r="B3313" t="s">
        <v>19325</v>
      </c>
      <c r="C3313" t="s">
        <v>8038</v>
      </c>
      <c r="D3313" t="s">
        <v>8034</v>
      </c>
      <c r="E3313" s="324" t="s">
        <v>24744</v>
      </c>
    </row>
    <row r="3314" spans="1:5">
      <c r="A3314">
        <v>41594</v>
      </c>
      <c r="B3314" t="s">
        <v>19326</v>
      </c>
      <c r="C3314" t="s">
        <v>8038</v>
      </c>
      <c r="D3314" t="s">
        <v>8034</v>
      </c>
      <c r="E3314" s="324" t="s">
        <v>27536</v>
      </c>
    </row>
    <row r="3315" spans="1:5">
      <c r="A3315">
        <v>43663</v>
      </c>
      <c r="B3315" t="s">
        <v>19327</v>
      </c>
      <c r="C3315" t="s">
        <v>8038</v>
      </c>
      <c r="D3315" t="s">
        <v>8034</v>
      </c>
      <c r="E3315" s="324" t="s">
        <v>773</v>
      </c>
    </row>
    <row r="3316" spans="1:5">
      <c r="A3316">
        <v>4766</v>
      </c>
      <c r="B3316" t="s">
        <v>19328</v>
      </c>
      <c r="C3316" t="s">
        <v>8038</v>
      </c>
      <c r="D3316" t="s">
        <v>8034</v>
      </c>
      <c r="E3316" s="324" t="s">
        <v>6681</v>
      </c>
    </row>
    <row r="3317" spans="1:5">
      <c r="A3317">
        <v>43664</v>
      </c>
      <c r="B3317" t="s">
        <v>19329</v>
      </c>
      <c r="C3317" t="s">
        <v>8038</v>
      </c>
      <c r="D3317" t="s">
        <v>8034</v>
      </c>
      <c r="E3317" s="324" t="s">
        <v>7837</v>
      </c>
    </row>
    <row r="3318" spans="1:5">
      <c r="A3318">
        <v>43082</v>
      </c>
      <c r="B3318" t="s">
        <v>19330</v>
      </c>
      <c r="C3318" t="s">
        <v>8038</v>
      </c>
      <c r="D3318" t="s">
        <v>8035</v>
      </c>
      <c r="E3318" s="324" t="s">
        <v>3749</v>
      </c>
    </row>
    <row r="3319" spans="1:5">
      <c r="A3319">
        <v>43665</v>
      </c>
      <c r="B3319" t="s">
        <v>19331</v>
      </c>
      <c r="C3319" t="s">
        <v>8038</v>
      </c>
      <c r="D3319" t="s">
        <v>8034</v>
      </c>
      <c r="E3319" s="324" t="s">
        <v>6681</v>
      </c>
    </row>
    <row r="3320" spans="1:5">
      <c r="A3320">
        <v>10966</v>
      </c>
      <c r="B3320" t="s">
        <v>19332</v>
      </c>
      <c r="C3320" t="s">
        <v>8038</v>
      </c>
      <c r="D3320" t="s">
        <v>8034</v>
      </c>
      <c r="E3320" s="324" t="s">
        <v>773</v>
      </c>
    </row>
    <row r="3321" spans="1:5">
      <c r="A3321">
        <v>43692</v>
      </c>
      <c r="B3321" t="s">
        <v>19333</v>
      </c>
      <c r="C3321" t="s">
        <v>8038</v>
      </c>
      <c r="D3321" t="s">
        <v>8034</v>
      </c>
      <c r="E3321" s="324" t="s">
        <v>773</v>
      </c>
    </row>
    <row r="3322" spans="1:5">
      <c r="A3322">
        <v>43083</v>
      </c>
      <c r="B3322" t="s">
        <v>19334</v>
      </c>
      <c r="C3322" t="s">
        <v>8038</v>
      </c>
      <c r="D3322" t="s">
        <v>8034</v>
      </c>
      <c r="E3322" s="324" t="s">
        <v>25769</v>
      </c>
    </row>
    <row r="3323" spans="1:5">
      <c r="A3323">
        <v>40535</v>
      </c>
      <c r="B3323" t="s">
        <v>19335</v>
      </c>
      <c r="C3323" t="s">
        <v>8038</v>
      </c>
      <c r="D3323" t="s">
        <v>8034</v>
      </c>
      <c r="E3323" s="324" t="s">
        <v>25769</v>
      </c>
    </row>
    <row r="3324" spans="1:5">
      <c r="A3324">
        <v>39427</v>
      </c>
      <c r="B3324" t="s">
        <v>19336</v>
      </c>
      <c r="C3324" t="s">
        <v>8037</v>
      </c>
      <c r="D3324" t="s">
        <v>8034</v>
      </c>
      <c r="E3324" s="324" t="s">
        <v>950</v>
      </c>
    </row>
    <row r="3325" spans="1:5">
      <c r="A3325">
        <v>39424</v>
      </c>
      <c r="B3325" t="s">
        <v>19337</v>
      </c>
      <c r="C3325" t="s">
        <v>8037</v>
      </c>
      <c r="D3325" t="s">
        <v>8034</v>
      </c>
      <c r="E3325" s="324" t="s">
        <v>16230</v>
      </c>
    </row>
    <row r="3326" spans="1:5">
      <c r="A3326">
        <v>39425</v>
      </c>
      <c r="B3326" t="s">
        <v>19338</v>
      </c>
      <c r="C3326" t="s">
        <v>8037</v>
      </c>
      <c r="D3326" t="s">
        <v>8034</v>
      </c>
      <c r="E3326" s="324" t="s">
        <v>3779</v>
      </c>
    </row>
    <row r="3327" spans="1:5">
      <c r="A3327">
        <v>40664</v>
      </c>
      <c r="B3327" t="s">
        <v>19339</v>
      </c>
      <c r="C3327" t="s">
        <v>8038</v>
      </c>
      <c r="D3327" t="s">
        <v>8034</v>
      </c>
      <c r="E3327" s="324" t="s">
        <v>27130</v>
      </c>
    </row>
    <row r="3328" spans="1:5">
      <c r="A3328">
        <v>34360</v>
      </c>
      <c r="B3328" t="s">
        <v>19340</v>
      </c>
      <c r="C3328" t="s">
        <v>8038</v>
      </c>
      <c r="D3328" t="s">
        <v>8034</v>
      </c>
      <c r="E3328" s="324" t="s">
        <v>15955</v>
      </c>
    </row>
    <row r="3329" spans="1:5">
      <c r="A3329">
        <v>20259</v>
      </c>
      <c r="B3329" t="s">
        <v>19341</v>
      </c>
      <c r="C3329" t="s">
        <v>8037</v>
      </c>
      <c r="D3329" t="s">
        <v>8036</v>
      </c>
      <c r="E3329" s="324" t="s">
        <v>15828</v>
      </c>
    </row>
    <row r="3330" spans="1:5">
      <c r="A3330">
        <v>14077</v>
      </c>
      <c r="B3330" t="s">
        <v>19342</v>
      </c>
      <c r="C3330" t="s">
        <v>8037</v>
      </c>
      <c r="D3330" t="s">
        <v>8036</v>
      </c>
      <c r="E3330" s="324" t="s">
        <v>22134</v>
      </c>
    </row>
    <row r="3331" spans="1:5">
      <c r="A3331">
        <v>3678</v>
      </c>
      <c r="B3331" t="s">
        <v>19343</v>
      </c>
      <c r="C3331" t="s">
        <v>8037</v>
      </c>
      <c r="D3331" t="s">
        <v>8036</v>
      </c>
      <c r="E3331" s="324" t="s">
        <v>22135</v>
      </c>
    </row>
    <row r="3332" spans="1:5">
      <c r="A3332">
        <v>585</v>
      </c>
      <c r="B3332" t="s">
        <v>25172</v>
      </c>
      <c r="C3332" t="s">
        <v>8038</v>
      </c>
      <c r="D3332" t="s">
        <v>8034</v>
      </c>
      <c r="E3332" s="324" t="s">
        <v>24514</v>
      </c>
    </row>
    <row r="3333" spans="1:5">
      <c r="A3333">
        <v>39418</v>
      </c>
      <c r="B3333" t="s">
        <v>19344</v>
      </c>
      <c r="C3333" t="s">
        <v>8037</v>
      </c>
      <c r="D3333" t="s">
        <v>8034</v>
      </c>
      <c r="E3333" s="324" t="s">
        <v>4306</v>
      </c>
    </row>
    <row r="3334" spans="1:5">
      <c r="A3334">
        <v>39419</v>
      </c>
      <c r="B3334" t="s">
        <v>19345</v>
      </c>
      <c r="C3334" t="s">
        <v>8037</v>
      </c>
      <c r="D3334" t="s">
        <v>8034</v>
      </c>
      <c r="E3334" s="324" t="s">
        <v>22136</v>
      </c>
    </row>
    <row r="3335" spans="1:5">
      <c r="A3335">
        <v>39420</v>
      </c>
      <c r="B3335" t="s">
        <v>19346</v>
      </c>
      <c r="C3335" t="s">
        <v>8037</v>
      </c>
      <c r="D3335" t="s">
        <v>8034</v>
      </c>
      <c r="E3335" s="324" t="s">
        <v>16013</v>
      </c>
    </row>
    <row r="3336" spans="1:5">
      <c r="A3336">
        <v>39571</v>
      </c>
      <c r="B3336" t="s">
        <v>19347</v>
      </c>
      <c r="C3336" t="s">
        <v>8037</v>
      </c>
      <c r="D3336" t="s">
        <v>8034</v>
      </c>
      <c r="E3336" s="324" t="s">
        <v>1494</v>
      </c>
    </row>
    <row r="3337" spans="1:5">
      <c r="A3337">
        <v>39421</v>
      </c>
      <c r="B3337" t="s">
        <v>19348</v>
      </c>
      <c r="C3337" t="s">
        <v>8037</v>
      </c>
      <c r="D3337" t="s">
        <v>8034</v>
      </c>
      <c r="E3337" s="324" t="s">
        <v>6061</v>
      </c>
    </row>
    <row r="3338" spans="1:5">
      <c r="A3338">
        <v>39422</v>
      </c>
      <c r="B3338" t="s">
        <v>19349</v>
      </c>
      <c r="C3338" t="s">
        <v>8037</v>
      </c>
      <c r="D3338" t="s">
        <v>8035</v>
      </c>
      <c r="E3338" s="324" t="s">
        <v>24434</v>
      </c>
    </row>
    <row r="3339" spans="1:5">
      <c r="A3339">
        <v>39423</v>
      </c>
      <c r="B3339" t="s">
        <v>19350</v>
      </c>
      <c r="C3339" t="s">
        <v>8037</v>
      </c>
      <c r="D3339" t="s">
        <v>8034</v>
      </c>
      <c r="E3339" s="324" t="s">
        <v>4544</v>
      </c>
    </row>
    <row r="3340" spans="1:5">
      <c r="A3340">
        <v>39426</v>
      </c>
      <c r="B3340" t="s">
        <v>19351</v>
      </c>
      <c r="C3340" t="s">
        <v>8037</v>
      </c>
      <c r="D3340" t="s">
        <v>8034</v>
      </c>
      <c r="E3340" s="324" t="s">
        <v>15036</v>
      </c>
    </row>
    <row r="3341" spans="1:5">
      <c r="A3341">
        <v>39429</v>
      </c>
      <c r="B3341" t="s">
        <v>19352</v>
      </c>
      <c r="C3341" t="s">
        <v>8037</v>
      </c>
      <c r="D3341" t="s">
        <v>8034</v>
      </c>
      <c r="E3341" s="324" t="s">
        <v>3489</v>
      </c>
    </row>
    <row r="3342" spans="1:5">
      <c r="A3342">
        <v>39428</v>
      </c>
      <c r="B3342" t="s">
        <v>19353</v>
      </c>
      <c r="C3342" t="s">
        <v>8037</v>
      </c>
      <c r="D3342" t="s">
        <v>8034</v>
      </c>
      <c r="E3342" s="324" t="s">
        <v>383</v>
      </c>
    </row>
    <row r="3343" spans="1:5">
      <c r="A3343">
        <v>39572</v>
      </c>
      <c r="B3343" t="s">
        <v>19354</v>
      </c>
      <c r="C3343" t="s">
        <v>8037</v>
      </c>
      <c r="D3343" t="s">
        <v>8034</v>
      </c>
      <c r="E3343" s="324" t="s">
        <v>738</v>
      </c>
    </row>
    <row r="3344" spans="1:5">
      <c r="A3344">
        <v>39570</v>
      </c>
      <c r="B3344" t="s">
        <v>19355</v>
      </c>
      <c r="C3344" t="s">
        <v>8037</v>
      </c>
      <c r="D3344" t="s">
        <v>8034</v>
      </c>
      <c r="E3344" s="324" t="s">
        <v>22161</v>
      </c>
    </row>
    <row r="3345" spans="1:5">
      <c r="A3345">
        <v>39569</v>
      </c>
      <c r="B3345" t="s">
        <v>19356</v>
      </c>
      <c r="C3345" t="s">
        <v>8037</v>
      </c>
      <c r="D3345" t="s">
        <v>8034</v>
      </c>
      <c r="E3345" s="324" t="s">
        <v>15786</v>
      </c>
    </row>
    <row r="3346" spans="1:5">
      <c r="A3346">
        <v>11552</v>
      </c>
      <c r="B3346" t="s">
        <v>19357</v>
      </c>
      <c r="C3346" t="s">
        <v>8037</v>
      </c>
      <c r="D3346" t="s">
        <v>8034</v>
      </c>
      <c r="E3346" s="324" t="s">
        <v>3321</v>
      </c>
    </row>
    <row r="3347" spans="1:5">
      <c r="A3347">
        <v>40598</v>
      </c>
      <c r="B3347" t="s">
        <v>19358</v>
      </c>
      <c r="C3347" t="s">
        <v>8038</v>
      </c>
      <c r="D3347" t="s">
        <v>8034</v>
      </c>
      <c r="E3347" s="324" t="s">
        <v>3295</v>
      </c>
    </row>
    <row r="3348" spans="1:5">
      <c r="A3348">
        <v>39029</v>
      </c>
      <c r="B3348" t="s">
        <v>19359</v>
      </c>
      <c r="C3348" t="s">
        <v>8037</v>
      </c>
      <c r="D3348" t="s">
        <v>8034</v>
      </c>
      <c r="E3348" s="324" t="s">
        <v>3070</v>
      </c>
    </row>
    <row r="3349" spans="1:5">
      <c r="A3349">
        <v>39028</v>
      </c>
      <c r="B3349" t="s">
        <v>19360</v>
      </c>
      <c r="C3349" t="s">
        <v>8037</v>
      </c>
      <c r="D3349" t="s">
        <v>8034</v>
      </c>
      <c r="E3349" s="324" t="s">
        <v>21857</v>
      </c>
    </row>
    <row r="3350" spans="1:5">
      <c r="A3350">
        <v>39328</v>
      </c>
      <c r="B3350" t="s">
        <v>19361</v>
      </c>
      <c r="C3350" t="s">
        <v>8037</v>
      </c>
      <c r="D3350" t="s">
        <v>8034</v>
      </c>
      <c r="E3350" s="324" t="s">
        <v>6787</v>
      </c>
    </row>
    <row r="3351" spans="1:5">
      <c r="A3351">
        <v>38541</v>
      </c>
      <c r="B3351" t="s">
        <v>19362</v>
      </c>
      <c r="C3351" t="s">
        <v>8033</v>
      </c>
      <c r="D3351" t="s">
        <v>8034</v>
      </c>
      <c r="E3351" s="324" t="s">
        <v>27537</v>
      </c>
    </row>
    <row r="3352" spans="1:5">
      <c r="A3352">
        <v>38542</v>
      </c>
      <c r="B3352" t="s">
        <v>19363</v>
      </c>
      <c r="C3352" t="s">
        <v>8033</v>
      </c>
      <c r="D3352" t="s">
        <v>8034</v>
      </c>
      <c r="E3352" s="324" t="s">
        <v>27538</v>
      </c>
    </row>
    <row r="3353" spans="1:5">
      <c r="A3353">
        <v>38543</v>
      </c>
      <c r="B3353" t="s">
        <v>19364</v>
      </c>
      <c r="C3353" t="s">
        <v>8033</v>
      </c>
      <c r="D3353" t="s">
        <v>8034</v>
      </c>
      <c r="E3353" s="324" t="s">
        <v>27539</v>
      </c>
    </row>
    <row r="3354" spans="1:5">
      <c r="A3354">
        <v>40406</v>
      </c>
      <c r="B3354" t="s">
        <v>19365</v>
      </c>
      <c r="C3354" t="s">
        <v>8033</v>
      </c>
      <c r="D3354" t="s">
        <v>8034</v>
      </c>
      <c r="E3354" s="324" t="s">
        <v>27540</v>
      </c>
    </row>
    <row r="3355" spans="1:5">
      <c r="A3355">
        <v>40789</v>
      </c>
      <c r="B3355" t="s">
        <v>19366</v>
      </c>
      <c r="C3355" t="s">
        <v>8033</v>
      </c>
      <c r="D3355" t="s">
        <v>8034</v>
      </c>
      <c r="E3355" s="324" t="s">
        <v>27541</v>
      </c>
    </row>
    <row r="3356" spans="1:5">
      <c r="A3356">
        <v>40791</v>
      </c>
      <c r="B3356" t="s">
        <v>19367</v>
      </c>
      <c r="C3356" t="s">
        <v>8033</v>
      </c>
      <c r="D3356" t="s">
        <v>8034</v>
      </c>
      <c r="E3356" s="324" t="s">
        <v>27542</v>
      </c>
    </row>
    <row r="3357" spans="1:5">
      <c r="A3357">
        <v>11651</v>
      </c>
      <c r="B3357" t="s">
        <v>19368</v>
      </c>
      <c r="C3357" t="s">
        <v>8033</v>
      </c>
      <c r="D3357" t="s">
        <v>8034</v>
      </c>
      <c r="E3357" s="324" t="s">
        <v>27543</v>
      </c>
    </row>
    <row r="3358" spans="1:5">
      <c r="A3358">
        <v>40435</v>
      </c>
      <c r="B3358" t="s">
        <v>19369</v>
      </c>
      <c r="C3358" t="s">
        <v>8033</v>
      </c>
      <c r="D3358" t="s">
        <v>8034</v>
      </c>
      <c r="E3358" s="324" t="s">
        <v>27544</v>
      </c>
    </row>
    <row r="3359" spans="1:5">
      <c r="A3359">
        <v>39012</v>
      </c>
      <c r="B3359" t="s">
        <v>19370</v>
      </c>
      <c r="C3359" t="s">
        <v>8033</v>
      </c>
      <c r="D3359" t="s">
        <v>8034</v>
      </c>
      <c r="E3359" s="324" t="s">
        <v>27545</v>
      </c>
    </row>
    <row r="3360" spans="1:5">
      <c r="A3360">
        <v>13617</v>
      </c>
      <c r="B3360" t="s">
        <v>19371</v>
      </c>
      <c r="C3360" t="s">
        <v>8033</v>
      </c>
      <c r="D3360" t="s">
        <v>8034</v>
      </c>
      <c r="E3360" s="324" t="s">
        <v>25173</v>
      </c>
    </row>
    <row r="3361" spans="1:5">
      <c r="A3361">
        <v>35274</v>
      </c>
      <c r="B3361" t="s">
        <v>25174</v>
      </c>
      <c r="C3361" t="s">
        <v>8037</v>
      </c>
      <c r="D3361" t="s">
        <v>8034</v>
      </c>
      <c r="E3361" s="324" t="s">
        <v>25175</v>
      </c>
    </row>
    <row r="3362" spans="1:5">
      <c r="A3362">
        <v>35275</v>
      </c>
      <c r="B3362" t="s">
        <v>25176</v>
      </c>
      <c r="C3362" t="s">
        <v>8037</v>
      </c>
      <c r="D3362" t="s">
        <v>8034</v>
      </c>
      <c r="E3362" s="324" t="s">
        <v>25177</v>
      </c>
    </row>
    <row r="3363" spans="1:5">
      <c r="A3363">
        <v>35276</v>
      </c>
      <c r="B3363" t="s">
        <v>25178</v>
      </c>
      <c r="C3363" t="s">
        <v>8037</v>
      </c>
      <c r="D3363" t="s">
        <v>8034</v>
      </c>
      <c r="E3363" s="324" t="s">
        <v>25179</v>
      </c>
    </row>
    <row r="3364" spans="1:5">
      <c r="A3364">
        <v>38386</v>
      </c>
      <c r="B3364" t="s">
        <v>19375</v>
      </c>
      <c r="C3364" t="s">
        <v>8033</v>
      </c>
      <c r="D3364" t="s">
        <v>8034</v>
      </c>
      <c r="E3364" s="324" t="s">
        <v>25180</v>
      </c>
    </row>
    <row r="3365" spans="1:5">
      <c r="A3365">
        <v>11091</v>
      </c>
      <c r="B3365" t="s">
        <v>19376</v>
      </c>
      <c r="C3365" t="s">
        <v>8033</v>
      </c>
      <c r="D3365" t="s">
        <v>8034</v>
      </c>
      <c r="E3365" s="324" t="s">
        <v>21814</v>
      </c>
    </row>
    <row r="3366" spans="1:5">
      <c r="A3366">
        <v>37586</v>
      </c>
      <c r="B3366" t="s">
        <v>19377</v>
      </c>
      <c r="C3366" t="s">
        <v>8050</v>
      </c>
      <c r="D3366" t="s">
        <v>8034</v>
      </c>
      <c r="E3366" s="324" t="s">
        <v>15794</v>
      </c>
    </row>
    <row r="3367" spans="1:5">
      <c r="A3367">
        <v>37395</v>
      </c>
      <c r="B3367" t="s">
        <v>19378</v>
      </c>
      <c r="C3367" t="s">
        <v>8050</v>
      </c>
      <c r="D3367" t="s">
        <v>8034</v>
      </c>
      <c r="E3367" s="324" t="s">
        <v>25181</v>
      </c>
    </row>
    <row r="3368" spans="1:5">
      <c r="A3368">
        <v>14147</v>
      </c>
      <c r="B3368" t="s">
        <v>19379</v>
      </c>
      <c r="C3368" t="s">
        <v>8050</v>
      </c>
      <c r="D3368" t="s">
        <v>8034</v>
      </c>
      <c r="E3368" s="324" t="s">
        <v>25182</v>
      </c>
    </row>
    <row r="3369" spans="1:5">
      <c r="A3369">
        <v>37396</v>
      </c>
      <c r="B3369" t="s">
        <v>19380</v>
      </c>
      <c r="C3369" t="s">
        <v>8050</v>
      </c>
      <c r="D3369" t="s">
        <v>8034</v>
      </c>
      <c r="E3369" s="324" t="s">
        <v>25183</v>
      </c>
    </row>
    <row r="3370" spans="1:5">
      <c r="A3370">
        <v>37397</v>
      </c>
      <c r="B3370" t="s">
        <v>19381</v>
      </c>
      <c r="C3370" t="s">
        <v>8050</v>
      </c>
      <c r="D3370" t="s">
        <v>8034</v>
      </c>
      <c r="E3370" s="324" t="s">
        <v>25184</v>
      </c>
    </row>
    <row r="3371" spans="1:5">
      <c r="A3371">
        <v>43606</v>
      </c>
      <c r="B3371" t="s">
        <v>19382</v>
      </c>
      <c r="C3371" t="s">
        <v>8033</v>
      </c>
      <c r="D3371" t="s">
        <v>8034</v>
      </c>
      <c r="E3371" s="324" t="s">
        <v>5562</v>
      </c>
    </row>
    <row r="3372" spans="1:5">
      <c r="A3372">
        <v>444</v>
      </c>
      <c r="B3372" t="s">
        <v>19383</v>
      </c>
      <c r="C3372" t="s">
        <v>8033</v>
      </c>
      <c r="D3372" t="s">
        <v>8036</v>
      </c>
      <c r="E3372" s="324" t="s">
        <v>25185</v>
      </c>
    </row>
    <row r="3373" spans="1:5">
      <c r="A3373">
        <v>445</v>
      </c>
      <c r="B3373" t="s">
        <v>19384</v>
      </c>
      <c r="C3373" t="s">
        <v>8033</v>
      </c>
      <c r="D3373" t="s">
        <v>8036</v>
      </c>
      <c r="E3373" s="324" t="s">
        <v>25186</v>
      </c>
    </row>
    <row r="3374" spans="1:5">
      <c r="A3374">
        <v>4783</v>
      </c>
      <c r="B3374" t="s">
        <v>19385</v>
      </c>
      <c r="C3374" t="s">
        <v>8041</v>
      </c>
      <c r="D3374" t="s">
        <v>8035</v>
      </c>
      <c r="E3374" s="324" t="s">
        <v>26875</v>
      </c>
    </row>
    <row r="3375" spans="1:5">
      <c r="A3375">
        <v>41079</v>
      </c>
      <c r="B3375" t="s">
        <v>19386</v>
      </c>
      <c r="C3375" t="s">
        <v>8042</v>
      </c>
      <c r="D3375" t="s">
        <v>8034</v>
      </c>
      <c r="E3375" s="324" t="s">
        <v>26876</v>
      </c>
    </row>
    <row r="3376" spans="1:5">
      <c r="A3376">
        <v>12874</v>
      </c>
      <c r="B3376" t="s">
        <v>19387</v>
      </c>
      <c r="C3376" t="s">
        <v>8041</v>
      </c>
      <c r="D3376" t="s">
        <v>8034</v>
      </c>
      <c r="E3376" s="324" t="s">
        <v>6101</v>
      </c>
    </row>
    <row r="3377" spans="1:5">
      <c r="A3377">
        <v>41082</v>
      </c>
      <c r="B3377" t="s">
        <v>19388</v>
      </c>
      <c r="C3377" t="s">
        <v>8042</v>
      </c>
      <c r="D3377" t="s">
        <v>8034</v>
      </c>
      <c r="E3377" s="324" t="s">
        <v>27546</v>
      </c>
    </row>
    <row r="3378" spans="1:5">
      <c r="A3378">
        <v>4785</v>
      </c>
      <c r="B3378" t="s">
        <v>19389</v>
      </c>
      <c r="C3378" t="s">
        <v>8041</v>
      </c>
      <c r="D3378" t="s">
        <v>8034</v>
      </c>
      <c r="E3378" s="324" t="s">
        <v>26875</v>
      </c>
    </row>
    <row r="3379" spans="1:5">
      <c r="A3379">
        <v>41081</v>
      </c>
      <c r="B3379" t="s">
        <v>19390</v>
      </c>
      <c r="C3379" t="s">
        <v>8042</v>
      </c>
      <c r="D3379" t="s">
        <v>8034</v>
      </c>
      <c r="E3379" s="324" t="s">
        <v>26876</v>
      </c>
    </row>
    <row r="3380" spans="1:5">
      <c r="A3380">
        <v>4801</v>
      </c>
      <c r="B3380" t="s">
        <v>19391</v>
      </c>
      <c r="C3380" t="s">
        <v>8043</v>
      </c>
      <c r="D3380" t="s">
        <v>8034</v>
      </c>
      <c r="E3380" s="324" t="s">
        <v>20996</v>
      </c>
    </row>
    <row r="3381" spans="1:5">
      <c r="A3381">
        <v>4794</v>
      </c>
      <c r="B3381" t="s">
        <v>19392</v>
      </c>
      <c r="C3381" t="s">
        <v>8043</v>
      </c>
      <c r="D3381" t="s">
        <v>8034</v>
      </c>
      <c r="E3381" s="324" t="s">
        <v>27547</v>
      </c>
    </row>
    <row r="3382" spans="1:5">
      <c r="A3382">
        <v>4796</v>
      </c>
      <c r="B3382" t="s">
        <v>19393</v>
      </c>
      <c r="C3382" t="s">
        <v>8043</v>
      </c>
      <c r="D3382" t="s">
        <v>8034</v>
      </c>
      <c r="E3382" s="324" t="s">
        <v>27548</v>
      </c>
    </row>
    <row r="3383" spans="1:5">
      <c r="A3383">
        <v>4800</v>
      </c>
      <c r="B3383" t="s">
        <v>19394</v>
      </c>
      <c r="C3383" t="s">
        <v>8043</v>
      </c>
      <c r="D3383" t="s">
        <v>8034</v>
      </c>
      <c r="E3383" s="324" t="s">
        <v>27549</v>
      </c>
    </row>
    <row r="3384" spans="1:5">
      <c r="A3384">
        <v>4795</v>
      </c>
      <c r="B3384" t="s">
        <v>19396</v>
      </c>
      <c r="C3384" t="s">
        <v>8043</v>
      </c>
      <c r="D3384" t="s">
        <v>8034</v>
      </c>
      <c r="E3384" s="324" t="s">
        <v>27550</v>
      </c>
    </row>
    <row r="3385" spans="1:5">
      <c r="A3385">
        <v>39694</v>
      </c>
      <c r="B3385" t="s">
        <v>19397</v>
      </c>
      <c r="C3385" t="s">
        <v>8043</v>
      </c>
      <c r="D3385" t="s">
        <v>8034</v>
      </c>
      <c r="E3385" s="324" t="s">
        <v>27551</v>
      </c>
    </row>
    <row r="3386" spans="1:5">
      <c r="A3386">
        <v>1292</v>
      </c>
      <c r="B3386" t="s">
        <v>27552</v>
      </c>
      <c r="C3386" t="s">
        <v>8043</v>
      </c>
      <c r="D3386" t="s">
        <v>8034</v>
      </c>
      <c r="E3386" s="324" t="s">
        <v>26339</v>
      </c>
    </row>
    <row r="3387" spans="1:5">
      <c r="A3387">
        <v>1287</v>
      </c>
      <c r="B3387" t="s">
        <v>27553</v>
      </c>
      <c r="C3387" t="s">
        <v>8043</v>
      </c>
      <c r="D3387" t="s">
        <v>8035</v>
      </c>
      <c r="E3387" s="324" t="s">
        <v>27554</v>
      </c>
    </row>
    <row r="3388" spans="1:5">
      <c r="A3388">
        <v>1297</v>
      </c>
      <c r="B3388" t="s">
        <v>27555</v>
      </c>
      <c r="C3388" t="s">
        <v>8043</v>
      </c>
      <c r="D3388" t="s">
        <v>8034</v>
      </c>
      <c r="E3388" s="324" t="s">
        <v>27556</v>
      </c>
    </row>
    <row r="3389" spans="1:5">
      <c r="A3389">
        <v>4786</v>
      </c>
      <c r="B3389" t="s">
        <v>19401</v>
      </c>
      <c r="C3389" t="s">
        <v>8043</v>
      </c>
      <c r="D3389" t="s">
        <v>8036</v>
      </c>
      <c r="E3389" s="324" t="s">
        <v>25188</v>
      </c>
    </row>
    <row r="3390" spans="1:5">
      <c r="A3390">
        <v>10840</v>
      </c>
      <c r="B3390" t="s">
        <v>19402</v>
      </c>
      <c r="C3390" t="s">
        <v>8043</v>
      </c>
      <c r="D3390" t="s">
        <v>8035</v>
      </c>
      <c r="E3390" s="324" t="s">
        <v>27557</v>
      </c>
    </row>
    <row r="3391" spans="1:5">
      <c r="A3391">
        <v>10841</v>
      </c>
      <c r="B3391" t="s">
        <v>19403</v>
      </c>
      <c r="C3391" t="s">
        <v>8043</v>
      </c>
      <c r="D3391" t="s">
        <v>8034</v>
      </c>
      <c r="E3391" s="324" t="s">
        <v>27558</v>
      </c>
    </row>
    <row r="3392" spans="1:5">
      <c r="A3392">
        <v>44540</v>
      </c>
      <c r="B3392" t="s">
        <v>19404</v>
      </c>
      <c r="C3392" t="s">
        <v>8043</v>
      </c>
      <c r="D3392" t="s">
        <v>8034</v>
      </c>
      <c r="E3392" s="324" t="s">
        <v>27559</v>
      </c>
    </row>
    <row r="3393" spans="1:5">
      <c r="A3393">
        <v>10842</v>
      </c>
      <c r="B3393" t="s">
        <v>19405</v>
      </c>
      <c r="C3393" t="s">
        <v>8043</v>
      </c>
      <c r="D3393" t="s">
        <v>8034</v>
      </c>
      <c r="E3393" s="324" t="s">
        <v>27560</v>
      </c>
    </row>
    <row r="3394" spans="1:5">
      <c r="A3394">
        <v>21108</v>
      </c>
      <c r="B3394" t="s">
        <v>27561</v>
      </c>
      <c r="C3394" t="s">
        <v>8043</v>
      </c>
      <c r="D3394" t="s">
        <v>8034</v>
      </c>
      <c r="E3394" s="324" t="s">
        <v>25315</v>
      </c>
    </row>
    <row r="3395" spans="1:5">
      <c r="A3395">
        <v>38195</v>
      </c>
      <c r="B3395" t="s">
        <v>27562</v>
      </c>
      <c r="C3395" t="s">
        <v>8043</v>
      </c>
      <c r="D3395" t="s">
        <v>8034</v>
      </c>
      <c r="E3395" s="324" t="s">
        <v>27563</v>
      </c>
    </row>
    <row r="3396" spans="1:5">
      <c r="A3396">
        <v>38180</v>
      </c>
      <c r="B3396" t="s">
        <v>19407</v>
      </c>
      <c r="C3396" t="s">
        <v>8043</v>
      </c>
      <c r="D3396" t="s">
        <v>8034</v>
      </c>
      <c r="E3396" s="324" t="s">
        <v>27564</v>
      </c>
    </row>
    <row r="3397" spans="1:5">
      <c r="A3397">
        <v>40648</v>
      </c>
      <c r="B3397" t="s">
        <v>19408</v>
      </c>
      <c r="C3397" t="s">
        <v>8043</v>
      </c>
      <c r="D3397" t="s">
        <v>8036</v>
      </c>
      <c r="E3397" s="324" t="s">
        <v>25189</v>
      </c>
    </row>
    <row r="3398" spans="1:5">
      <c r="A3398">
        <v>40649</v>
      </c>
      <c r="B3398" t="s">
        <v>19409</v>
      </c>
      <c r="C3398" t="s">
        <v>8043</v>
      </c>
      <c r="D3398" t="s">
        <v>8036</v>
      </c>
      <c r="E3398" s="324" t="s">
        <v>25190</v>
      </c>
    </row>
    <row r="3399" spans="1:5">
      <c r="A3399">
        <v>40650</v>
      </c>
      <c r="B3399" t="s">
        <v>19410</v>
      </c>
      <c r="C3399" t="s">
        <v>8043</v>
      </c>
      <c r="D3399" t="s">
        <v>8036</v>
      </c>
      <c r="E3399" s="324" t="s">
        <v>25191</v>
      </c>
    </row>
    <row r="3400" spans="1:5">
      <c r="A3400">
        <v>40651</v>
      </c>
      <c r="B3400" t="s">
        <v>19411</v>
      </c>
      <c r="C3400" t="s">
        <v>8043</v>
      </c>
      <c r="D3400" t="s">
        <v>8036</v>
      </c>
      <c r="E3400" s="324" t="s">
        <v>25192</v>
      </c>
    </row>
    <row r="3401" spans="1:5">
      <c r="A3401">
        <v>40652</v>
      </c>
      <c r="B3401" t="s">
        <v>19412</v>
      </c>
      <c r="C3401" t="s">
        <v>8043</v>
      </c>
      <c r="D3401" t="s">
        <v>8036</v>
      </c>
      <c r="E3401" s="324" t="s">
        <v>25193</v>
      </c>
    </row>
    <row r="3402" spans="1:5">
      <c r="A3402">
        <v>40647</v>
      </c>
      <c r="B3402" t="s">
        <v>19413</v>
      </c>
      <c r="C3402" t="s">
        <v>8043</v>
      </c>
      <c r="D3402" t="s">
        <v>8036</v>
      </c>
      <c r="E3402" s="324" t="s">
        <v>25194</v>
      </c>
    </row>
    <row r="3403" spans="1:5">
      <c r="A3403">
        <v>40653</v>
      </c>
      <c r="B3403" t="s">
        <v>19414</v>
      </c>
      <c r="C3403" t="s">
        <v>8043</v>
      </c>
      <c r="D3403" t="s">
        <v>8036</v>
      </c>
      <c r="E3403" s="324" t="s">
        <v>25195</v>
      </c>
    </row>
    <row r="3404" spans="1:5">
      <c r="A3404">
        <v>36178</v>
      </c>
      <c r="B3404" t="s">
        <v>19415</v>
      </c>
      <c r="C3404" t="s">
        <v>8033</v>
      </c>
      <c r="D3404" t="s">
        <v>8034</v>
      </c>
      <c r="E3404" s="324" t="s">
        <v>2984</v>
      </c>
    </row>
    <row r="3405" spans="1:5">
      <c r="A3405">
        <v>38181</v>
      </c>
      <c r="B3405" t="s">
        <v>19417</v>
      </c>
      <c r="C3405" t="s">
        <v>8043</v>
      </c>
      <c r="D3405" t="s">
        <v>8034</v>
      </c>
      <c r="E3405" s="324" t="s">
        <v>27565</v>
      </c>
    </row>
    <row r="3406" spans="1:5">
      <c r="A3406">
        <v>38182</v>
      </c>
      <c r="B3406" t="s">
        <v>19418</v>
      </c>
      <c r="C3406" t="s">
        <v>8043</v>
      </c>
      <c r="D3406" t="s">
        <v>8034</v>
      </c>
      <c r="E3406" s="324" t="s">
        <v>27566</v>
      </c>
    </row>
    <row r="3407" spans="1:5">
      <c r="A3407">
        <v>38186</v>
      </c>
      <c r="B3407" t="s">
        <v>19419</v>
      </c>
      <c r="C3407" t="s">
        <v>8043</v>
      </c>
      <c r="D3407" t="s">
        <v>8034</v>
      </c>
      <c r="E3407" s="324" t="s">
        <v>27567</v>
      </c>
    </row>
    <row r="3408" spans="1:5">
      <c r="A3408">
        <v>38185</v>
      </c>
      <c r="B3408" t="s">
        <v>19420</v>
      </c>
      <c r="C3408" t="s">
        <v>8043</v>
      </c>
      <c r="D3408" t="s">
        <v>8034</v>
      </c>
      <c r="E3408" s="324" t="s">
        <v>27568</v>
      </c>
    </row>
    <row r="3409" spans="1:5">
      <c r="A3409">
        <v>40654</v>
      </c>
      <c r="B3409" t="s">
        <v>19421</v>
      </c>
      <c r="C3409" t="s">
        <v>8043</v>
      </c>
      <c r="D3409" t="s">
        <v>8036</v>
      </c>
      <c r="E3409" s="324" t="s">
        <v>25196</v>
      </c>
    </row>
    <row r="3410" spans="1:5">
      <c r="A3410">
        <v>44541</v>
      </c>
      <c r="B3410" t="s">
        <v>19422</v>
      </c>
      <c r="C3410" t="s">
        <v>8043</v>
      </c>
      <c r="D3410" t="s">
        <v>8034</v>
      </c>
      <c r="E3410" s="324" t="s">
        <v>27569</v>
      </c>
    </row>
    <row r="3411" spans="1:5">
      <c r="A3411">
        <v>4822</v>
      </c>
      <c r="B3411" t="s">
        <v>19423</v>
      </c>
      <c r="C3411" t="s">
        <v>8043</v>
      </c>
      <c r="D3411" t="s">
        <v>8034</v>
      </c>
      <c r="E3411" s="324" t="s">
        <v>25197</v>
      </c>
    </row>
    <row r="3412" spans="1:5">
      <c r="A3412">
        <v>4818</v>
      </c>
      <c r="B3412" t="s">
        <v>19424</v>
      </c>
      <c r="C3412" t="s">
        <v>8043</v>
      </c>
      <c r="D3412" t="s">
        <v>8035</v>
      </c>
      <c r="E3412" s="324" t="s">
        <v>25198</v>
      </c>
    </row>
    <row r="3413" spans="1:5">
      <c r="A3413">
        <v>39567</v>
      </c>
      <c r="B3413" t="s">
        <v>19425</v>
      </c>
      <c r="C3413" t="s">
        <v>8043</v>
      </c>
      <c r="D3413" t="s">
        <v>8034</v>
      </c>
      <c r="E3413" s="324" t="s">
        <v>16196</v>
      </c>
    </row>
    <row r="3414" spans="1:5">
      <c r="A3414">
        <v>39566</v>
      </c>
      <c r="B3414" t="s">
        <v>19426</v>
      </c>
      <c r="C3414" t="s">
        <v>8043</v>
      </c>
      <c r="D3414" t="s">
        <v>8034</v>
      </c>
      <c r="E3414" s="324" t="s">
        <v>22138</v>
      </c>
    </row>
    <row r="3415" spans="1:5">
      <c r="A3415">
        <v>39416</v>
      </c>
      <c r="B3415" t="s">
        <v>19427</v>
      </c>
      <c r="C3415" t="s">
        <v>8043</v>
      </c>
      <c r="D3415" t="s">
        <v>8034</v>
      </c>
      <c r="E3415" s="324" t="s">
        <v>15995</v>
      </c>
    </row>
    <row r="3416" spans="1:5">
      <c r="A3416">
        <v>39417</v>
      </c>
      <c r="B3416" t="s">
        <v>19428</v>
      </c>
      <c r="C3416" t="s">
        <v>8043</v>
      </c>
      <c r="D3416" t="s">
        <v>8034</v>
      </c>
      <c r="E3416" s="324" t="s">
        <v>22139</v>
      </c>
    </row>
    <row r="3417" spans="1:5">
      <c r="A3417">
        <v>43742</v>
      </c>
      <c r="B3417" t="s">
        <v>19429</v>
      </c>
      <c r="C3417" t="s">
        <v>8043</v>
      </c>
      <c r="D3417" t="s">
        <v>8034</v>
      </c>
      <c r="E3417" s="324" t="s">
        <v>3879</v>
      </c>
    </row>
    <row r="3418" spans="1:5">
      <c r="A3418">
        <v>39414</v>
      </c>
      <c r="B3418" t="s">
        <v>19430</v>
      </c>
      <c r="C3418" t="s">
        <v>8043</v>
      </c>
      <c r="D3418" t="s">
        <v>8034</v>
      </c>
      <c r="E3418" s="324" t="s">
        <v>22140</v>
      </c>
    </row>
    <row r="3419" spans="1:5">
      <c r="A3419">
        <v>39415</v>
      </c>
      <c r="B3419" t="s">
        <v>19431</v>
      </c>
      <c r="C3419" t="s">
        <v>8043</v>
      </c>
      <c r="D3419" t="s">
        <v>8034</v>
      </c>
      <c r="E3419" s="324" t="s">
        <v>21450</v>
      </c>
    </row>
    <row r="3420" spans="1:5">
      <c r="A3420">
        <v>43740</v>
      </c>
      <c r="B3420" t="s">
        <v>19432</v>
      </c>
      <c r="C3420" t="s">
        <v>8043</v>
      </c>
      <c r="D3420" t="s">
        <v>8034</v>
      </c>
      <c r="E3420" s="324" t="s">
        <v>15052</v>
      </c>
    </row>
    <row r="3421" spans="1:5">
      <c r="A3421">
        <v>39412</v>
      </c>
      <c r="B3421" t="s">
        <v>19433</v>
      </c>
      <c r="C3421" t="s">
        <v>8043</v>
      </c>
      <c r="D3421" t="s">
        <v>8035</v>
      </c>
      <c r="E3421" s="324" t="s">
        <v>22019</v>
      </c>
    </row>
    <row r="3422" spans="1:5">
      <c r="A3422">
        <v>39413</v>
      </c>
      <c r="B3422" t="s">
        <v>19434</v>
      </c>
      <c r="C3422" t="s">
        <v>8043</v>
      </c>
      <c r="D3422" t="s">
        <v>8034</v>
      </c>
      <c r="E3422" s="324" t="s">
        <v>16001</v>
      </c>
    </row>
    <row r="3423" spans="1:5">
      <c r="A3423">
        <v>43741</v>
      </c>
      <c r="B3423" t="s">
        <v>19435</v>
      </c>
      <c r="C3423" t="s">
        <v>8043</v>
      </c>
      <c r="D3423" t="s">
        <v>8034</v>
      </c>
      <c r="E3423" s="324" t="s">
        <v>15953</v>
      </c>
    </row>
    <row r="3424" spans="1:5">
      <c r="A3424">
        <v>11062</v>
      </c>
      <c r="B3424" t="s">
        <v>19436</v>
      </c>
      <c r="C3424" t="s">
        <v>8043</v>
      </c>
      <c r="D3424" t="s">
        <v>8034</v>
      </c>
      <c r="E3424" s="324" t="s">
        <v>27570</v>
      </c>
    </row>
    <row r="3425" spans="1:5">
      <c r="A3425">
        <v>11063</v>
      </c>
      <c r="B3425" t="s">
        <v>19437</v>
      </c>
      <c r="C3425" t="s">
        <v>8043</v>
      </c>
      <c r="D3425" t="s">
        <v>8034</v>
      </c>
      <c r="E3425" s="324" t="s">
        <v>27571</v>
      </c>
    </row>
    <row r="3426" spans="1:5">
      <c r="A3426">
        <v>13521</v>
      </c>
      <c r="B3426" t="s">
        <v>19438</v>
      </c>
      <c r="C3426" t="s">
        <v>8033</v>
      </c>
      <c r="D3426" t="s">
        <v>8036</v>
      </c>
      <c r="E3426" s="324" t="s">
        <v>21449</v>
      </c>
    </row>
    <row r="3427" spans="1:5">
      <c r="A3427">
        <v>10851</v>
      </c>
      <c r="B3427" t="s">
        <v>19439</v>
      </c>
      <c r="C3427" t="s">
        <v>8033</v>
      </c>
      <c r="D3427" t="s">
        <v>8036</v>
      </c>
      <c r="E3427" s="324" t="s">
        <v>25200</v>
      </c>
    </row>
    <row r="3428" spans="1:5">
      <c r="A3428">
        <v>39515</v>
      </c>
      <c r="B3428" t="s">
        <v>19440</v>
      </c>
      <c r="C3428" t="s">
        <v>8033</v>
      </c>
      <c r="D3428" t="s">
        <v>8036</v>
      </c>
      <c r="E3428" s="324" t="s">
        <v>27572</v>
      </c>
    </row>
    <row r="3429" spans="1:5">
      <c r="A3429">
        <v>39516</v>
      </c>
      <c r="B3429" t="s">
        <v>19441</v>
      </c>
      <c r="C3429" t="s">
        <v>8033</v>
      </c>
      <c r="D3429" t="s">
        <v>8036</v>
      </c>
      <c r="E3429" s="324" t="s">
        <v>27573</v>
      </c>
    </row>
    <row r="3430" spans="1:5">
      <c r="A3430">
        <v>39514</v>
      </c>
      <c r="B3430" t="s">
        <v>19442</v>
      </c>
      <c r="C3430" t="s">
        <v>8033</v>
      </c>
      <c r="D3430" t="s">
        <v>8036</v>
      </c>
      <c r="E3430" s="324" t="s">
        <v>26378</v>
      </c>
    </row>
    <row r="3431" spans="1:5">
      <c r="A3431">
        <v>4812</v>
      </c>
      <c r="B3431" t="s">
        <v>19443</v>
      </c>
      <c r="C3431" t="s">
        <v>8043</v>
      </c>
      <c r="D3431" t="s">
        <v>8034</v>
      </c>
      <c r="E3431" s="324" t="s">
        <v>428</v>
      </c>
    </row>
    <row r="3432" spans="1:5">
      <c r="A3432">
        <v>10849</v>
      </c>
      <c r="B3432" t="s">
        <v>19444</v>
      </c>
      <c r="C3432" t="s">
        <v>8033</v>
      </c>
      <c r="D3432" t="s">
        <v>8036</v>
      </c>
      <c r="E3432" s="324" t="s">
        <v>22141</v>
      </c>
    </row>
    <row r="3433" spans="1:5">
      <c r="A3433">
        <v>10848</v>
      </c>
      <c r="B3433" t="s">
        <v>19445</v>
      </c>
      <c r="C3433" t="s">
        <v>8033</v>
      </c>
      <c r="D3433" t="s">
        <v>8036</v>
      </c>
      <c r="E3433" s="324" t="s">
        <v>22142</v>
      </c>
    </row>
    <row r="3434" spans="1:5">
      <c r="A3434">
        <v>4813</v>
      </c>
      <c r="B3434" t="s">
        <v>19446</v>
      </c>
      <c r="C3434" t="s">
        <v>8043</v>
      </c>
      <c r="D3434" t="s">
        <v>8036</v>
      </c>
      <c r="E3434" s="324" t="s">
        <v>22143</v>
      </c>
    </row>
    <row r="3435" spans="1:5">
      <c r="A3435">
        <v>37560</v>
      </c>
      <c r="B3435" t="s">
        <v>19447</v>
      </c>
      <c r="C3435" t="s">
        <v>8033</v>
      </c>
      <c r="D3435" t="s">
        <v>8036</v>
      </c>
      <c r="E3435" s="324" t="s">
        <v>27574</v>
      </c>
    </row>
    <row r="3436" spans="1:5">
      <c r="A3436">
        <v>37557</v>
      </c>
      <c r="B3436" t="s">
        <v>19448</v>
      </c>
      <c r="C3436" t="s">
        <v>8033</v>
      </c>
      <c r="D3436" t="s">
        <v>8036</v>
      </c>
      <c r="E3436" s="324" t="s">
        <v>4225</v>
      </c>
    </row>
    <row r="3437" spans="1:5">
      <c r="A3437">
        <v>37556</v>
      </c>
      <c r="B3437" t="s">
        <v>19449</v>
      </c>
      <c r="C3437" t="s">
        <v>8033</v>
      </c>
      <c r="D3437" t="s">
        <v>8036</v>
      </c>
      <c r="E3437" s="324" t="s">
        <v>26216</v>
      </c>
    </row>
    <row r="3438" spans="1:5">
      <c r="A3438">
        <v>37559</v>
      </c>
      <c r="B3438" t="s">
        <v>19450</v>
      </c>
      <c r="C3438" t="s">
        <v>8033</v>
      </c>
      <c r="D3438" t="s">
        <v>8036</v>
      </c>
      <c r="E3438" s="324" t="s">
        <v>26124</v>
      </c>
    </row>
    <row r="3439" spans="1:5">
      <c r="A3439">
        <v>37539</v>
      </c>
      <c r="B3439" t="s">
        <v>19451</v>
      </c>
      <c r="C3439" t="s">
        <v>8033</v>
      </c>
      <c r="D3439" t="s">
        <v>8036</v>
      </c>
      <c r="E3439" s="324" t="s">
        <v>27575</v>
      </c>
    </row>
    <row r="3440" spans="1:5">
      <c r="A3440">
        <v>37558</v>
      </c>
      <c r="B3440" t="s">
        <v>19452</v>
      </c>
      <c r="C3440" t="s">
        <v>8033</v>
      </c>
      <c r="D3440" t="s">
        <v>8036</v>
      </c>
      <c r="E3440" s="324" t="s">
        <v>27576</v>
      </c>
    </row>
    <row r="3441" spans="1:5">
      <c r="A3441">
        <v>34723</v>
      </c>
      <c r="B3441" t="s">
        <v>19453</v>
      </c>
      <c r="C3441" t="s">
        <v>8043</v>
      </c>
      <c r="D3441" t="s">
        <v>8036</v>
      </c>
      <c r="E3441" s="324" t="s">
        <v>22144</v>
      </c>
    </row>
    <row r="3442" spans="1:5">
      <c r="A3442">
        <v>34721</v>
      </c>
      <c r="B3442" t="s">
        <v>19454</v>
      </c>
      <c r="C3442" t="s">
        <v>8043</v>
      </c>
      <c r="D3442" t="s">
        <v>8036</v>
      </c>
      <c r="E3442" s="324" t="s">
        <v>22145</v>
      </c>
    </row>
    <row r="3443" spans="1:5">
      <c r="A3443">
        <v>4309</v>
      </c>
      <c r="B3443" t="s">
        <v>19455</v>
      </c>
      <c r="C3443" t="s">
        <v>8033</v>
      </c>
      <c r="D3443" t="s">
        <v>8034</v>
      </c>
      <c r="E3443" s="324" t="s">
        <v>4405</v>
      </c>
    </row>
    <row r="3444" spans="1:5">
      <c r="A3444">
        <v>4307</v>
      </c>
      <c r="B3444" t="s">
        <v>19456</v>
      </c>
      <c r="C3444" t="s">
        <v>8033</v>
      </c>
      <c r="D3444" t="s">
        <v>8034</v>
      </c>
      <c r="E3444" s="324" t="s">
        <v>21059</v>
      </c>
    </row>
    <row r="3445" spans="1:5">
      <c r="A3445">
        <v>10850</v>
      </c>
      <c r="B3445" t="s">
        <v>19457</v>
      </c>
      <c r="C3445" t="s">
        <v>8033</v>
      </c>
      <c r="D3445" t="s">
        <v>8036</v>
      </c>
      <c r="E3445" s="324" t="s">
        <v>22146</v>
      </c>
    </row>
    <row r="3446" spans="1:5">
      <c r="A3446">
        <v>42438</v>
      </c>
      <c r="B3446" t="s">
        <v>25204</v>
      </c>
      <c r="C3446" t="s">
        <v>8033</v>
      </c>
      <c r="D3446" t="s">
        <v>8036</v>
      </c>
      <c r="E3446" s="324" t="s">
        <v>22147</v>
      </c>
    </row>
    <row r="3447" spans="1:5">
      <c r="A3447">
        <v>4792</v>
      </c>
      <c r="B3447" t="s">
        <v>19459</v>
      </c>
      <c r="C3447" t="s">
        <v>8043</v>
      </c>
      <c r="D3447" t="s">
        <v>8034</v>
      </c>
      <c r="E3447" s="324" t="s">
        <v>27577</v>
      </c>
    </row>
    <row r="3448" spans="1:5">
      <c r="A3448">
        <v>4790</v>
      </c>
      <c r="B3448" t="s">
        <v>19460</v>
      </c>
      <c r="C3448" t="s">
        <v>8043</v>
      </c>
      <c r="D3448" t="s">
        <v>8035</v>
      </c>
      <c r="E3448" s="324" t="s">
        <v>26369</v>
      </c>
    </row>
    <row r="3449" spans="1:5">
      <c r="A3449">
        <v>40671</v>
      </c>
      <c r="B3449" t="s">
        <v>19461</v>
      </c>
      <c r="C3449" t="s">
        <v>8043</v>
      </c>
      <c r="D3449" t="s">
        <v>8034</v>
      </c>
      <c r="E3449" s="324" t="s">
        <v>27578</v>
      </c>
    </row>
    <row r="3450" spans="1:5">
      <c r="A3450">
        <v>7552</v>
      </c>
      <c r="B3450" t="s">
        <v>19462</v>
      </c>
      <c r="C3450" t="s">
        <v>8033</v>
      </c>
      <c r="D3450" t="s">
        <v>8036</v>
      </c>
      <c r="E3450" s="324" t="s">
        <v>21819</v>
      </c>
    </row>
    <row r="3451" spans="1:5">
      <c r="A3451">
        <v>4893</v>
      </c>
      <c r="B3451" t="s">
        <v>19463</v>
      </c>
      <c r="C3451" t="s">
        <v>8033</v>
      </c>
      <c r="D3451" t="s">
        <v>8034</v>
      </c>
      <c r="E3451" s="324" t="s">
        <v>14922</v>
      </c>
    </row>
    <row r="3452" spans="1:5">
      <c r="A3452">
        <v>4894</v>
      </c>
      <c r="B3452" t="s">
        <v>19464</v>
      </c>
      <c r="C3452" t="s">
        <v>8033</v>
      </c>
      <c r="D3452" t="s">
        <v>8034</v>
      </c>
      <c r="E3452" s="324" t="s">
        <v>15038</v>
      </c>
    </row>
    <row r="3453" spans="1:5">
      <c r="A3453">
        <v>4888</v>
      </c>
      <c r="B3453" t="s">
        <v>19465</v>
      </c>
      <c r="C3453" t="s">
        <v>8033</v>
      </c>
      <c r="D3453" t="s">
        <v>8034</v>
      </c>
      <c r="E3453" s="324" t="s">
        <v>14986</v>
      </c>
    </row>
    <row r="3454" spans="1:5">
      <c r="A3454">
        <v>4890</v>
      </c>
      <c r="B3454" t="s">
        <v>19466</v>
      </c>
      <c r="C3454" t="s">
        <v>8033</v>
      </c>
      <c r="D3454" t="s">
        <v>8034</v>
      </c>
      <c r="E3454" s="324" t="s">
        <v>5074</v>
      </c>
    </row>
    <row r="3455" spans="1:5">
      <c r="A3455">
        <v>12411</v>
      </c>
      <c r="B3455" t="s">
        <v>19467</v>
      </c>
      <c r="C3455" t="s">
        <v>8033</v>
      </c>
      <c r="D3455" t="s">
        <v>8034</v>
      </c>
      <c r="E3455" s="324" t="s">
        <v>15039</v>
      </c>
    </row>
    <row r="3456" spans="1:5">
      <c r="A3456">
        <v>4891</v>
      </c>
      <c r="B3456" t="s">
        <v>19468</v>
      </c>
      <c r="C3456" t="s">
        <v>8033</v>
      </c>
      <c r="D3456" t="s">
        <v>8034</v>
      </c>
      <c r="E3456" s="324" t="s">
        <v>5132</v>
      </c>
    </row>
    <row r="3457" spans="1:5">
      <c r="A3457">
        <v>4889</v>
      </c>
      <c r="B3457" t="s">
        <v>19469</v>
      </c>
      <c r="C3457" t="s">
        <v>8033</v>
      </c>
      <c r="D3457" t="s">
        <v>8034</v>
      </c>
      <c r="E3457" s="324" t="s">
        <v>7506</v>
      </c>
    </row>
    <row r="3458" spans="1:5">
      <c r="A3458">
        <v>4892</v>
      </c>
      <c r="B3458" t="s">
        <v>19470</v>
      </c>
      <c r="C3458" t="s">
        <v>8033</v>
      </c>
      <c r="D3458" t="s">
        <v>8034</v>
      </c>
      <c r="E3458" s="324" t="s">
        <v>15040</v>
      </c>
    </row>
    <row r="3459" spans="1:5">
      <c r="A3459">
        <v>12412</v>
      </c>
      <c r="B3459" t="s">
        <v>19471</v>
      </c>
      <c r="C3459" t="s">
        <v>8033</v>
      </c>
      <c r="D3459" t="s">
        <v>8034</v>
      </c>
      <c r="E3459" s="324" t="s">
        <v>15041</v>
      </c>
    </row>
    <row r="3460" spans="1:5">
      <c r="A3460">
        <v>4907</v>
      </c>
      <c r="B3460" t="s">
        <v>19472</v>
      </c>
      <c r="C3460" t="s">
        <v>8033</v>
      </c>
      <c r="D3460" t="s">
        <v>8034</v>
      </c>
      <c r="E3460" s="324" t="s">
        <v>16034</v>
      </c>
    </row>
    <row r="3461" spans="1:5">
      <c r="A3461">
        <v>4902</v>
      </c>
      <c r="B3461" t="s">
        <v>19473</v>
      </c>
      <c r="C3461" t="s">
        <v>8033</v>
      </c>
      <c r="D3461" t="s">
        <v>8034</v>
      </c>
      <c r="E3461" s="324" t="s">
        <v>24964</v>
      </c>
    </row>
    <row r="3462" spans="1:5">
      <c r="A3462">
        <v>11096</v>
      </c>
      <c r="B3462" t="s">
        <v>19474</v>
      </c>
      <c r="C3462" t="s">
        <v>8038</v>
      </c>
      <c r="D3462" t="s">
        <v>8034</v>
      </c>
      <c r="E3462" s="324" t="s">
        <v>15997</v>
      </c>
    </row>
    <row r="3463" spans="1:5">
      <c r="A3463">
        <v>4741</v>
      </c>
      <c r="B3463" t="s">
        <v>19475</v>
      </c>
      <c r="C3463" t="s">
        <v>8040</v>
      </c>
      <c r="D3463" t="s">
        <v>8034</v>
      </c>
      <c r="E3463" s="324" t="s">
        <v>25159</v>
      </c>
    </row>
    <row r="3464" spans="1:5">
      <c r="A3464">
        <v>4752</v>
      </c>
      <c r="B3464" t="s">
        <v>25205</v>
      </c>
      <c r="C3464" t="s">
        <v>8041</v>
      </c>
      <c r="D3464" t="s">
        <v>8034</v>
      </c>
      <c r="E3464" s="324" t="s">
        <v>26284</v>
      </c>
    </row>
    <row r="3465" spans="1:5">
      <c r="A3465">
        <v>41091</v>
      </c>
      <c r="B3465" t="s">
        <v>19477</v>
      </c>
      <c r="C3465" t="s">
        <v>8042</v>
      </c>
      <c r="D3465" t="s">
        <v>8034</v>
      </c>
      <c r="E3465" s="324" t="s">
        <v>27508</v>
      </c>
    </row>
    <row r="3466" spans="1:5">
      <c r="A3466">
        <v>13954</v>
      </c>
      <c r="B3466" t="s">
        <v>19478</v>
      </c>
      <c r="C3466" t="s">
        <v>8033</v>
      </c>
      <c r="D3466" t="s">
        <v>8036</v>
      </c>
      <c r="E3466" s="324" t="s">
        <v>25206</v>
      </c>
    </row>
    <row r="3467" spans="1:5">
      <c r="A3467">
        <v>3411</v>
      </c>
      <c r="B3467" t="s">
        <v>19479</v>
      </c>
      <c r="C3467" t="s">
        <v>8038</v>
      </c>
      <c r="D3467" t="s">
        <v>8034</v>
      </c>
      <c r="E3467" s="324" t="s">
        <v>15845</v>
      </c>
    </row>
    <row r="3468" spans="1:5">
      <c r="A3468">
        <v>39995</v>
      </c>
      <c r="B3468" t="s">
        <v>19480</v>
      </c>
      <c r="C3468" t="s">
        <v>8040</v>
      </c>
      <c r="D3468" t="s">
        <v>8034</v>
      </c>
      <c r="E3468" s="324" t="s">
        <v>19481</v>
      </c>
    </row>
    <row r="3469" spans="1:5">
      <c r="A3469">
        <v>11615</v>
      </c>
      <c r="B3469" t="s">
        <v>19482</v>
      </c>
      <c r="C3469" t="s">
        <v>8043</v>
      </c>
      <c r="D3469" t="s">
        <v>8034</v>
      </c>
      <c r="E3469" s="324" t="s">
        <v>14734</v>
      </c>
    </row>
    <row r="3470" spans="1:5">
      <c r="A3470">
        <v>3408</v>
      </c>
      <c r="B3470" t="s">
        <v>19483</v>
      </c>
      <c r="C3470" t="s">
        <v>8043</v>
      </c>
      <c r="D3470" t="s">
        <v>8035</v>
      </c>
      <c r="E3470" s="324" t="s">
        <v>19484</v>
      </c>
    </row>
    <row r="3471" spans="1:5">
      <c r="A3471">
        <v>3409</v>
      </c>
      <c r="B3471" t="s">
        <v>19485</v>
      </c>
      <c r="C3471" t="s">
        <v>8043</v>
      </c>
      <c r="D3471" t="s">
        <v>8034</v>
      </c>
      <c r="E3471" s="324" t="s">
        <v>6195</v>
      </c>
    </row>
    <row r="3472" spans="1:5">
      <c r="A3472">
        <v>11427</v>
      </c>
      <c r="B3472" t="s">
        <v>19486</v>
      </c>
      <c r="C3472" t="s">
        <v>8038</v>
      </c>
      <c r="D3472" t="s">
        <v>8036</v>
      </c>
      <c r="E3472" s="324" t="s">
        <v>27579</v>
      </c>
    </row>
    <row r="3473" spans="1:5">
      <c r="A3473">
        <v>4491</v>
      </c>
      <c r="B3473" t="s">
        <v>19487</v>
      </c>
      <c r="C3473" t="s">
        <v>8037</v>
      </c>
      <c r="D3473" t="s">
        <v>8034</v>
      </c>
      <c r="E3473" s="324" t="s">
        <v>1636</v>
      </c>
    </row>
    <row r="3474" spans="1:5">
      <c r="A3474">
        <v>2745</v>
      </c>
      <c r="B3474" t="s">
        <v>19488</v>
      </c>
      <c r="C3474" t="s">
        <v>8037</v>
      </c>
      <c r="D3474" t="s">
        <v>8034</v>
      </c>
      <c r="E3474" s="324" t="s">
        <v>24739</v>
      </c>
    </row>
    <row r="3475" spans="1:5">
      <c r="A3475">
        <v>14439</v>
      </c>
      <c r="B3475" t="s">
        <v>19489</v>
      </c>
      <c r="C3475" t="s">
        <v>8037</v>
      </c>
      <c r="D3475" t="s">
        <v>8034</v>
      </c>
      <c r="E3475" s="324" t="s">
        <v>24383</v>
      </c>
    </row>
    <row r="3476" spans="1:5">
      <c r="A3476">
        <v>44496</v>
      </c>
      <c r="B3476" t="s">
        <v>19490</v>
      </c>
      <c r="C3476" t="s">
        <v>8033</v>
      </c>
      <c r="D3476" t="s">
        <v>8034</v>
      </c>
      <c r="E3476" s="324" t="s">
        <v>25207</v>
      </c>
    </row>
    <row r="3477" spans="1:5">
      <c r="A3477">
        <v>12362</v>
      </c>
      <c r="B3477" t="s">
        <v>19491</v>
      </c>
      <c r="C3477" t="s">
        <v>8033</v>
      </c>
      <c r="D3477" t="s">
        <v>8036</v>
      </c>
      <c r="E3477" s="324" t="s">
        <v>3051</v>
      </c>
    </row>
    <row r="3478" spans="1:5">
      <c r="A3478">
        <v>421</v>
      </c>
      <c r="B3478" t="s">
        <v>19492</v>
      </c>
      <c r="C3478" t="s">
        <v>8033</v>
      </c>
      <c r="D3478" t="s">
        <v>8036</v>
      </c>
      <c r="E3478" s="324" t="s">
        <v>21244</v>
      </c>
    </row>
    <row r="3479" spans="1:5">
      <c r="A3479">
        <v>14148</v>
      </c>
      <c r="B3479" t="s">
        <v>19493</v>
      </c>
      <c r="C3479" t="s">
        <v>8033</v>
      </c>
      <c r="D3479" t="s">
        <v>8034</v>
      </c>
      <c r="E3479" s="324" t="s">
        <v>1292</v>
      </c>
    </row>
    <row r="3480" spans="1:5">
      <c r="A3480">
        <v>4341</v>
      </c>
      <c r="B3480" t="s">
        <v>19494</v>
      </c>
      <c r="C3480" t="s">
        <v>8033</v>
      </c>
      <c r="D3480" t="s">
        <v>8034</v>
      </c>
      <c r="E3480" s="324" t="s">
        <v>7417</v>
      </c>
    </row>
    <row r="3481" spans="1:5">
      <c r="A3481">
        <v>4337</v>
      </c>
      <c r="B3481" t="s">
        <v>19495</v>
      </c>
      <c r="C3481" t="s">
        <v>8033</v>
      </c>
      <c r="D3481" t="s">
        <v>8034</v>
      </c>
      <c r="E3481" s="324" t="s">
        <v>14727</v>
      </c>
    </row>
    <row r="3482" spans="1:5">
      <c r="A3482">
        <v>4339</v>
      </c>
      <c r="B3482" t="s">
        <v>19496</v>
      </c>
      <c r="C3482" t="s">
        <v>8033</v>
      </c>
      <c r="D3482" t="s">
        <v>8034</v>
      </c>
      <c r="E3482" s="324" t="s">
        <v>1262</v>
      </c>
    </row>
    <row r="3483" spans="1:5">
      <c r="A3483">
        <v>39997</v>
      </c>
      <c r="B3483" t="s">
        <v>19497</v>
      </c>
      <c r="C3483" t="s">
        <v>8033</v>
      </c>
      <c r="D3483" t="s">
        <v>8034</v>
      </c>
      <c r="E3483" s="324" t="s">
        <v>1464</v>
      </c>
    </row>
    <row r="3484" spans="1:5">
      <c r="A3484">
        <v>11971</v>
      </c>
      <c r="B3484" t="s">
        <v>19498</v>
      </c>
      <c r="C3484" t="s">
        <v>8033</v>
      </c>
      <c r="D3484" t="s">
        <v>8034</v>
      </c>
      <c r="E3484" s="324" t="s">
        <v>1102</v>
      </c>
    </row>
    <row r="3485" spans="1:5">
      <c r="A3485">
        <v>4342</v>
      </c>
      <c r="B3485" t="s">
        <v>19499</v>
      </c>
      <c r="C3485" t="s">
        <v>8033</v>
      </c>
      <c r="D3485" t="s">
        <v>8034</v>
      </c>
      <c r="E3485" s="324" t="s">
        <v>7201</v>
      </c>
    </row>
    <row r="3486" spans="1:5">
      <c r="A3486">
        <v>4330</v>
      </c>
      <c r="B3486" t="s">
        <v>19500</v>
      </c>
      <c r="C3486" t="s">
        <v>8033</v>
      </c>
      <c r="D3486" t="s">
        <v>8034</v>
      </c>
      <c r="E3486" s="324" t="s">
        <v>985</v>
      </c>
    </row>
    <row r="3487" spans="1:5">
      <c r="A3487">
        <v>4340</v>
      </c>
      <c r="B3487" t="s">
        <v>19501</v>
      </c>
      <c r="C3487" t="s">
        <v>8033</v>
      </c>
      <c r="D3487" t="s">
        <v>8034</v>
      </c>
      <c r="E3487" s="324" t="s">
        <v>1588</v>
      </c>
    </row>
    <row r="3488" spans="1:5">
      <c r="A3488">
        <v>5088</v>
      </c>
      <c r="B3488" t="s">
        <v>19502</v>
      </c>
      <c r="C3488" t="s">
        <v>8033</v>
      </c>
      <c r="D3488" t="s">
        <v>8034</v>
      </c>
      <c r="E3488" s="324" t="s">
        <v>21541</v>
      </c>
    </row>
    <row r="3489" spans="1:5">
      <c r="A3489">
        <v>11154</v>
      </c>
      <c r="B3489" t="s">
        <v>27580</v>
      </c>
      <c r="C3489" t="s">
        <v>8033</v>
      </c>
      <c r="D3489" t="s">
        <v>8036</v>
      </c>
      <c r="E3489" s="324" t="s">
        <v>25208</v>
      </c>
    </row>
    <row r="3490" spans="1:5">
      <c r="A3490">
        <v>4989</v>
      </c>
      <c r="B3490" t="s">
        <v>19504</v>
      </c>
      <c r="C3490" t="s">
        <v>8033</v>
      </c>
      <c r="D3490" t="s">
        <v>8034</v>
      </c>
      <c r="E3490" s="324" t="s">
        <v>25209</v>
      </c>
    </row>
    <row r="3491" spans="1:5">
      <c r="A3491">
        <v>4982</v>
      </c>
      <c r="B3491" t="s">
        <v>19505</v>
      </c>
      <c r="C3491" t="s">
        <v>8033</v>
      </c>
      <c r="D3491" t="s">
        <v>8034</v>
      </c>
      <c r="E3491" s="324" t="s">
        <v>25210</v>
      </c>
    </row>
    <row r="3492" spans="1:5">
      <c r="A3492">
        <v>4962</v>
      </c>
      <c r="B3492" t="s">
        <v>19506</v>
      </c>
      <c r="C3492" t="s">
        <v>8033</v>
      </c>
      <c r="D3492" t="s">
        <v>8034</v>
      </c>
      <c r="E3492" s="324" t="s">
        <v>25211</v>
      </c>
    </row>
    <row r="3493" spans="1:5">
      <c r="A3493">
        <v>4981</v>
      </c>
      <c r="B3493" t="s">
        <v>19507</v>
      </c>
      <c r="C3493" t="s">
        <v>8033</v>
      </c>
      <c r="D3493" t="s">
        <v>8035</v>
      </c>
      <c r="E3493" s="324" t="s">
        <v>21829</v>
      </c>
    </row>
    <row r="3494" spans="1:5">
      <c r="A3494">
        <v>4964</v>
      </c>
      <c r="B3494" t="s">
        <v>19508</v>
      </c>
      <c r="C3494" t="s">
        <v>8033</v>
      </c>
      <c r="D3494" t="s">
        <v>8034</v>
      </c>
      <c r="E3494" s="324" t="s">
        <v>25212</v>
      </c>
    </row>
    <row r="3495" spans="1:5">
      <c r="A3495">
        <v>4992</v>
      </c>
      <c r="B3495" t="s">
        <v>19509</v>
      </c>
      <c r="C3495" t="s">
        <v>8033</v>
      </c>
      <c r="D3495" t="s">
        <v>8034</v>
      </c>
      <c r="E3495" s="324" t="s">
        <v>25213</v>
      </c>
    </row>
    <row r="3496" spans="1:5">
      <c r="A3496">
        <v>4987</v>
      </c>
      <c r="B3496" t="s">
        <v>19510</v>
      </c>
      <c r="C3496" t="s">
        <v>8033</v>
      </c>
      <c r="D3496" t="s">
        <v>8034</v>
      </c>
      <c r="E3496" s="324" t="s">
        <v>25214</v>
      </c>
    </row>
    <row r="3497" spans="1:5">
      <c r="A3497">
        <v>4930</v>
      </c>
      <c r="B3497" t="s">
        <v>19511</v>
      </c>
      <c r="C3497" t="s">
        <v>8043</v>
      </c>
      <c r="D3497" t="s">
        <v>8036</v>
      </c>
      <c r="E3497" s="324" t="s">
        <v>25215</v>
      </c>
    </row>
    <row r="3498" spans="1:5">
      <c r="A3498">
        <v>39021</v>
      </c>
      <c r="B3498" t="s">
        <v>19512</v>
      </c>
      <c r="C3498" t="s">
        <v>8033</v>
      </c>
      <c r="D3498" t="s">
        <v>8036</v>
      </c>
      <c r="E3498" s="324" t="s">
        <v>25216</v>
      </c>
    </row>
    <row r="3499" spans="1:5">
      <c r="A3499">
        <v>39022</v>
      </c>
      <c r="B3499" t="s">
        <v>19513</v>
      </c>
      <c r="C3499" t="s">
        <v>8033</v>
      </c>
      <c r="D3499" t="s">
        <v>8036</v>
      </c>
      <c r="E3499" s="324" t="s">
        <v>25217</v>
      </c>
    </row>
    <row r="3500" spans="1:5">
      <c r="A3500">
        <v>39024</v>
      </c>
      <c r="B3500" t="s">
        <v>19514</v>
      </c>
      <c r="C3500" t="s">
        <v>8033</v>
      </c>
      <c r="D3500" t="s">
        <v>8036</v>
      </c>
      <c r="E3500" s="324" t="s">
        <v>27581</v>
      </c>
    </row>
    <row r="3501" spans="1:5">
      <c r="A3501">
        <v>4914</v>
      </c>
      <c r="B3501" t="s">
        <v>19515</v>
      </c>
      <c r="C3501" t="s">
        <v>8043</v>
      </c>
      <c r="D3501" t="s">
        <v>8036</v>
      </c>
      <c r="E3501" s="324" t="s">
        <v>27582</v>
      </c>
    </row>
    <row r="3502" spans="1:5">
      <c r="A3502">
        <v>4917</v>
      </c>
      <c r="B3502" t="s">
        <v>19516</v>
      </c>
      <c r="C3502" t="s">
        <v>8043</v>
      </c>
      <c r="D3502" t="s">
        <v>8036</v>
      </c>
      <c r="E3502" s="324" t="s">
        <v>27583</v>
      </c>
    </row>
    <row r="3503" spans="1:5">
      <c r="A3503">
        <v>39025</v>
      </c>
      <c r="B3503" t="s">
        <v>19517</v>
      </c>
      <c r="C3503" t="s">
        <v>8033</v>
      </c>
      <c r="D3503" t="s">
        <v>8036</v>
      </c>
      <c r="E3503" s="324" t="s">
        <v>27584</v>
      </c>
    </row>
    <row r="3504" spans="1:5">
      <c r="A3504">
        <v>4922</v>
      </c>
      <c r="B3504" t="s">
        <v>19518</v>
      </c>
      <c r="C3504" t="s">
        <v>8043</v>
      </c>
      <c r="D3504" t="s">
        <v>8036</v>
      </c>
      <c r="E3504" s="324" t="s">
        <v>27585</v>
      </c>
    </row>
    <row r="3505" spans="1:5">
      <c r="A3505">
        <v>4911</v>
      </c>
      <c r="B3505" t="s">
        <v>19519</v>
      </c>
      <c r="C3505" t="s">
        <v>8043</v>
      </c>
      <c r="D3505" t="s">
        <v>8034</v>
      </c>
      <c r="E3505" s="324" t="s">
        <v>27586</v>
      </c>
    </row>
    <row r="3506" spans="1:5">
      <c r="A3506">
        <v>37518</v>
      </c>
      <c r="B3506" t="s">
        <v>19520</v>
      </c>
      <c r="C3506" t="s">
        <v>8043</v>
      </c>
      <c r="D3506" t="s">
        <v>8034</v>
      </c>
      <c r="E3506" s="324" t="s">
        <v>27587</v>
      </c>
    </row>
    <row r="3507" spans="1:5">
      <c r="A3507">
        <v>4910</v>
      </c>
      <c r="B3507" t="s">
        <v>19521</v>
      </c>
      <c r="C3507" t="s">
        <v>8043</v>
      </c>
      <c r="D3507" t="s">
        <v>8034</v>
      </c>
      <c r="E3507" s="324" t="s">
        <v>26156</v>
      </c>
    </row>
    <row r="3508" spans="1:5">
      <c r="A3508">
        <v>4943</v>
      </c>
      <c r="B3508" t="s">
        <v>19522</v>
      </c>
      <c r="C3508" t="s">
        <v>8043</v>
      </c>
      <c r="D3508" t="s">
        <v>8034</v>
      </c>
      <c r="E3508" s="324" t="s">
        <v>27588</v>
      </c>
    </row>
    <row r="3509" spans="1:5">
      <c r="A3509">
        <v>5002</v>
      </c>
      <c r="B3509" t="s">
        <v>19523</v>
      </c>
      <c r="C3509" t="s">
        <v>8043</v>
      </c>
      <c r="D3509" t="s">
        <v>8034</v>
      </c>
      <c r="E3509" s="324" t="s">
        <v>25218</v>
      </c>
    </row>
    <row r="3510" spans="1:5">
      <c r="A3510">
        <v>4977</v>
      </c>
      <c r="B3510" t="s">
        <v>19524</v>
      </c>
      <c r="C3510" t="s">
        <v>8043</v>
      </c>
      <c r="D3510" t="s">
        <v>8034</v>
      </c>
      <c r="E3510" s="324" t="s">
        <v>25219</v>
      </c>
    </row>
    <row r="3511" spans="1:5">
      <c r="A3511">
        <v>5028</v>
      </c>
      <c r="B3511" t="s">
        <v>19525</v>
      </c>
      <c r="C3511" t="s">
        <v>8043</v>
      </c>
      <c r="D3511" t="s">
        <v>8034</v>
      </c>
      <c r="E3511" s="324" t="s">
        <v>25220</v>
      </c>
    </row>
    <row r="3512" spans="1:5">
      <c r="A3512">
        <v>4998</v>
      </c>
      <c r="B3512" t="s">
        <v>19526</v>
      </c>
      <c r="C3512" t="s">
        <v>8043</v>
      </c>
      <c r="D3512" t="s">
        <v>8034</v>
      </c>
      <c r="E3512" s="324" t="s">
        <v>25221</v>
      </c>
    </row>
    <row r="3513" spans="1:5">
      <c r="A3513">
        <v>4969</v>
      </c>
      <c r="B3513" t="s">
        <v>19527</v>
      </c>
      <c r="C3513" t="s">
        <v>8043</v>
      </c>
      <c r="D3513" t="s">
        <v>8035</v>
      </c>
      <c r="E3513" s="324" t="s">
        <v>25222</v>
      </c>
    </row>
    <row r="3514" spans="1:5">
      <c r="A3514">
        <v>11364</v>
      </c>
      <c r="B3514" t="s">
        <v>19528</v>
      </c>
      <c r="C3514" t="s">
        <v>8033</v>
      </c>
      <c r="D3514" t="s">
        <v>8034</v>
      </c>
      <c r="E3514" s="324" t="s">
        <v>25223</v>
      </c>
    </row>
    <row r="3515" spans="1:5">
      <c r="A3515">
        <v>11365</v>
      </c>
      <c r="B3515" t="s">
        <v>19529</v>
      </c>
      <c r="C3515" t="s">
        <v>8033</v>
      </c>
      <c r="D3515" t="s">
        <v>8034</v>
      </c>
      <c r="E3515" s="324" t="s">
        <v>25224</v>
      </c>
    </row>
    <row r="3516" spans="1:5">
      <c r="A3516">
        <v>11366</v>
      </c>
      <c r="B3516" t="s">
        <v>19530</v>
      </c>
      <c r="C3516" t="s">
        <v>8033</v>
      </c>
      <c r="D3516" t="s">
        <v>8034</v>
      </c>
      <c r="E3516" s="324" t="s">
        <v>25225</v>
      </c>
    </row>
    <row r="3517" spans="1:5">
      <c r="A3517">
        <v>43777</v>
      </c>
      <c r="B3517" t="s">
        <v>19531</v>
      </c>
      <c r="C3517" t="s">
        <v>8033</v>
      </c>
      <c r="D3517" t="s">
        <v>8034</v>
      </c>
      <c r="E3517" s="324" t="s">
        <v>25226</v>
      </c>
    </row>
    <row r="3518" spans="1:5">
      <c r="A3518">
        <v>20322</v>
      </c>
      <c r="B3518" t="s">
        <v>19532</v>
      </c>
      <c r="C3518" t="s">
        <v>8033</v>
      </c>
      <c r="D3518" t="s">
        <v>8034</v>
      </c>
      <c r="E3518" s="324" t="s">
        <v>25227</v>
      </c>
    </row>
    <row r="3519" spans="1:5">
      <c r="A3519">
        <v>10553</v>
      </c>
      <c r="B3519" t="s">
        <v>19533</v>
      </c>
      <c r="C3519" t="s">
        <v>8033</v>
      </c>
      <c r="D3519" t="s">
        <v>8034</v>
      </c>
      <c r="E3519" s="324" t="s">
        <v>25228</v>
      </c>
    </row>
    <row r="3520" spans="1:5">
      <c r="A3520">
        <v>5020</v>
      </c>
      <c r="B3520" t="s">
        <v>19534</v>
      </c>
      <c r="C3520" t="s">
        <v>8033</v>
      </c>
      <c r="D3520" t="s">
        <v>8034</v>
      </c>
      <c r="E3520" s="324" t="s">
        <v>25229</v>
      </c>
    </row>
    <row r="3521" spans="1:5">
      <c r="A3521">
        <v>10554</v>
      </c>
      <c r="B3521" t="s">
        <v>19535</v>
      </c>
      <c r="C3521" t="s">
        <v>8033</v>
      </c>
      <c r="D3521" t="s">
        <v>8034</v>
      </c>
      <c r="E3521" s="324" t="s">
        <v>25230</v>
      </c>
    </row>
    <row r="3522" spans="1:5">
      <c r="A3522">
        <v>10555</v>
      </c>
      <c r="B3522" t="s">
        <v>19536</v>
      </c>
      <c r="C3522" t="s">
        <v>8033</v>
      </c>
      <c r="D3522" t="s">
        <v>8034</v>
      </c>
      <c r="E3522" s="324" t="s">
        <v>25231</v>
      </c>
    </row>
    <row r="3523" spans="1:5">
      <c r="A3523">
        <v>10556</v>
      </c>
      <c r="B3523" t="s">
        <v>19537</v>
      </c>
      <c r="C3523" t="s">
        <v>8033</v>
      </c>
      <c r="D3523" t="s">
        <v>8034</v>
      </c>
      <c r="E3523" s="324" t="s">
        <v>25232</v>
      </c>
    </row>
    <row r="3524" spans="1:5">
      <c r="A3524">
        <v>39502</v>
      </c>
      <c r="B3524" t="s">
        <v>19538</v>
      </c>
      <c r="C3524" t="s">
        <v>8033</v>
      </c>
      <c r="D3524" t="s">
        <v>8034</v>
      </c>
      <c r="E3524" s="324" t="s">
        <v>25233</v>
      </c>
    </row>
    <row r="3525" spans="1:5">
      <c r="A3525">
        <v>39504</v>
      </c>
      <c r="B3525" t="s">
        <v>19539</v>
      </c>
      <c r="C3525" t="s">
        <v>8033</v>
      </c>
      <c r="D3525" t="s">
        <v>8034</v>
      </c>
      <c r="E3525" s="324" t="s">
        <v>25234</v>
      </c>
    </row>
    <row r="3526" spans="1:5">
      <c r="A3526">
        <v>39503</v>
      </c>
      <c r="B3526" t="s">
        <v>19540</v>
      </c>
      <c r="C3526" t="s">
        <v>8033</v>
      </c>
      <c r="D3526" t="s">
        <v>8034</v>
      </c>
      <c r="E3526" s="324" t="s">
        <v>25235</v>
      </c>
    </row>
    <row r="3527" spans="1:5">
      <c r="A3527">
        <v>39505</v>
      </c>
      <c r="B3527" t="s">
        <v>19541</v>
      </c>
      <c r="C3527" t="s">
        <v>8033</v>
      </c>
      <c r="D3527" t="s">
        <v>8034</v>
      </c>
      <c r="E3527" s="324" t="s">
        <v>22223</v>
      </c>
    </row>
    <row r="3528" spans="1:5">
      <c r="A3528">
        <v>44471</v>
      </c>
      <c r="B3528" t="s">
        <v>19542</v>
      </c>
      <c r="C3528" t="s">
        <v>8033</v>
      </c>
      <c r="D3528" t="s">
        <v>8036</v>
      </c>
      <c r="E3528" s="324" t="s">
        <v>27589</v>
      </c>
    </row>
    <row r="3529" spans="1:5">
      <c r="A3529">
        <v>4944</v>
      </c>
      <c r="B3529" t="s">
        <v>19543</v>
      </c>
      <c r="C3529" t="s">
        <v>8043</v>
      </c>
      <c r="D3529" t="s">
        <v>8034</v>
      </c>
      <c r="E3529" s="324" t="s">
        <v>27590</v>
      </c>
    </row>
    <row r="3530" spans="1:5">
      <c r="A3530">
        <v>21102</v>
      </c>
      <c r="B3530" t="s">
        <v>19544</v>
      </c>
      <c r="C3530" t="s">
        <v>8033</v>
      </c>
      <c r="D3530" t="s">
        <v>8034</v>
      </c>
      <c r="E3530" s="324" t="s">
        <v>25236</v>
      </c>
    </row>
    <row r="3531" spans="1:5">
      <c r="A3531">
        <v>21101</v>
      </c>
      <c r="B3531" t="s">
        <v>19545</v>
      </c>
      <c r="C3531" t="s">
        <v>8033</v>
      </c>
      <c r="D3531" t="s">
        <v>8034</v>
      </c>
      <c r="E3531" s="324" t="s">
        <v>25237</v>
      </c>
    </row>
    <row r="3532" spans="1:5">
      <c r="A3532">
        <v>34713</v>
      </c>
      <c r="B3532" t="s">
        <v>19546</v>
      </c>
      <c r="C3532" t="s">
        <v>8043</v>
      </c>
      <c r="D3532" t="s">
        <v>8034</v>
      </c>
      <c r="E3532" s="324" t="s">
        <v>27591</v>
      </c>
    </row>
    <row r="3533" spans="1:5">
      <c r="A3533">
        <v>37563</v>
      </c>
      <c r="B3533" t="s">
        <v>19547</v>
      </c>
      <c r="C3533" t="s">
        <v>8043</v>
      </c>
      <c r="D3533" t="s">
        <v>8036</v>
      </c>
      <c r="E3533" s="324" t="s">
        <v>25238</v>
      </c>
    </row>
    <row r="3534" spans="1:5">
      <c r="A3534">
        <v>4948</v>
      </c>
      <c r="B3534" t="s">
        <v>19548</v>
      </c>
      <c r="C3534" t="s">
        <v>8043</v>
      </c>
      <c r="D3534" t="s">
        <v>8036</v>
      </c>
      <c r="E3534" s="324" t="s">
        <v>25239</v>
      </c>
    </row>
    <row r="3535" spans="1:5">
      <c r="A3535">
        <v>37561</v>
      </c>
      <c r="B3535" t="s">
        <v>19549</v>
      </c>
      <c r="C3535" t="s">
        <v>8043</v>
      </c>
      <c r="D3535" t="s">
        <v>8036</v>
      </c>
      <c r="E3535" s="324" t="s">
        <v>25240</v>
      </c>
    </row>
    <row r="3536" spans="1:5">
      <c r="A3536">
        <v>37562</v>
      </c>
      <c r="B3536" t="s">
        <v>19550</v>
      </c>
      <c r="C3536" t="s">
        <v>8043</v>
      </c>
      <c r="D3536" t="s">
        <v>8036</v>
      </c>
      <c r="E3536" s="324" t="s">
        <v>25241</v>
      </c>
    </row>
    <row r="3537" spans="1:5">
      <c r="A3537">
        <v>14164</v>
      </c>
      <c r="B3537" t="s">
        <v>19551</v>
      </c>
      <c r="C3537" t="s">
        <v>8033</v>
      </c>
      <c r="D3537" t="s">
        <v>8036</v>
      </c>
      <c r="E3537" s="324" t="s">
        <v>27592</v>
      </c>
    </row>
    <row r="3538" spans="1:5">
      <c r="A3538">
        <v>14163</v>
      </c>
      <c r="B3538" t="s">
        <v>19552</v>
      </c>
      <c r="C3538" t="s">
        <v>8033</v>
      </c>
      <c r="D3538" t="s">
        <v>8036</v>
      </c>
      <c r="E3538" s="324" t="s">
        <v>27593</v>
      </c>
    </row>
    <row r="3539" spans="1:5">
      <c r="A3539">
        <v>5051</v>
      </c>
      <c r="B3539" t="s">
        <v>19553</v>
      </c>
      <c r="C3539" t="s">
        <v>8033</v>
      </c>
      <c r="D3539" t="s">
        <v>8036</v>
      </c>
      <c r="E3539" s="324" t="s">
        <v>27594</v>
      </c>
    </row>
    <row r="3540" spans="1:5">
      <c r="A3540">
        <v>14162</v>
      </c>
      <c r="B3540" t="s">
        <v>19554</v>
      </c>
      <c r="C3540" t="s">
        <v>8033</v>
      </c>
      <c r="D3540" t="s">
        <v>8036</v>
      </c>
      <c r="E3540" s="324" t="s">
        <v>27595</v>
      </c>
    </row>
    <row r="3541" spans="1:5">
      <c r="A3541">
        <v>5052</v>
      </c>
      <c r="B3541" t="s">
        <v>19555</v>
      </c>
      <c r="C3541" t="s">
        <v>8033</v>
      </c>
      <c r="D3541" t="s">
        <v>8036</v>
      </c>
      <c r="E3541" s="324" t="s">
        <v>27596</v>
      </c>
    </row>
    <row r="3542" spans="1:5">
      <c r="A3542">
        <v>14166</v>
      </c>
      <c r="B3542" t="s">
        <v>19556</v>
      </c>
      <c r="C3542" t="s">
        <v>8033</v>
      </c>
      <c r="D3542" t="s">
        <v>8036</v>
      </c>
      <c r="E3542" s="324" t="s">
        <v>27597</v>
      </c>
    </row>
    <row r="3543" spans="1:5">
      <c r="A3543">
        <v>14165</v>
      </c>
      <c r="B3543" t="s">
        <v>19557</v>
      </c>
      <c r="C3543" t="s">
        <v>8033</v>
      </c>
      <c r="D3543" t="s">
        <v>8036</v>
      </c>
      <c r="E3543" s="324" t="s">
        <v>27598</v>
      </c>
    </row>
    <row r="3544" spans="1:5">
      <c r="A3544">
        <v>5050</v>
      </c>
      <c r="B3544" t="s">
        <v>19558</v>
      </c>
      <c r="C3544" t="s">
        <v>8033</v>
      </c>
      <c r="D3544" t="s">
        <v>8036</v>
      </c>
      <c r="E3544" s="324" t="s">
        <v>27599</v>
      </c>
    </row>
    <row r="3545" spans="1:5">
      <c r="A3545">
        <v>12366</v>
      </c>
      <c r="B3545" t="s">
        <v>19559</v>
      </c>
      <c r="C3545" t="s">
        <v>8033</v>
      </c>
      <c r="D3545" t="s">
        <v>8034</v>
      </c>
      <c r="E3545" s="324" t="s">
        <v>25242</v>
      </c>
    </row>
    <row r="3546" spans="1:5">
      <c r="A3546">
        <v>5045</v>
      </c>
      <c r="B3546" t="s">
        <v>19560</v>
      </c>
      <c r="C3546" t="s">
        <v>8033</v>
      </c>
      <c r="D3546" t="s">
        <v>8034</v>
      </c>
      <c r="E3546" s="324" t="s">
        <v>25243</v>
      </c>
    </row>
    <row r="3547" spans="1:5">
      <c r="A3547">
        <v>5035</v>
      </c>
      <c r="B3547" t="s">
        <v>19561</v>
      </c>
      <c r="C3547" t="s">
        <v>8033</v>
      </c>
      <c r="D3547" t="s">
        <v>8034</v>
      </c>
      <c r="E3547" s="324" t="s">
        <v>25244</v>
      </c>
    </row>
    <row r="3548" spans="1:5">
      <c r="A3548">
        <v>41180</v>
      </c>
      <c r="B3548" t="s">
        <v>19562</v>
      </c>
      <c r="C3548" t="s">
        <v>8033</v>
      </c>
      <c r="D3548" t="s">
        <v>8034</v>
      </c>
      <c r="E3548" s="324" t="s">
        <v>25245</v>
      </c>
    </row>
    <row r="3549" spans="1:5">
      <c r="A3549">
        <v>41181</v>
      </c>
      <c r="B3549" t="s">
        <v>19563</v>
      </c>
      <c r="C3549" t="s">
        <v>8033</v>
      </c>
      <c r="D3549" t="s">
        <v>8034</v>
      </c>
      <c r="E3549" s="324" t="s">
        <v>25246</v>
      </c>
    </row>
    <row r="3550" spans="1:5">
      <c r="A3550">
        <v>41182</v>
      </c>
      <c r="B3550" t="s">
        <v>19564</v>
      </c>
      <c r="C3550" t="s">
        <v>8033</v>
      </c>
      <c r="D3550" t="s">
        <v>8034</v>
      </c>
      <c r="E3550" s="324" t="s">
        <v>25247</v>
      </c>
    </row>
    <row r="3551" spans="1:5">
      <c r="A3551">
        <v>41183</v>
      </c>
      <c r="B3551" t="s">
        <v>19565</v>
      </c>
      <c r="C3551" t="s">
        <v>8033</v>
      </c>
      <c r="D3551" t="s">
        <v>8034</v>
      </c>
      <c r="E3551" s="324" t="s">
        <v>25248</v>
      </c>
    </row>
    <row r="3552" spans="1:5">
      <c r="A3552">
        <v>41184</v>
      </c>
      <c r="B3552" t="s">
        <v>19566</v>
      </c>
      <c r="C3552" t="s">
        <v>8033</v>
      </c>
      <c r="D3552" t="s">
        <v>8034</v>
      </c>
      <c r="E3552" s="324" t="s">
        <v>25249</v>
      </c>
    </row>
    <row r="3553" spans="1:5">
      <c r="A3553">
        <v>41185</v>
      </c>
      <c r="B3553" t="s">
        <v>19567</v>
      </c>
      <c r="C3553" t="s">
        <v>8033</v>
      </c>
      <c r="D3553" t="s">
        <v>8034</v>
      </c>
      <c r="E3553" s="324" t="s">
        <v>25250</v>
      </c>
    </row>
    <row r="3554" spans="1:5">
      <c r="A3554">
        <v>41186</v>
      </c>
      <c r="B3554" t="s">
        <v>19568</v>
      </c>
      <c r="C3554" t="s">
        <v>8033</v>
      </c>
      <c r="D3554" t="s">
        <v>8034</v>
      </c>
      <c r="E3554" s="324" t="s">
        <v>25251</v>
      </c>
    </row>
    <row r="3555" spans="1:5">
      <c r="A3555">
        <v>41187</v>
      </c>
      <c r="B3555" t="s">
        <v>19569</v>
      </c>
      <c r="C3555" t="s">
        <v>8033</v>
      </c>
      <c r="D3555" t="s">
        <v>8034</v>
      </c>
      <c r="E3555" s="324" t="s">
        <v>25252</v>
      </c>
    </row>
    <row r="3556" spans="1:5">
      <c r="A3556">
        <v>41188</v>
      </c>
      <c r="B3556" t="s">
        <v>19570</v>
      </c>
      <c r="C3556" t="s">
        <v>8033</v>
      </c>
      <c r="D3556" t="s">
        <v>8034</v>
      </c>
      <c r="E3556" s="324" t="s">
        <v>25253</v>
      </c>
    </row>
    <row r="3557" spans="1:5">
      <c r="A3557">
        <v>5036</v>
      </c>
      <c r="B3557" t="s">
        <v>19571</v>
      </c>
      <c r="C3557" t="s">
        <v>8033</v>
      </c>
      <c r="D3557" t="s">
        <v>8034</v>
      </c>
      <c r="E3557" s="324" t="s">
        <v>25254</v>
      </c>
    </row>
    <row r="3558" spans="1:5">
      <c r="A3558">
        <v>41189</v>
      </c>
      <c r="B3558" t="s">
        <v>19572</v>
      </c>
      <c r="C3558" t="s">
        <v>8033</v>
      </c>
      <c r="D3558" t="s">
        <v>8034</v>
      </c>
      <c r="E3558" s="324" t="s">
        <v>25255</v>
      </c>
    </row>
    <row r="3559" spans="1:5">
      <c r="A3559">
        <v>41190</v>
      </c>
      <c r="B3559" t="s">
        <v>19573</v>
      </c>
      <c r="C3559" t="s">
        <v>8033</v>
      </c>
      <c r="D3559" t="s">
        <v>8034</v>
      </c>
      <c r="E3559" s="324" t="s">
        <v>25256</v>
      </c>
    </row>
    <row r="3560" spans="1:5">
      <c r="A3560">
        <v>41191</v>
      </c>
      <c r="B3560" t="s">
        <v>19574</v>
      </c>
      <c r="C3560" t="s">
        <v>8033</v>
      </c>
      <c r="D3560" t="s">
        <v>8034</v>
      </c>
      <c r="E3560" s="324" t="s">
        <v>25257</v>
      </c>
    </row>
    <row r="3561" spans="1:5">
      <c r="A3561">
        <v>41192</v>
      </c>
      <c r="B3561" t="s">
        <v>19575</v>
      </c>
      <c r="C3561" t="s">
        <v>8033</v>
      </c>
      <c r="D3561" t="s">
        <v>8034</v>
      </c>
      <c r="E3561" s="324" t="s">
        <v>25258</v>
      </c>
    </row>
    <row r="3562" spans="1:5">
      <c r="A3562">
        <v>41193</v>
      </c>
      <c r="B3562" t="s">
        <v>19576</v>
      </c>
      <c r="C3562" t="s">
        <v>8033</v>
      </c>
      <c r="D3562" t="s">
        <v>8034</v>
      </c>
      <c r="E3562" s="324" t="s">
        <v>25259</v>
      </c>
    </row>
    <row r="3563" spans="1:5">
      <c r="A3563">
        <v>41194</v>
      </c>
      <c r="B3563" t="s">
        <v>19577</v>
      </c>
      <c r="C3563" t="s">
        <v>8033</v>
      </c>
      <c r="D3563" t="s">
        <v>8034</v>
      </c>
      <c r="E3563" s="324" t="s">
        <v>25260</v>
      </c>
    </row>
    <row r="3564" spans="1:5">
      <c r="A3564">
        <v>5044</v>
      </c>
      <c r="B3564" t="s">
        <v>19578</v>
      </c>
      <c r="C3564" t="s">
        <v>8033</v>
      </c>
      <c r="D3564" t="s">
        <v>8034</v>
      </c>
      <c r="E3564" s="324" t="s">
        <v>25261</v>
      </c>
    </row>
    <row r="3565" spans="1:5">
      <c r="A3565">
        <v>5059</v>
      </c>
      <c r="B3565" t="s">
        <v>19579</v>
      </c>
      <c r="C3565" t="s">
        <v>8033</v>
      </c>
      <c r="D3565" t="s">
        <v>8034</v>
      </c>
      <c r="E3565" s="324" t="s">
        <v>25262</v>
      </c>
    </row>
    <row r="3566" spans="1:5">
      <c r="A3566">
        <v>41201</v>
      </c>
      <c r="B3566" t="s">
        <v>19580</v>
      </c>
      <c r="C3566" t="s">
        <v>8033</v>
      </c>
      <c r="D3566" t="s">
        <v>8034</v>
      </c>
      <c r="E3566" s="324" t="s">
        <v>25263</v>
      </c>
    </row>
    <row r="3567" spans="1:5">
      <c r="A3567">
        <v>41199</v>
      </c>
      <c r="B3567" t="s">
        <v>19581</v>
      </c>
      <c r="C3567" t="s">
        <v>8033</v>
      </c>
      <c r="D3567" t="s">
        <v>8034</v>
      </c>
      <c r="E3567" s="324" t="s">
        <v>25264</v>
      </c>
    </row>
    <row r="3568" spans="1:5">
      <c r="A3568">
        <v>5057</v>
      </c>
      <c r="B3568" t="s">
        <v>19582</v>
      </c>
      <c r="C3568" t="s">
        <v>8033</v>
      </c>
      <c r="D3568" t="s">
        <v>8034</v>
      </c>
      <c r="E3568" s="324" t="s">
        <v>25265</v>
      </c>
    </row>
    <row r="3569" spans="1:5">
      <c r="A3569">
        <v>41200</v>
      </c>
      <c r="B3569" t="s">
        <v>19583</v>
      </c>
      <c r="C3569" t="s">
        <v>8033</v>
      </c>
      <c r="D3569" t="s">
        <v>8034</v>
      </c>
      <c r="E3569" s="324" t="s">
        <v>25266</v>
      </c>
    </row>
    <row r="3570" spans="1:5">
      <c r="A3570">
        <v>41205</v>
      </c>
      <c r="B3570" t="s">
        <v>19584</v>
      </c>
      <c r="C3570" t="s">
        <v>8033</v>
      </c>
      <c r="D3570" t="s">
        <v>8034</v>
      </c>
      <c r="E3570" s="324" t="s">
        <v>25267</v>
      </c>
    </row>
    <row r="3571" spans="1:5">
      <c r="A3571">
        <v>41202</v>
      </c>
      <c r="B3571" t="s">
        <v>19585</v>
      </c>
      <c r="C3571" t="s">
        <v>8033</v>
      </c>
      <c r="D3571" t="s">
        <v>8034</v>
      </c>
      <c r="E3571" s="324" t="s">
        <v>25268</v>
      </c>
    </row>
    <row r="3572" spans="1:5">
      <c r="A3572">
        <v>41206</v>
      </c>
      <c r="B3572" t="s">
        <v>19586</v>
      </c>
      <c r="C3572" t="s">
        <v>8033</v>
      </c>
      <c r="D3572" t="s">
        <v>8034</v>
      </c>
      <c r="E3572" s="324" t="s">
        <v>25269</v>
      </c>
    </row>
    <row r="3573" spans="1:5">
      <c r="A3573">
        <v>12372</v>
      </c>
      <c r="B3573" t="s">
        <v>19587</v>
      </c>
      <c r="C3573" t="s">
        <v>8033</v>
      </c>
      <c r="D3573" t="s">
        <v>8034</v>
      </c>
      <c r="E3573" s="324" t="s">
        <v>25270</v>
      </c>
    </row>
    <row r="3574" spans="1:5">
      <c r="A3574">
        <v>41207</v>
      </c>
      <c r="B3574" t="s">
        <v>19588</v>
      </c>
      <c r="C3574" t="s">
        <v>8033</v>
      </c>
      <c r="D3574" t="s">
        <v>8034</v>
      </c>
      <c r="E3574" s="324" t="s">
        <v>25271</v>
      </c>
    </row>
    <row r="3575" spans="1:5">
      <c r="A3575">
        <v>41203</v>
      </c>
      <c r="B3575" t="s">
        <v>19589</v>
      </c>
      <c r="C3575" t="s">
        <v>8033</v>
      </c>
      <c r="D3575" t="s">
        <v>8034</v>
      </c>
      <c r="E3575" s="324" t="s">
        <v>25272</v>
      </c>
    </row>
    <row r="3576" spans="1:5">
      <c r="A3576">
        <v>41204</v>
      </c>
      <c r="B3576" t="s">
        <v>19590</v>
      </c>
      <c r="C3576" t="s">
        <v>8033</v>
      </c>
      <c r="D3576" t="s">
        <v>8034</v>
      </c>
      <c r="E3576" s="324" t="s">
        <v>25273</v>
      </c>
    </row>
    <row r="3577" spans="1:5">
      <c r="A3577">
        <v>41210</v>
      </c>
      <c r="B3577" t="s">
        <v>19591</v>
      </c>
      <c r="C3577" t="s">
        <v>8033</v>
      </c>
      <c r="D3577" t="s">
        <v>8034</v>
      </c>
      <c r="E3577" s="324" t="s">
        <v>25274</v>
      </c>
    </row>
    <row r="3578" spans="1:5">
      <c r="A3578">
        <v>41208</v>
      </c>
      <c r="B3578" t="s">
        <v>19592</v>
      </c>
      <c r="C3578" t="s">
        <v>8033</v>
      </c>
      <c r="D3578" t="s">
        <v>8034</v>
      </c>
      <c r="E3578" s="324" t="s">
        <v>25275</v>
      </c>
    </row>
    <row r="3579" spans="1:5">
      <c r="A3579">
        <v>41211</v>
      </c>
      <c r="B3579" t="s">
        <v>19593</v>
      </c>
      <c r="C3579" t="s">
        <v>8033</v>
      </c>
      <c r="D3579" t="s">
        <v>8034</v>
      </c>
      <c r="E3579" s="324" t="s">
        <v>25276</v>
      </c>
    </row>
    <row r="3580" spans="1:5">
      <c r="A3580">
        <v>13339</v>
      </c>
      <c r="B3580" t="s">
        <v>19594</v>
      </c>
      <c r="C3580" t="s">
        <v>8033</v>
      </c>
      <c r="D3580" t="s">
        <v>8034</v>
      </c>
      <c r="E3580" s="324" t="s">
        <v>25277</v>
      </c>
    </row>
    <row r="3581" spans="1:5">
      <c r="A3581">
        <v>41213</v>
      </c>
      <c r="B3581" t="s">
        <v>19595</v>
      </c>
      <c r="C3581" t="s">
        <v>8033</v>
      </c>
      <c r="D3581" t="s">
        <v>8034</v>
      </c>
      <c r="E3581" s="324" t="s">
        <v>25278</v>
      </c>
    </row>
    <row r="3582" spans="1:5">
      <c r="A3582">
        <v>41209</v>
      </c>
      <c r="B3582" t="s">
        <v>19596</v>
      </c>
      <c r="C3582" t="s">
        <v>8033</v>
      </c>
      <c r="D3582" t="s">
        <v>8034</v>
      </c>
      <c r="E3582" s="324" t="s">
        <v>25279</v>
      </c>
    </row>
    <row r="3583" spans="1:5">
      <c r="A3583">
        <v>41216</v>
      </c>
      <c r="B3583" t="s">
        <v>19597</v>
      </c>
      <c r="C3583" t="s">
        <v>8033</v>
      </c>
      <c r="D3583" t="s">
        <v>8034</v>
      </c>
      <c r="E3583" s="324" t="s">
        <v>25280</v>
      </c>
    </row>
    <row r="3584" spans="1:5">
      <c r="A3584">
        <v>41217</v>
      </c>
      <c r="B3584" t="s">
        <v>19598</v>
      </c>
      <c r="C3584" t="s">
        <v>8033</v>
      </c>
      <c r="D3584" t="s">
        <v>8034</v>
      </c>
      <c r="E3584" s="324" t="s">
        <v>25281</v>
      </c>
    </row>
    <row r="3585" spans="1:5">
      <c r="A3585">
        <v>41218</v>
      </c>
      <c r="B3585" t="s">
        <v>19599</v>
      </c>
      <c r="C3585" t="s">
        <v>8033</v>
      </c>
      <c r="D3585" t="s">
        <v>8034</v>
      </c>
      <c r="E3585" s="324" t="s">
        <v>25282</v>
      </c>
    </row>
    <row r="3586" spans="1:5">
      <c r="A3586">
        <v>41214</v>
      </c>
      <c r="B3586" t="s">
        <v>19600</v>
      </c>
      <c r="C3586" t="s">
        <v>8033</v>
      </c>
      <c r="D3586" t="s">
        <v>8034</v>
      </c>
      <c r="E3586" s="324" t="s">
        <v>25283</v>
      </c>
    </row>
    <row r="3587" spans="1:5">
      <c r="A3587">
        <v>41215</v>
      </c>
      <c r="B3587" t="s">
        <v>19601</v>
      </c>
      <c r="C3587" t="s">
        <v>8033</v>
      </c>
      <c r="D3587" t="s">
        <v>8034</v>
      </c>
      <c r="E3587" s="324" t="s">
        <v>25284</v>
      </c>
    </row>
    <row r="3588" spans="1:5">
      <c r="A3588">
        <v>41221</v>
      </c>
      <c r="B3588" t="s">
        <v>19602</v>
      </c>
      <c r="C3588" t="s">
        <v>8033</v>
      </c>
      <c r="D3588" t="s">
        <v>8034</v>
      </c>
      <c r="E3588" s="324" t="s">
        <v>25285</v>
      </c>
    </row>
    <row r="3589" spans="1:5">
      <c r="A3589">
        <v>41222</v>
      </c>
      <c r="B3589" t="s">
        <v>19603</v>
      </c>
      <c r="C3589" t="s">
        <v>8033</v>
      </c>
      <c r="D3589" t="s">
        <v>8034</v>
      </c>
      <c r="E3589" s="324" t="s">
        <v>25286</v>
      </c>
    </row>
    <row r="3590" spans="1:5">
      <c r="A3590">
        <v>41195</v>
      </c>
      <c r="B3590" t="s">
        <v>19604</v>
      </c>
      <c r="C3590" t="s">
        <v>8033</v>
      </c>
      <c r="D3590" t="s">
        <v>8034</v>
      </c>
      <c r="E3590" s="324" t="s">
        <v>25287</v>
      </c>
    </row>
    <row r="3591" spans="1:5">
      <c r="A3591">
        <v>41198</v>
      </c>
      <c r="B3591" t="s">
        <v>19605</v>
      </c>
      <c r="C3591" t="s">
        <v>8033</v>
      </c>
      <c r="D3591" t="s">
        <v>8034</v>
      </c>
      <c r="E3591" s="324" t="s">
        <v>25288</v>
      </c>
    </row>
    <row r="3592" spans="1:5">
      <c r="A3592">
        <v>41196</v>
      </c>
      <c r="B3592" t="s">
        <v>19606</v>
      </c>
      <c r="C3592" t="s">
        <v>8033</v>
      </c>
      <c r="D3592" t="s">
        <v>8034</v>
      </c>
      <c r="E3592" s="324" t="s">
        <v>25289</v>
      </c>
    </row>
    <row r="3593" spans="1:5">
      <c r="A3593">
        <v>5033</v>
      </c>
      <c r="B3593" t="s">
        <v>19607</v>
      </c>
      <c r="C3593" t="s">
        <v>8033</v>
      </c>
      <c r="D3593" t="s">
        <v>8035</v>
      </c>
      <c r="E3593" s="324" t="s">
        <v>25290</v>
      </c>
    </row>
    <row r="3594" spans="1:5">
      <c r="A3594">
        <v>41197</v>
      </c>
      <c r="B3594" t="s">
        <v>19608</v>
      </c>
      <c r="C3594" t="s">
        <v>8033</v>
      </c>
      <c r="D3594" t="s">
        <v>8034</v>
      </c>
      <c r="E3594" s="324" t="s">
        <v>25291</v>
      </c>
    </row>
    <row r="3595" spans="1:5">
      <c r="A3595">
        <v>12388</v>
      </c>
      <c r="B3595" t="s">
        <v>19609</v>
      </c>
      <c r="C3595" t="s">
        <v>8033</v>
      </c>
      <c r="D3595" t="s">
        <v>8036</v>
      </c>
      <c r="E3595" s="324" t="s">
        <v>27600</v>
      </c>
    </row>
    <row r="3596" spans="1:5">
      <c r="A3596">
        <v>2731</v>
      </c>
      <c r="B3596" t="s">
        <v>19610</v>
      </c>
      <c r="C3596" t="s">
        <v>8037</v>
      </c>
      <c r="D3596" t="s">
        <v>8034</v>
      </c>
      <c r="E3596" s="324" t="s">
        <v>25292</v>
      </c>
    </row>
    <row r="3597" spans="1:5">
      <c r="A3597">
        <v>41457</v>
      </c>
      <c r="B3597" t="s">
        <v>19611</v>
      </c>
      <c r="C3597" t="s">
        <v>8033</v>
      </c>
      <c r="D3597" t="s">
        <v>8036</v>
      </c>
      <c r="E3597" s="324" t="s">
        <v>27601</v>
      </c>
    </row>
    <row r="3598" spans="1:5">
      <c r="A3598">
        <v>41458</v>
      </c>
      <c r="B3598" t="s">
        <v>19612</v>
      </c>
      <c r="C3598" t="s">
        <v>8033</v>
      </c>
      <c r="D3598" t="s">
        <v>8036</v>
      </c>
      <c r="E3598" s="324" t="s">
        <v>27602</v>
      </c>
    </row>
    <row r="3599" spans="1:5">
      <c r="A3599">
        <v>41459</v>
      </c>
      <c r="B3599" t="s">
        <v>19613</v>
      </c>
      <c r="C3599" t="s">
        <v>8033</v>
      </c>
      <c r="D3599" t="s">
        <v>8036</v>
      </c>
      <c r="E3599" s="324" t="s">
        <v>27603</v>
      </c>
    </row>
    <row r="3600" spans="1:5">
      <c r="A3600">
        <v>41461</v>
      </c>
      <c r="B3600" t="s">
        <v>19614</v>
      </c>
      <c r="C3600" t="s">
        <v>8033</v>
      </c>
      <c r="D3600" t="s">
        <v>8036</v>
      </c>
      <c r="E3600" s="324" t="s">
        <v>27604</v>
      </c>
    </row>
    <row r="3601" spans="1:5">
      <c r="A3601">
        <v>44537</v>
      </c>
      <c r="B3601" t="s">
        <v>19615</v>
      </c>
      <c r="C3601" t="s">
        <v>8046</v>
      </c>
      <c r="D3601" t="s">
        <v>8034</v>
      </c>
      <c r="E3601" s="324" t="s">
        <v>27605</v>
      </c>
    </row>
    <row r="3602" spans="1:5">
      <c r="A3602">
        <v>11844</v>
      </c>
      <c r="B3602" t="s">
        <v>25293</v>
      </c>
      <c r="C3602" t="s">
        <v>8037</v>
      </c>
      <c r="D3602" t="s">
        <v>8034</v>
      </c>
      <c r="E3602" s="324" t="s">
        <v>25294</v>
      </c>
    </row>
    <row r="3603" spans="1:5">
      <c r="A3603">
        <v>4465</v>
      </c>
      <c r="B3603" t="s">
        <v>25295</v>
      </c>
      <c r="C3603" t="s">
        <v>8037</v>
      </c>
      <c r="D3603" t="s">
        <v>8034</v>
      </c>
      <c r="E3603" s="324" t="s">
        <v>25296</v>
      </c>
    </row>
    <row r="3604" spans="1:5">
      <c r="A3604">
        <v>35273</v>
      </c>
      <c r="B3604" t="s">
        <v>25297</v>
      </c>
      <c r="C3604" t="s">
        <v>8037</v>
      </c>
      <c r="D3604" t="s">
        <v>8034</v>
      </c>
      <c r="E3604" s="324" t="s">
        <v>25298</v>
      </c>
    </row>
    <row r="3605" spans="1:5">
      <c r="A3605">
        <v>4470</v>
      </c>
      <c r="B3605" t="s">
        <v>25299</v>
      </c>
      <c r="C3605" t="s">
        <v>8037</v>
      </c>
      <c r="D3605" t="s">
        <v>8034</v>
      </c>
      <c r="E3605" s="324" t="s">
        <v>25300</v>
      </c>
    </row>
    <row r="3606" spans="1:5">
      <c r="A3606">
        <v>20204</v>
      </c>
      <c r="B3606" t="s">
        <v>25301</v>
      </c>
      <c r="C3606" t="s">
        <v>8037</v>
      </c>
      <c r="D3606" t="s">
        <v>8034</v>
      </c>
      <c r="E3606" s="324" t="s">
        <v>25302</v>
      </c>
    </row>
    <row r="3607" spans="1:5">
      <c r="A3607">
        <v>20208</v>
      </c>
      <c r="B3607" t="s">
        <v>25303</v>
      </c>
      <c r="C3607" t="s">
        <v>8037</v>
      </c>
      <c r="D3607" t="s">
        <v>8034</v>
      </c>
      <c r="E3607" s="324" t="s">
        <v>21065</v>
      </c>
    </row>
    <row r="3608" spans="1:5">
      <c r="A3608">
        <v>4437</v>
      </c>
      <c r="B3608" t="s">
        <v>25304</v>
      </c>
      <c r="C3608" t="s">
        <v>8037</v>
      </c>
      <c r="D3608" t="s">
        <v>8034</v>
      </c>
      <c r="E3608" s="324" t="s">
        <v>25305</v>
      </c>
    </row>
    <row r="3609" spans="1:5">
      <c r="A3609">
        <v>14580</v>
      </c>
      <c r="B3609" t="s">
        <v>25306</v>
      </c>
      <c r="C3609" t="s">
        <v>8037</v>
      </c>
      <c r="D3609" t="s">
        <v>8034</v>
      </c>
      <c r="E3609" s="324" t="s">
        <v>25305</v>
      </c>
    </row>
    <row r="3610" spans="1:5">
      <c r="A3610">
        <v>40304</v>
      </c>
      <c r="B3610" t="s">
        <v>19624</v>
      </c>
      <c r="C3610" t="s">
        <v>8038</v>
      </c>
      <c r="D3610" t="s">
        <v>8034</v>
      </c>
      <c r="E3610" s="324" t="s">
        <v>15922</v>
      </c>
    </row>
    <row r="3611" spans="1:5">
      <c r="A3611">
        <v>5065</v>
      </c>
      <c r="B3611" t="s">
        <v>19626</v>
      </c>
      <c r="C3611" t="s">
        <v>8038</v>
      </c>
      <c r="D3611" t="s">
        <v>8034</v>
      </c>
      <c r="E3611" s="324" t="s">
        <v>25307</v>
      </c>
    </row>
    <row r="3612" spans="1:5">
      <c r="A3612">
        <v>5072</v>
      </c>
      <c r="B3612" t="s">
        <v>19627</v>
      </c>
      <c r="C3612" t="s">
        <v>8038</v>
      </c>
      <c r="D3612" t="s">
        <v>8034</v>
      </c>
      <c r="E3612" s="324" t="s">
        <v>21390</v>
      </c>
    </row>
    <row r="3613" spans="1:5">
      <c r="A3613">
        <v>5066</v>
      </c>
      <c r="B3613" t="s">
        <v>19628</v>
      </c>
      <c r="C3613" t="s">
        <v>8038</v>
      </c>
      <c r="D3613" t="s">
        <v>8034</v>
      </c>
      <c r="E3613" s="324" t="s">
        <v>25199</v>
      </c>
    </row>
    <row r="3614" spans="1:5">
      <c r="A3614">
        <v>5063</v>
      </c>
      <c r="B3614" t="s">
        <v>19629</v>
      </c>
      <c r="C3614" t="s">
        <v>8038</v>
      </c>
      <c r="D3614" t="s">
        <v>8034</v>
      </c>
      <c r="E3614" s="324" t="s">
        <v>5169</v>
      </c>
    </row>
    <row r="3615" spans="1:5">
      <c r="A3615">
        <v>20247</v>
      </c>
      <c r="B3615" t="s">
        <v>19631</v>
      </c>
      <c r="C3615" t="s">
        <v>8038</v>
      </c>
      <c r="D3615" t="s">
        <v>8034</v>
      </c>
      <c r="E3615" s="324" t="s">
        <v>25308</v>
      </c>
    </row>
    <row r="3616" spans="1:5">
      <c r="A3616">
        <v>5074</v>
      </c>
      <c r="B3616" t="s">
        <v>19632</v>
      </c>
      <c r="C3616" t="s">
        <v>8038</v>
      </c>
      <c r="D3616" t="s">
        <v>8034</v>
      </c>
      <c r="E3616" s="324" t="s">
        <v>22009</v>
      </c>
    </row>
    <row r="3617" spans="1:5">
      <c r="A3617">
        <v>5067</v>
      </c>
      <c r="B3617" t="s">
        <v>19633</v>
      </c>
      <c r="C3617" t="s">
        <v>8038</v>
      </c>
      <c r="D3617" t="s">
        <v>8034</v>
      </c>
      <c r="E3617" s="324" t="s">
        <v>4551</v>
      </c>
    </row>
    <row r="3618" spans="1:5">
      <c r="A3618">
        <v>5078</v>
      </c>
      <c r="B3618" t="s">
        <v>19634</v>
      </c>
      <c r="C3618" t="s">
        <v>8038</v>
      </c>
      <c r="D3618" t="s">
        <v>8034</v>
      </c>
      <c r="E3618" s="324" t="s">
        <v>25309</v>
      </c>
    </row>
    <row r="3619" spans="1:5">
      <c r="A3619">
        <v>5068</v>
      </c>
      <c r="B3619" t="s">
        <v>19635</v>
      </c>
      <c r="C3619" t="s">
        <v>8038</v>
      </c>
      <c r="D3619" t="s">
        <v>8034</v>
      </c>
      <c r="E3619" s="324" t="s">
        <v>5297</v>
      </c>
    </row>
    <row r="3620" spans="1:5">
      <c r="A3620">
        <v>5073</v>
      </c>
      <c r="B3620" t="s">
        <v>19636</v>
      </c>
      <c r="C3620" t="s">
        <v>8038</v>
      </c>
      <c r="D3620" t="s">
        <v>8034</v>
      </c>
      <c r="E3620" s="324" t="s">
        <v>15097</v>
      </c>
    </row>
    <row r="3621" spans="1:5">
      <c r="A3621">
        <v>5069</v>
      </c>
      <c r="B3621" t="s">
        <v>19638</v>
      </c>
      <c r="C3621" t="s">
        <v>8038</v>
      </c>
      <c r="D3621" t="s">
        <v>8034</v>
      </c>
      <c r="E3621" s="324" t="s">
        <v>15097</v>
      </c>
    </row>
    <row r="3622" spans="1:5">
      <c r="A3622">
        <v>5070</v>
      </c>
      <c r="B3622" t="s">
        <v>19639</v>
      </c>
      <c r="C3622" t="s">
        <v>8038</v>
      </c>
      <c r="D3622" t="s">
        <v>8034</v>
      </c>
      <c r="E3622" s="324" t="s">
        <v>1900</v>
      </c>
    </row>
    <row r="3623" spans="1:5">
      <c r="A3623">
        <v>5071</v>
      </c>
      <c r="B3623" t="s">
        <v>19640</v>
      </c>
      <c r="C3623" t="s">
        <v>8038</v>
      </c>
      <c r="D3623" t="s">
        <v>8034</v>
      </c>
      <c r="E3623" s="324" t="s">
        <v>5297</v>
      </c>
    </row>
    <row r="3624" spans="1:5">
      <c r="A3624">
        <v>5061</v>
      </c>
      <c r="B3624" t="s">
        <v>19641</v>
      </c>
      <c r="C3624" t="s">
        <v>8038</v>
      </c>
      <c r="D3624" t="s">
        <v>8035</v>
      </c>
      <c r="E3624" s="324" t="s">
        <v>21381</v>
      </c>
    </row>
    <row r="3625" spans="1:5">
      <c r="A3625">
        <v>5075</v>
      </c>
      <c r="B3625" t="s">
        <v>19642</v>
      </c>
      <c r="C3625" t="s">
        <v>8038</v>
      </c>
      <c r="D3625" t="s">
        <v>8034</v>
      </c>
      <c r="E3625" s="324" t="s">
        <v>5297</v>
      </c>
    </row>
    <row r="3626" spans="1:5">
      <c r="A3626">
        <v>39027</v>
      </c>
      <c r="B3626" t="s">
        <v>19643</v>
      </c>
      <c r="C3626" t="s">
        <v>8038</v>
      </c>
      <c r="D3626" t="s">
        <v>8034</v>
      </c>
      <c r="E3626" s="324" t="s">
        <v>25310</v>
      </c>
    </row>
    <row r="3627" spans="1:5">
      <c r="A3627">
        <v>5062</v>
      </c>
      <c r="B3627" t="s">
        <v>19644</v>
      </c>
      <c r="C3627" t="s">
        <v>8038</v>
      </c>
      <c r="D3627" t="s">
        <v>8034</v>
      </c>
      <c r="E3627" s="324" t="s">
        <v>16027</v>
      </c>
    </row>
    <row r="3628" spans="1:5">
      <c r="A3628">
        <v>40568</v>
      </c>
      <c r="B3628" t="s">
        <v>19645</v>
      </c>
      <c r="C3628" t="s">
        <v>8038</v>
      </c>
      <c r="D3628" t="s">
        <v>8034</v>
      </c>
      <c r="E3628" s="324" t="s">
        <v>21974</v>
      </c>
    </row>
    <row r="3629" spans="1:5">
      <c r="A3629">
        <v>39026</v>
      </c>
      <c r="B3629" t="s">
        <v>19646</v>
      </c>
      <c r="C3629" t="s">
        <v>8038</v>
      </c>
      <c r="D3629" t="s">
        <v>8034</v>
      </c>
      <c r="E3629" s="324" t="s">
        <v>25311</v>
      </c>
    </row>
    <row r="3630" spans="1:5">
      <c r="A3630">
        <v>42431</v>
      </c>
      <c r="B3630" t="s">
        <v>19647</v>
      </c>
      <c r="C3630" t="s">
        <v>8033</v>
      </c>
      <c r="D3630" t="s">
        <v>8036</v>
      </c>
      <c r="E3630" s="324" t="s">
        <v>22150</v>
      </c>
    </row>
    <row r="3631" spans="1:5">
      <c r="A3631">
        <v>44074</v>
      </c>
      <c r="B3631" t="s">
        <v>19648</v>
      </c>
      <c r="C3631" t="s">
        <v>8039</v>
      </c>
      <c r="D3631" t="s">
        <v>8034</v>
      </c>
      <c r="E3631" s="324" t="s">
        <v>27606</v>
      </c>
    </row>
    <row r="3632" spans="1:5">
      <c r="A3632">
        <v>44072</v>
      </c>
      <c r="B3632" t="s">
        <v>19649</v>
      </c>
      <c r="C3632" t="s">
        <v>8039</v>
      </c>
      <c r="D3632" t="s">
        <v>8034</v>
      </c>
      <c r="E3632" s="324" t="s">
        <v>27607</v>
      </c>
    </row>
    <row r="3633" spans="1:5">
      <c r="A3633">
        <v>511</v>
      </c>
      <c r="B3633" t="s">
        <v>19650</v>
      </c>
      <c r="C3633" t="s">
        <v>8039</v>
      </c>
      <c r="D3633" t="s">
        <v>8035</v>
      </c>
      <c r="E3633" s="324" t="s">
        <v>24862</v>
      </c>
    </row>
    <row r="3634" spans="1:5">
      <c r="A3634">
        <v>37540</v>
      </c>
      <c r="B3634" t="s">
        <v>19651</v>
      </c>
      <c r="C3634" t="s">
        <v>8033</v>
      </c>
      <c r="D3634" t="s">
        <v>8034</v>
      </c>
      <c r="E3634" s="324" t="s">
        <v>27608</v>
      </c>
    </row>
    <row r="3635" spans="1:5">
      <c r="A3635">
        <v>37548</v>
      </c>
      <c r="B3635" t="s">
        <v>19652</v>
      </c>
      <c r="C3635" t="s">
        <v>8033</v>
      </c>
      <c r="D3635" t="s">
        <v>8034</v>
      </c>
      <c r="E3635" s="324" t="s">
        <v>27609</v>
      </c>
    </row>
    <row r="3636" spans="1:5">
      <c r="A3636">
        <v>39828</v>
      </c>
      <c r="B3636" t="s">
        <v>19653</v>
      </c>
      <c r="C3636" t="s">
        <v>8033</v>
      </c>
      <c r="D3636" t="s">
        <v>8034</v>
      </c>
      <c r="E3636" s="324" t="s">
        <v>27610</v>
      </c>
    </row>
    <row r="3637" spans="1:5">
      <c r="A3637">
        <v>12273</v>
      </c>
      <c r="B3637" t="s">
        <v>19654</v>
      </c>
      <c r="C3637" t="s">
        <v>8033</v>
      </c>
      <c r="D3637" t="s">
        <v>8036</v>
      </c>
      <c r="E3637" s="324" t="s">
        <v>25312</v>
      </c>
    </row>
    <row r="3638" spans="1:5">
      <c r="A3638">
        <v>38392</v>
      </c>
      <c r="B3638" t="s">
        <v>19655</v>
      </c>
      <c r="C3638" t="s">
        <v>8033</v>
      </c>
      <c r="D3638" t="s">
        <v>8034</v>
      </c>
      <c r="E3638" s="324" t="s">
        <v>21120</v>
      </c>
    </row>
    <row r="3639" spans="1:5">
      <c r="A3639">
        <v>11735</v>
      </c>
      <c r="B3639" t="s">
        <v>19656</v>
      </c>
      <c r="C3639" t="s">
        <v>8033</v>
      </c>
      <c r="D3639" t="s">
        <v>8034</v>
      </c>
      <c r="E3639" s="324" t="s">
        <v>14959</v>
      </c>
    </row>
    <row r="3640" spans="1:5">
      <c r="A3640">
        <v>11737</v>
      </c>
      <c r="B3640" t="s">
        <v>19657</v>
      </c>
      <c r="C3640" t="s">
        <v>8033</v>
      </c>
      <c r="D3640" t="s">
        <v>8034</v>
      </c>
      <c r="E3640" s="324" t="s">
        <v>4265</v>
      </c>
    </row>
    <row r="3641" spans="1:5">
      <c r="A3641">
        <v>11738</v>
      </c>
      <c r="B3641" t="s">
        <v>19658</v>
      </c>
      <c r="C3641" t="s">
        <v>8033</v>
      </c>
      <c r="D3641" t="s">
        <v>8034</v>
      </c>
      <c r="E3641" s="324" t="s">
        <v>15018</v>
      </c>
    </row>
    <row r="3642" spans="1:5">
      <c r="A3642">
        <v>36143</v>
      </c>
      <c r="B3642" t="s">
        <v>19659</v>
      </c>
      <c r="C3642" t="s">
        <v>8033</v>
      </c>
      <c r="D3642" t="s">
        <v>8034</v>
      </c>
      <c r="E3642" s="324" t="s">
        <v>15950</v>
      </c>
    </row>
    <row r="3643" spans="1:5">
      <c r="A3643">
        <v>36142</v>
      </c>
      <c r="B3643" t="s">
        <v>19660</v>
      </c>
      <c r="C3643" t="s">
        <v>8033</v>
      </c>
      <c r="D3643" t="s">
        <v>8034</v>
      </c>
      <c r="E3643" s="324" t="s">
        <v>1557</v>
      </c>
    </row>
    <row r="3644" spans="1:5">
      <c r="A3644">
        <v>36146</v>
      </c>
      <c r="B3644" t="s">
        <v>19661</v>
      </c>
      <c r="C3644" t="s">
        <v>8033</v>
      </c>
      <c r="D3644" t="s">
        <v>8034</v>
      </c>
      <c r="E3644" s="324" t="s">
        <v>27611</v>
      </c>
    </row>
    <row r="3645" spans="1:5">
      <c r="A3645">
        <v>39015</v>
      </c>
      <c r="B3645" t="s">
        <v>19662</v>
      </c>
      <c r="C3645" t="s">
        <v>8033</v>
      </c>
      <c r="D3645" t="s">
        <v>8035</v>
      </c>
      <c r="E3645" s="324" t="s">
        <v>24760</v>
      </c>
    </row>
    <row r="3646" spans="1:5">
      <c r="A3646">
        <v>38377</v>
      </c>
      <c r="B3646" t="s">
        <v>19663</v>
      </c>
      <c r="C3646" t="s">
        <v>8033</v>
      </c>
      <c r="D3646" t="s">
        <v>8034</v>
      </c>
      <c r="E3646" s="324" t="s">
        <v>27612</v>
      </c>
    </row>
    <row r="3647" spans="1:5">
      <c r="A3647">
        <v>38376</v>
      </c>
      <c r="B3647" t="s">
        <v>19664</v>
      </c>
      <c r="C3647" t="s">
        <v>8033</v>
      </c>
      <c r="D3647" t="s">
        <v>8034</v>
      </c>
      <c r="E3647" s="324" t="s">
        <v>27613</v>
      </c>
    </row>
    <row r="3648" spans="1:5">
      <c r="A3648">
        <v>38116</v>
      </c>
      <c r="B3648" t="s">
        <v>19665</v>
      </c>
      <c r="C3648" t="s">
        <v>8033</v>
      </c>
      <c r="D3648" t="s">
        <v>8034</v>
      </c>
      <c r="E3648" s="324" t="s">
        <v>7506</v>
      </c>
    </row>
    <row r="3649" spans="1:5">
      <c r="A3649">
        <v>38066</v>
      </c>
      <c r="B3649" t="s">
        <v>19666</v>
      </c>
      <c r="C3649" t="s">
        <v>8033</v>
      </c>
      <c r="D3649" t="s">
        <v>8034</v>
      </c>
      <c r="E3649" s="324" t="s">
        <v>15057</v>
      </c>
    </row>
    <row r="3650" spans="1:5">
      <c r="A3650">
        <v>38117</v>
      </c>
      <c r="B3650" t="s">
        <v>19667</v>
      </c>
      <c r="C3650" t="s">
        <v>8033</v>
      </c>
      <c r="D3650" t="s">
        <v>8034</v>
      </c>
      <c r="E3650" s="324" t="s">
        <v>24540</v>
      </c>
    </row>
    <row r="3651" spans="1:5">
      <c r="A3651">
        <v>38067</v>
      </c>
      <c r="B3651" t="s">
        <v>19668</v>
      </c>
      <c r="C3651" t="s">
        <v>8033</v>
      </c>
      <c r="D3651" t="s">
        <v>8034</v>
      </c>
      <c r="E3651" s="324" t="s">
        <v>5067</v>
      </c>
    </row>
    <row r="3652" spans="1:5">
      <c r="A3652">
        <v>11522</v>
      </c>
      <c r="B3652" t="s">
        <v>19669</v>
      </c>
      <c r="C3652" t="s">
        <v>8033</v>
      </c>
      <c r="D3652" t="s">
        <v>8034</v>
      </c>
      <c r="E3652" s="324" t="s">
        <v>6133</v>
      </c>
    </row>
    <row r="3653" spans="1:5">
      <c r="A3653">
        <v>43600</v>
      </c>
      <c r="B3653" t="s">
        <v>19670</v>
      </c>
      <c r="C3653" t="s">
        <v>8033</v>
      </c>
      <c r="D3653" t="s">
        <v>8034</v>
      </c>
      <c r="E3653" s="324" t="s">
        <v>20956</v>
      </c>
    </row>
    <row r="3654" spans="1:5">
      <c r="A3654">
        <v>5080</v>
      </c>
      <c r="B3654" t="s">
        <v>19671</v>
      </c>
      <c r="C3654" t="s">
        <v>8033</v>
      </c>
      <c r="D3654" t="s">
        <v>8034</v>
      </c>
      <c r="E3654" s="324" t="s">
        <v>21366</v>
      </c>
    </row>
    <row r="3655" spans="1:5">
      <c r="A3655">
        <v>38168</v>
      </c>
      <c r="B3655" t="s">
        <v>19672</v>
      </c>
      <c r="C3655" t="s">
        <v>8033</v>
      </c>
      <c r="D3655" t="s">
        <v>8034</v>
      </c>
      <c r="E3655" s="324" t="s">
        <v>22152</v>
      </c>
    </row>
    <row r="3656" spans="1:5">
      <c r="A3656">
        <v>43601</v>
      </c>
      <c r="B3656" t="s">
        <v>19673</v>
      </c>
      <c r="C3656" t="s">
        <v>8033</v>
      </c>
      <c r="D3656" t="s">
        <v>8034</v>
      </c>
      <c r="E3656" s="324" t="s">
        <v>22153</v>
      </c>
    </row>
    <row r="3657" spans="1:5">
      <c r="A3657">
        <v>13393</v>
      </c>
      <c r="B3657" t="s">
        <v>19674</v>
      </c>
      <c r="C3657" t="s">
        <v>8033</v>
      </c>
      <c r="D3657" t="s">
        <v>8034</v>
      </c>
      <c r="E3657" s="324" t="s">
        <v>27614</v>
      </c>
    </row>
    <row r="3658" spans="1:5">
      <c r="A3658">
        <v>13395</v>
      </c>
      <c r="B3658" t="s">
        <v>19675</v>
      </c>
      <c r="C3658" t="s">
        <v>8033</v>
      </c>
      <c r="D3658" t="s">
        <v>8034</v>
      </c>
      <c r="E3658" s="324" t="s">
        <v>27615</v>
      </c>
    </row>
    <row r="3659" spans="1:5">
      <c r="A3659">
        <v>12039</v>
      </c>
      <c r="B3659" t="s">
        <v>19676</v>
      </c>
      <c r="C3659" t="s">
        <v>8033</v>
      </c>
      <c r="D3659" t="s">
        <v>8034</v>
      </c>
      <c r="E3659" s="324" t="s">
        <v>27616</v>
      </c>
    </row>
    <row r="3660" spans="1:5">
      <c r="A3660">
        <v>13396</v>
      </c>
      <c r="B3660" t="s">
        <v>19677</v>
      </c>
      <c r="C3660" t="s">
        <v>8033</v>
      </c>
      <c r="D3660" t="s">
        <v>8034</v>
      </c>
      <c r="E3660" s="324" t="s">
        <v>27617</v>
      </c>
    </row>
    <row r="3661" spans="1:5">
      <c r="A3661">
        <v>12041</v>
      </c>
      <c r="B3661" t="s">
        <v>19678</v>
      </c>
      <c r="C3661" t="s">
        <v>8033</v>
      </c>
      <c r="D3661" t="s">
        <v>8034</v>
      </c>
      <c r="E3661" s="324" t="s">
        <v>27618</v>
      </c>
    </row>
    <row r="3662" spans="1:5">
      <c r="A3662">
        <v>12043</v>
      </c>
      <c r="B3662" t="s">
        <v>19679</v>
      </c>
      <c r="C3662" t="s">
        <v>8033</v>
      </c>
      <c r="D3662" t="s">
        <v>8034</v>
      </c>
      <c r="E3662" s="324" t="s">
        <v>27619</v>
      </c>
    </row>
    <row r="3663" spans="1:5">
      <c r="A3663">
        <v>39762</v>
      </c>
      <c r="B3663" t="s">
        <v>19680</v>
      </c>
      <c r="C3663" t="s">
        <v>8033</v>
      </c>
      <c r="D3663" t="s">
        <v>8034</v>
      </c>
      <c r="E3663" s="324" t="s">
        <v>27620</v>
      </c>
    </row>
    <row r="3664" spans="1:5">
      <c r="A3664">
        <v>12042</v>
      </c>
      <c r="B3664" t="s">
        <v>19681</v>
      </c>
      <c r="C3664" t="s">
        <v>8033</v>
      </c>
      <c r="D3664" t="s">
        <v>8034</v>
      </c>
      <c r="E3664" s="324" t="s">
        <v>27621</v>
      </c>
    </row>
    <row r="3665" spans="1:5">
      <c r="A3665">
        <v>39763</v>
      </c>
      <c r="B3665" t="s">
        <v>19682</v>
      </c>
      <c r="C3665" t="s">
        <v>8033</v>
      </c>
      <c r="D3665" t="s">
        <v>8034</v>
      </c>
      <c r="E3665" s="324" t="s">
        <v>27622</v>
      </c>
    </row>
    <row r="3666" spans="1:5">
      <c r="A3666">
        <v>39760</v>
      </c>
      <c r="B3666" t="s">
        <v>19683</v>
      </c>
      <c r="C3666" t="s">
        <v>8033</v>
      </c>
      <c r="D3666" t="s">
        <v>8034</v>
      </c>
      <c r="E3666" s="324" t="s">
        <v>27623</v>
      </c>
    </row>
    <row r="3667" spans="1:5">
      <c r="A3667">
        <v>39756</v>
      </c>
      <c r="B3667" t="s">
        <v>19684</v>
      </c>
      <c r="C3667" t="s">
        <v>8033</v>
      </c>
      <c r="D3667" t="s">
        <v>8034</v>
      </c>
      <c r="E3667" s="324" t="s">
        <v>27624</v>
      </c>
    </row>
    <row r="3668" spans="1:5">
      <c r="A3668">
        <v>12038</v>
      </c>
      <c r="B3668" t="s">
        <v>19685</v>
      </c>
      <c r="C3668" t="s">
        <v>8033</v>
      </c>
      <c r="D3668" t="s">
        <v>8034</v>
      </c>
      <c r="E3668" s="324" t="s">
        <v>27625</v>
      </c>
    </row>
    <row r="3669" spans="1:5">
      <c r="A3669">
        <v>39757</v>
      </c>
      <c r="B3669" t="s">
        <v>19686</v>
      </c>
      <c r="C3669" t="s">
        <v>8033</v>
      </c>
      <c r="D3669" t="s">
        <v>8034</v>
      </c>
      <c r="E3669" s="324" t="s">
        <v>27626</v>
      </c>
    </row>
    <row r="3670" spans="1:5">
      <c r="A3670">
        <v>39758</v>
      </c>
      <c r="B3670" t="s">
        <v>19687</v>
      </c>
      <c r="C3670" t="s">
        <v>8033</v>
      </c>
      <c r="D3670" t="s">
        <v>8034</v>
      </c>
      <c r="E3670" s="324" t="s">
        <v>27627</v>
      </c>
    </row>
    <row r="3671" spans="1:5">
      <c r="A3671">
        <v>39759</v>
      </c>
      <c r="B3671" t="s">
        <v>19688</v>
      </c>
      <c r="C3671" t="s">
        <v>8033</v>
      </c>
      <c r="D3671" t="s">
        <v>8034</v>
      </c>
      <c r="E3671" s="324" t="s">
        <v>26144</v>
      </c>
    </row>
    <row r="3672" spans="1:5">
      <c r="A3672">
        <v>39761</v>
      </c>
      <c r="B3672" t="s">
        <v>19689</v>
      </c>
      <c r="C3672" t="s">
        <v>8033</v>
      </c>
      <c r="D3672" t="s">
        <v>8034</v>
      </c>
      <c r="E3672" s="324" t="s">
        <v>27628</v>
      </c>
    </row>
    <row r="3673" spans="1:5">
      <c r="A3673">
        <v>39805</v>
      </c>
      <c r="B3673" t="s">
        <v>19690</v>
      </c>
      <c r="C3673" t="s">
        <v>8033</v>
      </c>
      <c r="D3673" t="s">
        <v>8034</v>
      </c>
      <c r="E3673" s="324" t="s">
        <v>27629</v>
      </c>
    </row>
    <row r="3674" spans="1:5">
      <c r="A3674">
        <v>39806</v>
      </c>
      <c r="B3674" t="s">
        <v>19691</v>
      </c>
      <c r="C3674" t="s">
        <v>8033</v>
      </c>
      <c r="D3674" t="s">
        <v>8034</v>
      </c>
      <c r="E3674" s="324" t="s">
        <v>27630</v>
      </c>
    </row>
    <row r="3675" spans="1:5">
      <c r="A3675">
        <v>39807</v>
      </c>
      <c r="B3675" t="s">
        <v>19692</v>
      </c>
      <c r="C3675" t="s">
        <v>8033</v>
      </c>
      <c r="D3675" t="s">
        <v>8034</v>
      </c>
      <c r="E3675" s="324" t="s">
        <v>27631</v>
      </c>
    </row>
    <row r="3676" spans="1:5">
      <c r="A3676">
        <v>43100</v>
      </c>
      <c r="B3676" t="s">
        <v>19693</v>
      </c>
      <c r="C3676" t="s">
        <v>8033</v>
      </c>
      <c r="D3676" t="s">
        <v>8034</v>
      </c>
      <c r="E3676" s="324" t="s">
        <v>27632</v>
      </c>
    </row>
    <row r="3677" spans="1:5">
      <c r="A3677">
        <v>39804</v>
      </c>
      <c r="B3677" t="s">
        <v>19694</v>
      </c>
      <c r="C3677" t="s">
        <v>8033</v>
      </c>
      <c r="D3677" t="s">
        <v>8034</v>
      </c>
      <c r="E3677" s="324" t="s">
        <v>27633</v>
      </c>
    </row>
    <row r="3678" spans="1:5">
      <c r="A3678">
        <v>39796</v>
      </c>
      <c r="B3678" t="s">
        <v>19695</v>
      </c>
      <c r="C3678" t="s">
        <v>8033</v>
      </c>
      <c r="D3678" t="s">
        <v>8034</v>
      </c>
      <c r="E3678" s="324" t="s">
        <v>27634</v>
      </c>
    </row>
    <row r="3679" spans="1:5">
      <c r="A3679">
        <v>39797</v>
      </c>
      <c r="B3679" t="s">
        <v>19696</v>
      </c>
      <c r="C3679" t="s">
        <v>8033</v>
      </c>
      <c r="D3679" t="s">
        <v>8035</v>
      </c>
      <c r="E3679" s="324" t="s">
        <v>27635</v>
      </c>
    </row>
    <row r="3680" spans="1:5">
      <c r="A3680">
        <v>39798</v>
      </c>
      <c r="B3680" t="s">
        <v>19697</v>
      </c>
      <c r="C3680" t="s">
        <v>8033</v>
      </c>
      <c r="D3680" t="s">
        <v>8034</v>
      </c>
      <c r="E3680" s="324" t="s">
        <v>27636</v>
      </c>
    </row>
    <row r="3681" spans="1:5">
      <c r="A3681">
        <v>39794</v>
      </c>
      <c r="B3681" t="s">
        <v>19698</v>
      </c>
      <c r="C3681" t="s">
        <v>8033</v>
      </c>
      <c r="D3681" t="s">
        <v>8034</v>
      </c>
      <c r="E3681" s="324" t="s">
        <v>3884</v>
      </c>
    </row>
    <row r="3682" spans="1:5">
      <c r="A3682">
        <v>39795</v>
      </c>
      <c r="B3682" t="s">
        <v>19699</v>
      </c>
      <c r="C3682" t="s">
        <v>8033</v>
      </c>
      <c r="D3682" t="s">
        <v>8034</v>
      </c>
      <c r="E3682" s="324" t="s">
        <v>27637</v>
      </c>
    </row>
    <row r="3683" spans="1:5">
      <c r="A3683">
        <v>39799</v>
      </c>
      <c r="B3683" t="s">
        <v>19700</v>
      </c>
      <c r="C3683" t="s">
        <v>8033</v>
      </c>
      <c r="D3683" t="s">
        <v>8034</v>
      </c>
      <c r="E3683" s="324" t="s">
        <v>27638</v>
      </c>
    </row>
    <row r="3684" spans="1:5">
      <c r="A3684">
        <v>39801</v>
      </c>
      <c r="B3684" t="s">
        <v>19701</v>
      </c>
      <c r="C3684" t="s">
        <v>8033</v>
      </c>
      <c r="D3684" t="s">
        <v>8034</v>
      </c>
      <c r="E3684" s="324" t="s">
        <v>26380</v>
      </c>
    </row>
    <row r="3685" spans="1:5">
      <c r="A3685">
        <v>39802</v>
      </c>
      <c r="B3685" t="s">
        <v>19702</v>
      </c>
      <c r="C3685" t="s">
        <v>8033</v>
      </c>
      <c r="D3685" t="s">
        <v>8034</v>
      </c>
      <c r="E3685" s="324" t="s">
        <v>26026</v>
      </c>
    </row>
    <row r="3686" spans="1:5">
      <c r="A3686">
        <v>39803</v>
      </c>
      <c r="B3686" t="s">
        <v>19703</v>
      </c>
      <c r="C3686" t="s">
        <v>8033</v>
      </c>
      <c r="D3686" t="s">
        <v>8034</v>
      </c>
      <c r="E3686" s="324" t="s">
        <v>27639</v>
      </c>
    </row>
    <row r="3687" spans="1:5">
      <c r="A3687">
        <v>39800</v>
      </c>
      <c r="B3687" t="s">
        <v>19704</v>
      </c>
      <c r="C3687" t="s">
        <v>8033</v>
      </c>
      <c r="D3687" t="s">
        <v>8034</v>
      </c>
      <c r="E3687" s="324" t="s">
        <v>27640</v>
      </c>
    </row>
    <row r="3688" spans="1:5">
      <c r="A3688">
        <v>43837</v>
      </c>
      <c r="B3688" t="s">
        <v>19705</v>
      </c>
      <c r="C3688" t="s">
        <v>8033</v>
      </c>
      <c r="D3688" t="s">
        <v>8034</v>
      </c>
      <c r="E3688" s="324" t="s">
        <v>25317</v>
      </c>
    </row>
    <row r="3689" spans="1:5">
      <c r="A3689">
        <v>43836</v>
      </c>
      <c r="B3689" t="s">
        <v>19706</v>
      </c>
      <c r="C3689" t="s">
        <v>8033</v>
      </c>
      <c r="D3689" t="s">
        <v>8034</v>
      </c>
      <c r="E3689" s="324" t="s">
        <v>25318</v>
      </c>
    </row>
    <row r="3690" spans="1:5">
      <c r="A3690">
        <v>21059</v>
      </c>
      <c r="B3690" t="s">
        <v>19707</v>
      </c>
      <c r="C3690" t="s">
        <v>8033</v>
      </c>
      <c r="D3690" t="s">
        <v>8034</v>
      </c>
      <c r="E3690" s="324" t="s">
        <v>27641</v>
      </c>
    </row>
    <row r="3691" spans="1:5">
      <c r="A3691">
        <v>11234</v>
      </c>
      <c r="B3691" t="s">
        <v>19708</v>
      </c>
      <c r="C3691" t="s">
        <v>8033</v>
      </c>
      <c r="D3691" t="s">
        <v>8034</v>
      </c>
      <c r="E3691" s="324" t="s">
        <v>27642</v>
      </c>
    </row>
    <row r="3692" spans="1:5">
      <c r="A3692">
        <v>21060</v>
      </c>
      <c r="B3692" t="s">
        <v>19709</v>
      </c>
      <c r="C3692" t="s">
        <v>8033</v>
      </c>
      <c r="D3692" t="s">
        <v>8034</v>
      </c>
      <c r="E3692" s="324" t="s">
        <v>27643</v>
      </c>
    </row>
    <row r="3693" spans="1:5">
      <c r="A3693">
        <v>21061</v>
      </c>
      <c r="B3693" t="s">
        <v>19710</v>
      </c>
      <c r="C3693" t="s">
        <v>8033</v>
      </c>
      <c r="D3693" t="s">
        <v>8034</v>
      </c>
      <c r="E3693" s="324" t="s">
        <v>27644</v>
      </c>
    </row>
    <row r="3694" spans="1:5">
      <c r="A3694">
        <v>21062</v>
      </c>
      <c r="B3694" t="s">
        <v>19711</v>
      </c>
      <c r="C3694" t="s">
        <v>8033</v>
      </c>
      <c r="D3694" t="s">
        <v>8034</v>
      </c>
      <c r="E3694" s="324" t="s">
        <v>27645</v>
      </c>
    </row>
    <row r="3695" spans="1:5">
      <c r="A3695">
        <v>11708</v>
      </c>
      <c r="B3695" t="s">
        <v>19712</v>
      </c>
      <c r="C3695" t="s">
        <v>8033</v>
      </c>
      <c r="D3695" t="s">
        <v>8034</v>
      </c>
      <c r="E3695" s="324" t="s">
        <v>286</v>
      </c>
    </row>
    <row r="3696" spans="1:5">
      <c r="A3696">
        <v>11709</v>
      </c>
      <c r="B3696" t="s">
        <v>19713</v>
      </c>
      <c r="C3696" t="s">
        <v>8033</v>
      </c>
      <c r="D3696" t="s">
        <v>8034</v>
      </c>
      <c r="E3696" s="324" t="s">
        <v>27646</v>
      </c>
    </row>
    <row r="3697" spans="1:5">
      <c r="A3697">
        <v>11710</v>
      </c>
      <c r="B3697" t="s">
        <v>19714</v>
      </c>
      <c r="C3697" t="s">
        <v>8033</v>
      </c>
      <c r="D3697" t="s">
        <v>8034</v>
      </c>
      <c r="E3697" s="324" t="s">
        <v>27647</v>
      </c>
    </row>
    <row r="3698" spans="1:5">
      <c r="A3698">
        <v>11707</v>
      </c>
      <c r="B3698" t="s">
        <v>19715</v>
      </c>
      <c r="C3698" t="s">
        <v>8033</v>
      </c>
      <c r="D3698" t="s">
        <v>8034</v>
      </c>
      <c r="E3698" s="324" t="s">
        <v>24435</v>
      </c>
    </row>
    <row r="3699" spans="1:5">
      <c r="A3699">
        <v>5102</v>
      </c>
      <c r="B3699" t="s">
        <v>19716</v>
      </c>
      <c r="C3699" t="s">
        <v>8033</v>
      </c>
      <c r="D3699" t="s">
        <v>8034</v>
      </c>
      <c r="E3699" s="324" t="s">
        <v>3320</v>
      </c>
    </row>
    <row r="3700" spans="1:5">
      <c r="A3700">
        <v>11739</v>
      </c>
      <c r="B3700" t="s">
        <v>19717</v>
      </c>
      <c r="C3700" t="s">
        <v>8033</v>
      </c>
      <c r="D3700" t="s">
        <v>8034</v>
      </c>
      <c r="E3700" s="324" t="s">
        <v>829</v>
      </c>
    </row>
    <row r="3701" spans="1:5">
      <c r="A3701">
        <v>11711</v>
      </c>
      <c r="B3701" t="s">
        <v>19718</v>
      </c>
      <c r="C3701" t="s">
        <v>8033</v>
      </c>
      <c r="D3701" t="s">
        <v>8034</v>
      </c>
      <c r="E3701" s="324" t="s">
        <v>15057</v>
      </c>
    </row>
    <row r="3702" spans="1:5">
      <c r="A3702">
        <v>11741</v>
      </c>
      <c r="B3702" t="s">
        <v>19719</v>
      </c>
      <c r="C3702" t="s">
        <v>8033</v>
      </c>
      <c r="D3702" t="s">
        <v>8034</v>
      </c>
      <c r="E3702" s="324" t="s">
        <v>1586</v>
      </c>
    </row>
    <row r="3703" spans="1:5">
      <c r="A3703">
        <v>11745</v>
      </c>
      <c r="B3703" t="s">
        <v>19720</v>
      </c>
      <c r="C3703" t="s">
        <v>8033</v>
      </c>
      <c r="D3703" t="s">
        <v>8034</v>
      </c>
      <c r="E3703" s="324" t="s">
        <v>14930</v>
      </c>
    </row>
    <row r="3704" spans="1:5">
      <c r="A3704">
        <v>11743</v>
      </c>
      <c r="B3704" t="s">
        <v>19721</v>
      </c>
      <c r="C3704" t="s">
        <v>8033</v>
      </c>
      <c r="D3704" t="s">
        <v>8034</v>
      </c>
      <c r="E3704" s="324" t="s">
        <v>4469</v>
      </c>
    </row>
    <row r="3705" spans="1:5">
      <c r="A3705">
        <v>1088</v>
      </c>
      <c r="B3705" t="s">
        <v>19724</v>
      </c>
      <c r="C3705" t="s">
        <v>8033</v>
      </c>
      <c r="D3705" t="s">
        <v>8036</v>
      </c>
      <c r="E3705" s="324" t="s">
        <v>21531</v>
      </c>
    </row>
    <row r="3706" spans="1:5">
      <c r="A3706">
        <v>1087</v>
      </c>
      <c r="B3706" t="s">
        <v>19725</v>
      </c>
      <c r="C3706" t="s">
        <v>8033</v>
      </c>
      <c r="D3706" t="s">
        <v>8036</v>
      </c>
      <c r="E3706" s="324" t="s">
        <v>25320</v>
      </c>
    </row>
    <row r="3707" spans="1:5">
      <c r="A3707">
        <v>38777</v>
      </c>
      <c r="B3707" t="s">
        <v>19726</v>
      </c>
      <c r="C3707" t="s">
        <v>8033</v>
      </c>
      <c r="D3707" t="s">
        <v>8036</v>
      </c>
      <c r="E3707" s="324" t="s">
        <v>21028</v>
      </c>
    </row>
    <row r="3708" spans="1:5">
      <c r="A3708">
        <v>1086</v>
      </c>
      <c r="B3708" t="s">
        <v>19727</v>
      </c>
      <c r="C3708" t="s">
        <v>8033</v>
      </c>
      <c r="D3708" t="s">
        <v>8036</v>
      </c>
      <c r="E3708" s="324" t="s">
        <v>25321</v>
      </c>
    </row>
    <row r="3709" spans="1:5">
      <c r="A3709">
        <v>1079</v>
      </c>
      <c r="B3709" t="s">
        <v>19728</v>
      </c>
      <c r="C3709" t="s">
        <v>8033</v>
      </c>
      <c r="D3709" t="s">
        <v>8036</v>
      </c>
      <c r="E3709" s="324" t="s">
        <v>14818</v>
      </c>
    </row>
    <row r="3710" spans="1:5">
      <c r="A3710">
        <v>39374</v>
      </c>
      <c r="B3710" t="s">
        <v>19729</v>
      </c>
      <c r="C3710" t="s">
        <v>8033</v>
      </c>
      <c r="D3710" t="s">
        <v>8035</v>
      </c>
      <c r="E3710" s="324" t="s">
        <v>21553</v>
      </c>
    </row>
    <row r="3711" spans="1:5">
      <c r="A3711">
        <v>1082</v>
      </c>
      <c r="B3711" t="s">
        <v>19730</v>
      </c>
      <c r="C3711" t="s">
        <v>8033</v>
      </c>
      <c r="D3711" t="s">
        <v>8036</v>
      </c>
      <c r="E3711" s="324" t="s">
        <v>25322</v>
      </c>
    </row>
    <row r="3712" spans="1:5">
      <c r="A3712">
        <v>12316</v>
      </c>
      <c r="B3712" t="s">
        <v>19731</v>
      </c>
      <c r="C3712" t="s">
        <v>8033</v>
      </c>
      <c r="D3712" t="s">
        <v>8036</v>
      </c>
      <c r="E3712" s="324" t="s">
        <v>25323</v>
      </c>
    </row>
    <row r="3713" spans="1:5">
      <c r="A3713">
        <v>12317</v>
      </c>
      <c r="B3713" t="s">
        <v>19732</v>
      </c>
      <c r="C3713" t="s">
        <v>8033</v>
      </c>
      <c r="D3713" t="s">
        <v>8036</v>
      </c>
      <c r="E3713" s="324" t="s">
        <v>25324</v>
      </c>
    </row>
    <row r="3714" spans="1:5">
      <c r="A3714">
        <v>12318</v>
      </c>
      <c r="B3714" t="s">
        <v>19733</v>
      </c>
      <c r="C3714" t="s">
        <v>8033</v>
      </c>
      <c r="D3714" t="s">
        <v>8036</v>
      </c>
      <c r="E3714" s="324" t="s">
        <v>25325</v>
      </c>
    </row>
    <row r="3715" spans="1:5">
      <c r="A3715">
        <v>5104</v>
      </c>
      <c r="B3715" t="s">
        <v>25326</v>
      </c>
      <c r="C3715" t="s">
        <v>8038</v>
      </c>
      <c r="D3715" t="s">
        <v>8034</v>
      </c>
      <c r="E3715" s="324" t="s">
        <v>21749</v>
      </c>
    </row>
    <row r="3716" spans="1:5">
      <c r="A3716">
        <v>44530</v>
      </c>
      <c r="B3716" t="s">
        <v>19735</v>
      </c>
      <c r="C3716" t="s">
        <v>8033</v>
      </c>
      <c r="D3716" t="s">
        <v>8034</v>
      </c>
      <c r="E3716" s="324" t="s">
        <v>25327</v>
      </c>
    </row>
    <row r="3717" spans="1:5">
      <c r="A3717">
        <v>2710</v>
      </c>
      <c r="B3717" t="s">
        <v>19736</v>
      </c>
      <c r="C3717" t="s">
        <v>8033</v>
      </c>
      <c r="D3717" t="s">
        <v>8034</v>
      </c>
      <c r="E3717" s="324" t="s">
        <v>25328</v>
      </c>
    </row>
    <row r="3718" spans="1:5">
      <c r="A3718">
        <v>14575</v>
      </c>
      <c r="B3718" t="s">
        <v>19737</v>
      </c>
      <c r="C3718" t="s">
        <v>8033</v>
      </c>
      <c r="D3718" t="s">
        <v>8036</v>
      </c>
      <c r="E3718" s="324" t="s">
        <v>27648</v>
      </c>
    </row>
    <row r="3719" spans="1:5">
      <c r="A3719">
        <v>20043</v>
      </c>
      <c r="B3719" t="s">
        <v>19738</v>
      </c>
      <c r="C3719" t="s">
        <v>8033</v>
      </c>
      <c r="D3719" t="s">
        <v>8034</v>
      </c>
      <c r="E3719" s="324" t="s">
        <v>6538</v>
      </c>
    </row>
    <row r="3720" spans="1:5">
      <c r="A3720">
        <v>20044</v>
      </c>
      <c r="B3720" t="s">
        <v>19739</v>
      </c>
      <c r="C3720" t="s">
        <v>8033</v>
      </c>
      <c r="D3720" t="s">
        <v>8034</v>
      </c>
      <c r="E3720" s="324" t="s">
        <v>25548</v>
      </c>
    </row>
    <row r="3721" spans="1:5">
      <c r="A3721">
        <v>20042</v>
      </c>
      <c r="B3721" t="s">
        <v>19740</v>
      </c>
      <c r="C3721" t="s">
        <v>8033</v>
      </c>
      <c r="D3721" t="s">
        <v>8034</v>
      </c>
      <c r="E3721" s="324" t="s">
        <v>27649</v>
      </c>
    </row>
    <row r="3722" spans="1:5">
      <c r="A3722">
        <v>20046</v>
      </c>
      <c r="B3722" t="s">
        <v>19741</v>
      </c>
      <c r="C3722" t="s">
        <v>8033</v>
      </c>
      <c r="D3722" t="s">
        <v>8034</v>
      </c>
      <c r="E3722" s="324" t="s">
        <v>3103</v>
      </c>
    </row>
    <row r="3723" spans="1:5">
      <c r="A3723">
        <v>20047</v>
      </c>
      <c r="B3723" t="s">
        <v>19742</v>
      </c>
      <c r="C3723" t="s">
        <v>8033</v>
      </c>
      <c r="D3723" t="s">
        <v>8034</v>
      </c>
      <c r="E3723" s="324" t="s">
        <v>27650</v>
      </c>
    </row>
    <row r="3724" spans="1:5">
      <c r="A3724">
        <v>20045</v>
      </c>
      <c r="B3724" t="s">
        <v>19743</v>
      </c>
      <c r="C3724" t="s">
        <v>8033</v>
      </c>
      <c r="D3724" t="s">
        <v>8034</v>
      </c>
      <c r="E3724" s="324" t="s">
        <v>15888</v>
      </c>
    </row>
    <row r="3725" spans="1:5">
      <c r="A3725">
        <v>20972</v>
      </c>
      <c r="B3725" t="s">
        <v>19744</v>
      </c>
      <c r="C3725" t="s">
        <v>8033</v>
      </c>
      <c r="D3725" t="s">
        <v>8034</v>
      </c>
      <c r="E3725" s="324" t="s">
        <v>25330</v>
      </c>
    </row>
    <row r="3726" spans="1:5">
      <c r="A3726">
        <v>11321</v>
      </c>
      <c r="B3726" t="s">
        <v>19745</v>
      </c>
      <c r="C3726" t="s">
        <v>8033</v>
      </c>
      <c r="D3726" t="s">
        <v>8036</v>
      </c>
      <c r="E3726" s="324" t="s">
        <v>27651</v>
      </c>
    </row>
    <row r="3727" spans="1:5">
      <c r="A3727">
        <v>11323</v>
      </c>
      <c r="B3727" t="s">
        <v>19746</v>
      </c>
      <c r="C3727" t="s">
        <v>8033</v>
      </c>
      <c r="D3727" t="s">
        <v>8036</v>
      </c>
      <c r="E3727" s="324" t="s">
        <v>21006</v>
      </c>
    </row>
    <row r="3728" spans="1:5">
      <c r="A3728">
        <v>20327</v>
      </c>
      <c r="B3728" t="s">
        <v>19747</v>
      </c>
      <c r="C3728" t="s">
        <v>8033</v>
      </c>
      <c r="D3728" t="s">
        <v>8036</v>
      </c>
      <c r="E3728" s="324" t="s">
        <v>27652</v>
      </c>
    </row>
    <row r="3729" spans="1:5">
      <c r="A3729">
        <v>13390</v>
      </c>
      <c r="B3729" t="s">
        <v>19748</v>
      </c>
      <c r="C3729" t="s">
        <v>8033</v>
      </c>
      <c r="D3729" t="s">
        <v>8036</v>
      </c>
      <c r="E3729" s="324" t="s">
        <v>25331</v>
      </c>
    </row>
    <row r="3730" spans="1:5">
      <c r="A3730">
        <v>6034</v>
      </c>
      <c r="B3730" t="s">
        <v>19749</v>
      </c>
      <c r="C3730" t="s">
        <v>8033</v>
      </c>
      <c r="D3730" t="s">
        <v>8034</v>
      </c>
      <c r="E3730" s="324" t="s">
        <v>15026</v>
      </c>
    </row>
    <row r="3731" spans="1:5">
      <c r="A3731">
        <v>6036</v>
      </c>
      <c r="B3731" t="s">
        <v>19750</v>
      </c>
      <c r="C3731" t="s">
        <v>8033</v>
      </c>
      <c r="D3731" t="s">
        <v>8034</v>
      </c>
      <c r="E3731" s="324" t="s">
        <v>15047</v>
      </c>
    </row>
    <row r="3732" spans="1:5">
      <c r="A3732">
        <v>6031</v>
      </c>
      <c r="B3732" t="s">
        <v>19751</v>
      </c>
      <c r="C3732" t="s">
        <v>8033</v>
      </c>
      <c r="D3732" t="s">
        <v>8035</v>
      </c>
      <c r="E3732" s="324" t="s">
        <v>3299</v>
      </c>
    </row>
    <row r="3733" spans="1:5">
      <c r="A3733">
        <v>6029</v>
      </c>
      <c r="B3733" t="s">
        <v>19752</v>
      </c>
      <c r="C3733" t="s">
        <v>8033</v>
      </c>
      <c r="D3733" t="s">
        <v>8034</v>
      </c>
      <c r="E3733" s="324" t="s">
        <v>14824</v>
      </c>
    </row>
    <row r="3734" spans="1:5">
      <c r="A3734">
        <v>6033</v>
      </c>
      <c r="B3734" t="s">
        <v>19753</v>
      </c>
      <c r="C3734" t="s">
        <v>8033</v>
      </c>
      <c r="D3734" t="s">
        <v>8034</v>
      </c>
      <c r="E3734" s="324" t="s">
        <v>27653</v>
      </c>
    </row>
    <row r="3735" spans="1:5">
      <c r="A3735">
        <v>11672</v>
      </c>
      <c r="B3735" t="s">
        <v>19754</v>
      </c>
      <c r="C3735" t="s">
        <v>8033</v>
      </c>
      <c r="D3735" t="s">
        <v>8034</v>
      </c>
      <c r="E3735" s="324" t="s">
        <v>14797</v>
      </c>
    </row>
    <row r="3736" spans="1:5">
      <c r="A3736">
        <v>11669</v>
      </c>
      <c r="B3736" t="s">
        <v>19755</v>
      </c>
      <c r="C3736" t="s">
        <v>8033</v>
      </c>
      <c r="D3736" t="s">
        <v>8034</v>
      </c>
      <c r="E3736" s="324" t="s">
        <v>21532</v>
      </c>
    </row>
    <row r="3737" spans="1:5">
      <c r="A3737">
        <v>11670</v>
      </c>
      <c r="B3737" t="s">
        <v>19756</v>
      </c>
      <c r="C3737" t="s">
        <v>8033</v>
      </c>
      <c r="D3737" t="s">
        <v>8034</v>
      </c>
      <c r="E3737" s="324" t="s">
        <v>795</v>
      </c>
    </row>
    <row r="3738" spans="1:5">
      <c r="A3738">
        <v>20055</v>
      </c>
      <c r="B3738" t="s">
        <v>19758</v>
      </c>
      <c r="C3738" t="s">
        <v>8033</v>
      </c>
      <c r="D3738" t="s">
        <v>8034</v>
      </c>
      <c r="E3738" s="324" t="s">
        <v>21923</v>
      </c>
    </row>
    <row r="3739" spans="1:5">
      <c r="A3739">
        <v>11671</v>
      </c>
      <c r="B3739" t="s">
        <v>19759</v>
      </c>
      <c r="C3739" t="s">
        <v>8033</v>
      </c>
      <c r="D3739" t="s">
        <v>8034</v>
      </c>
      <c r="E3739" s="324" t="s">
        <v>26022</v>
      </c>
    </row>
    <row r="3740" spans="1:5">
      <c r="A3740">
        <v>6032</v>
      </c>
      <c r="B3740" t="s">
        <v>19760</v>
      </c>
      <c r="C3740" t="s">
        <v>8033</v>
      </c>
      <c r="D3740" t="s">
        <v>8034</v>
      </c>
      <c r="E3740" s="324" t="s">
        <v>4296</v>
      </c>
    </row>
    <row r="3741" spans="1:5">
      <c r="A3741">
        <v>11673</v>
      </c>
      <c r="B3741" t="s">
        <v>19761</v>
      </c>
      <c r="C3741" t="s">
        <v>8033</v>
      </c>
      <c r="D3741" t="s">
        <v>8034</v>
      </c>
      <c r="E3741" s="324" t="s">
        <v>5067</v>
      </c>
    </row>
    <row r="3742" spans="1:5">
      <c r="A3742">
        <v>11674</v>
      </c>
      <c r="B3742" t="s">
        <v>19762</v>
      </c>
      <c r="C3742" t="s">
        <v>8033</v>
      </c>
      <c r="D3742" t="s">
        <v>8034</v>
      </c>
      <c r="E3742" s="324" t="s">
        <v>27654</v>
      </c>
    </row>
    <row r="3743" spans="1:5">
      <c r="A3743">
        <v>11675</v>
      </c>
      <c r="B3743" t="s">
        <v>19763</v>
      </c>
      <c r="C3743" t="s">
        <v>8033</v>
      </c>
      <c r="D3743" t="s">
        <v>8034</v>
      </c>
      <c r="E3743" s="324" t="s">
        <v>27040</v>
      </c>
    </row>
    <row r="3744" spans="1:5">
      <c r="A3744">
        <v>11676</v>
      </c>
      <c r="B3744" t="s">
        <v>19764</v>
      </c>
      <c r="C3744" t="s">
        <v>8033</v>
      </c>
      <c r="D3744" t="s">
        <v>8034</v>
      </c>
      <c r="E3744" s="324" t="s">
        <v>14895</v>
      </c>
    </row>
    <row r="3745" spans="1:5">
      <c r="A3745">
        <v>11677</v>
      </c>
      <c r="B3745" t="s">
        <v>19765</v>
      </c>
      <c r="C3745" t="s">
        <v>8033</v>
      </c>
      <c r="D3745" t="s">
        <v>8034</v>
      </c>
      <c r="E3745" s="324" t="s">
        <v>25473</v>
      </c>
    </row>
    <row r="3746" spans="1:5">
      <c r="A3746">
        <v>11678</v>
      </c>
      <c r="B3746" t="s">
        <v>19766</v>
      </c>
      <c r="C3746" t="s">
        <v>8033</v>
      </c>
      <c r="D3746" t="s">
        <v>8034</v>
      </c>
      <c r="E3746" s="324" t="s">
        <v>27655</v>
      </c>
    </row>
    <row r="3747" spans="1:5">
      <c r="A3747">
        <v>6038</v>
      </c>
      <c r="B3747" t="s">
        <v>19767</v>
      </c>
      <c r="C3747" t="s">
        <v>8033</v>
      </c>
      <c r="D3747" t="s">
        <v>8034</v>
      </c>
      <c r="E3747" s="324" t="s">
        <v>1319</v>
      </c>
    </row>
    <row r="3748" spans="1:5">
      <c r="A3748">
        <v>11718</v>
      </c>
      <c r="B3748" t="s">
        <v>19768</v>
      </c>
      <c r="C3748" t="s">
        <v>8033</v>
      </c>
      <c r="D3748" t="s">
        <v>8034</v>
      </c>
      <c r="E3748" s="324" t="s">
        <v>15077</v>
      </c>
    </row>
    <row r="3749" spans="1:5">
      <c r="A3749">
        <v>6037</v>
      </c>
      <c r="B3749" t="s">
        <v>19769</v>
      </c>
      <c r="C3749" t="s">
        <v>8033</v>
      </c>
      <c r="D3749" t="s">
        <v>8034</v>
      </c>
      <c r="E3749" s="324" t="s">
        <v>27656</v>
      </c>
    </row>
    <row r="3750" spans="1:5">
      <c r="A3750">
        <v>11719</v>
      </c>
      <c r="B3750" t="s">
        <v>19770</v>
      </c>
      <c r="C3750" t="s">
        <v>8033</v>
      </c>
      <c r="D3750" t="s">
        <v>8034</v>
      </c>
      <c r="E3750" s="324" t="s">
        <v>4952</v>
      </c>
    </row>
    <row r="3751" spans="1:5">
      <c r="A3751">
        <v>6019</v>
      </c>
      <c r="B3751" t="s">
        <v>19771</v>
      </c>
      <c r="C3751" t="s">
        <v>8033</v>
      </c>
      <c r="D3751" t="s">
        <v>8034</v>
      </c>
      <c r="E3751" s="324" t="s">
        <v>25703</v>
      </c>
    </row>
    <row r="3752" spans="1:5">
      <c r="A3752">
        <v>6010</v>
      </c>
      <c r="B3752" t="s">
        <v>19772</v>
      </c>
      <c r="C3752" t="s">
        <v>8033</v>
      </c>
      <c r="D3752" t="s">
        <v>8034</v>
      </c>
      <c r="E3752" s="324" t="s">
        <v>26650</v>
      </c>
    </row>
    <row r="3753" spans="1:5">
      <c r="A3753">
        <v>6017</v>
      </c>
      <c r="B3753" t="s">
        <v>19773</v>
      </c>
      <c r="C3753" t="s">
        <v>8033</v>
      </c>
      <c r="D3753" t="s">
        <v>8034</v>
      </c>
      <c r="E3753" s="324" t="s">
        <v>27657</v>
      </c>
    </row>
    <row r="3754" spans="1:5">
      <c r="A3754">
        <v>6020</v>
      </c>
      <c r="B3754" t="s">
        <v>19774</v>
      </c>
      <c r="C3754" t="s">
        <v>8033</v>
      </c>
      <c r="D3754" t="s">
        <v>8034</v>
      </c>
      <c r="E3754" s="324" t="s">
        <v>27658</v>
      </c>
    </row>
    <row r="3755" spans="1:5">
      <c r="A3755">
        <v>6028</v>
      </c>
      <c r="B3755" t="s">
        <v>19775</v>
      </c>
      <c r="C3755" t="s">
        <v>8033</v>
      </c>
      <c r="D3755" t="s">
        <v>8034</v>
      </c>
      <c r="E3755" s="324" t="s">
        <v>27659</v>
      </c>
    </row>
    <row r="3756" spans="1:5">
      <c r="A3756">
        <v>6011</v>
      </c>
      <c r="B3756" t="s">
        <v>19776</v>
      </c>
      <c r="C3756" t="s">
        <v>8033</v>
      </c>
      <c r="D3756" t="s">
        <v>8034</v>
      </c>
      <c r="E3756" s="324" t="s">
        <v>27660</v>
      </c>
    </row>
    <row r="3757" spans="1:5">
      <c r="A3757">
        <v>6012</v>
      </c>
      <c r="B3757" t="s">
        <v>19777</v>
      </c>
      <c r="C3757" t="s">
        <v>8033</v>
      </c>
      <c r="D3757" t="s">
        <v>8034</v>
      </c>
      <c r="E3757" s="324" t="s">
        <v>27661</v>
      </c>
    </row>
    <row r="3758" spans="1:5">
      <c r="A3758">
        <v>6016</v>
      </c>
      <c r="B3758" t="s">
        <v>19778</v>
      </c>
      <c r="C3758" t="s">
        <v>8033</v>
      </c>
      <c r="D3758" t="s">
        <v>8034</v>
      </c>
      <c r="E3758" s="324" t="s">
        <v>27662</v>
      </c>
    </row>
    <row r="3759" spans="1:5">
      <c r="A3759">
        <v>6027</v>
      </c>
      <c r="B3759" t="s">
        <v>19779</v>
      </c>
      <c r="C3759" t="s">
        <v>8033</v>
      </c>
      <c r="D3759" t="s">
        <v>8034</v>
      </c>
      <c r="E3759" s="324" t="s">
        <v>27663</v>
      </c>
    </row>
    <row r="3760" spans="1:5">
      <c r="A3760">
        <v>6013</v>
      </c>
      <c r="B3760" t="s">
        <v>19780</v>
      </c>
      <c r="C3760" t="s">
        <v>8033</v>
      </c>
      <c r="D3760" t="s">
        <v>8034</v>
      </c>
      <c r="E3760" s="324" t="s">
        <v>27664</v>
      </c>
    </row>
    <row r="3761" spans="1:5">
      <c r="A3761">
        <v>6015</v>
      </c>
      <c r="B3761" t="s">
        <v>19781</v>
      </c>
      <c r="C3761" t="s">
        <v>8033</v>
      </c>
      <c r="D3761" t="s">
        <v>8034</v>
      </c>
      <c r="E3761" s="324" t="s">
        <v>27665</v>
      </c>
    </row>
    <row r="3762" spans="1:5">
      <c r="A3762">
        <v>6014</v>
      </c>
      <c r="B3762" t="s">
        <v>19782</v>
      </c>
      <c r="C3762" t="s">
        <v>8033</v>
      </c>
      <c r="D3762" t="s">
        <v>8034</v>
      </c>
      <c r="E3762" s="324" t="s">
        <v>27666</v>
      </c>
    </row>
    <row r="3763" spans="1:5">
      <c r="A3763">
        <v>6006</v>
      </c>
      <c r="B3763" t="s">
        <v>19783</v>
      </c>
      <c r="C3763" t="s">
        <v>8033</v>
      </c>
      <c r="D3763" t="s">
        <v>8034</v>
      </c>
      <c r="E3763" s="324" t="s">
        <v>27667</v>
      </c>
    </row>
    <row r="3764" spans="1:5">
      <c r="A3764">
        <v>6005</v>
      </c>
      <c r="B3764" t="s">
        <v>19784</v>
      </c>
      <c r="C3764" t="s">
        <v>8033</v>
      </c>
      <c r="D3764" t="s">
        <v>8035</v>
      </c>
      <c r="E3764" s="324" t="s">
        <v>24694</v>
      </c>
    </row>
    <row r="3765" spans="1:5">
      <c r="A3765">
        <v>11756</v>
      </c>
      <c r="B3765" t="s">
        <v>19785</v>
      </c>
      <c r="C3765" t="s">
        <v>8033</v>
      </c>
      <c r="D3765" t="s">
        <v>8034</v>
      </c>
      <c r="E3765" s="324" t="s">
        <v>25957</v>
      </c>
    </row>
    <row r="3766" spans="1:5">
      <c r="A3766">
        <v>10904</v>
      </c>
      <c r="B3766" t="s">
        <v>19786</v>
      </c>
      <c r="C3766" t="s">
        <v>8033</v>
      </c>
      <c r="D3766" t="s">
        <v>8035</v>
      </c>
      <c r="E3766" s="324" t="s">
        <v>15928</v>
      </c>
    </row>
    <row r="3767" spans="1:5">
      <c r="A3767">
        <v>11752</v>
      </c>
      <c r="B3767" t="s">
        <v>19787</v>
      </c>
      <c r="C3767" t="s">
        <v>8033</v>
      </c>
      <c r="D3767" t="s">
        <v>8034</v>
      </c>
      <c r="E3767" s="324" t="s">
        <v>21384</v>
      </c>
    </row>
    <row r="3768" spans="1:5">
      <c r="A3768">
        <v>11753</v>
      </c>
      <c r="B3768" t="s">
        <v>19788</v>
      </c>
      <c r="C3768" t="s">
        <v>8033</v>
      </c>
      <c r="D3768" t="s">
        <v>8034</v>
      </c>
      <c r="E3768" s="324" t="s">
        <v>27668</v>
      </c>
    </row>
    <row r="3769" spans="1:5">
      <c r="A3769">
        <v>6021</v>
      </c>
      <c r="B3769" t="s">
        <v>19789</v>
      </c>
      <c r="C3769" t="s">
        <v>8033</v>
      </c>
      <c r="D3769" t="s">
        <v>8034</v>
      </c>
      <c r="E3769" s="324" t="s">
        <v>26219</v>
      </c>
    </row>
    <row r="3770" spans="1:5">
      <c r="A3770">
        <v>6024</v>
      </c>
      <c r="B3770" t="s">
        <v>19790</v>
      </c>
      <c r="C3770" t="s">
        <v>8033</v>
      </c>
      <c r="D3770" t="s">
        <v>8034</v>
      </c>
      <c r="E3770" s="324" t="s">
        <v>27669</v>
      </c>
    </row>
    <row r="3771" spans="1:5">
      <c r="A3771">
        <v>38379</v>
      </c>
      <c r="B3771" t="s">
        <v>19791</v>
      </c>
      <c r="C3771" t="s">
        <v>8037</v>
      </c>
      <c r="D3771" t="s">
        <v>8034</v>
      </c>
      <c r="E3771" s="324" t="s">
        <v>27670</v>
      </c>
    </row>
    <row r="3772" spans="1:5">
      <c r="A3772">
        <v>13897</v>
      </c>
      <c r="B3772" t="s">
        <v>19792</v>
      </c>
      <c r="C3772" t="s">
        <v>8033</v>
      </c>
      <c r="D3772" t="s">
        <v>8036</v>
      </c>
      <c r="E3772" s="324" t="s">
        <v>25333</v>
      </c>
    </row>
    <row r="3773" spans="1:5">
      <c r="A3773">
        <v>10640</v>
      </c>
      <c r="B3773" t="s">
        <v>19793</v>
      </c>
      <c r="C3773" t="s">
        <v>8033</v>
      </c>
      <c r="D3773" t="s">
        <v>8036</v>
      </c>
      <c r="E3773" s="324" t="s">
        <v>25334</v>
      </c>
    </row>
    <row r="3774" spans="1:5">
      <c r="A3774">
        <v>34357</v>
      </c>
      <c r="B3774" t="s">
        <v>19794</v>
      </c>
      <c r="C3774" t="s">
        <v>8038</v>
      </c>
      <c r="D3774" t="s">
        <v>8034</v>
      </c>
      <c r="E3774" s="324" t="s">
        <v>25335</v>
      </c>
    </row>
    <row r="3775" spans="1:5">
      <c r="A3775">
        <v>37329</v>
      </c>
      <c r="B3775" t="s">
        <v>19795</v>
      </c>
      <c r="C3775" t="s">
        <v>8038</v>
      </c>
      <c r="D3775" t="s">
        <v>8034</v>
      </c>
      <c r="E3775" s="324" t="s">
        <v>16009</v>
      </c>
    </row>
    <row r="3776" spans="1:5">
      <c r="A3776">
        <v>2510</v>
      </c>
      <c r="B3776" t="s">
        <v>19796</v>
      </c>
      <c r="C3776" t="s">
        <v>8033</v>
      </c>
      <c r="D3776" t="s">
        <v>8036</v>
      </c>
      <c r="E3776" s="324" t="s">
        <v>25336</v>
      </c>
    </row>
    <row r="3777" spans="1:5">
      <c r="A3777">
        <v>12359</v>
      </c>
      <c r="B3777" t="s">
        <v>19797</v>
      </c>
      <c r="C3777" t="s">
        <v>8033</v>
      </c>
      <c r="D3777" t="s">
        <v>8034</v>
      </c>
      <c r="E3777" s="324" t="s">
        <v>27671</v>
      </c>
    </row>
    <row r="3778" spans="1:5">
      <c r="A3778">
        <v>7353</v>
      </c>
      <c r="B3778" t="s">
        <v>19798</v>
      </c>
      <c r="C3778" t="s">
        <v>8039</v>
      </c>
      <c r="D3778" t="s">
        <v>8034</v>
      </c>
      <c r="E3778" s="324" t="s">
        <v>27672</v>
      </c>
    </row>
    <row r="3779" spans="1:5">
      <c r="A3779">
        <v>36144</v>
      </c>
      <c r="B3779" t="s">
        <v>19800</v>
      </c>
      <c r="C3779" t="s">
        <v>8033</v>
      </c>
      <c r="D3779" t="s">
        <v>8034</v>
      </c>
      <c r="E3779" s="324" t="s">
        <v>7407</v>
      </c>
    </row>
    <row r="3780" spans="1:5">
      <c r="A3780">
        <v>10518</v>
      </c>
      <c r="B3780" t="s">
        <v>19801</v>
      </c>
      <c r="C3780" t="s">
        <v>8033</v>
      </c>
      <c r="D3780" t="s">
        <v>8036</v>
      </c>
      <c r="E3780" s="324" t="s">
        <v>25337</v>
      </c>
    </row>
    <row r="3781" spans="1:5">
      <c r="A3781">
        <v>36530</v>
      </c>
      <c r="B3781" t="s">
        <v>19802</v>
      </c>
      <c r="C3781" t="s">
        <v>8033</v>
      </c>
      <c r="D3781" t="s">
        <v>8034</v>
      </c>
      <c r="E3781" s="324" t="s">
        <v>27673</v>
      </c>
    </row>
    <row r="3782" spans="1:5">
      <c r="A3782">
        <v>6046</v>
      </c>
      <c r="B3782" t="s">
        <v>19803</v>
      </c>
      <c r="C3782" t="s">
        <v>8033</v>
      </c>
      <c r="D3782" t="s">
        <v>8035</v>
      </c>
      <c r="E3782" s="324" t="s">
        <v>27674</v>
      </c>
    </row>
    <row r="3783" spans="1:5">
      <c r="A3783">
        <v>36531</v>
      </c>
      <c r="B3783" t="s">
        <v>19804</v>
      </c>
      <c r="C3783" t="s">
        <v>8033</v>
      </c>
      <c r="D3783" t="s">
        <v>8034</v>
      </c>
      <c r="E3783" s="324" t="s">
        <v>27675</v>
      </c>
    </row>
    <row r="3784" spans="1:5">
      <c r="A3784">
        <v>34684</v>
      </c>
      <c r="B3784" t="s">
        <v>19805</v>
      </c>
      <c r="C3784" t="s">
        <v>8043</v>
      </c>
      <c r="D3784" t="s">
        <v>8036</v>
      </c>
      <c r="E3784" s="324" t="s">
        <v>25338</v>
      </c>
    </row>
    <row r="3785" spans="1:5">
      <c r="A3785">
        <v>34683</v>
      </c>
      <c r="B3785" t="s">
        <v>19806</v>
      </c>
      <c r="C3785" t="s">
        <v>8043</v>
      </c>
      <c r="D3785" t="s">
        <v>8036</v>
      </c>
      <c r="E3785" s="324" t="s">
        <v>25339</v>
      </c>
    </row>
    <row r="3786" spans="1:5">
      <c r="A3786">
        <v>533</v>
      </c>
      <c r="B3786" t="s">
        <v>19807</v>
      </c>
      <c r="C3786" t="s">
        <v>8043</v>
      </c>
      <c r="D3786" t="s">
        <v>8034</v>
      </c>
      <c r="E3786" s="324" t="s">
        <v>16000</v>
      </c>
    </row>
    <row r="3787" spans="1:5">
      <c r="A3787">
        <v>10515</v>
      </c>
      <c r="B3787" t="s">
        <v>19808</v>
      </c>
      <c r="C3787" t="s">
        <v>8043</v>
      </c>
      <c r="D3787" t="s">
        <v>8034</v>
      </c>
      <c r="E3787" s="324" t="s">
        <v>27676</v>
      </c>
    </row>
    <row r="3788" spans="1:5">
      <c r="A3788">
        <v>536</v>
      </c>
      <c r="B3788" t="s">
        <v>19809</v>
      </c>
      <c r="C3788" t="s">
        <v>8043</v>
      </c>
      <c r="D3788" t="s">
        <v>8035</v>
      </c>
      <c r="E3788" s="324" t="s">
        <v>15044</v>
      </c>
    </row>
    <row r="3789" spans="1:5">
      <c r="A3789">
        <v>153</v>
      </c>
      <c r="B3789" t="s">
        <v>19811</v>
      </c>
      <c r="C3789" t="s">
        <v>8039</v>
      </c>
      <c r="D3789" t="s">
        <v>8034</v>
      </c>
      <c r="E3789" s="324" t="s">
        <v>27677</v>
      </c>
    </row>
    <row r="3790" spans="1:5">
      <c r="A3790">
        <v>34682</v>
      </c>
      <c r="B3790" t="s">
        <v>19812</v>
      </c>
      <c r="C3790" t="s">
        <v>8043</v>
      </c>
      <c r="D3790" t="s">
        <v>8036</v>
      </c>
      <c r="E3790" s="324" t="s">
        <v>25340</v>
      </c>
    </row>
    <row r="3791" spans="1:5">
      <c r="A3791">
        <v>20205</v>
      </c>
      <c r="B3791" t="s">
        <v>25341</v>
      </c>
      <c r="C3791" t="s">
        <v>8037</v>
      </c>
      <c r="D3791" t="s">
        <v>8034</v>
      </c>
      <c r="E3791" s="324" t="s">
        <v>1427</v>
      </c>
    </row>
    <row r="3792" spans="1:5">
      <c r="A3792">
        <v>4412</v>
      </c>
      <c r="B3792" t="s">
        <v>25342</v>
      </c>
      <c r="C3792" t="s">
        <v>8037</v>
      </c>
      <c r="D3792" t="s">
        <v>8034</v>
      </c>
      <c r="E3792" s="324" t="s">
        <v>7422</v>
      </c>
    </row>
    <row r="3793" spans="1:5">
      <c r="A3793">
        <v>4408</v>
      </c>
      <c r="B3793" t="s">
        <v>25343</v>
      </c>
      <c r="C3793" t="s">
        <v>8037</v>
      </c>
      <c r="D3793" t="s">
        <v>8034</v>
      </c>
      <c r="E3793" s="324" t="s">
        <v>24997</v>
      </c>
    </row>
    <row r="3794" spans="1:5">
      <c r="A3794">
        <v>36250</v>
      </c>
      <c r="B3794" t="s">
        <v>19816</v>
      </c>
      <c r="C3794" t="s">
        <v>8037</v>
      </c>
      <c r="D3794" t="s">
        <v>8034</v>
      </c>
      <c r="E3794" s="324" t="s">
        <v>21859</v>
      </c>
    </row>
    <row r="3795" spans="1:5">
      <c r="A3795">
        <v>10857</v>
      </c>
      <c r="B3795" t="s">
        <v>19817</v>
      </c>
      <c r="C3795" t="s">
        <v>8037</v>
      </c>
      <c r="D3795" t="s">
        <v>8036</v>
      </c>
      <c r="E3795" s="324" t="s">
        <v>2972</v>
      </c>
    </row>
    <row r="3796" spans="1:5">
      <c r="A3796">
        <v>4803</v>
      </c>
      <c r="B3796" t="s">
        <v>19818</v>
      </c>
      <c r="C3796" t="s">
        <v>8037</v>
      </c>
      <c r="D3796" t="s">
        <v>8034</v>
      </c>
      <c r="E3796" s="324" t="s">
        <v>27678</v>
      </c>
    </row>
    <row r="3797" spans="1:5">
      <c r="A3797">
        <v>6186</v>
      </c>
      <c r="B3797" t="s">
        <v>19819</v>
      </c>
      <c r="C3797" t="s">
        <v>8037</v>
      </c>
      <c r="D3797" t="s">
        <v>8036</v>
      </c>
      <c r="E3797" s="324" t="s">
        <v>2710</v>
      </c>
    </row>
    <row r="3798" spans="1:5">
      <c r="A3798">
        <v>4829</v>
      </c>
      <c r="B3798" t="s">
        <v>19820</v>
      </c>
      <c r="C3798" t="s">
        <v>8037</v>
      </c>
      <c r="D3798" t="s">
        <v>8034</v>
      </c>
      <c r="E3798" s="324" t="s">
        <v>14998</v>
      </c>
    </row>
    <row r="3799" spans="1:5">
      <c r="A3799">
        <v>39829</v>
      </c>
      <c r="B3799" t="s">
        <v>19821</v>
      </c>
      <c r="C3799" t="s">
        <v>8037</v>
      </c>
      <c r="D3799" t="s">
        <v>8035</v>
      </c>
      <c r="E3799" s="324" t="s">
        <v>27679</v>
      </c>
    </row>
    <row r="3800" spans="1:5">
      <c r="A3800">
        <v>20231</v>
      </c>
      <c r="B3800" t="s">
        <v>19822</v>
      </c>
      <c r="C3800" t="s">
        <v>8037</v>
      </c>
      <c r="D3800" t="s">
        <v>8034</v>
      </c>
      <c r="E3800" s="324" t="s">
        <v>27168</v>
      </c>
    </row>
    <row r="3801" spans="1:5">
      <c r="A3801">
        <v>4804</v>
      </c>
      <c r="B3801" t="s">
        <v>19823</v>
      </c>
      <c r="C3801" t="s">
        <v>8037</v>
      </c>
      <c r="D3801" t="s">
        <v>8034</v>
      </c>
      <c r="E3801" s="324" t="s">
        <v>27680</v>
      </c>
    </row>
    <row r="3802" spans="1:5">
      <c r="A3802">
        <v>34680</v>
      </c>
      <c r="B3802" t="s">
        <v>19824</v>
      </c>
      <c r="C3802" t="s">
        <v>8037</v>
      </c>
      <c r="D3802" t="s">
        <v>8036</v>
      </c>
      <c r="E3802" s="324" t="s">
        <v>21408</v>
      </c>
    </row>
    <row r="3803" spans="1:5">
      <c r="A3803">
        <v>11573</v>
      </c>
      <c r="B3803" t="s">
        <v>19825</v>
      </c>
      <c r="C3803" t="s">
        <v>8033</v>
      </c>
      <c r="D3803" t="s">
        <v>8034</v>
      </c>
      <c r="E3803" s="324" t="s">
        <v>6126</v>
      </c>
    </row>
    <row r="3804" spans="1:5">
      <c r="A3804">
        <v>38401</v>
      </c>
      <c r="B3804" t="s">
        <v>19826</v>
      </c>
      <c r="C3804" t="s">
        <v>8033</v>
      </c>
      <c r="D3804" t="s">
        <v>8034</v>
      </c>
      <c r="E3804" s="324" t="s">
        <v>14890</v>
      </c>
    </row>
    <row r="3805" spans="1:5">
      <c r="A3805">
        <v>11575</v>
      </c>
      <c r="B3805" t="s">
        <v>19827</v>
      </c>
      <c r="C3805" t="s">
        <v>8033</v>
      </c>
      <c r="D3805" t="s">
        <v>8034</v>
      </c>
      <c r="E3805" s="324" t="s">
        <v>22154</v>
      </c>
    </row>
    <row r="3806" spans="1:5">
      <c r="A3806">
        <v>38179</v>
      </c>
      <c r="B3806" t="s">
        <v>19828</v>
      </c>
      <c r="C3806" t="s">
        <v>8033</v>
      </c>
      <c r="D3806" t="s">
        <v>8034</v>
      </c>
      <c r="E3806" s="324" t="s">
        <v>22162</v>
      </c>
    </row>
    <row r="3807" spans="1:5">
      <c r="A3807">
        <v>20256</v>
      </c>
      <c r="B3807" t="s">
        <v>19829</v>
      </c>
      <c r="C3807" t="s">
        <v>8033</v>
      </c>
      <c r="D3807" t="s">
        <v>8034</v>
      </c>
      <c r="E3807" s="324" t="s">
        <v>7315</v>
      </c>
    </row>
    <row r="3808" spans="1:5">
      <c r="A3808">
        <v>14511</v>
      </c>
      <c r="B3808" t="s">
        <v>19830</v>
      </c>
      <c r="C3808" t="s">
        <v>8033</v>
      </c>
      <c r="D3808" t="s">
        <v>8036</v>
      </c>
      <c r="E3808" s="324" t="s">
        <v>25344</v>
      </c>
    </row>
    <row r="3809" spans="1:5">
      <c r="A3809">
        <v>10642</v>
      </c>
      <c r="B3809" t="s">
        <v>19831</v>
      </c>
      <c r="C3809" t="s">
        <v>8033</v>
      </c>
      <c r="D3809" t="s">
        <v>8036</v>
      </c>
      <c r="E3809" s="324" t="s">
        <v>25345</v>
      </c>
    </row>
    <row r="3810" spans="1:5">
      <c r="A3810">
        <v>14489</v>
      </c>
      <c r="B3810" t="s">
        <v>19832</v>
      </c>
      <c r="C3810" t="s">
        <v>8033</v>
      </c>
      <c r="D3810" t="s">
        <v>8036</v>
      </c>
      <c r="E3810" s="324" t="s">
        <v>25346</v>
      </c>
    </row>
    <row r="3811" spans="1:5">
      <c r="A3811">
        <v>14513</v>
      </c>
      <c r="B3811" t="s">
        <v>19833</v>
      </c>
      <c r="C3811" t="s">
        <v>8033</v>
      </c>
      <c r="D3811" t="s">
        <v>8036</v>
      </c>
      <c r="E3811" s="324" t="s">
        <v>25347</v>
      </c>
    </row>
    <row r="3812" spans="1:5">
      <c r="A3812">
        <v>13600</v>
      </c>
      <c r="B3812" t="s">
        <v>19834</v>
      </c>
      <c r="C3812" t="s">
        <v>8033</v>
      </c>
      <c r="D3812" t="s">
        <v>8036</v>
      </c>
      <c r="E3812" s="324" t="s">
        <v>25348</v>
      </c>
    </row>
    <row r="3813" spans="1:5">
      <c r="A3813">
        <v>10646</v>
      </c>
      <c r="B3813" t="s">
        <v>19835</v>
      </c>
      <c r="C3813" t="s">
        <v>8033</v>
      </c>
      <c r="D3813" t="s">
        <v>8036</v>
      </c>
      <c r="E3813" s="324" t="s">
        <v>25349</v>
      </c>
    </row>
    <row r="3814" spans="1:5">
      <c r="A3814">
        <v>6070</v>
      </c>
      <c r="B3814" t="s">
        <v>19836</v>
      </c>
      <c r="C3814" t="s">
        <v>8033</v>
      </c>
      <c r="D3814" t="s">
        <v>8036</v>
      </c>
      <c r="E3814" s="324" t="s">
        <v>25350</v>
      </c>
    </row>
    <row r="3815" spans="1:5">
      <c r="A3815">
        <v>6069</v>
      </c>
      <c r="B3815" t="s">
        <v>19837</v>
      </c>
      <c r="C3815" t="s">
        <v>8033</v>
      </c>
      <c r="D3815" t="s">
        <v>8036</v>
      </c>
      <c r="E3815" s="324" t="s">
        <v>25351</v>
      </c>
    </row>
    <row r="3816" spans="1:5">
      <c r="A3816">
        <v>14626</v>
      </c>
      <c r="B3816" t="s">
        <v>19838</v>
      </c>
      <c r="C3816" t="s">
        <v>8033</v>
      </c>
      <c r="D3816" t="s">
        <v>8036</v>
      </c>
      <c r="E3816" s="324" t="s">
        <v>25352</v>
      </c>
    </row>
    <row r="3817" spans="1:5">
      <c r="A3817">
        <v>6067</v>
      </c>
      <c r="B3817" t="s">
        <v>19839</v>
      </c>
      <c r="C3817" t="s">
        <v>8033</v>
      </c>
      <c r="D3817" t="s">
        <v>8036</v>
      </c>
      <c r="E3817" s="324" t="s">
        <v>25353</v>
      </c>
    </row>
    <row r="3818" spans="1:5">
      <c r="A3818">
        <v>38393</v>
      </c>
      <c r="B3818" t="s">
        <v>19840</v>
      </c>
      <c r="C3818" t="s">
        <v>8033</v>
      </c>
      <c r="D3818" t="s">
        <v>8035</v>
      </c>
      <c r="E3818" s="324" t="s">
        <v>3400</v>
      </c>
    </row>
    <row r="3819" spans="1:5">
      <c r="A3819">
        <v>38390</v>
      </c>
      <c r="B3819" t="s">
        <v>19841</v>
      </c>
      <c r="C3819" t="s">
        <v>8033</v>
      </c>
      <c r="D3819" t="s">
        <v>8034</v>
      </c>
      <c r="E3819" s="324" t="s">
        <v>25354</v>
      </c>
    </row>
    <row r="3820" spans="1:5">
      <c r="A3820">
        <v>36532</v>
      </c>
      <c r="B3820" t="s">
        <v>19842</v>
      </c>
      <c r="C3820" t="s">
        <v>8033</v>
      </c>
      <c r="D3820" t="s">
        <v>8034</v>
      </c>
      <c r="E3820" s="324" t="s">
        <v>27681</v>
      </c>
    </row>
    <row r="3821" spans="1:5">
      <c r="A3821">
        <v>11578</v>
      </c>
      <c r="B3821" t="s">
        <v>19843</v>
      </c>
      <c r="C3821" t="s">
        <v>8033</v>
      </c>
      <c r="D3821" t="s">
        <v>8034</v>
      </c>
      <c r="E3821" s="324" t="s">
        <v>3326</v>
      </c>
    </row>
    <row r="3822" spans="1:5">
      <c r="A3822">
        <v>11577</v>
      </c>
      <c r="B3822" t="s">
        <v>19844</v>
      </c>
      <c r="C3822" t="s">
        <v>8033</v>
      </c>
      <c r="D3822" t="s">
        <v>8034</v>
      </c>
      <c r="E3822" s="324" t="s">
        <v>3060</v>
      </c>
    </row>
    <row r="3823" spans="1:5">
      <c r="A3823">
        <v>42432</v>
      </c>
      <c r="B3823" t="s">
        <v>19845</v>
      </c>
      <c r="C3823" t="s">
        <v>8033</v>
      </c>
      <c r="D3823" t="s">
        <v>8036</v>
      </c>
      <c r="E3823" s="324" t="s">
        <v>22163</v>
      </c>
    </row>
    <row r="3824" spans="1:5">
      <c r="A3824">
        <v>42437</v>
      </c>
      <c r="B3824" t="s">
        <v>19846</v>
      </c>
      <c r="C3824" t="s">
        <v>8033</v>
      </c>
      <c r="D3824" t="s">
        <v>8036</v>
      </c>
      <c r="E3824" s="324" t="s">
        <v>22164</v>
      </c>
    </row>
    <row r="3825" spans="1:5">
      <c r="A3825">
        <v>1116</v>
      </c>
      <c r="B3825" t="s">
        <v>19847</v>
      </c>
      <c r="C3825" t="s">
        <v>8037</v>
      </c>
      <c r="D3825" t="s">
        <v>8034</v>
      </c>
      <c r="E3825" s="324" t="s">
        <v>27682</v>
      </c>
    </row>
    <row r="3826" spans="1:5">
      <c r="A3826">
        <v>1115</v>
      </c>
      <c r="B3826" t="s">
        <v>19848</v>
      </c>
      <c r="C3826" t="s">
        <v>8037</v>
      </c>
      <c r="D3826" t="s">
        <v>8034</v>
      </c>
      <c r="E3826" s="324" t="s">
        <v>5311</v>
      </c>
    </row>
    <row r="3827" spans="1:5">
      <c r="A3827">
        <v>1113</v>
      </c>
      <c r="B3827" t="s">
        <v>19849</v>
      </c>
      <c r="C3827" t="s">
        <v>8037</v>
      </c>
      <c r="D3827" t="s">
        <v>8034</v>
      </c>
      <c r="E3827" s="324" t="s">
        <v>15112</v>
      </c>
    </row>
    <row r="3828" spans="1:5">
      <c r="A3828">
        <v>1114</v>
      </c>
      <c r="B3828" t="s">
        <v>19850</v>
      </c>
      <c r="C3828" t="s">
        <v>8037</v>
      </c>
      <c r="D3828" t="s">
        <v>8034</v>
      </c>
      <c r="E3828" s="324" t="s">
        <v>25044</v>
      </c>
    </row>
    <row r="3829" spans="1:5">
      <c r="A3829">
        <v>40873</v>
      </c>
      <c r="B3829" t="s">
        <v>19851</v>
      </c>
      <c r="C3829" t="s">
        <v>8037</v>
      </c>
      <c r="D3829" t="s">
        <v>8034</v>
      </c>
      <c r="E3829" s="324" t="s">
        <v>26543</v>
      </c>
    </row>
    <row r="3830" spans="1:5">
      <c r="A3830">
        <v>20214</v>
      </c>
      <c r="B3830" t="s">
        <v>19852</v>
      </c>
      <c r="C3830" t="s">
        <v>8033</v>
      </c>
      <c r="D3830" t="s">
        <v>8034</v>
      </c>
      <c r="E3830" s="324" t="s">
        <v>20985</v>
      </c>
    </row>
    <row r="3831" spans="1:5">
      <c r="A3831">
        <v>7237</v>
      </c>
      <c r="B3831" t="s">
        <v>19853</v>
      </c>
      <c r="C3831" t="s">
        <v>8033</v>
      </c>
      <c r="D3831" t="s">
        <v>8034</v>
      </c>
      <c r="E3831" s="324" t="s">
        <v>26645</v>
      </c>
    </row>
    <row r="3832" spans="1:5">
      <c r="A3832">
        <v>11757</v>
      </c>
      <c r="B3832" t="s">
        <v>19854</v>
      </c>
      <c r="C3832" t="s">
        <v>8033</v>
      </c>
      <c r="D3832" t="s">
        <v>8035</v>
      </c>
      <c r="E3832" s="324" t="s">
        <v>25356</v>
      </c>
    </row>
    <row r="3833" spans="1:5">
      <c r="A3833">
        <v>11758</v>
      </c>
      <c r="B3833" t="s">
        <v>19855</v>
      </c>
      <c r="C3833" t="s">
        <v>8033</v>
      </c>
      <c r="D3833" t="s">
        <v>8035</v>
      </c>
      <c r="E3833" s="324" t="s">
        <v>25357</v>
      </c>
    </row>
    <row r="3834" spans="1:5">
      <c r="A3834">
        <v>37526</v>
      </c>
      <c r="B3834" t="s">
        <v>19856</v>
      </c>
      <c r="C3834" t="s">
        <v>8033</v>
      </c>
      <c r="D3834" t="s">
        <v>8034</v>
      </c>
      <c r="E3834" s="324" t="s">
        <v>7577</v>
      </c>
    </row>
    <row r="3835" spans="1:5">
      <c r="A3835">
        <v>6076</v>
      </c>
      <c r="B3835" t="s">
        <v>19857</v>
      </c>
      <c r="C3835" t="s">
        <v>8040</v>
      </c>
      <c r="D3835" t="s">
        <v>8036</v>
      </c>
      <c r="E3835" s="324" t="s">
        <v>27683</v>
      </c>
    </row>
    <row r="3836" spans="1:5">
      <c r="A3836">
        <v>13109</v>
      </c>
      <c r="B3836" t="s">
        <v>19858</v>
      </c>
      <c r="C3836" t="s">
        <v>8033</v>
      </c>
      <c r="D3836" t="s">
        <v>8036</v>
      </c>
      <c r="E3836" s="324" t="s">
        <v>22165</v>
      </c>
    </row>
    <row r="3837" spans="1:5">
      <c r="A3837">
        <v>13110</v>
      </c>
      <c r="B3837" t="s">
        <v>19859</v>
      </c>
      <c r="C3837" t="s">
        <v>8033</v>
      </c>
      <c r="D3837" t="s">
        <v>8036</v>
      </c>
      <c r="E3837" s="324" t="s">
        <v>15991</v>
      </c>
    </row>
    <row r="3838" spans="1:5">
      <c r="A3838">
        <v>7581</v>
      </c>
      <c r="B3838" t="s">
        <v>19860</v>
      </c>
      <c r="C3838" t="s">
        <v>8033</v>
      </c>
      <c r="D3838" t="s">
        <v>8036</v>
      </c>
      <c r="E3838" s="324" t="s">
        <v>369</v>
      </c>
    </row>
    <row r="3839" spans="1:5">
      <c r="A3839">
        <v>4509</v>
      </c>
      <c r="B3839" t="s">
        <v>19861</v>
      </c>
      <c r="C3839" t="s">
        <v>8037</v>
      </c>
      <c r="D3839" t="s">
        <v>8034</v>
      </c>
      <c r="E3839" s="324" t="s">
        <v>22014</v>
      </c>
    </row>
    <row r="3840" spans="1:5">
      <c r="A3840">
        <v>4512</v>
      </c>
      <c r="B3840" t="s">
        <v>19862</v>
      </c>
      <c r="C3840" t="s">
        <v>8037</v>
      </c>
      <c r="D3840" t="s">
        <v>8034</v>
      </c>
      <c r="E3840" s="324" t="s">
        <v>15004</v>
      </c>
    </row>
    <row r="3841" spans="1:5">
      <c r="A3841">
        <v>4517</v>
      </c>
      <c r="B3841" t="s">
        <v>19863</v>
      </c>
      <c r="C3841" t="s">
        <v>8037</v>
      </c>
      <c r="D3841" t="s">
        <v>8034</v>
      </c>
      <c r="E3841" s="324" t="s">
        <v>21990</v>
      </c>
    </row>
    <row r="3842" spans="1:5">
      <c r="A3842">
        <v>20206</v>
      </c>
      <c r="B3842" t="s">
        <v>25358</v>
      </c>
      <c r="C3842" t="s">
        <v>8037</v>
      </c>
      <c r="D3842" t="s">
        <v>8034</v>
      </c>
      <c r="E3842" s="324" t="s">
        <v>4822</v>
      </c>
    </row>
    <row r="3843" spans="1:5">
      <c r="A3843">
        <v>4460</v>
      </c>
      <c r="B3843" t="s">
        <v>25359</v>
      </c>
      <c r="C3843" t="s">
        <v>8037</v>
      </c>
      <c r="D3843" t="s">
        <v>8034</v>
      </c>
      <c r="E3843" s="324" t="s">
        <v>24517</v>
      </c>
    </row>
    <row r="3844" spans="1:5">
      <c r="A3844">
        <v>4415</v>
      </c>
      <c r="B3844" t="s">
        <v>25360</v>
      </c>
      <c r="C3844" t="s">
        <v>8037</v>
      </c>
      <c r="D3844" t="s">
        <v>8034</v>
      </c>
      <c r="E3844" s="324" t="s">
        <v>14777</v>
      </c>
    </row>
    <row r="3845" spans="1:5">
      <c r="A3845">
        <v>4417</v>
      </c>
      <c r="B3845" t="s">
        <v>25361</v>
      </c>
      <c r="C3845" t="s">
        <v>8037</v>
      </c>
      <c r="D3845" t="s">
        <v>8034</v>
      </c>
      <c r="E3845" s="324" t="s">
        <v>25362</v>
      </c>
    </row>
    <row r="3846" spans="1:5">
      <c r="A3846">
        <v>37373</v>
      </c>
      <c r="B3846" t="s">
        <v>19868</v>
      </c>
      <c r="C3846" t="s">
        <v>8041</v>
      </c>
      <c r="D3846" t="s">
        <v>8035</v>
      </c>
      <c r="E3846" s="324" t="s">
        <v>823</v>
      </c>
    </row>
    <row r="3847" spans="1:5">
      <c r="A3847">
        <v>40864</v>
      </c>
      <c r="B3847" t="s">
        <v>19869</v>
      </c>
      <c r="C3847" t="s">
        <v>8042</v>
      </c>
      <c r="D3847" t="s">
        <v>8035</v>
      </c>
      <c r="E3847" s="324" t="s">
        <v>305</v>
      </c>
    </row>
    <row r="3848" spans="1:5">
      <c r="A3848">
        <v>4734</v>
      </c>
      <c r="B3848" t="s">
        <v>19870</v>
      </c>
      <c r="C3848" t="s">
        <v>8040</v>
      </c>
      <c r="D3848" t="s">
        <v>8034</v>
      </c>
      <c r="E3848" s="324" t="s">
        <v>25363</v>
      </c>
    </row>
    <row r="3849" spans="1:5">
      <c r="A3849">
        <v>6085</v>
      </c>
      <c r="B3849" t="s">
        <v>19871</v>
      </c>
      <c r="C3849" t="s">
        <v>8039</v>
      </c>
      <c r="D3849" t="s">
        <v>8035</v>
      </c>
      <c r="E3849" s="324" t="s">
        <v>3320</v>
      </c>
    </row>
    <row r="3850" spans="1:5">
      <c r="A3850">
        <v>38396</v>
      </c>
      <c r="B3850" t="s">
        <v>19872</v>
      </c>
      <c r="C3850" t="s">
        <v>8033</v>
      </c>
      <c r="D3850" t="s">
        <v>8034</v>
      </c>
      <c r="E3850" s="324" t="s">
        <v>22167</v>
      </c>
    </row>
    <row r="3851" spans="1:5">
      <c r="A3851">
        <v>11622</v>
      </c>
      <c r="B3851" t="s">
        <v>19873</v>
      </c>
      <c r="C3851" t="s">
        <v>8038</v>
      </c>
      <c r="D3851" t="s">
        <v>8034</v>
      </c>
      <c r="E3851" s="324" t="s">
        <v>27684</v>
      </c>
    </row>
    <row r="3852" spans="1:5">
      <c r="A3852">
        <v>43143</v>
      </c>
      <c r="B3852" t="s">
        <v>19874</v>
      </c>
      <c r="C3852" t="s">
        <v>8039</v>
      </c>
      <c r="D3852" t="s">
        <v>8034</v>
      </c>
      <c r="E3852" s="324" t="s">
        <v>15994</v>
      </c>
    </row>
    <row r="3853" spans="1:5">
      <c r="A3853">
        <v>7317</v>
      </c>
      <c r="B3853" t="s">
        <v>19875</v>
      </c>
      <c r="C3853" t="s">
        <v>8038</v>
      </c>
      <c r="D3853" t="s">
        <v>8034</v>
      </c>
      <c r="E3853" s="324" t="s">
        <v>14799</v>
      </c>
    </row>
    <row r="3854" spans="1:5">
      <c r="A3854">
        <v>142</v>
      </c>
      <c r="B3854" t="s">
        <v>19876</v>
      </c>
      <c r="C3854" t="s">
        <v>8057</v>
      </c>
      <c r="D3854" t="s">
        <v>8034</v>
      </c>
      <c r="E3854" s="324" t="s">
        <v>27685</v>
      </c>
    </row>
    <row r="3855" spans="1:5">
      <c r="A3855">
        <v>43142</v>
      </c>
      <c r="B3855" t="s">
        <v>19877</v>
      </c>
      <c r="C3855" t="s">
        <v>8039</v>
      </c>
      <c r="D3855" t="s">
        <v>8034</v>
      </c>
      <c r="E3855" s="324" t="s">
        <v>27686</v>
      </c>
    </row>
    <row r="3856" spans="1:5">
      <c r="A3856">
        <v>38123</v>
      </c>
      <c r="B3856" t="s">
        <v>19878</v>
      </c>
      <c r="C3856" t="s">
        <v>8038</v>
      </c>
      <c r="D3856" t="s">
        <v>8034</v>
      </c>
      <c r="E3856" s="324" t="s">
        <v>15962</v>
      </c>
    </row>
    <row r="3857" spans="1:5">
      <c r="A3857">
        <v>42699</v>
      </c>
      <c r="B3857" t="s">
        <v>19879</v>
      </c>
      <c r="C3857" t="s">
        <v>8033</v>
      </c>
      <c r="D3857" t="s">
        <v>8034</v>
      </c>
      <c r="E3857" s="324" t="s">
        <v>27687</v>
      </c>
    </row>
    <row r="3858" spans="1:5">
      <c r="A3858">
        <v>37743</v>
      </c>
      <c r="B3858" t="s">
        <v>19880</v>
      </c>
      <c r="C3858" t="s">
        <v>8033</v>
      </c>
      <c r="D3858" t="s">
        <v>8034</v>
      </c>
      <c r="E3858" s="324" t="s">
        <v>25364</v>
      </c>
    </row>
    <row r="3859" spans="1:5">
      <c r="A3859">
        <v>37744</v>
      </c>
      <c r="B3859" t="s">
        <v>19881</v>
      </c>
      <c r="C3859" t="s">
        <v>8033</v>
      </c>
      <c r="D3859" t="s">
        <v>8034</v>
      </c>
      <c r="E3859" s="324" t="s">
        <v>25365</v>
      </c>
    </row>
    <row r="3860" spans="1:5">
      <c r="A3860">
        <v>37741</v>
      </c>
      <c r="B3860" t="s">
        <v>19882</v>
      </c>
      <c r="C3860" t="s">
        <v>8033</v>
      </c>
      <c r="D3860" t="s">
        <v>8034</v>
      </c>
      <c r="E3860" s="324" t="s">
        <v>25366</v>
      </c>
    </row>
    <row r="3861" spans="1:5">
      <c r="A3861">
        <v>39396</v>
      </c>
      <c r="B3861" t="s">
        <v>19883</v>
      </c>
      <c r="C3861" t="s">
        <v>8033</v>
      </c>
      <c r="D3861" t="s">
        <v>8036</v>
      </c>
      <c r="E3861" s="324" t="s">
        <v>25367</v>
      </c>
    </row>
    <row r="3862" spans="1:5">
      <c r="A3862">
        <v>39392</v>
      </c>
      <c r="B3862" t="s">
        <v>19884</v>
      </c>
      <c r="C3862" t="s">
        <v>8033</v>
      </c>
      <c r="D3862" t="s">
        <v>8036</v>
      </c>
      <c r="E3862" s="324" t="s">
        <v>21653</v>
      </c>
    </row>
    <row r="3863" spans="1:5">
      <c r="A3863">
        <v>39393</v>
      </c>
      <c r="B3863" t="s">
        <v>19885</v>
      </c>
      <c r="C3863" t="s">
        <v>8033</v>
      </c>
      <c r="D3863" t="s">
        <v>8036</v>
      </c>
      <c r="E3863" s="324" t="s">
        <v>25368</v>
      </c>
    </row>
    <row r="3864" spans="1:5">
      <c r="A3864">
        <v>39394</v>
      </c>
      <c r="B3864" t="s">
        <v>19886</v>
      </c>
      <c r="C3864" t="s">
        <v>8033</v>
      </c>
      <c r="D3864" t="s">
        <v>8036</v>
      </c>
      <c r="E3864" s="324" t="s">
        <v>25369</v>
      </c>
    </row>
    <row r="3865" spans="1:5">
      <c r="A3865">
        <v>39395</v>
      </c>
      <c r="B3865" t="s">
        <v>19887</v>
      </c>
      <c r="C3865" t="s">
        <v>8033</v>
      </c>
      <c r="D3865" t="s">
        <v>8036</v>
      </c>
      <c r="E3865" s="324" t="s">
        <v>14765</v>
      </c>
    </row>
    <row r="3866" spans="1:5">
      <c r="A3866">
        <v>14618</v>
      </c>
      <c r="B3866" t="s">
        <v>19888</v>
      </c>
      <c r="C3866" t="s">
        <v>8033</v>
      </c>
      <c r="D3866" t="s">
        <v>8034</v>
      </c>
      <c r="E3866" s="324" t="s">
        <v>25370</v>
      </c>
    </row>
    <row r="3867" spans="1:5">
      <c r="A3867">
        <v>40269</v>
      </c>
      <c r="B3867" t="s">
        <v>19889</v>
      </c>
      <c r="C3867" t="s">
        <v>8033</v>
      </c>
      <c r="D3867" t="s">
        <v>8034</v>
      </c>
      <c r="E3867" s="324" t="s">
        <v>25371</v>
      </c>
    </row>
    <row r="3868" spans="1:5">
      <c r="A3868">
        <v>6110</v>
      </c>
      <c r="B3868" t="s">
        <v>19890</v>
      </c>
      <c r="C3868" t="s">
        <v>8041</v>
      </c>
      <c r="D3868" t="s">
        <v>8034</v>
      </c>
      <c r="E3868" s="324" t="s">
        <v>26875</v>
      </c>
    </row>
    <row r="3869" spans="1:5">
      <c r="A3869">
        <v>40910</v>
      </c>
      <c r="B3869" t="s">
        <v>19891</v>
      </c>
      <c r="C3869" t="s">
        <v>8042</v>
      </c>
      <c r="D3869" t="s">
        <v>8034</v>
      </c>
      <c r="E3869" s="324" t="s">
        <v>26876</v>
      </c>
    </row>
    <row r="3870" spans="1:5">
      <c r="A3870">
        <v>6111</v>
      </c>
      <c r="B3870" t="s">
        <v>25372</v>
      </c>
      <c r="C3870" t="s">
        <v>8041</v>
      </c>
      <c r="D3870" t="s">
        <v>8035</v>
      </c>
      <c r="E3870" s="324" t="s">
        <v>2697</v>
      </c>
    </row>
    <row r="3871" spans="1:5">
      <c r="A3871">
        <v>41084</v>
      </c>
      <c r="B3871" t="s">
        <v>19893</v>
      </c>
      <c r="C3871" t="s">
        <v>8042</v>
      </c>
      <c r="D3871" t="s">
        <v>8034</v>
      </c>
      <c r="E3871" s="324" t="s">
        <v>27688</v>
      </c>
    </row>
    <row r="3872" spans="1:5">
      <c r="A3872">
        <v>44535</v>
      </c>
      <c r="B3872" t="s">
        <v>22168</v>
      </c>
      <c r="C3872" t="s">
        <v>8040</v>
      </c>
      <c r="D3872" t="s">
        <v>8034</v>
      </c>
      <c r="E3872" s="324" t="s">
        <v>22169</v>
      </c>
    </row>
    <row r="3873" spans="1:5">
      <c r="A3873">
        <v>44945</v>
      </c>
      <c r="B3873" t="s">
        <v>19894</v>
      </c>
      <c r="C3873" t="s">
        <v>8033</v>
      </c>
      <c r="D3873" t="s">
        <v>8035</v>
      </c>
      <c r="E3873" s="324" t="s">
        <v>16110</v>
      </c>
    </row>
    <row r="3874" spans="1:5">
      <c r="A3874">
        <v>38637</v>
      </c>
      <c r="B3874" t="s">
        <v>19895</v>
      </c>
      <c r="C3874" t="s">
        <v>8033</v>
      </c>
      <c r="D3874" t="s">
        <v>8034</v>
      </c>
      <c r="E3874" s="324" t="s">
        <v>22170</v>
      </c>
    </row>
    <row r="3875" spans="1:5">
      <c r="A3875">
        <v>6150</v>
      </c>
      <c r="B3875" t="s">
        <v>19896</v>
      </c>
      <c r="C3875" t="s">
        <v>8033</v>
      </c>
      <c r="D3875" t="s">
        <v>8034</v>
      </c>
      <c r="E3875" s="324" t="s">
        <v>22171</v>
      </c>
    </row>
    <row r="3876" spans="1:5">
      <c r="A3876">
        <v>6136</v>
      </c>
      <c r="B3876" t="s">
        <v>19897</v>
      </c>
      <c r="C3876" t="s">
        <v>8033</v>
      </c>
      <c r="D3876" t="s">
        <v>8035</v>
      </c>
      <c r="E3876" s="324" t="s">
        <v>22172</v>
      </c>
    </row>
    <row r="3877" spans="1:5">
      <c r="A3877">
        <v>38638</v>
      </c>
      <c r="B3877" t="s">
        <v>19898</v>
      </c>
      <c r="C3877" t="s">
        <v>8033</v>
      </c>
      <c r="D3877" t="s">
        <v>8034</v>
      </c>
      <c r="E3877" s="324" t="s">
        <v>22173</v>
      </c>
    </row>
    <row r="3878" spans="1:5">
      <c r="A3878">
        <v>20262</v>
      </c>
      <c r="B3878" t="s">
        <v>19899</v>
      </c>
      <c r="C3878" t="s">
        <v>8033</v>
      </c>
      <c r="D3878" t="s">
        <v>8034</v>
      </c>
      <c r="E3878" s="324" t="s">
        <v>1479</v>
      </c>
    </row>
    <row r="3879" spans="1:5">
      <c r="A3879">
        <v>6145</v>
      </c>
      <c r="B3879" t="s">
        <v>19900</v>
      </c>
      <c r="C3879" t="s">
        <v>8033</v>
      </c>
      <c r="D3879" t="s">
        <v>8034</v>
      </c>
      <c r="E3879" s="324" t="s">
        <v>19149</v>
      </c>
    </row>
    <row r="3880" spans="1:5">
      <c r="A3880">
        <v>6149</v>
      </c>
      <c r="B3880" t="s">
        <v>19901</v>
      </c>
      <c r="C3880" t="s">
        <v>8033</v>
      </c>
      <c r="D3880" t="s">
        <v>8034</v>
      </c>
      <c r="E3880" s="324" t="s">
        <v>14796</v>
      </c>
    </row>
    <row r="3881" spans="1:5">
      <c r="A3881">
        <v>6146</v>
      </c>
      <c r="B3881" t="s">
        <v>19902</v>
      </c>
      <c r="C3881" t="s">
        <v>8033</v>
      </c>
      <c r="D3881" t="s">
        <v>8034</v>
      </c>
      <c r="E3881" s="324" t="s">
        <v>25373</v>
      </c>
    </row>
    <row r="3882" spans="1:5">
      <c r="A3882">
        <v>44536</v>
      </c>
      <c r="B3882" t="s">
        <v>19903</v>
      </c>
      <c r="C3882" t="s">
        <v>8038</v>
      </c>
      <c r="D3882" t="s">
        <v>8034</v>
      </c>
      <c r="E3882" s="324" t="s">
        <v>15887</v>
      </c>
    </row>
    <row r="3883" spans="1:5">
      <c r="A3883">
        <v>39961</v>
      </c>
      <c r="B3883" t="s">
        <v>19904</v>
      </c>
      <c r="C3883" t="s">
        <v>8033</v>
      </c>
      <c r="D3883" t="s">
        <v>8034</v>
      </c>
      <c r="E3883" s="324" t="s">
        <v>27689</v>
      </c>
    </row>
    <row r="3884" spans="1:5">
      <c r="A3884">
        <v>42433</v>
      </c>
      <c r="B3884" t="s">
        <v>19905</v>
      </c>
      <c r="C3884" t="s">
        <v>8033</v>
      </c>
      <c r="D3884" t="s">
        <v>8036</v>
      </c>
      <c r="E3884" s="324" t="s">
        <v>22174</v>
      </c>
    </row>
    <row r="3885" spans="1:5">
      <c r="A3885">
        <v>42434</v>
      </c>
      <c r="B3885" t="s">
        <v>19906</v>
      </c>
      <c r="C3885" t="s">
        <v>8033</v>
      </c>
      <c r="D3885" t="s">
        <v>8036</v>
      </c>
      <c r="E3885" s="324" t="s">
        <v>22175</v>
      </c>
    </row>
    <row r="3886" spans="1:5">
      <c r="A3886">
        <v>42435</v>
      </c>
      <c r="B3886" t="s">
        <v>19907</v>
      </c>
      <c r="C3886" t="s">
        <v>8033</v>
      </c>
      <c r="D3886" t="s">
        <v>8036</v>
      </c>
      <c r="E3886" s="324" t="s">
        <v>22176</v>
      </c>
    </row>
    <row r="3887" spans="1:5">
      <c r="A3887">
        <v>38061</v>
      </c>
      <c r="B3887" t="s">
        <v>19908</v>
      </c>
      <c r="C3887" t="s">
        <v>8033</v>
      </c>
      <c r="D3887" t="s">
        <v>8036</v>
      </c>
      <c r="E3887" s="324" t="s">
        <v>27690</v>
      </c>
    </row>
    <row r="3888" spans="1:5">
      <c r="A3888">
        <v>20250</v>
      </c>
      <c r="B3888" t="s">
        <v>19909</v>
      </c>
      <c r="C3888" t="s">
        <v>8038</v>
      </c>
      <c r="D3888" t="s">
        <v>8035</v>
      </c>
      <c r="E3888" s="324" t="s">
        <v>3299</v>
      </c>
    </row>
    <row r="3889" spans="1:5">
      <c r="A3889">
        <v>13388</v>
      </c>
      <c r="B3889" t="s">
        <v>19910</v>
      </c>
      <c r="C3889" t="s">
        <v>8038</v>
      </c>
      <c r="D3889" t="s">
        <v>8034</v>
      </c>
      <c r="E3889" s="324" t="s">
        <v>25374</v>
      </c>
    </row>
    <row r="3890" spans="1:5">
      <c r="A3890">
        <v>39914</v>
      </c>
      <c r="B3890" t="s">
        <v>19911</v>
      </c>
      <c r="C3890" t="s">
        <v>8038</v>
      </c>
      <c r="D3890" t="s">
        <v>8036</v>
      </c>
      <c r="E3890" s="324" t="s">
        <v>27691</v>
      </c>
    </row>
    <row r="3891" spans="1:5">
      <c r="A3891">
        <v>12732</v>
      </c>
      <c r="B3891" t="s">
        <v>19912</v>
      </c>
      <c r="C3891" t="s">
        <v>8033</v>
      </c>
      <c r="D3891" t="s">
        <v>8036</v>
      </c>
      <c r="E3891" s="324" t="s">
        <v>27692</v>
      </c>
    </row>
    <row r="3892" spans="1:5">
      <c r="A3892">
        <v>6160</v>
      </c>
      <c r="B3892" t="s">
        <v>19913</v>
      </c>
      <c r="C3892" t="s">
        <v>8041</v>
      </c>
      <c r="D3892" t="s">
        <v>8035</v>
      </c>
      <c r="E3892" s="324" t="s">
        <v>26875</v>
      </c>
    </row>
    <row r="3893" spans="1:5">
      <c r="A3893">
        <v>41087</v>
      </c>
      <c r="B3893" t="s">
        <v>19914</v>
      </c>
      <c r="C3893" t="s">
        <v>8042</v>
      </c>
      <c r="D3893" t="s">
        <v>8034</v>
      </c>
      <c r="E3893" s="324" t="s">
        <v>26876</v>
      </c>
    </row>
    <row r="3894" spans="1:5">
      <c r="A3894">
        <v>6166</v>
      </c>
      <c r="B3894" t="s">
        <v>19915</v>
      </c>
      <c r="C3894" t="s">
        <v>8041</v>
      </c>
      <c r="D3894" t="s">
        <v>8034</v>
      </c>
      <c r="E3894" s="324" t="s">
        <v>15037</v>
      </c>
    </row>
    <row r="3895" spans="1:5">
      <c r="A3895">
        <v>41088</v>
      </c>
      <c r="B3895" t="s">
        <v>19916</v>
      </c>
      <c r="C3895" t="s">
        <v>8042</v>
      </c>
      <c r="D3895" t="s">
        <v>8034</v>
      </c>
      <c r="E3895" s="324" t="s">
        <v>27693</v>
      </c>
    </row>
    <row r="3896" spans="1:5">
      <c r="A3896">
        <v>20232</v>
      </c>
      <c r="B3896" t="s">
        <v>19917</v>
      </c>
      <c r="C3896" t="s">
        <v>8037</v>
      </c>
      <c r="D3896" t="s">
        <v>8034</v>
      </c>
      <c r="E3896" s="324" t="s">
        <v>27694</v>
      </c>
    </row>
    <row r="3897" spans="1:5">
      <c r="A3897">
        <v>10856</v>
      </c>
      <c r="B3897" t="s">
        <v>19918</v>
      </c>
      <c r="C3897" t="s">
        <v>8037</v>
      </c>
      <c r="D3897" t="s">
        <v>8036</v>
      </c>
      <c r="E3897" s="324" t="s">
        <v>25375</v>
      </c>
    </row>
    <row r="3898" spans="1:5">
      <c r="A3898">
        <v>4828</v>
      </c>
      <c r="B3898" t="s">
        <v>19919</v>
      </c>
      <c r="C3898" t="s">
        <v>8037</v>
      </c>
      <c r="D3898" t="s">
        <v>8034</v>
      </c>
      <c r="E3898" s="324" t="s">
        <v>25376</v>
      </c>
    </row>
    <row r="3899" spans="1:5">
      <c r="A3899">
        <v>20249</v>
      </c>
      <c r="B3899" t="s">
        <v>19920</v>
      </c>
      <c r="C3899" t="s">
        <v>8037</v>
      </c>
      <c r="D3899" t="s">
        <v>8034</v>
      </c>
      <c r="E3899" s="324" t="s">
        <v>24996</v>
      </c>
    </row>
    <row r="3900" spans="1:5">
      <c r="A3900">
        <v>11609</v>
      </c>
      <c r="B3900" t="s">
        <v>19921</v>
      </c>
      <c r="C3900" t="s">
        <v>8039</v>
      </c>
      <c r="D3900" t="s">
        <v>8034</v>
      </c>
      <c r="E3900" s="324" t="s">
        <v>27695</v>
      </c>
    </row>
    <row r="3901" spans="1:5">
      <c r="A3901">
        <v>20083</v>
      </c>
      <c r="B3901" t="s">
        <v>19922</v>
      </c>
      <c r="C3901" t="s">
        <v>8033</v>
      </c>
      <c r="D3901" t="s">
        <v>8034</v>
      </c>
      <c r="E3901" s="324" t="s">
        <v>22177</v>
      </c>
    </row>
    <row r="3902" spans="1:5">
      <c r="A3902">
        <v>10691</v>
      </c>
      <c r="B3902" t="s">
        <v>19923</v>
      </c>
      <c r="C3902" t="s">
        <v>8039</v>
      </c>
      <c r="D3902" t="s">
        <v>8036</v>
      </c>
      <c r="E3902" s="324" t="s">
        <v>27696</v>
      </c>
    </row>
    <row r="3903" spans="1:5">
      <c r="A3903">
        <v>12295</v>
      </c>
      <c r="B3903" t="s">
        <v>19924</v>
      </c>
      <c r="C3903" t="s">
        <v>8033</v>
      </c>
      <c r="D3903" t="s">
        <v>8034</v>
      </c>
      <c r="E3903" s="324" t="s">
        <v>1476</v>
      </c>
    </row>
    <row r="3904" spans="1:5">
      <c r="A3904">
        <v>12296</v>
      </c>
      <c r="B3904" t="s">
        <v>19925</v>
      </c>
      <c r="C3904" t="s">
        <v>8033</v>
      </c>
      <c r="D3904" t="s">
        <v>8034</v>
      </c>
      <c r="E3904" s="324" t="s">
        <v>5544</v>
      </c>
    </row>
    <row r="3905" spans="1:5">
      <c r="A3905">
        <v>12294</v>
      </c>
      <c r="B3905" t="s">
        <v>19926</v>
      </c>
      <c r="C3905" t="s">
        <v>8033</v>
      </c>
      <c r="D3905" t="s">
        <v>8034</v>
      </c>
      <c r="E3905" s="324" t="s">
        <v>4330</v>
      </c>
    </row>
    <row r="3906" spans="1:5">
      <c r="A3906">
        <v>14543</v>
      </c>
      <c r="B3906" t="s">
        <v>19927</v>
      </c>
      <c r="C3906" t="s">
        <v>8033</v>
      </c>
      <c r="D3906" t="s">
        <v>8034</v>
      </c>
      <c r="E3906" s="324" t="s">
        <v>6757</v>
      </c>
    </row>
    <row r="3907" spans="1:5">
      <c r="A3907">
        <v>13329</v>
      </c>
      <c r="B3907" t="s">
        <v>19928</v>
      </c>
      <c r="C3907" t="s">
        <v>8033</v>
      </c>
      <c r="D3907" t="s">
        <v>8035</v>
      </c>
      <c r="E3907" s="324" t="s">
        <v>21890</v>
      </c>
    </row>
    <row r="3908" spans="1:5">
      <c r="A3908">
        <v>21047</v>
      </c>
      <c r="B3908" t="s">
        <v>19929</v>
      </c>
      <c r="C3908" t="s">
        <v>8033</v>
      </c>
      <c r="D3908" t="s">
        <v>8036</v>
      </c>
      <c r="E3908" s="324" t="s">
        <v>25377</v>
      </c>
    </row>
    <row r="3909" spans="1:5">
      <c r="A3909">
        <v>21042</v>
      </c>
      <c r="B3909" t="s">
        <v>19930</v>
      </c>
      <c r="C3909" t="s">
        <v>8033</v>
      </c>
      <c r="D3909" t="s">
        <v>8036</v>
      </c>
      <c r="E3909" s="324" t="s">
        <v>25097</v>
      </c>
    </row>
    <row r="3910" spans="1:5">
      <c r="A3910">
        <v>21043</v>
      </c>
      <c r="B3910" t="s">
        <v>19931</v>
      </c>
      <c r="C3910" t="s">
        <v>8033</v>
      </c>
      <c r="D3910" t="s">
        <v>8036</v>
      </c>
      <c r="E3910" s="324" t="s">
        <v>15796</v>
      </c>
    </row>
    <row r="3911" spans="1:5">
      <c r="A3911">
        <v>21044</v>
      </c>
      <c r="B3911" t="s">
        <v>19932</v>
      </c>
      <c r="C3911" t="s">
        <v>8033</v>
      </c>
      <c r="D3911" t="s">
        <v>8036</v>
      </c>
      <c r="E3911" s="324" t="s">
        <v>25378</v>
      </c>
    </row>
    <row r="3912" spans="1:5">
      <c r="A3912">
        <v>21045</v>
      </c>
      <c r="B3912" t="s">
        <v>19933</v>
      </c>
      <c r="C3912" t="s">
        <v>8033</v>
      </c>
      <c r="D3912" t="s">
        <v>8036</v>
      </c>
      <c r="E3912" s="324" t="s">
        <v>25379</v>
      </c>
    </row>
    <row r="3913" spans="1:5">
      <c r="A3913">
        <v>21041</v>
      </c>
      <c r="B3913" t="s">
        <v>19934</v>
      </c>
      <c r="C3913" t="s">
        <v>8033</v>
      </c>
      <c r="D3913" t="s">
        <v>8036</v>
      </c>
      <c r="E3913" s="324" t="s">
        <v>21851</v>
      </c>
    </row>
    <row r="3914" spans="1:5">
      <c r="A3914">
        <v>21040</v>
      </c>
      <c r="B3914" t="s">
        <v>19935</v>
      </c>
      <c r="C3914" t="s">
        <v>8033</v>
      </c>
      <c r="D3914" t="s">
        <v>8036</v>
      </c>
      <c r="E3914" s="324" t="s">
        <v>5160</v>
      </c>
    </row>
    <row r="3915" spans="1:5">
      <c r="A3915">
        <v>14149</v>
      </c>
      <c r="B3915" t="s">
        <v>19936</v>
      </c>
      <c r="C3915" t="s">
        <v>8050</v>
      </c>
      <c r="D3915" t="s">
        <v>8034</v>
      </c>
      <c r="E3915" s="324" t="s">
        <v>25380</v>
      </c>
    </row>
    <row r="3916" spans="1:5">
      <c r="A3916">
        <v>38099</v>
      </c>
      <c r="B3916" t="s">
        <v>19937</v>
      </c>
      <c r="C3916" t="s">
        <v>8033</v>
      </c>
      <c r="D3916" t="s">
        <v>8034</v>
      </c>
      <c r="E3916" s="324" t="s">
        <v>27697</v>
      </c>
    </row>
    <row r="3917" spans="1:5">
      <c r="A3917">
        <v>38100</v>
      </c>
      <c r="B3917" t="s">
        <v>19938</v>
      </c>
      <c r="C3917" t="s">
        <v>8033</v>
      </c>
      <c r="D3917" t="s">
        <v>8034</v>
      </c>
      <c r="E3917" s="324" t="s">
        <v>24950</v>
      </c>
    </row>
    <row r="3918" spans="1:5">
      <c r="A3918">
        <v>7576</v>
      </c>
      <c r="B3918" t="s">
        <v>19939</v>
      </c>
      <c r="C3918" t="s">
        <v>8033</v>
      </c>
      <c r="D3918" t="s">
        <v>8036</v>
      </c>
      <c r="E3918" s="324" t="s">
        <v>22210</v>
      </c>
    </row>
    <row r="3919" spans="1:5">
      <c r="A3919">
        <v>3384</v>
      </c>
      <c r="B3919" t="s">
        <v>19940</v>
      </c>
      <c r="C3919" t="s">
        <v>8033</v>
      </c>
      <c r="D3919" t="s">
        <v>8034</v>
      </c>
      <c r="E3919" s="324" t="s">
        <v>24744</v>
      </c>
    </row>
    <row r="3920" spans="1:5">
      <c r="A3920">
        <v>7572</v>
      </c>
      <c r="B3920" t="s">
        <v>19941</v>
      </c>
      <c r="C3920" t="s">
        <v>8033</v>
      </c>
      <c r="D3920" t="s">
        <v>8036</v>
      </c>
      <c r="E3920" s="324" t="s">
        <v>4242</v>
      </c>
    </row>
    <row r="3921" spans="1:5">
      <c r="A3921">
        <v>3396</v>
      </c>
      <c r="B3921" t="s">
        <v>19942</v>
      </c>
      <c r="C3921" t="s">
        <v>8033</v>
      </c>
      <c r="D3921" t="s">
        <v>8036</v>
      </c>
      <c r="E3921" s="324" t="s">
        <v>7430</v>
      </c>
    </row>
    <row r="3922" spans="1:5">
      <c r="A3922">
        <v>37590</v>
      </c>
      <c r="B3922" t="s">
        <v>19943</v>
      </c>
      <c r="C3922" t="s">
        <v>8033</v>
      </c>
      <c r="D3922" t="s">
        <v>8034</v>
      </c>
      <c r="E3922" s="324" t="s">
        <v>27654</v>
      </c>
    </row>
    <row r="3923" spans="1:5">
      <c r="A3923">
        <v>37591</v>
      </c>
      <c r="B3923" t="s">
        <v>19944</v>
      </c>
      <c r="C3923" t="s">
        <v>8033</v>
      </c>
      <c r="D3923" t="s">
        <v>8034</v>
      </c>
      <c r="E3923" s="324" t="s">
        <v>21066</v>
      </c>
    </row>
    <row r="3924" spans="1:5">
      <c r="A3924">
        <v>12626</v>
      </c>
      <c r="B3924" t="s">
        <v>19945</v>
      </c>
      <c r="C3924" t="s">
        <v>8033</v>
      </c>
      <c r="D3924" t="s">
        <v>8034</v>
      </c>
      <c r="E3924" s="324" t="s">
        <v>27698</v>
      </c>
    </row>
    <row r="3925" spans="1:5">
      <c r="A3925">
        <v>11033</v>
      </c>
      <c r="B3925" t="s">
        <v>19946</v>
      </c>
      <c r="C3925" t="s">
        <v>8033</v>
      </c>
      <c r="D3925" t="s">
        <v>8034</v>
      </c>
      <c r="E3925" s="324" t="s">
        <v>7461</v>
      </c>
    </row>
    <row r="3926" spans="1:5">
      <c r="A3926">
        <v>390</v>
      </c>
      <c r="B3926" t="s">
        <v>19947</v>
      </c>
      <c r="C3926" t="s">
        <v>8033</v>
      </c>
      <c r="D3926" t="s">
        <v>8036</v>
      </c>
      <c r="E3926" s="324" t="s">
        <v>24541</v>
      </c>
    </row>
    <row r="3927" spans="1:5">
      <c r="A3927">
        <v>42436</v>
      </c>
      <c r="B3927" t="s">
        <v>19948</v>
      </c>
      <c r="C3927" t="s">
        <v>8033</v>
      </c>
      <c r="D3927" t="s">
        <v>8036</v>
      </c>
      <c r="E3927" s="324" t="s">
        <v>22179</v>
      </c>
    </row>
    <row r="3928" spans="1:5">
      <c r="A3928">
        <v>6194</v>
      </c>
      <c r="B3928" t="s">
        <v>19950</v>
      </c>
      <c r="C3928" t="s">
        <v>8037</v>
      </c>
      <c r="D3928" t="s">
        <v>8034</v>
      </c>
      <c r="E3928" s="324" t="s">
        <v>5556</v>
      </c>
    </row>
    <row r="3929" spans="1:5">
      <c r="A3929">
        <v>10567</v>
      </c>
      <c r="B3929" t="s">
        <v>19951</v>
      </c>
      <c r="C3929" t="s">
        <v>8037</v>
      </c>
      <c r="D3929" t="s">
        <v>8034</v>
      </c>
      <c r="E3929" s="324" t="s">
        <v>5495</v>
      </c>
    </row>
    <row r="3930" spans="1:5">
      <c r="A3930">
        <v>6212</v>
      </c>
      <c r="B3930" t="s">
        <v>19952</v>
      </c>
      <c r="C3930" t="s">
        <v>8037</v>
      </c>
      <c r="D3930" t="s">
        <v>8035</v>
      </c>
      <c r="E3930" s="324" t="s">
        <v>15857</v>
      </c>
    </row>
    <row r="3931" spans="1:5">
      <c r="A3931">
        <v>3993</v>
      </c>
      <c r="B3931" t="s">
        <v>25381</v>
      </c>
      <c r="C3931" t="s">
        <v>8043</v>
      </c>
      <c r="D3931" t="s">
        <v>8034</v>
      </c>
      <c r="E3931" s="324" t="s">
        <v>25382</v>
      </c>
    </row>
    <row r="3932" spans="1:5">
      <c r="A3932">
        <v>3990</v>
      </c>
      <c r="B3932" t="s">
        <v>25383</v>
      </c>
      <c r="C3932" t="s">
        <v>8037</v>
      </c>
      <c r="D3932" t="s">
        <v>8034</v>
      </c>
      <c r="E3932" s="324" t="s">
        <v>21360</v>
      </c>
    </row>
    <row r="3933" spans="1:5">
      <c r="A3933">
        <v>3992</v>
      </c>
      <c r="B3933" t="s">
        <v>25384</v>
      </c>
      <c r="C3933" t="s">
        <v>8037</v>
      </c>
      <c r="D3933" t="s">
        <v>8034</v>
      </c>
      <c r="E3933" s="324" t="s">
        <v>25385</v>
      </c>
    </row>
    <row r="3934" spans="1:5">
      <c r="A3934">
        <v>6178</v>
      </c>
      <c r="B3934" t="s">
        <v>19956</v>
      </c>
      <c r="C3934" t="s">
        <v>8043</v>
      </c>
      <c r="D3934" t="s">
        <v>8036</v>
      </c>
      <c r="E3934" s="324" t="s">
        <v>22180</v>
      </c>
    </row>
    <row r="3935" spans="1:5">
      <c r="A3935">
        <v>6180</v>
      </c>
      <c r="B3935" t="s">
        <v>19957</v>
      </c>
      <c r="C3935" t="s">
        <v>8043</v>
      </c>
      <c r="D3935" t="s">
        <v>8036</v>
      </c>
      <c r="E3935" s="324" t="s">
        <v>22181</v>
      </c>
    </row>
    <row r="3936" spans="1:5">
      <c r="A3936">
        <v>6182</v>
      </c>
      <c r="B3936" t="s">
        <v>19958</v>
      </c>
      <c r="C3936" t="s">
        <v>8043</v>
      </c>
      <c r="D3936" t="s">
        <v>8036</v>
      </c>
      <c r="E3936" s="324" t="s">
        <v>22182</v>
      </c>
    </row>
    <row r="3937" spans="1:5">
      <c r="A3937">
        <v>43614</v>
      </c>
      <c r="B3937" t="s">
        <v>25386</v>
      </c>
      <c r="C3937" t="s">
        <v>8037</v>
      </c>
      <c r="D3937" t="s">
        <v>8034</v>
      </c>
      <c r="E3937" s="324" t="s">
        <v>15953</v>
      </c>
    </row>
    <row r="3938" spans="1:5">
      <c r="A3938">
        <v>6193</v>
      </c>
      <c r="B3938" t="s">
        <v>25387</v>
      </c>
      <c r="C3938" t="s">
        <v>8037</v>
      </c>
      <c r="D3938" t="s">
        <v>8034</v>
      </c>
      <c r="E3938" s="324" t="s">
        <v>7671</v>
      </c>
    </row>
    <row r="3939" spans="1:5">
      <c r="A3939">
        <v>6189</v>
      </c>
      <c r="B3939" t="s">
        <v>25388</v>
      </c>
      <c r="C3939" t="s">
        <v>8037</v>
      </c>
      <c r="D3939" t="s">
        <v>8034</v>
      </c>
      <c r="E3939" s="324" t="s">
        <v>21243</v>
      </c>
    </row>
    <row r="3940" spans="1:5">
      <c r="A3940">
        <v>6214</v>
      </c>
      <c r="B3940" t="s">
        <v>19961</v>
      </c>
      <c r="C3940" t="s">
        <v>8043</v>
      </c>
      <c r="D3940" t="s">
        <v>8036</v>
      </c>
      <c r="E3940" s="324" t="s">
        <v>22185</v>
      </c>
    </row>
    <row r="3941" spans="1:5">
      <c r="A3941">
        <v>36153</v>
      </c>
      <c r="B3941" t="s">
        <v>19962</v>
      </c>
      <c r="C3941" t="s">
        <v>8033</v>
      </c>
      <c r="D3941" t="s">
        <v>8034</v>
      </c>
      <c r="E3941" s="324" t="s">
        <v>14983</v>
      </c>
    </row>
    <row r="3942" spans="1:5">
      <c r="A3942">
        <v>10740</v>
      </c>
      <c r="B3942" t="s">
        <v>19963</v>
      </c>
      <c r="C3942" t="s">
        <v>8033</v>
      </c>
      <c r="D3942" t="s">
        <v>8034</v>
      </c>
      <c r="E3942" s="324" t="s">
        <v>27699</v>
      </c>
    </row>
    <row r="3943" spans="1:5">
      <c r="A3943">
        <v>13914</v>
      </c>
      <c r="B3943" t="s">
        <v>19964</v>
      </c>
      <c r="C3943" t="s">
        <v>8033</v>
      </c>
      <c r="D3943" t="s">
        <v>8034</v>
      </c>
      <c r="E3943" s="324" t="s">
        <v>27700</v>
      </c>
    </row>
    <row r="3944" spans="1:5">
      <c r="A3944">
        <v>10742</v>
      </c>
      <c r="B3944" t="s">
        <v>19965</v>
      </c>
      <c r="C3944" t="s">
        <v>8033</v>
      </c>
      <c r="D3944" t="s">
        <v>8035</v>
      </c>
      <c r="E3944" s="324" t="s">
        <v>27701</v>
      </c>
    </row>
    <row r="3945" spans="1:5">
      <c r="A3945">
        <v>38465</v>
      </c>
      <c r="B3945" t="s">
        <v>19966</v>
      </c>
      <c r="C3945" t="s">
        <v>8033</v>
      </c>
      <c r="D3945" t="s">
        <v>8034</v>
      </c>
      <c r="E3945" s="324" t="s">
        <v>21405</v>
      </c>
    </row>
    <row r="3946" spans="1:5">
      <c r="A3946">
        <v>7543</v>
      </c>
      <c r="B3946" t="s">
        <v>19967</v>
      </c>
      <c r="C3946" t="s">
        <v>8033</v>
      </c>
      <c r="D3946" t="s">
        <v>8034</v>
      </c>
      <c r="E3946" s="324" t="s">
        <v>26963</v>
      </c>
    </row>
    <row r="3947" spans="1:5">
      <c r="A3947">
        <v>43427</v>
      </c>
      <c r="B3947" t="s">
        <v>19968</v>
      </c>
      <c r="C3947" t="s">
        <v>8033</v>
      </c>
      <c r="D3947" t="s">
        <v>8034</v>
      </c>
      <c r="E3947" s="324" t="s">
        <v>25389</v>
      </c>
    </row>
    <row r="3948" spans="1:5">
      <c r="A3948">
        <v>41613</v>
      </c>
      <c r="B3948" t="s">
        <v>19969</v>
      </c>
      <c r="C3948" t="s">
        <v>8033</v>
      </c>
      <c r="D3948" t="s">
        <v>8034</v>
      </c>
      <c r="E3948" s="324" t="s">
        <v>25390</v>
      </c>
    </row>
    <row r="3949" spans="1:5">
      <c r="A3949">
        <v>41614</v>
      </c>
      <c r="B3949" t="s">
        <v>19970</v>
      </c>
      <c r="C3949" t="s">
        <v>8033</v>
      </c>
      <c r="D3949" t="s">
        <v>8034</v>
      </c>
      <c r="E3949" s="324" t="s">
        <v>25391</v>
      </c>
    </row>
    <row r="3950" spans="1:5">
      <c r="A3950">
        <v>41615</v>
      </c>
      <c r="B3950" t="s">
        <v>19971</v>
      </c>
      <c r="C3950" t="s">
        <v>8033</v>
      </c>
      <c r="D3950" t="s">
        <v>8034</v>
      </c>
      <c r="E3950" s="324" t="s">
        <v>25392</v>
      </c>
    </row>
    <row r="3951" spans="1:5">
      <c r="A3951">
        <v>41616</v>
      </c>
      <c r="B3951" t="s">
        <v>19972</v>
      </c>
      <c r="C3951" t="s">
        <v>8033</v>
      </c>
      <c r="D3951" t="s">
        <v>8034</v>
      </c>
      <c r="E3951" s="324" t="s">
        <v>25393</v>
      </c>
    </row>
    <row r="3952" spans="1:5">
      <c r="A3952">
        <v>41617</v>
      </c>
      <c r="B3952" t="s">
        <v>19973</v>
      </c>
      <c r="C3952" t="s">
        <v>8033</v>
      </c>
      <c r="D3952" t="s">
        <v>8034</v>
      </c>
      <c r="E3952" s="324" t="s">
        <v>25394</v>
      </c>
    </row>
    <row r="3953" spans="1:5">
      <c r="A3953">
        <v>41618</v>
      </c>
      <c r="B3953" t="s">
        <v>19974</v>
      </c>
      <c r="C3953" t="s">
        <v>8033</v>
      </c>
      <c r="D3953" t="s">
        <v>8034</v>
      </c>
      <c r="E3953" s="324" t="s">
        <v>25395</v>
      </c>
    </row>
    <row r="3954" spans="1:5">
      <c r="A3954">
        <v>43428</v>
      </c>
      <c r="B3954" t="s">
        <v>19975</v>
      </c>
      <c r="C3954" t="s">
        <v>8033</v>
      </c>
      <c r="D3954" t="s">
        <v>8034</v>
      </c>
      <c r="E3954" s="324" t="s">
        <v>25396</v>
      </c>
    </row>
    <row r="3955" spans="1:5">
      <c r="A3955">
        <v>41619</v>
      </c>
      <c r="B3955" t="s">
        <v>19976</v>
      </c>
      <c r="C3955" t="s">
        <v>8033</v>
      </c>
      <c r="D3955" t="s">
        <v>8034</v>
      </c>
      <c r="E3955" s="324" t="s">
        <v>24281</v>
      </c>
    </row>
    <row r="3956" spans="1:5">
      <c r="A3956">
        <v>41620</v>
      </c>
      <c r="B3956" t="s">
        <v>19977</v>
      </c>
      <c r="C3956" t="s">
        <v>8033</v>
      </c>
      <c r="D3956" t="s">
        <v>8034</v>
      </c>
      <c r="E3956" s="324" t="s">
        <v>25397</v>
      </c>
    </row>
    <row r="3957" spans="1:5">
      <c r="A3957">
        <v>41622</v>
      </c>
      <c r="B3957" t="s">
        <v>19978</v>
      </c>
      <c r="C3957" t="s">
        <v>8033</v>
      </c>
      <c r="D3957" t="s">
        <v>8034</v>
      </c>
      <c r="E3957" s="324" t="s">
        <v>25398</v>
      </c>
    </row>
    <row r="3958" spans="1:5">
      <c r="A3958">
        <v>41623</v>
      </c>
      <c r="B3958" t="s">
        <v>19979</v>
      </c>
      <c r="C3958" t="s">
        <v>8033</v>
      </c>
      <c r="D3958" t="s">
        <v>8034</v>
      </c>
      <c r="E3958" s="324" t="s">
        <v>25399</v>
      </c>
    </row>
    <row r="3959" spans="1:5">
      <c r="A3959">
        <v>41624</v>
      </c>
      <c r="B3959" t="s">
        <v>19980</v>
      </c>
      <c r="C3959" t="s">
        <v>8033</v>
      </c>
      <c r="D3959" t="s">
        <v>8034</v>
      </c>
      <c r="E3959" s="324" t="s">
        <v>25400</v>
      </c>
    </row>
    <row r="3960" spans="1:5">
      <c r="A3960">
        <v>41625</v>
      </c>
      <c r="B3960" t="s">
        <v>19981</v>
      </c>
      <c r="C3960" t="s">
        <v>8033</v>
      </c>
      <c r="D3960" t="s">
        <v>8034</v>
      </c>
      <c r="E3960" s="324" t="s">
        <v>25401</v>
      </c>
    </row>
    <row r="3961" spans="1:5">
      <c r="A3961">
        <v>39352</v>
      </c>
      <c r="B3961" t="s">
        <v>19982</v>
      </c>
      <c r="C3961" t="s">
        <v>8033</v>
      </c>
      <c r="D3961" t="s">
        <v>8034</v>
      </c>
      <c r="E3961" s="324" t="s">
        <v>27702</v>
      </c>
    </row>
    <row r="3962" spans="1:5">
      <c r="A3962">
        <v>39346</v>
      </c>
      <c r="B3962" t="s">
        <v>19983</v>
      </c>
      <c r="C3962" t="s">
        <v>8033</v>
      </c>
      <c r="D3962" t="s">
        <v>8034</v>
      </c>
      <c r="E3962" s="324" t="s">
        <v>27702</v>
      </c>
    </row>
    <row r="3963" spans="1:5">
      <c r="A3963">
        <v>39350</v>
      </c>
      <c r="B3963" t="s">
        <v>19984</v>
      </c>
      <c r="C3963" t="s">
        <v>8033</v>
      </c>
      <c r="D3963" t="s">
        <v>8034</v>
      </c>
      <c r="E3963" s="324" t="s">
        <v>1278</v>
      </c>
    </row>
    <row r="3964" spans="1:5">
      <c r="A3964">
        <v>39351</v>
      </c>
      <c r="B3964" t="s">
        <v>19985</v>
      </c>
      <c r="C3964" t="s">
        <v>8033</v>
      </c>
      <c r="D3964" t="s">
        <v>8034</v>
      </c>
      <c r="E3964" s="324" t="s">
        <v>27703</v>
      </c>
    </row>
    <row r="3965" spans="1:5">
      <c r="A3965">
        <v>38837</v>
      </c>
      <c r="B3965" t="s">
        <v>22186</v>
      </c>
      <c r="C3965" t="s">
        <v>8033</v>
      </c>
      <c r="D3965" t="s">
        <v>8036</v>
      </c>
      <c r="E3965" s="324" t="s">
        <v>14958</v>
      </c>
    </row>
    <row r="3966" spans="1:5">
      <c r="A3966">
        <v>38836</v>
      </c>
      <c r="B3966" t="s">
        <v>22187</v>
      </c>
      <c r="C3966" t="s">
        <v>8033</v>
      </c>
      <c r="D3966" t="s">
        <v>8036</v>
      </c>
      <c r="E3966" s="324" t="s">
        <v>25110</v>
      </c>
    </row>
    <row r="3967" spans="1:5">
      <c r="A3967">
        <v>2666</v>
      </c>
      <c r="B3967" t="s">
        <v>19986</v>
      </c>
      <c r="C3967" t="s">
        <v>8033</v>
      </c>
      <c r="D3967" t="s">
        <v>8036</v>
      </c>
      <c r="E3967" s="324" t="s">
        <v>1660</v>
      </c>
    </row>
    <row r="3968" spans="1:5">
      <c r="A3968">
        <v>2668</v>
      </c>
      <c r="B3968" t="s">
        <v>19987</v>
      </c>
      <c r="C3968" t="s">
        <v>8033</v>
      </c>
      <c r="D3968" t="s">
        <v>8036</v>
      </c>
      <c r="E3968" s="324" t="s">
        <v>3374</v>
      </c>
    </row>
    <row r="3969" spans="1:5">
      <c r="A3969">
        <v>2664</v>
      </c>
      <c r="B3969" t="s">
        <v>19988</v>
      </c>
      <c r="C3969" t="s">
        <v>8033</v>
      </c>
      <c r="D3969" t="s">
        <v>8036</v>
      </c>
      <c r="E3969" s="324" t="s">
        <v>1974</v>
      </c>
    </row>
    <row r="3970" spans="1:5">
      <c r="A3970">
        <v>2662</v>
      </c>
      <c r="B3970" t="s">
        <v>19989</v>
      </c>
      <c r="C3970" t="s">
        <v>8033</v>
      </c>
      <c r="D3970" t="s">
        <v>8036</v>
      </c>
      <c r="E3970" s="324" t="s">
        <v>21203</v>
      </c>
    </row>
    <row r="3971" spans="1:5">
      <c r="A3971">
        <v>20964</v>
      </c>
      <c r="B3971" t="s">
        <v>19990</v>
      </c>
      <c r="C3971" t="s">
        <v>8033</v>
      </c>
      <c r="D3971" t="s">
        <v>8034</v>
      </c>
      <c r="E3971" s="324" t="s">
        <v>16014</v>
      </c>
    </row>
    <row r="3972" spans="1:5">
      <c r="A3972">
        <v>10905</v>
      </c>
      <c r="B3972" t="s">
        <v>19991</v>
      </c>
      <c r="C3972" t="s">
        <v>8033</v>
      </c>
      <c r="D3972" t="s">
        <v>8034</v>
      </c>
      <c r="E3972" s="324" t="s">
        <v>21529</v>
      </c>
    </row>
    <row r="3973" spans="1:5">
      <c r="A3973">
        <v>11289</v>
      </c>
      <c r="B3973" t="s">
        <v>19992</v>
      </c>
      <c r="C3973" t="s">
        <v>8033</v>
      </c>
      <c r="D3973" t="s">
        <v>8034</v>
      </c>
      <c r="E3973" s="324" t="s">
        <v>21656</v>
      </c>
    </row>
    <row r="3974" spans="1:5">
      <c r="A3974">
        <v>11241</v>
      </c>
      <c r="B3974" t="s">
        <v>19993</v>
      </c>
      <c r="C3974" t="s">
        <v>8033</v>
      </c>
      <c r="D3974" t="s">
        <v>8034</v>
      </c>
      <c r="E3974" s="324" t="s">
        <v>24867</v>
      </c>
    </row>
    <row r="3975" spans="1:5">
      <c r="A3975">
        <v>11301</v>
      </c>
      <c r="B3975" t="s">
        <v>19994</v>
      </c>
      <c r="C3975" t="s">
        <v>8033</v>
      </c>
      <c r="D3975" t="s">
        <v>8034</v>
      </c>
      <c r="E3975" s="324" t="s">
        <v>27704</v>
      </c>
    </row>
    <row r="3976" spans="1:5">
      <c r="A3976">
        <v>21090</v>
      </c>
      <c r="B3976" t="s">
        <v>19995</v>
      </c>
      <c r="C3976" t="s">
        <v>8033</v>
      </c>
      <c r="D3976" t="s">
        <v>8034</v>
      </c>
      <c r="E3976" s="324" t="s">
        <v>27705</v>
      </c>
    </row>
    <row r="3977" spans="1:5">
      <c r="A3977">
        <v>11315</v>
      </c>
      <c r="B3977" t="s">
        <v>25403</v>
      </c>
      <c r="C3977" t="s">
        <v>8033</v>
      </c>
      <c r="D3977" t="s">
        <v>8034</v>
      </c>
      <c r="E3977" s="324" t="s">
        <v>27706</v>
      </c>
    </row>
    <row r="3978" spans="1:5">
      <c r="A3978">
        <v>21071</v>
      </c>
      <c r="B3978" t="s">
        <v>25405</v>
      </c>
      <c r="C3978" t="s">
        <v>8033</v>
      </c>
      <c r="D3978" t="s">
        <v>8034</v>
      </c>
      <c r="E3978" s="324" t="s">
        <v>27707</v>
      </c>
    </row>
    <row r="3979" spans="1:5">
      <c r="A3979">
        <v>14112</v>
      </c>
      <c r="B3979" t="s">
        <v>25406</v>
      </c>
      <c r="C3979" t="s">
        <v>8033</v>
      </c>
      <c r="D3979" t="s">
        <v>8034</v>
      </c>
      <c r="E3979" s="324" t="s">
        <v>26411</v>
      </c>
    </row>
    <row r="3980" spans="1:5">
      <c r="A3980">
        <v>11316</v>
      </c>
      <c r="B3980" t="s">
        <v>25407</v>
      </c>
      <c r="C3980" t="s">
        <v>8033</v>
      </c>
      <c r="D3980" t="s">
        <v>8034</v>
      </c>
      <c r="E3980" s="324" t="s">
        <v>27708</v>
      </c>
    </row>
    <row r="3981" spans="1:5">
      <c r="A3981">
        <v>6243</v>
      </c>
      <c r="B3981" t="s">
        <v>25408</v>
      </c>
      <c r="C3981" t="s">
        <v>8033</v>
      </c>
      <c r="D3981" t="s">
        <v>8035</v>
      </c>
      <c r="E3981" s="324" t="s">
        <v>27709</v>
      </c>
    </row>
    <row r="3982" spans="1:5">
      <c r="A3982">
        <v>6240</v>
      </c>
      <c r="B3982" t="s">
        <v>25409</v>
      </c>
      <c r="C3982" t="s">
        <v>8033</v>
      </c>
      <c r="D3982" t="s">
        <v>8034</v>
      </c>
      <c r="E3982" s="324" t="s">
        <v>27710</v>
      </c>
    </row>
    <row r="3983" spans="1:5">
      <c r="A3983">
        <v>11296</v>
      </c>
      <c r="B3983" t="s">
        <v>25410</v>
      </c>
      <c r="C3983" t="s">
        <v>8033</v>
      </c>
      <c r="D3983" t="s">
        <v>8034</v>
      </c>
      <c r="E3983" s="324" t="s">
        <v>27711</v>
      </c>
    </row>
    <row r="3984" spans="1:5">
      <c r="A3984">
        <v>11299</v>
      </c>
      <c r="B3984" t="s">
        <v>25411</v>
      </c>
      <c r="C3984" t="s">
        <v>8033</v>
      </c>
      <c r="D3984" t="s">
        <v>8034</v>
      </c>
      <c r="E3984" s="324" t="s">
        <v>27712</v>
      </c>
    </row>
    <row r="3985" spans="1:5">
      <c r="A3985">
        <v>11688</v>
      </c>
      <c r="B3985" t="s">
        <v>20004</v>
      </c>
      <c r="C3985" t="s">
        <v>8033</v>
      </c>
      <c r="D3985" t="s">
        <v>8034</v>
      </c>
      <c r="E3985" s="324" t="s">
        <v>25412</v>
      </c>
    </row>
    <row r="3986" spans="1:5">
      <c r="A3986">
        <v>37736</v>
      </c>
      <c r="B3986" t="s">
        <v>20005</v>
      </c>
      <c r="C3986" t="s">
        <v>8033</v>
      </c>
      <c r="D3986" t="s">
        <v>8036</v>
      </c>
      <c r="E3986" s="324" t="s">
        <v>25413</v>
      </c>
    </row>
    <row r="3987" spans="1:5">
      <c r="A3987">
        <v>37739</v>
      </c>
      <c r="B3987" t="s">
        <v>20006</v>
      </c>
      <c r="C3987" t="s">
        <v>8033</v>
      </c>
      <c r="D3987" t="s">
        <v>8036</v>
      </c>
      <c r="E3987" s="324" t="s">
        <v>25414</v>
      </c>
    </row>
    <row r="3988" spans="1:5">
      <c r="A3988">
        <v>37740</v>
      </c>
      <c r="B3988" t="s">
        <v>20007</v>
      </c>
      <c r="C3988" t="s">
        <v>8033</v>
      </c>
      <c r="D3988" t="s">
        <v>8036</v>
      </c>
      <c r="E3988" s="324" t="s">
        <v>25415</v>
      </c>
    </row>
    <row r="3989" spans="1:5">
      <c r="A3989">
        <v>37738</v>
      </c>
      <c r="B3989" t="s">
        <v>20008</v>
      </c>
      <c r="C3989" t="s">
        <v>8033</v>
      </c>
      <c r="D3989" t="s">
        <v>8036</v>
      </c>
      <c r="E3989" s="324" t="s">
        <v>25416</v>
      </c>
    </row>
    <row r="3990" spans="1:5">
      <c r="A3990">
        <v>37737</v>
      </c>
      <c r="B3990" t="s">
        <v>20009</v>
      </c>
      <c r="C3990" t="s">
        <v>8033</v>
      </c>
      <c r="D3990" t="s">
        <v>8036</v>
      </c>
      <c r="E3990" s="324" t="s">
        <v>25417</v>
      </c>
    </row>
    <row r="3991" spans="1:5">
      <c r="A3991">
        <v>25014</v>
      </c>
      <c r="B3991" t="s">
        <v>20010</v>
      </c>
      <c r="C3991" t="s">
        <v>8033</v>
      </c>
      <c r="D3991" t="s">
        <v>8036</v>
      </c>
      <c r="E3991" s="324" t="s">
        <v>25418</v>
      </c>
    </row>
    <row r="3992" spans="1:5">
      <c r="A3992">
        <v>25013</v>
      </c>
      <c r="B3992" t="s">
        <v>20011</v>
      </c>
      <c r="C3992" t="s">
        <v>8033</v>
      </c>
      <c r="D3992" t="s">
        <v>8036</v>
      </c>
      <c r="E3992" s="324" t="s">
        <v>25419</v>
      </c>
    </row>
    <row r="3993" spans="1:5">
      <c r="A3993">
        <v>14405</v>
      </c>
      <c r="B3993" t="s">
        <v>20012</v>
      </c>
      <c r="C3993" t="s">
        <v>8033</v>
      </c>
      <c r="D3993" t="s">
        <v>8036</v>
      </c>
      <c r="E3993" s="324" t="s">
        <v>25420</v>
      </c>
    </row>
    <row r="3994" spans="1:5">
      <c r="A3994">
        <v>20271</v>
      </c>
      <c r="B3994" t="s">
        <v>20013</v>
      </c>
      <c r="C3994" t="s">
        <v>8033</v>
      </c>
      <c r="D3994" t="s">
        <v>8034</v>
      </c>
      <c r="E3994" s="324" t="s">
        <v>25421</v>
      </c>
    </row>
    <row r="3995" spans="1:5">
      <c r="A3995">
        <v>10423</v>
      </c>
      <c r="B3995" t="s">
        <v>20014</v>
      </c>
      <c r="C3995" t="s">
        <v>8033</v>
      </c>
      <c r="D3995" t="s">
        <v>8034</v>
      </c>
      <c r="E3995" s="324" t="s">
        <v>25422</v>
      </c>
    </row>
    <row r="3996" spans="1:5">
      <c r="A3996">
        <v>36790</v>
      </c>
      <c r="B3996" t="s">
        <v>20015</v>
      </c>
      <c r="C3996" t="s">
        <v>8033</v>
      </c>
      <c r="D3996" t="s">
        <v>8034</v>
      </c>
      <c r="E3996" s="324" t="s">
        <v>27713</v>
      </c>
    </row>
    <row r="3997" spans="1:5">
      <c r="A3997">
        <v>37589</v>
      </c>
      <c r="B3997" t="s">
        <v>20016</v>
      </c>
      <c r="C3997" t="s">
        <v>8033</v>
      </c>
      <c r="D3997" t="s">
        <v>8034</v>
      </c>
      <c r="E3997" s="324" t="s">
        <v>27714</v>
      </c>
    </row>
    <row r="3998" spans="1:5">
      <c r="A3998">
        <v>11690</v>
      </c>
      <c r="B3998" t="s">
        <v>20017</v>
      </c>
      <c r="C3998" t="s">
        <v>8033</v>
      </c>
      <c r="D3998" t="s">
        <v>8034</v>
      </c>
      <c r="E3998" s="324" t="s">
        <v>27715</v>
      </c>
    </row>
    <row r="3999" spans="1:5">
      <c r="A3999">
        <v>20234</v>
      </c>
      <c r="B3999" t="s">
        <v>20018</v>
      </c>
      <c r="C3999" t="s">
        <v>8033</v>
      </c>
      <c r="D3999" t="s">
        <v>8034</v>
      </c>
      <c r="E3999" s="324" t="s">
        <v>27716</v>
      </c>
    </row>
    <row r="4000" spans="1:5">
      <c r="A4000">
        <v>4763</v>
      </c>
      <c r="B4000" t="s">
        <v>20019</v>
      </c>
      <c r="C4000" t="s">
        <v>8041</v>
      </c>
      <c r="D4000" t="s">
        <v>8034</v>
      </c>
      <c r="E4000" s="324" t="s">
        <v>26875</v>
      </c>
    </row>
    <row r="4001" spans="1:5">
      <c r="A4001">
        <v>41070</v>
      </c>
      <c r="B4001" t="s">
        <v>20020</v>
      </c>
      <c r="C4001" t="s">
        <v>8042</v>
      </c>
      <c r="D4001" t="s">
        <v>8034</v>
      </c>
      <c r="E4001" s="324" t="s">
        <v>26876</v>
      </c>
    </row>
    <row r="4002" spans="1:5">
      <c r="A4002">
        <v>44480</v>
      </c>
      <c r="B4002" t="s">
        <v>20021</v>
      </c>
      <c r="C4002" t="s">
        <v>8040</v>
      </c>
      <c r="D4002" t="s">
        <v>8034</v>
      </c>
      <c r="E4002" s="324" t="s">
        <v>25423</v>
      </c>
    </row>
    <row r="4003" spans="1:5">
      <c r="A4003">
        <v>11457</v>
      </c>
      <c r="B4003" t="s">
        <v>20022</v>
      </c>
      <c r="C4003" t="s">
        <v>8033</v>
      </c>
      <c r="D4003" t="s">
        <v>8034</v>
      </c>
      <c r="E4003" s="324" t="s">
        <v>22188</v>
      </c>
    </row>
    <row r="4004" spans="1:5">
      <c r="A4004">
        <v>44073</v>
      </c>
      <c r="B4004" t="s">
        <v>20023</v>
      </c>
      <c r="C4004" t="s">
        <v>8037</v>
      </c>
      <c r="D4004" t="s">
        <v>8034</v>
      </c>
      <c r="E4004" s="324" t="s">
        <v>24760</v>
      </c>
    </row>
    <row r="4005" spans="1:5">
      <c r="A4005">
        <v>44253</v>
      </c>
      <c r="B4005" t="s">
        <v>20024</v>
      </c>
      <c r="C4005" t="s">
        <v>8033</v>
      </c>
      <c r="D4005" t="s">
        <v>8034</v>
      </c>
      <c r="E4005" s="324" t="s">
        <v>21092</v>
      </c>
    </row>
    <row r="4006" spans="1:5">
      <c r="A4006">
        <v>21121</v>
      </c>
      <c r="B4006" t="s">
        <v>20025</v>
      </c>
      <c r="C4006" t="s">
        <v>8033</v>
      </c>
      <c r="D4006" t="s">
        <v>8034</v>
      </c>
      <c r="E4006" s="324" t="s">
        <v>14733</v>
      </c>
    </row>
    <row r="4007" spans="1:5">
      <c r="A4007">
        <v>38010</v>
      </c>
      <c r="B4007" t="s">
        <v>20026</v>
      </c>
      <c r="C4007" t="s">
        <v>8033</v>
      </c>
      <c r="D4007" t="s">
        <v>8034</v>
      </c>
      <c r="E4007" s="324" t="s">
        <v>14763</v>
      </c>
    </row>
    <row r="4008" spans="1:5">
      <c r="A4008">
        <v>38011</v>
      </c>
      <c r="B4008" t="s">
        <v>20027</v>
      </c>
      <c r="C4008" t="s">
        <v>8033</v>
      </c>
      <c r="D4008" t="s">
        <v>8034</v>
      </c>
      <c r="E4008" s="324" t="s">
        <v>21003</v>
      </c>
    </row>
    <row r="4009" spans="1:5">
      <c r="A4009">
        <v>38012</v>
      </c>
      <c r="B4009" t="s">
        <v>20028</v>
      </c>
      <c r="C4009" t="s">
        <v>8033</v>
      </c>
      <c r="D4009" t="s">
        <v>8034</v>
      </c>
      <c r="E4009" s="324" t="s">
        <v>21230</v>
      </c>
    </row>
    <row r="4010" spans="1:5">
      <c r="A4010">
        <v>38013</v>
      </c>
      <c r="B4010" t="s">
        <v>20029</v>
      </c>
      <c r="C4010" t="s">
        <v>8033</v>
      </c>
      <c r="D4010" t="s">
        <v>8034</v>
      </c>
      <c r="E4010" s="324" t="s">
        <v>25424</v>
      </c>
    </row>
    <row r="4011" spans="1:5">
      <c r="A4011">
        <v>38014</v>
      </c>
      <c r="B4011" t="s">
        <v>20030</v>
      </c>
      <c r="C4011" t="s">
        <v>8033</v>
      </c>
      <c r="D4011" t="s">
        <v>8034</v>
      </c>
      <c r="E4011" s="324" t="s">
        <v>25425</v>
      </c>
    </row>
    <row r="4012" spans="1:5">
      <c r="A4012">
        <v>38015</v>
      </c>
      <c r="B4012" t="s">
        <v>20031</v>
      </c>
      <c r="C4012" t="s">
        <v>8033</v>
      </c>
      <c r="D4012" t="s">
        <v>8034</v>
      </c>
      <c r="E4012" s="324" t="s">
        <v>24496</v>
      </c>
    </row>
    <row r="4013" spans="1:5">
      <c r="A4013">
        <v>38016</v>
      </c>
      <c r="B4013" t="s">
        <v>20032</v>
      </c>
      <c r="C4013" t="s">
        <v>8033</v>
      </c>
      <c r="D4013" t="s">
        <v>8034</v>
      </c>
      <c r="E4013" s="324" t="s">
        <v>21044</v>
      </c>
    </row>
    <row r="4014" spans="1:5">
      <c r="A4014">
        <v>12741</v>
      </c>
      <c r="B4014" t="s">
        <v>20033</v>
      </c>
      <c r="C4014" t="s">
        <v>8033</v>
      </c>
      <c r="D4014" t="s">
        <v>8036</v>
      </c>
      <c r="E4014" s="324" t="s">
        <v>27717</v>
      </c>
    </row>
    <row r="4015" spans="1:5">
      <c r="A4015">
        <v>12733</v>
      </c>
      <c r="B4015" t="s">
        <v>20034</v>
      </c>
      <c r="C4015" t="s">
        <v>8033</v>
      </c>
      <c r="D4015" t="s">
        <v>8036</v>
      </c>
      <c r="E4015" s="324" t="s">
        <v>24635</v>
      </c>
    </row>
    <row r="4016" spans="1:5">
      <c r="A4016">
        <v>12734</v>
      </c>
      <c r="B4016" t="s">
        <v>20035</v>
      </c>
      <c r="C4016" t="s">
        <v>8033</v>
      </c>
      <c r="D4016" t="s">
        <v>8036</v>
      </c>
      <c r="E4016" s="324" t="s">
        <v>25953</v>
      </c>
    </row>
    <row r="4017" spans="1:5">
      <c r="A4017">
        <v>12735</v>
      </c>
      <c r="B4017" t="s">
        <v>20036</v>
      </c>
      <c r="C4017" t="s">
        <v>8033</v>
      </c>
      <c r="D4017" t="s">
        <v>8036</v>
      </c>
      <c r="E4017" s="324" t="s">
        <v>21450</v>
      </c>
    </row>
    <row r="4018" spans="1:5">
      <c r="A4018">
        <v>12736</v>
      </c>
      <c r="B4018" t="s">
        <v>20037</v>
      </c>
      <c r="C4018" t="s">
        <v>8033</v>
      </c>
      <c r="D4018" t="s">
        <v>8036</v>
      </c>
      <c r="E4018" s="324" t="s">
        <v>27718</v>
      </c>
    </row>
    <row r="4019" spans="1:5">
      <c r="A4019">
        <v>12737</v>
      </c>
      <c r="B4019" t="s">
        <v>20038</v>
      </c>
      <c r="C4019" t="s">
        <v>8033</v>
      </c>
      <c r="D4019" t="s">
        <v>8036</v>
      </c>
      <c r="E4019" s="324" t="s">
        <v>27719</v>
      </c>
    </row>
    <row r="4020" spans="1:5">
      <c r="A4020">
        <v>12738</v>
      </c>
      <c r="B4020" t="s">
        <v>20039</v>
      </c>
      <c r="C4020" t="s">
        <v>8033</v>
      </c>
      <c r="D4020" t="s">
        <v>8036</v>
      </c>
      <c r="E4020" s="324" t="s">
        <v>27720</v>
      </c>
    </row>
    <row r="4021" spans="1:5">
      <c r="A4021">
        <v>12739</v>
      </c>
      <c r="B4021" t="s">
        <v>20040</v>
      </c>
      <c r="C4021" t="s">
        <v>8033</v>
      </c>
      <c r="D4021" t="s">
        <v>8036</v>
      </c>
      <c r="E4021" s="324" t="s">
        <v>27721</v>
      </c>
    </row>
    <row r="4022" spans="1:5">
      <c r="A4022">
        <v>12740</v>
      </c>
      <c r="B4022" t="s">
        <v>20041</v>
      </c>
      <c r="C4022" t="s">
        <v>8033</v>
      </c>
      <c r="D4022" t="s">
        <v>8036</v>
      </c>
      <c r="E4022" s="324" t="s">
        <v>27722</v>
      </c>
    </row>
    <row r="4023" spans="1:5">
      <c r="A4023">
        <v>6297</v>
      </c>
      <c r="B4023" t="s">
        <v>20042</v>
      </c>
      <c r="C4023" t="s">
        <v>8033</v>
      </c>
      <c r="D4023" t="s">
        <v>8034</v>
      </c>
      <c r="E4023" s="324" t="s">
        <v>14992</v>
      </c>
    </row>
    <row r="4024" spans="1:5">
      <c r="A4024">
        <v>6296</v>
      </c>
      <c r="B4024" t="s">
        <v>20043</v>
      </c>
      <c r="C4024" t="s">
        <v>8033</v>
      </c>
      <c r="D4024" t="s">
        <v>8034</v>
      </c>
      <c r="E4024" s="324" t="s">
        <v>15061</v>
      </c>
    </row>
    <row r="4025" spans="1:5">
      <c r="A4025">
        <v>6294</v>
      </c>
      <c r="B4025" t="s">
        <v>20044</v>
      </c>
      <c r="C4025" t="s">
        <v>8033</v>
      </c>
      <c r="D4025" t="s">
        <v>8034</v>
      </c>
      <c r="E4025" s="324" t="s">
        <v>5423</v>
      </c>
    </row>
    <row r="4026" spans="1:5">
      <c r="A4026">
        <v>6323</v>
      </c>
      <c r="B4026" t="s">
        <v>20045</v>
      </c>
      <c r="C4026" t="s">
        <v>8033</v>
      </c>
      <c r="D4026" t="s">
        <v>8034</v>
      </c>
      <c r="E4026" s="324" t="s">
        <v>4743</v>
      </c>
    </row>
    <row r="4027" spans="1:5">
      <c r="A4027">
        <v>6299</v>
      </c>
      <c r="B4027" t="s">
        <v>20046</v>
      </c>
      <c r="C4027" t="s">
        <v>8033</v>
      </c>
      <c r="D4027" t="s">
        <v>8034</v>
      </c>
      <c r="E4027" s="324" t="s">
        <v>15062</v>
      </c>
    </row>
    <row r="4028" spans="1:5">
      <c r="A4028">
        <v>6298</v>
      </c>
      <c r="B4028" t="s">
        <v>20047</v>
      </c>
      <c r="C4028" t="s">
        <v>8033</v>
      </c>
      <c r="D4028" t="s">
        <v>8034</v>
      </c>
      <c r="E4028" s="324" t="s">
        <v>15063</v>
      </c>
    </row>
    <row r="4029" spans="1:5">
      <c r="A4029">
        <v>6295</v>
      </c>
      <c r="B4029" t="s">
        <v>20048</v>
      </c>
      <c r="C4029" t="s">
        <v>8033</v>
      </c>
      <c r="D4029" t="s">
        <v>8034</v>
      </c>
      <c r="E4029" s="324" t="s">
        <v>2984</v>
      </c>
    </row>
    <row r="4030" spans="1:5">
      <c r="A4030">
        <v>6322</v>
      </c>
      <c r="B4030" t="s">
        <v>20049</v>
      </c>
      <c r="C4030" t="s">
        <v>8033</v>
      </c>
      <c r="D4030" t="s">
        <v>8034</v>
      </c>
      <c r="E4030" s="324" t="s">
        <v>15064</v>
      </c>
    </row>
    <row r="4031" spans="1:5">
      <c r="A4031">
        <v>6300</v>
      </c>
      <c r="B4031" t="s">
        <v>20050</v>
      </c>
      <c r="C4031" t="s">
        <v>8033</v>
      </c>
      <c r="D4031" t="s">
        <v>8034</v>
      </c>
      <c r="E4031" s="324" t="s">
        <v>15065</v>
      </c>
    </row>
    <row r="4032" spans="1:5">
      <c r="A4032">
        <v>6321</v>
      </c>
      <c r="B4032" t="s">
        <v>20051</v>
      </c>
      <c r="C4032" t="s">
        <v>8033</v>
      </c>
      <c r="D4032" t="s">
        <v>8034</v>
      </c>
      <c r="E4032" s="324" t="s">
        <v>15066</v>
      </c>
    </row>
    <row r="4033" spans="1:5">
      <c r="A4033">
        <v>6301</v>
      </c>
      <c r="B4033" t="s">
        <v>20052</v>
      </c>
      <c r="C4033" t="s">
        <v>8033</v>
      </c>
      <c r="D4033" t="s">
        <v>8034</v>
      </c>
      <c r="E4033" s="324" t="s">
        <v>15067</v>
      </c>
    </row>
    <row r="4034" spans="1:5">
      <c r="A4034">
        <v>7105</v>
      </c>
      <c r="B4034" t="s">
        <v>20053</v>
      </c>
      <c r="C4034" t="s">
        <v>8033</v>
      </c>
      <c r="D4034" t="s">
        <v>8034</v>
      </c>
      <c r="E4034" s="324" t="s">
        <v>27723</v>
      </c>
    </row>
    <row r="4035" spans="1:5">
      <c r="A4035">
        <v>20183</v>
      </c>
      <c r="B4035" t="s">
        <v>20054</v>
      </c>
      <c r="C4035" t="s">
        <v>8033</v>
      </c>
      <c r="D4035" t="s">
        <v>8034</v>
      </c>
      <c r="E4035" s="324" t="s">
        <v>27724</v>
      </c>
    </row>
    <row r="4036" spans="1:5">
      <c r="A4036">
        <v>38448</v>
      </c>
      <c r="B4036" t="s">
        <v>20055</v>
      </c>
      <c r="C4036" t="s">
        <v>8033</v>
      </c>
      <c r="D4036" t="s">
        <v>8034</v>
      </c>
      <c r="E4036" s="324" t="s">
        <v>27725</v>
      </c>
    </row>
    <row r="4037" spans="1:5">
      <c r="A4037">
        <v>20182</v>
      </c>
      <c r="B4037" t="s">
        <v>20056</v>
      </c>
      <c r="C4037" t="s">
        <v>8033</v>
      </c>
      <c r="D4037" t="s">
        <v>8034</v>
      </c>
      <c r="E4037" s="324" t="s">
        <v>4434</v>
      </c>
    </row>
    <row r="4038" spans="1:5">
      <c r="A4038">
        <v>7119</v>
      </c>
      <c r="B4038" t="s">
        <v>20057</v>
      </c>
      <c r="C4038" t="s">
        <v>8033</v>
      </c>
      <c r="D4038" t="s">
        <v>8034</v>
      </c>
      <c r="E4038" s="324" t="s">
        <v>27726</v>
      </c>
    </row>
    <row r="4039" spans="1:5">
      <c r="A4039">
        <v>7126</v>
      </c>
      <c r="B4039" t="s">
        <v>20058</v>
      </c>
      <c r="C4039" t="s">
        <v>8033</v>
      </c>
      <c r="D4039" t="s">
        <v>8034</v>
      </c>
      <c r="E4039" s="324" t="s">
        <v>15893</v>
      </c>
    </row>
    <row r="4040" spans="1:5">
      <c r="A4040">
        <v>7120</v>
      </c>
      <c r="B4040" t="s">
        <v>20059</v>
      </c>
      <c r="C4040" t="s">
        <v>8033</v>
      </c>
      <c r="D4040" t="s">
        <v>8034</v>
      </c>
      <c r="E4040" s="324" t="s">
        <v>27656</v>
      </c>
    </row>
    <row r="4041" spans="1:5">
      <c r="A4041">
        <v>6319</v>
      </c>
      <c r="B4041" t="s">
        <v>20060</v>
      </c>
      <c r="C4041" t="s">
        <v>8033</v>
      </c>
      <c r="D4041" t="s">
        <v>8034</v>
      </c>
      <c r="E4041" s="324" t="s">
        <v>15069</v>
      </c>
    </row>
    <row r="4042" spans="1:5">
      <c r="A4042">
        <v>6304</v>
      </c>
      <c r="B4042" t="s">
        <v>20061</v>
      </c>
      <c r="C4042" t="s">
        <v>8033</v>
      </c>
      <c r="D4042" t="s">
        <v>8034</v>
      </c>
      <c r="E4042" s="324" t="s">
        <v>15069</v>
      </c>
    </row>
    <row r="4043" spans="1:5">
      <c r="A4043">
        <v>21116</v>
      </c>
      <c r="B4043" t="s">
        <v>20062</v>
      </c>
      <c r="C4043" t="s">
        <v>8033</v>
      </c>
      <c r="D4043" t="s">
        <v>8034</v>
      </c>
      <c r="E4043" s="324" t="s">
        <v>15070</v>
      </c>
    </row>
    <row r="4044" spans="1:5">
      <c r="A4044">
        <v>6320</v>
      </c>
      <c r="B4044" t="s">
        <v>20063</v>
      </c>
      <c r="C4044" t="s">
        <v>8033</v>
      </c>
      <c r="D4044" t="s">
        <v>8034</v>
      </c>
      <c r="E4044" s="324" t="s">
        <v>15071</v>
      </c>
    </row>
    <row r="4045" spans="1:5">
      <c r="A4045">
        <v>6303</v>
      </c>
      <c r="B4045" t="s">
        <v>20064</v>
      </c>
      <c r="C4045" t="s">
        <v>8033</v>
      </c>
      <c r="D4045" t="s">
        <v>8034</v>
      </c>
      <c r="E4045" s="324" t="s">
        <v>15071</v>
      </c>
    </row>
    <row r="4046" spans="1:5">
      <c r="A4046">
        <v>6308</v>
      </c>
      <c r="B4046" t="s">
        <v>20065</v>
      </c>
      <c r="C4046" t="s">
        <v>8033</v>
      </c>
      <c r="D4046" t="s">
        <v>8034</v>
      </c>
      <c r="E4046" s="324" t="s">
        <v>15072</v>
      </c>
    </row>
    <row r="4047" spans="1:5">
      <c r="A4047">
        <v>6317</v>
      </c>
      <c r="B4047" t="s">
        <v>20066</v>
      </c>
      <c r="C4047" t="s">
        <v>8033</v>
      </c>
      <c r="D4047" t="s">
        <v>8034</v>
      </c>
      <c r="E4047" s="324" t="s">
        <v>15072</v>
      </c>
    </row>
    <row r="4048" spans="1:5">
      <c r="A4048">
        <v>6307</v>
      </c>
      <c r="B4048" t="s">
        <v>20067</v>
      </c>
      <c r="C4048" t="s">
        <v>8033</v>
      </c>
      <c r="D4048" t="s">
        <v>8034</v>
      </c>
      <c r="E4048" s="324" t="s">
        <v>15072</v>
      </c>
    </row>
    <row r="4049" spans="1:5">
      <c r="A4049">
        <v>6309</v>
      </c>
      <c r="B4049" t="s">
        <v>20068</v>
      </c>
      <c r="C4049" t="s">
        <v>8033</v>
      </c>
      <c r="D4049" t="s">
        <v>8034</v>
      </c>
      <c r="E4049" s="324" t="s">
        <v>14773</v>
      </c>
    </row>
    <row r="4050" spans="1:5">
      <c r="A4050">
        <v>6318</v>
      </c>
      <c r="B4050" t="s">
        <v>20069</v>
      </c>
      <c r="C4050" t="s">
        <v>8033</v>
      </c>
      <c r="D4050" t="s">
        <v>8034</v>
      </c>
      <c r="E4050" s="324" t="s">
        <v>15073</v>
      </c>
    </row>
    <row r="4051" spans="1:5">
      <c r="A4051">
        <v>6306</v>
      </c>
      <c r="B4051" t="s">
        <v>20070</v>
      </c>
      <c r="C4051" t="s">
        <v>8033</v>
      </c>
      <c r="D4051" t="s">
        <v>8034</v>
      </c>
      <c r="E4051" s="324" t="s">
        <v>15073</v>
      </c>
    </row>
    <row r="4052" spans="1:5">
      <c r="A4052">
        <v>6305</v>
      </c>
      <c r="B4052" t="s">
        <v>20071</v>
      </c>
      <c r="C4052" t="s">
        <v>8033</v>
      </c>
      <c r="D4052" t="s">
        <v>8034</v>
      </c>
      <c r="E4052" s="324" t="s">
        <v>15073</v>
      </c>
    </row>
    <row r="4053" spans="1:5">
      <c r="A4053">
        <v>6302</v>
      </c>
      <c r="B4053" t="s">
        <v>20072</v>
      </c>
      <c r="C4053" t="s">
        <v>8033</v>
      </c>
      <c r="D4053" t="s">
        <v>8034</v>
      </c>
      <c r="E4053" s="324" t="s">
        <v>2674</v>
      </c>
    </row>
    <row r="4054" spans="1:5">
      <c r="A4054">
        <v>6312</v>
      </c>
      <c r="B4054" t="s">
        <v>20073</v>
      </c>
      <c r="C4054" t="s">
        <v>8033</v>
      </c>
      <c r="D4054" t="s">
        <v>8034</v>
      </c>
      <c r="E4054" s="324" t="s">
        <v>15074</v>
      </c>
    </row>
    <row r="4055" spans="1:5">
      <c r="A4055">
        <v>6311</v>
      </c>
      <c r="B4055" t="s">
        <v>20074</v>
      </c>
      <c r="C4055" t="s">
        <v>8033</v>
      </c>
      <c r="D4055" t="s">
        <v>8034</v>
      </c>
      <c r="E4055" s="324" t="s">
        <v>15074</v>
      </c>
    </row>
    <row r="4056" spans="1:5">
      <c r="A4056">
        <v>6310</v>
      </c>
      <c r="B4056" t="s">
        <v>20075</v>
      </c>
      <c r="C4056" t="s">
        <v>8033</v>
      </c>
      <c r="D4056" t="s">
        <v>8034</v>
      </c>
      <c r="E4056" s="324" t="s">
        <v>15074</v>
      </c>
    </row>
    <row r="4057" spans="1:5">
      <c r="A4057">
        <v>6314</v>
      </c>
      <c r="B4057" t="s">
        <v>20076</v>
      </c>
      <c r="C4057" t="s">
        <v>8033</v>
      </c>
      <c r="D4057" t="s">
        <v>8034</v>
      </c>
      <c r="E4057" s="324" t="s">
        <v>15074</v>
      </c>
    </row>
    <row r="4058" spans="1:5">
      <c r="A4058">
        <v>6313</v>
      </c>
      <c r="B4058" t="s">
        <v>20077</v>
      </c>
      <c r="C4058" t="s">
        <v>8033</v>
      </c>
      <c r="D4058" t="s">
        <v>8034</v>
      </c>
      <c r="E4058" s="324" t="s">
        <v>15074</v>
      </c>
    </row>
    <row r="4059" spans="1:5">
      <c r="A4059">
        <v>6315</v>
      </c>
      <c r="B4059" t="s">
        <v>20078</v>
      </c>
      <c r="C4059" t="s">
        <v>8033</v>
      </c>
      <c r="D4059" t="s">
        <v>8034</v>
      </c>
      <c r="E4059" s="324" t="s">
        <v>15075</v>
      </c>
    </row>
    <row r="4060" spans="1:5">
      <c r="A4060">
        <v>6316</v>
      </c>
      <c r="B4060" t="s">
        <v>20079</v>
      </c>
      <c r="C4060" t="s">
        <v>8033</v>
      </c>
      <c r="D4060" t="s">
        <v>8034</v>
      </c>
      <c r="E4060" s="324" t="s">
        <v>15075</v>
      </c>
    </row>
    <row r="4061" spans="1:5">
      <c r="A4061">
        <v>39324</v>
      </c>
      <c r="B4061" t="s">
        <v>20080</v>
      </c>
      <c r="C4061" t="s">
        <v>8033</v>
      </c>
      <c r="D4061" t="s">
        <v>8034</v>
      </c>
      <c r="E4061" s="324" t="s">
        <v>25426</v>
      </c>
    </row>
    <row r="4062" spans="1:5">
      <c r="A4062">
        <v>39325</v>
      </c>
      <c r="B4062" t="s">
        <v>20081</v>
      </c>
      <c r="C4062" t="s">
        <v>8033</v>
      </c>
      <c r="D4062" t="s">
        <v>8034</v>
      </c>
      <c r="E4062" s="324" t="s">
        <v>6145</v>
      </c>
    </row>
    <row r="4063" spans="1:5">
      <c r="A4063">
        <v>39326</v>
      </c>
      <c r="B4063" t="s">
        <v>20082</v>
      </c>
      <c r="C4063" t="s">
        <v>8033</v>
      </c>
      <c r="D4063" t="s">
        <v>8034</v>
      </c>
      <c r="E4063" s="324" t="s">
        <v>22183</v>
      </c>
    </row>
    <row r="4064" spans="1:5">
      <c r="A4064">
        <v>39327</v>
      </c>
      <c r="B4064" t="s">
        <v>20083</v>
      </c>
      <c r="C4064" t="s">
        <v>8033</v>
      </c>
      <c r="D4064" t="s">
        <v>8034</v>
      </c>
      <c r="E4064" s="324" t="s">
        <v>25427</v>
      </c>
    </row>
    <row r="4065" spans="1:5">
      <c r="A4065">
        <v>11378</v>
      </c>
      <c r="B4065" t="s">
        <v>20084</v>
      </c>
      <c r="C4065" t="s">
        <v>8033</v>
      </c>
      <c r="D4065" t="s">
        <v>8036</v>
      </c>
      <c r="E4065" s="324" t="s">
        <v>27727</v>
      </c>
    </row>
    <row r="4066" spans="1:5">
      <c r="A4066">
        <v>11379</v>
      </c>
      <c r="B4066" t="s">
        <v>20085</v>
      </c>
      <c r="C4066" t="s">
        <v>8033</v>
      </c>
      <c r="D4066" t="s">
        <v>8036</v>
      </c>
      <c r="E4066" s="324" t="s">
        <v>22177</v>
      </c>
    </row>
    <row r="4067" spans="1:5">
      <c r="A4067">
        <v>11493</v>
      </c>
      <c r="B4067" t="s">
        <v>20086</v>
      </c>
      <c r="C4067" t="s">
        <v>8033</v>
      </c>
      <c r="D4067" t="s">
        <v>8036</v>
      </c>
      <c r="E4067" s="324" t="s">
        <v>27728</v>
      </c>
    </row>
    <row r="4068" spans="1:5">
      <c r="A4068">
        <v>7106</v>
      </c>
      <c r="B4068" t="s">
        <v>20087</v>
      </c>
      <c r="C4068" t="s">
        <v>8033</v>
      </c>
      <c r="D4068" t="s">
        <v>8034</v>
      </c>
      <c r="E4068" s="324" t="s">
        <v>27729</v>
      </c>
    </row>
    <row r="4069" spans="1:5">
      <c r="A4069">
        <v>7104</v>
      </c>
      <c r="B4069" t="s">
        <v>20088</v>
      </c>
      <c r="C4069" t="s">
        <v>8033</v>
      </c>
      <c r="D4069" t="s">
        <v>8034</v>
      </c>
      <c r="E4069" s="324" t="s">
        <v>15829</v>
      </c>
    </row>
    <row r="4070" spans="1:5">
      <c r="A4070">
        <v>7136</v>
      </c>
      <c r="B4070" t="s">
        <v>20089</v>
      </c>
      <c r="C4070" t="s">
        <v>8033</v>
      </c>
      <c r="D4070" t="s">
        <v>8034</v>
      </c>
      <c r="E4070" s="324" t="s">
        <v>20959</v>
      </c>
    </row>
    <row r="4071" spans="1:5">
      <c r="A4071">
        <v>7128</v>
      </c>
      <c r="B4071" t="s">
        <v>20090</v>
      </c>
      <c r="C4071" t="s">
        <v>8033</v>
      </c>
      <c r="D4071" t="s">
        <v>8034</v>
      </c>
      <c r="E4071" s="324" t="s">
        <v>15885</v>
      </c>
    </row>
    <row r="4072" spans="1:5">
      <c r="A4072">
        <v>7108</v>
      </c>
      <c r="B4072" t="s">
        <v>20091</v>
      </c>
      <c r="C4072" t="s">
        <v>8033</v>
      </c>
      <c r="D4072" t="s">
        <v>8034</v>
      </c>
      <c r="E4072" s="324" t="s">
        <v>27656</v>
      </c>
    </row>
    <row r="4073" spans="1:5">
      <c r="A4073">
        <v>7129</v>
      </c>
      <c r="B4073" t="s">
        <v>20092</v>
      </c>
      <c r="C4073" t="s">
        <v>8033</v>
      </c>
      <c r="D4073" t="s">
        <v>8034</v>
      </c>
      <c r="E4073" s="324" t="s">
        <v>390</v>
      </c>
    </row>
    <row r="4074" spans="1:5">
      <c r="A4074">
        <v>7130</v>
      </c>
      <c r="B4074" t="s">
        <v>20093</v>
      </c>
      <c r="C4074" t="s">
        <v>8033</v>
      </c>
      <c r="D4074" t="s">
        <v>8034</v>
      </c>
      <c r="E4074" s="324" t="s">
        <v>26196</v>
      </c>
    </row>
    <row r="4075" spans="1:5">
      <c r="A4075">
        <v>7131</v>
      </c>
      <c r="B4075" t="s">
        <v>20094</v>
      </c>
      <c r="C4075" t="s">
        <v>8033</v>
      </c>
      <c r="D4075" t="s">
        <v>8034</v>
      </c>
      <c r="E4075" s="324" t="s">
        <v>6097</v>
      </c>
    </row>
    <row r="4076" spans="1:5">
      <c r="A4076">
        <v>7132</v>
      </c>
      <c r="B4076" t="s">
        <v>20095</v>
      </c>
      <c r="C4076" t="s">
        <v>8033</v>
      </c>
      <c r="D4076" t="s">
        <v>8034</v>
      </c>
      <c r="E4076" s="324" t="s">
        <v>27730</v>
      </c>
    </row>
    <row r="4077" spans="1:5">
      <c r="A4077">
        <v>7133</v>
      </c>
      <c r="B4077" t="s">
        <v>20096</v>
      </c>
      <c r="C4077" t="s">
        <v>8033</v>
      </c>
      <c r="D4077" t="s">
        <v>8034</v>
      </c>
      <c r="E4077" s="324" t="s">
        <v>27731</v>
      </c>
    </row>
    <row r="4078" spans="1:5">
      <c r="A4078">
        <v>37420</v>
      </c>
      <c r="B4078" t="s">
        <v>20097</v>
      </c>
      <c r="C4078" t="s">
        <v>8033</v>
      </c>
      <c r="D4078" t="s">
        <v>8036</v>
      </c>
      <c r="E4078" s="324" t="s">
        <v>20984</v>
      </c>
    </row>
    <row r="4079" spans="1:5">
      <c r="A4079">
        <v>37421</v>
      </c>
      <c r="B4079" t="s">
        <v>20098</v>
      </c>
      <c r="C4079" t="s">
        <v>8033</v>
      </c>
      <c r="D4079" t="s">
        <v>8036</v>
      </c>
      <c r="E4079" s="324" t="s">
        <v>21654</v>
      </c>
    </row>
    <row r="4080" spans="1:5">
      <c r="A4080">
        <v>37422</v>
      </c>
      <c r="B4080" t="s">
        <v>20099</v>
      </c>
      <c r="C4080" t="s">
        <v>8033</v>
      </c>
      <c r="D4080" t="s">
        <v>8036</v>
      </c>
      <c r="E4080" s="324" t="s">
        <v>21015</v>
      </c>
    </row>
    <row r="4081" spans="1:5">
      <c r="A4081">
        <v>37443</v>
      </c>
      <c r="B4081" t="s">
        <v>20100</v>
      </c>
      <c r="C4081" t="s">
        <v>8033</v>
      </c>
      <c r="D4081" t="s">
        <v>8036</v>
      </c>
      <c r="E4081" s="324" t="s">
        <v>25429</v>
      </c>
    </row>
    <row r="4082" spans="1:5">
      <c r="A4082">
        <v>37444</v>
      </c>
      <c r="B4082" t="s">
        <v>20101</v>
      </c>
      <c r="C4082" t="s">
        <v>8033</v>
      </c>
      <c r="D4082" t="s">
        <v>8036</v>
      </c>
      <c r="E4082" s="324" t="s">
        <v>25430</v>
      </c>
    </row>
    <row r="4083" spans="1:5">
      <c r="A4083">
        <v>37445</v>
      </c>
      <c r="B4083" t="s">
        <v>20102</v>
      </c>
      <c r="C4083" t="s">
        <v>8033</v>
      </c>
      <c r="D4083" t="s">
        <v>8036</v>
      </c>
      <c r="E4083" s="324" t="s">
        <v>25431</v>
      </c>
    </row>
    <row r="4084" spans="1:5">
      <c r="A4084">
        <v>37446</v>
      </c>
      <c r="B4084" t="s">
        <v>20103</v>
      </c>
      <c r="C4084" t="s">
        <v>8033</v>
      </c>
      <c r="D4084" t="s">
        <v>8036</v>
      </c>
      <c r="E4084" s="324" t="s">
        <v>25432</v>
      </c>
    </row>
    <row r="4085" spans="1:5">
      <c r="A4085">
        <v>37447</v>
      </c>
      <c r="B4085" t="s">
        <v>20104</v>
      </c>
      <c r="C4085" t="s">
        <v>8033</v>
      </c>
      <c r="D4085" t="s">
        <v>8036</v>
      </c>
      <c r="E4085" s="324" t="s">
        <v>25433</v>
      </c>
    </row>
    <row r="4086" spans="1:5">
      <c r="A4086">
        <v>37448</v>
      </c>
      <c r="B4086" t="s">
        <v>20105</v>
      </c>
      <c r="C4086" t="s">
        <v>8033</v>
      </c>
      <c r="D4086" t="s">
        <v>8036</v>
      </c>
      <c r="E4086" s="324" t="s">
        <v>25434</v>
      </c>
    </row>
    <row r="4087" spans="1:5">
      <c r="A4087">
        <v>37440</v>
      </c>
      <c r="B4087" t="s">
        <v>20106</v>
      </c>
      <c r="C4087" t="s">
        <v>8033</v>
      </c>
      <c r="D4087" t="s">
        <v>8036</v>
      </c>
      <c r="E4087" s="324" t="s">
        <v>25435</v>
      </c>
    </row>
    <row r="4088" spans="1:5">
      <c r="A4088">
        <v>37441</v>
      </c>
      <c r="B4088" t="s">
        <v>20107</v>
      </c>
      <c r="C4088" t="s">
        <v>8033</v>
      </c>
      <c r="D4088" t="s">
        <v>8036</v>
      </c>
      <c r="E4088" s="324" t="s">
        <v>25435</v>
      </c>
    </row>
    <row r="4089" spans="1:5">
      <c r="A4089">
        <v>37442</v>
      </c>
      <c r="B4089" t="s">
        <v>20108</v>
      </c>
      <c r="C4089" t="s">
        <v>8033</v>
      </c>
      <c r="D4089" t="s">
        <v>8036</v>
      </c>
      <c r="E4089" s="324" t="s">
        <v>25436</v>
      </c>
    </row>
    <row r="4090" spans="1:5">
      <c r="A4090">
        <v>38017</v>
      </c>
      <c r="B4090" t="s">
        <v>20109</v>
      </c>
      <c r="C4090" t="s">
        <v>8033</v>
      </c>
      <c r="D4090" t="s">
        <v>8034</v>
      </c>
      <c r="E4090" s="324" t="s">
        <v>15985</v>
      </c>
    </row>
    <row r="4091" spans="1:5">
      <c r="A4091">
        <v>38018</v>
      </c>
      <c r="B4091" t="s">
        <v>20110</v>
      </c>
      <c r="C4091" t="s">
        <v>8033</v>
      </c>
      <c r="D4091" t="s">
        <v>8034</v>
      </c>
      <c r="E4091" s="324" t="s">
        <v>25437</v>
      </c>
    </row>
    <row r="4092" spans="1:5">
      <c r="A4092">
        <v>39895</v>
      </c>
      <c r="B4092" t="s">
        <v>20111</v>
      </c>
      <c r="C4092" t="s">
        <v>8033</v>
      </c>
      <c r="D4092" t="s">
        <v>8036</v>
      </c>
      <c r="E4092" s="324" t="s">
        <v>27732</v>
      </c>
    </row>
    <row r="4093" spans="1:5">
      <c r="A4093">
        <v>39896</v>
      </c>
      <c r="B4093" t="s">
        <v>20112</v>
      </c>
      <c r="C4093" t="s">
        <v>8033</v>
      </c>
      <c r="D4093" t="s">
        <v>8036</v>
      </c>
      <c r="E4093" s="324" t="s">
        <v>27733</v>
      </c>
    </row>
    <row r="4094" spans="1:5">
      <c r="A4094">
        <v>38873</v>
      </c>
      <c r="B4094" t="s">
        <v>22190</v>
      </c>
      <c r="C4094" t="s">
        <v>8033</v>
      </c>
      <c r="D4094" t="s">
        <v>8036</v>
      </c>
      <c r="E4094" s="324" t="s">
        <v>24433</v>
      </c>
    </row>
    <row r="4095" spans="1:5">
      <c r="A4095">
        <v>38874</v>
      </c>
      <c r="B4095" t="s">
        <v>22191</v>
      </c>
      <c r="C4095" t="s">
        <v>8033</v>
      </c>
      <c r="D4095" t="s">
        <v>8036</v>
      </c>
      <c r="E4095" s="324" t="s">
        <v>5836</v>
      </c>
    </row>
    <row r="4096" spans="1:5">
      <c r="A4096">
        <v>38875</v>
      </c>
      <c r="B4096" t="s">
        <v>22192</v>
      </c>
      <c r="C4096" t="s">
        <v>8033</v>
      </c>
      <c r="D4096" t="s">
        <v>8036</v>
      </c>
      <c r="E4096" s="324" t="s">
        <v>21026</v>
      </c>
    </row>
    <row r="4097" spans="1:5">
      <c r="A4097">
        <v>38876</v>
      </c>
      <c r="B4097" t="s">
        <v>22193</v>
      </c>
      <c r="C4097" t="s">
        <v>8033</v>
      </c>
      <c r="D4097" t="s">
        <v>8036</v>
      </c>
      <c r="E4097" s="324" t="s">
        <v>25439</v>
      </c>
    </row>
    <row r="4098" spans="1:5">
      <c r="A4098">
        <v>39000</v>
      </c>
      <c r="B4098" t="s">
        <v>20113</v>
      </c>
      <c r="C4098" t="s">
        <v>8033</v>
      </c>
      <c r="D4098" t="s">
        <v>8036</v>
      </c>
      <c r="E4098" s="324" t="s">
        <v>7975</v>
      </c>
    </row>
    <row r="4099" spans="1:5">
      <c r="A4099">
        <v>38674</v>
      </c>
      <c r="B4099" t="s">
        <v>20114</v>
      </c>
      <c r="C4099" t="s">
        <v>8033</v>
      </c>
      <c r="D4099" t="s">
        <v>8034</v>
      </c>
      <c r="E4099" s="324" t="s">
        <v>15903</v>
      </c>
    </row>
    <row r="4100" spans="1:5">
      <c r="A4100">
        <v>38019</v>
      </c>
      <c r="B4100" t="s">
        <v>20115</v>
      </c>
      <c r="C4100" t="s">
        <v>8033</v>
      </c>
      <c r="D4100" t="s">
        <v>8034</v>
      </c>
      <c r="E4100" s="324" t="s">
        <v>14711</v>
      </c>
    </row>
    <row r="4101" spans="1:5">
      <c r="A4101">
        <v>38020</v>
      </c>
      <c r="B4101" t="s">
        <v>20116</v>
      </c>
      <c r="C4101" t="s">
        <v>8033</v>
      </c>
      <c r="D4101" t="s">
        <v>8034</v>
      </c>
      <c r="E4101" s="324" t="s">
        <v>16006</v>
      </c>
    </row>
    <row r="4102" spans="1:5">
      <c r="A4102">
        <v>38454</v>
      </c>
      <c r="B4102" t="s">
        <v>20117</v>
      </c>
      <c r="C4102" t="s">
        <v>8033</v>
      </c>
      <c r="D4102" t="s">
        <v>8036</v>
      </c>
      <c r="E4102" s="324" t="s">
        <v>22111</v>
      </c>
    </row>
    <row r="4103" spans="1:5">
      <c r="A4103">
        <v>38455</v>
      </c>
      <c r="B4103" t="s">
        <v>20118</v>
      </c>
      <c r="C4103" t="s">
        <v>8033</v>
      </c>
      <c r="D4103" t="s">
        <v>8036</v>
      </c>
      <c r="E4103" s="324" t="s">
        <v>14722</v>
      </c>
    </row>
    <row r="4104" spans="1:5">
      <c r="A4104">
        <v>38462</v>
      </c>
      <c r="B4104" t="s">
        <v>20119</v>
      </c>
      <c r="C4104" t="s">
        <v>8033</v>
      </c>
      <c r="D4104" t="s">
        <v>8036</v>
      </c>
      <c r="E4104" s="324" t="s">
        <v>22194</v>
      </c>
    </row>
    <row r="4105" spans="1:5">
      <c r="A4105">
        <v>36362</v>
      </c>
      <c r="B4105" t="s">
        <v>20120</v>
      </c>
      <c r="C4105" t="s">
        <v>8033</v>
      </c>
      <c r="D4105" t="s">
        <v>8036</v>
      </c>
      <c r="E4105" s="324" t="s">
        <v>6512</v>
      </c>
    </row>
    <row r="4106" spans="1:5">
      <c r="A4106">
        <v>36298</v>
      </c>
      <c r="B4106" t="s">
        <v>20121</v>
      </c>
      <c r="C4106" t="s">
        <v>8033</v>
      </c>
      <c r="D4106" t="s">
        <v>8036</v>
      </c>
      <c r="E4106" s="324" t="s">
        <v>7180</v>
      </c>
    </row>
    <row r="4107" spans="1:5">
      <c r="A4107">
        <v>38456</v>
      </c>
      <c r="B4107" t="s">
        <v>20122</v>
      </c>
      <c r="C4107" t="s">
        <v>8033</v>
      </c>
      <c r="D4107" t="s">
        <v>8036</v>
      </c>
      <c r="E4107" s="324" t="s">
        <v>15987</v>
      </c>
    </row>
    <row r="4108" spans="1:5">
      <c r="A4108">
        <v>38457</v>
      </c>
      <c r="B4108" t="s">
        <v>20123</v>
      </c>
      <c r="C4108" t="s">
        <v>8033</v>
      </c>
      <c r="D4108" t="s">
        <v>8036</v>
      </c>
      <c r="E4108" s="324" t="s">
        <v>14813</v>
      </c>
    </row>
    <row r="4109" spans="1:5">
      <c r="A4109">
        <v>38458</v>
      </c>
      <c r="B4109" t="s">
        <v>20124</v>
      </c>
      <c r="C4109" t="s">
        <v>8033</v>
      </c>
      <c r="D4109" t="s">
        <v>8036</v>
      </c>
      <c r="E4109" s="324" t="s">
        <v>21873</v>
      </c>
    </row>
    <row r="4110" spans="1:5">
      <c r="A4110">
        <v>38459</v>
      </c>
      <c r="B4110" t="s">
        <v>20125</v>
      </c>
      <c r="C4110" t="s">
        <v>8033</v>
      </c>
      <c r="D4110" t="s">
        <v>8036</v>
      </c>
      <c r="E4110" s="324" t="s">
        <v>22195</v>
      </c>
    </row>
    <row r="4111" spans="1:5">
      <c r="A4111">
        <v>38460</v>
      </c>
      <c r="B4111" t="s">
        <v>20126</v>
      </c>
      <c r="C4111" t="s">
        <v>8033</v>
      </c>
      <c r="D4111" t="s">
        <v>8036</v>
      </c>
      <c r="E4111" s="324" t="s">
        <v>22196</v>
      </c>
    </row>
    <row r="4112" spans="1:5">
      <c r="A4112">
        <v>38461</v>
      </c>
      <c r="B4112" t="s">
        <v>20127</v>
      </c>
      <c r="C4112" t="s">
        <v>8033</v>
      </c>
      <c r="D4112" t="s">
        <v>8036</v>
      </c>
      <c r="E4112" s="324" t="s">
        <v>22197</v>
      </c>
    </row>
    <row r="4113" spans="1:5">
      <c r="A4113">
        <v>7094</v>
      </c>
      <c r="B4113" t="s">
        <v>20128</v>
      </c>
      <c r="C4113" t="s">
        <v>8033</v>
      </c>
      <c r="D4113" t="s">
        <v>8034</v>
      </c>
      <c r="E4113" s="324" t="s">
        <v>4385</v>
      </c>
    </row>
    <row r="4114" spans="1:5">
      <c r="A4114">
        <v>7116</v>
      </c>
      <c r="B4114" t="s">
        <v>20129</v>
      </c>
      <c r="C4114" t="s">
        <v>8033</v>
      </c>
      <c r="D4114" t="s">
        <v>8034</v>
      </c>
      <c r="E4114" s="324" t="s">
        <v>20942</v>
      </c>
    </row>
    <row r="4115" spans="1:5">
      <c r="A4115">
        <v>7118</v>
      </c>
      <c r="B4115" t="s">
        <v>20130</v>
      </c>
      <c r="C4115" t="s">
        <v>8033</v>
      </c>
      <c r="D4115" t="s">
        <v>8034</v>
      </c>
      <c r="E4115" s="324" t="s">
        <v>27734</v>
      </c>
    </row>
    <row r="4116" spans="1:5">
      <c r="A4116">
        <v>7098</v>
      </c>
      <c r="B4116" t="s">
        <v>20131</v>
      </c>
      <c r="C4116" t="s">
        <v>8033</v>
      </c>
      <c r="D4116" t="s">
        <v>8034</v>
      </c>
      <c r="E4116" s="324" t="s">
        <v>371</v>
      </c>
    </row>
    <row r="4117" spans="1:5">
      <c r="A4117">
        <v>7110</v>
      </c>
      <c r="B4117" t="s">
        <v>20132</v>
      </c>
      <c r="C4117" t="s">
        <v>8033</v>
      </c>
      <c r="D4117" t="s">
        <v>8034</v>
      </c>
      <c r="E4117" s="324" t="s">
        <v>25704</v>
      </c>
    </row>
    <row r="4118" spans="1:5">
      <c r="A4118">
        <v>7123</v>
      </c>
      <c r="B4118" t="s">
        <v>20133</v>
      </c>
      <c r="C4118" t="s">
        <v>8033</v>
      </c>
      <c r="D4118" t="s">
        <v>8034</v>
      </c>
      <c r="E4118" s="324" t="s">
        <v>808</v>
      </c>
    </row>
    <row r="4119" spans="1:5">
      <c r="A4119">
        <v>7121</v>
      </c>
      <c r="B4119" t="s">
        <v>20134</v>
      </c>
      <c r="C4119" t="s">
        <v>8033</v>
      </c>
      <c r="D4119" t="s">
        <v>8034</v>
      </c>
      <c r="E4119" s="324" t="s">
        <v>4628</v>
      </c>
    </row>
    <row r="4120" spans="1:5">
      <c r="A4120">
        <v>7137</v>
      </c>
      <c r="B4120" t="s">
        <v>20135</v>
      </c>
      <c r="C4120" t="s">
        <v>8033</v>
      </c>
      <c r="D4120" t="s">
        <v>8034</v>
      </c>
      <c r="E4120" s="324" t="s">
        <v>3341</v>
      </c>
    </row>
    <row r="4121" spans="1:5">
      <c r="A4121">
        <v>7122</v>
      </c>
      <c r="B4121" t="s">
        <v>20136</v>
      </c>
      <c r="C4121" t="s">
        <v>8033</v>
      </c>
      <c r="D4121" t="s">
        <v>8034</v>
      </c>
      <c r="E4121" s="324" t="s">
        <v>4233</v>
      </c>
    </row>
    <row r="4122" spans="1:5">
      <c r="A4122">
        <v>7114</v>
      </c>
      <c r="B4122" t="s">
        <v>20137</v>
      </c>
      <c r="C4122" t="s">
        <v>8033</v>
      </c>
      <c r="D4122" t="s">
        <v>8034</v>
      </c>
      <c r="E4122" s="324" t="s">
        <v>14972</v>
      </c>
    </row>
    <row r="4123" spans="1:5">
      <c r="A4123">
        <v>7109</v>
      </c>
      <c r="B4123" t="s">
        <v>20138</v>
      </c>
      <c r="C4123" t="s">
        <v>8033</v>
      </c>
      <c r="D4123" t="s">
        <v>8034</v>
      </c>
      <c r="E4123" s="324" t="s">
        <v>7391</v>
      </c>
    </row>
    <row r="4124" spans="1:5">
      <c r="A4124">
        <v>7135</v>
      </c>
      <c r="B4124" t="s">
        <v>20139</v>
      </c>
      <c r="C4124" t="s">
        <v>8033</v>
      </c>
      <c r="D4124" t="s">
        <v>8034</v>
      </c>
      <c r="E4124" s="324" t="s">
        <v>20947</v>
      </c>
    </row>
    <row r="4125" spans="1:5">
      <c r="A4125">
        <v>37947</v>
      </c>
      <c r="B4125" t="s">
        <v>20140</v>
      </c>
      <c r="C4125" t="s">
        <v>8033</v>
      </c>
      <c r="D4125" t="s">
        <v>8034</v>
      </c>
      <c r="E4125" s="324" t="s">
        <v>26731</v>
      </c>
    </row>
    <row r="4126" spans="1:5">
      <c r="A4126">
        <v>7103</v>
      </c>
      <c r="B4126" t="s">
        <v>20141</v>
      </c>
      <c r="C4126" t="s">
        <v>8033</v>
      </c>
      <c r="D4126" t="s">
        <v>8034</v>
      </c>
      <c r="E4126" s="324" t="s">
        <v>26359</v>
      </c>
    </row>
    <row r="4127" spans="1:5">
      <c r="A4127">
        <v>40419</v>
      </c>
      <c r="B4127" t="s">
        <v>20142</v>
      </c>
      <c r="C4127" t="s">
        <v>8033</v>
      </c>
      <c r="D4127" t="s">
        <v>8036</v>
      </c>
      <c r="E4127" s="324" t="s">
        <v>25442</v>
      </c>
    </row>
    <row r="4128" spans="1:5">
      <c r="A4128">
        <v>40420</v>
      </c>
      <c r="B4128" t="s">
        <v>20143</v>
      </c>
      <c r="C4128" t="s">
        <v>8033</v>
      </c>
      <c r="D4128" t="s">
        <v>8036</v>
      </c>
      <c r="E4128" s="324" t="s">
        <v>25443</v>
      </c>
    </row>
    <row r="4129" spans="1:5">
      <c r="A4129">
        <v>40421</v>
      </c>
      <c r="B4129" t="s">
        <v>20144</v>
      </c>
      <c r="C4129" t="s">
        <v>8033</v>
      </c>
      <c r="D4129" t="s">
        <v>8036</v>
      </c>
      <c r="E4129" s="324" t="s">
        <v>21410</v>
      </c>
    </row>
    <row r="4130" spans="1:5">
      <c r="A4130">
        <v>38905</v>
      </c>
      <c r="B4130" t="s">
        <v>22198</v>
      </c>
      <c r="C4130" t="s">
        <v>8033</v>
      </c>
      <c r="D4130" t="s">
        <v>8036</v>
      </c>
      <c r="E4130" s="324" t="s">
        <v>3439</v>
      </c>
    </row>
    <row r="4131" spans="1:5">
      <c r="A4131">
        <v>38907</v>
      </c>
      <c r="B4131" t="s">
        <v>22199</v>
      </c>
      <c r="C4131" t="s">
        <v>8033</v>
      </c>
      <c r="D4131" t="s">
        <v>8036</v>
      </c>
      <c r="E4131" s="324" t="s">
        <v>14985</v>
      </c>
    </row>
    <row r="4132" spans="1:5">
      <c r="A4132">
        <v>38910</v>
      </c>
      <c r="B4132" t="s">
        <v>22200</v>
      </c>
      <c r="C4132" t="s">
        <v>8033</v>
      </c>
      <c r="D4132" t="s">
        <v>8036</v>
      </c>
      <c r="E4132" s="324" t="s">
        <v>21357</v>
      </c>
    </row>
    <row r="4133" spans="1:5">
      <c r="A4133">
        <v>11655</v>
      </c>
      <c r="B4133" t="s">
        <v>20145</v>
      </c>
      <c r="C4133" t="s">
        <v>8033</v>
      </c>
      <c r="D4133" t="s">
        <v>8034</v>
      </c>
      <c r="E4133" s="324" t="s">
        <v>26335</v>
      </c>
    </row>
    <row r="4134" spans="1:5">
      <c r="A4134">
        <v>11656</v>
      </c>
      <c r="B4134" t="s">
        <v>20146</v>
      </c>
      <c r="C4134" t="s">
        <v>8033</v>
      </c>
      <c r="D4134" t="s">
        <v>8034</v>
      </c>
      <c r="E4134" s="324" t="s">
        <v>26324</v>
      </c>
    </row>
    <row r="4135" spans="1:5">
      <c r="A4135">
        <v>7091</v>
      </c>
      <c r="B4135" t="s">
        <v>20147</v>
      </c>
      <c r="C4135" t="s">
        <v>8033</v>
      </c>
      <c r="D4135" t="s">
        <v>8034</v>
      </c>
      <c r="E4135" s="324" t="s">
        <v>27735</v>
      </c>
    </row>
    <row r="4136" spans="1:5">
      <c r="A4136">
        <v>37948</v>
      </c>
      <c r="B4136" t="s">
        <v>20148</v>
      </c>
      <c r="C4136" t="s">
        <v>8033</v>
      </c>
      <c r="D4136" t="s">
        <v>8034</v>
      </c>
      <c r="E4136" s="324" t="s">
        <v>25335</v>
      </c>
    </row>
    <row r="4137" spans="1:5">
      <c r="A4137">
        <v>7097</v>
      </c>
      <c r="B4137" t="s">
        <v>20149</v>
      </c>
      <c r="C4137" t="s">
        <v>8033</v>
      </c>
      <c r="D4137" t="s">
        <v>8034</v>
      </c>
      <c r="E4137" s="324" t="s">
        <v>14959</v>
      </c>
    </row>
    <row r="4138" spans="1:5">
      <c r="A4138">
        <v>11658</v>
      </c>
      <c r="B4138" t="s">
        <v>20150</v>
      </c>
      <c r="C4138" t="s">
        <v>8033</v>
      </c>
      <c r="D4138" t="s">
        <v>8034</v>
      </c>
      <c r="E4138" s="324" t="s">
        <v>25007</v>
      </c>
    </row>
    <row r="4139" spans="1:5">
      <c r="A4139">
        <v>7146</v>
      </c>
      <c r="B4139" t="s">
        <v>20151</v>
      </c>
      <c r="C4139" t="s">
        <v>8033</v>
      </c>
      <c r="D4139" t="s">
        <v>8034</v>
      </c>
      <c r="E4139" s="324" t="s">
        <v>27736</v>
      </c>
    </row>
    <row r="4140" spans="1:5">
      <c r="A4140">
        <v>7138</v>
      </c>
      <c r="B4140" t="s">
        <v>20152</v>
      </c>
      <c r="C4140" t="s">
        <v>8033</v>
      </c>
      <c r="D4140" t="s">
        <v>8034</v>
      </c>
      <c r="E4140" s="324" t="s">
        <v>1448</v>
      </c>
    </row>
    <row r="4141" spans="1:5">
      <c r="A4141">
        <v>7139</v>
      </c>
      <c r="B4141" t="s">
        <v>20153</v>
      </c>
      <c r="C4141" t="s">
        <v>8033</v>
      </c>
      <c r="D4141" t="s">
        <v>8034</v>
      </c>
      <c r="E4141" s="324" t="s">
        <v>16081</v>
      </c>
    </row>
    <row r="4142" spans="1:5">
      <c r="A4142">
        <v>7140</v>
      </c>
      <c r="B4142" t="s">
        <v>20154</v>
      </c>
      <c r="C4142" t="s">
        <v>8033</v>
      </c>
      <c r="D4142" t="s">
        <v>8034</v>
      </c>
      <c r="E4142" s="324" t="s">
        <v>14707</v>
      </c>
    </row>
    <row r="4143" spans="1:5">
      <c r="A4143">
        <v>7141</v>
      </c>
      <c r="B4143" t="s">
        <v>20155</v>
      </c>
      <c r="C4143" t="s">
        <v>8033</v>
      </c>
      <c r="D4143" t="s">
        <v>8034</v>
      </c>
      <c r="E4143" s="324" t="s">
        <v>21101</v>
      </c>
    </row>
    <row r="4144" spans="1:5">
      <c r="A4144">
        <v>7143</v>
      </c>
      <c r="B4144" t="s">
        <v>20156</v>
      </c>
      <c r="C4144" t="s">
        <v>8033</v>
      </c>
      <c r="D4144" t="s">
        <v>8034</v>
      </c>
      <c r="E4144" s="324" t="s">
        <v>27172</v>
      </c>
    </row>
    <row r="4145" spans="1:5">
      <c r="A4145">
        <v>7144</v>
      </c>
      <c r="B4145" t="s">
        <v>20157</v>
      </c>
      <c r="C4145" t="s">
        <v>8033</v>
      </c>
      <c r="D4145" t="s">
        <v>8034</v>
      </c>
      <c r="E4145" s="324" t="s">
        <v>27737</v>
      </c>
    </row>
    <row r="4146" spans="1:5">
      <c r="A4146">
        <v>7145</v>
      </c>
      <c r="B4146" t="s">
        <v>20158</v>
      </c>
      <c r="C4146" t="s">
        <v>8033</v>
      </c>
      <c r="D4146" t="s">
        <v>8034</v>
      </c>
      <c r="E4146" s="324" t="s">
        <v>27738</v>
      </c>
    </row>
    <row r="4147" spans="1:5">
      <c r="A4147">
        <v>7142</v>
      </c>
      <c r="B4147" t="s">
        <v>20159</v>
      </c>
      <c r="C4147" t="s">
        <v>8033</v>
      </c>
      <c r="D4147" t="s">
        <v>8034</v>
      </c>
      <c r="E4147" s="324" t="s">
        <v>3365</v>
      </c>
    </row>
    <row r="4148" spans="1:5">
      <c r="A4148">
        <v>3593</v>
      </c>
      <c r="B4148" t="s">
        <v>20160</v>
      </c>
      <c r="C4148" t="s">
        <v>8033</v>
      </c>
      <c r="D4148" t="s">
        <v>8034</v>
      </c>
      <c r="E4148" s="324" t="s">
        <v>15083</v>
      </c>
    </row>
    <row r="4149" spans="1:5">
      <c r="A4149">
        <v>3588</v>
      </c>
      <c r="B4149" t="s">
        <v>20161</v>
      </c>
      <c r="C4149" t="s">
        <v>8033</v>
      </c>
      <c r="D4149" t="s">
        <v>8034</v>
      </c>
      <c r="E4149" s="324" t="s">
        <v>4767</v>
      </c>
    </row>
    <row r="4150" spans="1:5">
      <c r="A4150">
        <v>3585</v>
      </c>
      <c r="B4150" t="s">
        <v>20162</v>
      </c>
      <c r="C4150" t="s">
        <v>8033</v>
      </c>
      <c r="D4150" t="s">
        <v>8034</v>
      </c>
      <c r="E4150" s="324" t="s">
        <v>7897</v>
      </c>
    </row>
    <row r="4151" spans="1:5">
      <c r="A4151">
        <v>3587</v>
      </c>
      <c r="B4151" t="s">
        <v>20163</v>
      </c>
      <c r="C4151" t="s">
        <v>8033</v>
      </c>
      <c r="D4151" t="s">
        <v>8034</v>
      </c>
      <c r="E4151" s="324" t="s">
        <v>5168</v>
      </c>
    </row>
    <row r="4152" spans="1:5">
      <c r="A4152">
        <v>3590</v>
      </c>
      <c r="B4152" t="s">
        <v>20164</v>
      </c>
      <c r="C4152" t="s">
        <v>8033</v>
      </c>
      <c r="D4152" t="s">
        <v>8034</v>
      </c>
      <c r="E4152" s="324" t="s">
        <v>15084</v>
      </c>
    </row>
    <row r="4153" spans="1:5">
      <c r="A4153">
        <v>3589</v>
      </c>
      <c r="B4153" t="s">
        <v>20165</v>
      </c>
      <c r="C4153" t="s">
        <v>8033</v>
      </c>
      <c r="D4153" t="s">
        <v>8034</v>
      </c>
      <c r="E4153" s="324" t="s">
        <v>3721</v>
      </c>
    </row>
    <row r="4154" spans="1:5">
      <c r="A4154">
        <v>3586</v>
      </c>
      <c r="B4154" t="s">
        <v>20166</v>
      </c>
      <c r="C4154" t="s">
        <v>8033</v>
      </c>
      <c r="D4154" t="s">
        <v>8034</v>
      </c>
      <c r="E4154" s="324" t="s">
        <v>15085</v>
      </c>
    </row>
    <row r="4155" spans="1:5">
      <c r="A4155">
        <v>3592</v>
      </c>
      <c r="B4155" t="s">
        <v>20167</v>
      </c>
      <c r="C4155" t="s">
        <v>8033</v>
      </c>
      <c r="D4155" t="s">
        <v>8034</v>
      </c>
      <c r="E4155" s="324" t="s">
        <v>15086</v>
      </c>
    </row>
    <row r="4156" spans="1:5">
      <c r="A4156">
        <v>3591</v>
      </c>
      <c r="B4156" t="s">
        <v>20168</v>
      </c>
      <c r="C4156" t="s">
        <v>8033</v>
      </c>
      <c r="D4156" t="s">
        <v>8034</v>
      </c>
      <c r="E4156" s="324" t="s">
        <v>15087</v>
      </c>
    </row>
    <row r="4157" spans="1:5">
      <c r="A4157">
        <v>40396</v>
      </c>
      <c r="B4157" t="s">
        <v>20169</v>
      </c>
      <c r="C4157" t="s">
        <v>8033</v>
      </c>
      <c r="D4157" t="s">
        <v>8036</v>
      </c>
      <c r="E4157" s="324" t="s">
        <v>26041</v>
      </c>
    </row>
    <row r="4158" spans="1:5">
      <c r="A4158">
        <v>40395</v>
      </c>
      <c r="B4158" t="s">
        <v>20170</v>
      </c>
      <c r="C4158" t="s">
        <v>8033</v>
      </c>
      <c r="D4158" t="s">
        <v>8036</v>
      </c>
      <c r="E4158" s="324" t="s">
        <v>24432</v>
      </c>
    </row>
    <row r="4159" spans="1:5">
      <c r="A4159">
        <v>40392</v>
      </c>
      <c r="B4159" t="s">
        <v>20171</v>
      </c>
      <c r="C4159" t="s">
        <v>8033</v>
      </c>
      <c r="D4159" t="s">
        <v>8036</v>
      </c>
      <c r="E4159" s="324" t="s">
        <v>27739</v>
      </c>
    </row>
    <row r="4160" spans="1:5">
      <c r="A4160">
        <v>40394</v>
      </c>
      <c r="B4160" t="s">
        <v>20172</v>
      </c>
      <c r="C4160" t="s">
        <v>8033</v>
      </c>
      <c r="D4160" t="s">
        <v>8036</v>
      </c>
      <c r="E4160" s="324" t="s">
        <v>25316</v>
      </c>
    </row>
    <row r="4161" spans="1:5">
      <c r="A4161">
        <v>40398</v>
      </c>
      <c r="B4161" t="s">
        <v>20173</v>
      </c>
      <c r="C4161" t="s">
        <v>8033</v>
      </c>
      <c r="D4161" t="s">
        <v>8036</v>
      </c>
      <c r="E4161" s="324" t="s">
        <v>27740</v>
      </c>
    </row>
    <row r="4162" spans="1:5">
      <c r="A4162">
        <v>40397</v>
      </c>
      <c r="B4162" t="s">
        <v>20174</v>
      </c>
      <c r="C4162" t="s">
        <v>8033</v>
      </c>
      <c r="D4162" t="s">
        <v>8036</v>
      </c>
      <c r="E4162" s="324" t="s">
        <v>27741</v>
      </c>
    </row>
    <row r="4163" spans="1:5">
      <c r="A4163">
        <v>40393</v>
      </c>
      <c r="B4163" t="s">
        <v>20175</v>
      </c>
      <c r="C4163" t="s">
        <v>8033</v>
      </c>
      <c r="D4163" t="s">
        <v>8036</v>
      </c>
      <c r="E4163" s="324" t="s">
        <v>27742</v>
      </c>
    </row>
    <row r="4164" spans="1:5">
      <c r="A4164">
        <v>40399</v>
      </c>
      <c r="B4164" t="s">
        <v>20176</v>
      </c>
      <c r="C4164" t="s">
        <v>8033</v>
      </c>
      <c r="D4164" t="s">
        <v>8036</v>
      </c>
      <c r="E4164" s="324" t="s">
        <v>27162</v>
      </c>
    </row>
    <row r="4165" spans="1:5">
      <c r="A4165">
        <v>39322</v>
      </c>
      <c r="B4165" t="s">
        <v>25445</v>
      </c>
      <c r="C4165" t="s">
        <v>8033</v>
      </c>
      <c r="D4165" t="s">
        <v>8036</v>
      </c>
      <c r="E4165" s="324" t="s">
        <v>25036</v>
      </c>
    </row>
    <row r="4166" spans="1:5">
      <c r="A4166">
        <v>39289</v>
      </c>
      <c r="B4166" t="s">
        <v>22201</v>
      </c>
      <c r="C4166" t="s">
        <v>8033</v>
      </c>
      <c r="D4166" t="s">
        <v>8036</v>
      </c>
      <c r="E4166" s="324" t="s">
        <v>4296</v>
      </c>
    </row>
    <row r="4167" spans="1:5">
      <c r="A4167">
        <v>39290</v>
      </c>
      <c r="B4167" t="s">
        <v>22202</v>
      </c>
      <c r="C4167" t="s">
        <v>8033</v>
      </c>
      <c r="D4167" t="s">
        <v>8036</v>
      </c>
      <c r="E4167" s="324" t="s">
        <v>18457</v>
      </c>
    </row>
    <row r="4168" spans="1:5">
      <c r="A4168">
        <v>39291</v>
      </c>
      <c r="B4168" t="s">
        <v>22203</v>
      </c>
      <c r="C4168" t="s">
        <v>8033</v>
      </c>
      <c r="D4168" t="s">
        <v>8036</v>
      </c>
      <c r="E4168" s="324" t="s">
        <v>14916</v>
      </c>
    </row>
    <row r="4169" spans="1:5">
      <c r="A4169">
        <v>41892</v>
      </c>
      <c r="B4169" t="s">
        <v>20178</v>
      </c>
      <c r="C4169" t="s">
        <v>8033</v>
      </c>
      <c r="D4169" t="s">
        <v>8036</v>
      </c>
      <c r="E4169" s="324" t="s">
        <v>27743</v>
      </c>
    </row>
    <row r="4170" spans="1:5">
      <c r="A4170">
        <v>7048</v>
      </c>
      <c r="B4170" t="s">
        <v>20179</v>
      </c>
      <c r="C4170" t="s">
        <v>8033</v>
      </c>
      <c r="D4170" t="s">
        <v>8036</v>
      </c>
      <c r="E4170" s="324" t="s">
        <v>6106</v>
      </c>
    </row>
    <row r="4171" spans="1:5">
      <c r="A4171">
        <v>7088</v>
      </c>
      <c r="B4171" t="s">
        <v>20180</v>
      </c>
      <c r="C4171" t="s">
        <v>8033</v>
      </c>
      <c r="D4171" t="s">
        <v>8036</v>
      </c>
      <c r="E4171" s="324" t="s">
        <v>27744</v>
      </c>
    </row>
    <row r="4172" spans="1:5">
      <c r="A4172">
        <v>20179</v>
      </c>
      <c r="B4172" t="s">
        <v>20181</v>
      </c>
      <c r="C4172" t="s">
        <v>8033</v>
      </c>
      <c r="D4172" t="s">
        <v>8034</v>
      </c>
      <c r="E4172" s="324" t="s">
        <v>26376</v>
      </c>
    </row>
    <row r="4173" spans="1:5">
      <c r="A4173">
        <v>20178</v>
      </c>
      <c r="B4173" t="s">
        <v>20182</v>
      </c>
      <c r="C4173" t="s">
        <v>8033</v>
      </c>
      <c r="D4173" t="s">
        <v>8034</v>
      </c>
      <c r="E4173" s="324" t="s">
        <v>27745</v>
      </c>
    </row>
    <row r="4174" spans="1:5">
      <c r="A4174">
        <v>20180</v>
      </c>
      <c r="B4174" t="s">
        <v>20183</v>
      </c>
      <c r="C4174" t="s">
        <v>8033</v>
      </c>
      <c r="D4174" t="s">
        <v>8034</v>
      </c>
      <c r="E4174" s="324" t="s">
        <v>26678</v>
      </c>
    </row>
    <row r="4175" spans="1:5">
      <c r="A4175">
        <v>20181</v>
      </c>
      <c r="B4175" t="s">
        <v>20184</v>
      </c>
      <c r="C4175" t="s">
        <v>8033</v>
      </c>
      <c r="D4175" t="s">
        <v>8034</v>
      </c>
      <c r="E4175" s="324" t="s">
        <v>27746</v>
      </c>
    </row>
    <row r="4176" spans="1:5">
      <c r="A4176">
        <v>20177</v>
      </c>
      <c r="B4176" t="s">
        <v>20185</v>
      </c>
      <c r="C4176" t="s">
        <v>8033</v>
      </c>
      <c r="D4176" t="s">
        <v>8034</v>
      </c>
      <c r="E4176" s="324" t="s">
        <v>15095</v>
      </c>
    </row>
    <row r="4177" spans="1:5">
      <c r="A4177">
        <v>7070</v>
      </c>
      <c r="B4177" t="s">
        <v>20186</v>
      </c>
      <c r="C4177" t="s">
        <v>8033</v>
      </c>
      <c r="D4177" t="s">
        <v>8034</v>
      </c>
      <c r="E4177" s="324" t="s">
        <v>27747</v>
      </c>
    </row>
    <row r="4178" spans="1:5">
      <c r="A4178">
        <v>40945</v>
      </c>
      <c r="B4178" t="s">
        <v>20187</v>
      </c>
      <c r="C4178" t="s">
        <v>8041</v>
      </c>
      <c r="D4178" t="s">
        <v>8034</v>
      </c>
      <c r="E4178" s="324" t="s">
        <v>21425</v>
      </c>
    </row>
    <row r="4179" spans="1:5">
      <c r="A4179">
        <v>40946</v>
      </c>
      <c r="B4179" t="s">
        <v>20188</v>
      </c>
      <c r="C4179" t="s">
        <v>8042</v>
      </c>
      <c r="D4179" t="s">
        <v>8034</v>
      </c>
      <c r="E4179" s="324" t="s">
        <v>27748</v>
      </c>
    </row>
    <row r="4180" spans="1:5">
      <c r="A4180">
        <v>7153</v>
      </c>
      <c r="B4180" t="s">
        <v>20189</v>
      </c>
      <c r="C4180" t="s">
        <v>8041</v>
      </c>
      <c r="D4180" t="s">
        <v>8034</v>
      </c>
      <c r="E4180" s="324" t="s">
        <v>27749</v>
      </c>
    </row>
    <row r="4181" spans="1:5">
      <c r="A4181">
        <v>41089</v>
      </c>
      <c r="B4181" t="s">
        <v>20190</v>
      </c>
      <c r="C4181" t="s">
        <v>8042</v>
      </c>
      <c r="D4181" t="s">
        <v>8034</v>
      </c>
      <c r="E4181" s="324" t="s">
        <v>27750</v>
      </c>
    </row>
    <row r="4182" spans="1:5">
      <c r="A4182">
        <v>40943</v>
      </c>
      <c r="B4182" t="s">
        <v>20191</v>
      </c>
      <c r="C4182" t="s">
        <v>8041</v>
      </c>
      <c r="D4182" t="s">
        <v>8034</v>
      </c>
      <c r="E4182" s="324" t="s">
        <v>26292</v>
      </c>
    </row>
    <row r="4183" spans="1:5">
      <c r="A4183">
        <v>40944</v>
      </c>
      <c r="B4183" t="s">
        <v>20192</v>
      </c>
      <c r="C4183" t="s">
        <v>8042</v>
      </c>
      <c r="D4183" t="s">
        <v>8034</v>
      </c>
      <c r="E4183" s="324" t="s">
        <v>27751</v>
      </c>
    </row>
    <row r="4184" spans="1:5">
      <c r="A4184">
        <v>6175</v>
      </c>
      <c r="B4184" t="s">
        <v>25448</v>
      </c>
      <c r="C4184" t="s">
        <v>8041</v>
      </c>
      <c r="D4184" t="s">
        <v>8034</v>
      </c>
      <c r="E4184" s="324" t="s">
        <v>27752</v>
      </c>
    </row>
    <row r="4185" spans="1:5">
      <c r="A4185">
        <v>41092</v>
      </c>
      <c r="B4185" t="s">
        <v>20194</v>
      </c>
      <c r="C4185" t="s">
        <v>8042</v>
      </c>
      <c r="D4185" t="s">
        <v>8034</v>
      </c>
      <c r="E4185" s="324" t="s">
        <v>27753</v>
      </c>
    </row>
    <row r="4186" spans="1:5">
      <c r="A4186">
        <v>37712</v>
      </c>
      <c r="B4186" t="s">
        <v>20195</v>
      </c>
      <c r="C4186" t="s">
        <v>8043</v>
      </c>
      <c r="D4186" t="s">
        <v>8034</v>
      </c>
      <c r="E4186" s="324" t="s">
        <v>25449</v>
      </c>
    </row>
    <row r="4187" spans="1:5">
      <c r="A4187">
        <v>34547</v>
      </c>
      <c r="B4187" t="s">
        <v>20196</v>
      </c>
      <c r="C4187" t="s">
        <v>8037</v>
      </c>
      <c r="D4187" t="s">
        <v>8034</v>
      </c>
      <c r="E4187" s="324" t="s">
        <v>24877</v>
      </c>
    </row>
    <row r="4188" spans="1:5">
      <c r="A4188">
        <v>34548</v>
      </c>
      <c r="B4188" t="s">
        <v>20197</v>
      </c>
      <c r="C4188" t="s">
        <v>8037</v>
      </c>
      <c r="D4188" t="s">
        <v>8034</v>
      </c>
      <c r="E4188" s="324" t="s">
        <v>24371</v>
      </c>
    </row>
    <row r="4189" spans="1:5">
      <c r="A4189">
        <v>34558</v>
      </c>
      <c r="B4189" t="s">
        <v>20198</v>
      </c>
      <c r="C4189" t="s">
        <v>8037</v>
      </c>
      <c r="D4189" t="s">
        <v>8034</v>
      </c>
      <c r="E4189" s="324" t="s">
        <v>369</v>
      </c>
    </row>
    <row r="4190" spans="1:5">
      <c r="A4190">
        <v>34550</v>
      </c>
      <c r="B4190" t="s">
        <v>20199</v>
      </c>
      <c r="C4190" t="s">
        <v>8037</v>
      </c>
      <c r="D4190" t="s">
        <v>8034</v>
      </c>
      <c r="E4190" s="324" t="s">
        <v>14783</v>
      </c>
    </row>
    <row r="4191" spans="1:5">
      <c r="A4191">
        <v>34557</v>
      </c>
      <c r="B4191" t="s">
        <v>20200</v>
      </c>
      <c r="C4191" t="s">
        <v>8037</v>
      </c>
      <c r="D4191" t="s">
        <v>8034</v>
      </c>
      <c r="E4191" s="324" t="s">
        <v>14774</v>
      </c>
    </row>
    <row r="4192" spans="1:5">
      <c r="A4192">
        <v>37411</v>
      </c>
      <c r="B4192" t="s">
        <v>20201</v>
      </c>
      <c r="C4192" t="s">
        <v>8043</v>
      </c>
      <c r="D4192" t="s">
        <v>8034</v>
      </c>
      <c r="E4192" s="324" t="s">
        <v>21969</v>
      </c>
    </row>
    <row r="4193" spans="1:5">
      <c r="A4193">
        <v>39508</v>
      </c>
      <c r="B4193" t="s">
        <v>20202</v>
      </c>
      <c r="C4193" t="s">
        <v>8043</v>
      </c>
      <c r="D4193" t="s">
        <v>8034</v>
      </c>
      <c r="E4193" s="324" t="s">
        <v>6253</v>
      </c>
    </row>
    <row r="4194" spans="1:5">
      <c r="A4194">
        <v>39507</v>
      </c>
      <c r="B4194" t="s">
        <v>20203</v>
      </c>
      <c r="C4194" t="s">
        <v>8043</v>
      </c>
      <c r="D4194" t="s">
        <v>8034</v>
      </c>
      <c r="E4194" s="324" t="s">
        <v>25450</v>
      </c>
    </row>
    <row r="4195" spans="1:5">
      <c r="A4195">
        <v>7155</v>
      </c>
      <c r="B4195" t="s">
        <v>20204</v>
      </c>
      <c r="C4195" t="s">
        <v>8043</v>
      </c>
      <c r="D4195" t="s">
        <v>8034</v>
      </c>
      <c r="E4195" s="324" t="s">
        <v>25037</v>
      </c>
    </row>
    <row r="4196" spans="1:5">
      <c r="A4196">
        <v>42406</v>
      </c>
      <c r="B4196" t="s">
        <v>20205</v>
      </c>
      <c r="C4196" t="s">
        <v>8043</v>
      </c>
      <c r="D4196" t="s">
        <v>8034</v>
      </c>
      <c r="E4196" s="324" t="s">
        <v>15952</v>
      </c>
    </row>
    <row r="4197" spans="1:5">
      <c r="A4197">
        <v>7156</v>
      </c>
      <c r="B4197" t="s">
        <v>20206</v>
      </c>
      <c r="C4197" t="s">
        <v>8043</v>
      </c>
      <c r="D4197" t="s">
        <v>8035</v>
      </c>
      <c r="E4197" s="324" t="s">
        <v>16046</v>
      </c>
    </row>
    <row r="4198" spans="1:5">
      <c r="A4198">
        <v>43127</v>
      </c>
      <c r="B4198" t="s">
        <v>20207</v>
      </c>
      <c r="C4198" t="s">
        <v>8043</v>
      </c>
      <c r="D4198" t="s">
        <v>8034</v>
      </c>
      <c r="E4198" s="324" t="s">
        <v>21751</v>
      </c>
    </row>
    <row r="4199" spans="1:5">
      <c r="A4199">
        <v>10917</v>
      </c>
      <c r="B4199" t="s">
        <v>20208</v>
      </c>
      <c r="C4199" t="s">
        <v>8043</v>
      </c>
      <c r="D4199" t="s">
        <v>8034</v>
      </c>
      <c r="E4199" s="324" t="s">
        <v>25451</v>
      </c>
    </row>
    <row r="4200" spans="1:5">
      <c r="A4200">
        <v>21141</v>
      </c>
      <c r="B4200" t="s">
        <v>20210</v>
      </c>
      <c r="C4200" t="s">
        <v>8043</v>
      </c>
      <c r="D4200" t="s">
        <v>8034</v>
      </c>
      <c r="E4200" s="324" t="s">
        <v>24517</v>
      </c>
    </row>
    <row r="4201" spans="1:5">
      <c r="A4201">
        <v>39509</v>
      </c>
      <c r="B4201" t="s">
        <v>20211</v>
      </c>
      <c r="C4201" t="s">
        <v>8043</v>
      </c>
      <c r="D4201" t="s">
        <v>8034</v>
      </c>
      <c r="E4201" s="324" t="s">
        <v>21388</v>
      </c>
    </row>
    <row r="4202" spans="1:5">
      <c r="A4202">
        <v>44529</v>
      </c>
      <c r="B4202" t="s">
        <v>20212</v>
      </c>
      <c r="C4202" t="s">
        <v>8043</v>
      </c>
      <c r="D4202" t="s">
        <v>8034</v>
      </c>
      <c r="E4202" s="324" t="s">
        <v>7340</v>
      </c>
    </row>
    <row r="4203" spans="1:5">
      <c r="A4203">
        <v>7167</v>
      </c>
      <c r="B4203" t="s">
        <v>20213</v>
      </c>
      <c r="C4203" t="s">
        <v>8043</v>
      </c>
      <c r="D4203" t="s">
        <v>8034</v>
      </c>
      <c r="E4203" s="324" t="s">
        <v>18433</v>
      </c>
    </row>
    <row r="4204" spans="1:5">
      <c r="A4204">
        <v>10928</v>
      </c>
      <c r="B4204" t="s">
        <v>20214</v>
      </c>
      <c r="C4204" t="s">
        <v>8043</v>
      </c>
      <c r="D4204" t="s">
        <v>8034</v>
      </c>
      <c r="E4204" s="324" t="s">
        <v>15828</v>
      </c>
    </row>
    <row r="4205" spans="1:5">
      <c r="A4205">
        <v>10933</v>
      </c>
      <c r="B4205" t="s">
        <v>20215</v>
      </c>
      <c r="C4205" t="s">
        <v>8043</v>
      </c>
      <c r="D4205" t="s">
        <v>8034</v>
      </c>
      <c r="E4205" s="324" t="s">
        <v>15850</v>
      </c>
    </row>
    <row r="4206" spans="1:5">
      <c r="A4206">
        <v>7158</v>
      </c>
      <c r="B4206" t="s">
        <v>20216</v>
      </c>
      <c r="C4206" t="s">
        <v>8043</v>
      </c>
      <c r="D4206" t="s">
        <v>8035</v>
      </c>
      <c r="E4206" s="324" t="s">
        <v>25452</v>
      </c>
    </row>
    <row r="4207" spans="1:5">
      <c r="A4207">
        <v>10927</v>
      </c>
      <c r="B4207" t="s">
        <v>20217</v>
      </c>
      <c r="C4207" t="s">
        <v>8043</v>
      </c>
      <c r="D4207" t="s">
        <v>8034</v>
      </c>
      <c r="E4207" s="324" t="s">
        <v>5828</v>
      </c>
    </row>
    <row r="4208" spans="1:5">
      <c r="A4208">
        <v>7162</v>
      </c>
      <c r="B4208" t="s">
        <v>20218</v>
      </c>
      <c r="C4208" t="s">
        <v>8043</v>
      </c>
      <c r="D4208" t="s">
        <v>8034</v>
      </c>
      <c r="E4208" s="324" t="s">
        <v>4713</v>
      </c>
    </row>
    <row r="4209" spans="1:5">
      <c r="A4209">
        <v>10932</v>
      </c>
      <c r="B4209" t="s">
        <v>20219</v>
      </c>
      <c r="C4209" t="s">
        <v>8043</v>
      </c>
      <c r="D4209" t="s">
        <v>8034</v>
      </c>
      <c r="E4209" s="324" t="s">
        <v>25453</v>
      </c>
    </row>
    <row r="4210" spans="1:5">
      <c r="A4210">
        <v>10937</v>
      </c>
      <c r="B4210" t="s">
        <v>20220</v>
      </c>
      <c r="C4210" t="s">
        <v>8043</v>
      </c>
      <c r="D4210" t="s">
        <v>8034</v>
      </c>
      <c r="E4210" s="324" t="s">
        <v>15963</v>
      </c>
    </row>
    <row r="4211" spans="1:5">
      <c r="A4211">
        <v>10935</v>
      </c>
      <c r="B4211" t="s">
        <v>20221</v>
      </c>
      <c r="C4211" t="s">
        <v>8043</v>
      </c>
      <c r="D4211" t="s">
        <v>8034</v>
      </c>
      <c r="E4211" s="324" t="s">
        <v>25454</v>
      </c>
    </row>
    <row r="4212" spans="1:5">
      <c r="A4212">
        <v>10931</v>
      </c>
      <c r="B4212" t="s">
        <v>20222</v>
      </c>
      <c r="C4212" t="s">
        <v>8043</v>
      </c>
      <c r="D4212" t="s">
        <v>8034</v>
      </c>
      <c r="E4212" s="324" t="s">
        <v>3016</v>
      </c>
    </row>
    <row r="4213" spans="1:5">
      <c r="A4213">
        <v>7164</v>
      </c>
      <c r="B4213" t="s">
        <v>20223</v>
      </c>
      <c r="C4213" t="s">
        <v>8043</v>
      </c>
      <c r="D4213" t="s">
        <v>8034</v>
      </c>
      <c r="E4213" s="324" t="s">
        <v>25455</v>
      </c>
    </row>
    <row r="4214" spans="1:5">
      <c r="A4214">
        <v>36887</v>
      </c>
      <c r="B4214" t="s">
        <v>20224</v>
      </c>
      <c r="C4214" t="s">
        <v>8043</v>
      </c>
      <c r="D4214" t="s">
        <v>8034</v>
      </c>
      <c r="E4214" s="324" t="s">
        <v>15932</v>
      </c>
    </row>
    <row r="4215" spans="1:5">
      <c r="A4215">
        <v>34630</v>
      </c>
      <c r="B4215" t="s">
        <v>20225</v>
      </c>
      <c r="C4215" t="s">
        <v>8033</v>
      </c>
      <c r="D4215" t="s">
        <v>8034</v>
      </c>
      <c r="E4215" s="324" t="s">
        <v>25456</v>
      </c>
    </row>
    <row r="4216" spans="1:5">
      <c r="A4216">
        <v>7161</v>
      </c>
      <c r="B4216" t="s">
        <v>20226</v>
      </c>
      <c r="C4216" t="s">
        <v>8043</v>
      </c>
      <c r="D4216" t="s">
        <v>8034</v>
      </c>
      <c r="E4216" s="324" t="s">
        <v>1281</v>
      </c>
    </row>
    <row r="4217" spans="1:5">
      <c r="A4217">
        <v>7170</v>
      </c>
      <c r="B4217" t="s">
        <v>20227</v>
      </c>
      <c r="C4217" t="s">
        <v>8043</v>
      </c>
      <c r="D4217" t="s">
        <v>8034</v>
      </c>
      <c r="E4217" s="324" t="s">
        <v>1727</v>
      </c>
    </row>
    <row r="4218" spans="1:5">
      <c r="A4218">
        <v>37524</v>
      </c>
      <c r="B4218" t="s">
        <v>20228</v>
      </c>
      <c r="C4218" t="s">
        <v>8037</v>
      </c>
      <c r="D4218" t="s">
        <v>8035</v>
      </c>
      <c r="E4218" s="324" t="s">
        <v>7424</v>
      </c>
    </row>
    <row r="4219" spans="1:5">
      <c r="A4219">
        <v>37525</v>
      </c>
      <c r="B4219" t="s">
        <v>20229</v>
      </c>
      <c r="C4219" t="s">
        <v>8037</v>
      </c>
      <c r="D4219" t="s">
        <v>8034</v>
      </c>
      <c r="E4219" s="324" t="s">
        <v>1278</v>
      </c>
    </row>
    <row r="4220" spans="1:5">
      <c r="A4220">
        <v>36789</v>
      </c>
      <c r="B4220" t="s">
        <v>20230</v>
      </c>
      <c r="C4220" t="s">
        <v>8033</v>
      </c>
      <c r="D4220" t="s">
        <v>8034</v>
      </c>
      <c r="E4220" s="324" t="s">
        <v>7424</v>
      </c>
    </row>
    <row r="4221" spans="1:5">
      <c r="A4221">
        <v>7173</v>
      </c>
      <c r="B4221" t="s">
        <v>20231</v>
      </c>
      <c r="C4221" t="s">
        <v>8056</v>
      </c>
      <c r="D4221" t="s">
        <v>8035</v>
      </c>
      <c r="E4221" s="324" t="s">
        <v>22208</v>
      </c>
    </row>
    <row r="4222" spans="1:5">
      <c r="A4222">
        <v>7175</v>
      </c>
      <c r="B4222" t="s">
        <v>20232</v>
      </c>
      <c r="C4222" t="s">
        <v>8033</v>
      </c>
      <c r="D4222" t="s">
        <v>8034</v>
      </c>
      <c r="E4222" s="324" t="s">
        <v>1423</v>
      </c>
    </row>
    <row r="4223" spans="1:5">
      <c r="A4223">
        <v>40741</v>
      </c>
      <c r="B4223" t="s">
        <v>20233</v>
      </c>
      <c r="C4223" t="s">
        <v>8033</v>
      </c>
      <c r="D4223" t="s">
        <v>8034</v>
      </c>
      <c r="E4223" s="324" t="s">
        <v>1727</v>
      </c>
    </row>
    <row r="4224" spans="1:5">
      <c r="A4224">
        <v>7184</v>
      </c>
      <c r="B4224" t="s">
        <v>20234</v>
      </c>
      <c r="C4224" t="s">
        <v>8043</v>
      </c>
      <c r="D4224" t="s">
        <v>8036</v>
      </c>
      <c r="E4224" s="324" t="s">
        <v>25457</v>
      </c>
    </row>
    <row r="4225" spans="1:5">
      <c r="A4225">
        <v>34458</v>
      </c>
      <c r="B4225" t="s">
        <v>20235</v>
      </c>
      <c r="C4225" t="s">
        <v>8033</v>
      </c>
      <c r="D4225" t="s">
        <v>8034</v>
      </c>
      <c r="E4225" s="324" t="s">
        <v>27754</v>
      </c>
    </row>
    <row r="4226" spans="1:5">
      <c r="A4226">
        <v>34464</v>
      </c>
      <c r="B4226" t="s">
        <v>20236</v>
      </c>
      <c r="C4226" t="s">
        <v>8033</v>
      </c>
      <c r="D4226" t="s">
        <v>8034</v>
      </c>
      <c r="E4226" s="324" t="s">
        <v>27755</v>
      </c>
    </row>
    <row r="4227" spans="1:5">
      <c r="A4227">
        <v>34468</v>
      </c>
      <c r="B4227" t="s">
        <v>20237</v>
      </c>
      <c r="C4227" t="s">
        <v>8033</v>
      </c>
      <c r="D4227" t="s">
        <v>8034</v>
      </c>
      <c r="E4227" s="324" t="s">
        <v>27756</v>
      </c>
    </row>
    <row r="4228" spans="1:5">
      <c r="A4228">
        <v>34473</v>
      </c>
      <c r="B4228" t="s">
        <v>20238</v>
      </c>
      <c r="C4228" t="s">
        <v>8033</v>
      </c>
      <c r="D4228" t="s">
        <v>8034</v>
      </c>
      <c r="E4228" s="324" t="s">
        <v>27757</v>
      </c>
    </row>
    <row r="4229" spans="1:5">
      <c r="A4229">
        <v>34480</v>
      </c>
      <c r="B4229" t="s">
        <v>20239</v>
      </c>
      <c r="C4229" t="s">
        <v>8033</v>
      </c>
      <c r="D4229" t="s">
        <v>8034</v>
      </c>
      <c r="E4229" s="324" t="s">
        <v>27758</v>
      </c>
    </row>
    <row r="4230" spans="1:5">
      <c r="A4230">
        <v>34486</v>
      </c>
      <c r="B4230" t="s">
        <v>20240</v>
      </c>
      <c r="C4230" t="s">
        <v>8033</v>
      </c>
      <c r="D4230" t="s">
        <v>8034</v>
      </c>
      <c r="E4230" s="324" t="s">
        <v>25462</v>
      </c>
    </row>
    <row r="4231" spans="1:5">
      <c r="A4231">
        <v>7190</v>
      </c>
      <c r="B4231" t="s">
        <v>20241</v>
      </c>
      <c r="C4231" t="s">
        <v>8033</v>
      </c>
      <c r="D4231" t="s">
        <v>8034</v>
      </c>
      <c r="E4231" s="324" t="s">
        <v>3349</v>
      </c>
    </row>
    <row r="4232" spans="1:5">
      <c r="A4232">
        <v>34417</v>
      </c>
      <c r="B4232" t="s">
        <v>20242</v>
      </c>
      <c r="C4232" t="s">
        <v>8033</v>
      </c>
      <c r="D4232" t="s">
        <v>8034</v>
      </c>
      <c r="E4232" s="324" t="s">
        <v>27759</v>
      </c>
    </row>
    <row r="4233" spans="1:5">
      <c r="A4233">
        <v>7213</v>
      </c>
      <c r="B4233" t="s">
        <v>20243</v>
      </c>
      <c r="C4233" t="s">
        <v>8043</v>
      </c>
      <c r="D4233" t="s">
        <v>8034</v>
      </c>
      <c r="E4233" s="324" t="s">
        <v>26322</v>
      </c>
    </row>
    <row r="4234" spans="1:5">
      <c r="A4234">
        <v>7195</v>
      </c>
      <c r="B4234" t="s">
        <v>20244</v>
      </c>
      <c r="C4234" t="s">
        <v>8033</v>
      </c>
      <c r="D4234" t="s">
        <v>8034</v>
      </c>
      <c r="E4234" s="324" t="s">
        <v>26222</v>
      </c>
    </row>
    <row r="4235" spans="1:5">
      <c r="A4235">
        <v>7186</v>
      </c>
      <c r="B4235" t="s">
        <v>20245</v>
      </c>
      <c r="C4235" t="s">
        <v>8033</v>
      </c>
      <c r="D4235" t="s">
        <v>8035</v>
      </c>
      <c r="E4235" s="324" t="s">
        <v>25709</v>
      </c>
    </row>
    <row r="4236" spans="1:5">
      <c r="A4236">
        <v>7194</v>
      </c>
      <c r="B4236" t="s">
        <v>20246</v>
      </c>
      <c r="C4236" t="s">
        <v>8043</v>
      </c>
      <c r="D4236" t="s">
        <v>8034</v>
      </c>
      <c r="E4236" s="324" t="s">
        <v>21674</v>
      </c>
    </row>
    <row r="4237" spans="1:5">
      <c r="A4237">
        <v>7197</v>
      </c>
      <c r="B4237" t="s">
        <v>20247</v>
      </c>
      <c r="C4237" t="s">
        <v>8033</v>
      </c>
      <c r="D4237" t="s">
        <v>8034</v>
      </c>
      <c r="E4237" s="324" t="s">
        <v>27760</v>
      </c>
    </row>
    <row r="4238" spans="1:5">
      <c r="A4238">
        <v>7192</v>
      </c>
      <c r="B4238" t="s">
        <v>20248</v>
      </c>
      <c r="C4238" t="s">
        <v>8033</v>
      </c>
      <c r="D4238" t="s">
        <v>8034</v>
      </c>
      <c r="E4238" s="324" t="s">
        <v>16020</v>
      </c>
    </row>
    <row r="4239" spans="1:5">
      <c r="A4239">
        <v>7193</v>
      </c>
      <c r="B4239" t="s">
        <v>20249</v>
      </c>
      <c r="C4239" t="s">
        <v>8033</v>
      </c>
      <c r="D4239" t="s">
        <v>8034</v>
      </c>
      <c r="E4239" s="324" t="s">
        <v>27761</v>
      </c>
    </row>
    <row r="4240" spans="1:5">
      <c r="A4240">
        <v>7189</v>
      </c>
      <c r="B4240" t="s">
        <v>20250</v>
      </c>
      <c r="C4240" t="s">
        <v>8033</v>
      </c>
      <c r="D4240" t="s">
        <v>8034</v>
      </c>
      <c r="E4240" s="324" t="s">
        <v>22197</v>
      </c>
    </row>
    <row r="4241" spans="1:5">
      <c r="A4241">
        <v>34402</v>
      </c>
      <c r="B4241" t="s">
        <v>20251</v>
      </c>
      <c r="C4241" t="s">
        <v>8033</v>
      </c>
      <c r="D4241" t="s">
        <v>8034</v>
      </c>
      <c r="E4241" s="324" t="s">
        <v>27762</v>
      </c>
    </row>
    <row r="4242" spans="1:5">
      <c r="A4242">
        <v>7245</v>
      </c>
      <c r="B4242" t="s">
        <v>20252</v>
      </c>
      <c r="C4242" t="s">
        <v>8033</v>
      </c>
      <c r="D4242" t="s">
        <v>8036</v>
      </c>
      <c r="E4242" s="324" t="s">
        <v>21858</v>
      </c>
    </row>
    <row r="4243" spans="1:5">
      <c r="A4243">
        <v>34425</v>
      </c>
      <c r="B4243" t="s">
        <v>20253</v>
      </c>
      <c r="C4243" t="s">
        <v>8033</v>
      </c>
      <c r="D4243" t="s">
        <v>8034</v>
      </c>
      <c r="E4243" s="324" t="s">
        <v>27763</v>
      </c>
    </row>
    <row r="4244" spans="1:5">
      <c r="A4244">
        <v>7223</v>
      </c>
      <c r="B4244" t="s">
        <v>20254</v>
      </c>
      <c r="C4244" t="s">
        <v>8033</v>
      </c>
      <c r="D4244" t="s">
        <v>8034</v>
      </c>
      <c r="E4244" s="324" t="s">
        <v>27764</v>
      </c>
    </row>
    <row r="4245" spans="1:5">
      <c r="A4245">
        <v>7234</v>
      </c>
      <c r="B4245" t="s">
        <v>20255</v>
      </c>
      <c r="C4245" t="s">
        <v>8033</v>
      </c>
      <c r="D4245" t="s">
        <v>8034</v>
      </c>
      <c r="E4245" s="324" t="s">
        <v>27765</v>
      </c>
    </row>
    <row r="4246" spans="1:5">
      <c r="A4246">
        <v>7224</v>
      </c>
      <c r="B4246" t="s">
        <v>20256</v>
      </c>
      <c r="C4246" t="s">
        <v>8033</v>
      </c>
      <c r="D4246" t="s">
        <v>8034</v>
      </c>
      <c r="E4246" s="324" t="s">
        <v>27766</v>
      </c>
    </row>
    <row r="4247" spans="1:5">
      <c r="A4247">
        <v>7225</v>
      </c>
      <c r="B4247" t="s">
        <v>20257</v>
      </c>
      <c r="C4247" t="s">
        <v>8033</v>
      </c>
      <c r="D4247" t="s">
        <v>8034</v>
      </c>
      <c r="E4247" s="324" t="s">
        <v>27767</v>
      </c>
    </row>
    <row r="4248" spans="1:5">
      <c r="A4248">
        <v>7226</v>
      </c>
      <c r="B4248" t="s">
        <v>20258</v>
      </c>
      <c r="C4248" t="s">
        <v>8033</v>
      </c>
      <c r="D4248" t="s">
        <v>8034</v>
      </c>
      <c r="E4248" s="324" t="s">
        <v>27768</v>
      </c>
    </row>
    <row r="4249" spans="1:5">
      <c r="A4249">
        <v>7227</v>
      </c>
      <c r="B4249" t="s">
        <v>20259</v>
      </c>
      <c r="C4249" t="s">
        <v>8033</v>
      </c>
      <c r="D4249" t="s">
        <v>8034</v>
      </c>
      <c r="E4249" s="324" t="s">
        <v>27769</v>
      </c>
    </row>
    <row r="4250" spans="1:5">
      <c r="A4250">
        <v>7212</v>
      </c>
      <c r="B4250" t="s">
        <v>20260</v>
      </c>
      <c r="C4250" t="s">
        <v>8033</v>
      </c>
      <c r="D4250" t="s">
        <v>8034</v>
      </c>
      <c r="E4250" s="324" t="s">
        <v>27770</v>
      </c>
    </row>
    <row r="4251" spans="1:5">
      <c r="A4251">
        <v>7229</v>
      </c>
      <c r="B4251" t="s">
        <v>20261</v>
      </c>
      <c r="C4251" t="s">
        <v>8033</v>
      </c>
      <c r="D4251" t="s">
        <v>8034</v>
      </c>
      <c r="E4251" s="324" t="s">
        <v>27771</v>
      </c>
    </row>
    <row r="4252" spans="1:5">
      <c r="A4252">
        <v>7230</v>
      </c>
      <c r="B4252" t="s">
        <v>20262</v>
      </c>
      <c r="C4252" t="s">
        <v>8033</v>
      </c>
      <c r="D4252" t="s">
        <v>8034</v>
      </c>
      <c r="E4252" s="324" t="s">
        <v>27772</v>
      </c>
    </row>
    <row r="4253" spans="1:5">
      <c r="A4253">
        <v>7231</v>
      </c>
      <c r="B4253" t="s">
        <v>20263</v>
      </c>
      <c r="C4253" t="s">
        <v>8033</v>
      </c>
      <c r="D4253" t="s">
        <v>8034</v>
      </c>
      <c r="E4253" s="324" t="s">
        <v>27773</v>
      </c>
    </row>
    <row r="4254" spans="1:5">
      <c r="A4254">
        <v>7220</v>
      </c>
      <c r="B4254" t="s">
        <v>20264</v>
      </c>
      <c r="C4254" t="s">
        <v>8033</v>
      </c>
      <c r="D4254" t="s">
        <v>8034</v>
      </c>
      <c r="E4254" s="324" t="s">
        <v>27774</v>
      </c>
    </row>
    <row r="4255" spans="1:5">
      <c r="A4255">
        <v>34447</v>
      </c>
      <c r="B4255" t="s">
        <v>20265</v>
      </c>
      <c r="C4255" t="s">
        <v>8033</v>
      </c>
      <c r="D4255" t="s">
        <v>8034</v>
      </c>
      <c r="E4255" s="324" t="s">
        <v>27775</v>
      </c>
    </row>
    <row r="4256" spans="1:5">
      <c r="A4256">
        <v>7233</v>
      </c>
      <c r="B4256" t="s">
        <v>20266</v>
      </c>
      <c r="C4256" t="s">
        <v>8033</v>
      </c>
      <c r="D4256" t="s">
        <v>8034</v>
      </c>
      <c r="E4256" s="324" t="s">
        <v>27776</v>
      </c>
    </row>
    <row r="4257" spans="1:5">
      <c r="A4257">
        <v>40740</v>
      </c>
      <c r="B4257" t="s">
        <v>20267</v>
      </c>
      <c r="C4257" t="s">
        <v>8043</v>
      </c>
      <c r="D4257" t="s">
        <v>8034</v>
      </c>
      <c r="E4257" s="324" t="s">
        <v>27777</v>
      </c>
    </row>
    <row r="4258" spans="1:5">
      <c r="A4258">
        <v>25007</v>
      </c>
      <c r="B4258" t="s">
        <v>20268</v>
      </c>
      <c r="C4258" t="s">
        <v>8043</v>
      </c>
      <c r="D4258" t="s">
        <v>8035</v>
      </c>
      <c r="E4258" s="324" t="s">
        <v>27778</v>
      </c>
    </row>
    <row r="4259" spans="1:5">
      <c r="A4259">
        <v>43071</v>
      </c>
      <c r="B4259" t="s">
        <v>20269</v>
      </c>
      <c r="C4259" t="s">
        <v>8043</v>
      </c>
      <c r="D4259" t="s">
        <v>8034</v>
      </c>
      <c r="E4259" s="324" t="s">
        <v>27779</v>
      </c>
    </row>
    <row r="4260" spans="1:5">
      <c r="A4260">
        <v>39520</v>
      </c>
      <c r="B4260" t="s">
        <v>20270</v>
      </c>
      <c r="C4260" t="s">
        <v>8043</v>
      </c>
      <c r="D4260" t="s">
        <v>8034</v>
      </c>
      <c r="E4260" s="324" t="s">
        <v>27780</v>
      </c>
    </row>
    <row r="4261" spans="1:5">
      <c r="A4261">
        <v>39521</v>
      </c>
      <c r="B4261" t="s">
        <v>20271</v>
      </c>
      <c r="C4261" t="s">
        <v>8043</v>
      </c>
      <c r="D4261" t="s">
        <v>8034</v>
      </c>
      <c r="E4261" s="324" t="s">
        <v>25745</v>
      </c>
    </row>
    <row r="4262" spans="1:5">
      <c r="A4262">
        <v>39522</v>
      </c>
      <c r="B4262" t="s">
        <v>20272</v>
      </c>
      <c r="C4262" t="s">
        <v>8043</v>
      </c>
      <c r="D4262" t="s">
        <v>8034</v>
      </c>
      <c r="E4262" s="324" t="s">
        <v>27781</v>
      </c>
    </row>
    <row r="4263" spans="1:5">
      <c r="A4263">
        <v>7243</v>
      </c>
      <c r="B4263" t="s">
        <v>20273</v>
      </c>
      <c r="C4263" t="s">
        <v>8043</v>
      </c>
      <c r="D4263" t="s">
        <v>8034</v>
      </c>
      <c r="E4263" s="324" t="s">
        <v>27782</v>
      </c>
    </row>
    <row r="4264" spans="1:5">
      <c r="A4264">
        <v>11067</v>
      </c>
      <c r="B4264" t="s">
        <v>20274</v>
      </c>
      <c r="C4264" t="s">
        <v>8033</v>
      </c>
      <c r="D4264" t="s">
        <v>8034</v>
      </c>
      <c r="E4264" s="324" t="s">
        <v>25463</v>
      </c>
    </row>
    <row r="4265" spans="1:5">
      <c r="A4265">
        <v>11068</v>
      </c>
      <c r="B4265" t="s">
        <v>20275</v>
      </c>
      <c r="C4265" t="s">
        <v>8033</v>
      </c>
      <c r="D4265" t="s">
        <v>8034</v>
      </c>
      <c r="E4265" s="324" t="s">
        <v>25464</v>
      </c>
    </row>
    <row r="4266" spans="1:5">
      <c r="A4266">
        <v>7246</v>
      </c>
      <c r="B4266" t="s">
        <v>20276</v>
      </c>
      <c r="C4266" t="s">
        <v>8033</v>
      </c>
      <c r="D4266" t="s">
        <v>8036</v>
      </c>
      <c r="E4266" s="324" t="s">
        <v>26665</v>
      </c>
    </row>
    <row r="4267" spans="1:5">
      <c r="A4267">
        <v>41097</v>
      </c>
      <c r="B4267" t="s">
        <v>20277</v>
      </c>
      <c r="C4267" t="s">
        <v>8042</v>
      </c>
      <c r="D4267" t="s">
        <v>8034</v>
      </c>
      <c r="E4267" s="324" t="s">
        <v>27783</v>
      </c>
    </row>
    <row r="4268" spans="1:5">
      <c r="A4268">
        <v>12869</v>
      </c>
      <c r="B4268" t="s">
        <v>20278</v>
      </c>
      <c r="C4268" t="s">
        <v>8041</v>
      </c>
      <c r="D4268" t="s">
        <v>8034</v>
      </c>
      <c r="E4268" s="324" t="s">
        <v>27784</v>
      </c>
    </row>
    <row r="4269" spans="1:5">
      <c r="A4269">
        <v>1574</v>
      </c>
      <c r="B4269" t="s">
        <v>20279</v>
      </c>
      <c r="C4269" t="s">
        <v>8033</v>
      </c>
      <c r="D4269" t="s">
        <v>8034</v>
      </c>
      <c r="E4269" s="324" t="s">
        <v>6258</v>
      </c>
    </row>
    <row r="4270" spans="1:5">
      <c r="A4270">
        <v>1581</v>
      </c>
      <c r="B4270" t="s">
        <v>20280</v>
      </c>
      <c r="C4270" t="s">
        <v>8033</v>
      </c>
      <c r="D4270" t="s">
        <v>8034</v>
      </c>
      <c r="E4270" s="324" t="s">
        <v>3368</v>
      </c>
    </row>
    <row r="4271" spans="1:5">
      <c r="A4271">
        <v>1575</v>
      </c>
      <c r="B4271" t="s">
        <v>20281</v>
      </c>
      <c r="C4271" t="s">
        <v>8033</v>
      </c>
      <c r="D4271" t="s">
        <v>8034</v>
      </c>
      <c r="E4271" s="324" t="s">
        <v>7424</v>
      </c>
    </row>
    <row r="4272" spans="1:5">
      <c r="A4272">
        <v>1570</v>
      </c>
      <c r="B4272" t="s">
        <v>20282</v>
      </c>
      <c r="C4272" t="s">
        <v>8033</v>
      </c>
      <c r="D4272" t="s">
        <v>8034</v>
      </c>
      <c r="E4272" s="324" t="s">
        <v>1195</v>
      </c>
    </row>
    <row r="4273" spans="1:5">
      <c r="A4273">
        <v>1576</v>
      </c>
      <c r="B4273" t="s">
        <v>20283</v>
      </c>
      <c r="C4273" t="s">
        <v>8033</v>
      </c>
      <c r="D4273" t="s">
        <v>8034</v>
      </c>
      <c r="E4273" s="324" t="s">
        <v>7222</v>
      </c>
    </row>
    <row r="4274" spans="1:5">
      <c r="A4274">
        <v>1577</v>
      </c>
      <c r="B4274" t="s">
        <v>20284</v>
      </c>
      <c r="C4274" t="s">
        <v>8033</v>
      </c>
      <c r="D4274" t="s">
        <v>8034</v>
      </c>
      <c r="E4274" s="324" t="s">
        <v>27785</v>
      </c>
    </row>
    <row r="4275" spans="1:5">
      <c r="A4275">
        <v>1571</v>
      </c>
      <c r="B4275" t="s">
        <v>20285</v>
      </c>
      <c r="C4275" t="s">
        <v>8033</v>
      </c>
      <c r="D4275" t="s">
        <v>8034</v>
      </c>
      <c r="E4275" s="324" t="s">
        <v>14783</v>
      </c>
    </row>
    <row r="4276" spans="1:5">
      <c r="A4276">
        <v>1578</v>
      </c>
      <c r="B4276" t="s">
        <v>20286</v>
      </c>
      <c r="C4276" t="s">
        <v>8033</v>
      </c>
      <c r="D4276" t="s">
        <v>8034</v>
      </c>
      <c r="E4276" s="324" t="s">
        <v>5102</v>
      </c>
    </row>
    <row r="4277" spans="1:5">
      <c r="A4277">
        <v>1573</v>
      </c>
      <c r="B4277" t="s">
        <v>20287</v>
      </c>
      <c r="C4277" t="s">
        <v>8033</v>
      </c>
      <c r="D4277" t="s">
        <v>8034</v>
      </c>
      <c r="E4277" s="324" t="s">
        <v>15004</v>
      </c>
    </row>
    <row r="4278" spans="1:5">
      <c r="A4278">
        <v>1579</v>
      </c>
      <c r="B4278" t="s">
        <v>20288</v>
      </c>
      <c r="C4278" t="s">
        <v>8033</v>
      </c>
      <c r="D4278" t="s">
        <v>8034</v>
      </c>
      <c r="E4278" s="324" t="s">
        <v>26139</v>
      </c>
    </row>
    <row r="4279" spans="1:5">
      <c r="A4279">
        <v>1580</v>
      </c>
      <c r="B4279" t="s">
        <v>20289</v>
      </c>
      <c r="C4279" t="s">
        <v>8033</v>
      </c>
      <c r="D4279" t="s">
        <v>8034</v>
      </c>
      <c r="E4279" s="324" t="s">
        <v>27786</v>
      </c>
    </row>
    <row r="4280" spans="1:5">
      <c r="A4280">
        <v>39321</v>
      </c>
      <c r="B4280" t="s">
        <v>20290</v>
      </c>
      <c r="C4280" t="s">
        <v>8033</v>
      </c>
      <c r="D4280" t="s">
        <v>8034</v>
      </c>
      <c r="E4280" s="324" t="s">
        <v>5169</v>
      </c>
    </row>
    <row r="4281" spans="1:5">
      <c r="A4281">
        <v>39319</v>
      </c>
      <c r="B4281" t="s">
        <v>20291</v>
      </c>
      <c r="C4281" t="s">
        <v>8033</v>
      </c>
      <c r="D4281" t="s">
        <v>8034</v>
      </c>
      <c r="E4281" s="324" t="s">
        <v>26044</v>
      </c>
    </row>
    <row r="4282" spans="1:5">
      <c r="A4282">
        <v>39320</v>
      </c>
      <c r="B4282" t="s">
        <v>20293</v>
      </c>
      <c r="C4282" t="s">
        <v>8033</v>
      </c>
      <c r="D4282" t="s">
        <v>8034</v>
      </c>
      <c r="E4282" s="324" t="s">
        <v>26554</v>
      </c>
    </row>
    <row r="4283" spans="1:5">
      <c r="A4283">
        <v>1591</v>
      </c>
      <c r="B4283" t="s">
        <v>20294</v>
      </c>
      <c r="C4283" t="s">
        <v>8033</v>
      </c>
      <c r="D4283" t="s">
        <v>8034</v>
      </c>
      <c r="E4283" s="324" t="s">
        <v>22108</v>
      </c>
    </row>
    <row r="4284" spans="1:5">
      <c r="A4284">
        <v>1547</v>
      </c>
      <c r="B4284" t="s">
        <v>20295</v>
      </c>
      <c r="C4284" t="s">
        <v>8033</v>
      </c>
      <c r="D4284" t="s">
        <v>8034</v>
      </c>
      <c r="E4284" s="324" t="s">
        <v>27787</v>
      </c>
    </row>
    <row r="4285" spans="1:5">
      <c r="A4285">
        <v>38196</v>
      </c>
      <c r="B4285" t="s">
        <v>20296</v>
      </c>
      <c r="C4285" t="s">
        <v>8033</v>
      </c>
      <c r="D4285" t="s">
        <v>8034</v>
      </c>
      <c r="E4285" s="324" t="s">
        <v>27788</v>
      </c>
    </row>
    <row r="4286" spans="1:5">
      <c r="A4286">
        <v>1543</v>
      </c>
      <c r="B4286" t="s">
        <v>20297</v>
      </c>
      <c r="C4286" t="s">
        <v>8033</v>
      </c>
      <c r="D4286" t="s">
        <v>8034</v>
      </c>
      <c r="E4286" s="324" t="s">
        <v>27789</v>
      </c>
    </row>
    <row r="4287" spans="1:5">
      <c r="A4287">
        <v>1585</v>
      </c>
      <c r="B4287" t="s">
        <v>20298</v>
      </c>
      <c r="C4287" t="s">
        <v>8033</v>
      </c>
      <c r="D4287" t="s">
        <v>8034</v>
      </c>
      <c r="E4287" s="324" t="s">
        <v>5102</v>
      </c>
    </row>
    <row r="4288" spans="1:5">
      <c r="A4288">
        <v>1593</v>
      </c>
      <c r="B4288" t="s">
        <v>20299</v>
      </c>
      <c r="C4288" t="s">
        <v>8033</v>
      </c>
      <c r="D4288" t="s">
        <v>8034</v>
      </c>
      <c r="E4288" s="324" t="s">
        <v>27790</v>
      </c>
    </row>
    <row r="4289" spans="1:5">
      <c r="A4289">
        <v>11838</v>
      </c>
      <c r="B4289" t="s">
        <v>20300</v>
      </c>
      <c r="C4289" t="s">
        <v>8033</v>
      </c>
      <c r="D4289" t="s">
        <v>8034</v>
      </c>
      <c r="E4289" s="324" t="s">
        <v>24388</v>
      </c>
    </row>
    <row r="4290" spans="1:5">
      <c r="A4290">
        <v>1594</v>
      </c>
      <c r="B4290" t="s">
        <v>20301</v>
      </c>
      <c r="C4290" t="s">
        <v>8033</v>
      </c>
      <c r="D4290" t="s">
        <v>8034</v>
      </c>
      <c r="E4290" s="324" t="s">
        <v>26647</v>
      </c>
    </row>
    <row r="4291" spans="1:5">
      <c r="A4291">
        <v>1586</v>
      </c>
      <c r="B4291" t="s">
        <v>20302</v>
      </c>
      <c r="C4291" t="s">
        <v>8033</v>
      </c>
      <c r="D4291" t="s">
        <v>8034</v>
      </c>
      <c r="E4291" s="324" t="s">
        <v>6104</v>
      </c>
    </row>
    <row r="4292" spans="1:5">
      <c r="A4292">
        <v>11839</v>
      </c>
      <c r="B4292" t="s">
        <v>20303</v>
      </c>
      <c r="C4292" t="s">
        <v>8033</v>
      </c>
      <c r="D4292" t="s">
        <v>8034</v>
      </c>
      <c r="E4292" s="324" t="s">
        <v>27791</v>
      </c>
    </row>
    <row r="4293" spans="1:5">
      <c r="A4293">
        <v>1587</v>
      </c>
      <c r="B4293" t="s">
        <v>20304</v>
      </c>
      <c r="C4293" t="s">
        <v>8033</v>
      </c>
      <c r="D4293" t="s">
        <v>8034</v>
      </c>
      <c r="E4293" s="324" t="s">
        <v>26408</v>
      </c>
    </row>
    <row r="4294" spans="1:5">
      <c r="A4294">
        <v>1545</v>
      </c>
      <c r="B4294" t="s">
        <v>20305</v>
      </c>
      <c r="C4294" t="s">
        <v>8033</v>
      </c>
      <c r="D4294" t="s">
        <v>8034</v>
      </c>
      <c r="E4294" s="324" t="s">
        <v>27792</v>
      </c>
    </row>
    <row r="4295" spans="1:5">
      <c r="A4295">
        <v>1588</v>
      </c>
      <c r="B4295" t="s">
        <v>20306</v>
      </c>
      <c r="C4295" t="s">
        <v>8033</v>
      </c>
      <c r="D4295" t="s">
        <v>8034</v>
      </c>
      <c r="E4295" s="324" t="s">
        <v>15828</v>
      </c>
    </row>
    <row r="4296" spans="1:5">
      <c r="A4296">
        <v>1535</v>
      </c>
      <c r="B4296" t="s">
        <v>20307</v>
      </c>
      <c r="C4296" t="s">
        <v>8033</v>
      </c>
      <c r="D4296" t="s">
        <v>8034</v>
      </c>
      <c r="E4296" s="324" t="s">
        <v>26962</v>
      </c>
    </row>
    <row r="4297" spans="1:5">
      <c r="A4297">
        <v>1589</v>
      </c>
      <c r="B4297" t="s">
        <v>20308</v>
      </c>
      <c r="C4297" t="s">
        <v>8033</v>
      </c>
      <c r="D4297" t="s">
        <v>8034</v>
      </c>
      <c r="E4297" s="324" t="s">
        <v>14919</v>
      </c>
    </row>
    <row r="4298" spans="1:5">
      <c r="A4298">
        <v>1546</v>
      </c>
      <c r="B4298" t="s">
        <v>20309</v>
      </c>
      <c r="C4298" t="s">
        <v>8033</v>
      </c>
      <c r="D4298" t="s">
        <v>8034</v>
      </c>
      <c r="E4298" s="324" t="s">
        <v>25795</v>
      </c>
    </row>
    <row r="4299" spans="1:5">
      <c r="A4299">
        <v>1590</v>
      </c>
      <c r="B4299" t="s">
        <v>20310</v>
      </c>
      <c r="C4299" t="s">
        <v>8033</v>
      </c>
      <c r="D4299" t="s">
        <v>8034</v>
      </c>
      <c r="E4299" s="324" t="s">
        <v>14951</v>
      </c>
    </row>
    <row r="4300" spans="1:5">
      <c r="A4300">
        <v>1542</v>
      </c>
      <c r="B4300" t="s">
        <v>20311</v>
      </c>
      <c r="C4300" t="s">
        <v>8033</v>
      </c>
      <c r="D4300" t="s">
        <v>8034</v>
      </c>
      <c r="E4300" s="324" t="s">
        <v>25123</v>
      </c>
    </row>
    <row r="4301" spans="1:5">
      <c r="A4301">
        <v>38415</v>
      </c>
      <c r="B4301" t="s">
        <v>20312</v>
      </c>
      <c r="C4301" t="s">
        <v>8033</v>
      </c>
      <c r="D4301" t="s">
        <v>8034</v>
      </c>
      <c r="E4301" s="324" t="s">
        <v>25467</v>
      </c>
    </row>
    <row r="4302" spans="1:5">
      <c r="A4302">
        <v>38414</v>
      </c>
      <c r="B4302" t="s">
        <v>20313</v>
      </c>
      <c r="C4302" t="s">
        <v>8033</v>
      </c>
      <c r="D4302" t="s">
        <v>8034</v>
      </c>
      <c r="E4302" s="324" t="s">
        <v>25468</v>
      </c>
    </row>
    <row r="4303" spans="1:5">
      <c r="A4303">
        <v>38128</v>
      </c>
      <c r="B4303" t="s">
        <v>20314</v>
      </c>
      <c r="C4303" t="s">
        <v>8038</v>
      </c>
      <c r="D4303" t="s">
        <v>8035</v>
      </c>
      <c r="E4303" s="324" t="s">
        <v>14927</v>
      </c>
    </row>
    <row r="4304" spans="1:5">
      <c r="A4304">
        <v>7253</v>
      </c>
      <c r="B4304" t="s">
        <v>20315</v>
      </c>
      <c r="C4304" t="s">
        <v>8040</v>
      </c>
      <c r="D4304" t="s">
        <v>8034</v>
      </c>
      <c r="E4304" s="324" t="s">
        <v>25469</v>
      </c>
    </row>
    <row r="4305" spans="1:5">
      <c r="A4305">
        <v>4806</v>
      </c>
      <c r="B4305" t="s">
        <v>20316</v>
      </c>
      <c r="C4305" t="s">
        <v>8037</v>
      </c>
      <c r="D4305" t="s">
        <v>8034</v>
      </c>
      <c r="E4305" s="324" t="s">
        <v>27793</v>
      </c>
    </row>
    <row r="4306" spans="1:5">
      <c r="A4306">
        <v>34401</v>
      </c>
      <c r="B4306" t="s">
        <v>20317</v>
      </c>
      <c r="C4306" t="s">
        <v>8033</v>
      </c>
      <c r="D4306" t="s">
        <v>8034</v>
      </c>
      <c r="E4306" s="324" t="s">
        <v>6990</v>
      </c>
    </row>
    <row r="4307" spans="1:5">
      <c r="A4307">
        <v>7260</v>
      </c>
      <c r="B4307" t="s">
        <v>20318</v>
      </c>
      <c r="C4307" t="s">
        <v>8033</v>
      </c>
      <c r="D4307" t="s">
        <v>8034</v>
      </c>
      <c r="E4307" s="324" t="s">
        <v>1588</v>
      </c>
    </row>
    <row r="4308" spans="1:5">
      <c r="A4308">
        <v>7256</v>
      </c>
      <c r="B4308" t="s">
        <v>20319</v>
      </c>
      <c r="C4308" t="s">
        <v>8033</v>
      </c>
      <c r="D4308" t="s">
        <v>8034</v>
      </c>
      <c r="E4308" s="324" t="s">
        <v>14769</v>
      </c>
    </row>
    <row r="4309" spans="1:5">
      <c r="A4309">
        <v>7258</v>
      </c>
      <c r="B4309" t="s">
        <v>20320</v>
      </c>
      <c r="C4309" t="s">
        <v>8033</v>
      </c>
      <c r="D4309" t="s">
        <v>8034</v>
      </c>
      <c r="E4309" s="324" t="s">
        <v>855</v>
      </c>
    </row>
    <row r="4310" spans="1:5">
      <c r="A4310">
        <v>34400</v>
      </c>
      <c r="B4310" t="s">
        <v>20321</v>
      </c>
      <c r="C4310" t="s">
        <v>8033</v>
      </c>
      <c r="D4310" t="s">
        <v>8034</v>
      </c>
      <c r="E4310" s="324" t="s">
        <v>27270</v>
      </c>
    </row>
    <row r="4311" spans="1:5">
      <c r="A4311">
        <v>10617</v>
      </c>
      <c r="B4311" t="s">
        <v>20322</v>
      </c>
      <c r="C4311" t="s">
        <v>8033</v>
      </c>
      <c r="D4311" t="s">
        <v>8034</v>
      </c>
      <c r="E4311" s="324" t="s">
        <v>25180</v>
      </c>
    </row>
    <row r="4312" spans="1:5">
      <c r="A4312">
        <v>44261</v>
      </c>
      <c r="B4312" t="s">
        <v>20323</v>
      </c>
      <c r="C4312" t="s">
        <v>8033</v>
      </c>
      <c r="D4312" t="s">
        <v>8034</v>
      </c>
      <c r="E4312" s="324" t="s">
        <v>27794</v>
      </c>
    </row>
    <row r="4313" spans="1:5">
      <c r="A4313">
        <v>7274</v>
      </c>
      <c r="B4313" t="s">
        <v>20324</v>
      </c>
      <c r="C4313" t="s">
        <v>8033</v>
      </c>
      <c r="D4313" t="s">
        <v>8034</v>
      </c>
      <c r="E4313" s="324" t="s">
        <v>26152</v>
      </c>
    </row>
    <row r="4314" spans="1:5">
      <c r="A4314">
        <v>44326</v>
      </c>
      <c r="B4314" t="s">
        <v>20325</v>
      </c>
      <c r="C4314" t="s">
        <v>8033</v>
      </c>
      <c r="D4314" t="s">
        <v>8034</v>
      </c>
      <c r="E4314" s="324" t="s">
        <v>27795</v>
      </c>
    </row>
    <row r="4315" spans="1:5">
      <c r="A4315">
        <v>154</v>
      </c>
      <c r="B4315" t="s">
        <v>20326</v>
      </c>
      <c r="C4315" t="s">
        <v>8039</v>
      </c>
      <c r="D4315" t="s">
        <v>8034</v>
      </c>
      <c r="E4315" s="324" t="s">
        <v>27796</v>
      </c>
    </row>
    <row r="4316" spans="1:5">
      <c r="A4316">
        <v>38121</v>
      </c>
      <c r="B4316" t="s">
        <v>20327</v>
      </c>
      <c r="C4316" t="s">
        <v>8039</v>
      </c>
      <c r="D4316" t="s">
        <v>8034</v>
      </c>
      <c r="E4316" s="324" t="s">
        <v>315</v>
      </c>
    </row>
    <row r="4317" spans="1:5">
      <c r="A4317">
        <v>43776</v>
      </c>
      <c r="B4317" t="s">
        <v>20328</v>
      </c>
      <c r="C4317" t="s">
        <v>8039</v>
      </c>
      <c r="D4317" t="s">
        <v>8034</v>
      </c>
      <c r="E4317" s="324" t="s">
        <v>27797</v>
      </c>
    </row>
    <row r="4318" spans="1:5">
      <c r="A4318">
        <v>7343</v>
      </c>
      <c r="B4318" t="s">
        <v>20329</v>
      </c>
      <c r="C4318" t="s">
        <v>8039</v>
      </c>
      <c r="D4318" t="s">
        <v>8034</v>
      </c>
      <c r="E4318" s="324" t="s">
        <v>2710</v>
      </c>
    </row>
    <row r="4319" spans="1:5">
      <c r="A4319">
        <v>7348</v>
      </c>
      <c r="B4319" t="s">
        <v>20330</v>
      </c>
      <c r="C4319" t="s">
        <v>8039</v>
      </c>
      <c r="D4319" t="s">
        <v>8034</v>
      </c>
      <c r="E4319" s="324" t="s">
        <v>27575</v>
      </c>
    </row>
    <row r="4320" spans="1:5">
      <c r="A4320">
        <v>7313</v>
      </c>
      <c r="B4320" t="s">
        <v>20331</v>
      </c>
      <c r="C4320" t="s">
        <v>8039</v>
      </c>
      <c r="D4320" t="s">
        <v>8034</v>
      </c>
      <c r="E4320" s="324" t="s">
        <v>22019</v>
      </c>
    </row>
    <row r="4321" spans="1:5">
      <c r="A4321">
        <v>7319</v>
      </c>
      <c r="B4321" t="s">
        <v>20332</v>
      </c>
      <c r="C4321" t="s">
        <v>8039</v>
      </c>
      <c r="D4321" t="s">
        <v>8034</v>
      </c>
      <c r="E4321" s="324" t="s">
        <v>5142</v>
      </c>
    </row>
    <row r="4322" spans="1:5">
      <c r="A4322">
        <v>7314</v>
      </c>
      <c r="B4322" t="s">
        <v>20333</v>
      </c>
      <c r="C4322" t="s">
        <v>8039</v>
      </c>
      <c r="D4322" t="s">
        <v>8034</v>
      </c>
      <c r="E4322" s="324" t="s">
        <v>25470</v>
      </c>
    </row>
    <row r="4323" spans="1:5">
      <c r="A4323">
        <v>7304</v>
      </c>
      <c r="B4323" t="s">
        <v>20334</v>
      </c>
      <c r="C4323" t="s">
        <v>8039</v>
      </c>
      <c r="D4323" t="s">
        <v>8034</v>
      </c>
      <c r="E4323" s="324" t="s">
        <v>26677</v>
      </c>
    </row>
    <row r="4324" spans="1:5">
      <c r="A4324">
        <v>43649</v>
      </c>
      <c r="B4324" t="s">
        <v>20335</v>
      </c>
      <c r="C4324" t="s">
        <v>8039</v>
      </c>
      <c r="D4324" t="s">
        <v>8034</v>
      </c>
      <c r="E4324" s="324" t="s">
        <v>25148</v>
      </c>
    </row>
    <row r="4325" spans="1:5">
      <c r="A4325">
        <v>43650</v>
      </c>
      <c r="B4325" t="s">
        <v>20336</v>
      </c>
      <c r="C4325" t="s">
        <v>8039</v>
      </c>
      <c r="D4325" t="s">
        <v>8034</v>
      </c>
      <c r="E4325" s="324" t="s">
        <v>15060</v>
      </c>
    </row>
    <row r="4326" spans="1:5">
      <c r="A4326">
        <v>7311</v>
      </c>
      <c r="B4326" t="s">
        <v>20337</v>
      </c>
      <c r="C4326" t="s">
        <v>8039</v>
      </c>
      <c r="D4326" t="s">
        <v>8034</v>
      </c>
      <c r="E4326" s="324" t="s">
        <v>26211</v>
      </c>
    </row>
    <row r="4327" spans="1:5">
      <c r="A4327">
        <v>7292</v>
      </c>
      <c r="B4327" t="s">
        <v>20338</v>
      </c>
      <c r="C4327" t="s">
        <v>8039</v>
      </c>
      <c r="D4327" t="s">
        <v>8035</v>
      </c>
      <c r="E4327" s="324" t="s">
        <v>21743</v>
      </c>
    </row>
    <row r="4328" spans="1:5">
      <c r="A4328">
        <v>7293</v>
      </c>
      <c r="B4328" t="s">
        <v>20339</v>
      </c>
      <c r="C4328" t="s">
        <v>8039</v>
      </c>
      <c r="D4328" t="s">
        <v>8034</v>
      </c>
      <c r="E4328" s="324" t="s">
        <v>27381</v>
      </c>
    </row>
    <row r="4329" spans="1:5">
      <c r="A4329">
        <v>7306</v>
      </c>
      <c r="B4329" t="s">
        <v>20340</v>
      </c>
      <c r="C4329" t="s">
        <v>8039</v>
      </c>
      <c r="D4329" t="s">
        <v>8034</v>
      </c>
      <c r="E4329" s="324" t="s">
        <v>27798</v>
      </c>
    </row>
    <row r="4330" spans="1:5">
      <c r="A4330">
        <v>7288</v>
      </c>
      <c r="B4330" t="s">
        <v>20341</v>
      </c>
      <c r="C4330" t="s">
        <v>8039</v>
      </c>
      <c r="D4330" t="s">
        <v>8034</v>
      </c>
      <c r="E4330" s="324" t="s">
        <v>24322</v>
      </c>
    </row>
    <row r="4331" spans="1:5">
      <c r="A4331">
        <v>43625</v>
      </c>
      <c r="B4331" t="s">
        <v>20342</v>
      </c>
      <c r="C4331" t="s">
        <v>8039</v>
      </c>
      <c r="D4331" t="s">
        <v>8034</v>
      </c>
      <c r="E4331" s="324" t="s">
        <v>26902</v>
      </c>
    </row>
    <row r="4332" spans="1:5">
      <c r="A4332">
        <v>43647</v>
      </c>
      <c r="B4332" t="s">
        <v>20343</v>
      </c>
      <c r="C4332" t="s">
        <v>8039</v>
      </c>
      <c r="D4332" t="s">
        <v>8034</v>
      </c>
      <c r="E4332" s="324" t="s">
        <v>27799</v>
      </c>
    </row>
    <row r="4333" spans="1:5">
      <c r="A4333">
        <v>43648</v>
      </c>
      <c r="B4333" t="s">
        <v>20344</v>
      </c>
      <c r="C4333" t="s">
        <v>8039</v>
      </c>
      <c r="D4333" t="s">
        <v>8034</v>
      </c>
      <c r="E4333" s="324" t="s">
        <v>27800</v>
      </c>
    </row>
    <row r="4334" spans="1:5">
      <c r="A4334">
        <v>35693</v>
      </c>
      <c r="B4334" t="s">
        <v>20345</v>
      </c>
      <c r="C4334" t="s">
        <v>8039</v>
      </c>
      <c r="D4334" t="s">
        <v>8034</v>
      </c>
      <c r="E4334" s="324" t="s">
        <v>22166</v>
      </c>
    </row>
    <row r="4335" spans="1:5">
      <c r="A4335">
        <v>7356</v>
      </c>
      <c r="B4335" t="s">
        <v>20346</v>
      </c>
      <c r="C4335" t="s">
        <v>8039</v>
      </c>
      <c r="D4335" t="s">
        <v>8035</v>
      </c>
      <c r="E4335" s="324" t="s">
        <v>27801</v>
      </c>
    </row>
    <row r="4336" spans="1:5">
      <c r="A4336">
        <v>35692</v>
      </c>
      <c r="B4336" t="s">
        <v>20347</v>
      </c>
      <c r="C4336" t="s">
        <v>8039</v>
      </c>
      <c r="D4336" t="s">
        <v>8034</v>
      </c>
      <c r="E4336" s="324" t="s">
        <v>25373</v>
      </c>
    </row>
    <row r="4337" spans="1:5">
      <c r="A4337">
        <v>43624</v>
      </c>
      <c r="B4337" t="s">
        <v>20348</v>
      </c>
      <c r="C4337" t="s">
        <v>8039</v>
      </c>
      <c r="D4337" t="s">
        <v>8034</v>
      </c>
      <c r="E4337" s="324" t="s">
        <v>27802</v>
      </c>
    </row>
    <row r="4338" spans="1:5">
      <c r="A4338">
        <v>7342</v>
      </c>
      <c r="B4338" t="s">
        <v>20349</v>
      </c>
      <c r="C4338" t="s">
        <v>8038</v>
      </c>
      <c r="D4338" t="s">
        <v>8034</v>
      </c>
      <c r="E4338" s="324" t="s">
        <v>7293</v>
      </c>
    </row>
    <row r="4339" spans="1:5">
      <c r="A4339">
        <v>7350</v>
      </c>
      <c r="B4339" t="s">
        <v>22212</v>
      </c>
      <c r="C4339" t="s">
        <v>8039</v>
      </c>
      <c r="D4339" t="s">
        <v>8034</v>
      </c>
      <c r="E4339" s="324" t="s">
        <v>27803</v>
      </c>
    </row>
    <row r="4340" spans="1:5">
      <c r="A4340">
        <v>39574</v>
      </c>
      <c r="B4340" t="s">
        <v>20350</v>
      </c>
      <c r="C4340" t="s">
        <v>8033</v>
      </c>
      <c r="D4340" t="s">
        <v>8034</v>
      </c>
      <c r="E4340" s="324" t="s">
        <v>1209</v>
      </c>
    </row>
    <row r="4341" spans="1:5">
      <c r="A4341">
        <v>11060</v>
      </c>
      <c r="B4341" t="s">
        <v>20351</v>
      </c>
      <c r="C4341" t="s">
        <v>8033</v>
      </c>
      <c r="D4341" t="s">
        <v>8034</v>
      </c>
      <c r="E4341" s="324" t="s">
        <v>2349</v>
      </c>
    </row>
    <row r="4342" spans="1:5">
      <c r="A4342">
        <v>37401</v>
      </c>
      <c r="B4342" t="s">
        <v>20352</v>
      </c>
      <c r="C4342" t="s">
        <v>8033</v>
      </c>
      <c r="D4342" t="s">
        <v>8034</v>
      </c>
      <c r="E4342" s="324" t="s">
        <v>21746</v>
      </c>
    </row>
    <row r="4343" spans="1:5">
      <c r="A4343">
        <v>7525</v>
      </c>
      <c r="B4343" t="s">
        <v>20353</v>
      </c>
      <c r="C4343" t="s">
        <v>8033</v>
      </c>
      <c r="D4343" t="s">
        <v>8034</v>
      </c>
      <c r="E4343" s="324" t="s">
        <v>27804</v>
      </c>
    </row>
    <row r="4344" spans="1:5">
      <c r="A4344">
        <v>7524</v>
      </c>
      <c r="B4344" t="s">
        <v>20354</v>
      </c>
      <c r="C4344" t="s">
        <v>8033</v>
      </c>
      <c r="D4344" t="s">
        <v>8034</v>
      </c>
      <c r="E4344" s="324" t="s">
        <v>27805</v>
      </c>
    </row>
    <row r="4345" spans="1:5">
      <c r="A4345">
        <v>38105</v>
      </c>
      <c r="B4345" t="s">
        <v>20355</v>
      </c>
      <c r="C4345" t="s">
        <v>8033</v>
      </c>
      <c r="D4345" t="s">
        <v>8034</v>
      </c>
      <c r="E4345" s="324" t="s">
        <v>27806</v>
      </c>
    </row>
    <row r="4346" spans="1:5">
      <c r="A4346">
        <v>38084</v>
      </c>
      <c r="B4346" t="s">
        <v>20356</v>
      </c>
      <c r="C4346" t="s">
        <v>8033</v>
      </c>
      <c r="D4346" t="s">
        <v>8034</v>
      </c>
      <c r="E4346" s="324" t="s">
        <v>15986</v>
      </c>
    </row>
    <row r="4347" spans="1:5">
      <c r="A4347">
        <v>38103</v>
      </c>
      <c r="B4347" t="s">
        <v>20357</v>
      </c>
      <c r="C4347" t="s">
        <v>8033</v>
      </c>
      <c r="D4347" t="s">
        <v>8034</v>
      </c>
      <c r="E4347" s="324" t="s">
        <v>14946</v>
      </c>
    </row>
    <row r="4348" spans="1:5">
      <c r="A4348">
        <v>38082</v>
      </c>
      <c r="B4348" t="s">
        <v>20358</v>
      </c>
      <c r="C4348" t="s">
        <v>8033</v>
      </c>
      <c r="D4348" t="s">
        <v>8034</v>
      </c>
      <c r="E4348" s="324" t="s">
        <v>19149</v>
      </c>
    </row>
    <row r="4349" spans="1:5">
      <c r="A4349">
        <v>38104</v>
      </c>
      <c r="B4349" t="s">
        <v>20359</v>
      </c>
      <c r="C4349" t="s">
        <v>8033</v>
      </c>
      <c r="D4349" t="s">
        <v>8034</v>
      </c>
      <c r="E4349" s="324" t="s">
        <v>27807</v>
      </c>
    </row>
    <row r="4350" spans="1:5">
      <c r="A4350">
        <v>38083</v>
      </c>
      <c r="B4350" t="s">
        <v>20360</v>
      </c>
      <c r="C4350" t="s">
        <v>8033</v>
      </c>
      <c r="D4350" t="s">
        <v>8034</v>
      </c>
      <c r="E4350" s="324" t="s">
        <v>24854</v>
      </c>
    </row>
    <row r="4351" spans="1:5">
      <c r="A4351">
        <v>38101</v>
      </c>
      <c r="B4351" t="s">
        <v>20361</v>
      </c>
      <c r="C4351" t="s">
        <v>8033</v>
      </c>
      <c r="D4351" t="s">
        <v>8034</v>
      </c>
      <c r="E4351" s="324" t="s">
        <v>5138</v>
      </c>
    </row>
    <row r="4352" spans="1:5">
      <c r="A4352">
        <v>7528</v>
      </c>
      <c r="B4352" t="s">
        <v>20362</v>
      </c>
      <c r="C4352" t="s">
        <v>8033</v>
      </c>
      <c r="D4352" t="s">
        <v>8035</v>
      </c>
      <c r="E4352" s="324" t="s">
        <v>27135</v>
      </c>
    </row>
    <row r="4353" spans="1:5">
      <c r="A4353">
        <v>12147</v>
      </c>
      <c r="B4353" t="s">
        <v>20363</v>
      </c>
      <c r="C4353" t="s">
        <v>8033</v>
      </c>
      <c r="D4353" t="s">
        <v>8034</v>
      </c>
      <c r="E4353" s="324" t="s">
        <v>27221</v>
      </c>
    </row>
    <row r="4354" spans="1:5">
      <c r="A4354">
        <v>38075</v>
      </c>
      <c r="B4354" t="s">
        <v>20364</v>
      </c>
      <c r="C4354" t="s">
        <v>8033</v>
      </c>
      <c r="D4354" t="s">
        <v>8034</v>
      </c>
      <c r="E4354" s="324" t="s">
        <v>26634</v>
      </c>
    </row>
    <row r="4355" spans="1:5">
      <c r="A4355">
        <v>38102</v>
      </c>
      <c r="B4355" t="s">
        <v>20365</v>
      </c>
      <c r="C4355" t="s">
        <v>8033</v>
      </c>
      <c r="D4355" t="s">
        <v>8034</v>
      </c>
      <c r="E4355" s="324" t="s">
        <v>6540</v>
      </c>
    </row>
    <row r="4356" spans="1:5">
      <c r="A4356">
        <v>38076</v>
      </c>
      <c r="B4356" t="s">
        <v>20366</v>
      </c>
      <c r="C4356" t="s">
        <v>8033</v>
      </c>
      <c r="D4356" t="s">
        <v>8034</v>
      </c>
      <c r="E4356" s="324" t="s">
        <v>27808</v>
      </c>
    </row>
    <row r="4357" spans="1:5">
      <c r="A4357">
        <v>7592</v>
      </c>
      <c r="B4357" t="s">
        <v>20367</v>
      </c>
      <c r="C4357" t="s">
        <v>8041</v>
      </c>
      <c r="D4357" t="s">
        <v>8035</v>
      </c>
      <c r="E4357" s="324" t="s">
        <v>27809</v>
      </c>
    </row>
    <row r="4358" spans="1:5">
      <c r="A4358">
        <v>40820</v>
      </c>
      <c r="B4358" t="s">
        <v>20368</v>
      </c>
      <c r="C4358" t="s">
        <v>8042</v>
      </c>
      <c r="D4358" t="s">
        <v>8034</v>
      </c>
      <c r="E4358" s="324" t="s">
        <v>27810</v>
      </c>
    </row>
    <row r="4359" spans="1:5">
      <c r="A4359">
        <v>11826</v>
      </c>
      <c r="B4359" t="s">
        <v>20369</v>
      </c>
      <c r="C4359" t="s">
        <v>8033</v>
      </c>
      <c r="D4359" t="s">
        <v>8034</v>
      </c>
      <c r="E4359" s="324" t="s">
        <v>6643</v>
      </c>
    </row>
    <row r="4360" spans="1:5">
      <c r="A4360">
        <v>7606</v>
      </c>
      <c r="B4360" t="s">
        <v>20370</v>
      </c>
      <c r="C4360" t="s">
        <v>8033</v>
      </c>
      <c r="D4360" t="s">
        <v>8034</v>
      </c>
      <c r="E4360" s="324" t="s">
        <v>25475</v>
      </c>
    </row>
    <row r="4361" spans="1:5">
      <c r="A4361">
        <v>11763</v>
      </c>
      <c r="B4361" t="s">
        <v>20371</v>
      </c>
      <c r="C4361" t="s">
        <v>8033</v>
      </c>
      <c r="D4361" t="s">
        <v>8034</v>
      </c>
      <c r="E4361" s="324" t="s">
        <v>14876</v>
      </c>
    </row>
    <row r="4362" spans="1:5">
      <c r="A4362">
        <v>11764</v>
      </c>
      <c r="B4362" t="s">
        <v>20372</v>
      </c>
      <c r="C4362" t="s">
        <v>8033</v>
      </c>
      <c r="D4362" t="s">
        <v>8034</v>
      </c>
      <c r="E4362" s="324" t="s">
        <v>25476</v>
      </c>
    </row>
    <row r="4363" spans="1:5">
      <c r="A4363">
        <v>11829</v>
      </c>
      <c r="B4363" t="s">
        <v>20373</v>
      </c>
      <c r="C4363" t="s">
        <v>8033</v>
      </c>
      <c r="D4363" t="s">
        <v>8034</v>
      </c>
      <c r="E4363" s="324" t="s">
        <v>15994</v>
      </c>
    </row>
    <row r="4364" spans="1:5">
      <c r="A4364">
        <v>11830</v>
      </c>
      <c r="B4364" t="s">
        <v>20374</v>
      </c>
      <c r="C4364" t="s">
        <v>8033</v>
      </c>
      <c r="D4364" t="s">
        <v>8034</v>
      </c>
      <c r="E4364" s="324" t="s">
        <v>15995</v>
      </c>
    </row>
    <row r="4365" spans="1:5">
      <c r="A4365">
        <v>11825</v>
      </c>
      <c r="B4365" t="s">
        <v>20375</v>
      </c>
      <c r="C4365" t="s">
        <v>8033</v>
      </c>
      <c r="D4365" t="s">
        <v>8034</v>
      </c>
      <c r="E4365" s="324" t="s">
        <v>21370</v>
      </c>
    </row>
    <row r="4366" spans="1:5">
      <c r="A4366">
        <v>11767</v>
      </c>
      <c r="B4366" t="s">
        <v>20376</v>
      </c>
      <c r="C4366" t="s">
        <v>8033</v>
      </c>
      <c r="D4366" t="s">
        <v>8034</v>
      </c>
      <c r="E4366" s="324" t="s">
        <v>25477</v>
      </c>
    </row>
    <row r="4367" spans="1:5">
      <c r="A4367">
        <v>11766</v>
      </c>
      <c r="B4367" t="s">
        <v>20377</v>
      </c>
      <c r="C4367" t="s">
        <v>8033</v>
      </c>
      <c r="D4367" t="s">
        <v>8034</v>
      </c>
      <c r="E4367" s="324" t="s">
        <v>25478</v>
      </c>
    </row>
    <row r="4368" spans="1:5">
      <c r="A4368">
        <v>11765</v>
      </c>
      <c r="B4368" t="s">
        <v>20378</v>
      </c>
      <c r="C4368" t="s">
        <v>8033</v>
      </c>
      <c r="D4368" t="s">
        <v>8034</v>
      </c>
      <c r="E4368" s="324" t="s">
        <v>21871</v>
      </c>
    </row>
    <row r="4369" spans="1:5">
      <c r="A4369">
        <v>11824</v>
      </c>
      <c r="B4369" t="s">
        <v>20379</v>
      </c>
      <c r="C4369" t="s">
        <v>8033</v>
      </c>
      <c r="D4369" t="s">
        <v>8034</v>
      </c>
      <c r="E4369" s="324" t="s">
        <v>25479</v>
      </c>
    </row>
    <row r="4370" spans="1:5">
      <c r="A4370">
        <v>44045</v>
      </c>
      <c r="B4370" t="s">
        <v>20380</v>
      </c>
      <c r="C4370" t="s">
        <v>8033</v>
      </c>
      <c r="D4370" t="s">
        <v>8034</v>
      </c>
      <c r="E4370" s="324" t="s">
        <v>25480</v>
      </c>
    </row>
    <row r="4371" spans="1:5">
      <c r="A4371">
        <v>39702</v>
      </c>
      <c r="B4371" t="s">
        <v>20381</v>
      </c>
      <c r="C4371" t="s">
        <v>8033</v>
      </c>
      <c r="D4371" t="s">
        <v>8034</v>
      </c>
      <c r="E4371" s="324" t="s">
        <v>25481</v>
      </c>
    </row>
    <row r="4372" spans="1:5">
      <c r="A4372">
        <v>13415</v>
      </c>
      <c r="B4372" t="s">
        <v>20382</v>
      </c>
      <c r="C4372" t="s">
        <v>8033</v>
      </c>
      <c r="D4372" t="s">
        <v>8035</v>
      </c>
      <c r="E4372" s="324" t="s">
        <v>21665</v>
      </c>
    </row>
    <row r="4373" spans="1:5">
      <c r="A4373">
        <v>7602</v>
      </c>
      <c r="B4373" t="s">
        <v>20383</v>
      </c>
      <c r="C4373" t="s">
        <v>8033</v>
      </c>
      <c r="D4373" t="s">
        <v>8034</v>
      </c>
      <c r="E4373" s="324" t="s">
        <v>25482</v>
      </c>
    </row>
    <row r="4374" spans="1:5">
      <c r="A4374">
        <v>7603</v>
      </c>
      <c r="B4374" t="s">
        <v>20384</v>
      </c>
      <c r="C4374" t="s">
        <v>8033</v>
      </c>
      <c r="D4374" t="s">
        <v>8034</v>
      </c>
      <c r="E4374" s="324" t="s">
        <v>22107</v>
      </c>
    </row>
    <row r="4375" spans="1:5">
      <c r="A4375">
        <v>11777</v>
      </c>
      <c r="B4375" t="s">
        <v>20385</v>
      </c>
      <c r="C4375" t="s">
        <v>8033</v>
      </c>
      <c r="D4375" t="s">
        <v>8034</v>
      </c>
      <c r="E4375" s="324" t="s">
        <v>25483</v>
      </c>
    </row>
    <row r="4376" spans="1:5">
      <c r="A4376">
        <v>13417</v>
      </c>
      <c r="B4376" t="s">
        <v>20386</v>
      </c>
      <c r="C4376" t="s">
        <v>8033</v>
      </c>
      <c r="D4376" t="s">
        <v>8034</v>
      </c>
      <c r="E4376" s="324" t="s">
        <v>22103</v>
      </c>
    </row>
    <row r="4377" spans="1:5">
      <c r="A4377">
        <v>36791</v>
      </c>
      <c r="B4377" t="s">
        <v>20387</v>
      </c>
      <c r="C4377" t="s">
        <v>8033</v>
      </c>
      <c r="D4377" t="s">
        <v>8034</v>
      </c>
      <c r="E4377" s="324" t="s">
        <v>25484</v>
      </c>
    </row>
    <row r="4378" spans="1:5">
      <c r="A4378">
        <v>36795</v>
      </c>
      <c r="B4378" t="s">
        <v>20388</v>
      </c>
      <c r="C4378" t="s">
        <v>8033</v>
      </c>
      <c r="D4378" t="s">
        <v>8034</v>
      </c>
      <c r="E4378" s="324" t="s">
        <v>25485</v>
      </c>
    </row>
    <row r="4379" spans="1:5">
      <c r="A4379">
        <v>36796</v>
      </c>
      <c r="B4379" t="s">
        <v>20389</v>
      </c>
      <c r="C4379" t="s">
        <v>8033</v>
      </c>
      <c r="D4379" t="s">
        <v>8034</v>
      </c>
      <c r="E4379" s="324" t="s">
        <v>21672</v>
      </c>
    </row>
    <row r="4380" spans="1:5">
      <c r="A4380">
        <v>36792</v>
      </c>
      <c r="B4380" t="s">
        <v>20390</v>
      </c>
      <c r="C4380" t="s">
        <v>8033</v>
      </c>
      <c r="D4380" t="s">
        <v>8034</v>
      </c>
      <c r="E4380" s="324" t="s">
        <v>25486</v>
      </c>
    </row>
    <row r="4381" spans="1:5">
      <c r="A4381">
        <v>11773</v>
      </c>
      <c r="B4381" t="s">
        <v>20391</v>
      </c>
      <c r="C4381" t="s">
        <v>8033</v>
      </c>
      <c r="D4381" t="s">
        <v>8034</v>
      </c>
      <c r="E4381" s="324" t="s">
        <v>24657</v>
      </c>
    </row>
    <row r="4382" spans="1:5">
      <c r="A4382">
        <v>11762</v>
      </c>
      <c r="B4382" t="s">
        <v>20392</v>
      </c>
      <c r="C4382" t="s">
        <v>8033</v>
      </c>
      <c r="D4382" t="s">
        <v>8034</v>
      </c>
      <c r="E4382" s="324" t="s">
        <v>25368</v>
      </c>
    </row>
    <row r="4383" spans="1:5">
      <c r="A4383">
        <v>7604</v>
      </c>
      <c r="B4383" t="s">
        <v>20393</v>
      </c>
      <c r="C4383" t="s">
        <v>8033</v>
      </c>
      <c r="D4383" t="s">
        <v>8034</v>
      </c>
      <c r="E4383" s="324" t="s">
        <v>21727</v>
      </c>
    </row>
    <row r="4384" spans="1:5">
      <c r="A4384">
        <v>13984</v>
      </c>
      <c r="B4384" t="s">
        <v>20394</v>
      </c>
      <c r="C4384" t="s">
        <v>8033</v>
      </c>
      <c r="D4384" t="s">
        <v>8034</v>
      </c>
      <c r="E4384" s="324" t="s">
        <v>25487</v>
      </c>
    </row>
    <row r="4385" spans="1:5">
      <c r="A4385">
        <v>11772</v>
      </c>
      <c r="B4385" t="s">
        <v>20395</v>
      </c>
      <c r="C4385" t="s">
        <v>8033</v>
      </c>
      <c r="D4385" t="s">
        <v>8034</v>
      </c>
      <c r="E4385" s="324" t="s">
        <v>25488</v>
      </c>
    </row>
    <row r="4386" spans="1:5">
      <c r="A4386">
        <v>13983</v>
      </c>
      <c r="B4386" t="s">
        <v>20396</v>
      </c>
      <c r="C4386" t="s">
        <v>8033</v>
      </c>
      <c r="D4386" t="s">
        <v>8034</v>
      </c>
      <c r="E4386" s="324" t="s">
        <v>25489</v>
      </c>
    </row>
    <row r="4387" spans="1:5">
      <c r="A4387">
        <v>13416</v>
      </c>
      <c r="B4387" t="s">
        <v>20397</v>
      </c>
      <c r="C4387" t="s">
        <v>8033</v>
      </c>
      <c r="D4387" t="s">
        <v>8034</v>
      </c>
      <c r="E4387" s="324" t="s">
        <v>25490</v>
      </c>
    </row>
    <row r="4388" spans="1:5">
      <c r="A4388">
        <v>40329</v>
      </c>
      <c r="B4388" t="s">
        <v>20398</v>
      </c>
      <c r="C4388" t="s">
        <v>8033</v>
      </c>
      <c r="D4388" t="s">
        <v>8035</v>
      </c>
      <c r="E4388" s="324" t="s">
        <v>3400</v>
      </c>
    </row>
    <row r="4389" spans="1:5">
      <c r="A4389">
        <v>11823</v>
      </c>
      <c r="B4389" t="s">
        <v>20399</v>
      </c>
      <c r="C4389" t="s">
        <v>8033</v>
      </c>
      <c r="D4389" t="s">
        <v>8034</v>
      </c>
      <c r="E4389" s="324" t="s">
        <v>15930</v>
      </c>
    </row>
    <row r="4390" spans="1:5">
      <c r="A4390">
        <v>11822</v>
      </c>
      <c r="B4390" t="s">
        <v>20400</v>
      </c>
      <c r="C4390" t="s">
        <v>8033</v>
      </c>
      <c r="D4390" t="s">
        <v>8034</v>
      </c>
      <c r="E4390" s="324" t="s">
        <v>4411</v>
      </c>
    </row>
    <row r="4391" spans="1:5">
      <c r="A4391">
        <v>11831</v>
      </c>
      <c r="B4391" t="s">
        <v>20401</v>
      </c>
      <c r="C4391" t="s">
        <v>8033</v>
      </c>
      <c r="D4391" t="s">
        <v>8034</v>
      </c>
      <c r="E4391" s="324" t="s">
        <v>4561</v>
      </c>
    </row>
    <row r="4392" spans="1:5">
      <c r="A4392">
        <v>7613</v>
      </c>
      <c r="B4392" t="s">
        <v>20402</v>
      </c>
      <c r="C4392" t="s">
        <v>8033</v>
      </c>
      <c r="D4392" t="s">
        <v>8036</v>
      </c>
      <c r="E4392" s="324" t="s">
        <v>25491</v>
      </c>
    </row>
    <row r="4393" spans="1:5">
      <c r="A4393">
        <v>7619</v>
      </c>
      <c r="B4393" t="s">
        <v>20403</v>
      </c>
      <c r="C4393" t="s">
        <v>8033</v>
      </c>
      <c r="D4393" t="s">
        <v>8036</v>
      </c>
      <c r="E4393" s="324" t="s">
        <v>25492</v>
      </c>
    </row>
    <row r="4394" spans="1:5">
      <c r="A4394">
        <v>12076</v>
      </c>
      <c r="B4394" t="s">
        <v>20404</v>
      </c>
      <c r="C4394" t="s">
        <v>8033</v>
      </c>
      <c r="D4394" t="s">
        <v>8036</v>
      </c>
      <c r="E4394" s="324" t="s">
        <v>25493</v>
      </c>
    </row>
    <row r="4395" spans="1:5">
      <c r="A4395">
        <v>7614</v>
      </c>
      <c r="B4395" t="s">
        <v>20405</v>
      </c>
      <c r="C4395" t="s">
        <v>8033</v>
      </c>
      <c r="D4395" t="s">
        <v>8036</v>
      </c>
      <c r="E4395" s="324" t="s">
        <v>25494</v>
      </c>
    </row>
    <row r="4396" spans="1:5">
      <c r="A4396">
        <v>7618</v>
      </c>
      <c r="B4396" t="s">
        <v>20406</v>
      </c>
      <c r="C4396" t="s">
        <v>8033</v>
      </c>
      <c r="D4396" t="s">
        <v>8036</v>
      </c>
      <c r="E4396" s="324" t="s">
        <v>25495</v>
      </c>
    </row>
    <row r="4397" spans="1:5">
      <c r="A4397">
        <v>7620</v>
      </c>
      <c r="B4397" t="s">
        <v>20407</v>
      </c>
      <c r="C4397" t="s">
        <v>8033</v>
      </c>
      <c r="D4397" t="s">
        <v>8036</v>
      </c>
      <c r="E4397" s="324" t="s">
        <v>25496</v>
      </c>
    </row>
    <row r="4398" spans="1:5">
      <c r="A4398">
        <v>7610</v>
      </c>
      <c r="B4398" t="s">
        <v>20408</v>
      </c>
      <c r="C4398" t="s">
        <v>8033</v>
      </c>
      <c r="D4398" t="s">
        <v>8036</v>
      </c>
      <c r="E4398" s="324" t="s">
        <v>25497</v>
      </c>
    </row>
    <row r="4399" spans="1:5">
      <c r="A4399">
        <v>7615</v>
      </c>
      <c r="B4399" t="s">
        <v>20409</v>
      </c>
      <c r="C4399" t="s">
        <v>8033</v>
      </c>
      <c r="D4399" t="s">
        <v>8036</v>
      </c>
      <c r="E4399" s="324" t="s">
        <v>25498</v>
      </c>
    </row>
    <row r="4400" spans="1:5">
      <c r="A4400">
        <v>7617</v>
      </c>
      <c r="B4400" t="s">
        <v>20410</v>
      </c>
      <c r="C4400" t="s">
        <v>8033</v>
      </c>
      <c r="D4400" t="s">
        <v>8036</v>
      </c>
      <c r="E4400" s="324" t="s">
        <v>25499</v>
      </c>
    </row>
    <row r="4401" spans="1:5">
      <c r="A4401">
        <v>7616</v>
      </c>
      <c r="B4401" t="s">
        <v>20411</v>
      </c>
      <c r="C4401" t="s">
        <v>8033</v>
      </c>
      <c r="D4401" t="s">
        <v>8036</v>
      </c>
      <c r="E4401" s="324" t="s">
        <v>25500</v>
      </c>
    </row>
    <row r="4402" spans="1:5">
      <c r="A4402">
        <v>7611</v>
      </c>
      <c r="B4402" t="s">
        <v>20412</v>
      </c>
      <c r="C4402" t="s">
        <v>8033</v>
      </c>
      <c r="D4402" t="s">
        <v>8036</v>
      </c>
      <c r="E4402" s="324" t="s">
        <v>25501</v>
      </c>
    </row>
    <row r="4403" spans="1:5">
      <c r="A4403">
        <v>7612</v>
      </c>
      <c r="B4403" t="s">
        <v>20413</v>
      </c>
      <c r="C4403" t="s">
        <v>8033</v>
      </c>
      <c r="D4403" t="s">
        <v>8036</v>
      </c>
      <c r="E4403" s="324" t="s">
        <v>25502</v>
      </c>
    </row>
    <row r="4404" spans="1:5">
      <c r="A4404">
        <v>37371</v>
      </c>
      <c r="B4404" t="s">
        <v>20414</v>
      </c>
      <c r="C4404" t="s">
        <v>8041</v>
      </c>
      <c r="D4404" t="s">
        <v>8035</v>
      </c>
      <c r="E4404" s="324" t="s">
        <v>1198</v>
      </c>
    </row>
    <row r="4405" spans="1:5">
      <c r="A4405">
        <v>40861</v>
      </c>
      <c r="B4405" t="s">
        <v>20415</v>
      </c>
      <c r="C4405" t="s">
        <v>8042</v>
      </c>
      <c r="D4405" t="s">
        <v>8035</v>
      </c>
      <c r="E4405" s="324" t="s">
        <v>25680</v>
      </c>
    </row>
    <row r="4406" spans="1:5">
      <c r="A4406">
        <v>36510</v>
      </c>
      <c r="B4406" t="s">
        <v>20416</v>
      </c>
      <c r="C4406" t="s">
        <v>8033</v>
      </c>
      <c r="D4406" t="s">
        <v>8036</v>
      </c>
      <c r="E4406" s="324" t="s">
        <v>25503</v>
      </c>
    </row>
    <row r="4407" spans="1:5">
      <c r="A4407">
        <v>25020</v>
      </c>
      <c r="B4407" t="s">
        <v>20417</v>
      </c>
      <c r="C4407" t="s">
        <v>8033</v>
      </c>
      <c r="D4407" t="s">
        <v>8036</v>
      </c>
      <c r="E4407" s="324" t="s">
        <v>25504</v>
      </c>
    </row>
    <row r="4408" spans="1:5">
      <c r="A4408">
        <v>7622</v>
      </c>
      <c r="B4408" t="s">
        <v>20418</v>
      </c>
      <c r="C4408" t="s">
        <v>8033</v>
      </c>
      <c r="D4408" t="s">
        <v>8036</v>
      </c>
      <c r="E4408" s="324" t="s">
        <v>25505</v>
      </c>
    </row>
    <row r="4409" spans="1:5">
      <c r="A4409">
        <v>7624</v>
      </c>
      <c r="B4409" t="s">
        <v>20419</v>
      </c>
      <c r="C4409" t="s">
        <v>8033</v>
      </c>
      <c r="D4409" t="s">
        <v>8036</v>
      </c>
      <c r="E4409" s="324" t="s">
        <v>25506</v>
      </c>
    </row>
    <row r="4410" spans="1:5">
      <c r="A4410">
        <v>7625</v>
      </c>
      <c r="B4410" t="s">
        <v>20420</v>
      </c>
      <c r="C4410" t="s">
        <v>8033</v>
      </c>
      <c r="D4410" t="s">
        <v>8036</v>
      </c>
      <c r="E4410" s="324" t="s">
        <v>25507</v>
      </c>
    </row>
    <row r="4411" spans="1:5">
      <c r="A4411">
        <v>7623</v>
      </c>
      <c r="B4411" t="s">
        <v>20421</v>
      </c>
      <c r="C4411" t="s">
        <v>8033</v>
      </c>
      <c r="D4411" t="s">
        <v>8036</v>
      </c>
      <c r="E4411" s="324" t="s">
        <v>25504</v>
      </c>
    </row>
    <row r="4412" spans="1:5">
      <c r="A4412">
        <v>36508</v>
      </c>
      <c r="B4412" t="s">
        <v>20422</v>
      </c>
      <c r="C4412" t="s">
        <v>8033</v>
      </c>
      <c r="D4412" t="s">
        <v>8036</v>
      </c>
      <c r="E4412" s="324" t="s">
        <v>25508</v>
      </c>
    </row>
    <row r="4413" spans="1:5">
      <c r="A4413">
        <v>36509</v>
      </c>
      <c r="B4413" t="s">
        <v>20423</v>
      </c>
      <c r="C4413" t="s">
        <v>8033</v>
      </c>
      <c r="D4413" t="s">
        <v>8036</v>
      </c>
      <c r="E4413" s="324" t="s">
        <v>25509</v>
      </c>
    </row>
    <row r="4414" spans="1:5">
      <c r="A4414">
        <v>13238</v>
      </c>
      <c r="B4414" t="s">
        <v>20424</v>
      </c>
      <c r="C4414" t="s">
        <v>8033</v>
      </c>
      <c r="D4414" t="s">
        <v>8034</v>
      </c>
      <c r="E4414" s="324" t="s">
        <v>22214</v>
      </c>
    </row>
    <row r="4415" spans="1:5">
      <c r="A4415">
        <v>36511</v>
      </c>
      <c r="B4415" t="s">
        <v>20425</v>
      </c>
      <c r="C4415" t="s">
        <v>8033</v>
      </c>
      <c r="D4415" t="s">
        <v>8034</v>
      </c>
      <c r="E4415" s="324" t="s">
        <v>22215</v>
      </c>
    </row>
    <row r="4416" spans="1:5">
      <c r="A4416">
        <v>36515</v>
      </c>
      <c r="B4416" t="s">
        <v>20426</v>
      </c>
      <c r="C4416" t="s">
        <v>8033</v>
      </c>
      <c r="D4416" t="s">
        <v>8034</v>
      </c>
      <c r="E4416" s="324" t="s">
        <v>22216</v>
      </c>
    </row>
    <row r="4417" spans="1:5">
      <c r="A4417">
        <v>10598</v>
      </c>
      <c r="B4417" t="s">
        <v>20427</v>
      </c>
      <c r="C4417" t="s">
        <v>8033</v>
      </c>
      <c r="D4417" t="s">
        <v>8034</v>
      </c>
      <c r="E4417" s="324" t="s">
        <v>22217</v>
      </c>
    </row>
    <row r="4418" spans="1:5">
      <c r="A4418">
        <v>7640</v>
      </c>
      <c r="B4418" t="s">
        <v>20428</v>
      </c>
      <c r="C4418" t="s">
        <v>8033</v>
      </c>
      <c r="D4418" t="s">
        <v>8035</v>
      </c>
      <c r="E4418" s="324" t="s">
        <v>22218</v>
      </c>
    </row>
    <row r="4419" spans="1:5">
      <c r="A4419">
        <v>36513</v>
      </c>
      <c r="B4419" t="s">
        <v>20429</v>
      </c>
      <c r="C4419" t="s">
        <v>8033</v>
      </c>
      <c r="D4419" t="s">
        <v>8034</v>
      </c>
      <c r="E4419" s="324" t="s">
        <v>22219</v>
      </c>
    </row>
    <row r="4420" spans="1:5">
      <c r="A4420">
        <v>36514</v>
      </c>
      <c r="B4420" t="s">
        <v>20430</v>
      </c>
      <c r="C4420" t="s">
        <v>8033</v>
      </c>
      <c r="D4420" t="s">
        <v>8034</v>
      </c>
      <c r="E4420" s="324" t="s">
        <v>22220</v>
      </c>
    </row>
    <row r="4421" spans="1:5">
      <c r="A4421">
        <v>11572</v>
      </c>
      <c r="B4421" t="s">
        <v>20431</v>
      </c>
      <c r="C4421" t="s">
        <v>8033</v>
      </c>
      <c r="D4421" t="s">
        <v>8034</v>
      </c>
      <c r="E4421" s="324" t="s">
        <v>15971</v>
      </c>
    </row>
    <row r="4422" spans="1:5">
      <c r="A4422">
        <v>36149</v>
      </c>
      <c r="B4422" t="s">
        <v>20432</v>
      </c>
      <c r="C4422" t="s">
        <v>8033</v>
      </c>
      <c r="D4422" t="s">
        <v>8034</v>
      </c>
      <c r="E4422" s="324" t="s">
        <v>27811</v>
      </c>
    </row>
    <row r="4423" spans="1:5">
      <c r="A4423">
        <v>42407</v>
      </c>
      <c r="B4423" t="s">
        <v>20433</v>
      </c>
      <c r="C4423" t="s">
        <v>8037</v>
      </c>
      <c r="D4423" t="s">
        <v>8034</v>
      </c>
      <c r="E4423" s="324" t="s">
        <v>15919</v>
      </c>
    </row>
    <row r="4424" spans="1:5">
      <c r="A4424">
        <v>11581</v>
      </c>
      <c r="B4424" t="s">
        <v>20434</v>
      </c>
      <c r="C4424" t="s">
        <v>8037</v>
      </c>
      <c r="D4424" t="s">
        <v>8034</v>
      </c>
      <c r="E4424" s="324" t="s">
        <v>22221</v>
      </c>
    </row>
    <row r="4425" spans="1:5">
      <c r="A4425">
        <v>43605</v>
      </c>
      <c r="B4425" t="s">
        <v>20435</v>
      </c>
      <c r="C4425" t="s">
        <v>8037</v>
      </c>
      <c r="D4425" t="s">
        <v>8034</v>
      </c>
      <c r="E4425" s="324" t="s">
        <v>21855</v>
      </c>
    </row>
    <row r="4426" spans="1:5">
      <c r="A4426">
        <v>11580</v>
      </c>
      <c r="B4426" t="s">
        <v>20436</v>
      </c>
      <c r="C4426" t="s">
        <v>8037</v>
      </c>
      <c r="D4426" t="s">
        <v>8034</v>
      </c>
      <c r="E4426" s="324" t="s">
        <v>5560</v>
      </c>
    </row>
    <row r="4427" spans="1:5">
      <c r="A4427">
        <v>10743</v>
      </c>
      <c r="B4427" t="s">
        <v>20437</v>
      </c>
      <c r="C4427" t="s">
        <v>8033</v>
      </c>
      <c r="D4427" t="s">
        <v>8034</v>
      </c>
      <c r="E4427" s="324" t="s">
        <v>27812</v>
      </c>
    </row>
    <row r="4428" spans="1:5">
      <c r="A4428">
        <v>39848</v>
      </c>
      <c r="B4428" t="s">
        <v>20438</v>
      </c>
      <c r="C4428" t="s">
        <v>8037</v>
      </c>
      <c r="D4428" t="s">
        <v>8036</v>
      </c>
      <c r="E4428" s="324" t="s">
        <v>1706</v>
      </c>
    </row>
    <row r="4429" spans="1:5">
      <c r="A4429">
        <v>20999</v>
      </c>
      <c r="B4429" t="s">
        <v>20439</v>
      </c>
      <c r="C4429" t="s">
        <v>8037</v>
      </c>
      <c r="D4429" t="s">
        <v>8034</v>
      </c>
      <c r="E4429" s="324" t="s">
        <v>15801</v>
      </c>
    </row>
    <row r="4430" spans="1:5">
      <c r="A4430">
        <v>21001</v>
      </c>
      <c r="B4430" t="s">
        <v>20440</v>
      </c>
      <c r="C4430" t="s">
        <v>8037</v>
      </c>
      <c r="D4430" t="s">
        <v>8035</v>
      </c>
      <c r="E4430" s="324" t="s">
        <v>21674</v>
      </c>
    </row>
    <row r="4431" spans="1:5">
      <c r="A4431">
        <v>21003</v>
      </c>
      <c r="B4431" t="s">
        <v>20441</v>
      </c>
      <c r="C4431" t="s">
        <v>8037</v>
      </c>
      <c r="D4431" t="s">
        <v>8034</v>
      </c>
      <c r="E4431" s="324" t="s">
        <v>6656</v>
      </c>
    </row>
    <row r="4432" spans="1:5">
      <c r="A4432">
        <v>21006</v>
      </c>
      <c r="B4432" t="s">
        <v>20442</v>
      </c>
      <c r="C4432" t="s">
        <v>8037</v>
      </c>
      <c r="D4432" t="s">
        <v>8034</v>
      </c>
      <c r="E4432" s="324" t="s">
        <v>25511</v>
      </c>
    </row>
    <row r="4433" spans="1:5">
      <c r="A4433">
        <v>21019</v>
      </c>
      <c r="B4433" t="s">
        <v>20443</v>
      </c>
      <c r="C4433" t="s">
        <v>8037</v>
      </c>
      <c r="D4433" t="s">
        <v>8034</v>
      </c>
      <c r="E4433" s="324" t="s">
        <v>15008</v>
      </c>
    </row>
    <row r="4434" spans="1:5">
      <c r="A4434">
        <v>21021</v>
      </c>
      <c r="B4434" t="s">
        <v>20444</v>
      </c>
      <c r="C4434" t="s">
        <v>8037</v>
      </c>
      <c r="D4434" t="s">
        <v>8034</v>
      </c>
      <c r="E4434" s="324" t="s">
        <v>25512</v>
      </c>
    </row>
    <row r="4435" spans="1:5">
      <c r="A4435">
        <v>21024</v>
      </c>
      <c r="B4435" t="s">
        <v>20445</v>
      </c>
      <c r="C4435" t="s">
        <v>8037</v>
      </c>
      <c r="D4435" t="s">
        <v>8034</v>
      </c>
      <c r="E4435" s="324" t="s">
        <v>25513</v>
      </c>
    </row>
    <row r="4436" spans="1:5">
      <c r="A4436">
        <v>40624</v>
      </c>
      <c r="B4436" t="s">
        <v>20446</v>
      </c>
      <c r="C4436" t="s">
        <v>8037</v>
      </c>
      <c r="D4436" t="s">
        <v>8034</v>
      </c>
      <c r="E4436" s="324" t="s">
        <v>25514</v>
      </c>
    </row>
    <row r="4437" spans="1:5">
      <c r="A4437">
        <v>42575</v>
      </c>
      <c r="B4437" t="s">
        <v>20447</v>
      </c>
      <c r="C4437" t="s">
        <v>8037</v>
      </c>
      <c r="D4437" t="s">
        <v>8034</v>
      </c>
      <c r="E4437" s="324" t="s">
        <v>22252</v>
      </c>
    </row>
    <row r="4438" spans="1:5">
      <c r="A4438">
        <v>13127</v>
      </c>
      <c r="B4438" t="s">
        <v>20448</v>
      </c>
      <c r="C4438" t="s">
        <v>8037</v>
      </c>
      <c r="D4438" t="s">
        <v>8034</v>
      </c>
      <c r="E4438" s="324" t="s">
        <v>25515</v>
      </c>
    </row>
    <row r="4439" spans="1:5">
      <c r="A4439">
        <v>13137</v>
      </c>
      <c r="B4439" t="s">
        <v>20449</v>
      </c>
      <c r="C4439" t="s">
        <v>8037</v>
      </c>
      <c r="D4439" t="s">
        <v>8034</v>
      </c>
      <c r="E4439" s="324" t="s">
        <v>25516</v>
      </c>
    </row>
    <row r="4440" spans="1:5">
      <c r="A4440">
        <v>42574</v>
      </c>
      <c r="B4440" t="s">
        <v>20450</v>
      </c>
      <c r="C4440" t="s">
        <v>8037</v>
      </c>
      <c r="D4440" t="s">
        <v>8034</v>
      </c>
      <c r="E4440" s="324" t="s">
        <v>15900</v>
      </c>
    </row>
    <row r="4441" spans="1:5">
      <c r="A4441">
        <v>20989</v>
      </c>
      <c r="B4441" t="s">
        <v>20451</v>
      </c>
      <c r="C4441" t="s">
        <v>8037</v>
      </c>
      <c r="D4441" t="s">
        <v>8034</v>
      </c>
      <c r="E4441" s="324" t="s">
        <v>25517</v>
      </c>
    </row>
    <row r="4442" spans="1:5">
      <c r="A4442">
        <v>21147</v>
      </c>
      <c r="B4442" t="s">
        <v>20452</v>
      </c>
      <c r="C4442" t="s">
        <v>8037</v>
      </c>
      <c r="D4442" t="s">
        <v>8034</v>
      </c>
      <c r="E4442" s="324" t="s">
        <v>25518</v>
      </c>
    </row>
    <row r="4443" spans="1:5">
      <c r="A4443">
        <v>21148</v>
      </c>
      <c r="B4443" t="s">
        <v>20453</v>
      </c>
      <c r="C4443" t="s">
        <v>8037</v>
      </c>
      <c r="D4443" t="s">
        <v>8035</v>
      </c>
      <c r="E4443" s="324" t="s">
        <v>25519</v>
      </c>
    </row>
    <row r="4444" spans="1:5">
      <c r="A4444">
        <v>20984</v>
      </c>
      <c r="B4444" t="s">
        <v>20454</v>
      </c>
      <c r="C4444" t="s">
        <v>8037</v>
      </c>
      <c r="D4444" t="s">
        <v>8034</v>
      </c>
      <c r="E4444" s="324" t="s">
        <v>25520</v>
      </c>
    </row>
    <row r="4445" spans="1:5">
      <c r="A4445">
        <v>13042</v>
      </c>
      <c r="B4445" t="s">
        <v>20455</v>
      </c>
      <c r="C4445" t="s">
        <v>8037</v>
      </c>
      <c r="D4445" t="s">
        <v>8034</v>
      </c>
      <c r="E4445" s="324" t="s">
        <v>25521</v>
      </c>
    </row>
    <row r="4446" spans="1:5">
      <c r="A4446">
        <v>21150</v>
      </c>
      <c r="B4446" t="s">
        <v>20456</v>
      </c>
      <c r="C4446" t="s">
        <v>8037</v>
      </c>
      <c r="D4446" t="s">
        <v>8034</v>
      </c>
      <c r="E4446" s="324" t="s">
        <v>25522</v>
      </c>
    </row>
    <row r="4447" spans="1:5">
      <c r="A4447">
        <v>13141</v>
      </c>
      <c r="B4447" t="s">
        <v>20457</v>
      </c>
      <c r="C4447" t="s">
        <v>8037</v>
      </c>
      <c r="D4447" t="s">
        <v>8034</v>
      </c>
      <c r="E4447" s="324" t="s">
        <v>21774</v>
      </c>
    </row>
    <row r="4448" spans="1:5">
      <c r="A4448">
        <v>42576</v>
      </c>
      <c r="B4448" t="s">
        <v>20458</v>
      </c>
      <c r="C4448" t="s">
        <v>8037</v>
      </c>
      <c r="D4448" t="s">
        <v>8034</v>
      </c>
      <c r="E4448" s="324" t="s">
        <v>25523</v>
      </c>
    </row>
    <row r="4449" spans="1:5">
      <c r="A4449">
        <v>21151</v>
      </c>
      <c r="B4449" t="s">
        <v>20459</v>
      </c>
      <c r="C4449" t="s">
        <v>8037</v>
      </c>
      <c r="D4449" t="s">
        <v>8034</v>
      </c>
      <c r="E4449" s="324" t="s">
        <v>25524</v>
      </c>
    </row>
    <row r="4450" spans="1:5">
      <c r="A4450">
        <v>13142</v>
      </c>
      <c r="B4450" t="s">
        <v>20460</v>
      </c>
      <c r="C4450" t="s">
        <v>8037</v>
      </c>
      <c r="D4450" t="s">
        <v>8034</v>
      </c>
      <c r="E4450" s="324" t="s">
        <v>25525</v>
      </c>
    </row>
    <row r="4451" spans="1:5">
      <c r="A4451">
        <v>42577</v>
      </c>
      <c r="B4451" t="s">
        <v>20461</v>
      </c>
      <c r="C4451" t="s">
        <v>8037</v>
      </c>
      <c r="D4451" t="s">
        <v>8034</v>
      </c>
      <c r="E4451" s="324" t="s">
        <v>25526</v>
      </c>
    </row>
    <row r="4452" spans="1:5">
      <c r="A4452">
        <v>20994</v>
      </c>
      <c r="B4452" t="s">
        <v>20462</v>
      </c>
      <c r="C4452" t="s">
        <v>8037</v>
      </c>
      <c r="D4452" t="s">
        <v>8034</v>
      </c>
      <c r="E4452" s="324" t="s">
        <v>25527</v>
      </c>
    </row>
    <row r="4453" spans="1:5">
      <c r="A4453">
        <v>7672</v>
      </c>
      <c r="B4453" t="s">
        <v>20463</v>
      </c>
      <c r="C4453" t="s">
        <v>8037</v>
      </c>
      <c r="D4453" t="s">
        <v>8034</v>
      </c>
      <c r="E4453" s="324" t="s">
        <v>25528</v>
      </c>
    </row>
    <row r="4454" spans="1:5">
      <c r="A4454">
        <v>20995</v>
      </c>
      <c r="B4454" t="s">
        <v>20464</v>
      </c>
      <c r="C4454" t="s">
        <v>8037</v>
      </c>
      <c r="D4454" t="s">
        <v>8034</v>
      </c>
      <c r="E4454" s="324" t="s">
        <v>25529</v>
      </c>
    </row>
    <row r="4455" spans="1:5">
      <c r="A4455">
        <v>7690</v>
      </c>
      <c r="B4455" t="s">
        <v>20465</v>
      </c>
      <c r="C4455" t="s">
        <v>8037</v>
      </c>
      <c r="D4455" t="s">
        <v>8034</v>
      </c>
      <c r="E4455" s="324" t="s">
        <v>25530</v>
      </c>
    </row>
    <row r="4456" spans="1:5">
      <c r="A4456">
        <v>20980</v>
      </c>
      <c r="B4456" t="s">
        <v>20466</v>
      </c>
      <c r="C4456" t="s">
        <v>8037</v>
      </c>
      <c r="D4456" t="s">
        <v>8034</v>
      </c>
      <c r="E4456" s="324" t="s">
        <v>25531</v>
      </c>
    </row>
    <row r="4457" spans="1:5">
      <c r="A4457">
        <v>7661</v>
      </c>
      <c r="B4457" t="s">
        <v>20467</v>
      </c>
      <c r="C4457" t="s">
        <v>8037</v>
      </c>
      <c r="D4457" t="s">
        <v>8034</v>
      </c>
      <c r="E4457" s="324" t="s">
        <v>25532</v>
      </c>
    </row>
    <row r="4458" spans="1:5">
      <c r="A4458">
        <v>21016</v>
      </c>
      <c r="B4458" t="s">
        <v>20468</v>
      </c>
      <c r="C4458" t="s">
        <v>8037</v>
      </c>
      <c r="D4458" t="s">
        <v>8034</v>
      </c>
      <c r="E4458" s="324" t="s">
        <v>25533</v>
      </c>
    </row>
    <row r="4459" spans="1:5">
      <c r="A4459">
        <v>21008</v>
      </c>
      <c r="B4459" t="s">
        <v>20469</v>
      </c>
      <c r="C4459" t="s">
        <v>8037</v>
      </c>
      <c r="D4459" t="s">
        <v>8034</v>
      </c>
      <c r="E4459" s="324" t="s">
        <v>25534</v>
      </c>
    </row>
    <row r="4460" spans="1:5">
      <c r="A4460">
        <v>21009</v>
      </c>
      <c r="B4460" t="s">
        <v>20470</v>
      </c>
      <c r="C4460" t="s">
        <v>8037</v>
      </c>
      <c r="D4460" t="s">
        <v>8034</v>
      </c>
      <c r="E4460" s="324" t="s">
        <v>14977</v>
      </c>
    </row>
    <row r="4461" spans="1:5">
      <c r="A4461">
        <v>21010</v>
      </c>
      <c r="B4461" t="s">
        <v>20471</v>
      </c>
      <c r="C4461" t="s">
        <v>8037</v>
      </c>
      <c r="D4461" t="s">
        <v>8035</v>
      </c>
      <c r="E4461" s="324" t="s">
        <v>25379</v>
      </c>
    </row>
    <row r="4462" spans="1:5">
      <c r="A4462">
        <v>21011</v>
      </c>
      <c r="B4462" t="s">
        <v>20472</v>
      </c>
      <c r="C4462" t="s">
        <v>8037</v>
      </c>
      <c r="D4462" t="s">
        <v>8034</v>
      </c>
      <c r="E4462" s="324" t="s">
        <v>25535</v>
      </c>
    </row>
    <row r="4463" spans="1:5">
      <c r="A4463">
        <v>21012</v>
      </c>
      <c r="B4463" t="s">
        <v>20473</v>
      </c>
      <c r="C4463" t="s">
        <v>8037</v>
      </c>
      <c r="D4463" t="s">
        <v>8034</v>
      </c>
      <c r="E4463" s="324" t="s">
        <v>14770</v>
      </c>
    </row>
    <row r="4464" spans="1:5">
      <c r="A4464">
        <v>21013</v>
      </c>
      <c r="B4464" t="s">
        <v>20474</v>
      </c>
      <c r="C4464" t="s">
        <v>8037</v>
      </c>
      <c r="D4464" t="s">
        <v>8034</v>
      </c>
      <c r="E4464" s="324" t="s">
        <v>14966</v>
      </c>
    </row>
    <row r="4465" spans="1:5">
      <c r="A4465">
        <v>21014</v>
      </c>
      <c r="B4465" t="s">
        <v>20475</v>
      </c>
      <c r="C4465" t="s">
        <v>8037</v>
      </c>
      <c r="D4465" t="s">
        <v>8034</v>
      </c>
      <c r="E4465" s="324" t="s">
        <v>25536</v>
      </c>
    </row>
    <row r="4466" spans="1:5">
      <c r="A4466">
        <v>21015</v>
      </c>
      <c r="B4466" t="s">
        <v>20476</v>
      </c>
      <c r="C4466" t="s">
        <v>8037</v>
      </c>
      <c r="D4466" t="s">
        <v>8034</v>
      </c>
      <c r="E4466" s="324" t="s">
        <v>25537</v>
      </c>
    </row>
    <row r="4467" spans="1:5">
      <c r="A4467">
        <v>7697</v>
      </c>
      <c r="B4467" t="s">
        <v>20477</v>
      </c>
      <c r="C4467" t="s">
        <v>8037</v>
      </c>
      <c r="D4467" t="s">
        <v>8034</v>
      </c>
      <c r="E4467" s="324" t="s">
        <v>25538</v>
      </c>
    </row>
    <row r="4468" spans="1:5">
      <c r="A4468">
        <v>7698</v>
      </c>
      <c r="B4468" t="s">
        <v>20478</v>
      </c>
      <c r="C4468" t="s">
        <v>8037</v>
      </c>
      <c r="D4468" t="s">
        <v>8034</v>
      </c>
      <c r="E4468" s="324" t="s">
        <v>25539</v>
      </c>
    </row>
    <row r="4469" spans="1:5">
      <c r="A4469">
        <v>7691</v>
      </c>
      <c r="B4469" t="s">
        <v>20479</v>
      </c>
      <c r="C4469" t="s">
        <v>8037</v>
      </c>
      <c r="D4469" t="s">
        <v>8034</v>
      </c>
      <c r="E4469" s="324" t="s">
        <v>708</v>
      </c>
    </row>
    <row r="4470" spans="1:5">
      <c r="A4470">
        <v>40626</v>
      </c>
      <c r="B4470" t="s">
        <v>20480</v>
      </c>
      <c r="C4470" t="s">
        <v>8037</v>
      </c>
      <c r="D4470" t="s">
        <v>8034</v>
      </c>
      <c r="E4470" s="324" t="s">
        <v>25540</v>
      </c>
    </row>
    <row r="4471" spans="1:5">
      <c r="A4471">
        <v>7701</v>
      </c>
      <c r="B4471" t="s">
        <v>20481</v>
      </c>
      <c r="C4471" t="s">
        <v>8037</v>
      </c>
      <c r="D4471" t="s">
        <v>8034</v>
      </c>
      <c r="E4471" s="324" t="s">
        <v>25541</v>
      </c>
    </row>
    <row r="4472" spans="1:5">
      <c r="A4472">
        <v>7696</v>
      </c>
      <c r="B4472" t="s">
        <v>20482</v>
      </c>
      <c r="C4472" t="s">
        <v>8037</v>
      </c>
      <c r="D4472" t="s">
        <v>8034</v>
      </c>
      <c r="E4472" s="324" t="s">
        <v>25542</v>
      </c>
    </row>
    <row r="4473" spans="1:5">
      <c r="A4473">
        <v>7700</v>
      </c>
      <c r="B4473" t="s">
        <v>20483</v>
      </c>
      <c r="C4473" t="s">
        <v>8037</v>
      </c>
      <c r="D4473" t="s">
        <v>8034</v>
      </c>
      <c r="E4473" s="324" t="s">
        <v>15789</v>
      </c>
    </row>
    <row r="4474" spans="1:5">
      <c r="A4474">
        <v>7694</v>
      </c>
      <c r="B4474" t="s">
        <v>20484</v>
      </c>
      <c r="C4474" t="s">
        <v>8037</v>
      </c>
      <c r="D4474" t="s">
        <v>8034</v>
      </c>
      <c r="E4474" s="324" t="s">
        <v>21826</v>
      </c>
    </row>
    <row r="4475" spans="1:5">
      <c r="A4475">
        <v>7693</v>
      </c>
      <c r="B4475" t="s">
        <v>20485</v>
      </c>
      <c r="C4475" t="s">
        <v>8037</v>
      </c>
      <c r="D4475" t="s">
        <v>8034</v>
      </c>
      <c r="E4475" s="324" t="s">
        <v>25543</v>
      </c>
    </row>
    <row r="4476" spans="1:5">
      <c r="A4476">
        <v>7692</v>
      </c>
      <c r="B4476" t="s">
        <v>20486</v>
      </c>
      <c r="C4476" t="s">
        <v>8037</v>
      </c>
      <c r="D4476" t="s">
        <v>8034</v>
      </c>
      <c r="E4476" s="324" t="s">
        <v>25544</v>
      </c>
    </row>
    <row r="4477" spans="1:5">
      <c r="A4477">
        <v>7695</v>
      </c>
      <c r="B4477" t="s">
        <v>20487</v>
      </c>
      <c r="C4477" t="s">
        <v>8037</v>
      </c>
      <c r="D4477" t="s">
        <v>8034</v>
      </c>
      <c r="E4477" s="324" t="s">
        <v>15049</v>
      </c>
    </row>
    <row r="4478" spans="1:5">
      <c r="A4478">
        <v>13356</v>
      </c>
      <c r="B4478" t="s">
        <v>20488</v>
      </c>
      <c r="C4478" t="s">
        <v>8037</v>
      </c>
      <c r="D4478" t="s">
        <v>8034</v>
      </c>
      <c r="E4478" s="324" t="s">
        <v>20997</v>
      </c>
    </row>
    <row r="4479" spans="1:5">
      <c r="A4479">
        <v>36365</v>
      </c>
      <c r="B4479" t="s">
        <v>20489</v>
      </c>
      <c r="C4479" t="s">
        <v>8037</v>
      </c>
      <c r="D4479" t="s">
        <v>8034</v>
      </c>
      <c r="E4479" s="324" t="s">
        <v>5174</v>
      </c>
    </row>
    <row r="4480" spans="1:5">
      <c r="A4480">
        <v>41930</v>
      </c>
      <c r="B4480" t="s">
        <v>20490</v>
      </c>
      <c r="C4480" t="s">
        <v>8037</v>
      </c>
      <c r="D4480" t="s">
        <v>8034</v>
      </c>
      <c r="E4480" s="324" t="s">
        <v>27813</v>
      </c>
    </row>
    <row r="4481" spans="1:5">
      <c r="A4481">
        <v>41931</v>
      </c>
      <c r="B4481" t="s">
        <v>20491</v>
      </c>
      <c r="C4481" t="s">
        <v>8037</v>
      </c>
      <c r="D4481" t="s">
        <v>8034</v>
      </c>
      <c r="E4481" s="324" t="s">
        <v>27814</v>
      </c>
    </row>
    <row r="4482" spans="1:5">
      <c r="A4482">
        <v>41932</v>
      </c>
      <c r="B4482" t="s">
        <v>20492</v>
      </c>
      <c r="C4482" t="s">
        <v>8037</v>
      </c>
      <c r="D4482" t="s">
        <v>8034</v>
      </c>
      <c r="E4482" s="324" t="s">
        <v>27815</v>
      </c>
    </row>
    <row r="4483" spans="1:5">
      <c r="A4483">
        <v>41933</v>
      </c>
      <c r="B4483" t="s">
        <v>20493</v>
      </c>
      <c r="C4483" t="s">
        <v>8037</v>
      </c>
      <c r="D4483" t="s">
        <v>8034</v>
      </c>
      <c r="E4483" s="324" t="s">
        <v>27816</v>
      </c>
    </row>
    <row r="4484" spans="1:5">
      <c r="A4484">
        <v>41934</v>
      </c>
      <c r="B4484" t="s">
        <v>20494</v>
      </c>
      <c r="C4484" t="s">
        <v>8037</v>
      </c>
      <c r="D4484" t="s">
        <v>8034</v>
      </c>
      <c r="E4484" s="324" t="s">
        <v>27817</v>
      </c>
    </row>
    <row r="4485" spans="1:5">
      <c r="A4485">
        <v>41936</v>
      </c>
      <c r="B4485" t="s">
        <v>20495</v>
      </c>
      <c r="C4485" t="s">
        <v>8037</v>
      </c>
      <c r="D4485" t="s">
        <v>8034</v>
      </c>
      <c r="E4485" s="324" t="s">
        <v>27818</v>
      </c>
    </row>
    <row r="4486" spans="1:5">
      <c r="A4486">
        <v>44812</v>
      </c>
      <c r="B4486" t="s">
        <v>20496</v>
      </c>
      <c r="C4486" t="s">
        <v>8037</v>
      </c>
      <c r="D4486" t="s">
        <v>8036</v>
      </c>
      <c r="E4486" s="324" t="s">
        <v>27819</v>
      </c>
    </row>
    <row r="4487" spans="1:5">
      <c r="A4487">
        <v>41785</v>
      </c>
      <c r="B4487" t="s">
        <v>20497</v>
      </c>
      <c r="C4487" t="s">
        <v>8037</v>
      </c>
      <c r="D4487" t="s">
        <v>8036</v>
      </c>
      <c r="E4487" s="324" t="s">
        <v>27820</v>
      </c>
    </row>
    <row r="4488" spans="1:5">
      <c r="A4488">
        <v>41781</v>
      </c>
      <c r="B4488" t="s">
        <v>20498</v>
      </c>
      <c r="C4488" t="s">
        <v>8037</v>
      </c>
      <c r="D4488" t="s">
        <v>8036</v>
      </c>
      <c r="E4488" s="324" t="s">
        <v>27821</v>
      </c>
    </row>
    <row r="4489" spans="1:5">
      <c r="A4489">
        <v>41783</v>
      </c>
      <c r="B4489" t="s">
        <v>20499</v>
      </c>
      <c r="C4489" t="s">
        <v>8037</v>
      </c>
      <c r="D4489" t="s">
        <v>8036</v>
      </c>
      <c r="E4489" s="324" t="s">
        <v>27822</v>
      </c>
    </row>
    <row r="4490" spans="1:5">
      <c r="A4490">
        <v>41786</v>
      </c>
      <c r="B4490" t="s">
        <v>20500</v>
      </c>
      <c r="C4490" t="s">
        <v>8037</v>
      </c>
      <c r="D4490" t="s">
        <v>8036</v>
      </c>
      <c r="E4490" s="324" t="s">
        <v>27823</v>
      </c>
    </row>
    <row r="4491" spans="1:5">
      <c r="A4491">
        <v>41779</v>
      </c>
      <c r="B4491" t="s">
        <v>20501</v>
      </c>
      <c r="C4491" t="s">
        <v>8037</v>
      </c>
      <c r="D4491" t="s">
        <v>8036</v>
      </c>
      <c r="E4491" s="324" t="s">
        <v>27824</v>
      </c>
    </row>
    <row r="4492" spans="1:5">
      <c r="A4492">
        <v>41780</v>
      </c>
      <c r="B4492" t="s">
        <v>20502</v>
      </c>
      <c r="C4492" t="s">
        <v>8037</v>
      </c>
      <c r="D4492" t="s">
        <v>8036</v>
      </c>
      <c r="E4492" s="324" t="s">
        <v>27825</v>
      </c>
    </row>
    <row r="4493" spans="1:5">
      <c r="A4493">
        <v>41782</v>
      </c>
      <c r="B4493" t="s">
        <v>20503</v>
      </c>
      <c r="C4493" t="s">
        <v>8037</v>
      </c>
      <c r="D4493" t="s">
        <v>8036</v>
      </c>
      <c r="E4493" s="324" t="s">
        <v>27826</v>
      </c>
    </row>
    <row r="4494" spans="1:5">
      <c r="A4494">
        <v>38130</v>
      </c>
      <c r="B4494" t="s">
        <v>20504</v>
      </c>
      <c r="C4494" t="s">
        <v>8037</v>
      </c>
      <c r="D4494" t="s">
        <v>8034</v>
      </c>
      <c r="E4494" s="324" t="s">
        <v>25546</v>
      </c>
    </row>
    <row r="4495" spans="1:5">
      <c r="A4495">
        <v>44260</v>
      </c>
      <c r="B4495" t="s">
        <v>20505</v>
      </c>
      <c r="C4495" t="s">
        <v>8037</v>
      </c>
      <c r="D4495" t="s">
        <v>8034</v>
      </c>
      <c r="E4495" s="324" t="s">
        <v>25547</v>
      </c>
    </row>
    <row r="4496" spans="1:5">
      <c r="A4496">
        <v>21123</v>
      </c>
      <c r="B4496" t="s">
        <v>20506</v>
      </c>
      <c r="C4496" t="s">
        <v>8037</v>
      </c>
      <c r="D4496" t="s">
        <v>8035</v>
      </c>
      <c r="E4496" s="324" t="s">
        <v>25548</v>
      </c>
    </row>
    <row r="4497" spans="1:5">
      <c r="A4497">
        <v>21124</v>
      </c>
      <c r="B4497" t="s">
        <v>20507</v>
      </c>
      <c r="C4497" t="s">
        <v>8037</v>
      </c>
      <c r="D4497" t="s">
        <v>8034</v>
      </c>
      <c r="E4497" s="324" t="s">
        <v>14964</v>
      </c>
    </row>
    <row r="4498" spans="1:5">
      <c r="A4498">
        <v>21125</v>
      </c>
      <c r="B4498" t="s">
        <v>20508</v>
      </c>
      <c r="C4498" t="s">
        <v>8037</v>
      </c>
      <c r="D4498" t="s">
        <v>8034</v>
      </c>
      <c r="E4498" s="324" t="s">
        <v>15957</v>
      </c>
    </row>
    <row r="4499" spans="1:5">
      <c r="A4499">
        <v>38028</v>
      </c>
      <c r="B4499" t="s">
        <v>20509</v>
      </c>
      <c r="C4499" t="s">
        <v>8037</v>
      </c>
      <c r="D4499" t="s">
        <v>8034</v>
      </c>
      <c r="E4499" s="324" t="s">
        <v>15785</v>
      </c>
    </row>
    <row r="4500" spans="1:5">
      <c r="A4500">
        <v>38029</v>
      </c>
      <c r="B4500" t="s">
        <v>20510</v>
      </c>
      <c r="C4500" t="s">
        <v>8037</v>
      </c>
      <c r="D4500" t="s">
        <v>8034</v>
      </c>
      <c r="E4500" s="324" t="s">
        <v>25549</v>
      </c>
    </row>
    <row r="4501" spans="1:5">
      <c r="A4501">
        <v>38030</v>
      </c>
      <c r="B4501" t="s">
        <v>20511</v>
      </c>
      <c r="C4501" t="s">
        <v>8037</v>
      </c>
      <c r="D4501" t="s">
        <v>8034</v>
      </c>
      <c r="E4501" s="324" t="s">
        <v>25550</v>
      </c>
    </row>
    <row r="4502" spans="1:5">
      <c r="A4502">
        <v>38031</v>
      </c>
      <c r="B4502" t="s">
        <v>20512</v>
      </c>
      <c r="C4502" t="s">
        <v>8037</v>
      </c>
      <c r="D4502" t="s">
        <v>8034</v>
      </c>
      <c r="E4502" s="324" t="s">
        <v>25551</v>
      </c>
    </row>
    <row r="4503" spans="1:5">
      <c r="A4503">
        <v>39735</v>
      </c>
      <c r="B4503" t="s">
        <v>20513</v>
      </c>
      <c r="C4503" t="s">
        <v>8037</v>
      </c>
      <c r="D4503" t="s">
        <v>8034</v>
      </c>
      <c r="E4503" s="324" t="s">
        <v>27827</v>
      </c>
    </row>
    <row r="4504" spans="1:5">
      <c r="A4504">
        <v>39734</v>
      </c>
      <c r="B4504" t="s">
        <v>20514</v>
      </c>
      <c r="C4504" t="s">
        <v>8037</v>
      </c>
      <c r="D4504" t="s">
        <v>8034</v>
      </c>
      <c r="E4504" s="324" t="s">
        <v>25294</v>
      </c>
    </row>
    <row r="4505" spans="1:5">
      <c r="A4505">
        <v>39736</v>
      </c>
      <c r="B4505" t="s">
        <v>20515</v>
      </c>
      <c r="C4505" t="s">
        <v>8037</v>
      </c>
      <c r="D4505" t="s">
        <v>8034</v>
      </c>
      <c r="E4505" s="324" t="s">
        <v>27828</v>
      </c>
    </row>
    <row r="4506" spans="1:5">
      <c r="A4506">
        <v>39737</v>
      </c>
      <c r="B4506" t="s">
        <v>20516</v>
      </c>
      <c r="C4506" t="s">
        <v>8037</v>
      </c>
      <c r="D4506" t="s">
        <v>8034</v>
      </c>
      <c r="E4506" s="324" t="s">
        <v>27090</v>
      </c>
    </row>
    <row r="4507" spans="1:5">
      <c r="A4507">
        <v>39738</v>
      </c>
      <c r="B4507" t="s">
        <v>20517</v>
      </c>
      <c r="C4507" t="s">
        <v>8037</v>
      </c>
      <c r="D4507" t="s">
        <v>8034</v>
      </c>
      <c r="E4507" s="324" t="s">
        <v>27703</v>
      </c>
    </row>
    <row r="4508" spans="1:5">
      <c r="A4508">
        <v>39739</v>
      </c>
      <c r="B4508" t="s">
        <v>20518</v>
      </c>
      <c r="C4508" t="s">
        <v>8037</v>
      </c>
      <c r="D4508" t="s">
        <v>8034</v>
      </c>
      <c r="E4508" s="324" t="s">
        <v>27829</v>
      </c>
    </row>
    <row r="4509" spans="1:5">
      <c r="A4509">
        <v>39733</v>
      </c>
      <c r="B4509" t="s">
        <v>20519</v>
      </c>
      <c r="C4509" t="s">
        <v>8037</v>
      </c>
      <c r="D4509" t="s">
        <v>8034</v>
      </c>
      <c r="E4509" s="324" t="s">
        <v>27830</v>
      </c>
    </row>
    <row r="4510" spans="1:5">
      <c r="A4510">
        <v>39854</v>
      </c>
      <c r="B4510" t="s">
        <v>20520</v>
      </c>
      <c r="C4510" t="s">
        <v>8037</v>
      </c>
      <c r="D4510" t="s">
        <v>8034</v>
      </c>
      <c r="E4510" s="324" t="s">
        <v>27831</v>
      </c>
    </row>
    <row r="4511" spans="1:5">
      <c r="A4511">
        <v>39740</v>
      </c>
      <c r="B4511" t="s">
        <v>20521</v>
      </c>
      <c r="C4511" t="s">
        <v>8037</v>
      </c>
      <c r="D4511" t="s">
        <v>8034</v>
      </c>
      <c r="E4511" s="324" t="s">
        <v>27832</v>
      </c>
    </row>
    <row r="4512" spans="1:5">
      <c r="A4512">
        <v>39741</v>
      </c>
      <c r="B4512" t="s">
        <v>20522</v>
      </c>
      <c r="C4512" t="s">
        <v>8037</v>
      </c>
      <c r="D4512" t="s">
        <v>8034</v>
      </c>
      <c r="E4512" s="324" t="s">
        <v>15967</v>
      </c>
    </row>
    <row r="4513" spans="1:5">
      <c r="A4513">
        <v>39853</v>
      </c>
      <c r="B4513" t="s">
        <v>20523</v>
      </c>
      <c r="C4513" t="s">
        <v>8037</v>
      </c>
      <c r="D4513" t="s">
        <v>8034</v>
      </c>
      <c r="E4513" s="324" t="s">
        <v>25953</v>
      </c>
    </row>
    <row r="4514" spans="1:5">
      <c r="A4514">
        <v>39742</v>
      </c>
      <c r="B4514" t="s">
        <v>20524</v>
      </c>
      <c r="C4514" t="s">
        <v>8037</v>
      </c>
      <c r="D4514" t="s">
        <v>8034</v>
      </c>
      <c r="E4514" s="324" t="s">
        <v>26113</v>
      </c>
    </row>
    <row r="4515" spans="1:5">
      <c r="A4515">
        <v>39749</v>
      </c>
      <c r="B4515" t="s">
        <v>20525</v>
      </c>
      <c r="C4515" t="s">
        <v>8037</v>
      </c>
      <c r="D4515" t="s">
        <v>8036</v>
      </c>
      <c r="E4515" s="324" t="s">
        <v>26986</v>
      </c>
    </row>
    <row r="4516" spans="1:5">
      <c r="A4516">
        <v>39751</v>
      </c>
      <c r="B4516" t="s">
        <v>20526</v>
      </c>
      <c r="C4516" t="s">
        <v>8037</v>
      </c>
      <c r="D4516" t="s">
        <v>8036</v>
      </c>
      <c r="E4516" s="324" t="s">
        <v>27833</v>
      </c>
    </row>
    <row r="4517" spans="1:5">
      <c r="A4517">
        <v>39750</v>
      </c>
      <c r="B4517" t="s">
        <v>20527</v>
      </c>
      <c r="C4517" t="s">
        <v>8037</v>
      </c>
      <c r="D4517" t="s">
        <v>8036</v>
      </c>
      <c r="E4517" s="324" t="s">
        <v>26233</v>
      </c>
    </row>
    <row r="4518" spans="1:5">
      <c r="A4518">
        <v>39747</v>
      </c>
      <c r="B4518" t="s">
        <v>20528</v>
      </c>
      <c r="C4518" t="s">
        <v>8037</v>
      </c>
      <c r="D4518" t="s">
        <v>8036</v>
      </c>
      <c r="E4518" s="324" t="s">
        <v>27834</v>
      </c>
    </row>
    <row r="4519" spans="1:5">
      <c r="A4519">
        <v>39753</v>
      </c>
      <c r="B4519" t="s">
        <v>20529</v>
      </c>
      <c r="C4519" t="s">
        <v>8037</v>
      </c>
      <c r="D4519" t="s">
        <v>8036</v>
      </c>
      <c r="E4519" s="324" t="s">
        <v>27835</v>
      </c>
    </row>
    <row r="4520" spans="1:5">
      <c r="A4520">
        <v>39754</v>
      </c>
      <c r="B4520" t="s">
        <v>20530</v>
      </c>
      <c r="C4520" t="s">
        <v>8037</v>
      </c>
      <c r="D4520" t="s">
        <v>8036</v>
      </c>
      <c r="E4520" s="324" t="s">
        <v>27836</v>
      </c>
    </row>
    <row r="4521" spans="1:5">
      <c r="A4521">
        <v>39748</v>
      </c>
      <c r="B4521" t="s">
        <v>20531</v>
      </c>
      <c r="C4521" t="s">
        <v>8037</v>
      </c>
      <c r="D4521" t="s">
        <v>8036</v>
      </c>
      <c r="E4521" s="324" t="s">
        <v>21871</v>
      </c>
    </row>
    <row r="4522" spans="1:5">
      <c r="A4522">
        <v>39755</v>
      </c>
      <c r="B4522" t="s">
        <v>20532</v>
      </c>
      <c r="C4522" t="s">
        <v>8037</v>
      </c>
      <c r="D4522" t="s">
        <v>8036</v>
      </c>
      <c r="E4522" s="324" t="s">
        <v>27837</v>
      </c>
    </row>
    <row r="4523" spans="1:5">
      <c r="A4523">
        <v>12742</v>
      </c>
      <c r="B4523" t="s">
        <v>20533</v>
      </c>
      <c r="C4523" t="s">
        <v>8037</v>
      </c>
      <c r="D4523" t="s">
        <v>8036</v>
      </c>
      <c r="E4523" s="324" t="s">
        <v>27838</v>
      </c>
    </row>
    <row r="4524" spans="1:5">
      <c r="A4524">
        <v>12713</v>
      </c>
      <c r="B4524" t="s">
        <v>20534</v>
      </c>
      <c r="C4524" t="s">
        <v>8037</v>
      </c>
      <c r="D4524" t="s">
        <v>8036</v>
      </c>
      <c r="E4524" s="324" t="s">
        <v>21999</v>
      </c>
    </row>
    <row r="4525" spans="1:5">
      <c r="A4525">
        <v>12743</v>
      </c>
      <c r="B4525" t="s">
        <v>20535</v>
      </c>
      <c r="C4525" t="s">
        <v>8037</v>
      </c>
      <c r="D4525" t="s">
        <v>8036</v>
      </c>
      <c r="E4525" s="324" t="s">
        <v>27839</v>
      </c>
    </row>
    <row r="4526" spans="1:5">
      <c r="A4526">
        <v>12744</v>
      </c>
      <c r="B4526" t="s">
        <v>20536</v>
      </c>
      <c r="C4526" t="s">
        <v>8037</v>
      </c>
      <c r="D4526" t="s">
        <v>8036</v>
      </c>
      <c r="E4526" s="324" t="s">
        <v>27840</v>
      </c>
    </row>
    <row r="4527" spans="1:5">
      <c r="A4527">
        <v>12745</v>
      </c>
      <c r="B4527" t="s">
        <v>20537</v>
      </c>
      <c r="C4527" t="s">
        <v>8037</v>
      </c>
      <c r="D4527" t="s">
        <v>8036</v>
      </c>
      <c r="E4527" s="324" t="s">
        <v>27841</v>
      </c>
    </row>
    <row r="4528" spans="1:5">
      <c r="A4528">
        <v>12746</v>
      </c>
      <c r="B4528" t="s">
        <v>20538</v>
      </c>
      <c r="C4528" t="s">
        <v>8037</v>
      </c>
      <c r="D4528" t="s">
        <v>8036</v>
      </c>
      <c r="E4528" s="324" t="s">
        <v>27842</v>
      </c>
    </row>
    <row r="4529" spans="1:5">
      <c r="A4529">
        <v>12747</v>
      </c>
      <c r="B4529" t="s">
        <v>20539</v>
      </c>
      <c r="C4529" t="s">
        <v>8037</v>
      </c>
      <c r="D4529" t="s">
        <v>8036</v>
      </c>
      <c r="E4529" s="324" t="s">
        <v>27843</v>
      </c>
    </row>
    <row r="4530" spans="1:5">
      <c r="A4530">
        <v>12748</v>
      </c>
      <c r="B4530" t="s">
        <v>20540</v>
      </c>
      <c r="C4530" t="s">
        <v>8037</v>
      </c>
      <c r="D4530" t="s">
        <v>8036</v>
      </c>
      <c r="E4530" s="324" t="s">
        <v>27844</v>
      </c>
    </row>
    <row r="4531" spans="1:5">
      <c r="A4531">
        <v>12749</v>
      </c>
      <c r="B4531" t="s">
        <v>20541</v>
      </c>
      <c r="C4531" t="s">
        <v>8037</v>
      </c>
      <c r="D4531" t="s">
        <v>8036</v>
      </c>
      <c r="E4531" s="324" t="s">
        <v>27845</v>
      </c>
    </row>
    <row r="4532" spans="1:5">
      <c r="A4532">
        <v>39726</v>
      </c>
      <c r="B4532" t="s">
        <v>20542</v>
      </c>
      <c r="C4532" t="s">
        <v>8037</v>
      </c>
      <c r="D4532" t="s">
        <v>8036</v>
      </c>
      <c r="E4532" s="324" t="s">
        <v>27846</v>
      </c>
    </row>
    <row r="4533" spans="1:5">
      <c r="A4533">
        <v>39728</v>
      </c>
      <c r="B4533" t="s">
        <v>20543</v>
      </c>
      <c r="C4533" t="s">
        <v>8037</v>
      </c>
      <c r="D4533" t="s">
        <v>8036</v>
      </c>
      <c r="E4533" s="324" t="s">
        <v>27847</v>
      </c>
    </row>
    <row r="4534" spans="1:5">
      <c r="A4534">
        <v>39727</v>
      </c>
      <c r="B4534" t="s">
        <v>20544</v>
      </c>
      <c r="C4534" t="s">
        <v>8037</v>
      </c>
      <c r="D4534" t="s">
        <v>8036</v>
      </c>
      <c r="E4534" s="324" t="s">
        <v>27848</v>
      </c>
    </row>
    <row r="4535" spans="1:5">
      <c r="A4535">
        <v>39724</v>
      </c>
      <c r="B4535" t="s">
        <v>20545</v>
      </c>
      <c r="C4535" t="s">
        <v>8037</v>
      </c>
      <c r="D4535" t="s">
        <v>8036</v>
      </c>
      <c r="E4535" s="324" t="s">
        <v>27849</v>
      </c>
    </row>
    <row r="4536" spans="1:5">
      <c r="A4536">
        <v>39729</v>
      </c>
      <c r="B4536" t="s">
        <v>20546</v>
      </c>
      <c r="C4536" t="s">
        <v>8037</v>
      </c>
      <c r="D4536" t="s">
        <v>8036</v>
      </c>
      <c r="E4536" s="324" t="s">
        <v>25197</v>
      </c>
    </row>
    <row r="4537" spans="1:5">
      <c r="A4537">
        <v>39730</v>
      </c>
      <c r="B4537" t="s">
        <v>20547</v>
      </c>
      <c r="C4537" t="s">
        <v>8037</v>
      </c>
      <c r="D4537" t="s">
        <v>8036</v>
      </c>
      <c r="E4537" s="324" t="s">
        <v>27850</v>
      </c>
    </row>
    <row r="4538" spans="1:5">
      <c r="A4538">
        <v>39731</v>
      </c>
      <c r="B4538" t="s">
        <v>20548</v>
      </c>
      <c r="C4538" t="s">
        <v>8037</v>
      </c>
      <c r="D4538" t="s">
        <v>8036</v>
      </c>
      <c r="E4538" s="324" t="s">
        <v>27851</v>
      </c>
    </row>
    <row r="4539" spans="1:5">
      <c r="A4539">
        <v>39725</v>
      </c>
      <c r="B4539" t="s">
        <v>20549</v>
      </c>
      <c r="C4539" t="s">
        <v>8037</v>
      </c>
      <c r="D4539" t="s">
        <v>8036</v>
      </c>
      <c r="E4539" s="324" t="s">
        <v>27852</v>
      </c>
    </row>
    <row r="4540" spans="1:5">
      <c r="A4540">
        <v>39732</v>
      </c>
      <c r="B4540" t="s">
        <v>20550</v>
      </c>
      <c r="C4540" t="s">
        <v>8037</v>
      </c>
      <c r="D4540" t="s">
        <v>8036</v>
      </c>
      <c r="E4540" s="324" t="s">
        <v>27853</v>
      </c>
    </row>
    <row r="4541" spans="1:5">
      <c r="A4541">
        <v>39660</v>
      </c>
      <c r="B4541" t="s">
        <v>20551</v>
      </c>
      <c r="C4541" t="s">
        <v>8037</v>
      </c>
      <c r="D4541" t="s">
        <v>8036</v>
      </c>
      <c r="E4541" s="324" t="s">
        <v>21351</v>
      </c>
    </row>
    <row r="4542" spans="1:5">
      <c r="A4542">
        <v>39662</v>
      </c>
      <c r="B4542" t="s">
        <v>20552</v>
      </c>
      <c r="C4542" t="s">
        <v>8037</v>
      </c>
      <c r="D4542" t="s">
        <v>8036</v>
      </c>
      <c r="E4542" s="324" t="s">
        <v>6099</v>
      </c>
    </row>
    <row r="4543" spans="1:5">
      <c r="A4543">
        <v>39661</v>
      </c>
      <c r="B4543" t="s">
        <v>20553</v>
      </c>
      <c r="C4543" t="s">
        <v>8037</v>
      </c>
      <c r="D4543" t="s">
        <v>8036</v>
      </c>
      <c r="E4543" s="324" t="s">
        <v>4143</v>
      </c>
    </row>
    <row r="4544" spans="1:5">
      <c r="A4544">
        <v>39666</v>
      </c>
      <c r="B4544" t="s">
        <v>20554</v>
      </c>
      <c r="C4544" t="s">
        <v>8037</v>
      </c>
      <c r="D4544" t="s">
        <v>8036</v>
      </c>
      <c r="E4544" s="324" t="s">
        <v>27854</v>
      </c>
    </row>
    <row r="4545" spans="1:5">
      <c r="A4545">
        <v>39664</v>
      </c>
      <c r="B4545" t="s">
        <v>20555</v>
      </c>
      <c r="C4545" t="s">
        <v>8037</v>
      </c>
      <c r="D4545" t="s">
        <v>8036</v>
      </c>
      <c r="E4545" s="324" t="s">
        <v>771</v>
      </c>
    </row>
    <row r="4546" spans="1:5">
      <c r="A4546">
        <v>39663</v>
      </c>
      <c r="B4546" t="s">
        <v>20556</v>
      </c>
      <c r="C4546" t="s">
        <v>8037</v>
      </c>
      <c r="D4546" t="s">
        <v>8036</v>
      </c>
      <c r="E4546" s="324" t="s">
        <v>5311</v>
      </c>
    </row>
    <row r="4547" spans="1:5">
      <c r="A4547">
        <v>39665</v>
      </c>
      <c r="B4547" t="s">
        <v>20557</v>
      </c>
      <c r="C4547" t="s">
        <v>8037</v>
      </c>
      <c r="D4547" t="s">
        <v>8036</v>
      </c>
      <c r="E4547" s="324" t="s">
        <v>27855</v>
      </c>
    </row>
    <row r="4548" spans="1:5">
      <c r="A4548">
        <v>39752</v>
      </c>
      <c r="B4548" t="s">
        <v>20558</v>
      </c>
      <c r="C4548" t="s">
        <v>8037</v>
      </c>
      <c r="D4548" t="s">
        <v>8036</v>
      </c>
      <c r="E4548" s="324" t="s">
        <v>27856</v>
      </c>
    </row>
    <row r="4549" spans="1:5">
      <c r="A4549">
        <v>7725</v>
      </c>
      <c r="B4549" t="s">
        <v>20559</v>
      </c>
      <c r="C4549" t="s">
        <v>8037</v>
      </c>
      <c r="D4549" t="s">
        <v>8035</v>
      </c>
      <c r="E4549" s="324" t="s">
        <v>25556</v>
      </c>
    </row>
    <row r="4550" spans="1:5">
      <c r="A4550">
        <v>7753</v>
      </c>
      <c r="B4550" t="s">
        <v>20560</v>
      </c>
      <c r="C4550" t="s">
        <v>8037</v>
      </c>
      <c r="D4550" t="s">
        <v>8034</v>
      </c>
      <c r="E4550" s="324" t="s">
        <v>25557</v>
      </c>
    </row>
    <row r="4551" spans="1:5">
      <c r="A4551">
        <v>13256</v>
      </c>
      <c r="B4551" t="s">
        <v>20561</v>
      </c>
      <c r="C4551" t="s">
        <v>8037</v>
      </c>
      <c r="D4551" t="s">
        <v>8034</v>
      </c>
      <c r="E4551" s="324" t="s">
        <v>25558</v>
      </c>
    </row>
    <row r="4552" spans="1:5">
      <c r="A4552">
        <v>7757</v>
      </c>
      <c r="B4552" t="s">
        <v>20562</v>
      </c>
      <c r="C4552" t="s">
        <v>8037</v>
      </c>
      <c r="D4552" t="s">
        <v>8034</v>
      </c>
      <c r="E4552" s="324" t="s">
        <v>25559</v>
      </c>
    </row>
    <row r="4553" spans="1:5">
      <c r="A4553">
        <v>7758</v>
      </c>
      <c r="B4553" t="s">
        <v>20563</v>
      </c>
      <c r="C4553" t="s">
        <v>8037</v>
      </c>
      <c r="D4553" t="s">
        <v>8034</v>
      </c>
      <c r="E4553" s="324" t="s">
        <v>25560</v>
      </c>
    </row>
    <row r="4554" spans="1:5">
      <c r="A4554">
        <v>7759</v>
      </c>
      <c r="B4554" t="s">
        <v>20564</v>
      </c>
      <c r="C4554" t="s">
        <v>8037</v>
      </c>
      <c r="D4554" t="s">
        <v>8034</v>
      </c>
      <c r="E4554" s="324" t="s">
        <v>25561</v>
      </c>
    </row>
    <row r="4555" spans="1:5">
      <c r="A4555">
        <v>40334</v>
      </c>
      <c r="B4555" t="s">
        <v>20565</v>
      </c>
      <c r="C4555" t="s">
        <v>8037</v>
      </c>
      <c r="D4555" t="s">
        <v>8034</v>
      </c>
      <c r="E4555" s="324" t="s">
        <v>25562</v>
      </c>
    </row>
    <row r="4556" spans="1:5">
      <c r="A4556">
        <v>7745</v>
      </c>
      <c r="B4556" t="s">
        <v>20566</v>
      </c>
      <c r="C4556" t="s">
        <v>8037</v>
      </c>
      <c r="D4556" t="s">
        <v>8034</v>
      </c>
      <c r="E4556" s="324" t="s">
        <v>25563</v>
      </c>
    </row>
    <row r="4557" spans="1:5">
      <c r="A4557">
        <v>7714</v>
      </c>
      <c r="B4557" t="s">
        <v>20567</v>
      </c>
      <c r="C4557" t="s">
        <v>8037</v>
      </c>
      <c r="D4557" t="s">
        <v>8034</v>
      </c>
      <c r="E4557" s="324" t="s">
        <v>25564</v>
      </c>
    </row>
    <row r="4558" spans="1:5">
      <c r="A4558">
        <v>7742</v>
      </c>
      <c r="B4558" t="s">
        <v>20568</v>
      </c>
      <c r="C4558" t="s">
        <v>8037</v>
      </c>
      <c r="D4558" t="s">
        <v>8034</v>
      </c>
      <c r="E4558" s="324" t="s">
        <v>25565</v>
      </c>
    </row>
    <row r="4559" spans="1:5">
      <c r="A4559">
        <v>7750</v>
      </c>
      <c r="B4559" t="s">
        <v>20569</v>
      </c>
      <c r="C4559" t="s">
        <v>8037</v>
      </c>
      <c r="D4559" t="s">
        <v>8034</v>
      </c>
      <c r="E4559" s="324" t="s">
        <v>25566</v>
      </c>
    </row>
    <row r="4560" spans="1:5">
      <c r="A4560">
        <v>7756</v>
      </c>
      <c r="B4560" t="s">
        <v>20570</v>
      </c>
      <c r="C4560" t="s">
        <v>8037</v>
      </c>
      <c r="D4560" t="s">
        <v>8034</v>
      </c>
      <c r="E4560" s="324" t="s">
        <v>25567</v>
      </c>
    </row>
    <row r="4561" spans="1:5">
      <c r="A4561">
        <v>7765</v>
      </c>
      <c r="B4561" t="s">
        <v>20571</v>
      </c>
      <c r="C4561" t="s">
        <v>8037</v>
      </c>
      <c r="D4561" t="s">
        <v>8034</v>
      </c>
      <c r="E4561" s="324" t="s">
        <v>25568</v>
      </c>
    </row>
    <row r="4562" spans="1:5">
      <c r="A4562">
        <v>12569</v>
      </c>
      <c r="B4562" t="s">
        <v>20572</v>
      </c>
      <c r="C4562" t="s">
        <v>8037</v>
      </c>
      <c r="D4562" t="s">
        <v>8034</v>
      </c>
      <c r="E4562" s="324" t="s">
        <v>25569</v>
      </c>
    </row>
    <row r="4563" spans="1:5">
      <c r="A4563">
        <v>7766</v>
      </c>
      <c r="B4563" t="s">
        <v>20573</v>
      </c>
      <c r="C4563" t="s">
        <v>8037</v>
      </c>
      <c r="D4563" t="s">
        <v>8034</v>
      </c>
      <c r="E4563" s="324" t="s">
        <v>25570</v>
      </c>
    </row>
    <row r="4564" spans="1:5">
      <c r="A4564">
        <v>7767</v>
      </c>
      <c r="B4564" t="s">
        <v>20574</v>
      </c>
      <c r="C4564" t="s">
        <v>8037</v>
      </c>
      <c r="D4564" t="s">
        <v>8034</v>
      </c>
      <c r="E4564" s="324" t="s">
        <v>25571</v>
      </c>
    </row>
    <row r="4565" spans="1:5">
      <c r="A4565">
        <v>7727</v>
      </c>
      <c r="B4565" t="s">
        <v>20575</v>
      </c>
      <c r="C4565" t="s">
        <v>8037</v>
      </c>
      <c r="D4565" t="s">
        <v>8034</v>
      </c>
      <c r="E4565" s="324" t="s">
        <v>25572</v>
      </c>
    </row>
    <row r="4566" spans="1:5">
      <c r="A4566">
        <v>7760</v>
      </c>
      <c r="B4566" t="s">
        <v>20576</v>
      </c>
      <c r="C4566" t="s">
        <v>8037</v>
      </c>
      <c r="D4566" t="s">
        <v>8034</v>
      </c>
      <c r="E4566" s="324" t="s">
        <v>25390</v>
      </c>
    </row>
    <row r="4567" spans="1:5">
      <c r="A4567">
        <v>7761</v>
      </c>
      <c r="B4567" t="s">
        <v>20577</v>
      </c>
      <c r="C4567" t="s">
        <v>8037</v>
      </c>
      <c r="D4567" t="s">
        <v>8034</v>
      </c>
      <c r="E4567" s="324" t="s">
        <v>25573</v>
      </c>
    </row>
    <row r="4568" spans="1:5">
      <c r="A4568">
        <v>7752</v>
      </c>
      <c r="B4568" t="s">
        <v>20578</v>
      </c>
      <c r="C4568" t="s">
        <v>8037</v>
      </c>
      <c r="D4568" t="s">
        <v>8034</v>
      </c>
      <c r="E4568" s="324" t="s">
        <v>25391</v>
      </c>
    </row>
    <row r="4569" spans="1:5">
      <c r="A4569">
        <v>7762</v>
      </c>
      <c r="B4569" t="s">
        <v>20579</v>
      </c>
      <c r="C4569" t="s">
        <v>8037</v>
      </c>
      <c r="D4569" t="s">
        <v>8034</v>
      </c>
      <c r="E4569" s="324" t="s">
        <v>25574</v>
      </c>
    </row>
    <row r="4570" spans="1:5">
      <c r="A4570">
        <v>7722</v>
      </c>
      <c r="B4570" t="s">
        <v>20580</v>
      </c>
      <c r="C4570" t="s">
        <v>8037</v>
      </c>
      <c r="D4570" t="s">
        <v>8034</v>
      </c>
      <c r="E4570" s="324" t="s">
        <v>25575</v>
      </c>
    </row>
    <row r="4571" spans="1:5">
      <c r="A4571">
        <v>7763</v>
      </c>
      <c r="B4571" t="s">
        <v>20581</v>
      </c>
      <c r="C4571" t="s">
        <v>8037</v>
      </c>
      <c r="D4571" t="s">
        <v>8034</v>
      </c>
      <c r="E4571" s="324" t="s">
        <v>24477</v>
      </c>
    </row>
    <row r="4572" spans="1:5">
      <c r="A4572">
        <v>7764</v>
      </c>
      <c r="B4572" t="s">
        <v>20582</v>
      </c>
      <c r="C4572" t="s">
        <v>8037</v>
      </c>
      <c r="D4572" t="s">
        <v>8034</v>
      </c>
      <c r="E4572" s="324" t="s">
        <v>25576</v>
      </c>
    </row>
    <row r="4573" spans="1:5">
      <c r="A4573">
        <v>12572</v>
      </c>
      <c r="B4573" t="s">
        <v>20583</v>
      </c>
      <c r="C4573" t="s">
        <v>8037</v>
      </c>
      <c r="D4573" t="s">
        <v>8034</v>
      </c>
      <c r="E4573" s="324" t="s">
        <v>25558</v>
      </c>
    </row>
    <row r="4574" spans="1:5">
      <c r="A4574">
        <v>12573</v>
      </c>
      <c r="B4574" t="s">
        <v>20584</v>
      </c>
      <c r="C4574" t="s">
        <v>8037</v>
      </c>
      <c r="D4574" t="s">
        <v>8034</v>
      </c>
      <c r="E4574" s="324" t="s">
        <v>21061</v>
      </c>
    </row>
    <row r="4575" spans="1:5">
      <c r="A4575">
        <v>12574</v>
      </c>
      <c r="B4575" t="s">
        <v>20585</v>
      </c>
      <c r="C4575" t="s">
        <v>8037</v>
      </c>
      <c r="D4575" t="s">
        <v>8034</v>
      </c>
      <c r="E4575" s="324" t="s">
        <v>25577</v>
      </c>
    </row>
    <row r="4576" spans="1:5">
      <c r="A4576">
        <v>12575</v>
      </c>
      <c r="B4576" t="s">
        <v>20586</v>
      </c>
      <c r="C4576" t="s">
        <v>8037</v>
      </c>
      <c r="D4576" t="s">
        <v>8034</v>
      </c>
      <c r="E4576" s="324" t="s">
        <v>25578</v>
      </c>
    </row>
    <row r="4577" spans="1:5">
      <c r="A4577">
        <v>12576</v>
      </c>
      <c r="B4577" t="s">
        <v>20587</v>
      </c>
      <c r="C4577" t="s">
        <v>8037</v>
      </c>
      <c r="D4577" t="s">
        <v>8034</v>
      </c>
      <c r="E4577" s="324" t="s">
        <v>25579</v>
      </c>
    </row>
    <row r="4578" spans="1:5">
      <c r="A4578">
        <v>12577</v>
      </c>
      <c r="B4578" t="s">
        <v>20588</v>
      </c>
      <c r="C4578" t="s">
        <v>8037</v>
      </c>
      <c r="D4578" t="s">
        <v>8034</v>
      </c>
      <c r="E4578" s="324" t="s">
        <v>25580</v>
      </c>
    </row>
    <row r="4579" spans="1:5">
      <c r="A4579">
        <v>12578</v>
      </c>
      <c r="B4579" t="s">
        <v>20589</v>
      </c>
      <c r="C4579" t="s">
        <v>8037</v>
      </c>
      <c r="D4579" t="s">
        <v>8034</v>
      </c>
      <c r="E4579" s="324" t="s">
        <v>25581</v>
      </c>
    </row>
    <row r="4580" spans="1:5">
      <c r="A4580">
        <v>12579</v>
      </c>
      <c r="B4580" t="s">
        <v>20590</v>
      </c>
      <c r="C4580" t="s">
        <v>8037</v>
      </c>
      <c r="D4580" t="s">
        <v>8034</v>
      </c>
      <c r="E4580" s="324" t="s">
        <v>25582</v>
      </c>
    </row>
    <row r="4581" spans="1:5">
      <c r="A4581">
        <v>12580</v>
      </c>
      <c r="B4581" t="s">
        <v>20591</v>
      </c>
      <c r="C4581" t="s">
        <v>8037</v>
      </c>
      <c r="D4581" t="s">
        <v>8034</v>
      </c>
      <c r="E4581" s="324" t="s">
        <v>25583</v>
      </c>
    </row>
    <row r="4582" spans="1:5">
      <c r="A4582">
        <v>12581</v>
      </c>
      <c r="B4582" t="s">
        <v>20592</v>
      </c>
      <c r="C4582" t="s">
        <v>8037</v>
      </c>
      <c r="D4582" t="s">
        <v>8034</v>
      </c>
      <c r="E4582" s="324" t="s">
        <v>25584</v>
      </c>
    </row>
    <row r="4583" spans="1:5">
      <c r="A4583">
        <v>7720</v>
      </c>
      <c r="B4583" t="s">
        <v>20593</v>
      </c>
      <c r="C4583" t="s">
        <v>8037</v>
      </c>
      <c r="D4583" t="s">
        <v>8034</v>
      </c>
      <c r="E4583" s="324" t="s">
        <v>25585</v>
      </c>
    </row>
    <row r="4584" spans="1:5">
      <c r="A4584">
        <v>40335</v>
      </c>
      <c r="B4584" t="s">
        <v>20594</v>
      </c>
      <c r="C4584" t="s">
        <v>8037</v>
      </c>
      <c r="D4584" t="s">
        <v>8034</v>
      </c>
      <c r="E4584" s="324" t="s">
        <v>25586</v>
      </c>
    </row>
    <row r="4585" spans="1:5">
      <c r="A4585">
        <v>7740</v>
      </c>
      <c r="B4585" t="s">
        <v>20595</v>
      </c>
      <c r="C4585" t="s">
        <v>8037</v>
      </c>
      <c r="D4585" t="s">
        <v>8034</v>
      </c>
      <c r="E4585" s="324" t="s">
        <v>25587</v>
      </c>
    </row>
    <row r="4586" spans="1:5">
      <c r="A4586">
        <v>7741</v>
      </c>
      <c r="B4586" t="s">
        <v>20596</v>
      </c>
      <c r="C4586" t="s">
        <v>8037</v>
      </c>
      <c r="D4586" t="s">
        <v>8034</v>
      </c>
      <c r="E4586" s="324" t="s">
        <v>25588</v>
      </c>
    </row>
    <row r="4587" spans="1:5">
      <c r="A4587">
        <v>7774</v>
      </c>
      <c r="B4587" t="s">
        <v>20597</v>
      </c>
      <c r="C4587" t="s">
        <v>8037</v>
      </c>
      <c r="D4587" t="s">
        <v>8034</v>
      </c>
      <c r="E4587" s="324" t="s">
        <v>25589</v>
      </c>
    </row>
    <row r="4588" spans="1:5">
      <c r="A4588">
        <v>7744</v>
      </c>
      <c r="B4588" t="s">
        <v>20598</v>
      </c>
      <c r="C4588" t="s">
        <v>8037</v>
      </c>
      <c r="D4588" t="s">
        <v>8034</v>
      </c>
      <c r="E4588" s="324" t="s">
        <v>25590</v>
      </c>
    </row>
    <row r="4589" spans="1:5">
      <c r="A4589">
        <v>7773</v>
      </c>
      <c r="B4589" t="s">
        <v>20599</v>
      </c>
      <c r="C4589" t="s">
        <v>8037</v>
      </c>
      <c r="D4589" t="s">
        <v>8034</v>
      </c>
      <c r="E4589" s="324" t="s">
        <v>25591</v>
      </c>
    </row>
    <row r="4590" spans="1:5">
      <c r="A4590">
        <v>7754</v>
      </c>
      <c r="B4590" t="s">
        <v>20600</v>
      </c>
      <c r="C4590" t="s">
        <v>8037</v>
      </c>
      <c r="D4590" t="s">
        <v>8034</v>
      </c>
      <c r="E4590" s="324" t="s">
        <v>25592</v>
      </c>
    </row>
    <row r="4591" spans="1:5">
      <c r="A4591">
        <v>7735</v>
      </c>
      <c r="B4591" t="s">
        <v>20601</v>
      </c>
      <c r="C4591" t="s">
        <v>8037</v>
      </c>
      <c r="D4591" t="s">
        <v>8034</v>
      </c>
      <c r="E4591" s="324" t="s">
        <v>25593</v>
      </c>
    </row>
    <row r="4592" spans="1:5">
      <c r="A4592">
        <v>7755</v>
      </c>
      <c r="B4592" t="s">
        <v>20602</v>
      </c>
      <c r="C4592" t="s">
        <v>8037</v>
      </c>
      <c r="D4592" t="s">
        <v>8034</v>
      </c>
      <c r="E4592" s="324" t="s">
        <v>25594</v>
      </c>
    </row>
    <row r="4593" spans="1:5">
      <c r="A4593">
        <v>7776</v>
      </c>
      <c r="B4593" t="s">
        <v>20603</v>
      </c>
      <c r="C4593" t="s">
        <v>8037</v>
      </c>
      <c r="D4593" t="s">
        <v>8034</v>
      </c>
      <c r="E4593" s="324" t="s">
        <v>25595</v>
      </c>
    </row>
    <row r="4594" spans="1:5">
      <c r="A4594">
        <v>7743</v>
      </c>
      <c r="B4594" t="s">
        <v>20604</v>
      </c>
      <c r="C4594" t="s">
        <v>8037</v>
      </c>
      <c r="D4594" t="s">
        <v>8034</v>
      </c>
      <c r="E4594" s="324" t="s">
        <v>25596</v>
      </c>
    </row>
    <row r="4595" spans="1:5">
      <c r="A4595">
        <v>7733</v>
      </c>
      <c r="B4595" t="s">
        <v>20605</v>
      </c>
      <c r="C4595" t="s">
        <v>8037</v>
      </c>
      <c r="D4595" t="s">
        <v>8034</v>
      </c>
      <c r="E4595" s="324" t="s">
        <v>25597</v>
      </c>
    </row>
    <row r="4596" spans="1:5">
      <c r="A4596">
        <v>7775</v>
      </c>
      <c r="B4596" t="s">
        <v>20606</v>
      </c>
      <c r="C4596" t="s">
        <v>8037</v>
      </c>
      <c r="D4596" t="s">
        <v>8034</v>
      </c>
      <c r="E4596" s="324" t="s">
        <v>25598</v>
      </c>
    </row>
    <row r="4597" spans="1:5">
      <c r="A4597">
        <v>7734</v>
      </c>
      <c r="B4597" t="s">
        <v>20607</v>
      </c>
      <c r="C4597" t="s">
        <v>8037</v>
      </c>
      <c r="D4597" t="s">
        <v>8034</v>
      </c>
      <c r="E4597" s="324" t="s">
        <v>25599</v>
      </c>
    </row>
    <row r="4598" spans="1:5">
      <c r="A4598">
        <v>37449</v>
      </c>
      <c r="B4598" t="s">
        <v>20608</v>
      </c>
      <c r="C4598" t="s">
        <v>8037</v>
      </c>
      <c r="D4598" t="s">
        <v>8034</v>
      </c>
      <c r="E4598" s="324" t="s">
        <v>27857</v>
      </c>
    </row>
    <row r="4599" spans="1:5">
      <c r="A4599">
        <v>37450</v>
      </c>
      <c r="B4599" t="s">
        <v>20609</v>
      </c>
      <c r="C4599" t="s">
        <v>8037</v>
      </c>
      <c r="D4599" t="s">
        <v>8034</v>
      </c>
      <c r="E4599" s="324" t="s">
        <v>27858</v>
      </c>
    </row>
    <row r="4600" spans="1:5">
      <c r="A4600">
        <v>37451</v>
      </c>
      <c r="B4600" t="s">
        <v>20610</v>
      </c>
      <c r="C4600" t="s">
        <v>8037</v>
      </c>
      <c r="D4600" t="s">
        <v>8034</v>
      </c>
      <c r="E4600" s="324" t="s">
        <v>27859</v>
      </c>
    </row>
    <row r="4601" spans="1:5">
      <c r="A4601">
        <v>37452</v>
      </c>
      <c r="B4601" t="s">
        <v>20611</v>
      </c>
      <c r="C4601" t="s">
        <v>8037</v>
      </c>
      <c r="D4601" t="s">
        <v>8034</v>
      </c>
      <c r="E4601" s="324" t="s">
        <v>27860</v>
      </c>
    </row>
    <row r="4602" spans="1:5">
      <c r="A4602">
        <v>37453</v>
      </c>
      <c r="B4602" t="s">
        <v>20612</v>
      </c>
      <c r="C4602" t="s">
        <v>8037</v>
      </c>
      <c r="D4602" t="s">
        <v>8034</v>
      </c>
      <c r="E4602" s="324" t="s">
        <v>27861</v>
      </c>
    </row>
    <row r="4603" spans="1:5">
      <c r="A4603">
        <v>7778</v>
      </c>
      <c r="B4603" t="s">
        <v>20613</v>
      </c>
      <c r="C4603" t="s">
        <v>8037</v>
      </c>
      <c r="D4603" t="s">
        <v>8034</v>
      </c>
      <c r="E4603" s="324" t="s">
        <v>24846</v>
      </c>
    </row>
    <row r="4604" spans="1:5">
      <c r="A4604">
        <v>7796</v>
      </c>
      <c r="B4604" t="s">
        <v>20614</v>
      </c>
      <c r="C4604" t="s">
        <v>8037</v>
      </c>
      <c r="D4604" t="s">
        <v>8035</v>
      </c>
      <c r="E4604" s="324" t="s">
        <v>27862</v>
      </c>
    </row>
    <row r="4605" spans="1:5">
      <c r="A4605">
        <v>7781</v>
      </c>
      <c r="B4605" t="s">
        <v>20615</v>
      </c>
      <c r="C4605" t="s">
        <v>8037</v>
      </c>
      <c r="D4605" t="s">
        <v>8034</v>
      </c>
      <c r="E4605" s="324" t="s">
        <v>27863</v>
      </c>
    </row>
    <row r="4606" spans="1:5">
      <c r="A4606">
        <v>7795</v>
      </c>
      <c r="B4606" t="s">
        <v>20616</v>
      </c>
      <c r="C4606" t="s">
        <v>8037</v>
      </c>
      <c r="D4606" t="s">
        <v>8034</v>
      </c>
      <c r="E4606" s="324" t="s">
        <v>27864</v>
      </c>
    </row>
    <row r="4607" spans="1:5">
      <c r="A4607">
        <v>7791</v>
      </c>
      <c r="B4607" t="s">
        <v>20617</v>
      </c>
      <c r="C4607" t="s">
        <v>8037</v>
      </c>
      <c r="D4607" t="s">
        <v>8034</v>
      </c>
      <c r="E4607" s="324" t="s">
        <v>27865</v>
      </c>
    </row>
    <row r="4608" spans="1:5">
      <c r="A4608">
        <v>7783</v>
      </c>
      <c r="B4608" t="s">
        <v>20618</v>
      </c>
      <c r="C4608" t="s">
        <v>8037</v>
      </c>
      <c r="D4608" t="s">
        <v>8034</v>
      </c>
      <c r="E4608" s="324" t="s">
        <v>27866</v>
      </c>
    </row>
    <row r="4609" spans="1:5">
      <c r="A4609">
        <v>7790</v>
      </c>
      <c r="B4609" t="s">
        <v>20619</v>
      </c>
      <c r="C4609" t="s">
        <v>8037</v>
      </c>
      <c r="D4609" t="s">
        <v>8034</v>
      </c>
      <c r="E4609" s="324" t="s">
        <v>27867</v>
      </c>
    </row>
    <row r="4610" spans="1:5">
      <c r="A4610">
        <v>7785</v>
      </c>
      <c r="B4610" t="s">
        <v>20620</v>
      </c>
      <c r="C4610" t="s">
        <v>8037</v>
      </c>
      <c r="D4610" t="s">
        <v>8034</v>
      </c>
      <c r="E4610" s="324" t="s">
        <v>27868</v>
      </c>
    </row>
    <row r="4611" spans="1:5">
      <c r="A4611">
        <v>7792</v>
      </c>
      <c r="B4611" t="s">
        <v>20621</v>
      </c>
      <c r="C4611" t="s">
        <v>8037</v>
      </c>
      <c r="D4611" t="s">
        <v>8034</v>
      </c>
      <c r="E4611" s="324" t="s">
        <v>27869</v>
      </c>
    </row>
    <row r="4612" spans="1:5">
      <c r="A4612">
        <v>7793</v>
      </c>
      <c r="B4612" t="s">
        <v>20622</v>
      </c>
      <c r="C4612" t="s">
        <v>8037</v>
      </c>
      <c r="D4612" t="s">
        <v>8034</v>
      </c>
      <c r="E4612" s="324" t="s">
        <v>27870</v>
      </c>
    </row>
    <row r="4613" spans="1:5">
      <c r="A4613">
        <v>13159</v>
      </c>
      <c r="B4613" t="s">
        <v>20623</v>
      </c>
      <c r="C4613" t="s">
        <v>8037</v>
      </c>
      <c r="D4613" t="s">
        <v>8034</v>
      </c>
      <c r="E4613" s="324" t="s">
        <v>27871</v>
      </c>
    </row>
    <row r="4614" spans="1:5">
      <c r="A4614">
        <v>13168</v>
      </c>
      <c r="B4614" t="s">
        <v>20624</v>
      </c>
      <c r="C4614" t="s">
        <v>8037</v>
      </c>
      <c r="D4614" t="s">
        <v>8034</v>
      </c>
      <c r="E4614" s="324" t="s">
        <v>27872</v>
      </c>
    </row>
    <row r="4615" spans="1:5">
      <c r="A4615">
        <v>13173</v>
      </c>
      <c r="B4615" t="s">
        <v>20625</v>
      </c>
      <c r="C4615" t="s">
        <v>8037</v>
      </c>
      <c r="D4615" t="s">
        <v>8034</v>
      </c>
      <c r="E4615" s="324" t="s">
        <v>27873</v>
      </c>
    </row>
    <row r="4616" spans="1:5">
      <c r="A4616">
        <v>12583</v>
      </c>
      <c r="B4616" t="s">
        <v>20626</v>
      </c>
      <c r="C4616" t="s">
        <v>8037</v>
      </c>
      <c r="D4616" t="s">
        <v>8034</v>
      </c>
      <c r="E4616" s="324" t="s">
        <v>27874</v>
      </c>
    </row>
    <row r="4617" spans="1:5">
      <c r="A4617">
        <v>12584</v>
      </c>
      <c r="B4617" t="s">
        <v>20627</v>
      </c>
      <c r="C4617" t="s">
        <v>8037</v>
      </c>
      <c r="D4617" t="s">
        <v>8034</v>
      </c>
      <c r="E4617" s="324" t="s">
        <v>27875</v>
      </c>
    </row>
    <row r="4618" spans="1:5">
      <c r="A4618">
        <v>12613</v>
      </c>
      <c r="B4618" t="s">
        <v>20628</v>
      </c>
      <c r="C4618" t="s">
        <v>8033</v>
      </c>
      <c r="D4618" t="s">
        <v>8034</v>
      </c>
      <c r="E4618" s="324" t="s">
        <v>286</v>
      </c>
    </row>
    <row r="4619" spans="1:5">
      <c r="A4619">
        <v>1031</v>
      </c>
      <c r="B4619" t="s">
        <v>25600</v>
      </c>
      <c r="C4619" t="s">
        <v>8033</v>
      </c>
      <c r="D4619" t="s">
        <v>8034</v>
      </c>
      <c r="E4619" s="324" t="s">
        <v>25601</v>
      </c>
    </row>
    <row r="4620" spans="1:5">
      <c r="A4620">
        <v>39707</v>
      </c>
      <c r="B4620" t="s">
        <v>20630</v>
      </c>
      <c r="C4620" t="s">
        <v>8037</v>
      </c>
      <c r="D4620" t="s">
        <v>8034</v>
      </c>
      <c r="E4620" s="324" t="s">
        <v>14790</v>
      </c>
    </row>
    <row r="4621" spans="1:5">
      <c r="A4621">
        <v>39708</v>
      </c>
      <c r="B4621" t="s">
        <v>20631</v>
      </c>
      <c r="C4621" t="s">
        <v>8037</v>
      </c>
      <c r="D4621" t="s">
        <v>8034</v>
      </c>
      <c r="E4621" s="324" t="s">
        <v>1400</v>
      </c>
    </row>
    <row r="4622" spans="1:5">
      <c r="A4622">
        <v>39710</v>
      </c>
      <c r="B4622" t="s">
        <v>20633</v>
      </c>
      <c r="C4622" t="s">
        <v>8037</v>
      </c>
      <c r="D4622" t="s">
        <v>8034</v>
      </c>
      <c r="E4622" s="324" t="s">
        <v>7273</v>
      </c>
    </row>
    <row r="4623" spans="1:5">
      <c r="A4623">
        <v>39709</v>
      </c>
      <c r="B4623" t="s">
        <v>20634</v>
      </c>
      <c r="C4623" t="s">
        <v>8037</v>
      </c>
      <c r="D4623" t="s">
        <v>8034</v>
      </c>
      <c r="E4623" s="324" t="s">
        <v>26398</v>
      </c>
    </row>
    <row r="4624" spans="1:5">
      <c r="A4624">
        <v>39711</v>
      </c>
      <c r="B4624" t="s">
        <v>20635</v>
      </c>
      <c r="C4624" t="s">
        <v>8037</v>
      </c>
      <c r="D4624" t="s">
        <v>8034</v>
      </c>
      <c r="E4624" s="324" t="s">
        <v>5552</v>
      </c>
    </row>
    <row r="4625" spans="1:5">
      <c r="A4625">
        <v>39712</v>
      </c>
      <c r="B4625" t="s">
        <v>20636</v>
      </c>
      <c r="C4625" t="s">
        <v>8037</v>
      </c>
      <c r="D4625" t="s">
        <v>8035</v>
      </c>
      <c r="E4625" s="324" t="s">
        <v>25171</v>
      </c>
    </row>
    <row r="4626" spans="1:5">
      <c r="A4626">
        <v>39713</v>
      </c>
      <c r="B4626" t="s">
        <v>20637</v>
      </c>
      <c r="C4626" t="s">
        <v>8037</v>
      </c>
      <c r="D4626" t="s">
        <v>8034</v>
      </c>
      <c r="E4626" s="324" t="s">
        <v>7454</v>
      </c>
    </row>
    <row r="4627" spans="1:5">
      <c r="A4627">
        <v>39714</v>
      </c>
      <c r="B4627" t="s">
        <v>20638</v>
      </c>
      <c r="C4627" t="s">
        <v>8037</v>
      </c>
      <c r="D4627" t="s">
        <v>8034</v>
      </c>
      <c r="E4627" s="324" t="s">
        <v>15998</v>
      </c>
    </row>
    <row r="4628" spans="1:5">
      <c r="A4628">
        <v>39715</v>
      </c>
      <c r="B4628" t="s">
        <v>20639</v>
      </c>
      <c r="C4628" t="s">
        <v>8037</v>
      </c>
      <c r="D4628" t="s">
        <v>8034</v>
      </c>
      <c r="E4628" s="324" t="s">
        <v>21668</v>
      </c>
    </row>
    <row r="4629" spans="1:5">
      <c r="A4629">
        <v>39716</v>
      </c>
      <c r="B4629" t="s">
        <v>20640</v>
      </c>
      <c r="C4629" t="s">
        <v>8037</v>
      </c>
      <c r="D4629" t="s">
        <v>8034</v>
      </c>
      <c r="E4629" s="324" t="s">
        <v>26764</v>
      </c>
    </row>
    <row r="4630" spans="1:5">
      <c r="A4630">
        <v>39718</v>
      </c>
      <c r="B4630" t="s">
        <v>20641</v>
      </c>
      <c r="C4630" t="s">
        <v>8037</v>
      </c>
      <c r="D4630" t="s">
        <v>8034</v>
      </c>
      <c r="E4630" s="324" t="s">
        <v>21113</v>
      </c>
    </row>
    <row r="4631" spans="1:5">
      <c r="A4631">
        <v>9813</v>
      </c>
      <c r="B4631" t="s">
        <v>20642</v>
      </c>
      <c r="C4631" t="s">
        <v>8037</v>
      </c>
      <c r="D4631" t="s">
        <v>8036</v>
      </c>
      <c r="E4631" s="324" t="s">
        <v>15032</v>
      </c>
    </row>
    <row r="4632" spans="1:5">
      <c r="A4632">
        <v>9815</v>
      </c>
      <c r="B4632" t="s">
        <v>20643</v>
      </c>
      <c r="C4632" t="s">
        <v>8037</v>
      </c>
      <c r="D4632" t="s">
        <v>8036</v>
      </c>
      <c r="E4632" s="324" t="s">
        <v>21651</v>
      </c>
    </row>
    <row r="4633" spans="1:5">
      <c r="A4633">
        <v>44543</v>
      </c>
      <c r="B4633" t="s">
        <v>20644</v>
      </c>
      <c r="C4633" t="s">
        <v>8037</v>
      </c>
      <c r="D4633" t="s">
        <v>8036</v>
      </c>
      <c r="E4633" s="324" t="s">
        <v>25602</v>
      </c>
    </row>
    <row r="4634" spans="1:5">
      <c r="A4634">
        <v>44526</v>
      </c>
      <c r="B4634" t="s">
        <v>20645</v>
      </c>
      <c r="C4634" t="s">
        <v>8037</v>
      </c>
      <c r="D4634" t="s">
        <v>8036</v>
      </c>
      <c r="E4634" s="324" t="s">
        <v>25603</v>
      </c>
    </row>
    <row r="4635" spans="1:5">
      <c r="A4635">
        <v>44545</v>
      </c>
      <c r="B4635" t="s">
        <v>20648</v>
      </c>
      <c r="C4635" t="s">
        <v>8037</v>
      </c>
      <c r="D4635" t="s">
        <v>8036</v>
      </c>
      <c r="E4635" s="324" t="s">
        <v>25604</v>
      </c>
    </row>
    <row r="4636" spans="1:5">
      <c r="A4636">
        <v>44525</v>
      </c>
      <c r="B4636" t="s">
        <v>20650</v>
      </c>
      <c r="C4636" t="s">
        <v>8037</v>
      </c>
      <c r="D4636" t="s">
        <v>8036</v>
      </c>
      <c r="E4636" s="324" t="s">
        <v>25605</v>
      </c>
    </row>
    <row r="4637" spans="1:5">
      <c r="A4637">
        <v>44547</v>
      </c>
      <c r="B4637" t="s">
        <v>20651</v>
      </c>
      <c r="C4637" t="s">
        <v>8037</v>
      </c>
      <c r="D4637" t="s">
        <v>8036</v>
      </c>
      <c r="E4637" s="324" t="s">
        <v>25606</v>
      </c>
    </row>
    <row r="4638" spans="1:5">
      <c r="A4638">
        <v>44519</v>
      </c>
      <c r="B4638" t="s">
        <v>20652</v>
      </c>
      <c r="C4638" t="s">
        <v>8037</v>
      </c>
      <c r="D4638" t="s">
        <v>8036</v>
      </c>
      <c r="E4638" s="324" t="s">
        <v>25607</v>
      </c>
    </row>
    <row r="4639" spans="1:5">
      <c r="A4639">
        <v>44520</v>
      </c>
      <c r="B4639" t="s">
        <v>20653</v>
      </c>
      <c r="C4639" t="s">
        <v>8037</v>
      </c>
      <c r="D4639" t="s">
        <v>8036</v>
      </c>
      <c r="E4639" s="324" t="s">
        <v>25608</v>
      </c>
    </row>
    <row r="4640" spans="1:5">
      <c r="A4640">
        <v>44521</v>
      </c>
      <c r="B4640" t="s">
        <v>20654</v>
      </c>
      <c r="C4640" t="s">
        <v>8037</v>
      </c>
      <c r="D4640" t="s">
        <v>8036</v>
      </c>
      <c r="E4640" s="324" t="s">
        <v>16044</v>
      </c>
    </row>
    <row r="4641" spans="1:5">
      <c r="A4641">
        <v>44522</v>
      </c>
      <c r="B4641" t="s">
        <v>20655</v>
      </c>
      <c r="C4641" t="s">
        <v>8037</v>
      </c>
      <c r="D4641" t="s">
        <v>8036</v>
      </c>
      <c r="E4641" s="324" t="s">
        <v>25609</v>
      </c>
    </row>
    <row r="4642" spans="1:5">
      <c r="A4642">
        <v>44523</v>
      </c>
      <c r="B4642" t="s">
        <v>20656</v>
      </c>
      <c r="C4642" t="s">
        <v>8037</v>
      </c>
      <c r="D4642" t="s">
        <v>8036</v>
      </c>
      <c r="E4642" s="324" t="s">
        <v>25610</v>
      </c>
    </row>
    <row r="4643" spans="1:5">
      <c r="A4643">
        <v>44527</v>
      </c>
      <c r="B4643" t="s">
        <v>20657</v>
      </c>
      <c r="C4643" t="s">
        <v>8037</v>
      </c>
      <c r="D4643" t="s">
        <v>8036</v>
      </c>
      <c r="E4643" s="324" t="s">
        <v>25611</v>
      </c>
    </row>
    <row r="4644" spans="1:5">
      <c r="A4644">
        <v>44524</v>
      </c>
      <c r="B4644" t="s">
        <v>20658</v>
      </c>
      <c r="C4644" t="s">
        <v>8037</v>
      </c>
      <c r="D4644" t="s">
        <v>8036</v>
      </c>
      <c r="E4644" s="324" t="s">
        <v>25612</v>
      </c>
    </row>
    <row r="4645" spans="1:5">
      <c r="A4645">
        <v>44542</v>
      </c>
      <c r="B4645" t="s">
        <v>20659</v>
      </c>
      <c r="C4645" t="s">
        <v>8037</v>
      </c>
      <c r="D4645" t="s">
        <v>8036</v>
      </c>
      <c r="E4645" s="324" t="s">
        <v>25613</v>
      </c>
    </row>
    <row r="4646" spans="1:5">
      <c r="A4646">
        <v>9877</v>
      </c>
      <c r="B4646" t="s">
        <v>20660</v>
      </c>
      <c r="C4646" t="s">
        <v>8037</v>
      </c>
      <c r="D4646" t="s">
        <v>8034</v>
      </c>
      <c r="E4646" s="324" t="s">
        <v>27876</v>
      </c>
    </row>
    <row r="4647" spans="1:5">
      <c r="A4647">
        <v>9878</v>
      </c>
      <c r="B4647" t="s">
        <v>20661</v>
      </c>
      <c r="C4647" t="s">
        <v>8037</v>
      </c>
      <c r="D4647" t="s">
        <v>8034</v>
      </c>
      <c r="E4647" s="324" t="s">
        <v>27877</v>
      </c>
    </row>
    <row r="4648" spans="1:5">
      <c r="A4648">
        <v>41986</v>
      </c>
      <c r="B4648" t="s">
        <v>20662</v>
      </c>
      <c r="C4648" t="s">
        <v>8037</v>
      </c>
      <c r="D4648" t="s">
        <v>8034</v>
      </c>
      <c r="E4648" s="324" t="s">
        <v>25614</v>
      </c>
    </row>
    <row r="4649" spans="1:5">
      <c r="A4649">
        <v>43422</v>
      </c>
      <c r="B4649" t="s">
        <v>20663</v>
      </c>
      <c r="C4649" t="s">
        <v>8037</v>
      </c>
      <c r="D4649" t="s">
        <v>8034</v>
      </c>
      <c r="E4649" s="324" t="s">
        <v>25615</v>
      </c>
    </row>
    <row r="4650" spans="1:5">
      <c r="A4650">
        <v>41987</v>
      </c>
      <c r="B4650" t="s">
        <v>20664</v>
      </c>
      <c r="C4650" t="s">
        <v>8037</v>
      </c>
      <c r="D4650" t="s">
        <v>8034</v>
      </c>
      <c r="E4650" s="324" t="s">
        <v>25616</v>
      </c>
    </row>
    <row r="4651" spans="1:5">
      <c r="A4651">
        <v>41988</v>
      </c>
      <c r="B4651" t="s">
        <v>20665</v>
      </c>
      <c r="C4651" t="s">
        <v>8037</v>
      </c>
      <c r="D4651" t="s">
        <v>8034</v>
      </c>
      <c r="E4651" s="324" t="s">
        <v>25617</v>
      </c>
    </row>
    <row r="4652" spans="1:5">
      <c r="A4652">
        <v>41697</v>
      </c>
      <c r="B4652" t="s">
        <v>20666</v>
      </c>
      <c r="C4652" t="s">
        <v>8037</v>
      </c>
      <c r="D4652" t="s">
        <v>8034</v>
      </c>
      <c r="E4652" s="324" t="s">
        <v>25618</v>
      </c>
    </row>
    <row r="4653" spans="1:5">
      <c r="A4653">
        <v>41985</v>
      </c>
      <c r="B4653" t="s">
        <v>20667</v>
      </c>
      <c r="C4653" t="s">
        <v>8037</v>
      </c>
      <c r="D4653" t="s">
        <v>8034</v>
      </c>
      <c r="E4653" s="324" t="s">
        <v>25619</v>
      </c>
    </row>
    <row r="4654" spans="1:5">
      <c r="A4654">
        <v>41699</v>
      </c>
      <c r="B4654" t="s">
        <v>20668</v>
      </c>
      <c r="C4654" t="s">
        <v>8037</v>
      </c>
      <c r="D4654" t="s">
        <v>8034</v>
      </c>
      <c r="E4654" s="324" t="s">
        <v>25620</v>
      </c>
    </row>
    <row r="4655" spans="1:5">
      <c r="A4655">
        <v>38053</v>
      </c>
      <c r="B4655" t="s">
        <v>20669</v>
      </c>
      <c r="C4655" t="s">
        <v>8037</v>
      </c>
      <c r="D4655" t="s">
        <v>8036</v>
      </c>
      <c r="E4655" s="324" t="s">
        <v>21346</v>
      </c>
    </row>
    <row r="4656" spans="1:5">
      <c r="A4656">
        <v>38054</v>
      </c>
      <c r="B4656" t="s">
        <v>20670</v>
      </c>
      <c r="C4656" t="s">
        <v>8037</v>
      </c>
      <c r="D4656" t="s">
        <v>8036</v>
      </c>
      <c r="E4656" s="324" t="s">
        <v>6118</v>
      </c>
    </row>
    <row r="4657" spans="1:5">
      <c r="A4657">
        <v>38052</v>
      </c>
      <c r="B4657" t="s">
        <v>20671</v>
      </c>
      <c r="C4657" t="s">
        <v>8037</v>
      </c>
      <c r="D4657" t="s">
        <v>8036</v>
      </c>
      <c r="E4657" s="324" t="s">
        <v>6988</v>
      </c>
    </row>
    <row r="4658" spans="1:5">
      <c r="A4658">
        <v>38051</v>
      </c>
      <c r="B4658" t="s">
        <v>20672</v>
      </c>
      <c r="C4658" t="s">
        <v>8037</v>
      </c>
      <c r="D4658" t="s">
        <v>8036</v>
      </c>
      <c r="E4658" s="324" t="s">
        <v>1435</v>
      </c>
    </row>
    <row r="4659" spans="1:5">
      <c r="A4659">
        <v>38787</v>
      </c>
      <c r="B4659" t="s">
        <v>22228</v>
      </c>
      <c r="C4659" t="s">
        <v>8037</v>
      </c>
      <c r="D4659" t="s">
        <v>8036</v>
      </c>
      <c r="E4659" s="324" t="s">
        <v>383</v>
      </c>
    </row>
    <row r="4660" spans="1:5">
      <c r="A4660">
        <v>38825</v>
      </c>
      <c r="B4660" t="s">
        <v>22229</v>
      </c>
      <c r="C4660" t="s">
        <v>8037</v>
      </c>
      <c r="D4660" t="s">
        <v>8036</v>
      </c>
      <c r="E4660" s="324" t="s">
        <v>24652</v>
      </c>
    </row>
    <row r="4661" spans="1:5">
      <c r="A4661">
        <v>38826</v>
      </c>
      <c r="B4661" t="s">
        <v>22230</v>
      </c>
      <c r="C4661" t="s">
        <v>8037</v>
      </c>
      <c r="D4661" t="s">
        <v>8036</v>
      </c>
      <c r="E4661" s="324" t="s">
        <v>876</v>
      </c>
    </row>
    <row r="4662" spans="1:5">
      <c r="A4662">
        <v>38827</v>
      </c>
      <c r="B4662" t="s">
        <v>22231</v>
      </c>
      <c r="C4662" t="s">
        <v>8037</v>
      </c>
      <c r="D4662" t="s">
        <v>8036</v>
      </c>
      <c r="E4662" s="324" t="s">
        <v>14881</v>
      </c>
    </row>
    <row r="4663" spans="1:5">
      <c r="A4663">
        <v>38830</v>
      </c>
      <c r="B4663" t="s">
        <v>20673</v>
      </c>
      <c r="C4663" t="s">
        <v>8037</v>
      </c>
      <c r="D4663" t="s">
        <v>8036</v>
      </c>
      <c r="E4663" s="324" t="s">
        <v>4161</v>
      </c>
    </row>
    <row r="4664" spans="1:5">
      <c r="A4664">
        <v>38828</v>
      </c>
      <c r="B4664" t="s">
        <v>20674</v>
      </c>
      <c r="C4664" t="s">
        <v>8037</v>
      </c>
      <c r="D4664" t="s">
        <v>8036</v>
      </c>
      <c r="E4664" s="324" t="s">
        <v>5998</v>
      </c>
    </row>
    <row r="4665" spans="1:5">
      <c r="A4665">
        <v>38829</v>
      </c>
      <c r="B4665" t="s">
        <v>20675</v>
      </c>
      <c r="C4665" t="s">
        <v>8037</v>
      </c>
      <c r="D4665" t="s">
        <v>8036</v>
      </c>
      <c r="E4665" s="324" t="s">
        <v>27878</v>
      </c>
    </row>
    <row r="4666" spans="1:5">
      <c r="A4666">
        <v>38831</v>
      </c>
      <c r="B4666" t="s">
        <v>20676</v>
      </c>
      <c r="C4666" t="s">
        <v>8037</v>
      </c>
      <c r="D4666" t="s">
        <v>8036</v>
      </c>
      <c r="E4666" s="324" t="s">
        <v>27879</v>
      </c>
    </row>
    <row r="4667" spans="1:5">
      <c r="A4667">
        <v>36274</v>
      </c>
      <c r="B4667" t="s">
        <v>20677</v>
      </c>
      <c r="C4667" t="s">
        <v>8037</v>
      </c>
      <c r="D4667" t="s">
        <v>8036</v>
      </c>
      <c r="E4667" s="324" t="s">
        <v>523</v>
      </c>
    </row>
    <row r="4668" spans="1:5">
      <c r="A4668">
        <v>36278</v>
      </c>
      <c r="B4668" t="s">
        <v>20678</v>
      </c>
      <c r="C4668" t="s">
        <v>8037</v>
      </c>
      <c r="D4668" t="s">
        <v>8036</v>
      </c>
      <c r="E4668" s="324" t="s">
        <v>2014</v>
      </c>
    </row>
    <row r="4669" spans="1:5">
      <c r="A4669">
        <v>38977</v>
      </c>
      <c r="B4669" t="s">
        <v>20679</v>
      </c>
      <c r="C4669" t="s">
        <v>8037</v>
      </c>
      <c r="D4669" t="s">
        <v>8036</v>
      </c>
      <c r="E4669" s="324" t="s">
        <v>22232</v>
      </c>
    </row>
    <row r="4670" spans="1:5">
      <c r="A4670">
        <v>38971</v>
      </c>
      <c r="B4670" t="s">
        <v>20680</v>
      </c>
      <c r="C4670" t="s">
        <v>8037</v>
      </c>
      <c r="D4670" t="s">
        <v>8036</v>
      </c>
      <c r="E4670" s="324" t="s">
        <v>3371</v>
      </c>
    </row>
    <row r="4671" spans="1:5">
      <c r="A4671">
        <v>38972</v>
      </c>
      <c r="B4671" t="s">
        <v>20681</v>
      </c>
      <c r="C4671" t="s">
        <v>8037</v>
      </c>
      <c r="D4671" t="s">
        <v>8036</v>
      </c>
      <c r="E4671" s="324" t="s">
        <v>21830</v>
      </c>
    </row>
    <row r="4672" spans="1:5">
      <c r="A4672">
        <v>38973</v>
      </c>
      <c r="B4672" t="s">
        <v>20682</v>
      </c>
      <c r="C4672" t="s">
        <v>8037</v>
      </c>
      <c r="D4672" t="s">
        <v>8036</v>
      </c>
      <c r="E4672" s="324" t="s">
        <v>15130</v>
      </c>
    </row>
    <row r="4673" spans="1:5">
      <c r="A4673">
        <v>38974</v>
      </c>
      <c r="B4673" t="s">
        <v>20683</v>
      </c>
      <c r="C4673" t="s">
        <v>8037</v>
      </c>
      <c r="D4673" t="s">
        <v>8036</v>
      </c>
      <c r="E4673" s="324" t="s">
        <v>3408</v>
      </c>
    </row>
    <row r="4674" spans="1:5">
      <c r="A4674">
        <v>38975</v>
      </c>
      <c r="B4674" t="s">
        <v>20684</v>
      </c>
      <c r="C4674" t="s">
        <v>8037</v>
      </c>
      <c r="D4674" t="s">
        <v>8036</v>
      </c>
      <c r="E4674" s="324" t="s">
        <v>2780</v>
      </c>
    </row>
    <row r="4675" spans="1:5">
      <c r="A4675">
        <v>38976</v>
      </c>
      <c r="B4675" t="s">
        <v>20685</v>
      </c>
      <c r="C4675" t="s">
        <v>8037</v>
      </c>
      <c r="D4675" t="s">
        <v>8036</v>
      </c>
      <c r="E4675" s="324" t="s">
        <v>22233</v>
      </c>
    </row>
    <row r="4676" spans="1:5">
      <c r="A4676">
        <v>44176</v>
      </c>
      <c r="B4676" t="s">
        <v>20686</v>
      </c>
      <c r="C4676" t="s">
        <v>8037</v>
      </c>
      <c r="D4676" t="s">
        <v>8036</v>
      </c>
      <c r="E4676" s="324" t="s">
        <v>4900</v>
      </c>
    </row>
    <row r="4677" spans="1:5">
      <c r="A4677">
        <v>38986</v>
      </c>
      <c r="B4677" t="s">
        <v>20687</v>
      </c>
      <c r="C4677" t="s">
        <v>8037</v>
      </c>
      <c r="D4677" t="s">
        <v>8036</v>
      </c>
      <c r="E4677" s="324" t="s">
        <v>22234</v>
      </c>
    </row>
    <row r="4678" spans="1:5">
      <c r="A4678">
        <v>38978</v>
      </c>
      <c r="B4678" t="s">
        <v>20688</v>
      </c>
      <c r="C4678" t="s">
        <v>8037</v>
      </c>
      <c r="D4678" t="s">
        <v>8036</v>
      </c>
      <c r="E4678" s="324" t="s">
        <v>15884</v>
      </c>
    </row>
    <row r="4679" spans="1:5">
      <c r="A4679">
        <v>38979</v>
      </c>
      <c r="B4679" t="s">
        <v>20689</v>
      </c>
      <c r="C4679" t="s">
        <v>8037</v>
      </c>
      <c r="D4679" t="s">
        <v>8036</v>
      </c>
      <c r="E4679" s="324" t="s">
        <v>6066</v>
      </c>
    </row>
    <row r="4680" spans="1:5">
      <c r="A4680">
        <v>38980</v>
      </c>
      <c r="B4680" t="s">
        <v>20690</v>
      </c>
      <c r="C4680" t="s">
        <v>8037</v>
      </c>
      <c r="D4680" t="s">
        <v>8036</v>
      </c>
      <c r="E4680" s="324" t="s">
        <v>15983</v>
      </c>
    </row>
    <row r="4681" spans="1:5">
      <c r="A4681">
        <v>38981</v>
      </c>
      <c r="B4681" t="s">
        <v>20691</v>
      </c>
      <c r="C4681" t="s">
        <v>8037</v>
      </c>
      <c r="D4681" t="s">
        <v>8036</v>
      </c>
      <c r="E4681" s="324" t="s">
        <v>4622</v>
      </c>
    </row>
    <row r="4682" spans="1:5">
      <c r="A4682">
        <v>38982</v>
      </c>
      <c r="B4682" t="s">
        <v>20692</v>
      </c>
      <c r="C4682" t="s">
        <v>8037</v>
      </c>
      <c r="D4682" t="s">
        <v>8036</v>
      </c>
      <c r="E4682" s="324" t="s">
        <v>15898</v>
      </c>
    </row>
    <row r="4683" spans="1:5">
      <c r="A4683">
        <v>38983</v>
      </c>
      <c r="B4683" t="s">
        <v>20693</v>
      </c>
      <c r="C4683" t="s">
        <v>8037</v>
      </c>
      <c r="D4683" t="s">
        <v>8036</v>
      </c>
      <c r="E4683" s="324" t="s">
        <v>15895</v>
      </c>
    </row>
    <row r="4684" spans="1:5">
      <c r="A4684">
        <v>38984</v>
      </c>
      <c r="B4684" t="s">
        <v>20694</v>
      </c>
      <c r="C4684" t="s">
        <v>8037</v>
      </c>
      <c r="D4684" t="s">
        <v>8036</v>
      </c>
      <c r="E4684" s="324" t="s">
        <v>22235</v>
      </c>
    </row>
    <row r="4685" spans="1:5">
      <c r="A4685">
        <v>38985</v>
      </c>
      <c r="B4685" t="s">
        <v>20695</v>
      </c>
      <c r="C4685" t="s">
        <v>8037</v>
      </c>
      <c r="D4685" t="s">
        <v>8036</v>
      </c>
      <c r="E4685" s="324" t="s">
        <v>22236</v>
      </c>
    </row>
    <row r="4686" spans="1:5">
      <c r="A4686">
        <v>9836</v>
      </c>
      <c r="B4686" t="s">
        <v>20696</v>
      </c>
      <c r="C4686" t="s">
        <v>8037</v>
      </c>
      <c r="D4686" t="s">
        <v>8035</v>
      </c>
      <c r="E4686" s="324" t="s">
        <v>3751</v>
      </c>
    </row>
    <row r="4687" spans="1:5">
      <c r="A4687">
        <v>20065</v>
      </c>
      <c r="B4687" t="s">
        <v>20697</v>
      </c>
      <c r="C4687" t="s">
        <v>8037</v>
      </c>
      <c r="D4687" t="s">
        <v>8034</v>
      </c>
      <c r="E4687" s="324" t="s">
        <v>14996</v>
      </c>
    </row>
    <row r="4688" spans="1:5">
      <c r="A4688">
        <v>9835</v>
      </c>
      <c r="B4688" t="s">
        <v>20698</v>
      </c>
      <c r="C4688" t="s">
        <v>8037</v>
      </c>
      <c r="D4688" t="s">
        <v>8034</v>
      </c>
      <c r="E4688" s="324" t="s">
        <v>5486</v>
      </c>
    </row>
    <row r="4689" spans="1:5">
      <c r="A4689">
        <v>38032</v>
      </c>
      <c r="B4689" t="s">
        <v>20700</v>
      </c>
      <c r="C4689" t="s">
        <v>8037</v>
      </c>
      <c r="D4689" t="s">
        <v>8034</v>
      </c>
      <c r="E4689" s="324" t="s">
        <v>25165</v>
      </c>
    </row>
    <row r="4690" spans="1:5">
      <c r="A4690">
        <v>38033</v>
      </c>
      <c r="B4690" t="s">
        <v>20701</v>
      </c>
      <c r="C4690" t="s">
        <v>8037</v>
      </c>
      <c r="D4690" t="s">
        <v>8034</v>
      </c>
      <c r="E4690" s="324" t="s">
        <v>27880</v>
      </c>
    </row>
    <row r="4691" spans="1:5">
      <c r="A4691">
        <v>38034</v>
      </c>
      <c r="B4691" t="s">
        <v>20702</v>
      </c>
      <c r="C4691" t="s">
        <v>8037</v>
      </c>
      <c r="D4691" t="s">
        <v>8034</v>
      </c>
      <c r="E4691" s="324" t="s">
        <v>27881</v>
      </c>
    </row>
    <row r="4692" spans="1:5">
      <c r="A4692">
        <v>38035</v>
      </c>
      <c r="B4692" t="s">
        <v>20703</v>
      </c>
      <c r="C4692" t="s">
        <v>8037</v>
      </c>
      <c r="D4692" t="s">
        <v>8034</v>
      </c>
      <c r="E4692" s="324" t="s">
        <v>27882</v>
      </c>
    </row>
    <row r="4693" spans="1:5">
      <c r="A4693">
        <v>38036</v>
      </c>
      <c r="B4693" t="s">
        <v>20704</v>
      </c>
      <c r="C4693" t="s">
        <v>8037</v>
      </c>
      <c r="D4693" t="s">
        <v>8034</v>
      </c>
      <c r="E4693" s="324" t="s">
        <v>27883</v>
      </c>
    </row>
    <row r="4694" spans="1:5">
      <c r="A4694">
        <v>38037</v>
      </c>
      <c r="B4694" t="s">
        <v>20705</v>
      </c>
      <c r="C4694" t="s">
        <v>8037</v>
      </c>
      <c r="D4694" t="s">
        <v>8034</v>
      </c>
      <c r="E4694" s="324" t="s">
        <v>27884</v>
      </c>
    </row>
    <row r="4695" spans="1:5">
      <c r="A4695">
        <v>9850</v>
      </c>
      <c r="B4695" t="s">
        <v>20706</v>
      </c>
      <c r="C4695" t="s">
        <v>8037</v>
      </c>
      <c r="D4695" t="s">
        <v>8036</v>
      </c>
      <c r="E4695" s="324" t="s">
        <v>22237</v>
      </c>
    </row>
    <row r="4696" spans="1:5">
      <c r="A4696">
        <v>9853</v>
      </c>
      <c r="B4696" t="s">
        <v>20707</v>
      </c>
      <c r="C4696" t="s">
        <v>8037</v>
      </c>
      <c r="D4696" t="s">
        <v>8036</v>
      </c>
      <c r="E4696" s="324" t="s">
        <v>15853</v>
      </c>
    </row>
    <row r="4697" spans="1:5">
      <c r="A4697">
        <v>9854</v>
      </c>
      <c r="B4697" t="s">
        <v>20708</v>
      </c>
      <c r="C4697" t="s">
        <v>8037</v>
      </c>
      <c r="D4697" t="s">
        <v>8036</v>
      </c>
      <c r="E4697" s="324" t="s">
        <v>22238</v>
      </c>
    </row>
    <row r="4698" spans="1:5">
      <c r="A4698">
        <v>9851</v>
      </c>
      <c r="B4698" t="s">
        <v>20709</v>
      </c>
      <c r="C4698" t="s">
        <v>8037</v>
      </c>
      <c r="D4698" t="s">
        <v>8036</v>
      </c>
      <c r="E4698" s="324" t="s">
        <v>21829</v>
      </c>
    </row>
    <row r="4699" spans="1:5">
      <c r="A4699">
        <v>9825</v>
      </c>
      <c r="B4699" t="s">
        <v>20711</v>
      </c>
      <c r="C4699" t="s">
        <v>8037</v>
      </c>
      <c r="D4699" t="s">
        <v>8036</v>
      </c>
      <c r="E4699" s="324" t="s">
        <v>21760</v>
      </c>
    </row>
    <row r="4700" spans="1:5">
      <c r="A4700">
        <v>9828</v>
      </c>
      <c r="B4700" t="s">
        <v>20712</v>
      </c>
      <c r="C4700" t="s">
        <v>8037</v>
      </c>
      <c r="D4700" t="s">
        <v>8036</v>
      </c>
      <c r="E4700" s="324" t="s">
        <v>27885</v>
      </c>
    </row>
    <row r="4701" spans="1:5">
      <c r="A4701">
        <v>9829</v>
      </c>
      <c r="B4701" t="s">
        <v>20713</v>
      </c>
      <c r="C4701" t="s">
        <v>8037</v>
      </c>
      <c r="D4701" t="s">
        <v>8036</v>
      </c>
      <c r="E4701" s="324" t="s">
        <v>27886</v>
      </c>
    </row>
    <row r="4702" spans="1:5">
      <c r="A4702">
        <v>9826</v>
      </c>
      <c r="B4702" t="s">
        <v>20714</v>
      </c>
      <c r="C4702" t="s">
        <v>8037</v>
      </c>
      <c r="D4702" t="s">
        <v>8036</v>
      </c>
      <c r="E4702" s="324" t="s">
        <v>27887</v>
      </c>
    </row>
    <row r="4703" spans="1:5">
      <c r="A4703">
        <v>9827</v>
      </c>
      <c r="B4703" t="s">
        <v>20715</v>
      </c>
      <c r="C4703" t="s">
        <v>8037</v>
      </c>
      <c r="D4703" t="s">
        <v>8036</v>
      </c>
      <c r="E4703" s="324" t="s">
        <v>27888</v>
      </c>
    </row>
    <row r="4704" spans="1:5">
      <c r="A4704">
        <v>36374</v>
      </c>
      <c r="B4704" t="s">
        <v>20716</v>
      </c>
      <c r="C4704" t="s">
        <v>8037</v>
      </c>
      <c r="D4704" t="s">
        <v>8036</v>
      </c>
      <c r="E4704" s="324" t="s">
        <v>24971</v>
      </c>
    </row>
    <row r="4705" spans="1:5">
      <c r="A4705">
        <v>36084</v>
      </c>
      <c r="B4705" t="s">
        <v>20717</v>
      </c>
      <c r="C4705" t="s">
        <v>8037</v>
      </c>
      <c r="D4705" t="s">
        <v>8036</v>
      </c>
      <c r="E4705" s="324" t="s">
        <v>27889</v>
      </c>
    </row>
    <row r="4706" spans="1:5">
      <c r="A4706">
        <v>36373</v>
      </c>
      <c r="B4706" t="s">
        <v>20718</v>
      </c>
      <c r="C4706" t="s">
        <v>8037</v>
      </c>
      <c r="D4706" t="s">
        <v>8036</v>
      </c>
      <c r="E4706" s="324" t="s">
        <v>27890</v>
      </c>
    </row>
    <row r="4707" spans="1:5">
      <c r="A4707">
        <v>36377</v>
      </c>
      <c r="B4707" t="s">
        <v>20719</v>
      </c>
      <c r="C4707" t="s">
        <v>8037</v>
      </c>
      <c r="D4707" t="s">
        <v>8036</v>
      </c>
      <c r="E4707" s="324" t="s">
        <v>25697</v>
      </c>
    </row>
    <row r="4708" spans="1:5">
      <c r="A4708">
        <v>36375</v>
      </c>
      <c r="B4708" t="s">
        <v>20720</v>
      </c>
      <c r="C4708" t="s">
        <v>8037</v>
      </c>
      <c r="D4708" t="s">
        <v>8036</v>
      </c>
      <c r="E4708" s="324" t="s">
        <v>26091</v>
      </c>
    </row>
    <row r="4709" spans="1:5">
      <c r="A4709">
        <v>36376</v>
      </c>
      <c r="B4709" t="s">
        <v>20721</v>
      </c>
      <c r="C4709" t="s">
        <v>8037</v>
      </c>
      <c r="D4709" t="s">
        <v>8036</v>
      </c>
      <c r="E4709" s="324" t="s">
        <v>25797</v>
      </c>
    </row>
    <row r="4710" spans="1:5">
      <c r="A4710">
        <v>36380</v>
      </c>
      <c r="B4710" t="s">
        <v>20722</v>
      </c>
      <c r="C4710" t="s">
        <v>8037</v>
      </c>
      <c r="D4710" t="s">
        <v>8036</v>
      </c>
      <c r="E4710" s="324" t="s">
        <v>27891</v>
      </c>
    </row>
    <row r="4711" spans="1:5">
      <c r="A4711">
        <v>36378</v>
      </c>
      <c r="B4711" t="s">
        <v>20723</v>
      </c>
      <c r="C4711" t="s">
        <v>8037</v>
      </c>
      <c r="D4711" t="s">
        <v>8036</v>
      </c>
      <c r="E4711" s="324" t="s">
        <v>24596</v>
      </c>
    </row>
    <row r="4712" spans="1:5">
      <c r="A4712">
        <v>36379</v>
      </c>
      <c r="B4712" t="s">
        <v>20724</v>
      </c>
      <c r="C4712" t="s">
        <v>8037</v>
      </c>
      <c r="D4712" t="s">
        <v>8036</v>
      </c>
      <c r="E4712" s="324" t="s">
        <v>27892</v>
      </c>
    </row>
    <row r="4713" spans="1:5">
      <c r="A4713">
        <v>9859</v>
      </c>
      <c r="B4713" t="s">
        <v>20725</v>
      </c>
      <c r="C4713" t="s">
        <v>8037</v>
      </c>
      <c r="D4713" t="s">
        <v>8034</v>
      </c>
      <c r="E4713" s="324" t="s">
        <v>6110</v>
      </c>
    </row>
    <row r="4714" spans="1:5">
      <c r="A4714">
        <v>9838</v>
      </c>
      <c r="B4714" t="s">
        <v>20726</v>
      </c>
      <c r="C4714" t="s">
        <v>8037</v>
      </c>
      <c r="D4714" t="s">
        <v>8034</v>
      </c>
      <c r="E4714" s="324" t="s">
        <v>4429</v>
      </c>
    </row>
    <row r="4715" spans="1:5">
      <c r="A4715">
        <v>9837</v>
      </c>
      <c r="B4715" t="s">
        <v>20727</v>
      </c>
      <c r="C4715" t="s">
        <v>8037</v>
      </c>
      <c r="D4715" t="s">
        <v>8034</v>
      </c>
      <c r="E4715" s="324" t="s">
        <v>27893</v>
      </c>
    </row>
    <row r="4716" spans="1:5">
      <c r="A4716">
        <v>44315</v>
      </c>
      <c r="B4716" t="s">
        <v>20728</v>
      </c>
      <c r="C4716" t="s">
        <v>8037</v>
      </c>
      <c r="D4716" t="s">
        <v>8034</v>
      </c>
      <c r="E4716" s="324" t="s">
        <v>27894</v>
      </c>
    </row>
    <row r="4717" spans="1:5">
      <c r="A4717">
        <v>9863</v>
      </c>
      <c r="B4717" t="s">
        <v>20729</v>
      </c>
      <c r="C4717" t="s">
        <v>8037</v>
      </c>
      <c r="D4717" t="s">
        <v>8034</v>
      </c>
      <c r="E4717" s="324" t="s">
        <v>26656</v>
      </c>
    </row>
    <row r="4718" spans="1:5">
      <c r="A4718">
        <v>9860</v>
      </c>
      <c r="B4718" t="s">
        <v>20730</v>
      </c>
      <c r="C4718" t="s">
        <v>8037</v>
      </c>
      <c r="D4718" t="s">
        <v>8034</v>
      </c>
      <c r="E4718" s="324" t="s">
        <v>27895</v>
      </c>
    </row>
    <row r="4719" spans="1:5">
      <c r="A4719">
        <v>9862</v>
      </c>
      <c r="B4719" t="s">
        <v>20731</v>
      </c>
      <c r="C4719" t="s">
        <v>8037</v>
      </c>
      <c r="D4719" t="s">
        <v>8034</v>
      </c>
      <c r="E4719" s="324" t="s">
        <v>26218</v>
      </c>
    </row>
    <row r="4720" spans="1:5">
      <c r="A4720">
        <v>9861</v>
      </c>
      <c r="B4720" t="s">
        <v>20732</v>
      </c>
      <c r="C4720" t="s">
        <v>8037</v>
      </c>
      <c r="D4720" t="s">
        <v>8034</v>
      </c>
      <c r="E4720" s="324" t="s">
        <v>21010</v>
      </c>
    </row>
    <row r="4721" spans="1:5">
      <c r="A4721">
        <v>9856</v>
      </c>
      <c r="B4721" t="s">
        <v>20733</v>
      </c>
      <c r="C4721" t="s">
        <v>8037</v>
      </c>
      <c r="D4721" t="s">
        <v>8034</v>
      </c>
      <c r="E4721" s="324" t="s">
        <v>15026</v>
      </c>
    </row>
    <row r="4722" spans="1:5">
      <c r="A4722">
        <v>9866</v>
      </c>
      <c r="B4722" t="s">
        <v>20734</v>
      </c>
      <c r="C4722" t="s">
        <v>8037</v>
      </c>
      <c r="D4722" t="s">
        <v>8034</v>
      </c>
      <c r="E4722" s="324" t="s">
        <v>26267</v>
      </c>
    </row>
    <row r="4723" spans="1:5">
      <c r="A4723">
        <v>9841</v>
      </c>
      <c r="B4723" t="s">
        <v>20735</v>
      </c>
      <c r="C4723" t="s">
        <v>8037</v>
      </c>
      <c r="D4723" t="s">
        <v>8034</v>
      </c>
      <c r="E4723" s="324" t="s">
        <v>27896</v>
      </c>
    </row>
    <row r="4724" spans="1:5">
      <c r="A4724">
        <v>9840</v>
      </c>
      <c r="B4724" t="s">
        <v>20736</v>
      </c>
      <c r="C4724" t="s">
        <v>8037</v>
      </c>
      <c r="D4724" t="s">
        <v>8034</v>
      </c>
      <c r="E4724" s="324" t="s">
        <v>27897</v>
      </c>
    </row>
    <row r="4725" spans="1:5">
      <c r="A4725">
        <v>20067</v>
      </c>
      <c r="B4725" t="s">
        <v>20737</v>
      </c>
      <c r="C4725" t="s">
        <v>8037</v>
      </c>
      <c r="D4725" t="s">
        <v>8034</v>
      </c>
      <c r="E4725" s="324" t="s">
        <v>6244</v>
      </c>
    </row>
    <row r="4726" spans="1:5">
      <c r="A4726">
        <v>20068</v>
      </c>
      <c r="B4726" t="s">
        <v>20738</v>
      </c>
      <c r="C4726" t="s">
        <v>8037</v>
      </c>
      <c r="D4726" t="s">
        <v>8034</v>
      </c>
      <c r="E4726" s="324" t="s">
        <v>2984</v>
      </c>
    </row>
    <row r="4727" spans="1:5">
      <c r="A4727">
        <v>9839</v>
      </c>
      <c r="B4727" t="s">
        <v>20739</v>
      </c>
      <c r="C4727" t="s">
        <v>8037</v>
      </c>
      <c r="D4727" t="s">
        <v>8034</v>
      </c>
      <c r="E4727" s="324" t="s">
        <v>16022</v>
      </c>
    </row>
    <row r="4728" spans="1:5">
      <c r="A4728">
        <v>9870</v>
      </c>
      <c r="B4728" t="s">
        <v>20740</v>
      </c>
      <c r="C4728" t="s">
        <v>8037</v>
      </c>
      <c r="D4728" t="s">
        <v>8034</v>
      </c>
      <c r="E4728" s="324" t="s">
        <v>27898</v>
      </c>
    </row>
    <row r="4729" spans="1:5">
      <c r="A4729">
        <v>9867</v>
      </c>
      <c r="B4729" t="s">
        <v>20741</v>
      </c>
      <c r="C4729" t="s">
        <v>8037</v>
      </c>
      <c r="D4729" t="s">
        <v>8034</v>
      </c>
      <c r="E4729" s="324" t="s">
        <v>5544</v>
      </c>
    </row>
    <row r="4730" spans="1:5">
      <c r="A4730">
        <v>9868</v>
      </c>
      <c r="B4730" t="s">
        <v>20742</v>
      </c>
      <c r="C4730" t="s">
        <v>8037</v>
      </c>
      <c r="D4730" t="s">
        <v>8035</v>
      </c>
      <c r="E4730" s="324" t="s">
        <v>1319</v>
      </c>
    </row>
    <row r="4731" spans="1:5">
      <c r="A4731">
        <v>9869</v>
      </c>
      <c r="B4731" t="s">
        <v>20743</v>
      </c>
      <c r="C4731" t="s">
        <v>8037</v>
      </c>
      <c r="D4731" t="s">
        <v>8034</v>
      </c>
      <c r="E4731" s="324" t="s">
        <v>24542</v>
      </c>
    </row>
    <row r="4732" spans="1:5">
      <c r="A4732">
        <v>9874</v>
      </c>
      <c r="B4732" t="s">
        <v>20744</v>
      </c>
      <c r="C4732" t="s">
        <v>8037</v>
      </c>
      <c r="D4732" t="s">
        <v>8034</v>
      </c>
      <c r="E4732" s="324" t="s">
        <v>15857</v>
      </c>
    </row>
    <row r="4733" spans="1:5">
      <c r="A4733">
        <v>9875</v>
      </c>
      <c r="B4733" t="s">
        <v>20745</v>
      </c>
      <c r="C4733" t="s">
        <v>8037</v>
      </c>
      <c r="D4733" t="s">
        <v>8034</v>
      </c>
      <c r="E4733" s="324" t="s">
        <v>14814</v>
      </c>
    </row>
    <row r="4734" spans="1:5">
      <c r="A4734">
        <v>9873</v>
      </c>
      <c r="B4734" t="s">
        <v>20746</v>
      </c>
      <c r="C4734" t="s">
        <v>8037</v>
      </c>
      <c r="D4734" t="s">
        <v>8034</v>
      </c>
      <c r="E4734" s="324" t="s">
        <v>24726</v>
      </c>
    </row>
    <row r="4735" spans="1:5">
      <c r="A4735">
        <v>9871</v>
      </c>
      <c r="B4735" t="s">
        <v>20747</v>
      </c>
      <c r="C4735" t="s">
        <v>8037</v>
      </c>
      <c r="D4735" t="s">
        <v>8034</v>
      </c>
      <c r="E4735" s="324" t="s">
        <v>27899</v>
      </c>
    </row>
    <row r="4736" spans="1:5">
      <c r="A4736">
        <v>9872</v>
      </c>
      <c r="B4736" t="s">
        <v>20748</v>
      </c>
      <c r="C4736" t="s">
        <v>8037</v>
      </c>
      <c r="D4736" t="s">
        <v>8034</v>
      </c>
      <c r="E4736" s="324" t="s">
        <v>27900</v>
      </c>
    </row>
    <row r="4737" spans="1:5">
      <c r="A4737">
        <v>7667</v>
      </c>
      <c r="B4737" t="s">
        <v>20749</v>
      </c>
      <c r="C4737" t="s">
        <v>8037</v>
      </c>
      <c r="D4737" t="s">
        <v>8034</v>
      </c>
      <c r="E4737" s="324" t="s">
        <v>25631</v>
      </c>
    </row>
    <row r="4738" spans="1:5">
      <c r="A4738">
        <v>7660</v>
      </c>
      <c r="B4738" t="s">
        <v>20750</v>
      </c>
      <c r="C4738" t="s">
        <v>8037</v>
      </c>
      <c r="D4738" t="s">
        <v>8034</v>
      </c>
      <c r="E4738" s="324" t="s">
        <v>25632</v>
      </c>
    </row>
    <row r="4739" spans="1:5">
      <c r="A4739">
        <v>7676</v>
      </c>
      <c r="B4739" t="s">
        <v>20751</v>
      </c>
      <c r="C4739" t="s">
        <v>8037</v>
      </c>
      <c r="D4739" t="s">
        <v>8034</v>
      </c>
      <c r="E4739" s="324" t="s">
        <v>25633</v>
      </c>
    </row>
    <row r="4740" spans="1:5">
      <c r="A4740">
        <v>12426</v>
      </c>
      <c r="B4740" t="s">
        <v>20752</v>
      </c>
      <c r="C4740" t="s">
        <v>8033</v>
      </c>
      <c r="D4740" t="s">
        <v>8034</v>
      </c>
      <c r="E4740" s="324" t="s">
        <v>15111</v>
      </c>
    </row>
    <row r="4741" spans="1:5">
      <c r="A4741">
        <v>12425</v>
      </c>
      <c r="B4741" t="s">
        <v>20753</v>
      </c>
      <c r="C4741" t="s">
        <v>8033</v>
      </c>
      <c r="D4741" t="s">
        <v>8034</v>
      </c>
      <c r="E4741" s="324" t="s">
        <v>6840</v>
      </c>
    </row>
    <row r="4742" spans="1:5">
      <c r="A4742">
        <v>12427</v>
      </c>
      <c r="B4742" t="s">
        <v>20754</v>
      </c>
      <c r="C4742" t="s">
        <v>8033</v>
      </c>
      <c r="D4742" t="s">
        <v>8034</v>
      </c>
      <c r="E4742" s="324" t="s">
        <v>15113</v>
      </c>
    </row>
    <row r="4743" spans="1:5">
      <c r="A4743">
        <v>12428</v>
      </c>
      <c r="B4743" t="s">
        <v>20755</v>
      </c>
      <c r="C4743" t="s">
        <v>8033</v>
      </c>
      <c r="D4743" t="s">
        <v>8034</v>
      </c>
      <c r="E4743" s="324" t="s">
        <v>4966</v>
      </c>
    </row>
    <row r="4744" spans="1:5">
      <c r="A4744">
        <v>12430</v>
      </c>
      <c r="B4744" t="s">
        <v>20756</v>
      </c>
      <c r="C4744" t="s">
        <v>8033</v>
      </c>
      <c r="D4744" t="s">
        <v>8034</v>
      </c>
      <c r="E4744" s="324" t="s">
        <v>15114</v>
      </c>
    </row>
    <row r="4745" spans="1:5">
      <c r="A4745">
        <v>12429</v>
      </c>
      <c r="B4745" t="s">
        <v>20757</v>
      </c>
      <c r="C4745" t="s">
        <v>8033</v>
      </c>
      <c r="D4745" t="s">
        <v>8034</v>
      </c>
      <c r="E4745" s="324" t="s">
        <v>15115</v>
      </c>
    </row>
    <row r="4746" spans="1:5">
      <c r="A4746">
        <v>12431</v>
      </c>
      <c r="B4746" t="s">
        <v>20758</v>
      </c>
      <c r="C4746" t="s">
        <v>8033</v>
      </c>
      <c r="D4746" t="s">
        <v>8034</v>
      </c>
      <c r="E4746" s="324" t="s">
        <v>15116</v>
      </c>
    </row>
    <row r="4747" spans="1:5">
      <c r="A4747">
        <v>12432</v>
      </c>
      <c r="B4747" t="s">
        <v>20759</v>
      </c>
      <c r="C4747" t="s">
        <v>8033</v>
      </c>
      <c r="D4747" t="s">
        <v>8034</v>
      </c>
      <c r="E4747" s="324" t="s">
        <v>15117</v>
      </c>
    </row>
    <row r="4748" spans="1:5">
      <c r="A4748">
        <v>12434</v>
      </c>
      <c r="B4748" t="s">
        <v>20760</v>
      </c>
      <c r="C4748" t="s">
        <v>8033</v>
      </c>
      <c r="D4748" t="s">
        <v>8034</v>
      </c>
      <c r="E4748" s="324" t="s">
        <v>15079</v>
      </c>
    </row>
    <row r="4749" spans="1:5">
      <c r="A4749">
        <v>12433</v>
      </c>
      <c r="B4749" t="s">
        <v>20761</v>
      </c>
      <c r="C4749" t="s">
        <v>8033</v>
      </c>
      <c r="D4749" t="s">
        <v>8034</v>
      </c>
      <c r="E4749" s="324" t="s">
        <v>15118</v>
      </c>
    </row>
    <row r="4750" spans="1:5">
      <c r="A4750">
        <v>12435</v>
      </c>
      <c r="B4750" t="s">
        <v>20762</v>
      </c>
      <c r="C4750" t="s">
        <v>8033</v>
      </c>
      <c r="D4750" t="s">
        <v>8034</v>
      </c>
      <c r="E4750" s="324" t="s">
        <v>15119</v>
      </c>
    </row>
    <row r="4751" spans="1:5">
      <c r="A4751">
        <v>12437</v>
      </c>
      <c r="B4751" t="s">
        <v>20763</v>
      </c>
      <c r="C4751" t="s">
        <v>8033</v>
      </c>
      <c r="D4751" t="s">
        <v>8034</v>
      </c>
      <c r="E4751" s="324" t="s">
        <v>679</v>
      </c>
    </row>
    <row r="4752" spans="1:5">
      <c r="A4752">
        <v>12439</v>
      </c>
      <c r="B4752" t="s">
        <v>20764</v>
      </c>
      <c r="C4752" t="s">
        <v>8033</v>
      </c>
      <c r="D4752" t="s">
        <v>8034</v>
      </c>
      <c r="E4752" s="324" t="s">
        <v>15120</v>
      </c>
    </row>
    <row r="4753" spans="1:5">
      <c r="A4753">
        <v>12438</v>
      </c>
      <c r="B4753" t="s">
        <v>20765</v>
      </c>
      <c r="C4753" t="s">
        <v>8033</v>
      </c>
      <c r="D4753" t="s">
        <v>8034</v>
      </c>
      <c r="E4753" s="324" t="s">
        <v>15121</v>
      </c>
    </row>
    <row r="4754" spans="1:5">
      <c r="A4754">
        <v>12436</v>
      </c>
      <c r="B4754" t="s">
        <v>20766</v>
      </c>
      <c r="C4754" t="s">
        <v>8033</v>
      </c>
      <c r="D4754" t="s">
        <v>8034</v>
      </c>
      <c r="E4754" s="324" t="s">
        <v>15122</v>
      </c>
    </row>
    <row r="4755" spans="1:5">
      <c r="A4755">
        <v>36357</v>
      </c>
      <c r="B4755" t="s">
        <v>25634</v>
      </c>
      <c r="C4755" t="s">
        <v>8033</v>
      </c>
      <c r="D4755" t="s">
        <v>8036</v>
      </c>
      <c r="E4755" s="324" t="s">
        <v>22240</v>
      </c>
    </row>
    <row r="4756" spans="1:5">
      <c r="A4756">
        <v>12424</v>
      </c>
      <c r="B4756" t="s">
        <v>20768</v>
      </c>
      <c r="C4756" t="s">
        <v>8033</v>
      </c>
      <c r="D4756" t="s">
        <v>8034</v>
      </c>
      <c r="E4756" s="324" t="s">
        <v>15123</v>
      </c>
    </row>
    <row r="4757" spans="1:5">
      <c r="A4757">
        <v>12440</v>
      </c>
      <c r="B4757" t="s">
        <v>20769</v>
      </c>
      <c r="C4757" t="s">
        <v>8033</v>
      </c>
      <c r="D4757" t="s">
        <v>8034</v>
      </c>
      <c r="E4757" s="324" t="s">
        <v>4325</v>
      </c>
    </row>
    <row r="4758" spans="1:5">
      <c r="A4758">
        <v>9884</v>
      </c>
      <c r="B4758" t="s">
        <v>20770</v>
      </c>
      <c r="C4758" t="s">
        <v>8033</v>
      </c>
      <c r="D4758" t="s">
        <v>8034</v>
      </c>
      <c r="E4758" s="324" t="s">
        <v>15124</v>
      </c>
    </row>
    <row r="4759" spans="1:5">
      <c r="A4759">
        <v>9888</v>
      </c>
      <c r="B4759" t="s">
        <v>20771</v>
      </c>
      <c r="C4759" t="s">
        <v>8033</v>
      </c>
      <c r="D4759" t="s">
        <v>8034</v>
      </c>
      <c r="E4759" s="324" t="s">
        <v>15125</v>
      </c>
    </row>
    <row r="4760" spans="1:5">
      <c r="A4760">
        <v>9883</v>
      </c>
      <c r="B4760" t="s">
        <v>20772</v>
      </c>
      <c r="C4760" t="s">
        <v>8033</v>
      </c>
      <c r="D4760" t="s">
        <v>8034</v>
      </c>
      <c r="E4760" s="324" t="s">
        <v>6111</v>
      </c>
    </row>
    <row r="4761" spans="1:5">
      <c r="A4761">
        <v>9886</v>
      </c>
      <c r="B4761" t="s">
        <v>20773</v>
      </c>
      <c r="C4761" t="s">
        <v>8033</v>
      </c>
      <c r="D4761" t="s">
        <v>8034</v>
      </c>
      <c r="E4761" s="324" t="s">
        <v>15126</v>
      </c>
    </row>
    <row r="4762" spans="1:5">
      <c r="A4762">
        <v>9889</v>
      </c>
      <c r="B4762" t="s">
        <v>20774</v>
      </c>
      <c r="C4762" t="s">
        <v>8033</v>
      </c>
      <c r="D4762" t="s">
        <v>8034</v>
      </c>
      <c r="E4762" s="324" t="s">
        <v>482</v>
      </c>
    </row>
    <row r="4763" spans="1:5">
      <c r="A4763">
        <v>9887</v>
      </c>
      <c r="B4763" t="s">
        <v>20775</v>
      </c>
      <c r="C4763" t="s">
        <v>8033</v>
      </c>
      <c r="D4763" t="s">
        <v>8034</v>
      </c>
      <c r="E4763" s="324" t="s">
        <v>15127</v>
      </c>
    </row>
    <row r="4764" spans="1:5">
      <c r="A4764">
        <v>9885</v>
      </c>
      <c r="B4764" t="s">
        <v>20776</v>
      </c>
      <c r="C4764" t="s">
        <v>8033</v>
      </c>
      <c r="D4764" t="s">
        <v>8034</v>
      </c>
      <c r="E4764" s="324" t="s">
        <v>15053</v>
      </c>
    </row>
    <row r="4765" spans="1:5">
      <c r="A4765">
        <v>9890</v>
      </c>
      <c r="B4765" t="s">
        <v>20777</v>
      </c>
      <c r="C4765" t="s">
        <v>8033</v>
      </c>
      <c r="D4765" t="s">
        <v>8034</v>
      </c>
      <c r="E4765" s="324" t="s">
        <v>15128</v>
      </c>
    </row>
    <row r="4766" spans="1:5">
      <c r="A4766">
        <v>9891</v>
      </c>
      <c r="B4766" t="s">
        <v>20778</v>
      </c>
      <c r="C4766" t="s">
        <v>8033</v>
      </c>
      <c r="D4766" t="s">
        <v>8034</v>
      </c>
      <c r="E4766" s="324" t="s">
        <v>15129</v>
      </c>
    </row>
    <row r="4767" spans="1:5">
      <c r="A4767">
        <v>36313</v>
      </c>
      <c r="B4767" t="s">
        <v>20780</v>
      </c>
      <c r="C4767" t="s">
        <v>8033</v>
      </c>
      <c r="D4767" t="s">
        <v>8036</v>
      </c>
      <c r="E4767" s="324" t="s">
        <v>15862</v>
      </c>
    </row>
    <row r="4768" spans="1:5">
      <c r="A4768">
        <v>36316</v>
      </c>
      <c r="B4768" t="s">
        <v>20781</v>
      </c>
      <c r="C4768" t="s">
        <v>8033</v>
      </c>
      <c r="D4768" t="s">
        <v>8036</v>
      </c>
      <c r="E4768" s="324" t="s">
        <v>21303</v>
      </c>
    </row>
    <row r="4769" spans="1:5">
      <c r="A4769">
        <v>64</v>
      </c>
      <c r="B4769" t="s">
        <v>20782</v>
      </c>
      <c r="C4769" t="s">
        <v>8033</v>
      </c>
      <c r="D4769" t="s">
        <v>8036</v>
      </c>
      <c r="E4769" s="324" t="s">
        <v>948</v>
      </c>
    </row>
    <row r="4770" spans="1:5">
      <c r="A4770">
        <v>37423</v>
      </c>
      <c r="B4770" t="s">
        <v>20783</v>
      </c>
      <c r="C4770" t="s">
        <v>8033</v>
      </c>
      <c r="D4770" t="s">
        <v>8036</v>
      </c>
      <c r="E4770" s="324" t="s">
        <v>15035</v>
      </c>
    </row>
    <row r="4771" spans="1:5">
      <c r="A4771">
        <v>9892</v>
      </c>
      <c r="B4771" t="s">
        <v>20784</v>
      </c>
      <c r="C4771" t="s">
        <v>8033</v>
      </c>
      <c r="D4771" t="s">
        <v>8034</v>
      </c>
      <c r="E4771" s="324" t="s">
        <v>5943</v>
      </c>
    </row>
    <row r="4772" spans="1:5">
      <c r="A4772">
        <v>9901</v>
      </c>
      <c r="B4772" t="s">
        <v>20785</v>
      </c>
      <c r="C4772" t="s">
        <v>8033</v>
      </c>
      <c r="D4772" t="s">
        <v>8034</v>
      </c>
      <c r="E4772" s="324" t="s">
        <v>14749</v>
      </c>
    </row>
    <row r="4773" spans="1:5">
      <c r="A4773">
        <v>9900</v>
      </c>
      <c r="B4773" t="s">
        <v>20786</v>
      </c>
      <c r="C4773" t="s">
        <v>8033</v>
      </c>
      <c r="D4773" t="s">
        <v>8034</v>
      </c>
      <c r="E4773" s="324" t="s">
        <v>15939</v>
      </c>
    </row>
    <row r="4774" spans="1:5">
      <c r="A4774">
        <v>9899</v>
      </c>
      <c r="B4774" t="s">
        <v>20787</v>
      </c>
      <c r="C4774" t="s">
        <v>8033</v>
      </c>
      <c r="D4774" t="s">
        <v>8034</v>
      </c>
      <c r="E4774" s="324" t="s">
        <v>15094</v>
      </c>
    </row>
    <row r="4775" spans="1:5">
      <c r="A4775">
        <v>9908</v>
      </c>
      <c r="B4775" t="s">
        <v>20788</v>
      </c>
      <c r="C4775" t="s">
        <v>8033</v>
      </c>
      <c r="D4775" t="s">
        <v>8034</v>
      </c>
      <c r="E4775" s="324" t="s">
        <v>27901</v>
      </c>
    </row>
    <row r="4776" spans="1:5">
      <c r="A4776">
        <v>9905</v>
      </c>
      <c r="B4776" t="s">
        <v>20789</v>
      </c>
      <c r="C4776" t="s">
        <v>8033</v>
      </c>
      <c r="D4776" t="s">
        <v>8034</v>
      </c>
      <c r="E4776" s="324" t="s">
        <v>25719</v>
      </c>
    </row>
    <row r="4777" spans="1:5">
      <c r="A4777">
        <v>9906</v>
      </c>
      <c r="B4777" t="s">
        <v>20790</v>
      </c>
      <c r="C4777" t="s">
        <v>8033</v>
      </c>
      <c r="D4777" t="s">
        <v>8034</v>
      </c>
      <c r="E4777" s="324" t="s">
        <v>20779</v>
      </c>
    </row>
    <row r="4778" spans="1:5">
      <c r="A4778">
        <v>9895</v>
      </c>
      <c r="B4778" t="s">
        <v>20791</v>
      </c>
      <c r="C4778" t="s">
        <v>8033</v>
      </c>
      <c r="D4778" t="s">
        <v>8034</v>
      </c>
      <c r="E4778" s="324" t="s">
        <v>21047</v>
      </c>
    </row>
    <row r="4779" spans="1:5">
      <c r="A4779">
        <v>9894</v>
      </c>
      <c r="B4779" t="s">
        <v>20792</v>
      </c>
      <c r="C4779" t="s">
        <v>8033</v>
      </c>
      <c r="D4779" t="s">
        <v>8034</v>
      </c>
      <c r="E4779" s="324" t="s">
        <v>27902</v>
      </c>
    </row>
    <row r="4780" spans="1:5">
      <c r="A4780">
        <v>9897</v>
      </c>
      <c r="B4780" t="s">
        <v>20793</v>
      </c>
      <c r="C4780" t="s">
        <v>8033</v>
      </c>
      <c r="D4780" t="s">
        <v>8034</v>
      </c>
      <c r="E4780" s="324" t="s">
        <v>15917</v>
      </c>
    </row>
    <row r="4781" spans="1:5">
      <c r="A4781">
        <v>9910</v>
      </c>
      <c r="B4781" t="s">
        <v>20794</v>
      </c>
      <c r="C4781" t="s">
        <v>8033</v>
      </c>
      <c r="D4781" t="s">
        <v>8034</v>
      </c>
      <c r="E4781" s="324" t="s">
        <v>16026</v>
      </c>
    </row>
    <row r="4782" spans="1:5">
      <c r="A4782">
        <v>9909</v>
      </c>
      <c r="B4782" t="s">
        <v>20795</v>
      </c>
      <c r="C4782" t="s">
        <v>8033</v>
      </c>
      <c r="D4782" t="s">
        <v>8034</v>
      </c>
      <c r="E4782" s="324" t="s">
        <v>27903</v>
      </c>
    </row>
    <row r="4783" spans="1:5">
      <c r="A4783">
        <v>9907</v>
      </c>
      <c r="B4783" t="s">
        <v>20796</v>
      </c>
      <c r="C4783" t="s">
        <v>8033</v>
      </c>
      <c r="D4783" t="s">
        <v>8034</v>
      </c>
      <c r="E4783" s="324" t="s">
        <v>25300</v>
      </c>
    </row>
    <row r="4784" spans="1:5">
      <c r="A4784">
        <v>20973</v>
      </c>
      <c r="B4784" t="s">
        <v>20797</v>
      </c>
      <c r="C4784" t="s">
        <v>8033</v>
      </c>
      <c r="D4784" t="s">
        <v>8034</v>
      </c>
      <c r="E4784" s="324" t="s">
        <v>15812</v>
      </c>
    </row>
    <row r="4785" spans="1:5">
      <c r="A4785">
        <v>20974</v>
      </c>
      <c r="B4785" t="s">
        <v>20798</v>
      </c>
      <c r="C4785" t="s">
        <v>8033</v>
      </c>
      <c r="D4785" t="s">
        <v>8034</v>
      </c>
      <c r="E4785" s="324" t="s">
        <v>25638</v>
      </c>
    </row>
    <row r="4786" spans="1:5">
      <c r="A4786">
        <v>37989</v>
      </c>
      <c r="B4786" t="s">
        <v>20799</v>
      </c>
      <c r="C4786" t="s">
        <v>8033</v>
      </c>
      <c r="D4786" t="s">
        <v>8034</v>
      </c>
      <c r="E4786" s="324" t="s">
        <v>25639</v>
      </c>
    </row>
    <row r="4787" spans="1:5">
      <c r="A4787">
        <v>37990</v>
      </c>
      <c r="B4787" t="s">
        <v>20800</v>
      </c>
      <c r="C4787" t="s">
        <v>8033</v>
      </c>
      <c r="D4787" t="s">
        <v>8034</v>
      </c>
      <c r="E4787" s="324" t="s">
        <v>4367</v>
      </c>
    </row>
    <row r="4788" spans="1:5">
      <c r="A4788">
        <v>37991</v>
      </c>
      <c r="B4788" t="s">
        <v>20801</v>
      </c>
      <c r="C4788" t="s">
        <v>8033</v>
      </c>
      <c r="D4788" t="s">
        <v>8034</v>
      </c>
      <c r="E4788" s="324" t="s">
        <v>4577</v>
      </c>
    </row>
    <row r="4789" spans="1:5">
      <c r="A4789">
        <v>37992</v>
      </c>
      <c r="B4789" t="s">
        <v>20802</v>
      </c>
      <c r="C4789" t="s">
        <v>8033</v>
      </c>
      <c r="D4789" t="s">
        <v>8034</v>
      </c>
      <c r="E4789" s="324" t="s">
        <v>25123</v>
      </c>
    </row>
    <row r="4790" spans="1:5">
      <c r="A4790">
        <v>37993</v>
      </c>
      <c r="B4790" t="s">
        <v>20803</v>
      </c>
      <c r="C4790" t="s">
        <v>8033</v>
      </c>
      <c r="D4790" t="s">
        <v>8034</v>
      </c>
      <c r="E4790" s="324" t="s">
        <v>21995</v>
      </c>
    </row>
    <row r="4791" spans="1:5">
      <c r="A4791">
        <v>37994</v>
      </c>
      <c r="B4791" t="s">
        <v>20804</v>
      </c>
      <c r="C4791" t="s">
        <v>8033</v>
      </c>
      <c r="D4791" t="s">
        <v>8034</v>
      </c>
      <c r="E4791" s="324" t="s">
        <v>25640</v>
      </c>
    </row>
    <row r="4792" spans="1:5">
      <c r="A4792">
        <v>37995</v>
      </c>
      <c r="B4792" t="s">
        <v>20805</v>
      </c>
      <c r="C4792" t="s">
        <v>8033</v>
      </c>
      <c r="D4792" t="s">
        <v>8034</v>
      </c>
      <c r="E4792" s="324" t="s">
        <v>25641</v>
      </c>
    </row>
    <row r="4793" spans="1:5">
      <c r="A4793">
        <v>37996</v>
      </c>
      <c r="B4793" t="s">
        <v>20806</v>
      </c>
      <c r="C4793" t="s">
        <v>8033</v>
      </c>
      <c r="D4793" t="s">
        <v>8034</v>
      </c>
      <c r="E4793" s="324" t="s">
        <v>25642</v>
      </c>
    </row>
    <row r="4794" spans="1:5">
      <c r="A4794">
        <v>13883</v>
      </c>
      <c r="B4794" t="s">
        <v>20807</v>
      </c>
      <c r="C4794" t="s">
        <v>8033</v>
      </c>
      <c r="D4794" t="s">
        <v>8036</v>
      </c>
      <c r="E4794" s="324" t="s">
        <v>25643</v>
      </c>
    </row>
    <row r="4795" spans="1:5">
      <c r="A4795">
        <v>38604</v>
      </c>
      <c r="B4795" t="s">
        <v>20808</v>
      </c>
      <c r="C4795" t="s">
        <v>8033</v>
      </c>
      <c r="D4795" t="s">
        <v>8036</v>
      </c>
      <c r="E4795" s="324" t="s">
        <v>25644</v>
      </c>
    </row>
    <row r="4796" spans="1:5">
      <c r="A4796">
        <v>10601</v>
      </c>
      <c r="B4796" t="s">
        <v>20809</v>
      </c>
      <c r="C4796" t="s">
        <v>8033</v>
      </c>
      <c r="D4796" t="s">
        <v>8036</v>
      </c>
      <c r="E4796" s="324" t="s">
        <v>25645</v>
      </c>
    </row>
    <row r="4797" spans="1:5">
      <c r="A4797">
        <v>44469</v>
      </c>
      <c r="B4797" t="s">
        <v>20810</v>
      </c>
      <c r="C4797" t="s">
        <v>8033</v>
      </c>
      <c r="D4797" t="s">
        <v>8036</v>
      </c>
      <c r="E4797" s="324" t="s">
        <v>25646</v>
      </c>
    </row>
    <row r="4798" spans="1:5">
      <c r="A4798">
        <v>13894</v>
      </c>
      <c r="B4798" t="s">
        <v>20811</v>
      </c>
      <c r="C4798" t="s">
        <v>8033</v>
      </c>
      <c r="D4798" t="s">
        <v>8036</v>
      </c>
      <c r="E4798" s="324" t="s">
        <v>25647</v>
      </c>
    </row>
    <row r="4799" spans="1:5">
      <c r="A4799">
        <v>13895</v>
      </c>
      <c r="B4799" t="s">
        <v>20812</v>
      </c>
      <c r="C4799" t="s">
        <v>8033</v>
      </c>
      <c r="D4799" t="s">
        <v>8036</v>
      </c>
      <c r="E4799" s="324" t="s">
        <v>25648</v>
      </c>
    </row>
    <row r="4800" spans="1:5">
      <c r="A4800">
        <v>13892</v>
      </c>
      <c r="B4800" t="s">
        <v>20813</v>
      </c>
      <c r="C4800" t="s">
        <v>8033</v>
      </c>
      <c r="D4800" t="s">
        <v>8036</v>
      </c>
      <c r="E4800" s="324" t="s">
        <v>25649</v>
      </c>
    </row>
    <row r="4801" spans="1:5">
      <c r="A4801">
        <v>9914</v>
      </c>
      <c r="B4801" t="s">
        <v>20814</v>
      </c>
      <c r="C4801" t="s">
        <v>8033</v>
      </c>
      <c r="D4801" t="s">
        <v>8036</v>
      </c>
      <c r="E4801" s="324" t="s">
        <v>25650</v>
      </c>
    </row>
    <row r="4802" spans="1:5">
      <c r="A4802">
        <v>36485</v>
      </c>
      <c r="B4802" t="s">
        <v>20815</v>
      </c>
      <c r="C4802" t="s">
        <v>8033</v>
      </c>
      <c r="D4802" t="s">
        <v>8036</v>
      </c>
      <c r="E4802" s="324" t="s">
        <v>25651</v>
      </c>
    </row>
    <row r="4803" spans="1:5">
      <c r="A4803">
        <v>9912</v>
      </c>
      <c r="B4803" t="s">
        <v>20816</v>
      </c>
      <c r="C4803" t="s">
        <v>8033</v>
      </c>
      <c r="D4803" t="s">
        <v>8036</v>
      </c>
      <c r="E4803" s="324" t="s">
        <v>25652</v>
      </c>
    </row>
    <row r="4804" spans="1:5">
      <c r="A4804">
        <v>9921</v>
      </c>
      <c r="B4804" t="s">
        <v>20817</v>
      </c>
      <c r="C4804" t="s">
        <v>8033</v>
      </c>
      <c r="D4804" t="s">
        <v>8036</v>
      </c>
      <c r="E4804" s="324" t="s">
        <v>25653</v>
      </c>
    </row>
    <row r="4805" spans="1:5">
      <c r="A4805">
        <v>21112</v>
      </c>
      <c r="B4805" t="s">
        <v>20818</v>
      </c>
      <c r="C4805" t="s">
        <v>8033</v>
      </c>
      <c r="D4805" t="s">
        <v>8034</v>
      </c>
      <c r="E4805" s="324" t="s">
        <v>25654</v>
      </c>
    </row>
    <row r="4806" spans="1:5">
      <c r="A4806">
        <v>10228</v>
      </c>
      <c r="B4806" t="s">
        <v>20819</v>
      </c>
      <c r="C4806" t="s">
        <v>8033</v>
      </c>
      <c r="D4806" t="s">
        <v>8035</v>
      </c>
      <c r="E4806" s="324" t="s">
        <v>25655</v>
      </c>
    </row>
    <row r="4807" spans="1:5">
      <c r="A4807">
        <v>11781</v>
      </c>
      <c r="B4807" t="s">
        <v>20820</v>
      </c>
      <c r="C4807" t="s">
        <v>8033</v>
      </c>
      <c r="D4807" t="s">
        <v>8034</v>
      </c>
      <c r="E4807" s="324" t="s">
        <v>25656</v>
      </c>
    </row>
    <row r="4808" spans="1:5">
      <c r="A4808">
        <v>37588</v>
      </c>
      <c r="B4808" t="s">
        <v>20821</v>
      </c>
      <c r="C4808" t="s">
        <v>8033</v>
      </c>
      <c r="D4808" t="s">
        <v>8034</v>
      </c>
      <c r="E4808" s="324" t="s">
        <v>21064</v>
      </c>
    </row>
    <row r="4809" spans="1:5">
      <c r="A4809">
        <v>11746</v>
      </c>
      <c r="B4809" t="s">
        <v>20822</v>
      </c>
      <c r="C4809" t="s">
        <v>8033</v>
      </c>
      <c r="D4809" t="s">
        <v>8034</v>
      </c>
      <c r="E4809" s="324" t="s">
        <v>27904</v>
      </c>
    </row>
    <row r="4810" spans="1:5">
      <c r="A4810">
        <v>11751</v>
      </c>
      <c r="B4810" t="s">
        <v>20823</v>
      </c>
      <c r="C4810" t="s">
        <v>8033</v>
      </c>
      <c r="D4810" t="s">
        <v>8034</v>
      </c>
      <c r="E4810" s="324" t="s">
        <v>27905</v>
      </c>
    </row>
    <row r="4811" spans="1:5">
      <c r="A4811">
        <v>11750</v>
      </c>
      <c r="B4811" t="s">
        <v>20824</v>
      </c>
      <c r="C4811" t="s">
        <v>8033</v>
      </c>
      <c r="D4811" t="s">
        <v>8034</v>
      </c>
      <c r="E4811" s="324" t="s">
        <v>27906</v>
      </c>
    </row>
    <row r="4812" spans="1:5">
      <c r="A4812">
        <v>11748</v>
      </c>
      <c r="B4812" t="s">
        <v>20825</v>
      </c>
      <c r="C4812" t="s">
        <v>8033</v>
      </c>
      <c r="D4812" t="s">
        <v>8034</v>
      </c>
      <c r="E4812" s="324" t="s">
        <v>20993</v>
      </c>
    </row>
    <row r="4813" spans="1:5">
      <c r="A4813">
        <v>11747</v>
      </c>
      <c r="B4813" t="s">
        <v>20826</v>
      </c>
      <c r="C4813" t="s">
        <v>8033</v>
      </c>
      <c r="D4813" t="s">
        <v>8034</v>
      </c>
      <c r="E4813" s="324" t="s">
        <v>27907</v>
      </c>
    </row>
    <row r="4814" spans="1:5">
      <c r="A4814">
        <v>11749</v>
      </c>
      <c r="B4814" t="s">
        <v>20827</v>
      </c>
      <c r="C4814" t="s">
        <v>8033</v>
      </c>
      <c r="D4814" t="s">
        <v>8034</v>
      </c>
      <c r="E4814" s="324" t="s">
        <v>27908</v>
      </c>
    </row>
    <row r="4815" spans="1:5">
      <c r="A4815">
        <v>10236</v>
      </c>
      <c r="B4815" t="s">
        <v>20828</v>
      </c>
      <c r="C4815" t="s">
        <v>8033</v>
      </c>
      <c r="D4815" t="s">
        <v>8034</v>
      </c>
      <c r="E4815" s="324" t="s">
        <v>25460</v>
      </c>
    </row>
    <row r="4816" spans="1:5">
      <c r="A4816">
        <v>10233</v>
      </c>
      <c r="B4816" t="s">
        <v>20829</v>
      </c>
      <c r="C4816" t="s">
        <v>8033</v>
      </c>
      <c r="D4816" t="s">
        <v>8034</v>
      </c>
      <c r="E4816" s="324" t="s">
        <v>21988</v>
      </c>
    </row>
    <row r="4817" spans="1:5">
      <c r="A4817">
        <v>10234</v>
      </c>
      <c r="B4817" t="s">
        <v>20830</v>
      </c>
      <c r="C4817" t="s">
        <v>8033</v>
      </c>
      <c r="D4817" t="s">
        <v>8034</v>
      </c>
      <c r="E4817" s="324" t="s">
        <v>25657</v>
      </c>
    </row>
    <row r="4818" spans="1:5">
      <c r="A4818">
        <v>10231</v>
      </c>
      <c r="B4818" t="s">
        <v>20831</v>
      </c>
      <c r="C4818" t="s">
        <v>8033</v>
      </c>
      <c r="D4818" t="s">
        <v>8034</v>
      </c>
      <c r="E4818" s="324" t="s">
        <v>25658</v>
      </c>
    </row>
    <row r="4819" spans="1:5">
      <c r="A4819">
        <v>10232</v>
      </c>
      <c r="B4819" t="s">
        <v>20832</v>
      </c>
      <c r="C4819" t="s">
        <v>8033</v>
      </c>
      <c r="D4819" t="s">
        <v>8034</v>
      </c>
      <c r="E4819" s="324" t="s">
        <v>25659</v>
      </c>
    </row>
    <row r="4820" spans="1:5">
      <c r="A4820">
        <v>10229</v>
      </c>
      <c r="B4820" t="s">
        <v>20833</v>
      </c>
      <c r="C4820" t="s">
        <v>8033</v>
      </c>
      <c r="D4820" t="s">
        <v>8035</v>
      </c>
      <c r="E4820" s="324" t="s">
        <v>21775</v>
      </c>
    </row>
    <row r="4821" spans="1:5">
      <c r="A4821">
        <v>10235</v>
      </c>
      <c r="B4821" t="s">
        <v>20834</v>
      </c>
      <c r="C4821" t="s">
        <v>8033</v>
      </c>
      <c r="D4821" t="s">
        <v>8034</v>
      </c>
      <c r="E4821" s="324" t="s">
        <v>25660</v>
      </c>
    </row>
    <row r="4822" spans="1:5">
      <c r="A4822">
        <v>10230</v>
      </c>
      <c r="B4822" t="s">
        <v>20835</v>
      </c>
      <c r="C4822" t="s">
        <v>8033</v>
      </c>
      <c r="D4822" t="s">
        <v>8034</v>
      </c>
      <c r="E4822" s="324" t="s">
        <v>25661</v>
      </c>
    </row>
    <row r="4823" spans="1:5">
      <c r="A4823">
        <v>10409</v>
      </c>
      <c r="B4823" t="s">
        <v>20836</v>
      </c>
      <c r="C4823" t="s">
        <v>8033</v>
      </c>
      <c r="D4823" t="s">
        <v>8034</v>
      </c>
      <c r="E4823" s="324" t="s">
        <v>25662</v>
      </c>
    </row>
    <row r="4824" spans="1:5">
      <c r="A4824">
        <v>10411</v>
      </c>
      <c r="B4824" t="s">
        <v>20837</v>
      </c>
      <c r="C4824" t="s">
        <v>8033</v>
      </c>
      <c r="D4824" t="s">
        <v>8034</v>
      </c>
      <c r="E4824" s="324" t="s">
        <v>25663</v>
      </c>
    </row>
    <row r="4825" spans="1:5">
      <c r="A4825">
        <v>10404</v>
      </c>
      <c r="B4825" t="s">
        <v>20838</v>
      </c>
      <c r="C4825" t="s">
        <v>8033</v>
      </c>
      <c r="D4825" t="s">
        <v>8034</v>
      </c>
      <c r="E4825" s="324" t="s">
        <v>25664</v>
      </c>
    </row>
    <row r="4826" spans="1:5">
      <c r="A4826">
        <v>10410</v>
      </c>
      <c r="B4826" t="s">
        <v>20839</v>
      </c>
      <c r="C4826" t="s">
        <v>8033</v>
      </c>
      <c r="D4826" t="s">
        <v>8034</v>
      </c>
      <c r="E4826" s="324" t="s">
        <v>25665</v>
      </c>
    </row>
    <row r="4827" spans="1:5">
      <c r="A4827">
        <v>10405</v>
      </c>
      <c r="B4827" t="s">
        <v>20840</v>
      </c>
      <c r="C4827" t="s">
        <v>8033</v>
      </c>
      <c r="D4827" t="s">
        <v>8034</v>
      </c>
      <c r="E4827" s="324" t="s">
        <v>25666</v>
      </c>
    </row>
    <row r="4828" spans="1:5">
      <c r="A4828">
        <v>10408</v>
      </c>
      <c r="B4828" t="s">
        <v>20841</v>
      </c>
      <c r="C4828" t="s">
        <v>8033</v>
      </c>
      <c r="D4828" t="s">
        <v>8034</v>
      </c>
      <c r="E4828" s="324" t="s">
        <v>25667</v>
      </c>
    </row>
    <row r="4829" spans="1:5">
      <c r="A4829">
        <v>10412</v>
      </c>
      <c r="B4829" t="s">
        <v>20842</v>
      </c>
      <c r="C4829" t="s">
        <v>8033</v>
      </c>
      <c r="D4829" t="s">
        <v>8034</v>
      </c>
      <c r="E4829" s="324" t="s">
        <v>25668</v>
      </c>
    </row>
    <row r="4830" spans="1:5">
      <c r="A4830">
        <v>10406</v>
      </c>
      <c r="B4830" t="s">
        <v>20843</v>
      </c>
      <c r="C4830" t="s">
        <v>8033</v>
      </c>
      <c r="D4830" t="s">
        <v>8034</v>
      </c>
      <c r="E4830" s="324" t="s">
        <v>25669</v>
      </c>
    </row>
    <row r="4831" spans="1:5">
      <c r="A4831">
        <v>10407</v>
      </c>
      <c r="B4831" t="s">
        <v>20844</v>
      </c>
      <c r="C4831" t="s">
        <v>8033</v>
      </c>
      <c r="D4831" t="s">
        <v>8034</v>
      </c>
      <c r="E4831" s="324" t="s">
        <v>25670</v>
      </c>
    </row>
    <row r="4832" spans="1:5">
      <c r="A4832">
        <v>10416</v>
      </c>
      <c r="B4832" t="s">
        <v>20845</v>
      </c>
      <c r="C4832" t="s">
        <v>8033</v>
      </c>
      <c r="D4832" t="s">
        <v>8034</v>
      </c>
      <c r="E4832" s="324" t="s">
        <v>25671</v>
      </c>
    </row>
    <row r="4833" spans="1:5">
      <c r="A4833">
        <v>10419</v>
      </c>
      <c r="B4833" t="s">
        <v>20846</v>
      </c>
      <c r="C4833" t="s">
        <v>8033</v>
      </c>
      <c r="D4833" t="s">
        <v>8034</v>
      </c>
      <c r="E4833" s="324" t="s">
        <v>25672</v>
      </c>
    </row>
    <row r="4834" spans="1:5">
      <c r="A4834">
        <v>21092</v>
      </c>
      <c r="B4834" t="s">
        <v>20847</v>
      </c>
      <c r="C4834" t="s">
        <v>8033</v>
      </c>
      <c r="D4834" t="s">
        <v>8034</v>
      </c>
      <c r="E4834" s="324" t="s">
        <v>24426</v>
      </c>
    </row>
    <row r="4835" spans="1:5">
      <c r="A4835">
        <v>10418</v>
      </c>
      <c r="B4835" t="s">
        <v>20848</v>
      </c>
      <c r="C4835" t="s">
        <v>8033</v>
      </c>
      <c r="D4835" t="s">
        <v>8034</v>
      </c>
      <c r="E4835" s="324" t="s">
        <v>21013</v>
      </c>
    </row>
    <row r="4836" spans="1:5">
      <c r="A4836">
        <v>12657</v>
      </c>
      <c r="B4836" t="s">
        <v>20849</v>
      </c>
      <c r="C4836" t="s">
        <v>8033</v>
      </c>
      <c r="D4836" t="s">
        <v>8034</v>
      </c>
      <c r="E4836" s="324" t="s">
        <v>25673</v>
      </c>
    </row>
    <row r="4837" spans="1:5">
      <c r="A4837">
        <v>10417</v>
      </c>
      <c r="B4837" t="s">
        <v>20850</v>
      </c>
      <c r="C4837" t="s">
        <v>8033</v>
      </c>
      <c r="D4837" t="s">
        <v>8034</v>
      </c>
      <c r="E4837" s="324" t="s">
        <v>25674</v>
      </c>
    </row>
    <row r="4838" spans="1:5">
      <c r="A4838">
        <v>10413</v>
      </c>
      <c r="B4838" t="s">
        <v>20851</v>
      </c>
      <c r="C4838" t="s">
        <v>8033</v>
      </c>
      <c r="D4838" t="s">
        <v>8034</v>
      </c>
      <c r="E4838" s="324" t="s">
        <v>20935</v>
      </c>
    </row>
    <row r="4839" spans="1:5">
      <c r="A4839">
        <v>10414</v>
      </c>
      <c r="B4839" t="s">
        <v>20852</v>
      </c>
      <c r="C4839" t="s">
        <v>8033</v>
      </c>
      <c r="D4839" t="s">
        <v>8034</v>
      </c>
      <c r="E4839" s="324" t="s">
        <v>25675</v>
      </c>
    </row>
    <row r="4840" spans="1:5">
      <c r="A4840">
        <v>10415</v>
      </c>
      <c r="B4840" t="s">
        <v>20853</v>
      </c>
      <c r="C4840" t="s">
        <v>8033</v>
      </c>
      <c r="D4840" t="s">
        <v>8034</v>
      </c>
      <c r="E4840" s="324" t="s">
        <v>25676</v>
      </c>
    </row>
    <row r="4841" spans="1:5">
      <c r="A4841">
        <v>38643</v>
      </c>
      <c r="B4841" t="s">
        <v>20854</v>
      </c>
      <c r="C4841" t="s">
        <v>8033</v>
      </c>
      <c r="D4841" t="s">
        <v>8034</v>
      </c>
      <c r="E4841" s="324" t="s">
        <v>20972</v>
      </c>
    </row>
    <row r="4842" spans="1:5">
      <c r="A4842">
        <v>6157</v>
      </c>
      <c r="B4842" t="s">
        <v>20855</v>
      </c>
      <c r="C4842" t="s">
        <v>8033</v>
      </c>
      <c r="D4842" t="s">
        <v>8034</v>
      </c>
      <c r="E4842" s="324" t="s">
        <v>22244</v>
      </c>
    </row>
    <row r="4843" spans="1:5">
      <c r="A4843">
        <v>6158</v>
      </c>
      <c r="B4843" t="s">
        <v>20856</v>
      </c>
      <c r="C4843" t="s">
        <v>8033</v>
      </c>
      <c r="D4843" t="s">
        <v>8034</v>
      </c>
      <c r="E4843" s="324" t="s">
        <v>21098</v>
      </c>
    </row>
    <row r="4844" spans="1:5">
      <c r="A4844">
        <v>6153</v>
      </c>
      <c r="B4844" t="s">
        <v>20857</v>
      </c>
      <c r="C4844" t="s">
        <v>8033</v>
      </c>
      <c r="D4844" t="s">
        <v>8034</v>
      </c>
      <c r="E4844" s="324" t="s">
        <v>6783</v>
      </c>
    </row>
    <row r="4845" spans="1:5">
      <c r="A4845">
        <v>6156</v>
      </c>
      <c r="B4845" t="s">
        <v>20858</v>
      </c>
      <c r="C4845" t="s">
        <v>8033</v>
      </c>
      <c r="D4845" t="s">
        <v>8034</v>
      </c>
      <c r="E4845" s="324" t="s">
        <v>14888</v>
      </c>
    </row>
    <row r="4846" spans="1:5">
      <c r="A4846">
        <v>6154</v>
      </c>
      <c r="B4846" t="s">
        <v>20859</v>
      </c>
      <c r="C4846" t="s">
        <v>8033</v>
      </c>
      <c r="D4846" t="s">
        <v>8034</v>
      </c>
      <c r="E4846" s="324" t="s">
        <v>4176</v>
      </c>
    </row>
    <row r="4847" spans="1:5">
      <c r="A4847">
        <v>6155</v>
      </c>
      <c r="B4847" t="s">
        <v>20860</v>
      </c>
      <c r="C4847" t="s">
        <v>8033</v>
      </c>
      <c r="D4847" t="s">
        <v>8034</v>
      </c>
      <c r="E4847" s="324" t="s">
        <v>25677</v>
      </c>
    </row>
    <row r="4848" spans="1:5">
      <c r="A4848">
        <v>43595</v>
      </c>
      <c r="B4848" t="s">
        <v>20861</v>
      </c>
      <c r="C4848" t="s">
        <v>8033</v>
      </c>
      <c r="D4848" t="s">
        <v>8034</v>
      </c>
      <c r="E4848" s="324" t="s">
        <v>4271</v>
      </c>
    </row>
    <row r="4849" spans="1:5">
      <c r="A4849">
        <v>43596</v>
      </c>
      <c r="B4849" t="s">
        <v>20862</v>
      </c>
      <c r="C4849" t="s">
        <v>8033</v>
      </c>
      <c r="D4849" t="s">
        <v>8034</v>
      </c>
      <c r="E4849" s="324" t="s">
        <v>5043</v>
      </c>
    </row>
    <row r="4850" spans="1:5">
      <c r="A4850">
        <v>38108</v>
      </c>
      <c r="B4850" t="s">
        <v>20863</v>
      </c>
      <c r="C4850" t="s">
        <v>8033</v>
      </c>
      <c r="D4850" t="s">
        <v>8034</v>
      </c>
      <c r="E4850" s="324" t="s">
        <v>27909</v>
      </c>
    </row>
    <row r="4851" spans="1:5">
      <c r="A4851">
        <v>38087</v>
      </c>
      <c r="B4851" t="s">
        <v>20864</v>
      </c>
      <c r="C4851" t="s">
        <v>8033</v>
      </c>
      <c r="D4851" t="s">
        <v>8034</v>
      </c>
      <c r="E4851" s="324" t="s">
        <v>26314</v>
      </c>
    </row>
    <row r="4852" spans="1:5">
      <c r="A4852">
        <v>38109</v>
      </c>
      <c r="B4852" t="s">
        <v>20865</v>
      </c>
      <c r="C4852" t="s">
        <v>8033</v>
      </c>
      <c r="D4852" t="s">
        <v>8034</v>
      </c>
      <c r="E4852" s="324" t="s">
        <v>27910</v>
      </c>
    </row>
    <row r="4853" spans="1:5">
      <c r="A4853">
        <v>38088</v>
      </c>
      <c r="B4853" t="s">
        <v>20866</v>
      </c>
      <c r="C4853" t="s">
        <v>8033</v>
      </c>
      <c r="D4853" t="s">
        <v>8034</v>
      </c>
      <c r="E4853" s="324" t="s">
        <v>27911</v>
      </c>
    </row>
    <row r="4854" spans="1:5">
      <c r="A4854">
        <v>38110</v>
      </c>
      <c r="B4854" t="s">
        <v>20867</v>
      </c>
      <c r="C4854" t="s">
        <v>8033</v>
      </c>
      <c r="D4854" t="s">
        <v>8034</v>
      </c>
      <c r="E4854" s="324" t="s">
        <v>27912</v>
      </c>
    </row>
    <row r="4855" spans="1:5">
      <c r="A4855">
        <v>38089</v>
      </c>
      <c r="B4855" t="s">
        <v>20868</v>
      </c>
      <c r="C4855" t="s">
        <v>8033</v>
      </c>
      <c r="D4855" t="s">
        <v>8034</v>
      </c>
      <c r="E4855" s="324" t="s">
        <v>25709</v>
      </c>
    </row>
    <row r="4856" spans="1:5">
      <c r="A4856">
        <v>38111</v>
      </c>
      <c r="B4856" t="s">
        <v>20869</v>
      </c>
      <c r="C4856" t="s">
        <v>8033</v>
      </c>
      <c r="D4856" t="s">
        <v>8034</v>
      </c>
      <c r="E4856" s="324" t="s">
        <v>27913</v>
      </c>
    </row>
    <row r="4857" spans="1:5">
      <c r="A4857">
        <v>38090</v>
      </c>
      <c r="B4857" t="s">
        <v>20870</v>
      </c>
      <c r="C4857" t="s">
        <v>8033</v>
      </c>
      <c r="D4857" t="s">
        <v>8034</v>
      </c>
      <c r="E4857" s="324" t="s">
        <v>27914</v>
      </c>
    </row>
    <row r="4858" spans="1:5">
      <c r="A4858">
        <v>13726</v>
      </c>
      <c r="B4858" t="s">
        <v>20871</v>
      </c>
      <c r="C4858" t="s">
        <v>8033</v>
      </c>
      <c r="D4858" t="s">
        <v>8036</v>
      </c>
      <c r="E4858" s="324" t="s">
        <v>27915</v>
      </c>
    </row>
    <row r="4859" spans="1:5">
      <c r="A4859">
        <v>38400</v>
      </c>
      <c r="B4859" t="s">
        <v>20872</v>
      </c>
      <c r="C4859" t="s">
        <v>8033</v>
      </c>
      <c r="D4859" t="s">
        <v>8034</v>
      </c>
      <c r="E4859" s="324" t="s">
        <v>15132</v>
      </c>
    </row>
    <row r="4860" spans="1:5">
      <c r="A4860">
        <v>12627</v>
      </c>
      <c r="B4860" t="s">
        <v>20873</v>
      </c>
      <c r="C4860" t="s">
        <v>8033</v>
      </c>
      <c r="D4860" t="s">
        <v>8034</v>
      </c>
      <c r="E4860" s="324" t="s">
        <v>14954</v>
      </c>
    </row>
    <row r="4861" spans="1:5">
      <c r="A4861">
        <v>39996</v>
      </c>
      <c r="B4861" t="s">
        <v>20874</v>
      </c>
      <c r="C4861" t="s">
        <v>8037</v>
      </c>
      <c r="D4861" t="s">
        <v>8034</v>
      </c>
      <c r="E4861" s="324" t="s">
        <v>15092</v>
      </c>
    </row>
    <row r="4862" spans="1:5">
      <c r="A4862">
        <v>10478</v>
      </c>
      <c r="B4862" t="s">
        <v>20875</v>
      </c>
      <c r="C4862" t="s">
        <v>8039</v>
      </c>
      <c r="D4862" t="s">
        <v>8035</v>
      </c>
      <c r="E4862" s="324" t="s">
        <v>25625</v>
      </c>
    </row>
    <row r="4863" spans="1:5">
      <c r="A4863">
        <v>10481</v>
      </c>
      <c r="B4863" t="s">
        <v>20876</v>
      </c>
      <c r="C4863" t="s">
        <v>8039</v>
      </c>
      <c r="D4863" t="s">
        <v>8034</v>
      </c>
      <c r="E4863" s="324" t="s">
        <v>24547</v>
      </c>
    </row>
    <row r="4864" spans="1:5">
      <c r="A4864">
        <v>10475</v>
      </c>
      <c r="B4864" t="s">
        <v>20877</v>
      </c>
      <c r="C4864" t="s">
        <v>8039</v>
      </c>
      <c r="D4864" t="s">
        <v>8034</v>
      </c>
      <c r="E4864" s="324" t="s">
        <v>27916</v>
      </c>
    </row>
    <row r="4865" spans="1:5">
      <c r="A4865">
        <v>4030</v>
      </c>
      <c r="B4865" t="s">
        <v>22246</v>
      </c>
      <c r="C4865" t="s">
        <v>8043</v>
      </c>
      <c r="D4865" t="s">
        <v>8034</v>
      </c>
      <c r="E4865" s="324" t="s">
        <v>1098</v>
      </c>
    </row>
    <row r="4866" spans="1:5">
      <c r="A4866">
        <v>4031</v>
      </c>
      <c r="B4866" t="s">
        <v>20879</v>
      </c>
      <c r="C4866" t="s">
        <v>8043</v>
      </c>
      <c r="D4866" t="s">
        <v>8034</v>
      </c>
      <c r="E4866" s="324" t="s">
        <v>25679</v>
      </c>
    </row>
    <row r="4867" spans="1:5">
      <c r="A4867">
        <v>39399</v>
      </c>
      <c r="B4867" t="s">
        <v>20880</v>
      </c>
      <c r="C4867" t="s">
        <v>8033</v>
      </c>
      <c r="D4867" t="s">
        <v>8036</v>
      </c>
      <c r="E4867" s="324" t="s">
        <v>27917</v>
      </c>
    </row>
    <row r="4868" spans="1:5">
      <c r="A4868">
        <v>39400</v>
      </c>
      <c r="B4868" t="s">
        <v>20881</v>
      </c>
      <c r="C4868" t="s">
        <v>8033</v>
      </c>
      <c r="D4868" t="s">
        <v>8036</v>
      </c>
      <c r="E4868" s="324" t="s">
        <v>27918</v>
      </c>
    </row>
    <row r="4869" spans="1:5">
      <c r="A4869">
        <v>39401</v>
      </c>
      <c r="B4869" t="s">
        <v>20882</v>
      </c>
      <c r="C4869" t="s">
        <v>8033</v>
      </c>
      <c r="D4869" t="s">
        <v>8036</v>
      </c>
      <c r="E4869" s="324" t="s">
        <v>27919</v>
      </c>
    </row>
    <row r="4870" spans="1:5">
      <c r="A4870">
        <v>11652</v>
      </c>
      <c r="B4870" t="s">
        <v>20883</v>
      </c>
      <c r="C4870" t="s">
        <v>8033</v>
      </c>
      <c r="D4870" t="s">
        <v>8036</v>
      </c>
      <c r="E4870" s="324" t="s">
        <v>27920</v>
      </c>
    </row>
    <row r="4871" spans="1:5">
      <c r="A4871">
        <v>13896</v>
      </c>
      <c r="B4871" t="s">
        <v>20884</v>
      </c>
      <c r="C4871" t="s">
        <v>8033</v>
      </c>
      <c r="D4871" t="s">
        <v>8036</v>
      </c>
      <c r="E4871" s="324" t="s">
        <v>27921</v>
      </c>
    </row>
    <row r="4872" spans="1:5">
      <c r="A4872">
        <v>13475</v>
      </c>
      <c r="B4872" t="s">
        <v>20885</v>
      </c>
      <c r="C4872" t="s">
        <v>8033</v>
      </c>
      <c r="D4872" t="s">
        <v>8036</v>
      </c>
      <c r="E4872" s="324" t="s">
        <v>27922</v>
      </c>
    </row>
    <row r="4873" spans="1:5">
      <c r="A4873">
        <v>44491</v>
      </c>
      <c r="B4873" t="s">
        <v>20886</v>
      </c>
      <c r="C4873" t="s">
        <v>8033</v>
      </c>
      <c r="D4873" t="s">
        <v>8036</v>
      </c>
      <c r="E4873" s="324" t="s">
        <v>27923</v>
      </c>
    </row>
    <row r="4874" spans="1:5">
      <c r="A4874">
        <v>44470</v>
      </c>
      <c r="B4874" t="s">
        <v>20887</v>
      </c>
      <c r="C4874" t="s">
        <v>8033</v>
      </c>
      <c r="D4874" t="s">
        <v>8036</v>
      </c>
      <c r="E4874" s="324" t="s">
        <v>27924</v>
      </c>
    </row>
    <row r="4875" spans="1:5">
      <c r="A4875">
        <v>13476</v>
      </c>
      <c r="B4875" t="s">
        <v>20888</v>
      </c>
      <c r="C4875" t="s">
        <v>8033</v>
      </c>
      <c r="D4875" t="s">
        <v>8036</v>
      </c>
      <c r="E4875" s="324" t="s">
        <v>27925</v>
      </c>
    </row>
    <row r="4876" spans="1:5">
      <c r="A4876">
        <v>10488</v>
      </c>
      <c r="B4876" t="s">
        <v>20889</v>
      </c>
      <c r="C4876" t="s">
        <v>8033</v>
      </c>
      <c r="D4876" t="s">
        <v>8036</v>
      </c>
      <c r="E4876" s="324" t="s">
        <v>27926</v>
      </c>
    </row>
    <row r="4877" spans="1:5">
      <c r="A4877">
        <v>13606</v>
      </c>
      <c r="B4877" t="s">
        <v>20890</v>
      </c>
      <c r="C4877" t="s">
        <v>8033</v>
      </c>
      <c r="D4877" t="s">
        <v>8036</v>
      </c>
      <c r="E4877" s="324" t="s">
        <v>27927</v>
      </c>
    </row>
    <row r="4878" spans="1:5">
      <c r="A4878">
        <v>10489</v>
      </c>
      <c r="B4878" t="s">
        <v>20891</v>
      </c>
      <c r="C4878" t="s">
        <v>8041</v>
      </c>
      <c r="D4878" t="s">
        <v>8034</v>
      </c>
      <c r="E4878" s="324" t="s">
        <v>27928</v>
      </c>
    </row>
    <row r="4879" spans="1:5">
      <c r="A4879">
        <v>41073</v>
      </c>
      <c r="B4879" t="s">
        <v>20892</v>
      </c>
      <c r="C4879" t="s">
        <v>8042</v>
      </c>
      <c r="D4879" t="s">
        <v>8034</v>
      </c>
      <c r="E4879" s="324" t="s">
        <v>27929</v>
      </c>
    </row>
    <row r="4880" spans="1:5">
      <c r="A4880">
        <v>34391</v>
      </c>
      <c r="B4880" t="s">
        <v>20893</v>
      </c>
      <c r="C4880" t="s">
        <v>8043</v>
      </c>
      <c r="D4880" t="s">
        <v>8034</v>
      </c>
      <c r="E4880" s="324" t="s">
        <v>27930</v>
      </c>
    </row>
    <row r="4881" spans="1:5">
      <c r="A4881">
        <v>10496</v>
      </c>
      <c r="B4881" t="s">
        <v>20894</v>
      </c>
      <c r="C4881" t="s">
        <v>8043</v>
      </c>
      <c r="D4881" t="s">
        <v>8034</v>
      </c>
      <c r="E4881" s="324" t="s">
        <v>27931</v>
      </c>
    </row>
    <row r="4882" spans="1:5">
      <c r="A4882">
        <v>10497</v>
      </c>
      <c r="B4882" t="s">
        <v>20895</v>
      </c>
      <c r="C4882" t="s">
        <v>8043</v>
      </c>
      <c r="D4882" t="s">
        <v>8034</v>
      </c>
      <c r="E4882" s="324" t="s">
        <v>27932</v>
      </c>
    </row>
    <row r="4883" spans="1:5">
      <c r="A4883">
        <v>10504</v>
      </c>
      <c r="B4883" t="s">
        <v>20896</v>
      </c>
      <c r="C4883" t="s">
        <v>8043</v>
      </c>
      <c r="D4883" t="s">
        <v>8034</v>
      </c>
      <c r="E4883" s="324" t="s">
        <v>27933</v>
      </c>
    </row>
    <row r="4884" spans="1:5">
      <c r="A4884">
        <v>34390</v>
      </c>
      <c r="B4884" t="s">
        <v>20897</v>
      </c>
      <c r="C4884" t="s">
        <v>8043</v>
      </c>
      <c r="D4884" t="s">
        <v>8034</v>
      </c>
      <c r="E4884" s="324" t="s">
        <v>27934</v>
      </c>
    </row>
    <row r="4885" spans="1:5">
      <c r="A4885">
        <v>34389</v>
      </c>
      <c r="B4885" t="s">
        <v>20898</v>
      </c>
      <c r="C4885" t="s">
        <v>8043</v>
      </c>
      <c r="D4885" t="s">
        <v>8034</v>
      </c>
      <c r="E4885" s="324" t="s">
        <v>27935</v>
      </c>
    </row>
    <row r="4886" spans="1:5">
      <c r="A4886">
        <v>34388</v>
      </c>
      <c r="B4886" t="s">
        <v>20899</v>
      </c>
      <c r="C4886" t="s">
        <v>8043</v>
      </c>
      <c r="D4886" t="s">
        <v>8034</v>
      </c>
      <c r="E4886" s="324" t="s">
        <v>27936</v>
      </c>
    </row>
    <row r="4887" spans="1:5">
      <c r="A4887">
        <v>34387</v>
      </c>
      <c r="B4887" t="s">
        <v>20900</v>
      </c>
      <c r="C4887" t="s">
        <v>8043</v>
      </c>
      <c r="D4887" t="s">
        <v>8034</v>
      </c>
      <c r="E4887" s="324" t="s">
        <v>27937</v>
      </c>
    </row>
    <row r="4888" spans="1:5">
      <c r="A4888">
        <v>11188</v>
      </c>
      <c r="B4888" t="s">
        <v>20901</v>
      </c>
      <c r="C4888" t="s">
        <v>8043</v>
      </c>
      <c r="D4888" t="s">
        <v>8034</v>
      </c>
      <c r="E4888" s="324" t="s">
        <v>27938</v>
      </c>
    </row>
    <row r="4889" spans="1:5">
      <c r="A4889">
        <v>11189</v>
      </c>
      <c r="B4889" t="s">
        <v>20902</v>
      </c>
      <c r="C4889" t="s">
        <v>8043</v>
      </c>
      <c r="D4889" t="s">
        <v>8034</v>
      </c>
      <c r="E4889" s="324" t="s">
        <v>27939</v>
      </c>
    </row>
    <row r="4890" spans="1:5">
      <c r="A4890">
        <v>21107</v>
      </c>
      <c r="B4890" t="s">
        <v>20903</v>
      </c>
      <c r="C4890" t="s">
        <v>8043</v>
      </c>
      <c r="D4890" t="s">
        <v>8034</v>
      </c>
      <c r="E4890" s="324" t="s">
        <v>27940</v>
      </c>
    </row>
    <row r="4891" spans="1:5">
      <c r="A4891">
        <v>34386</v>
      </c>
      <c r="B4891" t="s">
        <v>20904</v>
      </c>
      <c r="C4891" t="s">
        <v>8043</v>
      </c>
      <c r="D4891" t="s">
        <v>8034</v>
      </c>
      <c r="E4891" s="324" t="s">
        <v>27941</v>
      </c>
    </row>
    <row r="4892" spans="1:5">
      <c r="A4892">
        <v>10490</v>
      </c>
      <c r="B4892" t="s">
        <v>20905</v>
      </c>
      <c r="C4892" t="s">
        <v>8043</v>
      </c>
      <c r="D4892" t="s">
        <v>8034</v>
      </c>
      <c r="E4892" s="324" t="s">
        <v>27942</v>
      </c>
    </row>
    <row r="4893" spans="1:5">
      <c r="A4893">
        <v>10492</v>
      </c>
      <c r="B4893" t="s">
        <v>20906</v>
      </c>
      <c r="C4893" t="s">
        <v>8043</v>
      </c>
      <c r="D4893" t="s">
        <v>8035</v>
      </c>
      <c r="E4893" s="324" t="s">
        <v>27943</v>
      </c>
    </row>
    <row r="4894" spans="1:5">
      <c r="A4894">
        <v>10493</v>
      </c>
      <c r="B4894" t="s">
        <v>20907</v>
      </c>
      <c r="C4894" t="s">
        <v>8043</v>
      </c>
      <c r="D4894" t="s">
        <v>8034</v>
      </c>
      <c r="E4894" s="324" t="s">
        <v>27935</v>
      </c>
    </row>
    <row r="4895" spans="1:5">
      <c r="A4895">
        <v>10491</v>
      </c>
      <c r="B4895" t="s">
        <v>20908</v>
      </c>
      <c r="C4895" t="s">
        <v>8043</v>
      </c>
      <c r="D4895" t="s">
        <v>8034</v>
      </c>
      <c r="E4895" s="324" t="s">
        <v>27944</v>
      </c>
    </row>
    <row r="4896" spans="1:5">
      <c r="A4896">
        <v>34385</v>
      </c>
      <c r="B4896" t="s">
        <v>20909</v>
      </c>
      <c r="C4896" t="s">
        <v>8043</v>
      </c>
      <c r="D4896" t="s">
        <v>8034</v>
      </c>
      <c r="E4896" s="324" t="s">
        <v>27945</v>
      </c>
    </row>
    <row r="4897" spans="1:5">
      <c r="A4897">
        <v>10499</v>
      </c>
      <c r="B4897" t="s">
        <v>20910</v>
      </c>
      <c r="C4897" t="s">
        <v>8043</v>
      </c>
      <c r="D4897" t="s">
        <v>8034</v>
      </c>
      <c r="E4897" s="324" t="s">
        <v>21328</v>
      </c>
    </row>
    <row r="4898" spans="1:5">
      <c r="A4898">
        <v>34384</v>
      </c>
      <c r="B4898" t="s">
        <v>20911</v>
      </c>
      <c r="C4898" t="s">
        <v>8043</v>
      </c>
      <c r="D4898" t="s">
        <v>8034</v>
      </c>
      <c r="E4898" s="324" t="s">
        <v>27941</v>
      </c>
    </row>
    <row r="4899" spans="1:5">
      <c r="A4899">
        <v>11185</v>
      </c>
      <c r="B4899" t="s">
        <v>22249</v>
      </c>
      <c r="C4899" t="s">
        <v>8043</v>
      </c>
      <c r="D4899" t="s">
        <v>8034</v>
      </c>
      <c r="E4899" s="324" t="s">
        <v>27946</v>
      </c>
    </row>
    <row r="4900" spans="1:5">
      <c r="A4900">
        <v>10507</v>
      </c>
      <c r="B4900" t="s">
        <v>20912</v>
      </c>
      <c r="C4900" t="s">
        <v>8043</v>
      </c>
      <c r="D4900" t="s">
        <v>8034</v>
      </c>
      <c r="E4900" s="324" t="s">
        <v>27947</v>
      </c>
    </row>
    <row r="4901" spans="1:5">
      <c r="A4901">
        <v>10505</v>
      </c>
      <c r="B4901" t="s">
        <v>20913</v>
      </c>
      <c r="C4901" t="s">
        <v>8043</v>
      </c>
      <c r="D4901" t="s">
        <v>8034</v>
      </c>
      <c r="E4901" s="324" t="s">
        <v>27948</v>
      </c>
    </row>
    <row r="4902" spans="1:5">
      <c r="A4902">
        <v>10506</v>
      </c>
      <c r="B4902" t="s">
        <v>20914</v>
      </c>
      <c r="C4902" t="s">
        <v>8043</v>
      </c>
      <c r="D4902" t="s">
        <v>8034</v>
      </c>
      <c r="E4902" s="324" t="s">
        <v>26087</v>
      </c>
    </row>
    <row r="4903" spans="1:5">
      <c r="A4903">
        <v>5031</v>
      </c>
      <c r="B4903" t="s">
        <v>20915</v>
      </c>
      <c r="C4903" t="s">
        <v>8043</v>
      </c>
      <c r="D4903" t="s">
        <v>8035</v>
      </c>
      <c r="E4903" s="324" t="s">
        <v>27725</v>
      </c>
    </row>
    <row r="4904" spans="1:5">
      <c r="A4904">
        <v>10502</v>
      </c>
      <c r="B4904" t="s">
        <v>20916</v>
      </c>
      <c r="C4904" t="s">
        <v>8043</v>
      </c>
      <c r="D4904" t="s">
        <v>8034</v>
      </c>
      <c r="E4904" s="324" t="s">
        <v>27949</v>
      </c>
    </row>
    <row r="4905" spans="1:5">
      <c r="A4905">
        <v>10501</v>
      </c>
      <c r="B4905" t="s">
        <v>20917</v>
      </c>
      <c r="C4905" t="s">
        <v>8043</v>
      </c>
      <c r="D4905" t="s">
        <v>8034</v>
      </c>
      <c r="E4905" s="324" t="s">
        <v>27950</v>
      </c>
    </row>
    <row r="4906" spans="1:5">
      <c r="A4906">
        <v>10503</v>
      </c>
      <c r="B4906" t="s">
        <v>20918</v>
      </c>
      <c r="C4906" t="s">
        <v>8043</v>
      </c>
      <c r="D4906" t="s">
        <v>8034</v>
      </c>
      <c r="E4906" s="324" t="s">
        <v>27951</v>
      </c>
    </row>
    <row r="4907" spans="1:5">
      <c r="A4907">
        <v>4500</v>
      </c>
      <c r="B4907" t="s">
        <v>20919</v>
      </c>
      <c r="C4907" t="s">
        <v>8037</v>
      </c>
      <c r="D4907" t="s">
        <v>8034</v>
      </c>
      <c r="E4907" s="324" t="s">
        <v>4008</v>
      </c>
    </row>
    <row r="4908" spans="1:5">
      <c r="A4908">
        <v>4448</v>
      </c>
      <c r="B4908" t="s">
        <v>20921</v>
      </c>
      <c r="C4908" t="s">
        <v>8037</v>
      </c>
      <c r="D4908" t="s">
        <v>8034</v>
      </c>
      <c r="E4908" s="324" t="s">
        <v>4422</v>
      </c>
    </row>
    <row r="4909" spans="1:5">
      <c r="A4909">
        <v>20213</v>
      </c>
      <c r="B4909" t="s">
        <v>25681</v>
      </c>
      <c r="C4909" t="s">
        <v>8037</v>
      </c>
      <c r="D4909" t="s">
        <v>8034</v>
      </c>
      <c r="E4909" s="324" t="s">
        <v>25682</v>
      </c>
    </row>
    <row r="4910" spans="1:5">
      <c r="A4910">
        <v>20211</v>
      </c>
      <c r="B4910" t="s">
        <v>25683</v>
      </c>
      <c r="C4910" t="s">
        <v>8037</v>
      </c>
      <c r="D4910" t="s">
        <v>8034</v>
      </c>
      <c r="E4910" s="324" t="s">
        <v>1303</v>
      </c>
    </row>
    <row r="4911" spans="1:5">
      <c r="A4911">
        <v>40270</v>
      </c>
      <c r="B4911" t="s">
        <v>20924</v>
      </c>
      <c r="C4911" t="s">
        <v>8037</v>
      </c>
      <c r="D4911" t="s">
        <v>8036</v>
      </c>
      <c r="E4911" s="324" t="s">
        <v>25684</v>
      </c>
    </row>
    <row r="4912" spans="1:5">
      <c r="A4912">
        <v>4425</v>
      </c>
      <c r="B4912" t="s">
        <v>25685</v>
      </c>
      <c r="C4912" t="s">
        <v>8037</v>
      </c>
      <c r="D4912" t="s">
        <v>8034</v>
      </c>
      <c r="E4912" s="324" t="s">
        <v>24436</v>
      </c>
    </row>
    <row r="4913" spans="1:5">
      <c r="A4913">
        <v>4472</v>
      </c>
      <c r="B4913" t="s">
        <v>25686</v>
      </c>
      <c r="C4913" t="s">
        <v>8037</v>
      </c>
      <c r="D4913" t="s">
        <v>8034</v>
      </c>
      <c r="E4913" s="324" t="s">
        <v>25687</v>
      </c>
    </row>
    <row r="4914" spans="1:5">
      <c r="A4914">
        <v>35272</v>
      </c>
      <c r="B4914" t="s">
        <v>25688</v>
      </c>
      <c r="C4914" t="s">
        <v>8037</v>
      </c>
      <c r="D4914" t="s">
        <v>8034</v>
      </c>
      <c r="E4914" s="324" t="s">
        <v>25689</v>
      </c>
    </row>
    <row r="4915" spans="1:5">
      <c r="A4915">
        <v>4481</v>
      </c>
      <c r="B4915" t="s">
        <v>25690</v>
      </c>
      <c r="C4915" t="s">
        <v>8037</v>
      </c>
      <c r="D4915" t="s">
        <v>8034</v>
      </c>
      <c r="E4915" s="324" t="s">
        <v>25691</v>
      </c>
    </row>
    <row r="4916" spans="1:5">
      <c r="A4916">
        <v>34345</v>
      </c>
      <c r="B4916" t="s">
        <v>25692</v>
      </c>
      <c r="C4916" t="s">
        <v>8041</v>
      </c>
      <c r="D4916" t="s">
        <v>8034</v>
      </c>
      <c r="E4916" s="324" t="s">
        <v>1440</v>
      </c>
    </row>
    <row r="4917" spans="1:5">
      <c r="A4917">
        <v>41096</v>
      </c>
      <c r="B4917" t="s">
        <v>20930</v>
      </c>
      <c r="C4917" t="s">
        <v>8042</v>
      </c>
      <c r="D4917" t="s">
        <v>8034</v>
      </c>
      <c r="E4917" s="324" t="s">
        <v>27952</v>
      </c>
    </row>
    <row r="4918" spans="1:5">
      <c r="A4918">
        <v>41776</v>
      </c>
      <c r="B4918" t="s">
        <v>20931</v>
      </c>
      <c r="C4918" t="s">
        <v>8041</v>
      </c>
      <c r="D4918" t="s">
        <v>8034</v>
      </c>
      <c r="E4918" s="324" t="s">
        <v>6109</v>
      </c>
    </row>
    <row r="4919" spans="1:5">
      <c r="A4919" t="s">
        <v>8026</v>
      </c>
      <c r="B4919"/>
      <c r="C4919"/>
      <c r="D4919"/>
      <c r="E4919"/>
    </row>
    <row r="4920" spans="1:5">
      <c r="A4920" t="s">
        <v>25693</v>
      </c>
      <c r="B4920"/>
      <c r="C4920"/>
      <c r="D4920"/>
      <c r="E4920"/>
    </row>
    <row r="4921" spans="1:5">
      <c r="A4921"/>
      <c r="B4921"/>
      <c r="C4921"/>
      <c r="D4921"/>
      <c r="E4921"/>
    </row>
    <row r="4922" spans="1:5">
      <c r="A4922"/>
      <c r="B4922"/>
      <c r="C4922"/>
      <c r="D4922"/>
      <c r="E4922"/>
    </row>
    <row r="4923" spans="1:5">
      <c r="A4923"/>
      <c r="B4923"/>
      <c r="C4923"/>
      <c r="D4923"/>
      <c r="E4923"/>
    </row>
    <row r="4924" spans="1:5">
      <c r="A4924" s="158"/>
      <c r="C4924" s="159"/>
      <c r="D4924" s="159"/>
      <c r="E4924" s="160"/>
    </row>
    <row r="4925" spans="1:5">
      <c r="A4925" s="158"/>
      <c r="C4925" s="159"/>
      <c r="D4925" s="159"/>
      <c r="E4925" s="160"/>
    </row>
    <row r="4926" spans="1:5">
      <c r="A4926" s="158"/>
      <c r="C4926" s="159"/>
      <c r="D4926" s="159"/>
      <c r="E4926" s="160"/>
    </row>
    <row r="4927" spans="1:5">
      <c r="A4927" s="158"/>
      <c r="C4927" s="159"/>
      <c r="D4927" s="159"/>
      <c r="E4927" s="160"/>
    </row>
    <row r="4928" spans="1:5">
      <c r="A4928" s="158"/>
      <c r="C4928" s="159"/>
      <c r="D4928" s="159"/>
      <c r="E4928" s="160"/>
    </row>
    <row r="4929" spans="1:5">
      <c r="A4929" s="158"/>
      <c r="C4929" s="159"/>
      <c r="D4929" s="159"/>
      <c r="E4929" s="160"/>
    </row>
    <row r="4930" spans="1:5">
      <c r="A4930" s="158"/>
      <c r="C4930" s="159"/>
      <c r="D4930" s="159"/>
      <c r="E4930" s="160"/>
    </row>
    <row r="4931" spans="1:5">
      <c r="A4931" s="158"/>
      <c r="C4931" s="159"/>
      <c r="D4931" s="159"/>
      <c r="E4931" s="160"/>
    </row>
    <row r="4932" spans="1:5">
      <c r="A4932" s="158"/>
      <c r="C4932" s="159"/>
      <c r="D4932" s="159"/>
      <c r="E4932" s="160"/>
    </row>
    <row r="4933" spans="1:5">
      <c r="A4933" s="158"/>
      <c r="C4933" s="159"/>
      <c r="D4933" s="159"/>
      <c r="E4933" s="160"/>
    </row>
    <row r="4934" spans="1:5">
      <c r="A4934" s="158"/>
      <c r="C4934" s="159"/>
      <c r="D4934" s="159"/>
      <c r="E4934" s="160"/>
    </row>
    <row r="4935" spans="1:5">
      <c r="A4935" s="158"/>
      <c r="C4935" s="159"/>
      <c r="D4935" s="159"/>
      <c r="E4935" s="160"/>
    </row>
    <row r="4936" spans="1:5">
      <c r="A4936" s="158"/>
      <c r="C4936" s="159"/>
      <c r="D4936" s="159"/>
      <c r="E4936" s="160"/>
    </row>
    <row r="4937" spans="1:5">
      <c r="A4937" s="158"/>
      <c r="C4937" s="159"/>
      <c r="D4937" s="159"/>
      <c r="E4937" s="160"/>
    </row>
    <row r="4938" spans="1:5">
      <c r="A4938" s="158"/>
      <c r="C4938" s="159"/>
      <c r="D4938" s="159"/>
      <c r="E4938" s="160"/>
    </row>
    <row r="4939" spans="1:5">
      <c r="A4939" s="158"/>
      <c r="C4939" s="159"/>
      <c r="D4939" s="159"/>
      <c r="E4939" s="160"/>
    </row>
    <row r="4940" spans="1:5">
      <c r="A4940" s="158"/>
      <c r="C4940" s="159"/>
      <c r="D4940" s="159"/>
      <c r="E4940" s="160"/>
    </row>
    <row r="4941" spans="1:5">
      <c r="A4941" s="158"/>
      <c r="C4941" s="159"/>
      <c r="D4941" s="159"/>
      <c r="E4941" s="160"/>
    </row>
    <row r="4942" spans="1:5">
      <c r="A4942" s="158"/>
      <c r="C4942" s="159"/>
      <c r="D4942" s="159"/>
      <c r="E4942" s="160"/>
    </row>
    <row r="4943" spans="1:5">
      <c r="A4943" s="158"/>
      <c r="C4943" s="159"/>
      <c r="D4943" s="159"/>
      <c r="E4943" s="160"/>
    </row>
    <row r="4944" spans="1:5">
      <c r="A4944" s="158"/>
      <c r="C4944" s="159"/>
      <c r="D4944" s="159"/>
      <c r="E4944" s="160"/>
    </row>
    <row r="4945" spans="1:5">
      <c r="A4945" s="158"/>
      <c r="C4945" s="159"/>
      <c r="D4945" s="159"/>
      <c r="E4945" s="160"/>
    </row>
    <row r="4946" spans="1:5">
      <c r="A4946" s="158"/>
      <c r="C4946" s="159"/>
      <c r="D4946" s="159"/>
      <c r="E4946" s="160"/>
    </row>
    <row r="4947" spans="1:5">
      <c r="A4947" s="158"/>
      <c r="C4947" s="159"/>
      <c r="D4947" s="159"/>
      <c r="E4947" s="160"/>
    </row>
    <row r="4948" spans="1:5">
      <c r="A4948" s="158"/>
      <c r="C4948" s="159"/>
      <c r="D4948" s="159"/>
      <c r="E4948" s="160"/>
    </row>
    <row r="4949" spans="1:5">
      <c r="A4949" s="158"/>
      <c r="C4949" s="159"/>
      <c r="D4949" s="159"/>
      <c r="E4949" s="160"/>
    </row>
    <row r="4950" spans="1:5">
      <c r="A4950" s="158"/>
      <c r="C4950" s="159"/>
      <c r="D4950" s="159"/>
      <c r="E4950" s="160"/>
    </row>
    <row r="4951" spans="1:5">
      <c r="A4951" s="158"/>
      <c r="C4951" s="159"/>
      <c r="D4951" s="159"/>
      <c r="E4951" s="160"/>
    </row>
    <row r="4952" spans="1:5">
      <c r="A4952" s="158"/>
      <c r="C4952" s="159"/>
      <c r="D4952" s="159"/>
      <c r="E4952" s="160"/>
    </row>
    <row r="4953" spans="1:5">
      <c r="A4953" s="158"/>
      <c r="C4953" s="159"/>
      <c r="D4953" s="159"/>
      <c r="E4953" s="160"/>
    </row>
    <row r="4954" spans="1:5">
      <c r="A4954" s="158"/>
      <c r="C4954" s="159"/>
      <c r="D4954" s="159"/>
      <c r="E4954" s="160"/>
    </row>
    <row r="4955" spans="1:5">
      <c r="A4955" s="158"/>
      <c r="C4955" s="159"/>
      <c r="D4955" s="159"/>
      <c r="E4955" s="160"/>
    </row>
    <row r="4956" spans="1:5">
      <c r="A4956" s="158"/>
      <c r="C4956" s="159"/>
      <c r="D4956" s="159"/>
      <c r="E4956" s="160"/>
    </row>
    <row r="4957" spans="1:5">
      <c r="A4957" s="158"/>
      <c r="C4957" s="159"/>
      <c r="D4957" s="159"/>
      <c r="E4957" s="160"/>
    </row>
    <row r="4958" spans="1:5">
      <c r="A4958" s="158"/>
      <c r="C4958" s="159"/>
      <c r="D4958" s="159"/>
      <c r="E4958" s="160"/>
    </row>
    <row r="4959" spans="1:5">
      <c r="A4959" s="158"/>
      <c r="C4959" s="159"/>
      <c r="D4959" s="159"/>
      <c r="E4959" s="160"/>
    </row>
    <row r="4960" spans="1:5">
      <c r="A4960" s="158"/>
      <c r="C4960" s="159"/>
      <c r="D4960" s="159"/>
      <c r="E4960" s="160"/>
    </row>
    <row r="4961" spans="1:5">
      <c r="A4961" s="158"/>
      <c r="C4961" s="159"/>
      <c r="D4961" s="159"/>
      <c r="E4961" s="160"/>
    </row>
    <row r="4962" spans="1:5">
      <c r="A4962" s="158"/>
      <c r="C4962" s="159"/>
      <c r="D4962" s="159"/>
      <c r="E4962" s="160"/>
    </row>
    <row r="4963" spans="1:5">
      <c r="A4963" s="158"/>
      <c r="C4963" s="159"/>
      <c r="D4963" s="159"/>
      <c r="E4963" s="160"/>
    </row>
    <row r="4964" spans="1:5">
      <c r="A4964" s="158"/>
      <c r="C4964" s="159"/>
      <c r="D4964" s="159"/>
      <c r="E4964" s="160"/>
    </row>
    <row r="4965" spans="1:5">
      <c r="A4965" s="158"/>
      <c r="C4965" s="159"/>
      <c r="D4965" s="159"/>
      <c r="E4965" s="160"/>
    </row>
    <row r="4966" spans="1:5">
      <c r="A4966" s="158"/>
      <c r="C4966" s="159"/>
      <c r="D4966" s="159"/>
      <c r="E4966" s="160"/>
    </row>
    <row r="4967" spans="1:5">
      <c r="A4967" s="158"/>
      <c r="C4967" s="159"/>
      <c r="D4967" s="159"/>
      <c r="E4967" s="160"/>
    </row>
    <row r="4968" spans="1:5">
      <c r="A4968" s="158"/>
      <c r="C4968" s="159"/>
      <c r="D4968" s="159"/>
      <c r="E4968" s="160"/>
    </row>
    <row r="4969" spans="1:5">
      <c r="A4969" s="158"/>
      <c r="C4969" s="159"/>
      <c r="D4969" s="159"/>
      <c r="E4969" s="160"/>
    </row>
    <row r="4970" spans="1:5">
      <c r="A4970" s="158"/>
      <c r="C4970" s="159"/>
      <c r="D4970" s="159"/>
      <c r="E4970" s="160"/>
    </row>
    <row r="4971" spans="1:5">
      <c r="A4971" s="158"/>
      <c r="C4971" s="159"/>
      <c r="D4971" s="159"/>
      <c r="E4971" s="160"/>
    </row>
    <row r="4972" spans="1:5">
      <c r="A4972" s="158"/>
      <c r="C4972" s="159"/>
      <c r="D4972" s="159"/>
      <c r="E4972" s="160"/>
    </row>
    <row r="4973" spans="1:5">
      <c r="A4973" s="158"/>
      <c r="C4973" s="159"/>
      <c r="D4973" s="159"/>
      <c r="E4973" s="160"/>
    </row>
    <row r="4974" spans="1:5">
      <c r="A4974" s="158"/>
      <c r="C4974" s="159"/>
      <c r="D4974" s="159"/>
      <c r="E4974" s="160"/>
    </row>
    <row r="4975" spans="1:5">
      <c r="A4975" s="158"/>
      <c r="C4975" s="159"/>
      <c r="D4975" s="159"/>
      <c r="E4975" s="160"/>
    </row>
    <row r="4976" spans="1:5">
      <c r="A4976" s="158"/>
      <c r="C4976" s="159"/>
      <c r="D4976" s="159"/>
      <c r="E4976" s="160"/>
    </row>
    <row r="4977" spans="1:5">
      <c r="A4977" s="158"/>
      <c r="C4977" s="159"/>
      <c r="D4977" s="159"/>
      <c r="E4977" s="160"/>
    </row>
    <row r="4978" spans="1:5">
      <c r="A4978" s="158"/>
      <c r="C4978" s="159"/>
      <c r="D4978" s="159"/>
      <c r="E4978" s="160"/>
    </row>
    <row r="4979" spans="1:5">
      <c r="A4979" s="158"/>
      <c r="C4979" s="159"/>
      <c r="D4979" s="159"/>
      <c r="E4979" s="160"/>
    </row>
    <row r="4980" spans="1:5">
      <c r="A4980" s="158"/>
      <c r="C4980" s="159"/>
      <c r="D4980" s="159"/>
      <c r="E4980" s="160"/>
    </row>
    <row r="4981" spans="1:5">
      <c r="A4981" s="158"/>
      <c r="C4981" s="159"/>
      <c r="D4981" s="159"/>
      <c r="E4981" s="160"/>
    </row>
    <row r="4982" spans="1:5">
      <c r="A4982" s="158"/>
      <c r="C4982" s="159"/>
      <c r="D4982" s="159"/>
      <c r="E4982" s="160"/>
    </row>
    <row r="4983" spans="1:5">
      <c r="A4983" s="158"/>
      <c r="C4983" s="159"/>
      <c r="D4983" s="159"/>
      <c r="E4983" s="160"/>
    </row>
    <row r="4984" spans="1:5">
      <c r="A4984" s="158"/>
      <c r="C4984" s="159"/>
      <c r="D4984" s="159"/>
      <c r="E4984" s="160"/>
    </row>
    <row r="4985" spans="1:5">
      <c r="A4985" s="158"/>
      <c r="C4985" s="159"/>
      <c r="D4985" s="159"/>
      <c r="E4985" s="160"/>
    </row>
    <row r="4986" spans="1:5">
      <c r="A4986" s="158"/>
      <c r="C4986" s="159"/>
      <c r="D4986" s="159"/>
      <c r="E4986" s="160"/>
    </row>
    <row r="4987" spans="1:5">
      <c r="A4987" s="158"/>
      <c r="C4987" s="159"/>
      <c r="D4987" s="159"/>
      <c r="E4987" s="160"/>
    </row>
    <row r="4988" spans="1:5">
      <c r="A4988" s="158"/>
      <c r="C4988" s="159"/>
      <c r="D4988" s="159"/>
      <c r="E4988" s="160"/>
    </row>
    <row r="4989" spans="1:5">
      <c r="A4989" s="158"/>
      <c r="C4989" s="159"/>
      <c r="D4989" s="159"/>
      <c r="E4989" s="160"/>
    </row>
    <row r="4990" spans="1:5">
      <c r="A4990" s="158"/>
      <c r="C4990" s="159"/>
      <c r="D4990" s="159"/>
      <c r="E4990" s="160"/>
    </row>
    <row r="4991" spans="1:5">
      <c r="A4991" s="158"/>
      <c r="C4991" s="159"/>
      <c r="D4991" s="159"/>
      <c r="E4991" s="160"/>
    </row>
    <row r="4992" spans="1:5">
      <c r="A4992" s="158"/>
      <c r="C4992" s="159"/>
      <c r="D4992" s="159"/>
      <c r="E4992" s="160"/>
    </row>
    <row r="4993" spans="1:5">
      <c r="A4993" s="158"/>
      <c r="C4993" s="159"/>
      <c r="D4993" s="159"/>
      <c r="E4993" s="160"/>
    </row>
    <row r="4994" spans="1:5">
      <c r="A4994" s="158"/>
      <c r="C4994" s="159"/>
      <c r="D4994" s="159"/>
      <c r="E4994" s="160"/>
    </row>
    <row r="4995" spans="1:5">
      <c r="A4995" s="158"/>
      <c r="C4995" s="159"/>
      <c r="D4995" s="159"/>
      <c r="E4995" s="160"/>
    </row>
    <row r="4996" spans="1:5">
      <c r="A4996" s="158"/>
      <c r="C4996" s="159"/>
      <c r="D4996" s="159"/>
      <c r="E4996" s="160"/>
    </row>
    <row r="4997" spans="1:5">
      <c r="A4997" s="158"/>
      <c r="C4997" s="159"/>
      <c r="D4997" s="159"/>
      <c r="E4997" s="160"/>
    </row>
    <row r="4998" spans="1:5">
      <c r="A4998" s="158"/>
      <c r="C4998" s="159"/>
      <c r="D4998" s="159"/>
      <c r="E4998" s="160"/>
    </row>
    <row r="4999" spans="1:5">
      <c r="A4999" s="158"/>
      <c r="C4999" s="159"/>
      <c r="D4999" s="159"/>
      <c r="E4999" s="160"/>
    </row>
    <row r="5000" spans="1:5">
      <c r="A5000" s="158"/>
      <c r="C5000" s="159"/>
      <c r="D5000" s="159"/>
      <c r="E5000" s="160"/>
    </row>
    <row r="5001" spans="1:5">
      <c r="A5001" s="158"/>
      <c r="C5001" s="159"/>
      <c r="D5001" s="159"/>
      <c r="E5001" s="160"/>
    </row>
    <row r="5002" spans="1:5">
      <c r="A5002" s="158"/>
      <c r="C5002" s="159"/>
      <c r="D5002" s="159"/>
      <c r="E5002" s="160"/>
    </row>
    <row r="5003" spans="1:5">
      <c r="A5003" s="158"/>
      <c r="C5003" s="159"/>
      <c r="D5003" s="159"/>
      <c r="E5003" s="160"/>
    </row>
    <row r="5004" spans="1:5">
      <c r="A5004" s="158"/>
      <c r="C5004" s="159"/>
      <c r="D5004" s="159"/>
      <c r="E5004" s="160"/>
    </row>
    <row r="5005" spans="1:5">
      <c r="A5005" s="158"/>
      <c r="C5005" s="159"/>
      <c r="D5005" s="159"/>
      <c r="E5005" s="160"/>
    </row>
    <row r="5006" spans="1:5">
      <c r="A5006" s="158"/>
      <c r="C5006" s="159"/>
      <c r="D5006" s="159"/>
      <c r="E5006" s="160"/>
    </row>
    <row r="5007" spans="1:5">
      <c r="A5007" s="158"/>
      <c r="C5007" s="159"/>
      <c r="D5007" s="159"/>
      <c r="E5007" s="160"/>
    </row>
    <row r="5008" spans="1:5">
      <c r="A5008" s="158"/>
      <c r="C5008" s="159"/>
      <c r="D5008" s="159"/>
      <c r="E5008" s="160"/>
    </row>
    <row r="5009" spans="1:5">
      <c r="A5009" s="158"/>
      <c r="C5009" s="159"/>
      <c r="D5009" s="159"/>
      <c r="E5009" s="160"/>
    </row>
    <row r="5010" spans="1:5">
      <c r="A5010" s="158"/>
      <c r="C5010" s="159"/>
      <c r="D5010" s="159"/>
      <c r="E5010" s="160"/>
    </row>
    <row r="5011" spans="1:5">
      <c r="A5011" s="158"/>
      <c r="C5011" s="159"/>
      <c r="D5011" s="159"/>
      <c r="E5011" s="160"/>
    </row>
    <row r="5012" spans="1:5">
      <c r="A5012" s="158"/>
      <c r="C5012" s="159"/>
      <c r="D5012" s="159"/>
      <c r="E5012" s="160"/>
    </row>
    <row r="5013" spans="1:5">
      <c r="A5013" s="158"/>
      <c r="C5013" s="159"/>
      <c r="D5013" s="159"/>
      <c r="E5013" s="160"/>
    </row>
    <row r="5014" spans="1:5">
      <c r="A5014" s="158"/>
      <c r="C5014" s="159"/>
      <c r="D5014" s="159"/>
      <c r="E5014" s="160"/>
    </row>
    <row r="5015" spans="1:5">
      <c r="A5015" s="158"/>
      <c r="C5015" s="159"/>
      <c r="D5015" s="159"/>
      <c r="E5015" s="160"/>
    </row>
    <row r="5016" spans="1:5">
      <c r="A5016" s="158"/>
      <c r="C5016" s="159"/>
      <c r="D5016" s="159"/>
      <c r="E5016" s="160"/>
    </row>
    <row r="5017" spans="1:5">
      <c r="A5017" s="158"/>
      <c r="C5017" s="159"/>
      <c r="D5017" s="159"/>
      <c r="E5017" s="160"/>
    </row>
    <row r="5018" spans="1:5">
      <c r="A5018" s="158"/>
      <c r="C5018" s="159"/>
      <c r="D5018" s="159"/>
      <c r="E5018" s="160"/>
    </row>
    <row r="5019" spans="1:5">
      <c r="A5019" s="158"/>
      <c r="C5019" s="159"/>
      <c r="D5019" s="159"/>
      <c r="E5019" s="160"/>
    </row>
    <row r="5020" spans="1:5">
      <c r="A5020" s="158"/>
      <c r="C5020" s="159"/>
      <c r="D5020" s="159"/>
      <c r="E5020" s="160"/>
    </row>
    <row r="5021" spans="1:5">
      <c r="A5021" s="158"/>
      <c r="C5021" s="159"/>
      <c r="D5021" s="159"/>
      <c r="E5021" s="160"/>
    </row>
    <row r="5022" spans="1:5">
      <c r="A5022" s="158"/>
      <c r="C5022" s="159"/>
      <c r="D5022" s="159"/>
      <c r="E5022" s="160"/>
    </row>
    <row r="5023" spans="1:5">
      <c r="A5023" s="158"/>
      <c r="C5023" s="159"/>
      <c r="D5023" s="159"/>
      <c r="E5023" s="160"/>
    </row>
    <row r="5024" spans="1:5">
      <c r="A5024" s="158"/>
      <c r="C5024" s="159"/>
      <c r="D5024" s="159"/>
      <c r="E5024" s="160"/>
    </row>
    <row r="5025" spans="1:5">
      <c r="A5025" s="158"/>
      <c r="C5025" s="159"/>
      <c r="D5025" s="159"/>
      <c r="E5025" s="160"/>
    </row>
    <row r="5026" spans="1:5">
      <c r="A5026" s="158"/>
      <c r="C5026" s="159"/>
      <c r="D5026" s="159"/>
      <c r="E5026" s="160"/>
    </row>
    <row r="5027" spans="1:5">
      <c r="A5027" s="158"/>
      <c r="C5027" s="159"/>
      <c r="D5027" s="159"/>
      <c r="E5027" s="160"/>
    </row>
    <row r="5028" spans="1:5">
      <c r="A5028" s="158"/>
      <c r="C5028" s="159"/>
      <c r="D5028" s="159"/>
      <c r="E5028" s="160"/>
    </row>
    <row r="5029" spans="1:5">
      <c r="A5029" s="158"/>
      <c r="C5029" s="159"/>
      <c r="D5029" s="159"/>
      <c r="E5029" s="160"/>
    </row>
    <row r="5030" spans="1:5">
      <c r="A5030" s="158"/>
      <c r="C5030" s="159"/>
      <c r="D5030" s="159"/>
      <c r="E5030" s="160"/>
    </row>
    <row r="5031" spans="1:5">
      <c r="A5031" s="158"/>
      <c r="C5031" s="159"/>
      <c r="D5031" s="159"/>
      <c r="E5031" s="160"/>
    </row>
    <row r="5032" spans="1:5">
      <c r="A5032" s="158"/>
      <c r="C5032" s="159"/>
      <c r="D5032" s="159"/>
      <c r="E5032" s="160"/>
    </row>
    <row r="5033" spans="1:5">
      <c r="A5033" s="158"/>
      <c r="C5033" s="159"/>
      <c r="D5033" s="159"/>
      <c r="E5033" s="160"/>
    </row>
    <row r="5034" spans="1:5">
      <c r="A5034" s="158"/>
      <c r="C5034" s="159"/>
      <c r="D5034" s="159"/>
      <c r="E5034" s="160"/>
    </row>
    <row r="5035" spans="1:5">
      <c r="A5035" s="158"/>
      <c r="C5035" s="159"/>
      <c r="D5035" s="159"/>
      <c r="E5035" s="160"/>
    </row>
    <row r="5036" spans="1:5">
      <c r="A5036" s="158"/>
      <c r="C5036" s="159"/>
      <c r="D5036" s="159"/>
      <c r="E5036" s="160"/>
    </row>
    <row r="5037" spans="1:5">
      <c r="A5037" s="158"/>
      <c r="C5037" s="159"/>
      <c r="D5037" s="159"/>
      <c r="E5037" s="160"/>
    </row>
    <row r="5038" spans="1:5">
      <c r="A5038" s="158"/>
      <c r="C5038" s="159"/>
      <c r="D5038" s="159"/>
      <c r="E5038" s="160"/>
    </row>
    <row r="5039" spans="1:5">
      <c r="A5039" s="158"/>
      <c r="C5039" s="159"/>
      <c r="D5039" s="159"/>
      <c r="E5039" s="160"/>
    </row>
    <row r="5040" spans="1:5">
      <c r="A5040" s="158"/>
      <c r="C5040" s="159"/>
      <c r="D5040" s="159"/>
      <c r="E5040" s="160"/>
    </row>
    <row r="5041" spans="1:5">
      <c r="A5041" s="158"/>
      <c r="C5041" s="159"/>
      <c r="D5041" s="159"/>
      <c r="E5041" s="160"/>
    </row>
    <row r="5042" spans="1:5">
      <c r="A5042" s="158"/>
      <c r="C5042" s="159"/>
      <c r="D5042" s="159"/>
      <c r="E5042" s="160"/>
    </row>
    <row r="5043" spans="1:5">
      <c r="A5043" s="158"/>
      <c r="C5043" s="159"/>
      <c r="D5043" s="159"/>
      <c r="E5043" s="160"/>
    </row>
    <row r="5044" spans="1:5">
      <c r="A5044" s="158"/>
      <c r="C5044" s="159"/>
      <c r="D5044" s="159"/>
      <c r="E5044" s="160"/>
    </row>
    <row r="5045" spans="1:5">
      <c r="A5045" s="158"/>
      <c r="C5045" s="159"/>
      <c r="D5045" s="159"/>
      <c r="E5045" s="160"/>
    </row>
    <row r="5046" spans="1:5">
      <c r="A5046" s="158"/>
      <c r="C5046" s="159"/>
      <c r="D5046" s="159"/>
      <c r="E5046" s="160"/>
    </row>
    <row r="5047" spans="1:5">
      <c r="A5047" s="158"/>
      <c r="C5047" s="159"/>
      <c r="D5047" s="159"/>
      <c r="E5047" s="160"/>
    </row>
    <row r="5048" spans="1:5">
      <c r="A5048" s="158"/>
      <c r="C5048" s="159"/>
      <c r="D5048" s="159"/>
      <c r="E5048" s="160"/>
    </row>
    <row r="5049" spans="1:5">
      <c r="A5049" s="158"/>
      <c r="C5049" s="159"/>
      <c r="D5049" s="159"/>
      <c r="E5049" s="160"/>
    </row>
    <row r="5050" spans="1:5">
      <c r="A5050" s="158"/>
      <c r="C5050" s="159"/>
      <c r="D5050" s="159"/>
      <c r="E5050" s="160"/>
    </row>
    <row r="5051" spans="1:5">
      <c r="A5051" s="158"/>
      <c r="C5051" s="159"/>
      <c r="D5051" s="159"/>
      <c r="E5051" s="160"/>
    </row>
    <row r="5052" spans="1:5">
      <c r="A5052" s="158"/>
      <c r="C5052" s="159"/>
      <c r="D5052" s="159"/>
      <c r="E5052" s="160"/>
    </row>
    <row r="5053" spans="1:5">
      <c r="A5053" s="158"/>
      <c r="C5053" s="159"/>
      <c r="D5053" s="159"/>
      <c r="E5053" s="160"/>
    </row>
    <row r="5054" spans="1:5">
      <c r="A5054" s="158"/>
      <c r="C5054" s="159"/>
      <c r="D5054" s="159"/>
      <c r="E5054" s="160"/>
    </row>
    <row r="5055" spans="1:5">
      <c r="A5055" s="158"/>
      <c r="C5055" s="159"/>
      <c r="D5055" s="159"/>
      <c r="E5055" s="160"/>
    </row>
    <row r="5056" spans="1:5">
      <c r="A5056" s="158"/>
      <c r="C5056" s="159"/>
      <c r="D5056" s="159"/>
      <c r="E5056" s="160"/>
    </row>
    <row r="5057" spans="1:5">
      <c r="A5057" s="158"/>
      <c r="C5057" s="159"/>
      <c r="D5057" s="159"/>
      <c r="E5057" s="160"/>
    </row>
    <row r="5058" spans="1:5">
      <c r="A5058" s="158"/>
      <c r="C5058" s="159"/>
      <c r="D5058" s="159"/>
      <c r="E5058" s="160"/>
    </row>
    <row r="5059" spans="1:5">
      <c r="A5059" s="158"/>
      <c r="C5059" s="159"/>
      <c r="D5059" s="159"/>
      <c r="E5059" s="160"/>
    </row>
    <row r="5060" spans="1:5">
      <c r="A5060" s="158"/>
      <c r="C5060" s="159"/>
      <c r="D5060" s="159"/>
      <c r="E5060" s="160"/>
    </row>
    <row r="5061" spans="1:5">
      <c r="A5061" s="158"/>
      <c r="C5061" s="159"/>
      <c r="D5061" s="159"/>
      <c r="E5061" s="160"/>
    </row>
    <row r="5062" spans="1:5">
      <c r="A5062" s="158"/>
      <c r="C5062" s="159"/>
      <c r="D5062" s="159"/>
      <c r="E5062" s="160"/>
    </row>
    <row r="5063" spans="1:5">
      <c r="A5063" s="158"/>
      <c r="C5063" s="159"/>
      <c r="D5063" s="159"/>
      <c r="E5063" s="160"/>
    </row>
    <row r="5064" spans="1:5">
      <c r="A5064" s="158"/>
      <c r="C5064" s="159"/>
      <c r="D5064" s="159"/>
      <c r="E5064" s="160"/>
    </row>
    <row r="5065" spans="1:5">
      <c r="A5065" s="158"/>
      <c r="C5065" s="159"/>
      <c r="D5065" s="159"/>
      <c r="E5065" s="160"/>
    </row>
    <row r="5066" spans="1:5">
      <c r="A5066" s="158"/>
      <c r="C5066" s="159"/>
      <c r="D5066" s="159"/>
      <c r="E5066" s="160"/>
    </row>
    <row r="5067" spans="1:5">
      <c r="A5067" s="158"/>
      <c r="C5067" s="159"/>
      <c r="D5067" s="159"/>
      <c r="E5067" s="160"/>
    </row>
    <row r="5068" spans="1:5">
      <c r="A5068" s="158"/>
      <c r="C5068" s="159"/>
      <c r="D5068" s="159"/>
      <c r="E5068" s="160"/>
    </row>
    <row r="5069" spans="1:5">
      <c r="A5069" s="158"/>
      <c r="C5069" s="159"/>
      <c r="D5069" s="159"/>
      <c r="E5069" s="160"/>
    </row>
    <row r="5070" spans="1:5">
      <c r="A5070" s="158"/>
    </row>
    <row r="5071" spans="1:5">
      <c r="A5071" s="158"/>
    </row>
  </sheetData>
  <autoFilter ref="A7:E5071" xr:uid="{00000000-0009-0000-0000-000005000000}"/>
  <pageMargins left="0.78740157499999996" right="0.78740157499999996" top="0.984251969" bottom="0.984251969" header="0.5" footer="0.5"/>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E4449"/>
  <sheetViews>
    <sheetView showGridLines="0" workbookViewId="0">
      <selection activeCell="A8" sqref="A8:D4456"/>
    </sheetView>
  </sheetViews>
  <sheetFormatPr defaultColWidth="0" defaultRowHeight="15" customHeight="1"/>
  <cols>
    <col min="1" max="1" width="20.28515625" style="267" customWidth="1"/>
    <col min="2" max="2" width="34.42578125" style="267" customWidth="1"/>
    <col min="3" max="3" width="13.7109375" style="272" customWidth="1"/>
    <col min="4" max="4" width="29.5703125" style="272" customWidth="1"/>
    <col min="5" max="5" width="40" style="265" customWidth="1"/>
    <col min="6" max="16384" width="8.85546875" style="265" hidden="1"/>
  </cols>
  <sheetData>
    <row r="1" spans="1:4" ht="15" customHeight="1">
      <c r="A1" s="263" t="s">
        <v>15133</v>
      </c>
      <c r="B1" s="264"/>
      <c r="C1" s="268"/>
      <c r="D1" s="268"/>
    </row>
    <row r="2" spans="1:4" ht="15" customHeight="1">
      <c r="A2" s="266" t="s">
        <v>12729</v>
      </c>
      <c r="B2" s="266"/>
      <c r="C2" s="269"/>
      <c r="D2" s="270"/>
    </row>
    <row r="3" spans="1:4" ht="15" customHeight="1">
      <c r="A3" s="263">
        <v>45139</v>
      </c>
      <c r="B3" s="264"/>
      <c r="C3" s="268"/>
      <c r="D3" s="268"/>
    </row>
    <row r="4" spans="1:4" ht="15" customHeight="1">
      <c r="A4" s="266"/>
      <c r="B4" s="266"/>
      <c r="C4" s="269"/>
      <c r="D4" s="271"/>
    </row>
    <row r="5" spans="1:4" ht="15" customHeight="1">
      <c r="A5" s="266"/>
      <c r="B5" s="266"/>
      <c r="C5" s="269"/>
      <c r="D5" s="271"/>
    </row>
    <row r="6" spans="1:4" ht="15" customHeight="1">
      <c r="A6" s="263"/>
      <c r="B6" s="264"/>
      <c r="C6" s="268"/>
      <c r="D6" s="268"/>
    </row>
    <row r="7" spans="1:4" ht="15" customHeight="1">
      <c r="A7" s="299" t="s">
        <v>5</v>
      </c>
      <c r="B7" s="300" t="s">
        <v>8059</v>
      </c>
      <c r="C7" s="299" t="s">
        <v>52</v>
      </c>
      <c r="D7" s="301" t="s">
        <v>53</v>
      </c>
    </row>
    <row r="8" spans="1:4" ht="15" customHeight="1">
      <c r="A8" s="302">
        <v>8662</v>
      </c>
      <c r="B8" s="303" t="s">
        <v>15366</v>
      </c>
      <c r="C8" s="304"/>
      <c r="D8" s="305"/>
    </row>
    <row r="9" spans="1:4" ht="15" customHeight="1">
      <c r="A9" s="302">
        <v>8700</v>
      </c>
      <c r="B9" s="303" t="s">
        <v>15367</v>
      </c>
      <c r="C9" s="304"/>
      <c r="D9" s="305"/>
    </row>
    <row r="10" spans="1:4" ht="15" customHeight="1">
      <c r="A10" s="306" t="s">
        <v>8060</v>
      </c>
      <c r="B10" s="307" t="s">
        <v>8061</v>
      </c>
      <c r="C10" s="306" t="s">
        <v>8062</v>
      </c>
      <c r="D10" s="308">
        <v>0.2</v>
      </c>
    </row>
    <row r="11" spans="1:4" ht="15" customHeight="1">
      <c r="A11" s="306" t="s">
        <v>8063</v>
      </c>
      <c r="B11" s="307" t="s">
        <v>8064</v>
      </c>
      <c r="C11" s="306" t="s">
        <v>8062</v>
      </c>
      <c r="D11" s="308">
        <v>0.5</v>
      </c>
    </row>
    <row r="12" spans="1:4" ht="15" customHeight="1">
      <c r="A12" s="306" t="s">
        <v>8065</v>
      </c>
      <c r="B12" s="307" t="s">
        <v>8066</v>
      </c>
      <c r="C12" s="306" t="s">
        <v>8062</v>
      </c>
      <c r="D12" s="308">
        <v>0.3</v>
      </c>
    </row>
    <row r="13" spans="1:4" ht="15" customHeight="1">
      <c r="A13" s="302">
        <v>8701</v>
      </c>
      <c r="B13" s="303" t="s">
        <v>15368</v>
      </c>
      <c r="C13" s="304"/>
      <c r="D13" s="305"/>
    </row>
    <row r="14" spans="1:4" ht="15" customHeight="1">
      <c r="A14" s="306" t="s">
        <v>8067</v>
      </c>
      <c r="B14" s="307" t="s">
        <v>8068</v>
      </c>
      <c r="C14" s="306" t="s">
        <v>8062</v>
      </c>
      <c r="D14" s="308">
        <v>1</v>
      </c>
    </row>
    <row r="15" spans="1:4" ht="15" customHeight="1">
      <c r="A15" s="306" t="s">
        <v>8069</v>
      </c>
      <c r="B15" s="307" t="s">
        <v>8070</v>
      </c>
      <c r="C15" s="306" t="s">
        <v>8062</v>
      </c>
      <c r="D15" s="308">
        <v>1.5</v>
      </c>
    </row>
    <row r="16" spans="1:4" ht="15" customHeight="1">
      <c r="A16" s="306" t="s">
        <v>8071</v>
      </c>
      <c r="B16" s="307" t="s">
        <v>8072</v>
      </c>
      <c r="C16" s="306" t="s">
        <v>8062</v>
      </c>
      <c r="D16" s="308">
        <v>2</v>
      </c>
    </row>
    <row r="17" spans="1:4" ht="15" customHeight="1">
      <c r="A17" s="302">
        <v>8663</v>
      </c>
      <c r="B17" s="303" t="s">
        <v>71</v>
      </c>
      <c r="C17" s="304"/>
      <c r="D17" s="305"/>
    </row>
    <row r="18" spans="1:4" ht="15" customHeight="1">
      <c r="A18" s="302">
        <v>8702</v>
      </c>
      <c r="B18" s="303" t="s">
        <v>15369</v>
      </c>
      <c r="C18" s="304"/>
      <c r="D18" s="305"/>
    </row>
    <row r="19" spans="1:4" ht="15" customHeight="1">
      <c r="A19" s="306" t="s">
        <v>8073</v>
      </c>
      <c r="B19" s="307" t="s">
        <v>8074</v>
      </c>
      <c r="C19" s="306" t="s">
        <v>269</v>
      </c>
      <c r="D19" s="308">
        <v>1.31</v>
      </c>
    </row>
    <row r="20" spans="1:4" ht="15" customHeight="1">
      <c r="A20" s="306" t="s">
        <v>15135</v>
      </c>
      <c r="B20" s="307" t="s">
        <v>15136</v>
      </c>
      <c r="C20" s="306" t="s">
        <v>8153</v>
      </c>
      <c r="D20" s="309">
        <v>459.35</v>
      </c>
    </row>
    <row r="21" spans="1:4" ht="15" customHeight="1">
      <c r="A21" s="306" t="s">
        <v>8075</v>
      </c>
      <c r="B21" s="307" t="s">
        <v>15137</v>
      </c>
      <c r="C21" s="306" t="s">
        <v>269</v>
      </c>
      <c r="D21" s="308">
        <v>2.3199999999999998</v>
      </c>
    </row>
    <row r="22" spans="1:4" ht="15" customHeight="1">
      <c r="A22" s="306" t="s">
        <v>8076</v>
      </c>
      <c r="B22" s="307" t="s">
        <v>15138</v>
      </c>
      <c r="C22" s="306" t="s">
        <v>269</v>
      </c>
      <c r="D22" s="308">
        <v>0.87</v>
      </c>
    </row>
    <row r="23" spans="1:4" ht="15" customHeight="1">
      <c r="A23" s="306" t="s">
        <v>15139</v>
      </c>
      <c r="B23" s="307" t="s">
        <v>15140</v>
      </c>
      <c r="C23" s="306" t="s">
        <v>269</v>
      </c>
      <c r="D23" s="308">
        <v>0.19</v>
      </c>
    </row>
    <row r="24" spans="1:4" ht="15" customHeight="1">
      <c r="A24" s="302">
        <v>8703</v>
      </c>
      <c r="B24" s="303" t="s">
        <v>15370</v>
      </c>
      <c r="C24" s="304"/>
      <c r="D24" s="305"/>
    </row>
    <row r="25" spans="1:4" ht="15" customHeight="1">
      <c r="A25" s="306" t="s">
        <v>8077</v>
      </c>
      <c r="B25" s="307" t="s">
        <v>15141</v>
      </c>
      <c r="C25" s="306" t="s">
        <v>269</v>
      </c>
      <c r="D25" s="308">
        <v>0.52</v>
      </c>
    </row>
    <row r="26" spans="1:4" ht="15" customHeight="1">
      <c r="A26" s="302">
        <v>8704</v>
      </c>
      <c r="B26" s="303" t="s">
        <v>15371</v>
      </c>
      <c r="C26" s="304"/>
      <c r="D26" s="305"/>
    </row>
    <row r="27" spans="1:4" ht="15" customHeight="1">
      <c r="A27" s="306" t="s">
        <v>8078</v>
      </c>
      <c r="B27" s="307" t="s">
        <v>15142</v>
      </c>
      <c r="C27" s="306" t="s">
        <v>8153</v>
      </c>
      <c r="D27" s="310">
        <v>90.47</v>
      </c>
    </row>
    <row r="28" spans="1:4" ht="15" customHeight="1">
      <c r="A28" s="306" t="s">
        <v>8079</v>
      </c>
      <c r="B28" s="307" t="s">
        <v>15143</v>
      </c>
      <c r="C28" s="306" t="s">
        <v>8153</v>
      </c>
      <c r="D28" s="310">
        <v>54.28</v>
      </c>
    </row>
    <row r="29" spans="1:4" ht="15" customHeight="1">
      <c r="A29" s="302">
        <v>8706</v>
      </c>
      <c r="B29" s="303" t="s">
        <v>15372</v>
      </c>
      <c r="C29" s="304"/>
      <c r="D29" s="305"/>
    </row>
    <row r="30" spans="1:4" ht="15" customHeight="1">
      <c r="A30" s="306" t="s">
        <v>8082</v>
      </c>
      <c r="B30" s="307" t="s">
        <v>15144</v>
      </c>
      <c r="C30" s="306" t="s">
        <v>145</v>
      </c>
      <c r="D30" s="308">
        <v>4.5999999999999996</v>
      </c>
    </row>
    <row r="31" spans="1:4" ht="15" customHeight="1">
      <c r="A31" s="306" t="s">
        <v>8083</v>
      </c>
      <c r="B31" s="307" t="s">
        <v>15145</v>
      </c>
      <c r="C31" s="306" t="s">
        <v>145</v>
      </c>
      <c r="D31" s="308">
        <v>5.5</v>
      </c>
    </row>
    <row r="32" spans="1:4" ht="15" customHeight="1">
      <c r="A32" s="306" t="s">
        <v>8081</v>
      </c>
      <c r="B32" s="307" t="s">
        <v>15146</v>
      </c>
      <c r="C32" s="306" t="s">
        <v>269</v>
      </c>
      <c r="D32" s="310">
        <v>11.12</v>
      </c>
    </row>
    <row r="33" spans="1:4" ht="15" customHeight="1">
      <c r="A33" s="306" t="s">
        <v>8080</v>
      </c>
      <c r="B33" s="307" t="s">
        <v>15147</v>
      </c>
      <c r="C33" s="306" t="s">
        <v>269</v>
      </c>
      <c r="D33" s="310">
        <v>22.25</v>
      </c>
    </row>
    <row r="34" spans="1:4" ht="15" customHeight="1">
      <c r="A34" s="306" t="s">
        <v>226</v>
      </c>
      <c r="B34" s="307" t="s">
        <v>15148</v>
      </c>
      <c r="C34" s="306" t="s">
        <v>269</v>
      </c>
      <c r="D34" s="310">
        <v>14.83</v>
      </c>
    </row>
    <row r="35" spans="1:4" ht="15" customHeight="1">
      <c r="A35" s="306" t="s">
        <v>8084</v>
      </c>
      <c r="B35" s="307" t="s">
        <v>15149</v>
      </c>
      <c r="C35" s="306" t="s">
        <v>145</v>
      </c>
      <c r="D35" s="308">
        <v>6.76</v>
      </c>
    </row>
    <row r="36" spans="1:4" ht="15" customHeight="1">
      <c r="A36" s="306" t="s">
        <v>8087</v>
      </c>
      <c r="B36" s="307" t="s">
        <v>15150</v>
      </c>
      <c r="C36" s="306" t="s">
        <v>269</v>
      </c>
      <c r="D36" s="310">
        <v>12.71</v>
      </c>
    </row>
    <row r="37" spans="1:4" ht="15" customHeight="1">
      <c r="A37" s="306" t="s">
        <v>8085</v>
      </c>
      <c r="B37" s="307" t="s">
        <v>15151</v>
      </c>
      <c r="C37" s="306" t="s">
        <v>269</v>
      </c>
      <c r="D37" s="310">
        <v>23.9</v>
      </c>
    </row>
    <row r="38" spans="1:4" ht="15" customHeight="1">
      <c r="A38" s="306" t="s">
        <v>8088</v>
      </c>
      <c r="B38" s="307" t="s">
        <v>22350</v>
      </c>
      <c r="C38" s="306" t="s">
        <v>269</v>
      </c>
      <c r="D38" s="310">
        <v>24.96</v>
      </c>
    </row>
    <row r="39" spans="1:4" ht="15" customHeight="1">
      <c r="A39" s="306" t="s">
        <v>8086</v>
      </c>
      <c r="B39" s="307" t="s">
        <v>15152</v>
      </c>
      <c r="C39" s="306" t="s">
        <v>269</v>
      </c>
      <c r="D39" s="308">
        <v>8.9</v>
      </c>
    </row>
    <row r="40" spans="1:4" ht="15" customHeight="1">
      <c r="A40" s="302">
        <v>8707</v>
      </c>
      <c r="B40" s="303" t="s">
        <v>15373</v>
      </c>
      <c r="C40" s="304"/>
      <c r="D40" s="305"/>
    </row>
    <row r="41" spans="1:4" ht="15" customHeight="1">
      <c r="A41" s="306" t="s">
        <v>8094</v>
      </c>
      <c r="B41" s="307" t="s">
        <v>15153</v>
      </c>
      <c r="C41" s="306" t="s">
        <v>145</v>
      </c>
      <c r="D41" s="308">
        <v>8.24</v>
      </c>
    </row>
    <row r="42" spans="1:4" ht="15" customHeight="1">
      <c r="A42" s="306" t="s">
        <v>8090</v>
      </c>
      <c r="B42" s="307" t="s">
        <v>15154</v>
      </c>
      <c r="C42" s="306" t="s">
        <v>8153</v>
      </c>
      <c r="D42" s="310">
        <v>43.59</v>
      </c>
    </row>
    <row r="43" spans="1:4" ht="15" customHeight="1">
      <c r="A43" s="306" t="s">
        <v>8091</v>
      </c>
      <c r="B43" s="307" t="s">
        <v>15155</v>
      </c>
      <c r="C43" s="306" t="s">
        <v>8153</v>
      </c>
      <c r="D43" s="310">
        <v>10.5</v>
      </c>
    </row>
    <row r="44" spans="1:4" ht="15" customHeight="1">
      <c r="A44" s="306" t="s">
        <v>8092</v>
      </c>
      <c r="B44" s="307" t="s">
        <v>15156</v>
      </c>
      <c r="C44" s="306" t="s">
        <v>8153</v>
      </c>
      <c r="D44" s="308">
        <v>6.12</v>
      </c>
    </row>
    <row r="45" spans="1:4" ht="15" customHeight="1">
      <c r="A45" s="306" t="s">
        <v>8089</v>
      </c>
      <c r="B45" s="307" t="s">
        <v>15157</v>
      </c>
      <c r="C45" s="306" t="s">
        <v>145</v>
      </c>
      <c r="D45" s="308">
        <v>9.16</v>
      </c>
    </row>
    <row r="46" spans="1:4" ht="15" customHeight="1">
      <c r="A46" s="306" t="s">
        <v>8093</v>
      </c>
      <c r="B46" s="307" t="s">
        <v>15158</v>
      </c>
      <c r="C46" s="306" t="s">
        <v>145</v>
      </c>
      <c r="D46" s="310">
        <v>11.89</v>
      </c>
    </row>
    <row r="47" spans="1:4" ht="15" customHeight="1">
      <c r="A47" s="302">
        <v>8708</v>
      </c>
      <c r="B47" s="303" t="s">
        <v>15374</v>
      </c>
      <c r="C47" s="304"/>
      <c r="D47" s="305"/>
    </row>
    <row r="48" spans="1:4" ht="15" customHeight="1">
      <c r="A48" s="306" t="s">
        <v>8095</v>
      </c>
      <c r="B48" s="307" t="s">
        <v>15159</v>
      </c>
      <c r="C48" s="306" t="s">
        <v>269</v>
      </c>
      <c r="D48" s="308">
        <v>5.46</v>
      </c>
    </row>
    <row r="49" spans="1:4" ht="15" customHeight="1">
      <c r="A49" s="302">
        <v>8709</v>
      </c>
      <c r="B49" s="303" t="s">
        <v>15375</v>
      </c>
      <c r="C49" s="304"/>
      <c r="D49" s="305"/>
    </row>
    <row r="50" spans="1:4" ht="15" customHeight="1">
      <c r="A50" s="306" t="s">
        <v>8096</v>
      </c>
      <c r="B50" s="307" t="s">
        <v>15160</v>
      </c>
      <c r="C50" s="306" t="s">
        <v>269</v>
      </c>
      <c r="D50" s="308">
        <v>2.06</v>
      </c>
    </row>
    <row r="51" spans="1:4" ht="15" customHeight="1">
      <c r="A51" s="306" t="s">
        <v>8097</v>
      </c>
      <c r="B51" s="307" t="s">
        <v>15161</v>
      </c>
      <c r="C51" s="306" t="s">
        <v>269</v>
      </c>
      <c r="D51" s="308">
        <v>6.18</v>
      </c>
    </row>
    <row r="52" spans="1:4" ht="15" customHeight="1">
      <c r="A52" s="306" t="s">
        <v>8098</v>
      </c>
      <c r="B52" s="307" t="s">
        <v>15162</v>
      </c>
      <c r="C52" s="306" t="s">
        <v>269</v>
      </c>
      <c r="D52" s="308">
        <v>9.75</v>
      </c>
    </row>
    <row r="53" spans="1:4" ht="15" customHeight="1">
      <c r="A53" s="306" t="s">
        <v>15163</v>
      </c>
      <c r="B53" s="307" t="s">
        <v>15164</v>
      </c>
      <c r="C53" s="306" t="s">
        <v>269</v>
      </c>
      <c r="D53" s="308">
        <v>4.12</v>
      </c>
    </row>
    <row r="54" spans="1:4" ht="15" customHeight="1">
      <c r="A54" s="302">
        <v>8710</v>
      </c>
      <c r="B54" s="303" t="s">
        <v>15376</v>
      </c>
      <c r="C54" s="304"/>
      <c r="D54" s="305"/>
    </row>
    <row r="55" spans="1:4" ht="15" customHeight="1">
      <c r="A55" s="306" t="s">
        <v>8099</v>
      </c>
      <c r="B55" s="307" t="s">
        <v>15165</v>
      </c>
      <c r="C55" s="306" t="s">
        <v>8100</v>
      </c>
      <c r="D55" s="308">
        <v>3.45</v>
      </c>
    </row>
    <row r="56" spans="1:4" ht="15" customHeight="1">
      <c r="A56" s="306" t="s">
        <v>8101</v>
      </c>
      <c r="B56" s="307" t="s">
        <v>15166</v>
      </c>
      <c r="C56" s="306" t="s">
        <v>8153</v>
      </c>
      <c r="D56" s="310">
        <v>21.19</v>
      </c>
    </row>
    <row r="57" spans="1:4" ht="15" customHeight="1">
      <c r="A57" s="306" t="s">
        <v>253</v>
      </c>
      <c r="B57" s="307" t="s">
        <v>15167</v>
      </c>
      <c r="C57" s="306" t="s">
        <v>269</v>
      </c>
      <c r="D57" s="310">
        <v>13.2</v>
      </c>
    </row>
    <row r="58" spans="1:4" ht="15" customHeight="1">
      <c r="A58" s="306" t="s">
        <v>8104</v>
      </c>
      <c r="B58" s="307" t="s">
        <v>15168</v>
      </c>
      <c r="C58" s="306" t="s">
        <v>269</v>
      </c>
      <c r="D58" s="310">
        <v>18.329999999999998</v>
      </c>
    </row>
    <row r="59" spans="1:4" ht="15" customHeight="1">
      <c r="A59" s="306" t="s">
        <v>8102</v>
      </c>
      <c r="B59" s="307" t="s">
        <v>15169</v>
      </c>
      <c r="C59" s="306" t="s">
        <v>269</v>
      </c>
      <c r="D59" s="308">
        <v>8.91</v>
      </c>
    </row>
    <row r="60" spans="1:4" ht="15" customHeight="1">
      <c r="A60" s="306" t="s">
        <v>8103</v>
      </c>
      <c r="B60" s="307" t="s">
        <v>15170</v>
      </c>
      <c r="C60" s="306" t="s">
        <v>8153</v>
      </c>
      <c r="D60" s="310">
        <v>17.97</v>
      </c>
    </row>
    <row r="61" spans="1:4" ht="15" customHeight="1">
      <c r="A61" s="302">
        <v>8711</v>
      </c>
      <c r="B61" s="303" t="s">
        <v>15377</v>
      </c>
      <c r="C61" s="304"/>
      <c r="D61" s="305"/>
    </row>
    <row r="62" spans="1:4" ht="15" customHeight="1">
      <c r="A62" s="306" t="s">
        <v>8105</v>
      </c>
      <c r="B62" s="307" t="s">
        <v>15171</v>
      </c>
      <c r="C62" s="306" t="s">
        <v>269</v>
      </c>
      <c r="D62" s="310">
        <v>27.28</v>
      </c>
    </row>
    <row r="63" spans="1:4" ht="15" customHeight="1">
      <c r="A63" s="302">
        <v>8712</v>
      </c>
      <c r="B63" s="303" t="s">
        <v>15378</v>
      </c>
      <c r="C63" s="304"/>
      <c r="D63" s="305"/>
    </row>
    <row r="64" spans="1:4" ht="15" customHeight="1">
      <c r="A64" s="306" t="s">
        <v>232</v>
      </c>
      <c r="B64" s="307" t="s">
        <v>15172</v>
      </c>
      <c r="C64" s="306" t="s">
        <v>8153</v>
      </c>
      <c r="D64" s="310">
        <v>42.58</v>
      </c>
    </row>
    <row r="65" spans="1:4" ht="15" customHeight="1">
      <c r="A65" s="306" t="s">
        <v>8106</v>
      </c>
      <c r="B65" s="307" t="s">
        <v>15173</v>
      </c>
      <c r="C65" s="306" t="s">
        <v>8153</v>
      </c>
      <c r="D65" s="308">
        <v>6.35</v>
      </c>
    </row>
    <row r="66" spans="1:4" ht="15" customHeight="1">
      <c r="A66" s="306" t="s">
        <v>8107</v>
      </c>
      <c r="B66" s="307" t="s">
        <v>15174</v>
      </c>
      <c r="C66" s="306" t="s">
        <v>8153</v>
      </c>
      <c r="D66" s="310">
        <v>20.22</v>
      </c>
    </row>
    <row r="67" spans="1:4" ht="15" customHeight="1">
      <c r="A67" s="302">
        <v>8713</v>
      </c>
      <c r="B67" s="303" t="s">
        <v>15379</v>
      </c>
      <c r="C67" s="304"/>
      <c r="D67" s="305"/>
    </row>
    <row r="68" spans="1:4" ht="15" customHeight="1">
      <c r="A68" s="306" t="s">
        <v>8108</v>
      </c>
      <c r="B68" s="307" t="s">
        <v>15175</v>
      </c>
      <c r="C68" s="306" t="s">
        <v>269</v>
      </c>
      <c r="D68" s="310">
        <v>17.36</v>
      </c>
    </row>
    <row r="69" spans="1:4" ht="15" customHeight="1">
      <c r="A69" s="306" t="s">
        <v>8109</v>
      </c>
      <c r="B69" s="307" t="s">
        <v>15176</v>
      </c>
      <c r="C69" s="306" t="s">
        <v>269</v>
      </c>
      <c r="D69" s="308">
        <v>7.01</v>
      </c>
    </row>
    <row r="70" spans="1:4" ht="15" customHeight="1">
      <c r="A70" s="306" t="s">
        <v>8110</v>
      </c>
      <c r="B70" s="307" t="s">
        <v>15177</v>
      </c>
      <c r="C70" s="306" t="s">
        <v>269</v>
      </c>
      <c r="D70" s="310">
        <v>10.7</v>
      </c>
    </row>
    <row r="71" spans="1:4" ht="15" customHeight="1">
      <c r="A71" s="306" t="s">
        <v>8111</v>
      </c>
      <c r="B71" s="307" t="s">
        <v>15178</v>
      </c>
      <c r="C71" s="306" t="s">
        <v>269</v>
      </c>
      <c r="D71" s="310">
        <v>53.08</v>
      </c>
    </row>
    <row r="72" spans="1:4" ht="15" customHeight="1">
      <c r="A72" s="306" t="s">
        <v>15179</v>
      </c>
      <c r="B72" s="307" t="s">
        <v>15180</v>
      </c>
      <c r="C72" s="306" t="s">
        <v>269</v>
      </c>
      <c r="D72" s="310">
        <v>44.31</v>
      </c>
    </row>
    <row r="73" spans="1:4" ht="15" customHeight="1">
      <c r="A73" s="302">
        <v>8714</v>
      </c>
      <c r="B73" s="303" t="s">
        <v>15380</v>
      </c>
      <c r="C73" s="304"/>
      <c r="D73" s="305"/>
    </row>
    <row r="74" spans="1:4" ht="15" customHeight="1">
      <c r="A74" s="306" t="s">
        <v>8112</v>
      </c>
      <c r="B74" s="307" t="s">
        <v>15181</v>
      </c>
      <c r="C74" s="306" t="s">
        <v>8113</v>
      </c>
      <c r="D74" s="309">
        <v>150.03</v>
      </c>
    </row>
    <row r="75" spans="1:4" ht="15" customHeight="1">
      <c r="A75" s="306" t="s">
        <v>247</v>
      </c>
      <c r="B75" s="307" t="s">
        <v>15182</v>
      </c>
      <c r="C75" s="306" t="s">
        <v>8113</v>
      </c>
      <c r="D75" s="309">
        <v>103.14</v>
      </c>
    </row>
    <row r="76" spans="1:4" ht="15" customHeight="1">
      <c r="A76" s="306" t="s">
        <v>15183</v>
      </c>
      <c r="B76" s="307" t="s">
        <v>15184</v>
      </c>
      <c r="C76" s="306" t="s">
        <v>269</v>
      </c>
      <c r="D76" s="310">
        <v>16.399999999999999</v>
      </c>
    </row>
    <row r="77" spans="1:4" ht="15" customHeight="1">
      <c r="A77" s="302">
        <v>8715</v>
      </c>
      <c r="B77" s="303" t="s">
        <v>15381</v>
      </c>
      <c r="C77" s="304"/>
      <c r="D77" s="305"/>
    </row>
    <row r="78" spans="1:4" ht="15" customHeight="1">
      <c r="A78" s="306" t="s">
        <v>8116</v>
      </c>
      <c r="B78" s="307" t="s">
        <v>15185</v>
      </c>
      <c r="C78" s="306" t="s">
        <v>8113</v>
      </c>
      <c r="D78" s="309">
        <v>471.52</v>
      </c>
    </row>
    <row r="79" spans="1:4" ht="15" customHeight="1">
      <c r="A79" s="306" t="s">
        <v>8119</v>
      </c>
      <c r="B79" s="307" t="s">
        <v>15186</v>
      </c>
      <c r="C79" s="306" t="s">
        <v>8113</v>
      </c>
      <c r="D79" s="309">
        <v>285.77</v>
      </c>
    </row>
    <row r="80" spans="1:4" ht="15" customHeight="1">
      <c r="A80" s="306" t="s">
        <v>8114</v>
      </c>
      <c r="B80" s="307" t="s">
        <v>15187</v>
      </c>
      <c r="C80" s="306" t="s">
        <v>8113</v>
      </c>
      <c r="D80" s="309">
        <v>242.9</v>
      </c>
    </row>
    <row r="81" spans="1:4" ht="15" customHeight="1">
      <c r="A81" s="306" t="s">
        <v>8115</v>
      </c>
      <c r="B81" s="307" t="s">
        <v>15188</v>
      </c>
      <c r="C81" s="306" t="s">
        <v>8113</v>
      </c>
      <c r="D81" s="309">
        <v>309.79000000000002</v>
      </c>
    </row>
    <row r="82" spans="1:4" ht="15" customHeight="1">
      <c r="A82" s="306" t="s">
        <v>8117</v>
      </c>
      <c r="B82" s="307" t="s">
        <v>15189</v>
      </c>
      <c r="C82" s="306" t="s">
        <v>8113</v>
      </c>
      <c r="D82" s="309">
        <v>149.46</v>
      </c>
    </row>
    <row r="83" spans="1:4" ht="15" customHeight="1">
      <c r="A83" s="306" t="s">
        <v>8118</v>
      </c>
      <c r="B83" s="307" t="s">
        <v>15190</v>
      </c>
      <c r="C83" s="306" t="s">
        <v>8113</v>
      </c>
      <c r="D83" s="309">
        <v>190</v>
      </c>
    </row>
    <row r="84" spans="1:4" ht="15" customHeight="1">
      <c r="A84" s="302">
        <v>8716</v>
      </c>
      <c r="B84" s="303" t="s">
        <v>15382</v>
      </c>
      <c r="C84" s="304"/>
      <c r="D84" s="305"/>
    </row>
    <row r="85" spans="1:4" ht="15" customHeight="1">
      <c r="A85" s="306" t="s">
        <v>8121</v>
      </c>
      <c r="B85" s="307" t="s">
        <v>15191</v>
      </c>
      <c r="C85" s="306" t="s">
        <v>8153</v>
      </c>
      <c r="D85" s="310">
        <v>97.34</v>
      </c>
    </row>
    <row r="86" spans="1:4" ht="15" customHeight="1">
      <c r="A86" s="306" t="s">
        <v>8120</v>
      </c>
      <c r="B86" s="307" t="s">
        <v>15192</v>
      </c>
      <c r="C86" s="306" t="s">
        <v>8153</v>
      </c>
      <c r="D86" s="309">
        <v>245.12</v>
      </c>
    </row>
    <row r="87" spans="1:4" ht="15" customHeight="1">
      <c r="A87" s="302">
        <v>8717</v>
      </c>
      <c r="B87" s="303" t="s">
        <v>15383</v>
      </c>
      <c r="C87" s="304"/>
      <c r="D87" s="305"/>
    </row>
    <row r="88" spans="1:4" ht="15" customHeight="1">
      <c r="A88" s="306" t="s">
        <v>8125</v>
      </c>
      <c r="B88" s="307" t="s">
        <v>15193</v>
      </c>
      <c r="C88" s="306" t="s">
        <v>269</v>
      </c>
      <c r="D88" s="310">
        <v>41.25</v>
      </c>
    </row>
    <row r="89" spans="1:4" ht="15" customHeight="1">
      <c r="A89" s="306" t="s">
        <v>8129</v>
      </c>
      <c r="B89" s="307" t="s">
        <v>15194</v>
      </c>
      <c r="C89" s="306" t="s">
        <v>269</v>
      </c>
      <c r="D89" s="310">
        <v>10.3</v>
      </c>
    </row>
    <row r="90" spans="1:4" ht="15" customHeight="1">
      <c r="A90" s="306" t="s">
        <v>8123</v>
      </c>
      <c r="B90" s="307" t="s">
        <v>15195</v>
      </c>
      <c r="C90" s="306" t="s">
        <v>269</v>
      </c>
      <c r="D90" s="310">
        <v>22.02</v>
      </c>
    </row>
    <row r="91" spans="1:4" ht="15" customHeight="1">
      <c r="A91" s="306" t="s">
        <v>8124</v>
      </c>
      <c r="B91" s="307" t="s">
        <v>15196</v>
      </c>
      <c r="C91" s="306" t="s">
        <v>269</v>
      </c>
      <c r="D91" s="310">
        <v>27.6</v>
      </c>
    </row>
    <row r="92" spans="1:4" ht="15" customHeight="1">
      <c r="A92" s="306" t="s">
        <v>8128</v>
      </c>
      <c r="B92" s="307" t="s">
        <v>15197</v>
      </c>
      <c r="C92" s="306" t="s">
        <v>269</v>
      </c>
      <c r="D92" s="308">
        <v>9.2100000000000009</v>
      </c>
    </row>
    <row r="93" spans="1:4" ht="15" customHeight="1">
      <c r="A93" s="306" t="s">
        <v>8130</v>
      </c>
      <c r="B93" s="307" t="s">
        <v>15198</v>
      </c>
      <c r="C93" s="306" t="s">
        <v>269</v>
      </c>
      <c r="D93" s="310">
        <v>14.17</v>
      </c>
    </row>
    <row r="94" spans="1:4" ht="15" customHeight="1">
      <c r="A94" s="306" t="s">
        <v>8122</v>
      </c>
      <c r="B94" s="307" t="s">
        <v>15199</v>
      </c>
      <c r="C94" s="306" t="s">
        <v>269</v>
      </c>
      <c r="D94" s="308">
        <v>8.5500000000000007</v>
      </c>
    </row>
    <row r="95" spans="1:4" ht="15" customHeight="1">
      <c r="A95" s="306" t="s">
        <v>8131</v>
      </c>
      <c r="B95" s="307" t="s">
        <v>15200</v>
      </c>
      <c r="C95" s="306" t="s">
        <v>145</v>
      </c>
      <c r="D95" s="310">
        <v>20.62</v>
      </c>
    </row>
    <row r="96" spans="1:4" ht="15" customHeight="1">
      <c r="A96" s="306" t="s">
        <v>8132</v>
      </c>
      <c r="B96" s="307" t="s">
        <v>15201</v>
      </c>
      <c r="C96" s="306" t="s">
        <v>145</v>
      </c>
      <c r="D96" s="310">
        <v>11</v>
      </c>
    </row>
    <row r="97" spans="1:4" ht="15" customHeight="1">
      <c r="A97" s="306" t="s">
        <v>8126</v>
      </c>
      <c r="B97" s="307" t="s">
        <v>22351</v>
      </c>
      <c r="C97" s="306" t="s">
        <v>269</v>
      </c>
      <c r="D97" s="310">
        <v>14.17</v>
      </c>
    </row>
    <row r="98" spans="1:4" ht="15" customHeight="1">
      <c r="A98" s="306" t="s">
        <v>8127</v>
      </c>
      <c r="B98" s="307" t="s">
        <v>15202</v>
      </c>
      <c r="C98" s="306" t="s">
        <v>269</v>
      </c>
      <c r="D98" s="310">
        <v>15.75</v>
      </c>
    </row>
    <row r="99" spans="1:4" ht="15" customHeight="1">
      <c r="A99" s="302">
        <v>8718</v>
      </c>
      <c r="B99" s="303" t="s">
        <v>15384</v>
      </c>
      <c r="C99" s="304"/>
      <c r="D99" s="305"/>
    </row>
    <row r="100" spans="1:4" ht="15" customHeight="1">
      <c r="A100" s="306" t="s">
        <v>8133</v>
      </c>
      <c r="B100" s="307" t="s">
        <v>15203</v>
      </c>
      <c r="C100" s="306" t="s">
        <v>269</v>
      </c>
      <c r="D100" s="310">
        <v>10.3</v>
      </c>
    </row>
    <row r="101" spans="1:4" ht="15" customHeight="1">
      <c r="A101" s="306" t="s">
        <v>8134</v>
      </c>
      <c r="B101" s="307" t="s">
        <v>15204</v>
      </c>
      <c r="C101" s="306" t="s">
        <v>269</v>
      </c>
      <c r="D101" s="308">
        <v>9.81</v>
      </c>
    </row>
    <row r="102" spans="1:4" ht="15" customHeight="1">
      <c r="A102" s="306" t="s">
        <v>8135</v>
      </c>
      <c r="B102" s="307" t="s">
        <v>15205</v>
      </c>
      <c r="C102" s="306" t="s">
        <v>269</v>
      </c>
      <c r="D102" s="310">
        <v>20.45</v>
      </c>
    </row>
    <row r="103" spans="1:4" ht="15" customHeight="1">
      <c r="A103" s="306" t="s">
        <v>8136</v>
      </c>
      <c r="B103" s="307" t="s">
        <v>15206</v>
      </c>
      <c r="C103" s="306" t="s">
        <v>269</v>
      </c>
      <c r="D103" s="310">
        <v>24.55</v>
      </c>
    </row>
    <row r="104" spans="1:4" ht="15" customHeight="1">
      <c r="A104" s="306" t="s">
        <v>8137</v>
      </c>
      <c r="B104" s="307" t="s">
        <v>15207</v>
      </c>
      <c r="C104" s="306" t="s">
        <v>145</v>
      </c>
      <c r="D104" s="308">
        <v>8.0500000000000007</v>
      </c>
    </row>
    <row r="105" spans="1:4" ht="15" customHeight="1">
      <c r="A105" s="302">
        <v>8719</v>
      </c>
      <c r="B105" s="303" t="s">
        <v>15385</v>
      </c>
      <c r="C105" s="304"/>
      <c r="D105" s="305"/>
    </row>
    <row r="106" spans="1:4" ht="15" customHeight="1">
      <c r="A106" s="306" t="s">
        <v>182</v>
      </c>
      <c r="B106" s="307" t="s">
        <v>15208</v>
      </c>
      <c r="C106" s="306" t="s">
        <v>269</v>
      </c>
      <c r="D106" s="310">
        <v>16.36</v>
      </c>
    </row>
    <row r="107" spans="1:4" ht="15" customHeight="1">
      <c r="A107" s="306" t="s">
        <v>271</v>
      </c>
      <c r="B107" s="307" t="s">
        <v>15209</v>
      </c>
      <c r="C107" s="306" t="s">
        <v>269</v>
      </c>
      <c r="D107" s="310">
        <v>17.53</v>
      </c>
    </row>
    <row r="108" spans="1:4" ht="15" customHeight="1">
      <c r="A108" s="306" t="s">
        <v>8139</v>
      </c>
      <c r="B108" s="307" t="s">
        <v>15210</v>
      </c>
      <c r="C108" s="306" t="s">
        <v>269</v>
      </c>
      <c r="D108" s="310">
        <v>20.45</v>
      </c>
    </row>
    <row r="109" spans="1:4" ht="15" customHeight="1">
      <c r="A109" s="306" t="s">
        <v>8138</v>
      </c>
      <c r="B109" s="307" t="s">
        <v>15211</v>
      </c>
      <c r="C109" s="306" t="s">
        <v>269</v>
      </c>
      <c r="D109" s="310">
        <v>22.31</v>
      </c>
    </row>
    <row r="110" spans="1:4" ht="15" customHeight="1">
      <c r="A110" s="306" t="s">
        <v>8142</v>
      </c>
      <c r="B110" s="307" t="s">
        <v>15212</v>
      </c>
      <c r="C110" s="306" t="s">
        <v>269</v>
      </c>
      <c r="D110" s="308">
        <v>8.67</v>
      </c>
    </row>
    <row r="111" spans="1:4" ht="15" customHeight="1">
      <c r="A111" s="306" t="s">
        <v>215</v>
      </c>
      <c r="B111" s="307" t="s">
        <v>15213</v>
      </c>
      <c r="C111" s="306" t="s">
        <v>145</v>
      </c>
      <c r="D111" s="308">
        <v>2.7</v>
      </c>
    </row>
    <row r="112" spans="1:4" ht="15" customHeight="1">
      <c r="A112" s="306" t="s">
        <v>8140</v>
      </c>
      <c r="B112" s="307" t="s">
        <v>15214</v>
      </c>
      <c r="C112" s="306" t="s">
        <v>269</v>
      </c>
      <c r="D112" s="310">
        <v>24.55</v>
      </c>
    </row>
    <row r="113" spans="1:4" ht="15" customHeight="1">
      <c r="A113" s="306" t="s">
        <v>8141</v>
      </c>
      <c r="B113" s="307" t="s">
        <v>15215</v>
      </c>
      <c r="C113" s="306" t="s">
        <v>269</v>
      </c>
      <c r="D113" s="310">
        <v>21.35</v>
      </c>
    </row>
    <row r="114" spans="1:4" ht="15" customHeight="1">
      <c r="A114" s="306" t="s">
        <v>8143</v>
      </c>
      <c r="B114" s="307" t="s">
        <v>15216</v>
      </c>
      <c r="C114" s="306" t="s">
        <v>145</v>
      </c>
      <c r="D114" s="308">
        <v>8.6</v>
      </c>
    </row>
    <row r="115" spans="1:4" ht="15" customHeight="1">
      <c r="A115" s="302">
        <v>8720</v>
      </c>
      <c r="B115" s="303" t="s">
        <v>15386</v>
      </c>
      <c r="C115" s="304"/>
      <c r="D115" s="305"/>
    </row>
    <row r="116" spans="1:4" ht="15" customHeight="1">
      <c r="A116" s="306" t="s">
        <v>8144</v>
      </c>
      <c r="B116" s="307" t="s">
        <v>15217</v>
      </c>
      <c r="C116" s="306" t="s">
        <v>269</v>
      </c>
      <c r="D116" s="310">
        <v>18.88</v>
      </c>
    </row>
    <row r="117" spans="1:4" ht="15" customHeight="1">
      <c r="A117" s="306" t="s">
        <v>8145</v>
      </c>
      <c r="B117" s="307" t="s">
        <v>15218</v>
      </c>
      <c r="C117" s="306" t="s">
        <v>269</v>
      </c>
      <c r="D117" s="310">
        <v>16.36</v>
      </c>
    </row>
    <row r="118" spans="1:4" ht="15" customHeight="1">
      <c r="A118" s="306" t="s">
        <v>8146</v>
      </c>
      <c r="B118" s="307" t="s">
        <v>15219</v>
      </c>
      <c r="C118" s="306" t="s">
        <v>145</v>
      </c>
      <c r="D118" s="308">
        <v>2.73</v>
      </c>
    </row>
    <row r="119" spans="1:4" ht="15" customHeight="1">
      <c r="A119" s="302">
        <v>8721</v>
      </c>
      <c r="B119" s="303" t="s">
        <v>15387</v>
      </c>
      <c r="C119" s="304"/>
      <c r="D119" s="305"/>
    </row>
    <row r="120" spans="1:4" ht="15" customHeight="1">
      <c r="A120" s="306" t="s">
        <v>8147</v>
      </c>
      <c r="B120" s="307" t="s">
        <v>15220</v>
      </c>
      <c r="C120" s="306" t="s">
        <v>269</v>
      </c>
      <c r="D120" s="308">
        <v>6.43</v>
      </c>
    </row>
    <row r="121" spans="1:4" ht="15" customHeight="1">
      <c r="A121" s="302">
        <v>8722</v>
      </c>
      <c r="B121" s="303" t="s">
        <v>15388</v>
      </c>
      <c r="C121" s="304"/>
      <c r="D121" s="305"/>
    </row>
    <row r="122" spans="1:4" ht="15" customHeight="1">
      <c r="A122" s="306" t="s">
        <v>8148</v>
      </c>
      <c r="B122" s="307" t="s">
        <v>15221</v>
      </c>
      <c r="C122" s="306" t="s">
        <v>269</v>
      </c>
      <c r="D122" s="310">
        <v>27.5</v>
      </c>
    </row>
    <row r="123" spans="1:4" ht="15" customHeight="1">
      <c r="A123" s="302">
        <v>8664</v>
      </c>
      <c r="B123" s="303" t="s">
        <v>15389</v>
      </c>
      <c r="C123" s="304"/>
      <c r="D123" s="305"/>
    </row>
    <row r="124" spans="1:4" ht="15" customHeight="1">
      <c r="A124" s="302">
        <v>8723</v>
      </c>
      <c r="B124" s="303" t="s">
        <v>15390</v>
      </c>
      <c r="C124" s="304"/>
      <c r="D124" s="305"/>
    </row>
    <row r="125" spans="1:4" ht="15" customHeight="1">
      <c r="A125" s="306" t="s">
        <v>8149</v>
      </c>
      <c r="B125" s="307" t="s">
        <v>8150</v>
      </c>
      <c r="C125" s="306" t="s">
        <v>269</v>
      </c>
      <c r="D125" s="309">
        <v>310.26</v>
      </c>
    </row>
    <row r="126" spans="1:4" ht="15" customHeight="1">
      <c r="A126" s="306" t="s">
        <v>15222</v>
      </c>
      <c r="B126" s="307" t="s">
        <v>15223</v>
      </c>
      <c r="C126" s="306" t="s">
        <v>8153</v>
      </c>
      <c r="D126" s="311">
        <v>1396.17</v>
      </c>
    </row>
    <row r="127" spans="1:4" ht="15" customHeight="1">
      <c r="A127" s="306" t="s">
        <v>15224</v>
      </c>
      <c r="B127" s="307" t="s">
        <v>15225</v>
      </c>
      <c r="C127" s="306" t="s">
        <v>8153</v>
      </c>
      <c r="D127" s="311">
        <v>3723.12</v>
      </c>
    </row>
    <row r="128" spans="1:4" ht="15" customHeight="1">
      <c r="A128" s="306" t="s">
        <v>15226</v>
      </c>
      <c r="B128" s="307" t="s">
        <v>15227</v>
      </c>
      <c r="C128" s="306" t="s">
        <v>8153</v>
      </c>
      <c r="D128" s="311">
        <v>5584.68</v>
      </c>
    </row>
    <row r="129" spans="1:4" ht="15" customHeight="1">
      <c r="A129" s="302">
        <v>8724</v>
      </c>
      <c r="B129" s="303" t="s">
        <v>15391</v>
      </c>
      <c r="C129" s="304"/>
      <c r="D129" s="305"/>
    </row>
    <row r="130" spans="1:4" ht="15" customHeight="1">
      <c r="A130" s="306" t="s">
        <v>8151</v>
      </c>
      <c r="B130" s="307" t="s">
        <v>8152</v>
      </c>
      <c r="C130" s="306" t="s">
        <v>8153</v>
      </c>
      <c r="D130" s="309">
        <v>399.2</v>
      </c>
    </row>
    <row r="131" spans="1:4" ht="15" customHeight="1">
      <c r="A131" s="306" t="s">
        <v>23310</v>
      </c>
      <c r="B131" s="307" t="s">
        <v>23311</v>
      </c>
      <c r="C131" s="306" t="s">
        <v>8153</v>
      </c>
      <c r="D131" s="309">
        <v>805</v>
      </c>
    </row>
    <row r="132" spans="1:4" ht="15" customHeight="1">
      <c r="A132" s="306" t="s">
        <v>8154</v>
      </c>
      <c r="B132" s="307" t="s">
        <v>15228</v>
      </c>
      <c r="C132" s="306" t="s">
        <v>8153</v>
      </c>
      <c r="D132" s="311">
        <v>1204.72</v>
      </c>
    </row>
    <row r="133" spans="1:4" ht="15" customHeight="1">
      <c r="A133" s="302">
        <v>8725</v>
      </c>
      <c r="B133" s="303" t="s">
        <v>15392</v>
      </c>
      <c r="C133" s="304"/>
      <c r="D133" s="305"/>
    </row>
    <row r="134" spans="1:4" ht="15" customHeight="1">
      <c r="A134" s="306" t="s">
        <v>8155</v>
      </c>
      <c r="B134" s="307" t="s">
        <v>15229</v>
      </c>
      <c r="C134" s="306" t="s">
        <v>269</v>
      </c>
      <c r="D134" s="309">
        <v>129.33000000000001</v>
      </c>
    </row>
    <row r="135" spans="1:4" ht="15" customHeight="1">
      <c r="A135" s="306" t="s">
        <v>8156</v>
      </c>
      <c r="B135" s="307" t="s">
        <v>8157</v>
      </c>
      <c r="C135" s="306" t="s">
        <v>269</v>
      </c>
      <c r="D135" s="309">
        <v>596.65</v>
      </c>
    </row>
    <row r="136" spans="1:4" ht="15" customHeight="1">
      <c r="A136" s="306" t="s">
        <v>8158</v>
      </c>
      <c r="B136" s="307" t="s">
        <v>8159</v>
      </c>
      <c r="C136" s="306" t="s">
        <v>8153</v>
      </c>
      <c r="D136" s="311">
        <v>7972.55</v>
      </c>
    </row>
    <row r="137" spans="1:4" ht="15" customHeight="1">
      <c r="A137" s="306" t="s">
        <v>8160</v>
      </c>
      <c r="B137" s="307" t="s">
        <v>8161</v>
      </c>
      <c r="C137" s="306" t="s">
        <v>8153</v>
      </c>
      <c r="D137" s="312">
        <v>13185.71</v>
      </c>
    </row>
    <row r="138" spans="1:4" ht="15" customHeight="1">
      <c r="A138" s="306" t="s">
        <v>8162</v>
      </c>
      <c r="B138" s="307" t="s">
        <v>8163</v>
      </c>
      <c r="C138" s="306" t="s">
        <v>8153</v>
      </c>
      <c r="D138" s="312">
        <v>10847.56</v>
      </c>
    </row>
    <row r="139" spans="1:4" ht="15" customHeight="1">
      <c r="A139" s="306" t="s">
        <v>8164</v>
      </c>
      <c r="B139" s="307" t="s">
        <v>8165</v>
      </c>
      <c r="C139" s="306" t="s">
        <v>8153</v>
      </c>
      <c r="D139" s="312">
        <v>12510.06</v>
      </c>
    </row>
    <row r="140" spans="1:4" ht="15" customHeight="1">
      <c r="A140" s="306" t="s">
        <v>8166</v>
      </c>
      <c r="B140" s="307" t="s">
        <v>8167</v>
      </c>
      <c r="C140" s="306" t="s">
        <v>8153</v>
      </c>
      <c r="D140" s="312">
        <v>10677.58</v>
      </c>
    </row>
    <row r="141" spans="1:4" ht="15" customHeight="1">
      <c r="A141" s="306" t="s">
        <v>8168</v>
      </c>
      <c r="B141" s="307" t="s">
        <v>8169</v>
      </c>
      <c r="C141" s="306" t="s">
        <v>8153</v>
      </c>
      <c r="D141" s="312">
        <v>12340.08</v>
      </c>
    </row>
    <row r="142" spans="1:4" ht="15" customHeight="1">
      <c r="A142" s="306" t="s">
        <v>8170</v>
      </c>
      <c r="B142" s="307" t="s">
        <v>8171</v>
      </c>
      <c r="C142" s="306" t="s">
        <v>8153</v>
      </c>
      <c r="D142" s="311">
        <v>8819.83</v>
      </c>
    </row>
    <row r="143" spans="1:4" ht="15" customHeight="1">
      <c r="A143" s="306" t="s">
        <v>8172</v>
      </c>
      <c r="B143" s="307" t="s">
        <v>8173</v>
      </c>
      <c r="C143" s="306" t="s">
        <v>8153</v>
      </c>
      <c r="D143" s="312">
        <v>11231.51</v>
      </c>
    </row>
    <row r="144" spans="1:4" ht="15" customHeight="1">
      <c r="A144" s="306" t="s">
        <v>8174</v>
      </c>
      <c r="B144" s="307" t="s">
        <v>8175</v>
      </c>
      <c r="C144" s="306" t="s">
        <v>8153</v>
      </c>
      <c r="D144" s="312">
        <v>15844.87</v>
      </c>
    </row>
    <row r="145" spans="1:4" ht="15" customHeight="1">
      <c r="A145" s="306" t="s">
        <v>8176</v>
      </c>
      <c r="B145" s="307" t="s">
        <v>8177</v>
      </c>
      <c r="C145" s="306" t="s">
        <v>8153</v>
      </c>
      <c r="D145" s="311">
        <v>9984.39</v>
      </c>
    </row>
    <row r="146" spans="1:4" ht="15" customHeight="1">
      <c r="A146" s="306" t="s">
        <v>8178</v>
      </c>
      <c r="B146" s="307" t="s">
        <v>8179</v>
      </c>
      <c r="C146" s="306" t="s">
        <v>8153</v>
      </c>
      <c r="D146" s="312">
        <v>13477.64</v>
      </c>
    </row>
    <row r="147" spans="1:4" ht="15" customHeight="1">
      <c r="A147" s="306" t="s">
        <v>8180</v>
      </c>
      <c r="B147" s="307" t="s">
        <v>8181</v>
      </c>
      <c r="C147" s="306" t="s">
        <v>8153</v>
      </c>
      <c r="D147" s="312">
        <v>14635.05</v>
      </c>
    </row>
    <row r="148" spans="1:4" ht="15" customHeight="1">
      <c r="A148" s="306" t="s">
        <v>8182</v>
      </c>
      <c r="B148" s="307" t="s">
        <v>8183</v>
      </c>
      <c r="C148" s="306" t="s">
        <v>8153</v>
      </c>
      <c r="D148" s="312">
        <v>28519.27</v>
      </c>
    </row>
    <row r="149" spans="1:4" ht="15" customHeight="1">
      <c r="A149" s="306" t="s">
        <v>8185</v>
      </c>
      <c r="B149" s="307" t="s">
        <v>8186</v>
      </c>
      <c r="C149" s="306" t="s">
        <v>8153</v>
      </c>
      <c r="D149" s="309">
        <v>302.05</v>
      </c>
    </row>
    <row r="150" spans="1:4" ht="15" customHeight="1">
      <c r="A150" s="306" t="s">
        <v>8187</v>
      </c>
      <c r="B150" s="307" t="s">
        <v>8188</v>
      </c>
      <c r="C150" s="306" t="s">
        <v>8153</v>
      </c>
      <c r="D150" s="309">
        <v>355.15</v>
      </c>
    </row>
    <row r="151" spans="1:4" ht="15" customHeight="1">
      <c r="A151" s="306" t="s">
        <v>8189</v>
      </c>
      <c r="B151" s="307" t="s">
        <v>8190</v>
      </c>
      <c r="C151" s="306" t="s">
        <v>8153</v>
      </c>
      <c r="D151" s="309">
        <v>305.89</v>
      </c>
    </row>
    <row r="152" spans="1:4" ht="15" customHeight="1">
      <c r="A152" s="306" t="s">
        <v>8191</v>
      </c>
      <c r="B152" s="307" t="s">
        <v>8192</v>
      </c>
      <c r="C152" s="306" t="s">
        <v>8153</v>
      </c>
      <c r="D152" s="309">
        <v>305.89</v>
      </c>
    </row>
    <row r="153" spans="1:4" ht="15" customHeight="1">
      <c r="A153" s="306" t="s">
        <v>8193</v>
      </c>
      <c r="B153" s="307" t="s">
        <v>8194</v>
      </c>
      <c r="C153" s="306" t="s">
        <v>8153</v>
      </c>
      <c r="D153" s="309">
        <v>607.94000000000005</v>
      </c>
    </row>
    <row r="154" spans="1:4" ht="15" customHeight="1">
      <c r="A154" s="306" t="s">
        <v>8195</v>
      </c>
      <c r="B154" s="307" t="s">
        <v>8196</v>
      </c>
      <c r="C154" s="306" t="s">
        <v>8153</v>
      </c>
      <c r="D154" s="309">
        <v>305.89</v>
      </c>
    </row>
    <row r="155" spans="1:4" ht="15" customHeight="1">
      <c r="A155" s="306" t="s">
        <v>8197</v>
      </c>
      <c r="B155" s="307" t="s">
        <v>8198</v>
      </c>
      <c r="C155" s="306" t="s">
        <v>8153</v>
      </c>
      <c r="D155" s="309">
        <v>305.89</v>
      </c>
    </row>
    <row r="156" spans="1:4" ht="15" customHeight="1">
      <c r="A156" s="306" t="s">
        <v>8199</v>
      </c>
      <c r="B156" s="307" t="s">
        <v>8200</v>
      </c>
      <c r="C156" s="306" t="s">
        <v>8153</v>
      </c>
      <c r="D156" s="311">
        <v>1048.3800000000001</v>
      </c>
    </row>
    <row r="157" spans="1:4" ht="15" customHeight="1">
      <c r="A157" s="306" t="s">
        <v>8201</v>
      </c>
      <c r="B157" s="307" t="s">
        <v>8202</v>
      </c>
      <c r="C157" s="306" t="s">
        <v>8153</v>
      </c>
      <c r="D157" s="309">
        <v>661.04</v>
      </c>
    </row>
    <row r="158" spans="1:4" ht="15" customHeight="1">
      <c r="A158" s="306" t="s">
        <v>8203</v>
      </c>
      <c r="B158" s="307" t="s">
        <v>8204</v>
      </c>
      <c r="C158" s="306" t="s">
        <v>8153</v>
      </c>
      <c r="D158" s="309">
        <v>882.38</v>
      </c>
    </row>
    <row r="159" spans="1:4" ht="15" customHeight="1">
      <c r="A159" s="306" t="s">
        <v>8205</v>
      </c>
      <c r="B159" s="307" t="s">
        <v>8206</v>
      </c>
      <c r="C159" s="306" t="s">
        <v>8153</v>
      </c>
      <c r="D159" s="309">
        <v>305.89</v>
      </c>
    </row>
    <row r="160" spans="1:4" ht="15" customHeight="1">
      <c r="A160" s="306" t="s">
        <v>8207</v>
      </c>
      <c r="B160" s="307" t="s">
        <v>8208</v>
      </c>
      <c r="C160" s="306" t="s">
        <v>8209</v>
      </c>
      <c r="D160" s="309">
        <v>836.4</v>
      </c>
    </row>
    <row r="161" spans="1:4" ht="15" customHeight="1">
      <c r="A161" s="306" t="s">
        <v>8210</v>
      </c>
      <c r="B161" s="307" t="s">
        <v>8211</v>
      </c>
      <c r="C161" s="306" t="s">
        <v>8209</v>
      </c>
      <c r="D161" s="309">
        <v>944.26</v>
      </c>
    </row>
    <row r="162" spans="1:4" ht="15" customHeight="1">
      <c r="A162" s="306" t="s">
        <v>8212</v>
      </c>
      <c r="B162" s="307" t="s">
        <v>8213</v>
      </c>
      <c r="C162" s="306" t="s">
        <v>8209</v>
      </c>
      <c r="D162" s="311">
        <v>1121.54</v>
      </c>
    </row>
    <row r="163" spans="1:4" ht="15" customHeight="1">
      <c r="A163" s="306" t="s">
        <v>8214</v>
      </c>
      <c r="B163" s="307" t="s">
        <v>8215</v>
      </c>
      <c r="C163" s="306" t="s">
        <v>8209</v>
      </c>
      <c r="D163" s="309">
        <v>882.6</v>
      </c>
    </row>
    <row r="164" spans="1:4" ht="15" customHeight="1">
      <c r="A164" s="306" t="s">
        <v>8216</v>
      </c>
      <c r="B164" s="307" t="s">
        <v>8217</v>
      </c>
      <c r="C164" s="306" t="s">
        <v>8209</v>
      </c>
      <c r="D164" s="309">
        <v>721.41</v>
      </c>
    </row>
    <row r="165" spans="1:4" ht="15" customHeight="1">
      <c r="A165" s="306" t="s">
        <v>8218</v>
      </c>
      <c r="B165" s="307" t="s">
        <v>8219</v>
      </c>
      <c r="C165" s="306" t="s">
        <v>8209</v>
      </c>
      <c r="D165" s="309">
        <v>982.6</v>
      </c>
    </row>
    <row r="166" spans="1:4" ht="15" customHeight="1">
      <c r="A166" s="306" t="s">
        <v>8220</v>
      </c>
      <c r="B166" s="307" t="s">
        <v>8221</v>
      </c>
      <c r="C166" s="306" t="s">
        <v>8209</v>
      </c>
      <c r="D166" s="309">
        <v>945.65</v>
      </c>
    </row>
    <row r="167" spans="1:4" ht="15" customHeight="1">
      <c r="A167" s="306" t="s">
        <v>8222</v>
      </c>
      <c r="B167" s="307" t="s">
        <v>8223</v>
      </c>
      <c r="C167" s="306" t="s">
        <v>8209</v>
      </c>
      <c r="D167" s="309">
        <v>951.21</v>
      </c>
    </row>
    <row r="168" spans="1:4" ht="15" customHeight="1">
      <c r="A168" s="306" t="s">
        <v>8224</v>
      </c>
      <c r="B168" s="307" t="s">
        <v>8225</v>
      </c>
      <c r="C168" s="306" t="s">
        <v>8209</v>
      </c>
      <c r="D168" s="309">
        <v>767.28</v>
      </c>
    </row>
    <row r="169" spans="1:4" ht="15" customHeight="1">
      <c r="A169" s="306" t="s">
        <v>8226</v>
      </c>
      <c r="B169" s="307" t="s">
        <v>15230</v>
      </c>
      <c r="C169" s="306" t="s">
        <v>8153</v>
      </c>
      <c r="D169" s="311">
        <v>1568.04</v>
      </c>
    </row>
    <row r="170" spans="1:4" ht="15" customHeight="1">
      <c r="A170" s="302">
        <v>8726</v>
      </c>
      <c r="B170" s="303" t="s">
        <v>15393</v>
      </c>
      <c r="C170" s="304"/>
      <c r="D170" s="305"/>
    </row>
    <row r="171" spans="1:4" ht="15" customHeight="1">
      <c r="A171" s="306" t="s">
        <v>15231</v>
      </c>
      <c r="B171" s="307" t="s">
        <v>15232</v>
      </c>
      <c r="C171" s="306" t="s">
        <v>145</v>
      </c>
      <c r="D171" s="310">
        <v>53.98</v>
      </c>
    </row>
    <row r="172" spans="1:4" ht="15" customHeight="1">
      <c r="A172" s="306" t="s">
        <v>8227</v>
      </c>
      <c r="B172" s="307" t="s">
        <v>15233</v>
      </c>
      <c r="C172" s="306" t="s">
        <v>8153</v>
      </c>
      <c r="D172" s="310">
        <v>37.39</v>
      </c>
    </row>
    <row r="173" spans="1:4" ht="15" customHeight="1">
      <c r="A173" s="306" t="s">
        <v>8229</v>
      </c>
      <c r="B173" s="307" t="s">
        <v>15234</v>
      </c>
      <c r="C173" s="306" t="s">
        <v>8153</v>
      </c>
      <c r="D173" s="310">
        <v>64.78</v>
      </c>
    </row>
    <row r="174" spans="1:4" ht="15" customHeight="1">
      <c r="A174" s="306" t="s">
        <v>8228</v>
      </c>
      <c r="B174" s="307" t="s">
        <v>15235</v>
      </c>
      <c r="C174" s="306" t="s">
        <v>8153</v>
      </c>
      <c r="D174" s="310">
        <v>86.07</v>
      </c>
    </row>
    <row r="175" spans="1:4" ht="15" customHeight="1">
      <c r="A175" s="302">
        <v>8727</v>
      </c>
      <c r="B175" s="303" t="s">
        <v>15394</v>
      </c>
      <c r="C175" s="304"/>
      <c r="D175" s="305"/>
    </row>
    <row r="176" spans="1:4" ht="15" customHeight="1">
      <c r="A176" s="306" t="s">
        <v>8230</v>
      </c>
      <c r="B176" s="307" t="s">
        <v>15236</v>
      </c>
      <c r="C176" s="306" t="s">
        <v>145</v>
      </c>
      <c r="D176" s="310">
        <v>42.21</v>
      </c>
    </row>
    <row r="177" spans="1:4" ht="15" customHeight="1">
      <c r="A177" s="306" t="s">
        <v>8233</v>
      </c>
      <c r="B177" s="307" t="s">
        <v>22352</v>
      </c>
      <c r="C177" s="306" t="s">
        <v>269</v>
      </c>
      <c r="D177" s="309">
        <v>150.77000000000001</v>
      </c>
    </row>
    <row r="178" spans="1:4" ht="15" customHeight="1">
      <c r="A178" s="306" t="s">
        <v>8231</v>
      </c>
      <c r="B178" s="307" t="s">
        <v>15237</v>
      </c>
      <c r="C178" s="306" t="s">
        <v>269</v>
      </c>
      <c r="D178" s="310">
        <v>10.4</v>
      </c>
    </row>
    <row r="179" spans="1:4" ht="15" customHeight="1">
      <c r="A179" s="306" t="s">
        <v>8232</v>
      </c>
      <c r="B179" s="307" t="s">
        <v>23312</v>
      </c>
      <c r="C179" s="306" t="s">
        <v>145</v>
      </c>
      <c r="D179" s="310">
        <v>12.84</v>
      </c>
    </row>
    <row r="180" spans="1:4" ht="15" customHeight="1">
      <c r="A180" s="306" t="s">
        <v>8236</v>
      </c>
      <c r="B180" s="307" t="s">
        <v>15239</v>
      </c>
      <c r="C180" s="306" t="s">
        <v>145</v>
      </c>
      <c r="D180" s="309">
        <v>197.25</v>
      </c>
    </row>
    <row r="181" spans="1:4" ht="15" customHeight="1">
      <c r="A181" s="306" t="s">
        <v>8235</v>
      </c>
      <c r="B181" s="307" t="s">
        <v>15240</v>
      </c>
      <c r="C181" s="306" t="s">
        <v>269</v>
      </c>
      <c r="D181" s="310">
        <v>81.23</v>
      </c>
    </row>
    <row r="182" spans="1:4" ht="15" customHeight="1">
      <c r="A182" s="306" t="s">
        <v>22254</v>
      </c>
      <c r="B182" s="307" t="s">
        <v>22349</v>
      </c>
      <c r="C182" s="306" t="s">
        <v>269</v>
      </c>
      <c r="D182" s="310">
        <v>59.76</v>
      </c>
    </row>
    <row r="183" spans="1:4" ht="15" customHeight="1">
      <c r="A183" s="306" t="s">
        <v>8234</v>
      </c>
      <c r="B183" s="307" t="s">
        <v>23313</v>
      </c>
      <c r="C183" s="306" t="s">
        <v>269</v>
      </c>
      <c r="D183" s="310">
        <v>76.290000000000006</v>
      </c>
    </row>
    <row r="184" spans="1:4" ht="15" customHeight="1">
      <c r="A184" s="302">
        <v>8728</v>
      </c>
      <c r="B184" s="303" t="s">
        <v>15395</v>
      </c>
      <c r="C184" s="304"/>
      <c r="D184" s="305"/>
    </row>
    <row r="185" spans="1:4" ht="15" customHeight="1">
      <c r="A185" s="306" t="s">
        <v>8237</v>
      </c>
      <c r="B185" s="307" t="s">
        <v>8238</v>
      </c>
      <c r="C185" s="306" t="s">
        <v>8153</v>
      </c>
      <c r="D185" s="308">
        <v>5</v>
      </c>
    </row>
    <row r="186" spans="1:4" ht="15" customHeight="1">
      <c r="A186" s="306" t="s">
        <v>8239</v>
      </c>
      <c r="B186" s="307" t="s">
        <v>15242</v>
      </c>
      <c r="C186" s="306" t="s">
        <v>145</v>
      </c>
      <c r="D186" s="308">
        <v>2.79</v>
      </c>
    </row>
    <row r="187" spans="1:4" ht="15" customHeight="1">
      <c r="A187" s="306" t="s">
        <v>8240</v>
      </c>
      <c r="B187" s="307" t="s">
        <v>23314</v>
      </c>
      <c r="C187" s="306" t="s">
        <v>145</v>
      </c>
      <c r="D187" s="310">
        <v>10.76</v>
      </c>
    </row>
    <row r="188" spans="1:4" ht="15" customHeight="1">
      <c r="A188" s="302">
        <v>8729</v>
      </c>
      <c r="B188" s="303" t="s">
        <v>15396</v>
      </c>
      <c r="C188" s="304"/>
      <c r="D188" s="305"/>
    </row>
    <row r="189" spans="1:4" ht="15" customHeight="1">
      <c r="A189" s="306" t="s">
        <v>15243</v>
      </c>
      <c r="B189" s="307" t="s">
        <v>15244</v>
      </c>
      <c r="C189" s="306" t="s">
        <v>145</v>
      </c>
      <c r="D189" s="308">
        <v>1.56</v>
      </c>
    </row>
    <row r="190" spans="1:4" ht="15" customHeight="1">
      <c r="A190" s="306" t="s">
        <v>15245</v>
      </c>
      <c r="B190" s="307" t="s">
        <v>22354</v>
      </c>
      <c r="C190" s="306" t="s">
        <v>269</v>
      </c>
      <c r="D190" s="308">
        <v>1.42</v>
      </c>
    </row>
    <row r="191" spans="1:4" ht="15" customHeight="1">
      <c r="A191" s="306" t="s">
        <v>8241</v>
      </c>
      <c r="B191" s="307" t="s">
        <v>15246</v>
      </c>
      <c r="C191" s="306" t="s">
        <v>8247</v>
      </c>
      <c r="D191" s="310">
        <v>45.55</v>
      </c>
    </row>
    <row r="192" spans="1:4" ht="15" customHeight="1">
      <c r="A192" s="306" t="s">
        <v>8242</v>
      </c>
      <c r="B192" s="307" t="s">
        <v>8243</v>
      </c>
      <c r="C192" s="306" t="s">
        <v>8244</v>
      </c>
      <c r="D192" s="308">
        <v>9.82</v>
      </c>
    </row>
    <row r="193" spans="1:4" ht="15" customHeight="1">
      <c r="A193" s="306" t="s">
        <v>8245</v>
      </c>
      <c r="B193" s="307" t="s">
        <v>8246</v>
      </c>
      <c r="C193" s="306" t="s">
        <v>8247</v>
      </c>
      <c r="D193" s="310">
        <v>20</v>
      </c>
    </row>
    <row r="194" spans="1:4" ht="15" customHeight="1">
      <c r="A194" s="306" t="s">
        <v>8248</v>
      </c>
      <c r="B194" s="307" t="s">
        <v>8249</v>
      </c>
      <c r="C194" s="306" t="s">
        <v>269</v>
      </c>
      <c r="D194" s="310">
        <v>10.01</v>
      </c>
    </row>
    <row r="195" spans="1:4" ht="15" customHeight="1">
      <c r="A195" s="306" t="s">
        <v>8250</v>
      </c>
      <c r="B195" s="307" t="s">
        <v>8251</v>
      </c>
      <c r="C195" s="306" t="s">
        <v>269</v>
      </c>
      <c r="D195" s="310">
        <v>13.44</v>
      </c>
    </row>
    <row r="196" spans="1:4" ht="15" customHeight="1">
      <c r="A196" s="306" t="s">
        <v>8252</v>
      </c>
      <c r="B196" s="307" t="s">
        <v>8253</v>
      </c>
      <c r="C196" s="306" t="s">
        <v>145</v>
      </c>
      <c r="D196" s="310">
        <v>10.94</v>
      </c>
    </row>
    <row r="197" spans="1:4" ht="15" customHeight="1">
      <c r="A197" s="306" t="s">
        <v>8254</v>
      </c>
      <c r="B197" s="307" t="s">
        <v>15247</v>
      </c>
      <c r="C197" s="306" t="s">
        <v>269</v>
      </c>
      <c r="D197" s="310">
        <v>12.21</v>
      </c>
    </row>
    <row r="198" spans="1:4" ht="15" customHeight="1">
      <c r="A198" s="306" t="s">
        <v>8255</v>
      </c>
      <c r="B198" s="307" t="s">
        <v>15248</v>
      </c>
      <c r="C198" s="306" t="s">
        <v>269</v>
      </c>
      <c r="D198" s="310">
        <v>14.04</v>
      </c>
    </row>
    <row r="199" spans="1:4" ht="15" customHeight="1">
      <c r="A199" s="302">
        <v>8730</v>
      </c>
      <c r="B199" s="303" t="s">
        <v>15397</v>
      </c>
      <c r="C199" s="304"/>
      <c r="D199" s="305"/>
    </row>
    <row r="200" spans="1:4" ht="15" customHeight="1">
      <c r="A200" s="306" t="s">
        <v>15249</v>
      </c>
      <c r="B200" s="307" t="s">
        <v>15250</v>
      </c>
      <c r="C200" s="306" t="s">
        <v>145</v>
      </c>
      <c r="D200" s="309">
        <v>195.3</v>
      </c>
    </row>
    <row r="201" spans="1:4" ht="15" customHeight="1">
      <c r="A201" s="306" t="s">
        <v>15251</v>
      </c>
      <c r="B201" s="307" t="s">
        <v>15252</v>
      </c>
      <c r="C201" s="306" t="s">
        <v>145</v>
      </c>
      <c r="D201" s="309">
        <v>122.01</v>
      </c>
    </row>
    <row r="202" spans="1:4" ht="15" customHeight="1">
      <c r="A202" s="302">
        <v>8665</v>
      </c>
      <c r="B202" s="303" t="s">
        <v>15398</v>
      </c>
      <c r="C202" s="304"/>
      <c r="D202" s="305"/>
    </row>
    <row r="203" spans="1:4" ht="15" customHeight="1">
      <c r="A203" s="302">
        <v>8731</v>
      </c>
      <c r="B203" s="303" t="s">
        <v>15399</v>
      </c>
      <c r="C203" s="304"/>
      <c r="D203" s="305"/>
    </row>
    <row r="204" spans="1:4" ht="15" customHeight="1">
      <c r="A204" s="306" t="s">
        <v>8256</v>
      </c>
      <c r="B204" s="307" t="s">
        <v>22355</v>
      </c>
      <c r="C204" s="306" t="s">
        <v>8113</v>
      </c>
      <c r="D204" s="308">
        <v>3.85</v>
      </c>
    </row>
    <row r="205" spans="1:4" ht="15" customHeight="1">
      <c r="A205" s="306" t="s">
        <v>8258</v>
      </c>
      <c r="B205" s="307" t="s">
        <v>22356</v>
      </c>
      <c r="C205" s="306" t="s">
        <v>269</v>
      </c>
      <c r="D205" s="308">
        <v>9.7200000000000006</v>
      </c>
    </row>
    <row r="206" spans="1:4" ht="15" customHeight="1">
      <c r="A206" s="306" t="s">
        <v>240</v>
      </c>
      <c r="B206" s="307" t="s">
        <v>22357</v>
      </c>
      <c r="C206" s="306" t="s">
        <v>269</v>
      </c>
      <c r="D206" s="308">
        <v>3.22</v>
      </c>
    </row>
    <row r="207" spans="1:4" ht="15" customHeight="1">
      <c r="A207" s="306" t="s">
        <v>8257</v>
      </c>
      <c r="B207" s="307" t="s">
        <v>22358</v>
      </c>
      <c r="C207" s="306" t="s">
        <v>269</v>
      </c>
      <c r="D207" s="308">
        <v>4.8099999999999996</v>
      </c>
    </row>
    <row r="208" spans="1:4" ht="15" customHeight="1">
      <c r="A208" s="302">
        <v>8732</v>
      </c>
      <c r="B208" s="303" t="s">
        <v>15400</v>
      </c>
      <c r="C208" s="304"/>
      <c r="D208" s="305"/>
    </row>
    <row r="209" spans="1:4" ht="15" customHeight="1">
      <c r="A209" s="306" t="s">
        <v>8267</v>
      </c>
      <c r="B209" s="307" t="s">
        <v>22359</v>
      </c>
      <c r="C209" s="306" t="s">
        <v>8113</v>
      </c>
      <c r="D209" s="310">
        <v>10.16</v>
      </c>
    </row>
    <row r="210" spans="1:4" ht="15" customHeight="1">
      <c r="A210" s="306" t="s">
        <v>8264</v>
      </c>
      <c r="B210" s="307" t="s">
        <v>22360</v>
      </c>
      <c r="C210" s="306" t="s">
        <v>8113</v>
      </c>
      <c r="D210" s="308">
        <v>8.8800000000000008</v>
      </c>
    </row>
    <row r="211" spans="1:4" ht="15" customHeight="1">
      <c r="A211" s="306" t="s">
        <v>8268</v>
      </c>
      <c r="B211" s="307" t="s">
        <v>22361</v>
      </c>
      <c r="C211" s="306" t="s">
        <v>8113</v>
      </c>
      <c r="D211" s="308">
        <v>9.5299999999999994</v>
      </c>
    </row>
    <row r="212" spans="1:4" ht="15" customHeight="1">
      <c r="A212" s="306" t="s">
        <v>8265</v>
      </c>
      <c r="B212" s="307" t="s">
        <v>22362</v>
      </c>
      <c r="C212" s="306" t="s">
        <v>8113</v>
      </c>
      <c r="D212" s="308">
        <v>8.41</v>
      </c>
    </row>
    <row r="213" spans="1:4" ht="15" customHeight="1">
      <c r="A213" s="306" t="s">
        <v>8266</v>
      </c>
      <c r="B213" s="307" t="s">
        <v>22363</v>
      </c>
      <c r="C213" s="306" t="s">
        <v>8113</v>
      </c>
      <c r="D213" s="310">
        <v>11.91</v>
      </c>
    </row>
    <row r="214" spans="1:4" ht="15" customHeight="1">
      <c r="A214" s="306" t="s">
        <v>8263</v>
      </c>
      <c r="B214" s="307" t="s">
        <v>22364</v>
      </c>
      <c r="C214" s="306" t="s">
        <v>8113</v>
      </c>
      <c r="D214" s="310">
        <v>10.31</v>
      </c>
    </row>
    <row r="215" spans="1:4" ht="15" customHeight="1">
      <c r="A215" s="306" t="s">
        <v>8259</v>
      </c>
      <c r="B215" s="307" t="s">
        <v>22365</v>
      </c>
      <c r="C215" s="306" t="s">
        <v>8113</v>
      </c>
      <c r="D215" s="308">
        <v>8.25</v>
      </c>
    </row>
    <row r="216" spans="1:4" ht="15" customHeight="1">
      <c r="A216" s="306" t="s">
        <v>8260</v>
      </c>
      <c r="B216" s="307" t="s">
        <v>22366</v>
      </c>
      <c r="C216" s="306" t="s">
        <v>8113</v>
      </c>
      <c r="D216" s="310">
        <v>10.31</v>
      </c>
    </row>
    <row r="217" spans="1:4" ht="15" customHeight="1">
      <c r="A217" s="306" t="s">
        <v>8269</v>
      </c>
      <c r="B217" s="307" t="s">
        <v>22367</v>
      </c>
      <c r="C217" s="306" t="s">
        <v>8113</v>
      </c>
      <c r="D217" s="308">
        <v>9.0500000000000007</v>
      </c>
    </row>
    <row r="218" spans="1:4" ht="15" customHeight="1">
      <c r="A218" s="306" t="s">
        <v>8261</v>
      </c>
      <c r="B218" s="307" t="s">
        <v>22368</v>
      </c>
      <c r="C218" s="306" t="s">
        <v>8113</v>
      </c>
      <c r="D218" s="308">
        <v>3.21</v>
      </c>
    </row>
    <row r="219" spans="1:4" ht="15" customHeight="1">
      <c r="A219" s="306" t="s">
        <v>8262</v>
      </c>
      <c r="B219" s="307" t="s">
        <v>22369</v>
      </c>
      <c r="C219" s="306" t="s">
        <v>8113</v>
      </c>
      <c r="D219" s="308">
        <v>4.82</v>
      </c>
    </row>
    <row r="220" spans="1:4" ht="15" customHeight="1">
      <c r="A220" s="302">
        <v>8733</v>
      </c>
      <c r="B220" s="303" t="s">
        <v>15401</v>
      </c>
      <c r="C220" s="304"/>
      <c r="D220" s="305"/>
    </row>
    <row r="221" spans="1:4" ht="15" customHeight="1">
      <c r="A221" s="306" t="s">
        <v>8270</v>
      </c>
      <c r="B221" s="307" t="s">
        <v>22370</v>
      </c>
      <c r="C221" s="306" t="s">
        <v>8113</v>
      </c>
      <c r="D221" s="310">
        <v>39.479999999999997</v>
      </c>
    </row>
    <row r="222" spans="1:4" ht="15" customHeight="1">
      <c r="A222" s="306" t="s">
        <v>8271</v>
      </c>
      <c r="B222" s="307" t="s">
        <v>22371</v>
      </c>
      <c r="C222" s="306" t="s">
        <v>8113</v>
      </c>
      <c r="D222" s="310">
        <v>88.89</v>
      </c>
    </row>
    <row r="223" spans="1:4" ht="15" customHeight="1">
      <c r="A223" s="306" t="s">
        <v>8272</v>
      </c>
      <c r="B223" s="307" t="s">
        <v>22372</v>
      </c>
      <c r="C223" s="306" t="s">
        <v>8113</v>
      </c>
      <c r="D223" s="309">
        <v>117.81</v>
      </c>
    </row>
    <row r="224" spans="1:4" ht="15" customHeight="1">
      <c r="A224" s="306" t="s">
        <v>104</v>
      </c>
      <c r="B224" s="307" t="s">
        <v>22373</v>
      </c>
      <c r="C224" s="306" t="s">
        <v>8113</v>
      </c>
      <c r="D224" s="310">
        <v>67.39</v>
      </c>
    </row>
    <row r="225" spans="1:4" ht="15" customHeight="1">
      <c r="A225" s="302">
        <v>8734</v>
      </c>
      <c r="B225" s="303" t="s">
        <v>15402</v>
      </c>
      <c r="C225" s="304"/>
      <c r="D225" s="305"/>
    </row>
    <row r="226" spans="1:4" ht="15" customHeight="1">
      <c r="A226" s="306" t="s">
        <v>105</v>
      </c>
      <c r="B226" s="307" t="s">
        <v>22374</v>
      </c>
      <c r="C226" s="306" t="s">
        <v>269</v>
      </c>
      <c r="D226" s="310">
        <v>22.72</v>
      </c>
    </row>
    <row r="227" spans="1:4" ht="15" customHeight="1">
      <c r="A227" s="306" t="s">
        <v>8273</v>
      </c>
      <c r="B227" s="307" t="s">
        <v>22375</v>
      </c>
      <c r="C227" s="306" t="s">
        <v>269</v>
      </c>
      <c r="D227" s="310">
        <v>12.63</v>
      </c>
    </row>
    <row r="228" spans="1:4" ht="15" customHeight="1">
      <c r="A228" s="302">
        <v>8735</v>
      </c>
      <c r="B228" s="303" t="s">
        <v>15403</v>
      </c>
      <c r="C228" s="304"/>
      <c r="D228" s="305"/>
    </row>
    <row r="229" spans="1:4" ht="15" customHeight="1">
      <c r="A229" s="306" t="s">
        <v>8277</v>
      </c>
      <c r="B229" s="307" t="s">
        <v>22376</v>
      </c>
      <c r="C229" s="306" t="s">
        <v>8113</v>
      </c>
      <c r="D229" s="310">
        <v>67.39</v>
      </c>
    </row>
    <row r="230" spans="1:4" ht="15" customHeight="1">
      <c r="A230" s="306" t="s">
        <v>22255</v>
      </c>
      <c r="B230" s="307" t="s">
        <v>22377</v>
      </c>
      <c r="C230" s="306" t="s">
        <v>8113</v>
      </c>
      <c r="D230" s="308">
        <v>8.9499999999999993</v>
      </c>
    </row>
    <row r="231" spans="1:4" ht="15" customHeight="1">
      <c r="A231" s="306" t="s">
        <v>22256</v>
      </c>
      <c r="B231" s="307" t="s">
        <v>22378</v>
      </c>
      <c r="C231" s="306" t="s">
        <v>8113</v>
      </c>
      <c r="D231" s="308">
        <v>5.62</v>
      </c>
    </row>
    <row r="232" spans="1:4" ht="15" customHeight="1">
      <c r="A232" s="306" t="s">
        <v>8275</v>
      </c>
      <c r="B232" s="307" t="s">
        <v>22379</v>
      </c>
      <c r="C232" s="306" t="s">
        <v>8113</v>
      </c>
      <c r="D232" s="308">
        <v>4.99</v>
      </c>
    </row>
    <row r="233" spans="1:4" ht="15" customHeight="1">
      <c r="A233" s="306" t="s">
        <v>8276</v>
      </c>
      <c r="B233" s="307" t="s">
        <v>22380</v>
      </c>
      <c r="C233" s="306" t="s">
        <v>8113</v>
      </c>
      <c r="D233" s="308">
        <v>3.02</v>
      </c>
    </row>
    <row r="234" spans="1:4" ht="15" customHeight="1">
      <c r="A234" s="306" t="s">
        <v>8274</v>
      </c>
      <c r="B234" s="307" t="s">
        <v>22381</v>
      </c>
      <c r="C234" s="306" t="s">
        <v>8113</v>
      </c>
      <c r="D234" s="310">
        <v>45.49</v>
      </c>
    </row>
    <row r="235" spans="1:4" ht="15" customHeight="1">
      <c r="A235" s="306" t="s">
        <v>106</v>
      </c>
      <c r="B235" s="307" t="s">
        <v>22382</v>
      </c>
      <c r="C235" s="306" t="s">
        <v>8113</v>
      </c>
      <c r="D235" s="310">
        <v>67.39</v>
      </c>
    </row>
    <row r="236" spans="1:4" ht="15" customHeight="1">
      <c r="A236" s="306" t="s">
        <v>8278</v>
      </c>
      <c r="B236" s="307" t="s">
        <v>22383</v>
      </c>
      <c r="C236" s="306" t="s">
        <v>8113</v>
      </c>
      <c r="D236" s="310">
        <v>40.840000000000003</v>
      </c>
    </row>
    <row r="237" spans="1:4" ht="15" customHeight="1">
      <c r="A237" s="302">
        <v>8736</v>
      </c>
      <c r="B237" s="303" t="s">
        <v>15404</v>
      </c>
      <c r="C237" s="304"/>
      <c r="D237" s="305"/>
    </row>
    <row r="238" spans="1:4" ht="15" customHeight="1">
      <c r="A238" s="306" t="s">
        <v>22257</v>
      </c>
      <c r="B238" s="307" t="s">
        <v>22384</v>
      </c>
      <c r="C238" s="306" t="s">
        <v>269</v>
      </c>
      <c r="D238" s="309">
        <v>109.04</v>
      </c>
    </row>
    <row r="239" spans="1:4" ht="15" customHeight="1">
      <c r="A239" s="306" t="s">
        <v>22258</v>
      </c>
      <c r="B239" s="307" t="s">
        <v>22385</v>
      </c>
      <c r="C239" s="306" t="s">
        <v>269</v>
      </c>
      <c r="D239" s="310">
        <v>74.08</v>
      </c>
    </row>
    <row r="240" spans="1:4" ht="15" customHeight="1">
      <c r="A240" s="302">
        <v>8666</v>
      </c>
      <c r="B240" s="303" t="s">
        <v>15405</v>
      </c>
      <c r="C240" s="304"/>
      <c r="D240" s="305"/>
    </row>
    <row r="241" spans="1:4" ht="15" customHeight="1">
      <c r="A241" s="302">
        <v>8737</v>
      </c>
      <c r="B241" s="303" t="s">
        <v>15406</v>
      </c>
      <c r="C241" s="304"/>
      <c r="D241" s="305"/>
    </row>
    <row r="242" spans="1:4" ht="15" customHeight="1">
      <c r="A242" s="306" t="s">
        <v>22259</v>
      </c>
      <c r="B242" s="307" t="s">
        <v>22386</v>
      </c>
      <c r="C242" s="306" t="s">
        <v>8113</v>
      </c>
      <c r="D242" s="309">
        <v>164.85</v>
      </c>
    </row>
    <row r="243" spans="1:4" ht="15" customHeight="1">
      <c r="A243" s="302">
        <v>8738</v>
      </c>
      <c r="B243" s="303" t="s">
        <v>15407</v>
      </c>
      <c r="C243" s="304"/>
      <c r="D243" s="305"/>
    </row>
    <row r="244" spans="1:4" ht="15" customHeight="1">
      <c r="A244" s="306" t="s">
        <v>22260</v>
      </c>
      <c r="B244" s="307" t="s">
        <v>22387</v>
      </c>
      <c r="C244" s="306" t="s">
        <v>8153</v>
      </c>
      <c r="D244" s="310">
        <v>32.9</v>
      </c>
    </row>
    <row r="245" spans="1:4" ht="15" customHeight="1">
      <c r="A245" s="306" t="s">
        <v>22261</v>
      </c>
      <c r="B245" s="307" t="s">
        <v>22388</v>
      </c>
      <c r="C245" s="306" t="s">
        <v>8153</v>
      </c>
      <c r="D245" s="310">
        <v>38.119999999999997</v>
      </c>
    </row>
    <row r="246" spans="1:4" ht="15" customHeight="1">
      <c r="A246" s="306" t="s">
        <v>22262</v>
      </c>
      <c r="B246" s="307" t="s">
        <v>22389</v>
      </c>
      <c r="C246" s="306" t="s">
        <v>8153</v>
      </c>
      <c r="D246" s="310">
        <v>16.45</v>
      </c>
    </row>
    <row r="247" spans="1:4" ht="15" customHeight="1">
      <c r="A247" s="306" t="s">
        <v>22263</v>
      </c>
      <c r="B247" s="307" t="s">
        <v>22390</v>
      </c>
      <c r="C247" s="306" t="s">
        <v>8153</v>
      </c>
      <c r="D247" s="310">
        <v>19.059999999999999</v>
      </c>
    </row>
    <row r="248" spans="1:4" ht="15" customHeight="1">
      <c r="A248" s="306" t="s">
        <v>22264</v>
      </c>
      <c r="B248" s="307" t="s">
        <v>22391</v>
      </c>
      <c r="C248" s="306" t="s">
        <v>8113</v>
      </c>
      <c r="D248" s="309">
        <v>153.94999999999999</v>
      </c>
    </row>
    <row r="249" spans="1:4" ht="15" customHeight="1">
      <c r="A249" s="306" t="s">
        <v>8283</v>
      </c>
      <c r="B249" s="307" t="s">
        <v>22392</v>
      </c>
      <c r="C249" s="306" t="s">
        <v>145</v>
      </c>
      <c r="D249" s="309">
        <v>171.07</v>
      </c>
    </row>
    <row r="250" spans="1:4" ht="15" customHeight="1">
      <c r="A250" s="306" t="s">
        <v>8284</v>
      </c>
      <c r="B250" s="307" t="s">
        <v>22393</v>
      </c>
      <c r="C250" s="306" t="s">
        <v>145</v>
      </c>
      <c r="D250" s="309">
        <v>179.4</v>
      </c>
    </row>
    <row r="251" spans="1:4" ht="15" customHeight="1">
      <c r="A251" s="306" t="s">
        <v>8285</v>
      </c>
      <c r="B251" s="307" t="s">
        <v>22394</v>
      </c>
      <c r="C251" s="306" t="s">
        <v>145</v>
      </c>
      <c r="D251" s="309">
        <v>216.34</v>
      </c>
    </row>
    <row r="252" spans="1:4" ht="15" customHeight="1">
      <c r="A252" s="306" t="s">
        <v>8286</v>
      </c>
      <c r="B252" s="307" t="s">
        <v>22395</v>
      </c>
      <c r="C252" s="306" t="s">
        <v>145</v>
      </c>
      <c r="D252" s="309">
        <v>240.58</v>
      </c>
    </row>
    <row r="253" spans="1:4" ht="15" customHeight="1">
      <c r="A253" s="306" t="s">
        <v>8287</v>
      </c>
      <c r="B253" s="307" t="s">
        <v>22396</v>
      </c>
      <c r="C253" s="306" t="s">
        <v>145</v>
      </c>
      <c r="D253" s="309">
        <v>263.42</v>
      </c>
    </row>
    <row r="254" spans="1:4" ht="15" customHeight="1">
      <c r="A254" s="306" t="s">
        <v>8288</v>
      </c>
      <c r="B254" s="307" t="s">
        <v>22397</v>
      </c>
      <c r="C254" s="306" t="s">
        <v>145</v>
      </c>
      <c r="D254" s="309">
        <v>317.86</v>
      </c>
    </row>
    <row r="255" spans="1:4" ht="15" customHeight="1">
      <c r="A255" s="306" t="s">
        <v>8289</v>
      </c>
      <c r="B255" s="307" t="s">
        <v>22398</v>
      </c>
      <c r="C255" s="306" t="s">
        <v>145</v>
      </c>
      <c r="D255" s="309">
        <v>349.56</v>
      </c>
    </row>
    <row r="256" spans="1:4" ht="15" customHeight="1">
      <c r="A256" s="306" t="s">
        <v>8291</v>
      </c>
      <c r="B256" s="307" t="s">
        <v>22399</v>
      </c>
      <c r="C256" s="306" t="s">
        <v>145</v>
      </c>
      <c r="D256" s="309">
        <v>424.55</v>
      </c>
    </row>
    <row r="257" spans="1:4" ht="15" customHeight="1">
      <c r="A257" s="306" t="s">
        <v>8293</v>
      </c>
      <c r="B257" s="307" t="s">
        <v>22400</v>
      </c>
      <c r="C257" s="306" t="s">
        <v>145</v>
      </c>
      <c r="D257" s="309">
        <v>478.02</v>
      </c>
    </row>
    <row r="258" spans="1:4" ht="15" customHeight="1">
      <c r="A258" s="306" t="s">
        <v>8295</v>
      </c>
      <c r="B258" s="307" t="s">
        <v>22401</v>
      </c>
      <c r="C258" s="306" t="s">
        <v>145</v>
      </c>
      <c r="D258" s="309">
        <v>561.6</v>
      </c>
    </row>
    <row r="259" spans="1:4" ht="15" customHeight="1">
      <c r="A259" s="306" t="s">
        <v>8297</v>
      </c>
      <c r="B259" s="307" t="s">
        <v>22402</v>
      </c>
      <c r="C259" s="306" t="s">
        <v>145</v>
      </c>
      <c r="D259" s="309">
        <v>687.52</v>
      </c>
    </row>
    <row r="260" spans="1:4" ht="15" customHeight="1">
      <c r="A260" s="306" t="s">
        <v>8290</v>
      </c>
      <c r="B260" s="307" t="s">
        <v>22403</v>
      </c>
      <c r="C260" s="306" t="s">
        <v>145</v>
      </c>
      <c r="D260" s="309">
        <v>169.94</v>
      </c>
    </row>
    <row r="261" spans="1:4" ht="15" customHeight="1">
      <c r="A261" s="306" t="s">
        <v>8292</v>
      </c>
      <c r="B261" s="307" t="s">
        <v>22404</v>
      </c>
      <c r="C261" s="306" t="s">
        <v>145</v>
      </c>
      <c r="D261" s="309">
        <v>207.64</v>
      </c>
    </row>
    <row r="262" spans="1:4" ht="15" customHeight="1">
      <c r="A262" s="306" t="s">
        <v>8294</v>
      </c>
      <c r="B262" s="307" t="s">
        <v>22405</v>
      </c>
      <c r="C262" s="306" t="s">
        <v>145</v>
      </c>
      <c r="D262" s="309">
        <v>234.28</v>
      </c>
    </row>
    <row r="263" spans="1:4" ht="15" customHeight="1">
      <c r="A263" s="306" t="s">
        <v>8296</v>
      </c>
      <c r="B263" s="307" t="s">
        <v>22406</v>
      </c>
      <c r="C263" s="306" t="s">
        <v>145</v>
      </c>
      <c r="D263" s="309">
        <v>277.27999999999997</v>
      </c>
    </row>
    <row r="264" spans="1:4" ht="15" customHeight="1">
      <c r="A264" s="306" t="s">
        <v>8298</v>
      </c>
      <c r="B264" s="307" t="s">
        <v>22407</v>
      </c>
      <c r="C264" s="306" t="s">
        <v>145</v>
      </c>
      <c r="D264" s="309">
        <v>341.04</v>
      </c>
    </row>
    <row r="265" spans="1:4" ht="15" customHeight="1">
      <c r="A265" s="306" t="s">
        <v>8279</v>
      </c>
      <c r="B265" s="307" t="s">
        <v>22408</v>
      </c>
      <c r="C265" s="306" t="s">
        <v>8153</v>
      </c>
      <c r="D265" s="310">
        <v>71.73</v>
      </c>
    </row>
    <row r="266" spans="1:4" ht="15" customHeight="1">
      <c r="A266" s="306" t="s">
        <v>22265</v>
      </c>
      <c r="B266" s="307" t="s">
        <v>22409</v>
      </c>
      <c r="C266" s="306" t="s">
        <v>8153</v>
      </c>
      <c r="D266" s="309">
        <v>179.22</v>
      </c>
    </row>
    <row r="267" spans="1:4" ht="15" customHeight="1">
      <c r="A267" s="306" t="s">
        <v>22266</v>
      </c>
      <c r="B267" s="307" t="s">
        <v>22410</v>
      </c>
      <c r="C267" s="306" t="s">
        <v>8153</v>
      </c>
      <c r="D267" s="309">
        <v>212.32</v>
      </c>
    </row>
    <row r="268" spans="1:4" ht="15" customHeight="1">
      <c r="A268" s="306" t="s">
        <v>22267</v>
      </c>
      <c r="B268" s="307" t="s">
        <v>22411</v>
      </c>
      <c r="C268" s="306" t="s">
        <v>8153</v>
      </c>
      <c r="D268" s="310">
        <v>89.61</v>
      </c>
    </row>
    <row r="269" spans="1:4" ht="15" customHeight="1">
      <c r="A269" s="306" t="s">
        <v>22268</v>
      </c>
      <c r="B269" s="307" t="s">
        <v>22412</v>
      </c>
      <c r="C269" s="306" t="s">
        <v>8153</v>
      </c>
      <c r="D269" s="309">
        <v>106.16</v>
      </c>
    </row>
    <row r="270" spans="1:4" ht="15" customHeight="1">
      <c r="A270" s="306" t="s">
        <v>8280</v>
      </c>
      <c r="B270" s="307" t="s">
        <v>8281</v>
      </c>
      <c r="C270" s="306" t="s">
        <v>145</v>
      </c>
      <c r="D270" s="309">
        <v>289.33</v>
      </c>
    </row>
    <row r="271" spans="1:4" ht="15" customHeight="1">
      <c r="A271" s="306" t="s">
        <v>8282</v>
      </c>
      <c r="B271" s="307" t="s">
        <v>22413</v>
      </c>
      <c r="C271" s="306" t="s">
        <v>8113</v>
      </c>
      <c r="D271" s="309">
        <v>377.1</v>
      </c>
    </row>
    <row r="272" spans="1:4" ht="15" customHeight="1">
      <c r="A272" s="306" t="s">
        <v>8299</v>
      </c>
      <c r="B272" s="307" t="s">
        <v>22414</v>
      </c>
      <c r="C272" s="306" t="s">
        <v>145</v>
      </c>
      <c r="D272" s="310">
        <v>36.799999999999997</v>
      </c>
    </row>
    <row r="273" spans="1:4" ht="15" customHeight="1">
      <c r="A273" s="306" t="s">
        <v>8300</v>
      </c>
      <c r="B273" s="307" t="s">
        <v>22415</v>
      </c>
      <c r="C273" s="306" t="s">
        <v>145</v>
      </c>
      <c r="D273" s="310">
        <v>51.94</v>
      </c>
    </row>
    <row r="274" spans="1:4" ht="15" customHeight="1">
      <c r="A274" s="306" t="s">
        <v>8301</v>
      </c>
      <c r="B274" s="307" t="s">
        <v>22416</v>
      </c>
      <c r="C274" s="306" t="s">
        <v>145</v>
      </c>
      <c r="D274" s="310">
        <v>71.569999999999993</v>
      </c>
    </row>
    <row r="275" spans="1:4" ht="15" customHeight="1">
      <c r="A275" s="306" t="s">
        <v>8302</v>
      </c>
      <c r="B275" s="307" t="s">
        <v>22417</v>
      </c>
      <c r="C275" s="306" t="s">
        <v>145</v>
      </c>
      <c r="D275" s="310">
        <v>95.56</v>
      </c>
    </row>
    <row r="276" spans="1:4" ht="15" customHeight="1">
      <c r="A276" s="306" t="s">
        <v>8303</v>
      </c>
      <c r="B276" s="307" t="s">
        <v>22418</v>
      </c>
      <c r="C276" s="306" t="s">
        <v>145</v>
      </c>
      <c r="D276" s="309">
        <v>156.63999999999999</v>
      </c>
    </row>
    <row r="277" spans="1:4" ht="15" customHeight="1">
      <c r="A277" s="306" t="s">
        <v>8304</v>
      </c>
      <c r="B277" s="307" t="s">
        <v>22419</v>
      </c>
      <c r="C277" s="306" t="s">
        <v>145</v>
      </c>
      <c r="D277" s="310">
        <v>41.66</v>
      </c>
    </row>
    <row r="278" spans="1:4" ht="15" customHeight="1">
      <c r="A278" s="306" t="s">
        <v>8305</v>
      </c>
      <c r="B278" s="307" t="s">
        <v>22420</v>
      </c>
      <c r="C278" s="306" t="s">
        <v>145</v>
      </c>
      <c r="D278" s="310">
        <v>78.52</v>
      </c>
    </row>
    <row r="279" spans="1:4" ht="15" customHeight="1">
      <c r="A279" s="306" t="s">
        <v>8306</v>
      </c>
      <c r="B279" s="307" t="s">
        <v>22421</v>
      </c>
      <c r="C279" s="306" t="s">
        <v>145</v>
      </c>
      <c r="D279" s="310">
        <v>43.99</v>
      </c>
    </row>
    <row r="280" spans="1:4" ht="15" customHeight="1">
      <c r="A280" s="306" t="s">
        <v>8307</v>
      </c>
      <c r="B280" s="307" t="s">
        <v>22422</v>
      </c>
      <c r="C280" s="306" t="s">
        <v>145</v>
      </c>
      <c r="D280" s="309">
        <v>104.38</v>
      </c>
    </row>
    <row r="281" spans="1:4" ht="15" customHeight="1">
      <c r="A281" s="306" t="s">
        <v>8308</v>
      </c>
      <c r="B281" s="307" t="s">
        <v>22423</v>
      </c>
      <c r="C281" s="306" t="s">
        <v>145</v>
      </c>
      <c r="D281" s="310">
        <v>45.63</v>
      </c>
    </row>
    <row r="282" spans="1:4" ht="15" customHeight="1">
      <c r="A282" s="306" t="s">
        <v>8309</v>
      </c>
      <c r="B282" s="307" t="s">
        <v>22424</v>
      </c>
      <c r="C282" s="306" t="s">
        <v>145</v>
      </c>
      <c r="D282" s="309">
        <v>130.80000000000001</v>
      </c>
    </row>
    <row r="283" spans="1:4" ht="15" customHeight="1">
      <c r="A283" s="306" t="s">
        <v>8310</v>
      </c>
      <c r="B283" s="307" t="s">
        <v>22425</v>
      </c>
      <c r="C283" s="306" t="s">
        <v>145</v>
      </c>
      <c r="D283" s="310">
        <v>47.92</v>
      </c>
    </row>
    <row r="284" spans="1:4" ht="15" customHeight="1">
      <c r="A284" s="306" t="s">
        <v>8311</v>
      </c>
      <c r="B284" s="307" t="s">
        <v>22426</v>
      </c>
      <c r="C284" s="306" t="s">
        <v>145</v>
      </c>
      <c r="D284" s="309">
        <v>156.5</v>
      </c>
    </row>
    <row r="285" spans="1:4" ht="15" customHeight="1">
      <c r="A285" s="306" t="s">
        <v>22269</v>
      </c>
      <c r="B285" s="307" t="s">
        <v>22427</v>
      </c>
      <c r="C285" s="306" t="s">
        <v>8153</v>
      </c>
      <c r="D285" s="311">
        <v>9744</v>
      </c>
    </row>
    <row r="286" spans="1:4" ht="15" customHeight="1">
      <c r="A286" s="306" t="s">
        <v>22270</v>
      </c>
      <c r="B286" s="307" t="s">
        <v>22428</v>
      </c>
      <c r="C286" s="306" t="s">
        <v>13939</v>
      </c>
      <c r="D286" s="310">
        <v>25.61</v>
      </c>
    </row>
    <row r="287" spans="1:4" ht="15" customHeight="1">
      <c r="A287" s="306" t="s">
        <v>22271</v>
      </c>
      <c r="B287" s="307" t="s">
        <v>22429</v>
      </c>
      <c r="C287" s="306" t="s">
        <v>8153</v>
      </c>
      <c r="D287" s="312">
        <v>20056.080000000002</v>
      </c>
    </row>
    <row r="288" spans="1:4" ht="15" customHeight="1">
      <c r="A288" s="306" t="s">
        <v>22272</v>
      </c>
      <c r="B288" s="307" t="s">
        <v>22430</v>
      </c>
      <c r="C288" s="306" t="s">
        <v>13939</v>
      </c>
      <c r="D288" s="310">
        <v>25.61</v>
      </c>
    </row>
    <row r="289" spans="1:4" ht="15" customHeight="1">
      <c r="A289" s="306" t="s">
        <v>22273</v>
      </c>
      <c r="B289" s="307" t="s">
        <v>22431</v>
      </c>
      <c r="C289" s="306" t="s">
        <v>8153</v>
      </c>
      <c r="D289" s="311">
        <v>4932.24</v>
      </c>
    </row>
    <row r="290" spans="1:4" ht="15" customHeight="1">
      <c r="A290" s="306" t="s">
        <v>22274</v>
      </c>
      <c r="B290" s="307" t="s">
        <v>22432</v>
      </c>
      <c r="C290" s="306" t="s">
        <v>13939</v>
      </c>
      <c r="D290" s="310">
        <v>10.59</v>
      </c>
    </row>
    <row r="291" spans="1:4" ht="15" customHeight="1">
      <c r="A291" s="306" t="s">
        <v>22275</v>
      </c>
      <c r="B291" s="307" t="s">
        <v>22433</v>
      </c>
      <c r="C291" s="306" t="s">
        <v>8153</v>
      </c>
      <c r="D291" s="311">
        <v>4200.26</v>
      </c>
    </row>
    <row r="292" spans="1:4" ht="15" customHeight="1">
      <c r="A292" s="306" t="s">
        <v>22276</v>
      </c>
      <c r="B292" s="307" t="s">
        <v>22434</v>
      </c>
      <c r="C292" s="306" t="s">
        <v>13939</v>
      </c>
      <c r="D292" s="310">
        <v>24.12</v>
      </c>
    </row>
    <row r="293" spans="1:4" ht="15" customHeight="1">
      <c r="A293" s="306" t="s">
        <v>22277</v>
      </c>
      <c r="B293" s="307" t="s">
        <v>22435</v>
      </c>
      <c r="C293" s="306" t="s">
        <v>8113</v>
      </c>
      <c r="D293" s="310">
        <v>98.73</v>
      </c>
    </row>
    <row r="294" spans="1:4" ht="15" customHeight="1">
      <c r="A294" s="302">
        <v>8739</v>
      </c>
      <c r="B294" s="303" t="s">
        <v>22436</v>
      </c>
      <c r="C294" s="304"/>
      <c r="D294" s="305"/>
    </row>
    <row r="295" spans="1:4" ht="15" customHeight="1">
      <c r="A295" s="306" t="s">
        <v>8312</v>
      </c>
      <c r="B295" s="307" t="s">
        <v>23315</v>
      </c>
      <c r="C295" s="306" t="s">
        <v>269</v>
      </c>
      <c r="D295" s="310">
        <v>70.92</v>
      </c>
    </row>
    <row r="296" spans="1:4" ht="15" customHeight="1">
      <c r="A296" s="306" t="s">
        <v>8313</v>
      </c>
      <c r="B296" s="307" t="s">
        <v>23316</v>
      </c>
      <c r="C296" s="306" t="s">
        <v>269</v>
      </c>
      <c r="D296" s="310">
        <v>63.6</v>
      </c>
    </row>
    <row r="297" spans="1:4" ht="15" customHeight="1">
      <c r="A297" s="306" t="s">
        <v>8314</v>
      </c>
      <c r="B297" s="307" t="s">
        <v>23317</v>
      </c>
      <c r="C297" s="306" t="s">
        <v>269</v>
      </c>
      <c r="D297" s="310">
        <v>60.87</v>
      </c>
    </row>
    <row r="298" spans="1:4" ht="15" customHeight="1">
      <c r="A298" s="302">
        <v>8740</v>
      </c>
      <c r="B298" s="303" t="s">
        <v>15408</v>
      </c>
      <c r="C298" s="304"/>
      <c r="D298" s="305"/>
    </row>
    <row r="299" spans="1:4" ht="15" customHeight="1">
      <c r="A299" s="306" t="s">
        <v>8315</v>
      </c>
      <c r="B299" s="307" t="s">
        <v>22440</v>
      </c>
      <c r="C299" s="306" t="s">
        <v>8113</v>
      </c>
      <c r="D299" s="309">
        <v>679.65</v>
      </c>
    </row>
    <row r="300" spans="1:4" ht="15" customHeight="1">
      <c r="A300" s="306" t="s">
        <v>8317</v>
      </c>
      <c r="B300" s="307" t="s">
        <v>22442</v>
      </c>
      <c r="C300" s="306" t="s">
        <v>8113</v>
      </c>
      <c r="D300" s="309">
        <v>696.38</v>
      </c>
    </row>
    <row r="301" spans="1:4" ht="15" customHeight="1">
      <c r="A301" s="306" t="s">
        <v>23318</v>
      </c>
      <c r="B301" s="307" t="s">
        <v>23319</v>
      </c>
      <c r="C301" s="306" t="s">
        <v>8113</v>
      </c>
      <c r="D301" s="309">
        <v>717.3</v>
      </c>
    </row>
    <row r="302" spans="1:4" ht="15" customHeight="1">
      <c r="A302" s="306" t="s">
        <v>8318</v>
      </c>
      <c r="B302" s="307" t="s">
        <v>22443</v>
      </c>
      <c r="C302" s="306" t="s">
        <v>8113</v>
      </c>
      <c r="D302" s="309">
        <v>716.72</v>
      </c>
    </row>
    <row r="303" spans="1:4" ht="15" customHeight="1">
      <c r="A303" s="306" t="s">
        <v>8319</v>
      </c>
      <c r="B303" s="307" t="s">
        <v>22444</v>
      </c>
      <c r="C303" s="306" t="s">
        <v>8113</v>
      </c>
      <c r="D303" s="309">
        <v>737.05</v>
      </c>
    </row>
    <row r="304" spans="1:4" ht="15" customHeight="1">
      <c r="A304" s="306" t="s">
        <v>8320</v>
      </c>
      <c r="B304" s="307" t="s">
        <v>22445</v>
      </c>
      <c r="C304" s="306" t="s">
        <v>8113</v>
      </c>
      <c r="D304" s="309">
        <v>765.16</v>
      </c>
    </row>
    <row r="305" spans="1:4" ht="15" customHeight="1">
      <c r="A305" s="306" t="s">
        <v>8321</v>
      </c>
      <c r="B305" s="307" t="s">
        <v>22446</v>
      </c>
      <c r="C305" s="306" t="s">
        <v>8113</v>
      </c>
      <c r="D305" s="309">
        <v>682.73</v>
      </c>
    </row>
    <row r="306" spans="1:4" ht="15" customHeight="1">
      <c r="A306" s="306" t="s">
        <v>8322</v>
      </c>
      <c r="B306" s="307" t="s">
        <v>22447</v>
      </c>
      <c r="C306" s="306" t="s">
        <v>8113</v>
      </c>
      <c r="D306" s="309">
        <v>713.42</v>
      </c>
    </row>
    <row r="307" spans="1:4" ht="15" customHeight="1">
      <c r="A307" s="306" t="s">
        <v>8323</v>
      </c>
      <c r="B307" s="307" t="s">
        <v>22448</v>
      </c>
      <c r="C307" s="306" t="s">
        <v>8113</v>
      </c>
      <c r="D307" s="309">
        <v>737.64</v>
      </c>
    </row>
    <row r="308" spans="1:4" ht="15" customHeight="1">
      <c r="A308" s="306" t="s">
        <v>8324</v>
      </c>
      <c r="B308" s="307" t="s">
        <v>22449</v>
      </c>
      <c r="C308" s="306" t="s">
        <v>8113</v>
      </c>
      <c r="D308" s="309">
        <v>762.25</v>
      </c>
    </row>
    <row r="309" spans="1:4" ht="15" customHeight="1">
      <c r="A309" s="306" t="s">
        <v>8325</v>
      </c>
      <c r="B309" s="307" t="s">
        <v>22450</v>
      </c>
      <c r="C309" s="306" t="s">
        <v>8113</v>
      </c>
      <c r="D309" s="309">
        <v>788.45</v>
      </c>
    </row>
    <row r="310" spans="1:4" ht="15" customHeight="1">
      <c r="A310" s="306" t="s">
        <v>8326</v>
      </c>
      <c r="B310" s="307" t="s">
        <v>22451</v>
      </c>
      <c r="C310" s="306" t="s">
        <v>8113</v>
      </c>
      <c r="D310" s="309">
        <v>631.92999999999995</v>
      </c>
    </row>
    <row r="311" spans="1:4" ht="15" customHeight="1">
      <c r="A311" s="306" t="s">
        <v>8327</v>
      </c>
      <c r="B311" s="307" t="s">
        <v>22452</v>
      </c>
      <c r="C311" s="306" t="s">
        <v>8113</v>
      </c>
      <c r="D311" s="309">
        <v>662.51</v>
      </c>
    </row>
    <row r="312" spans="1:4" ht="15" customHeight="1">
      <c r="A312" s="302">
        <v>8741</v>
      </c>
      <c r="B312" s="303" t="s">
        <v>15409</v>
      </c>
      <c r="C312" s="304"/>
      <c r="D312" s="305"/>
    </row>
    <row r="313" spans="1:4" ht="15" customHeight="1">
      <c r="A313" s="306" t="s">
        <v>8328</v>
      </c>
      <c r="B313" s="307" t="s">
        <v>22453</v>
      </c>
      <c r="C313" s="306" t="s">
        <v>8113</v>
      </c>
      <c r="D313" s="309">
        <v>697.44</v>
      </c>
    </row>
    <row r="314" spans="1:4" ht="15" customHeight="1">
      <c r="A314" s="306" t="s">
        <v>8329</v>
      </c>
      <c r="B314" s="307" t="s">
        <v>22454</v>
      </c>
      <c r="C314" s="306" t="s">
        <v>8113</v>
      </c>
      <c r="D314" s="309">
        <v>718.43</v>
      </c>
    </row>
    <row r="315" spans="1:4" ht="15" customHeight="1">
      <c r="A315" s="306" t="s">
        <v>8330</v>
      </c>
      <c r="B315" s="307" t="s">
        <v>22455</v>
      </c>
      <c r="C315" s="306" t="s">
        <v>8113</v>
      </c>
      <c r="D315" s="309">
        <v>763.17</v>
      </c>
    </row>
    <row r="316" spans="1:4" ht="15" customHeight="1">
      <c r="A316" s="306" t="s">
        <v>8331</v>
      </c>
      <c r="B316" s="307" t="s">
        <v>22456</v>
      </c>
      <c r="C316" s="306" t="s">
        <v>8113</v>
      </c>
      <c r="D316" s="309">
        <v>787.75</v>
      </c>
    </row>
    <row r="317" spans="1:4" ht="15" customHeight="1">
      <c r="A317" s="306" t="s">
        <v>8332</v>
      </c>
      <c r="B317" s="307" t="s">
        <v>22457</v>
      </c>
      <c r="C317" s="306" t="s">
        <v>8113</v>
      </c>
      <c r="D317" s="309">
        <v>829.55</v>
      </c>
    </row>
    <row r="318" spans="1:4" ht="15" customHeight="1">
      <c r="A318" s="306" t="s">
        <v>8333</v>
      </c>
      <c r="B318" s="307" t="s">
        <v>22458</v>
      </c>
      <c r="C318" s="306" t="s">
        <v>8113</v>
      </c>
      <c r="D318" s="309">
        <v>638.5</v>
      </c>
    </row>
    <row r="319" spans="1:4" ht="15" customHeight="1">
      <c r="A319" s="306" t="s">
        <v>8334</v>
      </c>
      <c r="B319" s="307" t="s">
        <v>22459</v>
      </c>
      <c r="C319" s="306" t="s">
        <v>8113</v>
      </c>
      <c r="D319" s="309">
        <v>660.32</v>
      </c>
    </row>
    <row r="320" spans="1:4" ht="15" customHeight="1">
      <c r="A320" s="306" t="s">
        <v>8335</v>
      </c>
      <c r="B320" s="307" t="s">
        <v>22460</v>
      </c>
      <c r="C320" s="306" t="s">
        <v>8113</v>
      </c>
      <c r="D320" s="309">
        <v>659.5</v>
      </c>
    </row>
    <row r="321" spans="1:4" ht="15" customHeight="1">
      <c r="A321" s="306" t="s">
        <v>8336</v>
      </c>
      <c r="B321" s="307" t="s">
        <v>22461</v>
      </c>
      <c r="C321" s="306" t="s">
        <v>8113</v>
      </c>
      <c r="D321" s="309">
        <v>685.73</v>
      </c>
    </row>
    <row r="322" spans="1:4" ht="15" customHeight="1">
      <c r="A322" s="306" t="s">
        <v>8337</v>
      </c>
      <c r="B322" s="307" t="s">
        <v>22462</v>
      </c>
      <c r="C322" s="306" t="s">
        <v>8113</v>
      </c>
      <c r="D322" s="309">
        <v>632.48</v>
      </c>
    </row>
    <row r="323" spans="1:4" ht="15" customHeight="1">
      <c r="A323" s="302">
        <v>8667</v>
      </c>
      <c r="B323" s="303" t="s">
        <v>15410</v>
      </c>
      <c r="C323" s="304"/>
      <c r="D323" s="305"/>
    </row>
    <row r="324" spans="1:4" ht="15" customHeight="1">
      <c r="A324" s="302">
        <v>8742</v>
      </c>
      <c r="B324" s="303" t="s">
        <v>15411</v>
      </c>
      <c r="C324" s="304"/>
      <c r="D324" s="305"/>
    </row>
    <row r="325" spans="1:4" ht="15" customHeight="1">
      <c r="A325" s="306" t="s">
        <v>8338</v>
      </c>
      <c r="B325" s="307" t="s">
        <v>22463</v>
      </c>
      <c r="C325" s="306" t="s">
        <v>8113</v>
      </c>
      <c r="D325" s="309">
        <v>519.41</v>
      </c>
    </row>
    <row r="326" spans="1:4" ht="15" customHeight="1">
      <c r="A326" s="306" t="s">
        <v>8339</v>
      </c>
      <c r="B326" s="307" t="s">
        <v>22464</v>
      </c>
      <c r="C326" s="306" t="s">
        <v>8113</v>
      </c>
      <c r="D326" s="309">
        <v>414.89</v>
      </c>
    </row>
    <row r="327" spans="1:4" ht="15" customHeight="1">
      <c r="A327" s="306" t="s">
        <v>8340</v>
      </c>
      <c r="B327" s="307" t="s">
        <v>22465</v>
      </c>
      <c r="C327" s="306" t="s">
        <v>8113</v>
      </c>
      <c r="D327" s="309">
        <v>430.88</v>
      </c>
    </row>
    <row r="328" spans="1:4" ht="15" customHeight="1">
      <c r="A328" s="302">
        <v>8744</v>
      </c>
      <c r="B328" s="303" t="s">
        <v>15412</v>
      </c>
      <c r="C328" s="304"/>
      <c r="D328" s="305"/>
    </row>
    <row r="329" spans="1:4" ht="15" customHeight="1">
      <c r="A329" s="306" t="s">
        <v>8341</v>
      </c>
      <c r="B329" s="307" t="s">
        <v>22466</v>
      </c>
      <c r="C329" s="306" t="s">
        <v>8113</v>
      </c>
      <c r="D329" s="309">
        <v>170.9</v>
      </c>
    </row>
    <row r="330" spans="1:4" ht="15" customHeight="1">
      <c r="A330" s="306" t="s">
        <v>8342</v>
      </c>
      <c r="B330" s="307" t="s">
        <v>22467</v>
      </c>
      <c r="C330" s="306" t="s">
        <v>8113</v>
      </c>
      <c r="D330" s="309">
        <v>178.14</v>
      </c>
    </row>
    <row r="331" spans="1:4" ht="15" customHeight="1">
      <c r="A331" s="306" t="s">
        <v>8343</v>
      </c>
      <c r="B331" s="307" t="s">
        <v>8344</v>
      </c>
      <c r="C331" s="306" t="s">
        <v>8113</v>
      </c>
      <c r="D331" s="309">
        <v>535.54999999999995</v>
      </c>
    </row>
    <row r="332" spans="1:4" ht="15" customHeight="1">
      <c r="A332" s="306" t="s">
        <v>12100</v>
      </c>
      <c r="B332" s="307" t="s">
        <v>12101</v>
      </c>
      <c r="C332" s="306" t="s">
        <v>8113</v>
      </c>
      <c r="D332" s="309">
        <v>260.17</v>
      </c>
    </row>
    <row r="333" spans="1:4" ht="15" customHeight="1">
      <c r="A333" s="302">
        <v>8745</v>
      </c>
      <c r="B333" s="303" t="s">
        <v>15413</v>
      </c>
      <c r="C333" s="304"/>
      <c r="D333" s="305"/>
    </row>
    <row r="334" spans="1:4" ht="15" customHeight="1">
      <c r="A334" s="306" t="s">
        <v>8345</v>
      </c>
      <c r="B334" s="307" t="s">
        <v>22468</v>
      </c>
      <c r="C334" s="306" t="s">
        <v>8113</v>
      </c>
      <c r="D334" s="309">
        <v>237.64</v>
      </c>
    </row>
    <row r="335" spans="1:4" ht="15" customHeight="1">
      <c r="A335" s="306" t="s">
        <v>8346</v>
      </c>
      <c r="B335" s="307" t="s">
        <v>22469</v>
      </c>
      <c r="C335" s="306" t="s">
        <v>8113</v>
      </c>
      <c r="D335" s="309">
        <v>158.47</v>
      </c>
    </row>
    <row r="336" spans="1:4" ht="15" customHeight="1">
      <c r="A336" s="302">
        <v>8668</v>
      </c>
      <c r="B336" s="303" t="s">
        <v>15414</v>
      </c>
      <c r="C336" s="304"/>
      <c r="D336" s="305"/>
    </row>
    <row r="337" spans="1:4" ht="15" customHeight="1">
      <c r="A337" s="302">
        <v>8746</v>
      </c>
      <c r="B337" s="303" t="s">
        <v>15415</v>
      </c>
      <c r="C337" s="304"/>
      <c r="D337" s="305"/>
    </row>
    <row r="338" spans="1:4" ht="15" customHeight="1">
      <c r="A338" s="306" t="s">
        <v>22278</v>
      </c>
      <c r="B338" s="307" t="s">
        <v>22470</v>
      </c>
      <c r="C338" s="306" t="s">
        <v>269</v>
      </c>
      <c r="D338" s="310">
        <v>30.1</v>
      </c>
    </row>
    <row r="339" spans="1:4" ht="15" customHeight="1">
      <c r="A339" s="306" t="s">
        <v>22279</v>
      </c>
      <c r="B339" s="307" t="s">
        <v>22471</v>
      </c>
      <c r="C339" s="306" t="s">
        <v>269</v>
      </c>
      <c r="D339" s="310">
        <v>14.01</v>
      </c>
    </row>
    <row r="340" spans="1:4" ht="15" customHeight="1">
      <c r="A340" s="306" t="s">
        <v>22280</v>
      </c>
      <c r="B340" s="307" t="s">
        <v>22472</v>
      </c>
      <c r="C340" s="306" t="s">
        <v>269</v>
      </c>
      <c r="D340" s="310">
        <v>17.22</v>
      </c>
    </row>
    <row r="341" spans="1:4" ht="15" customHeight="1">
      <c r="A341" s="306" t="s">
        <v>22281</v>
      </c>
      <c r="B341" s="307" t="s">
        <v>22473</v>
      </c>
      <c r="C341" s="306" t="s">
        <v>269</v>
      </c>
      <c r="D341" s="310">
        <v>20.75</v>
      </c>
    </row>
    <row r="342" spans="1:4" ht="15" customHeight="1">
      <c r="A342" s="306" t="s">
        <v>22282</v>
      </c>
      <c r="B342" s="307" t="s">
        <v>22474</v>
      </c>
      <c r="C342" s="306" t="s">
        <v>8351</v>
      </c>
      <c r="D342" s="310">
        <v>12.38</v>
      </c>
    </row>
    <row r="343" spans="1:4" ht="15" customHeight="1">
      <c r="A343" s="306" t="s">
        <v>22283</v>
      </c>
      <c r="B343" s="307" t="s">
        <v>22475</v>
      </c>
      <c r="C343" s="306" t="s">
        <v>8351</v>
      </c>
      <c r="D343" s="310">
        <v>11.27</v>
      </c>
    </row>
    <row r="344" spans="1:4" ht="15" customHeight="1">
      <c r="A344" s="306" t="s">
        <v>22284</v>
      </c>
      <c r="B344" s="307" t="s">
        <v>22476</v>
      </c>
      <c r="C344" s="306" t="s">
        <v>8351</v>
      </c>
      <c r="D344" s="310">
        <v>11.35</v>
      </c>
    </row>
    <row r="345" spans="1:4" ht="15" customHeight="1">
      <c r="A345" s="306" t="s">
        <v>8352</v>
      </c>
      <c r="B345" s="307" t="s">
        <v>22477</v>
      </c>
      <c r="C345" s="306" t="s">
        <v>8351</v>
      </c>
      <c r="D345" s="310">
        <v>11.57</v>
      </c>
    </row>
    <row r="346" spans="1:4" ht="15" customHeight="1">
      <c r="A346" s="306" t="s">
        <v>22285</v>
      </c>
      <c r="B346" s="307" t="s">
        <v>22478</v>
      </c>
      <c r="C346" s="306" t="s">
        <v>8351</v>
      </c>
      <c r="D346" s="310">
        <v>12.46</v>
      </c>
    </row>
    <row r="347" spans="1:4" ht="15" customHeight="1">
      <c r="A347" s="306" t="s">
        <v>22286</v>
      </c>
      <c r="B347" s="307" t="s">
        <v>22479</v>
      </c>
      <c r="C347" s="306" t="s">
        <v>8351</v>
      </c>
      <c r="D347" s="310">
        <v>12.46</v>
      </c>
    </row>
    <row r="348" spans="1:4" ht="15" customHeight="1">
      <c r="A348" s="306" t="s">
        <v>8353</v>
      </c>
      <c r="B348" s="307" t="s">
        <v>22480</v>
      </c>
      <c r="C348" s="306" t="s">
        <v>8351</v>
      </c>
      <c r="D348" s="310">
        <v>12</v>
      </c>
    </row>
    <row r="349" spans="1:4" ht="15" customHeight="1">
      <c r="A349" s="306" t="s">
        <v>22287</v>
      </c>
      <c r="B349" s="307" t="s">
        <v>22481</v>
      </c>
      <c r="C349" s="306" t="s">
        <v>8351</v>
      </c>
      <c r="D349" s="310">
        <v>12.05</v>
      </c>
    </row>
    <row r="350" spans="1:4" ht="15" customHeight="1">
      <c r="A350" s="306" t="s">
        <v>22288</v>
      </c>
      <c r="B350" s="307" t="s">
        <v>22482</v>
      </c>
      <c r="C350" s="306" t="s">
        <v>8351</v>
      </c>
      <c r="D350" s="310">
        <v>12.05</v>
      </c>
    </row>
    <row r="351" spans="1:4" ht="15" customHeight="1">
      <c r="A351" s="306" t="s">
        <v>8354</v>
      </c>
      <c r="B351" s="307" t="s">
        <v>22483</v>
      </c>
      <c r="C351" s="306" t="s">
        <v>8351</v>
      </c>
      <c r="D351" s="310">
        <v>11.89</v>
      </c>
    </row>
    <row r="352" spans="1:4" ht="15" customHeight="1">
      <c r="A352" s="306" t="s">
        <v>8355</v>
      </c>
      <c r="B352" s="307" t="s">
        <v>22484</v>
      </c>
      <c r="C352" s="306" t="s">
        <v>8351</v>
      </c>
      <c r="D352" s="310">
        <v>11.94</v>
      </c>
    </row>
    <row r="353" spans="1:4" ht="15" customHeight="1">
      <c r="A353" s="306" t="s">
        <v>22289</v>
      </c>
      <c r="B353" s="307" t="s">
        <v>22485</v>
      </c>
      <c r="C353" s="306" t="s">
        <v>8351</v>
      </c>
      <c r="D353" s="310">
        <v>11.94</v>
      </c>
    </row>
    <row r="354" spans="1:4" ht="15" customHeight="1">
      <c r="A354" s="306" t="s">
        <v>22290</v>
      </c>
      <c r="B354" s="307" t="s">
        <v>22486</v>
      </c>
      <c r="C354" s="306" t="s">
        <v>8351</v>
      </c>
      <c r="D354" s="310">
        <v>11.94</v>
      </c>
    </row>
    <row r="355" spans="1:4" ht="15" customHeight="1">
      <c r="A355" s="302">
        <v>8747</v>
      </c>
      <c r="B355" s="303" t="s">
        <v>22436</v>
      </c>
      <c r="C355" s="304"/>
      <c r="D355" s="305"/>
    </row>
    <row r="356" spans="1:4" ht="15" customHeight="1">
      <c r="A356" s="306" t="s">
        <v>8356</v>
      </c>
      <c r="B356" s="307" t="s">
        <v>22487</v>
      </c>
      <c r="C356" s="306" t="s">
        <v>269</v>
      </c>
      <c r="D356" s="310">
        <v>71.41</v>
      </c>
    </row>
    <row r="357" spans="1:4" ht="15" customHeight="1">
      <c r="A357" s="306" t="s">
        <v>8357</v>
      </c>
      <c r="B357" s="307" t="s">
        <v>22488</v>
      </c>
      <c r="C357" s="306" t="s">
        <v>269</v>
      </c>
      <c r="D357" s="310">
        <v>51.88</v>
      </c>
    </row>
    <row r="358" spans="1:4" ht="15" customHeight="1">
      <c r="A358" s="306" t="s">
        <v>8358</v>
      </c>
      <c r="B358" s="307" t="s">
        <v>22489</v>
      </c>
      <c r="C358" s="306" t="s">
        <v>269</v>
      </c>
      <c r="D358" s="310">
        <v>57.82</v>
      </c>
    </row>
    <row r="359" spans="1:4" ht="15" customHeight="1">
      <c r="A359" s="306" t="s">
        <v>8359</v>
      </c>
      <c r="B359" s="307" t="s">
        <v>22490</v>
      </c>
      <c r="C359" s="306" t="s">
        <v>269</v>
      </c>
      <c r="D359" s="310">
        <v>58.99</v>
      </c>
    </row>
    <row r="360" spans="1:4" ht="15" customHeight="1">
      <c r="A360" s="306" t="s">
        <v>8360</v>
      </c>
      <c r="B360" s="307" t="s">
        <v>22491</v>
      </c>
      <c r="C360" s="306" t="s">
        <v>269</v>
      </c>
      <c r="D360" s="310">
        <v>62.32</v>
      </c>
    </row>
    <row r="361" spans="1:4" ht="15" customHeight="1">
      <c r="A361" s="306" t="s">
        <v>8361</v>
      </c>
      <c r="B361" s="307" t="s">
        <v>22492</v>
      </c>
      <c r="C361" s="306" t="s">
        <v>269</v>
      </c>
      <c r="D361" s="310">
        <v>64.900000000000006</v>
      </c>
    </row>
    <row r="362" spans="1:4" ht="15" customHeight="1">
      <c r="A362" s="306" t="s">
        <v>8362</v>
      </c>
      <c r="B362" s="307" t="s">
        <v>22493</v>
      </c>
      <c r="C362" s="306" t="s">
        <v>269</v>
      </c>
      <c r="D362" s="309">
        <v>133.56</v>
      </c>
    </row>
    <row r="363" spans="1:4" ht="15" customHeight="1">
      <c r="A363" s="306" t="s">
        <v>8363</v>
      </c>
      <c r="B363" s="307" t="s">
        <v>22494</v>
      </c>
      <c r="C363" s="306" t="s">
        <v>269</v>
      </c>
      <c r="D363" s="309">
        <v>110.1</v>
      </c>
    </row>
    <row r="364" spans="1:4" ht="15" customHeight="1">
      <c r="A364" s="306" t="s">
        <v>8364</v>
      </c>
      <c r="B364" s="307" t="s">
        <v>22495</v>
      </c>
      <c r="C364" s="306" t="s">
        <v>269</v>
      </c>
      <c r="D364" s="310">
        <v>91.33</v>
      </c>
    </row>
    <row r="365" spans="1:4" ht="15" customHeight="1">
      <c r="A365" s="306" t="s">
        <v>8365</v>
      </c>
      <c r="B365" s="307" t="s">
        <v>22496</v>
      </c>
      <c r="C365" s="306" t="s">
        <v>269</v>
      </c>
      <c r="D365" s="310">
        <v>57.73</v>
      </c>
    </row>
    <row r="366" spans="1:4" ht="15" customHeight="1">
      <c r="A366" s="306" t="s">
        <v>8366</v>
      </c>
      <c r="B366" s="307" t="s">
        <v>22497</v>
      </c>
      <c r="C366" s="306" t="s">
        <v>269</v>
      </c>
      <c r="D366" s="310">
        <v>46.62</v>
      </c>
    </row>
    <row r="367" spans="1:4" ht="15" customHeight="1">
      <c r="A367" s="306" t="s">
        <v>8367</v>
      </c>
      <c r="B367" s="307" t="s">
        <v>22498</v>
      </c>
      <c r="C367" s="306" t="s">
        <v>269</v>
      </c>
      <c r="D367" s="309">
        <v>107.36</v>
      </c>
    </row>
    <row r="368" spans="1:4" ht="15" customHeight="1">
      <c r="A368" s="306" t="s">
        <v>23320</v>
      </c>
      <c r="B368" s="307" t="s">
        <v>23321</v>
      </c>
      <c r="C368" s="306" t="s">
        <v>269</v>
      </c>
      <c r="D368" s="310">
        <v>63.03</v>
      </c>
    </row>
    <row r="369" spans="1:4" ht="15" customHeight="1">
      <c r="A369" s="306" t="s">
        <v>23322</v>
      </c>
      <c r="B369" s="307" t="s">
        <v>23323</v>
      </c>
      <c r="C369" s="306" t="s">
        <v>269</v>
      </c>
      <c r="D369" s="310">
        <v>45.63</v>
      </c>
    </row>
    <row r="370" spans="1:4" ht="15" customHeight="1">
      <c r="A370" s="306" t="s">
        <v>23324</v>
      </c>
      <c r="B370" s="307" t="s">
        <v>23325</v>
      </c>
      <c r="C370" s="306" t="s">
        <v>269</v>
      </c>
      <c r="D370" s="310">
        <v>46.13</v>
      </c>
    </row>
    <row r="371" spans="1:4" ht="15" customHeight="1">
      <c r="A371" s="306" t="s">
        <v>23326</v>
      </c>
      <c r="B371" s="307" t="s">
        <v>23327</v>
      </c>
      <c r="C371" s="306" t="s">
        <v>269</v>
      </c>
      <c r="D371" s="310">
        <v>51.06</v>
      </c>
    </row>
    <row r="372" spans="1:4" ht="15" customHeight="1">
      <c r="A372" s="306" t="s">
        <v>23328</v>
      </c>
      <c r="B372" s="307" t="s">
        <v>23329</v>
      </c>
      <c r="C372" s="306" t="s">
        <v>269</v>
      </c>
      <c r="D372" s="310">
        <v>54.26</v>
      </c>
    </row>
    <row r="373" spans="1:4" ht="15" customHeight="1">
      <c r="A373" s="306" t="s">
        <v>23330</v>
      </c>
      <c r="B373" s="307" t="s">
        <v>23331</v>
      </c>
      <c r="C373" s="306" t="s">
        <v>269</v>
      </c>
      <c r="D373" s="310">
        <v>56.75</v>
      </c>
    </row>
    <row r="374" spans="1:4" ht="15" customHeight="1">
      <c r="A374" s="306" t="s">
        <v>23332</v>
      </c>
      <c r="B374" s="307" t="s">
        <v>23333</v>
      </c>
      <c r="C374" s="306" t="s">
        <v>269</v>
      </c>
      <c r="D374" s="310">
        <v>50.22</v>
      </c>
    </row>
    <row r="375" spans="1:4" ht="15" customHeight="1">
      <c r="A375" s="306" t="s">
        <v>23334</v>
      </c>
      <c r="B375" s="307" t="s">
        <v>23335</v>
      </c>
      <c r="C375" s="306" t="s">
        <v>269</v>
      </c>
      <c r="D375" s="310">
        <v>40.32</v>
      </c>
    </row>
    <row r="376" spans="1:4" ht="15" customHeight="1">
      <c r="A376" s="306" t="s">
        <v>8368</v>
      </c>
      <c r="B376" s="307" t="s">
        <v>22499</v>
      </c>
      <c r="C376" s="306" t="s">
        <v>8244</v>
      </c>
      <c r="D376" s="310">
        <v>60.18</v>
      </c>
    </row>
    <row r="377" spans="1:4" ht="15" customHeight="1">
      <c r="A377" s="306" t="s">
        <v>8369</v>
      </c>
      <c r="B377" s="307" t="s">
        <v>22500</v>
      </c>
      <c r="C377" s="306" t="s">
        <v>8244</v>
      </c>
      <c r="D377" s="310">
        <v>60.82</v>
      </c>
    </row>
    <row r="378" spans="1:4" ht="15" customHeight="1">
      <c r="A378" s="306" t="s">
        <v>23336</v>
      </c>
      <c r="B378" s="307" t="s">
        <v>23337</v>
      </c>
      <c r="C378" s="306" t="s">
        <v>269</v>
      </c>
      <c r="D378" s="310">
        <v>87.94</v>
      </c>
    </row>
    <row r="379" spans="1:4" ht="15" customHeight="1">
      <c r="A379" s="306" t="s">
        <v>23338</v>
      </c>
      <c r="B379" s="307" t="s">
        <v>23339</v>
      </c>
      <c r="C379" s="306" t="s">
        <v>269</v>
      </c>
      <c r="D379" s="310">
        <v>61.69</v>
      </c>
    </row>
    <row r="380" spans="1:4" ht="15" customHeight="1">
      <c r="A380" s="306" t="s">
        <v>23340</v>
      </c>
      <c r="B380" s="307" t="s">
        <v>23341</v>
      </c>
      <c r="C380" s="306" t="s">
        <v>269</v>
      </c>
      <c r="D380" s="310">
        <v>62.27</v>
      </c>
    </row>
    <row r="381" spans="1:4" ht="15" customHeight="1">
      <c r="A381" s="306" t="s">
        <v>23342</v>
      </c>
      <c r="B381" s="307" t="s">
        <v>23343</v>
      </c>
      <c r="C381" s="306" t="s">
        <v>269</v>
      </c>
      <c r="D381" s="310">
        <v>73.89</v>
      </c>
    </row>
    <row r="382" spans="1:4" ht="15" customHeight="1">
      <c r="A382" s="306" t="s">
        <v>23344</v>
      </c>
      <c r="B382" s="307" t="s">
        <v>23345</v>
      </c>
      <c r="C382" s="306" t="s">
        <v>269</v>
      </c>
      <c r="D382" s="310">
        <v>77.64</v>
      </c>
    </row>
    <row r="383" spans="1:4" ht="15" customHeight="1">
      <c r="A383" s="306" t="s">
        <v>23346</v>
      </c>
      <c r="B383" s="307" t="s">
        <v>23347</v>
      </c>
      <c r="C383" s="306" t="s">
        <v>269</v>
      </c>
      <c r="D383" s="310">
        <v>80.56</v>
      </c>
    </row>
    <row r="384" spans="1:4" ht="15" customHeight="1">
      <c r="A384" s="306" t="s">
        <v>23348</v>
      </c>
      <c r="B384" s="307" t="s">
        <v>23349</v>
      </c>
      <c r="C384" s="306" t="s">
        <v>269</v>
      </c>
      <c r="D384" s="310">
        <v>72.06</v>
      </c>
    </row>
    <row r="385" spans="1:4" ht="15" customHeight="1">
      <c r="A385" s="306" t="s">
        <v>23350</v>
      </c>
      <c r="B385" s="307" t="s">
        <v>23351</v>
      </c>
      <c r="C385" s="306" t="s">
        <v>269</v>
      </c>
      <c r="D385" s="310">
        <v>58.67</v>
      </c>
    </row>
    <row r="386" spans="1:4" ht="15" customHeight="1">
      <c r="A386" s="306" t="s">
        <v>23352</v>
      </c>
      <c r="B386" s="307" t="s">
        <v>23353</v>
      </c>
      <c r="C386" s="306" t="s">
        <v>269</v>
      </c>
      <c r="D386" s="310">
        <v>74.81</v>
      </c>
    </row>
    <row r="387" spans="1:4" ht="15" customHeight="1">
      <c r="A387" s="306" t="s">
        <v>23354</v>
      </c>
      <c r="B387" s="307" t="s">
        <v>23355</v>
      </c>
      <c r="C387" s="306" t="s">
        <v>269</v>
      </c>
      <c r="D387" s="310">
        <v>78.53</v>
      </c>
    </row>
    <row r="388" spans="1:4" ht="15" customHeight="1">
      <c r="A388" s="306" t="s">
        <v>23356</v>
      </c>
      <c r="B388" s="307" t="s">
        <v>23357</v>
      </c>
      <c r="C388" s="306" t="s">
        <v>269</v>
      </c>
      <c r="D388" s="310">
        <v>58.17</v>
      </c>
    </row>
    <row r="389" spans="1:4" ht="15" customHeight="1">
      <c r="A389" s="306" t="s">
        <v>23358</v>
      </c>
      <c r="B389" s="307" t="s">
        <v>23359</v>
      </c>
      <c r="C389" s="306" t="s">
        <v>269</v>
      </c>
      <c r="D389" s="310">
        <v>66.040000000000006</v>
      </c>
    </row>
    <row r="390" spans="1:4" ht="15" customHeight="1">
      <c r="A390" s="306" t="s">
        <v>23360</v>
      </c>
      <c r="B390" s="307" t="s">
        <v>23361</v>
      </c>
      <c r="C390" s="306" t="s">
        <v>269</v>
      </c>
      <c r="D390" s="310">
        <v>69.38</v>
      </c>
    </row>
    <row r="391" spans="1:4" ht="15" customHeight="1">
      <c r="A391" s="306" t="s">
        <v>23362</v>
      </c>
      <c r="B391" s="307" t="s">
        <v>23363</v>
      </c>
      <c r="C391" s="306" t="s">
        <v>269</v>
      </c>
      <c r="D391" s="310">
        <v>71.97</v>
      </c>
    </row>
    <row r="392" spans="1:4" ht="15" customHeight="1">
      <c r="A392" s="306" t="s">
        <v>23364</v>
      </c>
      <c r="B392" s="307" t="s">
        <v>23365</v>
      </c>
      <c r="C392" s="306" t="s">
        <v>269</v>
      </c>
      <c r="D392" s="310">
        <v>64.31</v>
      </c>
    </row>
    <row r="393" spans="1:4" ht="15" customHeight="1">
      <c r="A393" s="306" t="s">
        <v>23366</v>
      </c>
      <c r="B393" s="307" t="s">
        <v>23367</v>
      </c>
      <c r="C393" s="306" t="s">
        <v>269</v>
      </c>
      <c r="D393" s="310">
        <v>52.14</v>
      </c>
    </row>
    <row r="394" spans="1:4" ht="15" customHeight="1">
      <c r="A394" s="302">
        <v>8748</v>
      </c>
      <c r="B394" s="303" t="s">
        <v>15408</v>
      </c>
      <c r="C394" s="304"/>
      <c r="D394" s="305"/>
    </row>
    <row r="395" spans="1:4" ht="15" customHeight="1">
      <c r="A395" s="306" t="s">
        <v>8370</v>
      </c>
      <c r="B395" s="307" t="s">
        <v>22501</v>
      </c>
      <c r="C395" s="306" t="s">
        <v>8113</v>
      </c>
      <c r="D395" s="309">
        <v>693.64</v>
      </c>
    </row>
    <row r="396" spans="1:4" ht="15" customHeight="1">
      <c r="A396" s="306" t="s">
        <v>8371</v>
      </c>
      <c r="B396" s="307" t="s">
        <v>22502</v>
      </c>
      <c r="C396" s="306" t="s">
        <v>8113</v>
      </c>
      <c r="D396" s="309">
        <v>710.37</v>
      </c>
    </row>
    <row r="397" spans="1:4" ht="15" customHeight="1">
      <c r="A397" s="306" t="s">
        <v>8372</v>
      </c>
      <c r="B397" s="307" t="s">
        <v>22503</v>
      </c>
      <c r="C397" s="306" t="s">
        <v>8113</v>
      </c>
      <c r="D397" s="309">
        <v>730.71</v>
      </c>
    </row>
    <row r="398" spans="1:4" ht="15" customHeight="1">
      <c r="A398" s="306" t="s">
        <v>8373</v>
      </c>
      <c r="B398" s="307" t="s">
        <v>22504</v>
      </c>
      <c r="C398" s="306" t="s">
        <v>8113</v>
      </c>
      <c r="D398" s="309">
        <v>751.04</v>
      </c>
    </row>
    <row r="399" spans="1:4" ht="15" customHeight="1">
      <c r="A399" s="306" t="s">
        <v>8374</v>
      </c>
      <c r="B399" s="307" t="s">
        <v>22505</v>
      </c>
      <c r="C399" s="306" t="s">
        <v>8113</v>
      </c>
      <c r="D399" s="309">
        <v>779.15</v>
      </c>
    </row>
    <row r="400" spans="1:4" ht="15" customHeight="1">
      <c r="A400" s="306" t="s">
        <v>8375</v>
      </c>
      <c r="B400" s="307" t="s">
        <v>22506</v>
      </c>
      <c r="C400" s="306" t="s">
        <v>8113</v>
      </c>
      <c r="D400" s="309">
        <v>854.66</v>
      </c>
    </row>
    <row r="401" spans="1:4" ht="15" customHeight="1">
      <c r="A401" s="306" t="s">
        <v>8376</v>
      </c>
      <c r="B401" s="307" t="s">
        <v>22507</v>
      </c>
      <c r="C401" s="306" t="s">
        <v>8113</v>
      </c>
      <c r="D401" s="309">
        <v>715.85</v>
      </c>
    </row>
    <row r="402" spans="1:4" ht="15" customHeight="1">
      <c r="A402" s="306" t="s">
        <v>8377</v>
      </c>
      <c r="B402" s="307" t="s">
        <v>22508</v>
      </c>
      <c r="C402" s="306" t="s">
        <v>8113</v>
      </c>
      <c r="D402" s="309">
        <v>746.54</v>
      </c>
    </row>
    <row r="403" spans="1:4" ht="15" customHeight="1">
      <c r="A403" s="306" t="s">
        <v>8378</v>
      </c>
      <c r="B403" s="307" t="s">
        <v>22509</v>
      </c>
      <c r="C403" s="306" t="s">
        <v>8113</v>
      </c>
      <c r="D403" s="309">
        <v>770.76</v>
      </c>
    </row>
    <row r="404" spans="1:4" ht="15" customHeight="1">
      <c r="A404" s="306" t="s">
        <v>8379</v>
      </c>
      <c r="B404" s="307" t="s">
        <v>22510</v>
      </c>
      <c r="C404" s="306" t="s">
        <v>8113</v>
      </c>
      <c r="D404" s="309">
        <v>795.37</v>
      </c>
    </row>
    <row r="405" spans="1:4" ht="15" customHeight="1">
      <c r="A405" s="306" t="s">
        <v>8380</v>
      </c>
      <c r="B405" s="307" t="s">
        <v>22511</v>
      </c>
      <c r="C405" s="306" t="s">
        <v>8113</v>
      </c>
      <c r="D405" s="309">
        <v>821.57</v>
      </c>
    </row>
    <row r="406" spans="1:4" ht="15" customHeight="1">
      <c r="A406" s="306" t="s">
        <v>8381</v>
      </c>
      <c r="B406" s="307" t="s">
        <v>22512</v>
      </c>
      <c r="C406" s="306" t="s">
        <v>8113</v>
      </c>
      <c r="D406" s="309">
        <v>849.23</v>
      </c>
    </row>
    <row r="407" spans="1:4" ht="15" customHeight="1">
      <c r="A407" s="306" t="s">
        <v>8382</v>
      </c>
      <c r="B407" s="307" t="s">
        <v>22513</v>
      </c>
      <c r="C407" s="306" t="s">
        <v>8113</v>
      </c>
      <c r="D407" s="309">
        <v>665.05</v>
      </c>
    </row>
    <row r="408" spans="1:4" ht="15" customHeight="1">
      <c r="A408" s="306" t="s">
        <v>8383</v>
      </c>
      <c r="B408" s="307" t="s">
        <v>22514</v>
      </c>
      <c r="C408" s="306" t="s">
        <v>8113</v>
      </c>
      <c r="D408" s="309">
        <v>695.63</v>
      </c>
    </row>
    <row r="409" spans="1:4" ht="15" customHeight="1">
      <c r="A409" s="302">
        <v>8749</v>
      </c>
      <c r="B409" s="303" t="s">
        <v>15416</v>
      </c>
      <c r="C409" s="304"/>
      <c r="D409" s="305"/>
    </row>
    <row r="410" spans="1:4" ht="15" customHeight="1">
      <c r="A410" s="306" t="s">
        <v>8384</v>
      </c>
      <c r="B410" s="307" t="s">
        <v>22515</v>
      </c>
      <c r="C410" s="306" t="s">
        <v>8113</v>
      </c>
      <c r="D410" s="309">
        <v>737.68</v>
      </c>
    </row>
    <row r="411" spans="1:4" ht="15" customHeight="1">
      <c r="A411" s="306" t="s">
        <v>8385</v>
      </c>
      <c r="B411" s="307" t="s">
        <v>22516</v>
      </c>
      <c r="C411" s="306" t="s">
        <v>8113</v>
      </c>
      <c r="D411" s="309">
        <v>758.58</v>
      </c>
    </row>
    <row r="412" spans="1:4" ht="15" customHeight="1">
      <c r="A412" s="306" t="s">
        <v>8386</v>
      </c>
      <c r="B412" s="307" t="s">
        <v>22517</v>
      </c>
      <c r="C412" s="306" t="s">
        <v>8113</v>
      </c>
      <c r="D412" s="309">
        <v>790.69</v>
      </c>
    </row>
    <row r="413" spans="1:4" ht="15" customHeight="1">
      <c r="A413" s="306" t="s">
        <v>8387</v>
      </c>
      <c r="B413" s="307" t="s">
        <v>22518</v>
      </c>
      <c r="C413" s="306" t="s">
        <v>8113</v>
      </c>
      <c r="D413" s="309">
        <v>807.78</v>
      </c>
    </row>
    <row r="414" spans="1:4" ht="15" customHeight="1">
      <c r="A414" s="306" t="s">
        <v>8388</v>
      </c>
      <c r="B414" s="307" t="s">
        <v>22519</v>
      </c>
      <c r="C414" s="306" t="s">
        <v>8113</v>
      </c>
      <c r="D414" s="309">
        <v>841.48</v>
      </c>
    </row>
    <row r="415" spans="1:4" ht="15" customHeight="1">
      <c r="A415" s="306" t="s">
        <v>8389</v>
      </c>
      <c r="B415" s="307" t="s">
        <v>22520</v>
      </c>
      <c r="C415" s="306" t="s">
        <v>8113</v>
      </c>
      <c r="D415" s="309">
        <v>865.89</v>
      </c>
    </row>
    <row r="416" spans="1:4" ht="15" customHeight="1">
      <c r="A416" s="302">
        <v>8750</v>
      </c>
      <c r="B416" s="303" t="s">
        <v>15409</v>
      </c>
      <c r="C416" s="304"/>
      <c r="D416" s="305"/>
    </row>
    <row r="417" spans="1:4" ht="15" customHeight="1">
      <c r="A417" s="306" t="s">
        <v>8390</v>
      </c>
      <c r="B417" s="307" t="s">
        <v>22521</v>
      </c>
      <c r="C417" s="306" t="s">
        <v>8113</v>
      </c>
      <c r="D417" s="309">
        <v>720.08</v>
      </c>
    </row>
    <row r="418" spans="1:4" ht="15" customHeight="1">
      <c r="A418" s="306" t="s">
        <v>8391</v>
      </c>
      <c r="B418" s="307" t="s">
        <v>22522</v>
      </c>
      <c r="C418" s="306" t="s">
        <v>8113</v>
      </c>
      <c r="D418" s="309">
        <v>750.67</v>
      </c>
    </row>
    <row r="419" spans="1:4" ht="15" customHeight="1">
      <c r="A419" s="306" t="s">
        <v>8392</v>
      </c>
      <c r="B419" s="307" t="s">
        <v>22523</v>
      </c>
      <c r="C419" s="306" t="s">
        <v>8113</v>
      </c>
      <c r="D419" s="309">
        <v>796.29</v>
      </c>
    </row>
    <row r="420" spans="1:4" ht="15" customHeight="1">
      <c r="A420" s="306" t="s">
        <v>8393</v>
      </c>
      <c r="B420" s="307" t="s">
        <v>22524</v>
      </c>
      <c r="C420" s="306" t="s">
        <v>8113</v>
      </c>
      <c r="D420" s="309">
        <v>820.87</v>
      </c>
    </row>
    <row r="421" spans="1:4" ht="15" customHeight="1">
      <c r="A421" s="306" t="s">
        <v>8394</v>
      </c>
      <c r="B421" s="307" t="s">
        <v>22525</v>
      </c>
      <c r="C421" s="306" t="s">
        <v>8113</v>
      </c>
      <c r="D421" s="309">
        <v>862.67</v>
      </c>
    </row>
    <row r="422" spans="1:4" ht="15" customHeight="1">
      <c r="A422" s="306" t="s">
        <v>8395</v>
      </c>
      <c r="B422" s="307" t="s">
        <v>22526</v>
      </c>
      <c r="C422" s="306" t="s">
        <v>8113</v>
      </c>
      <c r="D422" s="309">
        <v>671.62</v>
      </c>
    </row>
    <row r="423" spans="1:4" ht="15" customHeight="1">
      <c r="A423" s="306" t="s">
        <v>8396</v>
      </c>
      <c r="B423" s="307" t="s">
        <v>22527</v>
      </c>
      <c r="C423" s="306" t="s">
        <v>8113</v>
      </c>
      <c r="D423" s="309">
        <v>693.44</v>
      </c>
    </row>
    <row r="424" spans="1:4" ht="15" customHeight="1">
      <c r="A424" s="306" t="s">
        <v>8397</v>
      </c>
      <c r="B424" s="307" t="s">
        <v>22528</v>
      </c>
      <c r="C424" s="306" t="s">
        <v>8113</v>
      </c>
      <c r="D424" s="309">
        <v>701.77</v>
      </c>
    </row>
    <row r="425" spans="1:4" ht="15" customHeight="1">
      <c r="A425" s="306" t="s">
        <v>8398</v>
      </c>
      <c r="B425" s="307" t="s">
        <v>22529</v>
      </c>
      <c r="C425" s="306" t="s">
        <v>8113</v>
      </c>
      <c r="D425" s="309">
        <v>718.85</v>
      </c>
    </row>
    <row r="426" spans="1:4" ht="15" customHeight="1">
      <c r="A426" s="306" t="s">
        <v>8399</v>
      </c>
      <c r="B426" s="307" t="s">
        <v>22530</v>
      </c>
      <c r="C426" s="306" t="s">
        <v>8113</v>
      </c>
      <c r="D426" s="309">
        <v>665.6</v>
      </c>
    </row>
    <row r="427" spans="1:4" ht="15" customHeight="1">
      <c r="A427" s="302">
        <v>8751</v>
      </c>
      <c r="B427" s="303" t="s">
        <v>15417</v>
      </c>
      <c r="C427" s="304"/>
      <c r="D427" s="305"/>
    </row>
    <row r="428" spans="1:4" ht="15" customHeight="1">
      <c r="A428" s="306" t="s">
        <v>8400</v>
      </c>
      <c r="B428" s="307" t="s">
        <v>8401</v>
      </c>
      <c r="C428" s="306" t="s">
        <v>8351</v>
      </c>
      <c r="D428" s="310">
        <v>27.43</v>
      </c>
    </row>
    <row r="429" spans="1:4" ht="15" customHeight="1">
      <c r="A429" s="306" t="s">
        <v>154</v>
      </c>
      <c r="B429" s="307" t="s">
        <v>155</v>
      </c>
      <c r="C429" s="306" t="s">
        <v>8351</v>
      </c>
      <c r="D429" s="310">
        <v>27.43</v>
      </c>
    </row>
    <row r="430" spans="1:4" ht="15" customHeight="1">
      <c r="A430" s="302">
        <v>8752</v>
      </c>
      <c r="B430" s="303" t="s">
        <v>15418</v>
      </c>
      <c r="C430" s="304"/>
      <c r="D430" s="305"/>
    </row>
    <row r="431" spans="1:4" ht="15" customHeight="1">
      <c r="A431" s="306" t="s">
        <v>8402</v>
      </c>
      <c r="B431" s="307" t="s">
        <v>22531</v>
      </c>
      <c r="C431" s="306" t="s">
        <v>269</v>
      </c>
      <c r="D431" s="309">
        <v>143.37</v>
      </c>
    </row>
    <row r="432" spans="1:4" ht="15" customHeight="1">
      <c r="A432" s="306" t="s">
        <v>8403</v>
      </c>
      <c r="B432" s="307" t="s">
        <v>22532</v>
      </c>
      <c r="C432" s="306" t="s">
        <v>269</v>
      </c>
      <c r="D432" s="309">
        <v>150.33000000000001</v>
      </c>
    </row>
    <row r="433" spans="1:4" ht="15" customHeight="1">
      <c r="A433" s="306" t="s">
        <v>8404</v>
      </c>
      <c r="B433" s="307" t="s">
        <v>22533</v>
      </c>
      <c r="C433" s="306" t="s">
        <v>269</v>
      </c>
      <c r="D433" s="309">
        <v>157.29</v>
      </c>
    </row>
    <row r="434" spans="1:4" ht="15" customHeight="1">
      <c r="A434" s="306" t="s">
        <v>8405</v>
      </c>
      <c r="B434" s="307" t="s">
        <v>22534</v>
      </c>
      <c r="C434" s="306" t="s">
        <v>269</v>
      </c>
      <c r="D434" s="309">
        <v>146.85</v>
      </c>
    </row>
    <row r="435" spans="1:4" ht="15" customHeight="1">
      <c r="A435" s="306" t="s">
        <v>8406</v>
      </c>
      <c r="B435" s="307" t="s">
        <v>22535</v>
      </c>
      <c r="C435" s="306" t="s">
        <v>269</v>
      </c>
      <c r="D435" s="309">
        <v>157.29</v>
      </c>
    </row>
    <row r="436" spans="1:4" ht="15" customHeight="1">
      <c r="A436" s="306" t="s">
        <v>8407</v>
      </c>
      <c r="B436" s="307" t="s">
        <v>22536</v>
      </c>
      <c r="C436" s="306" t="s">
        <v>269</v>
      </c>
      <c r="D436" s="309">
        <v>172.4</v>
      </c>
    </row>
    <row r="437" spans="1:4" ht="15" customHeight="1">
      <c r="A437" s="306" t="s">
        <v>8408</v>
      </c>
      <c r="B437" s="307" t="s">
        <v>22537</v>
      </c>
      <c r="C437" s="306" t="s">
        <v>269</v>
      </c>
      <c r="D437" s="309">
        <v>181.56</v>
      </c>
    </row>
    <row r="438" spans="1:4" ht="15" customHeight="1">
      <c r="A438" s="306" t="s">
        <v>8409</v>
      </c>
      <c r="B438" s="307" t="s">
        <v>22538</v>
      </c>
      <c r="C438" s="306" t="s">
        <v>269</v>
      </c>
      <c r="D438" s="309">
        <v>150.33000000000001</v>
      </c>
    </row>
    <row r="439" spans="1:4" ht="15" customHeight="1">
      <c r="A439" s="306" t="s">
        <v>8410</v>
      </c>
      <c r="B439" s="307" t="s">
        <v>22539</v>
      </c>
      <c r="C439" s="306" t="s">
        <v>269</v>
      </c>
      <c r="D439" s="309">
        <v>163.04</v>
      </c>
    </row>
    <row r="440" spans="1:4" ht="15" customHeight="1">
      <c r="A440" s="306" t="s">
        <v>8411</v>
      </c>
      <c r="B440" s="307" t="s">
        <v>22540</v>
      </c>
      <c r="C440" s="306" t="s">
        <v>269</v>
      </c>
      <c r="D440" s="309">
        <v>194.29</v>
      </c>
    </row>
    <row r="441" spans="1:4" ht="15" customHeight="1">
      <c r="A441" s="306" t="s">
        <v>8412</v>
      </c>
      <c r="B441" s="307" t="s">
        <v>22541</v>
      </c>
      <c r="C441" s="306" t="s">
        <v>269</v>
      </c>
      <c r="D441" s="309">
        <v>132.1</v>
      </c>
    </row>
    <row r="442" spans="1:4" ht="15" customHeight="1">
      <c r="A442" s="306" t="s">
        <v>8413</v>
      </c>
      <c r="B442" s="307" t="s">
        <v>22542</v>
      </c>
      <c r="C442" s="306" t="s">
        <v>269</v>
      </c>
      <c r="D442" s="309">
        <v>139.06</v>
      </c>
    </row>
    <row r="443" spans="1:4" ht="15" customHeight="1">
      <c r="A443" s="306" t="s">
        <v>8414</v>
      </c>
      <c r="B443" s="307" t="s">
        <v>22543</v>
      </c>
      <c r="C443" s="306" t="s">
        <v>269</v>
      </c>
      <c r="D443" s="309">
        <v>146.02000000000001</v>
      </c>
    </row>
    <row r="444" spans="1:4" ht="15" customHeight="1">
      <c r="A444" s="306" t="s">
        <v>8415</v>
      </c>
      <c r="B444" s="307" t="s">
        <v>22544</v>
      </c>
      <c r="C444" s="306" t="s">
        <v>269</v>
      </c>
      <c r="D444" s="309">
        <v>135.58000000000001</v>
      </c>
    </row>
    <row r="445" spans="1:4" ht="15" customHeight="1">
      <c r="A445" s="306" t="s">
        <v>8416</v>
      </c>
      <c r="B445" s="307" t="s">
        <v>22545</v>
      </c>
      <c r="C445" s="306" t="s">
        <v>269</v>
      </c>
      <c r="D445" s="309">
        <v>146.02000000000001</v>
      </c>
    </row>
    <row r="446" spans="1:4" ht="15" customHeight="1">
      <c r="A446" s="306" t="s">
        <v>8417</v>
      </c>
      <c r="B446" s="307" t="s">
        <v>22546</v>
      </c>
      <c r="C446" s="306" t="s">
        <v>269</v>
      </c>
      <c r="D446" s="309">
        <v>161.13</v>
      </c>
    </row>
    <row r="447" spans="1:4" ht="15" customHeight="1">
      <c r="A447" s="306" t="s">
        <v>8418</v>
      </c>
      <c r="B447" s="307" t="s">
        <v>22547</v>
      </c>
      <c r="C447" s="306" t="s">
        <v>269</v>
      </c>
      <c r="D447" s="309">
        <v>139.06</v>
      </c>
    </row>
    <row r="448" spans="1:4" ht="15" customHeight="1">
      <c r="A448" s="306" t="s">
        <v>8419</v>
      </c>
      <c r="B448" s="307" t="s">
        <v>22548</v>
      </c>
      <c r="C448" s="306" t="s">
        <v>269</v>
      </c>
      <c r="D448" s="309">
        <v>151.77000000000001</v>
      </c>
    </row>
    <row r="449" spans="1:4" ht="15" customHeight="1">
      <c r="A449" s="306" t="s">
        <v>8420</v>
      </c>
      <c r="B449" s="307" t="s">
        <v>22549</v>
      </c>
      <c r="C449" s="306" t="s">
        <v>269</v>
      </c>
      <c r="D449" s="309">
        <v>183.02</v>
      </c>
    </row>
    <row r="450" spans="1:4" ht="15" customHeight="1">
      <c r="A450" s="302">
        <v>8753</v>
      </c>
      <c r="B450" s="303" t="s">
        <v>15419</v>
      </c>
      <c r="C450" s="304"/>
      <c r="D450" s="305"/>
    </row>
    <row r="451" spans="1:4" ht="15" customHeight="1">
      <c r="A451" s="306" t="s">
        <v>8421</v>
      </c>
      <c r="B451" s="307" t="s">
        <v>8422</v>
      </c>
      <c r="C451" s="306" t="s">
        <v>8244</v>
      </c>
      <c r="D451" s="310">
        <v>20.02</v>
      </c>
    </row>
    <row r="452" spans="1:4" ht="15" customHeight="1">
      <c r="A452" s="306" t="s">
        <v>8423</v>
      </c>
      <c r="B452" s="307" t="s">
        <v>8424</v>
      </c>
      <c r="C452" s="306" t="s">
        <v>8244</v>
      </c>
      <c r="D452" s="310">
        <v>20.66</v>
      </c>
    </row>
    <row r="453" spans="1:4" ht="15" customHeight="1">
      <c r="A453" s="306" t="s">
        <v>8425</v>
      </c>
      <c r="B453" s="307" t="s">
        <v>8426</v>
      </c>
      <c r="C453" s="306" t="s">
        <v>8244</v>
      </c>
      <c r="D453" s="310">
        <v>16.97</v>
      </c>
    </row>
    <row r="454" spans="1:4" ht="15" customHeight="1">
      <c r="A454" s="306" t="s">
        <v>8427</v>
      </c>
      <c r="B454" s="307" t="s">
        <v>8428</v>
      </c>
      <c r="C454" s="306" t="s">
        <v>8244</v>
      </c>
      <c r="D454" s="310">
        <v>17.77</v>
      </c>
    </row>
    <row r="455" spans="1:4" ht="15" customHeight="1">
      <c r="A455" s="306" t="s">
        <v>8429</v>
      </c>
      <c r="B455" s="307" t="s">
        <v>8430</v>
      </c>
      <c r="C455" s="306" t="s">
        <v>8244</v>
      </c>
      <c r="D455" s="310">
        <v>14.98</v>
      </c>
    </row>
    <row r="456" spans="1:4" ht="15" customHeight="1">
      <c r="A456" s="302">
        <v>8754</v>
      </c>
      <c r="B456" s="303" t="s">
        <v>15420</v>
      </c>
      <c r="C456" s="304"/>
      <c r="D456" s="305"/>
    </row>
    <row r="457" spans="1:4" ht="15" customHeight="1">
      <c r="A457" s="306" t="s">
        <v>8431</v>
      </c>
      <c r="B457" s="307" t="s">
        <v>22550</v>
      </c>
      <c r="C457" s="306" t="s">
        <v>269</v>
      </c>
      <c r="D457" s="310">
        <v>13.19</v>
      </c>
    </row>
    <row r="458" spans="1:4" ht="15" customHeight="1">
      <c r="A458" s="302">
        <v>8755</v>
      </c>
      <c r="B458" s="303" t="s">
        <v>15421</v>
      </c>
      <c r="C458" s="304"/>
      <c r="D458" s="305"/>
    </row>
    <row r="459" spans="1:4" ht="15" customHeight="1">
      <c r="A459" s="306" t="s">
        <v>22291</v>
      </c>
      <c r="B459" s="307" t="s">
        <v>23368</v>
      </c>
      <c r="C459" s="306" t="s">
        <v>8113</v>
      </c>
      <c r="D459" s="309">
        <v>678.35</v>
      </c>
    </row>
    <row r="460" spans="1:4" ht="15" customHeight="1">
      <c r="A460" s="306" t="s">
        <v>8432</v>
      </c>
      <c r="B460" s="307" t="s">
        <v>22552</v>
      </c>
      <c r="C460" s="306" t="s">
        <v>8113</v>
      </c>
      <c r="D460" s="311">
        <v>3181.23</v>
      </c>
    </row>
    <row r="461" spans="1:4" ht="15" customHeight="1">
      <c r="A461" s="302">
        <v>8756</v>
      </c>
      <c r="B461" s="303" t="s">
        <v>15422</v>
      </c>
      <c r="C461" s="304"/>
      <c r="D461" s="305"/>
    </row>
    <row r="462" spans="1:4" ht="15" customHeight="1">
      <c r="A462" s="306" t="s">
        <v>8433</v>
      </c>
      <c r="B462" s="307" t="s">
        <v>22553</v>
      </c>
      <c r="C462" s="306" t="s">
        <v>8434</v>
      </c>
      <c r="D462" s="309">
        <v>395.67</v>
      </c>
    </row>
    <row r="463" spans="1:4" ht="15" customHeight="1">
      <c r="A463" s="306" t="s">
        <v>8435</v>
      </c>
      <c r="B463" s="307" t="s">
        <v>22554</v>
      </c>
      <c r="C463" s="306" t="s">
        <v>269</v>
      </c>
      <c r="D463" s="309">
        <v>171.43</v>
      </c>
    </row>
    <row r="464" spans="1:4" ht="15" customHeight="1">
      <c r="A464" s="306" t="s">
        <v>8436</v>
      </c>
      <c r="B464" s="307" t="s">
        <v>22555</v>
      </c>
      <c r="C464" s="306" t="s">
        <v>145</v>
      </c>
      <c r="D464" s="308">
        <v>8.2799999999999994</v>
      </c>
    </row>
    <row r="465" spans="1:4" ht="15" customHeight="1">
      <c r="A465" s="306" t="s">
        <v>8437</v>
      </c>
      <c r="B465" s="307" t="s">
        <v>22556</v>
      </c>
      <c r="C465" s="306" t="s">
        <v>145</v>
      </c>
      <c r="D465" s="308">
        <v>6.32</v>
      </c>
    </row>
    <row r="466" spans="1:4" ht="15" customHeight="1">
      <c r="A466" s="306" t="s">
        <v>22292</v>
      </c>
      <c r="B466" s="307" t="s">
        <v>22557</v>
      </c>
      <c r="C466" s="306" t="s">
        <v>8351</v>
      </c>
      <c r="D466" s="310">
        <v>58.58</v>
      </c>
    </row>
    <row r="467" spans="1:4" ht="15" customHeight="1">
      <c r="A467" s="306" t="s">
        <v>8438</v>
      </c>
      <c r="B467" s="307" t="s">
        <v>22558</v>
      </c>
      <c r="C467" s="306" t="s">
        <v>8351</v>
      </c>
      <c r="D467" s="310">
        <v>15.75</v>
      </c>
    </row>
    <row r="468" spans="1:4" ht="15" customHeight="1">
      <c r="A468" s="306" t="s">
        <v>9446</v>
      </c>
      <c r="B468" s="307" t="s">
        <v>9447</v>
      </c>
      <c r="C468" s="306" t="s">
        <v>269</v>
      </c>
      <c r="D468" s="310">
        <v>43.01</v>
      </c>
    </row>
    <row r="469" spans="1:4" ht="15" customHeight="1">
      <c r="A469" s="306" t="s">
        <v>9448</v>
      </c>
      <c r="B469" s="307" t="s">
        <v>9449</v>
      </c>
      <c r="C469" s="306" t="s">
        <v>269</v>
      </c>
      <c r="D469" s="310">
        <v>43.67</v>
      </c>
    </row>
    <row r="470" spans="1:4" ht="15" customHeight="1">
      <c r="A470" s="302">
        <v>8669</v>
      </c>
      <c r="B470" s="303" t="s">
        <v>15423</v>
      </c>
      <c r="C470" s="304"/>
      <c r="D470" s="305"/>
    </row>
    <row r="471" spans="1:4" ht="15" customHeight="1">
      <c r="A471" s="302">
        <v>8757</v>
      </c>
      <c r="B471" s="303" t="s">
        <v>15424</v>
      </c>
      <c r="C471" s="304"/>
      <c r="D471" s="305"/>
    </row>
    <row r="472" spans="1:4" ht="15" customHeight="1">
      <c r="A472" s="306" t="s">
        <v>8439</v>
      </c>
      <c r="B472" s="307" t="s">
        <v>8440</v>
      </c>
      <c r="C472" s="306" t="s">
        <v>269</v>
      </c>
      <c r="D472" s="309">
        <v>113.54</v>
      </c>
    </row>
    <row r="473" spans="1:4" ht="15" customHeight="1">
      <c r="A473" s="306" t="s">
        <v>8441</v>
      </c>
      <c r="B473" s="307" t="s">
        <v>8442</v>
      </c>
      <c r="C473" s="306" t="s">
        <v>269</v>
      </c>
      <c r="D473" s="309">
        <v>208.46</v>
      </c>
    </row>
    <row r="474" spans="1:4" ht="15" customHeight="1">
      <c r="A474" s="306" t="s">
        <v>8443</v>
      </c>
      <c r="B474" s="307" t="s">
        <v>8444</v>
      </c>
      <c r="C474" s="306" t="s">
        <v>269</v>
      </c>
      <c r="D474" s="310">
        <v>68.75</v>
      </c>
    </row>
    <row r="475" spans="1:4" ht="15" customHeight="1">
      <c r="A475" s="302">
        <v>8758</v>
      </c>
      <c r="B475" s="303" t="s">
        <v>15425</v>
      </c>
      <c r="C475" s="304"/>
      <c r="D475" s="305"/>
    </row>
    <row r="476" spans="1:4" ht="15" customHeight="1">
      <c r="A476" s="306" t="s">
        <v>8445</v>
      </c>
      <c r="B476" s="307" t="s">
        <v>8446</v>
      </c>
      <c r="C476" s="306" t="s">
        <v>269</v>
      </c>
      <c r="D476" s="309">
        <v>108.3</v>
      </c>
    </row>
    <row r="477" spans="1:4" ht="15" customHeight="1">
      <c r="A477" s="306" t="s">
        <v>8447</v>
      </c>
      <c r="B477" s="307" t="s">
        <v>8448</v>
      </c>
      <c r="C477" s="306" t="s">
        <v>269</v>
      </c>
      <c r="D477" s="309">
        <v>105.3</v>
      </c>
    </row>
    <row r="478" spans="1:4" ht="15" customHeight="1">
      <c r="A478" s="306" t="s">
        <v>8449</v>
      </c>
      <c r="B478" s="307" t="s">
        <v>8450</v>
      </c>
      <c r="C478" s="306" t="s">
        <v>269</v>
      </c>
      <c r="D478" s="309">
        <v>195.04</v>
      </c>
    </row>
    <row r="479" spans="1:4" ht="15" customHeight="1">
      <c r="A479" s="306" t="s">
        <v>8451</v>
      </c>
      <c r="B479" s="307" t="s">
        <v>8452</v>
      </c>
      <c r="C479" s="306" t="s">
        <v>269</v>
      </c>
      <c r="D479" s="309">
        <v>189.45</v>
      </c>
    </row>
    <row r="480" spans="1:4" ht="15" customHeight="1">
      <c r="A480" s="306" t="s">
        <v>8453</v>
      </c>
      <c r="B480" s="307" t="s">
        <v>8454</v>
      </c>
      <c r="C480" s="306" t="s">
        <v>269</v>
      </c>
      <c r="D480" s="310">
        <v>77.11</v>
      </c>
    </row>
    <row r="481" spans="1:4" ht="15" customHeight="1">
      <c r="A481" s="302">
        <v>8759</v>
      </c>
      <c r="B481" s="303" t="s">
        <v>15426</v>
      </c>
      <c r="C481" s="304"/>
      <c r="D481" s="305"/>
    </row>
    <row r="482" spans="1:4" ht="15" customHeight="1">
      <c r="A482" s="306" t="s">
        <v>136</v>
      </c>
      <c r="B482" s="307" t="s">
        <v>8455</v>
      </c>
      <c r="C482" s="306" t="s">
        <v>269</v>
      </c>
      <c r="D482" s="310">
        <v>66.06</v>
      </c>
    </row>
    <row r="483" spans="1:4" ht="15" customHeight="1">
      <c r="A483" s="306" t="s">
        <v>8456</v>
      </c>
      <c r="B483" s="307" t="s">
        <v>8457</v>
      </c>
      <c r="C483" s="306" t="s">
        <v>269</v>
      </c>
      <c r="D483" s="310">
        <v>79.510000000000005</v>
      </c>
    </row>
    <row r="484" spans="1:4" ht="15" customHeight="1">
      <c r="A484" s="306" t="s">
        <v>8458</v>
      </c>
      <c r="B484" s="307" t="s">
        <v>8459</v>
      </c>
      <c r="C484" s="306" t="s">
        <v>269</v>
      </c>
      <c r="D484" s="310">
        <v>48.86</v>
      </c>
    </row>
    <row r="485" spans="1:4" ht="15" customHeight="1">
      <c r="A485" s="302">
        <v>8760</v>
      </c>
      <c r="B485" s="303" t="s">
        <v>15427</v>
      </c>
      <c r="C485" s="304"/>
      <c r="D485" s="305"/>
    </row>
    <row r="486" spans="1:4" ht="15" customHeight="1">
      <c r="A486" s="306" t="s">
        <v>8460</v>
      </c>
      <c r="B486" s="307" t="s">
        <v>8461</v>
      </c>
      <c r="C486" s="306" t="s">
        <v>269</v>
      </c>
      <c r="D486" s="310">
        <v>75.95</v>
      </c>
    </row>
    <row r="487" spans="1:4" ht="15" customHeight="1">
      <c r="A487" s="306" t="s">
        <v>8462</v>
      </c>
      <c r="B487" s="307" t="s">
        <v>8463</v>
      </c>
      <c r="C487" s="306" t="s">
        <v>269</v>
      </c>
      <c r="D487" s="310">
        <v>73.19</v>
      </c>
    </row>
    <row r="488" spans="1:4" ht="15" customHeight="1">
      <c r="A488" s="306" t="s">
        <v>8464</v>
      </c>
      <c r="B488" s="307" t="s">
        <v>8465</v>
      </c>
      <c r="C488" s="306" t="s">
        <v>269</v>
      </c>
      <c r="D488" s="310">
        <v>92.24</v>
      </c>
    </row>
    <row r="489" spans="1:4" ht="15" customHeight="1">
      <c r="A489" s="306" t="s">
        <v>8466</v>
      </c>
      <c r="B489" s="307" t="s">
        <v>8467</v>
      </c>
      <c r="C489" s="306" t="s">
        <v>269</v>
      </c>
      <c r="D489" s="310">
        <v>88.77</v>
      </c>
    </row>
    <row r="490" spans="1:4" ht="15" customHeight="1">
      <c r="A490" s="306" t="s">
        <v>8468</v>
      </c>
      <c r="B490" s="307" t="s">
        <v>8469</v>
      </c>
      <c r="C490" s="306" t="s">
        <v>269</v>
      </c>
      <c r="D490" s="310">
        <v>61.32</v>
      </c>
    </row>
    <row r="491" spans="1:4" ht="15" customHeight="1">
      <c r="A491" s="306" t="s">
        <v>8470</v>
      </c>
      <c r="B491" s="307" t="s">
        <v>8471</v>
      </c>
      <c r="C491" s="306" t="s">
        <v>269</v>
      </c>
      <c r="D491" s="310">
        <v>59.24</v>
      </c>
    </row>
    <row r="492" spans="1:4" ht="15" customHeight="1">
      <c r="A492" s="302">
        <v>8761</v>
      </c>
      <c r="B492" s="303" t="s">
        <v>15428</v>
      </c>
      <c r="C492" s="304"/>
      <c r="D492" s="305"/>
    </row>
    <row r="493" spans="1:4" ht="15" customHeight="1">
      <c r="A493" s="306" t="s">
        <v>8472</v>
      </c>
      <c r="B493" s="307" t="s">
        <v>8473</v>
      </c>
      <c r="C493" s="306" t="s">
        <v>269</v>
      </c>
      <c r="D493" s="310">
        <v>80.52</v>
      </c>
    </row>
    <row r="494" spans="1:4" ht="15" customHeight="1">
      <c r="A494" s="306" t="s">
        <v>8474</v>
      </c>
      <c r="B494" s="307" t="s">
        <v>8475</v>
      </c>
      <c r="C494" s="306" t="s">
        <v>269</v>
      </c>
      <c r="D494" s="310">
        <v>75.209999999999994</v>
      </c>
    </row>
    <row r="495" spans="1:4" ht="15" customHeight="1">
      <c r="A495" s="306" t="s">
        <v>8476</v>
      </c>
      <c r="B495" s="307" t="s">
        <v>8477</v>
      </c>
      <c r="C495" s="306" t="s">
        <v>269</v>
      </c>
      <c r="D495" s="310">
        <v>95.74</v>
      </c>
    </row>
    <row r="496" spans="1:4" ht="15" customHeight="1">
      <c r="A496" s="306" t="s">
        <v>8478</v>
      </c>
      <c r="B496" s="307" t="s">
        <v>8479</v>
      </c>
      <c r="C496" s="306" t="s">
        <v>269</v>
      </c>
      <c r="D496" s="310">
        <v>89.2</v>
      </c>
    </row>
    <row r="497" spans="1:4" ht="15" customHeight="1">
      <c r="A497" s="306" t="s">
        <v>8480</v>
      </c>
      <c r="B497" s="307" t="s">
        <v>8481</v>
      </c>
      <c r="C497" s="306" t="s">
        <v>269</v>
      </c>
      <c r="D497" s="310">
        <v>62.97</v>
      </c>
    </row>
    <row r="498" spans="1:4" ht="15" customHeight="1">
      <c r="A498" s="306" t="s">
        <v>8482</v>
      </c>
      <c r="B498" s="307" t="s">
        <v>8483</v>
      </c>
      <c r="C498" s="306" t="s">
        <v>269</v>
      </c>
      <c r="D498" s="310">
        <v>59.28</v>
      </c>
    </row>
    <row r="499" spans="1:4" ht="15" customHeight="1">
      <c r="A499" s="306" t="s">
        <v>8484</v>
      </c>
      <c r="B499" s="307" t="s">
        <v>8485</v>
      </c>
      <c r="C499" s="306" t="s">
        <v>145</v>
      </c>
      <c r="D499" s="310">
        <v>19.07</v>
      </c>
    </row>
    <row r="500" spans="1:4" ht="15" customHeight="1">
      <c r="A500" s="306" t="s">
        <v>8486</v>
      </c>
      <c r="B500" s="307" t="s">
        <v>8487</v>
      </c>
      <c r="C500" s="306" t="s">
        <v>145</v>
      </c>
      <c r="D500" s="310">
        <v>18.579999999999998</v>
      </c>
    </row>
    <row r="501" spans="1:4" ht="15" customHeight="1">
      <c r="A501" s="306" t="s">
        <v>8488</v>
      </c>
      <c r="B501" s="307" t="s">
        <v>8489</v>
      </c>
      <c r="C501" s="306" t="s">
        <v>145</v>
      </c>
      <c r="D501" s="310">
        <v>20.29</v>
      </c>
    </row>
    <row r="502" spans="1:4" ht="15" customHeight="1">
      <c r="A502" s="306" t="s">
        <v>8490</v>
      </c>
      <c r="B502" s="307" t="s">
        <v>8491</v>
      </c>
      <c r="C502" s="306" t="s">
        <v>145</v>
      </c>
      <c r="D502" s="310">
        <v>19.68</v>
      </c>
    </row>
    <row r="503" spans="1:4" ht="15" customHeight="1">
      <c r="A503" s="306" t="s">
        <v>8492</v>
      </c>
      <c r="B503" s="307" t="s">
        <v>8493</v>
      </c>
      <c r="C503" s="306" t="s">
        <v>145</v>
      </c>
      <c r="D503" s="310">
        <v>23.86</v>
      </c>
    </row>
    <row r="504" spans="1:4" ht="15" customHeight="1">
      <c r="A504" s="306" t="s">
        <v>8494</v>
      </c>
      <c r="B504" s="307" t="s">
        <v>8495</v>
      </c>
      <c r="C504" s="306" t="s">
        <v>145</v>
      </c>
      <c r="D504" s="310">
        <v>23.15</v>
      </c>
    </row>
    <row r="505" spans="1:4" ht="15" customHeight="1">
      <c r="A505" s="306" t="s">
        <v>8496</v>
      </c>
      <c r="B505" s="307" t="s">
        <v>8497</v>
      </c>
      <c r="C505" s="306" t="s">
        <v>145</v>
      </c>
      <c r="D505" s="310">
        <v>15.51</v>
      </c>
    </row>
    <row r="506" spans="1:4" ht="15" customHeight="1">
      <c r="A506" s="306" t="s">
        <v>8498</v>
      </c>
      <c r="B506" s="307" t="s">
        <v>8499</v>
      </c>
      <c r="C506" s="306" t="s">
        <v>145</v>
      </c>
      <c r="D506" s="310">
        <v>15.12</v>
      </c>
    </row>
    <row r="507" spans="1:4" ht="15" customHeight="1">
      <c r="A507" s="302">
        <v>8762</v>
      </c>
      <c r="B507" s="303" t="s">
        <v>15429</v>
      </c>
      <c r="C507" s="304"/>
      <c r="D507" s="305"/>
    </row>
    <row r="508" spans="1:4" ht="15" customHeight="1">
      <c r="A508" s="306" t="s">
        <v>8500</v>
      </c>
      <c r="B508" s="307" t="s">
        <v>8501</v>
      </c>
      <c r="C508" s="306" t="s">
        <v>269</v>
      </c>
      <c r="D508" s="310">
        <v>82.85</v>
      </c>
    </row>
    <row r="509" spans="1:4" ht="15" customHeight="1">
      <c r="A509" s="306" t="s">
        <v>8502</v>
      </c>
      <c r="B509" s="307" t="s">
        <v>8503</v>
      </c>
      <c r="C509" s="306" t="s">
        <v>269</v>
      </c>
      <c r="D509" s="309">
        <v>130</v>
      </c>
    </row>
    <row r="510" spans="1:4" ht="15" customHeight="1">
      <c r="A510" s="306" t="s">
        <v>8504</v>
      </c>
      <c r="B510" s="307" t="s">
        <v>8505</v>
      </c>
      <c r="C510" s="306" t="s">
        <v>269</v>
      </c>
      <c r="D510" s="309">
        <v>167.19</v>
      </c>
    </row>
    <row r="511" spans="1:4" ht="15" customHeight="1">
      <c r="A511" s="302">
        <v>8764</v>
      </c>
      <c r="B511" s="303" t="s">
        <v>15431</v>
      </c>
      <c r="C511" s="304"/>
      <c r="D511" s="305"/>
    </row>
    <row r="512" spans="1:4" ht="15" customHeight="1">
      <c r="A512" s="306" t="s">
        <v>8524</v>
      </c>
      <c r="B512" s="307" t="s">
        <v>8525</v>
      </c>
      <c r="C512" s="306" t="s">
        <v>269</v>
      </c>
      <c r="D512" s="309">
        <v>122.26</v>
      </c>
    </row>
    <row r="513" spans="1:4" ht="15" customHeight="1">
      <c r="A513" s="306" t="s">
        <v>8528</v>
      </c>
      <c r="B513" s="307" t="s">
        <v>8529</v>
      </c>
      <c r="C513" s="306" t="s">
        <v>269</v>
      </c>
      <c r="D513" s="309">
        <v>110.28</v>
      </c>
    </row>
    <row r="514" spans="1:4" ht="15" customHeight="1">
      <c r="A514" s="302">
        <v>8765</v>
      </c>
      <c r="B514" s="303" t="s">
        <v>15432</v>
      </c>
      <c r="C514" s="304"/>
      <c r="D514" s="305"/>
    </row>
    <row r="515" spans="1:4" ht="15" customHeight="1">
      <c r="A515" s="306" t="s">
        <v>8530</v>
      </c>
      <c r="B515" s="307" t="s">
        <v>8531</v>
      </c>
      <c r="C515" s="306" t="s">
        <v>269</v>
      </c>
      <c r="D515" s="311">
        <v>1531.22</v>
      </c>
    </row>
    <row r="516" spans="1:4" ht="15" customHeight="1">
      <c r="A516" s="306" t="s">
        <v>8532</v>
      </c>
      <c r="B516" s="307" t="s">
        <v>8533</v>
      </c>
      <c r="C516" s="306" t="s">
        <v>269</v>
      </c>
      <c r="D516" s="311">
        <v>1526.11</v>
      </c>
    </row>
    <row r="517" spans="1:4" ht="15" customHeight="1">
      <c r="A517" s="306" t="s">
        <v>8534</v>
      </c>
      <c r="B517" s="307" t="s">
        <v>8535</v>
      </c>
      <c r="C517" s="306" t="s">
        <v>269</v>
      </c>
      <c r="D517" s="309">
        <v>626.30999999999995</v>
      </c>
    </row>
    <row r="518" spans="1:4" ht="15" customHeight="1">
      <c r="A518" s="302">
        <v>8767</v>
      </c>
      <c r="B518" s="303" t="s">
        <v>15433</v>
      </c>
      <c r="C518" s="304"/>
      <c r="D518" s="305"/>
    </row>
    <row r="519" spans="1:4" ht="15" customHeight="1">
      <c r="A519" s="306" t="s">
        <v>8538</v>
      </c>
      <c r="B519" s="307" t="s">
        <v>8539</v>
      </c>
      <c r="C519" s="306" t="s">
        <v>145</v>
      </c>
      <c r="D519" s="308">
        <v>6.58</v>
      </c>
    </row>
    <row r="520" spans="1:4" ht="15" customHeight="1">
      <c r="A520" s="306" t="s">
        <v>8540</v>
      </c>
      <c r="B520" s="307" t="s">
        <v>8541</v>
      </c>
      <c r="C520" s="306" t="s">
        <v>145</v>
      </c>
      <c r="D520" s="308">
        <v>9.51</v>
      </c>
    </row>
    <row r="521" spans="1:4" ht="15" customHeight="1">
      <c r="A521" s="302">
        <v>8768</v>
      </c>
      <c r="B521" s="303" t="s">
        <v>15434</v>
      </c>
      <c r="C521" s="304"/>
      <c r="D521" s="305"/>
    </row>
    <row r="522" spans="1:4" ht="15" customHeight="1">
      <c r="A522" s="306" t="s">
        <v>8542</v>
      </c>
      <c r="B522" s="307" t="s">
        <v>23369</v>
      </c>
      <c r="C522" s="306" t="s">
        <v>8113</v>
      </c>
      <c r="D522" s="311">
        <v>3011.49</v>
      </c>
    </row>
    <row r="523" spans="1:4" ht="15" customHeight="1">
      <c r="A523" s="306" t="s">
        <v>8544</v>
      </c>
      <c r="B523" s="307" t="s">
        <v>23370</v>
      </c>
      <c r="C523" s="306" t="s">
        <v>8113</v>
      </c>
      <c r="D523" s="311">
        <v>2805.92</v>
      </c>
    </row>
    <row r="524" spans="1:4" ht="15" customHeight="1">
      <c r="A524" s="302">
        <v>8769</v>
      </c>
      <c r="B524" s="303" t="s">
        <v>15435</v>
      </c>
      <c r="C524" s="304"/>
      <c r="D524" s="305"/>
    </row>
    <row r="525" spans="1:4" ht="15" customHeight="1">
      <c r="A525" s="306" t="s">
        <v>8550</v>
      </c>
      <c r="B525" s="307" t="s">
        <v>15253</v>
      </c>
      <c r="C525" s="306" t="s">
        <v>269</v>
      </c>
      <c r="D525" s="309">
        <v>105.89</v>
      </c>
    </row>
    <row r="526" spans="1:4" ht="15" customHeight="1">
      <c r="A526" s="306" t="s">
        <v>8551</v>
      </c>
      <c r="B526" s="307" t="s">
        <v>15254</v>
      </c>
      <c r="C526" s="306" t="s">
        <v>269</v>
      </c>
      <c r="D526" s="310">
        <v>95.49</v>
      </c>
    </row>
    <row r="527" spans="1:4" ht="15" customHeight="1">
      <c r="A527" s="306" t="s">
        <v>8552</v>
      </c>
      <c r="B527" s="307" t="s">
        <v>15255</v>
      </c>
      <c r="C527" s="306" t="s">
        <v>269</v>
      </c>
      <c r="D527" s="309">
        <v>116.3</v>
      </c>
    </row>
    <row r="528" spans="1:4" ht="15" customHeight="1">
      <c r="A528" s="302">
        <v>8770</v>
      </c>
      <c r="B528" s="303" t="s">
        <v>15436</v>
      </c>
      <c r="C528" s="304"/>
      <c r="D528" s="305"/>
    </row>
    <row r="529" spans="1:4" ht="15" customHeight="1">
      <c r="A529" s="306" t="s">
        <v>8553</v>
      </c>
      <c r="B529" s="307" t="s">
        <v>23371</v>
      </c>
      <c r="C529" s="306" t="s">
        <v>269</v>
      </c>
      <c r="D529" s="309">
        <v>100.93</v>
      </c>
    </row>
    <row r="530" spans="1:4" ht="15" customHeight="1">
      <c r="A530" s="306" t="s">
        <v>8555</v>
      </c>
      <c r="B530" s="307" t="s">
        <v>23372</v>
      </c>
      <c r="C530" s="306" t="s">
        <v>269</v>
      </c>
      <c r="D530" s="309">
        <v>100.44</v>
      </c>
    </row>
    <row r="531" spans="1:4" ht="15" customHeight="1">
      <c r="A531" s="302">
        <v>8771</v>
      </c>
      <c r="B531" s="303" t="s">
        <v>15437</v>
      </c>
      <c r="C531" s="304"/>
      <c r="D531" s="305"/>
    </row>
    <row r="532" spans="1:4" ht="15" customHeight="1">
      <c r="A532" s="306" t="s">
        <v>8557</v>
      </c>
      <c r="B532" s="307" t="s">
        <v>23373</v>
      </c>
      <c r="C532" s="306" t="s">
        <v>269</v>
      </c>
      <c r="D532" s="309">
        <v>315.33999999999997</v>
      </c>
    </row>
    <row r="533" spans="1:4" ht="15" customHeight="1">
      <c r="A533" s="306" t="s">
        <v>8559</v>
      </c>
      <c r="B533" s="307" t="s">
        <v>23374</v>
      </c>
      <c r="C533" s="306" t="s">
        <v>269</v>
      </c>
      <c r="D533" s="309">
        <v>243.86</v>
      </c>
    </row>
    <row r="534" spans="1:4" ht="15" customHeight="1">
      <c r="A534" s="306" t="s">
        <v>8561</v>
      </c>
      <c r="B534" s="307" t="s">
        <v>23375</v>
      </c>
      <c r="C534" s="306" t="s">
        <v>269</v>
      </c>
      <c r="D534" s="309">
        <v>694.61</v>
      </c>
    </row>
    <row r="535" spans="1:4" ht="15" customHeight="1">
      <c r="A535" s="306" t="s">
        <v>8563</v>
      </c>
      <c r="B535" s="307" t="s">
        <v>23376</v>
      </c>
      <c r="C535" s="306" t="s">
        <v>269</v>
      </c>
      <c r="D535" s="309">
        <v>602.13</v>
      </c>
    </row>
    <row r="536" spans="1:4" ht="15" customHeight="1">
      <c r="A536" s="306" t="s">
        <v>8565</v>
      </c>
      <c r="B536" s="307" t="s">
        <v>23377</v>
      </c>
      <c r="C536" s="306" t="s">
        <v>269</v>
      </c>
      <c r="D536" s="309">
        <v>590.64</v>
      </c>
    </row>
    <row r="537" spans="1:4" ht="15" customHeight="1">
      <c r="A537" s="302">
        <v>8670</v>
      </c>
      <c r="B537" s="303" t="s">
        <v>15438</v>
      </c>
      <c r="C537" s="304"/>
      <c r="D537" s="305"/>
    </row>
    <row r="538" spans="1:4" ht="15" customHeight="1">
      <c r="A538" s="302">
        <v>8773</v>
      </c>
      <c r="B538" s="303" t="s">
        <v>15439</v>
      </c>
      <c r="C538" s="304"/>
      <c r="D538" s="305"/>
    </row>
    <row r="539" spans="1:4" ht="15" customHeight="1">
      <c r="A539" s="306" t="s">
        <v>8567</v>
      </c>
      <c r="B539" s="307" t="s">
        <v>8568</v>
      </c>
      <c r="C539" s="306" t="s">
        <v>8153</v>
      </c>
      <c r="D539" s="309">
        <v>494</v>
      </c>
    </row>
    <row r="540" spans="1:4" ht="15" customHeight="1">
      <c r="A540" s="306" t="s">
        <v>8569</v>
      </c>
      <c r="B540" s="307" t="s">
        <v>23378</v>
      </c>
      <c r="C540" s="306" t="s">
        <v>269</v>
      </c>
      <c r="D540" s="309">
        <v>360.45</v>
      </c>
    </row>
    <row r="541" spans="1:4" ht="15" customHeight="1">
      <c r="A541" s="306" t="s">
        <v>8571</v>
      </c>
      <c r="B541" s="307" t="s">
        <v>8572</v>
      </c>
      <c r="C541" s="306" t="s">
        <v>269</v>
      </c>
      <c r="D541" s="309">
        <v>363.29</v>
      </c>
    </row>
    <row r="542" spans="1:4" ht="15" customHeight="1">
      <c r="A542" s="306" t="s">
        <v>8573</v>
      </c>
      <c r="B542" s="307" t="s">
        <v>8574</v>
      </c>
      <c r="C542" s="306" t="s">
        <v>269</v>
      </c>
      <c r="D542" s="309">
        <v>399.58</v>
      </c>
    </row>
    <row r="543" spans="1:4" ht="15" customHeight="1">
      <c r="A543" s="306" t="s">
        <v>8575</v>
      </c>
      <c r="B543" s="307" t="s">
        <v>8576</v>
      </c>
      <c r="C543" s="306" t="s">
        <v>269</v>
      </c>
      <c r="D543" s="309">
        <v>399.58</v>
      </c>
    </row>
    <row r="544" spans="1:4" ht="15" customHeight="1">
      <c r="A544" s="306" t="s">
        <v>8577</v>
      </c>
      <c r="B544" s="307" t="s">
        <v>8578</v>
      </c>
      <c r="C544" s="306" t="s">
        <v>269</v>
      </c>
      <c r="D544" s="309">
        <v>368.6</v>
      </c>
    </row>
    <row r="545" spans="1:4" ht="15" customHeight="1">
      <c r="A545" s="306" t="s">
        <v>9295</v>
      </c>
      <c r="B545" s="307" t="s">
        <v>23379</v>
      </c>
      <c r="C545" s="306" t="s">
        <v>269</v>
      </c>
      <c r="D545" s="309">
        <v>395.47</v>
      </c>
    </row>
    <row r="546" spans="1:4" ht="15" customHeight="1">
      <c r="A546" s="306" t="s">
        <v>151</v>
      </c>
      <c r="B546" s="307" t="s">
        <v>23380</v>
      </c>
      <c r="C546" s="306" t="s">
        <v>269</v>
      </c>
      <c r="D546" s="309">
        <v>419.62</v>
      </c>
    </row>
    <row r="547" spans="1:4" ht="15" customHeight="1">
      <c r="A547" s="306" t="s">
        <v>9299</v>
      </c>
      <c r="B547" s="307" t="s">
        <v>23381</v>
      </c>
      <c r="C547" s="306" t="s">
        <v>269</v>
      </c>
      <c r="D547" s="309">
        <v>532.12</v>
      </c>
    </row>
    <row r="548" spans="1:4" ht="15" customHeight="1">
      <c r="A548" s="306" t="s">
        <v>165</v>
      </c>
      <c r="B548" s="307" t="s">
        <v>23382</v>
      </c>
      <c r="C548" s="306" t="s">
        <v>269</v>
      </c>
      <c r="D548" s="309">
        <v>550.89</v>
      </c>
    </row>
    <row r="549" spans="1:4" ht="15" customHeight="1">
      <c r="A549" s="302">
        <v>8774</v>
      </c>
      <c r="B549" s="303" t="s">
        <v>15440</v>
      </c>
      <c r="C549" s="304"/>
      <c r="D549" s="305"/>
    </row>
    <row r="550" spans="1:4" ht="15" customHeight="1">
      <c r="A550" s="306" t="s">
        <v>22293</v>
      </c>
      <c r="B550" s="307" t="s">
        <v>23383</v>
      </c>
      <c r="C550" s="306" t="s">
        <v>8153</v>
      </c>
      <c r="D550" s="310">
        <v>91.63</v>
      </c>
    </row>
    <row r="551" spans="1:4" ht="15" customHeight="1">
      <c r="A551" s="306" t="s">
        <v>22294</v>
      </c>
      <c r="B551" s="307" t="s">
        <v>22560</v>
      </c>
      <c r="C551" s="306" t="s">
        <v>8153</v>
      </c>
      <c r="D551" s="309">
        <v>133.65</v>
      </c>
    </row>
    <row r="552" spans="1:4" ht="15" customHeight="1">
      <c r="A552" s="306" t="s">
        <v>22295</v>
      </c>
      <c r="B552" s="307" t="s">
        <v>22561</v>
      </c>
      <c r="C552" s="306" t="s">
        <v>269</v>
      </c>
      <c r="D552" s="309">
        <v>892.86</v>
      </c>
    </row>
    <row r="553" spans="1:4" ht="15" customHeight="1">
      <c r="A553" s="306" t="s">
        <v>22296</v>
      </c>
      <c r="B553" s="307" t="s">
        <v>22562</v>
      </c>
      <c r="C553" s="306" t="s">
        <v>269</v>
      </c>
      <c r="D553" s="309">
        <v>600.55999999999995</v>
      </c>
    </row>
    <row r="554" spans="1:4" ht="15" customHeight="1">
      <c r="A554" s="306" t="s">
        <v>22297</v>
      </c>
      <c r="B554" s="307" t="s">
        <v>22563</v>
      </c>
      <c r="C554" s="306" t="s">
        <v>269</v>
      </c>
      <c r="D554" s="311">
        <v>1042.52</v>
      </c>
    </row>
    <row r="555" spans="1:4" ht="15" customHeight="1">
      <c r="A555" s="306" t="s">
        <v>22298</v>
      </c>
      <c r="B555" s="307" t="s">
        <v>22564</v>
      </c>
      <c r="C555" s="306" t="s">
        <v>269</v>
      </c>
      <c r="D555" s="309">
        <v>937.96</v>
      </c>
    </row>
    <row r="556" spans="1:4" ht="15" customHeight="1">
      <c r="A556" s="302">
        <v>8775</v>
      </c>
      <c r="B556" s="303" t="s">
        <v>15441</v>
      </c>
      <c r="C556" s="304"/>
      <c r="D556" s="305"/>
    </row>
    <row r="557" spans="1:4" ht="15" customHeight="1">
      <c r="A557" s="306" t="s">
        <v>8581</v>
      </c>
      <c r="B557" s="307" t="s">
        <v>23384</v>
      </c>
      <c r="C557" s="306" t="s">
        <v>269</v>
      </c>
      <c r="D557" s="310">
        <v>97.28</v>
      </c>
    </row>
    <row r="558" spans="1:4" ht="15" customHeight="1">
      <c r="A558" s="306" t="s">
        <v>8583</v>
      </c>
      <c r="B558" s="307" t="s">
        <v>23385</v>
      </c>
      <c r="C558" s="306" t="s">
        <v>269</v>
      </c>
      <c r="D558" s="309">
        <v>158.22</v>
      </c>
    </row>
    <row r="559" spans="1:4" ht="15" customHeight="1">
      <c r="A559" s="306" t="s">
        <v>8585</v>
      </c>
      <c r="B559" s="307" t="s">
        <v>23386</v>
      </c>
      <c r="C559" s="306" t="s">
        <v>269</v>
      </c>
      <c r="D559" s="310">
        <v>63.75</v>
      </c>
    </row>
    <row r="560" spans="1:4" ht="15" customHeight="1">
      <c r="A560" s="306" t="s">
        <v>8589</v>
      </c>
      <c r="B560" s="307" t="s">
        <v>23387</v>
      </c>
      <c r="C560" s="306" t="s">
        <v>269</v>
      </c>
      <c r="D560" s="309">
        <v>477.1</v>
      </c>
    </row>
    <row r="561" spans="1:4" ht="15" customHeight="1">
      <c r="A561" s="306" t="s">
        <v>8591</v>
      </c>
      <c r="B561" s="307" t="s">
        <v>23388</v>
      </c>
      <c r="C561" s="306" t="s">
        <v>269</v>
      </c>
      <c r="D561" s="309">
        <v>499.62</v>
      </c>
    </row>
    <row r="562" spans="1:4" ht="15" customHeight="1">
      <c r="A562" s="306" t="s">
        <v>8593</v>
      </c>
      <c r="B562" s="307" t="s">
        <v>23389</v>
      </c>
      <c r="C562" s="306" t="s">
        <v>269</v>
      </c>
      <c r="D562" s="309">
        <v>561.11</v>
      </c>
    </row>
    <row r="563" spans="1:4" ht="15" customHeight="1">
      <c r="A563" s="306" t="s">
        <v>8595</v>
      </c>
      <c r="B563" s="307" t="s">
        <v>23390</v>
      </c>
      <c r="C563" s="306" t="s">
        <v>269</v>
      </c>
      <c r="D563" s="309">
        <v>567.04</v>
      </c>
    </row>
    <row r="564" spans="1:4" ht="15" customHeight="1">
      <c r="A564" s="306" t="s">
        <v>8597</v>
      </c>
      <c r="B564" s="307" t="s">
        <v>23391</v>
      </c>
      <c r="C564" s="306" t="s">
        <v>269</v>
      </c>
      <c r="D564" s="309">
        <v>396.67</v>
      </c>
    </row>
    <row r="565" spans="1:4" ht="15" customHeight="1">
      <c r="A565" s="306" t="s">
        <v>8599</v>
      </c>
      <c r="B565" s="307" t="s">
        <v>23392</v>
      </c>
      <c r="C565" s="306" t="s">
        <v>269</v>
      </c>
      <c r="D565" s="309">
        <v>393.2</v>
      </c>
    </row>
    <row r="566" spans="1:4" ht="15" customHeight="1">
      <c r="A566" s="306" t="s">
        <v>8601</v>
      </c>
      <c r="B566" s="307" t="s">
        <v>23393</v>
      </c>
      <c r="C566" s="306" t="s">
        <v>269</v>
      </c>
      <c r="D566" s="309">
        <v>648.79999999999995</v>
      </c>
    </row>
    <row r="567" spans="1:4" ht="15" customHeight="1">
      <c r="A567" s="302">
        <v>8776</v>
      </c>
      <c r="B567" s="303" t="s">
        <v>15442</v>
      </c>
      <c r="C567" s="304"/>
      <c r="D567" s="305"/>
    </row>
    <row r="568" spans="1:4" ht="15" customHeight="1">
      <c r="A568" s="306" t="s">
        <v>22299</v>
      </c>
      <c r="B568" s="307" t="s">
        <v>22565</v>
      </c>
      <c r="C568" s="306" t="s">
        <v>8153</v>
      </c>
      <c r="D568" s="309">
        <v>179.58</v>
      </c>
    </row>
    <row r="569" spans="1:4" ht="15" customHeight="1">
      <c r="A569" s="306" t="s">
        <v>22300</v>
      </c>
      <c r="B569" s="307" t="s">
        <v>23394</v>
      </c>
      <c r="C569" s="306" t="s">
        <v>8153</v>
      </c>
      <c r="D569" s="309">
        <v>196.68</v>
      </c>
    </row>
    <row r="570" spans="1:4" ht="15" customHeight="1">
      <c r="A570" s="306" t="s">
        <v>22301</v>
      </c>
      <c r="B570" s="307" t="s">
        <v>22567</v>
      </c>
      <c r="C570" s="306" t="s">
        <v>8153</v>
      </c>
      <c r="D570" s="311">
        <v>2101.77</v>
      </c>
    </row>
    <row r="571" spans="1:4" ht="15" customHeight="1">
      <c r="A571" s="306" t="s">
        <v>22302</v>
      </c>
      <c r="B571" s="307" t="s">
        <v>22568</v>
      </c>
      <c r="C571" s="306" t="s">
        <v>8153</v>
      </c>
      <c r="D571" s="311">
        <v>2271.9299999999998</v>
      </c>
    </row>
    <row r="572" spans="1:4" ht="15" customHeight="1">
      <c r="A572" s="306" t="s">
        <v>22303</v>
      </c>
      <c r="B572" s="307" t="s">
        <v>22569</v>
      </c>
      <c r="C572" s="306" t="s">
        <v>8153</v>
      </c>
      <c r="D572" s="311">
        <v>2442.0700000000002</v>
      </c>
    </row>
    <row r="573" spans="1:4" ht="15" customHeight="1">
      <c r="A573" s="306" t="s">
        <v>22304</v>
      </c>
      <c r="B573" s="307" t="s">
        <v>22570</v>
      </c>
      <c r="C573" s="306" t="s">
        <v>8153</v>
      </c>
      <c r="D573" s="311">
        <v>1643.66</v>
      </c>
    </row>
    <row r="574" spans="1:4" ht="15" customHeight="1">
      <c r="A574" s="306" t="s">
        <v>22305</v>
      </c>
      <c r="B574" s="307" t="s">
        <v>22571</v>
      </c>
      <c r="C574" s="306" t="s">
        <v>8153</v>
      </c>
      <c r="D574" s="311">
        <v>1792.24</v>
      </c>
    </row>
    <row r="575" spans="1:4" ht="15" customHeight="1">
      <c r="A575" s="306" t="s">
        <v>22306</v>
      </c>
      <c r="B575" s="307" t="s">
        <v>22572</v>
      </c>
      <c r="C575" s="306" t="s">
        <v>8153</v>
      </c>
      <c r="D575" s="311">
        <v>1940.9</v>
      </c>
    </row>
    <row r="576" spans="1:4" ht="15" customHeight="1">
      <c r="A576" s="306" t="s">
        <v>22307</v>
      </c>
      <c r="B576" s="307" t="s">
        <v>22573</v>
      </c>
      <c r="C576" s="306" t="s">
        <v>8153</v>
      </c>
      <c r="D576" s="311">
        <v>2089.56</v>
      </c>
    </row>
    <row r="577" spans="1:4" ht="15" customHeight="1">
      <c r="A577" s="302">
        <v>8777</v>
      </c>
      <c r="B577" s="303" t="s">
        <v>15443</v>
      </c>
      <c r="C577" s="304"/>
      <c r="D577" s="305"/>
    </row>
    <row r="578" spans="1:4" ht="15" customHeight="1">
      <c r="A578" s="306" t="s">
        <v>8579</v>
      </c>
      <c r="B578" s="307" t="s">
        <v>23395</v>
      </c>
      <c r="C578" s="306" t="s">
        <v>269</v>
      </c>
      <c r="D578" s="309">
        <v>141.18</v>
      </c>
    </row>
    <row r="579" spans="1:4" ht="15" customHeight="1">
      <c r="A579" s="306" t="s">
        <v>8619</v>
      </c>
      <c r="B579" s="307" t="s">
        <v>23396</v>
      </c>
      <c r="C579" s="306" t="s">
        <v>269</v>
      </c>
      <c r="D579" s="309">
        <v>406.17</v>
      </c>
    </row>
    <row r="580" spans="1:4" ht="15" customHeight="1">
      <c r="A580" s="306" t="s">
        <v>8603</v>
      </c>
      <c r="B580" s="307" t="s">
        <v>23397</v>
      </c>
      <c r="C580" s="306" t="s">
        <v>8153</v>
      </c>
      <c r="D580" s="309">
        <v>479.95</v>
      </c>
    </row>
    <row r="581" spans="1:4" ht="15" customHeight="1">
      <c r="A581" s="306" t="s">
        <v>8605</v>
      </c>
      <c r="B581" s="307" t="s">
        <v>23398</v>
      </c>
      <c r="C581" s="306" t="s">
        <v>8153</v>
      </c>
      <c r="D581" s="309">
        <v>516.15</v>
      </c>
    </row>
    <row r="582" spans="1:4" ht="15" customHeight="1">
      <c r="A582" s="306" t="s">
        <v>8609</v>
      </c>
      <c r="B582" s="307" t="s">
        <v>23399</v>
      </c>
      <c r="C582" s="306" t="s">
        <v>8153</v>
      </c>
      <c r="D582" s="309">
        <v>709.83</v>
      </c>
    </row>
    <row r="583" spans="1:4" ht="15" customHeight="1">
      <c r="A583" s="306" t="s">
        <v>8607</v>
      </c>
      <c r="B583" s="307" t="s">
        <v>23400</v>
      </c>
      <c r="C583" s="306" t="s">
        <v>8153</v>
      </c>
      <c r="D583" s="309">
        <v>572.75</v>
      </c>
    </row>
    <row r="584" spans="1:4" ht="15" customHeight="1">
      <c r="A584" s="306" t="s">
        <v>8611</v>
      </c>
      <c r="B584" s="307" t="s">
        <v>23401</v>
      </c>
      <c r="C584" s="306" t="s">
        <v>8153</v>
      </c>
      <c r="D584" s="309">
        <v>598.44000000000005</v>
      </c>
    </row>
    <row r="585" spans="1:4" ht="15" customHeight="1">
      <c r="A585" s="306" t="s">
        <v>8615</v>
      </c>
      <c r="B585" s="307" t="s">
        <v>23402</v>
      </c>
      <c r="C585" s="306" t="s">
        <v>8153</v>
      </c>
      <c r="D585" s="309">
        <v>372.98</v>
      </c>
    </row>
    <row r="586" spans="1:4" ht="15" customHeight="1">
      <c r="A586" s="306" t="s">
        <v>8613</v>
      </c>
      <c r="B586" s="307" t="s">
        <v>23403</v>
      </c>
      <c r="C586" s="306" t="s">
        <v>8153</v>
      </c>
      <c r="D586" s="309">
        <v>426.54</v>
      </c>
    </row>
    <row r="587" spans="1:4" ht="15" customHeight="1">
      <c r="A587" s="306" t="s">
        <v>8617</v>
      </c>
      <c r="B587" s="307" t="s">
        <v>23404</v>
      </c>
      <c r="C587" s="306" t="s">
        <v>8153</v>
      </c>
      <c r="D587" s="309">
        <v>414.79</v>
      </c>
    </row>
    <row r="588" spans="1:4" ht="15" customHeight="1">
      <c r="A588" s="302">
        <v>8778</v>
      </c>
      <c r="B588" s="303" t="s">
        <v>15444</v>
      </c>
      <c r="C588" s="304"/>
      <c r="D588" s="305"/>
    </row>
    <row r="589" spans="1:4" ht="15" customHeight="1">
      <c r="A589" s="306" t="s">
        <v>8623</v>
      </c>
      <c r="B589" s="307" t="s">
        <v>23405</v>
      </c>
      <c r="C589" s="306" t="s">
        <v>8153</v>
      </c>
      <c r="D589" s="309">
        <v>357.63</v>
      </c>
    </row>
    <row r="590" spans="1:4" ht="15" customHeight="1">
      <c r="A590" s="306" t="s">
        <v>8625</v>
      </c>
      <c r="B590" s="307" t="s">
        <v>23406</v>
      </c>
      <c r="C590" s="306" t="s">
        <v>8153</v>
      </c>
      <c r="D590" s="309">
        <v>364.26</v>
      </c>
    </row>
    <row r="591" spans="1:4" ht="15" customHeight="1">
      <c r="A591" s="306" t="s">
        <v>8627</v>
      </c>
      <c r="B591" s="307" t="s">
        <v>23407</v>
      </c>
      <c r="C591" s="306" t="s">
        <v>8153</v>
      </c>
      <c r="D591" s="309">
        <v>370.91</v>
      </c>
    </row>
    <row r="592" spans="1:4" ht="15" customHeight="1">
      <c r="A592" s="306" t="s">
        <v>8629</v>
      </c>
      <c r="B592" s="307" t="s">
        <v>23408</v>
      </c>
      <c r="C592" s="306" t="s">
        <v>8153</v>
      </c>
      <c r="D592" s="309">
        <v>400.88</v>
      </c>
    </row>
    <row r="593" spans="1:4" ht="15" customHeight="1">
      <c r="A593" s="306" t="s">
        <v>8621</v>
      </c>
      <c r="B593" s="307" t="s">
        <v>23409</v>
      </c>
      <c r="C593" s="306" t="s">
        <v>8153</v>
      </c>
      <c r="D593" s="309">
        <v>295</v>
      </c>
    </row>
    <row r="594" spans="1:4" ht="15" customHeight="1">
      <c r="A594" s="306" t="s">
        <v>8631</v>
      </c>
      <c r="B594" s="307" t="s">
        <v>23410</v>
      </c>
      <c r="C594" s="306" t="s">
        <v>8153</v>
      </c>
      <c r="D594" s="309">
        <v>310.63</v>
      </c>
    </row>
    <row r="595" spans="1:4" ht="15" customHeight="1">
      <c r="A595" s="306" t="s">
        <v>8633</v>
      </c>
      <c r="B595" s="307" t="s">
        <v>23411</v>
      </c>
      <c r="C595" s="306" t="s">
        <v>8153</v>
      </c>
      <c r="D595" s="309">
        <v>310.63</v>
      </c>
    </row>
    <row r="596" spans="1:4" ht="15" customHeight="1">
      <c r="A596" s="306" t="s">
        <v>8635</v>
      </c>
      <c r="B596" s="307" t="s">
        <v>23412</v>
      </c>
      <c r="C596" s="306" t="s">
        <v>8153</v>
      </c>
      <c r="D596" s="309">
        <v>310.63</v>
      </c>
    </row>
    <row r="597" spans="1:4" ht="15" customHeight="1">
      <c r="A597" s="306" t="s">
        <v>8637</v>
      </c>
      <c r="B597" s="307" t="s">
        <v>23413</v>
      </c>
      <c r="C597" s="306" t="s">
        <v>8153</v>
      </c>
      <c r="D597" s="309">
        <v>310.63</v>
      </c>
    </row>
    <row r="598" spans="1:4" ht="15" customHeight="1">
      <c r="A598" s="306" t="s">
        <v>8639</v>
      </c>
      <c r="B598" s="307" t="s">
        <v>23414</v>
      </c>
      <c r="C598" s="306" t="s">
        <v>8153</v>
      </c>
      <c r="D598" s="309">
        <v>790.8</v>
      </c>
    </row>
    <row r="599" spans="1:4" ht="15" customHeight="1">
      <c r="A599" s="306" t="s">
        <v>8641</v>
      </c>
      <c r="B599" s="307" t="s">
        <v>23415</v>
      </c>
      <c r="C599" s="306" t="s">
        <v>8153</v>
      </c>
      <c r="D599" s="309">
        <v>856.54</v>
      </c>
    </row>
    <row r="600" spans="1:4" ht="15" customHeight="1">
      <c r="A600" s="306" t="s">
        <v>8643</v>
      </c>
      <c r="B600" s="307" t="s">
        <v>23416</v>
      </c>
      <c r="C600" s="306" t="s">
        <v>8153</v>
      </c>
      <c r="D600" s="309">
        <v>914.92</v>
      </c>
    </row>
    <row r="601" spans="1:4" ht="15" customHeight="1">
      <c r="A601" s="306" t="s">
        <v>8645</v>
      </c>
      <c r="B601" s="307" t="s">
        <v>23417</v>
      </c>
      <c r="C601" s="306" t="s">
        <v>8153</v>
      </c>
      <c r="D601" s="309">
        <v>944.3</v>
      </c>
    </row>
    <row r="602" spans="1:4" ht="15" customHeight="1">
      <c r="A602" s="306" t="s">
        <v>8647</v>
      </c>
      <c r="B602" s="307" t="s">
        <v>23418</v>
      </c>
      <c r="C602" s="306" t="s">
        <v>8153</v>
      </c>
      <c r="D602" s="310">
        <v>72.83</v>
      </c>
    </row>
    <row r="603" spans="1:4" ht="15" customHeight="1">
      <c r="A603" s="306" t="s">
        <v>8649</v>
      </c>
      <c r="B603" s="307" t="s">
        <v>23419</v>
      </c>
      <c r="C603" s="306" t="s">
        <v>8153</v>
      </c>
      <c r="D603" s="310">
        <v>95.99</v>
      </c>
    </row>
    <row r="604" spans="1:4" ht="15" customHeight="1">
      <c r="A604" s="302">
        <v>8779</v>
      </c>
      <c r="B604" s="303" t="s">
        <v>15445</v>
      </c>
      <c r="C604" s="304"/>
      <c r="D604" s="305"/>
    </row>
    <row r="605" spans="1:4" ht="15" customHeight="1">
      <c r="A605" s="306" t="s">
        <v>8651</v>
      </c>
      <c r="B605" s="307" t="s">
        <v>23420</v>
      </c>
      <c r="C605" s="306" t="s">
        <v>8153</v>
      </c>
      <c r="D605" s="311">
        <v>1139.8599999999999</v>
      </c>
    </row>
    <row r="606" spans="1:4" ht="15" customHeight="1">
      <c r="A606" s="306" t="s">
        <v>8653</v>
      </c>
      <c r="B606" s="307" t="s">
        <v>23421</v>
      </c>
      <c r="C606" s="306" t="s">
        <v>8153</v>
      </c>
      <c r="D606" s="311">
        <v>1263.77</v>
      </c>
    </row>
    <row r="607" spans="1:4" ht="15" customHeight="1">
      <c r="A607" s="306" t="s">
        <v>8655</v>
      </c>
      <c r="B607" s="307" t="s">
        <v>23422</v>
      </c>
      <c r="C607" s="306" t="s">
        <v>8153</v>
      </c>
      <c r="D607" s="311">
        <v>1380.33</v>
      </c>
    </row>
    <row r="608" spans="1:4" ht="15" customHeight="1">
      <c r="A608" s="306" t="s">
        <v>8657</v>
      </c>
      <c r="B608" s="307" t="s">
        <v>23423</v>
      </c>
      <c r="C608" s="306" t="s">
        <v>8153</v>
      </c>
      <c r="D608" s="309">
        <v>970.78</v>
      </c>
    </row>
    <row r="609" spans="1:4" ht="15" customHeight="1">
      <c r="A609" s="302">
        <v>8780</v>
      </c>
      <c r="B609" s="303" t="s">
        <v>15446</v>
      </c>
      <c r="C609" s="304"/>
      <c r="D609" s="305"/>
    </row>
    <row r="610" spans="1:4" ht="15" customHeight="1">
      <c r="A610" s="306" t="s">
        <v>8661</v>
      </c>
      <c r="B610" s="307" t="s">
        <v>23424</v>
      </c>
      <c r="C610" s="306" t="s">
        <v>8153</v>
      </c>
      <c r="D610" s="309">
        <v>597.44000000000005</v>
      </c>
    </row>
    <row r="611" spans="1:4" ht="15" customHeight="1">
      <c r="A611" s="306" t="s">
        <v>8665</v>
      </c>
      <c r="B611" s="307" t="s">
        <v>23425</v>
      </c>
      <c r="C611" s="306" t="s">
        <v>8153</v>
      </c>
      <c r="D611" s="309">
        <v>639.37</v>
      </c>
    </row>
    <row r="612" spans="1:4" ht="15" customHeight="1">
      <c r="A612" s="306" t="s">
        <v>8667</v>
      </c>
      <c r="B612" s="307" t="s">
        <v>23426</v>
      </c>
      <c r="C612" s="306" t="s">
        <v>8153</v>
      </c>
      <c r="D612" s="309">
        <v>511.41</v>
      </c>
    </row>
    <row r="613" spans="1:4" ht="15" customHeight="1">
      <c r="A613" s="306" t="s">
        <v>8663</v>
      </c>
      <c r="B613" s="307" t="s">
        <v>23427</v>
      </c>
      <c r="C613" s="306" t="s">
        <v>8153</v>
      </c>
      <c r="D613" s="309">
        <v>479.5</v>
      </c>
    </row>
    <row r="614" spans="1:4" ht="15" customHeight="1">
      <c r="A614" s="306" t="s">
        <v>8669</v>
      </c>
      <c r="B614" s="307" t="s">
        <v>23428</v>
      </c>
      <c r="C614" s="306" t="s">
        <v>8153</v>
      </c>
      <c r="D614" s="309">
        <v>521.42999999999995</v>
      </c>
    </row>
    <row r="615" spans="1:4" ht="15" customHeight="1">
      <c r="A615" s="306" t="s">
        <v>8671</v>
      </c>
      <c r="B615" s="307" t="s">
        <v>23429</v>
      </c>
      <c r="C615" s="306" t="s">
        <v>8153</v>
      </c>
      <c r="D615" s="309">
        <v>520.99</v>
      </c>
    </row>
    <row r="616" spans="1:4" ht="15" customHeight="1">
      <c r="A616" s="302">
        <v>8782</v>
      </c>
      <c r="B616" s="303" t="s">
        <v>15448</v>
      </c>
      <c r="C616" s="304"/>
      <c r="D616" s="305"/>
    </row>
    <row r="617" spans="1:4" ht="15" customHeight="1">
      <c r="A617" s="306" t="s">
        <v>8676</v>
      </c>
      <c r="B617" s="307" t="s">
        <v>8677</v>
      </c>
      <c r="C617" s="306" t="s">
        <v>8153</v>
      </c>
      <c r="D617" s="309">
        <v>102.4</v>
      </c>
    </row>
    <row r="618" spans="1:4" ht="15" customHeight="1">
      <c r="A618" s="302">
        <v>8783</v>
      </c>
      <c r="B618" s="303" t="s">
        <v>15449</v>
      </c>
      <c r="C618" s="304"/>
      <c r="D618" s="305"/>
    </row>
    <row r="619" spans="1:4" ht="15" customHeight="1">
      <c r="A619" s="306" t="s">
        <v>8678</v>
      </c>
      <c r="B619" s="307" t="s">
        <v>8679</v>
      </c>
      <c r="C619" s="306" t="s">
        <v>8153</v>
      </c>
      <c r="D619" s="310">
        <v>21.27</v>
      </c>
    </row>
    <row r="620" spans="1:4" ht="15" customHeight="1">
      <c r="A620" s="306" t="s">
        <v>8680</v>
      </c>
      <c r="B620" s="307" t="s">
        <v>8681</v>
      </c>
      <c r="C620" s="306" t="s">
        <v>8153</v>
      </c>
      <c r="D620" s="310">
        <v>26</v>
      </c>
    </row>
    <row r="621" spans="1:4" ht="15" customHeight="1">
      <c r="A621" s="306" t="s">
        <v>8682</v>
      </c>
      <c r="B621" s="307" t="s">
        <v>8683</v>
      </c>
      <c r="C621" s="306" t="s">
        <v>8153</v>
      </c>
      <c r="D621" s="310">
        <v>23.84</v>
      </c>
    </row>
    <row r="622" spans="1:4" ht="15" customHeight="1">
      <c r="A622" s="306" t="s">
        <v>8684</v>
      </c>
      <c r="B622" s="307" t="s">
        <v>8685</v>
      </c>
      <c r="C622" s="306" t="s">
        <v>8153</v>
      </c>
      <c r="D622" s="310">
        <v>19.79</v>
      </c>
    </row>
    <row r="623" spans="1:4" ht="15" customHeight="1">
      <c r="A623" s="306" t="s">
        <v>8686</v>
      </c>
      <c r="B623" s="307" t="s">
        <v>8687</v>
      </c>
      <c r="C623" s="306" t="s">
        <v>8153</v>
      </c>
      <c r="D623" s="309">
        <v>110.48</v>
      </c>
    </row>
    <row r="624" spans="1:4" ht="15" customHeight="1">
      <c r="A624" s="306" t="s">
        <v>8688</v>
      </c>
      <c r="B624" s="307" t="s">
        <v>8689</v>
      </c>
      <c r="C624" s="306" t="s">
        <v>8153</v>
      </c>
      <c r="D624" s="310">
        <v>92.85</v>
      </c>
    </row>
    <row r="625" spans="1:4" ht="15" customHeight="1">
      <c r="A625" s="306" t="s">
        <v>8690</v>
      </c>
      <c r="B625" s="307" t="s">
        <v>8691</v>
      </c>
      <c r="C625" s="306" t="s">
        <v>8153</v>
      </c>
      <c r="D625" s="309">
        <v>117.61</v>
      </c>
    </row>
    <row r="626" spans="1:4" ht="15" customHeight="1">
      <c r="A626" s="306" t="s">
        <v>8692</v>
      </c>
      <c r="B626" s="307" t="s">
        <v>8693</v>
      </c>
      <c r="C626" s="306" t="s">
        <v>8153</v>
      </c>
      <c r="D626" s="309">
        <v>118.27</v>
      </c>
    </row>
    <row r="627" spans="1:4" ht="15" customHeight="1">
      <c r="A627" s="306" t="s">
        <v>8694</v>
      </c>
      <c r="B627" s="307" t="s">
        <v>8695</v>
      </c>
      <c r="C627" s="306" t="s">
        <v>8153</v>
      </c>
      <c r="D627" s="310">
        <v>84.79</v>
      </c>
    </row>
    <row r="628" spans="1:4" ht="15" customHeight="1">
      <c r="A628" s="306" t="s">
        <v>8696</v>
      </c>
      <c r="B628" s="307" t="s">
        <v>8697</v>
      </c>
      <c r="C628" s="306" t="s">
        <v>8153</v>
      </c>
      <c r="D628" s="309">
        <v>156.66</v>
      </c>
    </row>
    <row r="629" spans="1:4" ht="15" customHeight="1">
      <c r="A629" s="306" t="s">
        <v>8698</v>
      </c>
      <c r="B629" s="307" t="s">
        <v>8699</v>
      </c>
      <c r="C629" s="306" t="s">
        <v>8153</v>
      </c>
      <c r="D629" s="309">
        <v>283.07</v>
      </c>
    </row>
    <row r="630" spans="1:4" ht="15" customHeight="1">
      <c r="A630" s="306" t="s">
        <v>8700</v>
      </c>
      <c r="B630" s="307" t="s">
        <v>23430</v>
      </c>
      <c r="C630" s="306" t="s">
        <v>8153</v>
      </c>
      <c r="D630" s="309">
        <v>168.95</v>
      </c>
    </row>
    <row r="631" spans="1:4" ht="15" customHeight="1">
      <c r="A631" s="306" t="s">
        <v>8702</v>
      </c>
      <c r="B631" s="307" t="s">
        <v>8703</v>
      </c>
      <c r="C631" s="306" t="s">
        <v>8153</v>
      </c>
      <c r="D631" s="310">
        <v>19.86</v>
      </c>
    </row>
    <row r="632" spans="1:4" ht="15" customHeight="1">
      <c r="A632" s="306" t="s">
        <v>8704</v>
      </c>
      <c r="B632" s="307" t="s">
        <v>8705</v>
      </c>
      <c r="C632" s="306" t="s">
        <v>8153</v>
      </c>
      <c r="D632" s="310">
        <v>65.27</v>
      </c>
    </row>
    <row r="633" spans="1:4" ht="15" customHeight="1">
      <c r="A633" s="302">
        <v>8784</v>
      </c>
      <c r="B633" s="303" t="s">
        <v>15450</v>
      </c>
      <c r="C633" s="304"/>
      <c r="D633" s="305"/>
    </row>
    <row r="634" spans="1:4" ht="15" customHeight="1">
      <c r="A634" s="306" t="s">
        <v>8710</v>
      </c>
      <c r="B634" s="307" t="s">
        <v>23431</v>
      </c>
      <c r="C634" s="306" t="s">
        <v>8153</v>
      </c>
      <c r="D634" s="311">
        <v>2811.78</v>
      </c>
    </row>
    <row r="635" spans="1:4" ht="15" customHeight="1">
      <c r="A635" s="306" t="s">
        <v>8706</v>
      </c>
      <c r="B635" s="307" t="s">
        <v>23432</v>
      </c>
      <c r="C635" s="306" t="s">
        <v>8153</v>
      </c>
      <c r="D635" s="311">
        <v>1547.51</v>
      </c>
    </row>
    <row r="636" spans="1:4" ht="15" customHeight="1">
      <c r="A636" s="306" t="s">
        <v>8708</v>
      </c>
      <c r="B636" s="307" t="s">
        <v>23433</v>
      </c>
      <c r="C636" s="306" t="s">
        <v>8153</v>
      </c>
      <c r="D636" s="311">
        <v>1635.59</v>
      </c>
    </row>
    <row r="637" spans="1:4" ht="15" customHeight="1">
      <c r="A637" s="302">
        <v>8785</v>
      </c>
      <c r="B637" s="303" t="s">
        <v>15451</v>
      </c>
      <c r="C637" s="304"/>
      <c r="D637" s="305"/>
    </row>
    <row r="638" spans="1:4" ht="15" customHeight="1">
      <c r="A638" s="306" t="s">
        <v>177</v>
      </c>
      <c r="B638" s="307" t="s">
        <v>23434</v>
      </c>
      <c r="C638" s="306" t="s">
        <v>145</v>
      </c>
      <c r="D638" s="310">
        <v>22.66</v>
      </c>
    </row>
    <row r="639" spans="1:4" ht="15" customHeight="1">
      <c r="A639" s="302">
        <v>8865</v>
      </c>
      <c r="B639" s="303" t="s">
        <v>15452</v>
      </c>
      <c r="C639" s="304"/>
      <c r="D639" s="305"/>
    </row>
    <row r="640" spans="1:4" ht="15" customHeight="1">
      <c r="A640" s="306" t="s">
        <v>9333</v>
      </c>
      <c r="B640" s="307" t="s">
        <v>23435</v>
      </c>
      <c r="C640" s="306" t="s">
        <v>269</v>
      </c>
      <c r="D640" s="309">
        <v>472.98</v>
      </c>
    </row>
    <row r="641" spans="1:4" ht="15" customHeight="1">
      <c r="A641" s="302">
        <v>8671</v>
      </c>
      <c r="B641" s="303" t="s">
        <v>15453</v>
      </c>
      <c r="C641" s="304"/>
      <c r="D641" s="305"/>
    </row>
    <row r="642" spans="1:4" ht="15" customHeight="1">
      <c r="A642" s="302">
        <v>8786</v>
      </c>
      <c r="B642" s="303" t="s">
        <v>15454</v>
      </c>
      <c r="C642" s="304"/>
      <c r="D642" s="305"/>
    </row>
    <row r="643" spans="1:4" ht="15" customHeight="1">
      <c r="A643" s="306" t="s">
        <v>8711</v>
      </c>
      <c r="B643" s="307" t="s">
        <v>23436</v>
      </c>
      <c r="C643" s="306" t="s">
        <v>145</v>
      </c>
      <c r="D643" s="310">
        <v>14.38</v>
      </c>
    </row>
    <row r="644" spans="1:4" ht="15" customHeight="1">
      <c r="A644" s="306" t="s">
        <v>8713</v>
      </c>
      <c r="B644" s="307" t="s">
        <v>23437</v>
      </c>
      <c r="C644" s="306" t="s">
        <v>269</v>
      </c>
      <c r="D644" s="310">
        <v>27.24</v>
      </c>
    </row>
    <row r="645" spans="1:4" ht="15" customHeight="1">
      <c r="A645" s="306" t="s">
        <v>8715</v>
      </c>
      <c r="B645" s="307" t="s">
        <v>23438</v>
      </c>
      <c r="C645" s="306" t="s">
        <v>269</v>
      </c>
      <c r="D645" s="310">
        <v>25.87</v>
      </c>
    </row>
    <row r="646" spans="1:4" ht="15" customHeight="1">
      <c r="A646" s="306" t="s">
        <v>169</v>
      </c>
      <c r="B646" s="307" t="s">
        <v>168</v>
      </c>
      <c r="C646" s="306" t="s">
        <v>269</v>
      </c>
      <c r="D646" s="310">
        <v>84.15</v>
      </c>
    </row>
    <row r="647" spans="1:4" ht="15" customHeight="1">
      <c r="A647" s="306" t="s">
        <v>8717</v>
      </c>
      <c r="B647" s="307" t="s">
        <v>8718</v>
      </c>
      <c r="C647" s="306" t="s">
        <v>269</v>
      </c>
      <c r="D647" s="309">
        <v>149.63</v>
      </c>
    </row>
    <row r="648" spans="1:4" ht="15" customHeight="1">
      <c r="A648" s="306" t="s">
        <v>8719</v>
      </c>
      <c r="B648" s="307" t="s">
        <v>23439</v>
      </c>
      <c r="C648" s="306" t="s">
        <v>145</v>
      </c>
      <c r="D648" s="310">
        <v>38.729999999999997</v>
      </c>
    </row>
    <row r="649" spans="1:4" ht="15" customHeight="1">
      <c r="A649" s="306" t="s">
        <v>8721</v>
      </c>
      <c r="B649" s="307" t="s">
        <v>23440</v>
      </c>
      <c r="C649" s="306" t="s">
        <v>145</v>
      </c>
      <c r="D649" s="310">
        <v>46.11</v>
      </c>
    </row>
    <row r="650" spans="1:4" ht="15" customHeight="1">
      <c r="A650" s="306" t="s">
        <v>8723</v>
      </c>
      <c r="B650" s="307" t="s">
        <v>23441</v>
      </c>
      <c r="C650" s="306" t="s">
        <v>145</v>
      </c>
      <c r="D650" s="310">
        <v>27.01</v>
      </c>
    </row>
    <row r="651" spans="1:4" ht="15" customHeight="1">
      <c r="A651" s="306" t="s">
        <v>8725</v>
      </c>
      <c r="B651" s="307" t="s">
        <v>23442</v>
      </c>
      <c r="C651" s="306" t="s">
        <v>145</v>
      </c>
      <c r="D651" s="310">
        <v>10.9</v>
      </c>
    </row>
    <row r="652" spans="1:4" ht="15" customHeight="1">
      <c r="A652" s="302">
        <v>8787</v>
      </c>
      <c r="B652" s="303" t="s">
        <v>15455</v>
      </c>
      <c r="C652" s="304"/>
      <c r="D652" s="305"/>
    </row>
    <row r="653" spans="1:4" ht="15" customHeight="1">
      <c r="A653" s="306" t="s">
        <v>8727</v>
      </c>
      <c r="B653" s="307" t="s">
        <v>8728</v>
      </c>
      <c r="C653" s="306" t="s">
        <v>8351</v>
      </c>
      <c r="D653" s="310">
        <v>24.87</v>
      </c>
    </row>
    <row r="654" spans="1:4" ht="15" customHeight="1">
      <c r="A654" s="306" t="s">
        <v>8729</v>
      </c>
      <c r="B654" s="307" t="s">
        <v>8730</v>
      </c>
      <c r="C654" s="306" t="s">
        <v>269</v>
      </c>
      <c r="D654" s="309">
        <v>311.08</v>
      </c>
    </row>
    <row r="655" spans="1:4" ht="15" customHeight="1">
      <c r="A655" s="306" t="s">
        <v>8731</v>
      </c>
      <c r="B655" s="307" t="s">
        <v>8732</v>
      </c>
      <c r="C655" s="306" t="s">
        <v>269</v>
      </c>
      <c r="D655" s="309">
        <v>321.06</v>
      </c>
    </row>
    <row r="656" spans="1:4" ht="15" customHeight="1">
      <c r="A656" s="306" t="s">
        <v>8733</v>
      </c>
      <c r="B656" s="307" t="s">
        <v>8734</v>
      </c>
      <c r="C656" s="306" t="s">
        <v>269</v>
      </c>
      <c r="D656" s="309">
        <v>306.2</v>
      </c>
    </row>
    <row r="657" spans="1:4" ht="15" customHeight="1">
      <c r="A657" s="306" t="s">
        <v>8735</v>
      </c>
      <c r="B657" s="307" t="s">
        <v>8736</v>
      </c>
      <c r="C657" s="306" t="s">
        <v>269</v>
      </c>
      <c r="D657" s="309">
        <v>824.56</v>
      </c>
    </row>
    <row r="658" spans="1:4" ht="15" customHeight="1">
      <c r="A658" s="306" t="s">
        <v>8737</v>
      </c>
      <c r="B658" s="307" t="s">
        <v>8738</v>
      </c>
      <c r="C658" s="306" t="s">
        <v>269</v>
      </c>
      <c r="D658" s="309">
        <v>393.8</v>
      </c>
    </row>
    <row r="659" spans="1:4" ht="15" customHeight="1">
      <c r="A659" s="306" t="s">
        <v>8739</v>
      </c>
      <c r="B659" s="307" t="s">
        <v>8740</v>
      </c>
      <c r="C659" s="306" t="s">
        <v>269</v>
      </c>
      <c r="D659" s="309">
        <v>249.69</v>
      </c>
    </row>
    <row r="660" spans="1:4" ht="15" customHeight="1">
      <c r="A660" s="306" t="s">
        <v>8741</v>
      </c>
      <c r="B660" s="307" t="s">
        <v>8742</v>
      </c>
      <c r="C660" s="306" t="s">
        <v>269</v>
      </c>
      <c r="D660" s="309">
        <v>230.86</v>
      </c>
    </row>
    <row r="661" spans="1:4" ht="15" customHeight="1">
      <c r="A661" s="302">
        <v>8788</v>
      </c>
      <c r="B661" s="303" t="s">
        <v>15456</v>
      </c>
      <c r="C661" s="304"/>
      <c r="D661" s="305"/>
    </row>
    <row r="662" spans="1:4" ht="15" customHeight="1">
      <c r="A662" s="306" t="s">
        <v>170</v>
      </c>
      <c r="B662" s="307" t="s">
        <v>23443</v>
      </c>
      <c r="C662" s="306" t="s">
        <v>269</v>
      </c>
      <c r="D662" s="310">
        <v>40.47</v>
      </c>
    </row>
    <row r="663" spans="1:4" ht="15" customHeight="1">
      <c r="A663" s="306" t="s">
        <v>8746</v>
      </c>
      <c r="B663" s="307" t="s">
        <v>23444</v>
      </c>
      <c r="C663" s="306" t="s">
        <v>269</v>
      </c>
      <c r="D663" s="310">
        <v>38.85</v>
      </c>
    </row>
    <row r="664" spans="1:4" ht="15" customHeight="1">
      <c r="A664" s="306" t="s">
        <v>8743</v>
      </c>
      <c r="B664" s="307" t="s">
        <v>23445</v>
      </c>
      <c r="C664" s="306" t="s">
        <v>269</v>
      </c>
      <c r="D664" s="309">
        <v>108.36</v>
      </c>
    </row>
    <row r="665" spans="1:4" ht="15" customHeight="1">
      <c r="A665" s="306" t="s">
        <v>8748</v>
      </c>
      <c r="B665" s="307" t="s">
        <v>23446</v>
      </c>
      <c r="C665" s="306" t="s">
        <v>269</v>
      </c>
      <c r="D665" s="309">
        <v>167.04</v>
      </c>
    </row>
    <row r="666" spans="1:4" ht="15" customHeight="1">
      <c r="A666" s="306" t="s">
        <v>8750</v>
      </c>
      <c r="B666" s="307" t="s">
        <v>23447</v>
      </c>
      <c r="C666" s="306" t="s">
        <v>269</v>
      </c>
      <c r="D666" s="309">
        <v>228.9</v>
      </c>
    </row>
    <row r="667" spans="1:4" ht="15" customHeight="1">
      <c r="A667" s="306" t="s">
        <v>8752</v>
      </c>
      <c r="B667" s="307" t="s">
        <v>23448</v>
      </c>
      <c r="C667" s="306" t="s">
        <v>145</v>
      </c>
      <c r="D667" s="310">
        <v>49.07</v>
      </c>
    </row>
    <row r="668" spans="1:4" ht="15" customHeight="1">
      <c r="A668" s="302">
        <v>8789</v>
      </c>
      <c r="B668" s="303" t="s">
        <v>15457</v>
      </c>
      <c r="C668" s="304"/>
      <c r="D668" s="305"/>
    </row>
    <row r="669" spans="1:4" ht="15" customHeight="1">
      <c r="A669" s="306" t="s">
        <v>8754</v>
      </c>
      <c r="B669" s="307" t="s">
        <v>8755</v>
      </c>
      <c r="C669" s="306" t="s">
        <v>269</v>
      </c>
      <c r="D669" s="310">
        <v>97.98</v>
      </c>
    </row>
    <row r="670" spans="1:4" ht="15" customHeight="1">
      <c r="A670" s="306" t="s">
        <v>8758</v>
      </c>
      <c r="B670" s="307" t="s">
        <v>8759</v>
      </c>
      <c r="C670" s="306" t="s">
        <v>269</v>
      </c>
      <c r="D670" s="309">
        <v>235.22</v>
      </c>
    </row>
    <row r="671" spans="1:4" ht="15" customHeight="1">
      <c r="A671" s="306" t="s">
        <v>8760</v>
      </c>
      <c r="B671" s="307" t="s">
        <v>8761</v>
      </c>
      <c r="C671" s="306" t="s">
        <v>269</v>
      </c>
      <c r="D671" s="309">
        <v>102.16</v>
      </c>
    </row>
    <row r="672" spans="1:4" ht="15" customHeight="1">
      <c r="A672" s="306" t="s">
        <v>8762</v>
      </c>
      <c r="B672" s="307" t="s">
        <v>23449</v>
      </c>
      <c r="C672" s="306" t="s">
        <v>269</v>
      </c>
      <c r="D672" s="310">
        <v>75.67</v>
      </c>
    </row>
    <row r="673" spans="1:4" ht="15" customHeight="1">
      <c r="A673" s="306" t="s">
        <v>8764</v>
      </c>
      <c r="B673" s="307" t="s">
        <v>23450</v>
      </c>
      <c r="C673" s="306" t="s">
        <v>269</v>
      </c>
      <c r="D673" s="310">
        <v>78.73</v>
      </c>
    </row>
    <row r="674" spans="1:4" ht="15" customHeight="1">
      <c r="A674" s="306" t="s">
        <v>8766</v>
      </c>
      <c r="B674" s="307" t="s">
        <v>23451</v>
      </c>
      <c r="C674" s="306" t="s">
        <v>145</v>
      </c>
      <c r="D674" s="310">
        <v>58.08</v>
      </c>
    </row>
    <row r="675" spans="1:4" ht="15" customHeight="1">
      <c r="A675" s="302">
        <v>8790</v>
      </c>
      <c r="B675" s="303" t="s">
        <v>15458</v>
      </c>
      <c r="C675" s="304"/>
      <c r="D675" s="305"/>
    </row>
    <row r="676" spans="1:4" ht="15" customHeight="1">
      <c r="A676" s="306" t="s">
        <v>8768</v>
      </c>
      <c r="B676" s="307" t="s">
        <v>23452</v>
      </c>
      <c r="C676" s="306" t="s">
        <v>269</v>
      </c>
      <c r="D676" s="309">
        <v>127.64</v>
      </c>
    </row>
    <row r="677" spans="1:4" ht="15" customHeight="1">
      <c r="A677" s="306" t="s">
        <v>8772</v>
      </c>
      <c r="B677" s="307" t="s">
        <v>23453</v>
      </c>
      <c r="C677" s="306" t="s">
        <v>269</v>
      </c>
      <c r="D677" s="310">
        <v>93.41</v>
      </c>
    </row>
    <row r="678" spans="1:4" ht="15" customHeight="1">
      <c r="A678" s="306" t="s">
        <v>8770</v>
      </c>
      <c r="B678" s="307" t="s">
        <v>23454</v>
      </c>
      <c r="C678" s="306" t="s">
        <v>269</v>
      </c>
      <c r="D678" s="309">
        <v>106.28</v>
      </c>
    </row>
    <row r="679" spans="1:4" ht="15" customHeight="1">
      <c r="A679" s="306" t="s">
        <v>8774</v>
      </c>
      <c r="B679" s="307" t="s">
        <v>23455</v>
      </c>
      <c r="C679" s="306" t="s">
        <v>145</v>
      </c>
      <c r="D679" s="310">
        <v>15.69</v>
      </c>
    </row>
    <row r="680" spans="1:4" ht="15" customHeight="1">
      <c r="A680" s="302">
        <v>8791</v>
      </c>
      <c r="B680" s="303" t="s">
        <v>15459</v>
      </c>
      <c r="C680" s="304"/>
      <c r="D680" s="305"/>
    </row>
    <row r="681" spans="1:4" ht="15" customHeight="1">
      <c r="A681" s="306" t="s">
        <v>8778</v>
      </c>
      <c r="B681" s="307" t="s">
        <v>23456</v>
      </c>
      <c r="C681" s="306" t="s">
        <v>145</v>
      </c>
      <c r="D681" s="310">
        <v>84.93</v>
      </c>
    </row>
    <row r="682" spans="1:4" ht="15" customHeight="1">
      <c r="A682" s="306" t="s">
        <v>8780</v>
      </c>
      <c r="B682" s="307" t="s">
        <v>23457</v>
      </c>
      <c r="C682" s="306" t="s">
        <v>145</v>
      </c>
      <c r="D682" s="309">
        <v>125.62</v>
      </c>
    </row>
    <row r="683" spans="1:4" ht="15" customHeight="1">
      <c r="A683" s="306" t="s">
        <v>8782</v>
      </c>
      <c r="B683" s="307" t="s">
        <v>23458</v>
      </c>
      <c r="C683" s="306" t="s">
        <v>145</v>
      </c>
      <c r="D683" s="310">
        <v>56.99</v>
      </c>
    </row>
    <row r="684" spans="1:4" ht="15" customHeight="1">
      <c r="A684" s="306" t="s">
        <v>125</v>
      </c>
      <c r="B684" s="307" t="s">
        <v>175</v>
      </c>
      <c r="C684" s="306" t="s">
        <v>145</v>
      </c>
      <c r="D684" s="310">
        <v>75.13</v>
      </c>
    </row>
    <row r="685" spans="1:4" ht="15" customHeight="1">
      <c r="A685" s="306" t="s">
        <v>8784</v>
      </c>
      <c r="B685" s="307" t="s">
        <v>23459</v>
      </c>
      <c r="C685" s="306" t="s">
        <v>145</v>
      </c>
      <c r="D685" s="310">
        <v>50.29</v>
      </c>
    </row>
    <row r="686" spans="1:4" ht="15" customHeight="1">
      <c r="A686" s="306" t="s">
        <v>8788</v>
      </c>
      <c r="B686" s="307" t="s">
        <v>23460</v>
      </c>
      <c r="C686" s="306" t="s">
        <v>145</v>
      </c>
      <c r="D686" s="310">
        <v>35.08</v>
      </c>
    </row>
    <row r="687" spans="1:4" ht="15" customHeight="1">
      <c r="A687" s="306" t="s">
        <v>8786</v>
      </c>
      <c r="B687" s="307" t="s">
        <v>23461</v>
      </c>
      <c r="C687" s="306" t="s">
        <v>145</v>
      </c>
      <c r="D687" s="310">
        <v>43.78</v>
      </c>
    </row>
    <row r="688" spans="1:4" ht="15" customHeight="1">
      <c r="A688" s="302">
        <v>8792</v>
      </c>
      <c r="B688" s="303" t="s">
        <v>15460</v>
      </c>
      <c r="C688" s="304"/>
      <c r="D688" s="305"/>
    </row>
    <row r="689" spans="1:4" ht="15" customHeight="1">
      <c r="A689" s="306" t="s">
        <v>8790</v>
      </c>
      <c r="B689" s="307" t="s">
        <v>8791</v>
      </c>
      <c r="C689" s="306" t="s">
        <v>145</v>
      </c>
      <c r="D689" s="310">
        <v>47.26</v>
      </c>
    </row>
    <row r="690" spans="1:4" ht="15" customHeight="1">
      <c r="A690" s="306" t="s">
        <v>8792</v>
      </c>
      <c r="B690" s="307" t="s">
        <v>8793</v>
      </c>
      <c r="C690" s="306" t="s">
        <v>145</v>
      </c>
      <c r="D690" s="310">
        <v>55.2</v>
      </c>
    </row>
    <row r="691" spans="1:4" ht="15" customHeight="1">
      <c r="A691" s="306" t="s">
        <v>8794</v>
      </c>
      <c r="B691" s="307" t="s">
        <v>8795</v>
      </c>
      <c r="C691" s="306" t="s">
        <v>145</v>
      </c>
      <c r="D691" s="310">
        <v>71.94</v>
      </c>
    </row>
    <row r="692" spans="1:4" ht="15" customHeight="1">
      <c r="A692" s="306" t="s">
        <v>8796</v>
      </c>
      <c r="B692" s="307" t="s">
        <v>8797</v>
      </c>
      <c r="C692" s="306" t="s">
        <v>145</v>
      </c>
      <c r="D692" s="309">
        <v>162.68</v>
      </c>
    </row>
    <row r="693" spans="1:4" ht="15" customHeight="1">
      <c r="A693" s="306" t="s">
        <v>8798</v>
      </c>
      <c r="B693" s="307" t="s">
        <v>8799</v>
      </c>
      <c r="C693" s="306" t="s">
        <v>145</v>
      </c>
      <c r="D693" s="310">
        <v>56.15</v>
      </c>
    </row>
    <row r="694" spans="1:4" ht="15" customHeight="1">
      <c r="A694" s="306" t="s">
        <v>8800</v>
      </c>
      <c r="B694" s="307" t="s">
        <v>8801</v>
      </c>
      <c r="C694" s="306" t="s">
        <v>145</v>
      </c>
      <c r="D694" s="310">
        <v>65.97</v>
      </c>
    </row>
    <row r="695" spans="1:4" ht="15" customHeight="1">
      <c r="A695" s="306" t="s">
        <v>8802</v>
      </c>
      <c r="B695" s="307" t="s">
        <v>8803</v>
      </c>
      <c r="C695" s="306" t="s">
        <v>145</v>
      </c>
      <c r="D695" s="310">
        <v>80.48</v>
      </c>
    </row>
    <row r="696" spans="1:4" ht="15" customHeight="1">
      <c r="A696" s="306" t="s">
        <v>8804</v>
      </c>
      <c r="B696" s="307" t="s">
        <v>8805</v>
      </c>
      <c r="C696" s="306" t="s">
        <v>145</v>
      </c>
      <c r="D696" s="310">
        <v>94.97</v>
      </c>
    </row>
    <row r="697" spans="1:4" ht="15" customHeight="1">
      <c r="A697" s="306" t="s">
        <v>8806</v>
      </c>
      <c r="B697" s="307" t="s">
        <v>8807</v>
      </c>
      <c r="C697" s="306" t="s">
        <v>145</v>
      </c>
      <c r="D697" s="309">
        <v>104.2</v>
      </c>
    </row>
    <row r="698" spans="1:4" ht="15" customHeight="1">
      <c r="A698" s="306" t="s">
        <v>8808</v>
      </c>
      <c r="B698" s="307" t="s">
        <v>8809</v>
      </c>
      <c r="C698" s="306" t="s">
        <v>145</v>
      </c>
      <c r="D698" s="309">
        <v>118.26</v>
      </c>
    </row>
    <row r="699" spans="1:4" ht="15" customHeight="1">
      <c r="A699" s="306" t="s">
        <v>8810</v>
      </c>
      <c r="B699" s="307" t="s">
        <v>8811</v>
      </c>
      <c r="C699" s="306" t="s">
        <v>145</v>
      </c>
      <c r="D699" s="309">
        <v>189.6</v>
      </c>
    </row>
    <row r="700" spans="1:4" ht="15" customHeight="1">
      <c r="A700" s="306" t="s">
        <v>8812</v>
      </c>
      <c r="B700" s="307" t="s">
        <v>8813</v>
      </c>
      <c r="C700" s="306" t="s">
        <v>145</v>
      </c>
      <c r="D700" s="310">
        <v>65.03</v>
      </c>
    </row>
    <row r="701" spans="1:4" ht="15" customHeight="1">
      <c r="A701" s="306" t="s">
        <v>8814</v>
      </c>
      <c r="B701" s="307" t="s">
        <v>8815</v>
      </c>
      <c r="C701" s="306" t="s">
        <v>145</v>
      </c>
      <c r="D701" s="310">
        <v>76.73</v>
      </c>
    </row>
    <row r="702" spans="1:4" ht="15" customHeight="1">
      <c r="A702" s="306" t="s">
        <v>8816</v>
      </c>
      <c r="B702" s="307" t="s">
        <v>8817</v>
      </c>
      <c r="C702" s="306" t="s">
        <v>145</v>
      </c>
      <c r="D702" s="310">
        <v>93.94</v>
      </c>
    </row>
    <row r="703" spans="1:4" ht="15" customHeight="1">
      <c r="A703" s="306" t="s">
        <v>8818</v>
      </c>
      <c r="B703" s="307" t="s">
        <v>8819</v>
      </c>
      <c r="C703" s="306" t="s">
        <v>145</v>
      </c>
      <c r="D703" s="309">
        <v>121.97</v>
      </c>
    </row>
    <row r="704" spans="1:4" ht="15" customHeight="1">
      <c r="A704" s="306" t="s">
        <v>8820</v>
      </c>
      <c r="B704" s="307" t="s">
        <v>8821</v>
      </c>
      <c r="C704" s="306" t="s">
        <v>145</v>
      </c>
      <c r="D704" s="309">
        <v>138.44999999999999</v>
      </c>
    </row>
    <row r="705" spans="1:4" ht="15" customHeight="1">
      <c r="A705" s="302">
        <v>8793</v>
      </c>
      <c r="B705" s="303" t="s">
        <v>15461</v>
      </c>
      <c r="C705" s="304"/>
      <c r="D705" s="305"/>
    </row>
    <row r="706" spans="1:4" ht="15" customHeight="1">
      <c r="A706" s="306" t="s">
        <v>8822</v>
      </c>
      <c r="B706" s="307" t="s">
        <v>15258</v>
      </c>
      <c r="C706" s="306" t="s">
        <v>145</v>
      </c>
      <c r="D706" s="310">
        <v>28.79</v>
      </c>
    </row>
    <row r="707" spans="1:4" ht="15" customHeight="1">
      <c r="A707" s="306" t="s">
        <v>8823</v>
      </c>
      <c r="B707" s="307" t="s">
        <v>15259</v>
      </c>
      <c r="C707" s="306" t="s">
        <v>145</v>
      </c>
      <c r="D707" s="310">
        <v>34.97</v>
      </c>
    </row>
    <row r="708" spans="1:4" ht="15" customHeight="1">
      <c r="A708" s="306" t="s">
        <v>8828</v>
      </c>
      <c r="B708" s="307" t="s">
        <v>15260</v>
      </c>
      <c r="C708" s="306" t="s">
        <v>145</v>
      </c>
      <c r="D708" s="310">
        <v>33.49</v>
      </c>
    </row>
    <row r="709" spans="1:4" ht="15" customHeight="1">
      <c r="A709" s="306" t="s">
        <v>8829</v>
      </c>
      <c r="B709" s="307" t="s">
        <v>15261</v>
      </c>
      <c r="C709" s="306" t="s">
        <v>145</v>
      </c>
      <c r="D709" s="310">
        <v>41.24</v>
      </c>
    </row>
    <row r="710" spans="1:4" ht="15" customHeight="1">
      <c r="A710" s="306" t="s">
        <v>8830</v>
      </c>
      <c r="B710" s="307" t="s">
        <v>15262</v>
      </c>
      <c r="C710" s="306" t="s">
        <v>145</v>
      </c>
      <c r="D710" s="310">
        <v>48.81</v>
      </c>
    </row>
    <row r="711" spans="1:4" ht="15" customHeight="1">
      <c r="A711" s="306" t="s">
        <v>171</v>
      </c>
      <c r="B711" s="307" t="s">
        <v>15263</v>
      </c>
      <c r="C711" s="306" t="s">
        <v>145</v>
      </c>
      <c r="D711" s="310">
        <v>60.93</v>
      </c>
    </row>
    <row r="712" spans="1:4" ht="15" customHeight="1">
      <c r="A712" s="306" t="s">
        <v>8831</v>
      </c>
      <c r="B712" s="307" t="s">
        <v>15264</v>
      </c>
      <c r="C712" s="306" t="s">
        <v>145</v>
      </c>
      <c r="D712" s="310">
        <v>87.71</v>
      </c>
    </row>
    <row r="713" spans="1:4" ht="15" customHeight="1">
      <c r="A713" s="306" t="s">
        <v>8832</v>
      </c>
      <c r="B713" s="307" t="s">
        <v>15265</v>
      </c>
      <c r="C713" s="306" t="s">
        <v>145</v>
      </c>
      <c r="D713" s="309">
        <v>103.64</v>
      </c>
    </row>
    <row r="714" spans="1:4" ht="15" customHeight="1">
      <c r="A714" s="306" t="s">
        <v>8833</v>
      </c>
      <c r="B714" s="307" t="s">
        <v>15266</v>
      </c>
      <c r="C714" s="306" t="s">
        <v>145</v>
      </c>
      <c r="D714" s="309">
        <v>120.64</v>
      </c>
    </row>
    <row r="715" spans="1:4" ht="15" customHeight="1">
      <c r="A715" s="306" t="s">
        <v>8824</v>
      </c>
      <c r="B715" s="307" t="s">
        <v>8825</v>
      </c>
      <c r="C715" s="306" t="s">
        <v>145</v>
      </c>
      <c r="D715" s="310">
        <v>40.47</v>
      </c>
    </row>
    <row r="716" spans="1:4" ht="15" customHeight="1">
      <c r="A716" s="306" t="s">
        <v>8826</v>
      </c>
      <c r="B716" s="307" t="s">
        <v>8827</v>
      </c>
      <c r="C716" s="306" t="s">
        <v>145</v>
      </c>
      <c r="D716" s="310">
        <v>50.58</v>
      </c>
    </row>
    <row r="717" spans="1:4" ht="15" customHeight="1">
      <c r="A717" s="302">
        <v>8794</v>
      </c>
      <c r="B717" s="303" t="s">
        <v>15462</v>
      </c>
      <c r="C717" s="304"/>
      <c r="D717" s="305"/>
    </row>
    <row r="718" spans="1:4" ht="15" customHeight="1">
      <c r="A718" s="306" t="s">
        <v>8834</v>
      </c>
      <c r="B718" s="307" t="s">
        <v>8835</v>
      </c>
      <c r="C718" s="306" t="s">
        <v>145</v>
      </c>
      <c r="D718" s="310">
        <v>62.57</v>
      </c>
    </row>
    <row r="719" spans="1:4" ht="15" customHeight="1">
      <c r="A719" s="302">
        <v>8795</v>
      </c>
      <c r="B719" s="303" t="s">
        <v>15463</v>
      </c>
      <c r="C719" s="304"/>
      <c r="D719" s="305"/>
    </row>
    <row r="720" spans="1:4" ht="15" customHeight="1">
      <c r="A720" s="306" t="s">
        <v>23462</v>
      </c>
      <c r="B720" s="307" t="s">
        <v>23463</v>
      </c>
      <c r="C720" s="306" t="s">
        <v>145</v>
      </c>
      <c r="D720" s="310">
        <v>17.440000000000001</v>
      </c>
    </row>
    <row r="721" spans="1:4" ht="15" customHeight="1">
      <c r="A721" s="302">
        <v>8797</v>
      </c>
      <c r="B721" s="303" t="s">
        <v>15464</v>
      </c>
      <c r="C721" s="304"/>
      <c r="D721" s="305"/>
    </row>
    <row r="722" spans="1:4" ht="15" customHeight="1">
      <c r="A722" s="306" t="s">
        <v>8838</v>
      </c>
      <c r="B722" s="307" t="s">
        <v>23464</v>
      </c>
      <c r="C722" s="306" t="s">
        <v>145</v>
      </c>
      <c r="D722" s="310">
        <v>88.09</v>
      </c>
    </row>
    <row r="723" spans="1:4" ht="15" customHeight="1">
      <c r="A723" s="306" t="s">
        <v>8840</v>
      </c>
      <c r="B723" s="307" t="s">
        <v>23465</v>
      </c>
      <c r="C723" s="306" t="s">
        <v>145</v>
      </c>
      <c r="D723" s="310">
        <v>87.89</v>
      </c>
    </row>
    <row r="724" spans="1:4" ht="15" customHeight="1">
      <c r="A724" s="302">
        <v>8798</v>
      </c>
      <c r="B724" s="303" t="s">
        <v>15465</v>
      </c>
      <c r="C724" s="304"/>
      <c r="D724" s="305"/>
    </row>
    <row r="725" spans="1:4" ht="15" customHeight="1">
      <c r="A725" s="306" t="s">
        <v>8848</v>
      </c>
      <c r="B725" s="307" t="s">
        <v>23466</v>
      </c>
      <c r="C725" s="306" t="s">
        <v>8153</v>
      </c>
      <c r="D725" s="310">
        <v>39.92</v>
      </c>
    </row>
    <row r="726" spans="1:4" ht="15" customHeight="1">
      <c r="A726" s="306" t="s">
        <v>8850</v>
      </c>
      <c r="B726" s="307" t="s">
        <v>23467</v>
      </c>
      <c r="C726" s="306" t="s">
        <v>8153</v>
      </c>
      <c r="D726" s="310">
        <v>33.520000000000003</v>
      </c>
    </row>
    <row r="727" spans="1:4" ht="15" customHeight="1">
      <c r="A727" s="306" t="s">
        <v>8852</v>
      </c>
      <c r="B727" s="307" t="s">
        <v>23468</v>
      </c>
      <c r="C727" s="306" t="s">
        <v>8153</v>
      </c>
      <c r="D727" s="310">
        <v>36.01</v>
      </c>
    </row>
    <row r="728" spans="1:4" ht="15" customHeight="1">
      <c r="A728" s="302">
        <v>8799</v>
      </c>
      <c r="B728" s="303" t="s">
        <v>15466</v>
      </c>
      <c r="C728" s="304"/>
      <c r="D728" s="305"/>
    </row>
    <row r="729" spans="1:4" ht="15" customHeight="1">
      <c r="A729" s="306" t="s">
        <v>8854</v>
      </c>
      <c r="B729" s="307" t="s">
        <v>23469</v>
      </c>
      <c r="C729" s="306" t="s">
        <v>145</v>
      </c>
      <c r="D729" s="310">
        <v>32.46</v>
      </c>
    </row>
    <row r="730" spans="1:4" ht="15" customHeight="1">
      <c r="A730" s="306" t="s">
        <v>15267</v>
      </c>
      <c r="B730" s="307" t="s">
        <v>23470</v>
      </c>
      <c r="C730" s="306" t="s">
        <v>145</v>
      </c>
      <c r="D730" s="310">
        <v>65.84</v>
      </c>
    </row>
    <row r="731" spans="1:4" ht="15" customHeight="1">
      <c r="A731" s="313">
        <v>10529</v>
      </c>
      <c r="B731" s="303" t="s">
        <v>15467</v>
      </c>
      <c r="C731" s="304"/>
      <c r="D731" s="305"/>
    </row>
    <row r="732" spans="1:4" ht="15" customHeight="1">
      <c r="A732" s="306" t="s">
        <v>9269</v>
      </c>
      <c r="B732" s="307" t="s">
        <v>23471</v>
      </c>
      <c r="C732" s="306" t="s">
        <v>269</v>
      </c>
      <c r="D732" s="310">
        <v>23.69</v>
      </c>
    </row>
    <row r="733" spans="1:4" ht="15" customHeight="1">
      <c r="A733" s="302">
        <v>8672</v>
      </c>
      <c r="B733" s="303" t="s">
        <v>15468</v>
      </c>
      <c r="C733" s="304"/>
      <c r="D733" s="305"/>
    </row>
    <row r="734" spans="1:4" ht="15" customHeight="1">
      <c r="A734" s="302">
        <v>8800</v>
      </c>
      <c r="B734" s="303" t="s">
        <v>15469</v>
      </c>
      <c r="C734" s="304"/>
      <c r="D734" s="305"/>
    </row>
    <row r="735" spans="1:4" ht="15" customHeight="1">
      <c r="A735" s="306" t="s">
        <v>8856</v>
      </c>
      <c r="B735" s="307" t="s">
        <v>8857</v>
      </c>
      <c r="C735" s="306" t="s">
        <v>269</v>
      </c>
      <c r="D735" s="310">
        <v>67.13</v>
      </c>
    </row>
    <row r="736" spans="1:4" ht="15" customHeight="1">
      <c r="A736" s="302">
        <v>8801</v>
      </c>
      <c r="B736" s="303" t="s">
        <v>15470</v>
      </c>
      <c r="C736" s="304"/>
      <c r="D736" s="305"/>
    </row>
    <row r="737" spans="1:4" ht="15" customHeight="1">
      <c r="A737" s="306" t="s">
        <v>8858</v>
      </c>
      <c r="B737" s="307" t="s">
        <v>8859</v>
      </c>
      <c r="C737" s="306" t="s">
        <v>269</v>
      </c>
      <c r="D737" s="310">
        <v>54.55</v>
      </c>
    </row>
    <row r="738" spans="1:4" ht="15" customHeight="1">
      <c r="A738" s="306" t="s">
        <v>8860</v>
      </c>
      <c r="B738" s="307" t="s">
        <v>8861</v>
      </c>
      <c r="C738" s="306" t="s">
        <v>269</v>
      </c>
      <c r="D738" s="310">
        <v>25.77</v>
      </c>
    </row>
    <row r="739" spans="1:4" ht="15" customHeight="1">
      <c r="A739" s="306" t="s">
        <v>256</v>
      </c>
      <c r="B739" s="307" t="s">
        <v>8862</v>
      </c>
      <c r="C739" s="306" t="s">
        <v>269</v>
      </c>
      <c r="D739" s="310">
        <v>22.34</v>
      </c>
    </row>
    <row r="740" spans="1:4" ht="15" customHeight="1">
      <c r="A740" s="302">
        <v>8802</v>
      </c>
      <c r="B740" s="303" t="s">
        <v>15471</v>
      </c>
      <c r="C740" s="304"/>
      <c r="D740" s="305"/>
    </row>
    <row r="741" spans="1:4" ht="15" customHeight="1">
      <c r="A741" s="306" t="s">
        <v>8863</v>
      </c>
      <c r="B741" s="307" t="s">
        <v>23472</v>
      </c>
      <c r="C741" s="306" t="s">
        <v>269</v>
      </c>
      <c r="D741" s="310">
        <v>33.18</v>
      </c>
    </row>
    <row r="742" spans="1:4" ht="15" customHeight="1">
      <c r="A742" s="306" t="s">
        <v>8865</v>
      </c>
      <c r="B742" s="307" t="s">
        <v>23473</v>
      </c>
      <c r="C742" s="306" t="s">
        <v>269</v>
      </c>
      <c r="D742" s="310">
        <v>36.770000000000003</v>
      </c>
    </row>
    <row r="743" spans="1:4" ht="15" customHeight="1">
      <c r="A743" s="306" t="s">
        <v>8867</v>
      </c>
      <c r="B743" s="307" t="s">
        <v>23474</v>
      </c>
      <c r="C743" s="306" t="s">
        <v>269</v>
      </c>
      <c r="D743" s="310">
        <v>40.369999999999997</v>
      </c>
    </row>
    <row r="744" spans="1:4" ht="15" customHeight="1">
      <c r="A744" s="306" t="s">
        <v>8869</v>
      </c>
      <c r="B744" s="307" t="s">
        <v>23475</v>
      </c>
      <c r="C744" s="306" t="s">
        <v>269</v>
      </c>
      <c r="D744" s="310">
        <v>43.97</v>
      </c>
    </row>
    <row r="745" spans="1:4" ht="15" customHeight="1">
      <c r="A745" s="306" t="s">
        <v>8871</v>
      </c>
      <c r="B745" s="307" t="s">
        <v>23476</v>
      </c>
      <c r="C745" s="306" t="s">
        <v>269</v>
      </c>
      <c r="D745" s="310">
        <v>31.64</v>
      </c>
    </row>
    <row r="746" spans="1:4" ht="15" customHeight="1">
      <c r="A746" s="306" t="s">
        <v>8873</v>
      </c>
      <c r="B746" s="307" t="s">
        <v>23477</v>
      </c>
      <c r="C746" s="306" t="s">
        <v>269</v>
      </c>
      <c r="D746" s="310">
        <v>34.729999999999997</v>
      </c>
    </row>
    <row r="747" spans="1:4" ht="15" customHeight="1">
      <c r="A747" s="306" t="s">
        <v>8875</v>
      </c>
      <c r="B747" s="307" t="s">
        <v>23478</v>
      </c>
      <c r="C747" s="306" t="s">
        <v>269</v>
      </c>
      <c r="D747" s="310">
        <v>37.81</v>
      </c>
    </row>
    <row r="748" spans="1:4" ht="15" customHeight="1">
      <c r="A748" s="306" t="s">
        <v>8877</v>
      </c>
      <c r="B748" s="307" t="s">
        <v>23479</v>
      </c>
      <c r="C748" s="306" t="s">
        <v>269</v>
      </c>
      <c r="D748" s="310">
        <v>40.9</v>
      </c>
    </row>
    <row r="749" spans="1:4" ht="15" customHeight="1">
      <c r="A749" s="302">
        <v>8803</v>
      </c>
      <c r="B749" s="303" t="s">
        <v>15472</v>
      </c>
      <c r="C749" s="304"/>
      <c r="D749" s="305"/>
    </row>
    <row r="750" spans="1:4" ht="15" customHeight="1">
      <c r="A750" s="306" t="s">
        <v>8879</v>
      </c>
      <c r="B750" s="307" t="s">
        <v>23480</v>
      </c>
      <c r="C750" s="306" t="s">
        <v>269</v>
      </c>
      <c r="D750" s="310">
        <v>28.66</v>
      </c>
    </row>
    <row r="751" spans="1:4" ht="15" customHeight="1">
      <c r="A751" s="306" t="s">
        <v>8880</v>
      </c>
      <c r="B751" s="307" t="s">
        <v>23481</v>
      </c>
      <c r="C751" s="306" t="s">
        <v>269</v>
      </c>
      <c r="D751" s="310">
        <v>32.25</v>
      </c>
    </row>
    <row r="752" spans="1:4" ht="15" customHeight="1">
      <c r="A752" s="306" t="s">
        <v>8881</v>
      </c>
      <c r="B752" s="307" t="s">
        <v>23482</v>
      </c>
      <c r="C752" s="306" t="s">
        <v>269</v>
      </c>
      <c r="D752" s="310">
        <v>35.85</v>
      </c>
    </row>
    <row r="753" spans="1:4" ht="15" customHeight="1">
      <c r="A753" s="306" t="s">
        <v>8882</v>
      </c>
      <c r="B753" s="307" t="s">
        <v>23483</v>
      </c>
      <c r="C753" s="306" t="s">
        <v>269</v>
      </c>
      <c r="D753" s="310">
        <v>39.450000000000003</v>
      </c>
    </row>
    <row r="754" spans="1:4" ht="15" customHeight="1">
      <c r="A754" s="306" t="s">
        <v>8883</v>
      </c>
      <c r="B754" s="307" t="s">
        <v>23484</v>
      </c>
      <c r="C754" s="306" t="s">
        <v>269</v>
      </c>
      <c r="D754" s="310">
        <v>27.12</v>
      </c>
    </row>
    <row r="755" spans="1:4" ht="15" customHeight="1">
      <c r="A755" s="306" t="s">
        <v>8884</v>
      </c>
      <c r="B755" s="307" t="s">
        <v>23485</v>
      </c>
      <c r="C755" s="306" t="s">
        <v>269</v>
      </c>
      <c r="D755" s="310">
        <v>30.21</v>
      </c>
    </row>
    <row r="756" spans="1:4" ht="15" customHeight="1">
      <c r="A756" s="306" t="s">
        <v>8885</v>
      </c>
      <c r="B756" s="307" t="s">
        <v>23486</v>
      </c>
      <c r="C756" s="306" t="s">
        <v>269</v>
      </c>
      <c r="D756" s="310">
        <v>33.29</v>
      </c>
    </row>
    <row r="757" spans="1:4" ht="15" customHeight="1">
      <c r="A757" s="306" t="s">
        <v>8886</v>
      </c>
      <c r="B757" s="307" t="s">
        <v>23487</v>
      </c>
      <c r="C757" s="306" t="s">
        <v>269</v>
      </c>
      <c r="D757" s="310">
        <v>36.380000000000003</v>
      </c>
    </row>
    <row r="758" spans="1:4" ht="15" customHeight="1">
      <c r="A758" s="302">
        <v>8804</v>
      </c>
      <c r="B758" s="303" t="s">
        <v>15473</v>
      </c>
      <c r="C758" s="304"/>
      <c r="D758" s="305"/>
    </row>
    <row r="759" spans="1:4" ht="15" customHeight="1">
      <c r="A759" s="306" t="s">
        <v>8887</v>
      </c>
      <c r="B759" s="307" t="s">
        <v>8888</v>
      </c>
      <c r="C759" s="306" t="s">
        <v>145</v>
      </c>
      <c r="D759" s="310">
        <v>14.17</v>
      </c>
    </row>
    <row r="760" spans="1:4" ht="15" customHeight="1">
      <c r="A760" s="306" t="s">
        <v>8889</v>
      </c>
      <c r="B760" s="307" t="s">
        <v>8890</v>
      </c>
      <c r="C760" s="306" t="s">
        <v>269</v>
      </c>
      <c r="D760" s="310">
        <v>24.97</v>
      </c>
    </row>
    <row r="761" spans="1:4" ht="15" customHeight="1">
      <c r="A761" s="302">
        <v>8805</v>
      </c>
      <c r="B761" s="303" t="s">
        <v>15474</v>
      </c>
      <c r="C761" s="304"/>
      <c r="D761" s="305"/>
    </row>
    <row r="762" spans="1:4" ht="15" customHeight="1">
      <c r="A762" s="306" t="s">
        <v>8891</v>
      </c>
      <c r="B762" s="307" t="s">
        <v>8892</v>
      </c>
      <c r="C762" s="306" t="s">
        <v>269</v>
      </c>
      <c r="D762" s="310">
        <v>69.89</v>
      </c>
    </row>
    <row r="763" spans="1:4" ht="15" customHeight="1">
      <c r="A763" s="306" t="s">
        <v>8893</v>
      </c>
      <c r="B763" s="307" t="s">
        <v>8894</v>
      </c>
      <c r="C763" s="306" t="s">
        <v>269</v>
      </c>
      <c r="D763" s="310">
        <v>70.92</v>
      </c>
    </row>
    <row r="764" spans="1:4" ht="15" customHeight="1">
      <c r="A764" s="302">
        <v>8673</v>
      </c>
      <c r="B764" s="303" t="s">
        <v>15475</v>
      </c>
      <c r="C764" s="304"/>
      <c r="D764" s="305"/>
    </row>
    <row r="765" spans="1:4" ht="15" customHeight="1">
      <c r="A765" s="302">
        <v>8807</v>
      </c>
      <c r="B765" s="303" t="s">
        <v>15476</v>
      </c>
      <c r="C765" s="304"/>
      <c r="D765" s="305"/>
    </row>
    <row r="766" spans="1:4" ht="15" customHeight="1">
      <c r="A766" s="306" t="s">
        <v>8895</v>
      </c>
      <c r="B766" s="307" t="s">
        <v>8896</v>
      </c>
      <c r="C766" s="306" t="s">
        <v>269</v>
      </c>
      <c r="D766" s="308">
        <v>9.8800000000000008</v>
      </c>
    </row>
    <row r="767" spans="1:4" ht="15" customHeight="1">
      <c r="A767" s="306" t="s">
        <v>8897</v>
      </c>
      <c r="B767" s="307" t="s">
        <v>8898</v>
      </c>
      <c r="C767" s="306" t="s">
        <v>269</v>
      </c>
      <c r="D767" s="308">
        <v>2.94</v>
      </c>
    </row>
    <row r="768" spans="1:4" ht="15" customHeight="1">
      <c r="A768" s="302">
        <v>8808</v>
      </c>
      <c r="B768" s="303" t="s">
        <v>15477</v>
      </c>
      <c r="C768" s="304"/>
      <c r="D768" s="305"/>
    </row>
    <row r="769" spans="1:4" ht="15" customHeight="1">
      <c r="A769" s="306" t="s">
        <v>220</v>
      </c>
      <c r="B769" s="307" t="s">
        <v>219</v>
      </c>
      <c r="C769" s="306" t="s">
        <v>269</v>
      </c>
      <c r="D769" s="310">
        <v>36.119999999999997</v>
      </c>
    </row>
    <row r="770" spans="1:4" ht="15" customHeight="1">
      <c r="A770" s="306" t="s">
        <v>8899</v>
      </c>
      <c r="B770" s="307" t="s">
        <v>8900</v>
      </c>
      <c r="C770" s="306" t="s">
        <v>269</v>
      </c>
      <c r="D770" s="310">
        <v>39.549999999999997</v>
      </c>
    </row>
    <row r="771" spans="1:4" ht="15" customHeight="1">
      <c r="A771" s="306" t="s">
        <v>8901</v>
      </c>
      <c r="B771" s="307" t="s">
        <v>8902</v>
      </c>
      <c r="C771" s="306" t="s">
        <v>269</v>
      </c>
      <c r="D771" s="310">
        <v>42.99</v>
      </c>
    </row>
    <row r="772" spans="1:4" ht="15" customHeight="1">
      <c r="A772" s="306" t="s">
        <v>8903</v>
      </c>
      <c r="B772" s="307" t="s">
        <v>8904</v>
      </c>
      <c r="C772" s="306" t="s">
        <v>269</v>
      </c>
      <c r="D772" s="310">
        <v>60.45</v>
      </c>
    </row>
    <row r="773" spans="1:4" ht="15" customHeight="1">
      <c r="A773" s="302">
        <v>8809</v>
      </c>
      <c r="B773" s="303" t="s">
        <v>15478</v>
      </c>
      <c r="C773" s="304"/>
      <c r="D773" s="305"/>
    </row>
    <row r="774" spans="1:4" ht="15" customHeight="1">
      <c r="A774" s="306" t="s">
        <v>8905</v>
      </c>
      <c r="B774" s="307" t="s">
        <v>8906</v>
      </c>
      <c r="C774" s="306" t="s">
        <v>269</v>
      </c>
      <c r="D774" s="310">
        <v>62.98</v>
      </c>
    </row>
    <row r="775" spans="1:4" ht="15" customHeight="1">
      <c r="A775" s="306" t="s">
        <v>8907</v>
      </c>
      <c r="B775" s="307" t="s">
        <v>8908</v>
      </c>
      <c r="C775" s="306" t="s">
        <v>269</v>
      </c>
      <c r="D775" s="310">
        <v>65</v>
      </c>
    </row>
    <row r="776" spans="1:4" ht="15" customHeight="1">
      <c r="A776" s="306" t="s">
        <v>8909</v>
      </c>
      <c r="B776" s="307" t="s">
        <v>8910</v>
      </c>
      <c r="C776" s="306" t="s">
        <v>269</v>
      </c>
      <c r="D776" s="310">
        <v>67.400000000000006</v>
      </c>
    </row>
    <row r="777" spans="1:4" ht="15" customHeight="1">
      <c r="A777" s="302">
        <v>8810</v>
      </c>
      <c r="B777" s="303" t="s">
        <v>15479</v>
      </c>
      <c r="C777" s="304"/>
      <c r="D777" s="305"/>
    </row>
    <row r="778" spans="1:4" ht="15" customHeight="1">
      <c r="A778" s="306" t="s">
        <v>8911</v>
      </c>
      <c r="B778" s="307" t="s">
        <v>8912</v>
      </c>
      <c r="C778" s="306" t="s">
        <v>269</v>
      </c>
      <c r="D778" s="310">
        <v>73.010000000000005</v>
      </c>
    </row>
    <row r="779" spans="1:4" ht="15" customHeight="1">
      <c r="A779" s="306" t="s">
        <v>8913</v>
      </c>
      <c r="B779" s="307" t="s">
        <v>8914</v>
      </c>
      <c r="C779" s="306" t="s">
        <v>269</v>
      </c>
      <c r="D779" s="310">
        <v>68.81</v>
      </c>
    </row>
    <row r="780" spans="1:4" ht="15" customHeight="1">
      <c r="A780" s="306" t="s">
        <v>8915</v>
      </c>
      <c r="B780" s="307" t="s">
        <v>8916</v>
      </c>
      <c r="C780" s="306" t="s">
        <v>269</v>
      </c>
      <c r="D780" s="310">
        <v>60.81</v>
      </c>
    </row>
    <row r="781" spans="1:4" ht="15" customHeight="1">
      <c r="A781" s="306" t="s">
        <v>8917</v>
      </c>
      <c r="B781" s="307" t="s">
        <v>8918</v>
      </c>
      <c r="C781" s="306" t="s">
        <v>269</v>
      </c>
      <c r="D781" s="310">
        <v>59.16</v>
      </c>
    </row>
    <row r="782" spans="1:4" ht="15" customHeight="1">
      <c r="A782" s="306" t="s">
        <v>8919</v>
      </c>
      <c r="B782" s="307" t="s">
        <v>8920</v>
      </c>
      <c r="C782" s="306" t="s">
        <v>269</v>
      </c>
      <c r="D782" s="310">
        <v>86.75</v>
      </c>
    </row>
    <row r="783" spans="1:4" ht="15" customHeight="1">
      <c r="A783" s="306" t="s">
        <v>8921</v>
      </c>
      <c r="B783" s="307" t="s">
        <v>8922</v>
      </c>
      <c r="C783" s="306" t="s">
        <v>269</v>
      </c>
      <c r="D783" s="310">
        <v>91.15</v>
      </c>
    </row>
    <row r="784" spans="1:4" ht="15" customHeight="1">
      <c r="A784" s="306" t="s">
        <v>8923</v>
      </c>
      <c r="B784" s="307" t="s">
        <v>8924</v>
      </c>
      <c r="C784" s="306" t="s">
        <v>269</v>
      </c>
      <c r="D784" s="309">
        <v>100.77</v>
      </c>
    </row>
    <row r="785" spans="1:4" ht="15" customHeight="1">
      <c r="A785" s="302">
        <v>8811</v>
      </c>
      <c r="B785" s="303" t="s">
        <v>15480</v>
      </c>
      <c r="C785" s="304"/>
      <c r="D785" s="305"/>
    </row>
    <row r="786" spans="1:4" ht="15" customHeight="1">
      <c r="A786" s="306" t="s">
        <v>110</v>
      </c>
      <c r="B786" s="307" t="s">
        <v>183</v>
      </c>
      <c r="C786" s="306" t="s">
        <v>269</v>
      </c>
      <c r="D786" s="309">
        <v>145.91999999999999</v>
      </c>
    </row>
    <row r="787" spans="1:4" ht="15" customHeight="1">
      <c r="A787" s="306" t="s">
        <v>8925</v>
      </c>
      <c r="B787" s="307" t="s">
        <v>8926</v>
      </c>
      <c r="C787" s="306" t="s">
        <v>269</v>
      </c>
      <c r="D787" s="309">
        <v>131.33000000000001</v>
      </c>
    </row>
    <row r="788" spans="1:4" ht="15" customHeight="1">
      <c r="A788" s="302">
        <v>8812</v>
      </c>
      <c r="B788" s="303" t="s">
        <v>15481</v>
      </c>
      <c r="C788" s="304"/>
      <c r="D788" s="305"/>
    </row>
    <row r="789" spans="1:4" ht="15" customHeight="1">
      <c r="A789" s="306" t="s">
        <v>8927</v>
      </c>
      <c r="B789" s="307" t="s">
        <v>8928</v>
      </c>
      <c r="C789" s="306" t="s">
        <v>269</v>
      </c>
      <c r="D789" s="310">
        <v>94.41</v>
      </c>
    </row>
    <row r="790" spans="1:4" ht="15" customHeight="1">
      <c r="A790" s="306" t="s">
        <v>8929</v>
      </c>
      <c r="B790" s="307" t="s">
        <v>8930</v>
      </c>
      <c r="C790" s="306" t="s">
        <v>269</v>
      </c>
      <c r="D790" s="310">
        <v>91.08</v>
      </c>
    </row>
    <row r="791" spans="1:4" ht="15" customHeight="1">
      <c r="A791" s="306" t="s">
        <v>8931</v>
      </c>
      <c r="B791" s="307" t="s">
        <v>8932</v>
      </c>
      <c r="C791" s="306" t="s">
        <v>269</v>
      </c>
      <c r="D791" s="310">
        <v>71.16</v>
      </c>
    </row>
    <row r="792" spans="1:4" ht="15" customHeight="1">
      <c r="A792" s="306" t="s">
        <v>8933</v>
      </c>
      <c r="B792" s="307" t="s">
        <v>8934</v>
      </c>
      <c r="C792" s="306" t="s">
        <v>269</v>
      </c>
      <c r="D792" s="309">
        <v>101.86</v>
      </c>
    </row>
    <row r="793" spans="1:4" ht="15" customHeight="1">
      <c r="A793" s="306" t="s">
        <v>8935</v>
      </c>
      <c r="B793" s="307" t="s">
        <v>8936</v>
      </c>
      <c r="C793" s="306" t="s">
        <v>269</v>
      </c>
      <c r="D793" s="310">
        <v>97.21</v>
      </c>
    </row>
    <row r="794" spans="1:4" ht="15" customHeight="1">
      <c r="A794" s="306" t="s">
        <v>8937</v>
      </c>
      <c r="B794" s="307" t="s">
        <v>8938</v>
      </c>
      <c r="C794" s="306" t="s">
        <v>269</v>
      </c>
      <c r="D794" s="310">
        <v>74.45</v>
      </c>
    </row>
    <row r="795" spans="1:4" ht="15" customHeight="1">
      <c r="A795" s="302">
        <v>8814</v>
      </c>
      <c r="B795" s="303" t="s">
        <v>15482</v>
      </c>
      <c r="C795" s="304"/>
      <c r="D795" s="305"/>
    </row>
    <row r="796" spans="1:4" ht="15" customHeight="1">
      <c r="A796" s="306" t="s">
        <v>8940</v>
      </c>
      <c r="B796" s="307" t="s">
        <v>8941</v>
      </c>
      <c r="C796" s="306" t="s">
        <v>269</v>
      </c>
      <c r="D796" s="309">
        <v>274.55</v>
      </c>
    </row>
    <row r="797" spans="1:4" ht="15" customHeight="1">
      <c r="A797" s="306" t="s">
        <v>8942</v>
      </c>
      <c r="B797" s="307" t="s">
        <v>8943</v>
      </c>
      <c r="C797" s="306" t="s">
        <v>269</v>
      </c>
      <c r="D797" s="309">
        <v>238.1</v>
      </c>
    </row>
    <row r="798" spans="1:4" ht="15" customHeight="1">
      <c r="A798" s="306" t="s">
        <v>8944</v>
      </c>
      <c r="B798" s="307" t="s">
        <v>8945</v>
      </c>
      <c r="C798" s="306" t="s">
        <v>269</v>
      </c>
      <c r="D798" s="309">
        <v>313.86</v>
      </c>
    </row>
    <row r="799" spans="1:4" ht="15" customHeight="1">
      <c r="A799" s="302">
        <v>8815</v>
      </c>
      <c r="B799" s="303" t="s">
        <v>15483</v>
      </c>
      <c r="C799" s="304"/>
      <c r="D799" s="305"/>
    </row>
    <row r="800" spans="1:4" ht="15" customHeight="1">
      <c r="A800" s="306" t="s">
        <v>8946</v>
      </c>
      <c r="B800" s="307" t="s">
        <v>8947</v>
      </c>
      <c r="C800" s="306" t="s">
        <v>269</v>
      </c>
      <c r="D800" s="308">
        <v>5.14</v>
      </c>
    </row>
    <row r="801" spans="1:4" ht="15" customHeight="1">
      <c r="A801" s="306" t="s">
        <v>9212</v>
      </c>
      <c r="B801" s="307" t="s">
        <v>9213</v>
      </c>
      <c r="C801" s="306" t="s">
        <v>269</v>
      </c>
      <c r="D801" s="308">
        <v>5.68</v>
      </c>
    </row>
    <row r="802" spans="1:4" ht="15" customHeight="1">
      <c r="A802" s="306" t="s">
        <v>8948</v>
      </c>
      <c r="B802" s="307" t="s">
        <v>8949</v>
      </c>
      <c r="C802" s="306" t="s">
        <v>269</v>
      </c>
      <c r="D802" s="308">
        <v>5.99</v>
      </c>
    </row>
    <row r="803" spans="1:4" ht="15" customHeight="1">
      <c r="A803" s="306" t="s">
        <v>8950</v>
      </c>
      <c r="B803" s="307" t="s">
        <v>8951</v>
      </c>
      <c r="C803" s="306" t="s">
        <v>269</v>
      </c>
      <c r="D803" s="308">
        <v>8.23</v>
      </c>
    </row>
    <row r="804" spans="1:4" ht="15" customHeight="1">
      <c r="A804" s="306" t="s">
        <v>8952</v>
      </c>
      <c r="B804" s="307" t="s">
        <v>8953</v>
      </c>
      <c r="C804" s="306" t="s">
        <v>269</v>
      </c>
      <c r="D804" s="308">
        <v>9.01</v>
      </c>
    </row>
    <row r="805" spans="1:4" ht="15" customHeight="1">
      <c r="A805" s="306" t="s">
        <v>8954</v>
      </c>
      <c r="B805" s="307" t="s">
        <v>8955</v>
      </c>
      <c r="C805" s="306" t="s">
        <v>269</v>
      </c>
      <c r="D805" s="310">
        <v>16.010000000000002</v>
      </c>
    </row>
    <row r="806" spans="1:4" ht="15" customHeight="1">
      <c r="A806" s="302">
        <v>8816</v>
      </c>
      <c r="B806" s="303" t="s">
        <v>15484</v>
      </c>
      <c r="C806" s="304"/>
      <c r="D806" s="305"/>
    </row>
    <row r="807" spans="1:4" ht="15" customHeight="1">
      <c r="A807" s="306" t="s">
        <v>8956</v>
      </c>
      <c r="B807" s="307" t="s">
        <v>8957</v>
      </c>
      <c r="C807" s="306" t="s">
        <v>269</v>
      </c>
      <c r="D807" s="309">
        <v>125.52</v>
      </c>
    </row>
    <row r="808" spans="1:4" ht="15" customHeight="1">
      <c r="A808" s="302">
        <v>8817</v>
      </c>
      <c r="B808" s="303" t="s">
        <v>15485</v>
      </c>
      <c r="C808" s="304"/>
      <c r="D808" s="305"/>
    </row>
    <row r="809" spans="1:4" ht="15" customHeight="1">
      <c r="A809" s="306" t="s">
        <v>8958</v>
      </c>
      <c r="B809" s="307" t="s">
        <v>8959</v>
      </c>
      <c r="C809" s="306" t="s">
        <v>269</v>
      </c>
      <c r="D809" s="310">
        <v>48.69</v>
      </c>
    </row>
    <row r="810" spans="1:4" ht="15" customHeight="1">
      <c r="A810" s="306" t="s">
        <v>8960</v>
      </c>
      <c r="B810" s="307" t="s">
        <v>8961</v>
      </c>
      <c r="C810" s="306" t="s">
        <v>269</v>
      </c>
      <c r="D810" s="310">
        <v>49.07</v>
      </c>
    </row>
    <row r="811" spans="1:4" ht="15" customHeight="1">
      <c r="A811" s="306" t="s">
        <v>8962</v>
      </c>
      <c r="B811" s="307" t="s">
        <v>8963</v>
      </c>
      <c r="C811" s="306" t="s">
        <v>269</v>
      </c>
      <c r="D811" s="310">
        <v>50.95</v>
      </c>
    </row>
    <row r="812" spans="1:4" ht="15" customHeight="1">
      <c r="A812" s="306" t="s">
        <v>8964</v>
      </c>
      <c r="B812" s="307" t="s">
        <v>8965</v>
      </c>
      <c r="C812" s="306" t="s">
        <v>269</v>
      </c>
      <c r="D812" s="310">
        <v>13.19</v>
      </c>
    </row>
    <row r="813" spans="1:4" ht="15" customHeight="1">
      <c r="A813" s="306" t="s">
        <v>8966</v>
      </c>
      <c r="B813" s="307" t="s">
        <v>8967</v>
      </c>
      <c r="C813" s="306" t="s">
        <v>269</v>
      </c>
      <c r="D813" s="310">
        <v>17.03</v>
      </c>
    </row>
    <row r="814" spans="1:4" ht="15" customHeight="1">
      <c r="A814" s="306" t="s">
        <v>8968</v>
      </c>
      <c r="B814" s="307" t="s">
        <v>8969</v>
      </c>
      <c r="C814" s="306" t="s">
        <v>269</v>
      </c>
      <c r="D814" s="310">
        <v>17.41</v>
      </c>
    </row>
    <row r="815" spans="1:4" ht="15" customHeight="1">
      <c r="A815" s="306" t="s">
        <v>8970</v>
      </c>
      <c r="B815" s="307" t="s">
        <v>8971</v>
      </c>
      <c r="C815" s="306" t="s">
        <v>269</v>
      </c>
      <c r="D815" s="310">
        <v>19.29</v>
      </c>
    </row>
    <row r="816" spans="1:4" ht="15" customHeight="1">
      <c r="A816" s="306" t="s">
        <v>8972</v>
      </c>
      <c r="B816" s="307" t="s">
        <v>8973</v>
      </c>
      <c r="C816" s="306" t="s">
        <v>269</v>
      </c>
      <c r="D816" s="308">
        <v>5.28</v>
      </c>
    </row>
    <row r="817" spans="1:4" ht="15" customHeight="1">
      <c r="A817" s="306" t="s">
        <v>8974</v>
      </c>
      <c r="B817" s="307" t="s">
        <v>8975</v>
      </c>
      <c r="C817" s="306" t="s">
        <v>269</v>
      </c>
      <c r="D817" s="309">
        <v>125.49</v>
      </c>
    </row>
    <row r="818" spans="1:4" ht="15" customHeight="1">
      <c r="A818" s="306" t="s">
        <v>8976</v>
      </c>
      <c r="B818" s="307" t="s">
        <v>8977</v>
      </c>
      <c r="C818" s="306" t="s">
        <v>269</v>
      </c>
      <c r="D818" s="309">
        <v>111.06</v>
      </c>
    </row>
    <row r="819" spans="1:4" ht="15" customHeight="1">
      <c r="A819" s="302">
        <v>8818</v>
      </c>
      <c r="B819" s="303" t="s">
        <v>15486</v>
      </c>
      <c r="C819" s="304"/>
      <c r="D819" s="305"/>
    </row>
    <row r="820" spans="1:4" ht="15" customHeight="1">
      <c r="A820" s="306" t="s">
        <v>8978</v>
      </c>
      <c r="B820" s="307" t="s">
        <v>8979</v>
      </c>
      <c r="C820" s="306" t="s">
        <v>269</v>
      </c>
      <c r="D820" s="310">
        <v>52.82</v>
      </c>
    </row>
    <row r="821" spans="1:4" ht="15" customHeight="1">
      <c r="A821" s="306" t="s">
        <v>8980</v>
      </c>
      <c r="B821" s="307" t="s">
        <v>8981</v>
      </c>
      <c r="C821" s="306" t="s">
        <v>269</v>
      </c>
      <c r="D821" s="310">
        <v>58.33</v>
      </c>
    </row>
    <row r="822" spans="1:4" ht="15" customHeight="1">
      <c r="A822" s="306" t="s">
        <v>8982</v>
      </c>
      <c r="B822" s="307" t="s">
        <v>8983</v>
      </c>
      <c r="C822" s="306" t="s">
        <v>269</v>
      </c>
      <c r="D822" s="310">
        <v>55.08</v>
      </c>
    </row>
    <row r="823" spans="1:4" ht="15" customHeight="1">
      <c r="A823" s="306" t="s">
        <v>8984</v>
      </c>
      <c r="B823" s="307" t="s">
        <v>8985</v>
      </c>
      <c r="C823" s="306" t="s">
        <v>269</v>
      </c>
      <c r="D823" s="310">
        <v>63.06</v>
      </c>
    </row>
    <row r="824" spans="1:4" ht="15" customHeight="1">
      <c r="A824" s="306" t="s">
        <v>8986</v>
      </c>
      <c r="B824" s="307" t="s">
        <v>8987</v>
      </c>
      <c r="C824" s="306" t="s">
        <v>269</v>
      </c>
      <c r="D824" s="310">
        <v>64.13</v>
      </c>
    </row>
    <row r="825" spans="1:4" ht="15" customHeight="1">
      <c r="A825" s="306" t="s">
        <v>8988</v>
      </c>
      <c r="B825" s="307" t="s">
        <v>8989</v>
      </c>
      <c r="C825" s="306" t="s">
        <v>269</v>
      </c>
      <c r="D825" s="310">
        <v>60.88</v>
      </c>
    </row>
    <row r="826" spans="1:4" ht="15" customHeight="1">
      <c r="A826" s="306" t="s">
        <v>8990</v>
      </c>
      <c r="B826" s="307" t="s">
        <v>8991</v>
      </c>
      <c r="C826" s="306" t="s">
        <v>269</v>
      </c>
      <c r="D826" s="310">
        <v>68.86</v>
      </c>
    </row>
    <row r="827" spans="1:4" ht="15" customHeight="1">
      <c r="A827" s="306" t="s">
        <v>8992</v>
      </c>
      <c r="B827" s="307" t="s">
        <v>8993</v>
      </c>
      <c r="C827" s="306" t="s">
        <v>269</v>
      </c>
      <c r="D827" s="310">
        <v>82.58</v>
      </c>
    </row>
    <row r="828" spans="1:4" ht="15" customHeight="1">
      <c r="A828" s="306" t="s">
        <v>8994</v>
      </c>
      <c r="B828" s="307" t="s">
        <v>8995</v>
      </c>
      <c r="C828" s="306" t="s">
        <v>269</v>
      </c>
      <c r="D828" s="310">
        <v>55.72</v>
      </c>
    </row>
    <row r="829" spans="1:4" ht="15" customHeight="1">
      <c r="A829" s="306" t="s">
        <v>8996</v>
      </c>
      <c r="B829" s="307" t="s">
        <v>8997</v>
      </c>
      <c r="C829" s="306" t="s">
        <v>269</v>
      </c>
      <c r="D829" s="310">
        <v>42.22</v>
      </c>
    </row>
    <row r="830" spans="1:4" ht="15" customHeight="1">
      <c r="A830" s="306" t="s">
        <v>8998</v>
      </c>
      <c r="B830" s="307" t="s">
        <v>8999</v>
      </c>
      <c r="C830" s="306" t="s">
        <v>269</v>
      </c>
      <c r="D830" s="310">
        <v>60.9</v>
      </c>
    </row>
    <row r="831" spans="1:4" ht="15" customHeight="1">
      <c r="A831" s="306" t="s">
        <v>9000</v>
      </c>
      <c r="B831" s="307" t="s">
        <v>9001</v>
      </c>
      <c r="C831" s="306" t="s">
        <v>269</v>
      </c>
      <c r="D831" s="310">
        <v>57.65</v>
      </c>
    </row>
    <row r="832" spans="1:4" ht="15" customHeight="1">
      <c r="A832" s="306" t="s">
        <v>9002</v>
      </c>
      <c r="B832" s="307" t="s">
        <v>9003</v>
      </c>
      <c r="C832" s="306" t="s">
        <v>269</v>
      </c>
      <c r="D832" s="310">
        <v>65.63</v>
      </c>
    </row>
    <row r="833" spans="1:4" ht="15" customHeight="1">
      <c r="A833" s="306" t="s">
        <v>9004</v>
      </c>
      <c r="B833" s="307" t="s">
        <v>9005</v>
      </c>
      <c r="C833" s="306" t="s">
        <v>269</v>
      </c>
      <c r="D833" s="310">
        <v>45.65</v>
      </c>
    </row>
    <row r="834" spans="1:4" ht="15" customHeight="1">
      <c r="A834" s="306" t="s">
        <v>9006</v>
      </c>
      <c r="B834" s="307" t="s">
        <v>9007</v>
      </c>
      <c r="C834" s="306" t="s">
        <v>269</v>
      </c>
      <c r="D834" s="310">
        <v>66.37</v>
      </c>
    </row>
    <row r="835" spans="1:4" ht="15" customHeight="1">
      <c r="A835" s="306" t="s">
        <v>9008</v>
      </c>
      <c r="B835" s="307" t="s">
        <v>9009</v>
      </c>
      <c r="C835" s="306" t="s">
        <v>269</v>
      </c>
      <c r="D835" s="310">
        <v>63.12</v>
      </c>
    </row>
    <row r="836" spans="1:4" ht="15" customHeight="1">
      <c r="A836" s="306" t="s">
        <v>9010</v>
      </c>
      <c r="B836" s="307" t="s">
        <v>9011</v>
      </c>
      <c r="C836" s="306" t="s">
        <v>269</v>
      </c>
      <c r="D836" s="310">
        <v>71.099999999999994</v>
      </c>
    </row>
    <row r="837" spans="1:4" ht="15" customHeight="1">
      <c r="A837" s="306" t="s">
        <v>9012</v>
      </c>
      <c r="B837" s="307" t="s">
        <v>9013</v>
      </c>
      <c r="C837" s="306" t="s">
        <v>269</v>
      </c>
      <c r="D837" s="310">
        <v>49.09</v>
      </c>
    </row>
    <row r="838" spans="1:4" ht="15" customHeight="1">
      <c r="A838" s="306" t="s">
        <v>9014</v>
      </c>
      <c r="B838" s="307" t="s">
        <v>9015</v>
      </c>
      <c r="C838" s="306" t="s">
        <v>269</v>
      </c>
      <c r="D838" s="310">
        <v>89.64</v>
      </c>
    </row>
    <row r="839" spans="1:4" ht="15" customHeight="1">
      <c r="A839" s="306" t="s">
        <v>9016</v>
      </c>
      <c r="B839" s="307" t="s">
        <v>9017</v>
      </c>
      <c r="C839" s="306" t="s">
        <v>269</v>
      </c>
      <c r="D839" s="310">
        <v>68.48</v>
      </c>
    </row>
    <row r="840" spans="1:4" ht="15" customHeight="1">
      <c r="A840" s="302">
        <v>8819</v>
      </c>
      <c r="B840" s="303" t="s">
        <v>15487</v>
      </c>
      <c r="C840" s="304"/>
      <c r="D840" s="305"/>
    </row>
    <row r="841" spans="1:4" ht="15" customHeight="1">
      <c r="A841" s="306" t="s">
        <v>9018</v>
      </c>
      <c r="B841" s="307" t="s">
        <v>9019</v>
      </c>
      <c r="C841" s="306" t="s">
        <v>269</v>
      </c>
      <c r="D841" s="310">
        <v>26.73</v>
      </c>
    </row>
    <row r="842" spans="1:4" ht="15" customHeight="1">
      <c r="A842" s="306" t="s">
        <v>9020</v>
      </c>
      <c r="B842" s="307" t="s">
        <v>9021</v>
      </c>
      <c r="C842" s="306" t="s">
        <v>269</v>
      </c>
      <c r="D842" s="309">
        <v>106.03</v>
      </c>
    </row>
    <row r="843" spans="1:4" ht="15" customHeight="1">
      <c r="A843" s="306" t="s">
        <v>9022</v>
      </c>
      <c r="B843" s="307" t="s">
        <v>9023</v>
      </c>
      <c r="C843" s="306" t="s">
        <v>269</v>
      </c>
      <c r="D843" s="309">
        <v>106.03</v>
      </c>
    </row>
    <row r="844" spans="1:4" ht="15" customHeight="1">
      <c r="A844" s="306" t="s">
        <v>9024</v>
      </c>
      <c r="B844" s="307" t="s">
        <v>9025</v>
      </c>
      <c r="C844" s="306" t="s">
        <v>269</v>
      </c>
      <c r="D844" s="309">
        <v>169.71</v>
      </c>
    </row>
    <row r="845" spans="1:4" ht="15" customHeight="1">
      <c r="A845" s="306" t="s">
        <v>9026</v>
      </c>
      <c r="B845" s="307" t="s">
        <v>9027</v>
      </c>
      <c r="C845" s="306" t="s">
        <v>269</v>
      </c>
      <c r="D845" s="309">
        <v>152.94999999999999</v>
      </c>
    </row>
    <row r="846" spans="1:4" ht="15" customHeight="1">
      <c r="A846" s="306" t="s">
        <v>9028</v>
      </c>
      <c r="B846" s="307" t="s">
        <v>9029</v>
      </c>
      <c r="C846" s="306" t="s">
        <v>269</v>
      </c>
      <c r="D846" s="309">
        <v>142.11000000000001</v>
      </c>
    </row>
    <row r="847" spans="1:4" ht="15" customHeight="1">
      <c r="A847" s="306" t="s">
        <v>9030</v>
      </c>
      <c r="B847" s="307" t="s">
        <v>9031</v>
      </c>
      <c r="C847" s="306" t="s">
        <v>269</v>
      </c>
      <c r="D847" s="309">
        <v>125.35</v>
      </c>
    </row>
    <row r="848" spans="1:4" ht="15" customHeight="1">
      <c r="A848" s="302">
        <v>8820</v>
      </c>
      <c r="B848" s="303" t="s">
        <v>15488</v>
      </c>
      <c r="C848" s="304"/>
      <c r="D848" s="305"/>
    </row>
    <row r="849" spans="1:4" ht="15" customHeight="1">
      <c r="A849" s="306" t="s">
        <v>9032</v>
      </c>
      <c r="B849" s="307" t="s">
        <v>9033</v>
      </c>
      <c r="C849" s="306" t="s">
        <v>8113</v>
      </c>
      <c r="D849" s="311">
        <v>2770.38</v>
      </c>
    </row>
    <row r="850" spans="1:4" ht="15" customHeight="1">
      <c r="A850" s="306" t="s">
        <v>9034</v>
      </c>
      <c r="B850" s="307" t="s">
        <v>9035</v>
      </c>
      <c r="C850" s="306" t="s">
        <v>269</v>
      </c>
      <c r="D850" s="310">
        <v>53.83</v>
      </c>
    </row>
    <row r="851" spans="1:4" ht="15" customHeight="1">
      <c r="A851" s="306" t="s">
        <v>9036</v>
      </c>
      <c r="B851" s="307" t="s">
        <v>9037</v>
      </c>
      <c r="C851" s="306" t="s">
        <v>269</v>
      </c>
      <c r="D851" s="310">
        <v>84.75</v>
      </c>
    </row>
    <row r="852" spans="1:4" ht="15" customHeight="1">
      <c r="A852" s="306" t="s">
        <v>9038</v>
      </c>
      <c r="B852" s="307" t="s">
        <v>9039</v>
      </c>
      <c r="C852" s="306" t="s">
        <v>269</v>
      </c>
      <c r="D852" s="309">
        <v>134.4</v>
      </c>
    </row>
    <row r="853" spans="1:4" ht="15" customHeight="1">
      <c r="A853" s="306" t="s">
        <v>9040</v>
      </c>
      <c r="B853" s="307" t="s">
        <v>9041</v>
      </c>
      <c r="C853" s="306" t="s">
        <v>269</v>
      </c>
      <c r="D853" s="309">
        <v>147.26</v>
      </c>
    </row>
    <row r="854" spans="1:4" ht="15" customHeight="1">
      <c r="A854" s="306" t="s">
        <v>9042</v>
      </c>
      <c r="B854" s="307" t="s">
        <v>9043</v>
      </c>
      <c r="C854" s="306" t="s">
        <v>269</v>
      </c>
      <c r="D854" s="310">
        <v>88.96</v>
      </c>
    </row>
    <row r="855" spans="1:4" ht="15" customHeight="1">
      <c r="A855" s="306" t="s">
        <v>9044</v>
      </c>
      <c r="B855" s="307" t="s">
        <v>9045</v>
      </c>
      <c r="C855" s="306" t="s">
        <v>269</v>
      </c>
      <c r="D855" s="310">
        <v>65.62</v>
      </c>
    </row>
    <row r="856" spans="1:4" ht="15" customHeight="1">
      <c r="A856" s="306" t="s">
        <v>9046</v>
      </c>
      <c r="B856" s="307" t="s">
        <v>9047</v>
      </c>
      <c r="C856" s="306" t="s">
        <v>269</v>
      </c>
      <c r="D856" s="309">
        <v>204.02</v>
      </c>
    </row>
    <row r="857" spans="1:4" ht="15" customHeight="1">
      <c r="A857" s="302">
        <v>8821</v>
      </c>
      <c r="B857" s="303" t="s">
        <v>15489</v>
      </c>
      <c r="C857" s="304"/>
      <c r="D857" s="305"/>
    </row>
    <row r="858" spans="1:4" ht="15" customHeight="1">
      <c r="A858" s="306" t="s">
        <v>9048</v>
      </c>
      <c r="B858" s="307" t="s">
        <v>9049</v>
      </c>
      <c r="C858" s="306" t="s">
        <v>269</v>
      </c>
      <c r="D858" s="309">
        <v>122.03</v>
      </c>
    </row>
    <row r="859" spans="1:4" ht="15" customHeight="1">
      <c r="A859" s="306" t="s">
        <v>9050</v>
      </c>
      <c r="B859" s="307" t="s">
        <v>9051</v>
      </c>
      <c r="C859" s="306" t="s">
        <v>269</v>
      </c>
      <c r="D859" s="309">
        <v>135</v>
      </c>
    </row>
    <row r="860" spans="1:4" ht="15" customHeight="1">
      <c r="A860" s="306" t="s">
        <v>9052</v>
      </c>
      <c r="B860" s="307" t="s">
        <v>9053</v>
      </c>
      <c r="C860" s="306" t="s">
        <v>269</v>
      </c>
      <c r="D860" s="309">
        <v>140.57</v>
      </c>
    </row>
    <row r="861" spans="1:4" ht="15" customHeight="1">
      <c r="A861" s="306" t="s">
        <v>9054</v>
      </c>
      <c r="B861" s="307" t="s">
        <v>9055</v>
      </c>
      <c r="C861" s="306" t="s">
        <v>269</v>
      </c>
      <c r="D861" s="309">
        <v>148.1</v>
      </c>
    </row>
    <row r="862" spans="1:4" ht="15" customHeight="1">
      <c r="A862" s="306" t="s">
        <v>9056</v>
      </c>
      <c r="B862" s="307" t="s">
        <v>9057</v>
      </c>
      <c r="C862" s="306" t="s">
        <v>269</v>
      </c>
      <c r="D862" s="309">
        <v>150.44999999999999</v>
      </c>
    </row>
    <row r="863" spans="1:4" ht="15" customHeight="1">
      <c r="A863" s="306" t="s">
        <v>9058</v>
      </c>
      <c r="B863" s="307" t="s">
        <v>9059</v>
      </c>
      <c r="C863" s="306" t="s">
        <v>269</v>
      </c>
      <c r="D863" s="310">
        <v>53.83</v>
      </c>
    </row>
    <row r="864" spans="1:4" ht="15" customHeight="1">
      <c r="A864" s="306" t="s">
        <v>9060</v>
      </c>
      <c r="B864" s="307" t="s">
        <v>9061</v>
      </c>
      <c r="C864" s="306" t="s">
        <v>269</v>
      </c>
      <c r="D864" s="310">
        <v>60.03</v>
      </c>
    </row>
    <row r="865" spans="1:4" ht="15" customHeight="1">
      <c r="A865" s="306" t="s">
        <v>9062</v>
      </c>
      <c r="B865" s="307" t="s">
        <v>9063</v>
      </c>
      <c r="C865" s="306" t="s">
        <v>269</v>
      </c>
      <c r="D865" s="309">
        <v>117.97</v>
      </c>
    </row>
    <row r="866" spans="1:4" ht="15" customHeight="1">
      <c r="A866" s="306" t="s">
        <v>9064</v>
      </c>
      <c r="B866" s="307" t="s">
        <v>9065</v>
      </c>
      <c r="C866" s="306" t="s">
        <v>269</v>
      </c>
      <c r="D866" s="309">
        <v>119.54</v>
      </c>
    </row>
    <row r="867" spans="1:4" ht="15" customHeight="1">
      <c r="A867" s="306" t="s">
        <v>9066</v>
      </c>
      <c r="B867" s="307" t="s">
        <v>9067</v>
      </c>
      <c r="C867" s="306" t="s">
        <v>269</v>
      </c>
      <c r="D867" s="309">
        <v>121.48</v>
      </c>
    </row>
    <row r="868" spans="1:4" ht="15" customHeight="1">
      <c r="A868" s="306" t="s">
        <v>9068</v>
      </c>
      <c r="B868" s="307" t="s">
        <v>9069</v>
      </c>
      <c r="C868" s="306" t="s">
        <v>269</v>
      </c>
      <c r="D868" s="310">
        <v>76.38</v>
      </c>
    </row>
    <row r="869" spans="1:4" ht="15" customHeight="1">
      <c r="A869" s="306" t="s">
        <v>9070</v>
      </c>
      <c r="B869" s="307" t="s">
        <v>9071</v>
      </c>
      <c r="C869" s="306" t="s">
        <v>269</v>
      </c>
      <c r="D869" s="309">
        <v>125.5</v>
      </c>
    </row>
    <row r="870" spans="1:4" ht="15" customHeight="1">
      <c r="A870" s="302">
        <v>8822</v>
      </c>
      <c r="B870" s="303" t="s">
        <v>15490</v>
      </c>
      <c r="C870" s="304"/>
      <c r="D870" s="305"/>
    </row>
    <row r="871" spans="1:4" ht="15" customHeight="1">
      <c r="A871" s="306" t="s">
        <v>9072</v>
      </c>
      <c r="B871" s="307" t="s">
        <v>9073</v>
      </c>
      <c r="C871" s="306" t="s">
        <v>269</v>
      </c>
      <c r="D871" s="310">
        <v>82.64</v>
      </c>
    </row>
    <row r="872" spans="1:4" ht="15" customHeight="1">
      <c r="A872" s="302">
        <v>8823</v>
      </c>
      <c r="B872" s="303" t="s">
        <v>15491</v>
      </c>
      <c r="C872" s="304"/>
      <c r="D872" s="305"/>
    </row>
    <row r="873" spans="1:4" ht="15" customHeight="1">
      <c r="A873" s="306" t="s">
        <v>9074</v>
      </c>
      <c r="B873" s="307" t="s">
        <v>9075</v>
      </c>
      <c r="C873" s="306" t="s">
        <v>269</v>
      </c>
      <c r="D873" s="309">
        <v>121.55</v>
      </c>
    </row>
    <row r="874" spans="1:4" ht="15" customHeight="1">
      <c r="A874" s="306" t="s">
        <v>9076</v>
      </c>
      <c r="B874" s="307" t="s">
        <v>9077</v>
      </c>
      <c r="C874" s="306" t="s">
        <v>269</v>
      </c>
      <c r="D874" s="309">
        <v>104.67</v>
      </c>
    </row>
    <row r="875" spans="1:4" ht="15" customHeight="1">
      <c r="A875" s="302">
        <v>8824</v>
      </c>
      <c r="B875" s="303" t="s">
        <v>15492</v>
      </c>
      <c r="C875" s="304"/>
      <c r="D875" s="305"/>
    </row>
    <row r="876" spans="1:4" ht="15" customHeight="1">
      <c r="A876" s="306" t="s">
        <v>9078</v>
      </c>
      <c r="B876" s="307" t="s">
        <v>9079</v>
      </c>
      <c r="C876" s="306" t="s">
        <v>269</v>
      </c>
      <c r="D876" s="309">
        <v>299.20999999999998</v>
      </c>
    </row>
    <row r="877" spans="1:4" ht="15" customHeight="1">
      <c r="A877" s="306" t="s">
        <v>9080</v>
      </c>
      <c r="B877" s="307" t="s">
        <v>9081</v>
      </c>
      <c r="C877" s="306" t="s">
        <v>269</v>
      </c>
      <c r="D877" s="309">
        <v>262.13</v>
      </c>
    </row>
    <row r="878" spans="1:4" ht="15" customHeight="1">
      <c r="A878" s="306" t="s">
        <v>9082</v>
      </c>
      <c r="B878" s="307" t="s">
        <v>9083</v>
      </c>
      <c r="C878" s="306" t="s">
        <v>269</v>
      </c>
      <c r="D878" s="309">
        <v>268.06</v>
      </c>
    </row>
    <row r="879" spans="1:4" ht="15" customHeight="1">
      <c r="A879" s="306" t="s">
        <v>9084</v>
      </c>
      <c r="B879" s="307" t="s">
        <v>9085</v>
      </c>
      <c r="C879" s="306" t="s">
        <v>269</v>
      </c>
      <c r="D879" s="309">
        <v>264.5</v>
      </c>
    </row>
    <row r="880" spans="1:4" ht="15" customHeight="1">
      <c r="A880" s="306" t="s">
        <v>9086</v>
      </c>
      <c r="B880" s="307" t="s">
        <v>9087</v>
      </c>
      <c r="C880" s="306" t="s">
        <v>269</v>
      </c>
      <c r="D880" s="309">
        <v>304.52999999999997</v>
      </c>
    </row>
    <row r="881" spans="1:4" ht="15" customHeight="1">
      <c r="A881" s="306" t="s">
        <v>9088</v>
      </c>
      <c r="B881" s="307" t="s">
        <v>9089</v>
      </c>
      <c r="C881" s="306" t="s">
        <v>269</v>
      </c>
      <c r="D881" s="309">
        <v>266.55</v>
      </c>
    </row>
    <row r="882" spans="1:4" ht="15" customHeight="1">
      <c r="A882" s="306" t="s">
        <v>9090</v>
      </c>
      <c r="B882" s="307" t="s">
        <v>9091</v>
      </c>
      <c r="C882" s="306" t="s">
        <v>269</v>
      </c>
      <c r="D882" s="309">
        <v>266.52999999999997</v>
      </c>
    </row>
    <row r="883" spans="1:4" ht="15" customHeight="1">
      <c r="A883" s="306" t="s">
        <v>9092</v>
      </c>
      <c r="B883" s="307" t="s">
        <v>9093</v>
      </c>
      <c r="C883" s="306" t="s">
        <v>269</v>
      </c>
      <c r="D883" s="309">
        <v>263.05</v>
      </c>
    </row>
    <row r="884" spans="1:4" ht="15" customHeight="1">
      <c r="A884" s="306" t="s">
        <v>9094</v>
      </c>
      <c r="B884" s="307" t="s">
        <v>9095</v>
      </c>
      <c r="C884" s="306" t="s">
        <v>269</v>
      </c>
      <c r="D884" s="309">
        <v>104.64</v>
      </c>
    </row>
    <row r="885" spans="1:4" ht="15" customHeight="1">
      <c r="A885" s="306" t="s">
        <v>9096</v>
      </c>
      <c r="B885" s="307" t="s">
        <v>9097</v>
      </c>
      <c r="C885" s="306" t="s">
        <v>269</v>
      </c>
      <c r="D885" s="309">
        <v>134.97</v>
      </c>
    </row>
    <row r="886" spans="1:4" ht="15" customHeight="1">
      <c r="A886" s="306" t="s">
        <v>9098</v>
      </c>
      <c r="B886" s="307" t="s">
        <v>9099</v>
      </c>
      <c r="C886" s="306" t="s">
        <v>269</v>
      </c>
      <c r="D886" s="309">
        <v>104.02</v>
      </c>
    </row>
    <row r="887" spans="1:4" ht="15" customHeight="1">
      <c r="A887" s="306" t="s">
        <v>9100</v>
      </c>
      <c r="B887" s="307" t="s">
        <v>9101</v>
      </c>
      <c r="C887" s="306" t="s">
        <v>269</v>
      </c>
      <c r="D887" s="309">
        <v>132.82</v>
      </c>
    </row>
    <row r="888" spans="1:4" ht="15" customHeight="1">
      <c r="A888" s="302">
        <v>8825</v>
      </c>
      <c r="B888" s="303" t="s">
        <v>15493</v>
      </c>
      <c r="C888" s="304"/>
      <c r="D888" s="305"/>
    </row>
    <row r="889" spans="1:4" ht="15" customHeight="1">
      <c r="A889" s="306" t="s">
        <v>9102</v>
      </c>
      <c r="B889" s="307" t="s">
        <v>9103</v>
      </c>
      <c r="C889" s="306" t="s">
        <v>269</v>
      </c>
      <c r="D889" s="310">
        <v>63.81</v>
      </c>
    </row>
    <row r="890" spans="1:4" ht="15" customHeight="1">
      <c r="A890" s="302">
        <v>8826</v>
      </c>
      <c r="B890" s="303" t="s">
        <v>15494</v>
      </c>
      <c r="C890" s="304"/>
      <c r="D890" s="305"/>
    </row>
    <row r="891" spans="1:4" ht="15" customHeight="1">
      <c r="A891" s="306" t="s">
        <v>9104</v>
      </c>
      <c r="B891" s="307" t="s">
        <v>9105</v>
      </c>
      <c r="C891" s="306" t="s">
        <v>145</v>
      </c>
      <c r="D891" s="310">
        <v>31.82</v>
      </c>
    </row>
    <row r="892" spans="1:4" ht="15" customHeight="1">
      <c r="A892" s="302">
        <v>8827</v>
      </c>
      <c r="B892" s="303" t="s">
        <v>15495</v>
      </c>
      <c r="C892" s="304"/>
      <c r="D892" s="305"/>
    </row>
    <row r="893" spans="1:4" ht="15" customHeight="1">
      <c r="A893" s="306" t="s">
        <v>9106</v>
      </c>
      <c r="B893" s="307" t="s">
        <v>9107</v>
      </c>
      <c r="C893" s="306" t="s">
        <v>145</v>
      </c>
      <c r="D893" s="310">
        <v>14.12</v>
      </c>
    </row>
    <row r="894" spans="1:4" ht="15" customHeight="1">
      <c r="A894" s="306" t="s">
        <v>9108</v>
      </c>
      <c r="B894" s="307" t="s">
        <v>9109</v>
      </c>
      <c r="C894" s="306" t="s">
        <v>145</v>
      </c>
      <c r="D894" s="309">
        <v>210.43</v>
      </c>
    </row>
    <row r="895" spans="1:4" ht="15" customHeight="1">
      <c r="A895" s="306" t="s">
        <v>9110</v>
      </c>
      <c r="B895" s="307" t="s">
        <v>9111</v>
      </c>
      <c r="C895" s="306" t="s">
        <v>145</v>
      </c>
      <c r="D895" s="310">
        <v>10.050000000000001</v>
      </c>
    </row>
    <row r="896" spans="1:4" ht="15" customHeight="1">
      <c r="A896" s="302">
        <v>8828</v>
      </c>
      <c r="B896" s="303" t="s">
        <v>15496</v>
      </c>
      <c r="C896" s="304"/>
      <c r="D896" s="305"/>
    </row>
    <row r="897" spans="1:4" ht="15" customHeight="1">
      <c r="A897" s="306" t="s">
        <v>9112</v>
      </c>
      <c r="B897" s="307" t="s">
        <v>9113</v>
      </c>
      <c r="C897" s="306" t="s">
        <v>269</v>
      </c>
      <c r="D897" s="309">
        <v>112.64</v>
      </c>
    </row>
    <row r="898" spans="1:4" ht="15" customHeight="1">
      <c r="A898" s="302">
        <v>8674</v>
      </c>
      <c r="B898" s="303" t="s">
        <v>15497</v>
      </c>
      <c r="C898" s="304"/>
      <c r="D898" s="305"/>
    </row>
    <row r="899" spans="1:4" ht="15" customHeight="1">
      <c r="A899" s="302">
        <v>8829</v>
      </c>
      <c r="B899" s="303" t="s">
        <v>15498</v>
      </c>
      <c r="C899" s="304"/>
      <c r="D899" s="305"/>
    </row>
    <row r="900" spans="1:4" ht="15" customHeight="1">
      <c r="A900" s="306" t="s">
        <v>9114</v>
      </c>
      <c r="B900" s="307" t="s">
        <v>9115</v>
      </c>
      <c r="C900" s="306" t="s">
        <v>145</v>
      </c>
      <c r="D900" s="310">
        <v>15.67</v>
      </c>
    </row>
    <row r="901" spans="1:4" ht="15" customHeight="1">
      <c r="A901" s="306" t="s">
        <v>9116</v>
      </c>
      <c r="B901" s="307" t="s">
        <v>9117</v>
      </c>
      <c r="C901" s="306" t="s">
        <v>145</v>
      </c>
      <c r="D901" s="310">
        <v>15.99</v>
      </c>
    </row>
    <row r="902" spans="1:4" ht="15" customHeight="1">
      <c r="A902" s="302">
        <v>8830</v>
      </c>
      <c r="B902" s="303" t="s">
        <v>15499</v>
      </c>
      <c r="C902" s="304"/>
      <c r="D902" s="305"/>
    </row>
    <row r="903" spans="1:4" ht="15" customHeight="1">
      <c r="A903" s="306" t="s">
        <v>214</v>
      </c>
      <c r="B903" s="307" t="s">
        <v>9118</v>
      </c>
      <c r="C903" s="306" t="s">
        <v>145</v>
      </c>
      <c r="D903" s="310">
        <v>12.41</v>
      </c>
    </row>
    <row r="904" spans="1:4" ht="15" customHeight="1">
      <c r="A904" s="302">
        <v>8831</v>
      </c>
      <c r="B904" s="303" t="s">
        <v>15500</v>
      </c>
      <c r="C904" s="304"/>
      <c r="D904" s="305"/>
    </row>
    <row r="905" spans="1:4" ht="15" customHeight="1">
      <c r="A905" s="306" t="s">
        <v>9119</v>
      </c>
      <c r="B905" s="307" t="s">
        <v>9120</v>
      </c>
      <c r="C905" s="306" t="s">
        <v>145</v>
      </c>
      <c r="D905" s="310">
        <v>56.29</v>
      </c>
    </row>
    <row r="906" spans="1:4" ht="15" customHeight="1">
      <c r="A906" s="306" t="s">
        <v>9121</v>
      </c>
      <c r="B906" s="307" t="s">
        <v>9122</v>
      </c>
      <c r="C906" s="306" t="s">
        <v>145</v>
      </c>
      <c r="D906" s="310">
        <v>40.880000000000003</v>
      </c>
    </row>
    <row r="907" spans="1:4" ht="15" customHeight="1">
      <c r="A907" s="306" t="s">
        <v>9123</v>
      </c>
      <c r="B907" s="307" t="s">
        <v>9124</v>
      </c>
      <c r="C907" s="306" t="s">
        <v>145</v>
      </c>
      <c r="D907" s="310">
        <v>47.04</v>
      </c>
    </row>
    <row r="908" spans="1:4" ht="15" customHeight="1">
      <c r="A908" s="306" t="s">
        <v>9125</v>
      </c>
      <c r="B908" s="307" t="s">
        <v>9126</v>
      </c>
      <c r="C908" s="306" t="s">
        <v>145</v>
      </c>
      <c r="D908" s="310">
        <v>41.8</v>
      </c>
    </row>
    <row r="909" spans="1:4" ht="15" customHeight="1">
      <c r="A909" s="306" t="s">
        <v>9127</v>
      </c>
      <c r="B909" s="307" t="s">
        <v>9128</v>
      </c>
      <c r="C909" s="306" t="s">
        <v>145</v>
      </c>
      <c r="D909" s="310">
        <v>33.630000000000003</v>
      </c>
    </row>
    <row r="910" spans="1:4" ht="15" customHeight="1">
      <c r="A910" s="306" t="s">
        <v>9129</v>
      </c>
      <c r="B910" s="307" t="s">
        <v>9130</v>
      </c>
      <c r="C910" s="306" t="s">
        <v>145</v>
      </c>
      <c r="D910" s="310">
        <v>36.9</v>
      </c>
    </row>
    <row r="911" spans="1:4" ht="15" customHeight="1">
      <c r="A911" s="302">
        <v>8832</v>
      </c>
      <c r="B911" s="303" t="s">
        <v>15501</v>
      </c>
      <c r="C911" s="304"/>
      <c r="D911" s="305"/>
    </row>
    <row r="912" spans="1:4" ht="15" customHeight="1">
      <c r="A912" s="306" t="s">
        <v>9131</v>
      </c>
      <c r="B912" s="307" t="s">
        <v>9132</v>
      </c>
      <c r="C912" s="306" t="s">
        <v>145</v>
      </c>
      <c r="D912" s="310">
        <v>81.31</v>
      </c>
    </row>
    <row r="913" spans="1:4" ht="15" customHeight="1">
      <c r="A913" s="306" t="s">
        <v>9133</v>
      </c>
      <c r="B913" s="307" t="s">
        <v>9134</v>
      </c>
      <c r="C913" s="306" t="s">
        <v>145</v>
      </c>
      <c r="D913" s="310">
        <v>47.32</v>
      </c>
    </row>
    <row r="914" spans="1:4" ht="15" customHeight="1">
      <c r="A914" s="306" t="s">
        <v>9135</v>
      </c>
      <c r="B914" s="307" t="s">
        <v>9136</v>
      </c>
      <c r="C914" s="306" t="s">
        <v>145</v>
      </c>
      <c r="D914" s="310">
        <v>57.87</v>
      </c>
    </row>
    <row r="915" spans="1:4" ht="15" customHeight="1">
      <c r="A915" s="302">
        <v>8833</v>
      </c>
      <c r="B915" s="303" t="s">
        <v>15502</v>
      </c>
      <c r="C915" s="304"/>
      <c r="D915" s="305"/>
    </row>
    <row r="916" spans="1:4" ht="15" customHeight="1">
      <c r="A916" s="306" t="s">
        <v>9137</v>
      </c>
      <c r="B916" s="307" t="s">
        <v>9138</v>
      </c>
      <c r="C916" s="306" t="s">
        <v>145</v>
      </c>
      <c r="D916" s="310">
        <v>69.599999999999994</v>
      </c>
    </row>
    <row r="917" spans="1:4" ht="15" customHeight="1">
      <c r="A917" s="306" t="s">
        <v>9139</v>
      </c>
      <c r="B917" s="307" t="s">
        <v>9140</v>
      </c>
      <c r="C917" s="306" t="s">
        <v>145</v>
      </c>
      <c r="D917" s="310">
        <v>43.44</v>
      </c>
    </row>
    <row r="918" spans="1:4" ht="15" customHeight="1">
      <c r="A918" s="306" t="s">
        <v>9141</v>
      </c>
      <c r="B918" s="307" t="s">
        <v>9142</v>
      </c>
      <c r="C918" s="306" t="s">
        <v>145</v>
      </c>
      <c r="D918" s="310">
        <v>50.76</v>
      </c>
    </row>
    <row r="919" spans="1:4" ht="15" customHeight="1">
      <c r="A919" s="302">
        <v>8834</v>
      </c>
      <c r="B919" s="303" t="s">
        <v>15503</v>
      </c>
      <c r="C919" s="304"/>
      <c r="D919" s="305"/>
    </row>
    <row r="920" spans="1:4" ht="15" customHeight="1">
      <c r="A920" s="306" t="s">
        <v>9143</v>
      </c>
      <c r="B920" s="307" t="s">
        <v>9144</v>
      </c>
      <c r="C920" s="306" t="s">
        <v>145</v>
      </c>
      <c r="D920" s="310">
        <v>18.46</v>
      </c>
    </row>
    <row r="921" spans="1:4" ht="15" customHeight="1">
      <c r="A921" s="302">
        <v>8835</v>
      </c>
      <c r="B921" s="303" t="s">
        <v>15504</v>
      </c>
      <c r="C921" s="304"/>
      <c r="D921" s="305"/>
    </row>
    <row r="922" spans="1:4" ht="15" customHeight="1">
      <c r="A922" s="306" t="s">
        <v>9145</v>
      </c>
      <c r="B922" s="307" t="s">
        <v>9146</v>
      </c>
      <c r="C922" s="306" t="s">
        <v>145</v>
      </c>
      <c r="D922" s="310">
        <v>20.12</v>
      </c>
    </row>
    <row r="923" spans="1:4" ht="15" customHeight="1">
      <c r="A923" s="306" t="s">
        <v>9147</v>
      </c>
      <c r="B923" s="307" t="s">
        <v>9148</v>
      </c>
      <c r="C923" s="306" t="s">
        <v>145</v>
      </c>
      <c r="D923" s="310">
        <v>17.440000000000001</v>
      </c>
    </row>
    <row r="924" spans="1:4" ht="15" customHeight="1">
      <c r="A924" s="306" t="s">
        <v>9149</v>
      </c>
      <c r="B924" s="307" t="s">
        <v>9150</v>
      </c>
      <c r="C924" s="306" t="s">
        <v>145</v>
      </c>
      <c r="D924" s="310">
        <v>19.14</v>
      </c>
    </row>
    <row r="925" spans="1:4" ht="15" customHeight="1">
      <c r="A925" s="302">
        <v>8836</v>
      </c>
      <c r="B925" s="303" t="s">
        <v>15505</v>
      </c>
      <c r="C925" s="304"/>
      <c r="D925" s="305"/>
    </row>
    <row r="926" spans="1:4" ht="15" customHeight="1">
      <c r="A926" s="306" t="s">
        <v>9151</v>
      </c>
      <c r="B926" s="307" t="s">
        <v>9152</v>
      </c>
      <c r="C926" s="306" t="s">
        <v>145</v>
      </c>
      <c r="D926" s="310">
        <v>38.47</v>
      </c>
    </row>
    <row r="927" spans="1:4" ht="15" customHeight="1">
      <c r="A927" s="306" t="s">
        <v>9153</v>
      </c>
      <c r="B927" s="307" t="s">
        <v>9154</v>
      </c>
      <c r="C927" s="306" t="s">
        <v>145</v>
      </c>
      <c r="D927" s="310">
        <v>38.72</v>
      </c>
    </row>
    <row r="928" spans="1:4" ht="15" customHeight="1">
      <c r="A928" s="302">
        <v>8837</v>
      </c>
      <c r="B928" s="303" t="s">
        <v>15506</v>
      </c>
      <c r="C928" s="304"/>
      <c r="D928" s="305"/>
    </row>
    <row r="929" spans="1:4" ht="15" customHeight="1">
      <c r="A929" s="306" t="s">
        <v>9155</v>
      </c>
      <c r="B929" s="307" t="s">
        <v>9156</v>
      </c>
      <c r="C929" s="306" t="s">
        <v>269</v>
      </c>
      <c r="D929" s="309">
        <v>193.13</v>
      </c>
    </row>
    <row r="930" spans="1:4" ht="15" customHeight="1">
      <c r="A930" s="302">
        <v>8838</v>
      </c>
      <c r="B930" s="303" t="s">
        <v>15507</v>
      </c>
      <c r="C930" s="304"/>
      <c r="D930" s="305"/>
    </row>
    <row r="931" spans="1:4" ht="15" customHeight="1">
      <c r="A931" s="306" t="s">
        <v>9157</v>
      </c>
      <c r="B931" s="307" t="s">
        <v>9158</v>
      </c>
      <c r="C931" s="306" t="s">
        <v>269</v>
      </c>
      <c r="D931" s="309">
        <v>270.76</v>
      </c>
    </row>
    <row r="932" spans="1:4" ht="15" customHeight="1">
      <c r="A932" s="306" t="s">
        <v>9159</v>
      </c>
      <c r="B932" s="307" t="s">
        <v>9160</v>
      </c>
      <c r="C932" s="306" t="s">
        <v>269</v>
      </c>
      <c r="D932" s="309">
        <v>322.08999999999997</v>
      </c>
    </row>
    <row r="933" spans="1:4" ht="15" customHeight="1">
      <c r="A933" s="302">
        <v>8839</v>
      </c>
      <c r="B933" s="303" t="s">
        <v>15508</v>
      </c>
      <c r="C933" s="304"/>
      <c r="D933" s="305"/>
    </row>
    <row r="934" spans="1:4" ht="15" customHeight="1">
      <c r="A934" s="306" t="s">
        <v>9161</v>
      </c>
      <c r="B934" s="307" t="s">
        <v>9162</v>
      </c>
      <c r="C934" s="306" t="s">
        <v>269</v>
      </c>
      <c r="D934" s="309">
        <v>350.34</v>
      </c>
    </row>
    <row r="935" spans="1:4" ht="15" customHeight="1">
      <c r="A935" s="306" t="s">
        <v>9163</v>
      </c>
      <c r="B935" s="307" t="s">
        <v>9164</v>
      </c>
      <c r="C935" s="306" t="s">
        <v>269</v>
      </c>
      <c r="D935" s="309">
        <v>375.1</v>
      </c>
    </row>
    <row r="936" spans="1:4" ht="15" customHeight="1">
      <c r="A936" s="302">
        <v>8840</v>
      </c>
      <c r="B936" s="303" t="s">
        <v>15509</v>
      </c>
      <c r="C936" s="304"/>
      <c r="D936" s="305"/>
    </row>
    <row r="937" spans="1:4" ht="15" customHeight="1">
      <c r="A937" s="306" t="s">
        <v>9165</v>
      </c>
      <c r="B937" s="307" t="s">
        <v>9166</v>
      </c>
      <c r="C937" s="306" t="s">
        <v>145</v>
      </c>
      <c r="D937" s="310">
        <v>37.31</v>
      </c>
    </row>
    <row r="938" spans="1:4" ht="15" customHeight="1">
      <c r="A938" s="306" t="s">
        <v>9167</v>
      </c>
      <c r="B938" s="307" t="s">
        <v>9168</v>
      </c>
      <c r="C938" s="306" t="s">
        <v>145</v>
      </c>
      <c r="D938" s="310">
        <v>57.33</v>
      </c>
    </row>
    <row r="939" spans="1:4" ht="15" customHeight="1">
      <c r="A939" s="306" t="s">
        <v>9169</v>
      </c>
      <c r="B939" s="307" t="s">
        <v>9170</v>
      </c>
      <c r="C939" s="306" t="s">
        <v>145</v>
      </c>
      <c r="D939" s="310">
        <v>54.13</v>
      </c>
    </row>
    <row r="940" spans="1:4" ht="15" customHeight="1">
      <c r="A940" s="302">
        <v>8841</v>
      </c>
      <c r="B940" s="303" t="s">
        <v>15510</v>
      </c>
      <c r="C940" s="304"/>
      <c r="D940" s="305"/>
    </row>
    <row r="941" spans="1:4" ht="15" customHeight="1">
      <c r="A941" s="306" t="s">
        <v>9171</v>
      </c>
      <c r="B941" s="307" t="s">
        <v>9172</v>
      </c>
      <c r="C941" s="306" t="s">
        <v>269</v>
      </c>
      <c r="D941" s="309">
        <v>193.13</v>
      </c>
    </row>
    <row r="942" spans="1:4" ht="15" customHeight="1">
      <c r="A942" s="302">
        <v>8842</v>
      </c>
      <c r="B942" s="303" t="s">
        <v>15511</v>
      </c>
      <c r="C942" s="304"/>
      <c r="D942" s="305"/>
    </row>
    <row r="943" spans="1:4" ht="15" customHeight="1">
      <c r="A943" s="306" t="s">
        <v>9173</v>
      </c>
      <c r="B943" s="307" t="s">
        <v>9174</v>
      </c>
      <c r="C943" s="306" t="s">
        <v>269</v>
      </c>
      <c r="D943" s="309">
        <v>117.19</v>
      </c>
    </row>
    <row r="944" spans="1:4" ht="15" customHeight="1">
      <c r="A944" s="302">
        <v>8843</v>
      </c>
      <c r="B944" s="303" t="s">
        <v>15512</v>
      </c>
      <c r="C944" s="304"/>
      <c r="D944" s="305"/>
    </row>
    <row r="945" spans="1:4" ht="15" customHeight="1">
      <c r="A945" s="306" t="s">
        <v>9175</v>
      </c>
      <c r="B945" s="307" t="s">
        <v>23488</v>
      </c>
      <c r="C945" s="306" t="s">
        <v>269</v>
      </c>
      <c r="D945" s="309">
        <v>303.88</v>
      </c>
    </row>
    <row r="946" spans="1:4" ht="15" customHeight="1">
      <c r="A946" s="306" t="s">
        <v>9177</v>
      </c>
      <c r="B946" s="307" t="s">
        <v>23489</v>
      </c>
      <c r="C946" s="306" t="s">
        <v>269</v>
      </c>
      <c r="D946" s="309">
        <v>377.34</v>
      </c>
    </row>
    <row r="947" spans="1:4" ht="15" customHeight="1">
      <c r="A947" s="302">
        <v>8844</v>
      </c>
      <c r="B947" s="303" t="s">
        <v>15513</v>
      </c>
      <c r="C947" s="304"/>
      <c r="D947" s="305"/>
    </row>
    <row r="948" spans="1:4" ht="15" customHeight="1">
      <c r="A948" s="306" t="s">
        <v>9179</v>
      </c>
      <c r="B948" s="307" t="s">
        <v>9180</v>
      </c>
      <c r="C948" s="306" t="s">
        <v>269</v>
      </c>
      <c r="D948" s="309">
        <v>350.34</v>
      </c>
    </row>
    <row r="949" spans="1:4" ht="15" customHeight="1">
      <c r="A949" s="306" t="s">
        <v>9181</v>
      </c>
      <c r="B949" s="307" t="s">
        <v>9182</v>
      </c>
      <c r="C949" s="306" t="s">
        <v>269</v>
      </c>
      <c r="D949" s="309">
        <v>375.1</v>
      </c>
    </row>
    <row r="950" spans="1:4" ht="15" customHeight="1">
      <c r="A950" s="302">
        <v>8675</v>
      </c>
      <c r="B950" s="303" t="s">
        <v>15514</v>
      </c>
      <c r="C950" s="304"/>
      <c r="D950" s="305"/>
    </row>
    <row r="951" spans="1:4" ht="15" customHeight="1">
      <c r="A951" s="302">
        <v>8845</v>
      </c>
      <c r="B951" s="303" t="s">
        <v>15515</v>
      </c>
      <c r="C951" s="304"/>
      <c r="D951" s="305"/>
    </row>
    <row r="952" spans="1:4" ht="15" customHeight="1">
      <c r="A952" s="306" t="s">
        <v>9183</v>
      </c>
      <c r="B952" s="307" t="s">
        <v>23490</v>
      </c>
      <c r="C952" s="306" t="s">
        <v>269</v>
      </c>
      <c r="D952" s="310">
        <v>14.14</v>
      </c>
    </row>
    <row r="953" spans="1:4" ht="15" customHeight="1">
      <c r="A953" s="306" t="s">
        <v>9185</v>
      </c>
      <c r="B953" s="307" t="s">
        <v>23491</v>
      </c>
      <c r="C953" s="306" t="s">
        <v>269</v>
      </c>
      <c r="D953" s="310">
        <v>13.86</v>
      </c>
    </row>
    <row r="954" spans="1:4" ht="15" customHeight="1">
      <c r="A954" s="306" t="s">
        <v>9187</v>
      </c>
      <c r="B954" s="307" t="s">
        <v>23492</v>
      </c>
      <c r="C954" s="306" t="s">
        <v>269</v>
      </c>
      <c r="D954" s="310">
        <v>13.03</v>
      </c>
    </row>
    <row r="955" spans="1:4" ht="15" customHeight="1">
      <c r="A955" s="306" t="s">
        <v>9189</v>
      </c>
      <c r="B955" s="307" t="s">
        <v>23493</v>
      </c>
      <c r="C955" s="306" t="s">
        <v>269</v>
      </c>
      <c r="D955" s="308">
        <v>9.25</v>
      </c>
    </row>
    <row r="956" spans="1:4" ht="15" customHeight="1">
      <c r="A956" s="306" t="s">
        <v>9191</v>
      </c>
      <c r="B956" s="307" t="s">
        <v>23494</v>
      </c>
      <c r="C956" s="306" t="s">
        <v>269</v>
      </c>
      <c r="D956" s="310">
        <v>12.69</v>
      </c>
    </row>
    <row r="957" spans="1:4" ht="15" customHeight="1">
      <c r="A957" s="306" t="s">
        <v>9193</v>
      </c>
      <c r="B957" s="307" t="s">
        <v>23495</v>
      </c>
      <c r="C957" s="306" t="s">
        <v>269</v>
      </c>
      <c r="D957" s="310">
        <v>33.35</v>
      </c>
    </row>
    <row r="958" spans="1:4" ht="15" customHeight="1">
      <c r="A958" s="306" t="s">
        <v>23496</v>
      </c>
      <c r="B958" s="307" t="s">
        <v>23497</v>
      </c>
      <c r="C958" s="306" t="s">
        <v>269</v>
      </c>
      <c r="D958" s="310">
        <v>69.16</v>
      </c>
    </row>
    <row r="959" spans="1:4" ht="15" customHeight="1">
      <c r="A959" s="306" t="s">
        <v>23498</v>
      </c>
      <c r="B959" s="307" t="s">
        <v>23499</v>
      </c>
      <c r="C959" s="306" t="s">
        <v>269</v>
      </c>
      <c r="D959" s="310">
        <v>52.9</v>
      </c>
    </row>
    <row r="960" spans="1:4" ht="15" customHeight="1">
      <c r="A960" s="306" t="s">
        <v>9195</v>
      </c>
      <c r="B960" s="307" t="s">
        <v>9196</v>
      </c>
      <c r="C960" s="306" t="s">
        <v>145</v>
      </c>
      <c r="D960" s="310">
        <v>22.43</v>
      </c>
    </row>
    <row r="961" spans="1:4" ht="15" customHeight="1">
      <c r="A961" s="306" t="s">
        <v>268</v>
      </c>
      <c r="B961" s="307" t="s">
        <v>23500</v>
      </c>
      <c r="C961" s="306" t="s">
        <v>269</v>
      </c>
      <c r="D961" s="310">
        <v>34.99</v>
      </c>
    </row>
    <row r="962" spans="1:4" ht="15" customHeight="1">
      <c r="A962" s="306" t="s">
        <v>222</v>
      </c>
      <c r="B962" s="307" t="s">
        <v>23501</v>
      </c>
      <c r="C962" s="306" t="s">
        <v>269</v>
      </c>
      <c r="D962" s="310">
        <v>51</v>
      </c>
    </row>
    <row r="963" spans="1:4" ht="15" customHeight="1">
      <c r="A963" s="306" t="s">
        <v>9198</v>
      </c>
      <c r="B963" s="307" t="s">
        <v>23502</v>
      </c>
      <c r="C963" s="306" t="s">
        <v>269</v>
      </c>
      <c r="D963" s="310">
        <v>31.31</v>
      </c>
    </row>
    <row r="964" spans="1:4" ht="15" customHeight="1">
      <c r="A964" s="306" t="s">
        <v>9200</v>
      </c>
      <c r="B964" s="307" t="s">
        <v>23503</v>
      </c>
      <c r="C964" s="306" t="s">
        <v>269</v>
      </c>
      <c r="D964" s="310">
        <v>31.86</v>
      </c>
    </row>
    <row r="965" spans="1:4" ht="15" customHeight="1">
      <c r="A965" s="306" t="s">
        <v>9202</v>
      </c>
      <c r="B965" s="307" t="s">
        <v>23504</v>
      </c>
      <c r="C965" s="306" t="s">
        <v>269</v>
      </c>
      <c r="D965" s="310">
        <v>33.880000000000003</v>
      </c>
    </row>
    <row r="966" spans="1:4" ht="15" customHeight="1">
      <c r="A966" s="302">
        <v>8846</v>
      </c>
      <c r="B966" s="303" t="s">
        <v>15516</v>
      </c>
      <c r="C966" s="304"/>
      <c r="D966" s="305"/>
    </row>
    <row r="967" spans="1:4" ht="15" customHeight="1">
      <c r="A967" s="306" t="s">
        <v>9204</v>
      </c>
      <c r="B967" s="307" t="s">
        <v>9205</v>
      </c>
      <c r="C967" s="306" t="s">
        <v>269</v>
      </c>
      <c r="D967" s="310">
        <v>22.52</v>
      </c>
    </row>
    <row r="968" spans="1:4" ht="15" customHeight="1">
      <c r="A968" s="306" t="s">
        <v>9206</v>
      </c>
      <c r="B968" s="307" t="s">
        <v>9207</v>
      </c>
      <c r="C968" s="306" t="s">
        <v>269</v>
      </c>
      <c r="D968" s="310">
        <v>25.99</v>
      </c>
    </row>
    <row r="969" spans="1:4" ht="15" customHeight="1">
      <c r="A969" s="302">
        <v>8847</v>
      </c>
      <c r="B969" s="303" t="s">
        <v>15517</v>
      </c>
      <c r="C969" s="304"/>
      <c r="D969" s="305"/>
    </row>
    <row r="970" spans="1:4" ht="15" customHeight="1">
      <c r="A970" s="306" t="s">
        <v>9210</v>
      </c>
      <c r="B970" s="307" t="s">
        <v>23505</v>
      </c>
      <c r="C970" s="306" t="s">
        <v>269</v>
      </c>
      <c r="D970" s="310">
        <v>52.51</v>
      </c>
    </row>
    <row r="971" spans="1:4" ht="15" customHeight="1">
      <c r="A971" s="306" t="s">
        <v>9208</v>
      </c>
      <c r="B971" s="307" t="s">
        <v>23506</v>
      </c>
      <c r="C971" s="306" t="s">
        <v>269</v>
      </c>
      <c r="D971" s="310">
        <v>20.65</v>
      </c>
    </row>
    <row r="972" spans="1:4" ht="15" customHeight="1">
      <c r="A972" s="302">
        <v>8848</v>
      </c>
      <c r="B972" s="303" t="s">
        <v>15518</v>
      </c>
      <c r="C972" s="304"/>
      <c r="D972" s="305"/>
    </row>
    <row r="973" spans="1:4" ht="15" customHeight="1">
      <c r="A973" s="306" t="s">
        <v>138</v>
      </c>
      <c r="B973" s="307" t="s">
        <v>137</v>
      </c>
      <c r="C973" s="306" t="s">
        <v>145</v>
      </c>
      <c r="D973" s="310">
        <v>22.98</v>
      </c>
    </row>
    <row r="974" spans="1:4" ht="15" customHeight="1">
      <c r="A974" s="306" t="s">
        <v>9214</v>
      </c>
      <c r="B974" s="307" t="s">
        <v>9215</v>
      </c>
      <c r="C974" s="306" t="s">
        <v>145</v>
      </c>
      <c r="D974" s="310">
        <v>23.68</v>
      </c>
    </row>
    <row r="975" spans="1:4" ht="15" customHeight="1">
      <c r="A975" s="306" t="s">
        <v>9216</v>
      </c>
      <c r="B975" s="307" t="s">
        <v>9217</v>
      </c>
      <c r="C975" s="306" t="s">
        <v>145</v>
      </c>
      <c r="D975" s="310">
        <v>35.840000000000003</v>
      </c>
    </row>
    <row r="976" spans="1:4" ht="15" customHeight="1">
      <c r="A976" s="306" t="s">
        <v>9218</v>
      </c>
      <c r="B976" s="307" t="s">
        <v>9219</v>
      </c>
      <c r="C976" s="306" t="s">
        <v>269</v>
      </c>
      <c r="D976" s="309">
        <v>102.75</v>
      </c>
    </row>
    <row r="977" spans="1:4" ht="15" customHeight="1">
      <c r="A977" s="306" t="s">
        <v>9220</v>
      </c>
      <c r="B977" s="307" t="s">
        <v>9221</v>
      </c>
      <c r="C977" s="306" t="s">
        <v>269</v>
      </c>
      <c r="D977" s="309">
        <v>105.9</v>
      </c>
    </row>
    <row r="978" spans="1:4" ht="15" customHeight="1">
      <c r="A978" s="306" t="s">
        <v>9222</v>
      </c>
      <c r="B978" s="307" t="s">
        <v>9223</v>
      </c>
      <c r="C978" s="306" t="s">
        <v>269</v>
      </c>
      <c r="D978" s="310">
        <v>92.55</v>
      </c>
    </row>
    <row r="979" spans="1:4" ht="15" customHeight="1">
      <c r="A979" s="306" t="s">
        <v>109</v>
      </c>
      <c r="B979" s="307" t="s">
        <v>9224</v>
      </c>
      <c r="C979" s="306" t="s">
        <v>269</v>
      </c>
      <c r="D979" s="310">
        <v>86.4</v>
      </c>
    </row>
    <row r="980" spans="1:4" ht="15" customHeight="1">
      <c r="A980" s="306" t="s">
        <v>9225</v>
      </c>
      <c r="B980" s="307" t="s">
        <v>9226</v>
      </c>
      <c r="C980" s="306" t="s">
        <v>269</v>
      </c>
      <c r="D980" s="310">
        <v>73.790000000000006</v>
      </c>
    </row>
    <row r="981" spans="1:4" ht="15" customHeight="1">
      <c r="A981" s="306" t="s">
        <v>9227</v>
      </c>
      <c r="B981" s="307" t="s">
        <v>9228</v>
      </c>
      <c r="C981" s="306" t="s">
        <v>269</v>
      </c>
      <c r="D981" s="309">
        <v>333.5</v>
      </c>
    </row>
    <row r="982" spans="1:4" ht="15" customHeight="1">
      <c r="A982" s="306" t="s">
        <v>9229</v>
      </c>
      <c r="B982" s="307" t="s">
        <v>9230</v>
      </c>
      <c r="C982" s="306" t="s">
        <v>269</v>
      </c>
      <c r="D982" s="309">
        <v>227.8</v>
      </c>
    </row>
    <row r="983" spans="1:4" ht="15" customHeight="1">
      <c r="A983" s="302">
        <v>8850</v>
      </c>
      <c r="B983" s="303" t="s">
        <v>15519</v>
      </c>
      <c r="C983" s="304"/>
      <c r="D983" s="305"/>
    </row>
    <row r="984" spans="1:4" ht="15" customHeight="1">
      <c r="A984" s="306" t="s">
        <v>9231</v>
      </c>
      <c r="B984" s="307" t="s">
        <v>9232</v>
      </c>
      <c r="C984" s="306" t="s">
        <v>145</v>
      </c>
      <c r="D984" s="310">
        <v>27.05</v>
      </c>
    </row>
    <row r="985" spans="1:4" ht="15" customHeight="1">
      <c r="A985" s="302">
        <v>8851</v>
      </c>
      <c r="B985" s="303" t="s">
        <v>15520</v>
      </c>
      <c r="C985" s="304"/>
      <c r="D985" s="305"/>
    </row>
    <row r="986" spans="1:4" ht="15" customHeight="1">
      <c r="A986" s="306" t="s">
        <v>9233</v>
      </c>
      <c r="B986" s="307" t="s">
        <v>9234</v>
      </c>
      <c r="C986" s="306" t="s">
        <v>269</v>
      </c>
      <c r="D986" s="310">
        <v>74.5</v>
      </c>
    </row>
    <row r="987" spans="1:4" ht="15" customHeight="1">
      <c r="A987" s="306" t="s">
        <v>9235</v>
      </c>
      <c r="B987" s="307" t="s">
        <v>9236</v>
      </c>
      <c r="C987" s="306" t="s">
        <v>269</v>
      </c>
      <c r="D987" s="310">
        <v>77.790000000000006</v>
      </c>
    </row>
    <row r="988" spans="1:4" ht="15" customHeight="1">
      <c r="A988" s="302">
        <v>8852</v>
      </c>
      <c r="B988" s="303" t="s">
        <v>15521</v>
      </c>
      <c r="C988" s="304"/>
      <c r="D988" s="305"/>
    </row>
    <row r="989" spans="1:4" ht="15" customHeight="1">
      <c r="A989" s="306" t="s">
        <v>9237</v>
      </c>
      <c r="B989" s="307" t="s">
        <v>9238</v>
      </c>
      <c r="C989" s="306" t="s">
        <v>269</v>
      </c>
      <c r="D989" s="310">
        <v>70.97</v>
      </c>
    </row>
    <row r="990" spans="1:4" ht="15" customHeight="1">
      <c r="A990" s="306" t="s">
        <v>9239</v>
      </c>
      <c r="B990" s="307" t="s">
        <v>9240</v>
      </c>
      <c r="C990" s="306" t="s">
        <v>269</v>
      </c>
      <c r="D990" s="309">
        <v>288.41000000000003</v>
      </c>
    </row>
    <row r="991" spans="1:4" ht="15" customHeight="1">
      <c r="A991" s="306" t="s">
        <v>9241</v>
      </c>
      <c r="B991" s="307" t="s">
        <v>9242</v>
      </c>
      <c r="C991" s="306" t="s">
        <v>269</v>
      </c>
      <c r="D991" s="309">
        <v>243.02</v>
      </c>
    </row>
    <row r="992" spans="1:4" ht="15" customHeight="1">
      <c r="A992" s="306" t="s">
        <v>9243</v>
      </c>
      <c r="B992" s="307" t="s">
        <v>9244</v>
      </c>
      <c r="C992" s="306" t="s">
        <v>269</v>
      </c>
      <c r="D992" s="309">
        <v>129.46</v>
      </c>
    </row>
    <row r="993" spans="1:4" ht="15" customHeight="1">
      <c r="A993" s="302">
        <v>8853</v>
      </c>
      <c r="B993" s="303" t="s">
        <v>15522</v>
      </c>
      <c r="C993" s="304"/>
      <c r="D993" s="305"/>
    </row>
    <row r="994" spans="1:4" ht="15" customHeight="1">
      <c r="A994" s="306" t="s">
        <v>9245</v>
      </c>
      <c r="B994" s="307" t="s">
        <v>9246</v>
      </c>
      <c r="C994" s="306" t="s">
        <v>269</v>
      </c>
      <c r="D994" s="310">
        <v>16.27</v>
      </c>
    </row>
    <row r="995" spans="1:4" ht="15" customHeight="1">
      <c r="A995" s="306" t="s">
        <v>9247</v>
      </c>
      <c r="B995" s="307" t="s">
        <v>9248</v>
      </c>
      <c r="C995" s="306" t="s">
        <v>269</v>
      </c>
      <c r="D995" s="309">
        <v>129.19</v>
      </c>
    </row>
    <row r="996" spans="1:4" ht="15" customHeight="1">
      <c r="A996" s="306" t="s">
        <v>9249</v>
      </c>
      <c r="B996" s="307" t="s">
        <v>9250</v>
      </c>
      <c r="C996" s="306" t="s">
        <v>269</v>
      </c>
      <c r="D996" s="309">
        <v>129.37</v>
      </c>
    </row>
    <row r="997" spans="1:4" ht="15" customHeight="1">
      <c r="A997" s="306" t="s">
        <v>9251</v>
      </c>
      <c r="B997" s="307" t="s">
        <v>9252</v>
      </c>
      <c r="C997" s="306" t="s">
        <v>269</v>
      </c>
      <c r="D997" s="309">
        <v>113.06</v>
      </c>
    </row>
    <row r="998" spans="1:4" ht="15" customHeight="1">
      <c r="A998" s="302">
        <v>8854</v>
      </c>
      <c r="B998" s="303" t="s">
        <v>15523</v>
      </c>
      <c r="C998" s="304"/>
      <c r="D998" s="305"/>
    </row>
    <row r="999" spans="1:4" ht="15" customHeight="1">
      <c r="A999" s="306" t="s">
        <v>9253</v>
      </c>
      <c r="B999" s="307" t="s">
        <v>9254</v>
      </c>
      <c r="C999" s="306" t="s">
        <v>269</v>
      </c>
      <c r="D999" s="310">
        <v>46.14</v>
      </c>
    </row>
    <row r="1000" spans="1:4" ht="15" customHeight="1">
      <c r="A1000" s="306" t="s">
        <v>9255</v>
      </c>
      <c r="B1000" s="307" t="s">
        <v>9256</v>
      </c>
      <c r="C1000" s="306" t="s">
        <v>269</v>
      </c>
      <c r="D1000" s="309">
        <v>170.07</v>
      </c>
    </row>
    <row r="1001" spans="1:4" ht="15" customHeight="1">
      <c r="A1001" s="302">
        <v>8676</v>
      </c>
      <c r="B1001" s="303" t="s">
        <v>15524</v>
      </c>
      <c r="C1001" s="304"/>
      <c r="D1001" s="305"/>
    </row>
    <row r="1002" spans="1:4" ht="15" customHeight="1">
      <c r="A1002" s="302">
        <v>8855</v>
      </c>
      <c r="B1002" s="303" t="s">
        <v>15525</v>
      </c>
      <c r="C1002" s="304"/>
      <c r="D1002" s="305"/>
    </row>
    <row r="1003" spans="1:4" ht="15" customHeight="1">
      <c r="A1003" s="306" t="s">
        <v>122</v>
      </c>
      <c r="B1003" s="307" t="s">
        <v>15277</v>
      </c>
      <c r="C1003" s="306" t="s">
        <v>269</v>
      </c>
      <c r="D1003" s="310">
        <v>64.88</v>
      </c>
    </row>
    <row r="1004" spans="1:4" ht="15" customHeight="1">
      <c r="A1004" s="306" t="s">
        <v>9257</v>
      </c>
      <c r="B1004" s="307" t="s">
        <v>15278</v>
      </c>
      <c r="C1004" s="306" t="s">
        <v>269</v>
      </c>
      <c r="D1004" s="310">
        <v>55.95</v>
      </c>
    </row>
    <row r="1005" spans="1:4" ht="15" customHeight="1">
      <c r="A1005" s="306" t="s">
        <v>9258</v>
      </c>
      <c r="B1005" s="307" t="s">
        <v>15279</v>
      </c>
      <c r="C1005" s="306" t="s">
        <v>269</v>
      </c>
      <c r="D1005" s="310">
        <v>45.07</v>
      </c>
    </row>
    <row r="1006" spans="1:4" ht="15" customHeight="1">
      <c r="A1006" s="306" t="s">
        <v>15280</v>
      </c>
      <c r="B1006" s="307" t="s">
        <v>15281</v>
      </c>
      <c r="C1006" s="306" t="s">
        <v>145</v>
      </c>
      <c r="D1006" s="310">
        <v>18.72</v>
      </c>
    </row>
    <row r="1007" spans="1:4" ht="15" customHeight="1">
      <c r="A1007" s="302">
        <v>8856</v>
      </c>
      <c r="B1007" s="303" t="s">
        <v>15526</v>
      </c>
      <c r="C1007" s="304"/>
      <c r="D1007" s="305"/>
    </row>
    <row r="1008" spans="1:4" ht="15" customHeight="1">
      <c r="A1008" s="306" t="s">
        <v>9259</v>
      </c>
      <c r="B1008" s="307" t="s">
        <v>9260</v>
      </c>
      <c r="C1008" s="306" t="s">
        <v>145</v>
      </c>
      <c r="D1008" s="310">
        <v>18.04</v>
      </c>
    </row>
    <row r="1009" spans="1:4" ht="15" customHeight="1">
      <c r="A1009" s="306" t="s">
        <v>9261</v>
      </c>
      <c r="B1009" s="307" t="s">
        <v>9262</v>
      </c>
      <c r="C1009" s="306" t="s">
        <v>269</v>
      </c>
      <c r="D1009" s="309">
        <v>138.41</v>
      </c>
    </row>
    <row r="1010" spans="1:4" ht="15" customHeight="1">
      <c r="A1010" s="306" t="s">
        <v>9263</v>
      </c>
      <c r="B1010" s="307" t="s">
        <v>9264</v>
      </c>
      <c r="C1010" s="306" t="s">
        <v>269</v>
      </c>
      <c r="D1010" s="310">
        <v>66.91</v>
      </c>
    </row>
    <row r="1011" spans="1:4" ht="15" customHeight="1">
      <c r="A1011" s="306" t="s">
        <v>9265</v>
      </c>
      <c r="B1011" s="307" t="s">
        <v>9266</v>
      </c>
      <c r="C1011" s="306" t="s">
        <v>269</v>
      </c>
      <c r="D1011" s="310">
        <v>85.99</v>
      </c>
    </row>
    <row r="1012" spans="1:4" ht="15" customHeight="1">
      <c r="A1012" s="302">
        <v>8857</v>
      </c>
      <c r="B1012" s="303" t="s">
        <v>15527</v>
      </c>
      <c r="C1012" s="304"/>
      <c r="D1012" s="305"/>
    </row>
    <row r="1013" spans="1:4" ht="15" customHeight="1">
      <c r="A1013" s="306" t="s">
        <v>15282</v>
      </c>
      <c r="B1013" s="307" t="s">
        <v>15283</v>
      </c>
      <c r="C1013" s="306" t="s">
        <v>269</v>
      </c>
      <c r="D1013" s="310">
        <v>66.819999999999993</v>
      </c>
    </row>
    <row r="1014" spans="1:4" ht="15" customHeight="1">
      <c r="A1014" s="306" t="s">
        <v>15284</v>
      </c>
      <c r="B1014" s="307" t="s">
        <v>15285</v>
      </c>
      <c r="C1014" s="306" t="s">
        <v>145</v>
      </c>
      <c r="D1014" s="310">
        <v>18.43</v>
      </c>
    </row>
    <row r="1015" spans="1:4" ht="15" customHeight="1">
      <c r="A1015" s="302">
        <v>8858</v>
      </c>
      <c r="B1015" s="303" t="s">
        <v>15528</v>
      </c>
      <c r="C1015" s="304"/>
      <c r="D1015" s="305"/>
    </row>
    <row r="1016" spans="1:4" ht="15" customHeight="1">
      <c r="A1016" s="306" t="s">
        <v>9267</v>
      </c>
      <c r="B1016" s="307" t="s">
        <v>9268</v>
      </c>
      <c r="C1016" s="306" t="s">
        <v>145</v>
      </c>
      <c r="D1016" s="308">
        <v>9.25</v>
      </c>
    </row>
    <row r="1017" spans="1:4" ht="15" customHeight="1">
      <c r="A1017" s="302">
        <v>8677</v>
      </c>
      <c r="B1017" s="303" t="s">
        <v>15529</v>
      </c>
      <c r="C1017" s="304"/>
      <c r="D1017" s="305"/>
    </row>
    <row r="1018" spans="1:4" ht="15" customHeight="1">
      <c r="A1018" s="302">
        <v>8859</v>
      </c>
      <c r="B1018" s="303" t="s">
        <v>23507</v>
      </c>
      <c r="C1018" s="304"/>
      <c r="D1018" s="305"/>
    </row>
    <row r="1019" spans="1:4" ht="15" customHeight="1">
      <c r="A1019" s="306" t="s">
        <v>23508</v>
      </c>
      <c r="B1019" s="307" t="s">
        <v>23509</v>
      </c>
      <c r="C1019" s="306" t="s">
        <v>145</v>
      </c>
      <c r="D1019" s="309">
        <v>219.91</v>
      </c>
    </row>
    <row r="1020" spans="1:4" ht="15" customHeight="1">
      <c r="A1020" s="306" t="s">
        <v>23510</v>
      </c>
      <c r="B1020" s="307" t="s">
        <v>23511</v>
      </c>
      <c r="C1020" s="306" t="s">
        <v>145</v>
      </c>
      <c r="D1020" s="309">
        <v>304.61</v>
      </c>
    </row>
    <row r="1021" spans="1:4" ht="15" customHeight="1">
      <c r="A1021" s="306" t="s">
        <v>23512</v>
      </c>
      <c r="B1021" s="307" t="s">
        <v>23513</v>
      </c>
      <c r="C1021" s="306" t="s">
        <v>145</v>
      </c>
      <c r="D1021" s="309">
        <v>500.99</v>
      </c>
    </row>
    <row r="1022" spans="1:4" ht="15" customHeight="1">
      <c r="A1022" s="306" t="s">
        <v>23514</v>
      </c>
      <c r="B1022" s="307" t="s">
        <v>23515</v>
      </c>
      <c r="C1022" s="306" t="s">
        <v>145</v>
      </c>
      <c r="D1022" s="309">
        <v>300.3</v>
      </c>
    </row>
    <row r="1023" spans="1:4" ht="15" customHeight="1">
      <c r="A1023" s="306" t="s">
        <v>9279</v>
      </c>
      <c r="B1023" s="307" t="s">
        <v>23516</v>
      </c>
      <c r="C1023" s="306" t="s">
        <v>145</v>
      </c>
      <c r="D1023" s="309">
        <v>120.1</v>
      </c>
    </row>
    <row r="1024" spans="1:4" ht="15" customHeight="1">
      <c r="A1024" s="306" t="s">
        <v>9281</v>
      </c>
      <c r="B1024" s="307" t="s">
        <v>23517</v>
      </c>
      <c r="C1024" s="306" t="s">
        <v>145</v>
      </c>
      <c r="D1024" s="309">
        <v>202.11</v>
      </c>
    </row>
    <row r="1025" spans="1:4" ht="15" customHeight="1">
      <c r="A1025" s="306" t="s">
        <v>23518</v>
      </c>
      <c r="B1025" s="307" t="s">
        <v>23519</v>
      </c>
      <c r="C1025" s="306" t="s">
        <v>145</v>
      </c>
      <c r="D1025" s="309">
        <v>671.85</v>
      </c>
    </row>
    <row r="1026" spans="1:4" ht="15" customHeight="1">
      <c r="A1026" s="306" t="s">
        <v>23520</v>
      </c>
      <c r="B1026" s="307" t="s">
        <v>23521</v>
      </c>
      <c r="C1026" s="306" t="s">
        <v>145</v>
      </c>
      <c r="D1026" s="309">
        <v>869.98</v>
      </c>
    </row>
    <row r="1027" spans="1:4" ht="15" customHeight="1">
      <c r="A1027" s="306" t="s">
        <v>23522</v>
      </c>
      <c r="B1027" s="307" t="s">
        <v>23523</v>
      </c>
      <c r="C1027" s="306" t="s">
        <v>145</v>
      </c>
      <c r="D1027" s="309">
        <v>770.91</v>
      </c>
    </row>
    <row r="1028" spans="1:4" ht="15" customHeight="1">
      <c r="A1028" s="306" t="s">
        <v>23524</v>
      </c>
      <c r="B1028" s="307" t="s">
        <v>23525</v>
      </c>
      <c r="C1028" s="306" t="s">
        <v>145</v>
      </c>
      <c r="D1028" s="309">
        <v>739.57</v>
      </c>
    </row>
    <row r="1029" spans="1:4" ht="15" customHeight="1">
      <c r="A1029" s="306" t="s">
        <v>23526</v>
      </c>
      <c r="B1029" s="307" t="s">
        <v>23527</v>
      </c>
      <c r="C1029" s="306" t="s">
        <v>145</v>
      </c>
      <c r="D1029" s="309">
        <v>937.7</v>
      </c>
    </row>
    <row r="1030" spans="1:4" ht="15" customHeight="1">
      <c r="A1030" s="306" t="s">
        <v>23528</v>
      </c>
      <c r="B1030" s="307" t="s">
        <v>23529</v>
      </c>
      <c r="C1030" s="306" t="s">
        <v>145</v>
      </c>
      <c r="D1030" s="309">
        <v>838.63</v>
      </c>
    </row>
    <row r="1031" spans="1:4" ht="15" customHeight="1">
      <c r="A1031" s="306" t="s">
        <v>23530</v>
      </c>
      <c r="B1031" s="307" t="s">
        <v>23531</v>
      </c>
      <c r="C1031" s="306" t="s">
        <v>145</v>
      </c>
      <c r="D1031" s="309">
        <v>514.4</v>
      </c>
    </row>
    <row r="1032" spans="1:4" ht="15" customHeight="1">
      <c r="A1032" s="306" t="s">
        <v>23532</v>
      </c>
      <c r="B1032" s="307" t="s">
        <v>23533</v>
      </c>
      <c r="C1032" s="306" t="s">
        <v>145</v>
      </c>
      <c r="D1032" s="309">
        <v>712.53</v>
      </c>
    </row>
    <row r="1033" spans="1:4" ht="15" customHeight="1">
      <c r="A1033" s="306" t="s">
        <v>23534</v>
      </c>
      <c r="B1033" s="307" t="s">
        <v>23535</v>
      </c>
      <c r="C1033" s="306" t="s">
        <v>145</v>
      </c>
      <c r="D1033" s="309">
        <v>613.46</v>
      </c>
    </row>
    <row r="1034" spans="1:4" ht="15" customHeight="1">
      <c r="A1034" s="306" t="s">
        <v>23536</v>
      </c>
      <c r="B1034" s="307" t="s">
        <v>23537</v>
      </c>
      <c r="C1034" s="306" t="s">
        <v>145</v>
      </c>
      <c r="D1034" s="309">
        <v>599.05999999999995</v>
      </c>
    </row>
    <row r="1035" spans="1:4" ht="15" customHeight="1">
      <c r="A1035" s="306" t="s">
        <v>23538</v>
      </c>
      <c r="B1035" s="307" t="s">
        <v>23539</v>
      </c>
      <c r="C1035" s="306" t="s">
        <v>145</v>
      </c>
      <c r="D1035" s="309">
        <v>797.19</v>
      </c>
    </row>
    <row r="1036" spans="1:4" ht="15" customHeight="1">
      <c r="A1036" s="306" t="s">
        <v>23540</v>
      </c>
      <c r="B1036" s="307" t="s">
        <v>23541</v>
      </c>
      <c r="C1036" s="306" t="s">
        <v>145</v>
      </c>
      <c r="D1036" s="309">
        <v>698.12</v>
      </c>
    </row>
    <row r="1037" spans="1:4" ht="15" customHeight="1">
      <c r="A1037" s="306" t="s">
        <v>23542</v>
      </c>
      <c r="B1037" s="307" t="s">
        <v>23543</v>
      </c>
      <c r="C1037" s="306" t="s">
        <v>145</v>
      </c>
      <c r="D1037" s="309">
        <v>660.21</v>
      </c>
    </row>
    <row r="1038" spans="1:4" ht="15" customHeight="1">
      <c r="A1038" s="306" t="s">
        <v>23544</v>
      </c>
      <c r="B1038" s="307" t="s">
        <v>23545</v>
      </c>
      <c r="C1038" s="306" t="s">
        <v>145</v>
      </c>
      <c r="D1038" s="309">
        <v>858.34</v>
      </c>
    </row>
    <row r="1039" spans="1:4" ht="15" customHeight="1">
      <c r="A1039" s="306" t="s">
        <v>23546</v>
      </c>
      <c r="B1039" s="307" t="s">
        <v>23547</v>
      </c>
      <c r="C1039" s="306" t="s">
        <v>145</v>
      </c>
      <c r="D1039" s="309">
        <v>759.27</v>
      </c>
    </row>
    <row r="1040" spans="1:4" ht="15" customHeight="1">
      <c r="A1040" s="306" t="s">
        <v>23548</v>
      </c>
      <c r="B1040" s="307" t="s">
        <v>23549</v>
      </c>
      <c r="C1040" s="306" t="s">
        <v>145</v>
      </c>
      <c r="D1040" s="309">
        <v>463.68</v>
      </c>
    </row>
    <row r="1041" spans="1:4" ht="15" customHeight="1">
      <c r="A1041" s="306" t="s">
        <v>23550</v>
      </c>
      <c r="B1041" s="307" t="s">
        <v>23551</v>
      </c>
      <c r="C1041" s="306" t="s">
        <v>145</v>
      </c>
      <c r="D1041" s="309">
        <v>661.81</v>
      </c>
    </row>
    <row r="1042" spans="1:4" ht="15" customHeight="1">
      <c r="A1042" s="306" t="s">
        <v>23552</v>
      </c>
      <c r="B1042" s="307" t="s">
        <v>23553</v>
      </c>
      <c r="C1042" s="306" t="s">
        <v>145</v>
      </c>
      <c r="D1042" s="309">
        <v>562.74</v>
      </c>
    </row>
    <row r="1043" spans="1:4" ht="15" customHeight="1">
      <c r="A1043" s="302">
        <v>8861</v>
      </c>
      <c r="B1043" s="303" t="s">
        <v>15531</v>
      </c>
      <c r="C1043" s="304"/>
      <c r="D1043" s="305"/>
    </row>
    <row r="1044" spans="1:4" ht="15" customHeight="1">
      <c r="A1044" s="306" t="s">
        <v>9301</v>
      </c>
      <c r="B1044" s="307" t="s">
        <v>9302</v>
      </c>
      <c r="C1044" s="306" t="s">
        <v>145</v>
      </c>
      <c r="D1044" s="309">
        <v>336.58</v>
      </c>
    </row>
    <row r="1045" spans="1:4" ht="15" customHeight="1">
      <c r="A1045" s="306" t="s">
        <v>9303</v>
      </c>
      <c r="B1045" s="307" t="s">
        <v>9304</v>
      </c>
      <c r="C1045" s="306" t="s">
        <v>145</v>
      </c>
      <c r="D1045" s="309">
        <v>724.15</v>
      </c>
    </row>
    <row r="1046" spans="1:4" ht="15" customHeight="1">
      <c r="A1046" s="306" t="s">
        <v>9305</v>
      </c>
      <c r="B1046" s="307" t="s">
        <v>9306</v>
      </c>
      <c r="C1046" s="306" t="s">
        <v>145</v>
      </c>
      <c r="D1046" s="311">
        <v>1006.92</v>
      </c>
    </row>
    <row r="1047" spans="1:4" ht="15" customHeight="1">
      <c r="A1047" s="306" t="s">
        <v>9307</v>
      </c>
      <c r="B1047" s="307" t="s">
        <v>9308</v>
      </c>
      <c r="C1047" s="306" t="s">
        <v>269</v>
      </c>
      <c r="D1047" s="309">
        <v>178.6</v>
      </c>
    </row>
    <row r="1048" spans="1:4" ht="15" customHeight="1">
      <c r="A1048" s="306" t="s">
        <v>9309</v>
      </c>
      <c r="B1048" s="307" t="s">
        <v>9310</v>
      </c>
      <c r="C1048" s="306" t="s">
        <v>8153</v>
      </c>
      <c r="D1048" s="311">
        <v>1162.97</v>
      </c>
    </row>
    <row r="1049" spans="1:4" ht="15" customHeight="1">
      <c r="A1049" s="302">
        <v>8862</v>
      </c>
      <c r="B1049" s="303" t="s">
        <v>15532</v>
      </c>
      <c r="C1049" s="304"/>
      <c r="D1049" s="305"/>
    </row>
    <row r="1050" spans="1:4" ht="15" customHeight="1">
      <c r="A1050" s="306" t="s">
        <v>9313</v>
      </c>
      <c r="B1050" s="307" t="s">
        <v>9314</v>
      </c>
      <c r="C1050" s="306" t="s">
        <v>8153</v>
      </c>
      <c r="D1050" s="309">
        <v>701.87</v>
      </c>
    </row>
    <row r="1051" spans="1:4" ht="15" customHeight="1">
      <c r="A1051" s="306" t="s">
        <v>9315</v>
      </c>
      <c r="B1051" s="307" t="s">
        <v>9316</v>
      </c>
      <c r="C1051" s="306" t="s">
        <v>160</v>
      </c>
      <c r="D1051" s="309">
        <v>448.05</v>
      </c>
    </row>
    <row r="1052" spans="1:4" ht="15" customHeight="1">
      <c r="A1052" s="306" t="s">
        <v>9317</v>
      </c>
      <c r="B1052" s="307" t="s">
        <v>9318</v>
      </c>
      <c r="C1052" s="306" t="s">
        <v>8100</v>
      </c>
      <c r="D1052" s="311">
        <v>3181.19</v>
      </c>
    </row>
    <row r="1053" spans="1:4" ht="15" customHeight="1">
      <c r="A1053" s="306" t="s">
        <v>9319</v>
      </c>
      <c r="B1053" s="307" t="s">
        <v>9320</v>
      </c>
      <c r="C1053" s="306" t="s">
        <v>8153</v>
      </c>
      <c r="D1053" s="309">
        <v>214.91</v>
      </c>
    </row>
    <row r="1054" spans="1:4" ht="15" customHeight="1">
      <c r="A1054" s="302">
        <v>8863</v>
      </c>
      <c r="B1054" s="303" t="s">
        <v>15533</v>
      </c>
      <c r="C1054" s="304"/>
      <c r="D1054" s="305"/>
    </row>
    <row r="1055" spans="1:4" ht="15" customHeight="1">
      <c r="A1055" s="306" t="s">
        <v>9321</v>
      </c>
      <c r="B1055" s="307" t="s">
        <v>23554</v>
      </c>
      <c r="C1055" s="306" t="s">
        <v>8153</v>
      </c>
      <c r="D1055" s="309">
        <v>328.95</v>
      </c>
    </row>
    <row r="1056" spans="1:4" ht="15" customHeight="1">
      <c r="A1056" s="306" t="s">
        <v>9323</v>
      </c>
      <c r="B1056" s="307" t="s">
        <v>23555</v>
      </c>
      <c r="C1056" s="306" t="s">
        <v>8153</v>
      </c>
      <c r="D1056" s="309">
        <v>385.28</v>
      </c>
    </row>
    <row r="1057" spans="1:4" ht="15" customHeight="1">
      <c r="A1057" s="306" t="s">
        <v>9325</v>
      </c>
      <c r="B1057" s="307" t="s">
        <v>23556</v>
      </c>
      <c r="C1057" s="306" t="s">
        <v>8153</v>
      </c>
      <c r="D1057" s="309">
        <v>447.71</v>
      </c>
    </row>
    <row r="1058" spans="1:4" ht="15" customHeight="1">
      <c r="A1058" s="302">
        <v>8864</v>
      </c>
      <c r="B1058" s="303" t="s">
        <v>15534</v>
      </c>
      <c r="C1058" s="304"/>
      <c r="D1058" s="305"/>
    </row>
    <row r="1059" spans="1:4" ht="15" customHeight="1">
      <c r="A1059" s="306" t="s">
        <v>9327</v>
      </c>
      <c r="B1059" s="307" t="s">
        <v>9328</v>
      </c>
      <c r="C1059" s="306" t="s">
        <v>160</v>
      </c>
      <c r="D1059" s="310">
        <v>54.43</v>
      </c>
    </row>
    <row r="1060" spans="1:4" ht="15" customHeight="1">
      <c r="A1060" s="306" t="s">
        <v>9329</v>
      </c>
      <c r="B1060" s="307" t="s">
        <v>9330</v>
      </c>
      <c r="C1060" s="306" t="s">
        <v>145</v>
      </c>
      <c r="D1060" s="309">
        <v>190.02</v>
      </c>
    </row>
    <row r="1061" spans="1:4" ht="15" customHeight="1">
      <c r="A1061" s="306" t="s">
        <v>9331</v>
      </c>
      <c r="B1061" s="307" t="s">
        <v>9332</v>
      </c>
      <c r="C1061" s="306" t="s">
        <v>145</v>
      </c>
      <c r="D1061" s="309">
        <v>399.02</v>
      </c>
    </row>
    <row r="1062" spans="1:4" ht="15" customHeight="1">
      <c r="A1062" s="302">
        <v>8781</v>
      </c>
      <c r="B1062" s="303" t="s">
        <v>23557</v>
      </c>
      <c r="C1062" s="304"/>
      <c r="D1062" s="305"/>
    </row>
    <row r="1063" spans="1:4" ht="15" customHeight="1">
      <c r="A1063" s="306" t="s">
        <v>8673</v>
      </c>
      <c r="B1063" s="307" t="s">
        <v>15256</v>
      </c>
      <c r="C1063" s="306" t="s">
        <v>145</v>
      </c>
      <c r="D1063" s="310">
        <v>72.84</v>
      </c>
    </row>
    <row r="1064" spans="1:4" ht="15" customHeight="1">
      <c r="A1064" s="306" t="s">
        <v>8674</v>
      </c>
      <c r="B1064" s="307" t="s">
        <v>23558</v>
      </c>
      <c r="C1064" s="306" t="s">
        <v>145</v>
      </c>
      <c r="D1064" s="310">
        <v>90.44</v>
      </c>
    </row>
    <row r="1065" spans="1:4" ht="15" customHeight="1">
      <c r="A1065" s="302">
        <v>8678</v>
      </c>
      <c r="B1065" s="303" t="s">
        <v>15535</v>
      </c>
      <c r="C1065" s="304"/>
      <c r="D1065" s="305"/>
    </row>
    <row r="1066" spans="1:4" ht="15" customHeight="1">
      <c r="A1066" s="302">
        <v>8866</v>
      </c>
      <c r="B1066" s="303" t="s">
        <v>15536</v>
      </c>
      <c r="C1066" s="304"/>
      <c r="D1066" s="305"/>
    </row>
    <row r="1067" spans="1:4" ht="15" customHeight="1">
      <c r="A1067" s="306" t="s">
        <v>179</v>
      </c>
      <c r="B1067" s="307" t="s">
        <v>178</v>
      </c>
      <c r="C1067" s="306" t="s">
        <v>269</v>
      </c>
      <c r="D1067" s="308">
        <v>2.97</v>
      </c>
    </row>
    <row r="1068" spans="1:4" ht="15" customHeight="1">
      <c r="A1068" s="306" t="s">
        <v>180</v>
      </c>
      <c r="B1068" s="307" t="s">
        <v>9335</v>
      </c>
      <c r="C1068" s="306" t="s">
        <v>269</v>
      </c>
      <c r="D1068" s="308">
        <v>4.5</v>
      </c>
    </row>
    <row r="1069" spans="1:4" ht="15" customHeight="1">
      <c r="A1069" s="306" t="s">
        <v>181</v>
      </c>
      <c r="B1069" s="307" t="s">
        <v>9336</v>
      </c>
      <c r="C1069" s="306" t="s">
        <v>269</v>
      </c>
      <c r="D1069" s="308">
        <v>5.01</v>
      </c>
    </row>
    <row r="1070" spans="1:4" ht="15" customHeight="1">
      <c r="A1070" s="306" t="s">
        <v>185</v>
      </c>
      <c r="B1070" s="307" t="s">
        <v>184</v>
      </c>
      <c r="C1070" s="306" t="s">
        <v>269</v>
      </c>
      <c r="D1070" s="308">
        <v>3.37</v>
      </c>
    </row>
    <row r="1071" spans="1:4" ht="15" customHeight="1">
      <c r="A1071" s="302">
        <v>8867</v>
      </c>
      <c r="B1071" s="303" t="s">
        <v>15537</v>
      </c>
      <c r="C1071" s="304"/>
      <c r="D1071" s="305"/>
    </row>
    <row r="1072" spans="1:4" ht="15" customHeight="1">
      <c r="A1072" s="306" t="s">
        <v>9338</v>
      </c>
      <c r="B1072" s="307" t="s">
        <v>9339</v>
      </c>
      <c r="C1072" s="306" t="s">
        <v>269</v>
      </c>
      <c r="D1072" s="308">
        <v>6.82</v>
      </c>
    </row>
    <row r="1073" spans="1:4" ht="15" customHeight="1">
      <c r="A1073" s="306" t="s">
        <v>9337</v>
      </c>
      <c r="B1073" s="307" t="s">
        <v>15286</v>
      </c>
      <c r="C1073" s="306" t="s">
        <v>269</v>
      </c>
      <c r="D1073" s="308">
        <v>6.13</v>
      </c>
    </row>
    <row r="1074" spans="1:4" ht="15" customHeight="1">
      <c r="A1074" s="306" t="s">
        <v>9340</v>
      </c>
      <c r="B1074" s="307" t="s">
        <v>9341</v>
      </c>
      <c r="C1074" s="306" t="s">
        <v>269</v>
      </c>
      <c r="D1074" s="308">
        <v>8.5500000000000007</v>
      </c>
    </row>
    <row r="1075" spans="1:4" ht="15" customHeight="1">
      <c r="A1075" s="302">
        <v>8868</v>
      </c>
      <c r="B1075" s="303" t="s">
        <v>15538</v>
      </c>
      <c r="C1075" s="304"/>
      <c r="D1075" s="305"/>
    </row>
    <row r="1076" spans="1:4" ht="15" customHeight="1">
      <c r="A1076" s="306" t="s">
        <v>9342</v>
      </c>
      <c r="B1076" s="307" t="s">
        <v>9343</v>
      </c>
      <c r="C1076" s="306" t="s">
        <v>269</v>
      </c>
      <c r="D1076" s="310">
        <v>18.649999999999999</v>
      </c>
    </row>
    <row r="1077" spans="1:4" ht="15" customHeight="1">
      <c r="A1077" s="306" t="s">
        <v>9344</v>
      </c>
      <c r="B1077" s="307" t="s">
        <v>9345</v>
      </c>
      <c r="C1077" s="306" t="s">
        <v>269</v>
      </c>
      <c r="D1077" s="310">
        <v>16.420000000000002</v>
      </c>
    </row>
    <row r="1078" spans="1:4" ht="15" customHeight="1">
      <c r="A1078" s="306" t="s">
        <v>9346</v>
      </c>
      <c r="B1078" s="307" t="s">
        <v>9347</v>
      </c>
      <c r="C1078" s="306" t="s">
        <v>269</v>
      </c>
      <c r="D1078" s="310">
        <v>22.9</v>
      </c>
    </row>
    <row r="1079" spans="1:4" ht="15" customHeight="1">
      <c r="A1079" s="306" t="s">
        <v>124</v>
      </c>
      <c r="B1079" s="307" t="s">
        <v>9348</v>
      </c>
      <c r="C1079" s="306" t="s">
        <v>269</v>
      </c>
      <c r="D1079" s="310">
        <v>14.98</v>
      </c>
    </row>
    <row r="1080" spans="1:4" ht="15" customHeight="1">
      <c r="A1080" s="306" t="s">
        <v>9349</v>
      </c>
      <c r="B1080" s="307" t="s">
        <v>9350</v>
      </c>
      <c r="C1080" s="306" t="s">
        <v>269</v>
      </c>
      <c r="D1080" s="310">
        <v>18.760000000000002</v>
      </c>
    </row>
    <row r="1081" spans="1:4" ht="15" customHeight="1">
      <c r="A1081" s="306" t="s">
        <v>9351</v>
      </c>
      <c r="B1081" s="307" t="s">
        <v>9352</v>
      </c>
      <c r="C1081" s="306" t="s">
        <v>269</v>
      </c>
      <c r="D1081" s="310">
        <v>12.91</v>
      </c>
    </row>
    <row r="1082" spans="1:4" ht="15" customHeight="1">
      <c r="A1082" s="306" t="s">
        <v>9353</v>
      </c>
      <c r="B1082" s="307" t="s">
        <v>15287</v>
      </c>
      <c r="C1082" s="306" t="s">
        <v>269</v>
      </c>
      <c r="D1082" s="310">
        <v>14.98</v>
      </c>
    </row>
    <row r="1083" spans="1:4" ht="15" customHeight="1">
      <c r="A1083" s="306" t="s">
        <v>9354</v>
      </c>
      <c r="B1083" s="307" t="s">
        <v>15288</v>
      </c>
      <c r="C1083" s="306" t="s">
        <v>269</v>
      </c>
      <c r="D1083" s="310">
        <v>12.91</v>
      </c>
    </row>
    <row r="1084" spans="1:4" ht="15" customHeight="1">
      <c r="A1084" s="306" t="s">
        <v>9355</v>
      </c>
      <c r="B1084" s="307" t="s">
        <v>9356</v>
      </c>
      <c r="C1084" s="306" t="s">
        <v>269</v>
      </c>
      <c r="D1084" s="310">
        <v>35.11</v>
      </c>
    </row>
    <row r="1085" spans="1:4" ht="15" customHeight="1">
      <c r="A1085" s="306" t="s">
        <v>9357</v>
      </c>
      <c r="B1085" s="307" t="s">
        <v>9358</v>
      </c>
      <c r="C1085" s="306" t="s">
        <v>269</v>
      </c>
      <c r="D1085" s="310">
        <v>24.13</v>
      </c>
    </row>
    <row r="1086" spans="1:4" ht="15" customHeight="1">
      <c r="A1086" s="306" t="s">
        <v>9359</v>
      </c>
      <c r="B1086" s="307" t="s">
        <v>186</v>
      </c>
      <c r="C1086" s="306" t="s">
        <v>269</v>
      </c>
      <c r="D1086" s="310">
        <v>30.97</v>
      </c>
    </row>
    <row r="1087" spans="1:4" ht="15" customHeight="1">
      <c r="A1087" s="306" t="s">
        <v>9360</v>
      </c>
      <c r="B1087" s="307" t="s">
        <v>9361</v>
      </c>
      <c r="C1087" s="306" t="s">
        <v>269</v>
      </c>
      <c r="D1087" s="310">
        <v>22.06</v>
      </c>
    </row>
    <row r="1088" spans="1:4" ht="15" customHeight="1">
      <c r="A1088" s="302">
        <v>8869</v>
      </c>
      <c r="B1088" s="303" t="s">
        <v>15539</v>
      </c>
      <c r="C1088" s="304"/>
      <c r="D1088" s="305"/>
    </row>
    <row r="1089" spans="1:4" ht="15" customHeight="1">
      <c r="A1089" s="306" t="s">
        <v>9362</v>
      </c>
      <c r="B1089" s="307" t="s">
        <v>9363</v>
      </c>
      <c r="C1089" s="306" t="s">
        <v>269</v>
      </c>
      <c r="D1089" s="310">
        <v>25.59</v>
      </c>
    </row>
    <row r="1090" spans="1:4" ht="15" customHeight="1">
      <c r="A1090" s="306" t="s">
        <v>111</v>
      </c>
      <c r="B1090" s="307" t="s">
        <v>9364</v>
      </c>
      <c r="C1090" s="306" t="s">
        <v>269</v>
      </c>
      <c r="D1090" s="310">
        <v>15.22</v>
      </c>
    </row>
    <row r="1091" spans="1:4" ht="15" customHeight="1">
      <c r="A1091" s="306" t="s">
        <v>9365</v>
      </c>
      <c r="B1091" s="307" t="s">
        <v>9366</v>
      </c>
      <c r="C1091" s="306" t="s">
        <v>269</v>
      </c>
      <c r="D1091" s="310">
        <v>28.13</v>
      </c>
    </row>
    <row r="1092" spans="1:4" ht="15" customHeight="1">
      <c r="A1092" s="306" t="s">
        <v>9367</v>
      </c>
      <c r="B1092" s="307" t="s">
        <v>9368</v>
      </c>
      <c r="C1092" s="306" t="s">
        <v>269</v>
      </c>
      <c r="D1092" s="310">
        <v>19.87</v>
      </c>
    </row>
    <row r="1093" spans="1:4" ht="15" customHeight="1">
      <c r="A1093" s="306" t="s">
        <v>9369</v>
      </c>
      <c r="B1093" s="307" t="s">
        <v>9370</v>
      </c>
      <c r="C1093" s="306" t="s">
        <v>145</v>
      </c>
      <c r="D1093" s="308">
        <v>6.45</v>
      </c>
    </row>
    <row r="1094" spans="1:4" ht="15" customHeight="1">
      <c r="A1094" s="306" t="s">
        <v>9371</v>
      </c>
      <c r="B1094" s="307" t="s">
        <v>9372</v>
      </c>
      <c r="C1094" s="306" t="s">
        <v>269</v>
      </c>
      <c r="D1094" s="310">
        <v>16.850000000000001</v>
      </c>
    </row>
    <row r="1095" spans="1:4" ht="15" customHeight="1">
      <c r="A1095" s="306" t="s">
        <v>9373</v>
      </c>
      <c r="B1095" s="307" t="s">
        <v>9374</v>
      </c>
      <c r="C1095" s="306" t="s">
        <v>269</v>
      </c>
      <c r="D1095" s="310">
        <v>38.909999999999997</v>
      </c>
    </row>
    <row r="1096" spans="1:4" ht="15" customHeight="1">
      <c r="A1096" s="306" t="s">
        <v>9375</v>
      </c>
      <c r="B1096" s="307" t="s">
        <v>9376</v>
      </c>
      <c r="C1096" s="306" t="s">
        <v>269</v>
      </c>
      <c r="D1096" s="310">
        <v>22.33</v>
      </c>
    </row>
    <row r="1097" spans="1:4" ht="15" customHeight="1">
      <c r="A1097" s="302">
        <v>8870</v>
      </c>
      <c r="B1097" s="303" t="s">
        <v>15540</v>
      </c>
      <c r="C1097" s="304"/>
      <c r="D1097" s="305"/>
    </row>
    <row r="1098" spans="1:4" ht="15" customHeight="1">
      <c r="A1098" s="306" t="s">
        <v>9377</v>
      </c>
      <c r="B1098" s="307" t="s">
        <v>9378</v>
      </c>
      <c r="C1098" s="306" t="s">
        <v>269</v>
      </c>
      <c r="D1098" s="310">
        <v>15.14</v>
      </c>
    </row>
    <row r="1099" spans="1:4" ht="15" customHeight="1">
      <c r="A1099" s="306" t="s">
        <v>224</v>
      </c>
      <c r="B1099" s="307" t="s">
        <v>9379</v>
      </c>
      <c r="C1099" s="306" t="s">
        <v>269</v>
      </c>
      <c r="D1099" s="310">
        <v>28.05</v>
      </c>
    </row>
    <row r="1100" spans="1:4" ht="15" customHeight="1">
      <c r="A1100" s="306" t="s">
        <v>9380</v>
      </c>
      <c r="B1100" s="307" t="s">
        <v>9381</v>
      </c>
      <c r="C1100" s="306" t="s">
        <v>269</v>
      </c>
      <c r="D1100" s="310">
        <v>19.75</v>
      </c>
    </row>
    <row r="1101" spans="1:4" ht="15" customHeight="1">
      <c r="A1101" s="306" t="s">
        <v>123</v>
      </c>
      <c r="B1101" s="307" t="s">
        <v>9382</v>
      </c>
      <c r="C1101" s="306" t="s">
        <v>269</v>
      </c>
      <c r="D1101" s="310">
        <v>16.77</v>
      </c>
    </row>
    <row r="1102" spans="1:4" ht="15" customHeight="1">
      <c r="A1102" s="306" t="s">
        <v>9383</v>
      </c>
      <c r="B1102" s="307" t="s">
        <v>9384</v>
      </c>
      <c r="C1102" s="306" t="s">
        <v>269</v>
      </c>
      <c r="D1102" s="310">
        <v>38.83</v>
      </c>
    </row>
    <row r="1103" spans="1:4" ht="15" customHeight="1">
      <c r="A1103" s="306" t="s">
        <v>9385</v>
      </c>
      <c r="B1103" s="307" t="s">
        <v>9386</v>
      </c>
      <c r="C1103" s="306" t="s">
        <v>269</v>
      </c>
      <c r="D1103" s="310">
        <v>22.21</v>
      </c>
    </row>
    <row r="1104" spans="1:4" ht="15" customHeight="1">
      <c r="A1104" s="302">
        <v>8871</v>
      </c>
      <c r="B1104" s="303" t="s">
        <v>15541</v>
      </c>
      <c r="C1104" s="304"/>
      <c r="D1104" s="305"/>
    </row>
    <row r="1105" spans="1:4" ht="15" customHeight="1">
      <c r="A1105" s="306" t="s">
        <v>9387</v>
      </c>
      <c r="B1105" s="307" t="s">
        <v>9388</v>
      </c>
      <c r="C1105" s="306" t="s">
        <v>269</v>
      </c>
      <c r="D1105" s="310">
        <v>14.94</v>
      </c>
    </row>
    <row r="1106" spans="1:4" ht="15" customHeight="1">
      <c r="A1106" s="306" t="s">
        <v>9389</v>
      </c>
      <c r="B1106" s="307" t="s">
        <v>9390</v>
      </c>
      <c r="C1106" s="306" t="s">
        <v>269</v>
      </c>
      <c r="D1106" s="310">
        <v>17.61</v>
      </c>
    </row>
    <row r="1107" spans="1:4" ht="15" customHeight="1">
      <c r="A1107" s="302">
        <v>8872</v>
      </c>
      <c r="B1107" s="303" t="s">
        <v>15542</v>
      </c>
      <c r="C1107" s="304"/>
      <c r="D1107" s="305"/>
    </row>
    <row r="1108" spans="1:4" ht="15" customHeight="1">
      <c r="A1108" s="306" t="s">
        <v>9391</v>
      </c>
      <c r="B1108" s="307" t="s">
        <v>9392</v>
      </c>
      <c r="C1108" s="306" t="s">
        <v>269</v>
      </c>
      <c r="D1108" s="310">
        <v>22.73</v>
      </c>
    </row>
    <row r="1109" spans="1:4" ht="15" customHeight="1">
      <c r="A1109" s="306" t="s">
        <v>9393</v>
      </c>
      <c r="B1109" s="307" t="s">
        <v>9394</v>
      </c>
      <c r="C1109" s="306" t="s">
        <v>269</v>
      </c>
      <c r="D1109" s="310">
        <v>32.76</v>
      </c>
    </row>
    <row r="1110" spans="1:4" ht="15" customHeight="1">
      <c r="A1110" s="302">
        <v>8873</v>
      </c>
      <c r="B1110" s="303" t="s">
        <v>15543</v>
      </c>
      <c r="C1110" s="304"/>
      <c r="D1110" s="305"/>
    </row>
    <row r="1111" spans="1:4" ht="15" customHeight="1">
      <c r="A1111" s="306" t="s">
        <v>9395</v>
      </c>
      <c r="B1111" s="307" t="s">
        <v>9396</v>
      </c>
      <c r="C1111" s="306" t="s">
        <v>269</v>
      </c>
      <c r="D1111" s="310">
        <v>20.52</v>
      </c>
    </row>
    <row r="1112" spans="1:4" ht="15" customHeight="1">
      <c r="A1112" s="306" t="s">
        <v>9397</v>
      </c>
      <c r="B1112" s="307" t="s">
        <v>9398</v>
      </c>
      <c r="C1112" s="306" t="s">
        <v>269</v>
      </c>
      <c r="D1112" s="310">
        <v>32.93</v>
      </c>
    </row>
    <row r="1113" spans="1:4" ht="15" customHeight="1">
      <c r="A1113" s="302">
        <v>8874</v>
      </c>
      <c r="B1113" s="303" t="s">
        <v>15544</v>
      </c>
      <c r="C1113" s="304"/>
      <c r="D1113" s="305"/>
    </row>
    <row r="1114" spans="1:4" ht="15" customHeight="1">
      <c r="A1114" s="306" t="s">
        <v>9399</v>
      </c>
      <c r="B1114" s="307" t="s">
        <v>9400</v>
      </c>
      <c r="C1114" s="306" t="s">
        <v>269</v>
      </c>
      <c r="D1114" s="310">
        <v>31.94</v>
      </c>
    </row>
    <row r="1115" spans="1:4" ht="15" customHeight="1">
      <c r="A1115" s="306" t="s">
        <v>9401</v>
      </c>
      <c r="B1115" s="307" t="s">
        <v>9402</v>
      </c>
      <c r="C1115" s="306" t="s">
        <v>145</v>
      </c>
      <c r="D1115" s="308">
        <v>8.4700000000000006</v>
      </c>
    </row>
    <row r="1116" spans="1:4" ht="15" customHeight="1">
      <c r="A1116" s="306" t="s">
        <v>9403</v>
      </c>
      <c r="B1116" s="307" t="s">
        <v>9404</v>
      </c>
      <c r="C1116" s="306" t="s">
        <v>269</v>
      </c>
      <c r="D1116" s="310">
        <v>24.74</v>
      </c>
    </row>
    <row r="1117" spans="1:4" ht="15" customHeight="1">
      <c r="A1117" s="306" t="s">
        <v>9405</v>
      </c>
      <c r="B1117" s="307" t="s">
        <v>9406</v>
      </c>
      <c r="C1117" s="306" t="s">
        <v>269</v>
      </c>
      <c r="D1117" s="310">
        <v>24.73</v>
      </c>
    </row>
    <row r="1118" spans="1:4" ht="15" customHeight="1">
      <c r="A1118" s="306" t="s">
        <v>9407</v>
      </c>
      <c r="B1118" s="307" t="s">
        <v>9408</v>
      </c>
      <c r="C1118" s="306" t="s">
        <v>269</v>
      </c>
      <c r="D1118" s="310">
        <v>24.2</v>
      </c>
    </row>
    <row r="1119" spans="1:4" ht="15" customHeight="1">
      <c r="A1119" s="306" t="s">
        <v>9409</v>
      </c>
      <c r="B1119" s="307" t="s">
        <v>9410</v>
      </c>
      <c r="C1119" s="306" t="s">
        <v>145</v>
      </c>
      <c r="D1119" s="308">
        <v>7.69</v>
      </c>
    </row>
    <row r="1120" spans="1:4" ht="15" customHeight="1">
      <c r="A1120" s="302">
        <v>8875</v>
      </c>
      <c r="B1120" s="303" t="s">
        <v>15545</v>
      </c>
      <c r="C1120" s="304"/>
      <c r="D1120" s="305"/>
    </row>
    <row r="1121" spans="1:4" ht="15" customHeight="1">
      <c r="A1121" s="306" t="s">
        <v>9411</v>
      </c>
      <c r="B1121" s="307" t="s">
        <v>9412</v>
      </c>
      <c r="C1121" s="306" t="s">
        <v>269</v>
      </c>
      <c r="D1121" s="310">
        <v>28.97</v>
      </c>
    </row>
    <row r="1122" spans="1:4" ht="15" customHeight="1">
      <c r="A1122" s="306" t="s">
        <v>15289</v>
      </c>
      <c r="B1122" s="307" t="s">
        <v>15290</v>
      </c>
      <c r="C1122" s="306" t="s">
        <v>269</v>
      </c>
      <c r="D1122" s="310">
        <v>20.95</v>
      </c>
    </row>
    <row r="1123" spans="1:4" ht="15" customHeight="1">
      <c r="A1123" s="306" t="s">
        <v>15291</v>
      </c>
      <c r="B1123" s="307" t="s">
        <v>15292</v>
      </c>
      <c r="C1123" s="306" t="s">
        <v>269</v>
      </c>
      <c r="D1123" s="310">
        <v>27.33</v>
      </c>
    </row>
    <row r="1124" spans="1:4" ht="15" customHeight="1">
      <c r="A1124" s="302">
        <v>8876</v>
      </c>
      <c r="B1124" s="303" t="s">
        <v>15546</v>
      </c>
      <c r="C1124" s="304"/>
      <c r="D1124" s="305"/>
    </row>
    <row r="1125" spans="1:4" ht="15" customHeight="1">
      <c r="A1125" s="306" t="s">
        <v>9413</v>
      </c>
      <c r="B1125" s="307" t="s">
        <v>15293</v>
      </c>
      <c r="C1125" s="306" t="s">
        <v>269</v>
      </c>
      <c r="D1125" s="310">
        <v>27.93</v>
      </c>
    </row>
    <row r="1126" spans="1:4" ht="15" customHeight="1">
      <c r="A1126" s="306" t="s">
        <v>9414</v>
      </c>
      <c r="B1126" s="307" t="s">
        <v>15294</v>
      </c>
      <c r="C1126" s="306" t="s">
        <v>145</v>
      </c>
      <c r="D1126" s="308">
        <v>8.83</v>
      </c>
    </row>
    <row r="1127" spans="1:4" ht="15" customHeight="1">
      <c r="A1127" s="302">
        <v>8877</v>
      </c>
      <c r="B1127" s="303" t="s">
        <v>15547</v>
      </c>
      <c r="C1127" s="304"/>
      <c r="D1127" s="305"/>
    </row>
    <row r="1128" spans="1:4" ht="15" customHeight="1">
      <c r="A1128" s="306" t="s">
        <v>9415</v>
      </c>
      <c r="B1128" s="307" t="s">
        <v>9416</v>
      </c>
      <c r="C1128" s="306" t="s">
        <v>269</v>
      </c>
      <c r="D1128" s="310">
        <v>24.23</v>
      </c>
    </row>
    <row r="1129" spans="1:4" ht="15" customHeight="1">
      <c r="A1129" s="306" t="s">
        <v>9417</v>
      </c>
      <c r="B1129" s="307" t="s">
        <v>9418</v>
      </c>
      <c r="C1129" s="306" t="s">
        <v>269</v>
      </c>
      <c r="D1129" s="310">
        <v>31.45</v>
      </c>
    </row>
    <row r="1130" spans="1:4" ht="15" customHeight="1">
      <c r="A1130" s="302">
        <v>8878</v>
      </c>
      <c r="B1130" s="303" t="s">
        <v>15548</v>
      </c>
      <c r="C1130" s="304"/>
      <c r="D1130" s="305"/>
    </row>
    <row r="1131" spans="1:4" ht="15" customHeight="1">
      <c r="A1131" s="306" t="s">
        <v>9419</v>
      </c>
      <c r="B1131" s="307" t="s">
        <v>9420</v>
      </c>
      <c r="C1131" s="306" t="s">
        <v>269</v>
      </c>
      <c r="D1131" s="310">
        <v>36.700000000000003</v>
      </c>
    </row>
    <row r="1132" spans="1:4" ht="15" customHeight="1">
      <c r="A1132" s="306" t="s">
        <v>9421</v>
      </c>
      <c r="B1132" s="307" t="s">
        <v>9422</v>
      </c>
      <c r="C1132" s="306" t="s">
        <v>145</v>
      </c>
      <c r="D1132" s="310">
        <v>24.86</v>
      </c>
    </row>
    <row r="1133" spans="1:4" ht="15" customHeight="1">
      <c r="A1133" s="306" t="s">
        <v>9423</v>
      </c>
      <c r="B1133" s="307" t="s">
        <v>22574</v>
      </c>
      <c r="C1133" s="306" t="s">
        <v>269</v>
      </c>
      <c r="D1133" s="310">
        <v>36.700000000000003</v>
      </c>
    </row>
    <row r="1134" spans="1:4" ht="15" customHeight="1">
      <c r="A1134" s="302">
        <v>8879</v>
      </c>
      <c r="B1134" s="303" t="s">
        <v>15549</v>
      </c>
      <c r="C1134" s="304"/>
      <c r="D1134" s="305"/>
    </row>
    <row r="1135" spans="1:4" ht="15" customHeight="1">
      <c r="A1135" s="306" t="s">
        <v>9424</v>
      </c>
      <c r="B1135" s="307" t="s">
        <v>9425</v>
      </c>
      <c r="C1135" s="306" t="s">
        <v>269</v>
      </c>
      <c r="D1135" s="310">
        <v>29.32</v>
      </c>
    </row>
    <row r="1136" spans="1:4" ht="15" customHeight="1">
      <c r="A1136" s="306" t="s">
        <v>9426</v>
      </c>
      <c r="B1136" s="307" t="s">
        <v>9427</v>
      </c>
      <c r="C1136" s="306" t="s">
        <v>269</v>
      </c>
      <c r="D1136" s="310">
        <v>44.3</v>
      </c>
    </row>
    <row r="1137" spans="1:4" ht="15" customHeight="1">
      <c r="A1137" s="306" t="s">
        <v>9428</v>
      </c>
      <c r="B1137" s="307" t="s">
        <v>9429</v>
      </c>
      <c r="C1137" s="306" t="s">
        <v>269</v>
      </c>
      <c r="D1137" s="310">
        <v>41.02</v>
      </c>
    </row>
    <row r="1138" spans="1:4" ht="15" customHeight="1">
      <c r="A1138" s="302">
        <v>8880</v>
      </c>
      <c r="B1138" s="303" t="s">
        <v>15550</v>
      </c>
      <c r="C1138" s="304"/>
      <c r="D1138" s="305"/>
    </row>
    <row r="1139" spans="1:4" ht="15" customHeight="1">
      <c r="A1139" s="306" t="s">
        <v>9430</v>
      </c>
      <c r="B1139" s="307" t="s">
        <v>9431</v>
      </c>
      <c r="C1139" s="306" t="s">
        <v>269</v>
      </c>
      <c r="D1139" s="310">
        <v>28.01</v>
      </c>
    </row>
    <row r="1140" spans="1:4" ht="15" customHeight="1">
      <c r="A1140" s="306" t="s">
        <v>9432</v>
      </c>
      <c r="B1140" s="307" t="s">
        <v>9433</v>
      </c>
      <c r="C1140" s="306" t="s">
        <v>269</v>
      </c>
      <c r="D1140" s="310">
        <v>52.63</v>
      </c>
    </row>
    <row r="1141" spans="1:4" ht="15" customHeight="1">
      <c r="A1141" s="306" t="s">
        <v>9434</v>
      </c>
      <c r="B1141" s="307" t="s">
        <v>9435</v>
      </c>
      <c r="C1141" s="306" t="s">
        <v>269</v>
      </c>
      <c r="D1141" s="310">
        <v>98.39</v>
      </c>
    </row>
    <row r="1142" spans="1:4" ht="15" customHeight="1">
      <c r="A1142" s="306" t="s">
        <v>9436</v>
      </c>
      <c r="B1142" s="307" t="s">
        <v>9437</v>
      </c>
      <c r="C1142" s="306" t="s">
        <v>269</v>
      </c>
      <c r="D1142" s="310">
        <v>15.22</v>
      </c>
    </row>
    <row r="1143" spans="1:4" ht="15" customHeight="1">
      <c r="A1143" s="306" t="s">
        <v>9438</v>
      </c>
      <c r="B1143" s="307" t="s">
        <v>9439</v>
      </c>
      <c r="C1143" s="306" t="s">
        <v>269</v>
      </c>
      <c r="D1143" s="310">
        <v>24.62</v>
      </c>
    </row>
    <row r="1144" spans="1:4" ht="15" customHeight="1">
      <c r="A1144" s="302">
        <v>8881</v>
      </c>
      <c r="B1144" s="303" t="s">
        <v>15551</v>
      </c>
      <c r="C1144" s="304"/>
      <c r="D1144" s="305"/>
    </row>
    <row r="1145" spans="1:4" ht="15" customHeight="1">
      <c r="A1145" s="306" t="s">
        <v>9440</v>
      </c>
      <c r="B1145" s="307" t="s">
        <v>9441</v>
      </c>
      <c r="C1145" s="306" t="s">
        <v>269</v>
      </c>
      <c r="D1145" s="310">
        <v>29.26</v>
      </c>
    </row>
    <row r="1146" spans="1:4" ht="15" customHeight="1">
      <c r="A1146" s="306" t="s">
        <v>9442</v>
      </c>
      <c r="B1146" s="307" t="s">
        <v>9443</v>
      </c>
      <c r="C1146" s="306" t="s">
        <v>269</v>
      </c>
      <c r="D1146" s="310">
        <v>36.46</v>
      </c>
    </row>
    <row r="1147" spans="1:4" ht="15" customHeight="1">
      <c r="A1147" s="306" t="s">
        <v>9444</v>
      </c>
      <c r="B1147" s="307" t="s">
        <v>9445</v>
      </c>
      <c r="C1147" s="306" t="s">
        <v>269</v>
      </c>
      <c r="D1147" s="310">
        <v>19.75</v>
      </c>
    </row>
    <row r="1148" spans="1:4" ht="15" customHeight="1">
      <c r="A1148" s="302">
        <v>8882</v>
      </c>
      <c r="B1148" s="303" t="s">
        <v>15552</v>
      </c>
      <c r="C1148" s="304"/>
      <c r="D1148" s="305"/>
    </row>
    <row r="1149" spans="1:4" ht="15" customHeight="1">
      <c r="A1149" s="306" t="s">
        <v>9450</v>
      </c>
      <c r="B1149" s="307" t="s">
        <v>9451</v>
      </c>
      <c r="C1149" s="306" t="s">
        <v>269</v>
      </c>
      <c r="D1149" s="310">
        <v>24.94</v>
      </c>
    </row>
    <row r="1150" spans="1:4" ht="15" customHeight="1">
      <c r="A1150" s="306" t="s">
        <v>9452</v>
      </c>
      <c r="B1150" s="307" t="s">
        <v>9453</v>
      </c>
      <c r="C1150" s="306" t="s">
        <v>269</v>
      </c>
      <c r="D1150" s="310">
        <v>29.09</v>
      </c>
    </row>
    <row r="1151" spans="1:4" ht="15" customHeight="1">
      <c r="A1151" s="306" t="s">
        <v>9454</v>
      </c>
      <c r="B1151" s="307" t="s">
        <v>9455</v>
      </c>
      <c r="C1151" s="306" t="s">
        <v>269</v>
      </c>
      <c r="D1151" s="310">
        <v>19.260000000000002</v>
      </c>
    </row>
    <row r="1152" spans="1:4" ht="15" customHeight="1">
      <c r="A1152" s="306" t="s">
        <v>9456</v>
      </c>
      <c r="B1152" s="307" t="s">
        <v>9457</v>
      </c>
      <c r="C1152" s="306" t="s">
        <v>269</v>
      </c>
      <c r="D1152" s="310">
        <v>23.65</v>
      </c>
    </row>
    <row r="1153" spans="1:4" ht="15" customHeight="1">
      <c r="A1153" s="302">
        <v>8883</v>
      </c>
      <c r="B1153" s="303" t="s">
        <v>15553</v>
      </c>
      <c r="C1153" s="304"/>
      <c r="D1153" s="305"/>
    </row>
    <row r="1154" spans="1:4" ht="15" customHeight="1">
      <c r="A1154" s="306" t="s">
        <v>9458</v>
      </c>
      <c r="B1154" s="307" t="s">
        <v>9459</v>
      </c>
      <c r="C1154" s="306" t="s">
        <v>269</v>
      </c>
      <c r="D1154" s="310">
        <v>14.4</v>
      </c>
    </row>
    <row r="1155" spans="1:4" ht="15" customHeight="1">
      <c r="A1155" s="306" t="s">
        <v>9460</v>
      </c>
      <c r="B1155" s="307" t="s">
        <v>9461</v>
      </c>
      <c r="C1155" s="306" t="s">
        <v>269</v>
      </c>
      <c r="D1155" s="310">
        <v>31.42</v>
      </c>
    </row>
    <row r="1156" spans="1:4" ht="15" customHeight="1">
      <c r="A1156" s="306" t="s">
        <v>9462</v>
      </c>
      <c r="B1156" s="307" t="s">
        <v>9463</v>
      </c>
      <c r="C1156" s="306" t="s">
        <v>269</v>
      </c>
      <c r="D1156" s="310">
        <v>20.53</v>
      </c>
    </row>
    <row r="1157" spans="1:4" ht="15" customHeight="1">
      <c r="A1157" s="306" t="s">
        <v>150</v>
      </c>
      <c r="B1157" s="307" t="s">
        <v>9464</v>
      </c>
      <c r="C1157" s="306" t="s">
        <v>269</v>
      </c>
      <c r="D1157" s="310">
        <v>37.840000000000003</v>
      </c>
    </row>
    <row r="1158" spans="1:4" ht="15" customHeight="1">
      <c r="A1158" s="302">
        <v>8884</v>
      </c>
      <c r="B1158" s="303" t="s">
        <v>15554</v>
      </c>
      <c r="C1158" s="304"/>
      <c r="D1158" s="305"/>
    </row>
    <row r="1159" spans="1:4" ht="15" customHeight="1">
      <c r="A1159" s="306" t="s">
        <v>9467</v>
      </c>
      <c r="B1159" s="307" t="s">
        <v>9468</v>
      </c>
      <c r="C1159" s="306" t="s">
        <v>269</v>
      </c>
      <c r="D1159" s="310">
        <v>34.76</v>
      </c>
    </row>
    <row r="1160" spans="1:4" ht="15" customHeight="1">
      <c r="A1160" s="306" t="s">
        <v>9469</v>
      </c>
      <c r="B1160" s="307" t="s">
        <v>9470</v>
      </c>
      <c r="C1160" s="306" t="s">
        <v>269</v>
      </c>
      <c r="D1160" s="310">
        <v>55.64</v>
      </c>
    </row>
    <row r="1161" spans="1:4" ht="15" customHeight="1">
      <c r="A1161" s="306" t="s">
        <v>9465</v>
      </c>
      <c r="B1161" s="307" t="s">
        <v>23559</v>
      </c>
      <c r="C1161" s="306" t="s">
        <v>145</v>
      </c>
      <c r="D1161" s="308">
        <v>9.7200000000000006</v>
      </c>
    </row>
    <row r="1162" spans="1:4" ht="15" customHeight="1">
      <c r="A1162" s="302">
        <v>8885</v>
      </c>
      <c r="B1162" s="303" t="s">
        <v>15555</v>
      </c>
      <c r="C1162" s="304"/>
      <c r="D1162" s="305"/>
    </row>
    <row r="1163" spans="1:4" ht="15" customHeight="1">
      <c r="A1163" s="306" t="s">
        <v>9471</v>
      </c>
      <c r="B1163" s="307" t="s">
        <v>9472</v>
      </c>
      <c r="C1163" s="306" t="s">
        <v>145</v>
      </c>
      <c r="D1163" s="308">
        <v>3.52</v>
      </c>
    </row>
    <row r="1164" spans="1:4" ht="15" customHeight="1">
      <c r="A1164" s="306" t="s">
        <v>9473</v>
      </c>
      <c r="B1164" s="307" t="s">
        <v>9474</v>
      </c>
      <c r="C1164" s="306" t="s">
        <v>145</v>
      </c>
      <c r="D1164" s="308">
        <v>4.84</v>
      </c>
    </row>
    <row r="1165" spans="1:4" ht="15" customHeight="1">
      <c r="A1165" s="306" t="s">
        <v>9475</v>
      </c>
      <c r="B1165" s="307" t="s">
        <v>9476</v>
      </c>
      <c r="C1165" s="306" t="s">
        <v>269</v>
      </c>
      <c r="D1165" s="310">
        <v>11.66</v>
      </c>
    </row>
    <row r="1166" spans="1:4" ht="15" customHeight="1">
      <c r="A1166" s="306" t="s">
        <v>9477</v>
      </c>
      <c r="B1166" s="307" t="s">
        <v>9478</v>
      </c>
      <c r="C1166" s="306" t="s">
        <v>269</v>
      </c>
      <c r="D1166" s="310">
        <v>11.66</v>
      </c>
    </row>
    <row r="1167" spans="1:4" ht="15" customHeight="1">
      <c r="A1167" s="306" t="s">
        <v>9479</v>
      </c>
      <c r="B1167" s="307" t="s">
        <v>9480</v>
      </c>
      <c r="C1167" s="306" t="s">
        <v>269</v>
      </c>
      <c r="D1167" s="310">
        <v>23.7</v>
      </c>
    </row>
    <row r="1168" spans="1:4" ht="15" customHeight="1">
      <c r="A1168" s="306" t="s">
        <v>9483</v>
      </c>
      <c r="B1168" s="307" t="s">
        <v>9484</v>
      </c>
      <c r="C1168" s="306" t="s">
        <v>269</v>
      </c>
      <c r="D1168" s="310">
        <v>12.08</v>
      </c>
    </row>
    <row r="1169" spans="1:4" ht="15" customHeight="1">
      <c r="A1169" s="306" t="s">
        <v>9481</v>
      </c>
      <c r="B1169" s="307" t="s">
        <v>23560</v>
      </c>
      <c r="C1169" s="306" t="s">
        <v>145</v>
      </c>
      <c r="D1169" s="308">
        <v>9.7200000000000006</v>
      </c>
    </row>
    <row r="1170" spans="1:4" ht="15" customHeight="1">
      <c r="A1170" s="306" t="s">
        <v>9485</v>
      </c>
      <c r="B1170" s="307" t="s">
        <v>9486</v>
      </c>
      <c r="C1170" s="306" t="s">
        <v>145</v>
      </c>
      <c r="D1170" s="310">
        <v>20.46</v>
      </c>
    </row>
    <row r="1171" spans="1:4" ht="15" customHeight="1">
      <c r="A1171" s="306" t="s">
        <v>9487</v>
      </c>
      <c r="B1171" s="307" t="s">
        <v>9488</v>
      </c>
      <c r="C1171" s="306" t="s">
        <v>160</v>
      </c>
      <c r="D1171" s="309">
        <v>273.13</v>
      </c>
    </row>
    <row r="1172" spans="1:4" ht="15" customHeight="1">
      <c r="A1172" s="302">
        <v>8679</v>
      </c>
      <c r="B1172" s="303" t="s">
        <v>15556</v>
      </c>
      <c r="C1172" s="304"/>
      <c r="D1172" s="305"/>
    </row>
    <row r="1173" spans="1:4" ht="15" customHeight="1">
      <c r="A1173" s="302">
        <v>8886</v>
      </c>
      <c r="B1173" s="303" t="s">
        <v>15557</v>
      </c>
      <c r="C1173" s="304"/>
      <c r="D1173" s="305"/>
    </row>
    <row r="1174" spans="1:4" ht="15" customHeight="1">
      <c r="A1174" s="306" t="s">
        <v>9489</v>
      </c>
      <c r="B1174" s="307" t="s">
        <v>9490</v>
      </c>
      <c r="C1174" s="306" t="s">
        <v>8153</v>
      </c>
      <c r="D1174" s="309">
        <v>459.95</v>
      </c>
    </row>
    <row r="1175" spans="1:4" ht="15" customHeight="1">
      <c r="A1175" s="306" t="s">
        <v>9491</v>
      </c>
      <c r="B1175" s="307" t="s">
        <v>9492</v>
      </c>
      <c r="C1175" s="306" t="s">
        <v>8153</v>
      </c>
      <c r="D1175" s="309">
        <v>486.15</v>
      </c>
    </row>
    <row r="1176" spans="1:4" ht="15" customHeight="1">
      <c r="A1176" s="306" t="s">
        <v>9493</v>
      </c>
      <c r="B1176" s="307" t="s">
        <v>9494</v>
      </c>
      <c r="C1176" s="306" t="s">
        <v>8153</v>
      </c>
      <c r="D1176" s="309">
        <v>955.02</v>
      </c>
    </row>
    <row r="1177" spans="1:4" ht="15" customHeight="1">
      <c r="A1177" s="302">
        <v>8887</v>
      </c>
      <c r="B1177" s="303" t="s">
        <v>15558</v>
      </c>
      <c r="C1177" s="304"/>
      <c r="D1177" s="305"/>
    </row>
    <row r="1178" spans="1:4" ht="15" customHeight="1">
      <c r="A1178" s="306" t="s">
        <v>273</v>
      </c>
      <c r="B1178" s="307" t="s">
        <v>9495</v>
      </c>
      <c r="C1178" s="306" t="s">
        <v>8153</v>
      </c>
      <c r="D1178" s="309">
        <v>342.98</v>
      </c>
    </row>
    <row r="1179" spans="1:4" ht="15" customHeight="1">
      <c r="A1179" s="306" t="s">
        <v>9496</v>
      </c>
      <c r="B1179" s="307" t="s">
        <v>9497</v>
      </c>
      <c r="C1179" s="306" t="s">
        <v>8153</v>
      </c>
      <c r="D1179" s="309">
        <v>396.66</v>
      </c>
    </row>
    <row r="1180" spans="1:4" ht="15" customHeight="1">
      <c r="A1180" s="306" t="s">
        <v>9498</v>
      </c>
      <c r="B1180" s="307" t="s">
        <v>9499</v>
      </c>
      <c r="C1180" s="306" t="s">
        <v>8153</v>
      </c>
      <c r="D1180" s="309">
        <v>461.56</v>
      </c>
    </row>
    <row r="1181" spans="1:4" ht="15" customHeight="1">
      <c r="A1181" s="306" t="s">
        <v>9500</v>
      </c>
      <c r="B1181" s="307" t="s">
        <v>9501</v>
      </c>
      <c r="C1181" s="306" t="s">
        <v>160</v>
      </c>
      <c r="D1181" s="309">
        <v>471.69</v>
      </c>
    </row>
    <row r="1182" spans="1:4" ht="15" customHeight="1">
      <c r="A1182" s="306" t="s">
        <v>9502</v>
      </c>
      <c r="B1182" s="307" t="s">
        <v>9503</v>
      </c>
      <c r="C1182" s="306" t="s">
        <v>160</v>
      </c>
      <c r="D1182" s="309">
        <v>388.49</v>
      </c>
    </row>
    <row r="1183" spans="1:4" ht="15" customHeight="1">
      <c r="A1183" s="306" t="s">
        <v>9504</v>
      </c>
      <c r="B1183" s="307" t="s">
        <v>9505</v>
      </c>
      <c r="C1183" s="306" t="s">
        <v>160</v>
      </c>
      <c r="D1183" s="309">
        <v>374.92</v>
      </c>
    </row>
    <row r="1184" spans="1:4" ht="15" customHeight="1">
      <c r="A1184" s="302">
        <v>8888</v>
      </c>
      <c r="B1184" s="303" t="s">
        <v>15559</v>
      </c>
      <c r="C1184" s="304"/>
      <c r="D1184" s="305"/>
    </row>
    <row r="1185" spans="1:4" ht="15" customHeight="1">
      <c r="A1185" s="306" t="s">
        <v>9506</v>
      </c>
      <c r="B1185" s="307" t="s">
        <v>9507</v>
      </c>
      <c r="C1185" s="306" t="s">
        <v>8153</v>
      </c>
      <c r="D1185" s="309">
        <v>856.98</v>
      </c>
    </row>
    <row r="1186" spans="1:4" ht="15" customHeight="1">
      <c r="A1186" s="306" t="s">
        <v>9508</v>
      </c>
      <c r="B1186" s="307" t="s">
        <v>9509</v>
      </c>
      <c r="C1186" s="306" t="s">
        <v>160</v>
      </c>
      <c r="D1186" s="309">
        <v>483.68</v>
      </c>
    </row>
    <row r="1187" spans="1:4" ht="15" customHeight="1">
      <c r="A1187" s="306" t="s">
        <v>9510</v>
      </c>
      <c r="B1187" s="307" t="s">
        <v>9511</v>
      </c>
      <c r="C1187" s="306" t="s">
        <v>160</v>
      </c>
      <c r="D1187" s="309">
        <v>699.46</v>
      </c>
    </row>
    <row r="1188" spans="1:4" ht="15" customHeight="1">
      <c r="A1188" s="306" t="s">
        <v>9512</v>
      </c>
      <c r="B1188" s="307" t="s">
        <v>9513</v>
      </c>
      <c r="C1188" s="306" t="s">
        <v>160</v>
      </c>
      <c r="D1188" s="309">
        <v>637.94000000000005</v>
      </c>
    </row>
    <row r="1189" spans="1:4" ht="15" customHeight="1">
      <c r="A1189" s="306" t="s">
        <v>9514</v>
      </c>
      <c r="B1189" s="307" t="s">
        <v>9515</v>
      </c>
      <c r="C1189" s="306" t="s">
        <v>160</v>
      </c>
      <c r="D1189" s="309">
        <v>501.88</v>
      </c>
    </row>
    <row r="1190" spans="1:4" ht="15" customHeight="1">
      <c r="A1190" s="306" t="s">
        <v>9516</v>
      </c>
      <c r="B1190" s="307" t="s">
        <v>9517</v>
      </c>
      <c r="C1190" s="306" t="s">
        <v>160</v>
      </c>
      <c r="D1190" s="309">
        <v>150.19999999999999</v>
      </c>
    </row>
    <row r="1191" spans="1:4" ht="15" customHeight="1">
      <c r="A1191" s="306" t="s">
        <v>9518</v>
      </c>
      <c r="B1191" s="307" t="s">
        <v>9519</v>
      </c>
      <c r="C1191" s="306" t="s">
        <v>160</v>
      </c>
      <c r="D1191" s="309">
        <v>163.37</v>
      </c>
    </row>
    <row r="1192" spans="1:4" ht="15" customHeight="1">
      <c r="A1192" s="302">
        <v>8889</v>
      </c>
      <c r="B1192" s="303" t="s">
        <v>15560</v>
      </c>
      <c r="C1192" s="304"/>
      <c r="D1192" s="305"/>
    </row>
    <row r="1193" spans="1:4" ht="15" customHeight="1">
      <c r="A1193" s="306" t="s">
        <v>22308</v>
      </c>
      <c r="B1193" s="307" t="s">
        <v>22575</v>
      </c>
      <c r="C1193" s="306" t="s">
        <v>8153</v>
      </c>
      <c r="D1193" s="309">
        <v>498.95</v>
      </c>
    </row>
    <row r="1194" spans="1:4" ht="15" customHeight="1">
      <c r="A1194" s="306" t="s">
        <v>9520</v>
      </c>
      <c r="B1194" s="307" t="s">
        <v>22576</v>
      </c>
      <c r="C1194" s="306" t="s">
        <v>8153</v>
      </c>
      <c r="D1194" s="309">
        <v>312.44</v>
      </c>
    </row>
    <row r="1195" spans="1:4" ht="15" customHeight="1">
      <c r="A1195" s="306" t="s">
        <v>9521</v>
      </c>
      <c r="B1195" s="307" t="s">
        <v>22577</v>
      </c>
      <c r="C1195" s="306" t="s">
        <v>8153</v>
      </c>
      <c r="D1195" s="309">
        <v>231.59</v>
      </c>
    </row>
    <row r="1196" spans="1:4" ht="15" customHeight="1">
      <c r="A1196" s="306" t="s">
        <v>9522</v>
      </c>
      <c r="B1196" s="307" t="s">
        <v>9523</v>
      </c>
      <c r="C1196" s="306" t="s">
        <v>8153</v>
      </c>
      <c r="D1196" s="309">
        <v>110.9</v>
      </c>
    </row>
    <row r="1197" spans="1:4" ht="15" customHeight="1">
      <c r="A1197" s="306" t="s">
        <v>23561</v>
      </c>
      <c r="B1197" s="307" t="s">
        <v>23562</v>
      </c>
      <c r="C1197" s="306" t="s">
        <v>8153</v>
      </c>
      <c r="D1197" s="310">
        <v>93.91</v>
      </c>
    </row>
    <row r="1198" spans="1:4" ht="15" customHeight="1">
      <c r="A1198" s="306" t="s">
        <v>141</v>
      </c>
      <c r="B1198" s="307" t="s">
        <v>9524</v>
      </c>
      <c r="C1198" s="306" t="s">
        <v>8153</v>
      </c>
      <c r="D1198" s="310">
        <v>47.88</v>
      </c>
    </row>
    <row r="1199" spans="1:4" ht="15" customHeight="1">
      <c r="A1199" s="306" t="s">
        <v>113</v>
      </c>
      <c r="B1199" s="307" t="s">
        <v>9525</v>
      </c>
      <c r="C1199" s="306" t="s">
        <v>8153</v>
      </c>
      <c r="D1199" s="309">
        <v>132.77000000000001</v>
      </c>
    </row>
    <row r="1200" spans="1:4" ht="15" customHeight="1">
      <c r="A1200" s="306" t="s">
        <v>9526</v>
      </c>
      <c r="B1200" s="307" t="s">
        <v>9527</v>
      </c>
      <c r="C1200" s="306" t="s">
        <v>8153</v>
      </c>
      <c r="D1200" s="309">
        <v>349.2</v>
      </c>
    </row>
    <row r="1201" spans="1:4" ht="15" customHeight="1">
      <c r="A1201" s="306" t="s">
        <v>9528</v>
      </c>
      <c r="B1201" s="307" t="s">
        <v>9529</v>
      </c>
      <c r="C1201" s="306" t="s">
        <v>8153</v>
      </c>
      <c r="D1201" s="310">
        <v>83.67</v>
      </c>
    </row>
    <row r="1202" spans="1:4" ht="15" customHeight="1">
      <c r="A1202" s="306" t="s">
        <v>9530</v>
      </c>
      <c r="B1202" s="307" t="s">
        <v>9531</v>
      </c>
      <c r="C1202" s="306" t="s">
        <v>8153</v>
      </c>
      <c r="D1202" s="310">
        <v>87.4</v>
      </c>
    </row>
    <row r="1203" spans="1:4" ht="15" customHeight="1">
      <c r="A1203" s="306" t="s">
        <v>9532</v>
      </c>
      <c r="B1203" s="307" t="s">
        <v>9533</v>
      </c>
      <c r="C1203" s="306" t="s">
        <v>8153</v>
      </c>
      <c r="D1203" s="309">
        <v>164.77</v>
      </c>
    </row>
    <row r="1204" spans="1:4" ht="15" customHeight="1">
      <c r="A1204" s="306" t="s">
        <v>9534</v>
      </c>
      <c r="B1204" s="307" t="s">
        <v>9535</v>
      </c>
      <c r="C1204" s="306" t="s">
        <v>8153</v>
      </c>
      <c r="D1204" s="309">
        <v>100.89</v>
      </c>
    </row>
    <row r="1205" spans="1:4" ht="15" customHeight="1">
      <c r="A1205" s="306" t="s">
        <v>9536</v>
      </c>
      <c r="B1205" s="307" t="s">
        <v>22578</v>
      </c>
      <c r="C1205" s="306" t="s">
        <v>8153</v>
      </c>
      <c r="D1205" s="310">
        <v>82.71</v>
      </c>
    </row>
    <row r="1206" spans="1:4" ht="15" customHeight="1">
      <c r="A1206" s="306" t="s">
        <v>9537</v>
      </c>
      <c r="B1206" s="307" t="s">
        <v>22579</v>
      </c>
      <c r="C1206" s="306" t="s">
        <v>8153</v>
      </c>
      <c r="D1206" s="310">
        <v>75.739999999999995</v>
      </c>
    </row>
    <row r="1207" spans="1:4" ht="15" customHeight="1">
      <c r="A1207" s="306" t="s">
        <v>23563</v>
      </c>
      <c r="B1207" s="307" t="s">
        <v>23564</v>
      </c>
      <c r="C1207" s="306" t="s">
        <v>8153</v>
      </c>
      <c r="D1207" s="310">
        <v>14.94</v>
      </c>
    </row>
    <row r="1208" spans="1:4" ht="15" customHeight="1">
      <c r="A1208" s="302">
        <v>8890</v>
      </c>
      <c r="B1208" s="303" t="s">
        <v>15561</v>
      </c>
      <c r="C1208" s="304"/>
      <c r="D1208" s="305"/>
    </row>
    <row r="1209" spans="1:4" ht="15" customHeight="1">
      <c r="A1209" s="306" t="s">
        <v>9538</v>
      </c>
      <c r="B1209" s="307" t="s">
        <v>9539</v>
      </c>
      <c r="C1209" s="306" t="s">
        <v>8153</v>
      </c>
      <c r="D1209" s="310">
        <v>56.3</v>
      </c>
    </row>
    <row r="1210" spans="1:4" ht="15" customHeight="1">
      <c r="A1210" s="302">
        <v>8891</v>
      </c>
      <c r="B1210" s="303" t="s">
        <v>15562</v>
      </c>
      <c r="C1210" s="304"/>
      <c r="D1210" s="305"/>
    </row>
    <row r="1211" spans="1:4" ht="15" customHeight="1">
      <c r="A1211" s="306" t="s">
        <v>9540</v>
      </c>
      <c r="B1211" s="307" t="s">
        <v>9541</v>
      </c>
      <c r="C1211" s="306" t="s">
        <v>160</v>
      </c>
      <c r="D1211" s="310">
        <v>51.69</v>
      </c>
    </row>
    <row r="1212" spans="1:4" ht="15" customHeight="1">
      <c r="A1212" s="306" t="s">
        <v>9542</v>
      </c>
      <c r="B1212" s="307" t="s">
        <v>9543</v>
      </c>
      <c r="C1212" s="306" t="s">
        <v>160</v>
      </c>
      <c r="D1212" s="310">
        <v>75</v>
      </c>
    </row>
    <row r="1213" spans="1:4" ht="15" customHeight="1">
      <c r="A1213" s="306" t="s">
        <v>9544</v>
      </c>
      <c r="B1213" s="307" t="s">
        <v>9545</v>
      </c>
      <c r="C1213" s="306" t="s">
        <v>160</v>
      </c>
      <c r="D1213" s="309">
        <v>103.56</v>
      </c>
    </row>
    <row r="1214" spans="1:4" ht="15" customHeight="1">
      <c r="A1214" s="306" t="s">
        <v>9546</v>
      </c>
      <c r="B1214" s="307" t="s">
        <v>9547</v>
      </c>
      <c r="C1214" s="306" t="s">
        <v>8153</v>
      </c>
      <c r="D1214" s="309">
        <v>239.45</v>
      </c>
    </row>
    <row r="1215" spans="1:4" ht="15" customHeight="1">
      <c r="A1215" s="306" t="s">
        <v>9548</v>
      </c>
      <c r="B1215" s="307" t="s">
        <v>9549</v>
      </c>
      <c r="C1215" s="306" t="s">
        <v>160</v>
      </c>
      <c r="D1215" s="310">
        <v>96.74</v>
      </c>
    </row>
    <row r="1216" spans="1:4" ht="15" customHeight="1">
      <c r="A1216" s="306" t="s">
        <v>9550</v>
      </c>
      <c r="B1216" s="307" t="s">
        <v>9551</v>
      </c>
      <c r="C1216" s="306" t="s">
        <v>160</v>
      </c>
      <c r="D1216" s="310">
        <v>94.91</v>
      </c>
    </row>
    <row r="1217" spans="1:4" ht="15" customHeight="1">
      <c r="A1217" s="302">
        <v>8892</v>
      </c>
      <c r="B1217" s="303" t="s">
        <v>15563</v>
      </c>
      <c r="C1217" s="304"/>
      <c r="D1217" s="305"/>
    </row>
    <row r="1218" spans="1:4" ht="15" customHeight="1">
      <c r="A1218" s="306" t="s">
        <v>9552</v>
      </c>
      <c r="B1218" s="307" t="s">
        <v>9553</v>
      </c>
      <c r="C1218" s="306" t="s">
        <v>160</v>
      </c>
      <c r="D1218" s="309">
        <v>171.14</v>
      </c>
    </row>
    <row r="1219" spans="1:4" ht="15" customHeight="1">
      <c r="A1219" s="306" t="s">
        <v>9554</v>
      </c>
      <c r="B1219" s="307" t="s">
        <v>9555</v>
      </c>
      <c r="C1219" s="306" t="s">
        <v>160</v>
      </c>
      <c r="D1219" s="309">
        <v>216.71</v>
      </c>
    </row>
    <row r="1220" spans="1:4" ht="15" customHeight="1">
      <c r="A1220" s="302">
        <v>8893</v>
      </c>
      <c r="B1220" s="303" t="s">
        <v>15564</v>
      </c>
      <c r="C1220" s="304"/>
      <c r="D1220" s="305"/>
    </row>
    <row r="1221" spans="1:4" ht="15" customHeight="1">
      <c r="A1221" s="306" t="s">
        <v>9556</v>
      </c>
      <c r="B1221" s="307" t="s">
        <v>9557</v>
      </c>
      <c r="C1221" s="306" t="s">
        <v>8153</v>
      </c>
      <c r="D1221" s="311">
        <v>1016.81</v>
      </c>
    </row>
    <row r="1222" spans="1:4" ht="15" customHeight="1">
      <c r="A1222" s="306" t="s">
        <v>9558</v>
      </c>
      <c r="B1222" s="307" t="s">
        <v>9559</v>
      </c>
      <c r="C1222" s="306" t="s">
        <v>8153</v>
      </c>
      <c r="D1222" s="309">
        <v>526.77</v>
      </c>
    </row>
    <row r="1223" spans="1:4" ht="15" customHeight="1">
      <c r="A1223" s="306" t="s">
        <v>9560</v>
      </c>
      <c r="B1223" s="307" t="s">
        <v>9561</v>
      </c>
      <c r="C1223" s="306" t="s">
        <v>8153</v>
      </c>
      <c r="D1223" s="309">
        <v>773.68</v>
      </c>
    </row>
    <row r="1224" spans="1:4" ht="15" customHeight="1">
      <c r="A1224" s="306" t="s">
        <v>9562</v>
      </c>
      <c r="B1224" s="307" t="s">
        <v>9563</v>
      </c>
      <c r="C1224" s="306" t="s">
        <v>8153</v>
      </c>
      <c r="D1224" s="309">
        <v>327.63</v>
      </c>
    </row>
    <row r="1225" spans="1:4" ht="15" customHeight="1">
      <c r="A1225" s="306" t="s">
        <v>9564</v>
      </c>
      <c r="B1225" s="307" t="s">
        <v>9565</v>
      </c>
      <c r="C1225" s="306" t="s">
        <v>8153</v>
      </c>
      <c r="D1225" s="309">
        <v>754.86</v>
      </c>
    </row>
    <row r="1226" spans="1:4" ht="15" customHeight="1">
      <c r="A1226" s="306" t="s">
        <v>9566</v>
      </c>
      <c r="B1226" s="307" t="s">
        <v>9567</v>
      </c>
      <c r="C1226" s="306" t="s">
        <v>8153</v>
      </c>
      <c r="D1226" s="309">
        <v>966.61</v>
      </c>
    </row>
    <row r="1227" spans="1:4" ht="15" customHeight="1">
      <c r="A1227" s="302">
        <v>8894</v>
      </c>
      <c r="B1227" s="303" t="s">
        <v>15565</v>
      </c>
      <c r="C1227" s="304"/>
      <c r="D1227" s="305"/>
    </row>
    <row r="1228" spans="1:4" ht="15" customHeight="1">
      <c r="A1228" s="306" t="s">
        <v>9568</v>
      </c>
      <c r="B1228" s="307" t="s">
        <v>9569</v>
      </c>
      <c r="C1228" s="306" t="s">
        <v>8153</v>
      </c>
      <c r="D1228" s="311">
        <v>1020.23</v>
      </c>
    </row>
    <row r="1229" spans="1:4" ht="15" customHeight="1">
      <c r="A1229" s="306" t="s">
        <v>9570</v>
      </c>
      <c r="B1229" s="307" t="s">
        <v>9571</v>
      </c>
      <c r="C1229" s="306" t="s">
        <v>8153</v>
      </c>
      <c r="D1229" s="311">
        <v>1311.11</v>
      </c>
    </row>
    <row r="1230" spans="1:4" ht="15" customHeight="1">
      <c r="A1230" s="306" t="s">
        <v>9572</v>
      </c>
      <c r="B1230" s="307" t="s">
        <v>9573</v>
      </c>
      <c r="C1230" s="306" t="s">
        <v>160</v>
      </c>
      <c r="D1230" s="309">
        <v>540.51</v>
      </c>
    </row>
    <row r="1231" spans="1:4" ht="15" customHeight="1">
      <c r="A1231" s="302">
        <v>8895</v>
      </c>
      <c r="B1231" s="303" t="s">
        <v>15566</v>
      </c>
      <c r="C1231" s="304"/>
      <c r="D1231" s="305"/>
    </row>
    <row r="1232" spans="1:4" ht="15" customHeight="1">
      <c r="A1232" s="306" t="s">
        <v>23565</v>
      </c>
      <c r="B1232" s="307" t="s">
        <v>23566</v>
      </c>
      <c r="C1232" s="306" t="s">
        <v>8153</v>
      </c>
      <c r="D1232" s="309">
        <v>496.58</v>
      </c>
    </row>
    <row r="1233" spans="1:4" ht="15" customHeight="1">
      <c r="A1233" s="306" t="s">
        <v>23567</v>
      </c>
      <c r="B1233" s="307" t="s">
        <v>23568</v>
      </c>
      <c r="C1233" s="306" t="s">
        <v>8153</v>
      </c>
      <c r="D1233" s="309">
        <v>145.54</v>
      </c>
    </row>
    <row r="1234" spans="1:4" ht="15" customHeight="1">
      <c r="A1234" s="306" t="s">
        <v>9574</v>
      </c>
      <c r="B1234" s="307" t="s">
        <v>9575</v>
      </c>
      <c r="C1234" s="306" t="s">
        <v>8153</v>
      </c>
      <c r="D1234" s="309">
        <v>539.34</v>
      </c>
    </row>
    <row r="1235" spans="1:4" ht="15" customHeight="1">
      <c r="A1235" s="306" t="s">
        <v>23569</v>
      </c>
      <c r="B1235" s="307" t="s">
        <v>23570</v>
      </c>
      <c r="C1235" s="306" t="s">
        <v>8153</v>
      </c>
      <c r="D1235" s="309">
        <v>784.84</v>
      </c>
    </row>
    <row r="1236" spans="1:4" ht="15" customHeight="1">
      <c r="A1236" s="306" t="s">
        <v>9576</v>
      </c>
      <c r="B1236" s="307" t="s">
        <v>9577</v>
      </c>
      <c r="C1236" s="306" t="s">
        <v>160</v>
      </c>
      <c r="D1236" s="309">
        <v>180.71</v>
      </c>
    </row>
    <row r="1237" spans="1:4" ht="15" customHeight="1">
      <c r="A1237" s="306" t="s">
        <v>9578</v>
      </c>
      <c r="B1237" s="307" t="s">
        <v>9579</v>
      </c>
      <c r="C1237" s="306" t="s">
        <v>8153</v>
      </c>
      <c r="D1237" s="309">
        <v>273.86</v>
      </c>
    </row>
    <row r="1238" spans="1:4" ht="15" customHeight="1">
      <c r="A1238" s="302">
        <v>8896</v>
      </c>
      <c r="B1238" s="303" t="s">
        <v>15567</v>
      </c>
      <c r="C1238" s="304"/>
      <c r="D1238" s="305"/>
    </row>
    <row r="1239" spans="1:4" ht="15" customHeight="1">
      <c r="A1239" s="306" t="s">
        <v>9580</v>
      </c>
      <c r="B1239" s="307" t="s">
        <v>9581</v>
      </c>
      <c r="C1239" s="306" t="s">
        <v>160</v>
      </c>
      <c r="D1239" s="311">
        <v>1057.56</v>
      </c>
    </row>
    <row r="1240" spans="1:4" ht="15" customHeight="1">
      <c r="A1240" s="306" t="s">
        <v>9582</v>
      </c>
      <c r="B1240" s="307" t="s">
        <v>9583</v>
      </c>
      <c r="C1240" s="306" t="s">
        <v>160</v>
      </c>
      <c r="D1240" s="311">
        <v>1236.45</v>
      </c>
    </row>
    <row r="1241" spans="1:4" ht="15" customHeight="1">
      <c r="A1241" s="306" t="s">
        <v>9584</v>
      </c>
      <c r="B1241" s="307" t="s">
        <v>9585</v>
      </c>
      <c r="C1241" s="306" t="s">
        <v>160</v>
      </c>
      <c r="D1241" s="311">
        <v>1156.93</v>
      </c>
    </row>
    <row r="1242" spans="1:4" ht="15" customHeight="1">
      <c r="A1242" s="306" t="s">
        <v>9586</v>
      </c>
      <c r="B1242" s="307" t="s">
        <v>9587</v>
      </c>
      <c r="C1242" s="306" t="s">
        <v>160</v>
      </c>
      <c r="D1242" s="311">
        <v>1116.9100000000001</v>
      </c>
    </row>
    <row r="1243" spans="1:4" ht="15" customHeight="1">
      <c r="A1243" s="306" t="s">
        <v>9588</v>
      </c>
      <c r="B1243" s="307" t="s">
        <v>23571</v>
      </c>
      <c r="C1243" s="306" t="s">
        <v>8153</v>
      </c>
      <c r="D1243" s="309">
        <v>135.66</v>
      </c>
    </row>
    <row r="1244" spans="1:4" ht="15" customHeight="1">
      <c r="A1244" s="302">
        <v>8897</v>
      </c>
      <c r="B1244" s="303" t="s">
        <v>15568</v>
      </c>
      <c r="C1244" s="304"/>
      <c r="D1244" s="305"/>
    </row>
    <row r="1245" spans="1:4" ht="15" customHeight="1">
      <c r="A1245" s="306" t="s">
        <v>9590</v>
      </c>
      <c r="B1245" s="307" t="s">
        <v>9591</v>
      </c>
      <c r="C1245" s="306" t="s">
        <v>8153</v>
      </c>
      <c r="D1245" s="309">
        <v>152.99</v>
      </c>
    </row>
    <row r="1246" spans="1:4" ht="15" customHeight="1">
      <c r="A1246" s="302">
        <v>8898</v>
      </c>
      <c r="B1246" s="303" t="s">
        <v>15569</v>
      </c>
      <c r="C1246" s="304"/>
      <c r="D1246" s="305"/>
    </row>
    <row r="1247" spans="1:4" ht="15" customHeight="1">
      <c r="A1247" s="306" t="s">
        <v>9592</v>
      </c>
      <c r="B1247" s="307" t="s">
        <v>9593</v>
      </c>
      <c r="C1247" s="306" t="s">
        <v>8153</v>
      </c>
      <c r="D1247" s="310">
        <v>21.14</v>
      </c>
    </row>
    <row r="1248" spans="1:4" ht="15" customHeight="1">
      <c r="A1248" s="306" t="s">
        <v>8184</v>
      </c>
      <c r="B1248" s="307" t="s">
        <v>15295</v>
      </c>
      <c r="C1248" s="306" t="s">
        <v>8153</v>
      </c>
      <c r="D1248" s="309">
        <v>110.67</v>
      </c>
    </row>
    <row r="1249" spans="1:4" ht="15" customHeight="1">
      <c r="A1249" s="306" t="s">
        <v>9594</v>
      </c>
      <c r="B1249" s="307" t="s">
        <v>15296</v>
      </c>
      <c r="C1249" s="306" t="s">
        <v>8153</v>
      </c>
      <c r="D1249" s="309">
        <v>238.55</v>
      </c>
    </row>
    <row r="1250" spans="1:4" ht="15" customHeight="1">
      <c r="A1250" s="306" t="s">
        <v>9595</v>
      </c>
      <c r="B1250" s="307" t="s">
        <v>15297</v>
      </c>
      <c r="C1250" s="306" t="s">
        <v>8153</v>
      </c>
      <c r="D1250" s="309">
        <v>240.38</v>
      </c>
    </row>
    <row r="1251" spans="1:4" ht="15" customHeight="1">
      <c r="A1251" s="306" t="s">
        <v>23572</v>
      </c>
      <c r="B1251" s="307" t="s">
        <v>23573</v>
      </c>
      <c r="C1251" s="306" t="s">
        <v>8153</v>
      </c>
      <c r="D1251" s="310">
        <v>27.16</v>
      </c>
    </row>
    <row r="1252" spans="1:4" ht="15" customHeight="1">
      <c r="A1252" s="302">
        <v>8899</v>
      </c>
      <c r="B1252" s="303" t="s">
        <v>15570</v>
      </c>
      <c r="C1252" s="304"/>
      <c r="D1252" s="305"/>
    </row>
    <row r="1253" spans="1:4" ht="15" customHeight="1">
      <c r="A1253" s="306" t="s">
        <v>173</v>
      </c>
      <c r="B1253" s="307" t="s">
        <v>172</v>
      </c>
      <c r="C1253" s="306" t="s">
        <v>160</v>
      </c>
      <c r="D1253" s="310">
        <v>54.19</v>
      </c>
    </row>
    <row r="1254" spans="1:4" ht="15" customHeight="1">
      <c r="A1254" s="306" t="s">
        <v>9596</v>
      </c>
      <c r="B1254" s="307" t="s">
        <v>9597</v>
      </c>
      <c r="C1254" s="306" t="s">
        <v>160</v>
      </c>
      <c r="D1254" s="309">
        <v>187.55</v>
      </c>
    </row>
    <row r="1255" spans="1:4" ht="15" customHeight="1">
      <c r="A1255" s="306" t="s">
        <v>9598</v>
      </c>
      <c r="B1255" s="307" t="s">
        <v>9599</v>
      </c>
      <c r="C1255" s="306" t="s">
        <v>160</v>
      </c>
      <c r="D1255" s="311">
        <v>1156.76</v>
      </c>
    </row>
    <row r="1256" spans="1:4" ht="15" customHeight="1">
      <c r="A1256" s="306" t="s">
        <v>9600</v>
      </c>
      <c r="B1256" s="307" t="s">
        <v>9601</v>
      </c>
      <c r="C1256" s="306" t="s">
        <v>160</v>
      </c>
      <c r="D1256" s="310">
        <v>16.53</v>
      </c>
    </row>
    <row r="1257" spans="1:4" ht="15" customHeight="1">
      <c r="A1257" s="306" t="s">
        <v>9602</v>
      </c>
      <c r="B1257" s="307" t="s">
        <v>9603</v>
      </c>
      <c r="C1257" s="306" t="s">
        <v>8153</v>
      </c>
      <c r="D1257" s="310">
        <v>32.5</v>
      </c>
    </row>
    <row r="1258" spans="1:4" ht="15" customHeight="1">
      <c r="A1258" s="306" t="s">
        <v>9604</v>
      </c>
      <c r="B1258" s="307" t="s">
        <v>9605</v>
      </c>
      <c r="C1258" s="306" t="s">
        <v>160</v>
      </c>
      <c r="D1258" s="310">
        <v>50.68</v>
      </c>
    </row>
    <row r="1259" spans="1:4" ht="15" customHeight="1">
      <c r="A1259" s="306" t="s">
        <v>9606</v>
      </c>
      <c r="B1259" s="307" t="s">
        <v>9607</v>
      </c>
      <c r="C1259" s="306" t="s">
        <v>160</v>
      </c>
      <c r="D1259" s="310">
        <v>40.700000000000003</v>
      </c>
    </row>
    <row r="1260" spans="1:4" ht="15" customHeight="1">
      <c r="A1260" s="306" t="s">
        <v>116</v>
      </c>
      <c r="B1260" s="307" t="s">
        <v>115</v>
      </c>
      <c r="C1260" s="306" t="s">
        <v>160</v>
      </c>
      <c r="D1260" s="309">
        <v>190.51</v>
      </c>
    </row>
    <row r="1261" spans="1:4" ht="15" customHeight="1">
      <c r="A1261" s="306" t="s">
        <v>9608</v>
      </c>
      <c r="B1261" s="307" t="s">
        <v>9609</v>
      </c>
      <c r="C1261" s="306" t="s">
        <v>160</v>
      </c>
      <c r="D1261" s="310">
        <v>67.489999999999995</v>
      </c>
    </row>
    <row r="1262" spans="1:4" ht="15" customHeight="1">
      <c r="A1262" s="306" t="s">
        <v>9610</v>
      </c>
      <c r="B1262" s="307" t="s">
        <v>9611</v>
      </c>
      <c r="C1262" s="306" t="s">
        <v>160</v>
      </c>
      <c r="D1262" s="310">
        <v>63.67</v>
      </c>
    </row>
    <row r="1263" spans="1:4" ht="15" customHeight="1">
      <c r="A1263" s="306" t="s">
        <v>9612</v>
      </c>
      <c r="B1263" s="307" t="s">
        <v>9613</v>
      </c>
      <c r="C1263" s="306" t="s">
        <v>8153</v>
      </c>
      <c r="D1263" s="310">
        <v>45.76</v>
      </c>
    </row>
    <row r="1264" spans="1:4" ht="15" customHeight="1">
      <c r="A1264" s="306" t="s">
        <v>9614</v>
      </c>
      <c r="B1264" s="307" t="s">
        <v>9615</v>
      </c>
      <c r="C1264" s="306" t="s">
        <v>8153</v>
      </c>
      <c r="D1264" s="310">
        <v>96.09</v>
      </c>
    </row>
    <row r="1265" spans="1:4" ht="15" customHeight="1">
      <c r="A1265" s="306" t="s">
        <v>97</v>
      </c>
      <c r="B1265" s="307" t="s">
        <v>114</v>
      </c>
      <c r="C1265" s="306" t="s">
        <v>160</v>
      </c>
      <c r="D1265" s="310">
        <v>59.86</v>
      </c>
    </row>
    <row r="1266" spans="1:4" ht="15" customHeight="1">
      <c r="A1266" s="306" t="s">
        <v>9616</v>
      </c>
      <c r="B1266" s="307" t="s">
        <v>9617</v>
      </c>
      <c r="C1266" s="306" t="s">
        <v>8153</v>
      </c>
      <c r="D1266" s="308">
        <v>4.53</v>
      </c>
    </row>
    <row r="1267" spans="1:4" ht="15" customHeight="1">
      <c r="A1267" s="306" t="s">
        <v>9618</v>
      </c>
      <c r="B1267" s="307" t="s">
        <v>9619</v>
      </c>
      <c r="C1267" s="306" t="s">
        <v>8153</v>
      </c>
      <c r="D1267" s="310">
        <v>53.22</v>
      </c>
    </row>
    <row r="1268" spans="1:4" ht="15" customHeight="1">
      <c r="A1268" s="306" t="s">
        <v>9620</v>
      </c>
      <c r="B1268" s="307" t="s">
        <v>9621</v>
      </c>
      <c r="C1268" s="306" t="s">
        <v>160</v>
      </c>
      <c r="D1268" s="310">
        <v>58.27</v>
      </c>
    </row>
    <row r="1269" spans="1:4" ht="15" customHeight="1">
      <c r="A1269" s="306" t="s">
        <v>9622</v>
      </c>
      <c r="B1269" s="307" t="s">
        <v>9623</v>
      </c>
      <c r="C1269" s="306" t="s">
        <v>160</v>
      </c>
      <c r="D1269" s="309">
        <v>138.72</v>
      </c>
    </row>
    <row r="1270" spans="1:4" ht="15" customHeight="1">
      <c r="A1270" s="306" t="s">
        <v>9624</v>
      </c>
      <c r="B1270" s="307" t="s">
        <v>9625</v>
      </c>
      <c r="C1270" s="306" t="s">
        <v>160</v>
      </c>
      <c r="D1270" s="309">
        <v>153.41</v>
      </c>
    </row>
    <row r="1271" spans="1:4" ht="15" customHeight="1">
      <c r="A1271" s="306" t="s">
        <v>9626</v>
      </c>
      <c r="B1271" s="307" t="s">
        <v>9627</v>
      </c>
      <c r="C1271" s="306" t="s">
        <v>160</v>
      </c>
      <c r="D1271" s="310">
        <v>34.979999999999997</v>
      </c>
    </row>
    <row r="1272" spans="1:4" ht="15" customHeight="1">
      <c r="A1272" s="306" t="s">
        <v>9628</v>
      </c>
      <c r="B1272" s="307" t="s">
        <v>9629</v>
      </c>
      <c r="C1272" s="306" t="s">
        <v>160</v>
      </c>
      <c r="D1272" s="310">
        <v>54.53</v>
      </c>
    </row>
    <row r="1273" spans="1:4" ht="15" customHeight="1">
      <c r="A1273" s="302">
        <v>8900</v>
      </c>
      <c r="B1273" s="303" t="s">
        <v>15571</v>
      </c>
      <c r="C1273" s="304"/>
      <c r="D1273" s="305"/>
    </row>
    <row r="1274" spans="1:4" ht="15" customHeight="1">
      <c r="A1274" s="306" t="s">
        <v>99</v>
      </c>
      <c r="B1274" s="307" t="s">
        <v>117</v>
      </c>
      <c r="C1274" s="306" t="s">
        <v>160</v>
      </c>
      <c r="D1274" s="310">
        <v>63.32</v>
      </c>
    </row>
    <row r="1275" spans="1:4" ht="15" customHeight="1">
      <c r="A1275" s="306" t="s">
        <v>9630</v>
      </c>
      <c r="B1275" s="307" t="s">
        <v>8055</v>
      </c>
      <c r="C1275" s="306" t="s">
        <v>160</v>
      </c>
      <c r="D1275" s="310">
        <v>66.760000000000005</v>
      </c>
    </row>
    <row r="1276" spans="1:4" ht="15" customHeight="1">
      <c r="A1276" s="306" t="s">
        <v>9631</v>
      </c>
      <c r="B1276" s="307" t="s">
        <v>9632</v>
      </c>
      <c r="C1276" s="306" t="s">
        <v>160</v>
      </c>
      <c r="D1276" s="309">
        <v>199.5</v>
      </c>
    </row>
    <row r="1277" spans="1:4" ht="15" customHeight="1">
      <c r="A1277" s="306" t="s">
        <v>9633</v>
      </c>
      <c r="B1277" s="307" t="s">
        <v>9634</v>
      </c>
      <c r="C1277" s="306" t="s">
        <v>160</v>
      </c>
      <c r="D1277" s="310">
        <v>78.34</v>
      </c>
    </row>
    <row r="1278" spans="1:4" ht="15" customHeight="1">
      <c r="A1278" s="306" t="s">
        <v>98</v>
      </c>
      <c r="B1278" s="307" t="s">
        <v>176</v>
      </c>
      <c r="C1278" s="306" t="s">
        <v>160</v>
      </c>
      <c r="D1278" s="310">
        <v>65.349999999999994</v>
      </c>
    </row>
    <row r="1279" spans="1:4" ht="15" customHeight="1">
      <c r="A1279" s="302">
        <v>8901</v>
      </c>
      <c r="B1279" s="303" t="s">
        <v>15572</v>
      </c>
      <c r="C1279" s="304"/>
      <c r="D1279" s="305"/>
    </row>
    <row r="1280" spans="1:4" ht="15" customHeight="1">
      <c r="A1280" s="306" t="s">
        <v>9635</v>
      </c>
      <c r="B1280" s="307" t="s">
        <v>9636</v>
      </c>
      <c r="C1280" s="306" t="s">
        <v>160</v>
      </c>
      <c r="D1280" s="309">
        <v>619.23</v>
      </c>
    </row>
    <row r="1281" spans="1:4" ht="15" customHeight="1">
      <c r="A1281" s="306" t="s">
        <v>9637</v>
      </c>
      <c r="B1281" s="307" t="s">
        <v>9638</v>
      </c>
      <c r="C1281" s="306" t="s">
        <v>8153</v>
      </c>
      <c r="D1281" s="309">
        <v>328.19</v>
      </c>
    </row>
    <row r="1282" spans="1:4" ht="15" customHeight="1">
      <c r="A1282" s="306" t="s">
        <v>9639</v>
      </c>
      <c r="B1282" s="307" t="s">
        <v>9640</v>
      </c>
      <c r="C1282" s="306" t="s">
        <v>8153</v>
      </c>
      <c r="D1282" s="309">
        <v>226</v>
      </c>
    </row>
    <row r="1283" spans="1:4" ht="15" customHeight="1">
      <c r="A1283" s="306" t="s">
        <v>9641</v>
      </c>
      <c r="B1283" s="307" t="s">
        <v>9642</v>
      </c>
      <c r="C1283" s="306" t="s">
        <v>8153</v>
      </c>
      <c r="D1283" s="309">
        <v>236.08</v>
      </c>
    </row>
    <row r="1284" spans="1:4" ht="15" customHeight="1">
      <c r="A1284" s="306" t="s">
        <v>9643</v>
      </c>
      <c r="B1284" s="307" t="s">
        <v>9644</v>
      </c>
      <c r="C1284" s="306" t="s">
        <v>8153</v>
      </c>
      <c r="D1284" s="309">
        <v>267.55</v>
      </c>
    </row>
    <row r="1285" spans="1:4" ht="15" customHeight="1">
      <c r="A1285" s="306" t="s">
        <v>9645</v>
      </c>
      <c r="B1285" s="307" t="s">
        <v>9646</v>
      </c>
      <c r="C1285" s="306" t="s">
        <v>8153</v>
      </c>
      <c r="D1285" s="309">
        <v>137.08000000000001</v>
      </c>
    </row>
    <row r="1286" spans="1:4" ht="15" customHeight="1">
      <c r="A1286" s="306" t="s">
        <v>9647</v>
      </c>
      <c r="B1286" s="307" t="s">
        <v>9648</v>
      </c>
      <c r="C1286" s="306" t="s">
        <v>8153</v>
      </c>
      <c r="D1286" s="309">
        <v>181.95</v>
      </c>
    </row>
    <row r="1287" spans="1:4" ht="15" customHeight="1">
      <c r="A1287" s="306" t="s">
        <v>9649</v>
      </c>
      <c r="B1287" s="307" t="s">
        <v>9650</v>
      </c>
      <c r="C1287" s="306" t="s">
        <v>8153</v>
      </c>
      <c r="D1287" s="309">
        <v>229.3</v>
      </c>
    </row>
    <row r="1288" spans="1:4" ht="15" customHeight="1">
      <c r="A1288" s="306" t="s">
        <v>9651</v>
      </c>
      <c r="B1288" s="307" t="s">
        <v>9652</v>
      </c>
      <c r="C1288" s="306" t="s">
        <v>8153</v>
      </c>
      <c r="D1288" s="309">
        <v>221.26</v>
      </c>
    </row>
    <row r="1289" spans="1:4" ht="15" customHeight="1">
      <c r="A1289" s="302">
        <v>8680</v>
      </c>
      <c r="B1289" s="303" t="s">
        <v>15573</v>
      </c>
      <c r="C1289" s="304"/>
      <c r="D1289" s="305"/>
    </row>
    <row r="1290" spans="1:4" ht="15" customHeight="1">
      <c r="A1290" s="302">
        <v>8902</v>
      </c>
      <c r="B1290" s="303" t="s">
        <v>15574</v>
      </c>
      <c r="C1290" s="304"/>
      <c r="D1290" s="305"/>
    </row>
    <row r="1291" spans="1:4" ht="15" customHeight="1">
      <c r="A1291" s="306" t="s">
        <v>9653</v>
      </c>
      <c r="B1291" s="307" t="s">
        <v>9654</v>
      </c>
      <c r="C1291" s="306" t="s">
        <v>269</v>
      </c>
      <c r="D1291" s="311">
        <v>1292.6600000000001</v>
      </c>
    </row>
    <row r="1292" spans="1:4" ht="15" customHeight="1">
      <c r="A1292" s="302">
        <v>8903</v>
      </c>
      <c r="B1292" s="303" t="s">
        <v>15575</v>
      </c>
      <c r="C1292" s="304"/>
      <c r="D1292" s="305"/>
    </row>
    <row r="1293" spans="1:4" ht="15" customHeight="1">
      <c r="A1293" s="306" t="s">
        <v>9655</v>
      </c>
      <c r="B1293" s="307" t="s">
        <v>9656</v>
      </c>
      <c r="C1293" s="306" t="s">
        <v>269</v>
      </c>
      <c r="D1293" s="309">
        <v>240.02</v>
      </c>
    </row>
    <row r="1294" spans="1:4" ht="15" customHeight="1">
      <c r="A1294" s="306" t="s">
        <v>9657</v>
      </c>
      <c r="B1294" s="307" t="s">
        <v>9658</v>
      </c>
      <c r="C1294" s="306" t="s">
        <v>269</v>
      </c>
      <c r="D1294" s="309">
        <v>267.92</v>
      </c>
    </row>
    <row r="1295" spans="1:4" ht="15" customHeight="1">
      <c r="A1295" s="302">
        <v>8904</v>
      </c>
      <c r="B1295" s="303" t="s">
        <v>15576</v>
      </c>
      <c r="C1295" s="304"/>
      <c r="D1295" s="305"/>
    </row>
    <row r="1296" spans="1:4" ht="15" customHeight="1">
      <c r="A1296" s="306" t="s">
        <v>9659</v>
      </c>
      <c r="B1296" s="307" t="s">
        <v>9660</v>
      </c>
      <c r="C1296" s="306" t="s">
        <v>269</v>
      </c>
      <c r="D1296" s="309">
        <v>354.56</v>
      </c>
    </row>
    <row r="1297" spans="1:4" ht="15" customHeight="1">
      <c r="A1297" s="306" t="s">
        <v>9661</v>
      </c>
      <c r="B1297" s="307" t="s">
        <v>9662</v>
      </c>
      <c r="C1297" s="306" t="s">
        <v>269</v>
      </c>
      <c r="D1297" s="309">
        <v>378.61</v>
      </c>
    </row>
    <row r="1298" spans="1:4" ht="15" customHeight="1">
      <c r="A1298" s="306" t="s">
        <v>9663</v>
      </c>
      <c r="B1298" s="307" t="s">
        <v>9664</v>
      </c>
      <c r="C1298" s="306" t="s">
        <v>269</v>
      </c>
      <c r="D1298" s="309">
        <v>350.24</v>
      </c>
    </row>
    <row r="1299" spans="1:4" ht="15" customHeight="1">
      <c r="A1299" s="306" t="s">
        <v>9665</v>
      </c>
      <c r="B1299" s="307" t="s">
        <v>9666</v>
      </c>
      <c r="C1299" s="306" t="s">
        <v>269</v>
      </c>
      <c r="D1299" s="309">
        <v>388.24</v>
      </c>
    </row>
    <row r="1300" spans="1:4" ht="15" customHeight="1">
      <c r="A1300" s="302">
        <v>8905</v>
      </c>
      <c r="B1300" s="303" t="s">
        <v>15577</v>
      </c>
      <c r="C1300" s="304"/>
      <c r="D1300" s="305"/>
    </row>
    <row r="1301" spans="1:4" ht="15" customHeight="1">
      <c r="A1301" s="306" t="s">
        <v>9667</v>
      </c>
      <c r="B1301" s="307" t="s">
        <v>9668</v>
      </c>
      <c r="C1301" s="306" t="s">
        <v>269</v>
      </c>
      <c r="D1301" s="309">
        <v>481.56</v>
      </c>
    </row>
    <row r="1302" spans="1:4" ht="15" customHeight="1">
      <c r="A1302" s="306" t="s">
        <v>9669</v>
      </c>
      <c r="B1302" s="307" t="s">
        <v>9670</v>
      </c>
      <c r="C1302" s="306" t="s">
        <v>269</v>
      </c>
      <c r="D1302" s="309">
        <v>493.42</v>
      </c>
    </row>
    <row r="1303" spans="1:4" ht="15" customHeight="1">
      <c r="A1303" s="302">
        <v>8906</v>
      </c>
      <c r="B1303" s="303" t="s">
        <v>15578</v>
      </c>
      <c r="C1303" s="304"/>
      <c r="D1303" s="305"/>
    </row>
    <row r="1304" spans="1:4" ht="15" customHeight="1">
      <c r="A1304" s="306" t="s">
        <v>9671</v>
      </c>
      <c r="B1304" s="307" t="s">
        <v>9672</v>
      </c>
      <c r="C1304" s="306" t="s">
        <v>8153</v>
      </c>
      <c r="D1304" s="309">
        <v>112.67</v>
      </c>
    </row>
    <row r="1305" spans="1:4" ht="15" customHeight="1">
      <c r="A1305" s="302">
        <v>8907</v>
      </c>
      <c r="B1305" s="303" t="s">
        <v>15579</v>
      </c>
      <c r="C1305" s="304"/>
      <c r="D1305" s="305"/>
    </row>
    <row r="1306" spans="1:4" ht="15" customHeight="1">
      <c r="A1306" s="306" t="s">
        <v>9673</v>
      </c>
      <c r="B1306" s="307" t="s">
        <v>9674</v>
      </c>
      <c r="C1306" s="306" t="s">
        <v>145</v>
      </c>
      <c r="D1306" s="310">
        <v>50.64</v>
      </c>
    </row>
    <row r="1307" spans="1:4" ht="15" customHeight="1">
      <c r="A1307" s="306" t="s">
        <v>9675</v>
      </c>
      <c r="B1307" s="307" t="s">
        <v>9676</v>
      </c>
      <c r="C1307" s="306" t="s">
        <v>145</v>
      </c>
      <c r="D1307" s="310">
        <v>42.95</v>
      </c>
    </row>
    <row r="1308" spans="1:4" ht="15" customHeight="1">
      <c r="A1308" s="306" t="s">
        <v>9677</v>
      </c>
      <c r="B1308" s="307" t="s">
        <v>9678</v>
      </c>
      <c r="C1308" s="306" t="s">
        <v>145</v>
      </c>
      <c r="D1308" s="310">
        <v>14.23</v>
      </c>
    </row>
    <row r="1309" spans="1:4" ht="15" customHeight="1">
      <c r="A1309" s="306" t="s">
        <v>9679</v>
      </c>
      <c r="B1309" s="307" t="s">
        <v>9680</v>
      </c>
      <c r="C1309" s="306" t="s">
        <v>145</v>
      </c>
      <c r="D1309" s="309">
        <v>195.24</v>
      </c>
    </row>
    <row r="1310" spans="1:4" ht="15" customHeight="1">
      <c r="A1310" s="306" t="s">
        <v>9681</v>
      </c>
      <c r="B1310" s="307" t="s">
        <v>9682</v>
      </c>
      <c r="C1310" s="306" t="s">
        <v>145</v>
      </c>
      <c r="D1310" s="309">
        <v>177.88</v>
      </c>
    </row>
    <row r="1311" spans="1:4" ht="15" customHeight="1">
      <c r="A1311" s="306" t="s">
        <v>9683</v>
      </c>
      <c r="B1311" s="307" t="s">
        <v>9684</v>
      </c>
      <c r="C1311" s="306" t="s">
        <v>145</v>
      </c>
      <c r="D1311" s="309">
        <v>182.84</v>
      </c>
    </row>
    <row r="1312" spans="1:4" ht="15" customHeight="1">
      <c r="A1312" s="302">
        <v>8908</v>
      </c>
      <c r="B1312" s="303" t="s">
        <v>15580</v>
      </c>
      <c r="C1312" s="304"/>
      <c r="D1312" s="305"/>
    </row>
    <row r="1313" spans="1:4" ht="15" customHeight="1">
      <c r="A1313" s="306" t="s">
        <v>9685</v>
      </c>
      <c r="B1313" s="307" t="s">
        <v>9686</v>
      </c>
      <c r="C1313" s="306" t="s">
        <v>145</v>
      </c>
      <c r="D1313" s="310">
        <v>38.479999999999997</v>
      </c>
    </row>
    <row r="1314" spans="1:4" ht="15" customHeight="1">
      <c r="A1314" s="306" t="s">
        <v>9687</v>
      </c>
      <c r="B1314" s="307" t="s">
        <v>9688</v>
      </c>
      <c r="C1314" s="306" t="s">
        <v>145</v>
      </c>
      <c r="D1314" s="310">
        <v>30.1</v>
      </c>
    </row>
    <row r="1315" spans="1:4" ht="15" customHeight="1">
      <c r="A1315" s="306" t="s">
        <v>9689</v>
      </c>
      <c r="B1315" s="307" t="s">
        <v>9690</v>
      </c>
      <c r="C1315" s="306" t="s">
        <v>145</v>
      </c>
      <c r="D1315" s="310">
        <v>14.33</v>
      </c>
    </row>
    <row r="1316" spans="1:4" ht="15" customHeight="1">
      <c r="A1316" s="302">
        <v>8909</v>
      </c>
      <c r="B1316" s="303" t="s">
        <v>15581</v>
      </c>
      <c r="C1316" s="304"/>
      <c r="D1316" s="305"/>
    </row>
    <row r="1317" spans="1:4" ht="15" customHeight="1">
      <c r="A1317" s="306" t="s">
        <v>9691</v>
      </c>
      <c r="B1317" s="307" t="s">
        <v>9692</v>
      </c>
      <c r="C1317" s="306" t="s">
        <v>269</v>
      </c>
      <c r="D1317" s="309">
        <v>311.22000000000003</v>
      </c>
    </row>
    <row r="1318" spans="1:4" ht="15" customHeight="1">
      <c r="A1318" s="306" t="s">
        <v>9693</v>
      </c>
      <c r="B1318" s="307" t="s">
        <v>9694</v>
      </c>
      <c r="C1318" s="306" t="s">
        <v>269</v>
      </c>
      <c r="D1318" s="309">
        <v>296.18</v>
      </c>
    </row>
    <row r="1319" spans="1:4" ht="15" customHeight="1">
      <c r="A1319" s="302">
        <v>8910</v>
      </c>
      <c r="B1319" s="303" t="s">
        <v>15582</v>
      </c>
      <c r="C1319" s="304"/>
      <c r="D1319" s="305"/>
    </row>
    <row r="1320" spans="1:4" ht="15" customHeight="1">
      <c r="A1320" s="306" t="s">
        <v>9695</v>
      </c>
      <c r="B1320" s="307" t="s">
        <v>9696</v>
      </c>
      <c r="C1320" s="306" t="s">
        <v>269</v>
      </c>
      <c r="D1320" s="309">
        <v>227.84</v>
      </c>
    </row>
    <row r="1321" spans="1:4" ht="15" customHeight="1">
      <c r="A1321" s="306" t="s">
        <v>9697</v>
      </c>
      <c r="B1321" s="307" t="s">
        <v>9698</v>
      </c>
      <c r="C1321" s="306" t="s">
        <v>269</v>
      </c>
      <c r="D1321" s="309">
        <v>220.38</v>
      </c>
    </row>
    <row r="1322" spans="1:4" ht="15" customHeight="1">
      <c r="A1322" s="302">
        <v>8911</v>
      </c>
      <c r="B1322" s="303" t="s">
        <v>15583</v>
      </c>
      <c r="C1322" s="304"/>
      <c r="D1322" s="305"/>
    </row>
    <row r="1323" spans="1:4" ht="15" customHeight="1">
      <c r="A1323" s="306" t="s">
        <v>9699</v>
      </c>
      <c r="B1323" s="307" t="s">
        <v>9700</v>
      </c>
      <c r="C1323" s="306" t="s">
        <v>269</v>
      </c>
      <c r="D1323" s="309">
        <v>278.11</v>
      </c>
    </row>
    <row r="1324" spans="1:4" ht="15" customHeight="1">
      <c r="A1324" s="306" t="s">
        <v>9701</v>
      </c>
      <c r="B1324" s="307" t="s">
        <v>9702</v>
      </c>
      <c r="C1324" s="306" t="s">
        <v>269</v>
      </c>
      <c r="D1324" s="309">
        <v>273.26</v>
      </c>
    </row>
    <row r="1325" spans="1:4" ht="15" customHeight="1">
      <c r="A1325" s="302">
        <v>8912</v>
      </c>
      <c r="B1325" s="303" t="s">
        <v>15584</v>
      </c>
      <c r="C1325" s="304"/>
      <c r="D1325" s="305"/>
    </row>
    <row r="1326" spans="1:4" ht="15" customHeight="1">
      <c r="A1326" s="306" t="s">
        <v>9703</v>
      </c>
      <c r="B1326" s="307" t="s">
        <v>9704</v>
      </c>
      <c r="C1326" s="306" t="s">
        <v>269</v>
      </c>
      <c r="D1326" s="309">
        <v>323.88</v>
      </c>
    </row>
    <row r="1327" spans="1:4" ht="15" customHeight="1">
      <c r="A1327" s="306" t="s">
        <v>9705</v>
      </c>
      <c r="B1327" s="307" t="s">
        <v>9706</v>
      </c>
      <c r="C1327" s="306" t="s">
        <v>269</v>
      </c>
      <c r="D1327" s="309">
        <v>319.02999999999997</v>
      </c>
    </row>
    <row r="1328" spans="1:4" ht="15" customHeight="1">
      <c r="A1328" s="302">
        <v>8913</v>
      </c>
      <c r="B1328" s="303" t="s">
        <v>15585</v>
      </c>
      <c r="C1328" s="304"/>
      <c r="D1328" s="305"/>
    </row>
    <row r="1329" spans="1:4" ht="15" customHeight="1">
      <c r="A1329" s="306" t="s">
        <v>9707</v>
      </c>
      <c r="B1329" s="307" t="s">
        <v>9708</v>
      </c>
      <c r="C1329" s="306" t="s">
        <v>269</v>
      </c>
      <c r="D1329" s="309">
        <v>193.06</v>
      </c>
    </row>
    <row r="1330" spans="1:4" ht="15" customHeight="1">
      <c r="A1330" s="306" t="s">
        <v>9709</v>
      </c>
      <c r="B1330" s="307" t="s">
        <v>9710</v>
      </c>
      <c r="C1330" s="306" t="s">
        <v>269</v>
      </c>
      <c r="D1330" s="309">
        <v>201.54</v>
      </c>
    </row>
    <row r="1331" spans="1:4" ht="15" customHeight="1">
      <c r="A1331" s="302">
        <v>8914</v>
      </c>
      <c r="B1331" s="303" t="s">
        <v>15586</v>
      </c>
      <c r="C1331" s="304"/>
      <c r="D1331" s="305"/>
    </row>
    <row r="1332" spans="1:4" ht="15" customHeight="1">
      <c r="A1332" s="306" t="s">
        <v>9711</v>
      </c>
      <c r="B1332" s="307" t="s">
        <v>9712</v>
      </c>
      <c r="C1332" s="306" t="s">
        <v>269</v>
      </c>
      <c r="D1332" s="309">
        <v>266.52</v>
      </c>
    </row>
    <row r="1333" spans="1:4" ht="15" customHeight="1">
      <c r="A1333" s="306" t="s">
        <v>9713</v>
      </c>
      <c r="B1333" s="307" t="s">
        <v>9714</v>
      </c>
      <c r="C1333" s="306" t="s">
        <v>269</v>
      </c>
      <c r="D1333" s="309">
        <v>257.04000000000002</v>
      </c>
    </row>
    <row r="1334" spans="1:4" ht="15" customHeight="1">
      <c r="A1334" s="302">
        <v>8681</v>
      </c>
      <c r="B1334" s="303" t="s">
        <v>15587</v>
      </c>
      <c r="C1334" s="304"/>
      <c r="D1334" s="305"/>
    </row>
    <row r="1335" spans="1:4" ht="15" customHeight="1">
      <c r="A1335" s="302">
        <v>8915</v>
      </c>
      <c r="B1335" s="303" t="s">
        <v>15588</v>
      </c>
      <c r="C1335" s="304"/>
      <c r="D1335" s="305"/>
    </row>
    <row r="1336" spans="1:4" ht="15" customHeight="1">
      <c r="A1336" s="306" t="s">
        <v>9715</v>
      </c>
      <c r="B1336" s="307" t="s">
        <v>9716</v>
      </c>
      <c r="C1336" s="306" t="s">
        <v>145</v>
      </c>
      <c r="D1336" s="310">
        <v>13.25</v>
      </c>
    </row>
    <row r="1337" spans="1:4" ht="15" customHeight="1">
      <c r="A1337" s="306" t="s">
        <v>9717</v>
      </c>
      <c r="B1337" s="307" t="s">
        <v>9718</v>
      </c>
      <c r="C1337" s="306" t="s">
        <v>145</v>
      </c>
      <c r="D1337" s="308">
        <v>2.8</v>
      </c>
    </row>
    <row r="1338" spans="1:4" ht="15" customHeight="1">
      <c r="A1338" s="306" t="s">
        <v>9719</v>
      </c>
      <c r="B1338" s="307" t="s">
        <v>9720</v>
      </c>
      <c r="C1338" s="306" t="s">
        <v>145</v>
      </c>
      <c r="D1338" s="310">
        <v>18.440000000000001</v>
      </c>
    </row>
    <row r="1339" spans="1:4" ht="15" customHeight="1">
      <c r="A1339" s="306" t="s">
        <v>9721</v>
      </c>
      <c r="B1339" s="307" t="s">
        <v>9722</v>
      </c>
      <c r="C1339" s="306" t="s">
        <v>145</v>
      </c>
      <c r="D1339" s="308">
        <v>4.43</v>
      </c>
    </row>
    <row r="1340" spans="1:4" ht="15" customHeight="1">
      <c r="A1340" s="306" t="s">
        <v>9723</v>
      </c>
      <c r="B1340" s="307" t="s">
        <v>9724</v>
      </c>
      <c r="C1340" s="306" t="s">
        <v>145</v>
      </c>
      <c r="D1340" s="310">
        <v>26.28</v>
      </c>
    </row>
    <row r="1341" spans="1:4" ht="15" customHeight="1">
      <c r="A1341" s="306" t="s">
        <v>9725</v>
      </c>
      <c r="B1341" s="307" t="s">
        <v>9726</v>
      </c>
      <c r="C1341" s="306" t="s">
        <v>145</v>
      </c>
      <c r="D1341" s="310">
        <v>37.03</v>
      </c>
    </row>
    <row r="1342" spans="1:4" ht="15" customHeight="1">
      <c r="A1342" s="306" t="s">
        <v>9727</v>
      </c>
      <c r="B1342" s="307" t="s">
        <v>9728</v>
      </c>
      <c r="C1342" s="306" t="s">
        <v>145</v>
      </c>
      <c r="D1342" s="308">
        <v>6.1</v>
      </c>
    </row>
    <row r="1343" spans="1:4" ht="15" customHeight="1">
      <c r="A1343" s="306" t="s">
        <v>9729</v>
      </c>
      <c r="B1343" s="307" t="s">
        <v>9730</v>
      </c>
      <c r="C1343" s="306" t="s">
        <v>145</v>
      </c>
      <c r="D1343" s="308">
        <v>8.57</v>
      </c>
    </row>
    <row r="1344" spans="1:4" ht="15" customHeight="1">
      <c r="A1344" s="306" t="s">
        <v>9731</v>
      </c>
      <c r="B1344" s="307" t="s">
        <v>9732</v>
      </c>
      <c r="C1344" s="306" t="s">
        <v>145</v>
      </c>
      <c r="D1344" s="310">
        <v>11.24</v>
      </c>
    </row>
    <row r="1345" spans="1:4" ht="15" customHeight="1">
      <c r="A1345" s="306" t="s">
        <v>9733</v>
      </c>
      <c r="B1345" s="307" t="s">
        <v>9734</v>
      </c>
      <c r="C1345" s="306" t="s">
        <v>145</v>
      </c>
      <c r="D1345" s="308">
        <v>5.69</v>
      </c>
    </row>
    <row r="1346" spans="1:4" ht="15" customHeight="1">
      <c r="A1346" s="306" t="s">
        <v>9735</v>
      </c>
      <c r="B1346" s="307" t="s">
        <v>9736</v>
      </c>
      <c r="C1346" s="306" t="s">
        <v>145</v>
      </c>
      <c r="D1346" s="308">
        <v>6.53</v>
      </c>
    </row>
    <row r="1347" spans="1:4" ht="15" customHeight="1">
      <c r="A1347" s="306" t="s">
        <v>9737</v>
      </c>
      <c r="B1347" s="307" t="s">
        <v>9738</v>
      </c>
      <c r="C1347" s="306" t="s">
        <v>145</v>
      </c>
      <c r="D1347" s="308">
        <v>7.71</v>
      </c>
    </row>
    <row r="1348" spans="1:4" ht="15" customHeight="1">
      <c r="A1348" s="306" t="s">
        <v>9739</v>
      </c>
      <c r="B1348" s="307" t="s">
        <v>9740</v>
      </c>
      <c r="C1348" s="306" t="s">
        <v>145</v>
      </c>
      <c r="D1348" s="308">
        <v>8.9700000000000006</v>
      </c>
    </row>
    <row r="1349" spans="1:4" ht="15" customHeight="1">
      <c r="A1349" s="302">
        <v>8916</v>
      </c>
      <c r="B1349" s="303" t="s">
        <v>15589</v>
      </c>
      <c r="C1349" s="304"/>
      <c r="D1349" s="305"/>
    </row>
    <row r="1350" spans="1:4" ht="15" customHeight="1">
      <c r="A1350" s="306" t="s">
        <v>9741</v>
      </c>
      <c r="B1350" s="307" t="s">
        <v>9742</v>
      </c>
      <c r="C1350" s="306" t="s">
        <v>145</v>
      </c>
      <c r="D1350" s="310">
        <v>13.68</v>
      </c>
    </row>
    <row r="1351" spans="1:4" ht="15" customHeight="1">
      <c r="A1351" s="306" t="s">
        <v>9743</v>
      </c>
      <c r="B1351" s="307" t="s">
        <v>9744</v>
      </c>
      <c r="C1351" s="306" t="s">
        <v>145</v>
      </c>
      <c r="D1351" s="309">
        <v>108.61</v>
      </c>
    </row>
    <row r="1352" spans="1:4" ht="15" customHeight="1">
      <c r="A1352" s="306" t="s">
        <v>9745</v>
      </c>
      <c r="B1352" s="307" t="s">
        <v>9746</v>
      </c>
      <c r="C1352" s="306" t="s">
        <v>145</v>
      </c>
      <c r="D1352" s="308">
        <v>2.91</v>
      </c>
    </row>
    <row r="1353" spans="1:4" ht="15" customHeight="1">
      <c r="A1353" s="306" t="s">
        <v>9747</v>
      </c>
      <c r="B1353" s="307" t="s">
        <v>9748</v>
      </c>
      <c r="C1353" s="306" t="s">
        <v>145</v>
      </c>
      <c r="D1353" s="309">
        <v>136.63999999999999</v>
      </c>
    </row>
    <row r="1354" spans="1:4" ht="15" customHeight="1">
      <c r="A1354" s="306" t="s">
        <v>9749</v>
      </c>
      <c r="B1354" s="307" t="s">
        <v>9750</v>
      </c>
      <c r="C1354" s="306" t="s">
        <v>145</v>
      </c>
      <c r="D1354" s="310">
        <v>20.329999999999998</v>
      </c>
    </row>
    <row r="1355" spans="1:4" ht="15" customHeight="1">
      <c r="A1355" s="306" t="s">
        <v>9751</v>
      </c>
      <c r="B1355" s="307" t="s">
        <v>9752</v>
      </c>
      <c r="C1355" s="306" t="s">
        <v>145</v>
      </c>
      <c r="D1355" s="309">
        <v>166.66</v>
      </c>
    </row>
    <row r="1356" spans="1:4" ht="15" customHeight="1">
      <c r="A1356" s="306" t="s">
        <v>9753</v>
      </c>
      <c r="B1356" s="307" t="s">
        <v>9754</v>
      </c>
      <c r="C1356" s="306" t="s">
        <v>145</v>
      </c>
      <c r="D1356" s="309">
        <v>217.69</v>
      </c>
    </row>
    <row r="1357" spans="1:4" ht="15" customHeight="1">
      <c r="A1357" s="306" t="s">
        <v>9755</v>
      </c>
      <c r="B1357" s="307" t="s">
        <v>9756</v>
      </c>
      <c r="C1357" s="306" t="s">
        <v>145</v>
      </c>
      <c r="D1357" s="308">
        <v>4.5599999999999996</v>
      </c>
    </row>
    <row r="1358" spans="1:4" ht="15" customHeight="1">
      <c r="A1358" s="306" t="s">
        <v>9757</v>
      </c>
      <c r="B1358" s="307" t="s">
        <v>9758</v>
      </c>
      <c r="C1358" s="306" t="s">
        <v>145</v>
      </c>
      <c r="D1358" s="310">
        <v>28.86</v>
      </c>
    </row>
    <row r="1359" spans="1:4" ht="15" customHeight="1">
      <c r="A1359" s="306" t="s">
        <v>9759</v>
      </c>
      <c r="B1359" s="307" t="s">
        <v>9760</v>
      </c>
      <c r="C1359" s="306" t="s">
        <v>145</v>
      </c>
      <c r="D1359" s="309">
        <v>267.57</v>
      </c>
    </row>
    <row r="1360" spans="1:4" ht="15" customHeight="1">
      <c r="A1360" s="306" t="s">
        <v>9761</v>
      </c>
      <c r="B1360" s="307" t="s">
        <v>9762</v>
      </c>
      <c r="C1360" s="306" t="s">
        <v>145</v>
      </c>
      <c r="D1360" s="310">
        <v>36.270000000000003</v>
      </c>
    </row>
    <row r="1361" spans="1:4" ht="15" customHeight="1">
      <c r="A1361" s="306" t="s">
        <v>9763</v>
      </c>
      <c r="B1361" s="307" t="s">
        <v>9764</v>
      </c>
      <c r="C1361" s="306" t="s">
        <v>145</v>
      </c>
      <c r="D1361" s="308">
        <v>6.14</v>
      </c>
    </row>
    <row r="1362" spans="1:4" ht="15" customHeight="1">
      <c r="A1362" s="306" t="s">
        <v>9765</v>
      </c>
      <c r="B1362" s="307" t="s">
        <v>9766</v>
      </c>
      <c r="C1362" s="306" t="s">
        <v>145</v>
      </c>
      <c r="D1362" s="310">
        <v>52.09</v>
      </c>
    </row>
    <row r="1363" spans="1:4" ht="15" customHeight="1">
      <c r="A1363" s="306" t="s">
        <v>9767</v>
      </c>
      <c r="B1363" s="307" t="s">
        <v>9768</v>
      </c>
      <c r="C1363" s="306" t="s">
        <v>145</v>
      </c>
      <c r="D1363" s="308">
        <v>9.17</v>
      </c>
    </row>
    <row r="1364" spans="1:4" ht="15" customHeight="1">
      <c r="A1364" s="306" t="s">
        <v>9769</v>
      </c>
      <c r="B1364" s="307" t="s">
        <v>9770</v>
      </c>
      <c r="C1364" s="306" t="s">
        <v>145</v>
      </c>
      <c r="D1364" s="310">
        <v>73.56</v>
      </c>
    </row>
    <row r="1365" spans="1:4" ht="15" customHeight="1">
      <c r="A1365" s="306" t="s">
        <v>9771</v>
      </c>
      <c r="B1365" s="307" t="s">
        <v>9772</v>
      </c>
      <c r="C1365" s="306" t="s">
        <v>145</v>
      </c>
      <c r="D1365" s="310">
        <v>96.25</v>
      </c>
    </row>
    <row r="1366" spans="1:4" ht="15" customHeight="1">
      <c r="A1366" s="302">
        <v>8917</v>
      </c>
      <c r="B1366" s="303" t="s">
        <v>15590</v>
      </c>
      <c r="C1366" s="304"/>
      <c r="D1366" s="305"/>
    </row>
    <row r="1367" spans="1:4" ht="15" customHeight="1">
      <c r="A1367" s="306" t="s">
        <v>9773</v>
      </c>
      <c r="B1367" s="307" t="s">
        <v>15298</v>
      </c>
      <c r="C1367" s="306" t="s">
        <v>145</v>
      </c>
      <c r="D1367" s="310">
        <v>12.36</v>
      </c>
    </row>
    <row r="1368" spans="1:4" ht="15" customHeight="1">
      <c r="A1368" s="306" t="s">
        <v>9774</v>
      </c>
      <c r="B1368" s="307" t="s">
        <v>15299</v>
      </c>
      <c r="C1368" s="306" t="s">
        <v>145</v>
      </c>
      <c r="D1368" s="310">
        <v>18.41</v>
      </c>
    </row>
    <row r="1369" spans="1:4" ht="15" customHeight="1">
      <c r="A1369" s="306" t="s">
        <v>9775</v>
      </c>
      <c r="B1369" s="307" t="s">
        <v>15300</v>
      </c>
      <c r="C1369" s="306" t="s">
        <v>145</v>
      </c>
      <c r="D1369" s="310">
        <v>25.86</v>
      </c>
    </row>
    <row r="1370" spans="1:4" ht="15" customHeight="1">
      <c r="A1370" s="306" t="s">
        <v>9776</v>
      </c>
      <c r="B1370" s="307" t="s">
        <v>15301</v>
      </c>
      <c r="C1370" s="306" t="s">
        <v>145</v>
      </c>
      <c r="D1370" s="310">
        <v>35.83</v>
      </c>
    </row>
    <row r="1371" spans="1:4" ht="15" customHeight="1">
      <c r="A1371" s="306" t="s">
        <v>9777</v>
      </c>
      <c r="B1371" s="307" t="s">
        <v>15302</v>
      </c>
      <c r="C1371" s="306" t="s">
        <v>145</v>
      </c>
      <c r="D1371" s="310">
        <v>48.83</v>
      </c>
    </row>
    <row r="1372" spans="1:4" ht="15" customHeight="1">
      <c r="A1372" s="306" t="s">
        <v>9778</v>
      </c>
      <c r="B1372" s="307" t="s">
        <v>15303</v>
      </c>
      <c r="C1372" s="306" t="s">
        <v>145</v>
      </c>
      <c r="D1372" s="310">
        <v>66.42</v>
      </c>
    </row>
    <row r="1373" spans="1:4" ht="15" customHeight="1">
      <c r="A1373" s="306" t="s">
        <v>9779</v>
      </c>
      <c r="B1373" s="307" t="s">
        <v>15304</v>
      </c>
      <c r="C1373" s="306" t="s">
        <v>145</v>
      </c>
      <c r="D1373" s="310">
        <v>91</v>
      </c>
    </row>
    <row r="1374" spans="1:4" ht="15" customHeight="1">
      <c r="A1374" s="302">
        <v>8918</v>
      </c>
      <c r="B1374" s="303" t="s">
        <v>15591</v>
      </c>
      <c r="C1374" s="304"/>
      <c r="D1374" s="305"/>
    </row>
    <row r="1375" spans="1:4" ht="15" customHeight="1">
      <c r="A1375" s="306" t="s">
        <v>9780</v>
      </c>
      <c r="B1375" s="307" t="s">
        <v>9781</v>
      </c>
      <c r="C1375" s="306" t="s">
        <v>8153</v>
      </c>
      <c r="D1375" s="310">
        <v>17.809999999999999</v>
      </c>
    </row>
    <row r="1376" spans="1:4" ht="15" customHeight="1">
      <c r="A1376" s="306" t="s">
        <v>9782</v>
      </c>
      <c r="B1376" s="307" t="s">
        <v>9783</v>
      </c>
      <c r="C1376" s="306" t="s">
        <v>8153</v>
      </c>
      <c r="D1376" s="310">
        <v>10.87</v>
      </c>
    </row>
    <row r="1377" spans="1:4" ht="15" customHeight="1">
      <c r="A1377" s="306" t="s">
        <v>9784</v>
      </c>
      <c r="B1377" s="307" t="s">
        <v>15305</v>
      </c>
      <c r="C1377" s="306" t="s">
        <v>8153</v>
      </c>
      <c r="D1377" s="310">
        <v>14.88</v>
      </c>
    </row>
    <row r="1378" spans="1:4" ht="15" customHeight="1">
      <c r="A1378" s="306" t="s">
        <v>9785</v>
      </c>
      <c r="B1378" s="307" t="s">
        <v>9786</v>
      </c>
      <c r="C1378" s="306" t="s">
        <v>8153</v>
      </c>
      <c r="D1378" s="310">
        <v>14.49</v>
      </c>
    </row>
    <row r="1379" spans="1:4" ht="15" customHeight="1">
      <c r="A1379" s="306" t="s">
        <v>9787</v>
      </c>
      <c r="B1379" s="307" t="s">
        <v>15306</v>
      </c>
      <c r="C1379" s="306" t="s">
        <v>8153</v>
      </c>
      <c r="D1379" s="310">
        <v>16.66</v>
      </c>
    </row>
    <row r="1380" spans="1:4" ht="15" customHeight="1">
      <c r="A1380" s="306" t="s">
        <v>9788</v>
      </c>
      <c r="B1380" s="307" t="s">
        <v>9789</v>
      </c>
      <c r="C1380" s="306" t="s">
        <v>8153</v>
      </c>
      <c r="D1380" s="310">
        <v>11.73</v>
      </c>
    </row>
    <row r="1381" spans="1:4" ht="15" customHeight="1">
      <c r="A1381" s="306" t="s">
        <v>9790</v>
      </c>
      <c r="B1381" s="307" t="s">
        <v>9791</v>
      </c>
      <c r="C1381" s="306" t="s">
        <v>8153</v>
      </c>
      <c r="D1381" s="310">
        <v>13.28</v>
      </c>
    </row>
    <row r="1382" spans="1:4" ht="15" customHeight="1">
      <c r="A1382" s="306" t="s">
        <v>9792</v>
      </c>
      <c r="B1382" s="307" t="s">
        <v>9793</v>
      </c>
      <c r="C1382" s="306" t="s">
        <v>8153</v>
      </c>
      <c r="D1382" s="310">
        <v>12.54</v>
      </c>
    </row>
    <row r="1383" spans="1:4" ht="15" customHeight="1">
      <c r="A1383" s="306" t="s">
        <v>9794</v>
      </c>
      <c r="B1383" s="307" t="s">
        <v>9795</v>
      </c>
      <c r="C1383" s="306" t="s">
        <v>8153</v>
      </c>
      <c r="D1383" s="310">
        <v>10.28</v>
      </c>
    </row>
    <row r="1384" spans="1:4" ht="15" customHeight="1">
      <c r="A1384" s="306" t="s">
        <v>9796</v>
      </c>
      <c r="B1384" s="307" t="s">
        <v>9797</v>
      </c>
      <c r="C1384" s="306" t="s">
        <v>8153</v>
      </c>
      <c r="D1384" s="310">
        <v>12.91</v>
      </c>
    </row>
    <row r="1385" spans="1:4" ht="15" customHeight="1">
      <c r="A1385" s="306" t="s">
        <v>9798</v>
      </c>
      <c r="B1385" s="307" t="s">
        <v>9799</v>
      </c>
      <c r="C1385" s="306" t="s">
        <v>8153</v>
      </c>
      <c r="D1385" s="310">
        <v>54.76</v>
      </c>
    </row>
    <row r="1386" spans="1:4" ht="15" customHeight="1">
      <c r="A1386" s="302">
        <v>8919</v>
      </c>
      <c r="B1386" s="303" t="s">
        <v>15592</v>
      </c>
      <c r="C1386" s="304"/>
      <c r="D1386" s="305"/>
    </row>
    <row r="1387" spans="1:4" ht="15" customHeight="1">
      <c r="A1387" s="306" t="s">
        <v>9800</v>
      </c>
      <c r="B1387" s="307" t="s">
        <v>9801</v>
      </c>
      <c r="C1387" s="306" t="s">
        <v>8153</v>
      </c>
      <c r="D1387" s="309">
        <v>210.99</v>
      </c>
    </row>
    <row r="1388" spans="1:4" ht="15" customHeight="1">
      <c r="A1388" s="306" t="s">
        <v>9802</v>
      </c>
      <c r="B1388" s="307" t="s">
        <v>9803</v>
      </c>
      <c r="C1388" s="306" t="s">
        <v>8153</v>
      </c>
      <c r="D1388" s="309">
        <v>722.41</v>
      </c>
    </row>
    <row r="1389" spans="1:4" ht="15" customHeight="1">
      <c r="A1389" s="306" t="s">
        <v>9804</v>
      </c>
      <c r="B1389" s="307" t="s">
        <v>9805</v>
      </c>
      <c r="C1389" s="306" t="s">
        <v>8153</v>
      </c>
      <c r="D1389" s="309">
        <v>689.14</v>
      </c>
    </row>
    <row r="1390" spans="1:4" ht="15" customHeight="1">
      <c r="A1390" s="306" t="s">
        <v>9806</v>
      </c>
      <c r="B1390" s="307" t="s">
        <v>9807</v>
      </c>
      <c r="C1390" s="306" t="s">
        <v>8153</v>
      </c>
      <c r="D1390" s="311">
        <v>1832.49</v>
      </c>
    </row>
    <row r="1391" spans="1:4" ht="15" customHeight="1">
      <c r="A1391" s="306" t="s">
        <v>9808</v>
      </c>
      <c r="B1391" s="307" t="s">
        <v>9809</v>
      </c>
      <c r="C1391" s="306" t="s">
        <v>8153</v>
      </c>
      <c r="D1391" s="311">
        <v>1460.47</v>
      </c>
    </row>
    <row r="1392" spans="1:4" ht="15" customHeight="1">
      <c r="A1392" s="306" t="s">
        <v>9810</v>
      </c>
      <c r="B1392" s="307" t="s">
        <v>9811</v>
      </c>
      <c r="C1392" s="306" t="s">
        <v>8153</v>
      </c>
      <c r="D1392" s="310">
        <v>68.64</v>
      </c>
    </row>
    <row r="1393" spans="1:4" ht="15" customHeight="1">
      <c r="A1393" s="306" t="s">
        <v>9812</v>
      </c>
      <c r="B1393" s="307" t="s">
        <v>9813</v>
      </c>
      <c r="C1393" s="306" t="s">
        <v>8153</v>
      </c>
      <c r="D1393" s="310">
        <v>29.09</v>
      </c>
    </row>
    <row r="1394" spans="1:4" ht="15" customHeight="1">
      <c r="A1394" s="306" t="s">
        <v>9814</v>
      </c>
      <c r="B1394" s="307" t="s">
        <v>9815</v>
      </c>
      <c r="C1394" s="306" t="s">
        <v>8153</v>
      </c>
      <c r="D1394" s="310">
        <v>52.7</v>
      </c>
    </row>
    <row r="1395" spans="1:4" ht="15" customHeight="1">
      <c r="A1395" s="306" t="s">
        <v>9816</v>
      </c>
      <c r="B1395" s="307" t="s">
        <v>9817</v>
      </c>
      <c r="C1395" s="306" t="s">
        <v>8153</v>
      </c>
      <c r="D1395" s="310">
        <v>91.05</v>
      </c>
    </row>
    <row r="1396" spans="1:4" ht="15" customHeight="1">
      <c r="A1396" s="306" t="s">
        <v>9818</v>
      </c>
      <c r="B1396" s="307" t="s">
        <v>9819</v>
      </c>
      <c r="C1396" s="306" t="s">
        <v>8153</v>
      </c>
      <c r="D1396" s="309">
        <v>100.34</v>
      </c>
    </row>
    <row r="1397" spans="1:4" ht="15" customHeight="1">
      <c r="A1397" s="306" t="s">
        <v>9820</v>
      </c>
      <c r="B1397" s="307" t="s">
        <v>9821</v>
      </c>
      <c r="C1397" s="306" t="s">
        <v>8153</v>
      </c>
      <c r="D1397" s="309">
        <v>138.74</v>
      </c>
    </row>
    <row r="1398" spans="1:4" ht="15" customHeight="1">
      <c r="A1398" s="306" t="s">
        <v>9822</v>
      </c>
      <c r="B1398" s="307" t="s">
        <v>9823</v>
      </c>
      <c r="C1398" s="306" t="s">
        <v>8153</v>
      </c>
      <c r="D1398" s="309">
        <v>117.29</v>
      </c>
    </row>
    <row r="1399" spans="1:4" ht="15" customHeight="1">
      <c r="A1399" s="306" t="s">
        <v>9824</v>
      </c>
      <c r="B1399" s="307" t="s">
        <v>9825</v>
      </c>
      <c r="C1399" s="306" t="s">
        <v>8153</v>
      </c>
      <c r="D1399" s="309">
        <v>116.04</v>
      </c>
    </row>
    <row r="1400" spans="1:4" ht="15" customHeight="1">
      <c r="A1400" s="306" t="s">
        <v>9826</v>
      </c>
      <c r="B1400" s="307" t="s">
        <v>9827</v>
      </c>
      <c r="C1400" s="306" t="s">
        <v>8153</v>
      </c>
      <c r="D1400" s="309">
        <v>129.80000000000001</v>
      </c>
    </row>
    <row r="1401" spans="1:4" ht="15" customHeight="1">
      <c r="A1401" s="306" t="s">
        <v>9828</v>
      </c>
      <c r="B1401" s="307" t="s">
        <v>9829</v>
      </c>
      <c r="C1401" s="306" t="s">
        <v>8153</v>
      </c>
      <c r="D1401" s="309">
        <v>123.31</v>
      </c>
    </row>
    <row r="1402" spans="1:4" ht="15" customHeight="1">
      <c r="A1402" s="306" t="s">
        <v>9830</v>
      </c>
      <c r="B1402" s="307" t="s">
        <v>23574</v>
      </c>
      <c r="C1402" s="306" t="s">
        <v>8153</v>
      </c>
      <c r="D1402" s="310">
        <v>73</v>
      </c>
    </row>
    <row r="1403" spans="1:4" ht="15" customHeight="1">
      <c r="A1403" s="306" t="s">
        <v>9832</v>
      </c>
      <c r="B1403" s="307" t="s">
        <v>23575</v>
      </c>
      <c r="C1403" s="306" t="s">
        <v>8153</v>
      </c>
      <c r="D1403" s="309">
        <v>122.98</v>
      </c>
    </row>
    <row r="1404" spans="1:4" ht="15" customHeight="1">
      <c r="A1404" s="306" t="s">
        <v>9834</v>
      </c>
      <c r="B1404" s="307" t="s">
        <v>23576</v>
      </c>
      <c r="C1404" s="306" t="s">
        <v>8153</v>
      </c>
      <c r="D1404" s="309">
        <v>236.84</v>
      </c>
    </row>
    <row r="1405" spans="1:4" ht="15" customHeight="1">
      <c r="A1405" s="306" t="s">
        <v>9836</v>
      </c>
      <c r="B1405" s="307" t="s">
        <v>23577</v>
      </c>
      <c r="C1405" s="306" t="s">
        <v>8153</v>
      </c>
      <c r="D1405" s="309">
        <v>393.65</v>
      </c>
    </row>
    <row r="1406" spans="1:4" ht="15" customHeight="1">
      <c r="A1406" s="306" t="s">
        <v>9838</v>
      </c>
      <c r="B1406" s="307" t="s">
        <v>9839</v>
      </c>
      <c r="C1406" s="306" t="s">
        <v>8153</v>
      </c>
      <c r="D1406" s="310">
        <v>34.159999999999997</v>
      </c>
    </row>
    <row r="1407" spans="1:4" ht="15" customHeight="1">
      <c r="A1407" s="306" t="s">
        <v>9840</v>
      </c>
      <c r="B1407" s="307" t="s">
        <v>9841</v>
      </c>
      <c r="C1407" s="306" t="s">
        <v>8153</v>
      </c>
      <c r="D1407" s="310">
        <v>37.31</v>
      </c>
    </row>
    <row r="1408" spans="1:4" ht="15" customHeight="1">
      <c r="A1408" s="302">
        <v>8920</v>
      </c>
      <c r="B1408" s="303" t="s">
        <v>15593</v>
      </c>
      <c r="C1408" s="304"/>
      <c r="D1408" s="305"/>
    </row>
    <row r="1409" spans="1:4" ht="15" customHeight="1">
      <c r="A1409" s="306" t="s">
        <v>9842</v>
      </c>
      <c r="B1409" s="307" t="s">
        <v>9843</v>
      </c>
      <c r="C1409" s="306" t="s">
        <v>8153</v>
      </c>
      <c r="D1409" s="309">
        <v>168.59</v>
      </c>
    </row>
    <row r="1410" spans="1:4" ht="15" customHeight="1">
      <c r="A1410" s="306" t="s">
        <v>9844</v>
      </c>
      <c r="B1410" s="307" t="s">
        <v>9845</v>
      </c>
      <c r="C1410" s="306" t="s">
        <v>8153</v>
      </c>
      <c r="D1410" s="309">
        <v>167.03</v>
      </c>
    </row>
    <row r="1411" spans="1:4" ht="15" customHeight="1">
      <c r="A1411" s="306" t="s">
        <v>9846</v>
      </c>
      <c r="B1411" s="307" t="s">
        <v>9847</v>
      </c>
      <c r="C1411" s="306" t="s">
        <v>8153</v>
      </c>
      <c r="D1411" s="309">
        <v>295.63</v>
      </c>
    </row>
    <row r="1412" spans="1:4" ht="15" customHeight="1">
      <c r="A1412" s="306" t="s">
        <v>9848</v>
      </c>
      <c r="B1412" s="307" t="s">
        <v>9849</v>
      </c>
      <c r="C1412" s="306" t="s">
        <v>8153</v>
      </c>
      <c r="D1412" s="309">
        <v>369</v>
      </c>
    </row>
    <row r="1413" spans="1:4" ht="15" customHeight="1">
      <c r="A1413" s="302">
        <v>8921</v>
      </c>
      <c r="B1413" s="303" t="s">
        <v>15594</v>
      </c>
      <c r="C1413" s="304"/>
      <c r="D1413" s="305"/>
    </row>
    <row r="1414" spans="1:4" ht="15" customHeight="1">
      <c r="A1414" s="306" t="s">
        <v>9853</v>
      </c>
      <c r="B1414" s="307" t="s">
        <v>9854</v>
      </c>
      <c r="C1414" s="306" t="s">
        <v>8153</v>
      </c>
      <c r="D1414" s="310">
        <v>65.069999999999993</v>
      </c>
    </row>
    <row r="1415" spans="1:4" ht="15" customHeight="1">
      <c r="A1415" s="306" t="s">
        <v>9855</v>
      </c>
      <c r="B1415" s="307" t="s">
        <v>9854</v>
      </c>
      <c r="C1415" s="306" t="s">
        <v>8153</v>
      </c>
      <c r="D1415" s="310">
        <v>65.069999999999993</v>
      </c>
    </row>
    <row r="1416" spans="1:4" ht="15" customHeight="1">
      <c r="A1416" s="306" t="s">
        <v>9856</v>
      </c>
      <c r="B1416" s="307" t="s">
        <v>9857</v>
      </c>
      <c r="C1416" s="306" t="s">
        <v>8153</v>
      </c>
      <c r="D1416" s="309">
        <v>126.45</v>
      </c>
    </row>
    <row r="1417" spans="1:4" ht="15" customHeight="1">
      <c r="A1417" s="306" t="s">
        <v>9858</v>
      </c>
      <c r="B1417" s="307" t="s">
        <v>9859</v>
      </c>
      <c r="C1417" s="306" t="s">
        <v>8153</v>
      </c>
      <c r="D1417" s="309">
        <v>126.45</v>
      </c>
    </row>
    <row r="1418" spans="1:4" ht="15" customHeight="1">
      <c r="A1418" s="306" t="s">
        <v>9861</v>
      </c>
      <c r="B1418" s="307" t="s">
        <v>9862</v>
      </c>
      <c r="C1418" s="306" t="s">
        <v>8153</v>
      </c>
      <c r="D1418" s="309">
        <v>195.25</v>
      </c>
    </row>
    <row r="1419" spans="1:4" ht="15" customHeight="1">
      <c r="A1419" s="306" t="s">
        <v>9863</v>
      </c>
      <c r="B1419" s="307" t="s">
        <v>9864</v>
      </c>
      <c r="C1419" s="306" t="s">
        <v>8153</v>
      </c>
      <c r="D1419" s="309">
        <v>195.25</v>
      </c>
    </row>
    <row r="1420" spans="1:4" ht="15" customHeight="1">
      <c r="A1420" s="306" t="s">
        <v>9868</v>
      </c>
      <c r="B1420" s="307" t="s">
        <v>9869</v>
      </c>
      <c r="C1420" s="306" t="s">
        <v>8153</v>
      </c>
      <c r="D1420" s="309">
        <v>763.95</v>
      </c>
    </row>
    <row r="1421" spans="1:4" ht="15" customHeight="1">
      <c r="A1421" s="306" t="s">
        <v>9870</v>
      </c>
      <c r="B1421" s="307" t="s">
        <v>9871</v>
      </c>
      <c r="C1421" s="306" t="s">
        <v>8153</v>
      </c>
      <c r="D1421" s="309">
        <v>767.03</v>
      </c>
    </row>
    <row r="1422" spans="1:4" ht="15" customHeight="1">
      <c r="A1422" s="306" t="s">
        <v>9860</v>
      </c>
      <c r="B1422" s="307" t="s">
        <v>15307</v>
      </c>
      <c r="C1422" s="306" t="s">
        <v>8153</v>
      </c>
      <c r="D1422" s="309">
        <v>127.55</v>
      </c>
    </row>
    <row r="1423" spans="1:4" ht="15" customHeight="1">
      <c r="A1423" s="306" t="s">
        <v>9850</v>
      </c>
      <c r="B1423" s="307" t="s">
        <v>15308</v>
      </c>
      <c r="C1423" s="306" t="s">
        <v>8153</v>
      </c>
      <c r="D1423" s="309">
        <v>240.68</v>
      </c>
    </row>
    <row r="1424" spans="1:4" ht="15" customHeight="1">
      <c r="A1424" s="306" t="s">
        <v>9865</v>
      </c>
      <c r="B1424" s="307" t="s">
        <v>15309</v>
      </c>
      <c r="C1424" s="306" t="s">
        <v>8153</v>
      </c>
      <c r="D1424" s="309">
        <v>251.84</v>
      </c>
    </row>
    <row r="1425" spans="1:4" ht="15" customHeight="1">
      <c r="A1425" s="306" t="s">
        <v>9851</v>
      </c>
      <c r="B1425" s="307" t="s">
        <v>15310</v>
      </c>
      <c r="C1425" s="306" t="s">
        <v>8153</v>
      </c>
      <c r="D1425" s="309">
        <v>374.79</v>
      </c>
    </row>
    <row r="1426" spans="1:4" ht="15" customHeight="1">
      <c r="A1426" s="306" t="s">
        <v>9866</v>
      </c>
      <c r="B1426" s="307" t="s">
        <v>15311</v>
      </c>
      <c r="C1426" s="306" t="s">
        <v>8153</v>
      </c>
      <c r="D1426" s="309">
        <v>345.99</v>
      </c>
    </row>
    <row r="1427" spans="1:4" ht="15" customHeight="1">
      <c r="A1427" s="306" t="s">
        <v>9852</v>
      </c>
      <c r="B1427" s="307" t="s">
        <v>15312</v>
      </c>
      <c r="C1427" s="306" t="s">
        <v>8153</v>
      </c>
      <c r="D1427" s="309">
        <v>474.83</v>
      </c>
    </row>
    <row r="1428" spans="1:4" ht="15" customHeight="1">
      <c r="A1428" s="306" t="s">
        <v>9867</v>
      </c>
      <c r="B1428" s="307" t="s">
        <v>15313</v>
      </c>
      <c r="C1428" s="306" t="s">
        <v>8153</v>
      </c>
      <c r="D1428" s="309">
        <v>532.16999999999996</v>
      </c>
    </row>
    <row r="1429" spans="1:4" ht="15" customHeight="1">
      <c r="A1429" s="306" t="s">
        <v>22309</v>
      </c>
      <c r="B1429" s="307" t="s">
        <v>22580</v>
      </c>
      <c r="C1429" s="306" t="s">
        <v>8153</v>
      </c>
      <c r="D1429" s="309">
        <v>753.08</v>
      </c>
    </row>
    <row r="1430" spans="1:4" ht="15" customHeight="1">
      <c r="A1430" s="306" t="s">
        <v>15314</v>
      </c>
      <c r="B1430" s="307" t="s">
        <v>15315</v>
      </c>
      <c r="C1430" s="306" t="s">
        <v>8153</v>
      </c>
      <c r="D1430" s="311">
        <v>1234.69</v>
      </c>
    </row>
    <row r="1431" spans="1:4" ht="15" customHeight="1">
      <c r="A1431" s="306" t="s">
        <v>9872</v>
      </c>
      <c r="B1431" s="307" t="s">
        <v>15316</v>
      </c>
      <c r="C1431" s="306" t="s">
        <v>8153</v>
      </c>
      <c r="D1431" s="311">
        <v>1754.41</v>
      </c>
    </row>
    <row r="1432" spans="1:4" ht="15" customHeight="1">
      <c r="A1432" s="306" t="s">
        <v>9873</v>
      </c>
      <c r="B1432" s="307" t="s">
        <v>15317</v>
      </c>
      <c r="C1432" s="306" t="s">
        <v>8153</v>
      </c>
      <c r="D1432" s="309">
        <v>546.76</v>
      </c>
    </row>
    <row r="1433" spans="1:4" ht="15" customHeight="1">
      <c r="A1433" s="306" t="s">
        <v>9874</v>
      </c>
      <c r="B1433" s="307" t="s">
        <v>15318</v>
      </c>
      <c r="C1433" s="306" t="s">
        <v>8153</v>
      </c>
      <c r="D1433" s="311">
        <v>1173.1199999999999</v>
      </c>
    </row>
    <row r="1434" spans="1:4" ht="15" customHeight="1">
      <c r="A1434" s="306" t="s">
        <v>9875</v>
      </c>
      <c r="B1434" s="307" t="s">
        <v>15319</v>
      </c>
      <c r="C1434" s="306" t="s">
        <v>8153</v>
      </c>
      <c r="D1434" s="309">
        <v>352.46</v>
      </c>
    </row>
    <row r="1435" spans="1:4" ht="15" customHeight="1">
      <c r="A1435" s="302">
        <v>8922</v>
      </c>
      <c r="B1435" s="303" t="s">
        <v>15595</v>
      </c>
      <c r="C1435" s="304"/>
      <c r="D1435" s="305"/>
    </row>
    <row r="1436" spans="1:4" ht="15" customHeight="1">
      <c r="A1436" s="306" t="s">
        <v>9876</v>
      </c>
      <c r="B1436" s="307" t="s">
        <v>9877</v>
      </c>
      <c r="C1436" s="306" t="s">
        <v>8153</v>
      </c>
      <c r="D1436" s="310">
        <v>71.77</v>
      </c>
    </row>
    <row r="1437" spans="1:4" ht="15" customHeight="1">
      <c r="A1437" s="306" t="s">
        <v>9878</v>
      </c>
      <c r="B1437" s="307" t="s">
        <v>9879</v>
      </c>
      <c r="C1437" s="306" t="s">
        <v>8153</v>
      </c>
      <c r="D1437" s="310">
        <v>76.52</v>
      </c>
    </row>
    <row r="1438" spans="1:4" ht="15" customHeight="1">
      <c r="A1438" s="306" t="s">
        <v>9880</v>
      </c>
      <c r="B1438" s="307" t="s">
        <v>9881</v>
      </c>
      <c r="C1438" s="306" t="s">
        <v>8153</v>
      </c>
      <c r="D1438" s="310">
        <v>81.91</v>
      </c>
    </row>
    <row r="1439" spans="1:4" ht="15" customHeight="1">
      <c r="A1439" s="306" t="s">
        <v>9882</v>
      </c>
      <c r="B1439" s="307" t="s">
        <v>9883</v>
      </c>
      <c r="C1439" s="306" t="s">
        <v>8153</v>
      </c>
      <c r="D1439" s="310">
        <v>86.64</v>
      </c>
    </row>
    <row r="1440" spans="1:4" ht="15" customHeight="1">
      <c r="A1440" s="306" t="s">
        <v>9884</v>
      </c>
      <c r="B1440" s="307" t="s">
        <v>9885</v>
      </c>
      <c r="C1440" s="306" t="s">
        <v>8153</v>
      </c>
      <c r="D1440" s="309">
        <v>122.76</v>
      </c>
    </row>
    <row r="1441" spans="1:4" ht="15" customHeight="1">
      <c r="A1441" s="306" t="s">
        <v>9886</v>
      </c>
      <c r="B1441" s="307" t="s">
        <v>9887</v>
      </c>
      <c r="C1441" s="306" t="s">
        <v>8153</v>
      </c>
      <c r="D1441" s="309">
        <v>100.33</v>
      </c>
    </row>
    <row r="1442" spans="1:4" ht="15" customHeight="1">
      <c r="A1442" s="306" t="s">
        <v>9888</v>
      </c>
      <c r="B1442" s="307" t="s">
        <v>9889</v>
      </c>
      <c r="C1442" s="306" t="s">
        <v>8153</v>
      </c>
      <c r="D1442" s="310">
        <v>96.92</v>
      </c>
    </row>
    <row r="1443" spans="1:4" ht="15" customHeight="1">
      <c r="A1443" s="306" t="s">
        <v>9890</v>
      </c>
      <c r="B1443" s="307" t="s">
        <v>9891</v>
      </c>
      <c r="C1443" s="306" t="s">
        <v>8153</v>
      </c>
      <c r="D1443" s="310">
        <v>97.81</v>
      </c>
    </row>
    <row r="1444" spans="1:4" ht="15" customHeight="1">
      <c r="A1444" s="306" t="s">
        <v>9892</v>
      </c>
      <c r="B1444" s="307" t="s">
        <v>9893</v>
      </c>
      <c r="C1444" s="306" t="s">
        <v>8153</v>
      </c>
      <c r="D1444" s="310">
        <v>62.64</v>
      </c>
    </row>
    <row r="1445" spans="1:4" ht="15" customHeight="1">
      <c r="A1445" s="306" t="s">
        <v>9894</v>
      </c>
      <c r="B1445" s="307" t="s">
        <v>9895</v>
      </c>
      <c r="C1445" s="306" t="s">
        <v>8153</v>
      </c>
      <c r="D1445" s="310">
        <v>63.53</v>
      </c>
    </row>
    <row r="1446" spans="1:4" ht="15" customHeight="1">
      <c r="A1446" s="306" t="s">
        <v>9896</v>
      </c>
      <c r="B1446" s="307" t="s">
        <v>9897</v>
      </c>
      <c r="C1446" s="306" t="s">
        <v>8153</v>
      </c>
      <c r="D1446" s="310">
        <v>47.63</v>
      </c>
    </row>
    <row r="1447" spans="1:4" ht="15" customHeight="1">
      <c r="A1447" s="306" t="s">
        <v>9898</v>
      </c>
      <c r="B1447" s="307" t="s">
        <v>9899</v>
      </c>
      <c r="C1447" s="306" t="s">
        <v>8153</v>
      </c>
      <c r="D1447" s="310">
        <v>43.33</v>
      </c>
    </row>
    <row r="1448" spans="1:4" ht="15" customHeight="1">
      <c r="A1448" s="306" t="s">
        <v>9900</v>
      </c>
      <c r="B1448" s="307" t="s">
        <v>9901</v>
      </c>
      <c r="C1448" s="306" t="s">
        <v>8153</v>
      </c>
      <c r="D1448" s="310">
        <v>48.06</v>
      </c>
    </row>
    <row r="1449" spans="1:4" ht="15" customHeight="1">
      <c r="A1449" s="306" t="s">
        <v>9902</v>
      </c>
      <c r="B1449" s="307" t="s">
        <v>9903</v>
      </c>
      <c r="C1449" s="306" t="s">
        <v>8153</v>
      </c>
      <c r="D1449" s="310">
        <v>84.18</v>
      </c>
    </row>
    <row r="1450" spans="1:4" ht="15" customHeight="1">
      <c r="A1450" s="306" t="s">
        <v>9904</v>
      </c>
      <c r="B1450" s="307" t="s">
        <v>9905</v>
      </c>
      <c r="C1450" s="306" t="s">
        <v>8153</v>
      </c>
      <c r="D1450" s="310">
        <v>61.75</v>
      </c>
    </row>
    <row r="1451" spans="1:4" ht="15" customHeight="1">
      <c r="A1451" s="306" t="s">
        <v>9906</v>
      </c>
      <c r="B1451" s="307" t="s">
        <v>9907</v>
      </c>
      <c r="C1451" s="306" t="s">
        <v>8153</v>
      </c>
      <c r="D1451" s="310">
        <v>58.34</v>
      </c>
    </row>
    <row r="1452" spans="1:4" ht="15" customHeight="1">
      <c r="A1452" s="306" t="s">
        <v>9908</v>
      </c>
      <c r="B1452" s="307" t="s">
        <v>9909</v>
      </c>
      <c r="C1452" s="306" t="s">
        <v>8153</v>
      </c>
      <c r="D1452" s="310">
        <v>59.23</v>
      </c>
    </row>
    <row r="1453" spans="1:4" ht="15" customHeight="1">
      <c r="A1453" s="306" t="s">
        <v>9910</v>
      </c>
      <c r="B1453" s="307" t="s">
        <v>9911</v>
      </c>
      <c r="C1453" s="306" t="s">
        <v>8153</v>
      </c>
      <c r="D1453" s="310">
        <v>19.96</v>
      </c>
    </row>
    <row r="1454" spans="1:4" ht="15" customHeight="1">
      <c r="A1454" s="306" t="s">
        <v>9912</v>
      </c>
      <c r="B1454" s="307" t="s">
        <v>9913</v>
      </c>
      <c r="C1454" s="306" t="s">
        <v>8153</v>
      </c>
      <c r="D1454" s="310">
        <v>40.81</v>
      </c>
    </row>
    <row r="1455" spans="1:4" ht="15" customHeight="1">
      <c r="A1455" s="306" t="s">
        <v>9914</v>
      </c>
      <c r="B1455" s="307" t="s">
        <v>9915</v>
      </c>
      <c r="C1455" s="306" t="s">
        <v>8153</v>
      </c>
      <c r="D1455" s="310">
        <v>45.54</v>
      </c>
    </row>
    <row r="1456" spans="1:4" ht="15" customHeight="1">
      <c r="A1456" s="306" t="s">
        <v>9916</v>
      </c>
      <c r="B1456" s="307" t="s">
        <v>9917</v>
      </c>
      <c r="C1456" s="306" t="s">
        <v>8153</v>
      </c>
      <c r="D1456" s="310">
        <v>42.59</v>
      </c>
    </row>
    <row r="1457" spans="1:4" ht="15" customHeight="1">
      <c r="A1457" s="306" t="s">
        <v>9918</v>
      </c>
      <c r="B1457" s="307" t="s">
        <v>9919</v>
      </c>
      <c r="C1457" s="306" t="s">
        <v>8153</v>
      </c>
      <c r="D1457" s="310">
        <v>47.32</v>
      </c>
    </row>
    <row r="1458" spans="1:4" ht="15" customHeight="1">
      <c r="A1458" s="306" t="s">
        <v>9920</v>
      </c>
      <c r="B1458" s="307" t="s">
        <v>9921</v>
      </c>
      <c r="C1458" s="306" t="s">
        <v>8153</v>
      </c>
      <c r="D1458" s="310">
        <v>43.41</v>
      </c>
    </row>
    <row r="1459" spans="1:4" ht="15" customHeight="1">
      <c r="A1459" s="306" t="s">
        <v>9922</v>
      </c>
      <c r="B1459" s="307" t="s">
        <v>9923</v>
      </c>
      <c r="C1459" s="306" t="s">
        <v>8153</v>
      </c>
      <c r="D1459" s="310">
        <v>48.14</v>
      </c>
    </row>
    <row r="1460" spans="1:4" ht="15" customHeight="1">
      <c r="A1460" s="306" t="s">
        <v>9924</v>
      </c>
      <c r="B1460" s="307" t="s">
        <v>9925</v>
      </c>
      <c r="C1460" s="306" t="s">
        <v>8153</v>
      </c>
      <c r="D1460" s="309">
        <v>108.67</v>
      </c>
    </row>
    <row r="1461" spans="1:4" ht="15" customHeight="1">
      <c r="A1461" s="306" t="s">
        <v>9926</v>
      </c>
      <c r="B1461" s="307" t="s">
        <v>9927</v>
      </c>
      <c r="C1461" s="306" t="s">
        <v>8153</v>
      </c>
      <c r="D1461" s="309">
        <v>157.04</v>
      </c>
    </row>
    <row r="1462" spans="1:4" ht="15" customHeight="1">
      <c r="A1462" s="306" t="s">
        <v>9928</v>
      </c>
      <c r="B1462" s="307" t="s">
        <v>9929</v>
      </c>
      <c r="C1462" s="306" t="s">
        <v>8153</v>
      </c>
      <c r="D1462" s="310">
        <v>79.88</v>
      </c>
    </row>
    <row r="1463" spans="1:4" ht="15" customHeight="1">
      <c r="A1463" s="306" t="s">
        <v>9930</v>
      </c>
      <c r="B1463" s="307" t="s">
        <v>9931</v>
      </c>
      <c r="C1463" s="306" t="s">
        <v>8153</v>
      </c>
      <c r="D1463" s="309">
        <v>111.86</v>
      </c>
    </row>
    <row r="1464" spans="1:4" ht="15" customHeight="1">
      <c r="A1464" s="306" t="s">
        <v>9932</v>
      </c>
      <c r="B1464" s="307" t="s">
        <v>9933</v>
      </c>
      <c r="C1464" s="306" t="s">
        <v>8153</v>
      </c>
      <c r="D1464" s="309">
        <v>117.47</v>
      </c>
    </row>
    <row r="1465" spans="1:4" ht="15" customHeight="1">
      <c r="A1465" s="306" t="s">
        <v>9934</v>
      </c>
      <c r="B1465" s="307" t="s">
        <v>9935</v>
      </c>
      <c r="C1465" s="306" t="s">
        <v>8153</v>
      </c>
      <c r="D1465" s="310">
        <v>59.6</v>
      </c>
    </row>
    <row r="1466" spans="1:4" ht="15" customHeight="1">
      <c r="A1466" s="306" t="s">
        <v>9936</v>
      </c>
      <c r="B1466" s="307" t="s">
        <v>9937</v>
      </c>
      <c r="C1466" s="306" t="s">
        <v>8153</v>
      </c>
      <c r="D1466" s="310">
        <v>46.13</v>
      </c>
    </row>
    <row r="1467" spans="1:4" ht="15" customHeight="1">
      <c r="A1467" s="306" t="s">
        <v>9938</v>
      </c>
      <c r="B1467" s="307" t="s">
        <v>9939</v>
      </c>
      <c r="C1467" s="306" t="s">
        <v>8153</v>
      </c>
      <c r="D1467" s="310">
        <v>64.77</v>
      </c>
    </row>
    <row r="1468" spans="1:4" ht="15" customHeight="1">
      <c r="A1468" s="306" t="s">
        <v>9940</v>
      </c>
      <c r="B1468" s="307" t="s">
        <v>9941</v>
      </c>
      <c r="C1468" s="306" t="s">
        <v>8153</v>
      </c>
      <c r="D1468" s="310">
        <v>61.36</v>
      </c>
    </row>
    <row r="1469" spans="1:4" ht="15" customHeight="1">
      <c r="A1469" s="306" t="s">
        <v>9942</v>
      </c>
      <c r="B1469" s="307" t="s">
        <v>9943</v>
      </c>
      <c r="C1469" s="306" t="s">
        <v>8153</v>
      </c>
      <c r="D1469" s="310">
        <v>62.25</v>
      </c>
    </row>
    <row r="1470" spans="1:4" ht="15" customHeight="1">
      <c r="A1470" s="306" t="s">
        <v>9944</v>
      </c>
      <c r="B1470" s="307" t="s">
        <v>9945</v>
      </c>
      <c r="C1470" s="306" t="s">
        <v>8153</v>
      </c>
      <c r="D1470" s="310">
        <v>51.77</v>
      </c>
    </row>
    <row r="1471" spans="1:4" ht="15" customHeight="1">
      <c r="A1471" s="306" t="s">
        <v>9946</v>
      </c>
      <c r="B1471" s="307" t="s">
        <v>9947</v>
      </c>
      <c r="C1471" s="306" t="s">
        <v>8153</v>
      </c>
      <c r="D1471" s="310">
        <v>28.99</v>
      </c>
    </row>
    <row r="1472" spans="1:4" ht="15" customHeight="1">
      <c r="A1472" s="306" t="s">
        <v>9948</v>
      </c>
      <c r="B1472" s="307" t="s">
        <v>9949</v>
      </c>
      <c r="C1472" s="306" t="s">
        <v>8153</v>
      </c>
      <c r="D1472" s="310">
        <v>44.22</v>
      </c>
    </row>
    <row r="1473" spans="1:4" ht="15" customHeight="1">
      <c r="A1473" s="306" t="s">
        <v>9950</v>
      </c>
      <c r="B1473" s="307" t="s">
        <v>9951</v>
      </c>
      <c r="C1473" s="306" t="s">
        <v>8153</v>
      </c>
      <c r="D1473" s="310">
        <v>45.11</v>
      </c>
    </row>
    <row r="1474" spans="1:4" ht="15" customHeight="1">
      <c r="A1474" s="306" t="s">
        <v>9952</v>
      </c>
      <c r="B1474" s="307" t="s">
        <v>9953</v>
      </c>
      <c r="C1474" s="306" t="s">
        <v>8153</v>
      </c>
      <c r="D1474" s="310">
        <v>28.15</v>
      </c>
    </row>
    <row r="1475" spans="1:4" ht="15" customHeight="1">
      <c r="A1475" s="306" t="s">
        <v>237</v>
      </c>
      <c r="B1475" s="307" t="s">
        <v>238</v>
      </c>
      <c r="C1475" s="306" t="s">
        <v>8153</v>
      </c>
      <c r="D1475" s="310">
        <v>26.84</v>
      </c>
    </row>
    <row r="1476" spans="1:4" ht="15" customHeight="1">
      <c r="A1476" s="306" t="s">
        <v>9954</v>
      </c>
      <c r="B1476" s="307" t="s">
        <v>9955</v>
      </c>
      <c r="C1476" s="306" t="s">
        <v>8153</v>
      </c>
      <c r="D1476" s="310">
        <v>45.48</v>
      </c>
    </row>
    <row r="1477" spans="1:4" ht="15" customHeight="1">
      <c r="A1477" s="306" t="s">
        <v>9956</v>
      </c>
      <c r="B1477" s="307" t="s">
        <v>9957</v>
      </c>
      <c r="C1477" s="306" t="s">
        <v>8153</v>
      </c>
      <c r="D1477" s="310">
        <v>42.07</v>
      </c>
    </row>
    <row r="1478" spans="1:4" ht="15" customHeight="1">
      <c r="A1478" s="306" t="s">
        <v>9958</v>
      </c>
      <c r="B1478" s="307" t="s">
        <v>9959</v>
      </c>
      <c r="C1478" s="306" t="s">
        <v>8153</v>
      </c>
      <c r="D1478" s="310">
        <v>42.96</v>
      </c>
    </row>
    <row r="1479" spans="1:4" ht="15" customHeight="1">
      <c r="A1479" s="306" t="s">
        <v>9960</v>
      </c>
      <c r="B1479" s="307" t="s">
        <v>9961</v>
      </c>
      <c r="C1479" s="306" t="s">
        <v>8153</v>
      </c>
      <c r="D1479" s="310">
        <v>79.78</v>
      </c>
    </row>
    <row r="1480" spans="1:4" ht="15" customHeight="1">
      <c r="A1480" s="306" t="s">
        <v>9962</v>
      </c>
      <c r="B1480" s="307" t="s">
        <v>9963</v>
      </c>
      <c r="C1480" s="306" t="s">
        <v>8153</v>
      </c>
      <c r="D1480" s="310">
        <v>80.67</v>
      </c>
    </row>
    <row r="1481" spans="1:4" ht="15" customHeight="1">
      <c r="A1481" s="306" t="s">
        <v>9964</v>
      </c>
      <c r="B1481" s="307" t="s">
        <v>9965</v>
      </c>
      <c r="C1481" s="306" t="s">
        <v>8153</v>
      </c>
      <c r="D1481" s="310">
        <v>60.49</v>
      </c>
    </row>
    <row r="1482" spans="1:4" ht="15" customHeight="1">
      <c r="A1482" s="306" t="s">
        <v>9966</v>
      </c>
      <c r="B1482" s="307" t="s">
        <v>9967</v>
      </c>
      <c r="C1482" s="306" t="s">
        <v>8153</v>
      </c>
      <c r="D1482" s="310">
        <v>61.38</v>
      </c>
    </row>
    <row r="1483" spans="1:4" ht="15" customHeight="1">
      <c r="A1483" s="306" t="s">
        <v>9968</v>
      </c>
      <c r="B1483" s="307" t="s">
        <v>9969</v>
      </c>
      <c r="C1483" s="306" t="s">
        <v>8153</v>
      </c>
      <c r="D1483" s="310">
        <v>12.79</v>
      </c>
    </row>
    <row r="1484" spans="1:4" ht="15" customHeight="1">
      <c r="A1484" s="306" t="s">
        <v>9970</v>
      </c>
      <c r="B1484" s="307" t="s">
        <v>9971</v>
      </c>
      <c r="C1484" s="306" t="s">
        <v>8153</v>
      </c>
      <c r="D1484" s="308">
        <v>7.6</v>
      </c>
    </row>
    <row r="1485" spans="1:4" ht="15" customHeight="1">
      <c r="A1485" s="306" t="s">
        <v>9972</v>
      </c>
      <c r="B1485" s="307" t="s">
        <v>9973</v>
      </c>
      <c r="C1485" s="306" t="s">
        <v>8153</v>
      </c>
      <c r="D1485" s="310">
        <v>10.8</v>
      </c>
    </row>
    <row r="1486" spans="1:4" ht="15" customHeight="1">
      <c r="A1486" s="306" t="s">
        <v>9974</v>
      </c>
      <c r="B1486" s="307" t="s">
        <v>9975</v>
      </c>
      <c r="C1486" s="306" t="s">
        <v>8153</v>
      </c>
      <c r="D1486" s="310">
        <v>16.64</v>
      </c>
    </row>
    <row r="1487" spans="1:4" ht="15" customHeight="1">
      <c r="A1487" s="306" t="s">
        <v>9976</v>
      </c>
      <c r="B1487" s="307" t="s">
        <v>9977</v>
      </c>
      <c r="C1487" s="306" t="s">
        <v>8153</v>
      </c>
      <c r="D1487" s="310">
        <v>28.63</v>
      </c>
    </row>
    <row r="1488" spans="1:4" ht="15" customHeight="1">
      <c r="A1488" s="306" t="s">
        <v>9978</v>
      </c>
      <c r="B1488" s="307" t="s">
        <v>9979</v>
      </c>
      <c r="C1488" s="306" t="s">
        <v>8153</v>
      </c>
      <c r="D1488" s="310">
        <v>25.58</v>
      </c>
    </row>
    <row r="1489" spans="1:4" ht="15" customHeight="1">
      <c r="A1489" s="306" t="s">
        <v>9980</v>
      </c>
      <c r="B1489" s="307" t="s">
        <v>9981</v>
      </c>
      <c r="C1489" s="306" t="s">
        <v>8153</v>
      </c>
      <c r="D1489" s="310">
        <v>41.7</v>
      </c>
    </row>
    <row r="1490" spans="1:4" ht="15" customHeight="1">
      <c r="A1490" s="306" t="s">
        <v>9982</v>
      </c>
      <c r="B1490" s="307" t="s">
        <v>9983</v>
      </c>
      <c r="C1490" s="306" t="s">
        <v>8153</v>
      </c>
      <c r="D1490" s="310">
        <v>46.43</v>
      </c>
    </row>
    <row r="1491" spans="1:4" ht="15" customHeight="1">
      <c r="A1491" s="306" t="s">
        <v>9984</v>
      </c>
      <c r="B1491" s="307" t="s">
        <v>9985</v>
      </c>
      <c r="C1491" s="306" t="s">
        <v>8153</v>
      </c>
      <c r="D1491" s="310">
        <v>74.739999999999995</v>
      </c>
    </row>
    <row r="1492" spans="1:4" ht="15" customHeight="1">
      <c r="A1492" s="306" t="s">
        <v>9986</v>
      </c>
      <c r="B1492" s="307" t="s">
        <v>9987</v>
      </c>
      <c r="C1492" s="306" t="s">
        <v>8153</v>
      </c>
      <c r="D1492" s="310">
        <v>79.47</v>
      </c>
    </row>
    <row r="1493" spans="1:4" ht="15" customHeight="1">
      <c r="A1493" s="306" t="s">
        <v>239</v>
      </c>
      <c r="B1493" s="307" t="s">
        <v>9988</v>
      </c>
      <c r="C1493" s="306" t="s">
        <v>8153</v>
      </c>
      <c r="D1493" s="310">
        <v>26.47</v>
      </c>
    </row>
    <row r="1494" spans="1:4" ht="15" customHeight="1">
      <c r="A1494" s="306" t="s">
        <v>9989</v>
      </c>
      <c r="B1494" s="307" t="s">
        <v>9990</v>
      </c>
      <c r="C1494" s="306" t="s">
        <v>8153</v>
      </c>
      <c r="D1494" s="310">
        <v>26.88</v>
      </c>
    </row>
    <row r="1495" spans="1:4" ht="15" customHeight="1">
      <c r="A1495" s="306" t="s">
        <v>9991</v>
      </c>
      <c r="B1495" s="307" t="s">
        <v>9992</v>
      </c>
      <c r="C1495" s="306" t="s">
        <v>8153</v>
      </c>
      <c r="D1495" s="310">
        <v>59.51</v>
      </c>
    </row>
    <row r="1496" spans="1:4" ht="15" customHeight="1">
      <c r="A1496" s="306" t="s">
        <v>9993</v>
      </c>
      <c r="B1496" s="307" t="s">
        <v>9994</v>
      </c>
      <c r="C1496" s="306" t="s">
        <v>8153</v>
      </c>
      <c r="D1496" s="310">
        <v>49.37</v>
      </c>
    </row>
    <row r="1497" spans="1:4" ht="15" customHeight="1">
      <c r="A1497" s="306" t="s">
        <v>9995</v>
      </c>
      <c r="B1497" s="307" t="s">
        <v>9996</v>
      </c>
      <c r="C1497" s="306" t="s">
        <v>8153</v>
      </c>
      <c r="D1497" s="310">
        <v>35.18</v>
      </c>
    </row>
    <row r="1498" spans="1:4" ht="15" customHeight="1">
      <c r="A1498" s="306" t="s">
        <v>9997</v>
      </c>
      <c r="B1498" s="307" t="s">
        <v>9998</v>
      </c>
      <c r="C1498" s="306" t="s">
        <v>8153</v>
      </c>
      <c r="D1498" s="310">
        <v>32.380000000000003</v>
      </c>
    </row>
    <row r="1499" spans="1:4" ht="15" customHeight="1">
      <c r="A1499" s="306" t="s">
        <v>9999</v>
      </c>
      <c r="B1499" s="307" t="s">
        <v>10000</v>
      </c>
      <c r="C1499" s="306" t="s">
        <v>8153</v>
      </c>
      <c r="D1499" s="308">
        <v>1.7</v>
      </c>
    </row>
    <row r="1500" spans="1:4" ht="15" customHeight="1">
      <c r="A1500" s="306" t="s">
        <v>10001</v>
      </c>
      <c r="B1500" s="307" t="s">
        <v>10002</v>
      </c>
      <c r="C1500" s="306" t="s">
        <v>8153</v>
      </c>
      <c r="D1500" s="308">
        <v>1.76</v>
      </c>
    </row>
    <row r="1501" spans="1:4" ht="15" customHeight="1">
      <c r="A1501" s="306" t="s">
        <v>10003</v>
      </c>
      <c r="B1501" s="307" t="s">
        <v>10004</v>
      </c>
      <c r="C1501" s="306" t="s">
        <v>8153</v>
      </c>
      <c r="D1501" s="310">
        <v>35.1</v>
      </c>
    </row>
    <row r="1502" spans="1:4" ht="15" customHeight="1">
      <c r="A1502" s="306" t="s">
        <v>10005</v>
      </c>
      <c r="B1502" s="307" t="s">
        <v>10006</v>
      </c>
      <c r="C1502" s="306" t="s">
        <v>8153</v>
      </c>
      <c r="D1502" s="310">
        <v>40.74</v>
      </c>
    </row>
    <row r="1503" spans="1:4" ht="15" customHeight="1">
      <c r="A1503" s="306" t="s">
        <v>10007</v>
      </c>
      <c r="B1503" s="307" t="s">
        <v>10008</v>
      </c>
      <c r="C1503" s="306" t="s">
        <v>8153</v>
      </c>
      <c r="D1503" s="310">
        <v>17.96</v>
      </c>
    </row>
    <row r="1504" spans="1:4" ht="15" customHeight="1">
      <c r="A1504" s="306" t="s">
        <v>10009</v>
      </c>
      <c r="B1504" s="307" t="s">
        <v>10010</v>
      </c>
      <c r="C1504" s="306" t="s">
        <v>8153</v>
      </c>
      <c r="D1504" s="310">
        <v>15.81</v>
      </c>
    </row>
    <row r="1505" spans="1:4" ht="15" customHeight="1">
      <c r="A1505" s="306" t="s">
        <v>10011</v>
      </c>
      <c r="B1505" s="307" t="s">
        <v>10012</v>
      </c>
      <c r="C1505" s="306" t="s">
        <v>8153</v>
      </c>
      <c r="D1505" s="310">
        <v>17.600000000000001</v>
      </c>
    </row>
    <row r="1506" spans="1:4" ht="15" customHeight="1">
      <c r="A1506" s="306" t="s">
        <v>10013</v>
      </c>
      <c r="B1506" s="307" t="s">
        <v>10014</v>
      </c>
      <c r="C1506" s="306" t="s">
        <v>8153</v>
      </c>
      <c r="D1506" s="310">
        <v>17.12</v>
      </c>
    </row>
    <row r="1507" spans="1:4" ht="15" customHeight="1">
      <c r="A1507" s="306" t="s">
        <v>10015</v>
      </c>
      <c r="B1507" s="307" t="s">
        <v>10016</v>
      </c>
      <c r="C1507" s="306" t="s">
        <v>8153</v>
      </c>
      <c r="D1507" s="310">
        <v>14.55</v>
      </c>
    </row>
    <row r="1508" spans="1:4" ht="15" customHeight="1">
      <c r="A1508" s="306" t="s">
        <v>10017</v>
      </c>
      <c r="B1508" s="307" t="s">
        <v>10018</v>
      </c>
      <c r="C1508" s="306" t="s">
        <v>8153</v>
      </c>
      <c r="D1508" s="310">
        <v>15.44</v>
      </c>
    </row>
    <row r="1509" spans="1:4" ht="15" customHeight="1">
      <c r="A1509" s="306" t="s">
        <v>10019</v>
      </c>
      <c r="B1509" s="307" t="s">
        <v>10020</v>
      </c>
      <c r="C1509" s="306" t="s">
        <v>8153</v>
      </c>
      <c r="D1509" s="310">
        <v>15.85</v>
      </c>
    </row>
    <row r="1510" spans="1:4" ht="15" customHeight="1">
      <c r="A1510" s="306" t="s">
        <v>10021</v>
      </c>
      <c r="B1510" s="307" t="s">
        <v>10022</v>
      </c>
      <c r="C1510" s="306" t="s">
        <v>8153</v>
      </c>
      <c r="D1510" s="310">
        <v>48.48</v>
      </c>
    </row>
    <row r="1511" spans="1:4" ht="15" customHeight="1">
      <c r="A1511" s="306" t="s">
        <v>10023</v>
      </c>
      <c r="B1511" s="307" t="s">
        <v>10024</v>
      </c>
      <c r="C1511" s="306" t="s">
        <v>8153</v>
      </c>
      <c r="D1511" s="308">
        <v>5.18</v>
      </c>
    </row>
    <row r="1512" spans="1:4" ht="15" customHeight="1">
      <c r="A1512" s="306" t="s">
        <v>10025</v>
      </c>
      <c r="B1512" s="307" t="s">
        <v>10026</v>
      </c>
      <c r="C1512" s="306" t="s">
        <v>8153</v>
      </c>
      <c r="D1512" s="308">
        <v>6.09</v>
      </c>
    </row>
    <row r="1513" spans="1:4" ht="15" customHeight="1">
      <c r="A1513" s="306" t="s">
        <v>10027</v>
      </c>
      <c r="B1513" s="307" t="s">
        <v>10028</v>
      </c>
      <c r="C1513" s="306" t="s">
        <v>8153</v>
      </c>
      <c r="D1513" s="308">
        <v>6.55</v>
      </c>
    </row>
    <row r="1514" spans="1:4" ht="15" customHeight="1">
      <c r="A1514" s="306" t="s">
        <v>10029</v>
      </c>
      <c r="B1514" s="307" t="s">
        <v>10030</v>
      </c>
      <c r="C1514" s="306" t="s">
        <v>8153</v>
      </c>
      <c r="D1514" s="308">
        <v>5.41</v>
      </c>
    </row>
    <row r="1515" spans="1:4" ht="15" customHeight="1">
      <c r="A1515" s="306" t="s">
        <v>10031</v>
      </c>
      <c r="B1515" s="307" t="s">
        <v>10032</v>
      </c>
      <c r="C1515" s="306" t="s">
        <v>8153</v>
      </c>
      <c r="D1515" s="308">
        <v>8.24</v>
      </c>
    </row>
    <row r="1516" spans="1:4" ht="15" customHeight="1">
      <c r="A1516" s="306" t="s">
        <v>10033</v>
      </c>
      <c r="B1516" s="307" t="s">
        <v>10034</v>
      </c>
      <c r="C1516" s="306" t="s">
        <v>8153</v>
      </c>
      <c r="D1516" s="308">
        <v>8.0399999999999991</v>
      </c>
    </row>
    <row r="1517" spans="1:4" ht="15" customHeight="1">
      <c r="A1517" s="306" t="s">
        <v>10035</v>
      </c>
      <c r="B1517" s="307" t="s">
        <v>10036</v>
      </c>
      <c r="C1517" s="306" t="s">
        <v>8153</v>
      </c>
      <c r="D1517" s="308">
        <v>8.24</v>
      </c>
    </row>
    <row r="1518" spans="1:4" ht="15" customHeight="1">
      <c r="A1518" s="306" t="s">
        <v>10037</v>
      </c>
      <c r="B1518" s="307" t="s">
        <v>10038</v>
      </c>
      <c r="C1518" s="306" t="s">
        <v>8153</v>
      </c>
      <c r="D1518" s="308">
        <v>8.6</v>
      </c>
    </row>
    <row r="1519" spans="1:4" ht="15" customHeight="1">
      <c r="A1519" s="306" t="s">
        <v>10039</v>
      </c>
      <c r="B1519" s="307" t="s">
        <v>10040</v>
      </c>
      <c r="C1519" s="306" t="s">
        <v>8153</v>
      </c>
      <c r="D1519" s="308">
        <v>5.62</v>
      </c>
    </row>
    <row r="1520" spans="1:4" ht="15" customHeight="1">
      <c r="A1520" s="306" t="s">
        <v>10041</v>
      </c>
      <c r="B1520" s="307" t="s">
        <v>10042</v>
      </c>
      <c r="C1520" s="306" t="s">
        <v>8153</v>
      </c>
      <c r="D1520" s="308">
        <v>8.4</v>
      </c>
    </row>
    <row r="1521" spans="1:4" ht="15" customHeight="1">
      <c r="A1521" s="302">
        <v>8923</v>
      </c>
      <c r="B1521" s="303" t="s">
        <v>15596</v>
      </c>
      <c r="C1521" s="304"/>
      <c r="D1521" s="305"/>
    </row>
    <row r="1522" spans="1:4" ht="15" customHeight="1">
      <c r="A1522" s="306" t="s">
        <v>10043</v>
      </c>
      <c r="B1522" s="307" t="s">
        <v>10044</v>
      </c>
      <c r="C1522" s="306" t="s">
        <v>145</v>
      </c>
      <c r="D1522" s="310">
        <v>13.64</v>
      </c>
    </row>
    <row r="1523" spans="1:4" ht="15" customHeight="1">
      <c r="A1523" s="302">
        <v>8924</v>
      </c>
      <c r="B1523" s="303" t="s">
        <v>15597</v>
      </c>
      <c r="C1523" s="304"/>
      <c r="D1523" s="305"/>
    </row>
    <row r="1524" spans="1:4" ht="15" customHeight="1">
      <c r="A1524" s="306" t="s">
        <v>10045</v>
      </c>
      <c r="B1524" s="307" t="s">
        <v>10046</v>
      </c>
      <c r="C1524" s="306" t="s">
        <v>8153</v>
      </c>
      <c r="D1524" s="310">
        <v>34.74</v>
      </c>
    </row>
    <row r="1525" spans="1:4" ht="15" customHeight="1">
      <c r="A1525" s="306" t="s">
        <v>10047</v>
      </c>
      <c r="B1525" s="307" t="s">
        <v>10048</v>
      </c>
      <c r="C1525" s="306" t="s">
        <v>8153</v>
      </c>
      <c r="D1525" s="310">
        <v>58.12</v>
      </c>
    </row>
    <row r="1526" spans="1:4" ht="15" customHeight="1">
      <c r="A1526" s="306" t="s">
        <v>10049</v>
      </c>
      <c r="B1526" s="307" t="s">
        <v>10050</v>
      </c>
      <c r="C1526" s="306" t="s">
        <v>8153</v>
      </c>
      <c r="D1526" s="310">
        <v>47.2</v>
      </c>
    </row>
    <row r="1527" spans="1:4" ht="15" customHeight="1">
      <c r="A1527" s="306" t="s">
        <v>10051</v>
      </c>
      <c r="B1527" s="307" t="s">
        <v>10052</v>
      </c>
      <c r="C1527" s="306" t="s">
        <v>8153</v>
      </c>
      <c r="D1527" s="310">
        <v>75.64</v>
      </c>
    </row>
    <row r="1528" spans="1:4" ht="15" customHeight="1">
      <c r="A1528" s="306" t="s">
        <v>10053</v>
      </c>
      <c r="B1528" s="307" t="s">
        <v>10054</v>
      </c>
      <c r="C1528" s="306" t="s">
        <v>8153</v>
      </c>
      <c r="D1528" s="310">
        <v>30.43</v>
      </c>
    </row>
    <row r="1529" spans="1:4" ht="15" customHeight="1">
      <c r="A1529" s="306" t="s">
        <v>10055</v>
      </c>
      <c r="B1529" s="307" t="s">
        <v>10056</v>
      </c>
      <c r="C1529" s="306" t="s">
        <v>8153</v>
      </c>
      <c r="D1529" s="310">
        <v>37.229999999999997</v>
      </c>
    </row>
    <row r="1530" spans="1:4" ht="15" customHeight="1">
      <c r="A1530" s="306" t="s">
        <v>10057</v>
      </c>
      <c r="B1530" s="307" t="s">
        <v>10058</v>
      </c>
      <c r="C1530" s="306" t="s">
        <v>8153</v>
      </c>
      <c r="D1530" s="310">
        <v>63.97</v>
      </c>
    </row>
    <row r="1531" spans="1:4" ht="15" customHeight="1">
      <c r="A1531" s="306" t="s">
        <v>10059</v>
      </c>
      <c r="B1531" s="307" t="s">
        <v>10060</v>
      </c>
      <c r="C1531" s="306" t="s">
        <v>8153</v>
      </c>
      <c r="D1531" s="310">
        <v>52.07</v>
      </c>
    </row>
    <row r="1532" spans="1:4" ht="15" customHeight="1">
      <c r="A1532" s="306" t="s">
        <v>10061</v>
      </c>
      <c r="B1532" s="307" t="s">
        <v>10062</v>
      </c>
      <c r="C1532" s="306" t="s">
        <v>8153</v>
      </c>
      <c r="D1532" s="310">
        <v>83.15</v>
      </c>
    </row>
    <row r="1533" spans="1:4" ht="15" customHeight="1">
      <c r="A1533" s="306" t="s">
        <v>10063</v>
      </c>
      <c r="B1533" s="307" t="s">
        <v>10064</v>
      </c>
      <c r="C1533" s="306" t="s">
        <v>8153</v>
      </c>
      <c r="D1533" s="310">
        <v>32.5</v>
      </c>
    </row>
    <row r="1534" spans="1:4" ht="15" customHeight="1">
      <c r="A1534" s="306" t="s">
        <v>10065</v>
      </c>
      <c r="B1534" s="307" t="s">
        <v>10066</v>
      </c>
      <c r="C1534" s="306" t="s">
        <v>8153</v>
      </c>
      <c r="D1534" s="310">
        <v>34.74</v>
      </c>
    </row>
    <row r="1535" spans="1:4" ht="15" customHeight="1">
      <c r="A1535" s="306" t="s">
        <v>10067</v>
      </c>
      <c r="B1535" s="307" t="s">
        <v>10068</v>
      </c>
      <c r="C1535" s="306" t="s">
        <v>8153</v>
      </c>
      <c r="D1535" s="310">
        <v>58.12</v>
      </c>
    </row>
    <row r="1536" spans="1:4" ht="15" customHeight="1">
      <c r="A1536" s="306" t="s">
        <v>10069</v>
      </c>
      <c r="B1536" s="307" t="s">
        <v>10070</v>
      </c>
      <c r="C1536" s="306" t="s">
        <v>8153</v>
      </c>
      <c r="D1536" s="310">
        <v>47.2</v>
      </c>
    </row>
    <row r="1537" spans="1:4" ht="15" customHeight="1">
      <c r="A1537" s="306" t="s">
        <v>10071</v>
      </c>
      <c r="B1537" s="307" t="s">
        <v>10072</v>
      </c>
      <c r="C1537" s="306" t="s">
        <v>8153</v>
      </c>
      <c r="D1537" s="310">
        <v>75.64</v>
      </c>
    </row>
    <row r="1538" spans="1:4" ht="15" customHeight="1">
      <c r="A1538" s="306" t="s">
        <v>10073</v>
      </c>
      <c r="B1538" s="307" t="s">
        <v>10074</v>
      </c>
      <c r="C1538" s="306" t="s">
        <v>8153</v>
      </c>
      <c r="D1538" s="310">
        <v>30.43</v>
      </c>
    </row>
    <row r="1539" spans="1:4" ht="15" customHeight="1">
      <c r="A1539" s="306" t="s">
        <v>10075</v>
      </c>
      <c r="B1539" s="307" t="s">
        <v>10076</v>
      </c>
      <c r="C1539" s="306" t="s">
        <v>8153</v>
      </c>
      <c r="D1539" s="310">
        <v>37.229999999999997</v>
      </c>
    </row>
    <row r="1540" spans="1:4" ht="15" customHeight="1">
      <c r="A1540" s="306" t="s">
        <v>10077</v>
      </c>
      <c r="B1540" s="307" t="s">
        <v>10078</v>
      </c>
      <c r="C1540" s="306" t="s">
        <v>8153</v>
      </c>
      <c r="D1540" s="310">
        <v>63.97</v>
      </c>
    </row>
    <row r="1541" spans="1:4" ht="15" customHeight="1">
      <c r="A1541" s="306" t="s">
        <v>10079</v>
      </c>
      <c r="B1541" s="307" t="s">
        <v>10080</v>
      </c>
      <c r="C1541" s="306" t="s">
        <v>8153</v>
      </c>
      <c r="D1541" s="310">
        <v>52.07</v>
      </c>
    </row>
    <row r="1542" spans="1:4" ht="15" customHeight="1">
      <c r="A1542" s="306" t="s">
        <v>10081</v>
      </c>
      <c r="B1542" s="307" t="s">
        <v>10082</v>
      </c>
      <c r="C1542" s="306" t="s">
        <v>8153</v>
      </c>
      <c r="D1542" s="310">
        <v>83.15</v>
      </c>
    </row>
    <row r="1543" spans="1:4" ht="15" customHeight="1">
      <c r="A1543" s="306" t="s">
        <v>10083</v>
      </c>
      <c r="B1543" s="307" t="s">
        <v>10084</v>
      </c>
      <c r="C1543" s="306" t="s">
        <v>8153</v>
      </c>
      <c r="D1543" s="310">
        <v>32.5</v>
      </c>
    </row>
    <row r="1544" spans="1:4" ht="15" customHeight="1">
      <c r="A1544" s="306" t="s">
        <v>10085</v>
      </c>
      <c r="B1544" s="307" t="s">
        <v>10086</v>
      </c>
      <c r="C1544" s="306" t="s">
        <v>8153</v>
      </c>
      <c r="D1544" s="310">
        <v>37.229999999999997</v>
      </c>
    </row>
    <row r="1545" spans="1:4" ht="15" customHeight="1">
      <c r="A1545" s="306" t="s">
        <v>10087</v>
      </c>
      <c r="B1545" s="307" t="s">
        <v>10088</v>
      </c>
      <c r="C1545" s="306" t="s">
        <v>8153</v>
      </c>
      <c r="D1545" s="310">
        <v>63.97</v>
      </c>
    </row>
    <row r="1546" spans="1:4" ht="15" customHeight="1">
      <c r="A1546" s="306" t="s">
        <v>10089</v>
      </c>
      <c r="B1546" s="307" t="s">
        <v>10090</v>
      </c>
      <c r="C1546" s="306" t="s">
        <v>8153</v>
      </c>
      <c r="D1546" s="310">
        <v>52.07</v>
      </c>
    </row>
    <row r="1547" spans="1:4" ht="15" customHeight="1">
      <c r="A1547" s="306" t="s">
        <v>10091</v>
      </c>
      <c r="B1547" s="307" t="s">
        <v>10092</v>
      </c>
      <c r="C1547" s="306" t="s">
        <v>8153</v>
      </c>
      <c r="D1547" s="310">
        <v>83.15</v>
      </c>
    </row>
    <row r="1548" spans="1:4" ht="15" customHeight="1">
      <c r="A1548" s="306" t="s">
        <v>10093</v>
      </c>
      <c r="B1548" s="307" t="s">
        <v>10094</v>
      </c>
      <c r="C1548" s="306" t="s">
        <v>8153</v>
      </c>
      <c r="D1548" s="310">
        <v>32.5</v>
      </c>
    </row>
    <row r="1549" spans="1:4" ht="15" customHeight="1">
      <c r="A1549" s="306" t="s">
        <v>10095</v>
      </c>
      <c r="B1549" s="307" t="s">
        <v>10096</v>
      </c>
      <c r="C1549" s="306" t="s">
        <v>8153</v>
      </c>
      <c r="D1549" s="310">
        <v>37.229999999999997</v>
      </c>
    </row>
    <row r="1550" spans="1:4" ht="15" customHeight="1">
      <c r="A1550" s="306" t="s">
        <v>10097</v>
      </c>
      <c r="B1550" s="307" t="s">
        <v>10098</v>
      </c>
      <c r="C1550" s="306" t="s">
        <v>8153</v>
      </c>
      <c r="D1550" s="310">
        <v>63.97</v>
      </c>
    </row>
    <row r="1551" spans="1:4" ht="15" customHeight="1">
      <c r="A1551" s="306" t="s">
        <v>10099</v>
      </c>
      <c r="B1551" s="307" t="s">
        <v>10100</v>
      </c>
      <c r="C1551" s="306" t="s">
        <v>8153</v>
      </c>
      <c r="D1551" s="310">
        <v>52.07</v>
      </c>
    </row>
    <row r="1552" spans="1:4" ht="15" customHeight="1">
      <c r="A1552" s="306" t="s">
        <v>10101</v>
      </c>
      <c r="B1552" s="307" t="s">
        <v>10102</v>
      </c>
      <c r="C1552" s="306" t="s">
        <v>8153</v>
      </c>
      <c r="D1552" s="310">
        <v>83.15</v>
      </c>
    </row>
    <row r="1553" spans="1:4" ht="15" customHeight="1">
      <c r="A1553" s="306" t="s">
        <v>10103</v>
      </c>
      <c r="B1553" s="307" t="s">
        <v>10104</v>
      </c>
      <c r="C1553" s="306" t="s">
        <v>8153</v>
      </c>
      <c r="D1553" s="310">
        <v>32.5</v>
      </c>
    </row>
    <row r="1554" spans="1:4" ht="15" customHeight="1">
      <c r="A1554" s="306" t="s">
        <v>10105</v>
      </c>
      <c r="B1554" s="307" t="s">
        <v>10106</v>
      </c>
      <c r="C1554" s="306" t="s">
        <v>8153</v>
      </c>
      <c r="D1554" s="310">
        <v>39.72</v>
      </c>
    </row>
    <row r="1555" spans="1:4" ht="15" customHeight="1">
      <c r="A1555" s="306" t="s">
        <v>10107</v>
      </c>
      <c r="B1555" s="307" t="s">
        <v>10108</v>
      </c>
      <c r="C1555" s="306" t="s">
        <v>8153</v>
      </c>
      <c r="D1555" s="310">
        <v>69.819999999999993</v>
      </c>
    </row>
    <row r="1556" spans="1:4" ht="15" customHeight="1">
      <c r="A1556" s="306" t="s">
        <v>10109</v>
      </c>
      <c r="B1556" s="307" t="s">
        <v>10110</v>
      </c>
      <c r="C1556" s="306" t="s">
        <v>8153</v>
      </c>
      <c r="D1556" s="310">
        <v>56.94</v>
      </c>
    </row>
    <row r="1557" spans="1:4" ht="15" customHeight="1">
      <c r="A1557" s="306" t="s">
        <v>10111</v>
      </c>
      <c r="B1557" s="307" t="s">
        <v>10112</v>
      </c>
      <c r="C1557" s="306" t="s">
        <v>8153</v>
      </c>
      <c r="D1557" s="310">
        <v>90.66</v>
      </c>
    </row>
    <row r="1558" spans="1:4" ht="15" customHeight="1">
      <c r="A1558" s="306" t="s">
        <v>10113</v>
      </c>
      <c r="B1558" s="307" t="s">
        <v>10114</v>
      </c>
      <c r="C1558" s="306" t="s">
        <v>8153</v>
      </c>
      <c r="D1558" s="310">
        <v>34.57</v>
      </c>
    </row>
    <row r="1559" spans="1:4" ht="15" customHeight="1">
      <c r="A1559" s="306" t="s">
        <v>10115</v>
      </c>
      <c r="B1559" s="307" t="s">
        <v>10116</v>
      </c>
      <c r="C1559" s="306" t="s">
        <v>8153</v>
      </c>
      <c r="D1559" s="310">
        <v>39.72</v>
      </c>
    </row>
    <row r="1560" spans="1:4" ht="15" customHeight="1">
      <c r="A1560" s="306" t="s">
        <v>10117</v>
      </c>
      <c r="B1560" s="307" t="s">
        <v>10118</v>
      </c>
      <c r="C1560" s="306" t="s">
        <v>8153</v>
      </c>
      <c r="D1560" s="310">
        <v>69.819999999999993</v>
      </c>
    </row>
    <row r="1561" spans="1:4" ht="15" customHeight="1">
      <c r="A1561" s="306" t="s">
        <v>10119</v>
      </c>
      <c r="B1561" s="307" t="s">
        <v>10120</v>
      </c>
      <c r="C1561" s="306" t="s">
        <v>8153</v>
      </c>
      <c r="D1561" s="310">
        <v>56.94</v>
      </c>
    </row>
    <row r="1562" spans="1:4" ht="15" customHeight="1">
      <c r="A1562" s="306" t="s">
        <v>10121</v>
      </c>
      <c r="B1562" s="307" t="s">
        <v>10122</v>
      </c>
      <c r="C1562" s="306" t="s">
        <v>8153</v>
      </c>
      <c r="D1562" s="310">
        <v>90.66</v>
      </c>
    </row>
    <row r="1563" spans="1:4" ht="15" customHeight="1">
      <c r="A1563" s="306" t="s">
        <v>10123</v>
      </c>
      <c r="B1563" s="307" t="s">
        <v>10124</v>
      </c>
      <c r="C1563" s="306" t="s">
        <v>8153</v>
      </c>
      <c r="D1563" s="310">
        <v>34.57</v>
      </c>
    </row>
    <row r="1564" spans="1:4" ht="15" customHeight="1">
      <c r="A1564" s="306" t="s">
        <v>10125</v>
      </c>
      <c r="B1564" s="307" t="s">
        <v>10126</v>
      </c>
      <c r="C1564" s="306" t="s">
        <v>8153</v>
      </c>
      <c r="D1564" s="310">
        <v>42.21</v>
      </c>
    </row>
    <row r="1565" spans="1:4" ht="15" customHeight="1">
      <c r="A1565" s="306" t="s">
        <v>10127</v>
      </c>
      <c r="B1565" s="307" t="s">
        <v>10128</v>
      </c>
      <c r="C1565" s="306" t="s">
        <v>8153</v>
      </c>
      <c r="D1565" s="310">
        <v>75.67</v>
      </c>
    </row>
    <row r="1566" spans="1:4" ht="15" customHeight="1">
      <c r="A1566" s="306" t="s">
        <v>10129</v>
      </c>
      <c r="B1566" s="307" t="s">
        <v>10130</v>
      </c>
      <c r="C1566" s="306" t="s">
        <v>8153</v>
      </c>
      <c r="D1566" s="310">
        <v>61.81</v>
      </c>
    </row>
    <row r="1567" spans="1:4" ht="15" customHeight="1">
      <c r="A1567" s="306" t="s">
        <v>10131</v>
      </c>
      <c r="B1567" s="307" t="s">
        <v>10132</v>
      </c>
      <c r="C1567" s="306" t="s">
        <v>8153</v>
      </c>
      <c r="D1567" s="310">
        <v>98.17</v>
      </c>
    </row>
    <row r="1568" spans="1:4" ht="15" customHeight="1">
      <c r="A1568" s="306" t="s">
        <v>10133</v>
      </c>
      <c r="B1568" s="307" t="s">
        <v>10134</v>
      </c>
      <c r="C1568" s="306" t="s">
        <v>8153</v>
      </c>
      <c r="D1568" s="310">
        <v>36.64</v>
      </c>
    </row>
    <row r="1569" spans="1:4" ht="15" customHeight="1">
      <c r="A1569" s="306" t="s">
        <v>10135</v>
      </c>
      <c r="B1569" s="307" t="s">
        <v>10136</v>
      </c>
      <c r="C1569" s="306" t="s">
        <v>8153</v>
      </c>
      <c r="D1569" s="310">
        <v>59.62</v>
      </c>
    </row>
    <row r="1570" spans="1:4" ht="15" customHeight="1">
      <c r="A1570" s="306" t="s">
        <v>10137</v>
      </c>
      <c r="B1570" s="307" t="s">
        <v>10138</v>
      </c>
      <c r="C1570" s="306" t="s">
        <v>8153</v>
      </c>
      <c r="D1570" s="310">
        <v>51.63</v>
      </c>
    </row>
    <row r="1571" spans="1:4" ht="15" customHeight="1">
      <c r="A1571" s="306" t="s">
        <v>10139</v>
      </c>
      <c r="B1571" s="307" t="s">
        <v>10140</v>
      </c>
      <c r="C1571" s="306" t="s">
        <v>8153</v>
      </c>
      <c r="D1571" s="310">
        <v>37.44</v>
      </c>
    </row>
    <row r="1572" spans="1:4" ht="15" customHeight="1">
      <c r="A1572" s="306" t="s">
        <v>10141</v>
      </c>
      <c r="B1572" s="307" t="s">
        <v>10142</v>
      </c>
      <c r="C1572" s="306" t="s">
        <v>8153</v>
      </c>
      <c r="D1572" s="310">
        <v>39.24</v>
      </c>
    </row>
    <row r="1573" spans="1:4" ht="15" customHeight="1">
      <c r="A1573" s="306" t="s">
        <v>10143</v>
      </c>
      <c r="B1573" s="307" t="s">
        <v>10144</v>
      </c>
      <c r="C1573" s="306" t="s">
        <v>8153</v>
      </c>
      <c r="D1573" s="310">
        <v>34.61</v>
      </c>
    </row>
    <row r="1574" spans="1:4" ht="15" customHeight="1">
      <c r="A1574" s="306" t="s">
        <v>10145</v>
      </c>
      <c r="B1574" s="307" t="s">
        <v>10146</v>
      </c>
      <c r="C1574" s="306" t="s">
        <v>8153</v>
      </c>
      <c r="D1574" s="310">
        <v>41.89</v>
      </c>
    </row>
    <row r="1575" spans="1:4" ht="15" customHeight="1">
      <c r="A1575" s="306" t="s">
        <v>10147</v>
      </c>
      <c r="B1575" s="307" t="s">
        <v>10148</v>
      </c>
      <c r="C1575" s="306" t="s">
        <v>8153</v>
      </c>
      <c r="D1575" s="310">
        <v>58.22</v>
      </c>
    </row>
    <row r="1576" spans="1:4" ht="15" customHeight="1">
      <c r="A1576" s="306" t="s">
        <v>10149</v>
      </c>
      <c r="B1576" s="307" t="s">
        <v>10150</v>
      </c>
      <c r="C1576" s="306" t="s">
        <v>8153</v>
      </c>
      <c r="D1576" s="310">
        <v>39.659999999999997</v>
      </c>
    </row>
    <row r="1577" spans="1:4" ht="15" customHeight="1">
      <c r="A1577" s="306" t="s">
        <v>10151</v>
      </c>
      <c r="B1577" s="307" t="s">
        <v>10152</v>
      </c>
      <c r="C1577" s="306" t="s">
        <v>8153</v>
      </c>
      <c r="D1577" s="308">
        <v>6.62</v>
      </c>
    </row>
    <row r="1578" spans="1:4" ht="15" customHeight="1">
      <c r="A1578" s="306" t="s">
        <v>10153</v>
      </c>
      <c r="B1578" s="307" t="s">
        <v>10154</v>
      </c>
      <c r="C1578" s="306" t="s">
        <v>8153</v>
      </c>
      <c r="D1578" s="310">
        <v>13.16</v>
      </c>
    </row>
    <row r="1579" spans="1:4" ht="15" customHeight="1">
      <c r="A1579" s="306" t="s">
        <v>10155</v>
      </c>
      <c r="B1579" s="307" t="s">
        <v>10156</v>
      </c>
      <c r="C1579" s="306" t="s">
        <v>8153</v>
      </c>
      <c r="D1579" s="310">
        <v>11.83</v>
      </c>
    </row>
    <row r="1580" spans="1:4" ht="15" customHeight="1">
      <c r="A1580" s="306" t="s">
        <v>10157</v>
      </c>
      <c r="B1580" s="307" t="s">
        <v>10158</v>
      </c>
      <c r="C1580" s="306" t="s">
        <v>8153</v>
      </c>
      <c r="D1580" s="310">
        <v>17.100000000000001</v>
      </c>
    </row>
    <row r="1581" spans="1:4" ht="15" customHeight="1">
      <c r="A1581" s="306" t="s">
        <v>10159</v>
      </c>
      <c r="B1581" s="307" t="s">
        <v>10160</v>
      </c>
      <c r="C1581" s="306" t="s">
        <v>8153</v>
      </c>
      <c r="D1581" s="308">
        <v>5.47</v>
      </c>
    </row>
    <row r="1582" spans="1:4" ht="15" customHeight="1">
      <c r="A1582" s="302">
        <v>8925</v>
      </c>
      <c r="B1582" s="303" t="s">
        <v>15598</v>
      </c>
      <c r="C1582" s="304"/>
      <c r="D1582" s="305"/>
    </row>
    <row r="1583" spans="1:4" ht="15" customHeight="1">
      <c r="A1583" s="306" t="s">
        <v>10161</v>
      </c>
      <c r="B1583" s="307" t="s">
        <v>10162</v>
      </c>
      <c r="C1583" s="306" t="s">
        <v>145</v>
      </c>
      <c r="D1583" s="308">
        <v>5.46</v>
      </c>
    </row>
    <row r="1584" spans="1:4" ht="15" customHeight="1">
      <c r="A1584" s="306" t="s">
        <v>10163</v>
      </c>
      <c r="B1584" s="307" t="s">
        <v>10164</v>
      </c>
      <c r="C1584" s="306" t="s">
        <v>145</v>
      </c>
      <c r="D1584" s="308">
        <v>8.9600000000000009</v>
      </c>
    </row>
    <row r="1585" spans="1:4" ht="15" customHeight="1">
      <c r="A1585" s="306" t="s">
        <v>10165</v>
      </c>
      <c r="B1585" s="307" t="s">
        <v>10166</v>
      </c>
      <c r="C1585" s="306" t="s">
        <v>145</v>
      </c>
      <c r="D1585" s="308">
        <v>6.32</v>
      </c>
    </row>
    <row r="1586" spans="1:4" ht="15" customHeight="1">
      <c r="A1586" s="306" t="s">
        <v>10167</v>
      </c>
      <c r="B1586" s="307" t="s">
        <v>10168</v>
      </c>
      <c r="C1586" s="306" t="s">
        <v>145</v>
      </c>
      <c r="D1586" s="308">
        <v>9.82</v>
      </c>
    </row>
    <row r="1587" spans="1:4" ht="15" customHeight="1">
      <c r="A1587" s="306" t="s">
        <v>10169</v>
      </c>
      <c r="B1587" s="307" t="s">
        <v>10170</v>
      </c>
      <c r="C1587" s="306" t="s">
        <v>145</v>
      </c>
      <c r="D1587" s="308">
        <v>8.19</v>
      </c>
    </row>
    <row r="1588" spans="1:4" ht="15" customHeight="1">
      <c r="A1588" s="306" t="s">
        <v>10171</v>
      </c>
      <c r="B1588" s="307" t="s">
        <v>10172</v>
      </c>
      <c r="C1588" s="306" t="s">
        <v>145</v>
      </c>
      <c r="D1588" s="310">
        <v>18.59</v>
      </c>
    </row>
    <row r="1589" spans="1:4" ht="15" customHeight="1">
      <c r="A1589" s="306" t="s">
        <v>10173</v>
      </c>
      <c r="B1589" s="307" t="s">
        <v>10174</v>
      </c>
      <c r="C1589" s="306" t="s">
        <v>145</v>
      </c>
      <c r="D1589" s="310">
        <v>32.44</v>
      </c>
    </row>
    <row r="1590" spans="1:4" ht="15" customHeight="1">
      <c r="A1590" s="306" t="s">
        <v>10175</v>
      </c>
      <c r="B1590" s="307" t="s">
        <v>10176</v>
      </c>
      <c r="C1590" s="306" t="s">
        <v>145</v>
      </c>
      <c r="D1590" s="310">
        <v>23.76</v>
      </c>
    </row>
    <row r="1591" spans="1:4" ht="15" customHeight="1">
      <c r="A1591" s="306" t="s">
        <v>10177</v>
      </c>
      <c r="B1591" s="307" t="s">
        <v>10178</v>
      </c>
      <c r="C1591" s="306" t="s">
        <v>145</v>
      </c>
      <c r="D1591" s="310">
        <v>42</v>
      </c>
    </row>
    <row r="1592" spans="1:4" ht="15" customHeight="1">
      <c r="A1592" s="306" t="s">
        <v>10179</v>
      </c>
      <c r="B1592" s="307" t="s">
        <v>10180</v>
      </c>
      <c r="C1592" s="306" t="s">
        <v>145</v>
      </c>
      <c r="D1592" s="310">
        <v>69.430000000000007</v>
      </c>
    </row>
    <row r="1593" spans="1:4" ht="15" customHeight="1">
      <c r="A1593" s="306" t="s">
        <v>10181</v>
      </c>
      <c r="B1593" s="307" t="s">
        <v>10182</v>
      </c>
      <c r="C1593" s="306" t="s">
        <v>145</v>
      </c>
      <c r="D1593" s="310">
        <v>15.55</v>
      </c>
    </row>
    <row r="1594" spans="1:4" ht="15" customHeight="1">
      <c r="A1594" s="302">
        <v>8926</v>
      </c>
      <c r="B1594" s="303" t="s">
        <v>15599</v>
      </c>
      <c r="C1594" s="304"/>
      <c r="D1594" s="305"/>
    </row>
    <row r="1595" spans="1:4" ht="15" customHeight="1">
      <c r="A1595" s="306" t="s">
        <v>10183</v>
      </c>
      <c r="B1595" s="307" t="s">
        <v>10184</v>
      </c>
      <c r="C1595" s="306" t="s">
        <v>145</v>
      </c>
      <c r="D1595" s="310">
        <v>99.77</v>
      </c>
    </row>
    <row r="1596" spans="1:4" ht="15" customHeight="1">
      <c r="A1596" s="306" t="s">
        <v>10185</v>
      </c>
      <c r="B1596" s="307" t="s">
        <v>10186</v>
      </c>
      <c r="C1596" s="306" t="s">
        <v>145</v>
      </c>
      <c r="D1596" s="310">
        <v>20.11</v>
      </c>
    </row>
    <row r="1597" spans="1:4" ht="15" customHeight="1">
      <c r="A1597" s="306" t="s">
        <v>10187</v>
      </c>
      <c r="B1597" s="307" t="s">
        <v>10188</v>
      </c>
      <c r="C1597" s="306" t="s">
        <v>145</v>
      </c>
      <c r="D1597" s="310">
        <v>21.58</v>
      </c>
    </row>
    <row r="1598" spans="1:4" ht="15" customHeight="1">
      <c r="A1598" s="306" t="s">
        <v>10189</v>
      </c>
      <c r="B1598" s="307" t="s">
        <v>10190</v>
      </c>
      <c r="C1598" s="306" t="s">
        <v>145</v>
      </c>
      <c r="D1598" s="310">
        <v>25.52</v>
      </c>
    </row>
    <row r="1599" spans="1:4" ht="15" customHeight="1">
      <c r="A1599" s="306" t="s">
        <v>10191</v>
      </c>
      <c r="B1599" s="307" t="s">
        <v>10192</v>
      </c>
      <c r="C1599" s="306" t="s">
        <v>145</v>
      </c>
      <c r="D1599" s="310">
        <v>38.770000000000003</v>
      </c>
    </row>
    <row r="1600" spans="1:4" ht="15" customHeight="1">
      <c r="A1600" s="306" t="s">
        <v>10193</v>
      </c>
      <c r="B1600" s="307" t="s">
        <v>10194</v>
      </c>
      <c r="C1600" s="306" t="s">
        <v>145</v>
      </c>
      <c r="D1600" s="310">
        <v>37.53</v>
      </c>
    </row>
    <row r="1601" spans="1:4" ht="15" customHeight="1">
      <c r="A1601" s="306" t="s">
        <v>10195</v>
      </c>
      <c r="B1601" s="307" t="s">
        <v>10196</v>
      </c>
      <c r="C1601" s="306" t="s">
        <v>145</v>
      </c>
      <c r="D1601" s="310">
        <v>47.88</v>
      </c>
    </row>
    <row r="1602" spans="1:4" ht="15" customHeight="1">
      <c r="A1602" s="306" t="s">
        <v>10197</v>
      </c>
      <c r="B1602" s="307" t="s">
        <v>10198</v>
      </c>
      <c r="C1602" s="306" t="s">
        <v>145</v>
      </c>
      <c r="D1602" s="310">
        <v>68.540000000000006</v>
      </c>
    </row>
    <row r="1603" spans="1:4" ht="15" customHeight="1">
      <c r="A1603" s="306" t="s">
        <v>10199</v>
      </c>
      <c r="B1603" s="307" t="s">
        <v>10200</v>
      </c>
      <c r="C1603" s="306" t="s">
        <v>145</v>
      </c>
      <c r="D1603" s="310">
        <v>74</v>
      </c>
    </row>
    <row r="1604" spans="1:4" ht="15" customHeight="1">
      <c r="A1604" s="306" t="s">
        <v>10201</v>
      </c>
      <c r="B1604" s="307" t="s">
        <v>10202</v>
      </c>
      <c r="C1604" s="306" t="s">
        <v>145</v>
      </c>
      <c r="D1604" s="308">
        <v>0.81</v>
      </c>
    </row>
    <row r="1605" spans="1:4" ht="15" customHeight="1">
      <c r="A1605" s="302">
        <v>8927</v>
      </c>
      <c r="B1605" s="303" t="s">
        <v>15600</v>
      </c>
      <c r="C1605" s="304"/>
      <c r="D1605" s="305"/>
    </row>
    <row r="1606" spans="1:4" ht="15" customHeight="1">
      <c r="A1606" s="306" t="s">
        <v>10203</v>
      </c>
      <c r="B1606" s="307" t="s">
        <v>10204</v>
      </c>
      <c r="C1606" s="306" t="s">
        <v>145</v>
      </c>
      <c r="D1606" s="310">
        <v>21.4</v>
      </c>
    </row>
    <row r="1607" spans="1:4" ht="15" customHeight="1">
      <c r="A1607" s="306" t="s">
        <v>10205</v>
      </c>
      <c r="B1607" s="307" t="s">
        <v>10206</v>
      </c>
      <c r="C1607" s="306" t="s">
        <v>145</v>
      </c>
      <c r="D1607" s="310">
        <v>23</v>
      </c>
    </row>
    <row r="1608" spans="1:4" ht="15" customHeight="1">
      <c r="A1608" s="306" t="s">
        <v>10207</v>
      </c>
      <c r="B1608" s="307" t="s">
        <v>10208</v>
      </c>
      <c r="C1608" s="306" t="s">
        <v>145</v>
      </c>
      <c r="D1608" s="310">
        <v>30.1</v>
      </c>
    </row>
    <row r="1609" spans="1:4" ht="15" customHeight="1">
      <c r="A1609" s="306" t="s">
        <v>10209</v>
      </c>
      <c r="B1609" s="307" t="s">
        <v>10210</v>
      </c>
      <c r="C1609" s="306" t="s">
        <v>145</v>
      </c>
      <c r="D1609" s="309">
        <v>150.13999999999999</v>
      </c>
    </row>
    <row r="1610" spans="1:4" ht="15" customHeight="1">
      <c r="A1610" s="306" t="s">
        <v>10211</v>
      </c>
      <c r="B1610" s="307" t="s">
        <v>10212</v>
      </c>
      <c r="C1610" s="306" t="s">
        <v>145</v>
      </c>
      <c r="D1610" s="310">
        <v>45.43</v>
      </c>
    </row>
    <row r="1611" spans="1:4" ht="15" customHeight="1">
      <c r="A1611" s="306" t="s">
        <v>10213</v>
      </c>
      <c r="B1611" s="307" t="s">
        <v>10214</v>
      </c>
      <c r="C1611" s="306" t="s">
        <v>145</v>
      </c>
      <c r="D1611" s="310">
        <v>51.39</v>
      </c>
    </row>
    <row r="1612" spans="1:4" ht="15" customHeight="1">
      <c r="A1612" s="306" t="s">
        <v>10215</v>
      </c>
      <c r="B1612" s="307" t="s">
        <v>10216</v>
      </c>
      <c r="C1612" s="306" t="s">
        <v>145</v>
      </c>
      <c r="D1612" s="310">
        <v>57.77</v>
      </c>
    </row>
    <row r="1613" spans="1:4" ht="15" customHeight="1">
      <c r="A1613" s="306" t="s">
        <v>10217</v>
      </c>
      <c r="B1613" s="307" t="s">
        <v>10218</v>
      </c>
      <c r="C1613" s="306" t="s">
        <v>145</v>
      </c>
      <c r="D1613" s="310">
        <v>84.69</v>
      </c>
    </row>
    <row r="1614" spans="1:4" ht="15" customHeight="1">
      <c r="A1614" s="306" t="s">
        <v>10219</v>
      </c>
      <c r="B1614" s="307" t="s">
        <v>10220</v>
      </c>
      <c r="C1614" s="306" t="s">
        <v>145</v>
      </c>
      <c r="D1614" s="309">
        <v>115.59</v>
      </c>
    </row>
    <row r="1615" spans="1:4" ht="15" customHeight="1">
      <c r="A1615" s="306" t="s">
        <v>10221</v>
      </c>
      <c r="B1615" s="307" t="s">
        <v>10222</v>
      </c>
      <c r="C1615" s="306" t="s">
        <v>145</v>
      </c>
      <c r="D1615" s="309">
        <v>245.94</v>
      </c>
    </row>
    <row r="1616" spans="1:4" ht="15" customHeight="1">
      <c r="A1616" s="306" t="s">
        <v>10223</v>
      </c>
      <c r="B1616" s="307" t="s">
        <v>10224</v>
      </c>
      <c r="C1616" s="306" t="s">
        <v>145</v>
      </c>
      <c r="D1616" s="310">
        <v>38.229999999999997</v>
      </c>
    </row>
    <row r="1617" spans="1:4" ht="15" customHeight="1">
      <c r="A1617" s="306" t="s">
        <v>10225</v>
      </c>
      <c r="B1617" s="307" t="s">
        <v>10226</v>
      </c>
      <c r="C1617" s="306" t="s">
        <v>145</v>
      </c>
      <c r="D1617" s="310">
        <v>43.67</v>
      </c>
    </row>
    <row r="1618" spans="1:4" ht="15" customHeight="1">
      <c r="A1618" s="306" t="s">
        <v>10227</v>
      </c>
      <c r="B1618" s="307" t="s">
        <v>10228</v>
      </c>
      <c r="C1618" s="306" t="s">
        <v>145</v>
      </c>
      <c r="D1618" s="310">
        <v>55.93</v>
      </c>
    </row>
    <row r="1619" spans="1:4" ht="15" customHeight="1">
      <c r="A1619" s="306" t="s">
        <v>10229</v>
      </c>
      <c r="B1619" s="307" t="s">
        <v>10230</v>
      </c>
      <c r="C1619" s="306" t="s">
        <v>145</v>
      </c>
      <c r="D1619" s="310">
        <v>72.709999999999994</v>
      </c>
    </row>
    <row r="1620" spans="1:4" ht="15" customHeight="1">
      <c r="A1620" s="306" t="s">
        <v>10231</v>
      </c>
      <c r="B1620" s="307" t="s">
        <v>10232</v>
      </c>
      <c r="C1620" s="306" t="s">
        <v>145</v>
      </c>
      <c r="D1620" s="310">
        <v>82.86</v>
      </c>
    </row>
    <row r="1621" spans="1:4" ht="15" customHeight="1">
      <c r="A1621" s="306" t="s">
        <v>10233</v>
      </c>
      <c r="B1621" s="307" t="s">
        <v>10234</v>
      </c>
      <c r="C1621" s="306" t="s">
        <v>145</v>
      </c>
      <c r="D1621" s="310">
        <v>96.58</v>
      </c>
    </row>
    <row r="1622" spans="1:4" ht="15" customHeight="1">
      <c r="A1622" s="306" t="s">
        <v>10235</v>
      </c>
      <c r="B1622" s="307" t="s">
        <v>10236</v>
      </c>
      <c r="C1622" s="306" t="s">
        <v>145</v>
      </c>
      <c r="D1622" s="309">
        <v>137.81</v>
      </c>
    </row>
    <row r="1623" spans="1:4" ht="15" customHeight="1">
      <c r="A1623" s="306" t="s">
        <v>10237</v>
      </c>
      <c r="B1623" s="307" t="s">
        <v>10238</v>
      </c>
      <c r="C1623" s="306" t="s">
        <v>145</v>
      </c>
      <c r="D1623" s="309">
        <v>177.57</v>
      </c>
    </row>
    <row r="1624" spans="1:4" ht="15" customHeight="1">
      <c r="A1624" s="302">
        <v>8928</v>
      </c>
      <c r="B1624" s="303" t="s">
        <v>15601</v>
      </c>
      <c r="C1624" s="304"/>
      <c r="D1624" s="305"/>
    </row>
    <row r="1625" spans="1:4" ht="15" customHeight="1">
      <c r="A1625" s="306" t="s">
        <v>10239</v>
      </c>
      <c r="B1625" s="307" t="s">
        <v>10240</v>
      </c>
      <c r="C1625" s="306" t="s">
        <v>8153</v>
      </c>
      <c r="D1625" s="310">
        <v>30.33</v>
      </c>
    </row>
    <row r="1626" spans="1:4" ht="15" customHeight="1">
      <c r="A1626" s="306" t="s">
        <v>10241</v>
      </c>
      <c r="B1626" s="307" t="s">
        <v>10242</v>
      </c>
      <c r="C1626" s="306" t="s">
        <v>8153</v>
      </c>
      <c r="D1626" s="310">
        <v>30.33</v>
      </c>
    </row>
    <row r="1627" spans="1:4" ht="15" customHeight="1">
      <c r="A1627" s="306" t="s">
        <v>10243</v>
      </c>
      <c r="B1627" s="307" t="s">
        <v>10244</v>
      </c>
      <c r="C1627" s="306" t="s">
        <v>8153</v>
      </c>
      <c r="D1627" s="310">
        <v>30.33</v>
      </c>
    </row>
    <row r="1628" spans="1:4" ht="15" customHeight="1">
      <c r="A1628" s="306" t="s">
        <v>10245</v>
      </c>
      <c r="B1628" s="307" t="s">
        <v>10246</v>
      </c>
      <c r="C1628" s="306" t="s">
        <v>8153</v>
      </c>
      <c r="D1628" s="310">
        <v>31.1</v>
      </c>
    </row>
    <row r="1629" spans="1:4" ht="15" customHeight="1">
      <c r="A1629" s="306" t="s">
        <v>10247</v>
      </c>
      <c r="B1629" s="307" t="s">
        <v>10248</v>
      </c>
      <c r="C1629" s="306" t="s">
        <v>8153</v>
      </c>
      <c r="D1629" s="310">
        <v>31.87</v>
      </c>
    </row>
    <row r="1630" spans="1:4" ht="15" customHeight="1">
      <c r="A1630" s="306" t="s">
        <v>10249</v>
      </c>
      <c r="B1630" s="307" t="s">
        <v>10250</v>
      </c>
      <c r="C1630" s="306" t="s">
        <v>145</v>
      </c>
      <c r="D1630" s="310">
        <v>12.15</v>
      </c>
    </row>
    <row r="1631" spans="1:4" ht="15" customHeight="1">
      <c r="A1631" s="306" t="s">
        <v>10251</v>
      </c>
      <c r="B1631" s="307" t="s">
        <v>10252</v>
      </c>
      <c r="C1631" s="306" t="s">
        <v>145</v>
      </c>
      <c r="D1631" s="310">
        <v>45</v>
      </c>
    </row>
    <row r="1632" spans="1:4" ht="15" customHeight="1">
      <c r="A1632" s="306" t="s">
        <v>10253</v>
      </c>
      <c r="B1632" s="307" t="s">
        <v>10254</v>
      </c>
      <c r="C1632" s="306" t="s">
        <v>145</v>
      </c>
      <c r="D1632" s="310">
        <v>53.32</v>
      </c>
    </row>
    <row r="1633" spans="1:4" ht="15" customHeight="1">
      <c r="A1633" s="306" t="s">
        <v>10255</v>
      </c>
      <c r="B1633" s="307" t="s">
        <v>10256</v>
      </c>
      <c r="C1633" s="306" t="s">
        <v>145</v>
      </c>
      <c r="D1633" s="310">
        <v>63.13</v>
      </c>
    </row>
    <row r="1634" spans="1:4" ht="15" customHeight="1">
      <c r="A1634" s="306" t="s">
        <v>10257</v>
      </c>
      <c r="B1634" s="307" t="s">
        <v>10258</v>
      </c>
      <c r="C1634" s="306" t="s">
        <v>145</v>
      </c>
      <c r="D1634" s="310">
        <v>52.96</v>
      </c>
    </row>
    <row r="1635" spans="1:4" ht="15" customHeight="1">
      <c r="A1635" s="306" t="s">
        <v>10259</v>
      </c>
      <c r="B1635" s="307" t="s">
        <v>10260</v>
      </c>
      <c r="C1635" s="306" t="s">
        <v>145</v>
      </c>
      <c r="D1635" s="310">
        <v>62.77</v>
      </c>
    </row>
    <row r="1636" spans="1:4" ht="15" customHeight="1">
      <c r="A1636" s="306" t="s">
        <v>10261</v>
      </c>
      <c r="B1636" s="307" t="s">
        <v>10262</v>
      </c>
      <c r="C1636" s="306" t="s">
        <v>8153</v>
      </c>
      <c r="D1636" s="308">
        <v>7.38</v>
      </c>
    </row>
    <row r="1637" spans="1:4" ht="15" customHeight="1">
      <c r="A1637" s="306" t="s">
        <v>10263</v>
      </c>
      <c r="B1637" s="307" t="s">
        <v>10264</v>
      </c>
      <c r="C1637" s="306" t="s">
        <v>8153</v>
      </c>
      <c r="D1637" s="308">
        <v>7.71</v>
      </c>
    </row>
    <row r="1638" spans="1:4" ht="15" customHeight="1">
      <c r="A1638" s="302">
        <v>8929</v>
      </c>
      <c r="B1638" s="303" t="s">
        <v>15602</v>
      </c>
      <c r="C1638" s="304"/>
      <c r="D1638" s="305"/>
    </row>
    <row r="1639" spans="1:4" ht="15" customHeight="1">
      <c r="A1639" s="306" t="s">
        <v>10265</v>
      </c>
      <c r="B1639" s="307" t="s">
        <v>10266</v>
      </c>
      <c r="C1639" s="306" t="s">
        <v>145</v>
      </c>
      <c r="D1639" s="309">
        <v>113.53</v>
      </c>
    </row>
    <row r="1640" spans="1:4" ht="15" customHeight="1">
      <c r="A1640" s="306" t="s">
        <v>10267</v>
      </c>
      <c r="B1640" s="307" t="s">
        <v>10268</v>
      </c>
      <c r="C1640" s="306" t="s">
        <v>145</v>
      </c>
      <c r="D1640" s="310">
        <v>91.02</v>
      </c>
    </row>
    <row r="1641" spans="1:4" ht="15" customHeight="1">
      <c r="A1641" s="306" t="s">
        <v>10269</v>
      </c>
      <c r="B1641" s="307" t="s">
        <v>10270</v>
      </c>
      <c r="C1641" s="306" t="s">
        <v>145</v>
      </c>
      <c r="D1641" s="309">
        <v>128.05000000000001</v>
      </c>
    </row>
    <row r="1642" spans="1:4" ht="15" customHeight="1">
      <c r="A1642" s="306" t="s">
        <v>10271</v>
      </c>
      <c r="B1642" s="307" t="s">
        <v>10272</v>
      </c>
      <c r="C1642" s="306" t="s">
        <v>145</v>
      </c>
      <c r="D1642" s="309">
        <v>104.71</v>
      </c>
    </row>
    <row r="1643" spans="1:4" ht="15" customHeight="1">
      <c r="A1643" s="306" t="s">
        <v>10273</v>
      </c>
      <c r="B1643" s="307" t="s">
        <v>10274</v>
      </c>
      <c r="C1643" s="306" t="s">
        <v>145</v>
      </c>
      <c r="D1643" s="309">
        <v>140.52000000000001</v>
      </c>
    </row>
    <row r="1644" spans="1:4" ht="15" customHeight="1">
      <c r="A1644" s="306" t="s">
        <v>10275</v>
      </c>
      <c r="B1644" s="307" t="s">
        <v>10276</v>
      </c>
      <c r="C1644" s="306" t="s">
        <v>145</v>
      </c>
      <c r="D1644" s="309">
        <v>120.36</v>
      </c>
    </row>
    <row r="1645" spans="1:4" ht="15" customHeight="1">
      <c r="A1645" s="306" t="s">
        <v>10277</v>
      </c>
      <c r="B1645" s="307" t="s">
        <v>10278</v>
      </c>
      <c r="C1645" s="306" t="s">
        <v>145</v>
      </c>
      <c r="D1645" s="309">
        <v>171.96</v>
      </c>
    </row>
    <row r="1646" spans="1:4" ht="15" customHeight="1">
      <c r="A1646" s="306" t="s">
        <v>10279</v>
      </c>
      <c r="B1646" s="307" t="s">
        <v>10280</v>
      </c>
      <c r="C1646" s="306" t="s">
        <v>145</v>
      </c>
      <c r="D1646" s="309">
        <v>148.11000000000001</v>
      </c>
    </row>
    <row r="1647" spans="1:4" ht="15" customHeight="1">
      <c r="A1647" s="306" t="s">
        <v>10281</v>
      </c>
      <c r="B1647" s="307" t="s">
        <v>10282</v>
      </c>
      <c r="C1647" s="306" t="s">
        <v>145</v>
      </c>
      <c r="D1647" s="309">
        <v>202.33</v>
      </c>
    </row>
    <row r="1648" spans="1:4" ht="15" customHeight="1">
      <c r="A1648" s="302">
        <v>8930</v>
      </c>
      <c r="B1648" s="303" t="s">
        <v>15603</v>
      </c>
      <c r="C1648" s="304"/>
      <c r="D1648" s="305"/>
    </row>
    <row r="1649" spans="1:4" ht="15" customHeight="1">
      <c r="A1649" s="306" t="s">
        <v>10283</v>
      </c>
      <c r="B1649" s="307" t="s">
        <v>10284</v>
      </c>
      <c r="C1649" s="306" t="s">
        <v>145</v>
      </c>
      <c r="D1649" s="309">
        <v>112.5</v>
      </c>
    </row>
    <row r="1650" spans="1:4" ht="15" customHeight="1">
      <c r="A1650" s="306" t="s">
        <v>10285</v>
      </c>
      <c r="B1650" s="307" t="s">
        <v>10286</v>
      </c>
      <c r="C1650" s="306" t="s">
        <v>145</v>
      </c>
      <c r="D1650" s="310">
        <v>90.31</v>
      </c>
    </row>
    <row r="1651" spans="1:4" ht="15" customHeight="1">
      <c r="A1651" s="306" t="s">
        <v>10287</v>
      </c>
      <c r="B1651" s="307" t="s">
        <v>10288</v>
      </c>
      <c r="C1651" s="306" t="s">
        <v>145</v>
      </c>
      <c r="D1651" s="309">
        <v>125.05</v>
      </c>
    </row>
    <row r="1652" spans="1:4" ht="15" customHeight="1">
      <c r="A1652" s="306" t="s">
        <v>10289</v>
      </c>
      <c r="B1652" s="307" t="s">
        <v>10290</v>
      </c>
      <c r="C1652" s="306" t="s">
        <v>145</v>
      </c>
      <c r="D1652" s="309">
        <v>103.41</v>
      </c>
    </row>
    <row r="1653" spans="1:4" ht="15" customHeight="1">
      <c r="A1653" s="306" t="s">
        <v>10291</v>
      </c>
      <c r="B1653" s="307" t="s">
        <v>10292</v>
      </c>
      <c r="C1653" s="306" t="s">
        <v>145</v>
      </c>
      <c r="D1653" s="309">
        <v>141.24</v>
      </c>
    </row>
    <row r="1654" spans="1:4" ht="15" customHeight="1">
      <c r="A1654" s="306" t="s">
        <v>10293</v>
      </c>
      <c r="B1654" s="307" t="s">
        <v>10294</v>
      </c>
      <c r="C1654" s="306" t="s">
        <v>145</v>
      </c>
      <c r="D1654" s="309">
        <v>117.03</v>
      </c>
    </row>
    <row r="1655" spans="1:4" ht="15" customHeight="1">
      <c r="A1655" s="306" t="s">
        <v>10295</v>
      </c>
      <c r="B1655" s="307" t="s">
        <v>10296</v>
      </c>
      <c r="C1655" s="306" t="s">
        <v>145</v>
      </c>
      <c r="D1655" s="309">
        <v>170.29</v>
      </c>
    </row>
    <row r="1656" spans="1:4" ht="15" customHeight="1">
      <c r="A1656" s="306" t="s">
        <v>10297</v>
      </c>
      <c r="B1656" s="307" t="s">
        <v>10298</v>
      </c>
      <c r="C1656" s="306" t="s">
        <v>145</v>
      </c>
      <c r="D1656" s="309">
        <v>149.16999999999999</v>
      </c>
    </row>
    <row r="1657" spans="1:4" ht="15" customHeight="1">
      <c r="A1657" s="306" t="s">
        <v>10299</v>
      </c>
      <c r="B1657" s="307" t="s">
        <v>10300</v>
      </c>
      <c r="C1657" s="306" t="s">
        <v>145</v>
      </c>
      <c r="D1657" s="309">
        <v>204.48</v>
      </c>
    </row>
    <row r="1658" spans="1:4" ht="15" customHeight="1">
      <c r="A1658" s="302">
        <v>8931</v>
      </c>
      <c r="B1658" s="303" t="s">
        <v>15604</v>
      </c>
      <c r="C1658" s="304"/>
      <c r="D1658" s="305"/>
    </row>
    <row r="1659" spans="1:4" ht="15" customHeight="1">
      <c r="A1659" s="306" t="s">
        <v>10301</v>
      </c>
      <c r="B1659" s="307" t="s">
        <v>10302</v>
      </c>
      <c r="C1659" s="306" t="s">
        <v>145</v>
      </c>
      <c r="D1659" s="310">
        <v>13.82</v>
      </c>
    </row>
    <row r="1660" spans="1:4" ht="15" customHeight="1">
      <c r="A1660" s="306" t="s">
        <v>10303</v>
      </c>
      <c r="B1660" s="307" t="s">
        <v>10304</v>
      </c>
      <c r="C1660" s="306" t="s">
        <v>145</v>
      </c>
      <c r="D1660" s="310">
        <v>12.45</v>
      </c>
    </row>
    <row r="1661" spans="1:4" ht="15" customHeight="1">
      <c r="A1661" s="306" t="s">
        <v>10305</v>
      </c>
      <c r="B1661" s="307" t="s">
        <v>10306</v>
      </c>
      <c r="C1661" s="306" t="s">
        <v>145</v>
      </c>
      <c r="D1661" s="310">
        <v>14.42</v>
      </c>
    </row>
    <row r="1662" spans="1:4" ht="15" customHeight="1">
      <c r="A1662" s="306" t="s">
        <v>10307</v>
      </c>
      <c r="B1662" s="307" t="s">
        <v>10308</v>
      </c>
      <c r="C1662" s="306" t="s">
        <v>145</v>
      </c>
      <c r="D1662" s="310">
        <v>18.28</v>
      </c>
    </row>
    <row r="1663" spans="1:4" ht="15" customHeight="1">
      <c r="A1663" s="306" t="s">
        <v>10309</v>
      </c>
      <c r="B1663" s="307" t="s">
        <v>10310</v>
      </c>
      <c r="C1663" s="306" t="s">
        <v>145</v>
      </c>
      <c r="D1663" s="310">
        <v>18.45</v>
      </c>
    </row>
    <row r="1664" spans="1:4" ht="15" customHeight="1">
      <c r="A1664" s="302">
        <v>8932</v>
      </c>
      <c r="B1664" s="303" t="s">
        <v>15605</v>
      </c>
      <c r="C1664" s="304"/>
      <c r="D1664" s="305"/>
    </row>
    <row r="1665" spans="1:4" ht="15" customHeight="1">
      <c r="A1665" s="306" t="s">
        <v>10311</v>
      </c>
      <c r="B1665" s="307" t="s">
        <v>10312</v>
      </c>
      <c r="C1665" s="306" t="s">
        <v>8153</v>
      </c>
      <c r="D1665" s="310">
        <v>69.010000000000005</v>
      </c>
    </row>
    <row r="1666" spans="1:4" ht="15" customHeight="1">
      <c r="A1666" s="306" t="s">
        <v>10313</v>
      </c>
      <c r="B1666" s="307" t="s">
        <v>10314</v>
      </c>
      <c r="C1666" s="306" t="s">
        <v>8153</v>
      </c>
      <c r="D1666" s="310">
        <v>83.45</v>
      </c>
    </row>
    <row r="1667" spans="1:4" ht="15" customHeight="1">
      <c r="A1667" s="306" t="s">
        <v>10315</v>
      </c>
      <c r="B1667" s="307" t="s">
        <v>10316</v>
      </c>
      <c r="C1667" s="306" t="s">
        <v>8153</v>
      </c>
      <c r="D1667" s="310">
        <v>65.81</v>
      </c>
    </row>
    <row r="1668" spans="1:4" ht="15" customHeight="1">
      <c r="A1668" s="306" t="s">
        <v>10317</v>
      </c>
      <c r="B1668" s="307" t="s">
        <v>10318</v>
      </c>
      <c r="C1668" s="306" t="s">
        <v>8153</v>
      </c>
      <c r="D1668" s="310">
        <v>53.48</v>
      </c>
    </row>
    <row r="1669" spans="1:4" ht="15" customHeight="1">
      <c r="A1669" s="306" t="s">
        <v>10319</v>
      </c>
      <c r="B1669" s="307" t="s">
        <v>10320</v>
      </c>
      <c r="C1669" s="306" t="s">
        <v>8153</v>
      </c>
      <c r="D1669" s="309">
        <v>103.09</v>
      </c>
    </row>
    <row r="1670" spans="1:4" ht="15" customHeight="1">
      <c r="A1670" s="306" t="s">
        <v>143</v>
      </c>
      <c r="B1670" s="307" t="s">
        <v>144</v>
      </c>
      <c r="C1670" s="306" t="s">
        <v>8153</v>
      </c>
      <c r="D1670" s="310">
        <v>77.569999999999993</v>
      </c>
    </row>
    <row r="1671" spans="1:4" ht="15" customHeight="1">
      <c r="A1671" s="306" t="s">
        <v>10321</v>
      </c>
      <c r="B1671" s="307" t="s">
        <v>10322</v>
      </c>
      <c r="C1671" s="306" t="s">
        <v>8153</v>
      </c>
      <c r="D1671" s="310">
        <v>71.47</v>
      </c>
    </row>
    <row r="1672" spans="1:4" ht="15" customHeight="1">
      <c r="A1672" s="306" t="s">
        <v>10323</v>
      </c>
      <c r="B1672" s="307" t="s">
        <v>10324</v>
      </c>
      <c r="C1672" s="306" t="s">
        <v>8153</v>
      </c>
      <c r="D1672" s="310">
        <v>45.95</v>
      </c>
    </row>
    <row r="1673" spans="1:4" ht="15" customHeight="1">
      <c r="A1673" s="306" t="s">
        <v>10325</v>
      </c>
      <c r="B1673" s="307" t="s">
        <v>10326</v>
      </c>
      <c r="C1673" s="306" t="s">
        <v>8153</v>
      </c>
      <c r="D1673" s="309">
        <v>190.02</v>
      </c>
    </row>
    <row r="1674" spans="1:4" ht="15" customHeight="1">
      <c r="A1674" s="306" t="s">
        <v>10327</v>
      </c>
      <c r="B1674" s="307" t="s">
        <v>10328</v>
      </c>
      <c r="C1674" s="306" t="s">
        <v>8153</v>
      </c>
      <c r="D1674" s="309">
        <v>212.66</v>
      </c>
    </row>
    <row r="1675" spans="1:4" ht="15" customHeight="1">
      <c r="A1675" s="306" t="s">
        <v>10329</v>
      </c>
      <c r="B1675" s="307" t="s">
        <v>10330</v>
      </c>
      <c r="C1675" s="306" t="s">
        <v>8153</v>
      </c>
      <c r="D1675" s="309">
        <v>184.65</v>
      </c>
    </row>
    <row r="1676" spans="1:4" ht="15" customHeight="1">
      <c r="A1676" s="306" t="s">
        <v>10331</v>
      </c>
      <c r="B1676" s="307" t="s">
        <v>10332</v>
      </c>
      <c r="C1676" s="306" t="s">
        <v>8153</v>
      </c>
      <c r="D1676" s="309">
        <v>161.53</v>
      </c>
    </row>
    <row r="1677" spans="1:4" ht="15" customHeight="1">
      <c r="A1677" s="306" t="s">
        <v>10333</v>
      </c>
      <c r="B1677" s="307" t="s">
        <v>10334</v>
      </c>
      <c r="C1677" s="306" t="s">
        <v>8153</v>
      </c>
      <c r="D1677" s="309">
        <v>316.51</v>
      </c>
    </row>
    <row r="1678" spans="1:4" ht="15" customHeight="1">
      <c r="A1678" s="306" t="s">
        <v>10335</v>
      </c>
      <c r="B1678" s="307" t="s">
        <v>10336</v>
      </c>
      <c r="C1678" s="306" t="s">
        <v>8153</v>
      </c>
      <c r="D1678" s="309">
        <v>388.51</v>
      </c>
    </row>
    <row r="1679" spans="1:4" ht="15" customHeight="1">
      <c r="A1679" s="306" t="s">
        <v>10337</v>
      </c>
      <c r="B1679" s="307" t="s">
        <v>10338</v>
      </c>
      <c r="C1679" s="306" t="s">
        <v>8153</v>
      </c>
      <c r="D1679" s="309">
        <v>332.49</v>
      </c>
    </row>
    <row r="1680" spans="1:4" ht="15" customHeight="1">
      <c r="A1680" s="306" t="s">
        <v>10339</v>
      </c>
      <c r="B1680" s="307" t="s">
        <v>10340</v>
      </c>
      <c r="C1680" s="306" t="s">
        <v>8153</v>
      </c>
      <c r="D1680" s="309">
        <v>259.52999999999997</v>
      </c>
    </row>
    <row r="1681" spans="1:4" ht="15" customHeight="1">
      <c r="A1681" s="306" t="s">
        <v>10341</v>
      </c>
      <c r="B1681" s="307" t="s">
        <v>10342</v>
      </c>
      <c r="C1681" s="306" t="s">
        <v>8153</v>
      </c>
      <c r="D1681" s="309">
        <v>141.28</v>
      </c>
    </row>
    <row r="1682" spans="1:4" ht="15" customHeight="1">
      <c r="A1682" s="306" t="s">
        <v>10343</v>
      </c>
      <c r="B1682" s="307" t="s">
        <v>10344</v>
      </c>
      <c r="C1682" s="306" t="s">
        <v>8153</v>
      </c>
      <c r="D1682" s="309">
        <v>170.32</v>
      </c>
    </row>
    <row r="1683" spans="1:4" ht="15" customHeight="1">
      <c r="A1683" s="306" t="s">
        <v>10345</v>
      </c>
      <c r="B1683" s="307" t="s">
        <v>10346</v>
      </c>
      <c r="C1683" s="306" t="s">
        <v>8153</v>
      </c>
      <c r="D1683" s="309">
        <v>129.75</v>
      </c>
    </row>
    <row r="1684" spans="1:4" ht="15" customHeight="1">
      <c r="A1684" s="306" t="s">
        <v>10347</v>
      </c>
      <c r="B1684" s="307" t="s">
        <v>10348</v>
      </c>
      <c r="C1684" s="306" t="s">
        <v>8153</v>
      </c>
      <c r="D1684" s="309">
        <v>110.71</v>
      </c>
    </row>
    <row r="1685" spans="1:4" ht="15" customHeight="1">
      <c r="A1685" s="306" t="s">
        <v>10349</v>
      </c>
      <c r="B1685" s="307" t="s">
        <v>10350</v>
      </c>
      <c r="C1685" s="306" t="s">
        <v>8153</v>
      </c>
      <c r="D1685" s="310">
        <v>79.05</v>
      </c>
    </row>
    <row r="1686" spans="1:4" ht="15" customHeight="1">
      <c r="A1686" s="306" t="s">
        <v>10351</v>
      </c>
      <c r="B1686" s="307" t="s">
        <v>10352</v>
      </c>
      <c r="C1686" s="306" t="s">
        <v>8153</v>
      </c>
      <c r="D1686" s="310">
        <v>92.27</v>
      </c>
    </row>
    <row r="1687" spans="1:4" ht="15" customHeight="1">
      <c r="A1687" s="306" t="s">
        <v>10353</v>
      </c>
      <c r="B1687" s="307" t="s">
        <v>10354</v>
      </c>
      <c r="C1687" s="306" t="s">
        <v>8153</v>
      </c>
      <c r="D1687" s="310">
        <v>94.57</v>
      </c>
    </row>
    <row r="1688" spans="1:4" ht="15" customHeight="1">
      <c r="A1688" s="306" t="s">
        <v>10355</v>
      </c>
      <c r="B1688" s="307" t="s">
        <v>10356</v>
      </c>
      <c r="C1688" s="306" t="s">
        <v>8153</v>
      </c>
      <c r="D1688" s="309">
        <v>147.72999999999999</v>
      </c>
    </row>
    <row r="1689" spans="1:4" ht="15" customHeight="1">
      <c r="A1689" s="306" t="s">
        <v>10357</v>
      </c>
      <c r="B1689" s="307" t="s">
        <v>10358</v>
      </c>
      <c r="C1689" s="306" t="s">
        <v>8153</v>
      </c>
      <c r="D1689" s="310">
        <v>69.47</v>
      </c>
    </row>
    <row r="1690" spans="1:4" ht="15" customHeight="1">
      <c r="A1690" s="306" t="s">
        <v>10359</v>
      </c>
      <c r="B1690" s="307" t="s">
        <v>10360</v>
      </c>
      <c r="C1690" s="306" t="s">
        <v>8153</v>
      </c>
      <c r="D1690" s="310">
        <v>83.56</v>
      </c>
    </row>
    <row r="1691" spans="1:4" ht="15" customHeight="1">
      <c r="A1691" s="306" t="s">
        <v>10361</v>
      </c>
      <c r="B1691" s="307" t="s">
        <v>10362</v>
      </c>
      <c r="C1691" s="306" t="s">
        <v>8153</v>
      </c>
      <c r="D1691" s="309">
        <v>301.86</v>
      </c>
    </row>
    <row r="1692" spans="1:4" ht="15" customHeight="1">
      <c r="A1692" s="306" t="s">
        <v>10363</v>
      </c>
      <c r="B1692" s="307" t="s">
        <v>10364</v>
      </c>
      <c r="C1692" s="306" t="s">
        <v>8153</v>
      </c>
      <c r="D1692" s="309">
        <v>271.51</v>
      </c>
    </row>
    <row r="1693" spans="1:4" ht="15" customHeight="1">
      <c r="A1693" s="306" t="s">
        <v>10365</v>
      </c>
      <c r="B1693" s="307" t="s">
        <v>10366</v>
      </c>
      <c r="C1693" s="306" t="s">
        <v>8153</v>
      </c>
      <c r="D1693" s="309">
        <v>593.65</v>
      </c>
    </row>
    <row r="1694" spans="1:4" ht="15" customHeight="1">
      <c r="A1694" s="306" t="s">
        <v>10367</v>
      </c>
      <c r="B1694" s="307" t="s">
        <v>10368</v>
      </c>
      <c r="C1694" s="306" t="s">
        <v>8153</v>
      </c>
      <c r="D1694" s="309">
        <v>462.89</v>
      </c>
    </row>
    <row r="1695" spans="1:4" ht="15" customHeight="1">
      <c r="A1695" s="306" t="s">
        <v>10369</v>
      </c>
      <c r="B1695" s="307" t="s">
        <v>10370</v>
      </c>
      <c r="C1695" s="306" t="s">
        <v>8153</v>
      </c>
      <c r="D1695" s="309">
        <v>209.48</v>
      </c>
    </row>
    <row r="1696" spans="1:4" ht="15" customHeight="1">
      <c r="A1696" s="306" t="s">
        <v>10371</v>
      </c>
      <c r="B1696" s="307" t="s">
        <v>10372</v>
      </c>
      <c r="C1696" s="306" t="s">
        <v>8153</v>
      </c>
      <c r="D1696" s="309">
        <v>189.03</v>
      </c>
    </row>
    <row r="1697" spans="1:4" ht="15" customHeight="1">
      <c r="A1697" s="306" t="s">
        <v>10373</v>
      </c>
      <c r="B1697" s="307" t="s">
        <v>10374</v>
      </c>
      <c r="C1697" s="306" t="s">
        <v>8153</v>
      </c>
      <c r="D1697" s="309">
        <v>408.89</v>
      </c>
    </row>
    <row r="1698" spans="1:4" ht="15" customHeight="1">
      <c r="A1698" s="306" t="s">
        <v>10375</v>
      </c>
      <c r="B1698" s="307" t="s">
        <v>10376</v>
      </c>
      <c r="C1698" s="306" t="s">
        <v>8153</v>
      </c>
      <c r="D1698" s="309">
        <v>297.93</v>
      </c>
    </row>
    <row r="1699" spans="1:4" ht="15" customHeight="1">
      <c r="A1699" s="306" t="s">
        <v>211</v>
      </c>
      <c r="B1699" s="307" t="s">
        <v>210</v>
      </c>
      <c r="C1699" s="306" t="s">
        <v>8153</v>
      </c>
      <c r="D1699" s="309">
        <v>315.38</v>
      </c>
    </row>
    <row r="1700" spans="1:4" ht="15" customHeight="1">
      <c r="A1700" s="306" t="s">
        <v>10377</v>
      </c>
      <c r="B1700" s="307" t="s">
        <v>10378</v>
      </c>
      <c r="C1700" s="306" t="s">
        <v>8153</v>
      </c>
      <c r="D1700" s="309">
        <v>255.78</v>
      </c>
    </row>
    <row r="1701" spans="1:4" ht="15" customHeight="1">
      <c r="A1701" s="306" t="s">
        <v>10379</v>
      </c>
      <c r="B1701" s="307" t="s">
        <v>10380</v>
      </c>
      <c r="C1701" s="306" t="s">
        <v>8153</v>
      </c>
      <c r="D1701" s="309">
        <v>616.70000000000005</v>
      </c>
    </row>
    <row r="1702" spans="1:4" ht="15" customHeight="1">
      <c r="A1702" s="306" t="s">
        <v>10381</v>
      </c>
      <c r="B1702" s="307" t="s">
        <v>10382</v>
      </c>
      <c r="C1702" s="306" t="s">
        <v>8153</v>
      </c>
      <c r="D1702" s="309">
        <v>455.56</v>
      </c>
    </row>
    <row r="1703" spans="1:4" ht="15" customHeight="1">
      <c r="A1703" s="306" t="s">
        <v>10383</v>
      </c>
      <c r="B1703" s="307" t="s">
        <v>10384</v>
      </c>
      <c r="C1703" s="306" t="s">
        <v>8153</v>
      </c>
      <c r="D1703" s="309">
        <v>223</v>
      </c>
    </row>
    <row r="1704" spans="1:4" ht="15" customHeight="1">
      <c r="A1704" s="306" t="s">
        <v>10385</v>
      </c>
      <c r="B1704" s="307" t="s">
        <v>10386</v>
      </c>
      <c r="C1704" s="306" t="s">
        <v>8153</v>
      </c>
      <c r="D1704" s="309">
        <v>173.3</v>
      </c>
    </row>
    <row r="1705" spans="1:4" ht="15" customHeight="1">
      <c r="A1705" s="306" t="s">
        <v>10387</v>
      </c>
      <c r="B1705" s="307" t="s">
        <v>10388</v>
      </c>
      <c r="C1705" s="306" t="s">
        <v>8153</v>
      </c>
      <c r="D1705" s="309">
        <v>431.94</v>
      </c>
    </row>
    <row r="1706" spans="1:4" ht="15" customHeight="1">
      <c r="A1706" s="306" t="s">
        <v>10389</v>
      </c>
      <c r="B1706" s="307" t="s">
        <v>10390</v>
      </c>
      <c r="C1706" s="306" t="s">
        <v>8153</v>
      </c>
      <c r="D1706" s="309">
        <v>290.60000000000002</v>
      </c>
    </row>
    <row r="1707" spans="1:4" ht="15" customHeight="1">
      <c r="A1707" s="306" t="s">
        <v>10391</v>
      </c>
      <c r="B1707" s="307" t="s">
        <v>10392</v>
      </c>
      <c r="C1707" s="306" t="s">
        <v>8153</v>
      </c>
      <c r="D1707" s="309">
        <v>517.69000000000005</v>
      </c>
    </row>
    <row r="1708" spans="1:4" ht="15" customHeight="1">
      <c r="A1708" s="306" t="s">
        <v>10393</v>
      </c>
      <c r="B1708" s="307" t="s">
        <v>10394</v>
      </c>
      <c r="C1708" s="306" t="s">
        <v>8153</v>
      </c>
      <c r="D1708" s="309">
        <v>421.44</v>
      </c>
    </row>
    <row r="1709" spans="1:4" ht="15" customHeight="1">
      <c r="A1709" s="306" t="s">
        <v>10395</v>
      </c>
      <c r="B1709" s="307" t="s">
        <v>10396</v>
      </c>
      <c r="C1709" s="306" t="s">
        <v>8153</v>
      </c>
      <c r="D1709" s="309">
        <v>529.70000000000005</v>
      </c>
    </row>
    <row r="1710" spans="1:4" ht="15" customHeight="1">
      <c r="A1710" s="306" t="s">
        <v>10397</v>
      </c>
      <c r="B1710" s="307" t="s">
        <v>10398</v>
      </c>
      <c r="C1710" s="306" t="s">
        <v>8153</v>
      </c>
      <c r="D1710" s="309">
        <v>425.31</v>
      </c>
    </row>
    <row r="1711" spans="1:4" ht="15" customHeight="1">
      <c r="A1711" s="306" t="s">
        <v>10399</v>
      </c>
      <c r="B1711" s="307" t="s">
        <v>10400</v>
      </c>
      <c r="C1711" s="306" t="s">
        <v>8153</v>
      </c>
      <c r="D1711" s="309">
        <v>338.96</v>
      </c>
    </row>
    <row r="1712" spans="1:4" ht="15" customHeight="1">
      <c r="A1712" s="306" t="s">
        <v>10401</v>
      </c>
      <c r="B1712" s="307" t="s">
        <v>10402</v>
      </c>
      <c r="C1712" s="306" t="s">
        <v>8153</v>
      </c>
      <c r="D1712" s="309">
        <v>364.74</v>
      </c>
    </row>
    <row r="1713" spans="1:4" ht="15" customHeight="1">
      <c r="A1713" s="306" t="s">
        <v>10403</v>
      </c>
      <c r="B1713" s="307" t="s">
        <v>10404</v>
      </c>
      <c r="C1713" s="306" t="s">
        <v>8153</v>
      </c>
      <c r="D1713" s="309">
        <v>525.63</v>
      </c>
    </row>
    <row r="1714" spans="1:4" ht="15" customHeight="1">
      <c r="A1714" s="306" t="s">
        <v>10405</v>
      </c>
      <c r="B1714" s="307" t="s">
        <v>10406</v>
      </c>
      <c r="C1714" s="306" t="s">
        <v>8153</v>
      </c>
      <c r="D1714" s="309">
        <v>395.9</v>
      </c>
    </row>
    <row r="1715" spans="1:4" ht="15" customHeight="1">
      <c r="A1715" s="306" t="s">
        <v>10407</v>
      </c>
      <c r="B1715" s="307" t="s">
        <v>10408</v>
      </c>
      <c r="C1715" s="306" t="s">
        <v>8153</v>
      </c>
      <c r="D1715" s="309">
        <v>614.46</v>
      </c>
    </row>
    <row r="1716" spans="1:4" ht="15" customHeight="1">
      <c r="A1716" s="306" t="s">
        <v>10409</v>
      </c>
      <c r="B1716" s="307" t="s">
        <v>10410</v>
      </c>
      <c r="C1716" s="306" t="s">
        <v>8153</v>
      </c>
      <c r="D1716" s="309">
        <v>459.34</v>
      </c>
    </row>
    <row r="1717" spans="1:4" ht="15" customHeight="1">
      <c r="A1717" s="306" t="s">
        <v>10411</v>
      </c>
      <c r="B1717" s="307" t="s">
        <v>10412</v>
      </c>
      <c r="C1717" s="306" t="s">
        <v>8153</v>
      </c>
      <c r="D1717" s="309">
        <v>354.57</v>
      </c>
    </row>
    <row r="1718" spans="1:4" ht="15" customHeight="1">
      <c r="A1718" s="306" t="s">
        <v>10413</v>
      </c>
      <c r="B1718" s="307" t="s">
        <v>10414</v>
      </c>
      <c r="C1718" s="306" t="s">
        <v>8153</v>
      </c>
      <c r="D1718" s="309">
        <v>433.25</v>
      </c>
    </row>
    <row r="1719" spans="1:4" ht="15" customHeight="1">
      <c r="A1719" s="306" t="s">
        <v>10415</v>
      </c>
      <c r="B1719" s="307" t="s">
        <v>10416</v>
      </c>
      <c r="C1719" s="306" t="s">
        <v>8153</v>
      </c>
      <c r="D1719" s="309">
        <v>313.42</v>
      </c>
    </row>
    <row r="1720" spans="1:4" ht="15" customHeight="1">
      <c r="A1720" s="306" t="s">
        <v>10417</v>
      </c>
      <c r="B1720" s="307" t="s">
        <v>10418</v>
      </c>
      <c r="C1720" s="306" t="s">
        <v>8153</v>
      </c>
      <c r="D1720" s="309">
        <v>449.5</v>
      </c>
    </row>
    <row r="1721" spans="1:4" ht="15" customHeight="1">
      <c r="A1721" s="306" t="s">
        <v>10419</v>
      </c>
      <c r="B1721" s="307" t="s">
        <v>10420</v>
      </c>
      <c r="C1721" s="306" t="s">
        <v>8153</v>
      </c>
      <c r="D1721" s="309">
        <v>413.15</v>
      </c>
    </row>
    <row r="1722" spans="1:4" ht="15" customHeight="1">
      <c r="A1722" s="306" t="s">
        <v>10421</v>
      </c>
      <c r="B1722" s="307" t="s">
        <v>10422</v>
      </c>
      <c r="C1722" s="306" t="s">
        <v>8153</v>
      </c>
      <c r="D1722" s="309">
        <v>313.33</v>
      </c>
    </row>
    <row r="1723" spans="1:4" ht="15" customHeight="1">
      <c r="A1723" s="306" t="s">
        <v>10423</v>
      </c>
      <c r="B1723" s="307" t="s">
        <v>10424</v>
      </c>
      <c r="C1723" s="306" t="s">
        <v>8153</v>
      </c>
      <c r="D1723" s="310">
        <v>63.17</v>
      </c>
    </row>
    <row r="1724" spans="1:4" ht="15" customHeight="1">
      <c r="A1724" s="306" t="s">
        <v>10425</v>
      </c>
      <c r="B1724" s="307" t="s">
        <v>10426</v>
      </c>
      <c r="C1724" s="306" t="s">
        <v>8153</v>
      </c>
      <c r="D1724" s="310">
        <v>59.97</v>
      </c>
    </row>
    <row r="1725" spans="1:4" ht="15" customHeight="1">
      <c r="A1725" s="306" t="s">
        <v>10427</v>
      </c>
      <c r="B1725" s="307" t="s">
        <v>10428</v>
      </c>
      <c r="C1725" s="306" t="s">
        <v>8153</v>
      </c>
      <c r="D1725" s="310">
        <v>47.64</v>
      </c>
    </row>
    <row r="1726" spans="1:4" ht="15" customHeight="1">
      <c r="A1726" s="306" t="s">
        <v>10429</v>
      </c>
      <c r="B1726" s="307" t="s">
        <v>10430</v>
      </c>
      <c r="C1726" s="306" t="s">
        <v>8153</v>
      </c>
      <c r="D1726" s="311">
        <v>2272.3000000000002</v>
      </c>
    </row>
    <row r="1727" spans="1:4" ht="15" customHeight="1">
      <c r="A1727" s="306" t="s">
        <v>10431</v>
      </c>
      <c r="B1727" s="307" t="s">
        <v>10432</v>
      </c>
      <c r="C1727" s="306" t="s">
        <v>8153</v>
      </c>
      <c r="D1727" s="311">
        <v>3575.38</v>
      </c>
    </row>
    <row r="1728" spans="1:4" ht="15" customHeight="1">
      <c r="A1728" s="306" t="s">
        <v>10433</v>
      </c>
      <c r="B1728" s="307" t="s">
        <v>10434</v>
      </c>
      <c r="C1728" s="306" t="s">
        <v>8153</v>
      </c>
      <c r="D1728" s="311">
        <v>4402.16</v>
      </c>
    </row>
    <row r="1729" spans="1:4" ht="15" customHeight="1">
      <c r="A1729" s="306" t="s">
        <v>10435</v>
      </c>
      <c r="B1729" s="307" t="s">
        <v>10436</v>
      </c>
      <c r="C1729" s="306" t="s">
        <v>8153</v>
      </c>
      <c r="D1729" s="311">
        <v>4209.54</v>
      </c>
    </row>
    <row r="1730" spans="1:4" ht="15" customHeight="1">
      <c r="A1730" s="306" t="s">
        <v>10437</v>
      </c>
      <c r="B1730" s="307" t="s">
        <v>10438</v>
      </c>
      <c r="C1730" s="306" t="s">
        <v>8153</v>
      </c>
      <c r="D1730" s="311">
        <v>4768.1400000000003</v>
      </c>
    </row>
    <row r="1731" spans="1:4" ht="15" customHeight="1">
      <c r="A1731" s="306" t="s">
        <v>10439</v>
      </c>
      <c r="B1731" s="307" t="s">
        <v>10440</v>
      </c>
      <c r="C1731" s="306" t="s">
        <v>8153</v>
      </c>
      <c r="D1731" s="310">
        <v>91.44</v>
      </c>
    </row>
    <row r="1732" spans="1:4" ht="15" customHeight="1">
      <c r="A1732" s="306" t="s">
        <v>10441</v>
      </c>
      <c r="B1732" s="307" t="s">
        <v>10442</v>
      </c>
      <c r="C1732" s="306" t="s">
        <v>8153</v>
      </c>
      <c r="D1732" s="310">
        <v>92.01</v>
      </c>
    </row>
    <row r="1733" spans="1:4" ht="15" customHeight="1">
      <c r="A1733" s="306" t="s">
        <v>10443</v>
      </c>
      <c r="B1733" s="307" t="s">
        <v>10444</v>
      </c>
      <c r="C1733" s="306" t="s">
        <v>8153</v>
      </c>
      <c r="D1733" s="310">
        <v>88.81</v>
      </c>
    </row>
    <row r="1734" spans="1:4" ht="15" customHeight="1">
      <c r="A1734" s="306" t="s">
        <v>10445</v>
      </c>
      <c r="B1734" s="307" t="s">
        <v>10446</v>
      </c>
      <c r="C1734" s="306" t="s">
        <v>8153</v>
      </c>
      <c r="D1734" s="310">
        <v>65.92</v>
      </c>
    </row>
    <row r="1735" spans="1:4" ht="15" customHeight="1">
      <c r="A1735" s="306" t="s">
        <v>10447</v>
      </c>
      <c r="B1735" s="307" t="s">
        <v>10448</v>
      </c>
      <c r="C1735" s="306" t="s">
        <v>8153</v>
      </c>
      <c r="D1735" s="309">
        <v>537.38</v>
      </c>
    </row>
    <row r="1736" spans="1:4" ht="15" customHeight="1">
      <c r="A1736" s="302">
        <v>8933</v>
      </c>
      <c r="B1736" s="303" t="s">
        <v>15606</v>
      </c>
      <c r="C1736" s="304"/>
      <c r="D1736" s="305"/>
    </row>
    <row r="1737" spans="1:4" ht="15" customHeight="1">
      <c r="A1737" s="306" t="s">
        <v>10449</v>
      </c>
      <c r="B1737" s="307" t="s">
        <v>10450</v>
      </c>
      <c r="C1737" s="306" t="s">
        <v>8153</v>
      </c>
      <c r="D1737" s="310">
        <v>35.090000000000003</v>
      </c>
    </row>
    <row r="1738" spans="1:4" ht="15" customHeight="1">
      <c r="A1738" s="306" t="s">
        <v>10451</v>
      </c>
      <c r="B1738" s="307" t="s">
        <v>10452</v>
      </c>
      <c r="C1738" s="306" t="s">
        <v>8153</v>
      </c>
      <c r="D1738" s="310">
        <v>38.28</v>
      </c>
    </row>
    <row r="1739" spans="1:4" ht="15" customHeight="1">
      <c r="A1739" s="306" t="s">
        <v>10453</v>
      </c>
      <c r="B1739" s="307" t="s">
        <v>10454</v>
      </c>
      <c r="C1739" s="306" t="s">
        <v>8153</v>
      </c>
      <c r="D1739" s="310">
        <v>42.75</v>
      </c>
    </row>
    <row r="1740" spans="1:4" ht="15" customHeight="1">
      <c r="A1740" s="306" t="s">
        <v>10455</v>
      </c>
      <c r="B1740" s="307" t="s">
        <v>10456</v>
      </c>
      <c r="C1740" s="306" t="s">
        <v>8153</v>
      </c>
      <c r="D1740" s="310">
        <v>41.55</v>
      </c>
    </row>
    <row r="1741" spans="1:4" ht="15" customHeight="1">
      <c r="A1741" s="306" t="s">
        <v>10457</v>
      </c>
      <c r="B1741" s="307" t="s">
        <v>10458</v>
      </c>
      <c r="C1741" s="306" t="s">
        <v>8153</v>
      </c>
      <c r="D1741" s="310">
        <v>33.869999999999997</v>
      </c>
    </row>
    <row r="1742" spans="1:4" ht="15" customHeight="1">
      <c r="A1742" s="306" t="s">
        <v>10459</v>
      </c>
      <c r="B1742" s="307" t="s">
        <v>10460</v>
      </c>
      <c r="C1742" s="306" t="s">
        <v>8153</v>
      </c>
      <c r="D1742" s="310">
        <v>31.91</v>
      </c>
    </row>
    <row r="1743" spans="1:4" ht="15" customHeight="1">
      <c r="A1743" s="306" t="s">
        <v>10461</v>
      </c>
      <c r="B1743" s="307" t="s">
        <v>10462</v>
      </c>
      <c r="C1743" s="306" t="s">
        <v>8153</v>
      </c>
      <c r="D1743" s="310">
        <v>47.94</v>
      </c>
    </row>
    <row r="1744" spans="1:4" ht="15" customHeight="1">
      <c r="A1744" s="306" t="s">
        <v>10463</v>
      </c>
      <c r="B1744" s="307" t="s">
        <v>10464</v>
      </c>
      <c r="C1744" s="306" t="s">
        <v>8153</v>
      </c>
      <c r="D1744" s="310">
        <v>31.57</v>
      </c>
    </row>
    <row r="1745" spans="1:4" ht="15" customHeight="1">
      <c r="A1745" s="302">
        <v>8934</v>
      </c>
      <c r="B1745" s="303" t="s">
        <v>15607</v>
      </c>
      <c r="C1745" s="304"/>
      <c r="D1745" s="305"/>
    </row>
    <row r="1746" spans="1:4" ht="15" customHeight="1">
      <c r="A1746" s="306" t="s">
        <v>10465</v>
      </c>
      <c r="B1746" s="307" t="s">
        <v>22581</v>
      </c>
      <c r="C1746" s="306" t="s">
        <v>8153</v>
      </c>
      <c r="D1746" s="310">
        <v>12.48</v>
      </c>
    </row>
    <row r="1747" spans="1:4" ht="15" customHeight="1">
      <c r="A1747" s="306" t="s">
        <v>10466</v>
      </c>
      <c r="B1747" s="307" t="s">
        <v>22582</v>
      </c>
      <c r="C1747" s="306" t="s">
        <v>8153</v>
      </c>
      <c r="D1747" s="310">
        <v>13.04</v>
      </c>
    </row>
    <row r="1748" spans="1:4" ht="15" customHeight="1">
      <c r="A1748" s="306" t="s">
        <v>10467</v>
      </c>
      <c r="B1748" s="307" t="s">
        <v>22583</v>
      </c>
      <c r="C1748" s="306" t="s">
        <v>8153</v>
      </c>
      <c r="D1748" s="310">
        <v>14.96</v>
      </c>
    </row>
    <row r="1749" spans="1:4" ht="15" customHeight="1">
      <c r="A1749" s="306" t="s">
        <v>10468</v>
      </c>
      <c r="B1749" s="307" t="s">
        <v>22584</v>
      </c>
      <c r="C1749" s="306" t="s">
        <v>8153</v>
      </c>
      <c r="D1749" s="310">
        <v>15.27</v>
      </c>
    </row>
    <row r="1750" spans="1:4" ht="15" customHeight="1">
      <c r="A1750" s="306" t="s">
        <v>10469</v>
      </c>
      <c r="B1750" s="307" t="s">
        <v>22585</v>
      </c>
      <c r="C1750" s="306" t="s">
        <v>8153</v>
      </c>
      <c r="D1750" s="310">
        <v>12.72</v>
      </c>
    </row>
    <row r="1751" spans="1:4" ht="15" customHeight="1">
      <c r="A1751" s="306" t="s">
        <v>10470</v>
      </c>
      <c r="B1751" s="307" t="s">
        <v>10471</v>
      </c>
      <c r="C1751" s="306" t="s">
        <v>8153</v>
      </c>
      <c r="D1751" s="310">
        <v>15.53</v>
      </c>
    </row>
    <row r="1752" spans="1:4" ht="15" customHeight="1">
      <c r="A1752" s="306" t="s">
        <v>10472</v>
      </c>
      <c r="B1752" s="307" t="s">
        <v>10473</v>
      </c>
      <c r="C1752" s="306" t="s">
        <v>8153</v>
      </c>
      <c r="D1752" s="310">
        <v>29.97</v>
      </c>
    </row>
    <row r="1753" spans="1:4" ht="15" customHeight="1">
      <c r="A1753" s="306" t="s">
        <v>10474</v>
      </c>
      <c r="B1753" s="307" t="s">
        <v>10475</v>
      </c>
      <c r="C1753" s="306" t="s">
        <v>8153</v>
      </c>
      <c r="D1753" s="310">
        <v>12.33</v>
      </c>
    </row>
    <row r="1754" spans="1:4" ht="15" customHeight="1">
      <c r="A1754" s="306" t="s">
        <v>10476</v>
      </c>
      <c r="B1754" s="307" t="s">
        <v>10477</v>
      </c>
      <c r="C1754" s="306" t="s">
        <v>8153</v>
      </c>
      <c r="D1754" s="310">
        <v>26.03</v>
      </c>
    </row>
    <row r="1755" spans="1:4" ht="15" customHeight="1">
      <c r="A1755" s="306" t="s">
        <v>10478</v>
      </c>
      <c r="B1755" s="307" t="s">
        <v>10479</v>
      </c>
      <c r="C1755" s="306" t="s">
        <v>8153</v>
      </c>
      <c r="D1755" s="310">
        <v>17.34</v>
      </c>
    </row>
    <row r="1756" spans="1:4" ht="15" customHeight="1">
      <c r="A1756" s="306" t="s">
        <v>10480</v>
      </c>
      <c r="B1756" s="307" t="s">
        <v>10481</v>
      </c>
      <c r="C1756" s="306" t="s">
        <v>8153</v>
      </c>
      <c r="D1756" s="310">
        <v>17.71</v>
      </c>
    </row>
    <row r="1757" spans="1:4" ht="15" customHeight="1">
      <c r="A1757" s="306" t="s">
        <v>10482</v>
      </c>
      <c r="B1757" s="307" t="s">
        <v>10483</v>
      </c>
      <c r="C1757" s="306" t="s">
        <v>8153</v>
      </c>
      <c r="D1757" s="310">
        <v>18.22</v>
      </c>
    </row>
    <row r="1758" spans="1:4" ht="15" customHeight="1">
      <c r="A1758" s="306" t="s">
        <v>10484</v>
      </c>
      <c r="B1758" s="307" t="s">
        <v>10485</v>
      </c>
      <c r="C1758" s="306" t="s">
        <v>8153</v>
      </c>
      <c r="D1758" s="310">
        <v>17.89</v>
      </c>
    </row>
    <row r="1759" spans="1:4" ht="15" customHeight="1">
      <c r="A1759" s="306" t="s">
        <v>10486</v>
      </c>
      <c r="B1759" s="307" t="s">
        <v>10487</v>
      </c>
      <c r="C1759" s="306" t="s">
        <v>8153</v>
      </c>
      <c r="D1759" s="310">
        <v>25.59</v>
      </c>
    </row>
    <row r="1760" spans="1:4" ht="15" customHeight="1">
      <c r="A1760" s="306" t="s">
        <v>10488</v>
      </c>
      <c r="B1760" s="307" t="s">
        <v>10489</v>
      </c>
      <c r="C1760" s="306" t="s">
        <v>8153</v>
      </c>
      <c r="D1760" s="310">
        <v>84.48</v>
      </c>
    </row>
    <row r="1761" spans="1:4" ht="15" customHeight="1">
      <c r="A1761" s="306" t="s">
        <v>10490</v>
      </c>
      <c r="B1761" s="307" t="s">
        <v>10491</v>
      </c>
      <c r="C1761" s="306" t="s">
        <v>8153</v>
      </c>
      <c r="D1761" s="310">
        <v>20.64</v>
      </c>
    </row>
    <row r="1762" spans="1:4" ht="15" customHeight="1">
      <c r="A1762" s="306" t="s">
        <v>10492</v>
      </c>
      <c r="B1762" s="307" t="s">
        <v>10493</v>
      </c>
      <c r="C1762" s="306" t="s">
        <v>8153</v>
      </c>
      <c r="D1762" s="310">
        <v>10.56</v>
      </c>
    </row>
    <row r="1763" spans="1:4" ht="15" customHeight="1">
      <c r="A1763" s="302">
        <v>8936</v>
      </c>
      <c r="B1763" s="303" t="s">
        <v>15608</v>
      </c>
      <c r="C1763" s="304"/>
      <c r="D1763" s="305"/>
    </row>
    <row r="1764" spans="1:4" ht="15" customHeight="1">
      <c r="A1764" s="306" t="s">
        <v>10494</v>
      </c>
      <c r="B1764" s="307" t="s">
        <v>10495</v>
      </c>
      <c r="C1764" s="306" t="s">
        <v>145</v>
      </c>
      <c r="D1764" s="310">
        <v>65.790000000000006</v>
      </c>
    </row>
    <row r="1765" spans="1:4" ht="15" customHeight="1">
      <c r="A1765" s="306" t="s">
        <v>10496</v>
      </c>
      <c r="B1765" s="307" t="s">
        <v>10497</v>
      </c>
      <c r="C1765" s="306" t="s">
        <v>145</v>
      </c>
      <c r="D1765" s="310">
        <v>88.99</v>
      </c>
    </row>
    <row r="1766" spans="1:4" ht="15" customHeight="1">
      <c r="A1766" s="306" t="s">
        <v>10498</v>
      </c>
      <c r="B1766" s="307" t="s">
        <v>10499</v>
      </c>
      <c r="C1766" s="306" t="s">
        <v>145</v>
      </c>
      <c r="D1766" s="309">
        <v>111.46</v>
      </c>
    </row>
    <row r="1767" spans="1:4" ht="15" customHeight="1">
      <c r="A1767" s="306" t="s">
        <v>10500</v>
      </c>
      <c r="B1767" s="307" t="s">
        <v>10501</v>
      </c>
      <c r="C1767" s="306" t="s">
        <v>145</v>
      </c>
      <c r="D1767" s="310">
        <v>27.66</v>
      </c>
    </row>
    <row r="1768" spans="1:4" ht="15" customHeight="1">
      <c r="A1768" s="306" t="s">
        <v>10502</v>
      </c>
      <c r="B1768" s="307" t="s">
        <v>10503</v>
      </c>
      <c r="C1768" s="306" t="s">
        <v>145</v>
      </c>
      <c r="D1768" s="310">
        <v>28.69</v>
      </c>
    </row>
    <row r="1769" spans="1:4" ht="15" customHeight="1">
      <c r="A1769" s="306" t="s">
        <v>10504</v>
      </c>
      <c r="B1769" s="307" t="s">
        <v>10505</v>
      </c>
      <c r="C1769" s="306" t="s">
        <v>145</v>
      </c>
      <c r="D1769" s="310">
        <v>29.67</v>
      </c>
    </row>
    <row r="1770" spans="1:4" ht="15" customHeight="1">
      <c r="A1770" s="306" t="s">
        <v>10506</v>
      </c>
      <c r="B1770" s="307" t="s">
        <v>10507</v>
      </c>
      <c r="C1770" s="306" t="s">
        <v>145</v>
      </c>
      <c r="D1770" s="310">
        <v>47.77</v>
      </c>
    </row>
    <row r="1771" spans="1:4" ht="15" customHeight="1">
      <c r="A1771" s="302">
        <v>8938</v>
      </c>
      <c r="B1771" s="303" t="s">
        <v>15610</v>
      </c>
      <c r="C1771" s="304"/>
      <c r="D1771" s="305"/>
    </row>
    <row r="1772" spans="1:4" ht="15" customHeight="1">
      <c r="A1772" s="306" t="s">
        <v>10510</v>
      </c>
      <c r="B1772" s="307" t="s">
        <v>10511</v>
      </c>
      <c r="C1772" s="306" t="s">
        <v>8153</v>
      </c>
      <c r="D1772" s="310">
        <v>45.59</v>
      </c>
    </row>
    <row r="1773" spans="1:4" ht="15" customHeight="1">
      <c r="A1773" s="306" t="s">
        <v>10512</v>
      </c>
      <c r="B1773" s="307" t="s">
        <v>10513</v>
      </c>
      <c r="C1773" s="306" t="s">
        <v>8153</v>
      </c>
      <c r="D1773" s="311">
        <v>3005.07</v>
      </c>
    </row>
    <row r="1774" spans="1:4" ht="15" customHeight="1">
      <c r="A1774" s="306" t="s">
        <v>10514</v>
      </c>
      <c r="B1774" s="307" t="s">
        <v>10515</v>
      </c>
      <c r="C1774" s="306" t="s">
        <v>8153</v>
      </c>
      <c r="D1774" s="311">
        <v>3109.03</v>
      </c>
    </row>
    <row r="1775" spans="1:4" ht="15" customHeight="1">
      <c r="A1775" s="306" t="s">
        <v>10516</v>
      </c>
      <c r="B1775" s="307" t="s">
        <v>10517</v>
      </c>
      <c r="C1775" s="306" t="s">
        <v>8153</v>
      </c>
      <c r="D1775" s="311">
        <v>3479.05</v>
      </c>
    </row>
    <row r="1776" spans="1:4" ht="15" customHeight="1">
      <c r="A1776" s="306" t="s">
        <v>10518</v>
      </c>
      <c r="B1776" s="307" t="s">
        <v>10519</v>
      </c>
      <c r="C1776" s="306" t="s">
        <v>8153</v>
      </c>
      <c r="D1776" s="311">
        <v>3556.63</v>
      </c>
    </row>
    <row r="1777" spans="1:4" ht="15" customHeight="1">
      <c r="A1777" s="306" t="s">
        <v>10520</v>
      </c>
      <c r="B1777" s="307" t="s">
        <v>10521</v>
      </c>
      <c r="C1777" s="306" t="s">
        <v>8153</v>
      </c>
      <c r="D1777" s="311">
        <v>3600.37</v>
      </c>
    </row>
    <row r="1778" spans="1:4" ht="15" customHeight="1">
      <c r="A1778" s="306" t="s">
        <v>10522</v>
      </c>
      <c r="B1778" s="307" t="s">
        <v>10523</v>
      </c>
      <c r="C1778" s="306" t="s">
        <v>8153</v>
      </c>
      <c r="D1778" s="311">
        <v>4622.13</v>
      </c>
    </row>
    <row r="1779" spans="1:4" ht="15" customHeight="1">
      <c r="A1779" s="306" t="s">
        <v>10524</v>
      </c>
      <c r="B1779" s="307" t="s">
        <v>10525</v>
      </c>
      <c r="C1779" s="306" t="s">
        <v>8153</v>
      </c>
      <c r="D1779" s="311">
        <v>5016.29</v>
      </c>
    </row>
    <row r="1780" spans="1:4" ht="15" customHeight="1">
      <c r="A1780" s="306" t="s">
        <v>10526</v>
      </c>
      <c r="B1780" s="307" t="s">
        <v>10527</v>
      </c>
      <c r="C1780" s="306" t="s">
        <v>8153</v>
      </c>
      <c r="D1780" s="311">
        <v>7743.82</v>
      </c>
    </row>
    <row r="1781" spans="1:4" ht="15" customHeight="1">
      <c r="A1781" s="306" t="s">
        <v>10528</v>
      </c>
      <c r="B1781" s="307" t="s">
        <v>10529</v>
      </c>
      <c r="C1781" s="306" t="s">
        <v>8153</v>
      </c>
      <c r="D1781" s="311">
        <v>7849.11</v>
      </c>
    </row>
    <row r="1782" spans="1:4" ht="15" customHeight="1">
      <c r="A1782" s="306" t="s">
        <v>10530</v>
      </c>
      <c r="B1782" s="307" t="s">
        <v>10531</v>
      </c>
      <c r="C1782" s="306" t="s">
        <v>8153</v>
      </c>
      <c r="D1782" s="311">
        <v>7874.29</v>
      </c>
    </row>
    <row r="1783" spans="1:4" ht="15" customHeight="1">
      <c r="A1783" s="306" t="s">
        <v>10532</v>
      </c>
      <c r="B1783" s="307" t="s">
        <v>10533</v>
      </c>
      <c r="C1783" s="306" t="s">
        <v>8153</v>
      </c>
      <c r="D1783" s="312">
        <v>10359.790000000001</v>
      </c>
    </row>
    <row r="1784" spans="1:4" ht="15" customHeight="1">
      <c r="A1784" s="306" t="s">
        <v>10534</v>
      </c>
      <c r="B1784" s="307" t="s">
        <v>10535</v>
      </c>
      <c r="C1784" s="306" t="s">
        <v>8153</v>
      </c>
      <c r="D1784" s="312">
        <v>11110.28</v>
      </c>
    </row>
    <row r="1785" spans="1:4" ht="15" customHeight="1">
      <c r="A1785" s="306" t="s">
        <v>10536</v>
      </c>
      <c r="B1785" s="307" t="s">
        <v>10537</v>
      </c>
      <c r="C1785" s="306" t="s">
        <v>8153</v>
      </c>
      <c r="D1785" s="312">
        <v>10598.06</v>
      </c>
    </row>
    <row r="1786" spans="1:4" ht="15" customHeight="1">
      <c r="A1786" s="306" t="s">
        <v>10538</v>
      </c>
      <c r="B1786" s="307" t="s">
        <v>10539</v>
      </c>
      <c r="C1786" s="306" t="s">
        <v>8153</v>
      </c>
      <c r="D1786" s="312">
        <v>10833.88</v>
      </c>
    </row>
    <row r="1787" spans="1:4" ht="15" customHeight="1">
      <c r="A1787" s="306" t="s">
        <v>10540</v>
      </c>
      <c r="B1787" s="307" t="s">
        <v>10541</v>
      </c>
      <c r="C1787" s="306" t="s">
        <v>8153</v>
      </c>
      <c r="D1787" s="312">
        <v>11931.44</v>
      </c>
    </row>
    <row r="1788" spans="1:4" ht="15" customHeight="1">
      <c r="A1788" s="306" t="s">
        <v>10542</v>
      </c>
      <c r="B1788" s="307" t="s">
        <v>10543</v>
      </c>
      <c r="C1788" s="306" t="s">
        <v>8153</v>
      </c>
      <c r="D1788" s="312">
        <v>12681.28</v>
      </c>
    </row>
    <row r="1789" spans="1:4" ht="15" customHeight="1">
      <c r="A1789" s="306" t="s">
        <v>10544</v>
      </c>
      <c r="B1789" s="307" t="s">
        <v>10545</v>
      </c>
      <c r="C1789" s="306" t="s">
        <v>8153</v>
      </c>
      <c r="D1789" s="312">
        <v>13248.11</v>
      </c>
    </row>
    <row r="1790" spans="1:4" ht="15" customHeight="1">
      <c r="A1790" s="306" t="s">
        <v>10546</v>
      </c>
      <c r="B1790" s="307" t="s">
        <v>10547</v>
      </c>
      <c r="C1790" s="306" t="s">
        <v>8153</v>
      </c>
      <c r="D1790" s="312">
        <v>14278.27</v>
      </c>
    </row>
    <row r="1791" spans="1:4" ht="15" customHeight="1">
      <c r="A1791" s="306" t="s">
        <v>10548</v>
      </c>
      <c r="B1791" s="307" t="s">
        <v>10549</v>
      </c>
      <c r="C1791" s="306" t="s">
        <v>8153</v>
      </c>
      <c r="D1791" s="312">
        <v>15397.02</v>
      </c>
    </row>
    <row r="1792" spans="1:4" ht="15" customHeight="1">
      <c r="A1792" s="306" t="s">
        <v>10550</v>
      </c>
      <c r="B1792" s="307" t="s">
        <v>10551</v>
      </c>
      <c r="C1792" s="306" t="s">
        <v>8153</v>
      </c>
      <c r="D1792" s="310">
        <v>11.56</v>
      </c>
    </row>
    <row r="1793" spans="1:4" ht="15" customHeight="1">
      <c r="A1793" s="302">
        <v>8939</v>
      </c>
      <c r="B1793" s="303" t="s">
        <v>15611</v>
      </c>
      <c r="C1793" s="304"/>
      <c r="D1793" s="305"/>
    </row>
    <row r="1794" spans="1:4" ht="15" customHeight="1">
      <c r="A1794" s="306" t="s">
        <v>10552</v>
      </c>
      <c r="B1794" s="307" t="s">
        <v>10553</v>
      </c>
      <c r="C1794" s="306" t="s">
        <v>145</v>
      </c>
      <c r="D1794" s="310">
        <v>11.34</v>
      </c>
    </row>
    <row r="1795" spans="1:4" ht="15" customHeight="1">
      <c r="A1795" s="306" t="s">
        <v>10554</v>
      </c>
      <c r="B1795" s="307" t="s">
        <v>10555</v>
      </c>
      <c r="C1795" s="306" t="s">
        <v>145</v>
      </c>
      <c r="D1795" s="310">
        <v>25.56</v>
      </c>
    </row>
    <row r="1796" spans="1:4" ht="15" customHeight="1">
      <c r="A1796" s="302">
        <v>8942</v>
      </c>
      <c r="B1796" s="303" t="s">
        <v>15612</v>
      </c>
      <c r="C1796" s="304"/>
      <c r="D1796" s="305"/>
    </row>
    <row r="1797" spans="1:4" ht="15" customHeight="1">
      <c r="A1797" s="306" t="s">
        <v>10556</v>
      </c>
      <c r="B1797" s="307" t="s">
        <v>10557</v>
      </c>
      <c r="C1797" s="306" t="s">
        <v>8153</v>
      </c>
      <c r="D1797" s="311">
        <v>2266.3000000000002</v>
      </c>
    </row>
    <row r="1798" spans="1:4" ht="15" customHeight="1">
      <c r="A1798" s="306" t="s">
        <v>10558</v>
      </c>
      <c r="B1798" s="307" t="s">
        <v>10559</v>
      </c>
      <c r="C1798" s="306" t="s">
        <v>8153</v>
      </c>
      <c r="D1798" s="309">
        <v>331.1</v>
      </c>
    </row>
    <row r="1799" spans="1:4" ht="15" customHeight="1">
      <c r="A1799" s="306" t="s">
        <v>10560</v>
      </c>
      <c r="B1799" s="307" t="s">
        <v>10561</v>
      </c>
      <c r="C1799" s="306" t="s">
        <v>8153</v>
      </c>
      <c r="D1799" s="311">
        <v>3164.16</v>
      </c>
    </row>
    <row r="1800" spans="1:4" ht="15" customHeight="1">
      <c r="A1800" s="306" t="s">
        <v>10562</v>
      </c>
      <c r="B1800" s="307" t="s">
        <v>10563</v>
      </c>
      <c r="C1800" s="306" t="s">
        <v>8153</v>
      </c>
      <c r="D1800" s="311">
        <v>7089.07</v>
      </c>
    </row>
    <row r="1801" spans="1:4" ht="15" customHeight="1">
      <c r="A1801" s="306" t="s">
        <v>10564</v>
      </c>
      <c r="B1801" s="307" t="s">
        <v>10565</v>
      </c>
      <c r="C1801" s="306" t="s">
        <v>8153</v>
      </c>
      <c r="D1801" s="311">
        <v>5249.07</v>
      </c>
    </row>
    <row r="1802" spans="1:4" ht="15" customHeight="1">
      <c r="A1802" s="306" t="s">
        <v>10566</v>
      </c>
      <c r="B1802" s="307" t="s">
        <v>10567</v>
      </c>
      <c r="C1802" s="306" t="s">
        <v>8153</v>
      </c>
      <c r="D1802" s="311">
        <v>6197.33</v>
      </c>
    </row>
    <row r="1803" spans="1:4" ht="15" customHeight="1">
      <c r="A1803" s="306" t="s">
        <v>10568</v>
      </c>
      <c r="B1803" s="307" t="s">
        <v>10569</v>
      </c>
      <c r="C1803" s="306" t="s">
        <v>8153</v>
      </c>
      <c r="D1803" s="309">
        <v>670.15</v>
      </c>
    </row>
    <row r="1804" spans="1:4" ht="15" customHeight="1">
      <c r="A1804" s="306" t="s">
        <v>10570</v>
      </c>
      <c r="B1804" s="307" t="s">
        <v>10571</v>
      </c>
      <c r="C1804" s="306" t="s">
        <v>8153</v>
      </c>
      <c r="D1804" s="309">
        <v>332.2</v>
      </c>
    </row>
    <row r="1805" spans="1:4" ht="15" customHeight="1">
      <c r="A1805" s="306" t="s">
        <v>10572</v>
      </c>
      <c r="B1805" s="307" t="s">
        <v>10573</v>
      </c>
      <c r="C1805" s="306" t="s">
        <v>8153</v>
      </c>
      <c r="D1805" s="309">
        <v>612.89</v>
      </c>
    </row>
    <row r="1806" spans="1:4" ht="15" customHeight="1">
      <c r="A1806" s="306" t="s">
        <v>10574</v>
      </c>
      <c r="B1806" s="307" t="s">
        <v>10575</v>
      </c>
      <c r="C1806" s="306" t="s">
        <v>8153</v>
      </c>
      <c r="D1806" s="309">
        <v>735.87</v>
      </c>
    </row>
    <row r="1807" spans="1:4" ht="15" customHeight="1">
      <c r="A1807" s="306" t="s">
        <v>10576</v>
      </c>
      <c r="B1807" s="307" t="s">
        <v>10577</v>
      </c>
      <c r="C1807" s="306" t="s">
        <v>8153</v>
      </c>
      <c r="D1807" s="311">
        <v>2668.59</v>
      </c>
    </row>
    <row r="1808" spans="1:4" ht="15" customHeight="1">
      <c r="A1808" s="306" t="s">
        <v>15320</v>
      </c>
      <c r="B1808" s="307" t="s">
        <v>15321</v>
      </c>
      <c r="C1808" s="306" t="s">
        <v>8153</v>
      </c>
      <c r="D1808" s="309">
        <v>342.07</v>
      </c>
    </row>
    <row r="1809" spans="1:4" ht="15" customHeight="1">
      <c r="A1809" s="302">
        <v>8943</v>
      </c>
      <c r="B1809" s="303" t="s">
        <v>15613</v>
      </c>
      <c r="C1809" s="304"/>
      <c r="D1809" s="305"/>
    </row>
    <row r="1810" spans="1:4" ht="15" customHeight="1">
      <c r="A1810" s="306" t="s">
        <v>10578</v>
      </c>
      <c r="B1810" s="307" t="s">
        <v>10579</v>
      </c>
      <c r="C1810" s="306" t="s">
        <v>8153</v>
      </c>
      <c r="D1810" s="309">
        <v>175.55</v>
      </c>
    </row>
    <row r="1811" spans="1:4" ht="15" customHeight="1">
      <c r="A1811" s="306" t="s">
        <v>10580</v>
      </c>
      <c r="B1811" s="307" t="s">
        <v>10581</v>
      </c>
      <c r="C1811" s="306" t="s">
        <v>8153</v>
      </c>
      <c r="D1811" s="309">
        <v>116.06</v>
      </c>
    </row>
    <row r="1812" spans="1:4" ht="15" customHeight="1">
      <c r="A1812" s="306" t="s">
        <v>10582</v>
      </c>
      <c r="B1812" s="307" t="s">
        <v>10583</v>
      </c>
      <c r="C1812" s="306" t="s">
        <v>8153</v>
      </c>
      <c r="D1812" s="309">
        <v>211.1</v>
      </c>
    </row>
    <row r="1813" spans="1:4" ht="15" customHeight="1">
      <c r="A1813" s="306" t="s">
        <v>10584</v>
      </c>
      <c r="B1813" s="307" t="s">
        <v>10585</v>
      </c>
      <c r="C1813" s="306" t="s">
        <v>8153</v>
      </c>
      <c r="D1813" s="309">
        <v>288.5</v>
      </c>
    </row>
    <row r="1814" spans="1:4" ht="15" customHeight="1">
      <c r="A1814" s="306" t="s">
        <v>10586</v>
      </c>
      <c r="B1814" s="307" t="s">
        <v>10587</v>
      </c>
      <c r="C1814" s="306" t="s">
        <v>8153</v>
      </c>
      <c r="D1814" s="309">
        <v>389.65</v>
      </c>
    </row>
    <row r="1815" spans="1:4" ht="15" customHeight="1">
      <c r="A1815" s="306" t="s">
        <v>10588</v>
      </c>
      <c r="B1815" s="307" t="s">
        <v>10589</v>
      </c>
      <c r="C1815" s="306" t="s">
        <v>8153</v>
      </c>
      <c r="D1815" s="309">
        <v>510.35</v>
      </c>
    </row>
    <row r="1816" spans="1:4" ht="15" customHeight="1">
      <c r="A1816" s="306" t="s">
        <v>10590</v>
      </c>
      <c r="B1816" s="307" t="s">
        <v>10591</v>
      </c>
      <c r="C1816" s="306" t="s">
        <v>8153</v>
      </c>
      <c r="D1816" s="309">
        <v>854.25</v>
      </c>
    </row>
    <row r="1817" spans="1:4" ht="15" customHeight="1">
      <c r="A1817" s="306" t="s">
        <v>10592</v>
      </c>
      <c r="B1817" s="307" t="s">
        <v>10593</v>
      </c>
      <c r="C1817" s="306" t="s">
        <v>8153</v>
      </c>
      <c r="D1817" s="311">
        <v>1141.5899999999999</v>
      </c>
    </row>
    <row r="1818" spans="1:4" ht="15" customHeight="1">
      <c r="A1818" s="306" t="s">
        <v>10594</v>
      </c>
      <c r="B1818" s="307" t="s">
        <v>10595</v>
      </c>
      <c r="C1818" s="306" t="s">
        <v>8153</v>
      </c>
      <c r="D1818" s="309">
        <v>160.96</v>
      </c>
    </row>
    <row r="1819" spans="1:4" ht="15" customHeight="1">
      <c r="A1819" s="302">
        <v>8944</v>
      </c>
      <c r="B1819" s="303" t="s">
        <v>15614</v>
      </c>
      <c r="C1819" s="304"/>
      <c r="D1819" s="305"/>
    </row>
    <row r="1820" spans="1:4" ht="15" customHeight="1">
      <c r="A1820" s="306" t="s">
        <v>10596</v>
      </c>
      <c r="B1820" s="307" t="s">
        <v>10597</v>
      </c>
      <c r="C1820" s="306" t="s">
        <v>8153</v>
      </c>
      <c r="D1820" s="310">
        <v>80.650000000000006</v>
      </c>
    </row>
    <row r="1821" spans="1:4" ht="15" customHeight="1">
      <c r="A1821" s="306" t="s">
        <v>10598</v>
      </c>
      <c r="B1821" s="307" t="s">
        <v>10599</v>
      </c>
      <c r="C1821" s="306" t="s">
        <v>8153</v>
      </c>
      <c r="D1821" s="309">
        <v>249.75</v>
      </c>
    </row>
    <row r="1822" spans="1:4" ht="15" customHeight="1">
      <c r="A1822" s="306" t="s">
        <v>10600</v>
      </c>
      <c r="B1822" s="307" t="s">
        <v>10601</v>
      </c>
      <c r="C1822" s="306" t="s">
        <v>8153</v>
      </c>
      <c r="D1822" s="309">
        <v>249.75</v>
      </c>
    </row>
    <row r="1823" spans="1:4" ht="15" customHeight="1">
      <c r="A1823" s="306" t="s">
        <v>10602</v>
      </c>
      <c r="B1823" s="307" t="s">
        <v>10603</v>
      </c>
      <c r="C1823" s="306" t="s">
        <v>8153</v>
      </c>
      <c r="D1823" s="309">
        <v>249.75</v>
      </c>
    </row>
    <row r="1824" spans="1:4" ht="15" customHeight="1">
      <c r="A1824" s="306" t="s">
        <v>10604</v>
      </c>
      <c r="B1824" s="307" t="s">
        <v>10605</v>
      </c>
      <c r="C1824" s="306" t="s">
        <v>8153</v>
      </c>
      <c r="D1824" s="310">
        <v>68.48</v>
      </c>
    </row>
    <row r="1825" spans="1:4" ht="15" customHeight="1">
      <c r="A1825" s="306" t="s">
        <v>10606</v>
      </c>
      <c r="B1825" s="307" t="s">
        <v>10607</v>
      </c>
      <c r="C1825" s="306" t="s">
        <v>8153</v>
      </c>
      <c r="D1825" s="310">
        <v>68.48</v>
      </c>
    </row>
    <row r="1826" spans="1:4" ht="15" customHeight="1">
      <c r="A1826" s="306" t="s">
        <v>10608</v>
      </c>
      <c r="B1826" s="307" t="s">
        <v>10609</v>
      </c>
      <c r="C1826" s="306" t="s">
        <v>8153</v>
      </c>
      <c r="D1826" s="310">
        <v>68.48</v>
      </c>
    </row>
    <row r="1827" spans="1:4" ht="15" customHeight="1">
      <c r="A1827" s="306" t="s">
        <v>10610</v>
      </c>
      <c r="B1827" s="307" t="s">
        <v>10611</v>
      </c>
      <c r="C1827" s="306" t="s">
        <v>8153</v>
      </c>
      <c r="D1827" s="310">
        <v>68.48</v>
      </c>
    </row>
    <row r="1828" spans="1:4" ht="15" customHeight="1">
      <c r="A1828" s="306" t="s">
        <v>10612</v>
      </c>
      <c r="B1828" s="307" t="s">
        <v>10613</v>
      </c>
      <c r="C1828" s="306" t="s">
        <v>8153</v>
      </c>
      <c r="D1828" s="310">
        <v>68.48</v>
      </c>
    </row>
    <row r="1829" spans="1:4" ht="15" customHeight="1">
      <c r="A1829" s="306" t="s">
        <v>10614</v>
      </c>
      <c r="B1829" s="307" t="s">
        <v>10615</v>
      </c>
      <c r="C1829" s="306" t="s">
        <v>8153</v>
      </c>
      <c r="D1829" s="310">
        <v>80.650000000000006</v>
      </c>
    </row>
    <row r="1830" spans="1:4" ht="15" customHeight="1">
      <c r="A1830" s="306" t="s">
        <v>10616</v>
      </c>
      <c r="B1830" s="307" t="s">
        <v>10617</v>
      </c>
      <c r="C1830" s="306" t="s">
        <v>8153</v>
      </c>
      <c r="D1830" s="310">
        <v>80.650000000000006</v>
      </c>
    </row>
    <row r="1831" spans="1:4" ht="15" customHeight="1">
      <c r="A1831" s="306" t="s">
        <v>10618</v>
      </c>
      <c r="B1831" s="307" t="s">
        <v>10619</v>
      </c>
      <c r="C1831" s="306" t="s">
        <v>8153</v>
      </c>
      <c r="D1831" s="310">
        <v>80.650000000000006</v>
      </c>
    </row>
    <row r="1832" spans="1:4" ht="15" customHeight="1">
      <c r="A1832" s="306" t="s">
        <v>10620</v>
      </c>
      <c r="B1832" s="307" t="s">
        <v>10621</v>
      </c>
      <c r="C1832" s="306" t="s">
        <v>8153</v>
      </c>
      <c r="D1832" s="310">
        <v>52.68</v>
      </c>
    </row>
    <row r="1833" spans="1:4" ht="15" customHeight="1">
      <c r="A1833" s="306" t="s">
        <v>10622</v>
      </c>
      <c r="B1833" s="307" t="s">
        <v>10623</v>
      </c>
      <c r="C1833" s="306" t="s">
        <v>8153</v>
      </c>
      <c r="D1833" s="310">
        <v>70.010000000000005</v>
      </c>
    </row>
    <row r="1834" spans="1:4" ht="15" customHeight="1">
      <c r="A1834" s="306" t="s">
        <v>10624</v>
      </c>
      <c r="B1834" s="307" t="s">
        <v>10625</v>
      </c>
      <c r="C1834" s="306" t="s">
        <v>8153</v>
      </c>
      <c r="D1834" s="310">
        <v>52.68</v>
      </c>
    </row>
    <row r="1835" spans="1:4" ht="15" customHeight="1">
      <c r="A1835" s="306" t="s">
        <v>10626</v>
      </c>
      <c r="B1835" s="307" t="s">
        <v>10627</v>
      </c>
      <c r="C1835" s="306" t="s">
        <v>8153</v>
      </c>
      <c r="D1835" s="310">
        <v>52.68</v>
      </c>
    </row>
    <row r="1836" spans="1:4" ht="15" customHeight="1">
      <c r="A1836" s="306" t="s">
        <v>10628</v>
      </c>
      <c r="B1836" s="307" t="s">
        <v>10629</v>
      </c>
      <c r="C1836" s="306" t="s">
        <v>8153</v>
      </c>
      <c r="D1836" s="310">
        <v>52.68</v>
      </c>
    </row>
    <row r="1837" spans="1:4" ht="15" customHeight="1">
      <c r="A1837" s="306" t="s">
        <v>10630</v>
      </c>
      <c r="B1837" s="307" t="s">
        <v>10631</v>
      </c>
      <c r="C1837" s="306" t="s">
        <v>8153</v>
      </c>
      <c r="D1837" s="310">
        <v>52.68</v>
      </c>
    </row>
    <row r="1838" spans="1:4" ht="15" customHeight="1">
      <c r="A1838" s="306" t="s">
        <v>10632</v>
      </c>
      <c r="B1838" s="307" t="s">
        <v>10633</v>
      </c>
      <c r="C1838" s="306" t="s">
        <v>8153</v>
      </c>
      <c r="D1838" s="310">
        <v>52.68</v>
      </c>
    </row>
    <row r="1839" spans="1:4" ht="15" customHeight="1">
      <c r="A1839" s="306" t="s">
        <v>10634</v>
      </c>
      <c r="B1839" s="307" t="s">
        <v>10635</v>
      </c>
      <c r="C1839" s="306" t="s">
        <v>8153</v>
      </c>
      <c r="D1839" s="310">
        <v>52.68</v>
      </c>
    </row>
    <row r="1840" spans="1:4" ht="15" customHeight="1">
      <c r="A1840" s="306" t="s">
        <v>10636</v>
      </c>
      <c r="B1840" s="307" t="s">
        <v>10637</v>
      </c>
      <c r="C1840" s="306" t="s">
        <v>8153</v>
      </c>
      <c r="D1840" s="310">
        <v>52.68</v>
      </c>
    </row>
    <row r="1841" spans="1:4" ht="15" customHeight="1">
      <c r="A1841" s="306" t="s">
        <v>10638</v>
      </c>
      <c r="B1841" s="307" t="s">
        <v>10639</v>
      </c>
      <c r="C1841" s="306" t="s">
        <v>8153</v>
      </c>
      <c r="D1841" s="310">
        <v>54.19</v>
      </c>
    </row>
    <row r="1842" spans="1:4" ht="15" customHeight="1">
      <c r="A1842" s="306" t="s">
        <v>10640</v>
      </c>
      <c r="B1842" s="307" t="s">
        <v>10641</v>
      </c>
      <c r="C1842" s="306" t="s">
        <v>8153</v>
      </c>
      <c r="D1842" s="310">
        <v>54.19</v>
      </c>
    </row>
    <row r="1843" spans="1:4" ht="15" customHeight="1">
      <c r="A1843" s="306" t="s">
        <v>10642</v>
      </c>
      <c r="B1843" s="307" t="s">
        <v>10643</v>
      </c>
      <c r="C1843" s="306" t="s">
        <v>8153</v>
      </c>
      <c r="D1843" s="310">
        <v>65.319999999999993</v>
      </c>
    </row>
    <row r="1844" spans="1:4" ht="15" customHeight="1">
      <c r="A1844" s="306" t="s">
        <v>10644</v>
      </c>
      <c r="B1844" s="307" t="s">
        <v>10645</v>
      </c>
      <c r="C1844" s="306" t="s">
        <v>8153</v>
      </c>
      <c r="D1844" s="310">
        <v>70.010000000000005</v>
      </c>
    </row>
    <row r="1845" spans="1:4" ht="15" customHeight="1">
      <c r="A1845" s="306" t="s">
        <v>10646</v>
      </c>
      <c r="B1845" s="307" t="s">
        <v>10647</v>
      </c>
      <c r="C1845" s="306" t="s">
        <v>8153</v>
      </c>
      <c r="D1845" s="310">
        <v>70.010000000000005</v>
      </c>
    </row>
    <row r="1846" spans="1:4" ht="15" customHeight="1">
      <c r="A1846" s="306" t="s">
        <v>10648</v>
      </c>
      <c r="B1846" s="307" t="s">
        <v>10649</v>
      </c>
      <c r="C1846" s="306" t="s">
        <v>8153</v>
      </c>
      <c r="D1846" s="309">
        <v>127.94</v>
      </c>
    </row>
    <row r="1847" spans="1:4" ht="15" customHeight="1">
      <c r="A1847" s="306" t="s">
        <v>10650</v>
      </c>
      <c r="B1847" s="307" t="s">
        <v>10651</v>
      </c>
      <c r="C1847" s="306" t="s">
        <v>8153</v>
      </c>
      <c r="D1847" s="309">
        <v>131.66</v>
      </c>
    </row>
    <row r="1848" spans="1:4" ht="15" customHeight="1">
      <c r="A1848" s="306" t="s">
        <v>10652</v>
      </c>
      <c r="B1848" s="307" t="s">
        <v>10653</v>
      </c>
      <c r="C1848" s="306" t="s">
        <v>8153</v>
      </c>
      <c r="D1848" s="309">
        <v>153.13</v>
      </c>
    </row>
    <row r="1849" spans="1:4" ht="15" customHeight="1">
      <c r="A1849" s="306" t="s">
        <v>10654</v>
      </c>
      <c r="B1849" s="307" t="s">
        <v>10655</v>
      </c>
      <c r="C1849" s="306" t="s">
        <v>8153</v>
      </c>
      <c r="D1849" s="309">
        <v>164.47</v>
      </c>
    </row>
    <row r="1850" spans="1:4" ht="15" customHeight="1">
      <c r="A1850" s="306" t="s">
        <v>10656</v>
      </c>
      <c r="B1850" s="307" t="s">
        <v>10657</v>
      </c>
      <c r="C1850" s="306" t="s">
        <v>8153</v>
      </c>
      <c r="D1850" s="310">
        <v>23.51</v>
      </c>
    </row>
    <row r="1851" spans="1:4" ht="15" customHeight="1">
      <c r="A1851" s="306" t="s">
        <v>10658</v>
      </c>
      <c r="B1851" s="307" t="s">
        <v>10659</v>
      </c>
      <c r="C1851" s="306" t="s">
        <v>8153</v>
      </c>
      <c r="D1851" s="310">
        <v>23.51</v>
      </c>
    </row>
    <row r="1852" spans="1:4" ht="15" customHeight="1">
      <c r="A1852" s="306" t="s">
        <v>10660</v>
      </c>
      <c r="B1852" s="307" t="s">
        <v>10661</v>
      </c>
      <c r="C1852" s="306" t="s">
        <v>8153</v>
      </c>
      <c r="D1852" s="310">
        <v>23.51</v>
      </c>
    </row>
    <row r="1853" spans="1:4" ht="15" customHeight="1">
      <c r="A1853" s="306" t="s">
        <v>10662</v>
      </c>
      <c r="B1853" s="307" t="s">
        <v>10663</v>
      </c>
      <c r="C1853" s="306" t="s">
        <v>8153</v>
      </c>
      <c r="D1853" s="310">
        <v>23.51</v>
      </c>
    </row>
    <row r="1854" spans="1:4" ht="15" customHeight="1">
      <c r="A1854" s="306" t="s">
        <v>10664</v>
      </c>
      <c r="B1854" s="307" t="s">
        <v>10665</v>
      </c>
      <c r="C1854" s="306" t="s">
        <v>8153</v>
      </c>
      <c r="D1854" s="310">
        <v>23.51</v>
      </c>
    </row>
    <row r="1855" spans="1:4" ht="15" customHeight="1">
      <c r="A1855" s="306" t="s">
        <v>10666</v>
      </c>
      <c r="B1855" s="307" t="s">
        <v>10667</v>
      </c>
      <c r="C1855" s="306" t="s">
        <v>8153</v>
      </c>
      <c r="D1855" s="310">
        <v>23.51</v>
      </c>
    </row>
    <row r="1856" spans="1:4" ht="15" customHeight="1">
      <c r="A1856" s="306" t="s">
        <v>10668</v>
      </c>
      <c r="B1856" s="307" t="s">
        <v>10669</v>
      </c>
      <c r="C1856" s="306" t="s">
        <v>8153</v>
      </c>
      <c r="D1856" s="310">
        <v>23.51</v>
      </c>
    </row>
    <row r="1857" spans="1:4" ht="15" customHeight="1">
      <c r="A1857" s="306" t="s">
        <v>10670</v>
      </c>
      <c r="B1857" s="307" t="s">
        <v>10671</v>
      </c>
      <c r="C1857" s="306" t="s">
        <v>8153</v>
      </c>
      <c r="D1857" s="310">
        <v>29.52</v>
      </c>
    </row>
    <row r="1858" spans="1:4" ht="15" customHeight="1">
      <c r="A1858" s="306" t="s">
        <v>10672</v>
      </c>
      <c r="B1858" s="307" t="s">
        <v>10673</v>
      </c>
      <c r="C1858" s="306" t="s">
        <v>8153</v>
      </c>
      <c r="D1858" s="310">
        <v>29.52</v>
      </c>
    </row>
    <row r="1859" spans="1:4" ht="15" customHeight="1">
      <c r="A1859" s="306" t="s">
        <v>10674</v>
      </c>
      <c r="B1859" s="307" t="s">
        <v>10675</v>
      </c>
      <c r="C1859" s="306" t="s">
        <v>8153</v>
      </c>
      <c r="D1859" s="310">
        <v>29.52</v>
      </c>
    </row>
    <row r="1860" spans="1:4" ht="15" customHeight="1">
      <c r="A1860" s="306" t="s">
        <v>10676</v>
      </c>
      <c r="B1860" s="307" t="s">
        <v>10677</v>
      </c>
      <c r="C1860" s="306" t="s">
        <v>8153</v>
      </c>
      <c r="D1860" s="310">
        <v>38.19</v>
      </c>
    </row>
    <row r="1861" spans="1:4" ht="15" customHeight="1">
      <c r="A1861" s="306" t="s">
        <v>10678</v>
      </c>
      <c r="B1861" s="307" t="s">
        <v>10679</v>
      </c>
      <c r="C1861" s="306" t="s">
        <v>8153</v>
      </c>
      <c r="D1861" s="310">
        <v>38.19</v>
      </c>
    </row>
    <row r="1862" spans="1:4" ht="15" customHeight="1">
      <c r="A1862" s="306" t="s">
        <v>10680</v>
      </c>
      <c r="B1862" s="307" t="s">
        <v>10681</v>
      </c>
      <c r="C1862" s="306" t="s">
        <v>8153</v>
      </c>
      <c r="D1862" s="309">
        <v>332.73</v>
      </c>
    </row>
    <row r="1863" spans="1:4" ht="15" customHeight="1">
      <c r="A1863" s="306" t="s">
        <v>10682</v>
      </c>
      <c r="B1863" s="307" t="s">
        <v>10683</v>
      </c>
      <c r="C1863" s="306" t="s">
        <v>8153</v>
      </c>
      <c r="D1863" s="310">
        <v>99.92</v>
      </c>
    </row>
    <row r="1864" spans="1:4" ht="15" customHeight="1">
      <c r="A1864" s="306" t="s">
        <v>10684</v>
      </c>
      <c r="B1864" s="307" t="s">
        <v>10685</v>
      </c>
      <c r="C1864" s="306" t="s">
        <v>8153</v>
      </c>
      <c r="D1864" s="309">
        <v>124.92</v>
      </c>
    </row>
    <row r="1865" spans="1:4" ht="15" customHeight="1">
      <c r="A1865" s="306" t="s">
        <v>10686</v>
      </c>
      <c r="B1865" s="307" t="s">
        <v>10687</v>
      </c>
      <c r="C1865" s="306" t="s">
        <v>8153</v>
      </c>
      <c r="D1865" s="309">
        <v>339.63</v>
      </c>
    </row>
    <row r="1866" spans="1:4" ht="15" customHeight="1">
      <c r="A1866" s="306" t="s">
        <v>10688</v>
      </c>
      <c r="B1866" s="307" t="s">
        <v>10689</v>
      </c>
      <c r="C1866" s="306" t="s">
        <v>8153</v>
      </c>
      <c r="D1866" s="309">
        <v>339.63</v>
      </c>
    </row>
    <row r="1867" spans="1:4" ht="15" customHeight="1">
      <c r="A1867" s="306" t="s">
        <v>10690</v>
      </c>
      <c r="B1867" s="307" t="s">
        <v>10691</v>
      </c>
      <c r="C1867" s="306" t="s">
        <v>8153</v>
      </c>
      <c r="D1867" s="310">
        <v>99.92</v>
      </c>
    </row>
    <row r="1868" spans="1:4" ht="15" customHeight="1">
      <c r="A1868" s="306" t="s">
        <v>10692</v>
      </c>
      <c r="B1868" s="307" t="s">
        <v>10693</v>
      </c>
      <c r="C1868" s="306" t="s">
        <v>8153</v>
      </c>
      <c r="D1868" s="309">
        <v>339.63</v>
      </c>
    </row>
    <row r="1869" spans="1:4" ht="15" customHeight="1">
      <c r="A1869" s="306" t="s">
        <v>10694</v>
      </c>
      <c r="B1869" s="307" t="s">
        <v>10695</v>
      </c>
      <c r="C1869" s="306" t="s">
        <v>8153</v>
      </c>
      <c r="D1869" s="310">
        <v>99.92</v>
      </c>
    </row>
    <row r="1870" spans="1:4" ht="15" customHeight="1">
      <c r="A1870" s="306" t="s">
        <v>10696</v>
      </c>
      <c r="B1870" s="307" t="s">
        <v>10697</v>
      </c>
      <c r="C1870" s="306" t="s">
        <v>8153</v>
      </c>
      <c r="D1870" s="309">
        <v>362.34</v>
      </c>
    </row>
    <row r="1871" spans="1:4" ht="15" customHeight="1">
      <c r="A1871" s="306" t="s">
        <v>10698</v>
      </c>
      <c r="B1871" s="307" t="s">
        <v>10699</v>
      </c>
      <c r="C1871" s="306" t="s">
        <v>8153</v>
      </c>
      <c r="D1871" s="310">
        <v>99.92</v>
      </c>
    </row>
    <row r="1872" spans="1:4" ht="15" customHeight="1">
      <c r="A1872" s="306" t="s">
        <v>10700</v>
      </c>
      <c r="B1872" s="307" t="s">
        <v>10701</v>
      </c>
      <c r="C1872" s="306" t="s">
        <v>8153</v>
      </c>
      <c r="D1872" s="310">
        <v>99.92</v>
      </c>
    </row>
    <row r="1873" spans="1:4" ht="15" customHeight="1">
      <c r="A1873" s="306" t="s">
        <v>10702</v>
      </c>
      <c r="B1873" s="307" t="s">
        <v>10703</v>
      </c>
      <c r="C1873" s="306" t="s">
        <v>8153</v>
      </c>
      <c r="D1873" s="310">
        <v>99.92</v>
      </c>
    </row>
    <row r="1874" spans="1:4" ht="15" customHeight="1">
      <c r="A1874" s="306" t="s">
        <v>10704</v>
      </c>
      <c r="B1874" s="307" t="s">
        <v>10705</v>
      </c>
      <c r="C1874" s="306" t="s">
        <v>8153</v>
      </c>
      <c r="D1874" s="310">
        <v>99.92</v>
      </c>
    </row>
    <row r="1875" spans="1:4" ht="15" customHeight="1">
      <c r="A1875" s="306" t="s">
        <v>10706</v>
      </c>
      <c r="B1875" s="307" t="s">
        <v>10707</v>
      </c>
      <c r="C1875" s="306" t="s">
        <v>8153</v>
      </c>
      <c r="D1875" s="310">
        <v>99.92</v>
      </c>
    </row>
    <row r="1876" spans="1:4" ht="15" customHeight="1">
      <c r="A1876" s="306" t="s">
        <v>10708</v>
      </c>
      <c r="B1876" s="307" t="s">
        <v>10709</v>
      </c>
      <c r="C1876" s="306" t="s">
        <v>8153</v>
      </c>
      <c r="D1876" s="309">
        <v>124.92</v>
      </c>
    </row>
    <row r="1877" spans="1:4" ht="15" customHeight="1">
      <c r="A1877" s="306" t="s">
        <v>10710</v>
      </c>
      <c r="B1877" s="307" t="s">
        <v>10711</v>
      </c>
      <c r="C1877" s="306" t="s">
        <v>8153</v>
      </c>
      <c r="D1877" s="309">
        <v>124.92</v>
      </c>
    </row>
    <row r="1878" spans="1:4" ht="15" customHeight="1">
      <c r="A1878" s="306" t="s">
        <v>10712</v>
      </c>
      <c r="B1878" s="307" t="s">
        <v>10713</v>
      </c>
      <c r="C1878" s="306" t="s">
        <v>8153</v>
      </c>
      <c r="D1878" s="309">
        <v>124.92</v>
      </c>
    </row>
    <row r="1879" spans="1:4" ht="15" customHeight="1">
      <c r="A1879" s="306" t="s">
        <v>10714</v>
      </c>
      <c r="B1879" s="307" t="s">
        <v>10715</v>
      </c>
      <c r="C1879" s="306" t="s">
        <v>8153</v>
      </c>
      <c r="D1879" s="310">
        <v>98.31</v>
      </c>
    </row>
    <row r="1880" spans="1:4" ht="15" customHeight="1">
      <c r="A1880" s="306" t="s">
        <v>10716</v>
      </c>
      <c r="B1880" s="307" t="s">
        <v>10717</v>
      </c>
      <c r="C1880" s="306" t="s">
        <v>8153</v>
      </c>
      <c r="D1880" s="309">
        <v>114.6</v>
      </c>
    </row>
    <row r="1881" spans="1:4" ht="15" customHeight="1">
      <c r="A1881" s="306" t="s">
        <v>10718</v>
      </c>
      <c r="B1881" s="307" t="s">
        <v>10719</v>
      </c>
      <c r="C1881" s="306" t="s">
        <v>8153</v>
      </c>
      <c r="D1881" s="310">
        <v>98.31</v>
      </c>
    </row>
    <row r="1882" spans="1:4" ht="15" customHeight="1">
      <c r="A1882" s="306" t="s">
        <v>10720</v>
      </c>
      <c r="B1882" s="307" t="s">
        <v>10721</v>
      </c>
      <c r="C1882" s="306" t="s">
        <v>8153</v>
      </c>
      <c r="D1882" s="310">
        <v>98.31</v>
      </c>
    </row>
    <row r="1883" spans="1:4" ht="15" customHeight="1">
      <c r="A1883" s="306" t="s">
        <v>10722</v>
      </c>
      <c r="B1883" s="307" t="s">
        <v>10723</v>
      </c>
      <c r="C1883" s="306" t="s">
        <v>8153</v>
      </c>
      <c r="D1883" s="310">
        <v>98.31</v>
      </c>
    </row>
    <row r="1884" spans="1:4" ht="15" customHeight="1">
      <c r="A1884" s="306" t="s">
        <v>10724</v>
      </c>
      <c r="B1884" s="307" t="s">
        <v>10725</v>
      </c>
      <c r="C1884" s="306" t="s">
        <v>8153</v>
      </c>
      <c r="D1884" s="310">
        <v>98.31</v>
      </c>
    </row>
    <row r="1885" spans="1:4" ht="15" customHeight="1">
      <c r="A1885" s="306" t="s">
        <v>10726</v>
      </c>
      <c r="B1885" s="307" t="s">
        <v>10727</v>
      </c>
      <c r="C1885" s="306" t="s">
        <v>8153</v>
      </c>
      <c r="D1885" s="310">
        <v>98.31</v>
      </c>
    </row>
    <row r="1886" spans="1:4" ht="15" customHeight="1">
      <c r="A1886" s="306" t="s">
        <v>10728</v>
      </c>
      <c r="B1886" s="307" t="s">
        <v>10729</v>
      </c>
      <c r="C1886" s="306" t="s">
        <v>8153</v>
      </c>
      <c r="D1886" s="310">
        <v>98.31</v>
      </c>
    </row>
    <row r="1887" spans="1:4" ht="15" customHeight="1">
      <c r="A1887" s="306" t="s">
        <v>10730</v>
      </c>
      <c r="B1887" s="307" t="s">
        <v>10731</v>
      </c>
      <c r="C1887" s="306" t="s">
        <v>8153</v>
      </c>
      <c r="D1887" s="309">
        <v>115.89</v>
      </c>
    </row>
    <row r="1888" spans="1:4" ht="15" customHeight="1">
      <c r="A1888" s="306" t="s">
        <v>10732</v>
      </c>
      <c r="B1888" s="307" t="s">
        <v>10733</v>
      </c>
      <c r="C1888" s="306" t="s">
        <v>8153</v>
      </c>
      <c r="D1888" s="309">
        <v>114.6</v>
      </c>
    </row>
    <row r="1889" spans="1:4" ht="15" customHeight="1">
      <c r="A1889" s="306" t="s">
        <v>10734</v>
      </c>
      <c r="B1889" s="307" t="s">
        <v>10735</v>
      </c>
      <c r="C1889" s="306" t="s">
        <v>8153</v>
      </c>
      <c r="D1889" s="309">
        <v>114.6</v>
      </c>
    </row>
    <row r="1890" spans="1:4" ht="15" customHeight="1">
      <c r="A1890" s="306" t="s">
        <v>10736</v>
      </c>
      <c r="B1890" s="307" t="s">
        <v>10737</v>
      </c>
      <c r="C1890" s="306" t="s">
        <v>8153</v>
      </c>
      <c r="D1890" s="309">
        <v>114.6</v>
      </c>
    </row>
    <row r="1891" spans="1:4" ht="15" customHeight="1">
      <c r="A1891" s="302">
        <v>8945</v>
      </c>
      <c r="B1891" s="303" t="s">
        <v>15615</v>
      </c>
      <c r="C1891" s="304"/>
      <c r="D1891" s="305"/>
    </row>
    <row r="1892" spans="1:4" ht="15" customHeight="1">
      <c r="A1892" s="306" t="s">
        <v>10738</v>
      </c>
      <c r="B1892" s="307" t="s">
        <v>10739</v>
      </c>
      <c r="C1892" s="306" t="s">
        <v>8153</v>
      </c>
      <c r="D1892" s="309">
        <v>314.77</v>
      </c>
    </row>
    <row r="1893" spans="1:4" ht="15" customHeight="1">
      <c r="A1893" s="306" t="s">
        <v>10740</v>
      </c>
      <c r="B1893" s="307" t="s">
        <v>10741</v>
      </c>
      <c r="C1893" s="306" t="s">
        <v>8153</v>
      </c>
      <c r="D1893" s="309">
        <v>325.08999999999997</v>
      </c>
    </row>
    <row r="1894" spans="1:4" ht="15" customHeight="1">
      <c r="A1894" s="302">
        <v>8947</v>
      </c>
      <c r="B1894" s="303" t="s">
        <v>15616</v>
      </c>
      <c r="C1894" s="304"/>
      <c r="D1894" s="305"/>
    </row>
    <row r="1895" spans="1:4" ht="15" customHeight="1">
      <c r="A1895" s="306" t="s">
        <v>10742</v>
      </c>
      <c r="B1895" s="307" t="s">
        <v>10743</v>
      </c>
      <c r="C1895" s="306" t="s">
        <v>8153</v>
      </c>
      <c r="D1895" s="309">
        <v>261.64</v>
      </c>
    </row>
    <row r="1896" spans="1:4" ht="15" customHeight="1">
      <c r="A1896" s="306" t="s">
        <v>10744</v>
      </c>
      <c r="B1896" s="307" t="s">
        <v>10745</v>
      </c>
      <c r="C1896" s="306" t="s">
        <v>8153</v>
      </c>
      <c r="D1896" s="309">
        <v>270.06</v>
      </c>
    </row>
    <row r="1897" spans="1:4" ht="15" customHeight="1">
      <c r="A1897" s="306" t="s">
        <v>10746</v>
      </c>
      <c r="B1897" s="307" t="s">
        <v>10747</v>
      </c>
      <c r="C1897" s="306" t="s">
        <v>8153</v>
      </c>
      <c r="D1897" s="309">
        <v>275.16000000000003</v>
      </c>
    </row>
    <row r="1898" spans="1:4" ht="15" customHeight="1">
      <c r="A1898" s="306" t="s">
        <v>10748</v>
      </c>
      <c r="B1898" s="307" t="s">
        <v>10749</v>
      </c>
      <c r="C1898" s="306" t="s">
        <v>8153</v>
      </c>
      <c r="D1898" s="309">
        <v>332.21</v>
      </c>
    </row>
    <row r="1899" spans="1:4" ht="15" customHeight="1">
      <c r="A1899" s="306" t="s">
        <v>10750</v>
      </c>
      <c r="B1899" s="307" t="s">
        <v>10751</v>
      </c>
      <c r="C1899" s="306" t="s">
        <v>8153</v>
      </c>
      <c r="D1899" s="309">
        <v>335.79</v>
      </c>
    </row>
    <row r="1900" spans="1:4" ht="15" customHeight="1">
      <c r="A1900" s="306" t="s">
        <v>10752</v>
      </c>
      <c r="B1900" s="307" t="s">
        <v>10753</v>
      </c>
      <c r="C1900" s="306" t="s">
        <v>8153</v>
      </c>
      <c r="D1900" s="309">
        <v>339.24</v>
      </c>
    </row>
    <row r="1901" spans="1:4" ht="15" customHeight="1">
      <c r="A1901" s="306" t="s">
        <v>10754</v>
      </c>
      <c r="B1901" s="307" t="s">
        <v>10755</v>
      </c>
      <c r="C1901" s="306" t="s">
        <v>160</v>
      </c>
      <c r="D1901" s="309">
        <v>521.21</v>
      </c>
    </row>
    <row r="1902" spans="1:4" ht="15" customHeight="1">
      <c r="A1902" s="302">
        <v>8949</v>
      </c>
      <c r="B1902" s="303" t="s">
        <v>15617</v>
      </c>
      <c r="C1902" s="304"/>
      <c r="D1902" s="305"/>
    </row>
    <row r="1903" spans="1:4" ht="15" customHeight="1">
      <c r="A1903" s="306" t="s">
        <v>10756</v>
      </c>
      <c r="B1903" s="307" t="s">
        <v>10757</v>
      </c>
      <c r="C1903" s="306" t="s">
        <v>8153</v>
      </c>
      <c r="D1903" s="310">
        <v>14.02</v>
      </c>
    </row>
    <row r="1904" spans="1:4" ht="15" customHeight="1">
      <c r="A1904" s="302">
        <v>8950</v>
      </c>
      <c r="B1904" s="303" t="s">
        <v>15618</v>
      </c>
      <c r="C1904" s="304"/>
      <c r="D1904" s="305"/>
    </row>
    <row r="1905" spans="1:4" ht="15" customHeight="1">
      <c r="A1905" s="306" t="s">
        <v>10758</v>
      </c>
      <c r="B1905" s="307" t="s">
        <v>10759</v>
      </c>
      <c r="C1905" s="306" t="s">
        <v>8153</v>
      </c>
      <c r="D1905" s="309">
        <v>698.66</v>
      </c>
    </row>
    <row r="1906" spans="1:4" ht="15" customHeight="1">
      <c r="A1906" s="306" t="s">
        <v>10760</v>
      </c>
      <c r="B1906" s="307" t="s">
        <v>10761</v>
      </c>
      <c r="C1906" s="306" t="s">
        <v>8153</v>
      </c>
      <c r="D1906" s="311">
        <v>1084.45</v>
      </c>
    </row>
    <row r="1907" spans="1:4" ht="15" customHeight="1">
      <c r="A1907" s="306" t="s">
        <v>10762</v>
      </c>
      <c r="B1907" s="307" t="s">
        <v>10763</v>
      </c>
      <c r="C1907" s="306" t="s">
        <v>8153</v>
      </c>
      <c r="D1907" s="311">
        <v>1893.77</v>
      </c>
    </row>
    <row r="1908" spans="1:4" ht="15" customHeight="1">
      <c r="A1908" s="306" t="s">
        <v>10764</v>
      </c>
      <c r="B1908" s="307" t="s">
        <v>10765</v>
      </c>
      <c r="C1908" s="306" t="s">
        <v>8153</v>
      </c>
      <c r="D1908" s="310">
        <v>43.51</v>
      </c>
    </row>
    <row r="1909" spans="1:4" ht="15" customHeight="1">
      <c r="A1909" s="306" t="s">
        <v>10766</v>
      </c>
      <c r="B1909" s="307" t="s">
        <v>10767</v>
      </c>
      <c r="C1909" s="306" t="s">
        <v>8153</v>
      </c>
      <c r="D1909" s="310">
        <v>49.19</v>
      </c>
    </row>
    <row r="1910" spans="1:4" ht="15" customHeight="1">
      <c r="A1910" s="302">
        <v>8951</v>
      </c>
      <c r="B1910" s="303" t="s">
        <v>15619</v>
      </c>
      <c r="C1910" s="304"/>
      <c r="D1910" s="305"/>
    </row>
    <row r="1911" spans="1:4" ht="15" customHeight="1">
      <c r="A1911" s="306" t="s">
        <v>10768</v>
      </c>
      <c r="B1911" s="307" t="s">
        <v>10769</v>
      </c>
      <c r="C1911" s="306" t="s">
        <v>8153</v>
      </c>
      <c r="D1911" s="309">
        <v>451.41</v>
      </c>
    </row>
    <row r="1912" spans="1:4" ht="15" customHeight="1">
      <c r="A1912" s="306" t="s">
        <v>10770</v>
      </c>
      <c r="B1912" s="307" t="s">
        <v>10771</v>
      </c>
      <c r="C1912" s="306" t="s">
        <v>8153</v>
      </c>
      <c r="D1912" s="309">
        <v>534.03</v>
      </c>
    </row>
    <row r="1913" spans="1:4" ht="15" customHeight="1">
      <c r="A1913" s="302">
        <v>8952</v>
      </c>
      <c r="B1913" s="303" t="s">
        <v>15620</v>
      </c>
      <c r="C1913" s="304"/>
      <c r="D1913" s="305"/>
    </row>
    <row r="1914" spans="1:4" ht="15" customHeight="1">
      <c r="A1914" s="306" t="s">
        <v>10772</v>
      </c>
      <c r="B1914" s="307" t="s">
        <v>10773</v>
      </c>
      <c r="C1914" s="306" t="s">
        <v>160</v>
      </c>
      <c r="D1914" s="309">
        <v>896.55</v>
      </c>
    </row>
    <row r="1915" spans="1:4" ht="15" customHeight="1">
      <c r="A1915" s="313">
        <v>10715</v>
      </c>
      <c r="B1915" s="303" t="s">
        <v>22586</v>
      </c>
      <c r="C1915" s="304"/>
      <c r="D1915" s="305"/>
    </row>
    <row r="1916" spans="1:4" ht="15" customHeight="1">
      <c r="A1916" s="306" t="s">
        <v>10878</v>
      </c>
      <c r="B1916" s="307" t="s">
        <v>10879</v>
      </c>
      <c r="C1916" s="306" t="s">
        <v>160</v>
      </c>
      <c r="D1916" s="308">
        <v>5.96</v>
      </c>
    </row>
    <row r="1917" spans="1:4" ht="15" customHeight="1">
      <c r="A1917" s="306" t="s">
        <v>10880</v>
      </c>
      <c r="B1917" s="307" t="s">
        <v>10881</v>
      </c>
      <c r="C1917" s="306" t="s">
        <v>160</v>
      </c>
      <c r="D1917" s="310">
        <v>25.82</v>
      </c>
    </row>
    <row r="1918" spans="1:4" ht="15" customHeight="1">
      <c r="A1918" s="313">
        <v>10716</v>
      </c>
      <c r="B1918" s="303" t="s">
        <v>22587</v>
      </c>
      <c r="C1918" s="304"/>
      <c r="D1918" s="305"/>
    </row>
    <row r="1919" spans="1:4" ht="15" customHeight="1">
      <c r="A1919" s="306" t="s">
        <v>10894</v>
      </c>
      <c r="B1919" s="307" t="s">
        <v>10895</v>
      </c>
      <c r="C1919" s="306" t="s">
        <v>145</v>
      </c>
      <c r="D1919" s="308">
        <v>4.96</v>
      </c>
    </row>
    <row r="1920" spans="1:4" ht="15" customHeight="1">
      <c r="A1920" s="302">
        <v>8682</v>
      </c>
      <c r="B1920" s="303" t="s">
        <v>15621</v>
      </c>
      <c r="C1920" s="304"/>
      <c r="D1920" s="305"/>
    </row>
    <row r="1921" spans="1:4" ht="15" customHeight="1">
      <c r="A1921" s="302">
        <v>8954</v>
      </c>
      <c r="B1921" s="303" t="s">
        <v>15622</v>
      </c>
      <c r="C1921" s="304"/>
      <c r="D1921" s="305"/>
    </row>
    <row r="1922" spans="1:4" ht="15" customHeight="1">
      <c r="A1922" s="306" t="s">
        <v>10774</v>
      </c>
      <c r="B1922" s="307" t="s">
        <v>10775</v>
      </c>
      <c r="C1922" s="306" t="s">
        <v>145</v>
      </c>
      <c r="D1922" s="308">
        <v>9.24</v>
      </c>
    </row>
    <row r="1923" spans="1:4" ht="15" customHeight="1">
      <c r="A1923" s="302">
        <v>8955</v>
      </c>
      <c r="B1923" s="303" t="s">
        <v>15623</v>
      </c>
      <c r="C1923" s="304"/>
      <c r="D1923" s="305"/>
    </row>
    <row r="1924" spans="1:4" ht="15" customHeight="1">
      <c r="A1924" s="306" t="s">
        <v>10776</v>
      </c>
      <c r="B1924" s="307" t="s">
        <v>10777</v>
      </c>
      <c r="C1924" s="306" t="s">
        <v>145</v>
      </c>
      <c r="D1924" s="310">
        <v>23.66</v>
      </c>
    </row>
    <row r="1925" spans="1:4" ht="15" customHeight="1">
      <c r="A1925" s="306" t="s">
        <v>10778</v>
      </c>
      <c r="B1925" s="307" t="s">
        <v>10779</v>
      </c>
      <c r="C1925" s="306" t="s">
        <v>145</v>
      </c>
      <c r="D1925" s="310">
        <v>24.53</v>
      </c>
    </row>
    <row r="1926" spans="1:4" ht="15" customHeight="1">
      <c r="A1926" s="306" t="s">
        <v>10780</v>
      </c>
      <c r="B1926" s="307" t="s">
        <v>10781</v>
      </c>
      <c r="C1926" s="306" t="s">
        <v>145</v>
      </c>
      <c r="D1926" s="310">
        <v>25</v>
      </c>
    </row>
    <row r="1927" spans="1:4" ht="15" customHeight="1">
      <c r="A1927" s="306" t="s">
        <v>10782</v>
      </c>
      <c r="B1927" s="307" t="s">
        <v>10783</v>
      </c>
      <c r="C1927" s="306" t="s">
        <v>145</v>
      </c>
      <c r="D1927" s="310">
        <v>25.21</v>
      </c>
    </row>
    <row r="1928" spans="1:4" ht="15" customHeight="1">
      <c r="A1928" s="306" t="s">
        <v>10784</v>
      </c>
      <c r="B1928" s="307" t="s">
        <v>10785</v>
      </c>
      <c r="C1928" s="306" t="s">
        <v>145</v>
      </c>
      <c r="D1928" s="310">
        <v>27.1</v>
      </c>
    </row>
    <row r="1929" spans="1:4" ht="15" customHeight="1">
      <c r="A1929" s="306" t="s">
        <v>10786</v>
      </c>
      <c r="B1929" s="307" t="s">
        <v>10787</v>
      </c>
      <c r="C1929" s="306" t="s">
        <v>145</v>
      </c>
      <c r="D1929" s="310">
        <v>13.07</v>
      </c>
    </row>
    <row r="1930" spans="1:4" ht="15" customHeight="1">
      <c r="A1930" s="306" t="s">
        <v>10788</v>
      </c>
      <c r="B1930" s="307" t="s">
        <v>10789</v>
      </c>
      <c r="C1930" s="306" t="s">
        <v>145</v>
      </c>
      <c r="D1930" s="310">
        <v>85.5</v>
      </c>
    </row>
    <row r="1931" spans="1:4" ht="15" customHeight="1">
      <c r="A1931" s="306" t="s">
        <v>10790</v>
      </c>
      <c r="B1931" s="307" t="s">
        <v>10791</v>
      </c>
      <c r="C1931" s="306" t="s">
        <v>145</v>
      </c>
      <c r="D1931" s="310">
        <v>21.5</v>
      </c>
    </row>
    <row r="1932" spans="1:4" ht="15" customHeight="1">
      <c r="A1932" s="306" t="s">
        <v>10792</v>
      </c>
      <c r="B1932" s="307" t="s">
        <v>10793</v>
      </c>
      <c r="C1932" s="306" t="s">
        <v>145</v>
      </c>
      <c r="D1932" s="310">
        <v>31.55</v>
      </c>
    </row>
    <row r="1933" spans="1:4" ht="15" customHeight="1">
      <c r="A1933" s="306" t="s">
        <v>10794</v>
      </c>
      <c r="B1933" s="307" t="s">
        <v>10795</v>
      </c>
      <c r="C1933" s="306" t="s">
        <v>145</v>
      </c>
      <c r="D1933" s="310">
        <v>58.58</v>
      </c>
    </row>
    <row r="1934" spans="1:4" ht="15" customHeight="1">
      <c r="A1934" s="306" t="s">
        <v>10796</v>
      </c>
      <c r="B1934" s="307" t="s">
        <v>10797</v>
      </c>
      <c r="C1934" s="306" t="s">
        <v>145</v>
      </c>
      <c r="D1934" s="310">
        <v>50.03</v>
      </c>
    </row>
    <row r="1935" spans="1:4" ht="15" customHeight="1">
      <c r="A1935" s="306" t="s">
        <v>10798</v>
      </c>
      <c r="B1935" s="307" t="s">
        <v>10799</v>
      </c>
      <c r="C1935" s="306" t="s">
        <v>145</v>
      </c>
      <c r="D1935" s="309">
        <v>114.48</v>
      </c>
    </row>
    <row r="1936" spans="1:4" ht="15" customHeight="1">
      <c r="A1936" s="306" t="s">
        <v>10800</v>
      </c>
      <c r="B1936" s="307" t="s">
        <v>10801</v>
      </c>
      <c r="C1936" s="306" t="s">
        <v>145</v>
      </c>
      <c r="D1936" s="310">
        <v>57.12</v>
      </c>
    </row>
    <row r="1937" spans="1:4" ht="15" customHeight="1">
      <c r="A1937" s="306" t="s">
        <v>10802</v>
      </c>
      <c r="B1937" s="307" t="s">
        <v>10803</v>
      </c>
      <c r="C1937" s="306" t="s">
        <v>145</v>
      </c>
      <c r="D1937" s="310">
        <v>66.260000000000005</v>
      </c>
    </row>
    <row r="1938" spans="1:4" ht="15" customHeight="1">
      <c r="A1938" s="306" t="s">
        <v>10804</v>
      </c>
      <c r="B1938" s="307" t="s">
        <v>10805</v>
      </c>
      <c r="C1938" s="306" t="s">
        <v>145</v>
      </c>
      <c r="D1938" s="310">
        <v>76.400000000000006</v>
      </c>
    </row>
    <row r="1939" spans="1:4" ht="15" customHeight="1">
      <c r="A1939" s="306" t="s">
        <v>10806</v>
      </c>
      <c r="B1939" s="307" t="s">
        <v>10807</v>
      </c>
      <c r="C1939" s="306" t="s">
        <v>145</v>
      </c>
      <c r="D1939" s="308">
        <v>6.72</v>
      </c>
    </row>
    <row r="1940" spans="1:4" ht="15" customHeight="1">
      <c r="A1940" s="306" t="s">
        <v>10808</v>
      </c>
      <c r="B1940" s="307" t="s">
        <v>10809</v>
      </c>
      <c r="C1940" s="306" t="s">
        <v>145</v>
      </c>
      <c r="D1940" s="308">
        <v>3.88</v>
      </c>
    </row>
    <row r="1941" spans="1:4" ht="15" customHeight="1">
      <c r="A1941" s="302">
        <v>8956</v>
      </c>
      <c r="B1941" s="303" t="s">
        <v>15624</v>
      </c>
      <c r="C1941" s="304"/>
      <c r="D1941" s="305"/>
    </row>
    <row r="1942" spans="1:4" ht="15" customHeight="1">
      <c r="A1942" s="306" t="s">
        <v>10810</v>
      </c>
      <c r="B1942" s="307" t="s">
        <v>10811</v>
      </c>
      <c r="C1942" s="306" t="s">
        <v>8153</v>
      </c>
      <c r="D1942" s="310">
        <v>68.75</v>
      </c>
    </row>
    <row r="1943" spans="1:4" ht="15" customHeight="1">
      <c r="A1943" s="306" t="s">
        <v>10812</v>
      </c>
      <c r="B1943" s="307" t="s">
        <v>10813</v>
      </c>
      <c r="C1943" s="306" t="s">
        <v>8153</v>
      </c>
      <c r="D1943" s="310">
        <v>73.48</v>
      </c>
    </row>
    <row r="1944" spans="1:4" ht="15" customHeight="1">
      <c r="A1944" s="306" t="s">
        <v>10814</v>
      </c>
      <c r="B1944" s="307" t="s">
        <v>10815</v>
      </c>
      <c r="C1944" s="306" t="s">
        <v>8153</v>
      </c>
      <c r="D1944" s="310">
        <v>51.06</v>
      </c>
    </row>
    <row r="1945" spans="1:4" ht="15" customHeight="1">
      <c r="A1945" s="306" t="s">
        <v>10816</v>
      </c>
      <c r="B1945" s="307" t="s">
        <v>10817</v>
      </c>
      <c r="C1945" s="306" t="s">
        <v>8153</v>
      </c>
      <c r="D1945" s="310">
        <v>39.549999999999997</v>
      </c>
    </row>
    <row r="1946" spans="1:4" ht="15" customHeight="1">
      <c r="A1946" s="306" t="s">
        <v>10818</v>
      </c>
      <c r="B1946" s="307" t="s">
        <v>10819</v>
      </c>
      <c r="C1946" s="306" t="s">
        <v>8153</v>
      </c>
      <c r="D1946" s="310">
        <v>28.34</v>
      </c>
    </row>
    <row r="1947" spans="1:4" ht="15" customHeight="1">
      <c r="A1947" s="306" t="s">
        <v>10820</v>
      </c>
      <c r="B1947" s="307" t="s">
        <v>10821</v>
      </c>
      <c r="C1947" s="306" t="s">
        <v>8153</v>
      </c>
      <c r="D1947" s="310">
        <v>63.63</v>
      </c>
    </row>
    <row r="1948" spans="1:4" ht="15" customHeight="1">
      <c r="A1948" s="306" t="s">
        <v>10822</v>
      </c>
      <c r="B1948" s="307" t="s">
        <v>10823</v>
      </c>
      <c r="C1948" s="306" t="s">
        <v>8153</v>
      </c>
      <c r="D1948" s="310">
        <v>36.200000000000003</v>
      </c>
    </row>
    <row r="1949" spans="1:4" ht="15" customHeight="1">
      <c r="A1949" s="306" t="s">
        <v>10824</v>
      </c>
      <c r="B1949" s="307" t="s">
        <v>10825</v>
      </c>
      <c r="C1949" s="306" t="s">
        <v>8153</v>
      </c>
      <c r="D1949" s="310">
        <v>28.2</v>
      </c>
    </row>
    <row r="1950" spans="1:4" ht="15" customHeight="1">
      <c r="A1950" s="306" t="s">
        <v>10826</v>
      </c>
      <c r="B1950" s="307" t="s">
        <v>10827</v>
      </c>
      <c r="C1950" s="306" t="s">
        <v>8153</v>
      </c>
      <c r="D1950" s="310">
        <v>28.52</v>
      </c>
    </row>
    <row r="1951" spans="1:4" ht="15" customHeight="1">
      <c r="A1951" s="306" t="s">
        <v>10828</v>
      </c>
      <c r="B1951" s="307" t="s">
        <v>10829</v>
      </c>
      <c r="C1951" s="306" t="s">
        <v>8153</v>
      </c>
      <c r="D1951" s="310">
        <v>17.309999999999999</v>
      </c>
    </row>
    <row r="1952" spans="1:4" ht="15" customHeight="1">
      <c r="A1952" s="306" t="s">
        <v>10830</v>
      </c>
      <c r="B1952" s="307" t="s">
        <v>10831</v>
      </c>
      <c r="C1952" s="306" t="s">
        <v>8100</v>
      </c>
      <c r="D1952" s="309">
        <v>155.27000000000001</v>
      </c>
    </row>
    <row r="1953" spans="1:4" ht="15" customHeight="1">
      <c r="A1953" s="302">
        <v>8957</v>
      </c>
      <c r="B1953" s="303" t="s">
        <v>15625</v>
      </c>
      <c r="C1953" s="304"/>
      <c r="D1953" s="305"/>
    </row>
    <row r="1954" spans="1:4" ht="15" customHeight="1">
      <c r="A1954" s="306" t="s">
        <v>10832</v>
      </c>
      <c r="B1954" s="307" t="s">
        <v>10833</v>
      </c>
      <c r="C1954" s="306" t="s">
        <v>160</v>
      </c>
      <c r="D1954" s="310">
        <v>15.45</v>
      </c>
    </row>
    <row r="1955" spans="1:4" ht="15" customHeight="1">
      <c r="A1955" s="306" t="s">
        <v>10834</v>
      </c>
      <c r="B1955" s="307" t="s">
        <v>10835</v>
      </c>
      <c r="C1955" s="306" t="s">
        <v>160</v>
      </c>
      <c r="D1955" s="310">
        <v>15.6</v>
      </c>
    </row>
    <row r="1956" spans="1:4" ht="15" customHeight="1">
      <c r="A1956" s="302">
        <v>8958</v>
      </c>
      <c r="B1956" s="303" t="s">
        <v>15626</v>
      </c>
      <c r="C1956" s="304"/>
      <c r="D1956" s="305"/>
    </row>
    <row r="1957" spans="1:4" ht="15" customHeight="1">
      <c r="A1957" s="306" t="s">
        <v>10836</v>
      </c>
      <c r="B1957" s="307" t="s">
        <v>10837</v>
      </c>
      <c r="C1957" s="306" t="s">
        <v>160</v>
      </c>
      <c r="D1957" s="310">
        <v>74.760000000000005</v>
      </c>
    </row>
    <row r="1958" spans="1:4" ht="15" customHeight="1">
      <c r="A1958" s="306" t="s">
        <v>10838</v>
      </c>
      <c r="B1958" s="307" t="s">
        <v>10839</v>
      </c>
      <c r="C1958" s="306" t="s">
        <v>160</v>
      </c>
      <c r="D1958" s="310">
        <v>58.45</v>
      </c>
    </row>
    <row r="1959" spans="1:4" ht="15" customHeight="1">
      <c r="A1959" s="306" t="s">
        <v>10840</v>
      </c>
      <c r="B1959" s="307" t="s">
        <v>10841</v>
      </c>
      <c r="C1959" s="306" t="s">
        <v>8100</v>
      </c>
      <c r="D1959" s="309">
        <v>423.96</v>
      </c>
    </row>
    <row r="1960" spans="1:4" ht="15" customHeight="1">
      <c r="A1960" s="306" t="s">
        <v>10842</v>
      </c>
      <c r="B1960" s="307" t="s">
        <v>10843</v>
      </c>
      <c r="C1960" s="306" t="s">
        <v>8100</v>
      </c>
      <c r="D1960" s="309">
        <v>143.94</v>
      </c>
    </row>
    <row r="1961" spans="1:4" ht="15" customHeight="1">
      <c r="A1961" s="306" t="s">
        <v>23578</v>
      </c>
      <c r="B1961" s="307" t="s">
        <v>23579</v>
      </c>
      <c r="C1961" s="306" t="s">
        <v>8153</v>
      </c>
      <c r="D1961" s="310">
        <v>28.49</v>
      </c>
    </row>
    <row r="1962" spans="1:4" ht="15" customHeight="1">
      <c r="A1962" s="306" t="s">
        <v>10844</v>
      </c>
      <c r="B1962" s="307" t="s">
        <v>23580</v>
      </c>
      <c r="C1962" s="306" t="s">
        <v>8153</v>
      </c>
      <c r="D1962" s="310">
        <v>41.48</v>
      </c>
    </row>
    <row r="1963" spans="1:4" ht="15" customHeight="1">
      <c r="A1963" s="306" t="s">
        <v>10846</v>
      </c>
      <c r="B1963" s="307" t="s">
        <v>10847</v>
      </c>
      <c r="C1963" s="306" t="s">
        <v>8100</v>
      </c>
      <c r="D1963" s="311">
        <v>1423.37</v>
      </c>
    </row>
    <row r="1964" spans="1:4" ht="15" customHeight="1">
      <c r="A1964" s="306" t="s">
        <v>10848</v>
      </c>
      <c r="B1964" s="307" t="s">
        <v>10849</v>
      </c>
      <c r="C1964" s="306" t="s">
        <v>8100</v>
      </c>
      <c r="D1964" s="311">
        <v>1855.04</v>
      </c>
    </row>
    <row r="1965" spans="1:4" ht="15" customHeight="1">
      <c r="A1965" s="306" t="s">
        <v>10850</v>
      </c>
      <c r="B1965" s="307" t="s">
        <v>10851</v>
      </c>
      <c r="C1965" s="306" t="s">
        <v>8153</v>
      </c>
      <c r="D1965" s="310">
        <v>76.64</v>
      </c>
    </row>
    <row r="1966" spans="1:4" ht="15" customHeight="1">
      <c r="A1966" s="306" t="s">
        <v>10852</v>
      </c>
      <c r="B1966" s="307" t="s">
        <v>10853</v>
      </c>
      <c r="C1966" s="306" t="s">
        <v>8100</v>
      </c>
      <c r="D1966" s="310">
        <v>11.54</v>
      </c>
    </row>
    <row r="1967" spans="1:4" ht="15" customHeight="1">
      <c r="A1967" s="302">
        <v>8683</v>
      </c>
      <c r="B1967" s="303" t="s">
        <v>15627</v>
      </c>
      <c r="C1967" s="304"/>
      <c r="D1967" s="305"/>
    </row>
    <row r="1968" spans="1:4" ht="15" customHeight="1">
      <c r="A1968" s="302">
        <v>8960</v>
      </c>
      <c r="B1968" s="303" t="s">
        <v>15628</v>
      </c>
      <c r="C1968" s="304"/>
      <c r="D1968" s="305"/>
    </row>
    <row r="1969" spans="1:4" ht="15" customHeight="1">
      <c r="A1969" s="306" t="s">
        <v>10854</v>
      </c>
      <c r="B1969" s="307" t="s">
        <v>10855</v>
      </c>
      <c r="C1969" s="306" t="s">
        <v>145</v>
      </c>
      <c r="D1969" s="308">
        <v>6.76</v>
      </c>
    </row>
    <row r="1970" spans="1:4" ht="15" customHeight="1">
      <c r="A1970" s="306" t="s">
        <v>10856</v>
      </c>
      <c r="B1970" s="307" t="s">
        <v>10857</v>
      </c>
      <c r="C1970" s="306" t="s">
        <v>145</v>
      </c>
      <c r="D1970" s="308">
        <v>6.19</v>
      </c>
    </row>
    <row r="1971" spans="1:4" ht="15" customHeight="1">
      <c r="A1971" s="302">
        <v>8684</v>
      </c>
      <c r="B1971" s="303" t="s">
        <v>15629</v>
      </c>
      <c r="C1971" s="304"/>
      <c r="D1971" s="305"/>
    </row>
    <row r="1972" spans="1:4" ht="15" customHeight="1">
      <c r="A1972" s="302">
        <v>8961</v>
      </c>
      <c r="B1972" s="303" t="s">
        <v>15630</v>
      </c>
      <c r="C1972" s="304"/>
      <c r="D1972" s="305"/>
    </row>
    <row r="1973" spans="1:4" ht="15" customHeight="1">
      <c r="A1973" s="306" t="s">
        <v>10858</v>
      </c>
      <c r="B1973" s="307" t="s">
        <v>10859</v>
      </c>
      <c r="C1973" s="306" t="s">
        <v>160</v>
      </c>
      <c r="D1973" s="309">
        <v>190.72</v>
      </c>
    </row>
    <row r="1974" spans="1:4" ht="15" customHeight="1">
      <c r="A1974" s="306" t="s">
        <v>10860</v>
      </c>
      <c r="B1974" s="307" t="s">
        <v>10861</v>
      </c>
      <c r="C1974" s="306" t="s">
        <v>160</v>
      </c>
      <c r="D1974" s="309">
        <v>163.71</v>
      </c>
    </row>
    <row r="1975" spans="1:4" ht="15" customHeight="1">
      <c r="A1975" s="306" t="s">
        <v>10862</v>
      </c>
      <c r="B1975" s="307" t="s">
        <v>10863</v>
      </c>
      <c r="C1975" s="306" t="s">
        <v>160</v>
      </c>
      <c r="D1975" s="309">
        <v>360.74</v>
      </c>
    </row>
    <row r="1976" spans="1:4" ht="15" customHeight="1">
      <c r="A1976" s="302">
        <v>8962</v>
      </c>
      <c r="B1976" s="303" t="s">
        <v>15631</v>
      </c>
      <c r="C1976" s="304"/>
      <c r="D1976" s="305"/>
    </row>
    <row r="1977" spans="1:4" ht="15" customHeight="1">
      <c r="A1977" s="306" t="s">
        <v>10864</v>
      </c>
      <c r="B1977" s="307" t="s">
        <v>10865</v>
      </c>
      <c r="C1977" s="306" t="s">
        <v>8153</v>
      </c>
      <c r="D1977" s="309">
        <v>142.68</v>
      </c>
    </row>
    <row r="1978" spans="1:4" ht="15" customHeight="1">
      <c r="A1978" s="306" t="s">
        <v>10866</v>
      </c>
      <c r="B1978" s="307" t="s">
        <v>10867</v>
      </c>
      <c r="C1978" s="306" t="s">
        <v>8153</v>
      </c>
      <c r="D1978" s="309">
        <v>102.77</v>
      </c>
    </row>
    <row r="1979" spans="1:4" ht="15" customHeight="1">
      <c r="A1979" s="302">
        <v>8963</v>
      </c>
      <c r="B1979" s="303" t="s">
        <v>15632</v>
      </c>
      <c r="C1979" s="304"/>
      <c r="D1979" s="305"/>
    </row>
    <row r="1980" spans="1:4" ht="15" customHeight="1">
      <c r="A1980" s="306" t="s">
        <v>10868</v>
      </c>
      <c r="B1980" s="307" t="s">
        <v>10869</v>
      </c>
      <c r="C1980" s="306" t="s">
        <v>8153</v>
      </c>
      <c r="D1980" s="309">
        <v>344.14</v>
      </c>
    </row>
    <row r="1981" spans="1:4" ht="15" customHeight="1">
      <c r="A1981" s="306" t="s">
        <v>10870</v>
      </c>
      <c r="B1981" s="307" t="s">
        <v>10871</v>
      </c>
      <c r="C1981" s="306" t="s">
        <v>8153</v>
      </c>
      <c r="D1981" s="309">
        <v>116.34</v>
      </c>
    </row>
    <row r="1982" spans="1:4" ht="15" customHeight="1">
      <c r="A1982" s="302">
        <v>8964</v>
      </c>
      <c r="B1982" s="303" t="s">
        <v>15633</v>
      </c>
      <c r="C1982" s="304"/>
      <c r="D1982" s="305"/>
    </row>
    <row r="1983" spans="1:4" ht="15" customHeight="1">
      <c r="A1983" s="306" t="s">
        <v>10872</v>
      </c>
      <c r="B1983" s="307" t="s">
        <v>10873</v>
      </c>
      <c r="C1983" s="306" t="s">
        <v>160</v>
      </c>
      <c r="D1983" s="309">
        <v>213.66</v>
      </c>
    </row>
    <row r="1984" spans="1:4" ht="15" customHeight="1">
      <c r="A1984" s="306" t="s">
        <v>10874</v>
      </c>
      <c r="B1984" s="307" t="s">
        <v>10875</v>
      </c>
      <c r="C1984" s="306" t="s">
        <v>160</v>
      </c>
      <c r="D1984" s="309">
        <v>201.91</v>
      </c>
    </row>
    <row r="1985" spans="1:4" ht="15" customHeight="1">
      <c r="A1985" s="306" t="s">
        <v>10876</v>
      </c>
      <c r="B1985" s="307" t="s">
        <v>10877</v>
      </c>
      <c r="C1985" s="306" t="s">
        <v>160</v>
      </c>
      <c r="D1985" s="309">
        <v>288.02</v>
      </c>
    </row>
    <row r="1986" spans="1:4" ht="15" customHeight="1">
      <c r="A1986" s="302">
        <v>8965</v>
      </c>
      <c r="B1986" s="303" t="s">
        <v>15634</v>
      </c>
      <c r="C1986" s="304"/>
      <c r="D1986" s="305"/>
    </row>
    <row r="1987" spans="1:4" ht="15" customHeight="1">
      <c r="A1987" s="306" t="s">
        <v>10882</v>
      </c>
      <c r="B1987" s="307" t="s">
        <v>10883</v>
      </c>
      <c r="C1987" s="306" t="s">
        <v>160</v>
      </c>
      <c r="D1987" s="309">
        <v>106.18</v>
      </c>
    </row>
    <row r="1988" spans="1:4" ht="15" customHeight="1">
      <c r="A1988" s="302">
        <v>8966</v>
      </c>
      <c r="B1988" s="303" t="s">
        <v>15635</v>
      </c>
      <c r="C1988" s="304"/>
      <c r="D1988" s="305"/>
    </row>
    <row r="1989" spans="1:4" ht="15" customHeight="1">
      <c r="A1989" s="306" t="s">
        <v>10884</v>
      </c>
      <c r="B1989" s="307" t="s">
        <v>10885</v>
      </c>
      <c r="C1989" s="306" t="s">
        <v>160</v>
      </c>
      <c r="D1989" s="310">
        <v>20.87</v>
      </c>
    </row>
    <row r="1990" spans="1:4" ht="15" customHeight="1">
      <c r="A1990" s="306" t="s">
        <v>10886</v>
      </c>
      <c r="B1990" s="307" t="s">
        <v>10887</v>
      </c>
      <c r="C1990" s="306" t="s">
        <v>160</v>
      </c>
      <c r="D1990" s="310">
        <v>28.53</v>
      </c>
    </row>
    <row r="1991" spans="1:4" ht="15" customHeight="1">
      <c r="A1991" s="306" t="s">
        <v>10888</v>
      </c>
      <c r="B1991" s="307" t="s">
        <v>10889</v>
      </c>
      <c r="C1991" s="306" t="s">
        <v>160</v>
      </c>
      <c r="D1991" s="308">
        <v>7</v>
      </c>
    </row>
    <row r="1992" spans="1:4" ht="15" customHeight="1">
      <c r="A1992" s="306" t="s">
        <v>10890</v>
      </c>
      <c r="B1992" s="307" t="s">
        <v>10891</v>
      </c>
      <c r="C1992" s="306" t="s">
        <v>160</v>
      </c>
      <c r="D1992" s="308">
        <v>4.91</v>
      </c>
    </row>
    <row r="1993" spans="1:4" ht="15" customHeight="1">
      <c r="A1993" s="306" t="s">
        <v>10892</v>
      </c>
      <c r="B1993" s="307" t="s">
        <v>10893</v>
      </c>
      <c r="C1993" s="306" t="s">
        <v>160</v>
      </c>
      <c r="D1993" s="310">
        <v>22.27</v>
      </c>
    </row>
    <row r="1994" spans="1:4" ht="15" customHeight="1">
      <c r="A1994" s="302">
        <v>8967</v>
      </c>
      <c r="B1994" s="303" t="s">
        <v>15636</v>
      </c>
      <c r="C1994" s="304"/>
      <c r="D1994" s="305"/>
    </row>
    <row r="1995" spans="1:4" ht="15" customHeight="1">
      <c r="A1995" s="306" t="s">
        <v>10896</v>
      </c>
      <c r="B1995" s="307" t="s">
        <v>10897</v>
      </c>
      <c r="C1995" s="306" t="s">
        <v>160</v>
      </c>
      <c r="D1995" s="310">
        <v>70.430000000000007</v>
      </c>
    </row>
    <row r="1996" spans="1:4" ht="15" customHeight="1">
      <c r="A1996" s="306" t="s">
        <v>10898</v>
      </c>
      <c r="B1996" s="307" t="s">
        <v>10899</v>
      </c>
      <c r="C1996" s="306" t="s">
        <v>160</v>
      </c>
      <c r="D1996" s="310">
        <v>68.099999999999994</v>
      </c>
    </row>
    <row r="1997" spans="1:4" ht="15" customHeight="1">
      <c r="A1997" s="306" t="s">
        <v>10900</v>
      </c>
      <c r="B1997" s="307" t="s">
        <v>10901</v>
      </c>
      <c r="C1997" s="306" t="s">
        <v>160</v>
      </c>
      <c r="D1997" s="310">
        <v>60.77</v>
      </c>
    </row>
    <row r="1998" spans="1:4" ht="15" customHeight="1">
      <c r="A1998" s="302">
        <v>8968</v>
      </c>
      <c r="B1998" s="303" t="s">
        <v>15637</v>
      </c>
      <c r="C1998" s="304"/>
      <c r="D1998" s="305"/>
    </row>
    <row r="1999" spans="1:4" ht="15" customHeight="1">
      <c r="A1999" s="306" t="s">
        <v>10902</v>
      </c>
      <c r="B1999" s="307" t="s">
        <v>10903</v>
      </c>
      <c r="C1999" s="306" t="s">
        <v>145</v>
      </c>
      <c r="D1999" s="310">
        <v>23.16</v>
      </c>
    </row>
    <row r="2000" spans="1:4" ht="15" customHeight="1">
      <c r="A2000" s="306" t="s">
        <v>10904</v>
      </c>
      <c r="B2000" s="307" t="s">
        <v>10905</v>
      </c>
      <c r="C2000" s="306" t="s">
        <v>145</v>
      </c>
      <c r="D2000" s="310">
        <v>16.22</v>
      </c>
    </row>
    <row r="2001" spans="1:4" ht="15" customHeight="1">
      <c r="A2001" s="302">
        <v>8969</v>
      </c>
      <c r="B2001" s="303" t="s">
        <v>15638</v>
      </c>
      <c r="C2001" s="304"/>
      <c r="D2001" s="305"/>
    </row>
    <row r="2002" spans="1:4" ht="15" customHeight="1">
      <c r="A2002" s="306" t="s">
        <v>10906</v>
      </c>
      <c r="B2002" s="307" t="s">
        <v>10907</v>
      </c>
      <c r="C2002" s="306" t="s">
        <v>145</v>
      </c>
      <c r="D2002" s="310">
        <v>28.3</v>
      </c>
    </row>
    <row r="2003" spans="1:4" ht="15" customHeight="1">
      <c r="A2003" s="306" t="s">
        <v>10908</v>
      </c>
      <c r="B2003" s="307" t="s">
        <v>10909</v>
      </c>
      <c r="C2003" s="306" t="s">
        <v>145</v>
      </c>
      <c r="D2003" s="310">
        <v>21.88</v>
      </c>
    </row>
    <row r="2004" spans="1:4" ht="15" customHeight="1">
      <c r="A2004" s="306" t="s">
        <v>10910</v>
      </c>
      <c r="B2004" s="307" t="s">
        <v>10911</v>
      </c>
      <c r="C2004" s="306" t="s">
        <v>145</v>
      </c>
      <c r="D2004" s="310">
        <v>35.630000000000003</v>
      </c>
    </row>
    <row r="2005" spans="1:4" ht="15" customHeight="1">
      <c r="A2005" s="306" t="s">
        <v>10912</v>
      </c>
      <c r="B2005" s="307" t="s">
        <v>10913</v>
      </c>
      <c r="C2005" s="306" t="s">
        <v>145</v>
      </c>
      <c r="D2005" s="310">
        <v>29.21</v>
      </c>
    </row>
    <row r="2006" spans="1:4" ht="15" customHeight="1">
      <c r="A2006" s="306" t="s">
        <v>10914</v>
      </c>
      <c r="B2006" s="307" t="s">
        <v>10915</v>
      </c>
      <c r="C2006" s="306" t="s">
        <v>145</v>
      </c>
      <c r="D2006" s="310">
        <v>46.74</v>
      </c>
    </row>
    <row r="2007" spans="1:4" ht="15" customHeight="1">
      <c r="A2007" s="306" t="s">
        <v>10916</v>
      </c>
      <c r="B2007" s="307" t="s">
        <v>10917</v>
      </c>
      <c r="C2007" s="306" t="s">
        <v>145</v>
      </c>
      <c r="D2007" s="310">
        <v>40.98</v>
      </c>
    </row>
    <row r="2008" spans="1:4" ht="15" customHeight="1">
      <c r="A2008" s="306" t="s">
        <v>10918</v>
      </c>
      <c r="B2008" s="307" t="s">
        <v>10919</v>
      </c>
      <c r="C2008" s="306" t="s">
        <v>145</v>
      </c>
      <c r="D2008" s="310">
        <v>53.8</v>
      </c>
    </row>
    <row r="2009" spans="1:4" ht="15" customHeight="1">
      <c r="A2009" s="306" t="s">
        <v>10920</v>
      </c>
      <c r="B2009" s="307" t="s">
        <v>10921</v>
      </c>
      <c r="C2009" s="306" t="s">
        <v>145</v>
      </c>
      <c r="D2009" s="310">
        <v>59.56</v>
      </c>
    </row>
    <row r="2010" spans="1:4" ht="15" customHeight="1">
      <c r="A2010" s="302">
        <v>8970</v>
      </c>
      <c r="B2010" s="303" t="s">
        <v>15639</v>
      </c>
      <c r="C2010" s="304"/>
      <c r="D2010" s="305"/>
    </row>
    <row r="2011" spans="1:4" ht="15" customHeight="1">
      <c r="A2011" s="306" t="s">
        <v>10922</v>
      </c>
      <c r="B2011" s="307" t="s">
        <v>10923</v>
      </c>
      <c r="C2011" s="306" t="s">
        <v>145</v>
      </c>
      <c r="D2011" s="310">
        <v>39.619999999999997</v>
      </c>
    </row>
    <row r="2012" spans="1:4" ht="15" customHeight="1">
      <c r="A2012" s="306" t="s">
        <v>10924</v>
      </c>
      <c r="B2012" s="307" t="s">
        <v>10925</v>
      </c>
      <c r="C2012" s="306" t="s">
        <v>160</v>
      </c>
      <c r="D2012" s="310">
        <v>48.86</v>
      </c>
    </row>
    <row r="2013" spans="1:4" ht="15" customHeight="1">
      <c r="A2013" s="306" t="s">
        <v>10926</v>
      </c>
      <c r="B2013" s="307" t="s">
        <v>10927</v>
      </c>
      <c r="C2013" s="306" t="s">
        <v>160</v>
      </c>
      <c r="D2013" s="310">
        <v>49.63</v>
      </c>
    </row>
    <row r="2014" spans="1:4" ht="15" customHeight="1">
      <c r="A2014" s="306" t="s">
        <v>10928</v>
      </c>
      <c r="B2014" s="307" t="s">
        <v>10929</v>
      </c>
      <c r="C2014" s="306" t="s">
        <v>160</v>
      </c>
      <c r="D2014" s="310">
        <v>32.96</v>
      </c>
    </row>
    <row r="2015" spans="1:4" ht="15" customHeight="1">
      <c r="A2015" s="306" t="s">
        <v>10930</v>
      </c>
      <c r="B2015" s="307" t="s">
        <v>10931</v>
      </c>
      <c r="C2015" s="306" t="s">
        <v>160</v>
      </c>
      <c r="D2015" s="310">
        <v>60.12</v>
      </c>
    </row>
    <row r="2016" spans="1:4" ht="15" customHeight="1">
      <c r="A2016" s="302">
        <v>8971</v>
      </c>
      <c r="B2016" s="303" t="s">
        <v>15640</v>
      </c>
      <c r="C2016" s="304"/>
      <c r="D2016" s="305"/>
    </row>
    <row r="2017" spans="1:4" ht="15" customHeight="1">
      <c r="A2017" s="306" t="s">
        <v>10932</v>
      </c>
      <c r="B2017" s="307" t="s">
        <v>10933</v>
      </c>
      <c r="C2017" s="306" t="s">
        <v>160</v>
      </c>
      <c r="D2017" s="309">
        <v>143.19999999999999</v>
      </c>
    </row>
    <row r="2018" spans="1:4" ht="15" customHeight="1">
      <c r="A2018" s="306" t="s">
        <v>10934</v>
      </c>
      <c r="B2018" s="307" t="s">
        <v>10935</v>
      </c>
      <c r="C2018" s="306" t="s">
        <v>160</v>
      </c>
      <c r="D2018" s="311">
        <v>1245.68</v>
      </c>
    </row>
    <row r="2019" spans="1:4" ht="15" customHeight="1">
      <c r="A2019" s="306" t="s">
        <v>10936</v>
      </c>
      <c r="B2019" s="307" t="s">
        <v>10937</v>
      </c>
      <c r="C2019" s="306" t="s">
        <v>160</v>
      </c>
      <c r="D2019" s="311">
        <v>1117.32</v>
      </c>
    </row>
    <row r="2020" spans="1:4" ht="15" customHeight="1">
      <c r="A2020" s="306" t="s">
        <v>10938</v>
      </c>
      <c r="B2020" s="307" t="s">
        <v>10939</v>
      </c>
      <c r="C2020" s="306" t="s">
        <v>160</v>
      </c>
      <c r="D2020" s="309">
        <v>184.06</v>
      </c>
    </row>
    <row r="2021" spans="1:4" ht="15" customHeight="1">
      <c r="A2021" s="302">
        <v>8972</v>
      </c>
      <c r="B2021" s="303" t="s">
        <v>15641</v>
      </c>
      <c r="C2021" s="304"/>
      <c r="D2021" s="305"/>
    </row>
    <row r="2022" spans="1:4" ht="15" customHeight="1">
      <c r="A2022" s="306" t="s">
        <v>10940</v>
      </c>
      <c r="B2022" s="307" t="s">
        <v>10941</v>
      </c>
      <c r="C2022" s="306" t="s">
        <v>160</v>
      </c>
      <c r="D2022" s="310">
        <v>17.04</v>
      </c>
    </row>
    <row r="2023" spans="1:4" ht="15" customHeight="1">
      <c r="A2023" s="306" t="s">
        <v>10942</v>
      </c>
      <c r="B2023" s="307" t="s">
        <v>10943</v>
      </c>
      <c r="C2023" s="306" t="s">
        <v>160</v>
      </c>
      <c r="D2023" s="308">
        <v>6.13</v>
      </c>
    </row>
    <row r="2024" spans="1:4" ht="15" customHeight="1">
      <c r="A2024" s="306" t="s">
        <v>10944</v>
      </c>
      <c r="B2024" s="307" t="s">
        <v>10945</v>
      </c>
      <c r="C2024" s="306" t="s">
        <v>160</v>
      </c>
      <c r="D2024" s="310">
        <v>19.850000000000001</v>
      </c>
    </row>
    <row r="2025" spans="1:4" ht="15" customHeight="1">
      <c r="A2025" s="306" t="s">
        <v>10946</v>
      </c>
      <c r="B2025" s="307" t="s">
        <v>10947</v>
      </c>
      <c r="C2025" s="306" t="s">
        <v>160</v>
      </c>
      <c r="D2025" s="310">
        <v>21.9</v>
      </c>
    </row>
    <row r="2026" spans="1:4" ht="15" customHeight="1">
      <c r="A2026" s="306" t="s">
        <v>10948</v>
      </c>
      <c r="B2026" s="307" t="s">
        <v>10949</v>
      </c>
      <c r="C2026" s="306" t="s">
        <v>160</v>
      </c>
      <c r="D2026" s="310">
        <v>27.82</v>
      </c>
    </row>
    <row r="2027" spans="1:4" ht="15" customHeight="1">
      <c r="A2027" s="306" t="s">
        <v>10950</v>
      </c>
      <c r="B2027" s="307" t="s">
        <v>10951</v>
      </c>
      <c r="C2027" s="306" t="s">
        <v>160</v>
      </c>
      <c r="D2027" s="310">
        <v>21.28</v>
      </c>
    </row>
    <row r="2028" spans="1:4" ht="15" customHeight="1">
      <c r="A2028" s="306" t="s">
        <v>10952</v>
      </c>
      <c r="B2028" s="307" t="s">
        <v>10953</v>
      </c>
      <c r="C2028" s="306" t="s">
        <v>160</v>
      </c>
      <c r="D2028" s="310">
        <v>22.67</v>
      </c>
    </row>
    <row r="2029" spans="1:4" ht="15" customHeight="1">
      <c r="A2029" s="306" t="s">
        <v>10954</v>
      </c>
      <c r="B2029" s="307" t="s">
        <v>10955</v>
      </c>
      <c r="C2029" s="306" t="s">
        <v>160</v>
      </c>
      <c r="D2029" s="310">
        <v>26.86</v>
      </c>
    </row>
    <row r="2030" spans="1:4" ht="15" customHeight="1">
      <c r="A2030" s="306" t="s">
        <v>10956</v>
      </c>
      <c r="B2030" s="307" t="s">
        <v>10957</v>
      </c>
      <c r="C2030" s="306" t="s">
        <v>160</v>
      </c>
      <c r="D2030" s="310">
        <v>35.11</v>
      </c>
    </row>
    <row r="2031" spans="1:4" ht="15" customHeight="1">
      <c r="A2031" s="302">
        <v>8973</v>
      </c>
      <c r="B2031" s="303" t="s">
        <v>15642</v>
      </c>
      <c r="C2031" s="304"/>
      <c r="D2031" s="305"/>
    </row>
    <row r="2032" spans="1:4" ht="15" customHeight="1">
      <c r="A2032" s="306" t="s">
        <v>10958</v>
      </c>
      <c r="B2032" s="307" t="s">
        <v>10959</v>
      </c>
      <c r="C2032" s="306" t="s">
        <v>160</v>
      </c>
      <c r="D2032" s="310">
        <v>23.05</v>
      </c>
    </row>
    <row r="2033" spans="1:4" ht="15" customHeight="1">
      <c r="A2033" s="306" t="s">
        <v>10960</v>
      </c>
      <c r="B2033" s="307" t="s">
        <v>10961</v>
      </c>
      <c r="C2033" s="306" t="s">
        <v>160</v>
      </c>
      <c r="D2033" s="310">
        <v>22.95</v>
      </c>
    </row>
    <row r="2034" spans="1:4" ht="15" customHeight="1">
      <c r="A2034" s="306" t="s">
        <v>10962</v>
      </c>
      <c r="B2034" s="307" t="s">
        <v>10963</v>
      </c>
      <c r="C2034" s="306" t="s">
        <v>160</v>
      </c>
      <c r="D2034" s="310">
        <v>14.69</v>
      </c>
    </row>
    <row r="2035" spans="1:4" ht="15" customHeight="1">
      <c r="A2035" s="306" t="s">
        <v>10964</v>
      </c>
      <c r="B2035" s="307" t="s">
        <v>10965</v>
      </c>
      <c r="C2035" s="306" t="s">
        <v>160</v>
      </c>
      <c r="D2035" s="310">
        <v>15.38</v>
      </c>
    </row>
    <row r="2036" spans="1:4" ht="15" customHeight="1">
      <c r="A2036" s="302">
        <v>8975</v>
      </c>
      <c r="B2036" s="303" t="s">
        <v>15643</v>
      </c>
      <c r="C2036" s="304"/>
      <c r="D2036" s="305"/>
    </row>
    <row r="2037" spans="1:4" ht="15" customHeight="1">
      <c r="A2037" s="306" t="s">
        <v>10966</v>
      </c>
      <c r="B2037" s="307" t="s">
        <v>10967</v>
      </c>
      <c r="C2037" s="306" t="s">
        <v>160</v>
      </c>
      <c r="D2037" s="309">
        <v>329.54</v>
      </c>
    </row>
    <row r="2038" spans="1:4" ht="15" customHeight="1">
      <c r="A2038" s="302">
        <v>8685</v>
      </c>
      <c r="B2038" s="303" t="s">
        <v>15644</v>
      </c>
      <c r="C2038" s="304"/>
      <c r="D2038" s="305"/>
    </row>
    <row r="2039" spans="1:4" ht="15" customHeight="1">
      <c r="A2039" s="302">
        <v>8977</v>
      </c>
      <c r="B2039" s="303" t="s">
        <v>15645</v>
      </c>
      <c r="C2039" s="304"/>
      <c r="D2039" s="305"/>
    </row>
    <row r="2040" spans="1:4" ht="15" customHeight="1">
      <c r="A2040" s="306" t="s">
        <v>10968</v>
      </c>
      <c r="B2040" s="307" t="s">
        <v>10969</v>
      </c>
      <c r="C2040" s="306" t="s">
        <v>8153</v>
      </c>
      <c r="D2040" s="309">
        <v>356.01</v>
      </c>
    </row>
    <row r="2041" spans="1:4" ht="15" customHeight="1">
      <c r="A2041" s="306" t="s">
        <v>10970</v>
      </c>
      <c r="B2041" s="307" t="s">
        <v>10971</v>
      </c>
      <c r="C2041" s="306" t="s">
        <v>8153</v>
      </c>
      <c r="D2041" s="309">
        <v>396.34</v>
      </c>
    </row>
    <row r="2042" spans="1:4" ht="15" customHeight="1">
      <c r="A2042" s="306" t="s">
        <v>10972</v>
      </c>
      <c r="B2042" s="307" t="s">
        <v>10973</v>
      </c>
      <c r="C2042" s="306" t="s">
        <v>8153</v>
      </c>
      <c r="D2042" s="309">
        <v>300.33999999999997</v>
      </c>
    </row>
    <row r="2043" spans="1:4" ht="15" customHeight="1">
      <c r="A2043" s="306" t="s">
        <v>10974</v>
      </c>
      <c r="B2043" s="307" t="s">
        <v>10975</v>
      </c>
      <c r="C2043" s="306" t="s">
        <v>8153</v>
      </c>
      <c r="D2043" s="309">
        <v>341.11</v>
      </c>
    </row>
    <row r="2044" spans="1:4" ht="15" customHeight="1">
      <c r="A2044" s="302">
        <v>8978</v>
      </c>
      <c r="B2044" s="303" t="s">
        <v>15646</v>
      </c>
      <c r="C2044" s="304"/>
      <c r="D2044" s="305"/>
    </row>
    <row r="2045" spans="1:4" ht="15" customHeight="1">
      <c r="A2045" s="306" t="s">
        <v>10976</v>
      </c>
      <c r="B2045" s="307" t="s">
        <v>10977</v>
      </c>
      <c r="C2045" s="306" t="s">
        <v>145</v>
      </c>
      <c r="D2045" s="310">
        <v>47.99</v>
      </c>
    </row>
    <row r="2046" spans="1:4" ht="15" customHeight="1">
      <c r="A2046" s="306" t="s">
        <v>10978</v>
      </c>
      <c r="B2046" s="307" t="s">
        <v>10979</v>
      </c>
      <c r="C2046" s="306" t="s">
        <v>145</v>
      </c>
      <c r="D2046" s="310">
        <v>91.53</v>
      </c>
    </row>
    <row r="2047" spans="1:4" ht="15" customHeight="1">
      <c r="A2047" s="306" t="s">
        <v>10980</v>
      </c>
      <c r="B2047" s="307" t="s">
        <v>10981</v>
      </c>
      <c r="C2047" s="306" t="s">
        <v>145</v>
      </c>
      <c r="D2047" s="309">
        <v>138.46</v>
      </c>
    </row>
    <row r="2048" spans="1:4" ht="15" customHeight="1">
      <c r="A2048" s="306" t="s">
        <v>10982</v>
      </c>
      <c r="B2048" s="307" t="s">
        <v>10983</v>
      </c>
      <c r="C2048" s="306" t="s">
        <v>145</v>
      </c>
      <c r="D2048" s="309">
        <v>242.86</v>
      </c>
    </row>
    <row r="2049" spans="1:4" ht="15" customHeight="1">
      <c r="A2049" s="306" t="s">
        <v>10984</v>
      </c>
      <c r="B2049" s="307" t="s">
        <v>10985</v>
      </c>
      <c r="C2049" s="306" t="s">
        <v>145</v>
      </c>
      <c r="D2049" s="309">
        <v>381.56</v>
      </c>
    </row>
    <row r="2050" spans="1:4" ht="15" customHeight="1">
      <c r="A2050" s="306" t="s">
        <v>10986</v>
      </c>
      <c r="B2050" s="307" t="s">
        <v>10987</v>
      </c>
      <c r="C2050" s="306" t="s">
        <v>145</v>
      </c>
      <c r="D2050" s="309">
        <v>461.81</v>
      </c>
    </row>
    <row r="2051" spans="1:4" ht="15" customHeight="1">
      <c r="A2051" s="306" t="s">
        <v>10988</v>
      </c>
      <c r="B2051" s="307" t="s">
        <v>10989</v>
      </c>
      <c r="C2051" s="306" t="s">
        <v>145</v>
      </c>
      <c r="D2051" s="309">
        <v>629.4</v>
      </c>
    </row>
    <row r="2052" spans="1:4" ht="15" customHeight="1">
      <c r="A2052" s="306" t="s">
        <v>10990</v>
      </c>
      <c r="B2052" s="307" t="s">
        <v>10991</v>
      </c>
      <c r="C2052" s="306" t="s">
        <v>145</v>
      </c>
      <c r="D2052" s="310">
        <v>21.74</v>
      </c>
    </row>
    <row r="2053" spans="1:4" ht="15" customHeight="1">
      <c r="A2053" s="306" t="s">
        <v>10992</v>
      </c>
      <c r="B2053" s="307" t="s">
        <v>10993</v>
      </c>
      <c r="C2053" s="306" t="s">
        <v>145</v>
      </c>
      <c r="D2053" s="310">
        <v>25.89</v>
      </c>
    </row>
    <row r="2054" spans="1:4" ht="15" customHeight="1">
      <c r="A2054" s="306" t="s">
        <v>10994</v>
      </c>
      <c r="B2054" s="307" t="s">
        <v>10995</v>
      </c>
      <c r="C2054" s="306" t="s">
        <v>145</v>
      </c>
      <c r="D2054" s="310">
        <v>41.88</v>
      </c>
    </row>
    <row r="2055" spans="1:4" ht="15" customHeight="1">
      <c r="A2055" s="306" t="s">
        <v>10996</v>
      </c>
      <c r="B2055" s="307" t="s">
        <v>10997</v>
      </c>
      <c r="C2055" s="306" t="s">
        <v>145</v>
      </c>
      <c r="D2055" s="310">
        <v>67.89</v>
      </c>
    </row>
    <row r="2056" spans="1:4" ht="15" customHeight="1">
      <c r="A2056" s="306" t="s">
        <v>10998</v>
      </c>
      <c r="B2056" s="307" t="s">
        <v>10999</v>
      </c>
      <c r="C2056" s="306" t="s">
        <v>145</v>
      </c>
      <c r="D2056" s="309">
        <v>126.76</v>
      </c>
    </row>
    <row r="2057" spans="1:4" ht="15" customHeight="1">
      <c r="A2057" s="306" t="s">
        <v>11000</v>
      </c>
      <c r="B2057" s="307" t="s">
        <v>11001</v>
      </c>
      <c r="C2057" s="306" t="s">
        <v>145</v>
      </c>
      <c r="D2057" s="310">
        <v>29.26</v>
      </c>
    </row>
    <row r="2058" spans="1:4" ht="15" customHeight="1">
      <c r="A2058" s="306" t="s">
        <v>11002</v>
      </c>
      <c r="B2058" s="307" t="s">
        <v>11003</v>
      </c>
      <c r="C2058" s="306" t="s">
        <v>145</v>
      </c>
      <c r="D2058" s="310">
        <v>38.119999999999997</v>
      </c>
    </row>
    <row r="2059" spans="1:4" ht="15" customHeight="1">
      <c r="A2059" s="306" t="s">
        <v>107</v>
      </c>
      <c r="B2059" s="307" t="s">
        <v>11004</v>
      </c>
      <c r="C2059" s="306" t="s">
        <v>145</v>
      </c>
      <c r="D2059" s="310">
        <v>67.05</v>
      </c>
    </row>
    <row r="2060" spans="1:4" ht="15" customHeight="1">
      <c r="A2060" s="306" t="s">
        <v>11005</v>
      </c>
      <c r="B2060" s="307" t="s">
        <v>11006</v>
      </c>
      <c r="C2060" s="306" t="s">
        <v>145</v>
      </c>
      <c r="D2060" s="310">
        <v>83.17</v>
      </c>
    </row>
    <row r="2061" spans="1:4" ht="15" customHeight="1">
      <c r="A2061" s="306" t="s">
        <v>11007</v>
      </c>
      <c r="B2061" s="307" t="s">
        <v>11008</v>
      </c>
      <c r="C2061" s="306" t="s">
        <v>145</v>
      </c>
      <c r="D2061" s="310">
        <v>34.19</v>
      </c>
    </row>
    <row r="2062" spans="1:4" ht="15" customHeight="1">
      <c r="A2062" s="306" t="s">
        <v>11009</v>
      </c>
      <c r="B2062" s="307" t="s">
        <v>11010</v>
      </c>
      <c r="C2062" s="306" t="s">
        <v>145</v>
      </c>
      <c r="D2062" s="310">
        <v>50.98</v>
      </c>
    </row>
    <row r="2063" spans="1:4" ht="15" customHeight="1">
      <c r="A2063" s="306" t="s">
        <v>11011</v>
      </c>
      <c r="B2063" s="307" t="s">
        <v>11012</v>
      </c>
      <c r="C2063" s="306" t="s">
        <v>145</v>
      </c>
      <c r="D2063" s="310">
        <v>32.01</v>
      </c>
    </row>
    <row r="2064" spans="1:4" ht="15" customHeight="1">
      <c r="A2064" s="306" t="s">
        <v>11013</v>
      </c>
      <c r="B2064" s="307" t="s">
        <v>11014</v>
      </c>
      <c r="C2064" s="306" t="s">
        <v>145</v>
      </c>
      <c r="D2064" s="310">
        <v>23.85</v>
      </c>
    </row>
    <row r="2065" spans="1:4" ht="15" customHeight="1">
      <c r="A2065" s="306" t="s">
        <v>11015</v>
      </c>
      <c r="B2065" s="307" t="s">
        <v>11016</v>
      </c>
      <c r="C2065" s="306" t="s">
        <v>145</v>
      </c>
      <c r="D2065" s="310">
        <v>32.03</v>
      </c>
    </row>
    <row r="2066" spans="1:4" ht="15" customHeight="1">
      <c r="A2066" s="302">
        <v>8979</v>
      </c>
      <c r="B2066" s="303" t="s">
        <v>15647</v>
      </c>
      <c r="C2066" s="304"/>
      <c r="D2066" s="305"/>
    </row>
    <row r="2067" spans="1:4" ht="15" customHeight="1">
      <c r="A2067" s="306" t="s">
        <v>11017</v>
      </c>
      <c r="B2067" s="307" t="s">
        <v>11018</v>
      </c>
      <c r="C2067" s="306" t="s">
        <v>8153</v>
      </c>
      <c r="D2067" s="310">
        <v>16.18</v>
      </c>
    </row>
    <row r="2068" spans="1:4" ht="15" customHeight="1">
      <c r="A2068" s="306" t="s">
        <v>11019</v>
      </c>
      <c r="B2068" s="307" t="s">
        <v>11020</v>
      </c>
      <c r="C2068" s="306" t="s">
        <v>8153</v>
      </c>
      <c r="D2068" s="310">
        <v>18.2</v>
      </c>
    </row>
    <row r="2069" spans="1:4" ht="15" customHeight="1">
      <c r="A2069" s="306" t="s">
        <v>11021</v>
      </c>
      <c r="B2069" s="307" t="s">
        <v>11022</v>
      </c>
      <c r="C2069" s="306" t="s">
        <v>8153</v>
      </c>
      <c r="D2069" s="310">
        <v>23.07</v>
      </c>
    </row>
    <row r="2070" spans="1:4" ht="15" customHeight="1">
      <c r="A2070" s="306" t="s">
        <v>11023</v>
      </c>
      <c r="B2070" s="307" t="s">
        <v>11024</v>
      </c>
      <c r="C2070" s="306" t="s">
        <v>8153</v>
      </c>
      <c r="D2070" s="310">
        <v>34.4</v>
      </c>
    </row>
    <row r="2071" spans="1:4" ht="15" customHeight="1">
      <c r="A2071" s="306" t="s">
        <v>11025</v>
      </c>
      <c r="B2071" s="307" t="s">
        <v>11026</v>
      </c>
      <c r="C2071" s="306" t="s">
        <v>8153</v>
      </c>
      <c r="D2071" s="310">
        <v>39.47</v>
      </c>
    </row>
    <row r="2072" spans="1:4" ht="15" customHeight="1">
      <c r="A2072" s="306" t="s">
        <v>11027</v>
      </c>
      <c r="B2072" s="307" t="s">
        <v>11028</v>
      </c>
      <c r="C2072" s="306" t="s">
        <v>8153</v>
      </c>
      <c r="D2072" s="310">
        <v>55.89</v>
      </c>
    </row>
    <row r="2073" spans="1:4" ht="15" customHeight="1">
      <c r="A2073" s="306" t="s">
        <v>11029</v>
      </c>
      <c r="B2073" s="307" t="s">
        <v>11030</v>
      </c>
      <c r="C2073" s="306" t="s">
        <v>145</v>
      </c>
      <c r="D2073" s="309">
        <v>153.75</v>
      </c>
    </row>
    <row r="2074" spans="1:4" ht="15" customHeight="1">
      <c r="A2074" s="306" t="s">
        <v>11031</v>
      </c>
      <c r="B2074" s="307" t="s">
        <v>11032</v>
      </c>
      <c r="C2074" s="306" t="s">
        <v>145</v>
      </c>
      <c r="D2074" s="310">
        <v>21.15</v>
      </c>
    </row>
    <row r="2075" spans="1:4" ht="15" customHeight="1">
      <c r="A2075" s="306" t="s">
        <v>11033</v>
      </c>
      <c r="B2075" s="307" t="s">
        <v>11034</v>
      </c>
      <c r="C2075" s="306" t="s">
        <v>145</v>
      </c>
      <c r="D2075" s="310">
        <v>24.46</v>
      </c>
    </row>
    <row r="2076" spans="1:4" ht="15" customHeight="1">
      <c r="A2076" s="306" t="s">
        <v>11035</v>
      </c>
      <c r="B2076" s="307" t="s">
        <v>11036</v>
      </c>
      <c r="C2076" s="306" t="s">
        <v>145</v>
      </c>
      <c r="D2076" s="310">
        <v>34.29</v>
      </c>
    </row>
    <row r="2077" spans="1:4" ht="15" customHeight="1">
      <c r="A2077" s="306" t="s">
        <v>11037</v>
      </c>
      <c r="B2077" s="307" t="s">
        <v>11038</v>
      </c>
      <c r="C2077" s="306" t="s">
        <v>145</v>
      </c>
      <c r="D2077" s="310">
        <v>42.2</v>
      </c>
    </row>
    <row r="2078" spans="1:4" ht="15" customHeight="1">
      <c r="A2078" s="306" t="s">
        <v>11039</v>
      </c>
      <c r="B2078" s="307" t="s">
        <v>11040</v>
      </c>
      <c r="C2078" s="306" t="s">
        <v>145</v>
      </c>
      <c r="D2078" s="310">
        <v>45.04</v>
      </c>
    </row>
    <row r="2079" spans="1:4" ht="15" customHeight="1">
      <c r="A2079" s="306" t="s">
        <v>11041</v>
      </c>
      <c r="B2079" s="307" t="s">
        <v>11042</v>
      </c>
      <c r="C2079" s="306" t="s">
        <v>145</v>
      </c>
      <c r="D2079" s="310">
        <v>59.57</v>
      </c>
    </row>
    <row r="2080" spans="1:4" ht="15" customHeight="1">
      <c r="A2080" s="306" t="s">
        <v>11043</v>
      </c>
      <c r="B2080" s="307" t="s">
        <v>11044</v>
      </c>
      <c r="C2080" s="306" t="s">
        <v>145</v>
      </c>
      <c r="D2080" s="310">
        <v>90.72</v>
      </c>
    </row>
    <row r="2081" spans="1:4" ht="15" customHeight="1">
      <c r="A2081" s="306" t="s">
        <v>11045</v>
      </c>
      <c r="B2081" s="307" t="s">
        <v>11046</v>
      </c>
      <c r="C2081" s="306" t="s">
        <v>145</v>
      </c>
      <c r="D2081" s="309">
        <v>116</v>
      </c>
    </row>
    <row r="2082" spans="1:4" ht="15" customHeight="1">
      <c r="A2082" s="302">
        <v>8980</v>
      </c>
      <c r="B2082" s="303" t="s">
        <v>15648</v>
      </c>
      <c r="C2082" s="304"/>
      <c r="D2082" s="305"/>
    </row>
    <row r="2083" spans="1:4" ht="15" customHeight="1">
      <c r="A2083" s="306" t="s">
        <v>11047</v>
      </c>
      <c r="B2083" s="307" t="s">
        <v>11048</v>
      </c>
      <c r="C2083" s="306" t="s">
        <v>145</v>
      </c>
      <c r="D2083" s="310">
        <v>48.09</v>
      </c>
    </row>
    <row r="2084" spans="1:4" ht="15" customHeight="1">
      <c r="A2084" s="306" t="s">
        <v>11049</v>
      </c>
      <c r="B2084" s="307" t="s">
        <v>11050</v>
      </c>
      <c r="C2084" s="306" t="s">
        <v>145</v>
      </c>
      <c r="D2084" s="310">
        <v>66.12</v>
      </c>
    </row>
    <row r="2085" spans="1:4" ht="15" customHeight="1">
      <c r="A2085" s="306" t="s">
        <v>11051</v>
      </c>
      <c r="B2085" s="307" t="s">
        <v>11052</v>
      </c>
      <c r="C2085" s="306" t="s">
        <v>145</v>
      </c>
      <c r="D2085" s="310">
        <v>55.71</v>
      </c>
    </row>
    <row r="2086" spans="1:4" ht="15" customHeight="1">
      <c r="A2086" s="306" t="s">
        <v>11053</v>
      </c>
      <c r="B2086" s="307" t="s">
        <v>11054</v>
      </c>
      <c r="C2086" s="306" t="s">
        <v>145</v>
      </c>
      <c r="D2086" s="310">
        <v>29</v>
      </c>
    </row>
    <row r="2087" spans="1:4" ht="15" customHeight="1">
      <c r="A2087" s="306" t="s">
        <v>11055</v>
      </c>
      <c r="B2087" s="307" t="s">
        <v>11056</v>
      </c>
      <c r="C2087" s="306" t="s">
        <v>145</v>
      </c>
      <c r="D2087" s="310">
        <v>85.51</v>
      </c>
    </row>
    <row r="2088" spans="1:4" ht="15" customHeight="1">
      <c r="A2088" s="306" t="s">
        <v>11057</v>
      </c>
      <c r="B2088" s="307" t="s">
        <v>11058</v>
      </c>
      <c r="C2088" s="306" t="s">
        <v>145</v>
      </c>
      <c r="D2088" s="309">
        <v>121.11</v>
      </c>
    </row>
    <row r="2089" spans="1:4" ht="15" customHeight="1">
      <c r="A2089" s="306" t="s">
        <v>11059</v>
      </c>
      <c r="B2089" s="307" t="s">
        <v>11060</v>
      </c>
      <c r="C2089" s="306" t="s">
        <v>145</v>
      </c>
      <c r="D2089" s="309">
        <v>155.22999999999999</v>
      </c>
    </row>
    <row r="2090" spans="1:4" ht="15" customHeight="1">
      <c r="A2090" s="306" t="s">
        <v>11061</v>
      </c>
      <c r="B2090" s="307" t="s">
        <v>11062</v>
      </c>
      <c r="C2090" s="306" t="s">
        <v>145</v>
      </c>
      <c r="D2090" s="310">
        <v>33.979999999999997</v>
      </c>
    </row>
    <row r="2091" spans="1:4" ht="15" customHeight="1">
      <c r="A2091" s="306" t="s">
        <v>11063</v>
      </c>
      <c r="B2091" s="307" t="s">
        <v>11064</v>
      </c>
      <c r="C2091" s="306" t="s">
        <v>145</v>
      </c>
      <c r="D2091" s="309">
        <v>181.55</v>
      </c>
    </row>
    <row r="2092" spans="1:4" ht="15" customHeight="1">
      <c r="A2092" s="302">
        <v>8981</v>
      </c>
      <c r="B2092" s="303" t="s">
        <v>15649</v>
      </c>
      <c r="C2092" s="304"/>
      <c r="D2092" s="305"/>
    </row>
    <row r="2093" spans="1:4" ht="15" customHeight="1">
      <c r="A2093" s="306" t="s">
        <v>11065</v>
      </c>
      <c r="B2093" s="307" t="s">
        <v>11066</v>
      </c>
      <c r="C2093" s="306" t="s">
        <v>145</v>
      </c>
      <c r="D2093" s="309">
        <v>243.37</v>
      </c>
    </row>
    <row r="2094" spans="1:4" ht="15" customHeight="1">
      <c r="A2094" s="306" t="s">
        <v>11067</v>
      </c>
      <c r="B2094" s="307" t="s">
        <v>11068</v>
      </c>
      <c r="C2094" s="306" t="s">
        <v>145</v>
      </c>
      <c r="D2094" s="310">
        <v>27.73</v>
      </c>
    </row>
    <row r="2095" spans="1:4" ht="15" customHeight="1">
      <c r="A2095" s="306" t="s">
        <v>11069</v>
      </c>
      <c r="B2095" s="307" t="s">
        <v>11070</v>
      </c>
      <c r="C2095" s="306" t="s">
        <v>145</v>
      </c>
      <c r="D2095" s="310">
        <v>37.5</v>
      </c>
    </row>
    <row r="2096" spans="1:4" ht="15" customHeight="1">
      <c r="A2096" s="306" t="s">
        <v>11071</v>
      </c>
      <c r="B2096" s="307" t="s">
        <v>11072</v>
      </c>
      <c r="C2096" s="306" t="s">
        <v>145</v>
      </c>
      <c r="D2096" s="310">
        <v>54.44</v>
      </c>
    </row>
    <row r="2097" spans="1:4" ht="15" customHeight="1">
      <c r="A2097" s="306" t="s">
        <v>11073</v>
      </c>
      <c r="B2097" s="307" t="s">
        <v>11074</v>
      </c>
      <c r="C2097" s="306" t="s">
        <v>145</v>
      </c>
      <c r="D2097" s="310">
        <v>80.45</v>
      </c>
    </row>
    <row r="2098" spans="1:4" ht="15" customHeight="1">
      <c r="A2098" s="306" t="s">
        <v>11075</v>
      </c>
      <c r="B2098" s="307" t="s">
        <v>11076</v>
      </c>
      <c r="C2098" s="306" t="s">
        <v>145</v>
      </c>
      <c r="D2098" s="309">
        <v>130.36000000000001</v>
      </c>
    </row>
    <row r="2099" spans="1:4" ht="15" customHeight="1">
      <c r="A2099" s="306" t="s">
        <v>11077</v>
      </c>
      <c r="B2099" s="307" t="s">
        <v>11078</v>
      </c>
      <c r="C2099" s="306" t="s">
        <v>145</v>
      </c>
      <c r="D2099" s="309">
        <v>163.87</v>
      </c>
    </row>
    <row r="2100" spans="1:4" ht="15" customHeight="1">
      <c r="A2100" s="306" t="s">
        <v>11079</v>
      </c>
      <c r="B2100" s="307" t="s">
        <v>11080</v>
      </c>
      <c r="C2100" s="306" t="s">
        <v>145</v>
      </c>
      <c r="D2100" s="309">
        <v>285.49</v>
      </c>
    </row>
    <row r="2101" spans="1:4" ht="15" customHeight="1">
      <c r="A2101" s="306" t="s">
        <v>11081</v>
      </c>
      <c r="B2101" s="307" t="s">
        <v>11082</v>
      </c>
      <c r="C2101" s="306" t="s">
        <v>145</v>
      </c>
      <c r="D2101" s="310">
        <v>25.72</v>
      </c>
    </row>
    <row r="2102" spans="1:4" ht="15" customHeight="1">
      <c r="A2102" s="306" t="s">
        <v>11083</v>
      </c>
      <c r="B2102" s="307" t="s">
        <v>11084</v>
      </c>
      <c r="C2102" s="306" t="s">
        <v>145</v>
      </c>
      <c r="D2102" s="310">
        <v>41.13</v>
      </c>
    </row>
    <row r="2103" spans="1:4" ht="15" customHeight="1">
      <c r="A2103" s="306" t="s">
        <v>11085</v>
      </c>
      <c r="B2103" s="307" t="s">
        <v>11086</v>
      </c>
      <c r="C2103" s="306" t="s">
        <v>145</v>
      </c>
      <c r="D2103" s="310">
        <v>46.14</v>
      </c>
    </row>
    <row r="2104" spans="1:4" ht="15" customHeight="1">
      <c r="A2104" s="306" t="s">
        <v>11087</v>
      </c>
      <c r="B2104" s="307" t="s">
        <v>11088</v>
      </c>
      <c r="C2104" s="306" t="s">
        <v>145</v>
      </c>
      <c r="D2104" s="310">
        <v>59.63</v>
      </c>
    </row>
    <row r="2105" spans="1:4" ht="15" customHeight="1">
      <c r="A2105" s="306" t="s">
        <v>11089</v>
      </c>
      <c r="B2105" s="307" t="s">
        <v>11090</v>
      </c>
      <c r="C2105" s="306" t="s">
        <v>145</v>
      </c>
      <c r="D2105" s="310">
        <v>92.6</v>
      </c>
    </row>
    <row r="2106" spans="1:4" ht="15" customHeight="1">
      <c r="A2106" s="306" t="s">
        <v>11091</v>
      </c>
      <c r="B2106" s="307" t="s">
        <v>11092</v>
      </c>
      <c r="C2106" s="306" t="s">
        <v>145</v>
      </c>
      <c r="D2106" s="309">
        <v>149.66999999999999</v>
      </c>
    </row>
    <row r="2107" spans="1:4" ht="15" customHeight="1">
      <c r="A2107" s="306" t="s">
        <v>11093</v>
      </c>
      <c r="B2107" s="307" t="s">
        <v>11094</v>
      </c>
      <c r="C2107" s="306" t="s">
        <v>145</v>
      </c>
      <c r="D2107" s="309">
        <v>203.53</v>
      </c>
    </row>
    <row r="2108" spans="1:4" ht="15" customHeight="1">
      <c r="A2108" s="306" t="s">
        <v>11095</v>
      </c>
      <c r="B2108" s="307" t="s">
        <v>11096</v>
      </c>
      <c r="C2108" s="306" t="s">
        <v>145</v>
      </c>
      <c r="D2108" s="309">
        <v>380.84</v>
      </c>
    </row>
    <row r="2109" spans="1:4" ht="15" customHeight="1">
      <c r="A2109" s="306" t="s">
        <v>11097</v>
      </c>
      <c r="B2109" s="307" t="s">
        <v>11098</v>
      </c>
      <c r="C2109" s="306" t="s">
        <v>145</v>
      </c>
      <c r="D2109" s="310">
        <v>32.450000000000003</v>
      </c>
    </row>
    <row r="2110" spans="1:4" ht="15" customHeight="1">
      <c r="A2110" s="306" t="s">
        <v>11099</v>
      </c>
      <c r="B2110" s="307" t="s">
        <v>11100</v>
      </c>
      <c r="C2110" s="306" t="s">
        <v>145</v>
      </c>
      <c r="D2110" s="310">
        <v>40.51</v>
      </c>
    </row>
    <row r="2111" spans="1:4" ht="15" customHeight="1">
      <c r="A2111" s="306" t="s">
        <v>11101</v>
      </c>
      <c r="B2111" s="307" t="s">
        <v>11102</v>
      </c>
      <c r="C2111" s="306" t="s">
        <v>145</v>
      </c>
      <c r="D2111" s="310">
        <v>66.97</v>
      </c>
    </row>
    <row r="2112" spans="1:4" ht="15" customHeight="1">
      <c r="A2112" s="306" t="s">
        <v>11103</v>
      </c>
      <c r="B2112" s="307" t="s">
        <v>11104</v>
      </c>
      <c r="C2112" s="306" t="s">
        <v>145</v>
      </c>
      <c r="D2112" s="310">
        <v>98.83</v>
      </c>
    </row>
    <row r="2113" spans="1:4" ht="15" customHeight="1">
      <c r="A2113" s="306" t="s">
        <v>11105</v>
      </c>
      <c r="B2113" s="307" t="s">
        <v>11106</v>
      </c>
      <c r="C2113" s="306" t="s">
        <v>145</v>
      </c>
      <c r="D2113" s="309">
        <v>127.28</v>
      </c>
    </row>
    <row r="2114" spans="1:4" ht="15" customHeight="1">
      <c r="A2114" s="306" t="s">
        <v>11107</v>
      </c>
      <c r="B2114" s="307" t="s">
        <v>11108</v>
      </c>
      <c r="C2114" s="306" t="s">
        <v>145</v>
      </c>
      <c r="D2114" s="309">
        <v>194.44</v>
      </c>
    </row>
    <row r="2115" spans="1:4" ht="15" customHeight="1">
      <c r="A2115" s="306" t="s">
        <v>11109</v>
      </c>
      <c r="B2115" s="307" t="s">
        <v>11110</v>
      </c>
      <c r="C2115" s="306" t="s">
        <v>145</v>
      </c>
      <c r="D2115" s="309">
        <v>281.74</v>
      </c>
    </row>
    <row r="2116" spans="1:4" ht="15" customHeight="1">
      <c r="A2116" s="302">
        <v>8982</v>
      </c>
      <c r="B2116" s="303" t="s">
        <v>15650</v>
      </c>
      <c r="C2116" s="304"/>
      <c r="D2116" s="305"/>
    </row>
    <row r="2117" spans="1:4" ht="15" customHeight="1">
      <c r="A2117" s="306" t="s">
        <v>11111</v>
      </c>
      <c r="B2117" s="307" t="s">
        <v>11112</v>
      </c>
      <c r="C2117" s="306" t="s">
        <v>145</v>
      </c>
      <c r="D2117" s="310">
        <v>18.399999999999999</v>
      </c>
    </row>
    <row r="2118" spans="1:4" ht="15" customHeight="1">
      <c r="A2118" s="306" t="s">
        <v>11113</v>
      </c>
      <c r="B2118" s="307" t="s">
        <v>11114</v>
      </c>
      <c r="C2118" s="306" t="s">
        <v>145</v>
      </c>
      <c r="D2118" s="310">
        <v>23.43</v>
      </c>
    </row>
    <row r="2119" spans="1:4" ht="15" customHeight="1">
      <c r="A2119" s="306" t="s">
        <v>11115</v>
      </c>
      <c r="B2119" s="307" t="s">
        <v>11116</v>
      </c>
      <c r="C2119" s="306" t="s">
        <v>145</v>
      </c>
      <c r="D2119" s="310">
        <v>19.13</v>
      </c>
    </row>
    <row r="2120" spans="1:4" ht="15" customHeight="1">
      <c r="A2120" s="306" t="s">
        <v>11117</v>
      </c>
      <c r="B2120" s="307" t="s">
        <v>11118</v>
      </c>
      <c r="C2120" s="306" t="s">
        <v>145</v>
      </c>
      <c r="D2120" s="310">
        <v>26</v>
      </c>
    </row>
    <row r="2121" spans="1:4" ht="15" customHeight="1">
      <c r="A2121" s="302">
        <v>8983</v>
      </c>
      <c r="B2121" s="303" t="s">
        <v>15651</v>
      </c>
      <c r="C2121" s="304"/>
      <c r="D2121" s="305"/>
    </row>
    <row r="2122" spans="1:4" ht="15" customHeight="1">
      <c r="A2122" s="306" t="s">
        <v>11119</v>
      </c>
      <c r="B2122" s="307" t="s">
        <v>11120</v>
      </c>
      <c r="C2122" s="306" t="s">
        <v>145</v>
      </c>
      <c r="D2122" s="309">
        <v>514.19000000000005</v>
      </c>
    </row>
    <row r="2123" spans="1:4" ht="15" customHeight="1">
      <c r="A2123" s="306" t="s">
        <v>11121</v>
      </c>
      <c r="B2123" s="307" t="s">
        <v>11122</v>
      </c>
      <c r="C2123" s="306" t="s">
        <v>145</v>
      </c>
      <c r="D2123" s="310">
        <v>24.32</v>
      </c>
    </row>
    <row r="2124" spans="1:4" ht="15" customHeight="1">
      <c r="A2124" s="306" t="s">
        <v>11123</v>
      </c>
      <c r="B2124" s="307" t="s">
        <v>11124</v>
      </c>
      <c r="C2124" s="306" t="s">
        <v>145</v>
      </c>
      <c r="D2124" s="310">
        <v>38.85</v>
      </c>
    </row>
    <row r="2125" spans="1:4" ht="15" customHeight="1">
      <c r="A2125" s="306" t="s">
        <v>11125</v>
      </c>
      <c r="B2125" s="307" t="s">
        <v>11126</v>
      </c>
      <c r="C2125" s="306" t="s">
        <v>145</v>
      </c>
      <c r="D2125" s="310">
        <v>58.02</v>
      </c>
    </row>
    <row r="2126" spans="1:4" ht="15" customHeight="1">
      <c r="A2126" s="306" t="s">
        <v>11127</v>
      </c>
      <c r="B2126" s="307" t="s">
        <v>11128</v>
      </c>
      <c r="C2126" s="306" t="s">
        <v>145</v>
      </c>
      <c r="D2126" s="310">
        <v>74.02</v>
      </c>
    </row>
    <row r="2127" spans="1:4" ht="15" customHeight="1">
      <c r="A2127" s="306" t="s">
        <v>11129</v>
      </c>
      <c r="B2127" s="307" t="s">
        <v>11130</v>
      </c>
      <c r="C2127" s="306" t="s">
        <v>145</v>
      </c>
      <c r="D2127" s="310">
        <v>90.9</v>
      </c>
    </row>
    <row r="2128" spans="1:4" ht="15" customHeight="1">
      <c r="A2128" s="306" t="s">
        <v>11131</v>
      </c>
      <c r="B2128" s="307" t="s">
        <v>11132</v>
      </c>
      <c r="C2128" s="306" t="s">
        <v>145</v>
      </c>
      <c r="D2128" s="309">
        <v>132.63</v>
      </c>
    </row>
    <row r="2129" spans="1:4" ht="15" customHeight="1">
      <c r="A2129" s="306" t="s">
        <v>11133</v>
      </c>
      <c r="B2129" s="307" t="s">
        <v>11134</v>
      </c>
      <c r="C2129" s="306" t="s">
        <v>145</v>
      </c>
      <c r="D2129" s="309">
        <v>219.33</v>
      </c>
    </row>
    <row r="2130" spans="1:4" ht="15" customHeight="1">
      <c r="A2130" s="306" t="s">
        <v>11135</v>
      </c>
      <c r="B2130" s="307" t="s">
        <v>11136</v>
      </c>
      <c r="C2130" s="306" t="s">
        <v>145</v>
      </c>
      <c r="D2130" s="309">
        <v>302.20999999999998</v>
      </c>
    </row>
    <row r="2131" spans="1:4" ht="15" customHeight="1">
      <c r="A2131" s="302">
        <v>8984</v>
      </c>
      <c r="B2131" s="303" t="s">
        <v>15652</v>
      </c>
      <c r="C2131" s="304"/>
      <c r="D2131" s="305"/>
    </row>
    <row r="2132" spans="1:4" ht="15" customHeight="1">
      <c r="A2132" s="306" t="s">
        <v>11137</v>
      </c>
      <c r="B2132" s="307" t="s">
        <v>11138</v>
      </c>
      <c r="C2132" s="306" t="s">
        <v>145</v>
      </c>
      <c r="D2132" s="309">
        <v>767.31</v>
      </c>
    </row>
    <row r="2133" spans="1:4" ht="15" customHeight="1">
      <c r="A2133" s="306" t="s">
        <v>11139</v>
      </c>
      <c r="B2133" s="307" t="s">
        <v>11140</v>
      </c>
      <c r="C2133" s="306" t="s">
        <v>145</v>
      </c>
      <c r="D2133" s="309">
        <v>110.07</v>
      </c>
    </row>
    <row r="2134" spans="1:4" ht="15" customHeight="1">
      <c r="A2134" s="306" t="s">
        <v>11141</v>
      </c>
      <c r="B2134" s="307" t="s">
        <v>11142</v>
      </c>
      <c r="C2134" s="306" t="s">
        <v>145</v>
      </c>
      <c r="D2134" s="309">
        <v>158.27000000000001</v>
      </c>
    </row>
    <row r="2135" spans="1:4" ht="15" customHeight="1">
      <c r="A2135" s="306" t="s">
        <v>11143</v>
      </c>
      <c r="B2135" s="307" t="s">
        <v>11144</v>
      </c>
      <c r="C2135" s="306" t="s">
        <v>145</v>
      </c>
      <c r="D2135" s="309">
        <v>190.63</v>
      </c>
    </row>
    <row r="2136" spans="1:4" ht="15" customHeight="1">
      <c r="A2136" s="306" t="s">
        <v>11145</v>
      </c>
      <c r="B2136" s="307" t="s">
        <v>11146</v>
      </c>
      <c r="C2136" s="306" t="s">
        <v>145</v>
      </c>
      <c r="D2136" s="309">
        <v>298.7</v>
      </c>
    </row>
    <row r="2137" spans="1:4" ht="15" customHeight="1">
      <c r="A2137" s="306" t="s">
        <v>11147</v>
      </c>
      <c r="B2137" s="307" t="s">
        <v>11148</v>
      </c>
      <c r="C2137" s="306" t="s">
        <v>145</v>
      </c>
      <c r="D2137" s="309">
        <v>339.52</v>
      </c>
    </row>
    <row r="2138" spans="1:4" ht="15" customHeight="1">
      <c r="A2138" s="306" t="s">
        <v>11149</v>
      </c>
      <c r="B2138" s="307" t="s">
        <v>11150</v>
      </c>
      <c r="C2138" s="306" t="s">
        <v>145</v>
      </c>
      <c r="D2138" s="309">
        <v>457.13</v>
      </c>
    </row>
    <row r="2139" spans="1:4" ht="15" customHeight="1">
      <c r="A2139" s="306" t="s">
        <v>11151</v>
      </c>
      <c r="B2139" s="307" t="s">
        <v>11152</v>
      </c>
      <c r="C2139" s="306" t="s">
        <v>145</v>
      </c>
      <c r="D2139" s="309">
        <v>561.84</v>
      </c>
    </row>
    <row r="2140" spans="1:4" ht="15" customHeight="1">
      <c r="A2140" s="306" t="s">
        <v>11153</v>
      </c>
      <c r="B2140" s="307" t="s">
        <v>11154</v>
      </c>
      <c r="C2140" s="306" t="s">
        <v>145</v>
      </c>
      <c r="D2140" s="309">
        <v>598.55999999999995</v>
      </c>
    </row>
    <row r="2141" spans="1:4" ht="15" customHeight="1">
      <c r="A2141" s="306" t="s">
        <v>11155</v>
      </c>
      <c r="B2141" s="307" t="s">
        <v>11156</v>
      </c>
      <c r="C2141" s="306" t="s">
        <v>145</v>
      </c>
      <c r="D2141" s="309">
        <v>767.31</v>
      </c>
    </row>
    <row r="2142" spans="1:4" ht="15" customHeight="1">
      <c r="A2142" s="306" t="s">
        <v>11157</v>
      </c>
      <c r="B2142" s="307" t="s">
        <v>11158</v>
      </c>
      <c r="C2142" s="306" t="s">
        <v>145</v>
      </c>
      <c r="D2142" s="310">
        <v>81.59</v>
      </c>
    </row>
    <row r="2143" spans="1:4" ht="15" customHeight="1">
      <c r="A2143" s="306" t="s">
        <v>11159</v>
      </c>
      <c r="B2143" s="307" t="s">
        <v>11160</v>
      </c>
      <c r="C2143" s="306" t="s">
        <v>145</v>
      </c>
      <c r="D2143" s="309">
        <v>118.17</v>
      </c>
    </row>
    <row r="2144" spans="1:4" ht="15" customHeight="1">
      <c r="A2144" s="306" t="s">
        <v>11161</v>
      </c>
      <c r="B2144" s="307" t="s">
        <v>11162</v>
      </c>
      <c r="C2144" s="306" t="s">
        <v>145</v>
      </c>
      <c r="D2144" s="309">
        <v>142.68</v>
      </c>
    </row>
    <row r="2145" spans="1:4" ht="15" customHeight="1">
      <c r="A2145" s="306" t="s">
        <v>11163</v>
      </c>
      <c r="B2145" s="307" t="s">
        <v>11164</v>
      </c>
      <c r="C2145" s="306" t="s">
        <v>145</v>
      </c>
      <c r="D2145" s="309">
        <v>210.9</v>
      </c>
    </row>
    <row r="2146" spans="1:4" ht="15" customHeight="1">
      <c r="A2146" s="306" t="s">
        <v>11165</v>
      </c>
      <c r="B2146" s="307" t="s">
        <v>11166</v>
      </c>
      <c r="C2146" s="306" t="s">
        <v>145</v>
      </c>
      <c r="D2146" s="309">
        <v>254.51</v>
      </c>
    </row>
    <row r="2147" spans="1:4" ht="15" customHeight="1">
      <c r="A2147" s="306" t="s">
        <v>11167</v>
      </c>
      <c r="B2147" s="307" t="s">
        <v>11168</v>
      </c>
      <c r="C2147" s="306" t="s">
        <v>145</v>
      </c>
      <c r="D2147" s="309">
        <v>355.29</v>
      </c>
    </row>
    <row r="2148" spans="1:4" ht="15" customHeight="1">
      <c r="A2148" s="306" t="s">
        <v>11169</v>
      </c>
      <c r="B2148" s="307" t="s">
        <v>11170</v>
      </c>
      <c r="C2148" s="306" t="s">
        <v>145</v>
      </c>
      <c r="D2148" s="309">
        <v>485.08</v>
      </c>
    </row>
    <row r="2149" spans="1:4" ht="15" customHeight="1">
      <c r="A2149" s="306" t="s">
        <v>11171</v>
      </c>
      <c r="B2149" s="307" t="s">
        <v>11172</v>
      </c>
      <c r="C2149" s="306" t="s">
        <v>145</v>
      </c>
      <c r="D2149" s="309">
        <v>598.55999999999995</v>
      </c>
    </row>
    <row r="2150" spans="1:4" ht="15" customHeight="1">
      <c r="A2150" s="302">
        <v>8985</v>
      </c>
      <c r="B2150" s="303" t="s">
        <v>15653</v>
      </c>
      <c r="C2150" s="304"/>
      <c r="D2150" s="305"/>
    </row>
    <row r="2151" spans="1:4" ht="15" customHeight="1">
      <c r="A2151" s="306" t="s">
        <v>11173</v>
      </c>
      <c r="B2151" s="307" t="s">
        <v>11174</v>
      </c>
      <c r="C2151" s="306" t="s">
        <v>145</v>
      </c>
      <c r="D2151" s="310">
        <v>96.84</v>
      </c>
    </row>
    <row r="2152" spans="1:4" ht="15" customHeight="1">
      <c r="A2152" s="306" t="s">
        <v>11175</v>
      </c>
      <c r="B2152" s="307" t="s">
        <v>11176</v>
      </c>
      <c r="C2152" s="306" t="s">
        <v>145</v>
      </c>
      <c r="D2152" s="309">
        <v>139.53</v>
      </c>
    </row>
    <row r="2153" spans="1:4" ht="15" customHeight="1">
      <c r="A2153" s="306" t="s">
        <v>11177</v>
      </c>
      <c r="B2153" s="307" t="s">
        <v>11178</v>
      </c>
      <c r="C2153" s="306" t="s">
        <v>145</v>
      </c>
      <c r="D2153" s="309">
        <v>118.3</v>
      </c>
    </row>
    <row r="2154" spans="1:4" ht="15" customHeight="1">
      <c r="A2154" s="306" t="s">
        <v>11179</v>
      </c>
      <c r="B2154" s="307" t="s">
        <v>11180</v>
      </c>
      <c r="C2154" s="306" t="s">
        <v>145</v>
      </c>
      <c r="D2154" s="310">
        <v>56.74</v>
      </c>
    </row>
    <row r="2155" spans="1:4" ht="15" customHeight="1">
      <c r="A2155" s="306" t="s">
        <v>11181</v>
      </c>
      <c r="B2155" s="307" t="s">
        <v>11182</v>
      </c>
      <c r="C2155" s="306" t="s">
        <v>145</v>
      </c>
      <c r="D2155" s="309">
        <v>168.36</v>
      </c>
    </row>
    <row r="2156" spans="1:4" ht="15" customHeight="1">
      <c r="A2156" s="306" t="s">
        <v>11183</v>
      </c>
      <c r="B2156" s="307" t="s">
        <v>11184</v>
      </c>
      <c r="C2156" s="306" t="s">
        <v>145</v>
      </c>
      <c r="D2156" s="309">
        <v>215.65</v>
      </c>
    </row>
    <row r="2157" spans="1:4" ht="15" customHeight="1">
      <c r="A2157" s="306" t="s">
        <v>11185</v>
      </c>
      <c r="B2157" s="307" t="s">
        <v>11186</v>
      </c>
      <c r="C2157" s="306" t="s">
        <v>145</v>
      </c>
      <c r="D2157" s="310">
        <v>68.33</v>
      </c>
    </row>
    <row r="2158" spans="1:4" ht="15" customHeight="1">
      <c r="A2158" s="302">
        <v>8986</v>
      </c>
      <c r="B2158" s="303" t="s">
        <v>15654</v>
      </c>
      <c r="C2158" s="304"/>
      <c r="D2158" s="305"/>
    </row>
    <row r="2159" spans="1:4" ht="15" customHeight="1">
      <c r="A2159" s="306" t="s">
        <v>11187</v>
      </c>
      <c r="B2159" s="307" t="s">
        <v>11188</v>
      </c>
      <c r="C2159" s="306" t="s">
        <v>8153</v>
      </c>
      <c r="D2159" s="310">
        <v>29.17</v>
      </c>
    </row>
    <row r="2160" spans="1:4" ht="15" customHeight="1">
      <c r="A2160" s="306" t="s">
        <v>11189</v>
      </c>
      <c r="B2160" s="307" t="s">
        <v>11190</v>
      </c>
      <c r="C2160" s="306" t="s">
        <v>8153</v>
      </c>
      <c r="D2160" s="310">
        <v>26.29</v>
      </c>
    </row>
    <row r="2161" spans="1:4" ht="15" customHeight="1">
      <c r="A2161" s="306" t="s">
        <v>11191</v>
      </c>
      <c r="B2161" s="307" t="s">
        <v>11192</v>
      </c>
      <c r="C2161" s="306" t="s">
        <v>8153</v>
      </c>
      <c r="D2161" s="310">
        <v>46.11</v>
      </c>
    </row>
    <row r="2162" spans="1:4" ht="15" customHeight="1">
      <c r="A2162" s="306" t="s">
        <v>11193</v>
      </c>
      <c r="B2162" s="307" t="s">
        <v>11194</v>
      </c>
      <c r="C2162" s="306" t="s">
        <v>8153</v>
      </c>
      <c r="D2162" s="310">
        <v>53.67</v>
      </c>
    </row>
    <row r="2163" spans="1:4" ht="15" customHeight="1">
      <c r="A2163" s="306" t="s">
        <v>11195</v>
      </c>
      <c r="B2163" s="307" t="s">
        <v>11196</v>
      </c>
      <c r="C2163" s="306" t="s">
        <v>8153</v>
      </c>
      <c r="D2163" s="310">
        <v>51.24</v>
      </c>
    </row>
    <row r="2164" spans="1:4" ht="15" customHeight="1">
      <c r="A2164" s="306" t="s">
        <v>11197</v>
      </c>
      <c r="B2164" s="307" t="s">
        <v>11198</v>
      </c>
      <c r="C2164" s="306" t="s">
        <v>8153</v>
      </c>
      <c r="D2164" s="309">
        <v>112.8</v>
      </c>
    </row>
    <row r="2165" spans="1:4" ht="15" customHeight="1">
      <c r="A2165" s="306" t="s">
        <v>11199</v>
      </c>
      <c r="B2165" s="307" t="s">
        <v>11200</v>
      </c>
      <c r="C2165" s="306" t="s">
        <v>8153</v>
      </c>
      <c r="D2165" s="309">
        <v>126</v>
      </c>
    </row>
    <row r="2166" spans="1:4" ht="15" customHeight="1">
      <c r="A2166" s="306" t="s">
        <v>11201</v>
      </c>
      <c r="B2166" s="307" t="s">
        <v>11202</v>
      </c>
      <c r="C2166" s="306" t="s">
        <v>8153</v>
      </c>
      <c r="D2166" s="309">
        <v>123.52</v>
      </c>
    </row>
    <row r="2167" spans="1:4" ht="15" customHeight="1">
      <c r="A2167" s="306" t="s">
        <v>11203</v>
      </c>
      <c r="B2167" s="307" t="s">
        <v>11204</v>
      </c>
      <c r="C2167" s="306" t="s">
        <v>8153</v>
      </c>
      <c r="D2167" s="309">
        <v>197.65</v>
      </c>
    </row>
    <row r="2168" spans="1:4" ht="15" customHeight="1">
      <c r="A2168" s="306" t="s">
        <v>11205</v>
      </c>
      <c r="B2168" s="307" t="s">
        <v>11206</v>
      </c>
      <c r="C2168" s="306" t="s">
        <v>8153</v>
      </c>
      <c r="D2168" s="309">
        <v>187.62</v>
      </c>
    </row>
    <row r="2169" spans="1:4" ht="15" customHeight="1">
      <c r="A2169" s="306" t="s">
        <v>11207</v>
      </c>
      <c r="B2169" s="307" t="s">
        <v>11208</v>
      </c>
      <c r="C2169" s="306" t="s">
        <v>8153</v>
      </c>
      <c r="D2169" s="309">
        <v>166.53</v>
      </c>
    </row>
    <row r="2170" spans="1:4" ht="15" customHeight="1">
      <c r="A2170" s="306" t="s">
        <v>11209</v>
      </c>
      <c r="B2170" s="307" t="s">
        <v>11210</v>
      </c>
      <c r="C2170" s="306" t="s">
        <v>8153</v>
      </c>
      <c r="D2170" s="309">
        <v>156.5</v>
      </c>
    </row>
    <row r="2171" spans="1:4" ht="15" customHeight="1">
      <c r="A2171" s="306" t="s">
        <v>11211</v>
      </c>
      <c r="B2171" s="307" t="s">
        <v>11212</v>
      </c>
      <c r="C2171" s="306" t="s">
        <v>8153</v>
      </c>
      <c r="D2171" s="310">
        <v>92.47</v>
      </c>
    </row>
    <row r="2172" spans="1:4" ht="15" customHeight="1">
      <c r="A2172" s="306" t="s">
        <v>11213</v>
      </c>
      <c r="B2172" s="307" t="s">
        <v>11214</v>
      </c>
      <c r="C2172" s="306" t="s">
        <v>8153</v>
      </c>
      <c r="D2172" s="310">
        <v>89.99</v>
      </c>
    </row>
    <row r="2173" spans="1:4" ht="15" customHeight="1">
      <c r="A2173" s="306" t="s">
        <v>11215</v>
      </c>
      <c r="B2173" s="307" t="s">
        <v>11216</v>
      </c>
      <c r="C2173" s="306" t="s">
        <v>8153</v>
      </c>
      <c r="D2173" s="310">
        <v>86.47</v>
      </c>
    </row>
    <row r="2174" spans="1:4" ht="15" customHeight="1">
      <c r="A2174" s="306" t="s">
        <v>11217</v>
      </c>
      <c r="B2174" s="307" t="s">
        <v>11218</v>
      </c>
      <c r="C2174" s="306" t="s">
        <v>8153</v>
      </c>
      <c r="D2174" s="310">
        <v>83.96</v>
      </c>
    </row>
    <row r="2175" spans="1:4" ht="15" customHeight="1">
      <c r="A2175" s="306" t="s">
        <v>11219</v>
      </c>
      <c r="B2175" s="307" t="s">
        <v>11220</v>
      </c>
      <c r="C2175" s="306" t="s">
        <v>8153</v>
      </c>
      <c r="D2175" s="310">
        <v>74.78</v>
      </c>
    </row>
    <row r="2176" spans="1:4" ht="15" customHeight="1">
      <c r="A2176" s="306" t="s">
        <v>11221</v>
      </c>
      <c r="B2176" s="307" t="s">
        <v>11222</v>
      </c>
      <c r="C2176" s="306" t="s">
        <v>8153</v>
      </c>
      <c r="D2176" s="309">
        <v>111.32</v>
      </c>
    </row>
    <row r="2177" spans="1:4" ht="15" customHeight="1">
      <c r="A2177" s="306" t="s">
        <v>11223</v>
      </c>
      <c r="B2177" s="307" t="s">
        <v>11224</v>
      </c>
      <c r="C2177" s="306" t="s">
        <v>8153</v>
      </c>
      <c r="D2177" s="310">
        <v>95.06</v>
      </c>
    </row>
    <row r="2178" spans="1:4" ht="15" customHeight="1">
      <c r="A2178" s="306" t="s">
        <v>11225</v>
      </c>
      <c r="B2178" s="307" t="s">
        <v>11226</v>
      </c>
      <c r="C2178" s="306" t="s">
        <v>8153</v>
      </c>
      <c r="D2178" s="310">
        <v>52.86</v>
      </c>
    </row>
    <row r="2179" spans="1:4" ht="15" customHeight="1">
      <c r="A2179" s="306" t="s">
        <v>11227</v>
      </c>
      <c r="B2179" s="307" t="s">
        <v>11228</v>
      </c>
      <c r="C2179" s="306" t="s">
        <v>8153</v>
      </c>
      <c r="D2179" s="309">
        <v>191.77</v>
      </c>
    </row>
    <row r="2180" spans="1:4" ht="15" customHeight="1">
      <c r="A2180" s="306" t="s">
        <v>11229</v>
      </c>
      <c r="B2180" s="307" t="s">
        <v>11230</v>
      </c>
      <c r="C2180" s="306" t="s">
        <v>8153</v>
      </c>
      <c r="D2180" s="309">
        <v>364.06</v>
      </c>
    </row>
    <row r="2181" spans="1:4" ht="15" customHeight="1">
      <c r="A2181" s="306" t="s">
        <v>11231</v>
      </c>
      <c r="B2181" s="307" t="s">
        <v>11232</v>
      </c>
      <c r="C2181" s="306" t="s">
        <v>8153</v>
      </c>
      <c r="D2181" s="309">
        <v>542.79999999999995</v>
      </c>
    </row>
    <row r="2182" spans="1:4" ht="15" customHeight="1">
      <c r="A2182" s="306" t="s">
        <v>11233</v>
      </c>
      <c r="B2182" s="307" t="s">
        <v>11234</v>
      </c>
      <c r="C2182" s="306" t="s">
        <v>8153</v>
      </c>
      <c r="D2182" s="310">
        <v>54.65</v>
      </c>
    </row>
    <row r="2183" spans="1:4" ht="15" customHeight="1">
      <c r="A2183" s="306" t="s">
        <v>11235</v>
      </c>
      <c r="B2183" s="307" t="s">
        <v>11236</v>
      </c>
      <c r="C2183" s="306" t="s">
        <v>8153</v>
      </c>
      <c r="D2183" s="309">
        <v>896.39</v>
      </c>
    </row>
    <row r="2184" spans="1:4" ht="15" customHeight="1">
      <c r="A2184" s="306" t="s">
        <v>11237</v>
      </c>
      <c r="B2184" s="307" t="s">
        <v>11238</v>
      </c>
      <c r="C2184" s="306" t="s">
        <v>8153</v>
      </c>
      <c r="D2184" s="310">
        <v>98.39</v>
      </c>
    </row>
    <row r="2185" spans="1:4" ht="15" customHeight="1">
      <c r="A2185" s="306" t="s">
        <v>11239</v>
      </c>
      <c r="B2185" s="307" t="s">
        <v>11240</v>
      </c>
      <c r="C2185" s="306" t="s">
        <v>8153</v>
      </c>
      <c r="D2185" s="310">
        <v>95.91</v>
      </c>
    </row>
    <row r="2186" spans="1:4" ht="15" customHeight="1">
      <c r="A2186" s="306" t="s">
        <v>11241</v>
      </c>
      <c r="B2186" s="307" t="s">
        <v>11242</v>
      </c>
      <c r="C2186" s="306" t="s">
        <v>8153</v>
      </c>
      <c r="D2186" s="310">
        <v>88.52</v>
      </c>
    </row>
    <row r="2187" spans="1:4" ht="15" customHeight="1">
      <c r="A2187" s="306" t="s">
        <v>11243</v>
      </c>
      <c r="B2187" s="307" t="s">
        <v>11244</v>
      </c>
      <c r="C2187" s="306" t="s">
        <v>8153</v>
      </c>
      <c r="D2187" s="310">
        <v>86.04</v>
      </c>
    </row>
    <row r="2188" spans="1:4" ht="15" customHeight="1">
      <c r="A2188" s="306" t="s">
        <v>11245</v>
      </c>
      <c r="B2188" s="307" t="s">
        <v>11246</v>
      </c>
      <c r="C2188" s="306" t="s">
        <v>160</v>
      </c>
      <c r="D2188" s="309">
        <v>773.73</v>
      </c>
    </row>
    <row r="2189" spans="1:4" ht="15" customHeight="1">
      <c r="A2189" s="306" t="s">
        <v>11247</v>
      </c>
      <c r="B2189" s="307" t="s">
        <v>11248</v>
      </c>
      <c r="C2189" s="306" t="s">
        <v>160</v>
      </c>
      <c r="D2189" s="310">
        <v>65.459999999999994</v>
      </c>
    </row>
    <row r="2190" spans="1:4" ht="15" customHeight="1">
      <c r="A2190" s="306" t="s">
        <v>11249</v>
      </c>
      <c r="B2190" s="307" t="s">
        <v>11250</v>
      </c>
      <c r="C2190" s="306" t="s">
        <v>160</v>
      </c>
      <c r="D2190" s="310">
        <v>82.63</v>
      </c>
    </row>
    <row r="2191" spans="1:4" ht="15" customHeight="1">
      <c r="A2191" s="306" t="s">
        <v>11251</v>
      </c>
      <c r="B2191" s="307" t="s">
        <v>11252</v>
      </c>
      <c r="C2191" s="306" t="s">
        <v>160</v>
      </c>
      <c r="D2191" s="310">
        <v>92.02</v>
      </c>
    </row>
    <row r="2192" spans="1:4" ht="15" customHeight="1">
      <c r="A2192" s="306" t="s">
        <v>11253</v>
      </c>
      <c r="B2192" s="307" t="s">
        <v>11254</v>
      </c>
      <c r="C2192" s="306" t="s">
        <v>160</v>
      </c>
      <c r="D2192" s="309">
        <v>139.54</v>
      </c>
    </row>
    <row r="2193" spans="1:4" ht="15" customHeight="1">
      <c r="A2193" s="306" t="s">
        <v>11255</v>
      </c>
      <c r="B2193" s="307" t="s">
        <v>11256</v>
      </c>
      <c r="C2193" s="306" t="s">
        <v>160</v>
      </c>
      <c r="D2193" s="309">
        <v>147.62</v>
      </c>
    </row>
    <row r="2194" spans="1:4" ht="15" customHeight="1">
      <c r="A2194" s="306" t="s">
        <v>11257</v>
      </c>
      <c r="B2194" s="307" t="s">
        <v>11258</v>
      </c>
      <c r="C2194" s="306" t="s">
        <v>160</v>
      </c>
      <c r="D2194" s="309">
        <v>202.85</v>
      </c>
    </row>
    <row r="2195" spans="1:4" ht="15" customHeight="1">
      <c r="A2195" s="306" t="s">
        <v>11259</v>
      </c>
      <c r="B2195" s="307" t="s">
        <v>11260</v>
      </c>
      <c r="C2195" s="306" t="s">
        <v>160</v>
      </c>
      <c r="D2195" s="309">
        <v>345.27</v>
      </c>
    </row>
    <row r="2196" spans="1:4" ht="15" customHeight="1">
      <c r="A2196" s="306" t="s">
        <v>11261</v>
      </c>
      <c r="B2196" s="307" t="s">
        <v>11262</v>
      </c>
      <c r="C2196" s="306" t="s">
        <v>160</v>
      </c>
      <c r="D2196" s="309">
        <v>446.9</v>
      </c>
    </row>
    <row r="2197" spans="1:4" ht="15" customHeight="1">
      <c r="A2197" s="306" t="s">
        <v>11263</v>
      </c>
      <c r="B2197" s="307" t="s">
        <v>11264</v>
      </c>
      <c r="C2197" s="306" t="s">
        <v>160</v>
      </c>
      <c r="D2197" s="309">
        <v>962.39</v>
      </c>
    </row>
    <row r="2198" spans="1:4" ht="15" customHeight="1">
      <c r="A2198" s="306" t="s">
        <v>11265</v>
      </c>
      <c r="B2198" s="307" t="s">
        <v>11266</v>
      </c>
      <c r="C2198" s="306" t="s">
        <v>160</v>
      </c>
      <c r="D2198" s="309">
        <v>100.93</v>
      </c>
    </row>
    <row r="2199" spans="1:4" ht="15" customHeight="1">
      <c r="A2199" s="306" t="s">
        <v>11267</v>
      </c>
      <c r="B2199" s="307" t="s">
        <v>11268</v>
      </c>
      <c r="C2199" s="306" t="s">
        <v>160</v>
      </c>
      <c r="D2199" s="309">
        <v>116.91</v>
      </c>
    </row>
    <row r="2200" spans="1:4" ht="15" customHeight="1">
      <c r="A2200" s="306" t="s">
        <v>11269</v>
      </c>
      <c r="B2200" s="307" t="s">
        <v>11270</v>
      </c>
      <c r="C2200" s="306" t="s">
        <v>160</v>
      </c>
      <c r="D2200" s="309">
        <v>151.41</v>
      </c>
    </row>
    <row r="2201" spans="1:4" ht="15" customHeight="1">
      <c r="A2201" s="306" t="s">
        <v>11271</v>
      </c>
      <c r="B2201" s="307" t="s">
        <v>11272</v>
      </c>
      <c r="C2201" s="306" t="s">
        <v>160</v>
      </c>
      <c r="D2201" s="309">
        <v>231.35</v>
      </c>
    </row>
    <row r="2202" spans="1:4" ht="15" customHeight="1">
      <c r="A2202" s="306" t="s">
        <v>11273</v>
      </c>
      <c r="B2202" s="307" t="s">
        <v>11274</v>
      </c>
      <c r="C2202" s="306" t="s">
        <v>160</v>
      </c>
      <c r="D2202" s="309">
        <v>245.62</v>
      </c>
    </row>
    <row r="2203" spans="1:4" ht="15" customHeight="1">
      <c r="A2203" s="306" t="s">
        <v>11275</v>
      </c>
      <c r="B2203" s="307" t="s">
        <v>11276</v>
      </c>
      <c r="C2203" s="306" t="s">
        <v>160</v>
      </c>
      <c r="D2203" s="309">
        <v>331.95</v>
      </c>
    </row>
    <row r="2204" spans="1:4" ht="15" customHeight="1">
      <c r="A2204" s="306" t="s">
        <v>11277</v>
      </c>
      <c r="B2204" s="307" t="s">
        <v>11278</v>
      </c>
      <c r="C2204" s="306" t="s">
        <v>160</v>
      </c>
      <c r="D2204" s="309">
        <v>469.45</v>
      </c>
    </row>
    <row r="2205" spans="1:4" ht="15" customHeight="1">
      <c r="A2205" s="306" t="s">
        <v>11279</v>
      </c>
      <c r="B2205" s="307" t="s">
        <v>11280</v>
      </c>
      <c r="C2205" s="306" t="s">
        <v>160</v>
      </c>
      <c r="D2205" s="309">
        <v>627.17999999999995</v>
      </c>
    </row>
    <row r="2206" spans="1:4" ht="15" customHeight="1">
      <c r="A2206" s="302">
        <v>8987</v>
      </c>
      <c r="B2206" s="303" t="s">
        <v>15655</v>
      </c>
      <c r="C2206" s="304"/>
      <c r="D2206" s="305"/>
    </row>
    <row r="2207" spans="1:4" ht="15" customHeight="1">
      <c r="A2207" s="306" t="s">
        <v>11281</v>
      </c>
      <c r="B2207" s="307" t="s">
        <v>11282</v>
      </c>
      <c r="C2207" s="306" t="s">
        <v>8153</v>
      </c>
      <c r="D2207" s="309">
        <v>250.08</v>
      </c>
    </row>
    <row r="2208" spans="1:4" ht="15" customHeight="1">
      <c r="A2208" s="306" t="s">
        <v>11283</v>
      </c>
      <c r="B2208" s="307" t="s">
        <v>11284</v>
      </c>
      <c r="C2208" s="306" t="s">
        <v>8153</v>
      </c>
      <c r="D2208" s="310">
        <v>53.76</v>
      </c>
    </row>
    <row r="2209" spans="1:4" ht="15" customHeight="1">
      <c r="A2209" s="306" t="s">
        <v>11285</v>
      </c>
      <c r="B2209" s="307" t="s">
        <v>11286</v>
      </c>
      <c r="C2209" s="306" t="s">
        <v>8153</v>
      </c>
      <c r="D2209" s="310">
        <v>91.13</v>
      </c>
    </row>
    <row r="2210" spans="1:4" ht="15" customHeight="1">
      <c r="A2210" s="306" t="s">
        <v>11287</v>
      </c>
      <c r="B2210" s="307" t="s">
        <v>11288</v>
      </c>
      <c r="C2210" s="306" t="s">
        <v>8153</v>
      </c>
      <c r="D2210" s="310">
        <v>78.48</v>
      </c>
    </row>
    <row r="2211" spans="1:4" ht="15" customHeight="1">
      <c r="A2211" s="306" t="s">
        <v>11289</v>
      </c>
      <c r="B2211" s="307" t="s">
        <v>11290</v>
      </c>
      <c r="C2211" s="306" t="s">
        <v>8153</v>
      </c>
      <c r="D2211" s="310">
        <v>62.31</v>
      </c>
    </row>
    <row r="2212" spans="1:4" ht="15" customHeight="1">
      <c r="A2212" s="306" t="s">
        <v>11291</v>
      </c>
      <c r="B2212" s="307" t="s">
        <v>11292</v>
      </c>
      <c r="C2212" s="306" t="s">
        <v>8153</v>
      </c>
      <c r="D2212" s="310">
        <v>65.010000000000005</v>
      </c>
    </row>
    <row r="2213" spans="1:4" ht="15" customHeight="1">
      <c r="A2213" s="306" t="s">
        <v>11293</v>
      </c>
      <c r="B2213" s="307" t="s">
        <v>11294</v>
      </c>
      <c r="C2213" s="306" t="s">
        <v>8153</v>
      </c>
      <c r="D2213" s="310">
        <v>80.7</v>
      </c>
    </row>
    <row r="2214" spans="1:4" ht="15" customHeight="1">
      <c r="A2214" s="306" t="s">
        <v>11295</v>
      </c>
      <c r="B2214" s="307" t="s">
        <v>11296</v>
      </c>
      <c r="C2214" s="306" t="s">
        <v>8153</v>
      </c>
      <c r="D2214" s="310">
        <v>80.349999999999994</v>
      </c>
    </row>
    <row r="2215" spans="1:4" ht="15" customHeight="1">
      <c r="A2215" s="306" t="s">
        <v>11297</v>
      </c>
      <c r="B2215" s="307" t="s">
        <v>11298</v>
      </c>
      <c r="C2215" s="306" t="s">
        <v>8153</v>
      </c>
      <c r="D2215" s="310">
        <v>89.58</v>
      </c>
    </row>
    <row r="2216" spans="1:4" ht="15" customHeight="1">
      <c r="A2216" s="306" t="s">
        <v>11299</v>
      </c>
      <c r="B2216" s="307" t="s">
        <v>11300</v>
      </c>
      <c r="C2216" s="306" t="s">
        <v>8153</v>
      </c>
      <c r="D2216" s="310">
        <v>96.13</v>
      </c>
    </row>
    <row r="2217" spans="1:4" ht="15" customHeight="1">
      <c r="A2217" s="306" t="s">
        <v>11301</v>
      </c>
      <c r="B2217" s="307" t="s">
        <v>11302</v>
      </c>
      <c r="C2217" s="306" t="s">
        <v>8153</v>
      </c>
      <c r="D2217" s="309">
        <v>105.58</v>
      </c>
    </row>
    <row r="2218" spans="1:4" ht="15" customHeight="1">
      <c r="A2218" s="306" t="s">
        <v>11303</v>
      </c>
      <c r="B2218" s="307" t="s">
        <v>11304</v>
      </c>
      <c r="C2218" s="306" t="s">
        <v>8153</v>
      </c>
      <c r="D2218" s="310">
        <v>41.29</v>
      </c>
    </row>
    <row r="2219" spans="1:4" ht="15" customHeight="1">
      <c r="A2219" s="306" t="s">
        <v>11305</v>
      </c>
      <c r="B2219" s="307" t="s">
        <v>11306</v>
      </c>
      <c r="C2219" s="306" t="s">
        <v>8153</v>
      </c>
      <c r="D2219" s="310">
        <v>31.14</v>
      </c>
    </row>
    <row r="2220" spans="1:4" ht="15" customHeight="1">
      <c r="A2220" s="306" t="s">
        <v>11307</v>
      </c>
      <c r="B2220" s="307" t="s">
        <v>11308</v>
      </c>
      <c r="C2220" s="306" t="s">
        <v>8153</v>
      </c>
      <c r="D2220" s="310">
        <v>32.61</v>
      </c>
    </row>
    <row r="2221" spans="1:4" ht="15" customHeight="1">
      <c r="A2221" s="306" t="s">
        <v>11309</v>
      </c>
      <c r="B2221" s="307" t="s">
        <v>11310</v>
      </c>
      <c r="C2221" s="306" t="s">
        <v>8153</v>
      </c>
      <c r="D2221" s="310">
        <v>29.91</v>
      </c>
    </row>
    <row r="2222" spans="1:4" ht="15" customHeight="1">
      <c r="A2222" s="306" t="s">
        <v>11311</v>
      </c>
      <c r="B2222" s="307" t="s">
        <v>11312</v>
      </c>
      <c r="C2222" s="306" t="s">
        <v>8153</v>
      </c>
      <c r="D2222" s="310">
        <v>30.26</v>
      </c>
    </row>
    <row r="2223" spans="1:4" ht="15" customHeight="1">
      <c r="A2223" s="306" t="s">
        <v>11313</v>
      </c>
      <c r="B2223" s="307" t="s">
        <v>11314</v>
      </c>
      <c r="C2223" s="306" t="s">
        <v>8153</v>
      </c>
      <c r="D2223" s="310">
        <v>59.49</v>
      </c>
    </row>
    <row r="2224" spans="1:4" ht="15" customHeight="1">
      <c r="A2224" s="306" t="s">
        <v>11315</v>
      </c>
      <c r="B2224" s="307" t="s">
        <v>11316</v>
      </c>
      <c r="C2224" s="306" t="s">
        <v>8153</v>
      </c>
      <c r="D2224" s="310">
        <v>28.5</v>
      </c>
    </row>
    <row r="2225" spans="1:4" ht="15" customHeight="1">
      <c r="A2225" s="306" t="s">
        <v>11317</v>
      </c>
      <c r="B2225" s="307" t="s">
        <v>11318</v>
      </c>
      <c r="C2225" s="306" t="s">
        <v>8153</v>
      </c>
      <c r="D2225" s="310">
        <v>30.93</v>
      </c>
    </row>
    <row r="2226" spans="1:4" ht="15" customHeight="1">
      <c r="A2226" s="302">
        <v>8988</v>
      </c>
      <c r="B2226" s="303" t="s">
        <v>15656</v>
      </c>
      <c r="C2226" s="304"/>
      <c r="D2226" s="305"/>
    </row>
    <row r="2227" spans="1:4" ht="15" customHeight="1">
      <c r="A2227" s="306" t="s">
        <v>231</v>
      </c>
      <c r="B2227" s="307" t="s">
        <v>11319</v>
      </c>
      <c r="C2227" s="306" t="s">
        <v>8153</v>
      </c>
      <c r="D2227" s="309">
        <v>100.58</v>
      </c>
    </row>
    <row r="2228" spans="1:4" ht="15" customHeight="1">
      <c r="A2228" s="306" t="s">
        <v>11320</v>
      </c>
      <c r="B2228" s="307" t="s">
        <v>11321</v>
      </c>
      <c r="C2228" s="306" t="s">
        <v>8153</v>
      </c>
      <c r="D2228" s="310">
        <v>42.42</v>
      </c>
    </row>
    <row r="2229" spans="1:4" ht="15" customHeight="1">
      <c r="A2229" s="306" t="s">
        <v>11322</v>
      </c>
      <c r="B2229" s="307" t="s">
        <v>11323</v>
      </c>
      <c r="C2229" s="306" t="s">
        <v>8153</v>
      </c>
      <c r="D2229" s="310">
        <v>47.28</v>
      </c>
    </row>
    <row r="2230" spans="1:4" ht="15" customHeight="1">
      <c r="A2230" s="306" t="s">
        <v>11324</v>
      </c>
      <c r="B2230" s="307" t="s">
        <v>11325</v>
      </c>
      <c r="C2230" s="306" t="s">
        <v>8153</v>
      </c>
      <c r="D2230" s="310">
        <v>30.9</v>
      </c>
    </row>
    <row r="2231" spans="1:4" ht="15" customHeight="1">
      <c r="A2231" s="306" t="s">
        <v>11326</v>
      </c>
      <c r="B2231" s="307" t="s">
        <v>11327</v>
      </c>
      <c r="C2231" s="306" t="s">
        <v>8153</v>
      </c>
      <c r="D2231" s="310">
        <v>42.13</v>
      </c>
    </row>
    <row r="2232" spans="1:4" ht="15" customHeight="1">
      <c r="A2232" s="302">
        <v>8990</v>
      </c>
      <c r="B2232" s="303" t="s">
        <v>15657</v>
      </c>
      <c r="C2232" s="304"/>
      <c r="D2232" s="305"/>
    </row>
    <row r="2233" spans="1:4" ht="15" customHeight="1">
      <c r="A2233" s="306" t="s">
        <v>230</v>
      </c>
      <c r="B2233" s="307" t="s">
        <v>229</v>
      </c>
      <c r="C2233" s="306" t="s">
        <v>160</v>
      </c>
      <c r="D2233" s="308">
        <v>8.07</v>
      </c>
    </row>
    <row r="2234" spans="1:4" ht="15" customHeight="1">
      <c r="A2234" s="302">
        <v>8991</v>
      </c>
      <c r="B2234" s="303" t="s">
        <v>15658</v>
      </c>
      <c r="C2234" s="304"/>
      <c r="D2234" s="305"/>
    </row>
    <row r="2235" spans="1:4" ht="15" customHeight="1">
      <c r="A2235" s="306" t="s">
        <v>11328</v>
      </c>
      <c r="B2235" s="307" t="s">
        <v>11329</v>
      </c>
      <c r="C2235" s="306" t="s">
        <v>8153</v>
      </c>
      <c r="D2235" s="309">
        <v>172.21</v>
      </c>
    </row>
    <row r="2236" spans="1:4" ht="15" customHeight="1">
      <c r="A2236" s="306" t="s">
        <v>11330</v>
      </c>
      <c r="B2236" s="307" t="s">
        <v>11331</v>
      </c>
      <c r="C2236" s="306" t="s">
        <v>8153</v>
      </c>
      <c r="D2236" s="309">
        <v>109.49</v>
      </c>
    </row>
    <row r="2237" spans="1:4" ht="15" customHeight="1">
      <c r="A2237" s="302">
        <v>8992</v>
      </c>
      <c r="B2237" s="303" t="s">
        <v>15659</v>
      </c>
      <c r="C2237" s="304"/>
      <c r="D2237" s="305"/>
    </row>
    <row r="2238" spans="1:4" ht="15" customHeight="1">
      <c r="A2238" s="306" t="s">
        <v>11332</v>
      </c>
      <c r="B2238" s="307" t="s">
        <v>11333</v>
      </c>
      <c r="C2238" s="306" t="s">
        <v>8153</v>
      </c>
      <c r="D2238" s="309">
        <v>874.92</v>
      </c>
    </row>
    <row r="2239" spans="1:4" ht="15" customHeight="1">
      <c r="A2239" s="306" t="s">
        <v>11334</v>
      </c>
      <c r="B2239" s="307" t="s">
        <v>11335</v>
      </c>
      <c r="C2239" s="306" t="s">
        <v>8153</v>
      </c>
      <c r="D2239" s="311">
        <v>1161.72</v>
      </c>
    </row>
    <row r="2240" spans="1:4" ht="15" customHeight="1">
      <c r="A2240" s="306" t="s">
        <v>11336</v>
      </c>
      <c r="B2240" s="307" t="s">
        <v>11337</v>
      </c>
      <c r="C2240" s="306" t="s">
        <v>8153</v>
      </c>
      <c r="D2240" s="309">
        <v>148.88999999999999</v>
      </c>
    </row>
    <row r="2241" spans="1:4" ht="15" customHeight="1">
      <c r="A2241" s="306" t="s">
        <v>11338</v>
      </c>
      <c r="B2241" s="307" t="s">
        <v>11339</v>
      </c>
      <c r="C2241" s="306" t="s">
        <v>8153</v>
      </c>
      <c r="D2241" s="309">
        <v>186.47</v>
      </c>
    </row>
    <row r="2242" spans="1:4" ht="15" customHeight="1">
      <c r="A2242" s="306" t="s">
        <v>11340</v>
      </c>
      <c r="B2242" s="307" t="s">
        <v>11341</v>
      </c>
      <c r="C2242" s="306" t="s">
        <v>8153</v>
      </c>
      <c r="D2242" s="309">
        <v>235.52</v>
      </c>
    </row>
    <row r="2243" spans="1:4" ht="15" customHeight="1">
      <c r="A2243" s="306" t="s">
        <v>11342</v>
      </c>
      <c r="B2243" s="307" t="s">
        <v>11343</v>
      </c>
      <c r="C2243" s="306" t="s">
        <v>8153</v>
      </c>
      <c r="D2243" s="309">
        <v>461.65</v>
      </c>
    </row>
    <row r="2244" spans="1:4" ht="15" customHeight="1">
      <c r="A2244" s="306" t="s">
        <v>11344</v>
      </c>
      <c r="B2244" s="307" t="s">
        <v>11345</v>
      </c>
      <c r="C2244" s="306" t="s">
        <v>8153</v>
      </c>
      <c r="D2244" s="309">
        <v>237.57</v>
      </c>
    </row>
    <row r="2245" spans="1:4" ht="15" customHeight="1">
      <c r="A2245" s="306" t="s">
        <v>11346</v>
      </c>
      <c r="B2245" s="307" t="s">
        <v>11347</v>
      </c>
      <c r="C2245" s="306" t="s">
        <v>8153</v>
      </c>
      <c r="D2245" s="309">
        <v>312.27</v>
      </c>
    </row>
    <row r="2246" spans="1:4" ht="15" customHeight="1">
      <c r="A2246" s="306" t="s">
        <v>11348</v>
      </c>
      <c r="B2246" s="307" t="s">
        <v>11349</v>
      </c>
      <c r="C2246" s="306" t="s">
        <v>8153</v>
      </c>
      <c r="D2246" s="309">
        <v>386.97</v>
      </c>
    </row>
    <row r="2247" spans="1:4" ht="15" customHeight="1">
      <c r="A2247" s="306" t="s">
        <v>11350</v>
      </c>
      <c r="B2247" s="307" t="s">
        <v>11351</v>
      </c>
      <c r="C2247" s="306" t="s">
        <v>8153</v>
      </c>
      <c r="D2247" s="309">
        <v>580.19000000000005</v>
      </c>
    </row>
    <row r="2248" spans="1:4" ht="15" customHeight="1">
      <c r="A2248" s="306" t="s">
        <v>11352</v>
      </c>
      <c r="B2248" s="307" t="s">
        <v>11353</v>
      </c>
      <c r="C2248" s="306" t="s">
        <v>8153</v>
      </c>
      <c r="D2248" s="309">
        <v>303.16000000000003</v>
      </c>
    </row>
    <row r="2249" spans="1:4" ht="15" customHeight="1">
      <c r="A2249" s="306" t="s">
        <v>11354</v>
      </c>
      <c r="B2249" s="307" t="s">
        <v>11355</v>
      </c>
      <c r="C2249" s="306" t="s">
        <v>8153</v>
      </c>
      <c r="D2249" s="309">
        <v>255.56</v>
      </c>
    </row>
    <row r="2250" spans="1:4" ht="15" customHeight="1">
      <c r="A2250" s="306" t="s">
        <v>11356</v>
      </c>
      <c r="B2250" s="307" t="s">
        <v>11357</v>
      </c>
      <c r="C2250" s="306" t="s">
        <v>8153</v>
      </c>
      <c r="D2250" s="309">
        <v>395.51</v>
      </c>
    </row>
    <row r="2251" spans="1:4" ht="15" customHeight="1">
      <c r="A2251" s="306" t="s">
        <v>11358</v>
      </c>
      <c r="B2251" s="307" t="s">
        <v>11359</v>
      </c>
      <c r="C2251" s="306" t="s">
        <v>8153</v>
      </c>
      <c r="D2251" s="309">
        <v>514.02</v>
      </c>
    </row>
    <row r="2252" spans="1:4" ht="15" customHeight="1">
      <c r="A2252" s="306" t="s">
        <v>11360</v>
      </c>
      <c r="B2252" s="307" t="s">
        <v>11361</v>
      </c>
      <c r="C2252" s="306" t="s">
        <v>8153</v>
      </c>
      <c r="D2252" s="309">
        <v>706.72</v>
      </c>
    </row>
    <row r="2253" spans="1:4" ht="15" customHeight="1">
      <c r="A2253" s="306" t="s">
        <v>11362</v>
      </c>
      <c r="B2253" s="307" t="s">
        <v>11363</v>
      </c>
      <c r="C2253" s="306" t="s">
        <v>8153</v>
      </c>
      <c r="D2253" s="309">
        <v>374.62</v>
      </c>
    </row>
    <row r="2254" spans="1:4" ht="15" customHeight="1">
      <c r="A2254" s="306" t="s">
        <v>11364</v>
      </c>
      <c r="B2254" s="307" t="s">
        <v>11365</v>
      </c>
      <c r="C2254" s="306" t="s">
        <v>8153</v>
      </c>
      <c r="D2254" s="309">
        <v>485.32</v>
      </c>
    </row>
    <row r="2255" spans="1:4" ht="15" customHeight="1">
      <c r="A2255" s="306" t="s">
        <v>11366</v>
      </c>
      <c r="B2255" s="307" t="s">
        <v>11367</v>
      </c>
      <c r="C2255" s="306" t="s">
        <v>8153</v>
      </c>
      <c r="D2255" s="309">
        <v>512.98</v>
      </c>
    </row>
    <row r="2256" spans="1:4" ht="15" customHeight="1">
      <c r="A2256" s="306" t="s">
        <v>11368</v>
      </c>
      <c r="B2256" s="307" t="s">
        <v>11369</v>
      </c>
      <c r="C2256" s="306" t="s">
        <v>8153</v>
      </c>
      <c r="D2256" s="309">
        <v>537.91999999999996</v>
      </c>
    </row>
    <row r="2257" spans="1:4" ht="15" customHeight="1">
      <c r="A2257" s="306" t="s">
        <v>11370</v>
      </c>
      <c r="B2257" s="307" t="s">
        <v>11371</v>
      </c>
      <c r="C2257" s="306" t="s">
        <v>8153</v>
      </c>
      <c r="D2257" s="309">
        <v>568.34</v>
      </c>
    </row>
    <row r="2258" spans="1:4" ht="15" customHeight="1">
      <c r="A2258" s="306" t="s">
        <v>11372</v>
      </c>
      <c r="B2258" s="307" t="s">
        <v>11373</v>
      </c>
      <c r="C2258" s="306" t="s">
        <v>8153</v>
      </c>
      <c r="D2258" s="309">
        <v>596.02</v>
      </c>
    </row>
    <row r="2259" spans="1:4" ht="15" customHeight="1">
      <c r="A2259" s="306" t="s">
        <v>11374</v>
      </c>
      <c r="B2259" s="307" t="s">
        <v>11375</v>
      </c>
      <c r="C2259" s="306" t="s">
        <v>8153</v>
      </c>
      <c r="D2259" s="309">
        <v>623.69000000000005</v>
      </c>
    </row>
    <row r="2260" spans="1:4" ht="15" customHeight="1">
      <c r="A2260" s="306" t="s">
        <v>11376</v>
      </c>
      <c r="B2260" s="307" t="s">
        <v>11377</v>
      </c>
      <c r="C2260" s="306" t="s">
        <v>8153</v>
      </c>
      <c r="D2260" s="309">
        <v>924.13</v>
      </c>
    </row>
    <row r="2261" spans="1:4" ht="15" customHeight="1">
      <c r="A2261" s="306" t="s">
        <v>11378</v>
      </c>
      <c r="B2261" s="307" t="s">
        <v>11379</v>
      </c>
      <c r="C2261" s="306" t="s">
        <v>8153</v>
      </c>
      <c r="D2261" s="309">
        <v>469.96</v>
      </c>
    </row>
    <row r="2262" spans="1:4" ht="15" customHeight="1">
      <c r="A2262" s="306" t="s">
        <v>11380</v>
      </c>
      <c r="B2262" s="307" t="s">
        <v>11381</v>
      </c>
      <c r="C2262" s="306" t="s">
        <v>8153</v>
      </c>
      <c r="D2262" s="309">
        <v>599.72</v>
      </c>
    </row>
    <row r="2263" spans="1:4" ht="15" customHeight="1">
      <c r="A2263" s="306" t="s">
        <v>11382</v>
      </c>
      <c r="B2263" s="307" t="s">
        <v>11383</v>
      </c>
      <c r="C2263" s="306" t="s">
        <v>8153</v>
      </c>
      <c r="D2263" s="309">
        <v>729.48</v>
      </c>
    </row>
    <row r="2264" spans="1:4" ht="15" customHeight="1">
      <c r="A2264" s="306" t="s">
        <v>11384</v>
      </c>
      <c r="B2264" s="307" t="s">
        <v>11385</v>
      </c>
      <c r="C2264" s="306" t="s">
        <v>8153</v>
      </c>
      <c r="D2264" s="311">
        <v>1005.42</v>
      </c>
    </row>
    <row r="2265" spans="1:4" ht="15" customHeight="1">
      <c r="A2265" s="306" t="s">
        <v>11386</v>
      </c>
      <c r="B2265" s="307" t="s">
        <v>11387</v>
      </c>
      <c r="C2265" s="306" t="s">
        <v>8153</v>
      </c>
      <c r="D2265" s="311">
        <v>1304.49</v>
      </c>
    </row>
    <row r="2266" spans="1:4" ht="15" customHeight="1">
      <c r="A2266" s="306" t="s">
        <v>11388</v>
      </c>
      <c r="B2266" s="307" t="s">
        <v>11389</v>
      </c>
      <c r="C2266" s="306" t="s">
        <v>8153</v>
      </c>
      <c r="D2266" s="309">
        <v>556.80999999999995</v>
      </c>
    </row>
    <row r="2267" spans="1:4" ht="15" customHeight="1">
      <c r="A2267" s="306" t="s">
        <v>11390</v>
      </c>
      <c r="B2267" s="307" t="s">
        <v>11391</v>
      </c>
      <c r="C2267" s="306" t="s">
        <v>8153</v>
      </c>
      <c r="D2267" s="309">
        <v>706.35</v>
      </c>
    </row>
    <row r="2268" spans="1:4" ht="15" customHeight="1">
      <c r="A2268" s="306" t="s">
        <v>11392</v>
      </c>
      <c r="B2268" s="307" t="s">
        <v>11393</v>
      </c>
      <c r="C2268" s="306" t="s">
        <v>8153</v>
      </c>
      <c r="D2268" s="309">
        <v>855.88</v>
      </c>
    </row>
    <row r="2269" spans="1:4" ht="15" customHeight="1">
      <c r="A2269" s="306" t="s">
        <v>11394</v>
      </c>
      <c r="B2269" s="307" t="s">
        <v>11395</v>
      </c>
      <c r="C2269" s="306" t="s">
        <v>8153</v>
      </c>
      <c r="D2269" s="311">
        <v>1159.9000000000001</v>
      </c>
    </row>
    <row r="2270" spans="1:4" ht="15" customHeight="1">
      <c r="A2270" s="306" t="s">
        <v>11396</v>
      </c>
      <c r="B2270" s="307" t="s">
        <v>11397</v>
      </c>
      <c r="C2270" s="306" t="s">
        <v>8153</v>
      </c>
      <c r="D2270" s="311">
        <v>1499.93</v>
      </c>
    </row>
    <row r="2271" spans="1:4" ht="15" customHeight="1">
      <c r="A2271" s="306" t="s">
        <v>11398</v>
      </c>
      <c r="B2271" s="307" t="s">
        <v>11399</v>
      </c>
      <c r="C2271" s="306" t="s">
        <v>8153</v>
      </c>
      <c r="D2271" s="309">
        <v>819.87</v>
      </c>
    </row>
    <row r="2272" spans="1:4" ht="15" customHeight="1">
      <c r="A2272" s="306" t="s">
        <v>11400</v>
      </c>
      <c r="B2272" s="307" t="s">
        <v>11401</v>
      </c>
      <c r="C2272" s="306" t="s">
        <v>8153</v>
      </c>
      <c r="D2272" s="309">
        <v>989.88</v>
      </c>
    </row>
    <row r="2273" spans="1:4" ht="15" customHeight="1">
      <c r="A2273" s="302">
        <v>8993</v>
      </c>
      <c r="B2273" s="303" t="s">
        <v>15660</v>
      </c>
      <c r="C2273" s="304"/>
      <c r="D2273" s="305"/>
    </row>
    <row r="2274" spans="1:4" ht="15" customHeight="1">
      <c r="A2274" s="306" t="s">
        <v>11402</v>
      </c>
      <c r="B2274" s="307" t="s">
        <v>11403</v>
      </c>
      <c r="C2274" s="306" t="s">
        <v>8153</v>
      </c>
      <c r="D2274" s="311">
        <v>1493.57</v>
      </c>
    </row>
    <row r="2275" spans="1:4" ht="15" customHeight="1">
      <c r="A2275" s="306" t="s">
        <v>11404</v>
      </c>
      <c r="B2275" s="307" t="s">
        <v>11405</v>
      </c>
      <c r="C2275" s="306" t="s">
        <v>8153</v>
      </c>
      <c r="D2275" s="309">
        <v>986.06</v>
      </c>
    </row>
    <row r="2276" spans="1:4" ht="15" customHeight="1">
      <c r="A2276" s="306" t="s">
        <v>11406</v>
      </c>
      <c r="B2276" s="307" t="s">
        <v>11407</v>
      </c>
      <c r="C2276" s="306" t="s">
        <v>8153</v>
      </c>
      <c r="D2276" s="309">
        <v>234.71</v>
      </c>
    </row>
    <row r="2277" spans="1:4" ht="15" customHeight="1">
      <c r="A2277" s="306" t="s">
        <v>11408</v>
      </c>
      <c r="B2277" s="307" t="s">
        <v>11409</v>
      </c>
      <c r="C2277" s="306" t="s">
        <v>8153</v>
      </c>
      <c r="D2277" s="309">
        <v>263.58999999999997</v>
      </c>
    </row>
    <row r="2278" spans="1:4" ht="15" customHeight="1">
      <c r="A2278" s="306" t="s">
        <v>11410</v>
      </c>
      <c r="B2278" s="307" t="s">
        <v>11411</v>
      </c>
      <c r="C2278" s="306" t="s">
        <v>8153</v>
      </c>
      <c r="D2278" s="309">
        <v>321.33999999999997</v>
      </c>
    </row>
    <row r="2279" spans="1:4" ht="15" customHeight="1">
      <c r="A2279" s="306" t="s">
        <v>11412</v>
      </c>
      <c r="B2279" s="307" t="s">
        <v>11413</v>
      </c>
      <c r="C2279" s="306" t="s">
        <v>8153</v>
      </c>
      <c r="D2279" s="309">
        <v>373.41</v>
      </c>
    </row>
    <row r="2280" spans="1:4" ht="15" customHeight="1">
      <c r="A2280" s="306" t="s">
        <v>108</v>
      </c>
      <c r="B2280" s="307" t="s">
        <v>11414</v>
      </c>
      <c r="C2280" s="306" t="s">
        <v>8153</v>
      </c>
      <c r="D2280" s="309">
        <v>448.1</v>
      </c>
    </row>
    <row r="2281" spans="1:4" ht="15" customHeight="1">
      <c r="A2281" s="306" t="s">
        <v>11415</v>
      </c>
      <c r="B2281" s="307" t="s">
        <v>11416</v>
      </c>
      <c r="C2281" s="306" t="s">
        <v>8153</v>
      </c>
      <c r="D2281" s="309">
        <v>522.79</v>
      </c>
    </row>
    <row r="2282" spans="1:4" ht="15" customHeight="1">
      <c r="A2282" s="306" t="s">
        <v>11417</v>
      </c>
      <c r="B2282" s="307" t="s">
        <v>11418</v>
      </c>
      <c r="C2282" s="306" t="s">
        <v>8153</v>
      </c>
      <c r="D2282" s="309">
        <v>777.66</v>
      </c>
    </row>
    <row r="2283" spans="1:4" ht="15" customHeight="1">
      <c r="A2283" s="306" t="s">
        <v>11419</v>
      </c>
      <c r="B2283" s="307" t="s">
        <v>11420</v>
      </c>
      <c r="C2283" s="306" t="s">
        <v>8153</v>
      </c>
      <c r="D2283" s="309">
        <v>500.61</v>
      </c>
    </row>
    <row r="2284" spans="1:4" ht="15" customHeight="1">
      <c r="A2284" s="306" t="s">
        <v>11421</v>
      </c>
      <c r="B2284" s="307" t="s">
        <v>11422</v>
      </c>
      <c r="C2284" s="306" t="s">
        <v>8153</v>
      </c>
      <c r="D2284" s="309">
        <v>592.97</v>
      </c>
    </row>
    <row r="2285" spans="1:4" ht="15" customHeight="1">
      <c r="A2285" s="306" t="s">
        <v>11423</v>
      </c>
      <c r="B2285" s="307" t="s">
        <v>11424</v>
      </c>
      <c r="C2285" s="306" t="s">
        <v>8153</v>
      </c>
      <c r="D2285" s="309">
        <v>977.37</v>
      </c>
    </row>
    <row r="2286" spans="1:4" ht="15" customHeight="1">
      <c r="A2286" s="306" t="s">
        <v>11425</v>
      </c>
      <c r="B2286" s="307" t="s">
        <v>11426</v>
      </c>
      <c r="C2286" s="306" t="s">
        <v>8153</v>
      </c>
      <c r="D2286" s="309">
        <v>645.27</v>
      </c>
    </row>
    <row r="2287" spans="1:4" ht="15" customHeight="1">
      <c r="A2287" s="306" t="s">
        <v>11427</v>
      </c>
      <c r="B2287" s="307" t="s">
        <v>11428</v>
      </c>
      <c r="C2287" s="306" t="s">
        <v>8153</v>
      </c>
      <c r="D2287" s="309">
        <v>755.97</v>
      </c>
    </row>
    <row r="2288" spans="1:4" ht="15" customHeight="1">
      <c r="A2288" s="306" t="s">
        <v>11429</v>
      </c>
      <c r="B2288" s="307" t="s">
        <v>11430</v>
      </c>
      <c r="C2288" s="306" t="s">
        <v>8153</v>
      </c>
      <c r="D2288" s="309">
        <v>866.67</v>
      </c>
    </row>
    <row r="2289" spans="1:4" ht="15" customHeight="1">
      <c r="A2289" s="306" t="s">
        <v>11431</v>
      </c>
      <c r="B2289" s="307" t="s">
        <v>11432</v>
      </c>
      <c r="C2289" s="306" t="s">
        <v>8153</v>
      </c>
      <c r="D2289" s="311">
        <v>1261.5</v>
      </c>
    </row>
    <row r="2290" spans="1:4" ht="15" customHeight="1">
      <c r="A2290" s="306" t="s">
        <v>11433</v>
      </c>
      <c r="B2290" s="307" t="s">
        <v>11434</v>
      </c>
      <c r="C2290" s="306" t="s">
        <v>8153</v>
      </c>
      <c r="D2290" s="309">
        <v>807.34</v>
      </c>
    </row>
    <row r="2291" spans="1:4" ht="15" customHeight="1">
      <c r="A2291" s="306" t="s">
        <v>11435</v>
      </c>
      <c r="B2291" s="307" t="s">
        <v>11436</v>
      </c>
      <c r="C2291" s="306" t="s">
        <v>8153</v>
      </c>
      <c r="D2291" s="309">
        <v>937.1</v>
      </c>
    </row>
    <row r="2292" spans="1:4" ht="15" customHeight="1">
      <c r="A2292" s="306" t="s">
        <v>11437</v>
      </c>
      <c r="B2292" s="307" t="s">
        <v>11438</v>
      </c>
      <c r="C2292" s="306" t="s">
        <v>8153</v>
      </c>
      <c r="D2292" s="311">
        <v>1066.8499999999999</v>
      </c>
    </row>
    <row r="2293" spans="1:4" ht="15" customHeight="1">
      <c r="A2293" s="306" t="s">
        <v>11439</v>
      </c>
      <c r="B2293" s="307" t="s">
        <v>11440</v>
      </c>
      <c r="C2293" s="306" t="s">
        <v>8153</v>
      </c>
      <c r="D2293" s="311">
        <v>1435.4</v>
      </c>
    </row>
    <row r="2294" spans="1:4" ht="15" customHeight="1">
      <c r="A2294" s="306" t="s">
        <v>11441</v>
      </c>
      <c r="B2294" s="307" t="s">
        <v>11442</v>
      </c>
      <c r="C2294" s="306" t="s">
        <v>8153</v>
      </c>
      <c r="D2294" s="311">
        <v>1734.47</v>
      </c>
    </row>
    <row r="2295" spans="1:4" ht="15" customHeight="1">
      <c r="A2295" s="306" t="s">
        <v>11443</v>
      </c>
      <c r="B2295" s="307" t="s">
        <v>11444</v>
      </c>
      <c r="C2295" s="306" t="s">
        <v>8153</v>
      </c>
      <c r="D2295" s="309">
        <v>986.8</v>
      </c>
    </row>
    <row r="2296" spans="1:4" ht="15" customHeight="1">
      <c r="A2296" s="306" t="s">
        <v>11445</v>
      </c>
      <c r="B2296" s="307" t="s">
        <v>11446</v>
      </c>
      <c r="C2296" s="306" t="s">
        <v>8153</v>
      </c>
      <c r="D2296" s="311">
        <v>1136.3399999999999</v>
      </c>
    </row>
    <row r="2297" spans="1:4" ht="15" customHeight="1">
      <c r="A2297" s="306" t="s">
        <v>11447</v>
      </c>
      <c r="B2297" s="307" t="s">
        <v>11448</v>
      </c>
      <c r="C2297" s="306" t="s">
        <v>8153</v>
      </c>
      <c r="D2297" s="311">
        <v>1285.8599999999999</v>
      </c>
    </row>
    <row r="2298" spans="1:4" ht="15" customHeight="1">
      <c r="A2298" s="306" t="s">
        <v>11449</v>
      </c>
      <c r="B2298" s="307" t="s">
        <v>11450</v>
      </c>
      <c r="C2298" s="306" t="s">
        <v>8153</v>
      </c>
      <c r="D2298" s="311">
        <v>1693.72</v>
      </c>
    </row>
    <row r="2299" spans="1:4" ht="15" customHeight="1">
      <c r="A2299" s="306" t="s">
        <v>11451</v>
      </c>
      <c r="B2299" s="307" t="s">
        <v>11452</v>
      </c>
      <c r="C2299" s="306" t="s">
        <v>8153</v>
      </c>
      <c r="D2299" s="311">
        <v>2033.76</v>
      </c>
    </row>
    <row r="2300" spans="1:4" ht="15" customHeight="1">
      <c r="A2300" s="306" t="s">
        <v>11453</v>
      </c>
      <c r="B2300" s="307" t="s">
        <v>11454</v>
      </c>
      <c r="C2300" s="306" t="s">
        <v>8153</v>
      </c>
      <c r="D2300" s="311">
        <v>1353.7</v>
      </c>
    </row>
    <row r="2301" spans="1:4" ht="15" customHeight="1">
      <c r="A2301" s="306" t="s">
        <v>11455</v>
      </c>
      <c r="B2301" s="307" t="s">
        <v>11456</v>
      </c>
      <c r="C2301" s="306" t="s">
        <v>8153</v>
      </c>
      <c r="D2301" s="311">
        <v>1523.71</v>
      </c>
    </row>
    <row r="2302" spans="1:4" ht="15" customHeight="1">
      <c r="A2302" s="302">
        <v>8994</v>
      </c>
      <c r="B2302" s="303" t="s">
        <v>15661</v>
      </c>
      <c r="C2302" s="304"/>
      <c r="D2302" s="305"/>
    </row>
    <row r="2303" spans="1:4" ht="15" customHeight="1">
      <c r="A2303" s="306" t="s">
        <v>11457</v>
      </c>
      <c r="B2303" s="307" t="s">
        <v>11458</v>
      </c>
      <c r="C2303" s="306" t="s">
        <v>8153</v>
      </c>
      <c r="D2303" s="309">
        <v>885.94</v>
      </c>
    </row>
    <row r="2304" spans="1:4" ht="15" customHeight="1">
      <c r="A2304" s="306" t="s">
        <v>11459</v>
      </c>
      <c r="B2304" s="307" t="s">
        <v>11460</v>
      </c>
      <c r="C2304" s="306" t="s">
        <v>8153</v>
      </c>
      <c r="D2304" s="311">
        <v>1686.77</v>
      </c>
    </row>
    <row r="2305" spans="1:4" ht="15" customHeight="1">
      <c r="A2305" s="306" t="s">
        <v>11461</v>
      </c>
      <c r="B2305" s="307" t="s">
        <v>11462</v>
      </c>
      <c r="C2305" s="306" t="s">
        <v>8153</v>
      </c>
      <c r="D2305" s="309">
        <v>620.41</v>
      </c>
    </row>
    <row r="2306" spans="1:4" ht="15" customHeight="1">
      <c r="A2306" s="306" t="s">
        <v>22310</v>
      </c>
      <c r="B2306" s="307" t="s">
        <v>22588</v>
      </c>
      <c r="C2306" s="306" t="s">
        <v>8153</v>
      </c>
      <c r="D2306" s="311">
        <v>2770.18</v>
      </c>
    </row>
    <row r="2307" spans="1:4" ht="15" customHeight="1">
      <c r="A2307" s="306" t="s">
        <v>22311</v>
      </c>
      <c r="B2307" s="307" t="s">
        <v>22589</v>
      </c>
      <c r="C2307" s="306" t="s">
        <v>8153</v>
      </c>
      <c r="D2307" s="309">
        <v>636.85</v>
      </c>
    </row>
    <row r="2308" spans="1:4" ht="15" customHeight="1">
      <c r="A2308" s="306" t="s">
        <v>11463</v>
      </c>
      <c r="B2308" s="307" t="s">
        <v>11464</v>
      </c>
      <c r="C2308" s="306" t="s">
        <v>8153</v>
      </c>
      <c r="D2308" s="309">
        <v>645.23</v>
      </c>
    </row>
    <row r="2309" spans="1:4" ht="15" customHeight="1">
      <c r="A2309" s="306" t="s">
        <v>22312</v>
      </c>
      <c r="B2309" s="307" t="s">
        <v>22590</v>
      </c>
      <c r="C2309" s="306" t="s">
        <v>8153</v>
      </c>
      <c r="D2309" s="311">
        <v>3813.24</v>
      </c>
    </row>
    <row r="2310" spans="1:4" ht="15" customHeight="1">
      <c r="A2310" s="306" t="s">
        <v>11465</v>
      </c>
      <c r="B2310" s="307" t="s">
        <v>11466</v>
      </c>
      <c r="C2310" s="306" t="s">
        <v>8153</v>
      </c>
      <c r="D2310" s="312">
        <v>31905.5</v>
      </c>
    </row>
    <row r="2311" spans="1:4" ht="15" customHeight="1">
      <c r="A2311" s="302">
        <v>8995</v>
      </c>
      <c r="B2311" s="303" t="s">
        <v>15662</v>
      </c>
      <c r="C2311" s="304"/>
      <c r="D2311" s="305"/>
    </row>
    <row r="2312" spans="1:4" ht="15" customHeight="1">
      <c r="A2312" s="306" t="s">
        <v>11467</v>
      </c>
      <c r="B2312" s="307" t="s">
        <v>11468</v>
      </c>
      <c r="C2312" s="306" t="s">
        <v>8153</v>
      </c>
      <c r="D2312" s="311">
        <v>3319.98</v>
      </c>
    </row>
    <row r="2313" spans="1:4" ht="15" customHeight="1">
      <c r="A2313" s="306" t="s">
        <v>11469</v>
      </c>
      <c r="B2313" s="307" t="s">
        <v>11470</v>
      </c>
      <c r="C2313" s="306" t="s">
        <v>8153</v>
      </c>
      <c r="D2313" s="311">
        <v>3546.4</v>
      </c>
    </row>
    <row r="2314" spans="1:4" ht="15" customHeight="1">
      <c r="A2314" s="306" t="s">
        <v>11471</v>
      </c>
      <c r="B2314" s="307" t="s">
        <v>11472</v>
      </c>
      <c r="C2314" s="306" t="s">
        <v>8153</v>
      </c>
      <c r="D2314" s="309">
        <v>873.09</v>
      </c>
    </row>
    <row r="2315" spans="1:4" ht="15" customHeight="1">
      <c r="A2315" s="306" t="s">
        <v>11473</v>
      </c>
      <c r="B2315" s="307" t="s">
        <v>11474</v>
      </c>
      <c r="C2315" s="306" t="s">
        <v>8153</v>
      </c>
      <c r="D2315" s="309">
        <v>837.24</v>
      </c>
    </row>
    <row r="2316" spans="1:4" ht="15" customHeight="1">
      <c r="A2316" s="306" t="s">
        <v>11475</v>
      </c>
      <c r="B2316" s="307" t="s">
        <v>11476</v>
      </c>
      <c r="C2316" s="306" t="s">
        <v>8153</v>
      </c>
      <c r="D2316" s="311">
        <v>1497.86</v>
      </c>
    </row>
    <row r="2317" spans="1:4" ht="15" customHeight="1">
      <c r="A2317" s="306" t="s">
        <v>11477</v>
      </c>
      <c r="B2317" s="307" t="s">
        <v>11478</v>
      </c>
      <c r="C2317" s="306" t="s">
        <v>8153</v>
      </c>
      <c r="D2317" s="311">
        <v>1279.71</v>
      </c>
    </row>
    <row r="2318" spans="1:4" ht="15" customHeight="1">
      <c r="A2318" s="306" t="s">
        <v>11479</v>
      </c>
      <c r="B2318" s="307" t="s">
        <v>11480</v>
      </c>
      <c r="C2318" s="306" t="s">
        <v>8153</v>
      </c>
      <c r="D2318" s="311">
        <v>2414.31</v>
      </c>
    </row>
    <row r="2319" spans="1:4" ht="15" customHeight="1">
      <c r="A2319" s="306" t="s">
        <v>11481</v>
      </c>
      <c r="B2319" s="307" t="s">
        <v>11482</v>
      </c>
      <c r="C2319" s="306" t="s">
        <v>8153</v>
      </c>
      <c r="D2319" s="311">
        <v>2881.44</v>
      </c>
    </row>
    <row r="2320" spans="1:4" ht="15" customHeight="1">
      <c r="A2320" s="306" t="s">
        <v>11483</v>
      </c>
      <c r="B2320" s="307" t="s">
        <v>11484</v>
      </c>
      <c r="C2320" s="306" t="s">
        <v>8153</v>
      </c>
      <c r="D2320" s="311">
        <v>1548.7</v>
      </c>
    </row>
    <row r="2321" spans="1:4" ht="15" customHeight="1">
      <c r="A2321" s="306" t="s">
        <v>11485</v>
      </c>
      <c r="B2321" s="307" t="s">
        <v>11486</v>
      </c>
      <c r="C2321" s="306" t="s">
        <v>8153</v>
      </c>
      <c r="D2321" s="311">
        <v>1720.7</v>
      </c>
    </row>
    <row r="2322" spans="1:4" ht="15" customHeight="1">
      <c r="A2322" s="302">
        <v>8996</v>
      </c>
      <c r="B2322" s="303" t="s">
        <v>15663</v>
      </c>
      <c r="C2322" s="304"/>
      <c r="D2322" s="305"/>
    </row>
    <row r="2323" spans="1:4" ht="15" customHeight="1">
      <c r="A2323" s="306" t="s">
        <v>11487</v>
      </c>
      <c r="B2323" s="307" t="s">
        <v>11488</v>
      </c>
      <c r="C2323" s="306" t="s">
        <v>160</v>
      </c>
      <c r="D2323" s="310">
        <v>96.27</v>
      </c>
    </row>
    <row r="2324" spans="1:4" ht="15" customHeight="1">
      <c r="A2324" s="306" t="s">
        <v>11489</v>
      </c>
      <c r="B2324" s="307" t="s">
        <v>11490</v>
      </c>
      <c r="C2324" s="306" t="s">
        <v>8153</v>
      </c>
      <c r="D2324" s="309">
        <v>103.68</v>
      </c>
    </row>
    <row r="2325" spans="1:4" ht="15" customHeight="1">
      <c r="A2325" s="306" t="s">
        <v>11491</v>
      </c>
      <c r="B2325" s="307" t="s">
        <v>11492</v>
      </c>
      <c r="C2325" s="306" t="s">
        <v>8153</v>
      </c>
      <c r="D2325" s="309">
        <v>219.41</v>
      </c>
    </row>
    <row r="2326" spans="1:4" ht="15" customHeight="1">
      <c r="A2326" s="306" t="s">
        <v>11493</v>
      </c>
      <c r="B2326" s="307" t="s">
        <v>11494</v>
      </c>
      <c r="C2326" s="306" t="s">
        <v>8153</v>
      </c>
      <c r="D2326" s="309">
        <v>188.36</v>
      </c>
    </row>
    <row r="2327" spans="1:4" ht="15" customHeight="1">
      <c r="A2327" s="306" t="s">
        <v>11495</v>
      </c>
      <c r="B2327" s="307" t="s">
        <v>11496</v>
      </c>
      <c r="C2327" s="306" t="s">
        <v>8153</v>
      </c>
      <c r="D2327" s="310">
        <v>73.91</v>
      </c>
    </row>
    <row r="2328" spans="1:4" ht="15" customHeight="1">
      <c r="A2328" s="306" t="s">
        <v>11497</v>
      </c>
      <c r="B2328" s="307" t="s">
        <v>11498</v>
      </c>
      <c r="C2328" s="306" t="s">
        <v>8153</v>
      </c>
      <c r="D2328" s="309">
        <v>264.66000000000003</v>
      </c>
    </row>
    <row r="2329" spans="1:4" ht="15" customHeight="1">
      <c r="A2329" s="306" t="s">
        <v>11499</v>
      </c>
      <c r="B2329" s="307" t="s">
        <v>11500</v>
      </c>
      <c r="C2329" s="306" t="s">
        <v>8153</v>
      </c>
      <c r="D2329" s="310">
        <v>58.9</v>
      </c>
    </row>
    <row r="2330" spans="1:4" ht="15" customHeight="1">
      <c r="A2330" s="302">
        <v>8997</v>
      </c>
      <c r="B2330" s="303" t="s">
        <v>15664</v>
      </c>
      <c r="C2330" s="304"/>
      <c r="D2330" s="305"/>
    </row>
    <row r="2331" spans="1:4" ht="15" customHeight="1">
      <c r="A2331" s="306" t="s">
        <v>11502</v>
      </c>
      <c r="B2331" s="307" t="s">
        <v>22591</v>
      </c>
      <c r="C2331" s="306" t="s">
        <v>145</v>
      </c>
      <c r="D2331" s="309">
        <v>257.92</v>
      </c>
    </row>
    <row r="2332" spans="1:4" ht="15" customHeight="1">
      <c r="A2332" s="306" t="s">
        <v>11501</v>
      </c>
      <c r="B2332" s="307" t="s">
        <v>22592</v>
      </c>
      <c r="C2332" s="306" t="s">
        <v>145</v>
      </c>
      <c r="D2332" s="309">
        <v>201.12</v>
      </c>
    </row>
    <row r="2333" spans="1:4" ht="15" customHeight="1">
      <c r="A2333" s="302">
        <v>8998</v>
      </c>
      <c r="B2333" s="303" t="s">
        <v>15665</v>
      </c>
      <c r="C2333" s="304"/>
      <c r="D2333" s="305"/>
    </row>
    <row r="2334" spans="1:4" ht="15" customHeight="1">
      <c r="A2334" s="306" t="s">
        <v>23581</v>
      </c>
      <c r="B2334" s="307" t="s">
        <v>23582</v>
      </c>
      <c r="C2334" s="306" t="s">
        <v>8153</v>
      </c>
      <c r="D2334" s="311">
        <v>3734.32</v>
      </c>
    </row>
    <row r="2335" spans="1:4" ht="15" customHeight="1">
      <c r="A2335" s="306" t="s">
        <v>11505</v>
      </c>
      <c r="B2335" s="307" t="s">
        <v>11506</v>
      </c>
      <c r="C2335" s="306" t="s">
        <v>8153</v>
      </c>
      <c r="D2335" s="311">
        <v>2005.99</v>
      </c>
    </row>
    <row r="2336" spans="1:4" ht="15" customHeight="1">
      <c r="A2336" s="306" t="s">
        <v>11507</v>
      </c>
      <c r="B2336" s="307" t="s">
        <v>11508</v>
      </c>
      <c r="C2336" s="306" t="s">
        <v>8153</v>
      </c>
      <c r="D2336" s="311">
        <v>2790.54</v>
      </c>
    </row>
    <row r="2337" spans="1:4" ht="15" customHeight="1">
      <c r="A2337" s="306" t="s">
        <v>11509</v>
      </c>
      <c r="B2337" s="307" t="s">
        <v>11510</v>
      </c>
      <c r="C2337" s="306" t="s">
        <v>8153</v>
      </c>
      <c r="D2337" s="311">
        <v>3220.85</v>
      </c>
    </row>
    <row r="2338" spans="1:4" ht="15" customHeight="1">
      <c r="A2338" s="306" t="s">
        <v>11511</v>
      </c>
      <c r="B2338" s="307" t="s">
        <v>11512</v>
      </c>
      <c r="C2338" s="306" t="s">
        <v>8153</v>
      </c>
      <c r="D2338" s="311">
        <v>3679.3</v>
      </c>
    </row>
    <row r="2339" spans="1:4" ht="15" customHeight="1">
      <c r="A2339" s="302">
        <v>8686</v>
      </c>
      <c r="B2339" s="303" t="s">
        <v>81</v>
      </c>
      <c r="C2339" s="304"/>
      <c r="D2339" s="305"/>
    </row>
    <row r="2340" spans="1:4" ht="15" customHeight="1">
      <c r="A2340" s="302">
        <v>9000</v>
      </c>
      <c r="B2340" s="303" t="s">
        <v>15666</v>
      </c>
      <c r="C2340" s="304"/>
      <c r="D2340" s="305"/>
    </row>
    <row r="2341" spans="1:4" ht="15" customHeight="1">
      <c r="A2341" s="306" t="s">
        <v>11513</v>
      </c>
      <c r="B2341" s="307" t="s">
        <v>11514</v>
      </c>
      <c r="C2341" s="306" t="s">
        <v>145</v>
      </c>
      <c r="D2341" s="310">
        <v>79.83</v>
      </c>
    </row>
    <row r="2342" spans="1:4" ht="15" customHeight="1">
      <c r="A2342" s="306" t="s">
        <v>11515</v>
      </c>
      <c r="B2342" s="307" t="s">
        <v>11516</v>
      </c>
      <c r="C2342" s="306" t="s">
        <v>145</v>
      </c>
      <c r="D2342" s="309">
        <v>111.62</v>
      </c>
    </row>
    <row r="2343" spans="1:4" ht="15" customHeight="1">
      <c r="A2343" s="306" t="s">
        <v>11517</v>
      </c>
      <c r="B2343" s="307" t="s">
        <v>11518</v>
      </c>
      <c r="C2343" s="306" t="s">
        <v>145</v>
      </c>
      <c r="D2343" s="309">
        <v>158.05000000000001</v>
      </c>
    </row>
    <row r="2344" spans="1:4" ht="15" customHeight="1">
      <c r="A2344" s="306" t="s">
        <v>11519</v>
      </c>
      <c r="B2344" s="307" t="s">
        <v>11520</v>
      </c>
      <c r="C2344" s="306" t="s">
        <v>145</v>
      </c>
      <c r="D2344" s="309">
        <v>202.26</v>
      </c>
    </row>
    <row r="2345" spans="1:4" ht="15" customHeight="1">
      <c r="A2345" s="306" t="s">
        <v>11521</v>
      </c>
      <c r="B2345" s="307" t="s">
        <v>11522</v>
      </c>
      <c r="C2345" s="306" t="s">
        <v>145</v>
      </c>
      <c r="D2345" s="310">
        <v>31.18</v>
      </c>
    </row>
    <row r="2346" spans="1:4" ht="15" customHeight="1">
      <c r="A2346" s="302">
        <v>9001</v>
      </c>
      <c r="B2346" s="303" t="s">
        <v>15667</v>
      </c>
      <c r="C2346" s="304"/>
      <c r="D2346" s="305"/>
    </row>
    <row r="2347" spans="1:4" ht="15" customHeight="1">
      <c r="A2347" s="306" t="s">
        <v>11523</v>
      </c>
      <c r="B2347" s="307" t="s">
        <v>11524</v>
      </c>
      <c r="C2347" s="306" t="s">
        <v>145</v>
      </c>
      <c r="D2347" s="310">
        <v>67.12</v>
      </c>
    </row>
    <row r="2348" spans="1:4" ht="15" customHeight="1">
      <c r="A2348" s="306" t="s">
        <v>11525</v>
      </c>
      <c r="B2348" s="307" t="s">
        <v>11526</v>
      </c>
      <c r="C2348" s="306" t="s">
        <v>145</v>
      </c>
      <c r="D2348" s="309">
        <v>116.67</v>
      </c>
    </row>
    <row r="2349" spans="1:4" ht="15" customHeight="1">
      <c r="A2349" s="306" t="s">
        <v>11527</v>
      </c>
      <c r="B2349" s="307" t="s">
        <v>11528</v>
      </c>
      <c r="C2349" s="306" t="s">
        <v>145</v>
      </c>
      <c r="D2349" s="310">
        <v>86.92</v>
      </c>
    </row>
    <row r="2350" spans="1:4" ht="15" customHeight="1">
      <c r="A2350" s="306" t="s">
        <v>11529</v>
      </c>
      <c r="B2350" s="307" t="s">
        <v>11530</v>
      </c>
      <c r="C2350" s="306" t="s">
        <v>145</v>
      </c>
      <c r="D2350" s="309">
        <v>144.43</v>
      </c>
    </row>
    <row r="2351" spans="1:4" ht="15" customHeight="1">
      <c r="A2351" s="306" t="s">
        <v>11531</v>
      </c>
      <c r="B2351" s="307" t="s">
        <v>11532</v>
      </c>
      <c r="C2351" s="306" t="s">
        <v>145</v>
      </c>
      <c r="D2351" s="309">
        <v>294.83</v>
      </c>
    </row>
    <row r="2352" spans="1:4" ht="15" customHeight="1">
      <c r="A2352" s="306" t="s">
        <v>11533</v>
      </c>
      <c r="B2352" s="307" t="s">
        <v>11534</v>
      </c>
      <c r="C2352" s="306" t="s">
        <v>145</v>
      </c>
      <c r="D2352" s="309">
        <v>156.41</v>
      </c>
    </row>
    <row r="2353" spans="1:4" ht="15" customHeight="1">
      <c r="A2353" s="306" t="s">
        <v>11535</v>
      </c>
      <c r="B2353" s="307" t="s">
        <v>11536</v>
      </c>
      <c r="C2353" s="306" t="s">
        <v>145</v>
      </c>
      <c r="D2353" s="309">
        <v>115.27</v>
      </c>
    </row>
    <row r="2354" spans="1:4" ht="15" customHeight="1">
      <c r="A2354" s="306" t="s">
        <v>11537</v>
      </c>
      <c r="B2354" s="307" t="s">
        <v>11538</v>
      </c>
      <c r="C2354" s="306" t="s">
        <v>145</v>
      </c>
      <c r="D2354" s="309">
        <v>368.22</v>
      </c>
    </row>
    <row r="2355" spans="1:4" ht="15" customHeight="1">
      <c r="A2355" s="306" t="s">
        <v>11539</v>
      </c>
      <c r="B2355" s="307" t="s">
        <v>11540</v>
      </c>
      <c r="C2355" s="306" t="s">
        <v>145</v>
      </c>
      <c r="D2355" s="309">
        <v>229.8</v>
      </c>
    </row>
    <row r="2356" spans="1:4" ht="15" customHeight="1">
      <c r="A2356" s="306" t="s">
        <v>11541</v>
      </c>
      <c r="B2356" s="307" t="s">
        <v>11542</v>
      </c>
      <c r="C2356" s="306" t="s">
        <v>145</v>
      </c>
      <c r="D2356" s="309">
        <v>454.07</v>
      </c>
    </row>
    <row r="2357" spans="1:4" ht="15" customHeight="1">
      <c r="A2357" s="306" t="s">
        <v>11543</v>
      </c>
      <c r="B2357" s="307" t="s">
        <v>11544</v>
      </c>
      <c r="C2357" s="306" t="s">
        <v>145</v>
      </c>
      <c r="D2357" s="309">
        <v>308.74</v>
      </c>
    </row>
    <row r="2358" spans="1:4" ht="15" customHeight="1">
      <c r="A2358" s="306" t="s">
        <v>11545</v>
      </c>
      <c r="B2358" s="307" t="s">
        <v>11546</v>
      </c>
      <c r="C2358" s="306" t="s">
        <v>145</v>
      </c>
      <c r="D2358" s="309">
        <v>170.32</v>
      </c>
    </row>
    <row r="2359" spans="1:4" ht="15" customHeight="1">
      <c r="A2359" s="306" t="s">
        <v>11547</v>
      </c>
      <c r="B2359" s="307" t="s">
        <v>11548</v>
      </c>
      <c r="C2359" s="306" t="s">
        <v>145</v>
      </c>
      <c r="D2359" s="309">
        <v>129.18</v>
      </c>
    </row>
    <row r="2360" spans="1:4" ht="15" customHeight="1">
      <c r="A2360" s="306" t="s">
        <v>11549</v>
      </c>
      <c r="B2360" s="307" t="s">
        <v>11550</v>
      </c>
      <c r="C2360" s="306" t="s">
        <v>145</v>
      </c>
      <c r="D2360" s="309">
        <v>382.12</v>
      </c>
    </row>
    <row r="2361" spans="1:4" ht="15" customHeight="1">
      <c r="A2361" s="306" t="s">
        <v>11551</v>
      </c>
      <c r="B2361" s="307" t="s">
        <v>11552</v>
      </c>
      <c r="C2361" s="306" t="s">
        <v>145</v>
      </c>
      <c r="D2361" s="309">
        <v>243.7</v>
      </c>
    </row>
    <row r="2362" spans="1:4" ht="15" customHeight="1">
      <c r="A2362" s="306" t="s">
        <v>11553</v>
      </c>
      <c r="B2362" s="307" t="s">
        <v>11554</v>
      </c>
      <c r="C2362" s="306" t="s">
        <v>145</v>
      </c>
      <c r="D2362" s="309">
        <v>202.56</v>
      </c>
    </row>
    <row r="2363" spans="1:4" ht="15" customHeight="1">
      <c r="A2363" s="306" t="s">
        <v>11555</v>
      </c>
      <c r="B2363" s="307" t="s">
        <v>11556</v>
      </c>
      <c r="C2363" s="306" t="s">
        <v>145</v>
      </c>
      <c r="D2363" s="309">
        <v>265.61</v>
      </c>
    </row>
    <row r="2364" spans="1:4" ht="15" customHeight="1">
      <c r="A2364" s="306" t="s">
        <v>11557</v>
      </c>
      <c r="B2364" s="307" t="s">
        <v>11558</v>
      </c>
      <c r="C2364" s="306" t="s">
        <v>145</v>
      </c>
      <c r="D2364" s="309">
        <v>349.51</v>
      </c>
    </row>
    <row r="2365" spans="1:4" ht="15" customHeight="1">
      <c r="A2365" s="306" t="s">
        <v>11559</v>
      </c>
      <c r="B2365" s="307" t="s">
        <v>11560</v>
      </c>
      <c r="C2365" s="306" t="s">
        <v>145</v>
      </c>
      <c r="D2365" s="309">
        <v>447.91</v>
      </c>
    </row>
    <row r="2366" spans="1:4" ht="15" customHeight="1">
      <c r="A2366" s="306" t="s">
        <v>11561</v>
      </c>
      <c r="B2366" s="307" t="s">
        <v>11562</v>
      </c>
      <c r="C2366" s="306" t="s">
        <v>145</v>
      </c>
      <c r="D2366" s="309">
        <v>584.99</v>
      </c>
    </row>
    <row r="2367" spans="1:4" ht="15" customHeight="1">
      <c r="A2367" s="306" t="s">
        <v>11563</v>
      </c>
      <c r="B2367" s="307" t="s">
        <v>11564</v>
      </c>
      <c r="C2367" s="306" t="s">
        <v>145</v>
      </c>
      <c r="D2367" s="309">
        <v>854.09</v>
      </c>
    </row>
    <row r="2368" spans="1:4" ht="15" customHeight="1">
      <c r="A2368" s="306" t="s">
        <v>11565</v>
      </c>
      <c r="B2368" s="307" t="s">
        <v>11566</v>
      </c>
      <c r="C2368" s="306" t="s">
        <v>145</v>
      </c>
      <c r="D2368" s="311">
        <v>1047.6600000000001</v>
      </c>
    </row>
    <row r="2369" spans="1:4" ht="15" customHeight="1">
      <c r="A2369" s="302">
        <v>9002</v>
      </c>
      <c r="B2369" s="303" t="s">
        <v>15668</v>
      </c>
      <c r="C2369" s="304"/>
      <c r="D2369" s="305"/>
    </row>
    <row r="2370" spans="1:4" ht="15" customHeight="1">
      <c r="A2370" s="306" t="s">
        <v>126</v>
      </c>
      <c r="B2370" s="307" t="s">
        <v>187</v>
      </c>
      <c r="C2370" s="306" t="s">
        <v>145</v>
      </c>
      <c r="D2370" s="310">
        <v>35.409999999999997</v>
      </c>
    </row>
    <row r="2371" spans="1:4" ht="15" customHeight="1">
      <c r="A2371" s="306" t="s">
        <v>11567</v>
      </c>
      <c r="B2371" s="307" t="s">
        <v>11568</v>
      </c>
      <c r="C2371" s="306" t="s">
        <v>145</v>
      </c>
      <c r="D2371" s="310">
        <v>67.680000000000007</v>
      </c>
    </row>
    <row r="2372" spans="1:4" ht="15" customHeight="1">
      <c r="A2372" s="306" t="s">
        <v>11569</v>
      </c>
      <c r="B2372" s="307" t="s">
        <v>11570</v>
      </c>
      <c r="C2372" s="306" t="s">
        <v>145</v>
      </c>
      <c r="D2372" s="309">
        <v>126.46</v>
      </c>
    </row>
    <row r="2373" spans="1:4" ht="15" customHeight="1">
      <c r="A2373" s="306" t="s">
        <v>11571</v>
      </c>
      <c r="B2373" s="307" t="s">
        <v>11572</v>
      </c>
      <c r="C2373" s="306" t="s">
        <v>145</v>
      </c>
      <c r="D2373" s="310">
        <v>24.66</v>
      </c>
    </row>
    <row r="2374" spans="1:4" ht="15" customHeight="1">
      <c r="A2374" s="306" t="s">
        <v>11573</v>
      </c>
      <c r="B2374" s="307" t="s">
        <v>11574</v>
      </c>
      <c r="C2374" s="306" t="s">
        <v>145</v>
      </c>
      <c r="D2374" s="310">
        <v>32.03</v>
      </c>
    </row>
    <row r="2375" spans="1:4" ht="15" customHeight="1">
      <c r="A2375" s="302">
        <v>9003</v>
      </c>
      <c r="B2375" s="303" t="s">
        <v>15669</v>
      </c>
      <c r="C2375" s="304"/>
      <c r="D2375" s="305"/>
    </row>
    <row r="2376" spans="1:4" ht="15" customHeight="1">
      <c r="A2376" s="306" t="s">
        <v>11575</v>
      </c>
      <c r="B2376" s="307" t="s">
        <v>11576</v>
      </c>
      <c r="C2376" s="306" t="s">
        <v>145</v>
      </c>
      <c r="D2376" s="310">
        <v>19.09</v>
      </c>
    </row>
    <row r="2377" spans="1:4" ht="15" customHeight="1">
      <c r="A2377" s="306" t="s">
        <v>11577</v>
      </c>
      <c r="B2377" s="307" t="s">
        <v>11578</v>
      </c>
      <c r="C2377" s="306" t="s">
        <v>145</v>
      </c>
      <c r="D2377" s="310">
        <v>13.85</v>
      </c>
    </row>
    <row r="2378" spans="1:4" ht="15" customHeight="1">
      <c r="A2378" s="306" t="s">
        <v>11579</v>
      </c>
      <c r="B2378" s="307" t="s">
        <v>11580</v>
      </c>
      <c r="C2378" s="306" t="s">
        <v>145</v>
      </c>
      <c r="D2378" s="310">
        <v>22.28</v>
      </c>
    </row>
    <row r="2379" spans="1:4" ht="15" customHeight="1">
      <c r="A2379" s="302">
        <v>9004</v>
      </c>
      <c r="B2379" s="303" t="s">
        <v>15670</v>
      </c>
      <c r="C2379" s="304"/>
      <c r="D2379" s="305"/>
    </row>
    <row r="2380" spans="1:4" ht="15" customHeight="1">
      <c r="A2380" s="306" t="s">
        <v>11581</v>
      </c>
      <c r="B2380" s="307" t="s">
        <v>11582</v>
      </c>
      <c r="C2380" s="306" t="s">
        <v>145</v>
      </c>
      <c r="D2380" s="310">
        <v>60.81</v>
      </c>
    </row>
    <row r="2381" spans="1:4" ht="15" customHeight="1">
      <c r="A2381" s="306" t="s">
        <v>11583</v>
      </c>
      <c r="B2381" s="307" t="s">
        <v>11584</v>
      </c>
      <c r="C2381" s="306" t="s">
        <v>145</v>
      </c>
      <c r="D2381" s="310">
        <v>82.71</v>
      </c>
    </row>
    <row r="2382" spans="1:4" ht="15" customHeight="1">
      <c r="A2382" s="306" t="s">
        <v>11585</v>
      </c>
      <c r="B2382" s="307" t="s">
        <v>11586</v>
      </c>
      <c r="C2382" s="306" t="s">
        <v>145</v>
      </c>
      <c r="D2382" s="309">
        <v>114.76</v>
      </c>
    </row>
    <row r="2383" spans="1:4" ht="15" customHeight="1">
      <c r="A2383" s="306" t="s">
        <v>11587</v>
      </c>
      <c r="B2383" s="307" t="s">
        <v>11588</v>
      </c>
      <c r="C2383" s="306" t="s">
        <v>145</v>
      </c>
      <c r="D2383" s="309">
        <v>140.38</v>
      </c>
    </row>
    <row r="2384" spans="1:4" ht="15" customHeight="1">
      <c r="A2384" s="306" t="s">
        <v>11589</v>
      </c>
      <c r="B2384" s="307" t="s">
        <v>11590</v>
      </c>
      <c r="C2384" s="306" t="s">
        <v>145</v>
      </c>
      <c r="D2384" s="309">
        <v>175.45</v>
      </c>
    </row>
    <row r="2385" spans="1:4" ht="15" customHeight="1">
      <c r="A2385" s="302">
        <v>9005</v>
      </c>
      <c r="B2385" s="303" t="s">
        <v>15671</v>
      </c>
      <c r="C2385" s="304"/>
      <c r="D2385" s="305"/>
    </row>
    <row r="2386" spans="1:4" ht="15" customHeight="1">
      <c r="A2386" s="306" t="s">
        <v>11591</v>
      </c>
      <c r="B2386" s="307" t="s">
        <v>11592</v>
      </c>
      <c r="C2386" s="306" t="s">
        <v>145</v>
      </c>
      <c r="D2386" s="309">
        <v>574.71</v>
      </c>
    </row>
    <row r="2387" spans="1:4" ht="15" customHeight="1">
      <c r="A2387" s="306" t="s">
        <v>11593</v>
      </c>
      <c r="B2387" s="307" t="s">
        <v>11594</v>
      </c>
      <c r="C2387" s="306" t="s">
        <v>145</v>
      </c>
      <c r="D2387" s="309">
        <v>833.93</v>
      </c>
    </row>
    <row r="2388" spans="1:4" ht="15" customHeight="1">
      <c r="A2388" s="306" t="s">
        <v>11595</v>
      </c>
      <c r="B2388" s="307" t="s">
        <v>11596</v>
      </c>
      <c r="C2388" s="306" t="s">
        <v>145</v>
      </c>
      <c r="D2388" s="311">
        <v>1201.72</v>
      </c>
    </row>
    <row r="2389" spans="1:4" ht="15" customHeight="1">
      <c r="A2389" s="306" t="s">
        <v>11597</v>
      </c>
      <c r="B2389" s="307" t="s">
        <v>11598</v>
      </c>
      <c r="C2389" s="306" t="s">
        <v>145</v>
      </c>
      <c r="D2389" s="309">
        <v>155.43</v>
      </c>
    </row>
    <row r="2390" spans="1:4" ht="15" customHeight="1">
      <c r="A2390" s="306" t="s">
        <v>11599</v>
      </c>
      <c r="B2390" s="307" t="s">
        <v>11600</v>
      </c>
      <c r="C2390" s="306" t="s">
        <v>145</v>
      </c>
      <c r="D2390" s="309">
        <v>186.73</v>
      </c>
    </row>
    <row r="2391" spans="1:4" ht="15" customHeight="1">
      <c r="A2391" s="306" t="s">
        <v>11601</v>
      </c>
      <c r="B2391" s="307" t="s">
        <v>11602</v>
      </c>
      <c r="C2391" s="306" t="s">
        <v>145</v>
      </c>
      <c r="D2391" s="309">
        <v>264.67</v>
      </c>
    </row>
    <row r="2392" spans="1:4" ht="15" customHeight="1">
      <c r="A2392" s="306" t="s">
        <v>11603</v>
      </c>
      <c r="B2392" s="307" t="s">
        <v>11604</v>
      </c>
      <c r="C2392" s="306" t="s">
        <v>145</v>
      </c>
      <c r="D2392" s="309">
        <v>433.19</v>
      </c>
    </row>
    <row r="2393" spans="1:4" ht="15" customHeight="1">
      <c r="A2393" s="302">
        <v>9006</v>
      </c>
      <c r="B2393" s="303" t="s">
        <v>15672</v>
      </c>
      <c r="C2393" s="304"/>
      <c r="D2393" s="305"/>
    </row>
    <row r="2394" spans="1:4" ht="15" customHeight="1">
      <c r="A2394" s="306" t="s">
        <v>11605</v>
      </c>
      <c r="B2394" s="307" t="s">
        <v>11606</v>
      </c>
      <c r="C2394" s="306" t="s">
        <v>145</v>
      </c>
      <c r="D2394" s="311">
        <v>7715.24</v>
      </c>
    </row>
    <row r="2395" spans="1:4" ht="15" customHeight="1">
      <c r="A2395" s="306" t="s">
        <v>11607</v>
      </c>
      <c r="B2395" s="307" t="s">
        <v>11608</v>
      </c>
      <c r="C2395" s="306" t="s">
        <v>145</v>
      </c>
      <c r="D2395" s="311">
        <v>8010.64</v>
      </c>
    </row>
    <row r="2396" spans="1:4" ht="15" customHeight="1">
      <c r="A2396" s="306" t="s">
        <v>11609</v>
      </c>
      <c r="B2396" s="307" t="s">
        <v>11610</v>
      </c>
      <c r="C2396" s="306" t="s">
        <v>145</v>
      </c>
      <c r="D2396" s="311">
        <v>8305.44</v>
      </c>
    </row>
    <row r="2397" spans="1:4" ht="15" customHeight="1">
      <c r="A2397" s="306" t="s">
        <v>11611</v>
      </c>
      <c r="B2397" s="307" t="s">
        <v>11612</v>
      </c>
      <c r="C2397" s="306" t="s">
        <v>145</v>
      </c>
      <c r="D2397" s="311">
        <v>8607.19</v>
      </c>
    </row>
    <row r="2398" spans="1:4" ht="15" customHeight="1">
      <c r="A2398" s="306" t="s">
        <v>11613</v>
      </c>
      <c r="B2398" s="307" t="s">
        <v>11614</v>
      </c>
      <c r="C2398" s="306" t="s">
        <v>145</v>
      </c>
      <c r="D2398" s="312">
        <v>12034.85</v>
      </c>
    </row>
    <row r="2399" spans="1:4" ht="15" customHeight="1">
      <c r="A2399" s="306" t="s">
        <v>11615</v>
      </c>
      <c r="B2399" s="307" t="s">
        <v>11616</v>
      </c>
      <c r="C2399" s="306" t="s">
        <v>145</v>
      </c>
      <c r="D2399" s="312">
        <v>12407.86</v>
      </c>
    </row>
    <row r="2400" spans="1:4" ht="15" customHeight="1">
      <c r="A2400" s="306" t="s">
        <v>11617</v>
      </c>
      <c r="B2400" s="307" t="s">
        <v>11618</v>
      </c>
      <c r="C2400" s="306" t="s">
        <v>145</v>
      </c>
      <c r="D2400" s="312">
        <v>12768.58</v>
      </c>
    </row>
    <row r="2401" spans="1:4" ht="15" customHeight="1">
      <c r="A2401" s="306" t="s">
        <v>11619</v>
      </c>
      <c r="B2401" s="307" t="s">
        <v>11620</v>
      </c>
      <c r="C2401" s="306" t="s">
        <v>145</v>
      </c>
      <c r="D2401" s="312">
        <v>13160.77</v>
      </c>
    </row>
    <row r="2402" spans="1:4" ht="15" customHeight="1">
      <c r="A2402" s="306" t="s">
        <v>11621</v>
      </c>
      <c r="B2402" s="307" t="s">
        <v>11622</v>
      </c>
      <c r="C2402" s="306" t="s">
        <v>145</v>
      </c>
      <c r="D2402" s="312">
        <v>13601.55</v>
      </c>
    </row>
    <row r="2403" spans="1:4" ht="15" customHeight="1">
      <c r="A2403" s="306" t="s">
        <v>11623</v>
      </c>
      <c r="B2403" s="307" t="s">
        <v>11624</v>
      </c>
      <c r="C2403" s="306" t="s">
        <v>145</v>
      </c>
      <c r="D2403" s="312">
        <v>14061.07</v>
      </c>
    </row>
    <row r="2404" spans="1:4" ht="15" customHeight="1">
      <c r="A2404" s="306" t="s">
        <v>11625</v>
      </c>
      <c r="B2404" s="307" t="s">
        <v>11626</v>
      </c>
      <c r="C2404" s="306" t="s">
        <v>145</v>
      </c>
      <c r="D2404" s="312">
        <v>14489.22</v>
      </c>
    </row>
    <row r="2405" spans="1:4" ht="15" customHeight="1">
      <c r="A2405" s="306" t="s">
        <v>11627</v>
      </c>
      <c r="B2405" s="307" t="s">
        <v>11628</v>
      </c>
      <c r="C2405" s="306" t="s">
        <v>145</v>
      </c>
      <c r="D2405" s="312">
        <v>15040.18</v>
      </c>
    </row>
    <row r="2406" spans="1:4" ht="15" customHeight="1">
      <c r="A2406" s="306" t="s">
        <v>11629</v>
      </c>
      <c r="B2406" s="307" t="s">
        <v>11630</v>
      </c>
      <c r="C2406" s="306" t="s">
        <v>145</v>
      </c>
      <c r="D2406" s="312">
        <v>15459.8</v>
      </c>
    </row>
    <row r="2407" spans="1:4" ht="15" customHeight="1">
      <c r="A2407" s="306" t="s">
        <v>11631</v>
      </c>
      <c r="B2407" s="307" t="s">
        <v>11632</v>
      </c>
      <c r="C2407" s="306" t="s">
        <v>145</v>
      </c>
      <c r="D2407" s="312">
        <v>15919.44</v>
      </c>
    </row>
    <row r="2408" spans="1:4" ht="15" customHeight="1">
      <c r="A2408" s="306" t="s">
        <v>11633</v>
      </c>
      <c r="B2408" s="307" t="s">
        <v>11634</v>
      </c>
      <c r="C2408" s="306" t="s">
        <v>145</v>
      </c>
      <c r="D2408" s="312">
        <v>16384.59</v>
      </c>
    </row>
    <row r="2409" spans="1:4" ht="15" customHeight="1">
      <c r="A2409" s="306" t="s">
        <v>11635</v>
      </c>
      <c r="B2409" s="307" t="s">
        <v>11636</v>
      </c>
      <c r="C2409" s="306" t="s">
        <v>145</v>
      </c>
      <c r="D2409" s="312">
        <v>16775.89</v>
      </c>
    </row>
    <row r="2410" spans="1:4" ht="15" customHeight="1">
      <c r="A2410" s="306" t="s">
        <v>11637</v>
      </c>
      <c r="B2410" s="307" t="s">
        <v>11638</v>
      </c>
      <c r="C2410" s="306" t="s">
        <v>145</v>
      </c>
      <c r="D2410" s="312">
        <v>17192.57</v>
      </c>
    </row>
    <row r="2411" spans="1:4" ht="15" customHeight="1">
      <c r="A2411" s="306" t="s">
        <v>11639</v>
      </c>
      <c r="B2411" s="307" t="s">
        <v>11640</v>
      </c>
      <c r="C2411" s="306" t="s">
        <v>145</v>
      </c>
      <c r="D2411" s="312">
        <v>17583.099999999999</v>
      </c>
    </row>
    <row r="2412" spans="1:4" ht="15" customHeight="1">
      <c r="A2412" s="306" t="s">
        <v>11641</v>
      </c>
      <c r="B2412" s="307" t="s">
        <v>11642</v>
      </c>
      <c r="C2412" s="306" t="s">
        <v>145</v>
      </c>
      <c r="D2412" s="312">
        <v>17976.009999999998</v>
      </c>
    </row>
    <row r="2413" spans="1:4" ht="15" customHeight="1">
      <c r="A2413" s="306" t="s">
        <v>11643</v>
      </c>
      <c r="B2413" s="307" t="s">
        <v>11644</v>
      </c>
      <c r="C2413" s="306" t="s">
        <v>160</v>
      </c>
      <c r="D2413" s="311">
        <v>1821.43</v>
      </c>
    </row>
    <row r="2414" spans="1:4" ht="15" customHeight="1">
      <c r="A2414" s="306" t="s">
        <v>11645</v>
      </c>
      <c r="B2414" s="307" t="s">
        <v>11646</v>
      </c>
      <c r="C2414" s="306" t="s">
        <v>160</v>
      </c>
      <c r="D2414" s="311">
        <v>2460.06</v>
      </c>
    </row>
    <row r="2415" spans="1:4" ht="15" customHeight="1">
      <c r="A2415" s="306" t="s">
        <v>11647</v>
      </c>
      <c r="B2415" s="307" t="s">
        <v>11648</v>
      </c>
      <c r="C2415" s="306" t="s">
        <v>160</v>
      </c>
      <c r="D2415" s="311">
        <v>2617.84</v>
      </c>
    </row>
    <row r="2416" spans="1:4" ht="15" customHeight="1">
      <c r="A2416" s="306" t="s">
        <v>11649</v>
      </c>
      <c r="B2416" s="307" t="s">
        <v>11650</v>
      </c>
      <c r="C2416" s="306" t="s">
        <v>160</v>
      </c>
      <c r="D2416" s="311">
        <v>3253.03</v>
      </c>
    </row>
    <row r="2417" spans="1:4" ht="15" customHeight="1">
      <c r="A2417" s="306" t="s">
        <v>11651</v>
      </c>
      <c r="B2417" s="307" t="s">
        <v>11652</v>
      </c>
      <c r="C2417" s="306" t="s">
        <v>160</v>
      </c>
      <c r="D2417" s="311">
        <v>3628.47</v>
      </c>
    </row>
    <row r="2418" spans="1:4" ht="15" customHeight="1">
      <c r="A2418" s="306" t="s">
        <v>11653</v>
      </c>
      <c r="B2418" s="307" t="s">
        <v>11654</v>
      </c>
      <c r="C2418" s="306" t="s">
        <v>160</v>
      </c>
      <c r="D2418" s="311">
        <v>1165.04</v>
      </c>
    </row>
    <row r="2419" spans="1:4" ht="15" customHeight="1">
      <c r="A2419" s="306" t="s">
        <v>11655</v>
      </c>
      <c r="B2419" s="307" t="s">
        <v>11656</v>
      </c>
      <c r="C2419" s="306" t="s">
        <v>160</v>
      </c>
      <c r="D2419" s="311">
        <v>1297.1199999999999</v>
      </c>
    </row>
    <row r="2420" spans="1:4" ht="15" customHeight="1">
      <c r="A2420" s="306" t="s">
        <v>11657</v>
      </c>
      <c r="B2420" s="307" t="s">
        <v>11658</v>
      </c>
      <c r="C2420" s="306" t="s">
        <v>160</v>
      </c>
      <c r="D2420" s="311">
        <v>1414.48</v>
      </c>
    </row>
    <row r="2421" spans="1:4" ht="15" customHeight="1">
      <c r="A2421" s="306" t="s">
        <v>11659</v>
      </c>
      <c r="B2421" s="307" t="s">
        <v>11660</v>
      </c>
      <c r="C2421" s="306" t="s">
        <v>160</v>
      </c>
      <c r="D2421" s="311">
        <v>1536.65</v>
      </c>
    </row>
    <row r="2422" spans="1:4" ht="15" customHeight="1">
      <c r="A2422" s="306" t="s">
        <v>11661</v>
      </c>
      <c r="B2422" s="307" t="s">
        <v>11662</v>
      </c>
      <c r="C2422" s="306" t="s">
        <v>160</v>
      </c>
      <c r="D2422" s="311">
        <v>1672.38</v>
      </c>
    </row>
    <row r="2423" spans="1:4" ht="15" customHeight="1">
      <c r="A2423" s="302">
        <v>9007</v>
      </c>
      <c r="B2423" s="303" t="s">
        <v>15673</v>
      </c>
      <c r="C2423" s="304"/>
      <c r="D2423" s="305"/>
    </row>
    <row r="2424" spans="1:4" ht="15" customHeight="1">
      <c r="A2424" s="306" t="s">
        <v>11663</v>
      </c>
      <c r="B2424" s="307" t="s">
        <v>11664</v>
      </c>
      <c r="C2424" s="306" t="s">
        <v>145</v>
      </c>
      <c r="D2424" s="309">
        <v>786.69</v>
      </c>
    </row>
    <row r="2425" spans="1:4" ht="15" customHeight="1">
      <c r="A2425" s="306" t="s">
        <v>11665</v>
      </c>
      <c r="B2425" s="307" t="s">
        <v>11666</v>
      </c>
      <c r="C2425" s="306" t="s">
        <v>145</v>
      </c>
      <c r="D2425" s="309">
        <v>290.44</v>
      </c>
    </row>
    <row r="2426" spans="1:4" ht="15" customHeight="1">
      <c r="A2426" s="302">
        <v>9008</v>
      </c>
      <c r="B2426" s="303" t="s">
        <v>15674</v>
      </c>
      <c r="C2426" s="304"/>
      <c r="D2426" s="305"/>
    </row>
    <row r="2427" spans="1:4" ht="15" customHeight="1">
      <c r="A2427" s="306" t="s">
        <v>11667</v>
      </c>
      <c r="B2427" s="307" t="s">
        <v>11668</v>
      </c>
      <c r="C2427" s="306" t="s">
        <v>160</v>
      </c>
      <c r="D2427" s="311">
        <v>2929.44</v>
      </c>
    </row>
    <row r="2428" spans="1:4" ht="15" customHeight="1">
      <c r="A2428" s="306" t="s">
        <v>11669</v>
      </c>
      <c r="B2428" s="307" t="s">
        <v>11670</v>
      </c>
      <c r="C2428" s="306" t="s">
        <v>160</v>
      </c>
      <c r="D2428" s="311">
        <v>3526.5</v>
      </c>
    </row>
    <row r="2429" spans="1:4" ht="15" customHeight="1">
      <c r="A2429" s="306" t="s">
        <v>11671</v>
      </c>
      <c r="B2429" s="307" t="s">
        <v>11672</v>
      </c>
      <c r="C2429" s="306" t="s">
        <v>160</v>
      </c>
      <c r="D2429" s="311">
        <v>3796.54</v>
      </c>
    </row>
    <row r="2430" spans="1:4" ht="15" customHeight="1">
      <c r="A2430" s="306" t="s">
        <v>11673</v>
      </c>
      <c r="B2430" s="307" t="s">
        <v>11674</v>
      </c>
      <c r="C2430" s="306" t="s">
        <v>160</v>
      </c>
      <c r="D2430" s="311">
        <v>4115.29</v>
      </c>
    </row>
    <row r="2431" spans="1:4" ht="15" customHeight="1">
      <c r="A2431" s="306" t="s">
        <v>11675</v>
      </c>
      <c r="B2431" s="307" t="s">
        <v>11676</v>
      </c>
      <c r="C2431" s="306" t="s">
        <v>160</v>
      </c>
      <c r="D2431" s="311">
        <v>4766.1099999999997</v>
      </c>
    </row>
    <row r="2432" spans="1:4" ht="15" customHeight="1">
      <c r="A2432" s="306" t="s">
        <v>11677</v>
      </c>
      <c r="B2432" s="307" t="s">
        <v>11678</v>
      </c>
      <c r="C2432" s="306" t="s">
        <v>160</v>
      </c>
      <c r="D2432" s="311">
        <v>1986.93</v>
      </c>
    </row>
    <row r="2433" spans="1:4" ht="15" customHeight="1">
      <c r="A2433" s="306" t="s">
        <v>11679</v>
      </c>
      <c r="B2433" s="307" t="s">
        <v>11680</v>
      </c>
      <c r="C2433" s="306" t="s">
        <v>160</v>
      </c>
      <c r="D2433" s="311">
        <v>2089.69</v>
      </c>
    </row>
    <row r="2434" spans="1:4" ht="15" customHeight="1">
      <c r="A2434" s="306" t="s">
        <v>11681</v>
      </c>
      <c r="B2434" s="307" t="s">
        <v>11682</v>
      </c>
      <c r="C2434" s="306" t="s">
        <v>160</v>
      </c>
      <c r="D2434" s="311">
        <v>2173.36</v>
      </c>
    </row>
    <row r="2435" spans="1:4" ht="15" customHeight="1">
      <c r="A2435" s="306" t="s">
        <v>11683</v>
      </c>
      <c r="B2435" s="307" t="s">
        <v>11684</v>
      </c>
      <c r="C2435" s="306" t="s">
        <v>160</v>
      </c>
      <c r="D2435" s="311">
        <v>2454.96</v>
      </c>
    </row>
    <row r="2436" spans="1:4" ht="15" customHeight="1">
      <c r="A2436" s="306" t="s">
        <v>11685</v>
      </c>
      <c r="B2436" s="307" t="s">
        <v>11686</v>
      </c>
      <c r="C2436" s="306" t="s">
        <v>160</v>
      </c>
      <c r="D2436" s="311">
        <v>2684.14</v>
      </c>
    </row>
    <row r="2437" spans="1:4" ht="15" customHeight="1">
      <c r="A2437" s="306" t="s">
        <v>11687</v>
      </c>
      <c r="B2437" s="307" t="s">
        <v>11688</v>
      </c>
      <c r="C2437" s="306" t="s">
        <v>160</v>
      </c>
      <c r="D2437" s="311">
        <v>3640.28</v>
      </c>
    </row>
    <row r="2438" spans="1:4" ht="15" customHeight="1">
      <c r="A2438" s="306" t="s">
        <v>11689</v>
      </c>
      <c r="B2438" s="307" t="s">
        <v>11690</v>
      </c>
      <c r="C2438" s="306" t="s">
        <v>160</v>
      </c>
      <c r="D2438" s="311">
        <v>3963.84</v>
      </c>
    </row>
    <row r="2439" spans="1:4" ht="15" customHeight="1">
      <c r="A2439" s="306" t="s">
        <v>11691</v>
      </c>
      <c r="B2439" s="307" t="s">
        <v>11692</v>
      </c>
      <c r="C2439" s="306" t="s">
        <v>160</v>
      </c>
      <c r="D2439" s="311">
        <v>4285.53</v>
      </c>
    </row>
    <row r="2440" spans="1:4" ht="15" customHeight="1">
      <c r="A2440" s="306" t="s">
        <v>11693</v>
      </c>
      <c r="B2440" s="307" t="s">
        <v>11694</v>
      </c>
      <c r="C2440" s="306" t="s">
        <v>160</v>
      </c>
      <c r="D2440" s="311">
        <v>4634.55</v>
      </c>
    </row>
    <row r="2441" spans="1:4" ht="15" customHeight="1">
      <c r="A2441" s="306" t="s">
        <v>11695</v>
      </c>
      <c r="B2441" s="307" t="s">
        <v>11696</v>
      </c>
      <c r="C2441" s="306" t="s">
        <v>160</v>
      </c>
      <c r="D2441" s="311">
        <v>5373.65</v>
      </c>
    </row>
    <row r="2442" spans="1:4" ht="15" customHeight="1">
      <c r="A2442" s="306" t="s">
        <v>11697</v>
      </c>
      <c r="B2442" s="307" t="s">
        <v>11698</v>
      </c>
      <c r="C2442" s="306" t="s">
        <v>160</v>
      </c>
      <c r="D2442" s="311">
        <v>2454.2199999999998</v>
      </c>
    </row>
    <row r="2443" spans="1:4" ht="15" customHeight="1">
      <c r="A2443" s="306" t="s">
        <v>11699</v>
      </c>
      <c r="B2443" s="307" t="s">
        <v>11700</v>
      </c>
      <c r="C2443" s="306" t="s">
        <v>160</v>
      </c>
      <c r="D2443" s="311">
        <v>2673.05</v>
      </c>
    </row>
    <row r="2444" spans="1:4" ht="15" customHeight="1">
      <c r="A2444" s="306" t="s">
        <v>11701</v>
      </c>
      <c r="B2444" s="307" t="s">
        <v>11702</v>
      </c>
      <c r="C2444" s="306" t="s">
        <v>160</v>
      </c>
      <c r="D2444" s="311">
        <v>2785.23</v>
      </c>
    </row>
    <row r="2445" spans="1:4" ht="15" customHeight="1">
      <c r="A2445" s="306" t="s">
        <v>11703</v>
      </c>
      <c r="B2445" s="307" t="s">
        <v>11704</v>
      </c>
      <c r="C2445" s="306" t="s">
        <v>160</v>
      </c>
      <c r="D2445" s="311">
        <v>2883.46</v>
      </c>
    </row>
    <row r="2446" spans="1:4" ht="15" customHeight="1">
      <c r="A2446" s="306" t="s">
        <v>11705</v>
      </c>
      <c r="B2446" s="307" t="s">
        <v>11706</v>
      </c>
      <c r="C2446" s="306" t="s">
        <v>160</v>
      </c>
      <c r="D2446" s="311">
        <v>3287.55</v>
      </c>
    </row>
    <row r="2447" spans="1:4" ht="15" customHeight="1">
      <c r="A2447" s="306" t="s">
        <v>11707</v>
      </c>
      <c r="B2447" s="307" t="s">
        <v>11708</v>
      </c>
      <c r="C2447" s="306" t="s">
        <v>160</v>
      </c>
      <c r="D2447" s="311">
        <v>4189.49</v>
      </c>
    </row>
    <row r="2448" spans="1:4" ht="15" customHeight="1">
      <c r="A2448" s="306" t="s">
        <v>11709</v>
      </c>
      <c r="B2448" s="307" t="s">
        <v>11710</v>
      </c>
      <c r="C2448" s="306" t="s">
        <v>160</v>
      </c>
      <c r="D2448" s="311">
        <v>4540.0600000000004</v>
      </c>
    </row>
    <row r="2449" spans="1:4" ht="15" customHeight="1">
      <c r="A2449" s="306" t="s">
        <v>11711</v>
      </c>
      <c r="B2449" s="307" t="s">
        <v>11712</v>
      </c>
      <c r="C2449" s="306" t="s">
        <v>160</v>
      </c>
      <c r="D2449" s="311">
        <v>4888.76</v>
      </c>
    </row>
    <row r="2450" spans="1:4" ht="15" customHeight="1">
      <c r="A2450" s="306" t="s">
        <v>11713</v>
      </c>
      <c r="B2450" s="307" t="s">
        <v>11714</v>
      </c>
      <c r="C2450" s="306" t="s">
        <v>160</v>
      </c>
      <c r="D2450" s="311">
        <v>5264.78</v>
      </c>
    </row>
    <row r="2451" spans="1:4" ht="15" customHeight="1">
      <c r="A2451" s="306" t="s">
        <v>11715</v>
      </c>
      <c r="B2451" s="307" t="s">
        <v>11716</v>
      </c>
      <c r="C2451" s="306" t="s">
        <v>160</v>
      </c>
      <c r="D2451" s="311">
        <v>6057.91</v>
      </c>
    </row>
    <row r="2452" spans="1:4" ht="15" customHeight="1">
      <c r="A2452" s="306" t="s">
        <v>11717</v>
      </c>
      <c r="B2452" s="307" t="s">
        <v>11718</v>
      </c>
      <c r="C2452" s="306" t="s">
        <v>160</v>
      </c>
      <c r="D2452" s="311">
        <v>3038.79</v>
      </c>
    </row>
    <row r="2453" spans="1:4" ht="15" customHeight="1">
      <c r="A2453" s="306" t="s">
        <v>11719</v>
      </c>
      <c r="B2453" s="307" t="s">
        <v>11720</v>
      </c>
      <c r="C2453" s="306" t="s">
        <v>160</v>
      </c>
      <c r="D2453" s="311">
        <v>3157.34</v>
      </c>
    </row>
    <row r="2454" spans="1:4" ht="15" customHeight="1">
      <c r="A2454" s="306" t="s">
        <v>11721</v>
      </c>
      <c r="B2454" s="307" t="s">
        <v>11722</v>
      </c>
      <c r="C2454" s="306" t="s">
        <v>160</v>
      </c>
      <c r="D2454" s="311">
        <v>3269.51</v>
      </c>
    </row>
    <row r="2455" spans="1:4" ht="15" customHeight="1">
      <c r="A2455" s="306" t="s">
        <v>11723</v>
      </c>
      <c r="B2455" s="307" t="s">
        <v>11724</v>
      </c>
      <c r="C2455" s="306" t="s">
        <v>160</v>
      </c>
      <c r="D2455" s="311">
        <v>3522.35</v>
      </c>
    </row>
    <row r="2456" spans="1:4" ht="15" customHeight="1">
      <c r="A2456" s="306" t="s">
        <v>11725</v>
      </c>
      <c r="B2456" s="307" t="s">
        <v>11726</v>
      </c>
      <c r="C2456" s="306" t="s">
        <v>160</v>
      </c>
      <c r="D2456" s="311">
        <v>3809.75</v>
      </c>
    </row>
    <row r="2457" spans="1:4" ht="15" customHeight="1">
      <c r="A2457" s="302">
        <v>9009</v>
      </c>
      <c r="B2457" s="303" t="s">
        <v>15675</v>
      </c>
      <c r="C2457" s="304"/>
      <c r="D2457" s="305"/>
    </row>
    <row r="2458" spans="1:4" ht="15" customHeight="1">
      <c r="A2458" s="306" t="s">
        <v>11727</v>
      </c>
      <c r="B2458" s="307" t="s">
        <v>11728</v>
      </c>
      <c r="C2458" s="306" t="s">
        <v>8153</v>
      </c>
      <c r="D2458" s="309">
        <v>472.69</v>
      </c>
    </row>
    <row r="2459" spans="1:4" ht="15" customHeight="1">
      <c r="A2459" s="302">
        <v>9011</v>
      </c>
      <c r="B2459" s="303" t="s">
        <v>15676</v>
      </c>
      <c r="C2459" s="304"/>
      <c r="D2459" s="305"/>
    </row>
    <row r="2460" spans="1:4" ht="15" customHeight="1">
      <c r="A2460" s="306" t="s">
        <v>11729</v>
      </c>
      <c r="B2460" s="307" t="s">
        <v>11730</v>
      </c>
      <c r="C2460" s="306" t="s">
        <v>160</v>
      </c>
      <c r="D2460" s="311">
        <v>2370.66</v>
      </c>
    </row>
    <row r="2461" spans="1:4" ht="15" customHeight="1">
      <c r="A2461" s="306" t="s">
        <v>11731</v>
      </c>
      <c r="B2461" s="307" t="s">
        <v>11732</v>
      </c>
      <c r="C2461" s="306" t="s">
        <v>160</v>
      </c>
      <c r="D2461" s="311">
        <v>2739.36</v>
      </c>
    </row>
    <row r="2462" spans="1:4" ht="15" customHeight="1">
      <c r="A2462" s="306" t="s">
        <v>11733</v>
      </c>
      <c r="B2462" s="307" t="s">
        <v>11734</v>
      </c>
      <c r="C2462" s="306" t="s">
        <v>160</v>
      </c>
      <c r="D2462" s="311">
        <v>1367.93</v>
      </c>
    </row>
    <row r="2463" spans="1:4" ht="15" customHeight="1">
      <c r="A2463" s="302">
        <v>9012</v>
      </c>
      <c r="B2463" s="303" t="s">
        <v>15677</v>
      </c>
      <c r="C2463" s="304"/>
      <c r="D2463" s="305"/>
    </row>
    <row r="2464" spans="1:4" ht="15" customHeight="1">
      <c r="A2464" s="306" t="s">
        <v>11735</v>
      </c>
      <c r="B2464" s="307" t="s">
        <v>11736</v>
      </c>
      <c r="C2464" s="306" t="s">
        <v>160</v>
      </c>
      <c r="D2464" s="311">
        <v>1741.52</v>
      </c>
    </row>
    <row r="2465" spans="1:4" ht="15" customHeight="1">
      <c r="A2465" s="306" t="s">
        <v>11737</v>
      </c>
      <c r="B2465" s="307" t="s">
        <v>11738</v>
      </c>
      <c r="C2465" s="306" t="s">
        <v>160</v>
      </c>
      <c r="D2465" s="311">
        <v>2420.7600000000002</v>
      </c>
    </row>
    <row r="2466" spans="1:4" ht="15" customHeight="1">
      <c r="A2466" s="306" t="s">
        <v>11739</v>
      </c>
      <c r="B2466" s="307" t="s">
        <v>11740</v>
      </c>
      <c r="C2466" s="306" t="s">
        <v>160</v>
      </c>
      <c r="D2466" s="311">
        <v>1784.12</v>
      </c>
    </row>
    <row r="2467" spans="1:4" ht="15" customHeight="1">
      <c r="A2467" s="306" t="s">
        <v>11741</v>
      </c>
      <c r="B2467" s="307" t="s">
        <v>11742</v>
      </c>
      <c r="C2467" s="306" t="s">
        <v>160</v>
      </c>
      <c r="D2467" s="311">
        <v>2199.65</v>
      </c>
    </row>
    <row r="2468" spans="1:4" ht="15" customHeight="1">
      <c r="A2468" s="306" t="s">
        <v>11743</v>
      </c>
      <c r="B2468" s="307" t="s">
        <v>11744</v>
      </c>
      <c r="C2468" s="306" t="s">
        <v>160</v>
      </c>
      <c r="D2468" s="311">
        <v>3046.51</v>
      </c>
    </row>
    <row r="2469" spans="1:4" ht="15" customHeight="1">
      <c r="A2469" s="306" t="s">
        <v>11745</v>
      </c>
      <c r="B2469" s="307" t="s">
        <v>11746</v>
      </c>
      <c r="C2469" s="306" t="s">
        <v>160</v>
      </c>
      <c r="D2469" s="311">
        <v>1730.02</v>
      </c>
    </row>
    <row r="2470" spans="1:4" ht="15" customHeight="1">
      <c r="A2470" s="306" t="s">
        <v>11747</v>
      </c>
      <c r="B2470" s="307" t="s">
        <v>11748</v>
      </c>
      <c r="C2470" s="306" t="s">
        <v>160</v>
      </c>
      <c r="D2470" s="311">
        <v>2526.33</v>
      </c>
    </row>
    <row r="2471" spans="1:4" ht="15" customHeight="1">
      <c r="A2471" s="306" t="s">
        <v>11749</v>
      </c>
      <c r="B2471" s="307" t="s">
        <v>11750</v>
      </c>
      <c r="C2471" s="306" t="s">
        <v>160</v>
      </c>
      <c r="D2471" s="311">
        <v>1684.77</v>
      </c>
    </row>
    <row r="2472" spans="1:4" ht="15" customHeight="1">
      <c r="A2472" s="306" t="s">
        <v>11751</v>
      </c>
      <c r="B2472" s="307" t="s">
        <v>11752</v>
      </c>
      <c r="C2472" s="306" t="s">
        <v>160</v>
      </c>
      <c r="D2472" s="311">
        <v>2410.4</v>
      </c>
    </row>
    <row r="2473" spans="1:4" ht="15" customHeight="1">
      <c r="A2473" s="306" t="s">
        <v>11753</v>
      </c>
      <c r="B2473" s="307" t="s">
        <v>11754</v>
      </c>
      <c r="C2473" s="306" t="s">
        <v>160</v>
      </c>
      <c r="D2473" s="311">
        <v>2127.67</v>
      </c>
    </row>
    <row r="2474" spans="1:4" ht="15" customHeight="1">
      <c r="A2474" s="306" t="s">
        <v>11755</v>
      </c>
      <c r="B2474" s="307" t="s">
        <v>11756</v>
      </c>
      <c r="C2474" s="306" t="s">
        <v>160</v>
      </c>
      <c r="D2474" s="311">
        <v>3020.93</v>
      </c>
    </row>
    <row r="2475" spans="1:4" ht="15" customHeight="1">
      <c r="A2475" s="306" t="s">
        <v>11757</v>
      </c>
      <c r="B2475" s="307" t="s">
        <v>11758</v>
      </c>
      <c r="C2475" s="306" t="s">
        <v>160</v>
      </c>
      <c r="D2475" s="311">
        <v>1384.98</v>
      </c>
    </row>
    <row r="2476" spans="1:4" ht="15" customHeight="1">
      <c r="A2476" s="306" t="s">
        <v>11759</v>
      </c>
      <c r="B2476" s="307" t="s">
        <v>11760</v>
      </c>
      <c r="C2476" s="306" t="s">
        <v>160</v>
      </c>
      <c r="D2476" s="311">
        <v>2219.5500000000002</v>
      </c>
    </row>
    <row r="2477" spans="1:4" ht="15" customHeight="1">
      <c r="A2477" s="302">
        <v>9013</v>
      </c>
      <c r="B2477" s="303" t="s">
        <v>15678</v>
      </c>
      <c r="C2477" s="304"/>
      <c r="D2477" s="305"/>
    </row>
    <row r="2478" spans="1:4" ht="15" customHeight="1">
      <c r="A2478" s="306" t="s">
        <v>11761</v>
      </c>
      <c r="B2478" s="307" t="s">
        <v>11762</v>
      </c>
      <c r="C2478" s="306" t="s">
        <v>160</v>
      </c>
      <c r="D2478" s="311">
        <v>1510.71</v>
      </c>
    </row>
    <row r="2479" spans="1:4" ht="15" customHeight="1">
      <c r="A2479" s="306" t="s">
        <v>11763</v>
      </c>
      <c r="B2479" s="307" t="s">
        <v>11764</v>
      </c>
      <c r="C2479" s="306" t="s">
        <v>160</v>
      </c>
      <c r="D2479" s="309">
        <v>644.72</v>
      </c>
    </row>
    <row r="2480" spans="1:4" ht="15" customHeight="1">
      <c r="A2480" s="302">
        <v>9014</v>
      </c>
      <c r="B2480" s="303" t="s">
        <v>15679</v>
      </c>
      <c r="C2480" s="304"/>
      <c r="D2480" s="305"/>
    </row>
    <row r="2481" spans="1:4" ht="15" customHeight="1">
      <c r="A2481" s="306" t="s">
        <v>11765</v>
      </c>
      <c r="B2481" s="307" t="s">
        <v>11766</v>
      </c>
      <c r="C2481" s="306" t="s">
        <v>145</v>
      </c>
      <c r="D2481" s="309">
        <v>917.77</v>
      </c>
    </row>
    <row r="2482" spans="1:4" ht="15" customHeight="1">
      <c r="A2482" s="306" t="s">
        <v>11767</v>
      </c>
      <c r="B2482" s="307" t="s">
        <v>11768</v>
      </c>
      <c r="C2482" s="306" t="s">
        <v>145</v>
      </c>
      <c r="D2482" s="311">
        <v>1207.2</v>
      </c>
    </row>
    <row r="2483" spans="1:4" ht="15" customHeight="1">
      <c r="A2483" s="306" t="s">
        <v>11769</v>
      </c>
      <c r="B2483" s="307" t="s">
        <v>11770</v>
      </c>
      <c r="C2483" s="306" t="s">
        <v>145</v>
      </c>
      <c r="D2483" s="311">
        <v>1320.06</v>
      </c>
    </row>
    <row r="2484" spans="1:4" ht="15" customHeight="1">
      <c r="A2484" s="306" t="s">
        <v>11771</v>
      </c>
      <c r="B2484" s="307" t="s">
        <v>11772</v>
      </c>
      <c r="C2484" s="306" t="s">
        <v>145</v>
      </c>
      <c r="D2484" s="311">
        <v>1435.6</v>
      </c>
    </row>
    <row r="2485" spans="1:4" ht="15" customHeight="1">
      <c r="A2485" s="306" t="s">
        <v>11773</v>
      </c>
      <c r="B2485" s="307" t="s">
        <v>11774</v>
      </c>
      <c r="C2485" s="306" t="s">
        <v>145</v>
      </c>
      <c r="D2485" s="311">
        <v>2083.02</v>
      </c>
    </row>
    <row r="2486" spans="1:4" ht="15" customHeight="1">
      <c r="A2486" s="306" t="s">
        <v>11775</v>
      </c>
      <c r="B2486" s="307" t="s">
        <v>11776</v>
      </c>
      <c r="C2486" s="306" t="s">
        <v>145</v>
      </c>
      <c r="D2486" s="309">
        <v>461.67</v>
      </c>
    </row>
    <row r="2487" spans="1:4" ht="15" customHeight="1">
      <c r="A2487" s="306" t="s">
        <v>11777</v>
      </c>
      <c r="B2487" s="307" t="s">
        <v>11778</v>
      </c>
      <c r="C2487" s="306" t="s">
        <v>145</v>
      </c>
      <c r="D2487" s="309">
        <v>552.44000000000005</v>
      </c>
    </row>
    <row r="2488" spans="1:4" ht="15" customHeight="1">
      <c r="A2488" s="306" t="s">
        <v>11779</v>
      </c>
      <c r="B2488" s="307" t="s">
        <v>11780</v>
      </c>
      <c r="C2488" s="306" t="s">
        <v>145</v>
      </c>
      <c r="D2488" s="309">
        <v>638.03</v>
      </c>
    </row>
    <row r="2489" spans="1:4" ht="15" customHeight="1">
      <c r="A2489" s="306" t="s">
        <v>11781</v>
      </c>
      <c r="B2489" s="307" t="s">
        <v>11782</v>
      </c>
      <c r="C2489" s="306" t="s">
        <v>145</v>
      </c>
      <c r="D2489" s="309">
        <v>734.15</v>
      </c>
    </row>
    <row r="2490" spans="1:4" ht="15" customHeight="1">
      <c r="A2490" s="306" t="s">
        <v>11783</v>
      </c>
      <c r="B2490" s="307" t="s">
        <v>11784</v>
      </c>
      <c r="C2490" s="306" t="s">
        <v>145</v>
      </c>
      <c r="D2490" s="309">
        <v>824.18</v>
      </c>
    </row>
    <row r="2491" spans="1:4" ht="15" customHeight="1">
      <c r="A2491" s="302">
        <v>9015</v>
      </c>
      <c r="B2491" s="303" t="s">
        <v>15680</v>
      </c>
      <c r="C2491" s="304"/>
      <c r="D2491" s="305"/>
    </row>
    <row r="2492" spans="1:4" ht="15" customHeight="1">
      <c r="A2492" s="306" t="s">
        <v>11785</v>
      </c>
      <c r="B2492" s="307" t="s">
        <v>11786</v>
      </c>
      <c r="C2492" s="306" t="s">
        <v>145</v>
      </c>
      <c r="D2492" s="311">
        <v>1189.77</v>
      </c>
    </row>
    <row r="2493" spans="1:4" ht="15" customHeight="1">
      <c r="A2493" s="306" t="s">
        <v>11787</v>
      </c>
      <c r="B2493" s="307" t="s">
        <v>11788</v>
      </c>
      <c r="C2493" s="306" t="s">
        <v>145</v>
      </c>
      <c r="D2493" s="311">
        <v>1502.21</v>
      </c>
    </row>
    <row r="2494" spans="1:4" ht="15" customHeight="1">
      <c r="A2494" s="306" t="s">
        <v>11789</v>
      </c>
      <c r="B2494" s="307" t="s">
        <v>11790</v>
      </c>
      <c r="C2494" s="306" t="s">
        <v>145</v>
      </c>
      <c r="D2494" s="311">
        <v>1619.98</v>
      </c>
    </row>
    <row r="2495" spans="1:4" ht="15" customHeight="1">
      <c r="A2495" s="306" t="s">
        <v>11791</v>
      </c>
      <c r="B2495" s="307" t="s">
        <v>11792</v>
      </c>
      <c r="C2495" s="306" t="s">
        <v>145</v>
      </c>
      <c r="D2495" s="311">
        <v>1741.04</v>
      </c>
    </row>
    <row r="2496" spans="1:4" ht="15" customHeight="1">
      <c r="A2496" s="306" t="s">
        <v>11793</v>
      </c>
      <c r="B2496" s="307" t="s">
        <v>11794</v>
      </c>
      <c r="C2496" s="306" t="s">
        <v>145</v>
      </c>
      <c r="D2496" s="311">
        <v>2306.9299999999998</v>
      </c>
    </row>
    <row r="2497" spans="1:4" ht="15" customHeight="1">
      <c r="A2497" s="306" t="s">
        <v>11795</v>
      </c>
      <c r="B2497" s="307" t="s">
        <v>11796</v>
      </c>
      <c r="C2497" s="306" t="s">
        <v>145</v>
      </c>
      <c r="D2497" s="309">
        <v>698.56</v>
      </c>
    </row>
    <row r="2498" spans="1:4" ht="15" customHeight="1">
      <c r="A2498" s="306" t="s">
        <v>11797</v>
      </c>
      <c r="B2498" s="307" t="s">
        <v>11798</v>
      </c>
      <c r="C2498" s="306" t="s">
        <v>145</v>
      </c>
      <c r="D2498" s="309">
        <v>794.87</v>
      </c>
    </row>
    <row r="2499" spans="1:4" ht="15" customHeight="1">
      <c r="A2499" s="306" t="s">
        <v>11799</v>
      </c>
      <c r="B2499" s="307" t="s">
        <v>11800</v>
      </c>
      <c r="C2499" s="306" t="s">
        <v>145</v>
      </c>
      <c r="D2499" s="309">
        <v>887.13</v>
      </c>
    </row>
    <row r="2500" spans="1:4" ht="15" customHeight="1">
      <c r="A2500" s="306" t="s">
        <v>11801</v>
      </c>
      <c r="B2500" s="307" t="s">
        <v>11802</v>
      </c>
      <c r="C2500" s="306" t="s">
        <v>145</v>
      </c>
      <c r="D2500" s="309">
        <v>987.88</v>
      </c>
    </row>
    <row r="2501" spans="1:4" ht="15" customHeight="1">
      <c r="A2501" s="306" t="s">
        <v>11803</v>
      </c>
      <c r="B2501" s="307" t="s">
        <v>11804</v>
      </c>
      <c r="C2501" s="306" t="s">
        <v>145</v>
      </c>
      <c r="D2501" s="311">
        <v>1084.58</v>
      </c>
    </row>
    <row r="2502" spans="1:4" ht="15" customHeight="1">
      <c r="A2502" s="302">
        <v>9016</v>
      </c>
      <c r="B2502" s="303" t="s">
        <v>15681</v>
      </c>
      <c r="C2502" s="304"/>
      <c r="D2502" s="305"/>
    </row>
    <row r="2503" spans="1:4" ht="15" customHeight="1">
      <c r="A2503" s="306" t="s">
        <v>11805</v>
      </c>
      <c r="B2503" s="307" t="s">
        <v>11806</v>
      </c>
      <c r="C2503" s="306" t="s">
        <v>160</v>
      </c>
      <c r="D2503" s="309">
        <v>843</v>
      </c>
    </row>
    <row r="2504" spans="1:4" ht="15" customHeight="1">
      <c r="A2504" s="306" t="s">
        <v>11807</v>
      </c>
      <c r="B2504" s="307" t="s">
        <v>11808</v>
      </c>
      <c r="C2504" s="306" t="s">
        <v>160</v>
      </c>
      <c r="D2504" s="309">
        <v>217.98</v>
      </c>
    </row>
    <row r="2505" spans="1:4" ht="15" customHeight="1">
      <c r="A2505" s="306" t="s">
        <v>11809</v>
      </c>
      <c r="B2505" s="307" t="s">
        <v>11810</v>
      </c>
      <c r="C2505" s="306" t="s">
        <v>160</v>
      </c>
      <c r="D2505" s="309">
        <v>296.58</v>
      </c>
    </row>
    <row r="2506" spans="1:4" ht="15" customHeight="1">
      <c r="A2506" s="306" t="s">
        <v>11811</v>
      </c>
      <c r="B2506" s="307" t="s">
        <v>11812</v>
      </c>
      <c r="C2506" s="306" t="s">
        <v>160</v>
      </c>
      <c r="D2506" s="309">
        <v>385.4</v>
      </c>
    </row>
    <row r="2507" spans="1:4" ht="15" customHeight="1">
      <c r="A2507" s="306" t="s">
        <v>11813</v>
      </c>
      <c r="B2507" s="307" t="s">
        <v>11814</v>
      </c>
      <c r="C2507" s="306" t="s">
        <v>160</v>
      </c>
      <c r="D2507" s="309">
        <v>484.44</v>
      </c>
    </row>
    <row r="2508" spans="1:4" ht="15" customHeight="1">
      <c r="A2508" s="306" t="s">
        <v>11815</v>
      </c>
      <c r="B2508" s="307" t="s">
        <v>11816</v>
      </c>
      <c r="C2508" s="306" t="s">
        <v>160</v>
      </c>
      <c r="D2508" s="309">
        <v>593.71</v>
      </c>
    </row>
    <row r="2509" spans="1:4" ht="15" customHeight="1">
      <c r="A2509" s="306" t="s">
        <v>11817</v>
      </c>
      <c r="B2509" s="307" t="s">
        <v>11818</v>
      </c>
      <c r="C2509" s="306" t="s">
        <v>160</v>
      </c>
      <c r="D2509" s="309">
        <v>713.24</v>
      </c>
    </row>
    <row r="2510" spans="1:4" ht="15" customHeight="1">
      <c r="A2510" s="302">
        <v>9017</v>
      </c>
      <c r="B2510" s="303" t="s">
        <v>15682</v>
      </c>
      <c r="C2510" s="304"/>
      <c r="D2510" s="305"/>
    </row>
    <row r="2511" spans="1:4" ht="15" customHeight="1">
      <c r="A2511" s="306" t="s">
        <v>120</v>
      </c>
      <c r="B2511" s="307" t="s">
        <v>188</v>
      </c>
      <c r="C2511" s="306" t="s">
        <v>145</v>
      </c>
      <c r="D2511" s="310">
        <v>41.87</v>
      </c>
    </row>
    <row r="2512" spans="1:4" ht="15" customHeight="1">
      <c r="A2512" s="306" t="s">
        <v>11819</v>
      </c>
      <c r="B2512" s="307" t="s">
        <v>11820</v>
      </c>
      <c r="C2512" s="306" t="s">
        <v>145</v>
      </c>
      <c r="D2512" s="310">
        <v>44.78</v>
      </c>
    </row>
    <row r="2513" spans="1:4" ht="15" customHeight="1">
      <c r="A2513" s="306" t="s">
        <v>11821</v>
      </c>
      <c r="B2513" s="307" t="s">
        <v>11822</v>
      </c>
      <c r="C2513" s="306" t="s">
        <v>145</v>
      </c>
      <c r="D2513" s="310">
        <v>47.45</v>
      </c>
    </row>
    <row r="2514" spans="1:4" ht="15" customHeight="1">
      <c r="A2514" s="302">
        <v>8687</v>
      </c>
      <c r="B2514" s="303" t="s">
        <v>79</v>
      </c>
      <c r="C2514" s="304"/>
      <c r="D2514" s="305"/>
    </row>
    <row r="2515" spans="1:4" ht="15" customHeight="1">
      <c r="A2515" s="302">
        <v>9018</v>
      </c>
      <c r="B2515" s="303" t="s">
        <v>15683</v>
      </c>
      <c r="C2515" s="304"/>
      <c r="D2515" s="305"/>
    </row>
    <row r="2516" spans="1:4" ht="15" customHeight="1">
      <c r="A2516" s="306" t="s">
        <v>11823</v>
      </c>
      <c r="B2516" s="307" t="s">
        <v>11824</v>
      </c>
      <c r="C2516" s="306" t="s">
        <v>160</v>
      </c>
      <c r="D2516" s="309">
        <v>436.77</v>
      </c>
    </row>
    <row r="2517" spans="1:4" ht="15" customHeight="1">
      <c r="A2517" s="306" t="s">
        <v>11825</v>
      </c>
      <c r="B2517" s="307" t="s">
        <v>11826</v>
      </c>
      <c r="C2517" s="306" t="s">
        <v>160</v>
      </c>
      <c r="D2517" s="310">
        <v>72.08</v>
      </c>
    </row>
    <row r="2518" spans="1:4" ht="15" customHeight="1">
      <c r="A2518" s="306" t="s">
        <v>11827</v>
      </c>
      <c r="B2518" s="307" t="s">
        <v>11828</v>
      </c>
      <c r="C2518" s="306" t="s">
        <v>160</v>
      </c>
      <c r="D2518" s="311">
        <v>1020.33</v>
      </c>
    </row>
    <row r="2519" spans="1:4" ht="15" customHeight="1">
      <c r="A2519" s="306" t="s">
        <v>11829</v>
      </c>
      <c r="B2519" s="307" t="s">
        <v>11830</v>
      </c>
      <c r="C2519" s="306" t="s">
        <v>160</v>
      </c>
      <c r="D2519" s="310">
        <v>66.7</v>
      </c>
    </row>
    <row r="2520" spans="1:4" ht="15" customHeight="1">
      <c r="A2520" s="302">
        <v>9019</v>
      </c>
      <c r="B2520" s="303" t="s">
        <v>15684</v>
      </c>
      <c r="C2520" s="304"/>
      <c r="D2520" s="305"/>
    </row>
    <row r="2521" spans="1:4" ht="15" customHeight="1">
      <c r="A2521" s="306" t="s">
        <v>11831</v>
      </c>
      <c r="B2521" s="307" t="s">
        <v>11832</v>
      </c>
      <c r="C2521" s="306" t="s">
        <v>8153</v>
      </c>
      <c r="D2521" s="309">
        <v>278.31</v>
      </c>
    </row>
    <row r="2522" spans="1:4" ht="15" customHeight="1">
      <c r="A2522" s="306" t="s">
        <v>11833</v>
      </c>
      <c r="B2522" s="307" t="s">
        <v>11834</v>
      </c>
      <c r="C2522" s="306" t="s">
        <v>8153</v>
      </c>
      <c r="D2522" s="309">
        <v>367.36</v>
      </c>
    </row>
    <row r="2523" spans="1:4" ht="15" customHeight="1">
      <c r="A2523" s="306" t="s">
        <v>11835</v>
      </c>
      <c r="B2523" s="307" t="s">
        <v>11836</v>
      </c>
      <c r="C2523" s="306" t="s">
        <v>8153</v>
      </c>
      <c r="D2523" s="311">
        <v>1100.69</v>
      </c>
    </row>
    <row r="2524" spans="1:4" ht="15" customHeight="1">
      <c r="A2524" s="306" t="s">
        <v>11837</v>
      </c>
      <c r="B2524" s="307" t="s">
        <v>11838</v>
      </c>
      <c r="C2524" s="306" t="s">
        <v>8153</v>
      </c>
      <c r="D2524" s="311">
        <v>1224.5999999999999</v>
      </c>
    </row>
    <row r="2525" spans="1:4" ht="15" customHeight="1">
      <c r="A2525" s="306" t="s">
        <v>11839</v>
      </c>
      <c r="B2525" s="307" t="s">
        <v>11840</v>
      </c>
      <c r="C2525" s="306" t="s">
        <v>8153</v>
      </c>
      <c r="D2525" s="310">
        <v>77.61</v>
      </c>
    </row>
    <row r="2526" spans="1:4" ht="15" customHeight="1">
      <c r="A2526" s="306" t="s">
        <v>11841</v>
      </c>
      <c r="B2526" s="307" t="s">
        <v>11842</v>
      </c>
      <c r="C2526" s="306" t="s">
        <v>8153</v>
      </c>
      <c r="D2526" s="309">
        <v>113.07</v>
      </c>
    </row>
    <row r="2527" spans="1:4" ht="15" customHeight="1">
      <c r="A2527" s="306" t="s">
        <v>11843</v>
      </c>
      <c r="B2527" s="307" t="s">
        <v>11844</v>
      </c>
      <c r="C2527" s="306" t="s">
        <v>160</v>
      </c>
      <c r="D2527" s="310">
        <v>32.44</v>
      </c>
    </row>
    <row r="2528" spans="1:4" ht="15" customHeight="1">
      <c r="A2528" s="306" t="s">
        <v>11845</v>
      </c>
      <c r="B2528" s="307" t="s">
        <v>11846</v>
      </c>
      <c r="C2528" s="306" t="s">
        <v>8153</v>
      </c>
      <c r="D2528" s="310">
        <v>15.66</v>
      </c>
    </row>
    <row r="2529" spans="1:4" ht="15" customHeight="1">
      <c r="A2529" s="306" t="s">
        <v>11847</v>
      </c>
      <c r="B2529" s="307" t="s">
        <v>11848</v>
      </c>
      <c r="C2529" s="306" t="s">
        <v>8153</v>
      </c>
      <c r="D2529" s="309">
        <v>108.02</v>
      </c>
    </row>
    <row r="2530" spans="1:4" ht="15" customHeight="1">
      <c r="A2530" s="306" t="s">
        <v>11849</v>
      </c>
      <c r="B2530" s="307" t="s">
        <v>11850</v>
      </c>
      <c r="C2530" s="306" t="s">
        <v>160</v>
      </c>
      <c r="D2530" s="309">
        <v>706.26</v>
      </c>
    </row>
    <row r="2531" spans="1:4" ht="15" customHeight="1">
      <c r="A2531" s="306" t="s">
        <v>11851</v>
      </c>
      <c r="B2531" s="307" t="s">
        <v>11852</v>
      </c>
      <c r="C2531" s="306" t="s">
        <v>160</v>
      </c>
      <c r="D2531" s="309">
        <v>225.73</v>
      </c>
    </row>
    <row r="2532" spans="1:4" ht="15" customHeight="1">
      <c r="A2532" s="306" t="s">
        <v>100</v>
      </c>
      <c r="B2532" s="307" t="s">
        <v>80</v>
      </c>
      <c r="C2532" s="306" t="s">
        <v>160</v>
      </c>
      <c r="D2532" s="309">
        <v>217.46</v>
      </c>
    </row>
    <row r="2533" spans="1:4" ht="15" customHeight="1">
      <c r="A2533" s="306" t="s">
        <v>11853</v>
      </c>
      <c r="B2533" s="307" t="s">
        <v>11854</v>
      </c>
      <c r="C2533" s="306" t="s">
        <v>160</v>
      </c>
      <c r="D2533" s="309">
        <v>207.91</v>
      </c>
    </row>
    <row r="2534" spans="1:4" ht="15" customHeight="1">
      <c r="A2534" s="306" t="s">
        <v>11855</v>
      </c>
      <c r="B2534" s="307" t="s">
        <v>11856</v>
      </c>
      <c r="C2534" s="306" t="s">
        <v>160</v>
      </c>
      <c r="D2534" s="309">
        <v>819.5</v>
      </c>
    </row>
    <row r="2535" spans="1:4" ht="15" customHeight="1">
      <c r="A2535" s="306" t="s">
        <v>11857</v>
      </c>
      <c r="B2535" s="307" t="s">
        <v>11858</v>
      </c>
      <c r="C2535" s="306" t="s">
        <v>8153</v>
      </c>
      <c r="D2535" s="309">
        <v>346.41</v>
      </c>
    </row>
    <row r="2536" spans="1:4" ht="15" customHeight="1">
      <c r="A2536" s="306" t="s">
        <v>11859</v>
      </c>
      <c r="B2536" s="307" t="s">
        <v>11860</v>
      </c>
      <c r="C2536" s="306" t="s">
        <v>8153</v>
      </c>
      <c r="D2536" s="309">
        <v>470.32</v>
      </c>
    </row>
    <row r="2537" spans="1:4" ht="15" customHeight="1">
      <c r="A2537" s="302">
        <v>9020</v>
      </c>
      <c r="B2537" s="303" t="s">
        <v>15685</v>
      </c>
      <c r="C2537" s="304"/>
      <c r="D2537" s="305"/>
    </row>
    <row r="2538" spans="1:4" ht="15" customHeight="1">
      <c r="A2538" s="306" t="s">
        <v>11861</v>
      </c>
      <c r="B2538" s="307" t="s">
        <v>11862</v>
      </c>
      <c r="C2538" s="306" t="s">
        <v>8153</v>
      </c>
      <c r="D2538" s="309">
        <v>185.63</v>
      </c>
    </row>
    <row r="2539" spans="1:4" ht="15" customHeight="1">
      <c r="A2539" s="306" t="s">
        <v>11863</v>
      </c>
      <c r="B2539" s="307" t="s">
        <v>11864</v>
      </c>
      <c r="C2539" s="306" t="s">
        <v>8153</v>
      </c>
      <c r="D2539" s="309">
        <v>158.09</v>
      </c>
    </row>
    <row r="2540" spans="1:4" ht="15" customHeight="1">
      <c r="A2540" s="306" t="s">
        <v>11865</v>
      </c>
      <c r="B2540" s="307" t="s">
        <v>11866</v>
      </c>
      <c r="C2540" s="306" t="s">
        <v>8153</v>
      </c>
      <c r="D2540" s="309">
        <v>280.38</v>
      </c>
    </row>
    <row r="2541" spans="1:4" ht="15" customHeight="1">
      <c r="A2541" s="306" t="s">
        <v>11867</v>
      </c>
      <c r="B2541" s="307" t="s">
        <v>11868</v>
      </c>
      <c r="C2541" s="306" t="s">
        <v>8153</v>
      </c>
      <c r="D2541" s="309">
        <v>616.66999999999996</v>
      </c>
    </row>
    <row r="2542" spans="1:4" ht="15" customHeight="1">
      <c r="A2542" s="302">
        <v>9022</v>
      </c>
      <c r="B2542" s="303" t="s">
        <v>15686</v>
      </c>
      <c r="C2542" s="304"/>
      <c r="D2542" s="305"/>
    </row>
    <row r="2543" spans="1:4" ht="15" customHeight="1">
      <c r="A2543" s="306" t="s">
        <v>101</v>
      </c>
      <c r="B2543" s="307" t="s">
        <v>11869</v>
      </c>
      <c r="C2543" s="306" t="s">
        <v>8153</v>
      </c>
      <c r="D2543" s="309">
        <v>229.36</v>
      </c>
    </row>
    <row r="2544" spans="1:4" ht="15" customHeight="1">
      <c r="A2544" s="306" t="s">
        <v>11870</v>
      </c>
      <c r="B2544" s="307" t="s">
        <v>11871</v>
      </c>
      <c r="C2544" s="306" t="s">
        <v>8153</v>
      </c>
      <c r="D2544" s="310">
        <v>30.02</v>
      </c>
    </row>
    <row r="2545" spans="1:4" ht="15" customHeight="1">
      <c r="A2545" s="302">
        <v>9023</v>
      </c>
      <c r="B2545" s="303" t="s">
        <v>15687</v>
      </c>
      <c r="C2545" s="304"/>
      <c r="D2545" s="305"/>
    </row>
    <row r="2546" spans="1:4" ht="15" customHeight="1">
      <c r="A2546" s="306" t="s">
        <v>23583</v>
      </c>
      <c r="B2546" s="307" t="s">
        <v>23584</v>
      </c>
      <c r="C2546" s="306" t="s">
        <v>8153</v>
      </c>
      <c r="D2546" s="310">
        <v>16.72</v>
      </c>
    </row>
    <row r="2547" spans="1:4" ht="15" customHeight="1">
      <c r="A2547" s="306" t="s">
        <v>11872</v>
      </c>
      <c r="B2547" s="307" t="s">
        <v>22593</v>
      </c>
      <c r="C2547" s="306" t="s">
        <v>8153</v>
      </c>
      <c r="D2547" s="310">
        <v>16.72</v>
      </c>
    </row>
    <row r="2548" spans="1:4" ht="15" customHeight="1">
      <c r="A2548" s="306" t="s">
        <v>23585</v>
      </c>
      <c r="B2548" s="307" t="s">
        <v>23586</v>
      </c>
      <c r="C2548" s="306" t="s">
        <v>8153</v>
      </c>
      <c r="D2548" s="310">
        <v>16.72</v>
      </c>
    </row>
    <row r="2549" spans="1:4" ht="15" customHeight="1">
      <c r="A2549" s="306" t="s">
        <v>23587</v>
      </c>
      <c r="B2549" s="307" t="s">
        <v>23588</v>
      </c>
      <c r="C2549" s="306" t="s">
        <v>8153</v>
      </c>
      <c r="D2549" s="310">
        <v>16.89</v>
      </c>
    </row>
    <row r="2550" spans="1:4" ht="15" customHeight="1">
      <c r="A2550" s="306" t="s">
        <v>23589</v>
      </c>
      <c r="B2550" s="307" t="s">
        <v>23590</v>
      </c>
      <c r="C2550" s="306" t="s">
        <v>8153</v>
      </c>
      <c r="D2550" s="310">
        <v>16.89</v>
      </c>
    </row>
    <row r="2551" spans="1:4" ht="15" customHeight="1">
      <c r="A2551" s="306" t="s">
        <v>23591</v>
      </c>
      <c r="B2551" s="307" t="s">
        <v>23592</v>
      </c>
      <c r="C2551" s="306" t="s">
        <v>8153</v>
      </c>
      <c r="D2551" s="310">
        <v>16.89</v>
      </c>
    </row>
    <row r="2552" spans="1:4" ht="15" customHeight="1">
      <c r="A2552" s="306" t="s">
        <v>23593</v>
      </c>
      <c r="B2552" s="307" t="s">
        <v>23594</v>
      </c>
      <c r="C2552" s="306" t="s">
        <v>8153</v>
      </c>
      <c r="D2552" s="310">
        <v>67.569999999999993</v>
      </c>
    </row>
    <row r="2553" spans="1:4" ht="15" customHeight="1">
      <c r="A2553" s="306" t="s">
        <v>23595</v>
      </c>
      <c r="B2553" s="307" t="s">
        <v>23596</v>
      </c>
      <c r="C2553" s="306" t="s">
        <v>8153</v>
      </c>
      <c r="D2553" s="310">
        <v>16.89</v>
      </c>
    </row>
    <row r="2554" spans="1:4" ht="15" customHeight="1">
      <c r="A2554" s="306" t="s">
        <v>23597</v>
      </c>
      <c r="B2554" s="307" t="s">
        <v>23598</v>
      </c>
      <c r="C2554" s="306" t="s">
        <v>8153</v>
      </c>
      <c r="D2554" s="310">
        <v>16.89</v>
      </c>
    </row>
    <row r="2555" spans="1:4" ht="15" customHeight="1">
      <c r="A2555" s="306" t="s">
        <v>23599</v>
      </c>
      <c r="B2555" s="307" t="s">
        <v>23600</v>
      </c>
      <c r="C2555" s="306" t="s">
        <v>8153</v>
      </c>
      <c r="D2555" s="310">
        <v>16.89</v>
      </c>
    </row>
    <row r="2556" spans="1:4" ht="15" customHeight="1">
      <c r="A2556" s="306" t="s">
        <v>23601</v>
      </c>
      <c r="B2556" s="307" t="s">
        <v>23602</v>
      </c>
      <c r="C2556" s="306" t="s">
        <v>8153</v>
      </c>
      <c r="D2556" s="310">
        <v>16.89</v>
      </c>
    </row>
    <row r="2557" spans="1:4" ht="15" customHeight="1">
      <c r="A2557" s="306" t="s">
        <v>23603</v>
      </c>
      <c r="B2557" s="307" t="s">
        <v>23604</v>
      </c>
      <c r="C2557" s="306" t="s">
        <v>8153</v>
      </c>
      <c r="D2557" s="308">
        <v>9.9499999999999993</v>
      </c>
    </row>
    <row r="2558" spans="1:4" ht="15" customHeight="1">
      <c r="A2558" s="306" t="s">
        <v>23605</v>
      </c>
      <c r="B2558" s="307" t="s">
        <v>23606</v>
      </c>
      <c r="C2558" s="306" t="s">
        <v>8153</v>
      </c>
      <c r="D2558" s="308">
        <v>9.9499999999999993</v>
      </c>
    </row>
    <row r="2559" spans="1:4" ht="15" customHeight="1">
      <c r="A2559" s="306" t="s">
        <v>127</v>
      </c>
      <c r="B2559" s="307" t="s">
        <v>22594</v>
      </c>
      <c r="C2559" s="306" t="s">
        <v>8153</v>
      </c>
      <c r="D2559" s="310">
        <v>16.89</v>
      </c>
    </row>
    <row r="2560" spans="1:4" ht="15" customHeight="1">
      <c r="A2560" s="306" t="s">
        <v>23607</v>
      </c>
      <c r="B2560" s="307" t="s">
        <v>23608</v>
      </c>
      <c r="C2560" s="306" t="s">
        <v>8153</v>
      </c>
      <c r="D2560" s="310">
        <v>16.89</v>
      </c>
    </row>
    <row r="2561" spans="1:4" ht="15" customHeight="1">
      <c r="A2561" s="306" t="s">
        <v>249</v>
      </c>
      <c r="B2561" s="307" t="s">
        <v>22595</v>
      </c>
      <c r="C2561" s="306" t="s">
        <v>8153</v>
      </c>
      <c r="D2561" s="310">
        <v>16.89</v>
      </c>
    </row>
    <row r="2562" spans="1:4" ht="15" customHeight="1">
      <c r="A2562" s="306" t="s">
        <v>23609</v>
      </c>
      <c r="B2562" s="307" t="s">
        <v>23610</v>
      </c>
      <c r="C2562" s="306" t="s">
        <v>8153</v>
      </c>
      <c r="D2562" s="310">
        <v>16.89</v>
      </c>
    </row>
    <row r="2563" spans="1:4" ht="15" customHeight="1">
      <c r="A2563" s="306" t="s">
        <v>23611</v>
      </c>
      <c r="B2563" s="307" t="s">
        <v>23612</v>
      </c>
      <c r="C2563" s="306" t="s">
        <v>8153</v>
      </c>
      <c r="D2563" s="309">
        <v>105.6</v>
      </c>
    </row>
    <row r="2564" spans="1:4" ht="15" customHeight="1">
      <c r="A2564" s="306" t="s">
        <v>23613</v>
      </c>
      <c r="B2564" s="307" t="s">
        <v>23614</v>
      </c>
      <c r="C2564" s="306" t="s">
        <v>8153</v>
      </c>
      <c r="D2564" s="310">
        <v>37.76</v>
      </c>
    </row>
    <row r="2565" spans="1:4" ht="15" customHeight="1">
      <c r="A2565" s="306" t="s">
        <v>23615</v>
      </c>
      <c r="B2565" s="307" t="s">
        <v>23616</v>
      </c>
      <c r="C2565" s="306" t="s">
        <v>8153</v>
      </c>
      <c r="D2565" s="310">
        <v>37.76</v>
      </c>
    </row>
    <row r="2566" spans="1:4" ht="15" customHeight="1">
      <c r="A2566" s="306" t="s">
        <v>23617</v>
      </c>
      <c r="B2566" s="307" t="s">
        <v>23618</v>
      </c>
      <c r="C2566" s="306" t="s">
        <v>8153</v>
      </c>
      <c r="D2566" s="310">
        <v>37.76</v>
      </c>
    </row>
    <row r="2567" spans="1:4" ht="15" customHeight="1">
      <c r="A2567" s="306" t="s">
        <v>23619</v>
      </c>
      <c r="B2567" s="307" t="s">
        <v>23620</v>
      </c>
      <c r="C2567" s="306" t="s">
        <v>8153</v>
      </c>
      <c r="D2567" s="310">
        <v>37.76</v>
      </c>
    </row>
    <row r="2568" spans="1:4" ht="15" customHeight="1">
      <c r="A2568" s="306" t="s">
        <v>11873</v>
      </c>
      <c r="B2568" s="307" t="s">
        <v>22596</v>
      </c>
      <c r="C2568" s="306" t="s">
        <v>8153</v>
      </c>
      <c r="D2568" s="310">
        <v>23.55</v>
      </c>
    </row>
    <row r="2569" spans="1:4" ht="15" customHeight="1">
      <c r="A2569" s="306" t="s">
        <v>11874</v>
      </c>
      <c r="B2569" s="307" t="s">
        <v>22597</v>
      </c>
      <c r="C2569" s="306" t="s">
        <v>8153</v>
      </c>
      <c r="D2569" s="310">
        <v>19.87</v>
      </c>
    </row>
    <row r="2570" spans="1:4" ht="15" customHeight="1">
      <c r="A2570" s="306" t="s">
        <v>11875</v>
      </c>
      <c r="B2570" s="307" t="s">
        <v>22598</v>
      </c>
      <c r="C2570" s="306" t="s">
        <v>8153</v>
      </c>
      <c r="D2570" s="310">
        <v>19.87</v>
      </c>
    </row>
    <row r="2571" spans="1:4" ht="15" customHeight="1">
      <c r="A2571" s="306" t="s">
        <v>23621</v>
      </c>
      <c r="B2571" s="307" t="s">
        <v>23622</v>
      </c>
      <c r="C2571" s="306" t="s">
        <v>8153</v>
      </c>
      <c r="D2571" s="310">
        <v>19.87</v>
      </c>
    </row>
    <row r="2572" spans="1:4" ht="15" customHeight="1">
      <c r="A2572" s="306" t="s">
        <v>103</v>
      </c>
      <c r="B2572" s="307" t="s">
        <v>22599</v>
      </c>
      <c r="C2572" s="306" t="s">
        <v>8153</v>
      </c>
      <c r="D2572" s="310">
        <v>19.87</v>
      </c>
    </row>
    <row r="2573" spans="1:4" ht="15" customHeight="1">
      <c r="A2573" s="306" t="s">
        <v>23623</v>
      </c>
      <c r="B2573" s="307" t="s">
        <v>23624</v>
      </c>
      <c r="C2573" s="306" t="s">
        <v>8153</v>
      </c>
      <c r="D2573" s="310">
        <v>19.87</v>
      </c>
    </row>
    <row r="2574" spans="1:4" ht="15" customHeight="1">
      <c r="A2574" s="306" t="s">
        <v>23625</v>
      </c>
      <c r="B2574" s="307" t="s">
        <v>23626</v>
      </c>
      <c r="C2574" s="306" t="s">
        <v>8153</v>
      </c>
      <c r="D2574" s="310">
        <v>19.87</v>
      </c>
    </row>
    <row r="2575" spans="1:4" ht="15" customHeight="1">
      <c r="A2575" s="306" t="s">
        <v>23627</v>
      </c>
      <c r="B2575" s="307" t="s">
        <v>23628</v>
      </c>
      <c r="C2575" s="306" t="s">
        <v>8153</v>
      </c>
      <c r="D2575" s="310">
        <v>19.87</v>
      </c>
    </row>
    <row r="2576" spans="1:4" ht="15" customHeight="1">
      <c r="A2576" s="306" t="s">
        <v>23629</v>
      </c>
      <c r="B2576" s="307" t="s">
        <v>23630</v>
      </c>
      <c r="C2576" s="306" t="s">
        <v>8153</v>
      </c>
      <c r="D2576" s="310">
        <v>14.83</v>
      </c>
    </row>
    <row r="2577" spans="1:4" ht="15" customHeight="1">
      <c r="A2577" s="306" t="s">
        <v>23631</v>
      </c>
      <c r="B2577" s="307" t="s">
        <v>23632</v>
      </c>
      <c r="C2577" s="306" t="s">
        <v>8153</v>
      </c>
      <c r="D2577" s="310">
        <v>12.09</v>
      </c>
    </row>
    <row r="2578" spans="1:4" ht="15" customHeight="1">
      <c r="A2578" s="306" t="s">
        <v>23633</v>
      </c>
      <c r="B2578" s="307" t="s">
        <v>23634</v>
      </c>
      <c r="C2578" s="306" t="s">
        <v>8153</v>
      </c>
      <c r="D2578" s="310">
        <v>16.079999999999998</v>
      </c>
    </row>
    <row r="2579" spans="1:4" ht="15" customHeight="1">
      <c r="A2579" s="306" t="s">
        <v>23635</v>
      </c>
      <c r="B2579" s="307" t="s">
        <v>23636</v>
      </c>
      <c r="C2579" s="306" t="s">
        <v>8153</v>
      </c>
      <c r="D2579" s="310">
        <v>12.09</v>
      </c>
    </row>
    <row r="2580" spans="1:4" ht="15" customHeight="1">
      <c r="A2580" s="306" t="s">
        <v>102</v>
      </c>
      <c r="B2580" s="307" t="s">
        <v>22600</v>
      </c>
      <c r="C2580" s="306" t="s">
        <v>8153</v>
      </c>
      <c r="D2580" s="310">
        <v>19.87</v>
      </c>
    </row>
    <row r="2581" spans="1:4" ht="15" customHeight="1">
      <c r="A2581" s="306" t="s">
        <v>23637</v>
      </c>
      <c r="B2581" s="307" t="s">
        <v>23638</v>
      </c>
      <c r="C2581" s="306" t="s">
        <v>8153</v>
      </c>
      <c r="D2581" s="310">
        <v>12.09</v>
      </c>
    </row>
    <row r="2582" spans="1:4" ht="15" customHeight="1">
      <c r="A2582" s="306" t="s">
        <v>23639</v>
      </c>
      <c r="B2582" s="307" t="s">
        <v>23640</v>
      </c>
      <c r="C2582" s="306" t="s">
        <v>8153</v>
      </c>
      <c r="D2582" s="310">
        <v>12.09</v>
      </c>
    </row>
    <row r="2583" spans="1:4" ht="15" customHeight="1">
      <c r="A2583" s="306" t="s">
        <v>23641</v>
      </c>
      <c r="B2583" s="307" t="s">
        <v>23642</v>
      </c>
      <c r="C2583" s="306" t="s">
        <v>8153</v>
      </c>
      <c r="D2583" s="310">
        <v>19.87</v>
      </c>
    </row>
    <row r="2584" spans="1:4" ht="15" customHeight="1">
      <c r="A2584" s="306" t="s">
        <v>23643</v>
      </c>
      <c r="B2584" s="307" t="s">
        <v>23644</v>
      </c>
      <c r="C2584" s="306" t="s">
        <v>8153</v>
      </c>
      <c r="D2584" s="310">
        <v>19.87</v>
      </c>
    </row>
    <row r="2585" spans="1:4" ht="15" customHeight="1">
      <c r="A2585" s="306" t="s">
        <v>23645</v>
      </c>
      <c r="B2585" s="307" t="s">
        <v>23646</v>
      </c>
      <c r="C2585" s="306" t="s">
        <v>8153</v>
      </c>
      <c r="D2585" s="310">
        <v>19.87</v>
      </c>
    </row>
    <row r="2586" spans="1:4" ht="15" customHeight="1">
      <c r="A2586" s="306" t="s">
        <v>23647</v>
      </c>
      <c r="B2586" s="307" t="s">
        <v>23648</v>
      </c>
      <c r="C2586" s="306" t="s">
        <v>8153</v>
      </c>
      <c r="D2586" s="310">
        <v>19.87</v>
      </c>
    </row>
    <row r="2587" spans="1:4" ht="15" customHeight="1">
      <c r="A2587" s="306" t="s">
        <v>23649</v>
      </c>
      <c r="B2587" s="307" t="s">
        <v>23650</v>
      </c>
      <c r="C2587" s="306" t="s">
        <v>8153</v>
      </c>
      <c r="D2587" s="310">
        <v>19.87</v>
      </c>
    </row>
    <row r="2588" spans="1:4" ht="15" customHeight="1">
      <c r="A2588" s="306" t="s">
        <v>23651</v>
      </c>
      <c r="B2588" s="307" t="s">
        <v>23652</v>
      </c>
      <c r="C2588" s="306" t="s">
        <v>8153</v>
      </c>
      <c r="D2588" s="310">
        <v>19.87</v>
      </c>
    </row>
    <row r="2589" spans="1:4" ht="15" customHeight="1">
      <c r="A2589" s="306" t="s">
        <v>11876</v>
      </c>
      <c r="B2589" s="307" t="s">
        <v>22601</v>
      </c>
      <c r="C2589" s="306" t="s">
        <v>8153</v>
      </c>
      <c r="D2589" s="310">
        <v>19.87</v>
      </c>
    </row>
    <row r="2590" spans="1:4" ht="15" customHeight="1">
      <c r="A2590" s="302">
        <v>9024</v>
      </c>
      <c r="B2590" s="303" t="s">
        <v>15688</v>
      </c>
      <c r="C2590" s="304"/>
      <c r="D2590" s="305"/>
    </row>
    <row r="2591" spans="1:4" ht="15" customHeight="1">
      <c r="A2591" s="306" t="s">
        <v>11877</v>
      </c>
      <c r="B2591" s="307" t="s">
        <v>11878</v>
      </c>
      <c r="C2591" s="306" t="s">
        <v>8153</v>
      </c>
      <c r="D2591" s="309">
        <v>122.34</v>
      </c>
    </row>
    <row r="2592" spans="1:4" ht="15" customHeight="1">
      <c r="A2592" s="306" t="s">
        <v>11879</v>
      </c>
      <c r="B2592" s="307" t="s">
        <v>11880</v>
      </c>
      <c r="C2592" s="306" t="s">
        <v>160</v>
      </c>
      <c r="D2592" s="310">
        <v>10.32</v>
      </c>
    </row>
    <row r="2593" spans="1:4" ht="15" customHeight="1">
      <c r="A2593" s="306" t="s">
        <v>11881</v>
      </c>
      <c r="B2593" s="307" t="s">
        <v>11882</v>
      </c>
      <c r="C2593" s="306" t="s">
        <v>160</v>
      </c>
      <c r="D2593" s="309">
        <v>134.84</v>
      </c>
    </row>
    <row r="2594" spans="1:4" ht="15" customHeight="1">
      <c r="A2594" s="306" t="s">
        <v>11883</v>
      </c>
      <c r="B2594" s="307" t="s">
        <v>11884</v>
      </c>
      <c r="C2594" s="306" t="s">
        <v>160</v>
      </c>
      <c r="D2594" s="309">
        <v>125.36</v>
      </c>
    </row>
    <row r="2595" spans="1:4" ht="15" customHeight="1">
      <c r="A2595" s="306" t="s">
        <v>11885</v>
      </c>
      <c r="B2595" s="307" t="s">
        <v>11886</v>
      </c>
      <c r="C2595" s="306" t="s">
        <v>160</v>
      </c>
      <c r="D2595" s="309">
        <v>127.44</v>
      </c>
    </row>
    <row r="2596" spans="1:4" ht="15" customHeight="1">
      <c r="A2596" s="306" t="s">
        <v>11887</v>
      </c>
      <c r="B2596" s="307" t="s">
        <v>11888</v>
      </c>
      <c r="C2596" s="306" t="s">
        <v>160</v>
      </c>
      <c r="D2596" s="309">
        <v>128.66999999999999</v>
      </c>
    </row>
    <row r="2597" spans="1:4" ht="15" customHeight="1">
      <c r="A2597" s="302">
        <v>8688</v>
      </c>
      <c r="B2597" s="303" t="s">
        <v>15689</v>
      </c>
      <c r="C2597" s="304"/>
      <c r="D2597" s="305"/>
    </row>
    <row r="2598" spans="1:4" ht="15" customHeight="1">
      <c r="A2598" s="302">
        <v>9026</v>
      </c>
      <c r="B2598" s="303" t="s">
        <v>15690</v>
      </c>
      <c r="C2598" s="304"/>
      <c r="D2598" s="305"/>
    </row>
    <row r="2599" spans="1:4" ht="15" customHeight="1">
      <c r="A2599" s="306" t="s">
        <v>11889</v>
      </c>
      <c r="B2599" s="307" t="s">
        <v>11890</v>
      </c>
      <c r="C2599" s="306" t="s">
        <v>145</v>
      </c>
      <c r="D2599" s="310">
        <v>41.79</v>
      </c>
    </row>
    <row r="2600" spans="1:4" ht="15" customHeight="1">
      <c r="A2600" s="306" t="s">
        <v>11891</v>
      </c>
      <c r="B2600" s="307" t="s">
        <v>11892</v>
      </c>
      <c r="C2600" s="306" t="s">
        <v>145</v>
      </c>
      <c r="D2600" s="310">
        <v>51.09</v>
      </c>
    </row>
    <row r="2601" spans="1:4" ht="15" customHeight="1">
      <c r="A2601" s="306" t="s">
        <v>11893</v>
      </c>
      <c r="B2601" s="307" t="s">
        <v>11894</v>
      </c>
      <c r="C2601" s="306" t="s">
        <v>145</v>
      </c>
      <c r="D2601" s="310">
        <v>35.39</v>
      </c>
    </row>
    <row r="2602" spans="1:4" ht="15" customHeight="1">
      <c r="A2602" s="302">
        <v>9027</v>
      </c>
      <c r="B2602" s="303" t="s">
        <v>15691</v>
      </c>
      <c r="C2602" s="304"/>
      <c r="D2602" s="305"/>
    </row>
    <row r="2603" spans="1:4" ht="15" customHeight="1">
      <c r="A2603" s="306" t="s">
        <v>11896</v>
      </c>
      <c r="B2603" s="307" t="s">
        <v>15322</v>
      </c>
      <c r="C2603" s="306" t="s">
        <v>8153</v>
      </c>
      <c r="D2603" s="310">
        <v>49.61</v>
      </c>
    </row>
    <row r="2604" spans="1:4" ht="15" customHeight="1">
      <c r="A2604" s="306" t="s">
        <v>11895</v>
      </c>
      <c r="B2604" s="307" t="s">
        <v>15323</v>
      </c>
      <c r="C2604" s="306" t="s">
        <v>8153</v>
      </c>
      <c r="D2604" s="310">
        <v>44.8</v>
      </c>
    </row>
    <row r="2605" spans="1:4" ht="15" customHeight="1">
      <c r="A2605" s="302">
        <v>9029</v>
      </c>
      <c r="B2605" s="303" t="s">
        <v>15562</v>
      </c>
      <c r="C2605" s="304"/>
      <c r="D2605" s="305"/>
    </row>
    <row r="2606" spans="1:4" ht="15" customHeight="1">
      <c r="A2606" s="306" t="s">
        <v>11897</v>
      </c>
      <c r="B2606" s="307" t="s">
        <v>11898</v>
      </c>
      <c r="C2606" s="306" t="s">
        <v>160</v>
      </c>
      <c r="D2606" s="309">
        <v>117.14</v>
      </c>
    </row>
    <row r="2607" spans="1:4" ht="15" customHeight="1">
      <c r="A2607" s="306" t="s">
        <v>11899</v>
      </c>
      <c r="B2607" s="307" t="s">
        <v>11900</v>
      </c>
      <c r="C2607" s="306" t="s">
        <v>160</v>
      </c>
      <c r="D2607" s="309">
        <v>151.25</v>
      </c>
    </row>
    <row r="2608" spans="1:4" ht="15" customHeight="1">
      <c r="A2608" s="302">
        <v>9030</v>
      </c>
      <c r="B2608" s="303" t="s">
        <v>15692</v>
      </c>
      <c r="C2608" s="304"/>
      <c r="D2608" s="305"/>
    </row>
    <row r="2609" spans="1:4" ht="15" customHeight="1">
      <c r="A2609" s="306" t="s">
        <v>11901</v>
      </c>
      <c r="B2609" s="307" t="s">
        <v>11902</v>
      </c>
      <c r="C2609" s="306" t="s">
        <v>160</v>
      </c>
      <c r="D2609" s="311">
        <v>1128.57</v>
      </c>
    </row>
    <row r="2610" spans="1:4" ht="15" customHeight="1">
      <c r="A2610" s="306" t="s">
        <v>11903</v>
      </c>
      <c r="B2610" s="307" t="s">
        <v>11904</v>
      </c>
      <c r="C2610" s="306" t="s">
        <v>160</v>
      </c>
      <c r="D2610" s="311">
        <v>1881.12</v>
      </c>
    </row>
    <row r="2611" spans="1:4" ht="15" customHeight="1">
      <c r="A2611" s="306" t="s">
        <v>11905</v>
      </c>
      <c r="B2611" s="307" t="s">
        <v>11906</v>
      </c>
      <c r="C2611" s="306" t="s">
        <v>160</v>
      </c>
      <c r="D2611" s="311">
        <v>1578.93</v>
      </c>
    </row>
    <row r="2612" spans="1:4" ht="15" customHeight="1">
      <c r="A2612" s="306" t="s">
        <v>11907</v>
      </c>
      <c r="B2612" s="307" t="s">
        <v>11908</v>
      </c>
      <c r="C2612" s="306" t="s">
        <v>160</v>
      </c>
      <c r="D2612" s="309">
        <v>753.64</v>
      </c>
    </row>
    <row r="2613" spans="1:4" ht="15" customHeight="1">
      <c r="A2613" s="306" t="s">
        <v>11909</v>
      </c>
      <c r="B2613" s="307" t="s">
        <v>11910</v>
      </c>
      <c r="C2613" s="306" t="s">
        <v>160</v>
      </c>
      <c r="D2613" s="311">
        <v>2676.41</v>
      </c>
    </row>
    <row r="2614" spans="1:4" ht="15" customHeight="1">
      <c r="A2614" s="306" t="s">
        <v>11911</v>
      </c>
      <c r="B2614" s="307" t="s">
        <v>11912</v>
      </c>
      <c r="C2614" s="306" t="s">
        <v>160</v>
      </c>
      <c r="D2614" s="311">
        <v>5684.19</v>
      </c>
    </row>
    <row r="2615" spans="1:4" ht="15" customHeight="1">
      <c r="A2615" s="306" t="s">
        <v>11913</v>
      </c>
      <c r="B2615" s="307" t="s">
        <v>11914</v>
      </c>
      <c r="C2615" s="306" t="s">
        <v>160</v>
      </c>
      <c r="D2615" s="309">
        <v>939.91</v>
      </c>
    </row>
    <row r="2616" spans="1:4" ht="15" customHeight="1">
      <c r="A2616" s="302">
        <v>9031</v>
      </c>
      <c r="B2616" s="303" t="s">
        <v>15693</v>
      </c>
      <c r="C2616" s="304"/>
      <c r="D2616" s="305"/>
    </row>
    <row r="2617" spans="1:4" ht="15" customHeight="1">
      <c r="A2617" s="306" t="s">
        <v>11915</v>
      </c>
      <c r="B2617" s="307" t="s">
        <v>11916</v>
      </c>
      <c r="C2617" s="306" t="s">
        <v>160</v>
      </c>
      <c r="D2617" s="309">
        <v>121.6</v>
      </c>
    </row>
    <row r="2618" spans="1:4" ht="15" customHeight="1">
      <c r="A2618" s="306" t="s">
        <v>11917</v>
      </c>
      <c r="B2618" s="307" t="s">
        <v>11918</v>
      </c>
      <c r="C2618" s="306" t="s">
        <v>160</v>
      </c>
      <c r="D2618" s="309">
        <v>207.97</v>
      </c>
    </row>
    <row r="2619" spans="1:4" ht="15" customHeight="1">
      <c r="A2619" s="306" t="s">
        <v>11919</v>
      </c>
      <c r="B2619" s="307" t="s">
        <v>11920</v>
      </c>
      <c r="C2619" s="306" t="s">
        <v>160</v>
      </c>
      <c r="D2619" s="309">
        <v>175.82</v>
      </c>
    </row>
    <row r="2620" spans="1:4" ht="15" customHeight="1">
      <c r="A2620" s="306" t="s">
        <v>11921</v>
      </c>
      <c r="B2620" s="307" t="s">
        <v>11922</v>
      </c>
      <c r="C2620" s="306" t="s">
        <v>160</v>
      </c>
      <c r="D2620" s="310">
        <v>71.05</v>
      </c>
    </row>
    <row r="2621" spans="1:4" ht="15" customHeight="1">
      <c r="A2621" s="306" t="s">
        <v>11923</v>
      </c>
      <c r="B2621" s="307" t="s">
        <v>11924</v>
      </c>
      <c r="C2621" s="306" t="s">
        <v>160</v>
      </c>
      <c r="D2621" s="309">
        <v>340.61</v>
      </c>
    </row>
    <row r="2622" spans="1:4" ht="15" customHeight="1">
      <c r="A2622" s="306" t="s">
        <v>11925</v>
      </c>
      <c r="B2622" s="307" t="s">
        <v>11926</v>
      </c>
      <c r="C2622" s="306" t="s">
        <v>160</v>
      </c>
      <c r="D2622" s="309">
        <v>366.27</v>
      </c>
    </row>
    <row r="2623" spans="1:4" ht="15" customHeight="1">
      <c r="A2623" s="306" t="s">
        <v>11927</v>
      </c>
      <c r="B2623" s="307" t="s">
        <v>11928</v>
      </c>
      <c r="C2623" s="306" t="s">
        <v>160</v>
      </c>
      <c r="D2623" s="310">
        <v>86.69</v>
      </c>
    </row>
    <row r="2624" spans="1:4" ht="15" customHeight="1">
      <c r="A2624" s="302">
        <v>9032</v>
      </c>
      <c r="B2624" s="303" t="s">
        <v>15694</v>
      </c>
      <c r="C2624" s="304"/>
      <c r="D2624" s="305"/>
    </row>
    <row r="2625" spans="1:4" ht="15" customHeight="1">
      <c r="A2625" s="306" t="s">
        <v>11929</v>
      </c>
      <c r="B2625" s="307" t="s">
        <v>11930</v>
      </c>
      <c r="C2625" s="306" t="s">
        <v>160</v>
      </c>
      <c r="D2625" s="310">
        <v>67.709999999999994</v>
      </c>
    </row>
    <row r="2626" spans="1:4" ht="15" customHeight="1">
      <c r="A2626" s="306" t="s">
        <v>11931</v>
      </c>
      <c r="B2626" s="307" t="s">
        <v>11932</v>
      </c>
      <c r="C2626" s="306" t="s">
        <v>160</v>
      </c>
      <c r="D2626" s="309">
        <v>155.26</v>
      </c>
    </row>
    <row r="2627" spans="1:4" ht="15" customHeight="1">
      <c r="A2627" s="306" t="s">
        <v>11933</v>
      </c>
      <c r="B2627" s="307" t="s">
        <v>11934</v>
      </c>
      <c r="C2627" s="306" t="s">
        <v>160</v>
      </c>
      <c r="D2627" s="309">
        <v>124.32</v>
      </c>
    </row>
    <row r="2628" spans="1:4" ht="15" customHeight="1">
      <c r="A2628" s="306" t="s">
        <v>11935</v>
      </c>
      <c r="B2628" s="307" t="s">
        <v>11936</v>
      </c>
      <c r="C2628" s="306" t="s">
        <v>160</v>
      </c>
      <c r="D2628" s="310">
        <v>51.3</v>
      </c>
    </row>
    <row r="2629" spans="1:4" ht="15" customHeight="1">
      <c r="A2629" s="306" t="s">
        <v>11937</v>
      </c>
      <c r="B2629" s="307" t="s">
        <v>11938</v>
      </c>
      <c r="C2629" s="306" t="s">
        <v>160</v>
      </c>
      <c r="D2629" s="309">
        <v>207.4</v>
      </c>
    </row>
    <row r="2630" spans="1:4" ht="15" customHeight="1">
      <c r="A2630" s="306" t="s">
        <v>11939</v>
      </c>
      <c r="B2630" s="307" t="s">
        <v>11940</v>
      </c>
      <c r="C2630" s="306" t="s">
        <v>160</v>
      </c>
      <c r="D2630" s="309">
        <v>329.63</v>
      </c>
    </row>
    <row r="2631" spans="1:4" ht="15" customHeight="1">
      <c r="A2631" s="306" t="s">
        <v>11941</v>
      </c>
      <c r="B2631" s="307" t="s">
        <v>11942</v>
      </c>
      <c r="C2631" s="306" t="s">
        <v>160</v>
      </c>
      <c r="D2631" s="310">
        <v>55.59</v>
      </c>
    </row>
    <row r="2632" spans="1:4" ht="15" customHeight="1">
      <c r="A2632" s="302">
        <v>9033</v>
      </c>
      <c r="B2632" s="303" t="s">
        <v>15695</v>
      </c>
      <c r="C2632" s="304"/>
      <c r="D2632" s="305"/>
    </row>
    <row r="2633" spans="1:4" ht="15" customHeight="1">
      <c r="A2633" s="306" t="s">
        <v>11943</v>
      </c>
      <c r="B2633" s="307" t="s">
        <v>11944</v>
      </c>
      <c r="C2633" s="306" t="s">
        <v>160</v>
      </c>
      <c r="D2633" s="309">
        <v>257.47000000000003</v>
      </c>
    </row>
    <row r="2634" spans="1:4" ht="15" customHeight="1">
      <c r="A2634" s="306" t="s">
        <v>11945</v>
      </c>
      <c r="B2634" s="307" t="s">
        <v>11946</v>
      </c>
      <c r="C2634" s="306" t="s">
        <v>160</v>
      </c>
      <c r="D2634" s="309">
        <v>192.2</v>
      </c>
    </row>
    <row r="2635" spans="1:4" ht="15" customHeight="1">
      <c r="A2635" s="302">
        <v>9034</v>
      </c>
      <c r="B2635" s="303" t="s">
        <v>15696</v>
      </c>
      <c r="C2635" s="304"/>
      <c r="D2635" s="305"/>
    </row>
    <row r="2636" spans="1:4" ht="15" customHeight="1">
      <c r="A2636" s="306" t="s">
        <v>11947</v>
      </c>
      <c r="B2636" s="307" t="s">
        <v>11948</v>
      </c>
      <c r="C2636" s="306" t="s">
        <v>160</v>
      </c>
      <c r="D2636" s="309">
        <v>493.93</v>
      </c>
    </row>
    <row r="2637" spans="1:4" ht="15" customHeight="1">
      <c r="A2637" s="306" t="s">
        <v>11949</v>
      </c>
      <c r="B2637" s="307" t="s">
        <v>11950</v>
      </c>
      <c r="C2637" s="306" t="s">
        <v>160</v>
      </c>
      <c r="D2637" s="309">
        <v>393.28</v>
      </c>
    </row>
    <row r="2638" spans="1:4" ht="15" customHeight="1">
      <c r="A2638" s="306" t="s">
        <v>11951</v>
      </c>
      <c r="B2638" s="307" t="s">
        <v>11952</v>
      </c>
      <c r="C2638" s="306" t="s">
        <v>160</v>
      </c>
      <c r="D2638" s="309">
        <v>116.36</v>
      </c>
    </row>
    <row r="2639" spans="1:4" ht="15" customHeight="1">
      <c r="A2639" s="306" t="s">
        <v>11953</v>
      </c>
      <c r="B2639" s="307" t="s">
        <v>11954</v>
      </c>
      <c r="C2639" s="306" t="s">
        <v>160</v>
      </c>
      <c r="D2639" s="309">
        <v>116.04</v>
      </c>
    </row>
    <row r="2640" spans="1:4" ht="15" customHeight="1">
      <c r="A2640" s="302">
        <v>9036</v>
      </c>
      <c r="B2640" s="303" t="s">
        <v>15698</v>
      </c>
      <c r="C2640" s="304"/>
      <c r="D2640" s="305"/>
    </row>
    <row r="2641" spans="1:4" ht="15" customHeight="1">
      <c r="A2641" s="306" t="s">
        <v>11957</v>
      </c>
      <c r="B2641" s="307" t="s">
        <v>11958</v>
      </c>
      <c r="C2641" s="306" t="s">
        <v>160</v>
      </c>
      <c r="D2641" s="309">
        <v>794.84</v>
      </c>
    </row>
    <row r="2642" spans="1:4" ht="15" customHeight="1">
      <c r="A2642" s="302">
        <v>9037</v>
      </c>
      <c r="B2642" s="303" t="s">
        <v>15699</v>
      </c>
      <c r="C2642" s="304"/>
      <c r="D2642" s="305"/>
    </row>
    <row r="2643" spans="1:4" ht="15" customHeight="1">
      <c r="A2643" s="306" t="s">
        <v>11959</v>
      </c>
      <c r="B2643" s="307" t="s">
        <v>11960</v>
      </c>
      <c r="C2643" s="306" t="s">
        <v>8153</v>
      </c>
      <c r="D2643" s="311">
        <v>3120.76</v>
      </c>
    </row>
    <row r="2644" spans="1:4" ht="15" customHeight="1">
      <c r="A2644" s="302">
        <v>9038</v>
      </c>
      <c r="B2644" s="303" t="s">
        <v>15700</v>
      </c>
      <c r="C2644" s="304"/>
      <c r="D2644" s="305"/>
    </row>
    <row r="2645" spans="1:4" ht="15" customHeight="1">
      <c r="A2645" s="306" t="s">
        <v>11961</v>
      </c>
      <c r="B2645" s="307" t="s">
        <v>15324</v>
      </c>
      <c r="C2645" s="306" t="s">
        <v>8153</v>
      </c>
      <c r="D2645" s="309">
        <v>120.17</v>
      </c>
    </row>
    <row r="2646" spans="1:4" ht="15" customHeight="1">
      <c r="A2646" s="306" t="s">
        <v>11962</v>
      </c>
      <c r="B2646" s="307" t="s">
        <v>15325</v>
      </c>
      <c r="C2646" s="306" t="s">
        <v>8153</v>
      </c>
      <c r="D2646" s="309">
        <v>180.1</v>
      </c>
    </row>
    <row r="2647" spans="1:4" ht="15" customHeight="1">
      <c r="A2647" s="306" t="s">
        <v>11963</v>
      </c>
      <c r="B2647" s="307" t="s">
        <v>11964</v>
      </c>
      <c r="C2647" s="306" t="s">
        <v>160</v>
      </c>
      <c r="D2647" s="309">
        <v>142.38999999999999</v>
      </c>
    </row>
    <row r="2648" spans="1:4" ht="15" customHeight="1">
      <c r="A2648" s="306" t="s">
        <v>11965</v>
      </c>
      <c r="B2648" s="307" t="s">
        <v>11966</v>
      </c>
      <c r="C2648" s="306" t="s">
        <v>160</v>
      </c>
      <c r="D2648" s="309">
        <v>249.12</v>
      </c>
    </row>
    <row r="2649" spans="1:4" ht="15" customHeight="1">
      <c r="A2649" s="306" t="s">
        <v>11967</v>
      </c>
      <c r="B2649" s="307" t="s">
        <v>11968</v>
      </c>
      <c r="C2649" s="306" t="s">
        <v>160</v>
      </c>
      <c r="D2649" s="309">
        <v>212.25</v>
      </c>
    </row>
    <row r="2650" spans="1:4" ht="15" customHeight="1">
      <c r="A2650" s="306" t="s">
        <v>11969</v>
      </c>
      <c r="B2650" s="307" t="s">
        <v>11970</v>
      </c>
      <c r="C2650" s="306" t="s">
        <v>160</v>
      </c>
      <c r="D2650" s="310">
        <v>94.84</v>
      </c>
    </row>
    <row r="2651" spans="1:4" ht="15" customHeight="1">
      <c r="A2651" s="306" t="s">
        <v>11971</v>
      </c>
      <c r="B2651" s="307" t="s">
        <v>11972</v>
      </c>
      <c r="C2651" s="306" t="s">
        <v>160</v>
      </c>
      <c r="D2651" s="309">
        <v>339.35</v>
      </c>
    </row>
    <row r="2652" spans="1:4" ht="15" customHeight="1">
      <c r="A2652" s="306" t="s">
        <v>11973</v>
      </c>
      <c r="B2652" s="307" t="s">
        <v>11974</v>
      </c>
      <c r="C2652" s="306" t="s">
        <v>160</v>
      </c>
      <c r="D2652" s="309">
        <v>122.98</v>
      </c>
    </row>
    <row r="2653" spans="1:4" ht="15" customHeight="1">
      <c r="A2653" s="306" t="s">
        <v>11975</v>
      </c>
      <c r="B2653" s="307" t="s">
        <v>11976</v>
      </c>
      <c r="C2653" s="306" t="s">
        <v>160</v>
      </c>
      <c r="D2653" s="310">
        <v>31.81</v>
      </c>
    </row>
    <row r="2654" spans="1:4" ht="15" customHeight="1">
      <c r="A2654" s="306" t="s">
        <v>11977</v>
      </c>
      <c r="B2654" s="307" t="s">
        <v>15326</v>
      </c>
      <c r="C2654" s="306" t="s">
        <v>8153</v>
      </c>
      <c r="D2654" s="310">
        <v>20.21</v>
      </c>
    </row>
    <row r="2655" spans="1:4" ht="15" customHeight="1">
      <c r="A2655" s="306" t="s">
        <v>11978</v>
      </c>
      <c r="B2655" s="307" t="s">
        <v>15327</v>
      </c>
      <c r="C2655" s="306" t="s">
        <v>8153</v>
      </c>
      <c r="D2655" s="310">
        <v>22.81</v>
      </c>
    </row>
    <row r="2656" spans="1:4" ht="15" customHeight="1">
      <c r="A2656" s="306" t="s">
        <v>11979</v>
      </c>
      <c r="B2656" s="307" t="s">
        <v>15328</v>
      </c>
      <c r="C2656" s="306" t="s">
        <v>8153</v>
      </c>
      <c r="D2656" s="310">
        <v>19.07</v>
      </c>
    </row>
    <row r="2657" spans="1:4" ht="15" customHeight="1">
      <c r="A2657" s="306" t="s">
        <v>11980</v>
      </c>
      <c r="B2657" s="307" t="s">
        <v>15329</v>
      </c>
      <c r="C2657" s="306" t="s">
        <v>8153</v>
      </c>
      <c r="D2657" s="310">
        <v>48.74</v>
      </c>
    </row>
    <row r="2658" spans="1:4" ht="15" customHeight="1">
      <c r="A2658" s="302">
        <v>8689</v>
      </c>
      <c r="B2658" s="303" t="s">
        <v>15701</v>
      </c>
      <c r="C2658" s="304"/>
      <c r="D2658" s="305"/>
    </row>
    <row r="2659" spans="1:4" ht="15" customHeight="1">
      <c r="A2659" s="302">
        <v>9039</v>
      </c>
      <c r="B2659" s="303" t="s">
        <v>15702</v>
      </c>
      <c r="C2659" s="304"/>
      <c r="D2659" s="305"/>
    </row>
    <row r="2660" spans="1:4" ht="15" customHeight="1">
      <c r="A2660" s="306" t="s">
        <v>11981</v>
      </c>
      <c r="B2660" s="307" t="s">
        <v>15330</v>
      </c>
      <c r="C2660" s="306" t="s">
        <v>8153</v>
      </c>
      <c r="D2660" s="309">
        <v>239.06</v>
      </c>
    </row>
    <row r="2661" spans="1:4" ht="15" customHeight="1">
      <c r="A2661" s="306" t="s">
        <v>118</v>
      </c>
      <c r="B2661" s="307" t="s">
        <v>15331</v>
      </c>
      <c r="C2661" s="306" t="s">
        <v>8153</v>
      </c>
      <c r="D2661" s="309">
        <v>123.94</v>
      </c>
    </row>
    <row r="2662" spans="1:4" ht="15" customHeight="1">
      <c r="A2662" s="306" t="s">
        <v>11982</v>
      </c>
      <c r="B2662" s="307" t="s">
        <v>15332</v>
      </c>
      <c r="C2662" s="306" t="s">
        <v>8153</v>
      </c>
      <c r="D2662" s="309">
        <v>232.22</v>
      </c>
    </row>
    <row r="2663" spans="1:4" ht="15" customHeight="1">
      <c r="A2663" s="302">
        <v>9040</v>
      </c>
      <c r="B2663" s="303" t="s">
        <v>15703</v>
      </c>
      <c r="C2663" s="304"/>
      <c r="D2663" s="305"/>
    </row>
    <row r="2664" spans="1:4" ht="15" customHeight="1">
      <c r="A2664" s="306" t="s">
        <v>22313</v>
      </c>
      <c r="B2664" s="307" t="s">
        <v>22602</v>
      </c>
      <c r="C2664" s="306" t="s">
        <v>269</v>
      </c>
      <c r="D2664" s="309">
        <v>397.39</v>
      </c>
    </row>
    <row r="2665" spans="1:4" ht="15" customHeight="1">
      <c r="A2665" s="302">
        <v>9041</v>
      </c>
      <c r="B2665" s="303" t="s">
        <v>15704</v>
      </c>
      <c r="C2665" s="304"/>
      <c r="D2665" s="305"/>
    </row>
    <row r="2666" spans="1:4" ht="15" customHeight="1">
      <c r="A2666" s="306" t="s">
        <v>11983</v>
      </c>
      <c r="B2666" s="307" t="s">
        <v>22603</v>
      </c>
      <c r="C2666" s="306" t="s">
        <v>269</v>
      </c>
      <c r="D2666" s="309">
        <v>135.13999999999999</v>
      </c>
    </row>
    <row r="2667" spans="1:4" ht="15" customHeight="1">
      <c r="A2667" s="306" t="s">
        <v>270</v>
      </c>
      <c r="B2667" s="307" t="s">
        <v>22604</v>
      </c>
      <c r="C2667" s="306" t="s">
        <v>269</v>
      </c>
      <c r="D2667" s="309">
        <v>170.14</v>
      </c>
    </row>
    <row r="2668" spans="1:4" ht="15" customHeight="1">
      <c r="A2668" s="306" t="s">
        <v>11984</v>
      </c>
      <c r="B2668" s="307" t="s">
        <v>22605</v>
      </c>
      <c r="C2668" s="306" t="s">
        <v>269</v>
      </c>
      <c r="D2668" s="309">
        <v>226.9</v>
      </c>
    </row>
    <row r="2669" spans="1:4" ht="15" customHeight="1">
      <c r="A2669" s="302">
        <v>9042</v>
      </c>
      <c r="B2669" s="303" t="s">
        <v>15705</v>
      </c>
      <c r="C2669" s="304"/>
      <c r="D2669" s="305"/>
    </row>
    <row r="2670" spans="1:4" ht="15" customHeight="1">
      <c r="A2670" s="306" t="s">
        <v>11985</v>
      </c>
      <c r="B2670" s="307" t="s">
        <v>22606</v>
      </c>
      <c r="C2670" s="306" t="s">
        <v>269</v>
      </c>
      <c r="D2670" s="309">
        <v>152.13999999999999</v>
      </c>
    </row>
    <row r="2671" spans="1:4" ht="15" customHeight="1">
      <c r="A2671" s="306" t="s">
        <v>22314</v>
      </c>
      <c r="B2671" s="307" t="s">
        <v>22607</v>
      </c>
      <c r="C2671" s="306" t="s">
        <v>269</v>
      </c>
      <c r="D2671" s="309">
        <v>189.92</v>
      </c>
    </row>
    <row r="2672" spans="1:4" ht="15" customHeight="1">
      <c r="A2672" s="302">
        <v>9043</v>
      </c>
      <c r="B2672" s="303" t="s">
        <v>15706</v>
      </c>
      <c r="C2672" s="304"/>
      <c r="D2672" s="305"/>
    </row>
    <row r="2673" spans="1:4" ht="15" customHeight="1">
      <c r="A2673" s="306" t="s">
        <v>11986</v>
      </c>
      <c r="B2673" s="307" t="s">
        <v>22608</v>
      </c>
      <c r="C2673" s="306" t="s">
        <v>269</v>
      </c>
      <c r="D2673" s="309">
        <v>312.13</v>
      </c>
    </row>
    <row r="2674" spans="1:4" ht="15" customHeight="1">
      <c r="A2674" s="306" t="s">
        <v>11987</v>
      </c>
      <c r="B2674" s="307" t="s">
        <v>22609</v>
      </c>
      <c r="C2674" s="306" t="s">
        <v>269</v>
      </c>
      <c r="D2674" s="309">
        <v>232.94</v>
      </c>
    </row>
    <row r="2675" spans="1:4" ht="15" customHeight="1">
      <c r="A2675" s="306" t="s">
        <v>11988</v>
      </c>
      <c r="B2675" s="307" t="s">
        <v>22610</v>
      </c>
      <c r="C2675" s="306" t="s">
        <v>269</v>
      </c>
      <c r="D2675" s="309">
        <v>272.20999999999998</v>
      </c>
    </row>
    <row r="2676" spans="1:4" ht="15" customHeight="1">
      <c r="A2676" s="302">
        <v>8690</v>
      </c>
      <c r="B2676" s="303" t="s">
        <v>15707</v>
      </c>
      <c r="C2676" s="304"/>
      <c r="D2676" s="305"/>
    </row>
    <row r="2677" spans="1:4" ht="15" customHeight="1">
      <c r="A2677" s="302">
        <v>9045</v>
      </c>
      <c r="B2677" s="303" t="s">
        <v>15708</v>
      </c>
      <c r="C2677" s="304"/>
      <c r="D2677" s="305"/>
    </row>
    <row r="2678" spans="1:4" ht="15" customHeight="1">
      <c r="A2678" s="306" t="s">
        <v>158</v>
      </c>
      <c r="B2678" s="307" t="s">
        <v>23653</v>
      </c>
      <c r="C2678" s="306" t="s">
        <v>8153</v>
      </c>
      <c r="D2678" s="309">
        <v>720.55</v>
      </c>
    </row>
    <row r="2679" spans="1:4" ht="15" customHeight="1">
      <c r="A2679" s="306" t="s">
        <v>11989</v>
      </c>
      <c r="B2679" s="307" t="s">
        <v>23654</v>
      </c>
      <c r="C2679" s="306" t="s">
        <v>8153</v>
      </c>
      <c r="D2679" s="309">
        <v>996.25</v>
      </c>
    </row>
    <row r="2680" spans="1:4" ht="15" customHeight="1">
      <c r="A2680" s="302">
        <v>9046</v>
      </c>
      <c r="B2680" s="303" t="s">
        <v>15709</v>
      </c>
      <c r="C2680" s="304"/>
      <c r="D2680" s="305"/>
    </row>
    <row r="2681" spans="1:4" ht="15" customHeight="1">
      <c r="A2681" s="306" t="s">
        <v>11991</v>
      </c>
      <c r="B2681" s="307" t="s">
        <v>23655</v>
      </c>
      <c r="C2681" s="306" t="s">
        <v>8153</v>
      </c>
      <c r="D2681" s="310">
        <v>46.24</v>
      </c>
    </row>
    <row r="2682" spans="1:4" ht="15" customHeight="1">
      <c r="A2682" s="306" t="s">
        <v>12001</v>
      </c>
      <c r="B2682" s="307" t="s">
        <v>23656</v>
      </c>
      <c r="C2682" s="306" t="s">
        <v>8153</v>
      </c>
      <c r="D2682" s="309">
        <v>229.61</v>
      </c>
    </row>
    <row r="2683" spans="1:4" ht="15" customHeight="1">
      <c r="A2683" s="306" t="s">
        <v>12003</v>
      </c>
      <c r="B2683" s="307" t="s">
        <v>23657</v>
      </c>
      <c r="C2683" s="306" t="s">
        <v>8153</v>
      </c>
      <c r="D2683" s="310">
        <v>59.75</v>
      </c>
    </row>
    <row r="2684" spans="1:4" ht="15" customHeight="1">
      <c r="A2684" s="306" t="s">
        <v>11993</v>
      </c>
      <c r="B2684" s="307" t="s">
        <v>23658</v>
      </c>
      <c r="C2684" s="306" t="s">
        <v>8153</v>
      </c>
      <c r="D2684" s="310">
        <v>54.32</v>
      </c>
    </row>
    <row r="2685" spans="1:4" ht="15" customHeight="1">
      <c r="A2685" s="306" t="s">
        <v>161</v>
      </c>
      <c r="B2685" s="307" t="s">
        <v>23659</v>
      </c>
      <c r="C2685" s="306" t="s">
        <v>8153</v>
      </c>
      <c r="D2685" s="310">
        <v>55.18</v>
      </c>
    </row>
    <row r="2686" spans="1:4" ht="15" customHeight="1">
      <c r="A2686" s="306" t="s">
        <v>11997</v>
      </c>
      <c r="B2686" s="307" t="s">
        <v>23660</v>
      </c>
      <c r="C2686" s="306" t="s">
        <v>8153</v>
      </c>
      <c r="D2686" s="310">
        <v>17.350000000000001</v>
      </c>
    </row>
    <row r="2687" spans="1:4" ht="15" customHeight="1">
      <c r="A2687" s="306" t="s">
        <v>11999</v>
      </c>
      <c r="B2687" s="307" t="s">
        <v>23661</v>
      </c>
      <c r="C2687" s="306" t="s">
        <v>8153</v>
      </c>
      <c r="D2687" s="310">
        <v>17.57</v>
      </c>
    </row>
    <row r="2688" spans="1:4" ht="15" customHeight="1">
      <c r="A2688" s="302">
        <v>9047</v>
      </c>
      <c r="B2688" s="303" t="s">
        <v>15710</v>
      </c>
      <c r="C2688" s="304"/>
      <c r="D2688" s="305"/>
    </row>
    <row r="2689" spans="1:4" ht="15" customHeight="1">
      <c r="A2689" s="306" t="s">
        <v>12005</v>
      </c>
      <c r="B2689" s="307" t="s">
        <v>23662</v>
      </c>
      <c r="C2689" s="306" t="s">
        <v>8153</v>
      </c>
      <c r="D2689" s="310">
        <v>56.86</v>
      </c>
    </row>
    <row r="2690" spans="1:4" ht="15" customHeight="1">
      <c r="A2690" s="302">
        <v>8691</v>
      </c>
      <c r="B2690" s="303" t="s">
        <v>15711</v>
      </c>
      <c r="C2690" s="304"/>
      <c r="D2690" s="305"/>
    </row>
    <row r="2691" spans="1:4" ht="15" customHeight="1">
      <c r="A2691" s="302">
        <v>9050</v>
      </c>
      <c r="B2691" s="303" t="s">
        <v>15712</v>
      </c>
      <c r="C2691" s="304"/>
      <c r="D2691" s="305"/>
    </row>
    <row r="2692" spans="1:4" ht="15" customHeight="1">
      <c r="A2692" s="306" t="s">
        <v>12007</v>
      </c>
      <c r="B2692" s="307" t="s">
        <v>23663</v>
      </c>
      <c r="C2692" s="306" t="s">
        <v>8153</v>
      </c>
      <c r="D2692" s="309">
        <v>155.44999999999999</v>
      </c>
    </row>
    <row r="2693" spans="1:4" ht="15" customHeight="1">
      <c r="A2693" s="306" t="s">
        <v>227</v>
      </c>
      <c r="B2693" s="307" t="s">
        <v>23664</v>
      </c>
      <c r="C2693" s="306" t="s">
        <v>8153</v>
      </c>
      <c r="D2693" s="309">
        <v>305.60000000000002</v>
      </c>
    </row>
    <row r="2694" spans="1:4" ht="15" customHeight="1">
      <c r="A2694" s="306" t="s">
        <v>261</v>
      </c>
      <c r="B2694" s="307" t="s">
        <v>23665</v>
      </c>
      <c r="C2694" s="306" t="s">
        <v>8153</v>
      </c>
      <c r="D2694" s="309">
        <v>216.55</v>
      </c>
    </row>
    <row r="2695" spans="1:4" ht="15" customHeight="1">
      <c r="A2695" s="302">
        <v>9051</v>
      </c>
      <c r="B2695" s="303" t="s">
        <v>15713</v>
      </c>
      <c r="C2695" s="304"/>
      <c r="D2695" s="305"/>
    </row>
    <row r="2696" spans="1:4" ht="15" customHeight="1">
      <c r="A2696" s="306" t="s">
        <v>12010</v>
      </c>
      <c r="B2696" s="307" t="s">
        <v>12011</v>
      </c>
      <c r="C2696" s="306" t="s">
        <v>8153</v>
      </c>
      <c r="D2696" s="309">
        <v>136.25</v>
      </c>
    </row>
    <row r="2697" spans="1:4" ht="15" customHeight="1">
      <c r="A2697" s="306" t="s">
        <v>234</v>
      </c>
      <c r="B2697" s="307" t="s">
        <v>233</v>
      </c>
      <c r="C2697" s="306" t="s">
        <v>8153</v>
      </c>
      <c r="D2697" s="309">
        <v>175.5</v>
      </c>
    </row>
    <row r="2698" spans="1:4" ht="15" customHeight="1">
      <c r="A2698" s="302">
        <v>9052</v>
      </c>
      <c r="B2698" s="303" t="s">
        <v>15714</v>
      </c>
      <c r="C2698" s="304"/>
      <c r="D2698" s="305"/>
    </row>
    <row r="2699" spans="1:4" ht="15" customHeight="1">
      <c r="A2699" s="306" t="s">
        <v>212</v>
      </c>
      <c r="B2699" s="307" t="s">
        <v>12012</v>
      </c>
      <c r="C2699" s="306" t="s">
        <v>8153</v>
      </c>
      <c r="D2699" s="309">
        <v>239.83</v>
      </c>
    </row>
    <row r="2700" spans="1:4" ht="15" customHeight="1">
      <c r="A2700" s="306" t="s">
        <v>235</v>
      </c>
      <c r="B2700" s="307" t="s">
        <v>236</v>
      </c>
      <c r="C2700" s="306" t="s">
        <v>8153</v>
      </c>
      <c r="D2700" s="309">
        <v>150.12</v>
      </c>
    </row>
    <row r="2701" spans="1:4" ht="15" customHeight="1">
      <c r="A2701" s="306" t="s">
        <v>213</v>
      </c>
      <c r="B2701" s="307" t="s">
        <v>12013</v>
      </c>
      <c r="C2701" s="306" t="s">
        <v>8153</v>
      </c>
      <c r="D2701" s="309">
        <v>415.13</v>
      </c>
    </row>
    <row r="2702" spans="1:4" ht="15" customHeight="1">
      <c r="A2702" s="306" t="s">
        <v>12014</v>
      </c>
      <c r="B2702" s="307" t="s">
        <v>12015</v>
      </c>
      <c r="C2702" s="306" t="s">
        <v>8153</v>
      </c>
      <c r="D2702" s="309">
        <v>288.93</v>
      </c>
    </row>
    <row r="2703" spans="1:4" ht="15" customHeight="1">
      <c r="A2703" s="306" t="s">
        <v>12016</v>
      </c>
      <c r="B2703" s="307" t="s">
        <v>12017</v>
      </c>
      <c r="C2703" s="306" t="s">
        <v>8153</v>
      </c>
      <c r="D2703" s="309">
        <v>434.56</v>
      </c>
    </row>
    <row r="2704" spans="1:4" ht="15" customHeight="1">
      <c r="A2704" s="306" t="s">
        <v>12018</v>
      </c>
      <c r="B2704" s="307" t="s">
        <v>12019</v>
      </c>
      <c r="C2704" s="306" t="s">
        <v>8153</v>
      </c>
      <c r="D2704" s="309">
        <v>431.76</v>
      </c>
    </row>
    <row r="2705" spans="1:4" ht="15" customHeight="1">
      <c r="A2705" s="306" t="s">
        <v>12020</v>
      </c>
      <c r="B2705" s="307" t="s">
        <v>12021</v>
      </c>
      <c r="C2705" s="306" t="s">
        <v>8153</v>
      </c>
      <c r="D2705" s="309">
        <v>340.99</v>
      </c>
    </row>
    <row r="2706" spans="1:4" ht="15" customHeight="1">
      <c r="A2706" s="302">
        <v>9053</v>
      </c>
      <c r="B2706" s="303" t="s">
        <v>15715</v>
      </c>
      <c r="C2706" s="304"/>
      <c r="D2706" s="305"/>
    </row>
    <row r="2707" spans="1:4" ht="15" customHeight="1">
      <c r="A2707" s="306" t="s">
        <v>12022</v>
      </c>
      <c r="B2707" s="307" t="s">
        <v>12023</v>
      </c>
      <c r="C2707" s="306" t="s">
        <v>8153</v>
      </c>
      <c r="D2707" s="309">
        <v>281.27</v>
      </c>
    </row>
    <row r="2708" spans="1:4" ht="15" customHeight="1">
      <c r="A2708" s="306" t="s">
        <v>12024</v>
      </c>
      <c r="B2708" s="307" t="s">
        <v>12025</v>
      </c>
      <c r="C2708" s="306" t="s">
        <v>8153</v>
      </c>
      <c r="D2708" s="309">
        <v>155.07</v>
      </c>
    </row>
    <row r="2709" spans="1:4" ht="15" customHeight="1">
      <c r="A2709" s="302">
        <v>9054</v>
      </c>
      <c r="B2709" s="303" t="s">
        <v>15716</v>
      </c>
      <c r="C2709" s="304"/>
      <c r="D2709" s="305"/>
    </row>
    <row r="2710" spans="1:4" ht="15" customHeight="1">
      <c r="A2710" s="306" t="s">
        <v>12026</v>
      </c>
      <c r="B2710" s="307" t="s">
        <v>12027</v>
      </c>
      <c r="C2710" s="306" t="s">
        <v>8153</v>
      </c>
      <c r="D2710" s="309">
        <v>194.77</v>
      </c>
    </row>
    <row r="2711" spans="1:4" ht="15" customHeight="1">
      <c r="A2711" s="302">
        <v>9055</v>
      </c>
      <c r="B2711" s="303" t="s">
        <v>15717</v>
      </c>
      <c r="C2711" s="304"/>
      <c r="D2711" s="305"/>
    </row>
    <row r="2712" spans="1:4" ht="15" customHeight="1">
      <c r="A2712" s="306" t="s">
        <v>12028</v>
      </c>
      <c r="B2712" s="307" t="s">
        <v>12029</v>
      </c>
      <c r="C2712" s="306" t="s">
        <v>8153</v>
      </c>
      <c r="D2712" s="309">
        <v>314.2</v>
      </c>
    </row>
    <row r="2713" spans="1:4" ht="15" customHeight="1">
      <c r="A2713" s="306" t="s">
        <v>12030</v>
      </c>
      <c r="B2713" s="307" t="s">
        <v>12031</v>
      </c>
      <c r="C2713" s="306" t="s">
        <v>8153</v>
      </c>
      <c r="D2713" s="309">
        <v>580.85</v>
      </c>
    </row>
    <row r="2714" spans="1:4" ht="15" customHeight="1">
      <c r="A2714" s="302">
        <v>8692</v>
      </c>
      <c r="B2714" s="303" t="s">
        <v>15718</v>
      </c>
      <c r="C2714" s="304"/>
      <c r="D2714" s="305"/>
    </row>
    <row r="2715" spans="1:4" ht="15" customHeight="1">
      <c r="A2715" s="302">
        <v>9056</v>
      </c>
      <c r="B2715" s="303" t="s">
        <v>15719</v>
      </c>
      <c r="C2715" s="304"/>
      <c r="D2715" s="305"/>
    </row>
    <row r="2716" spans="1:4" ht="15" customHeight="1">
      <c r="A2716" s="306" t="s">
        <v>12032</v>
      </c>
      <c r="B2716" s="307" t="s">
        <v>12033</v>
      </c>
      <c r="C2716" s="306" t="s">
        <v>269</v>
      </c>
      <c r="D2716" s="310">
        <v>27.62</v>
      </c>
    </row>
    <row r="2717" spans="1:4" ht="15" customHeight="1">
      <c r="A2717" s="306" t="s">
        <v>12034</v>
      </c>
      <c r="B2717" s="307" t="s">
        <v>12035</v>
      </c>
      <c r="C2717" s="306" t="s">
        <v>269</v>
      </c>
      <c r="D2717" s="310">
        <v>30.66</v>
      </c>
    </row>
    <row r="2718" spans="1:4" ht="15" customHeight="1">
      <c r="A2718" s="306" t="s">
        <v>12036</v>
      </c>
      <c r="B2718" s="307" t="s">
        <v>12037</v>
      </c>
      <c r="C2718" s="306" t="s">
        <v>269</v>
      </c>
      <c r="D2718" s="310">
        <v>37.270000000000003</v>
      </c>
    </row>
    <row r="2719" spans="1:4" ht="15" customHeight="1">
      <c r="A2719" s="302">
        <v>9057</v>
      </c>
      <c r="B2719" s="303" t="s">
        <v>15720</v>
      </c>
      <c r="C2719" s="304"/>
      <c r="D2719" s="305"/>
    </row>
    <row r="2720" spans="1:4" ht="15" customHeight="1">
      <c r="A2720" s="306" t="s">
        <v>12038</v>
      </c>
      <c r="B2720" s="307" t="s">
        <v>12039</v>
      </c>
      <c r="C2720" s="306" t="s">
        <v>8153</v>
      </c>
      <c r="D2720" s="310">
        <v>11</v>
      </c>
    </row>
    <row r="2721" spans="1:4" ht="15" customHeight="1">
      <c r="A2721" s="306" t="s">
        <v>12040</v>
      </c>
      <c r="B2721" s="307" t="s">
        <v>12041</v>
      </c>
      <c r="C2721" s="306" t="s">
        <v>269</v>
      </c>
      <c r="D2721" s="310">
        <v>27.2</v>
      </c>
    </row>
    <row r="2722" spans="1:4" ht="15" customHeight="1">
      <c r="A2722" s="306" t="s">
        <v>12042</v>
      </c>
      <c r="B2722" s="307" t="s">
        <v>12043</v>
      </c>
      <c r="C2722" s="306" t="s">
        <v>8153</v>
      </c>
      <c r="D2722" s="310">
        <v>14.65</v>
      </c>
    </row>
    <row r="2723" spans="1:4" ht="15" customHeight="1">
      <c r="A2723" s="302">
        <v>9058</v>
      </c>
      <c r="B2723" s="303" t="s">
        <v>15721</v>
      </c>
      <c r="C2723" s="304"/>
      <c r="D2723" s="305"/>
    </row>
    <row r="2724" spans="1:4" ht="15" customHeight="1">
      <c r="A2724" s="306" t="s">
        <v>12044</v>
      </c>
      <c r="B2724" s="307" t="s">
        <v>12045</v>
      </c>
      <c r="C2724" s="306" t="s">
        <v>8153</v>
      </c>
      <c r="D2724" s="308">
        <v>3.89</v>
      </c>
    </row>
    <row r="2725" spans="1:4" ht="15" customHeight="1">
      <c r="A2725" s="306" t="s">
        <v>12046</v>
      </c>
      <c r="B2725" s="307" t="s">
        <v>12047</v>
      </c>
      <c r="C2725" s="306" t="s">
        <v>8153</v>
      </c>
      <c r="D2725" s="308">
        <v>2.4700000000000002</v>
      </c>
    </row>
    <row r="2726" spans="1:4" ht="15" customHeight="1">
      <c r="A2726" s="306" t="s">
        <v>12048</v>
      </c>
      <c r="B2726" s="307" t="s">
        <v>12049</v>
      </c>
      <c r="C2726" s="306" t="s">
        <v>8153</v>
      </c>
      <c r="D2726" s="309">
        <v>165.11</v>
      </c>
    </row>
    <row r="2727" spans="1:4" ht="15" customHeight="1">
      <c r="A2727" s="306" t="s">
        <v>12050</v>
      </c>
      <c r="B2727" s="307" t="s">
        <v>12051</v>
      </c>
      <c r="C2727" s="306" t="s">
        <v>8153</v>
      </c>
      <c r="D2727" s="310">
        <v>82.23</v>
      </c>
    </row>
    <row r="2728" spans="1:4" ht="15" customHeight="1">
      <c r="A2728" s="306" t="s">
        <v>12052</v>
      </c>
      <c r="B2728" s="307" t="s">
        <v>12053</v>
      </c>
      <c r="C2728" s="306" t="s">
        <v>8153</v>
      </c>
      <c r="D2728" s="310">
        <v>82.23</v>
      </c>
    </row>
    <row r="2729" spans="1:4" ht="15" customHeight="1">
      <c r="A2729" s="306" t="s">
        <v>12054</v>
      </c>
      <c r="B2729" s="307" t="s">
        <v>12055</v>
      </c>
      <c r="C2729" s="306" t="s">
        <v>8153</v>
      </c>
      <c r="D2729" s="309">
        <v>104.47</v>
      </c>
    </row>
    <row r="2730" spans="1:4" ht="15" customHeight="1">
      <c r="A2730" s="306" t="s">
        <v>12056</v>
      </c>
      <c r="B2730" s="307" t="s">
        <v>12057</v>
      </c>
      <c r="C2730" s="306" t="s">
        <v>8153</v>
      </c>
      <c r="D2730" s="309">
        <v>104.47</v>
      </c>
    </row>
    <row r="2731" spans="1:4" ht="15" customHeight="1">
      <c r="A2731" s="306" t="s">
        <v>12058</v>
      </c>
      <c r="B2731" s="307" t="s">
        <v>12059</v>
      </c>
      <c r="C2731" s="306" t="s">
        <v>8153</v>
      </c>
      <c r="D2731" s="309">
        <v>104.47</v>
      </c>
    </row>
    <row r="2732" spans="1:4" ht="15" customHeight="1">
      <c r="A2732" s="306" t="s">
        <v>12060</v>
      </c>
      <c r="B2732" s="307" t="s">
        <v>12061</v>
      </c>
      <c r="C2732" s="306" t="s">
        <v>8153</v>
      </c>
      <c r="D2732" s="309">
        <v>104.47</v>
      </c>
    </row>
    <row r="2733" spans="1:4" ht="15" customHeight="1">
      <c r="A2733" s="306" t="s">
        <v>12062</v>
      </c>
      <c r="B2733" s="307" t="s">
        <v>12063</v>
      </c>
      <c r="C2733" s="306" t="s">
        <v>8153</v>
      </c>
      <c r="D2733" s="309">
        <v>100.47</v>
      </c>
    </row>
    <row r="2734" spans="1:4" ht="15" customHeight="1">
      <c r="A2734" s="306" t="s">
        <v>12064</v>
      </c>
      <c r="B2734" s="307" t="s">
        <v>12065</v>
      </c>
      <c r="C2734" s="306" t="s">
        <v>8153</v>
      </c>
      <c r="D2734" s="310">
        <v>95.37</v>
      </c>
    </row>
    <row r="2735" spans="1:4" ht="15" customHeight="1">
      <c r="A2735" s="306" t="s">
        <v>12066</v>
      </c>
      <c r="B2735" s="307" t="s">
        <v>12067</v>
      </c>
      <c r="C2735" s="306" t="s">
        <v>8153</v>
      </c>
      <c r="D2735" s="310">
        <v>96.65</v>
      </c>
    </row>
    <row r="2736" spans="1:4" ht="15" customHeight="1">
      <c r="A2736" s="306" t="s">
        <v>12068</v>
      </c>
      <c r="B2736" s="307" t="s">
        <v>12069</v>
      </c>
      <c r="C2736" s="306" t="s">
        <v>8153</v>
      </c>
      <c r="D2736" s="310">
        <v>74.12</v>
      </c>
    </row>
    <row r="2737" spans="1:4" ht="15" customHeight="1">
      <c r="A2737" s="306" t="s">
        <v>12070</v>
      </c>
      <c r="B2737" s="307" t="s">
        <v>12071</v>
      </c>
      <c r="C2737" s="306" t="s">
        <v>8153</v>
      </c>
      <c r="D2737" s="310">
        <v>81.77</v>
      </c>
    </row>
    <row r="2738" spans="1:4" ht="15" customHeight="1">
      <c r="A2738" s="306" t="s">
        <v>12072</v>
      </c>
      <c r="B2738" s="307" t="s">
        <v>12073</v>
      </c>
      <c r="C2738" s="306" t="s">
        <v>8153</v>
      </c>
      <c r="D2738" s="310">
        <v>75.89</v>
      </c>
    </row>
    <row r="2739" spans="1:4" ht="15" customHeight="1">
      <c r="A2739" s="306" t="s">
        <v>12074</v>
      </c>
      <c r="B2739" s="307" t="s">
        <v>12075</v>
      </c>
      <c r="C2739" s="306" t="s">
        <v>8153</v>
      </c>
      <c r="D2739" s="309">
        <v>100.74</v>
      </c>
    </row>
    <row r="2740" spans="1:4" ht="15" customHeight="1">
      <c r="A2740" s="306" t="s">
        <v>12076</v>
      </c>
      <c r="B2740" s="307" t="s">
        <v>12077</v>
      </c>
      <c r="C2740" s="306" t="s">
        <v>8153</v>
      </c>
      <c r="D2740" s="310">
        <v>82.24</v>
      </c>
    </row>
    <row r="2741" spans="1:4" ht="15" customHeight="1">
      <c r="A2741" s="306" t="s">
        <v>12078</v>
      </c>
      <c r="B2741" s="307" t="s">
        <v>12079</v>
      </c>
      <c r="C2741" s="306" t="s">
        <v>8153</v>
      </c>
      <c r="D2741" s="310">
        <v>96.65</v>
      </c>
    </row>
    <row r="2742" spans="1:4" ht="15" customHeight="1">
      <c r="A2742" s="306" t="s">
        <v>12080</v>
      </c>
      <c r="B2742" s="307" t="s">
        <v>12081</v>
      </c>
      <c r="C2742" s="306" t="s">
        <v>8153</v>
      </c>
      <c r="D2742" s="310">
        <v>96.64</v>
      </c>
    </row>
    <row r="2743" spans="1:4" ht="15" customHeight="1">
      <c r="A2743" s="306" t="s">
        <v>12082</v>
      </c>
      <c r="B2743" s="307" t="s">
        <v>12083</v>
      </c>
      <c r="C2743" s="306" t="s">
        <v>8153</v>
      </c>
      <c r="D2743" s="309">
        <v>101.23</v>
      </c>
    </row>
    <row r="2744" spans="1:4" ht="15" customHeight="1">
      <c r="A2744" s="306" t="s">
        <v>12084</v>
      </c>
      <c r="B2744" s="307" t="s">
        <v>12085</v>
      </c>
      <c r="C2744" s="306" t="s">
        <v>8153</v>
      </c>
      <c r="D2744" s="310">
        <v>77.900000000000006</v>
      </c>
    </row>
    <row r="2745" spans="1:4" ht="15" customHeight="1">
      <c r="A2745" s="306" t="s">
        <v>12086</v>
      </c>
      <c r="B2745" s="307" t="s">
        <v>12087</v>
      </c>
      <c r="C2745" s="306" t="s">
        <v>269</v>
      </c>
      <c r="D2745" s="310">
        <v>56</v>
      </c>
    </row>
    <row r="2746" spans="1:4" ht="15" customHeight="1">
      <c r="A2746" s="306" t="s">
        <v>12088</v>
      </c>
      <c r="B2746" s="307" t="s">
        <v>12089</v>
      </c>
      <c r="C2746" s="306" t="s">
        <v>269</v>
      </c>
      <c r="D2746" s="310">
        <v>43.75</v>
      </c>
    </row>
    <row r="2747" spans="1:4" ht="15" customHeight="1">
      <c r="A2747" s="306" t="s">
        <v>12090</v>
      </c>
      <c r="B2747" s="307" t="s">
        <v>12091</v>
      </c>
      <c r="C2747" s="306" t="s">
        <v>269</v>
      </c>
      <c r="D2747" s="310">
        <v>18.25</v>
      </c>
    </row>
    <row r="2748" spans="1:4" ht="15" customHeight="1">
      <c r="A2748" s="306" t="s">
        <v>12092</v>
      </c>
      <c r="B2748" s="307" t="s">
        <v>12093</v>
      </c>
      <c r="C2748" s="306" t="s">
        <v>269</v>
      </c>
      <c r="D2748" s="310">
        <v>64.5</v>
      </c>
    </row>
    <row r="2749" spans="1:4" ht="15" customHeight="1">
      <c r="A2749" s="306" t="s">
        <v>12094</v>
      </c>
      <c r="B2749" s="307" t="s">
        <v>12095</v>
      </c>
      <c r="C2749" s="306" t="s">
        <v>8153</v>
      </c>
      <c r="D2749" s="310">
        <v>24.44</v>
      </c>
    </row>
    <row r="2750" spans="1:4" ht="15" customHeight="1">
      <c r="A2750" s="306" t="s">
        <v>12096</v>
      </c>
      <c r="B2750" s="307" t="s">
        <v>12097</v>
      </c>
      <c r="C2750" s="306" t="s">
        <v>8153</v>
      </c>
      <c r="D2750" s="309">
        <v>176</v>
      </c>
    </row>
    <row r="2751" spans="1:4" ht="15" customHeight="1">
      <c r="A2751" s="306" t="s">
        <v>12098</v>
      </c>
      <c r="B2751" s="307" t="s">
        <v>12099</v>
      </c>
      <c r="C2751" s="306" t="s">
        <v>8153</v>
      </c>
      <c r="D2751" s="309">
        <v>176</v>
      </c>
    </row>
    <row r="2752" spans="1:4" ht="15" customHeight="1">
      <c r="A2752" s="302">
        <v>9060</v>
      </c>
      <c r="B2752" s="303" t="s">
        <v>23666</v>
      </c>
      <c r="C2752" s="304"/>
      <c r="D2752" s="305"/>
    </row>
    <row r="2753" spans="1:4" ht="15" customHeight="1">
      <c r="A2753" s="306" t="s">
        <v>23667</v>
      </c>
      <c r="B2753" s="307" t="s">
        <v>23668</v>
      </c>
      <c r="C2753" s="306" t="s">
        <v>8113</v>
      </c>
      <c r="D2753" s="309">
        <v>793.15</v>
      </c>
    </row>
    <row r="2754" spans="1:4" ht="15" customHeight="1">
      <c r="A2754" s="306" t="s">
        <v>12102</v>
      </c>
      <c r="B2754" s="307" t="s">
        <v>23669</v>
      </c>
      <c r="C2754" s="306" t="s">
        <v>8153</v>
      </c>
      <c r="D2754" s="309">
        <v>249.94</v>
      </c>
    </row>
    <row r="2755" spans="1:4" ht="15" customHeight="1">
      <c r="A2755" s="306" t="s">
        <v>23670</v>
      </c>
      <c r="B2755" s="307" t="s">
        <v>23671</v>
      </c>
      <c r="C2755" s="306" t="s">
        <v>8153</v>
      </c>
      <c r="D2755" s="310">
        <v>65.400000000000006</v>
      </c>
    </row>
    <row r="2756" spans="1:4" ht="15" customHeight="1">
      <c r="A2756" s="302">
        <v>8693</v>
      </c>
      <c r="B2756" s="303" t="s">
        <v>15723</v>
      </c>
      <c r="C2756" s="304"/>
      <c r="D2756" s="305"/>
    </row>
    <row r="2757" spans="1:4" ht="15" customHeight="1">
      <c r="A2757" s="302">
        <v>9061</v>
      </c>
      <c r="B2757" s="303" t="s">
        <v>15724</v>
      </c>
      <c r="C2757" s="304"/>
      <c r="D2757" s="305"/>
    </row>
    <row r="2758" spans="1:4" ht="15" customHeight="1">
      <c r="A2758" s="306" t="s">
        <v>12104</v>
      </c>
      <c r="B2758" s="307" t="s">
        <v>23672</v>
      </c>
      <c r="C2758" s="306" t="s">
        <v>145</v>
      </c>
      <c r="D2758" s="308">
        <v>2.6</v>
      </c>
    </row>
    <row r="2759" spans="1:4" ht="15" customHeight="1">
      <c r="A2759" s="306" t="s">
        <v>12106</v>
      </c>
      <c r="B2759" s="307" t="s">
        <v>23673</v>
      </c>
      <c r="C2759" s="306" t="s">
        <v>145</v>
      </c>
      <c r="D2759" s="308">
        <v>3.38</v>
      </c>
    </row>
    <row r="2760" spans="1:4" ht="15" customHeight="1">
      <c r="A2760" s="306" t="s">
        <v>258</v>
      </c>
      <c r="B2760" s="307" t="s">
        <v>23674</v>
      </c>
      <c r="C2760" s="306" t="s">
        <v>145</v>
      </c>
      <c r="D2760" s="308">
        <v>5.6</v>
      </c>
    </row>
    <row r="2761" spans="1:4" ht="15" customHeight="1">
      <c r="A2761" s="306" t="s">
        <v>12108</v>
      </c>
      <c r="B2761" s="307" t="s">
        <v>12109</v>
      </c>
      <c r="C2761" s="306" t="s">
        <v>145</v>
      </c>
      <c r="D2761" s="308">
        <v>3.5</v>
      </c>
    </row>
    <row r="2762" spans="1:4" ht="15" customHeight="1">
      <c r="A2762" s="306" t="s">
        <v>12110</v>
      </c>
      <c r="B2762" s="307" t="s">
        <v>12111</v>
      </c>
      <c r="C2762" s="306" t="s">
        <v>145</v>
      </c>
      <c r="D2762" s="308">
        <v>5.45</v>
      </c>
    </row>
    <row r="2763" spans="1:4" ht="15" customHeight="1">
      <c r="A2763" s="306" t="s">
        <v>12112</v>
      </c>
      <c r="B2763" s="307" t="s">
        <v>12113</v>
      </c>
      <c r="C2763" s="306" t="s">
        <v>145</v>
      </c>
      <c r="D2763" s="308">
        <v>7.01</v>
      </c>
    </row>
    <row r="2764" spans="1:4" ht="15" customHeight="1">
      <c r="A2764" s="306" t="s">
        <v>12114</v>
      </c>
      <c r="B2764" s="307" t="s">
        <v>12115</v>
      </c>
      <c r="C2764" s="306" t="s">
        <v>145</v>
      </c>
      <c r="D2764" s="308">
        <v>9.81</v>
      </c>
    </row>
    <row r="2765" spans="1:4" ht="15" customHeight="1">
      <c r="A2765" s="306" t="s">
        <v>12116</v>
      </c>
      <c r="B2765" s="307" t="s">
        <v>12117</v>
      </c>
      <c r="C2765" s="306" t="s">
        <v>145</v>
      </c>
      <c r="D2765" s="310">
        <v>10.67</v>
      </c>
    </row>
    <row r="2766" spans="1:4" ht="15" customHeight="1">
      <c r="A2766" s="306" t="s">
        <v>12118</v>
      </c>
      <c r="B2766" s="307" t="s">
        <v>12119</v>
      </c>
      <c r="C2766" s="306" t="s">
        <v>145</v>
      </c>
      <c r="D2766" s="310">
        <v>13.64</v>
      </c>
    </row>
    <row r="2767" spans="1:4" ht="15" customHeight="1">
      <c r="A2767" s="302">
        <v>9062</v>
      </c>
      <c r="B2767" s="303" t="s">
        <v>15725</v>
      </c>
      <c r="C2767" s="304"/>
      <c r="D2767" s="305"/>
    </row>
    <row r="2768" spans="1:4" ht="15" customHeight="1">
      <c r="A2768" s="306" t="s">
        <v>12120</v>
      </c>
      <c r="B2768" s="307" t="s">
        <v>23675</v>
      </c>
      <c r="C2768" s="306" t="s">
        <v>145</v>
      </c>
      <c r="D2768" s="310">
        <v>41.32</v>
      </c>
    </row>
    <row r="2769" spans="1:4" ht="15" customHeight="1">
      <c r="A2769" s="306" t="s">
        <v>12122</v>
      </c>
      <c r="B2769" s="307" t="s">
        <v>23676</v>
      </c>
      <c r="C2769" s="306" t="s">
        <v>145</v>
      </c>
      <c r="D2769" s="310">
        <v>27.55</v>
      </c>
    </row>
    <row r="2770" spans="1:4" ht="15" customHeight="1">
      <c r="A2770" s="306" t="s">
        <v>12124</v>
      </c>
      <c r="B2770" s="307" t="s">
        <v>23677</v>
      </c>
      <c r="C2770" s="306" t="s">
        <v>145</v>
      </c>
      <c r="D2770" s="310">
        <v>22.58</v>
      </c>
    </row>
    <row r="2771" spans="1:4" ht="15" customHeight="1">
      <c r="A2771" s="306" t="s">
        <v>12126</v>
      </c>
      <c r="B2771" s="307" t="s">
        <v>23678</v>
      </c>
      <c r="C2771" s="306" t="s">
        <v>145</v>
      </c>
      <c r="D2771" s="310">
        <v>16.07</v>
      </c>
    </row>
    <row r="2772" spans="1:4" ht="15" customHeight="1">
      <c r="A2772" s="306" t="s">
        <v>12128</v>
      </c>
      <c r="B2772" s="307" t="s">
        <v>23679</v>
      </c>
      <c r="C2772" s="306" t="s">
        <v>145</v>
      </c>
      <c r="D2772" s="308">
        <v>6.79</v>
      </c>
    </row>
    <row r="2773" spans="1:4" ht="15" customHeight="1">
      <c r="A2773" s="306" t="s">
        <v>12130</v>
      </c>
      <c r="B2773" s="307" t="s">
        <v>23680</v>
      </c>
      <c r="C2773" s="306" t="s">
        <v>145</v>
      </c>
      <c r="D2773" s="308">
        <v>9.49</v>
      </c>
    </row>
    <row r="2774" spans="1:4" ht="15" customHeight="1">
      <c r="A2774" s="306" t="s">
        <v>23681</v>
      </c>
      <c r="B2774" s="307" t="s">
        <v>23682</v>
      </c>
      <c r="C2774" s="306" t="s">
        <v>269</v>
      </c>
      <c r="D2774" s="310">
        <v>37.99</v>
      </c>
    </row>
    <row r="2775" spans="1:4" ht="15" customHeight="1">
      <c r="A2775" s="306" t="s">
        <v>12132</v>
      </c>
      <c r="B2775" s="307" t="s">
        <v>12133</v>
      </c>
      <c r="C2775" s="306" t="s">
        <v>269</v>
      </c>
      <c r="D2775" s="308">
        <v>8.48</v>
      </c>
    </row>
    <row r="2776" spans="1:4" ht="15" customHeight="1">
      <c r="A2776" s="306" t="s">
        <v>12134</v>
      </c>
      <c r="B2776" s="307" t="s">
        <v>12135</v>
      </c>
      <c r="C2776" s="306" t="s">
        <v>8153</v>
      </c>
      <c r="D2776" s="308">
        <v>6.04</v>
      </c>
    </row>
    <row r="2777" spans="1:4" ht="15" customHeight="1">
      <c r="A2777" s="306" t="s">
        <v>12136</v>
      </c>
      <c r="B2777" s="307" t="s">
        <v>12137</v>
      </c>
      <c r="C2777" s="306" t="s">
        <v>8153</v>
      </c>
      <c r="D2777" s="308">
        <v>7.42</v>
      </c>
    </row>
    <row r="2778" spans="1:4" ht="15" customHeight="1">
      <c r="A2778" s="306" t="s">
        <v>12138</v>
      </c>
      <c r="B2778" s="307" t="s">
        <v>12139</v>
      </c>
      <c r="C2778" s="306" t="s">
        <v>8153</v>
      </c>
      <c r="D2778" s="308">
        <v>6.86</v>
      </c>
    </row>
    <row r="2779" spans="1:4" ht="15" customHeight="1">
      <c r="A2779" s="306" t="s">
        <v>12140</v>
      </c>
      <c r="B2779" s="307" t="s">
        <v>12141</v>
      </c>
      <c r="C2779" s="306" t="s">
        <v>8153</v>
      </c>
      <c r="D2779" s="308">
        <v>7</v>
      </c>
    </row>
    <row r="2780" spans="1:4" ht="15" customHeight="1">
      <c r="A2780" s="306" t="s">
        <v>12142</v>
      </c>
      <c r="B2780" s="307" t="s">
        <v>12143</v>
      </c>
      <c r="C2780" s="306" t="s">
        <v>269</v>
      </c>
      <c r="D2780" s="310">
        <v>31.08</v>
      </c>
    </row>
    <row r="2781" spans="1:4" ht="15" customHeight="1">
      <c r="A2781" s="306" t="s">
        <v>12144</v>
      </c>
      <c r="B2781" s="307" t="s">
        <v>12145</v>
      </c>
      <c r="C2781" s="306" t="s">
        <v>145</v>
      </c>
      <c r="D2781" s="308">
        <v>1.06</v>
      </c>
    </row>
    <row r="2782" spans="1:4" ht="15" customHeight="1">
      <c r="A2782" s="302">
        <v>9063</v>
      </c>
      <c r="B2782" s="303" t="s">
        <v>15726</v>
      </c>
      <c r="C2782" s="304"/>
      <c r="D2782" s="305"/>
    </row>
    <row r="2783" spans="1:4" ht="15" customHeight="1">
      <c r="A2783" s="306" t="s">
        <v>12146</v>
      </c>
      <c r="B2783" s="307" t="s">
        <v>12147</v>
      </c>
      <c r="C2783" s="306" t="s">
        <v>160</v>
      </c>
      <c r="D2783" s="309">
        <v>161.76</v>
      </c>
    </row>
    <row r="2784" spans="1:4" ht="15" customHeight="1">
      <c r="A2784" s="306" t="s">
        <v>12148</v>
      </c>
      <c r="B2784" s="307" t="s">
        <v>12149</v>
      </c>
      <c r="C2784" s="306" t="s">
        <v>160</v>
      </c>
      <c r="D2784" s="309">
        <v>205.82</v>
      </c>
    </row>
    <row r="2785" spans="1:4" ht="15" customHeight="1">
      <c r="A2785" s="306" t="s">
        <v>12150</v>
      </c>
      <c r="B2785" s="307" t="s">
        <v>12151</v>
      </c>
      <c r="C2785" s="306" t="s">
        <v>160</v>
      </c>
      <c r="D2785" s="309">
        <v>117.29</v>
      </c>
    </row>
    <row r="2786" spans="1:4" ht="15" customHeight="1">
      <c r="A2786" s="306" t="s">
        <v>12152</v>
      </c>
      <c r="B2786" s="307" t="s">
        <v>12153</v>
      </c>
      <c r="C2786" s="306" t="s">
        <v>160</v>
      </c>
      <c r="D2786" s="309">
        <v>112.1</v>
      </c>
    </row>
    <row r="2787" spans="1:4" ht="15" customHeight="1">
      <c r="A2787" s="306" t="s">
        <v>12154</v>
      </c>
      <c r="B2787" s="307" t="s">
        <v>12155</v>
      </c>
      <c r="C2787" s="306" t="s">
        <v>160</v>
      </c>
      <c r="D2787" s="310">
        <v>49.69</v>
      </c>
    </row>
    <row r="2788" spans="1:4" ht="15" customHeight="1">
      <c r="A2788" s="306" t="s">
        <v>12156</v>
      </c>
      <c r="B2788" s="307" t="s">
        <v>12157</v>
      </c>
      <c r="C2788" s="306" t="s">
        <v>160</v>
      </c>
      <c r="D2788" s="310">
        <v>81.27</v>
      </c>
    </row>
    <row r="2789" spans="1:4" ht="15" customHeight="1">
      <c r="A2789" s="306" t="s">
        <v>12158</v>
      </c>
      <c r="B2789" s="307" t="s">
        <v>12159</v>
      </c>
      <c r="C2789" s="306" t="s">
        <v>160</v>
      </c>
      <c r="D2789" s="310">
        <v>94.11</v>
      </c>
    </row>
    <row r="2790" spans="1:4" ht="15" customHeight="1">
      <c r="A2790" s="306" t="s">
        <v>12160</v>
      </c>
      <c r="B2790" s="307" t="s">
        <v>12161</v>
      </c>
      <c r="C2790" s="306" t="s">
        <v>160</v>
      </c>
      <c r="D2790" s="309">
        <v>149.51</v>
      </c>
    </row>
    <row r="2791" spans="1:4" ht="15" customHeight="1">
      <c r="A2791" s="306" t="s">
        <v>12162</v>
      </c>
      <c r="B2791" s="307" t="s">
        <v>12163</v>
      </c>
      <c r="C2791" s="306" t="s">
        <v>160</v>
      </c>
      <c r="D2791" s="310">
        <v>79.180000000000007</v>
      </c>
    </row>
    <row r="2792" spans="1:4" ht="15" customHeight="1">
      <c r="A2792" s="306" t="s">
        <v>12164</v>
      </c>
      <c r="B2792" s="307" t="s">
        <v>12165</v>
      </c>
      <c r="C2792" s="306" t="s">
        <v>160</v>
      </c>
      <c r="D2792" s="310">
        <v>79.19</v>
      </c>
    </row>
    <row r="2793" spans="1:4" ht="15" customHeight="1">
      <c r="A2793" s="306" t="s">
        <v>12166</v>
      </c>
      <c r="B2793" s="307" t="s">
        <v>12167</v>
      </c>
      <c r="C2793" s="306" t="s">
        <v>160</v>
      </c>
      <c r="D2793" s="310">
        <v>61.34</v>
      </c>
    </row>
    <row r="2794" spans="1:4" ht="15" customHeight="1">
      <c r="A2794" s="306" t="s">
        <v>12168</v>
      </c>
      <c r="B2794" s="307" t="s">
        <v>12169</v>
      </c>
      <c r="C2794" s="306" t="s">
        <v>160</v>
      </c>
      <c r="D2794" s="310">
        <v>44.6</v>
      </c>
    </row>
    <row r="2795" spans="1:4" ht="15" customHeight="1">
      <c r="A2795" s="306" t="s">
        <v>12170</v>
      </c>
      <c r="B2795" s="307" t="s">
        <v>12171</v>
      </c>
      <c r="C2795" s="306" t="s">
        <v>160</v>
      </c>
      <c r="D2795" s="310">
        <v>38.659999999999997</v>
      </c>
    </row>
    <row r="2796" spans="1:4" ht="15" customHeight="1">
      <c r="A2796" s="306" t="s">
        <v>12172</v>
      </c>
      <c r="B2796" s="307" t="s">
        <v>12173</v>
      </c>
      <c r="C2796" s="306" t="s">
        <v>160</v>
      </c>
      <c r="D2796" s="309">
        <v>712.66</v>
      </c>
    </row>
    <row r="2797" spans="1:4" ht="15" customHeight="1">
      <c r="A2797" s="306" t="s">
        <v>12174</v>
      </c>
      <c r="B2797" s="307" t="s">
        <v>12175</v>
      </c>
      <c r="C2797" s="306" t="s">
        <v>160</v>
      </c>
      <c r="D2797" s="310">
        <v>44.18</v>
      </c>
    </row>
    <row r="2798" spans="1:4" ht="15" customHeight="1">
      <c r="A2798" s="306" t="s">
        <v>12176</v>
      </c>
      <c r="B2798" s="307" t="s">
        <v>12177</v>
      </c>
      <c r="C2798" s="306" t="s">
        <v>160</v>
      </c>
      <c r="D2798" s="310">
        <v>33.28</v>
      </c>
    </row>
    <row r="2799" spans="1:4" ht="15" customHeight="1">
      <c r="A2799" s="306" t="s">
        <v>12178</v>
      </c>
      <c r="B2799" s="307" t="s">
        <v>12179</v>
      </c>
      <c r="C2799" s="306" t="s">
        <v>160</v>
      </c>
      <c r="D2799" s="310">
        <v>33.119999999999997</v>
      </c>
    </row>
    <row r="2800" spans="1:4" ht="15" customHeight="1">
      <c r="A2800" s="306" t="s">
        <v>12180</v>
      </c>
      <c r="B2800" s="307" t="s">
        <v>12181</v>
      </c>
      <c r="C2800" s="306" t="s">
        <v>8113</v>
      </c>
      <c r="D2800" s="308">
        <v>1.26</v>
      </c>
    </row>
    <row r="2801" spans="1:4" ht="15" customHeight="1">
      <c r="A2801" s="306" t="s">
        <v>12182</v>
      </c>
      <c r="B2801" s="307" t="s">
        <v>12183</v>
      </c>
      <c r="C2801" s="306" t="s">
        <v>8113</v>
      </c>
      <c r="D2801" s="308">
        <v>0.38</v>
      </c>
    </row>
    <row r="2802" spans="1:4" ht="15" customHeight="1">
      <c r="A2802" s="306" t="s">
        <v>12184</v>
      </c>
      <c r="B2802" s="307" t="s">
        <v>12185</v>
      </c>
      <c r="C2802" s="306" t="s">
        <v>160</v>
      </c>
      <c r="D2802" s="310">
        <v>61.64</v>
      </c>
    </row>
    <row r="2803" spans="1:4" ht="15" customHeight="1">
      <c r="A2803" s="302">
        <v>9064</v>
      </c>
      <c r="B2803" s="303" t="s">
        <v>15727</v>
      </c>
      <c r="C2803" s="304"/>
      <c r="D2803" s="305"/>
    </row>
    <row r="2804" spans="1:4" ht="15" customHeight="1">
      <c r="A2804" s="306" t="s">
        <v>12186</v>
      </c>
      <c r="B2804" s="307" t="s">
        <v>12187</v>
      </c>
      <c r="C2804" s="306" t="s">
        <v>160</v>
      </c>
      <c r="D2804" s="309">
        <v>179.24</v>
      </c>
    </row>
    <row r="2805" spans="1:4" ht="15" customHeight="1">
      <c r="A2805" s="306" t="s">
        <v>12188</v>
      </c>
      <c r="B2805" s="307" t="s">
        <v>12189</v>
      </c>
      <c r="C2805" s="306" t="s">
        <v>160</v>
      </c>
      <c r="D2805" s="309">
        <v>114.59</v>
      </c>
    </row>
    <row r="2806" spans="1:4" ht="15" customHeight="1">
      <c r="A2806" s="306" t="s">
        <v>12190</v>
      </c>
      <c r="B2806" s="307" t="s">
        <v>12191</v>
      </c>
      <c r="C2806" s="306" t="s">
        <v>160</v>
      </c>
      <c r="D2806" s="310">
        <v>99.42</v>
      </c>
    </row>
    <row r="2807" spans="1:4" ht="15" customHeight="1">
      <c r="A2807" s="306" t="s">
        <v>12192</v>
      </c>
      <c r="B2807" s="307" t="s">
        <v>12193</v>
      </c>
      <c r="C2807" s="306" t="s">
        <v>160</v>
      </c>
      <c r="D2807" s="309">
        <v>107.25</v>
      </c>
    </row>
    <row r="2808" spans="1:4" ht="15" customHeight="1">
      <c r="A2808" s="306" t="s">
        <v>12194</v>
      </c>
      <c r="B2808" s="307" t="s">
        <v>12195</v>
      </c>
      <c r="C2808" s="306" t="s">
        <v>160</v>
      </c>
      <c r="D2808" s="310">
        <v>99.9</v>
      </c>
    </row>
    <row r="2809" spans="1:4" ht="15" customHeight="1">
      <c r="A2809" s="306" t="s">
        <v>8347</v>
      </c>
      <c r="B2809" s="307" t="s">
        <v>8348</v>
      </c>
      <c r="C2809" s="306" t="s">
        <v>8153</v>
      </c>
      <c r="D2809" s="310">
        <v>69.180000000000007</v>
      </c>
    </row>
    <row r="2810" spans="1:4" ht="15" customHeight="1">
      <c r="A2810" s="306" t="s">
        <v>8349</v>
      </c>
      <c r="B2810" s="307" t="s">
        <v>8350</v>
      </c>
      <c r="C2810" s="306" t="s">
        <v>8153</v>
      </c>
      <c r="D2810" s="310">
        <v>68.959999999999994</v>
      </c>
    </row>
    <row r="2811" spans="1:4" ht="15" customHeight="1">
      <c r="A2811" s="313">
        <v>10582</v>
      </c>
      <c r="B2811" s="303" t="s">
        <v>22611</v>
      </c>
      <c r="C2811" s="304"/>
      <c r="D2811" s="305"/>
    </row>
    <row r="2812" spans="1:4" ht="15" customHeight="1">
      <c r="A2812" s="306" t="s">
        <v>22315</v>
      </c>
      <c r="B2812" s="307" t="s">
        <v>22612</v>
      </c>
      <c r="C2812" s="306" t="s">
        <v>145</v>
      </c>
      <c r="D2812" s="309">
        <v>199</v>
      </c>
    </row>
    <row r="2813" spans="1:4" ht="15" customHeight="1">
      <c r="A2813" s="306" t="s">
        <v>22316</v>
      </c>
      <c r="B2813" s="307" t="s">
        <v>22613</v>
      </c>
      <c r="C2813" s="306" t="s">
        <v>145</v>
      </c>
      <c r="D2813" s="309">
        <v>232</v>
      </c>
    </row>
    <row r="2814" spans="1:4" ht="15" customHeight="1">
      <c r="A2814" s="306" t="s">
        <v>22317</v>
      </c>
      <c r="B2814" s="307" t="s">
        <v>22614</v>
      </c>
      <c r="C2814" s="306" t="s">
        <v>145</v>
      </c>
      <c r="D2814" s="309">
        <v>114</v>
      </c>
    </row>
    <row r="2815" spans="1:4" ht="15" customHeight="1">
      <c r="A2815" s="306" t="s">
        <v>22318</v>
      </c>
      <c r="B2815" s="307" t="s">
        <v>22615</v>
      </c>
      <c r="C2815" s="306" t="s">
        <v>145</v>
      </c>
      <c r="D2815" s="309">
        <v>133</v>
      </c>
    </row>
    <row r="2816" spans="1:4" ht="15" customHeight="1">
      <c r="A2816" s="306" t="s">
        <v>22319</v>
      </c>
      <c r="B2816" s="307" t="s">
        <v>22616</v>
      </c>
      <c r="C2816" s="306" t="s">
        <v>145</v>
      </c>
      <c r="D2816" s="309">
        <v>142</v>
      </c>
    </row>
    <row r="2817" spans="1:4" ht="15" customHeight="1">
      <c r="A2817" s="306" t="s">
        <v>22320</v>
      </c>
      <c r="B2817" s="307" t="s">
        <v>22617</v>
      </c>
      <c r="C2817" s="306" t="s">
        <v>145</v>
      </c>
      <c r="D2817" s="309">
        <v>159</v>
      </c>
    </row>
    <row r="2818" spans="1:4" ht="15" customHeight="1">
      <c r="A2818" s="306" t="s">
        <v>22321</v>
      </c>
      <c r="B2818" s="307" t="s">
        <v>22618</v>
      </c>
      <c r="C2818" s="306" t="s">
        <v>145</v>
      </c>
      <c r="D2818" s="309">
        <v>287</v>
      </c>
    </row>
    <row r="2819" spans="1:4" ht="15" customHeight="1">
      <c r="A2819" s="306" t="s">
        <v>22322</v>
      </c>
      <c r="B2819" s="307" t="s">
        <v>22619</v>
      </c>
      <c r="C2819" s="306" t="s">
        <v>145</v>
      </c>
      <c r="D2819" s="309">
        <v>336</v>
      </c>
    </row>
    <row r="2820" spans="1:4" ht="15" customHeight="1">
      <c r="A2820" s="306" t="s">
        <v>22323</v>
      </c>
      <c r="B2820" s="307" t="s">
        <v>22620</v>
      </c>
      <c r="C2820" s="306" t="s">
        <v>145</v>
      </c>
      <c r="D2820" s="309">
        <v>142</v>
      </c>
    </row>
    <row r="2821" spans="1:4" ht="15" customHeight="1">
      <c r="A2821" s="306" t="s">
        <v>22324</v>
      </c>
      <c r="B2821" s="307" t="s">
        <v>22621</v>
      </c>
      <c r="C2821" s="306" t="s">
        <v>145</v>
      </c>
      <c r="D2821" s="309">
        <v>168</v>
      </c>
    </row>
    <row r="2822" spans="1:4" ht="15" customHeight="1">
      <c r="A2822" s="306" t="s">
        <v>22325</v>
      </c>
      <c r="B2822" s="307" t="s">
        <v>22622</v>
      </c>
      <c r="C2822" s="306" t="s">
        <v>145</v>
      </c>
      <c r="D2822" s="309">
        <v>178</v>
      </c>
    </row>
    <row r="2823" spans="1:4" ht="15" customHeight="1">
      <c r="A2823" s="306" t="s">
        <v>22326</v>
      </c>
      <c r="B2823" s="307" t="s">
        <v>22623</v>
      </c>
      <c r="C2823" s="306" t="s">
        <v>145</v>
      </c>
      <c r="D2823" s="309">
        <v>198</v>
      </c>
    </row>
    <row r="2824" spans="1:4" ht="15" customHeight="1">
      <c r="A2824" s="313">
        <v>10961</v>
      </c>
      <c r="B2824" s="303" t="s">
        <v>23683</v>
      </c>
      <c r="C2824" s="304"/>
      <c r="D2824" s="305"/>
    </row>
    <row r="2825" spans="1:4" ht="15" customHeight="1">
      <c r="A2825" s="306" t="s">
        <v>23684</v>
      </c>
      <c r="B2825" s="307" t="s">
        <v>23685</v>
      </c>
      <c r="C2825" s="306" t="s">
        <v>14000</v>
      </c>
      <c r="D2825" s="310">
        <v>83.77</v>
      </c>
    </row>
    <row r="2826" spans="1:4" ht="15" customHeight="1">
      <c r="A2826" s="306" t="s">
        <v>23686</v>
      </c>
      <c r="B2826" s="307" t="s">
        <v>23687</v>
      </c>
      <c r="C2826" s="306" t="s">
        <v>8153</v>
      </c>
      <c r="D2826" s="310">
        <v>34.380000000000003</v>
      </c>
    </row>
    <row r="2827" spans="1:4" ht="15" customHeight="1">
      <c r="A2827" s="302">
        <v>8694</v>
      </c>
      <c r="B2827" s="303" t="s">
        <v>87</v>
      </c>
      <c r="C2827" s="304"/>
      <c r="D2827" s="305"/>
    </row>
    <row r="2828" spans="1:4" ht="15" customHeight="1">
      <c r="A2828" s="302">
        <v>9065</v>
      </c>
      <c r="B2828" s="303" t="s">
        <v>15728</v>
      </c>
      <c r="C2828" s="304"/>
      <c r="D2828" s="305"/>
    </row>
    <row r="2829" spans="1:4" ht="15" customHeight="1">
      <c r="A2829" s="306" t="s">
        <v>12196</v>
      </c>
      <c r="B2829" s="307" t="s">
        <v>12197</v>
      </c>
      <c r="C2829" s="306" t="s">
        <v>8113</v>
      </c>
      <c r="D2829" s="310">
        <v>22.72</v>
      </c>
    </row>
    <row r="2830" spans="1:4" ht="15" customHeight="1">
      <c r="A2830" s="306" t="s">
        <v>12198</v>
      </c>
      <c r="B2830" s="307" t="s">
        <v>12199</v>
      </c>
      <c r="C2830" s="306" t="s">
        <v>269</v>
      </c>
      <c r="D2830" s="310">
        <v>60.96</v>
      </c>
    </row>
    <row r="2831" spans="1:4" ht="15" customHeight="1">
      <c r="A2831" s="306" t="s">
        <v>12200</v>
      </c>
      <c r="B2831" s="307" t="s">
        <v>12201</v>
      </c>
      <c r="C2831" s="306" t="s">
        <v>269</v>
      </c>
      <c r="D2831" s="310">
        <v>71.83</v>
      </c>
    </row>
    <row r="2832" spans="1:4" ht="15" customHeight="1">
      <c r="A2832" s="306" t="s">
        <v>8939</v>
      </c>
      <c r="B2832" s="307" t="s">
        <v>23688</v>
      </c>
      <c r="C2832" s="306" t="s">
        <v>269</v>
      </c>
      <c r="D2832" s="309">
        <v>120.23</v>
      </c>
    </row>
    <row r="2833" spans="1:4" ht="15" customHeight="1">
      <c r="A2833" s="302">
        <v>9066</v>
      </c>
      <c r="B2833" s="303" t="s">
        <v>15729</v>
      </c>
      <c r="C2833" s="304"/>
      <c r="D2833" s="305"/>
    </row>
    <row r="2834" spans="1:4" ht="15" customHeight="1">
      <c r="A2834" s="306" t="s">
        <v>12202</v>
      </c>
      <c r="B2834" s="307" t="s">
        <v>12203</v>
      </c>
      <c r="C2834" s="306" t="s">
        <v>160</v>
      </c>
      <c r="D2834" s="309">
        <v>420.01</v>
      </c>
    </row>
    <row r="2835" spans="1:4" ht="15" customHeight="1">
      <c r="A2835" s="302">
        <v>9068</v>
      </c>
      <c r="B2835" s="303" t="s">
        <v>15730</v>
      </c>
      <c r="C2835" s="304"/>
      <c r="D2835" s="305"/>
    </row>
    <row r="2836" spans="1:4" ht="15" customHeight="1">
      <c r="A2836" s="306" t="s">
        <v>12214</v>
      </c>
      <c r="B2836" s="307" t="s">
        <v>12215</v>
      </c>
      <c r="C2836" s="306" t="s">
        <v>145</v>
      </c>
      <c r="D2836" s="309">
        <v>461.46</v>
      </c>
    </row>
    <row r="2837" spans="1:4" ht="15" customHeight="1">
      <c r="A2837" s="306" t="s">
        <v>12216</v>
      </c>
      <c r="B2837" s="307" t="s">
        <v>12217</v>
      </c>
      <c r="C2837" s="306" t="s">
        <v>145</v>
      </c>
      <c r="D2837" s="309">
        <v>462.7</v>
      </c>
    </row>
    <row r="2838" spans="1:4" ht="15" customHeight="1">
      <c r="A2838" s="306" t="s">
        <v>12218</v>
      </c>
      <c r="B2838" s="307" t="s">
        <v>12219</v>
      </c>
      <c r="C2838" s="306" t="s">
        <v>145</v>
      </c>
      <c r="D2838" s="309">
        <v>506.74</v>
      </c>
    </row>
    <row r="2839" spans="1:4" ht="15" customHeight="1">
      <c r="A2839" s="306" t="s">
        <v>12220</v>
      </c>
      <c r="B2839" s="307" t="s">
        <v>12221</v>
      </c>
      <c r="C2839" s="306" t="s">
        <v>145</v>
      </c>
      <c r="D2839" s="309">
        <v>782.16</v>
      </c>
    </row>
    <row r="2840" spans="1:4" ht="15" customHeight="1">
      <c r="A2840" s="306" t="s">
        <v>12222</v>
      </c>
      <c r="B2840" s="307" t="s">
        <v>12223</v>
      </c>
      <c r="C2840" s="306" t="s">
        <v>145</v>
      </c>
      <c r="D2840" s="309">
        <v>730.94</v>
      </c>
    </row>
    <row r="2841" spans="1:4" ht="15" customHeight="1">
      <c r="A2841" s="306" t="s">
        <v>12224</v>
      </c>
      <c r="B2841" s="307" t="s">
        <v>12225</v>
      </c>
      <c r="C2841" s="306" t="s">
        <v>145</v>
      </c>
      <c r="D2841" s="309">
        <v>997.99</v>
      </c>
    </row>
    <row r="2842" spans="1:4" ht="15" customHeight="1">
      <c r="A2842" s="306" t="s">
        <v>12226</v>
      </c>
      <c r="B2842" s="307" t="s">
        <v>12227</v>
      </c>
      <c r="C2842" s="306" t="s">
        <v>145</v>
      </c>
      <c r="D2842" s="309">
        <v>794.4</v>
      </c>
    </row>
    <row r="2843" spans="1:4" ht="15" customHeight="1">
      <c r="A2843" s="302">
        <v>9069</v>
      </c>
      <c r="B2843" s="303" t="s">
        <v>15731</v>
      </c>
      <c r="C2843" s="304"/>
      <c r="D2843" s="305"/>
    </row>
    <row r="2844" spans="1:4" ht="15" customHeight="1">
      <c r="A2844" s="306" t="s">
        <v>12228</v>
      </c>
      <c r="B2844" s="307" t="s">
        <v>12229</v>
      </c>
      <c r="C2844" s="306" t="s">
        <v>145</v>
      </c>
      <c r="D2844" s="310">
        <v>81.010000000000005</v>
      </c>
    </row>
    <row r="2845" spans="1:4" ht="15" customHeight="1">
      <c r="A2845" s="306" t="s">
        <v>12230</v>
      </c>
      <c r="B2845" s="307" t="s">
        <v>12231</v>
      </c>
      <c r="C2845" s="306" t="s">
        <v>145</v>
      </c>
      <c r="D2845" s="310">
        <v>85.47</v>
      </c>
    </row>
    <row r="2846" spans="1:4" ht="15" customHeight="1">
      <c r="A2846" s="306" t="s">
        <v>12232</v>
      </c>
      <c r="B2846" s="307" t="s">
        <v>12233</v>
      </c>
      <c r="C2846" s="306" t="s">
        <v>145</v>
      </c>
      <c r="D2846" s="310">
        <v>87.76</v>
      </c>
    </row>
    <row r="2847" spans="1:4" ht="15" customHeight="1">
      <c r="A2847" s="302">
        <v>9070</v>
      </c>
      <c r="B2847" s="303" t="s">
        <v>15732</v>
      </c>
      <c r="C2847" s="304"/>
      <c r="D2847" s="305"/>
    </row>
    <row r="2848" spans="1:4" ht="15" customHeight="1">
      <c r="A2848" s="306" t="s">
        <v>12234</v>
      </c>
      <c r="B2848" s="307" t="s">
        <v>12235</v>
      </c>
      <c r="C2848" s="306" t="s">
        <v>145</v>
      </c>
      <c r="D2848" s="310">
        <v>30.98</v>
      </c>
    </row>
    <row r="2849" spans="1:4" ht="15" customHeight="1">
      <c r="A2849" s="306" t="s">
        <v>12236</v>
      </c>
      <c r="B2849" s="307" t="s">
        <v>12237</v>
      </c>
      <c r="C2849" s="306" t="s">
        <v>145</v>
      </c>
      <c r="D2849" s="310">
        <v>33.92</v>
      </c>
    </row>
    <row r="2850" spans="1:4" ht="15" customHeight="1">
      <c r="A2850" s="302">
        <v>9071</v>
      </c>
      <c r="B2850" s="303" t="s">
        <v>15733</v>
      </c>
      <c r="C2850" s="304"/>
      <c r="D2850" s="305"/>
    </row>
    <row r="2851" spans="1:4" ht="15" customHeight="1">
      <c r="A2851" s="306" t="s">
        <v>121</v>
      </c>
      <c r="B2851" s="307" t="s">
        <v>12238</v>
      </c>
      <c r="C2851" s="306" t="s">
        <v>145</v>
      </c>
      <c r="D2851" s="309">
        <v>115.19</v>
      </c>
    </row>
    <row r="2852" spans="1:4" ht="15" customHeight="1">
      <c r="A2852" s="306" t="s">
        <v>12239</v>
      </c>
      <c r="B2852" s="307" t="s">
        <v>12240</v>
      </c>
      <c r="C2852" s="306" t="s">
        <v>145</v>
      </c>
      <c r="D2852" s="310">
        <v>59.78</v>
      </c>
    </row>
    <row r="2853" spans="1:4" ht="15" customHeight="1">
      <c r="A2853" s="306" t="s">
        <v>12241</v>
      </c>
      <c r="B2853" s="307" t="s">
        <v>12242</v>
      </c>
      <c r="C2853" s="306" t="s">
        <v>145</v>
      </c>
      <c r="D2853" s="310">
        <v>76.77</v>
      </c>
    </row>
    <row r="2854" spans="1:4" ht="15" customHeight="1">
      <c r="A2854" s="306" t="s">
        <v>12243</v>
      </c>
      <c r="B2854" s="307" t="s">
        <v>12244</v>
      </c>
      <c r="C2854" s="306" t="s">
        <v>145</v>
      </c>
      <c r="D2854" s="309">
        <v>103.05</v>
      </c>
    </row>
    <row r="2855" spans="1:4" ht="15" customHeight="1">
      <c r="A2855" s="306" t="s">
        <v>12246</v>
      </c>
      <c r="B2855" s="307" t="s">
        <v>12247</v>
      </c>
      <c r="C2855" s="306" t="s">
        <v>145</v>
      </c>
      <c r="D2855" s="310">
        <v>57.25</v>
      </c>
    </row>
    <row r="2856" spans="1:4" ht="15" customHeight="1">
      <c r="A2856" s="306" t="s">
        <v>12248</v>
      </c>
      <c r="B2856" s="307" t="s">
        <v>12249</v>
      </c>
      <c r="C2856" s="306" t="s">
        <v>145</v>
      </c>
      <c r="D2856" s="310">
        <v>38.54</v>
      </c>
    </row>
    <row r="2857" spans="1:4" ht="15" customHeight="1">
      <c r="A2857" s="306" t="s">
        <v>12245</v>
      </c>
      <c r="B2857" s="307" t="s">
        <v>23689</v>
      </c>
      <c r="C2857" s="306" t="s">
        <v>269</v>
      </c>
      <c r="D2857" s="310">
        <v>80.27</v>
      </c>
    </row>
    <row r="2858" spans="1:4" ht="15" customHeight="1">
      <c r="A2858" s="302">
        <v>9072</v>
      </c>
      <c r="B2858" s="303" t="s">
        <v>15734</v>
      </c>
      <c r="C2858" s="304"/>
      <c r="D2858" s="305"/>
    </row>
    <row r="2859" spans="1:4" ht="15" customHeight="1">
      <c r="A2859" s="306" t="s">
        <v>12250</v>
      </c>
      <c r="B2859" s="307" t="s">
        <v>12251</v>
      </c>
      <c r="C2859" s="306" t="s">
        <v>145</v>
      </c>
      <c r="D2859" s="310">
        <v>42</v>
      </c>
    </row>
    <row r="2860" spans="1:4" ht="15" customHeight="1">
      <c r="A2860" s="302">
        <v>9073</v>
      </c>
      <c r="B2860" s="303" t="s">
        <v>15735</v>
      </c>
      <c r="C2860" s="304"/>
      <c r="D2860" s="305"/>
    </row>
    <row r="2861" spans="1:4" ht="15" customHeight="1">
      <c r="A2861" s="306" t="s">
        <v>12252</v>
      </c>
      <c r="B2861" s="307" t="s">
        <v>12253</v>
      </c>
      <c r="C2861" s="306" t="s">
        <v>145</v>
      </c>
      <c r="D2861" s="310">
        <v>58.6</v>
      </c>
    </row>
    <row r="2862" spans="1:4" ht="15" customHeight="1">
      <c r="A2862" s="306" t="s">
        <v>12254</v>
      </c>
      <c r="B2862" s="307" t="s">
        <v>12255</v>
      </c>
      <c r="C2862" s="306" t="s">
        <v>145</v>
      </c>
      <c r="D2862" s="310">
        <v>97.25</v>
      </c>
    </row>
    <row r="2863" spans="1:4" ht="15" customHeight="1">
      <c r="A2863" s="306" t="s">
        <v>12256</v>
      </c>
      <c r="B2863" s="307" t="s">
        <v>12257</v>
      </c>
      <c r="C2863" s="306" t="s">
        <v>145</v>
      </c>
      <c r="D2863" s="309">
        <v>328.22</v>
      </c>
    </row>
    <row r="2864" spans="1:4" ht="15" customHeight="1">
      <c r="A2864" s="302">
        <v>9074</v>
      </c>
      <c r="B2864" s="303" t="s">
        <v>15736</v>
      </c>
      <c r="C2864" s="304"/>
      <c r="D2864" s="305"/>
    </row>
    <row r="2865" spans="1:4" ht="15" customHeight="1">
      <c r="A2865" s="306" t="s">
        <v>12258</v>
      </c>
      <c r="B2865" s="307" t="s">
        <v>12259</v>
      </c>
      <c r="C2865" s="306" t="s">
        <v>8153</v>
      </c>
      <c r="D2865" s="309">
        <v>321.98</v>
      </c>
    </row>
    <row r="2866" spans="1:4" ht="15" customHeight="1">
      <c r="A2866" s="306" t="s">
        <v>12260</v>
      </c>
      <c r="B2866" s="307" t="s">
        <v>12261</v>
      </c>
      <c r="C2866" s="306" t="s">
        <v>8153</v>
      </c>
      <c r="D2866" s="309">
        <v>348.25</v>
      </c>
    </row>
    <row r="2867" spans="1:4" ht="15" customHeight="1">
      <c r="A2867" s="306" t="s">
        <v>12262</v>
      </c>
      <c r="B2867" s="307" t="s">
        <v>12263</v>
      </c>
      <c r="C2867" s="306" t="s">
        <v>8153</v>
      </c>
      <c r="D2867" s="309">
        <v>187.64</v>
      </c>
    </row>
    <row r="2868" spans="1:4" ht="15" customHeight="1">
      <c r="A2868" s="306" t="s">
        <v>12264</v>
      </c>
      <c r="B2868" s="307" t="s">
        <v>12265</v>
      </c>
      <c r="C2868" s="306" t="s">
        <v>8153</v>
      </c>
      <c r="D2868" s="309">
        <v>212.9</v>
      </c>
    </row>
    <row r="2869" spans="1:4" ht="15" customHeight="1">
      <c r="A2869" s="306" t="s">
        <v>12266</v>
      </c>
      <c r="B2869" s="307" t="s">
        <v>12267</v>
      </c>
      <c r="C2869" s="306" t="s">
        <v>8153</v>
      </c>
      <c r="D2869" s="309">
        <v>211.58</v>
      </c>
    </row>
    <row r="2870" spans="1:4" ht="15" customHeight="1">
      <c r="A2870" s="306" t="s">
        <v>12268</v>
      </c>
      <c r="B2870" s="307" t="s">
        <v>12269</v>
      </c>
      <c r="C2870" s="306" t="s">
        <v>8153</v>
      </c>
      <c r="D2870" s="309">
        <v>236.84</v>
      </c>
    </row>
    <row r="2871" spans="1:4" ht="15" customHeight="1">
      <c r="A2871" s="306" t="s">
        <v>12270</v>
      </c>
      <c r="B2871" s="307" t="s">
        <v>12271</v>
      </c>
      <c r="C2871" s="306" t="s">
        <v>160</v>
      </c>
      <c r="D2871" s="310">
        <v>39.58</v>
      </c>
    </row>
    <row r="2872" spans="1:4" ht="15" customHeight="1">
      <c r="A2872" s="306" t="s">
        <v>12272</v>
      </c>
      <c r="B2872" s="307" t="s">
        <v>12273</v>
      </c>
      <c r="C2872" s="306" t="s">
        <v>145</v>
      </c>
      <c r="D2872" s="309">
        <v>143.32</v>
      </c>
    </row>
    <row r="2873" spans="1:4" ht="15" customHeight="1">
      <c r="A2873" s="306" t="s">
        <v>12274</v>
      </c>
      <c r="B2873" s="307" t="s">
        <v>12275</v>
      </c>
      <c r="C2873" s="306" t="s">
        <v>145</v>
      </c>
      <c r="D2873" s="309">
        <v>206.35</v>
      </c>
    </row>
    <row r="2874" spans="1:4" ht="15" customHeight="1">
      <c r="A2874" s="306" t="s">
        <v>12276</v>
      </c>
      <c r="B2874" s="307" t="s">
        <v>12277</v>
      </c>
      <c r="C2874" s="306" t="s">
        <v>8100</v>
      </c>
      <c r="D2874" s="309">
        <v>632.16999999999996</v>
      </c>
    </row>
    <row r="2875" spans="1:4" ht="15" customHeight="1">
      <c r="A2875" s="306" t="s">
        <v>12278</v>
      </c>
      <c r="B2875" s="307" t="s">
        <v>12279</v>
      </c>
      <c r="C2875" s="306" t="s">
        <v>8100</v>
      </c>
      <c r="D2875" s="309">
        <v>866.46</v>
      </c>
    </row>
    <row r="2876" spans="1:4" ht="15" customHeight="1">
      <c r="A2876" s="302">
        <v>9075</v>
      </c>
      <c r="B2876" s="303" t="s">
        <v>15737</v>
      </c>
      <c r="C2876" s="304"/>
      <c r="D2876" s="305"/>
    </row>
    <row r="2877" spans="1:4" ht="15" customHeight="1">
      <c r="A2877" s="306" t="s">
        <v>12280</v>
      </c>
      <c r="B2877" s="307" t="s">
        <v>12281</v>
      </c>
      <c r="C2877" s="306" t="s">
        <v>8100</v>
      </c>
      <c r="D2877" s="309">
        <v>677.38</v>
      </c>
    </row>
    <row r="2878" spans="1:4" ht="15" customHeight="1">
      <c r="A2878" s="306" t="s">
        <v>12282</v>
      </c>
      <c r="B2878" s="307" t="s">
        <v>12283</v>
      </c>
      <c r="C2878" s="306" t="s">
        <v>8100</v>
      </c>
      <c r="D2878" s="309">
        <v>664.45</v>
      </c>
    </row>
    <row r="2879" spans="1:4" ht="15" customHeight="1">
      <c r="A2879" s="306" t="s">
        <v>12284</v>
      </c>
      <c r="B2879" s="307" t="s">
        <v>12285</v>
      </c>
      <c r="C2879" s="306" t="s">
        <v>8100</v>
      </c>
      <c r="D2879" s="311">
        <v>1292.99</v>
      </c>
    </row>
    <row r="2880" spans="1:4" ht="15" customHeight="1">
      <c r="A2880" s="306" t="s">
        <v>12286</v>
      </c>
      <c r="B2880" s="307" t="s">
        <v>12287</v>
      </c>
      <c r="C2880" s="306" t="s">
        <v>160</v>
      </c>
      <c r="D2880" s="311">
        <v>2672.15</v>
      </c>
    </row>
    <row r="2881" spans="1:4" ht="15" customHeight="1">
      <c r="A2881" s="306" t="s">
        <v>12288</v>
      </c>
      <c r="B2881" s="307" t="s">
        <v>12289</v>
      </c>
      <c r="C2881" s="306" t="s">
        <v>160</v>
      </c>
      <c r="D2881" s="311">
        <v>3135.93</v>
      </c>
    </row>
    <row r="2882" spans="1:4" ht="15" customHeight="1">
      <c r="A2882" s="306" t="s">
        <v>12290</v>
      </c>
      <c r="B2882" s="307" t="s">
        <v>12291</v>
      </c>
      <c r="C2882" s="306" t="s">
        <v>160</v>
      </c>
      <c r="D2882" s="311">
        <v>3263.01</v>
      </c>
    </row>
    <row r="2883" spans="1:4" ht="15" customHeight="1">
      <c r="A2883" s="302">
        <v>9076</v>
      </c>
      <c r="B2883" s="303" t="s">
        <v>15738</v>
      </c>
      <c r="C2883" s="304"/>
      <c r="D2883" s="305"/>
    </row>
    <row r="2884" spans="1:4" ht="15" customHeight="1">
      <c r="A2884" s="306" t="s">
        <v>12292</v>
      </c>
      <c r="B2884" s="307" t="s">
        <v>12293</v>
      </c>
      <c r="C2884" s="306" t="s">
        <v>8153</v>
      </c>
      <c r="D2884" s="311">
        <v>2611.61</v>
      </c>
    </row>
    <row r="2885" spans="1:4" ht="15" customHeight="1">
      <c r="A2885" s="306" t="s">
        <v>12294</v>
      </c>
      <c r="B2885" s="307" t="s">
        <v>12295</v>
      </c>
      <c r="C2885" s="306" t="s">
        <v>8153</v>
      </c>
      <c r="D2885" s="309">
        <v>711.8</v>
      </c>
    </row>
    <row r="2886" spans="1:4" ht="15" customHeight="1">
      <c r="A2886" s="306" t="s">
        <v>12296</v>
      </c>
      <c r="B2886" s="307" t="s">
        <v>12297</v>
      </c>
      <c r="C2886" s="306" t="s">
        <v>8153</v>
      </c>
      <c r="D2886" s="311">
        <v>1134.55</v>
      </c>
    </row>
    <row r="2887" spans="1:4" ht="15" customHeight="1">
      <c r="A2887" s="306" t="s">
        <v>12298</v>
      </c>
      <c r="B2887" s="307" t="s">
        <v>12299</v>
      </c>
      <c r="C2887" s="306" t="s">
        <v>8153</v>
      </c>
      <c r="D2887" s="311">
        <v>1446.63</v>
      </c>
    </row>
    <row r="2888" spans="1:4" ht="15" customHeight="1">
      <c r="A2888" s="306" t="s">
        <v>12300</v>
      </c>
      <c r="B2888" s="307" t="s">
        <v>12301</v>
      </c>
      <c r="C2888" s="306" t="s">
        <v>8153</v>
      </c>
      <c r="D2888" s="311">
        <v>1642.17</v>
      </c>
    </row>
    <row r="2889" spans="1:4" ht="15" customHeight="1">
      <c r="A2889" s="306" t="s">
        <v>12302</v>
      </c>
      <c r="B2889" s="307" t="s">
        <v>12303</v>
      </c>
      <c r="C2889" s="306" t="s">
        <v>8153</v>
      </c>
      <c r="D2889" s="311">
        <v>1437</v>
      </c>
    </row>
    <row r="2890" spans="1:4" ht="15" customHeight="1">
      <c r="A2890" s="306" t="s">
        <v>12304</v>
      </c>
      <c r="B2890" s="307" t="s">
        <v>12305</v>
      </c>
      <c r="C2890" s="306" t="s">
        <v>8153</v>
      </c>
      <c r="D2890" s="311">
        <v>1373.33</v>
      </c>
    </row>
    <row r="2891" spans="1:4" ht="15" customHeight="1">
      <c r="A2891" s="302">
        <v>8937</v>
      </c>
      <c r="B2891" s="303" t="s">
        <v>15609</v>
      </c>
      <c r="C2891" s="304"/>
      <c r="D2891" s="305"/>
    </row>
    <row r="2892" spans="1:4" ht="15" customHeight="1">
      <c r="A2892" s="306" t="s">
        <v>10508</v>
      </c>
      <c r="B2892" s="307" t="s">
        <v>10509</v>
      </c>
      <c r="C2892" s="306" t="s">
        <v>8113</v>
      </c>
      <c r="D2892" s="309">
        <v>640.92999999999995</v>
      </c>
    </row>
    <row r="2893" spans="1:4" ht="15" customHeight="1">
      <c r="A2893" s="302">
        <v>8695</v>
      </c>
      <c r="B2893" s="303" t="s">
        <v>15739</v>
      </c>
      <c r="C2893" s="304"/>
      <c r="D2893" s="305"/>
    </row>
    <row r="2894" spans="1:4" ht="15" customHeight="1">
      <c r="A2894" s="302">
        <v>9078</v>
      </c>
      <c r="B2894" s="303" t="s">
        <v>88</v>
      </c>
      <c r="C2894" s="304"/>
      <c r="D2894" s="305"/>
    </row>
    <row r="2895" spans="1:4" ht="15" customHeight="1">
      <c r="A2895" s="306" t="s">
        <v>12306</v>
      </c>
      <c r="B2895" s="307" t="s">
        <v>12307</v>
      </c>
      <c r="C2895" s="306" t="s">
        <v>269</v>
      </c>
      <c r="D2895" s="308">
        <v>5.68</v>
      </c>
    </row>
    <row r="2896" spans="1:4" ht="15" customHeight="1">
      <c r="A2896" s="306" t="s">
        <v>12308</v>
      </c>
      <c r="B2896" s="307" t="s">
        <v>12309</v>
      </c>
      <c r="C2896" s="306" t="s">
        <v>145</v>
      </c>
      <c r="D2896" s="308">
        <v>2.6</v>
      </c>
    </row>
    <row r="2897" spans="1:4" ht="15" customHeight="1">
      <c r="A2897" s="306" t="s">
        <v>12310</v>
      </c>
      <c r="B2897" s="307" t="s">
        <v>12311</v>
      </c>
      <c r="C2897" s="306" t="s">
        <v>269</v>
      </c>
      <c r="D2897" s="310">
        <v>10.36</v>
      </c>
    </row>
    <row r="2898" spans="1:4" ht="15" customHeight="1">
      <c r="A2898" s="306" t="s">
        <v>12312</v>
      </c>
      <c r="B2898" s="307" t="s">
        <v>12313</v>
      </c>
      <c r="C2898" s="306" t="s">
        <v>269</v>
      </c>
      <c r="D2898" s="308">
        <v>1.97</v>
      </c>
    </row>
    <row r="2899" spans="1:4" ht="15" customHeight="1">
      <c r="A2899" s="306" t="s">
        <v>12314</v>
      </c>
      <c r="B2899" s="307" t="s">
        <v>12315</v>
      </c>
      <c r="C2899" s="306" t="s">
        <v>269</v>
      </c>
      <c r="D2899" s="308">
        <v>6.91</v>
      </c>
    </row>
    <row r="2900" spans="1:4" ht="15" customHeight="1">
      <c r="A2900" s="306" t="s">
        <v>12316</v>
      </c>
      <c r="B2900" s="307" t="s">
        <v>12317</v>
      </c>
      <c r="C2900" s="306" t="s">
        <v>8209</v>
      </c>
      <c r="D2900" s="311">
        <v>2173.6</v>
      </c>
    </row>
    <row r="2901" spans="1:4" ht="15" customHeight="1">
      <c r="A2901" s="306" t="s">
        <v>12318</v>
      </c>
      <c r="B2901" s="307" t="s">
        <v>12319</v>
      </c>
      <c r="C2901" s="306" t="s">
        <v>8209</v>
      </c>
      <c r="D2901" s="311">
        <v>4347.2</v>
      </c>
    </row>
    <row r="2902" spans="1:4" ht="15" customHeight="1">
      <c r="A2902" s="302">
        <v>9079</v>
      </c>
      <c r="B2902" s="303" t="s">
        <v>12320</v>
      </c>
      <c r="C2902" s="304"/>
      <c r="D2902" s="305"/>
    </row>
    <row r="2903" spans="1:4" ht="15" customHeight="1">
      <c r="A2903" s="306" t="s">
        <v>112</v>
      </c>
      <c r="B2903" s="307" t="s">
        <v>12320</v>
      </c>
      <c r="C2903" s="306" t="s">
        <v>269</v>
      </c>
      <c r="D2903" s="308">
        <v>7.18</v>
      </c>
    </row>
    <row r="2904" spans="1:4" ht="15" customHeight="1">
      <c r="A2904" s="302">
        <v>8696</v>
      </c>
      <c r="B2904" s="303" t="s">
        <v>15740</v>
      </c>
      <c r="C2904" s="304"/>
      <c r="D2904" s="305"/>
    </row>
    <row r="2905" spans="1:4" ht="15" customHeight="1">
      <c r="A2905" s="302">
        <v>9080</v>
      </c>
      <c r="B2905" s="303" t="s">
        <v>15741</v>
      </c>
      <c r="C2905" s="304"/>
      <c r="D2905" s="305"/>
    </row>
    <row r="2906" spans="1:4" ht="15" customHeight="1">
      <c r="A2906" s="306" t="s">
        <v>12321</v>
      </c>
      <c r="B2906" s="307" t="s">
        <v>12322</v>
      </c>
      <c r="C2906" s="306" t="s">
        <v>269</v>
      </c>
      <c r="D2906" s="308">
        <v>8.33</v>
      </c>
    </row>
    <row r="2907" spans="1:4" ht="15" customHeight="1">
      <c r="A2907" s="302">
        <v>9081</v>
      </c>
      <c r="B2907" s="303" t="s">
        <v>15742</v>
      </c>
      <c r="C2907" s="304"/>
      <c r="D2907" s="305"/>
    </row>
    <row r="2908" spans="1:4" ht="15" customHeight="1">
      <c r="A2908" s="306" t="s">
        <v>12204</v>
      </c>
      <c r="B2908" s="307" t="s">
        <v>12205</v>
      </c>
      <c r="C2908" s="306" t="s">
        <v>8113</v>
      </c>
      <c r="D2908" s="309">
        <v>184.4</v>
      </c>
    </row>
    <row r="2909" spans="1:4" ht="15" customHeight="1">
      <c r="A2909" s="306" t="s">
        <v>12206</v>
      </c>
      <c r="B2909" s="307" t="s">
        <v>12207</v>
      </c>
      <c r="C2909" s="306" t="s">
        <v>269</v>
      </c>
      <c r="D2909" s="310">
        <v>74.849999999999994</v>
      </c>
    </row>
    <row r="2910" spans="1:4" ht="15" customHeight="1">
      <c r="A2910" s="306" t="s">
        <v>12323</v>
      </c>
      <c r="B2910" s="307" t="s">
        <v>12324</v>
      </c>
      <c r="C2910" s="306" t="s">
        <v>269</v>
      </c>
      <c r="D2910" s="310">
        <v>72.319999999999993</v>
      </c>
    </row>
    <row r="2911" spans="1:4" ht="15" customHeight="1">
      <c r="A2911" s="306" t="s">
        <v>12325</v>
      </c>
      <c r="B2911" s="307" t="s">
        <v>12326</v>
      </c>
      <c r="C2911" s="306" t="s">
        <v>269</v>
      </c>
      <c r="D2911" s="310">
        <v>90.64</v>
      </c>
    </row>
    <row r="2912" spans="1:4" ht="15" customHeight="1">
      <c r="A2912" s="306" t="s">
        <v>12327</v>
      </c>
      <c r="B2912" s="307" t="s">
        <v>12328</v>
      </c>
      <c r="C2912" s="306" t="s">
        <v>269</v>
      </c>
      <c r="D2912" s="310">
        <v>96.52</v>
      </c>
    </row>
    <row r="2913" spans="1:4" ht="15" customHeight="1">
      <c r="A2913" s="306" t="s">
        <v>12329</v>
      </c>
      <c r="B2913" s="307" t="s">
        <v>12330</v>
      </c>
      <c r="C2913" s="306" t="s">
        <v>269</v>
      </c>
      <c r="D2913" s="310">
        <v>64.88</v>
      </c>
    </row>
    <row r="2914" spans="1:4" ht="15" customHeight="1">
      <c r="A2914" s="306" t="s">
        <v>12331</v>
      </c>
      <c r="B2914" s="307" t="s">
        <v>12332</v>
      </c>
      <c r="C2914" s="306" t="s">
        <v>269</v>
      </c>
      <c r="D2914" s="310">
        <v>81.81</v>
      </c>
    </row>
    <row r="2915" spans="1:4" ht="15" customHeight="1">
      <c r="A2915" s="302">
        <v>9082</v>
      </c>
      <c r="B2915" s="303" t="s">
        <v>15743</v>
      </c>
      <c r="C2915" s="304"/>
      <c r="D2915" s="305"/>
    </row>
    <row r="2916" spans="1:4" ht="15" customHeight="1">
      <c r="A2916" s="306" t="s">
        <v>12333</v>
      </c>
      <c r="B2916" s="307" t="s">
        <v>12334</v>
      </c>
      <c r="C2916" s="306" t="s">
        <v>269</v>
      </c>
      <c r="D2916" s="310">
        <v>29.09</v>
      </c>
    </row>
    <row r="2917" spans="1:4" ht="15" customHeight="1">
      <c r="A2917" s="306" t="s">
        <v>12335</v>
      </c>
      <c r="B2917" s="307" t="s">
        <v>12336</v>
      </c>
      <c r="C2917" s="306" t="s">
        <v>160</v>
      </c>
      <c r="D2917" s="309">
        <v>938.05</v>
      </c>
    </row>
    <row r="2918" spans="1:4" ht="15" customHeight="1">
      <c r="A2918" s="306" t="s">
        <v>12337</v>
      </c>
      <c r="B2918" s="307" t="s">
        <v>12338</v>
      </c>
      <c r="C2918" s="306" t="s">
        <v>269</v>
      </c>
      <c r="D2918" s="310">
        <v>76.66</v>
      </c>
    </row>
    <row r="2919" spans="1:4" ht="15" customHeight="1">
      <c r="A2919" s="306" t="s">
        <v>12339</v>
      </c>
      <c r="B2919" s="307" t="s">
        <v>12340</v>
      </c>
      <c r="C2919" s="306" t="s">
        <v>8113</v>
      </c>
      <c r="D2919" s="309">
        <v>858.75</v>
      </c>
    </row>
    <row r="2920" spans="1:4" ht="15" customHeight="1">
      <c r="A2920" s="306" t="s">
        <v>12341</v>
      </c>
      <c r="B2920" s="307" t="s">
        <v>12342</v>
      </c>
      <c r="C2920" s="306" t="s">
        <v>8113</v>
      </c>
      <c r="D2920" s="311">
        <v>1535.32</v>
      </c>
    </row>
    <row r="2921" spans="1:4" ht="15" customHeight="1">
      <c r="A2921" s="306" t="s">
        <v>12343</v>
      </c>
      <c r="B2921" s="307" t="s">
        <v>12344</v>
      </c>
      <c r="C2921" s="306" t="s">
        <v>269</v>
      </c>
      <c r="D2921" s="310">
        <v>39.89</v>
      </c>
    </row>
    <row r="2922" spans="1:4" ht="15" customHeight="1">
      <c r="A2922" s="306" t="s">
        <v>12345</v>
      </c>
      <c r="B2922" s="307" t="s">
        <v>22624</v>
      </c>
      <c r="C2922" s="306" t="s">
        <v>269</v>
      </c>
      <c r="D2922" s="310">
        <v>33.6</v>
      </c>
    </row>
    <row r="2923" spans="1:4" ht="15" customHeight="1">
      <c r="A2923" s="302">
        <v>9084</v>
      </c>
      <c r="B2923" s="303" t="s">
        <v>15744</v>
      </c>
      <c r="C2923" s="304"/>
      <c r="D2923" s="305"/>
    </row>
    <row r="2924" spans="1:4" ht="15" customHeight="1">
      <c r="A2924" s="306" t="s">
        <v>12346</v>
      </c>
      <c r="B2924" s="307" t="s">
        <v>12347</v>
      </c>
      <c r="C2924" s="306" t="s">
        <v>269</v>
      </c>
      <c r="D2924" s="309">
        <v>397.71</v>
      </c>
    </row>
    <row r="2925" spans="1:4" ht="15" customHeight="1">
      <c r="A2925" s="306" t="s">
        <v>12348</v>
      </c>
      <c r="B2925" s="307" t="s">
        <v>12349</v>
      </c>
      <c r="C2925" s="306" t="s">
        <v>269</v>
      </c>
      <c r="D2925" s="309">
        <v>160.15</v>
      </c>
    </row>
    <row r="2926" spans="1:4" ht="15" customHeight="1">
      <c r="A2926" s="302">
        <v>9085</v>
      </c>
      <c r="B2926" s="303" t="s">
        <v>15745</v>
      </c>
      <c r="C2926" s="304"/>
      <c r="D2926" s="305"/>
    </row>
    <row r="2927" spans="1:4" ht="15" customHeight="1">
      <c r="A2927" s="306" t="s">
        <v>15335</v>
      </c>
      <c r="B2927" s="307" t="s">
        <v>15336</v>
      </c>
      <c r="C2927" s="306" t="s">
        <v>8153</v>
      </c>
      <c r="D2927" s="311">
        <v>3933.35</v>
      </c>
    </row>
    <row r="2928" spans="1:4" ht="15" customHeight="1">
      <c r="A2928" s="306" t="s">
        <v>15337</v>
      </c>
      <c r="B2928" s="307" t="s">
        <v>15338</v>
      </c>
      <c r="C2928" s="306" t="s">
        <v>8351</v>
      </c>
      <c r="D2928" s="310">
        <v>19.149999999999999</v>
      </c>
    </row>
    <row r="2929" spans="1:4" ht="15" customHeight="1">
      <c r="A2929" s="306" t="s">
        <v>12350</v>
      </c>
      <c r="B2929" s="307" t="s">
        <v>15339</v>
      </c>
      <c r="C2929" s="306" t="s">
        <v>8351</v>
      </c>
      <c r="D2929" s="308">
        <v>1.46</v>
      </c>
    </row>
    <row r="2930" spans="1:4" ht="15" customHeight="1">
      <c r="A2930" s="306" t="s">
        <v>15340</v>
      </c>
      <c r="B2930" s="307" t="s">
        <v>15341</v>
      </c>
      <c r="C2930" s="306" t="s">
        <v>8153</v>
      </c>
      <c r="D2930" s="311">
        <v>2506.3000000000002</v>
      </c>
    </row>
    <row r="2931" spans="1:4" ht="15" customHeight="1">
      <c r="A2931" s="306" t="s">
        <v>15342</v>
      </c>
      <c r="B2931" s="307" t="s">
        <v>15343</v>
      </c>
      <c r="C2931" s="306" t="s">
        <v>12351</v>
      </c>
      <c r="D2931" s="308">
        <v>0.78</v>
      </c>
    </row>
    <row r="2932" spans="1:4" ht="15" customHeight="1">
      <c r="A2932" s="302">
        <v>8697</v>
      </c>
      <c r="B2932" s="303" t="s">
        <v>15746</v>
      </c>
      <c r="C2932" s="304"/>
      <c r="D2932" s="305"/>
    </row>
    <row r="2933" spans="1:4" ht="15" customHeight="1">
      <c r="A2933" s="302">
        <v>9086</v>
      </c>
      <c r="B2933" s="303" t="s">
        <v>22625</v>
      </c>
      <c r="C2933" s="304"/>
      <c r="D2933" s="305"/>
    </row>
    <row r="2934" spans="1:4" ht="15" customHeight="1">
      <c r="A2934" s="306" t="s">
        <v>12352</v>
      </c>
      <c r="B2934" s="307" t="s">
        <v>22626</v>
      </c>
      <c r="C2934" s="306" t="s">
        <v>8113</v>
      </c>
      <c r="D2934" s="310">
        <v>39.520000000000003</v>
      </c>
    </row>
    <row r="2935" spans="1:4" ht="15" customHeight="1">
      <c r="A2935" s="306" t="s">
        <v>12353</v>
      </c>
      <c r="B2935" s="307" t="s">
        <v>22627</v>
      </c>
      <c r="C2935" s="306" t="s">
        <v>8113</v>
      </c>
      <c r="D2935" s="308">
        <v>3.24</v>
      </c>
    </row>
    <row r="2936" spans="1:4" ht="15" customHeight="1">
      <c r="A2936" s="302">
        <v>9087</v>
      </c>
      <c r="B2936" s="303" t="s">
        <v>15747</v>
      </c>
      <c r="C2936" s="304"/>
      <c r="D2936" s="305"/>
    </row>
    <row r="2937" spans="1:4" ht="15" customHeight="1">
      <c r="A2937" s="306" t="s">
        <v>12354</v>
      </c>
      <c r="B2937" s="307" t="s">
        <v>12355</v>
      </c>
      <c r="C2937" s="306" t="s">
        <v>8113</v>
      </c>
      <c r="D2937" s="310">
        <v>39.159999999999997</v>
      </c>
    </row>
    <row r="2938" spans="1:4" ht="15" customHeight="1">
      <c r="A2938" s="306" t="s">
        <v>12356</v>
      </c>
      <c r="B2938" s="307" t="s">
        <v>12357</v>
      </c>
      <c r="C2938" s="306" t="s">
        <v>8113</v>
      </c>
      <c r="D2938" s="310">
        <v>23.37</v>
      </c>
    </row>
    <row r="2939" spans="1:4" ht="15" customHeight="1">
      <c r="A2939" s="306" t="s">
        <v>22327</v>
      </c>
      <c r="B2939" s="307" t="s">
        <v>22628</v>
      </c>
      <c r="C2939" s="306" t="s">
        <v>12358</v>
      </c>
      <c r="D2939" s="308">
        <v>4.5599999999999996</v>
      </c>
    </row>
    <row r="2940" spans="1:4" ht="15" customHeight="1">
      <c r="A2940" s="306" t="s">
        <v>22328</v>
      </c>
      <c r="B2940" s="307" t="s">
        <v>22629</v>
      </c>
      <c r="C2940" s="306" t="s">
        <v>12358</v>
      </c>
      <c r="D2940" s="308">
        <v>2.0699999999999998</v>
      </c>
    </row>
    <row r="2941" spans="1:4" ht="15" customHeight="1">
      <c r="A2941" s="306" t="s">
        <v>22329</v>
      </c>
      <c r="B2941" s="307" t="s">
        <v>22630</v>
      </c>
      <c r="C2941" s="306" t="s">
        <v>12358</v>
      </c>
      <c r="D2941" s="308">
        <v>3.04</v>
      </c>
    </row>
    <row r="2942" spans="1:4" ht="15" customHeight="1">
      <c r="A2942" s="306" t="s">
        <v>22330</v>
      </c>
      <c r="B2942" s="307" t="s">
        <v>22631</v>
      </c>
      <c r="C2942" s="306" t="s">
        <v>12358</v>
      </c>
      <c r="D2942" s="308">
        <v>1.96</v>
      </c>
    </row>
    <row r="2943" spans="1:4" ht="15" customHeight="1">
      <c r="A2943" s="306" t="s">
        <v>22331</v>
      </c>
      <c r="B2943" s="307" t="s">
        <v>22632</v>
      </c>
      <c r="C2943" s="306" t="s">
        <v>12358</v>
      </c>
      <c r="D2943" s="308">
        <v>2.35</v>
      </c>
    </row>
    <row r="2944" spans="1:4" ht="15" customHeight="1">
      <c r="A2944" s="306" t="s">
        <v>22332</v>
      </c>
      <c r="B2944" s="307" t="s">
        <v>22633</v>
      </c>
      <c r="C2944" s="306" t="s">
        <v>12358</v>
      </c>
      <c r="D2944" s="308">
        <v>1.86</v>
      </c>
    </row>
    <row r="2945" spans="1:4" ht="15" customHeight="1">
      <c r="A2945" s="306" t="s">
        <v>22333</v>
      </c>
      <c r="B2945" s="307" t="s">
        <v>22634</v>
      </c>
      <c r="C2945" s="306" t="s">
        <v>8113</v>
      </c>
      <c r="D2945" s="308">
        <v>7.02</v>
      </c>
    </row>
    <row r="2946" spans="1:4" ht="15" customHeight="1">
      <c r="A2946" s="306" t="s">
        <v>12359</v>
      </c>
      <c r="B2946" s="307" t="s">
        <v>15344</v>
      </c>
      <c r="C2946" s="306" t="s">
        <v>8113</v>
      </c>
      <c r="D2946" s="310">
        <v>61.01</v>
      </c>
    </row>
    <row r="2947" spans="1:4" ht="15" customHeight="1">
      <c r="A2947" s="306" t="s">
        <v>12360</v>
      </c>
      <c r="B2947" s="307" t="s">
        <v>15345</v>
      </c>
      <c r="C2947" s="306" t="s">
        <v>8113</v>
      </c>
      <c r="D2947" s="310">
        <v>60.15</v>
      </c>
    </row>
    <row r="2948" spans="1:4" ht="15" customHeight="1">
      <c r="A2948" s="302">
        <v>8698</v>
      </c>
      <c r="B2948" s="303" t="s">
        <v>15748</v>
      </c>
      <c r="C2948" s="304"/>
      <c r="D2948" s="305"/>
    </row>
    <row r="2949" spans="1:4" ht="15" customHeight="1">
      <c r="A2949" s="302">
        <v>9088</v>
      </c>
      <c r="B2949" s="303" t="s">
        <v>15757</v>
      </c>
      <c r="C2949" s="304"/>
      <c r="D2949" s="305"/>
    </row>
    <row r="2950" spans="1:4" ht="15" customHeight="1">
      <c r="A2950" s="306" t="s">
        <v>12208</v>
      </c>
      <c r="B2950" s="307" t="s">
        <v>12209</v>
      </c>
      <c r="C2950" s="306" t="s">
        <v>160</v>
      </c>
      <c r="D2950" s="311">
        <v>1342.5</v>
      </c>
    </row>
    <row r="2951" spans="1:4" ht="15" customHeight="1">
      <c r="A2951" s="306" t="s">
        <v>12210</v>
      </c>
      <c r="B2951" s="307" t="s">
        <v>12211</v>
      </c>
      <c r="C2951" s="306" t="s">
        <v>145</v>
      </c>
      <c r="D2951" s="309">
        <v>349.9</v>
      </c>
    </row>
    <row r="2952" spans="1:4" ht="15" customHeight="1">
      <c r="A2952" s="306" t="s">
        <v>12212</v>
      </c>
      <c r="B2952" s="307" t="s">
        <v>12213</v>
      </c>
      <c r="C2952" s="306" t="s">
        <v>145</v>
      </c>
      <c r="D2952" s="309">
        <v>399.85</v>
      </c>
    </row>
    <row r="2953" spans="1:4" ht="15" customHeight="1">
      <c r="A2953" s="302">
        <v>9089</v>
      </c>
      <c r="B2953" s="303" t="s">
        <v>15749</v>
      </c>
      <c r="C2953" s="304"/>
      <c r="D2953" s="305"/>
    </row>
    <row r="2954" spans="1:4" ht="15" customHeight="1">
      <c r="A2954" s="306" t="s">
        <v>23690</v>
      </c>
      <c r="B2954" s="307" t="s">
        <v>23691</v>
      </c>
      <c r="C2954" s="306" t="s">
        <v>8153</v>
      </c>
      <c r="D2954" s="309">
        <v>536.75</v>
      </c>
    </row>
    <row r="2955" spans="1:4" ht="15" customHeight="1">
      <c r="A2955" s="306" t="s">
        <v>12361</v>
      </c>
      <c r="B2955" s="307" t="s">
        <v>23692</v>
      </c>
      <c r="C2955" s="306" t="s">
        <v>8153</v>
      </c>
      <c r="D2955" s="309">
        <v>435.54</v>
      </c>
    </row>
    <row r="2956" spans="1:4" ht="15" customHeight="1">
      <c r="A2956" s="306" t="s">
        <v>12365</v>
      </c>
      <c r="B2956" s="307" t="s">
        <v>12366</v>
      </c>
      <c r="C2956" s="306" t="s">
        <v>269</v>
      </c>
      <c r="D2956" s="309">
        <v>107.08</v>
      </c>
    </row>
    <row r="2957" spans="1:4" ht="15" customHeight="1">
      <c r="A2957" s="306" t="s">
        <v>8536</v>
      </c>
      <c r="B2957" s="307" t="s">
        <v>8537</v>
      </c>
      <c r="C2957" s="306" t="s">
        <v>269</v>
      </c>
      <c r="D2957" s="309">
        <v>230.19</v>
      </c>
    </row>
    <row r="2958" spans="1:4" ht="15" customHeight="1">
      <c r="A2958" s="306" t="s">
        <v>9311</v>
      </c>
      <c r="B2958" s="307" t="s">
        <v>23693</v>
      </c>
      <c r="C2958" s="306" t="s">
        <v>8153</v>
      </c>
      <c r="D2958" s="309">
        <v>450.95</v>
      </c>
    </row>
    <row r="2959" spans="1:4" ht="15" customHeight="1">
      <c r="A2959" s="306" t="s">
        <v>12367</v>
      </c>
      <c r="B2959" s="307" t="s">
        <v>12368</v>
      </c>
      <c r="C2959" s="306" t="s">
        <v>160</v>
      </c>
      <c r="D2959" s="311">
        <v>1777.01</v>
      </c>
    </row>
    <row r="2960" spans="1:4" ht="15" customHeight="1">
      <c r="A2960" s="306" t="s">
        <v>12369</v>
      </c>
      <c r="B2960" s="307" t="s">
        <v>12370</v>
      </c>
      <c r="C2960" s="306" t="s">
        <v>160</v>
      </c>
      <c r="D2960" s="311">
        <v>2022.12</v>
      </c>
    </row>
    <row r="2961" spans="1:4" ht="15" customHeight="1">
      <c r="A2961" s="306" t="s">
        <v>12371</v>
      </c>
      <c r="B2961" s="307" t="s">
        <v>12372</v>
      </c>
      <c r="C2961" s="306" t="s">
        <v>160</v>
      </c>
      <c r="D2961" s="311">
        <v>1286.8</v>
      </c>
    </row>
    <row r="2962" spans="1:4" ht="15" customHeight="1">
      <c r="A2962" s="306" t="s">
        <v>12373</v>
      </c>
      <c r="B2962" s="307" t="s">
        <v>12374</v>
      </c>
      <c r="C2962" s="306" t="s">
        <v>160</v>
      </c>
      <c r="D2962" s="311">
        <v>2022.12</v>
      </c>
    </row>
    <row r="2963" spans="1:4" ht="15" customHeight="1">
      <c r="A2963" s="306" t="s">
        <v>12375</v>
      </c>
      <c r="B2963" s="307" t="s">
        <v>12376</v>
      </c>
      <c r="C2963" s="306" t="s">
        <v>160</v>
      </c>
      <c r="D2963" s="309">
        <v>735.31</v>
      </c>
    </row>
    <row r="2964" spans="1:4" ht="15" customHeight="1">
      <c r="A2964" s="306" t="s">
        <v>12377</v>
      </c>
      <c r="B2964" s="307" t="s">
        <v>12378</v>
      </c>
      <c r="C2964" s="306" t="s">
        <v>160</v>
      </c>
      <c r="D2964" s="309">
        <v>980.42</v>
      </c>
    </row>
    <row r="2965" spans="1:4" ht="15" customHeight="1">
      <c r="A2965" s="306" t="s">
        <v>12379</v>
      </c>
      <c r="B2965" s="307" t="s">
        <v>12380</v>
      </c>
      <c r="C2965" s="306" t="s">
        <v>160</v>
      </c>
      <c r="D2965" s="309">
        <v>468.58</v>
      </c>
    </row>
    <row r="2966" spans="1:4" ht="15" customHeight="1">
      <c r="A2966" s="306" t="s">
        <v>12381</v>
      </c>
      <c r="B2966" s="307" t="s">
        <v>12382</v>
      </c>
      <c r="C2966" s="306" t="s">
        <v>160</v>
      </c>
      <c r="D2966" s="311">
        <v>2267.23</v>
      </c>
    </row>
    <row r="2967" spans="1:4" ht="15" customHeight="1">
      <c r="A2967" s="306" t="s">
        <v>12383</v>
      </c>
      <c r="B2967" s="307" t="s">
        <v>12384</v>
      </c>
      <c r="C2967" s="306" t="s">
        <v>160</v>
      </c>
      <c r="D2967" s="309">
        <v>490.21</v>
      </c>
    </row>
    <row r="2968" spans="1:4" ht="15" customHeight="1">
      <c r="A2968" s="306" t="s">
        <v>12385</v>
      </c>
      <c r="B2968" s="307" t="s">
        <v>12386</v>
      </c>
      <c r="C2968" s="306" t="s">
        <v>160</v>
      </c>
      <c r="D2968" s="311">
        <v>1025.1099999999999</v>
      </c>
    </row>
    <row r="2969" spans="1:4" ht="15" customHeight="1">
      <c r="A2969" s="306" t="s">
        <v>12387</v>
      </c>
      <c r="B2969" s="307" t="s">
        <v>12388</v>
      </c>
      <c r="C2969" s="306" t="s">
        <v>160</v>
      </c>
      <c r="D2969" s="309">
        <v>179.86</v>
      </c>
    </row>
    <row r="2970" spans="1:4" ht="15" customHeight="1">
      <c r="A2970" s="306" t="s">
        <v>12389</v>
      </c>
      <c r="B2970" s="307" t="s">
        <v>12390</v>
      </c>
      <c r="C2970" s="306" t="s">
        <v>160</v>
      </c>
      <c r="D2970" s="309">
        <v>359.72</v>
      </c>
    </row>
    <row r="2971" spans="1:4" ht="15" customHeight="1">
      <c r="A2971" s="306" t="s">
        <v>12391</v>
      </c>
      <c r="B2971" s="307" t="s">
        <v>12392</v>
      </c>
      <c r="C2971" s="306" t="s">
        <v>160</v>
      </c>
      <c r="D2971" s="309">
        <v>648.85</v>
      </c>
    </row>
    <row r="2972" spans="1:4" ht="15" customHeight="1">
      <c r="A2972" s="306" t="s">
        <v>12393</v>
      </c>
      <c r="B2972" s="307" t="s">
        <v>12394</v>
      </c>
      <c r="C2972" s="306" t="s">
        <v>160</v>
      </c>
      <c r="D2972" s="309">
        <v>658.39</v>
      </c>
    </row>
    <row r="2973" spans="1:4" ht="15" customHeight="1">
      <c r="A2973" s="306" t="s">
        <v>12395</v>
      </c>
      <c r="B2973" s="307" t="s">
        <v>12396</v>
      </c>
      <c r="C2973" s="306" t="s">
        <v>160</v>
      </c>
      <c r="D2973" s="309">
        <v>973.28</v>
      </c>
    </row>
    <row r="2974" spans="1:4" ht="15" customHeight="1">
      <c r="A2974" s="306" t="s">
        <v>12397</v>
      </c>
      <c r="B2974" s="307" t="s">
        <v>12398</v>
      </c>
      <c r="C2974" s="306" t="s">
        <v>160</v>
      </c>
      <c r="D2974" s="309">
        <v>987.59</v>
      </c>
    </row>
    <row r="2975" spans="1:4" ht="15" customHeight="1">
      <c r="A2975" s="306" t="s">
        <v>12399</v>
      </c>
      <c r="B2975" s="307" t="s">
        <v>12400</v>
      </c>
      <c r="C2975" s="306" t="s">
        <v>160</v>
      </c>
      <c r="D2975" s="311">
        <v>1297.71</v>
      </c>
    </row>
    <row r="2976" spans="1:4" ht="15" customHeight="1">
      <c r="A2976" s="306" t="s">
        <v>12401</v>
      </c>
      <c r="B2976" s="307" t="s">
        <v>12402</v>
      </c>
      <c r="C2976" s="306" t="s">
        <v>160</v>
      </c>
      <c r="D2976" s="311">
        <v>1316.79</v>
      </c>
    </row>
    <row r="2977" spans="1:4" ht="15" customHeight="1">
      <c r="A2977" s="306" t="s">
        <v>12403</v>
      </c>
      <c r="B2977" s="307" t="s">
        <v>12404</v>
      </c>
      <c r="C2977" s="306" t="s">
        <v>160</v>
      </c>
      <c r="D2977" s="309">
        <v>644.08000000000004</v>
      </c>
    </row>
    <row r="2978" spans="1:4" ht="15" customHeight="1">
      <c r="A2978" s="306" t="s">
        <v>12405</v>
      </c>
      <c r="B2978" s="307" t="s">
        <v>12406</v>
      </c>
      <c r="C2978" s="306" t="s">
        <v>160</v>
      </c>
      <c r="D2978" s="309">
        <v>329.19</v>
      </c>
    </row>
    <row r="2979" spans="1:4" ht="15" customHeight="1">
      <c r="A2979" s="306" t="s">
        <v>12407</v>
      </c>
      <c r="B2979" s="307" t="s">
        <v>12408</v>
      </c>
      <c r="C2979" s="306" t="s">
        <v>160</v>
      </c>
      <c r="D2979" s="309">
        <v>372.13</v>
      </c>
    </row>
    <row r="2980" spans="1:4" ht="15" customHeight="1">
      <c r="A2980" s="306" t="s">
        <v>12409</v>
      </c>
      <c r="B2980" s="307" t="s">
        <v>12410</v>
      </c>
      <c r="C2980" s="306" t="s">
        <v>160</v>
      </c>
      <c r="D2980" s="309">
        <v>419.84</v>
      </c>
    </row>
    <row r="2981" spans="1:4" ht="15" customHeight="1">
      <c r="A2981" s="306" t="s">
        <v>12411</v>
      </c>
      <c r="B2981" s="307" t="s">
        <v>12412</v>
      </c>
      <c r="C2981" s="306" t="s">
        <v>160</v>
      </c>
      <c r="D2981" s="309">
        <v>156.96</v>
      </c>
    </row>
    <row r="2982" spans="1:4" ht="15" customHeight="1">
      <c r="A2982" s="306" t="s">
        <v>12413</v>
      </c>
      <c r="B2982" s="307" t="s">
        <v>12414</v>
      </c>
      <c r="C2982" s="306" t="s">
        <v>160</v>
      </c>
      <c r="D2982" s="309">
        <v>310.11</v>
      </c>
    </row>
    <row r="2983" spans="1:4" ht="15" customHeight="1">
      <c r="A2983" s="306" t="s">
        <v>12415</v>
      </c>
      <c r="B2983" s="307" t="s">
        <v>12416</v>
      </c>
      <c r="C2983" s="306" t="s">
        <v>160</v>
      </c>
      <c r="D2983" s="309">
        <v>314.88</v>
      </c>
    </row>
    <row r="2984" spans="1:4" ht="15" customHeight="1">
      <c r="A2984" s="306" t="s">
        <v>12417</v>
      </c>
      <c r="B2984" s="307" t="s">
        <v>12418</v>
      </c>
      <c r="C2984" s="306" t="s">
        <v>160</v>
      </c>
      <c r="D2984" s="309">
        <v>248.09</v>
      </c>
    </row>
    <row r="2985" spans="1:4" ht="15" customHeight="1">
      <c r="A2985" s="306" t="s">
        <v>12419</v>
      </c>
      <c r="B2985" s="307" t="s">
        <v>12420</v>
      </c>
      <c r="C2985" s="306" t="s">
        <v>160</v>
      </c>
      <c r="D2985" s="309">
        <v>257.63</v>
      </c>
    </row>
    <row r="2986" spans="1:4" ht="15" customHeight="1">
      <c r="A2986" s="306" t="s">
        <v>12421</v>
      </c>
      <c r="B2986" s="307" t="s">
        <v>12422</v>
      </c>
      <c r="C2986" s="306" t="s">
        <v>160</v>
      </c>
      <c r="D2986" s="311">
        <v>2352.1</v>
      </c>
    </row>
    <row r="2987" spans="1:4" ht="15" customHeight="1">
      <c r="A2987" s="306" t="s">
        <v>12423</v>
      </c>
      <c r="B2987" s="307" t="s">
        <v>12424</v>
      </c>
      <c r="C2987" s="306" t="s">
        <v>160</v>
      </c>
      <c r="D2987" s="311">
        <v>2386.69</v>
      </c>
    </row>
    <row r="2988" spans="1:4" ht="15" customHeight="1">
      <c r="A2988" s="306" t="s">
        <v>12425</v>
      </c>
      <c r="B2988" s="307" t="s">
        <v>12426</v>
      </c>
      <c r="C2988" s="306" t="s">
        <v>160</v>
      </c>
      <c r="D2988" s="311">
        <v>2676.53</v>
      </c>
    </row>
    <row r="2989" spans="1:4" ht="15" customHeight="1">
      <c r="A2989" s="306" t="s">
        <v>12427</v>
      </c>
      <c r="B2989" s="307" t="s">
        <v>12428</v>
      </c>
      <c r="C2989" s="306" t="s">
        <v>160</v>
      </c>
      <c r="D2989" s="311">
        <v>2715.89</v>
      </c>
    </row>
    <row r="2990" spans="1:4" ht="15" customHeight="1">
      <c r="A2990" s="306" t="s">
        <v>12429</v>
      </c>
      <c r="B2990" s="307" t="s">
        <v>12430</v>
      </c>
      <c r="C2990" s="306" t="s">
        <v>160</v>
      </c>
      <c r="D2990" s="309">
        <v>318.19</v>
      </c>
    </row>
    <row r="2991" spans="1:4" ht="15" customHeight="1">
      <c r="A2991" s="306" t="s">
        <v>12431</v>
      </c>
      <c r="B2991" s="307" t="s">
        <v>12432</v>
      </c>
      <c r="C2991" s="306" t="s">
        <v>160</v>
      </c>
      <c r="D2991" s="309">
        <v>339.4</v>
      </c>
    </row>
    <row r="2992" spans="1:4" ht="15" customHeight="1">
      <c r="A2992" s="306" t="s">
        <v>12433</v>
      </c>
      <c r="B2992" s="307" t="s">
        <v>12434</v>
      </c>
      <c r="C2992" s="306" t="s">
        <v>160</v>
      </c>
      <c r="D2992" s="309">
        <v>706.48</v>
      </c>
    </row>
    <row r="2993" spans="1:4" ht="15" customHeight="1">
      <c r="A2993" s="306" t="s">
        <v>12435</v>
      </c>
      <c r="B2993" s="307" t="s">
        <v>12436</v>
      </c>
      <c r="C2993" s="306" t="s">
        <v>160</v>
      </c>
      <c r="D2993" s="309">
        <v>995.11</v>
      </c>
    </row>
    <row r="2994" spans="1:4" ht="15" customHeight="1">
      <c r="A2994" s="306" t="s">
        <v>12437</v>
      </c>
      <c r="B2994" s="307" t="s">
        <v>12438</v>
      </c>
      <c r="C2994" s="306" t="s">
        <v>160</v>
      </c>
      <c r="D2994" s="309">
        <v>260.7</v>
      </c>
    </row>
    <row r="2995" spans="1:4" ht="15" customHeight="1">
      <c r="A2995" s="306" t="s">
        <v>12439</v>
      </c>
      <c r="B2995" s="307" t="s">
        <v>12440</v>
      </c>
      <c r="C2995" s="306" t="s">
        <v>8153</v>
      </c>
      <c r="D2995" s="309">
        <v>584.67999999999995</v>
      </c>
    </row>
    <row r="2996" spans="1:4" ht="15" customHeight="1">
      <c r="A2996" s="306" t="s">
        <v>12441</v>
      </c>
      <c r="B2996" s="307" t="s">
        <v>12442</v>
      </c>
      <c r="C2996" s="306" t="s">
        <v>160</v>
      </c>
      <c r="D2996" s="309">
        <v>597.05999999999995</v>
      </c>
    </row>
    <row r="2997" spans="1:4" ht="15" customHeight="1">
      <c r="A2997" s="306" t="s">
        <v>12443</v>
      </c>
      <c r="B2997" s="307" t="s">
        <v>12444</v>
      </c>
      <c r="C2997" s="306" t="s">
        <v>160</v>
      </c>
      <c r="D2997" s="309">
        <v>682.36</v>
      </c>
    </row>
    <row r="2998" spans="1:4" ht="15" customHeight="1">
      <c r="A2998" s="306" t="s">
        <v>12445</v>
      </c>
      <c r="B2998" s="307" t="s">
        <v>12446</v>
      </c>
      <c r="C2998" s="306" t="s">
        <v>160</v>
      </c>
      <c r="D2998" s="309">
        <v>852.95</v>
      </c>
    </row>
    <row r="2999" spans="1:4" ht="15" customHeight="1">
      <c r="A2999" s="306" t="s">
        <v>12447</v>
      </c>
      <c r="B2999" s="307" t="s">
        <v>12448</v>
      </c>
      <c r="C2999" s="306" t="s">
        <v>160</v>
      </c>
      <c r="D2999" s="309">
        <v>348.93</v>
      </c>
    </row>
    <row r="3000" spans="1:4" ht="15" customHeight="1">
      <c r="A3000" s="306" t="s">
        <v>12449</v>
      </c>
      <c r="B3000" s="307" t="s">
        <v>12450</v>
      </c>
      <c r="C3000" s="306" t="s">
        <v>269</v>
      </c>
      <c r="D3000" s="309">
        <v>147.61000000000001</v>
      </c>
    </row>
    <row r="3001" spans="1:4" ht="15" customHeight="1">
      <c r="A3001" s="302">
        <v>9090</v>
      </c>
      <c r="B3001" s="303" t="s">
        <v>15750</v>
      </c>
      <c r="C3001" s="304"/>
      <c r="D3001" s="305"/>
    </row>
    <row r="3002" spans="1:4" ht="15" customHeight="1">
      <c r="A3002" s="306" t="s">
        <v>12451</v>
      </c>
      <c r="B3002" s="307" t="s">
        <v>12452</v>
      </c>
      <c r="C3002" s="306" t="s">
        <v>160</v>
      </c>
      <c r="D3002" s="309">
        <v>190.09</v>
      </c>
    </row>
    <row r="3003" spans="1:4" ht="15" customHeight="1">
      <c r="A3003" s="302">
        <v>9091</v>
      </c>
      <c r="B3003" s="303" t="s">
        <v>15414</v>
      </c>
      <c r="C3003" s="304"/>
      <c r="D3003" s="305"/>
    </row>
    <row r="3004" spans="1:4" ht="15" customHeight="1">
      <c r="A3004" s="306" t="s">
        <v>12455</v>
      </c>
      <c r="B3004" s="307" t="s">
        <v>22635</v>
      </c>
      <c r="C3004" s="306" t="s">
        <v>8113</v>
      </c>
      <c r="D3004" s="311">
        <v>3866.63</v>
      </c>
    </row>
    <row r="3005" spans="1:4" ht="15" customHeight="1">
      <c r="A3005" s="306" t="s">
        <v>12456</v>
      </c>
      <c r="B3005" s="307" t="s">
        <v>22636</v>
      </c>
      <c r="C3005" s="306" t="s">
        <v>8113</v>
      </c>
      <c r="D3005" s="311">
        <v>3866.63</v>
      </c>
    </row>
    <row r="3006" spans="1:4" ht="15" customHeight="1">
      <c r="A3006" s="306" t="s">
        <v>12457</v>
      </c>
      <c r="B3006" s="307" t="s">
        <v>12458</v>
      </c>
      <c r="C3006" s="306" t="s">
        <v>8113</v>
      </c>
      <c r="D3006" s="311">
        <v>1818.66</v>
      </c>
    </row>
    <row r="3007" spans="1:4" ht="15" customHeight="1">
      <c r="A3007" s="306" t="s">
        <v>12459</v>
      </c>
      <c r="B3007" s="307" t="s">
        <v>12460</v>
      </c>
      <c r="C3007" s="306" t="s">
        <v>8113</v>
      </c>
      <c r="D3007" s="311">
        <v>1967.95</v>
      </c>
    </row>
    <row r="3008" spans="1:4" ht="15" customHeight="1">
      <c r="A3008" s="306" t="s">
        <v>12461</v>
      </c>
      <c r="B3008" s="307" t="s">
        <v>22637</v>
      </c>
      <c r="C3008" s="306" t="s">
        <v>8113</v>
      </c>
      <c r="D3008" s="311">
        <v>2449.48</v>
      </c>
    </row>
    <row r="3009" spans="1:4" ht="15" customHeight="1">
      <c r="A3009" s="306" t="s">
        <v>12462</v>
      </c>
      <c r="B3009" s="307" t="s">
        <v>12463</v>
      </c>
      <c r="C3009" s="306" t="s">
        <v>269</v>
      </c>
      <c r="D3009" s="309">
        <v>163.02000000000001</v>
      </c>
    </row>
    <row r="3010" spans="1:4" ht="15" customHeight="1">
      <c r="A3010" s="306" t="s">
        <v>12464</v>
      </c>
      <c r="B3010" s="307" t="s">
        <v>22638</v>
      </c>
      <c r="C3010" s="306" t="s">
        <v>269</v>
      </c>
      <c r="D3010" s="309">
        <v>259.29000000000002</v>
      </c>
    </row>
    <row r="3011" spans="1:4" ht="15" customHeight="1">
      <c r="A3011" s="306" t="s">
        <v>12465</v>
      </c>
      <c r="B3011" s="307" t="s">
        <v>22639</v>
      </c>
      <c r="C3011" s="306" t="s">
        <v>269</v>
      </c>
      <c r="D3011" s="309">
        <v>210.83</v>
      </c>
    </row>
    <row r="3012" spans="1:4" ht="15" customHeight="1">
      <c r="A3012" s="306" t="s">
        <v>12466</v>
      </c>
      <c r="B3012" s="307" t="s">
        <v>22640</v>
      </c>
      <c r="C3012" s="306" t="s">
        <v>269</v>
      </c>
      <c r="D3012" s="309">
        <v>182.16</v>
      </c>
    </row>
    <row r="3013" spans="1:4" ht="15" customHeight="1">
      <c r="A3013" s="306" t="s">
        <v>12467</v>
      </c>
      <c r="B3013" s="307" t="s">
        <v>22641</v>
      </c>
      <c r="C3013" s="306" t="s">
        <v>269</v>
      </c>
      <c r="D3013" s="309">
        <v>332.58</v>
      </c>
    </row>
    <row r="3014" spans="1:4" ht="15" customHeight="1">
      <c r="A3014" s="306" t="s">
        <v>12468</v>
      </c>
      <c r="B3014" s="307" t="s">
        <v>22642</v>
      </c>
      <c r="C3014" s="306" t="s">
        <v>8113</v>
      </c>
      <c r="D3014" s="311">
        <v>2914.89</v>
      </c>
    </row>
    <row r="3015" spans="1:4" ht="15" customHeight="1">
      <c r="A3015" s="306" t="s">
        <v>12469</v>
      </c>
      <c r="B3015" s="307" t="s">
        <v>12470</v>
      </c>
      <c r="C3015" s="306" t="s">
        <v>8113</v>
      </c>
      <c r="D3015" s="311">
        <v>2837.07</v>
      </c>
    </row>
    <row r="3016" spans="1:4" ht="15" customHeight="1">
      <c r="A3016" s="306" t="s">
        <v>12471</v>
      </c>
      <c r="B3016" s="307" t="s">
        <v>22643</v>
      </c>
      <c r="C3016" s="306" t="s">
        <v>8113</v>
      </c>
      <c r="D3016" s="311">
        <v>1978.22</v>
      </c>
    </row>
    <row r="3017" spans="1:4" ht="15" customHeight="1">
      <c r="A3017" s="302">
        <v>9092</v>
      </c>
      <c r="B3017" s="303" t="s">
        <v>15417</v>
      </c>
      <c r="C3017" s="304"/>
      <c r="D3017" s="305"/>
    </row>
    <row r="3018" spans="1:4" ht="15" customHeight="1">
      <c r="A3018" s="306" t="s">
        <v>12472</v>
      </c>
      <c r="B3018" s="307" t="s">
        <v>12473</v>
      </c>
      <c r="C3018" s="306" t="s">
        <v>160</v>
      </c>
      <c r="D3018" s="309">
        <v>276.13</v>
      </c>
    </row>
    <row r="3019" spans="1:4" ht="15" customHeight="1">
      <c r="A3019" s="302">
        <v>9093</v>
      </c>
      <c r="B3019" s="303" t="s">
        <v>15665</v>
      </c>
      <c r="C3019" s="304"/>
      <c r="D3019" s="305"/>
    </row>
    <row r="3020" spans="1:4" ht="15" customHeight="1">
      <c r="A3020" s="306" t="s">
        <v>12474</v>
      </c>
      <c r="B3020" s="307" t="s">
        <v>22644</v>
      </c>
      <c r="C3020" s="306" t="s">
        <v>8153</v>
      </c>
      <c r="D3020" s="312">
        <v>17427.509999999998</v>
      </c>
    </row>
    <row r="3021" spans="1:4" ht="15" customHeight="1">
      <c r="A3021" s="306" t="s">
        <v>12475</v>
      </c>
      <c r="B3021" s="307" t="s">
        <v>22645</v>
      </c>
      <c r="C3021" s="306" t="s">
        <v>8153</v>
      </c>
      <c r="D3021" s="312">
        <v>21442.81</v>
      </c>
    </row>
    <row r="3022" spans="1:4" ht="15" customHeight="1">
      <c r="A3022" s="306" t="s">
        <v>12476</v>
      </c>
      <c r="B3022" s="307" t="s">
        <v>22646</v>
      </c>
      <c r="C3022" s="306" t="s">
        <v>8153</v>
      </c>
      <c r="D3022" s="312">
        <v>23571.34</v>
      </c>
    </row>
    <row r="3023" spans="1:4" ht="15" customHeight="1">
      <c r="A3023" s="306" t="s">
        <v>12477</v>
      </c>
      <c r="B3023" s="307" t="s">
        <v>22647</v>
      </c>
      <c r="C3023" s="306" t="s">
        <v>8153</v>
      </c>
      <c r="D3023" s="312">
        <v>25779.37</v>
      </c>
    </row>
    <row r="3024" spans="1:4" ht="15" customHeight="1">
      <c r="A3024" s="306" t="s">
        <v>12478</v>
      </c>
      <c r="B3024" s="307" t="s">
        <v>22648</v>
      </c>
      <c r="C3024" s="306" t="s">
        <v>8153</v>
      </c>
      <c r="D3024" s="312">
        <v>27739.9</v>
      </c>
    </row>
    <row r="3025" spans="1:4" ht="15" customHeight="1">
      <c r="A3025" s="306" t="s">
        <v>12479</v>
      </c>
      <c r="B3025" s="307" t="s">
        <v>12480</v>
      </c>
      <c r="C3025" s="306" t="s">
        <v>8153</v>
      </c>
      <c r="D3025" s="311">
        <v>4657.4399999999996</v>
      </c>
    </row>
    <row r="3026" spans="1:4" ht="15" customHeight="1">
      <c r="A3026" s="302">
        <v>9095</v>
      </c>
      <c r="B3026" s="303" t="s">
        <v>15751</v>
      </c>
      <c r="C3026" s="304"/>
      <c r="D3026" s="305"/>
    </row>
    <row r="3027" spans="1:4" ht="15" customHeight="1">
      <c r="A3027" s="306" t="s">
        <v>12481</v>
      </c>
      <c r="B3027" s="307" t="s">
        <v>12482</v>
      </c>
      <c r="C3027" s="306" t="s">
        <v>8100</v>
      </c>
      <c r="D3027" s="311">
        <v>5994.04</v>
      </c>
    </row>
    <row r="3028" spans="1:4" ht="15" customHeight="1">
      <c r="A3028" s="302">
        <v>9096</v>
      </c>
      <c r="B3028" s="303" t="s">
        <v>15752</v>
      </c>
      <c r="C3028" s="304"/>
      <c r="D3028" s="305"/>
    </row>
    <row r="3029" spans="1:4" ht="15" customHeight="1">
      <c r="A3029" s="306" t="s">
        <v>12483</v>
      </c>
      <c r="B3029" s="307" t="s">
        <v>12484</v>
      </c>
      <c r="C3029" s="306" t="s">
        <v>8153</v>
      </c>
      <c r="D3029" s="311">
        <v>3022.37</v>
      </c>
    </row>
    <row r="3030" spans="1:4" ht="15" customHeight="1">
      <c r="A3030" s="302">
        <v>9097</v>
      </c>
      <c r="B3030" s="303" t="s">
        <v>15753</v>
      </c>
      <c r="C3030" s="304"/>
      <c r="D3030" s="305"/>
    </row>
    <row r="3031" spans="1:4" ht="15" customHeight="1">
      <c r="A3031" s="306" t="s">
        <v>12485</v>
      </c>
      <c r="B3031" s="307" t="s">
        <v>12486</v>
      </c>
      <c r="C3031" s="306" t="s">
        <v>8100</v>
      </c>
      <c r="D3031" s="309">
        <v>661.47</v>
      </c>
    </row>
    <row r="3032" spans="1:4" ht="15" customHeight="1">
      <c r="A3032" s="306" t="s">
        <v>12487</v>
      </c>
      <c r="B3032" s="307" t="s">
        <v>12488</v>
      </c>
      <c r="C3032" s="306" t="s">
        <v>145</v>
      </c>
      <c r="D3032" s="310">
        <v>67.5</v>
      </c>
    </row>
    <row r="3033" spans="1:4" ht="15" customHeight="1">
      <c r="A3033" s="306" t="s">
        <v>12489</v>
      </c>
      <c r="B3033" s="307" t="s">
        <v>12490</v>
      </c>
      <c r="C3033" s="306" t="s">
        <v>8100</v>
      </c>
      <c r="D3033" s="309">
        <v>513.04</v>
      </c>
    </row>
    <row r="3034" spans="1:4" ht="15" customHeight="1">
      <c r="A3034" s="306" t="s">
        <v>12491</v>
      </c>
      <c r="B3034" s="307" t="s">
        <v>12492</v>
      </c>
      <c r="C3034" s="306" t="s">
        <v>160</v>
      </c>
      <c r="D3034" s="309">
        <v>240.46</v>
      </c>
    </row>
    <row r="3035" spans="1:4" ht="15" customHeight="1">
      <c r="A3035" s="306" t="s">
        <v>12493</v>
      </c>
      <c r="B3035" s="307" t="s">
        <v>12494</v>
      </c>
      <c r="C3035" s="306" t="s">
        <v>269</v>
      </c>
      <c r="D3035" s="309">
        <v>182.49</v>
      </c>
    </row>
    <row r="3036" spans="1:4" ht="15" customHeight="1">
      <c r="A3036" s="302">
        <v>9098</v>
      </c>
      <c r="B3036" s="303" t="s">
        <v>15754</v>
      </c>
      <c r="C3036" s="304"/>
      <c r="D3036" s="305"/>
    </row>
    <row r="3037" spans="1:4" ht="15" customHeight="1">
      <c r="A3037" s="306" t="s">
        <v>12495</v>
      </c>
      <c r="B3037" s="307" t="s">
        <v>12496</v>
      </c>
      <c r="C3037" s="306" t="s">
        <v>160</v>
      </c>
      <c r="D3037" s="309">
        <v>866.88</v>
      </c>
    </row>
    <row r="3038" spans="1:4" ht="15" customHeight="1">
      <c r="A3038" s="306" t="s">
        <v>12497</v>
      </c>
      <c r="B3038" s="307" t="s">
        <v>12498</v>
      </c>
      <c r="C3038" s="306" t="s">
        <v>160</v>
      </c>
      <c r="D3038" s="309">
        <v>732.61</v>
      </c>
    </row>
    <row r="3039" spans="1:4" ht="15" customHeight="1">
      <c r="A3039" s="306" t="s">
        <v>12499</v>
      </c>
      <c r="B3039" s="307" t="s">
        <v>12500</v>
      </c>
      <c r="C3039" s="306" t="s">
        <v>160</v>
      </c>
      <c r="D3039" s="309">
        <v>607.16999999999996</v>
      </c>
    </row>
    <row r="3040" spans="1:4" ht="15" customHeight="1">
      <c r="A3040" s="306" t="s">
        <v>12501</v>
      </c>
      <c r="B3040" s="307" t="s">
        <v>12502</v>
      </c>
      <c r="C3040" s="306" t="s">
        <v>160</v>
      </c>
      <c r="D3040" s="309">
        <v>739.61</v>
      </c>
    </row>
    <row r="3041" spans="1:4" ht="15" customHeight="1">
      <c r="A3041" s="306" t="s">
        <v>12503</v>
      </c>
      <c r="B3041" s="307" t="s">
        <v>12504</v>
      </c>
      <c r="C3041" s="306" t="s">
        <v>160</v>
      </c>
      <c r="D3041" s="309">
        <v>621.65</v>
      </c>
    </row>
    <row r="3042" spans="1:4" ht="15" customHeight="1">
      <c r="A3042" s="306" t="s">
        <v>12505</v>
      </c>
      <c r="B3042" s="307" t="s">
        <v>12506</v>
      </c>
      <c r="C3042" s="306" t="s">
        <v>160</v>
      </c>
      <c r="D3042" s="309">
        <v>615.76</v>
      </c>
    </row>
    <row r="3043" spans="1:4" ht="15" customHeight="1">
      <c r="A3043" s="306" t="s">
        <v>12507</v>
      </c>
      <c r="B3043" s="307" t="s">
        <v>12508</v>
      </c>
      <c r="C3043" s="306" t="s">
        <v>160</v>
      </c>
      <c r="D3043" s="309">
        <v>339.4</v>
      </c>
    </row>
    <row r="3044" spans="1:4" ht="15" customHeight="1">
      <c r="A3044" s="306" t="s">
        <v>12509</v>
      </c>
      <c r="B3044" s="307" t="s">
        <v>12510</v>
      </c>
      <c r="C3044" s="306" t="s">
        <v>160</v>
      </c>
      <c r="D3044" s="311">
        <v>2494.4</v>
      </c>
    </row>
    <row r="3045" spans="1:4" ht="15" customHeight="1">
      <c r="A3045" s="306" t="s">
        <v>12511</v>
      </c>
      <c r="B3045" s="307" t="s">
        <v>12512</v>
      </c>
      <c r="C3045" s="306" t="s">
        <v>160</v>
      </c>
      <c r="D3045" s="311">
        <v>1801.41</v>
      </c>
    </row>
    <row r="3046" spans="1:4" ht="15" customHeight="1">
      <c r="A3046" s="306" t="s">
        <v>12513</v>
      </c>
      <c r="B3046" s="307" t="s">
        <v>12514</v>
      </c>
      <c r="C3046" s="306" t="s">
        <v>160</v>
      </c>
      <c r="D3046" s="311">
        <v>1297.68</v>
      </c>
    </row>
    <row r="3047" spans="1:4" ht="15" customHeight="1">
      <c r="A3047" s="306" t="s">
        <v>12515</v>
      </c>
      <c r="B3047" s="307" t="s">
        <v>12516</v>
      </c>
      <c r="C3047" s="306" t="s">
        <v>160</v>
      </c>
      <c r="D3047" s="311">
        <v>1993.18</v>
      </c>
    </row>
    <row r="3048" spans="1:4" ht="15" customHeight="1">
      <c r="A3048" s="306" t="s">
        <v>12517</v>
      </c>
      <c r="B3048" s="307" t="s">
        <v>12518</v>
      </c>
      <c r="C3048" s="306" t="s">
        <v>160</v>
      </c>
      <c r="D3048" s="311">
        <v>1297.6099999999999</v>
      </c>
    </row>
    <row r="3049" spans="1:4" ht="15" customHeight="1">
      <c r="A3049" s="302">
        <v>9099</v>
      </c>
      <c r="B3049" s="303" t="s">
        <v>15755</v>
      </c>
      <c r="C3049" s="304"/>
      <c r="D3049" s="305"/>
    </row>
    <row r="3050" spans="1:4" ht="15" customHeight="1">
      <c r="A3050" s="306" t="s">
        <v>12519</v>
      </c>
      <c r="B3050" s="307" t="s">
        <v>12520</v>
      </c>
      <c r="C3050" s="306" t="s">
        <v>145</v>
      </c>
      <c r="D3050" s="310">
        <v>20.239999999999998</v>
      </c>
    </row>
    <row r="3051" spans="1:4" ht="15" customHeight="1">
      <c r="A3051" s="306" t="s">
        <v>12521</v>
      </c>
      <c r="B3051" s="307" t="s">
        <v>15346</v>
      </c>
      <c r="C3051" s="306" t="s">
        <v>145</v>
      </c>
      <c r="D3051" s="310">
        <v>32.07</v>
      </c>
    </row>
    <row r="3052" spans="1:4" ht="15" customHeight="1">
      <c r="A3052" s="302">
        <v>8699</v>
      </c>
      <c r="B3052" s="303" t="s">
        <v>15756</v>
      </c>
      <c r="C3052" s="304"/>
      <c r="D3052" s="305"/>
    </row>
    <row r="3053" spans="1:4" ht="15" customHeight="1">
      <c r="A3053" s="302">
        <v>9100</v>
      </c>
      <c r="B3053" s="303" t="s">
        <v>15757</v>
      </c>
      <c r="C3053" s="304"/>
      <c r="D3053" s="305"/>
    </row>
    <row r="3054" spans="1:4" ht="15" customHeight="1">
      <c r="A3054" s="306" t="s">
        <v>12522</v>
      </c>
      <c r="B3054" s="307" t="s">
        <v>12523</v>
      </c>
      <c r="C3054" s="306" t="s">
        <v>145</v>
      </c>
      <c r="D3054" s="309">
        <v>769.26</v>
      </c>
    </row>
    <row r="3055" spans="1:4" ht="15" customHeight="1">
      <c r="A3055" s="306" t="s">
        <v>12524</v>
      </c>
      <c r="B3055" s="307" t="s">
        <v>12525</v>
      </c>
      <c r="C3055" s="306" t="s">
        <v>145</v>
      </c>
      <c r="D3055" s="311">
        <v>2004.63</v>
      </c>
    </row>
    <row r="3056" spans="1:4" ht="15" customHeight="1">
      <c r="A3056" s="302">
        <v>9101</v>
      </c>
      <c r="B3056" s="303" t="s">
        <v>15749</v>
      </c>
      <c r="C3056" s="304"/>
      <c r="D3056" s="305"/>
    </row>
    <row r="3057" spans="1:4" ht="15" customHeight="1">
      <c r="A3057" s="306" t="s">
        <v>12526</v>
      </c>
      <c r="B3057" s="307" t="s">
        <v>12527</v>
      </c>
      <c r="C3057" s="306" t="s">
        <v>160</v>
      </c>
      <c r="D3057" s="309">
        <v>200.8</v>
      </c>
    </row>
    <row r="3058" spans="1:4" ht="15" customHeight="1">
      <c r="A3058" s="306" t="s">
        <v>12528</v>
      </c>
      <c r="B3058" s="307" t="s">
        <v>12529</v>
      </c>
      <c r="C3058" s="306" t="s">
        <v>160</v>
      </c>
      <c r="D3058" s="309">
        <v>628.41</v>
      </c>
    </row>
    <row r="3059" spans="1:4" ht="15" customHeight="1">
      <c r="A3059" s="306" t="s">
        <v>12530</v>
      </c>
      <c r="B3059" s="307" t="s">
        <v>12531</v>
      </c>
      <c r="C3059" s="306" t="s">
        <v>269</v>
      </c>
      <c r="D3059" s="311">
        <v>1107.74</v>
      </c>
    </row>
    <row r="3060" spans="1:4" ht="15" customHeight="1">
      <c r="A3060" s="306" t="s">
        <v>23694</v>
      </c>
      <c r="B3060" s="307" t="s">
        <v>23695</v>
      </c>
      <c r="C3060" s="306" t="s">
        <v>269</v>
      </c>
      <c r="D3060" s="309">
        <v>982.2</v>
      </c>
    </row>
    <row r="3061" spans="1:4" ht="15" customHeight="1">
      <c r="A3061" s="306" t="s">
        <v>23696</v>
      </c>
      <c r="B3061" s="307" t="s">
        <v>23697</v>
      </c>
      <c r="C3061" s="306" t="s">
        <v>269</v>
      </c>
      <c r="D3061" s="309">
        <v>766.87</v>
      </c>
    </row>
    <row r="3062" spans="1:4" ht="15" customHeight="1">
      <c r="A3062" s="306" t="s">
        <v>23698</v>
      </c>
      <c r="B3062" s="307" t="s">
        <v>23699</v>
      </c>
      <c r="C3062" s="306" t="s">
        <v>269</v>
      </c>
      <c r="D3062" s="311">
        <v>1247.73</v>
      </c>
    </row>
    <row r="3063" spans="1:4" ht="15" customHeight="1">
      <c r="A3063" s="306" t="s">
        <v>23700</v>
      </c>
      <c r="B3063" s="307" t="s">
        <v>23701</v>
      </c>
      <c r="C3063" s="306" t="s">
        <v>269</v>
      </c>
      <c r="D3063" s="311">
        <v>1498.7</v>
      </c>
    </row>
    <row r="3064" spans="1:4" ht="15" customHeight="1">
      <c r="A3064" s="306" t="s">
        <v>23702</v>
      </c>
      <c r="B3064" s="307" t="s">
        <v>23703</v>
      </c>
      <c r="C3064" s="306" t="s">
        <v>269</v>
      </c>
      <c r="D3064" s="311">
        <v>1213.68</v>
      </c>
    </row>
    <row r="3065" spans="1:4" ht="15" customHeight="1">
      <c r="A3065" s="306" t="s">
        <v>23704</v>
      </c>
      <c r="B3065" s="307" t="s">
        <v>23705</v>
      </c>
      <c r="C3065" s="306" t="s">
        <v>8153</v>
      </c>
      <c r="D3065" s="311">
        <v>2170.7600000000002</v>
      </c>
    </row>
    <row r="3066" spans="1:4" ht="15" customHeight="1">
      <c r="A3066" s="306" t="s">
        <v>23706</v>
      </c>
      <c r="B3066" s="307" t="s">
        <v>23707</v>
      </c>
      <c r="C3066" s="306" t="s">
        <v>8153</v>
      </c>
      <c r="D3066" s="309">
        <v>786.47</v>
      </c>
    </row>
    <row r="3067" spans="1:4" ht="15" customHeight="1">
      <c r="A3067" s="306" t="s">
        <v>23708</v>
      </c>
      <c r="B3067" s="307" t="s">
        <v>23709</v>
      </c>
      <c r="C3067" s="306" t="s">
        <v>269</v>
      </c>
      <c r="D3067" s="311">
        <v>1273.9000000000001</v>
      </c>
    </row>
    <row r="3068" spans="1:4" ht="15" customHeight="1">
      <c r="A3068" s="306" t="s">
        <v>23710</v>
      </c>
      <c r="B3068" s="307" t="s">
        <v>23711</v>
      </c>
      <c r="C3068" s="306" t="s">
        <v>269</v>
      </c>
      <c r="D3068" s="309">
        <v>988.88</v>
      </c>
    </row>
    <row r="3069" spans="1:4" ht="15" customHeight="1">
      <c r="A3069" s="306" t="s">
        <v>23712</v>
      </c>
      <c r="B3069" s="307" t="s">
        <v>23713</v>
      </c>
      <c r="C3069" s="306" t="s">
        <v>269</v>
      </c>
      <c r="D3069" s="309">
        <v>428.54</v>
      </c>
    </row>
    <row r="3070" spans="1:4" ht="15" customHeight="1">
      <c r="A3070" s="306" t="s">
        <v>23714</v>
      </c>
      <c r="B3070" s="307" t="s">
        <v>23715</v>
      </c>
      <c r="C3070" s="306" t="s">
        <v>269</v>
      </c>
      <c r="D3070" s="311">
        <v>1105.07</v>
      </c>
    </row>
    <row r="3071" spans="1:4" ht="15" customHeight="1">
      <c r="A3071" s="306" t="s">
        <v>23716</v>
      </c>
      <c r="B3071" s="307" t="s">
        <v>23717</v>
      </c>
      <c r="C3071" s="306" t="s">
        <v>8153</v>
      </c>
      <c r="D3071" s="309">
        <v>876.68</v>
      </c>
    </row>
    <row r="3072" spans="1:4" ht="15" customHeight="1">
      <c r="A3072" s="306" t="s">
        <v>23718</v>
      </c>
      <c r="B3072" s="307" t="s">
        <v>23719</v>
      </c>
      <c r="C3072" s="306" t="s">
        <v>8153</v>
      </c>
      <c r="D3072" s="309">
        <v>656.99</v>
      </c>
    </row>
    <row r="3073" spans="1:4" ht="15" customHeight="1">
      <c r="A3073" s="306" t="s">
        <v>22334</v>
      </c>
      <c r="B3073" s="307" t="s">
        <v>22649</v>
      </c>
      <c r="C3073" s="306" t="s">
        <v>8153</v>
      </c>
      <c r="D3073" s="309">
        <v>259.82</v>
      </c>
    </row>
    <row r="3074" spans="1:4" ht="15" customHeight="1">
      <c r="A3074" s="306" t="s">
        <v>22335</v>
      </c>
      <c r="B3074" s="307" t="s">
        <v>22650</v>
      </c>
      <c r="C3074" s="306" t="s">
        <v>8153</v>
      </c>
      <c r="D3074" s="309">
        <v>324.24</v>
      </c>
    </row>
    <row r="3075" spans="1:4" ht="15" customHeight="1">
      <c r="A3075" s="306" t="s">
        <v>12544</v>
      </c>
      <c r="B3075" s="307" t="s">
        <v>12545</v>
      </c>
      <c r="C3075" s="306" t="s">
        <v>269</v>
      </c>
      <c r="D3075" s="311">
        <v>1280.3</v>
      </c>
    </row>
    <row r="3076" spans="1:4" ht="15" customHeight="1">
      <c r="A3076" s="306" t="s">
        <v>12546</v>
      </c>
      <c r="B3076" s="307" t="s">
        <v>12547</v>
      </c>
      <c r="C3076" s="306" t="s">
        <v>269</v>
      </c>
      <c r="D3076" s="309">
        <v>353.24</v>
      </c>
    </row>
    <row r="3077" spans="1:4" ht="15" customHeight="1">
      <c r="A3077" s="306" t="s">
        <v>12548</v>
      </c>
      <c r="B3077" s="307" t="s">
        <v>12549</v>
      </c>
      <c r="C3077" s="306" t="s">
        <v>269</v>
      </c>
      <c r="D3077" s="311">
        <v>1049.4000000000001</v>
      </c>
    </row>
    <row r="3078" spans="1:4" ht="15" customHeight="1">
      <c r="A3078" s="306" t="s">
        <v>12550</v>
      </c>
      <c r="B3078" s="307" t="s">
        <v>12551</v>
      </c>
      <c r="C3078" s="306" t="s">
        <v>269</v>
      </c>
      <c r="D3078" s="309">
        <v>783.34</v>
      </c>
    </row>
    <row r="3079" spans="1:4" ht="15" customHeight="1">
      <c r="A3079" s="306" t="s">
        <v>12552</v>
      </c>
      <c r="B3079" s="307" t="s">
        <v>12553</v>
      </c>
      <c r="C3079" s="306" t="s">
        <v>269</v>
      </c>
      <c r="D3079" s="309">
        <v>783.34</v>
      </c>
    </row>
    <row r="3080" spans="1:4" ht="15" customHeight="1">
      <c r="A3080" s="306" t="s">
        <v>22336</v>
      </c>
      <c r="B3080" s="307" t="s">
        <v>22651</v>
      </c>
      <c r="C3080" s="306" t="s">
        <v>8153</v>
      </c>
      <c r="D3080" s="311">
        <v>2690.28</v>
      </c>
    </row>
    <row r="3081" spans="1:4" ht="15" customHeight="1">
      <c r="A3081" s="306" t="s">
        <v>22337</v>
      </c>
      <c r="B3081" s="307" t="s">
        <v>22652</v>
      </c>
      <c r="C3081" s="306" t="s">
        <v>8153</v>
      </c>
      <c r="D3081" s="311">
        <v>2942.93</v>
      </c>
    </row>
    <row r="3082" spans="1:4" ht="15" customHeight="1">
      <c r="A3082" s="306" t="s">
        <v>22338</v>
      </c>
      <c r="B3082" s="307" t="s">
        <v>22653</v>
      </c>
      <c r="C3082" s="306" t="s">
        <v>8153</v>
      </c>
      <c r="D3082" s="311">
        <v>3195.59</v>
      </c>
    </row>
    <row r="3083" spans="1:4" ht="15" customHeight="1">
      <c r="A3083" s="306" t="s">
        <v>22339</v>
      </c>
      <c r="B3083" s="307" t="s">
        <v>22654</v>
      </c>
      <c r="C3083" s="306" t="s">
        <v>269</v>
      </c>
      <c r="D3083" s="311">
        <v>1185.07</v>
      </c>
    </row>
    <row r="3084" spans="1:4" ht="15" customHeight="1">
      <c r="A3084" s="306" t="s">
        <v>22340</v>
      </c>
      <c r="B3084" s="307" t="s">
        <v>22655</v>
      </c>
      <c r="C3084" s="306" t="s">
        <v>8153</v>
      </c>
      <c r="D3084" s="311">
        <v>2596.2600000000002</v>
      </c>
    </row>
    <row r="3085" spans="1:4" ht="15" customHeight="1">
      <c r="A3085" s="306" t="s">
        <v>12554</v>
      </c>
      <c r="B3085" s="307" t="s">
        <v>12555</v>
      </c>
      <c r="C3085" s="306" t="s">
        <v>269</v>
      </c>
      <c r="D3085" s="309">
        <v>494.16</v>
      </c>
    </row>
    <row r="3086" spans="1:4" ht="15" customHeight="1">
      <c r="A3086" s="306" t="s">
        <v>22341</v>
      </c>
      <c r="B3086" s="307" t="s">
        <v>22656</v>
      </c>
      <c r="C3086" s="306" t="s">
        <v>8153</v>
      </c>
      <c r="D3086" s="311">
        <v>2794.01</v>
      </c>
    </row>
    <row r="3087" spans="1:4" ht="15" customHeight="1">
      <c r="A3087" s="306" t="s">
        <v>22342</v>
      </c>
      <c r="B3087" s="307" t="s">
        <v>22657</v>
      </c>
      <c r="C3087" s="306" t="s">
        <v>8153</v>
      </c>
      <c r="D3087" s="309">
        <v>471.77</v>
      </c>
    </row>
    <row r="3088" spans="1:4" ht="15" customHeight="1">
      <c r="A3088" s="306" t="s">
        <v>22343</v>
      </c>
      <c r="B3088" s="307" t="s">
        <v>22658</v>
      </c>
      <c r="C3088" s="306" t="s">
        <v>8153</v>
      </c>
      <c r="D3088" s="310">
        <v>42.42</v>
      </c>
    </row>
    <row r="3089" spans="1:4" ht="15" customHeight="1">
      <c r="A3089" s="306" t="s">
        <v>23720</v>
      </c>
      <c r="B3089" s="307" t="s">
        <v>23721</v>
      </c>
      <c r="C3089" s="306" t="s">
        <v>145</v>
      </c>
      <c r="D3089" s="309">
        <v>375.49</v>
      </c>
    </row>
    <row r="3090" spans="1:4" ht="15" customHeight="1">
      <c r="A3090" s="306" t="s">
        <v>23722</v>
      </c>
      <c r="B3090" s="307" t="s">
        <v>23723</v>
      </c>
      <c r="C3090" s="306" t="s">
        <v>145</v>
      </c>
      <c r="D3090" s="309">
        <v>332.96</v>
      </c>
    </row>
    <row r="3091" spans="1:4" ht="15" customHeight="1">
      <c r="A3091" s="306" t="s">
        <v>22344</v>
      </c>
      <c r="B3091" s="307" t="s">
        <v>22659</v>
      </c>
      <c r="C3091" s="306" t="s">
        <v>8153</v>
      </c>
      <c r="D3091" s="309">
        <v>690.9</v>
      </c>
    </row>
    <row r="3092" spans="1:4" ht="15" customHeight="1">
      <c r="A3092" s="306" t="s">
        <v>22345</v>
      </c>
      <c r="B3092" s="307" t="s">
        <v>22660</v>
      </c>
      <c r="C3092" s="306" t="s">
        <v>8153</v>
      </c>
      <c r="D3092" s="309">
        <v>145.71</v>
      </c>
    </row>
    <row r="3093" spans="1:4" ht="15" customHeight="1">
      <c r="A3093" s="302">
        <v>9102</v>
      </c>
      <c r="B3093" s="303" t="s">
        <v>23507</v>
      </c>
      <c r="C3093" s="304"/>
      <c r="D3093" s="305"/>
    </row>
    <row r="3094" spans="1:4" ht="15" customHeight="1">
      <c r="A3094" s="306" t="s">
        <v>23724</v>
      </c>
      <c r="B3094" s="307" t="s">
        <v>23725</v>
      </c>
      <c r="C3094" s="306" t="s">
        <v>145</v>
      </c>
      <c r="D3094" s="309">
        <v>929.61</v>
      </c>
    </row>
    <row r="3095" spans="1:4" ht="15" customHeight="1">
      <c r="A3095" s="306" t="s">
        <v>23726</v>
      </c>
      <c r="B3095" s="307" t="s">
        <v>23727</v>
      </c>
      <c r="C3095" s="306" t="s">
        <v>145</v>
      </c>
      <c r="D3095" s="311">
        <v>1055.1400000000001</v>
      </c>
    </row>
    <row r="3096" spans="1:4" ht="15" customHeight="1">
      <c r="A3096" s="302">
        <v>9103</v>
      </c>
      <c r="B3096" s="303" t="s">
        <v>15750</v>
      </c>
      <c r="C3096" s="304"/>
      <c r="D3096" s="305"/>
    </row>
    <row r="3097" spans="1:4" ht="15" customHeight="1">
      <c r="A3097" s="306" t="s">
        <v>23728</v>
      </c>
      <c r="B3097" s="307" t="s">
        <v>23729</v>
      </c>
      <c r="C3097" s="306" t="s">
        <v>8153</v>
      </c>
      <c r="D3097" s="311">
        <v>2089.86</v>
      </c>
    </row>
    <row r="3098" spans="1:4" ht="15" customHeight="1">
      <c r="A3098" s="306" t="s">
        <v>23730</v>
      </c>
      <c r="B3098" s="307" t="s">
        <v>23731</v>
      </c>
      <c r="C3098" s="306" t="s">
        <v>8153</v>
      </c>
      <c r="D3098" s="311">
        <v>2844.54</v>
      </c>
    </row>
    <row r="3099" spans="1:4" ht="15" customHeight="1">
      <c r="A3099" s="306" t="s">
        <v>23732</v>
      </c>
      <c r="B3099" s="307" t="s">
        <v>23733</v>
      </c>
      <c r="C3099" s="306" t="s">
        <v>8153</v>
      </c>
      <c r="D3099" s="311">
        <v>2564.86</v>
      </c>
    </row>
    <row r="3100" spans="1:4" ht="15" customHeight="1">
      <c r="A3100" s="306" t="s">
        <v>23734</v>
      </c>
      <c r="B3100" s="307" t="s">
        <v>23735</v>
      </c>
      <c r="C3100" s="306" t="s">
        <v>8153</v>
      </c>
      <c r="D3100" s="311">
        <v>1987.98</v>
      </c>
    </row>
    <row r="3101" spans="1:4" ht="15" customHeight="1">
      <c r="A3101" s="306" t="s">
        <v>23736</v>
      </c>
      <c r="B3101" s="307" t="s">
        <v>23737</v>
      </c>
      <c r="C3101" s="306" t="s">
        <v>8153</v>
      </c>
      <c r="D3101" s="309">
        <v>279.99</v>
      </c>
    </row>
    <row r="3102" spans="1:4" ht="15" customHeight="1">
      <c r="A3102" s="306" t="s">
        <v>23738</v>
      </c>
      <c r="B3102" s="307" t="s">
        <v>23739</v>
      </c>
      <c r="C3102" s="306" t="s">
        <v>8153</v>
      </c>
      <c r="D3102" s="309">
        <v>754.37</v>
      </c>
    </row>
    <row r="3103" spans="1:4" ht="15" customHeight="1">
      <c r="A3103" s="306" t="s">
        <v>23740</v>
      </c>
      <c r="B3103" s="307" t="s">
        <v>23741</v>
      </c>
      <c r="C3103" s="306" t="s">
        <v>145</v>
      </c>
      <c r="D3103" s="309">
        <v>169.5</v>
      </c>
    </row>
    <row r="3104" spans="1:4" ht="15" customHeight="1">
      <c r="A3104" s="306" t="s">
        <v>23742</v>
      </c>
      <c r="B3104" s="307" t="s">
        <v>23743</v>
      </c>
      <c r="C3104" s="306" t="s">
        <v>145</v>
      </c>
      <c r="D3104" s="309">
        <v>218.46</v>
      </c>
    </row>
    <row r="3105" spans="1:4" ht="15" customHeight="1">
      <c r="A3105" s="306" t="s">
        <v>12570</v>
      </c>
      <c r="B3105" s="307" t="s">
        <v>23744</v>
      </c>
      <c r="C3105" s="306" t="s">
        <v>145</v>
      </c>
      <c r="D3105" s="309">
        <v>199.37</v>
      </c>
    </row>
    <row r="3106" spans="1:4" ht="15" customHeight="1">
      <c r="A3106" s="306" t="s">
        <v>23745</v>
      </c>
      <c r="B3106" s="307" t="s">
        <v>23746</v>
      </c>
      <c r="C3106" s="306" t="s">
        <v>145</v>
      </c>
      <c r="D3106" s="309">
        <v>477.24</v>
      </c>
    </row>
    <row r="3107" spans="1:4" ht="15" customHeight="1">
      <c r="A3107" s="306" t="s">
        <v>12574</v>
      </c>
      <c r="B3107" s="307" t="s">
        <v>12575</v>
      </c>
      <c r="C3107" s="306" t="s">
        <v>145</v>
      </c>
      <c r="D3107" s="309">
        <v>220.51</v>
      </c>
    </row>
    <row r="3108" spans="1:4" ht="15" customHeight="1">
      <c r="A3108" s="306" t="s">
        <v>12576</v>
      </c>
      <c r="B3108" s="307" t="s">
        <v>12577</v>
      </c>
      <c r="C3108" s="306" t="s">
        <v>145</v>
      </c>
      <c r="D3108" s="309">
        <v>210.27</v>
      </c>
    </row>
    <row r="3109" spans="1:4" ht="15" customHeight="1">
      <c r="A3109" s="306" t="s">
        <v>23747</v>
      </c>
      <c r="B3109" s="307" t="s">
        <v>23748</v>
      </c>
      <c r="C3109" s="306" t="s">
        <v>8153</v>
      </c>
      <c r="D3109" s="311">
        <v>3417.98</v>
      </c>
    </row>
    <row r="3110" spans="1:4" ht="15" customHeight="1">
      <c r="A3110" s="302">
        <v>9104</v>
      </c>
      <c r="B3110" s="303" t="s">
        <v>15414</v>
      </c>
      <c r="C3110" s="304"/>
      <c r="D3110" s="305"/>
    </row>
    <row r="3111" spans="1:4" ht="15" customHeight="1">
      <c r="A3111" s="306" t="s">
        <v>12578</v>
      </c>
      <c r="B3111" s="307" t="s">
        <v>22661</v>
      </c>
      <c r="C3111" s="306" t="s">
        <v>8113</v>
      </c>
      <c r="D3111" s="311">
        <v>2098.08</v>
      </c>
    </row>
    <row r="3112" spans="1:4" ht="15" customHeight="1">
      <c r="A3112" s="302">
        <v>9105</v>
      </c>
      <c r="B3112" s="303" t="s">
        <v>15751</v>
      </c>
      <c r="C3112" s="304"/>
      <c r="D3112" s="305"/>
    </row>
    <row r="3113" spans="1:4" ht="15" customHeight="1">
      <c r="A3113" s="306" t="s">
        <v>12579</v>
      </c>
      <c r="B3113" s="307" t="s">
        <v>12580</v>
      </c>
      <c r="C3113" s="306" t="s">
        <v>160</v>
      </c>
      <c r="D3113" s="311">
        <v>1492.54</v>
      </c>
    </row>
    <row r="3114" spans="1:4" ht="15" customHeight="1">
      <c r="A3114" s="306" t="s">
        <v>12581</v>
      </c>
      <c r="B3114" s="307" t="s">
        <v>12582</v>
      </c>
      <c r="C3114" s="306" t="s">
        <v>160</v>
      </c>
      <c r="D3114" s="309">
        <v>449.62</v>
      </c>
    </row>
    <row r="3115" spans="1:4" ht="15" customHeight="1">
      <c r="A3115" s="302">
        <v>9106</v>
      </c>
      <c r="B3115" s="303" t="s">
        <v>15758</v>
      </c>
      <c r="C3115" s="304"/>
      <c r="D3115" s="305"/>
    </row>
    <row r="3116" spans="1:4" ht="15" customHeight="1">
      <c r="A3116" s="306" t="s">
        <v>255</v>
      </c>
      <c r="B3116" s="307" t="s">
        <v>254</v>
      </c>
      <c r="C3116" s="306" t="s">
        <v>8153</v>
      </c>
      <c r="D3116" s="309">
        <v>643.91</v>
      </c>
    </row>
    <row r="3117" spans="1:4" ht="15" customHeight="1">
      <c r="A3117" s="302">
        <v>9107</v>
      </c>
      <c r="B3117" s="303" t="s">
        <v>15465</v>
      </c>
      <c r="C3117" s="304"/>
      <c r="D3117" s="305"/>
    </row>
    <row r="3118" spans="1:4" ht="15" customHeight="1">
      <c r="A3118" s="306" t="s">
        <v>12583</v>
      </c>
      <c r="B3118" s="307" t="s">
        <v>12584</v>
      </c>
      <c r="C3118" s="306" t="s">
        <v>145</v>
      </c>
      <c r="D3118" s="309">
        <v>583.49</v>
      </c>
    </row>
    <row r="3119" spans="1:4" ht="15" customHeight="1">
      <c r="A3119" s="306" t="s">
        <v>12585</v>
      </c>
      <c r="B3119" s="307" t="s">
        <v>12586</v>
      </c>
      <c r="C3119" s="306" t="s">
        <v>160</v>
      </c>
      <c r="D3119" s="310">
        <v>75.59</v>
      </c>
    </row>
    <row r="3120" spans="1:4" ht="15" customHeight="1">
      <c r="A3120" s="313">
        <v>10908</v>
      </c>
      <c r="B3120" s="303" t="s">
        <v>23749</v>
      </c>
      <c r="C3120" s="304"/>
      <c r="D3120" s="305"/>
    </row>
    <row r="3121" spans="1:4" ht="15" customHeight="1">
      <c r="A3121" s="306" t="s">
        <v>8506</v>
      </c>
      <c r="B3121" s="307" t="s">
        <v>8507</v>
      </c>
      <c r="C3121" s="306" t="s">
        <v>269</v>
      </c>
      <c r="D3121" s="309">
        <v>208.16</v>
      </c>
    </row>
    <row r="3122" spans="1:4" ht="15" customHeight="1">
      <c r="A3122" s="306" t="s">
        <v>8508</v>
      </c>
      <c r="B3122" s="307" t="s">
        <v>8509</v>
      </c>
      <c r="C3122" s="306" t="s">
        <v>269</v>
      </c>
      <c r="D3122" s="309">
        <v>252.92</v>
      </c>
    </row>
    <row r="3123" spans="1:4" ht="15" customHeight="1">
      <c r="A3123" s="306" t="s">
        <v>8510</v>
      </c>
      <c r="B3123" s="307" t="s">
        <v>8511</v>
      </c>
      <c r="C3123" s="306" t="s">
        <v>269</v>
      </c>
      <c r="D3123" s="309">
        <v>161.47</v>
      </c>
    </row>
    <row r="3124" spans="1:4" ht="15" customHeight="1">
      <c r="A3124" s="306" t="s">
        <v>8512</v>
      </c>
      <c r="B3124" s="307" t="s">
        <v>8513</v>
      </c>
      <c r="C3124" s="306" t="s">
        <v>269</v>
      </c>
      <c r="D3124" s="309">
        <v>144.86000000000001</v>
      </c>
    </row>
    <row r="3125" spans="1:4" ht="15" customHeight="1">
      <c r="A3125" s="306" t="s">
        <v>8514</v>
      </c>
      <c r="B3125" s="307" t="s">
        <v>8515</v>
      </c>
      <c r="C3125" s="306" t="s">
        <v>269</v>
      </c>
      <c r="D3125" s="309">
        <v>190.51</v>
      </c>
    </row>
    <row r="3126" spans="1:4" ht="15" customHeight="1">
      <c r="A3126" s="306" t="s">
        <v>8516</v>
      </c>
      <c r="B3126" s="307" t="s">
        <v>8517</v>
      </c>
      <c r="C3126" s="306" t="s">
        <v>269</v>
      </c>
      <c r="D3126" s="310">
        <v>97.27</v>
      </c>
    </row>
    <row r="3127" spans="1:4" ht="15" customHeight="1">
      <c r="A3127" s="306" t="s">
        <v>8518</v>
      </c>
      <c r="B3127" s="307" t="s">
        <v>8519</v>
      </c>
      <c r="C3127" s="306" t="s">
        <v>269</v>
      </c>
      <c r="D3127" s="309">
        <v>142.88999999999999</v>
      </c>
    </row>
    <row r="3128" spans="1:4" ht="15" customHeight="1">
      <c r="A3128" s="306" t="s">
        <v>8520</v>
      </c>
      <c r="B3128" s="307" t="s">
        <v>8521</v>
      </c>
      <c r="C3128" s="306" t="s">
        <v>269</v>
      </c>
      <c r="D3128" s="309">
        <v>187.65</v>
      </c>
    </row>
    <row r="3129" spans="1:4" ht="15" customHeight="1">
      <c r="A3129" s="306" t="s">
        <v>8522</v>
      </c>
      <c r="B3129" s="307" t="s">
        <v>8523</v>
      </c>
      <c r="C3129" s="306" t="s">
        <v>269</v>
      </c>
      <c r="D3129" s="310">
        <v>96.2</v>
      </c>
    </row>
    <row r="3130" spans="1:4" ht="15" customHeight="1">
      <c r="A3130" s="314">
        <v>14</v>
      </c>
      <c r="B3130" s="303" t="s">
        <v>15759</v>
      </c>
      <c r="C3130" s="304"/>
      <c r="D3130" s="305"/>
    </row>
    <row r="3131" spans="1:4" ht="15" customHeight="1">
      <c r="A3131" s="306" t="s">
        <v>12587</v>
      </c>
      <c r="B3131" s="307" t="s">
        <v>12588</v>
      </c>
      <c r="C3131" s="306" t="s">
        <v>8113</v>
      </c>
      <c r="D3131" s="310">
        <v>42.01</v>
      </c>
    </row>
    <row r="3132" spans="1:4" ht="15" customHeight="1">
      <c r="A3132" s="306" t="s">
        <v>12589</v>
      </c>
      <c r="B3132" s="307" t="s">
        <v>22662</v>
      </c>
      <c r="C3132" s="306" t="s">
        <v>8113</v>
      </c>
      <c r="D3132" s="310">
        <v>28.02</v>
      </c>
    </row>
    <row r="3133" spans="1:4" ht="15" customHeight="1">
      <c r="A3133" s="306" t="s">
        <v>12590</v>
      </c>
      <c r="B3133" s="307" t="s">
        <v>12591</v>
      </c>
      <c r="C3133" s="306" t="s">
        <v>8113</v>
      </c>
      <c r="D3133" s="310">
        <v>29.64</v>
      </c>
    </row>
    <row r="3134" spans="1:4" ht="15" customHeight="1">
      <c r="A3134" s="306" t="s">
        <v>12592</v>
      </c>
      <c r="B3134" s="307" t="s">
        <v>12593</v>
      </c>
      <c r="C3134" s="306" t="s">
        <v>8113</v>
      </c>
      <c r="D3134" s="311">
        <v>1009.71</v>
      </c>
    </row>
    <row r="3135" spans="1:4" ht="15" customHeight="1">
      <c r="A3135" s="306" t="s">
        <v>12594</v>
      </c>
      <c r="B3135" s="307" t="s">
        <v>12595</v>
      </c>
      <c r="C3135" s="306" t="s">
        <v>8113</v>
      </c>
      <c r="D3135" s="309">
        <v>550.72</v>
      </c>
    </row>
    <row r="3136" spans="1:4" ht="15" customHeight="1">
      <c r="A3136" s="306" t="s">
        <v>12596</v>
      </c>
      <c r="B3136" s="307" t="s">
        <v>23750</v>
      </c>
      <c r="C3136" s="306" t="s">
        <v>8113</v>
      </c>
      <c r="D3136" s="309">
        <v>607.29999999999995</v>
      </c>
    </row>
    <row r="3137" spans="1:4" ht="15" customHeight="1">
      <c r="A3137" s="306" t="s">
        <v>12598</v>
      </c>
      <c r="B3137" s="307" t="s">
        <v>23751</v>
      </c>
      <c r="C3137" s="306" t="s">
        <v>8113</v>
      </c>
      <c r="D3137" s="309">
        <v>571.47</v>
      </c>
    </row>
    <row r="3138" spans="1:4" ht="15" customHeight="1">
      <c r="A3138" s="306" t="s">
        <v>12600</v>
      </c>
      <c r="B3138" s="307" t="s">
        <v>23752</v>
      </c>
      <c r="C3138" s="306" t="s">
        <v>8113</v>
      </c>
      <c r="D3138" s="309">
        <v>654.09</v>
      </c>
    </row>
    <row r="3139" spans="1:4" ht="15" customHeight="1">
      <c r="A3139" s="306" t="s">
        <v>12602</v>
      </c>
      <c r="B3139" s="307" t="s">
        <v>23753</v>
      </c>
      <c r="C3139" s="306" t="s">
        <v>8113</v>
      </c>
      <c r="D3139" s="309">
        <v>560.91999999999996</v>
      </c>
    </row>
    <row r="3140" spans="1:4" ht="15" customHeight="1">
      <c r="A3140" s="306" t="s">
        <v>12604</v>
      </c>
      <c r="B3140" s="307" t="s">
        <v>23754</v>
      </c>
      <c r="C3140" s="306" t="s">
        <v>8113</v>
      </c>
      <c r="D3140" s="309">
        <v>504.71</v>
      </c>
    </row>
    <row r="3141" spans="1:4" ht="15" customHeight="1">
      <c r="A3141" s="306" t="s">
        <v>12606</v>
      </c>
      <c r="B3141" s="307" t="s">
        <v>23755</v>
      </c>
      <c r="C3141" s="306" t="s">
        <v>8113</v>
      </c>
      <c r="D3141" s="309">
        <v>466.98</v>
      </c>
    </row>
    <row r="3142" spans="1:4" ht="15" customHeight="1">
      <c r="A3142" s="306" t="s">
        <v>12608</v>
      </c>
      <c r="B3142" s="307" t="s">
        <v>23756</v>
      </c>
      <c r="C3142" s="306" t="s">
        <v>8113</v>
      </c>
      <c r="D3142" s="309">
        <v>440.03</v>
      </c>
    </row>
    <row r="3143" spans="1:4" ht="15" customHeight="1">
      <c r="A3143" s="306" t="s">
        <v>12610</v>
      </c>
      <c r="B3143" s="307" t="s">
        <v>12611</v>
      </c>
      <c r="C3143" s="306" t="s">
        <v>269</v>
      </c>
      <c r="D3143" s="309">
        <v>360.61</v>
      </c>
    </row>
    <row r="3144" spans="1:4" ht="15" customHeight="1">
      <c r="A3144" s="306" t="s">
        <v>12612</v>
      </c>
      <c r="B3144" s="307" t="s">
        <v>22663</v>
      </c>
      <c r="C3144" s="306" t="s">
        <v>8113</v>
      </c>
      <c r="D3144" s="309">
        <v>509.69</v>
      </c>
    </row>
    <row r="3145" spans="1:4" ht="15" customHeight="1">
      <c r="A3145" s="306" t="s">
        <v>12613</v>
      </c>
      <c r="B3145" s="307" t="s">
        <v>22664</v>
      </c>
      <c r="C3145" s="306" t="s">
        <v>8113</v>
      </c>
      <c r="D3145" s="309">
        <v>560.76</v>
      </c>
    </row>
    <row r="3146" spans="1:4" ht="15" customHeight="1">
      <c r="A3146" s="306" t="s">
        <v>12614</v>
      </c>
      <c r="B3146" s="307" t="s">
        <v>22665</v>
      </c>
      <c r="C3146" s="306" t="s">
        <v>8113</v>
      </c>
      <c r="D3146" s="309">
        <v>542.05999999999995</v>
      </c>
    </row>
    <row r="3147" spans="1:4" ht="15" customHeight="1">
      <c r="A3147" s="306" t="s">
        <v>12615</v>
      </c>
      <c r="B3147" s="307" t="s">
        <v>22666</v>
      </c>
      <c r="C3147" s="306" t="s">
        <v>8113</v>
      </c>
      <c r="D3147" s="309">
        <v>589.89</v>
      </c>
    </row>
    <row r="3148" spans="1:4" ht="15" customHeight="1">
      <c r="A3148" s="306" t="s">
        <v>12616</v>
      </c>
      <c r="B3148" s="307" t="s">
        <v>22667</v>
      </c>
      <c r="C3148" s="306" t="s">
        <v>8113</v>
      </c>
      <c r="D3148" s="309">
        <v>578.79999999999995</v>
      </c>
    </row>
    <row r="3149" spans="1:4" ht="15" customHeight="1">
      <c r="A3149" s="306" t="s">
        <v>12617</v>
      </c>
      <c r="B3149" s="307" t="s">
        <v>22668</v>
      </c>
      <c r="C3149" s="306" t="s">
        <v>8113</v>
      </c>
      <c r="D3149" s="309">
        <v>633.34</v>
      </c>
    </row>
    <row r="3150" spans="1:4" ht="15" customHeight="1">
      <c r="A3150" s="306" t="s">
        <v>12618</v>
      </c>
      <c r="B3150" s="307" t="s">
        <v>22669</v>
      </c>
      <c r="C3150" s="306" t="s">
        <v>8113</v>
      </c>
      <c r="D3150" s="309">
        <v>621.98</v>
      </c>
    </row>
    <row r="3151" spans="1:4" ht="15" customHeight="1">
      <c r="A3151" s="306" t="s">
        <v>12619</v>
      </c>
      <c r="B3151" s="307" t="s">
        <v>22670</v>
      </c>
      <c r="C3151" s="306" t="s">
        <v>8113</v>
      </c>
      <c r="D3151" s="309">
        <v>656.75</v>
      </c>
    </row>
    <row r="3152" spans="1:4" ht="15" customHeight="1">
      <c r="A3152" s="306" t="s">
        <v>12620</v>
      </c>
      <c r="B3152" s="307" t="s">
        <v>22671</v>
      </c>
      <c r="C3152" s="306" t="s">
        <v>8113</v>
      </c>
      <c r="D3152" s="309">
        <v>712.2</v>
      </c>
    </row>
    <row r="3153" spans="1:4" ht="15" customHeight="1">
      <c r="A3153" s="306" t="s">
        <v>12621</v>
      </c>
      <c r="B3153" s="307" t="s">
        <v>22672</v>
      </c>
      <c r="C3153" s="306" t="s">
        <v>8113</v>
      </c>
      <c r="D3153" s="309">
        <v>696.56</v>
      </c>
    </row>
    <row r="3154" spans="1:4" ht="15" customHeight="1">
      <c r="A3154" s="306" t="s">
        <v>12622</v>
      </c>
      <c r="B3154" s="307" t="s">
        <v>22673</v>
      </c>
      <c r="C3154" s="306" t="s">
        <v>8113</v>
      </c>
      <c r="D3154" s="309">
        <v>570.74</v>
      </c>
    </row>
    <row r="3155" spans="1:4" ht="15" customHeight="1">
      <c r="A3155" s="306" t="s">
        <v>12623</v>
      </c>
      <c r="B3155" s="307" t="s">
        <v>22674</v>
      </c>
      <c r="C3155" s="306" t="s">
        <v>8113</v>
      </c>
      <c r="D3155" s="309">
        <v>590.73</v>
      </c>
    </row>
    <row r="3156" spans="1:4" ht="15" customHeight="1">
      <c r="A3156" s="306" t="s">
        <v>12624</v>
      </c>
      <c r="B3156" s="307" t="s">
        <v>12625</v>
      </c>
      <c r="C3156" s="306" t="s">
        <v>8113</v>
      </c>
      <c r="D3156" s="309">
        <v>395.25</v>
      </c>
    </row>
    <row r="3157" spans="1:4" ht="15" customHeight="1">
      <c r="A3157" s="306" t="s">
        <v>12626</v>
      </c>
      <c r="B3157" s="307" t="s">
        <v>12627</v>
      </c>
      <c r="C3157" s="306" t="s">
        <v>8113</v>
      </c>
      <c r="D3157" s="309">
        <v>416.56</v>
      </c>
    </row>
    <row r="3158" spans="1:4" ht="15" customHeight="1">
      <c r="A3158" s="306" t="s">
        <v>12628</v>
      </c>
      <c r="B3158" s="307" t="s">
        <v>22675</v>
      </c>
      <c r="C3158" s="306" t="s">
        <v>8113</v>
      </c>
      <c r="D3158" s="309">
        <v>541.28</v>
      </c>
    </row>
    <row r="3159" spans="1:4" ht="15" customHeight="1">
      <c r="A3159" s="306" t="s">
        <v>12629</v>
      </c>
      <c r="B3159" s="307" t="s">
        <v>22676</v>
      </c>
      <c r="C3159" s="306" t="s">
        <v>8113</v>
      </c>
      <c r="D3159" s="309">
        <v>534.6</v>
      </c>
    </row>
    <row r="3160" spans="1:4" ht="15" customHeight="1">
      <c r="A3160" s="306" t="s">
        <v>12630</v>
      </c>
      <c r="B3160" s="307" t="s">
        <v>22677</v>
      </c>
      <c r="C3160" s="306" t="s">
        <v>8113</v>
      </c>
      <c r="D3160" s="309">
        <v>514.6</v>
      </c>
    </row>
    <row r="3161" spans="1:4" ht="15" customHeight="1">
      <c r="A3161" s="306" t="s">
        <v>12631</v>
      </c>
      <c r="B3161" s="307" t="s">
        <v>22678</v>
      </c>
      <c r="C3161" s="306" t="s">
        <v>8113</v>
      </c>
      <c r="D3161" s="309">
        <v>535.39</v>
      </c>
    </row>
    <row r="3162" spans="1:4" ht="15" customHeight="1">
      <c r="A3162" s="306" t="s">
        <v>12632</v>
      </c>
      <c r="B3162" s="307" t="s">
        <v>22679</v>
      </c>
      <c r="C3162" s="306" t="s">
        <v>8113</v>
      </c>
      <c r="D3162" s="309">
        <v>543.32000000000005</v>
      </c>
    </row>
    <row r="3163" spans="1:4" ht="15" customHeight="1">
      <c r="A3163" s="306" t="s">
        <v>12633</v>
      </c>
      <c r="B3163" s="307" t="s">
        <v>22680</v>
      </c>
      <c r="C3163" s="306" t="s">
        <v>8113</v>
      </c>
      <c r="D3163" s="309">
        <v>559.59</v>
      </c>
    </row>
    <row r="3164" spans="1:4" ht="15" customHeight="1">
      <c r="A3164" s="306" t="s">
        <v>12634</v>
      </c>
      <c r="B3164" s="307" t="s">
        <v>22681</v>
      </c>
      <c r="C3164" s="306" t="s">
        <v>8113</v>
      </c>
      <c r="D3164" s="309">
        <v>508.87</v>
      </c>
    </row>
    <row r="3165" spans="1:4" ht="15" customHeight="1">
      <c r="A3165" s="306" t="s">
        <v>12635</v>
      </c>
      <c r="B3165" s="307" t="s">
        <v>22682</v>
      </c>
      <c r="C3165" s="306" t="s">
        <v>269</v>
      </c>
      <c r="D3165" s="308">
        <v>7.43</v>
      </c>
    </row>
    <row r="3166" spans="1:4" ht="15" customHeight="1">
      <c r="A3166" s="306" t="s">
        <v>12636</v>
      </c>
      <c r="B3166" s="307" t="s">
        <v>22683</v>
      </c>
      <c r="C3166" s="306" t="s">
        <v>269</v>
      </c>
      <c r="D3166" s="309">
        <v>129.85</v>
      </c>
    </row>
    <row r="3167" spans="1:4" ht="15" customHeight="1">
      <c r="A3167" s="306" t="s">
        <v>12637</v>
      </c>
      <c r="B3167" s="307" t="s">
        <v>22684</v>
      </c>
      <c r="C3167" s="306" t="s">
        <v>269</v>
      </c>
      <c r="D3167" s="310">
        <v>20.21</v>
      </c>
    </row>
    <row r="3168" spans="1:4" ht="15" customHeight="1">
      <c r="A3168" s="306" t="s">
        <v>12638</v>
      </c>
      <c r="B3168" s="307" t="s">
        <v>22685</v>
      </c>
      <c r="C3168" s="306" t="s">
        <v>269</v>
      </c>
      <c r="D3168" s="308">
        <v>7.43</v>
      </c>
    </row>
    <row r="3169" spans="1:4" ht="15" customHeight="1">
      <c r="A3169" s="306" t="s">
        <v>12639</v>
      </c>
      <c r="B3169" s="307" t="s">
        <v>22686</v>
      </c>
      <c r="C3169" s="306" t="s">
        <v>269</v>
      </c>
      <c r="D3169" s="309">
        <v>107.89</v>
      </c>
    </row>
    <row r="3170" spans="1:4" ht="15" customHeight="1">
      <c r="A3170" s="306" t="s">
        <v>12640</v>
      </c>
      <c r="B3170" s="307" t="s">
        <v>22687</v>
      </c>
      <c r="C3170" s="306" t="s">
        <v>269</v>
      </c>
      <c r="D3170" s="310">
        <v>20.21</v>
      </c>
    </row>
    <row r="3171" spans="1:4" ht="15" customHeight="1">
      <c r="A3171" s="306" t="s">
        <v>12641</v>
      </c>
      <c r="B3171" s="307" t="s">
        <v>22688</v>
      </c>
      <c r="C3171" s="306" t="s">
        <v>269</v>
      </c>
      <c r="D3171" s="308">
        <v>8.2100000000000009</v>
      </c>
    </row>
    <row r="3172" spans="1:4" ht="15" customHeight="1">
      <c r="A3172" s="306" t="s">
        <v>12642</v>
      </c>
      <c r="B3172" s="307" t="s">
        <v>22689</v>
      </c>
      <c r="C3172" s="306" t="s">
        <v>269</v>
      </c>
      <c r="D3172" s="310">
        <v>80.989999999999995</v>
      </c>
    </row>
    <row r="3173" spans="1:4" ht="15" customHeight="1">
      <c r="A3173" s="306" t="s">
        <v>12643</v>
      </c>
      <c r="B3173" s="307" t="s">
        <v>22690</v>
      </c>
      <c r="C3173" s="306" t="s">
        <v>269</v>
      </c>
      <c r="D3173" s="310">
        <v>25.67</v>
      </c>
    </row>
    <row r="3174" spans="1:4" ht="15" customHeight="1">
      <c r="A3174" s="306" t="s">
        <v>12644</v>
      </c>
      <c r="B3174" s="307" t="s">
        <v>12645</v>
      </c>
      <c r="C3174" s="306" t="s">
        <v>269</v>
      </c>
      <c r="D3174" s="309">
        <v>173.43</v>
      </c>
    </row>
    <row r="3175" spans="1:4" ht="15" customHeight="1">
      <c r="A3175" s="306" t="s">
        <v>12646</v>
      </c>
      <c r="B3175" s="307" t="s">
        <v>12647</v>
      </c>
      <c r="C3175" s="306" t="s">
        <v>269</v>
      </c>
      <c r="D3175" s="310">
        <v>57.39</v>
      </c>
    </row>
    <row r="3176" spans="1:4" ht="15" customHeight="1">
      <c r="A3176" s="306" t="s">
        <v>12648</v>
      </c>
      <c r="B3176" s="307" t="s">
        <v>12649</v>
      </c>
      <c r="C3176" s="306" t="s">
        <v>8113</v>
      </c>
      <c r="D3176" s="310">
        <v>89.28</v>
      </c>
    </row>
    <row r="3177" spans="1:4" ht="15" customHeight="1">
      <c r="A3177" s="306" t="s">
        <v>12650</v>
      </c>
      <c r="B3177" s="307" t="s">
        <v>22691</v>
      </c>
      <c r="C3177" s="306" t="s">
        <v>8113</v>
      </c>
      <c r="D3177" s="310">
        <v>70.150000000000006</v>
      </c>
    </row>
    <row r="3178" spans="1:4" ht="15" customHeight="1">
      <c r="A3178" s="306" t="s">
        <v>12651</v>
      </c>
      <c r="B3178" s="307" t="s">
        <v>12652</v>
      </c>
      <c r="C3178" s="306" t="s">
        <v>269</v>
      </c>
      <c r="D3178" s="310">
        <v>11.33</v>
      </c>
    </row>
    <row r="3179" spans="1:4" ht="15" customHeight="1">
      <c r="A3179" s="306" t="s">
        <v>223</v>
      </c>
      <c r="B3179" s="307" t="s">
        <v>221</v>
      </c>
      <c r="C3179" s="306" t="s">
        <v>145</v>
      </c>
      <c r="D3179" s="310">
        <v>18.98</v>
      </c>
    </row>
    <row r="3180" spans="1:4" ht="15" customHeight="1">
      <c r="A3180" s="306" t="s">
        <v>12653</v>
      </c>
      <c r="B3180" s="307" t="s">
        <v>12654</v>
      </c>
      <c r="C3180" s="306" t="s">
        <v>145</v>
      </c>
      <c r="D3180" s="308">
        <v>8.41</v>
      </c>
    </row>
    <row r="3181" spans="1:4" ht="15" customHeight="1">
      <c r="A3181" s="306" t="s">
        <v>12655</v>
      </c>
      <c r="B3181" s="307" t="s">
        <v>12656</v>
      </c>
      <c r="C3181" s="306" t="s">
        <v>269</v>
      </c>
      <c r="D3181" s="309">
        <v>201.74</v>
      </c>
    </row>
    <row r="3182" spans="1:4" ht="15" customHeight="1">
      <c r="A3182" s="306" t="s">
        <v>12657</v>
      </c>
      <c r="B3182" s="307" t="s">
        <v>12658</v>
      </c>
      <c r="C3182" s="306" t="s">
        <v>269</v>
      </c>
      <c r="D3182" s="309">
        <v>239.83</v>
      </c>
    </row>
    <row r="3183" spans="1:4" ht="15" customHeight="1">
      <c r="A3183" s="306" t="s">
        <v>12659</v>
      </c>
      <c r="B3183" s="307" t="s">
        <v>12660</v>
      </c>
      <c r="C3183" s="306" t="s">
        <v>269</v>
      </c>
      <c r="D3183" s="309">
        <v>173.43</v>
      </c>
    </row>
    <row r="3184" spans="1:4" ht="15" customHeight="1">
      <c r="A3184" s="306" t="s">
        <v>12661</v>
      </c>
      <c r="B3184" s="307" t="s">
        <v>12662</v>
      </c>
      <c r="C3184" s="306" t="s">
        <v>145</v>
      </c>
      <c r="D3184" s="310">
        <v>43.41</v>
      </c>
    </row>
    <row r="3185" spans="1:4" ht="15" customHeight="1">
      <c r="A3185" s="306" t="s">
        <v>12663</v>
      </c>
      <c r="B3185" s="307" t="s">
        <v>22692</v>
      </c>
      <c r="C3185" s="306" t="s">
        <v>8113</v>
      </c>
      <c r="D3185" s="309">
        <v>105.54</v>
      </c>
    </row>
    <row r="3186" spans="1:4" ht="15" customHeight="1">
      <c r="A3186" s="306" t="s">
        <v>12664</v>
      </c>
      <c r="B3186" s="307" t="s">
        <v>12665</v>
      </c>
      <c r="C3186" s="306" t="s">
        <v>8113</v>
      </c>
      <c r="D3186" s="311">
        <v>2224.7399999999998</v>
      </c>
    </row>
    <row r="3187" spans="1:4" ht="15" customHeight="1">
      <c r="A3187" s="314">
        <v>50</v>
      </c>
      <c r="B3187" s="303" t="s">
        <v>15760</v>
      </c>
      <c r="C3187" s="304"/>
      <c r="D3187" s="305"/>
    </row>
    <row r="3188" spans="1:4" ht="15" customHeight="1">
      <c r="A3188" s="302">
        <v>9111</v>
      </c>
      <c r="B3188" s="303" t="s">
        <v>15761</v>
      </c>
      <c r="C3188" s="304"/>
      <c r="D3188" s="305"/>
    </row>
    <row r="3189" spans="1:4" ht="15" customHeight="1">
      <c r="A3189" s="306" t="s">
        <v>12666</v>
      </c>
      <c r="B3189" s="307" t="s">
        <v>7616</v>
      </c>
      <c r="C3189" s="306" t="s">
        <v>12667</v>
      </c>
      <c r="D3189" s="310">
        <v>20.18</v>
      </c>
    </row>
    <row r="3190" spans="1:4" ht="15" customHeight="1">
      <c r="A3190" s="306" t="s">
        <v>12668</v>
      </c>
      <c r="B3190" s="307" t="s">
        <v>12669</v>
      </c>
      <c r="C3190" s="306" t="s">
        <v>12667</v>
      </c>
      <c r="D3190" s="310">
        <v>21.34</v>
      </c>
    </row>
    <row r="3191" spans="1:4" ht="15" customHeight="1">
      <c r="A3191" s="306" t="s">
        <v>12670</v>
      </c>
      <c r="B3191" s="307" t="s">
        <v>7617</v>
      </c>
      <c r="C3191" s="306" t="s">
        <v>12667</v>
      </c>
      <c r="D3191" s="310">
        <v>21.78</v>
      </c>
    </row>
    <row r="3192" spans="1:4" ht="15" customHeight="1">
      <c r="A3192" s="306" t="s">
        <v>12671</v>
      </c>
      <c r="B3192" s="307" t="s">
        <v>7982</v>
      </c>
      <c r="C3192" s="306" t="s">
        <v>12667</v>
      </c>
      <c r="D3192" s="310">
        <v>22.34</v>
      </c>
    </row>
    <row r="3193" spans="1:4" ht="15" customHeight="1">
      <c r="A3193" s="306" t="s">
        <v>12672</v>
      </c>
      <c r="B3193" s="307" t="s">
        <v>7862</v>
      </c>
      <c r="C3193" s="306" t="s">
        <v>12667</v>
      </c>
      <c r="D3193" s="310">
        <v>23.31</v>
      </c>
    </row>
    <row r="3194" spans="1:4" ht="15" customHeight="1">
      <c r="A3194" s="306" t="s">
        <v>12673</v>
      </c>
      <c r="B3194" s="307" t="s">
        <v>12674</v>
      </c>
      <c r="C3194" s="306" t="s">
        <v>12667</v>
      </c>
      <c r="D3194" s="310">
        <v>21.78</v>
      </c>
    </row>
    <row r="3195" spans="1:4" ht="15" customHeight="1">
      <c r="A3195" s="306" t="s">
        <v>12675</v>
      </c>
      <c r="B3195" s="307" t="s">
        <v>7621</v>
      </c>
      <c r="C3195" s="306" t="s">
        <v>12667</v>
      </c>
      <c r="D3195" s="310">
        <v>21.76</v>
      </c>
    </row>
    <row r="3196" spans="1:4" ht="15" customHeight="1">
      <c r="A3196" s="306" t="s">
        <v>12676</v>
      </c>
      <c r="B3196" s="307" t="s">
        <v>12677</v>
      </c>
      <c r="C3196" s="306" t="s">
        <v>12667</v>
      </c>
      <c r="D3196" s="310">
        <v>19.760000000000002</v>
      </c>
    </row>
    <row r="3197" spans="1:4" ht="15" customHeight="1">
      <c r="A3197" s="306" t="s">
        <v>12678</v>
      </c>
      <c r="B3197" s="307" t="s">
        <v>7701</v>
      </c>
      <c r="C3197" s="306" t="s">
        <v>8209</v>
      </c>
      <c r="D3197" s="311">
        <v>5021.68</v>
      </c>
    </row>
    <row r="3198" spans="1:4" ht="15" customHeight="1">
      <c r="A3198" s="306" t="s">
        <v>12679</v>
      </c>
      <c r="B3198" s="307" t="s">
        <v>12680</v>
      </c>
      <c r="C3198" s="306" t="s">
        <v>8209</v>
      </c>
      <c r="D3198" s="311">
        <v>4466.09</v>
      </c>
    </row>
    <row r="3199" spans="1:4" ht="15" customHeight="1">
      <c r="A3199" s="306" t="s">
        <v>12681</v>
      </c>
      <c r="B3199" s="307" t="s">
        <v>7622</v>
      </c>
      <c r="C3199" s="306" t="s">
        <v>12667</v>
      </c>
      <c r="D3199" s="310">
        <v>27.23</v>
      </c>
    </row>
    <row r="3200" spans="1:4" ht="15" customHeight="1">
      <c r="A3200" s="306" t="s">
        <v>12682</v>
      </c>
      <c r="B3200" s="307" t="s">
        <v>7861</v>
      </c>
      <c r="C3200" s="306" t="s">
        <v>8209</v>
      </c>
      <c r="D3200" s="311">
        <v>3879.28</v>
      </c>
    </row>
    <row r="3201" spans="1:4" ht="15" customHeight="1">
      <c r="A3201" s="306" t="s">
        <v>15347</v>
      </c>
      <c r="B3201" s="307" t="s">
        <v>7632</v>
      </c>
      <c r="C3201" s="306" t="s">
        <v>12667</v>
      </c>
      <c r="D3201" s="310">
        <v>21.57</v>
      </c>
    </row>
    <row r="3202" spans="1:4" ht="15" customHeight="1">
      <c r="A3202" s="306" t="s">
        <v>12683</v>
      </c>
      <c r="B3202" s="307" t="s">
        <v>12684</v>
      </c>
      <c r="C3202" s="306" t="s">
        <v>12667</v>
      </c>
      <c r="D3202" s="310">
        <v>29.13</v>
      </c>
    </row>
    <row r="3203" spans="1:4" ht="15" customHeight="1">
      <c r="A3203" s="306" t="s">
        <v>12685</v>
      </c>
      <c r="B3203" s="307" t="s">
        <v>12686</v>
      </c>
      <c r="C3203" s="306" t="s">
        <v>12667</v>
      </c>
      <c r="D3203" s="310">
        <v>26.7</v>
      </c>
    </row>
    <row r="3204" spans="1:4" ht="15" customHeight="1">
      <c r="A3204" s="306" t="s">
        <v>12687</v>
      </c>
      <c r="B3204" s="307" t="s">
        <v>7637</v>
      </c>
      <c r="C3204" s="306" t="s">
        <v>12667</v>
      </c>
      <c r="D3204" s="310">
        <v>21.06</v>
      </c>
    </row>
    <row r="3205" spans="1:4" ht="15" customHeight="1">
      <c r="A3205" s="306" t="s">
        <v>12688</v>
      </c>
      <c r="B3205" s="307" t="s">
        <v>7638</v>
      </c>
      <c r="C3205" s="306" t="s">
        <v>12667</v>
      </c>
      <c r="D3205" s="310">
        <v>30.59</v>
      </c>
    </row>
    <row r="3206" spans="1:4" ht="15" customHeight="1">
      <c r="A3206" s="306" t="s">
        <v>12689</v>
      </c>
      <c r="B3206" s="307" t="s">
        <v>12690</v>
      </c>
      <c r="C3206" s="306" t="s">
        <v>12667</v>
      </c>
      <c r="D3206" s="310">
        <v>27.05</v>
      </c>
    </row>
    <row r="3207" spans="1:4" ht="15" customHeight="1">
      <c r="A3207" s="306" t="s">
        <v>12691</v>
      </c>
      <c r="B3207" s="307" t="s">
        <v>7641</v>
      </c>
      <c r="C3207" s="306" t="s">
        <v>12667</v>
      </c>
      <c r="D3207" s="310">
        <v>27.8</v>
      </c>
    </row>
    <row r="3208" spans="1:4" ht="15" customHeight="1">
      <c r="A3208" s="306" t="s">
        <v>12692</v>
      </c>
      <c r="B3208" s="307" t="s">
        <v>7725</v>
      </c>
      <c r="C3208" s="306" t="s">
        <v>8209</v>
      </c>
      <c r="D3208" s="312">
        <v>10164.4</v>
      </c>
    </row>
    <row r="3209" spans="1:4" ht="15" customHeight="1">
      <c r="A3209" s="306" t="s">
        <v>12693</v>
      </c>
      <c r="B3209" s="307" t="s">
        <v>12694</v>
      </c>
      <c r="C3209" s="306" t="s">
        <v>8209</v>
      </c>
      <c r="D3209" s="312">
        <v>20078.53</v>
      </c>
    </row>
    <row r="3210" spans="1:4" ht="15" customHeight="1">
      <c r="A3210" s="306" t="s">
        <v>12695</v>
      </c>
      <c r="B3210" s="307" t="s">
        <v>7714</v>
      </c>
      <c r="C3210" s="306" t="s">
        <v>8209</v>
      </c>
      <c r="D3210" s="312">
        <v>22803.14</v>
      </c>
    </row>
    <row r="3211" spans="1:4" ht="15" customHeight="1">
      <c r="A3211" s="306" t="s">
        <v>12696</v>
      </c>
      <c r="B3211" s="307" t="s">
        <v>12697</v>
      </c>
      <c r="C3211" s="306" t="s">
        <v>8209</v>
      </c>
      <c r="D3211" s="312">
        <v>31037.55</v>
      </c>
    </row>
    <row r="3212" spans="1:4" ht="15" customHeight="1">
      <c r="A3212" s="306" t="s">
        <v>12698</v>
      </c>
      <c r="B3212" s="307" t="s">
        <v>12699</v>
      </c>
      <c r="C3212" s="306" t="s">
        <v>8209</v>
      </c>
      <c r="D3212" s="312">
        <v>20402.84</v>
      </c>
    </row>
    <row r="3213" spans="1:4" ht="15" customHeight="1">
      <c r="A3213" s="306" t="s">
        <v>12700</v>
      </c>
      <c r="B3213" s="307" t="s">
        <v>7719</v>
      </c>
      <c r="C3213" s="306" t="s">
        <v>8209</v>
      </c>
      <c r="D3213" s="312">
        <v>15692.26</v>
      </c>
    </row>
    <row r="3214" spans="1:4" ht="15" customHeight="1">
      <c r="A3214" s="306" t="s">
        <v>12701</v>
      </c>
      <c r="B3214" s="307" t="s">
        <v>12702</v>
      </c>
      <c r="C3214" s="306" t="s">
        <v>12667</v>
      </c>
      <c r="D3214" s="310">
        <v>27.45</v>
      </c>
    </row>
    <row r="3215" spans="1:4" ht="15" customHeight="1">
      <c r="A3215" s="306" t="s">
        <v>12703</v>
      </c>
      <c r="B3215" s="307" t="s">
        <v>7645</v>
      </c>
      <c r="C3215" s="306" t="s">
        <v>12667</v>
      </c>
      <c r="D3215" s="310">
        <v>27.87</v>
      </c>
    </row>
    <row r="3216" spans="1:4" ht="15" customHeight="1">
      <c r="A3216" s="306" t="s">
        <v>12704</v>
      </c>
      <c r="B3216" s="307" t="s">
        <v>12705</v>
      </c>
      <c r="C3216" s="306" t="s">
        <v>12667</v>
      </c>
      <c r="D3216" s="310">
        <v>28.59</v>
      </c>
    </row>
    <row r="3217" spans="1:4" ht="15" customHeight="1">
      <c r="A3217" s="306" t="s">
        <v>12706</v>
      </c>
      <c r="B3217" s="307" t="s">
        <v>7646</v>
      </c>
      <c r="C3217" s="306" t="s">
        <v>12667</v>
      </c>
      <c r="D3217" s="310">
        <v>27.45</v>
      </c>
    </row>
    <row r="3218" spans="1:4" ht="15" customHeight="1">
      <c r="A3218" s="306" t="s">
        <v>12707</v>
      </c>
      <c r="B3218" s="307" t="s">
        <v>7699</v>
      </c>
      <c r="C3218" s="306" t="s">
        <v>12667</v>
      </c>
      <c r="D3218" s="310">
        <v>24.24</v>
      </c>
    </row>
    <row r="3219" spans="1:4" ht="15" customHeight="1">
      <c r="A3219" s="306" t="s">
        <v>12708</v>
      </c>
      <c r="B3219" s="307" t="s">
        <v>12709</v>
      </c>
      <c r="C3219" s="306" t="s">
        <v>12667</v>
      </c>
      <c r="D3219" s="310">
        <v>29.13</v>
      </c>
    </row>
    <row r="3220" spans="1:4" ht="15" customHeight="1">
      <c r="A3220" s="306" t="s">
        <v>12710</v>
      </c>
      <c r="B3220" s="307" t="s">
        <v>7648</v>
      </c>
      <c r="C3220" s="306" t="s">
        <v>12667</v>
      </c>
      <c r="D3220" s="310">
        <v>27.16</v>
      </c>
    </row>
    <row r="3221" spans="1:4" ht="15" customHeight="1">
      <c r="A3221" s="306" t="s">
        <v>12711</v>
      </c>
      <c r="B3221" s="307" t="s">
        <v>7716</v>
      </c>
      <c r="C3221" s="306" t="s">
        <v>8209</v>
      </c>
      <c r="D3221" s="312">
        <v>16283.03</v>
      </c>
    </row>
    <row r="3222" spans="1:4" ht="15" customHeight="1">
      <c r="A3222" s="306" t="s">
        <v>12712</v>
      </c>
      <c r="B3222" s="307" t="s">
        <v>12713</v>
      </c>
      <c r="C3222" s="306" t="s">
        <v>12667</v>
      </c>
      <c r="D3222" s="310">
        <v>32.14</v>
      </c>
    </row>
    <row r="3223" spans="1:4" ht="15" customHeight="1">
      <c r="A3223" s="306" t="s">
        <v>12714</v>
      </c>
      <c r="B3223" s="307" t="s">
        <v>8010</v>
      </c>
      <c r="C3223" s="306" t="s">
        <v>12667</v>
      </c>
      <c r="D3223" s="310">
        <v>28.92</v>
      </c>
    </row>
    <row r="3224" spans="1:4" ht="15" customHeight="1">
      <c r="A3224" s="306" t="s">
        <v>259</v>
      </c>
      <c r="B3224" s="307" t="s">
        <v>260</v>
      </c>
      <c r="C3224" s="306" t="s">
        <v>12667</v>
      </c>
      <c r="D3224" s="310">
        <v>27.45</v>
      </c>
    </row>
    <row r="3225" spans="1:4" ht="15" customHeight="1">
      <c r="A3225" s="306" t="s">
        <v>12715</v>
      </c>
      <c r="B3225" s="307" t="s">
        <v>7682</v>
      </c>
      <c r="C3225" s="306" t="s">
        <v>12667</v>
      </c>
      <c r="D3225" s="310">
        <v>28.66</v>
      </c>
    </row>
    <row r="3226" spans="1:4" ht="15" customHeight="1">
      <c r="A3226" s="306" t="s">
        <v>12716</v>
      </c>
      <c r="B3226" s="307" t="s">
        <v>7685</v>
      </c>
      <c r="C3226" s="306" t="s">
        <v>12667</v>
      </c>
      <c r="D3226" s="310">
        <v>30.52</v>
      </c>
    </row>
    <row r="3227" spans="1:4" ht="15" customHeight="1">
      <c r="A3227" s="306" t="s">
        <v>12717</v>
      </c>
      <c r="B3227" s="307" t="s">
        <v>12718</v>
      </c>
      <c r="C3227" s="306" t="s">
        <v>12667</v>
      </c>
      <c r="D3227" s="310">
        <v>27.05</v>
      </c>
    </row>
    <row r="3228" spans="1:4" ht="15" customHeight="1">
      <c r="A3228" s="306" t="s">
        <v>12719</v>
      </c>
      <c r="B3228" s="307" t="s">
        <v>7686</v>
      </c>
      <c r="C3228" s="306" t="s">
        <v>12667</v>
      </c>
      <c r="D3228" s="310">
        <v>26.52</v>
      </c>
    </row>
    <row r="3229" spans="1:4" ht="15" customHeight="1">
      <c r="A3229" s="306" t="s">
        <v>12720</v>
      </c>
      <c r="B3229" s="307" t="s">
        <v>12721</v>
      </c>
      <c r="C3229" s="306" t="s">
        <v>12667</v>
      </c>
      <c r="D3229" s="310">
        <v>19.760000000000002</v>
      </c>
    </row>
    <row r="3230" spans="1:4" ht="15" customHeight="1">
      <c r="A3230" s="306" t="s">
        <v>12722</v>
      </c>
      <c r="B3230" s="307" t="s">
        <v>7687</v>
      </c>
      <c r="C3230" s="306" t="s">
        <v>12667</v>
      </c>
      <c r="D3230" s="310">
        <v>27.23</v>
      </c>
    </row>
    <row r="3231" spans="1:4" ht="15" customHeight="1">
      <c r="A3231" s="306" t="s">
        <v>12723</v>
      </c>
      <c r="B3231" s="307" t="s">
        <v>7688</v>
      </c>
      <c r="C3231" s="306" t="s">
        <v>12667</v>
      </c>
      <c r="D3231" s="310">
        <v>19.760000000000002</v>
      </c>
    </row>
    <row r="3232" spans="1:4" ht="15" customHeight="1">
      <c r="A3232" s="306" t="s">
        <v>12724</v>
      </c>
      <c r="B3232" s="307" t="s">
        <v>12725</v>
      </c>
      <c r="C3232" s="306" t="s">
        <v>12667</v>
      </c>
      <c r="D3232" s="310">
        <v>27.05</v>
      </c>
    </row>
    <row r="3233" spans="1:4" ht="15" customHeight="1">
      <c r="A3233" s="306" t="s">
        <v>12726</v>
      </c>
      <c r="B3233" s="307" t="s">
        <v>7870</v>
      </c>
      <c r="C3233" s="306" t="s">
        <v>8209</v>
      </c>
      <c r="D3233" s="311">
        <v>8054.53</v>
      </c>
    </row>
    <row r="3234" spans="1:4" ht="15" customHeight="1">
      <c r="A3234" s="306" t="s">
        <v>241</v>
      </c>
      <c r="B3234" s="307" t="s">
        <v>7694</v>
      </c>
      <c r="C3234" s="306" t="s">
        <v>12667</v>
      </c>
      <c r="D3234" s="310">
        <v>26.79</v>
      </c>
    </row>
    <row r="3235" spans="1:4" ht="15" customHeight="1">
      <c r="A3235" s="306" t="s">
        <v>15348</v>
      </c>
      <c r="B3235" s="307" t="s">
        <v>15349</v>
      </c>
      <c r="C3235" s="306" t="s">
        <v>12667</v>
      </c>
      <c r="D3235" s="310">
        <v>45.59</v>
      </c>
    </row>
    <row r="3236" spans="1:4" ht="15" customHeight="1">
      <c r="A3236" s="306" t="s">
        <v>12727</v>
      </c>
      <c r="B3236" s="307" t="s">
        <v>7696</v>
      </c>
      <c r="C3236" s="306" t="s">
        <v>12667</v>
      </c>
      <c r="D3236" s="310">
        <v>21.98</v>
      </c>
    </row>
    <row r="3237" spans="1:4" ht="15" customHeight="1">
      <c r="A3237" s="306" t="s">
        <v>22346</v>
      </c>
      <c r="B3237" s="307" t="s">
        <v>7847</v>
      </c>
      <c r="C3237" s="306" t="s">
        <v>8209</v>
      </c>
      <c r="D3237" s="311">
        <v>3517.12</v>
      </c>
    </row>
    <row r="3238" spans="1:4" ht="15" customHeight="1">
      <c r="A3238" s="306" t="s">
        <v>12728</v>
      </c>
      <c r="B3238" s="307" t="s">
        <v>7697</v>
      </c>
      <c r="C3238" s="306" t="s">
        <v>8209</v>
      </c>
      <c r="D3238" s="311">
        <v>4466.88</v>
      </c>
    </row>
    <row r="3239" spans="1:4" ht="15" customHeight="1">
      <c r="A3239" s="315"/>
      <c r="B3239" s="315"/>
      <c r="C3239" s="315"/>
      <c r="D3239" s="315"/>
    </row>
    <row r="3240" spans="1:4" ht="15" customHeight="1">
      <c r="A3240" s="316" t="s">
        <v>22347</v>
      </c>
      <c r="B3240" s="316"/>
      <c r="C3240" s="316"/>
      <c r="D3240" s="316"/>
    </row>
    <row r="3241" spans="1:4" ht="15" customHeight="1">
      <c r="A3241" s="317"/>
      <c r="B3241" s="317"/>
      <c r="C3241" s="317"/>
      <c r="D3241" s="317"/>
    </row>
    <row r="3242" spans="1:4" ht="15" customHeight="1">
      <c r="A3242" s="318" t="s">
        <v>8058</v>
      </c>
      <c r="B3242" s="318"/>
      <c r="C3242" s="318"/>
      <c r="D3242" s="318"/>
    </row>
    <row r="3243" spans="1:4" ht="15" customHeight="1">
      <c r="A3243" s="319" t="s">
        <v>12729</v>
      </c>
      <c r="B3243" s="319"/>
      <c r="C3243" s="319"/>
      <c r="D3243" s="319"/>
    </row>
    <row r="3244" spans="1:4" ht="15" customHeight="1">
      <c r="A3244" s="319" t="s">
        <v>23757</v>
      </c>
      <c r="B3244" s="319"/>
      <c r="C3244" s="319"/>
      <c r="D3244" s="319"/>
    </row>
    <row r="3245" spans="1:4" ht="15" customHeight="1">
      <c r="A3245" s="315"/>
      <c r="B3245" s="315"/>
      <c r="C3245" s="315"/>
      <c r="D3245" s="315"/>
    </row>
    <row r="3246" spans="1:4" ht="15" customHeight="1">
      <c r="A3246" s="317"/>
      <c r="B3246" s="317"/>
      <c r="C3246" s="317"/>
      <c r="D3246" s="317"/>
    </row>
    <row r="3247" spans="1:4" ht="15" customHeight="1">
      <c r="A3247" s="299" t="s">
        <v>5</v>
      </c>
      <c r="B3247" s="300" t="s">
        <v>8059</v>
      </c>
      <c r="C3247" s="299" t="s">
        <v>52</v>
      </c>
      <c r="D3247" s="301" t="s">
        <v>53</v>
      </c>
    </row>
    <row r="3248" spans="1:4" ht="15" customHeight="1">
      <c r="A3248" s="320">
        <v>248</v>
      </c>
      <c r="B3248" s="303" t="s">
        <v>15762</v>
      </c>
      <c r="C3248" s="304"/>
      <c r="D3248" s="305"/>
    </row>
    <row r="3249" spans="1:4" ht="15" customHeight="1">
      <c r="A3249" s="306" t="s">
        <v>15350</v>
      </c>
      <c r="B3249" s="307" t="s">
        <v>15351</v>
      </c>
      <c r="C3249" s="306" t="s">
        <v>13939</v>
      </c>
      <c r="D3249" s="308">
        <v>2.75</v>
      </c>
    </row>
    <row r="3250" spans="1:4" ht="15" customHeight="1">
      <c r="A3250" s="306" t="s">
        <v>15352</v>
      </c>
      <c r="B3250" s="307" t="s">
        <v>15353</v>
      </c>
      <c r="C3250" s="306" t="s">
        <v>13939</v>
      </c>
      <c r="D3250" s="308">
        <v>1.45</v>
      </c>
    </row>
    <row r="3251" spans="1:4" ht="15" customHeight="1">
      <c r="A3251" s="320">
        <v>249</v>
      </c>
      <c r="B3251" s="303" t="s">
        <v>15763</v>
      </c>
      <c r="C3251" s="304"/>
      <c r="D3251" s="305"/>
    </row>
    <row r="3252" spans="1:4" ht="15" customHeight="1">
      <c r="A3252" s="306" t="s">
        <v>23758</v>
      </c>
      <c r="B3252" s="307" t="s">
        <v>23759</v>
      </c>
      <c r="C3252" s="306" t="s">
        <v>269</v>
      </c>
      <c r="D3252" s="310">
        <v>27.28</v>
      </c>
    </row>
    <row r="3253" spans="1:4" ht="15" customHeight="1">
      <c r="A3253" s="306" t="s">
        <v>12756</v>
      </c>
      <c r="B3253" s="307" t="s">
        <v>23760</v>
      </c>
      <c r="C3253" s="306" t="s">
        <v>8113</v>
      </c>
      <c r="D3253" s="308">
        <v>6.05</v>
      </c>
    </row>
    <row r="3254" spans="1:4" ht="15" customHeight="1">
      <c r="A3254" s="306" t="s">
        <v>12758</v>
      </c>
      <c r="B3254" s="307" t="s">
        <v>23761</v>
      </c>
      <c r="C3254" s="306" t="s">
        <v>8113</v>
      </c>
      <c r="D3254" s="308">
        <v>5.66</v>
      </c>
    </row>
    <row r="3255" spans="1:4" ht="15" customHeight="1">
      <c r="A3255" s="306" t="s">
        <v>12760</v>
      </c>
      <c r="B3255" s="307" t="s">
        <v>23762</v>
      </c>
      <c r="C3255" s="306" t="s">
        <v>8113</v>
      </c>
      <c r="D3255" s="308">
        <v>5.26</v>
      </c>
    </row>
    <row r="3256" spans="1:4" ht="15" customHeight="1">
      <c r="A3256" s="306" t="s">
        <v>12766</v>
      </c>
      <c r="B3256" s="307" t="s">
        <v>23763</v>
      </c>
      <c r="C3256" s="306" t="s">
        <v>8113</v>
      </c>
      <c r="D3256" s="308">
        <v>4.47</v>
      </c>
    </row>
    <row r="3257" spans="1:4" ht="15" customHeight="1">
      <c r="A3257" s="306" t="s">
        <v>23764</v>
      </c>
      <c r="B3257" s="307" t="s">
        <v>23765</v>
      </c>
      <c r="C3257" s="306" t="s">
        <v>8113</v>
      </c>
      <c r="D3257" s="310">
        <v>12.84</v>
      </c>
    </row>
    <row r="3258" spans="1:4" ht="15" customHeight="1">
      <c r="A3258" s="306" t="s">
        <v>12770</v>
      </c>
      <c r="B3258" s="307" t="s">
        <v>23766</v>
      </c>
      <c r="C3258" s="306" t="s">
        <v>8113</v>
      </c>
      <c r="D3258" s="310">
        <v>27.96</v>
      </c>
    </row>
    <row r="3259" spans="1:4" ht="15" customHeight="1">
      <c r="A3259" s="306" t="s">
        <v>23767</v>
      </c>
      <c r="B3259" s="307" t="s">
        <v>23768</v>
      </c>
      <c r="C3259" s="306" t="s">
        <v>8113</v>
      </c>
      <c r="D3259" s="310">
        <v>14.25</v>
      </c>
    </row>
    <row r="3260" spans="1:4" ht="15" customHeight="1">
      <c r="A3260" s="306" t="s">
        <v>23769</v>
      </c>
      <c r="B3260" s="307" t="s">
        <v>23770</v>
      </c>
      <c r="C3260" s="306" t="s">
        <v>160</v>
      </c>
      <c r="D3260" s="310">
        <v>10.199999999999999</v>
      </c>
    </row>
    <row r="3261" spans="1:4" ht="15" customHeight="1">
      <c r="A3261" s="306" t="s">
        <v>12780</v>
      </c>
      <c r="B3261" s="307" t="s">
        <v>12781</v>
      </c>
      <c r="C3261" s="306" t="s">
        <v>8113</v>
      </c>
      <c r="D3261" s="310">
        <v>80.03</v>
      </c>
    </row>
    <row r="3262" spans="1:4" ht="15" customHeight="1">
      <c r="A3262" s="306" t="s">
        <v>12782</v>
      </c>
      <c r="B3262" s="307" t="s">
        <v>12783</v>
      </c>
      <c r="C3262" s="306" t="s">
        <v>269</v>
      </c>
      <c r="D3262" s="308">
        <v>0.48</v>
      </c>
    </row>
    <row r="3263" spans="1:4" ht="15" customHeight="1">
      <c r="A3263" s="306" t="s">
        <v>23771</v>
      </c>
      <c r="B3263" s="307" t="s">
        <v>23772</v>
      </c>
      <c r="C3263" s="306" t="s">
        <v>269</v>
      </c>
      <c r="D3263" s="308">
        <v>0.52</v>
      </c>
    </row>
    <row r="3264" spans="1:4" ht="15" customHeight="1">
      <c r="A3264" s="306" t="s">
        <v>23773</v>
      </c>
      <c r="B3264" s="307" t="s">
        <v>23774</v>
      </c>
      <c r="C3264" s="306" t="s">
        <v>8113</v>
      </c>
      <c r="D3264" s="310">
        <v>43.74</v>
      </c>
    </row>
    <row r="3265" spans="1:4" ht="15" customHeight="1">
      <c r="A3265" s="306" t="s">
        <v>23775</v>
      </c>
      <c r="B3265" s="307" t="s">
        <v>23776</v>
      </c>
      <c r="C3265" s="306" t="s">
        <v>8113</v>
      </c>
      <c r="D3265" s="309">
        <v>312.68</v>
      </c>
    </row>
    <row r="3266" spans="1:4" ht="15" customHeight="1">
      <c r="A3266" s="306" t="s">
        <v>23777</v>
      </c>
      <c r="B3266" s="307" t="s">
        <v>23778</v>
      </c>
      <c r="C3266" s="306" t="s">
        <v>160</v>
      </c>
      <c r="D3266" s="310">
        <v>39.86</v>
      </c>
    </row>
    <row r="3267" spans="1:4" ht="15" customHeight="1">
      <c r="A3267" s="306" t="s">
        <v>23779</v>
      </c>
      <c r="B3267" s="307" t="s">
        <v>23780</v>
      </c>
      <c r="C3267" s="306" t="s">
        <v>160</v>
      </c>
      <c r="D3267" s="310">
        <v>99.67</v>
      </c>
    </row>
    <row r="3268" spans="1:4" ht="15" customHeight="1">
      <c r="A3268" s="306" t="s">
        <v>23781</v>
      </c>
      <c r="B3268" s="307" t="s">
        <v>23782</v>
      </c>
      <c r="C3268" s="306" t="s">
        <v>8113</v>
      </c>
      <c r="D3268" s="309">
        <v>107.32</v>
      </c>
    </row>
    <row r="3269" spans="1:4" ht="15" customHeight="1">
      <c r="A3269" s="306" t="s">
        <v>23783</v>
      </c>
      <c r="B3269" s="307" t="s">
        <v>23784</v>
      </c>
      <c r="C3269" s="306" t="s">
        <v>8113</v>
      </c>
      <c r="D3269" s="308">
        <v>3.85</v>
      </c>
    </row>
    <row r="3270" spans="1:4" ht="15" customHeight="1">
      <c r="A3270" s="306" t="s">
        <v>12786</v>
      </c>
      <c r="B3270" s="307" t="s">
        <v>12787</v>
      </c>
      <c r="C3270" s="306" t="s">
        <v>8113</v>
      </c>
      <c r="D3270" s="308">
        <v>6.76</v>
      </c>
    </row>
    <row r="3271" spans="1:4" ht="15" customHeight="1">
      <c r="A3271" s="306" t="s">
        <v>23785</v>
      </c>
      <c r="B3271" s="307" t="s">
        <v>12787</v>
      </c>
      <c r="C3271" s="306" t="s">
        <v>8113</v>
      </c>
      <c r="D3271" s="308">
        <v>0</v>
      </c>
    </row>
    <row r="3272" spans="1:4" ht="15" customHeight="1">
      <c r="A3272" s="306" t="s">
        <v>12798</v>
      </c>
      <c r="B3272" s="307" t="s">
        <v>23786</v>
      </c>
      <c r="C3272" s="306" t="s">
        <v>8113</v>
      </c>
      <c r="D3272" s="308">
        <v>6.41</v>
      </c>
    </row>
    <row r="3273" spans="1:4" ht="15" customHeight="1">
      <c r="A3273" s="306" t="s">
        <v>12812</v>
      </c>
      <c r="B3273" s="307" t="s">
        <v>23787</v>
      </c>
      <c r="C3273" s="306" t="s">
        <v>8113</v>
      </c>
      <c r="D3273" s="308">
        <v>6.91</v>
      </c>
    </row>
    <row r="3274" spans="1:4" ht="15" customHeight="1">
      <c r="A3274" s="306" t="s">
        <v>12818</v>
      </c>
      <c r="B3274" s="307" t="s">
        <v>23788</v>
      </c>
      <c r="C3274" s="306" t="s">
        <v>8113</v>
      </c>
      <c r="D3274" s="308">
        <v>7.34</v>
      </c>
    </row>
    <row r="3275" spans="1:4" ht="15" customHeight="1">
      <c r="A3275" s="306" t="s">
        <v>12820</v>
      </c>
      <c r="B3275" s="307" t="s">
        <v>23789</v>
      </c>
      <c r="C3275" s="306" t="s">
        <v>8113</v>
      </c>
      <c r="D3275" s="308">
        <v>8.11</v>
      </c>
    </row>
    <row r="3276" spans="1:4" ht="15" customHeight="1">
      <c r="A3276" s="306" t="s">
        <v>12822</v>
      </c>
      <c r="B3276" s="307" t="s">
        <v>23790</v>
      </c>
      <c r="C3276" s="306" t="s">
        <v>8113</v>
      </c>
      <c r="D3276" s="308">
        <v>8.4499999999999993</v>
      </c>
    </row>
    <row r="3277" spans="1:4" ht="15" customHeight="1">
      <c r="A3277" s="306" t="s">
        <v>12800</v>
      </c>
      <c r="B3277" s="307" t="s">
        <v>23791</v>
      </c>
      <c r="C3277" s="306" t="s">
        <v>8113</v>
      </c>
      <c r="D3277" s="308">
        <v>8.76</v>
      </c>
    </row>
    <row r="3278" spans="1:4" ht="15" customHeight="1">
      <c r="A3278" s="306" t="s">
        <v>12802</v>
      </c>
      <c r="B3278" s="307" t="s">
        <v>23792</v>
      </c>
      <c r="C3278" s="306" t="s">
        <v>8113</v>
      </c>
      <c r="D3278" s="308">
        <v>9.4700000000000006</v>
      </c>
    </row>
    <row r="3279" spans="1:4" ht="15" customHeight="1">
      <c r="A3279" s="306" t="s">
        <v>12804</v>
      </c>
      <c r="B3279" s="307" t="s">
        <v>23793</v>
      </c>
      <c r="C3279" s="306" t="s">
        <v>8113</v>
      </c>
      <c r="D3279" s="308">
        <v>9.7799999999999994</v>
      </c>
    </row>
    <row r="3280" spans="1:4" ht="15" customHeight="1">
      <c r="A3280" s="306" t="s">
        <v>12806</v>
      </c>
      <c r="B3280" s="307" t="s">
        <v>23794</v>
      </c>
      <c r="C3280" s="306" t="s">
        <v>8113</v>
      </c>
      <c r="D3280" s="310">
        <v>10.08</v>
      </c>
    </row>
    <row r="3281" spans="1:4" ht="15" customHeight="1">
      <c r="A3281" s="306" t="s">
        <v>12808</v>
      </c>
      <c r="B3281" s="307" t="s">
        <v>23795</v>
      </c>
      <c r="C3281" s="306" t="s">
        <v>8113</v>
      </c>
      <c r="D3281" s="310">
        <v>10.79</v>
      </c>
    </row>
    <row r="3282" spans="1:4" ht="15" customHeight="1">
      <c r="A3282" s="306" t="s">
        <v>12810</v>
      </c>
      <c r="B3282" s="307" t="s">
        <v>23796</v>
      </c>
      <c r="C3282" s="306" t="s">
        <v>8113</v>
      </c>
      <c r="D3282" s="310">
        <v>11.35</v>
      </c>
    </row>
    <row r="3283" spans="1:4" ht="15" customHeight="1">
      <c r="A3283" s="306" t="s">
        <v>12814</v>
      </c>
      <c r="B3283" s="307" t="s">
        <v>23797</v>
      </c>
      <c r="C3283" s="306" t="s">
        <v>8113</v>
      </c>
      <c r="D3283" s="310">
        <v>12.61</v>
      </c>
    </row>
    <row r="3284" spans="1:4" ht="15" customHeight="1">
      <c r="A3284" s="306" t="s">
        <v>23798</v>
      </c>
      <c r="B3284" s="307" t="s">
        <v>23799</v>
      </c>
      <c r="C3284" s="306" t="s">
        <v>8113</v>
      </c>
      <c r="D3284" s="308">
        <v>5.71</v>
      </c>
    </row>
    <row r="3285" spans="1:4" ht="15" customHeight="1">
      <c r="A3285" s="306" t="s">
        <v>23800</v>
      </c>
      <c r="B3285" s="307" t="s">
        <v>23801</v>
      </c>
      <c r="C3285" s="306" t="s">
        <v>8113</v>
      </c>
      <c r="D3285" s="308">
        <v>6.43</v>
      </c>
    </row>
    <row r="3286" spans="1:4" ht="15" customHeight="1">
      <c r="A3286" s="306" t="s">
        <v>23802</v>
      </c>
      <c r="B3286" s="307" t="s">
        <v>23803</v>
      </c>
      <c r="C3286" s="306" t="s">
        <v>8113</v>
      </c>
      <c r="D3286" s="308">
        <v>6.71</v>
      </c>
    </row>
    <row r="3287" spans="1:4" ht="15" customHeight="1">
      <c r="A3287" s="306" t="s">
        <v>23804</v>
      </c>
      <c r="B3287" s="307" t="s">
        <v>23805</v>
      </c>
      <c r="C3287" s="306" t="s">
        <v>8113</v>
      </c>
      <c r="D3287" s="308">
        <v>6.94</v>
      </c>
    </row>
    <row r="3288" spans="1:4" ht="15" customHeight="1">
      <c r="A3288" s="306" t="s">
        <v>23806</v>
      </c>
      <c r="B3288" s="307" t="s">
        <v>23807</v>
      </c>
      <c r="C3288" s="306" t="s">
        <v>8113</v>
      </c>
      <c r="D3288" s="308">
        <v>7.16</v>
      </c>
    </row>
    <row r="3289" spans="1:4" ht="15" customHeight="1">
      <c r="A3289" s="306" t="s">
        <v>23808</v>
      </c>
      <c r="B3289" s="307" t="s">
        <v>23809</v>
      </c>
      <c r="C3289" s="306" t="s">
        <v>8113</v>
      </c>
      <c r="D3289" s="308">
        <v>7.37</v>
      </c>
    </row>
    <row r="3290" spans="1:4" ht="15" customHeight="1">
      <c r="A3290" s="306" t="s">
        <v>23810</v>
      </c>
      <c r="B3290" s="307" t="s">
        <v>23811</v>
      </c>
      <c r="C3290" s="306" t="s">
        <v>8113</v>
      </c>
      <c r="D3290" s="308">
        <v>7.96</v>
      </c>
    </row>
    <row r="3291" spans="1:4" ht="15" customHeight="1">
      <c r="A3291" s="306" t="s">
        <v>23812</v>
      </c>
      <c r="B3291" s="307" t="s">
        <v>23813</v>
      </c>
      <c r="C3291" s="306" t="s">
        <v>8113</v>
      </c>
      <c r="D3291" s="308">
        <v>8.16</v>
      </c>
    </row>
    <row r="3292" spans="1:4" ht="15" customHeight="1">
      <c r="A3292" s="306" t="s">
        <v>23814</v>
      </c>
      <c r="B3292" s="307" t="s">
        <v>23815</v>
      </c>
      <c r="C3292" s="306" t="s">
        <v>8113</v>
      </c>
      <c r="D3292" s="308">
        <v>8.35</v>
      </c>
    </row>
    <row r="3293" spans="1:4" ht="15" customHeight="1">
      <c r="A3293" s="306" t="s">
        <v>23816</v>
      </c>
      <c r="B3293" s="307" t="s">
        <v>23817</v>
      </c>
      <c r="C3293" s="306" t="s">
        <v>8113</v>
      </c>
      <c r="D3293" s="308">
        <v>8.5500000000000007</v>
      </c>
    </row>
    <row r="3294" spans="1:4" ht="15" customHeight="1">
      <c r="A3294" s="306" t="s">
        <v>23818</v>
      </c>
      <c r="B3294" s="307" t="s">
        <v>23819</v>
      </c>
      <c r="C3294" s="306" t="s">
        <v>8113</v>
      </c>
      <c r="D3294" s="308">
        <v>9.32</v>
      </c>
    </row>
    <row r="3295" spans="1:4" ht="15" customHeight="1">
      <c r="A3295" s="306" t="s">
        <v>23820</v>
      </c>
      <c r="B3295" s="307" t="s">
        <v>23821</v>
      </c>
      <c r="C3295" s="306" t="s">
        <v>8113</v>
      </c>
      <c r="D3295" s="308">
        <v>9.8699999999999992</v>
      </c>
    </row>
    <row r="3296" spans="1:4" ht="15" customHeight="1">
      <c r="A3296" s="306" t="s">
        <v>23822</v>
      </c>
      <c r="B3296" s="307" t="s">
        <v>23823</v>
      </c>
      <c r="C3296" s="306" t="s">
        <v>8113</v>
      </c>
      <c r="D3296" s="308">
        <v>5.61</v>
      </c>
    </row>
    <row r="3297" spans="1:4" ht="15" customHeight="1">
      <c r="A3297" s="306" t="s">
        <v>23824</v>
      </c>
      <c r="B3297" s="307" t="s">
        <v>23825</v>
      </c>
      <c r="C3297" s="306" t="s">
        <v>8113</v>
      </c>
      <c r="D3297" s="308">
        <v>5.88</v>
      </c>
    </row>
    <row r="3298" spans="1:4" ht="15" customHeight="1">
      <c r="A3298" s="306" t="s">
        <v>23826</v>
      </c>
      <c r="B3298" s="307" t="s">
        <v>23827</v>
      </c>
      <c r="C3298" s="306" t="s">
        <v>8113</v>
      </c>
      <c r="D3298" s="308">
        <v>6.5</v>
      </c>
    </row>
    <row r="3299" spans="1:4" ht="15" customHeight="1">
      <c r="A3299" s="306" t="s">
        <v>23828</v>
      </c>
      <c r="B3299" s="307" t="s">
        <v>23829</v>
      </c>
      <c r="C3299" s="306" t="s">
        <v>8113</v>
      </c>
      <c r="D3299" s="308">
        <v>6.69</v>
      </c>
    </row>
    <row r="3300" spans="1:4" ht="15" customHeight="1">
      <c r="A3300" s="306" t="s">
        <v>23830</v>
      </c>
      <c r="B3300" s="307" t="s">
        <v>23831</v>
      </c>
      <c r="C3300" s="306" t="s">
        <v>8113</v>
      </c>
      <c r="D3300" s="308">
        <v>6.87</v>
      </c>
    </row>
    <row r="3301" spans="1:4" ht="15" customHeight="1">
      <c r="A3301" s="306" t="s">
        <v>23832</v>
      </c>
      <c r="B3301" s="307" t="s">
        <v>23833</v>
      </c>
      <c r="C3301" s="306" t="s">
        <v>8113</v>
      </c>
      <c r="D3301" s="308">
        <v>7.05</v>
      </c>
    </row>
    <row r="3302" spans="1:4" ht="15" customHeight="1">
      <c r="A3302" s="306" t="s">
        <v>23834</v>
      </c>
      <c r="B3302" s="307" t="s">
        <v>23835</v>
      </c>
      <c r="C3302" s="306" t="s">
        <v>8113</v>
      </c>
      <c r="D3302" s="308">
        <v>7.21</v>
      </c>
    </row>
    <row r="3303" spans="1:4" ht="15" customHeight="1">
      <c r="A3303" s="306" t="s">
        <v>23836</v>
      </c>
      <c r="B3303" s="307" t="s">
        <v>23837</v>
      </c>
      <c r="C3303" s="306" t="s">
        <v>8113</v>
      </c>
      <c r="D3303" s="308">
        <v>7.37</v>
      </c>
    </row>
    <row r="3304" spans="1:4" ht="15" customHeight="1">
      <c r="A3304" s="306" t="s">
        <v>23838</v>
      </c>
      <c r="B3304" s="307" t="s">
        <v>23839</v>
      </c>
      <c r="C3304" s="306" t="s">
        <v>8113</v>
      </c>
      <c r="D3304" s="308">
        <v>7.93</v>
      </c>
    </row>
    <row r="3305" spans="1:4" ht="15" customHeight="1">
      <c r="A3305" s="306" t="s">
        <v>23840</v>
      </c>
      <c r="B3305" s="307" t="s">
        <v>23841</v>
      </c>
      <c r="C3305" s="306" t="s">
        <v>8113</v>
      </c>
      <c r="D3305" s="308">
        <v>8.09</v>
      </c>
    </row>
    <row r="3306" spans="1:4" ht="15" customHeight="1">
      <c r="A3306" s="306" t="s">
        <v>23842</v>
      </c>
      <c r="B3306" s="307" t="s">
        <v>23843</v>
      </c>
      <c r="C3306" s="306" t="s">
        <v>8113</v>
      </c>
      <c r="D3306" s="308">
        <v>8.39</v>
      </c>
    </row>
    <row r="3307" spans="1:4" ht="15" customHeight="1">
      <c r="A3307" s="306" t="s">
        <v>23844</v>
      </c>
      <c r="B3307" s="307" t="s">
        <v>23845</v>
      </c>
      <c r="C3307" s="306" t="s">
        <v>8113</v>
      </c>
      <c r="D3307" s="308">
        <v>8.85</v>
      </c>
    </row>
    <row r="3308" spans="1:4" ht="15" customHeight="1">
      <c r="A3308" s="306" t="s">
        <v>12834</v>
      </c>
      <c r="B3308" s="307" t="s">
        <v>23846</v>
      </c>
      <c r="C3308" s="306" t="s">
        <v>8113</v>
      </c>
      <c r="D3308" s="308">
        <v>9.17</v>
      </c>
    </row>
    <row r="3309" spans="1:4" ht="15" customHeight="1">
      <c r="A3309" s="306" t="s">
        <v>12848</v>
      </c>
      <c r="B3309" s="307" t="s">
        <v>23847</v>
      </c>
      <c r="C3309" s="306" t="s">
        <v>8113</v>
      </c>
      <c r="D3309" s="308">
        <v>9.73</v>
      </c>
    </row>
    <row r="3310" spans="1:4" ht="15" customHeight="1">
      <c r="A3310" s="306" t="s">
        <v>12854</v>
      </c>
      <c r="B3310" s="307" t="s">
        <v>23848</v>
      </c>
      <c r="C3310" s="306" t="s">
        <v>8113</v>
      </c>
      <c r="D3310" s="310">
        <v>10.199999999999999</v>
      </c>
    </row>
    <row r="3311" spans="1:4" ht="15" customHeight="1">
      <c r="A3311" s="306" t="s">
        <v>12856</v>
      </c>
      <c r="B3311" s="307" t="s">
        <v>23849</v>
      </c>
      <c r="C3311" s="306" t="s">
        <v>8113</v>
      </c>
      <c r="D3311" s="310">
        <v>11.31</v>
      </c>
    </row>
    <row r="3312" spans="1:4" ht="15" customHeight="1">
      <c r="A3312" s="306" t="s">
        <v>12858</v>
      </c>
      <c r="B3312" s="307" t="s">
        <v>23850</v>
      </c>
      <c r="C3312" s="306" t="s">
        <v>8113</v>
      </c>
      <c r="D3312" s="310">
        <v>11.68</v>
      </c>
    </row>
    <row r="3313" spans="1:4" ht="15" customHeight="1">
      <c r="A3313" s="306" t="s">
        <v>12836</v>
      </c>
      <c r="B3313" s="307" t="s">
        <v>23851</v>
      </c>
      <c r="C3313" s="306" t="s">
        <v>8113</v>
      </c>
      <c r="D3313" s="310">
        <v>12.04</v>
      </c>
    </row>
    <row r="3314" spans="1:4" ht="15" customHeight="1">
      <c r="A3314" s="306" t="s">
        <v>12838</v>
      </c>
      <c r="B3314" s="307" t="s">
        <v>23852</v>
      </c>
      <c r="C3314" s="306" t="s">
        <v>8113</v>
      </c>
      <c r="D3314" s="310">
        <v>12.38</v>
      </c>
    </row>
    <row r="3315" spans="1:4" ht="15" customHeight="1">
      <c r="A3315" s="306" t="s">
        <v>12840</v>
      </c>
      <c r="B3315" s="307" t="s">
        <v>23853</v>
      </c>
      <c r="C3315" s="306" t="s">
        <v>8113</v>
      </c>
      <c r="D3315" s="310">
        <v>12.73</v>
      </c>
    </row>
    <row r="3316" spans="1:4" ht="15" customHeight="1">
      <c r="A3316" s="306" t="s">
        <v>12842</v>
      </c>
      <c r="B3316" s="307" t="s">
        <v>23854</v>
      </c>
      <c r="C3316" s="306" t="s">
        <v>8113</v>
      </c>
      <c r="D3316" s="310">
        <v>13.76</v>
      </c>
    </row>
    <row r="3317" spans="1:4" ht="15" customHeight="1">
      <c r="A3317" s="306" t="s">
        <v>12844</v>
      </c>
      <c r="B3317" s="307" t="s">
        <v>23855</v>
      </c>
      <c r="C3317" s="306" t="s">
        <v>8113</v>
      </c>
      <c r="D3317" s="310">
        <v>14.1</v>
      </c>
    </row>
    <row r="3318" spans="1:4" ht="15" customHeight="1">
      <c r="A3318" s="306" t="s">
        <v>12846</v>
      </c>
      <c r="B3318" s="307" t="s">
        <v>23856</v>
      </c>
      <c r="C3318" s="306" t="s">
        <v>8113</v>
      </c>
      <c r="D3318" s="310">
        <v>14.72</v>
      </c>
    </row>
    <row r="3319" spans="1:4" ht="15" customHeight="1">
      <c r="A3319" s="306" t="s">
        <v>12850</v>
      </c>
      <c r="B3319" s="307" t="s">
        <v>23857</v>
      </c>
      <c r="C3319" s="306" t="s">
        <v>8113</v>
      </c>
      <c r="D3319" s="310">
        <v>16.38</v>
      </c>
    </row>
    <row r="3320" spans="1:4" ht="15" customHeight="1">
      <c r="A3320" s="306" t="s">
        <v>23858</v>
      </c>
      <c r="B3320" s="307" t="s">
        <v>23859</v>
      </c>
      <c r="C3320" s="306" t="s">
        <v>8113</v>
      </c>
      <c r="D3320" s="308">
        <v>8.83</v>
      </c>
    </row>
    <row r="3321" spans="1:4" ht="15" customHeight="1">
      <c r="A3321" s="306" t="s">
        <v>23860</v>
      </c>
      <c r="B3321" s="307" t="s">
        <v>23861</v>
      </c>
      <c r="C3321" s="306" t="s">
        <v>8113</v>
      </c>
      <c r="D3321" s="308">
        <v>9.19</v>
      </c>
    </row>
    <row r="3322" spans="1:4" ht="15" customHeight="1">
      <c r="A3322" s="306" t="s">
        <v>23862</v>
      </c>
      <c r="B3322" s="307" t="s">
        <v>23863</v>
      </c>
      <c r="C3322" s="306" t="s">
        <v>8113</v>
      </c>
      <c r="D3322" s="308">
        <v>9.5</v>
      </c>
    </row>
    <row r="3323" spans="1:4" ht="15" customHeight="1">
      <c r="A3323" s="306" t="s">
        <v>23864</v>
      </c>
      <c r="B3323" s="307" t="s">
        <v>23865</v>
      </c>
      <c r="C3323" s="306" t="s">
        <v>8113</v>
      </c>
      <c r="D3323" s="308">
        <v>9.76</v>
      </c>
    </row>
    <row r="3324" spans="1:4" ht="15" customHeight="1">
      <c r="A3324" s="306" t="s">
        <v>23866</v>
      </c>
      <c r="B3324" s="307" t="s">
        <v>23867</v>
      </c>
      <c r="C3324" s="306" t="s">
        <v>8113</v>
      </c>
      <c r="D3324" s="310">
        <v>10</v>
      </c>
    </row>
    <row r="3325" spans="1:4" ht="15" customHeight="1">
      <c r="A3325" s="306" t="s">
        <v>23868</v>
      </c>
      <c r="B3325" s="307" t="s">
        <v>23869</v>
      </c>
      <c r="C3325" s="306" t="s">
        <v>8113</v>
      </c>
      <c r="D3325" s="310">
        <v>10.23</v>
      </c>
    </row>
    <row r="3326" spans="1:4" ht="15" customHeight="1">
      <c r="A3326" s="306" t="s">
        <v>23870</v>
      </c>
      <c r="B3326" s="307" t="s">
        <v>23871</v>
      </c>
      <c r="C3326" s="306" t="s">
        <v>8113</v>
      </c>
      <c r="D3326" s="310">
        <v>10.45</v>
      </c>
    </row>
    <row r="3327" spans="1:4" ht="15" customHeight="1">
      <c r="A3327" s="306" t="s">
        <v>23872</v>
      </c>
      <c r="B3327" s="307" t="s">
        <v>23873</v>
      </c>
      <c r="C3327" s="306" t="s">
        <v>8113</v>
      </c>
      <c r="D3327" s="310">
        <v>11.37</v>
      </c>
    </row>
    <row r="3328" spans="1:4" ht="15" customHeight="1">
      <c r="A3328" s="306" t="s">
        <v>23874</v>
      </c>
      <c r="B3328" s="307" t="s">
        <v>23875</v>
      </c>
      <c r="C3328" s="306" t="s">
        <v>8113</v>
      </c>
      <c r="D3328" s="310">
        <v>11.58</v>
      </c>
    </row>
    <row r="3329" spans="1:4" ht="15" customHeight="1">
      <c r="A3329" s="306" t="s">
        <v>23876</v>
      </c>
      <c r="B3329" s="307" t="s">
        <v>23877</v>
      </c>
      <c r="C3329" s="306" t="s">
        <v>8113</v>
      </c>
      <c r="D3329" s="310">
        <v>11.8</v>
      </c>
    </row>
    <row r="3330" spans="1:4" ht="15" customHeight="1">
      <c r="A3330" s="306" t="s">
        <v>23878</v>
      </c>
      <c r="B3330" s="307" t="s">
        <v>23879</v>
      </c>
      <c r="C3330" s="306" t="s">
        <v>8113</v>
      </c>
      <c r="D3330" s="310">
        <v>12.21</v>
      </c>
    </row>
    <row r="3331" spans="1:4" ht="15" customHeight="1">
      <c r="A3331" s="306" t="s">
        <v>23880</v>
      </c>
      <c r="B3331" s="307" t="s">
        <v>23881</v>
      </c>
      <c r="C3331" s="306" t="s">
        <v>8113</v>
      </c>
      <c r="D3331" s="310">
        <v>12.83</v>
      </c>
    </row>
    <row r="3332" spans="1:4" ht="15" customHeight="1">
      <c r="A3332" s="306" t="s">
        <v>23882</v>
      </c>
      <c r="B3332" s="307" t="s">
        <v>23883</v>
      </c>
      <c r="C3332" s="306" t="s">
        <v>8113</v>
      </c>
      <c r="D3332" s="308">
        <v>8.7200000000000006</v>
      </c>
    </row>
    <row r="3333" spans="1:4" ht="15" customHeight="1">
      <c r="A3333" s="306" t="s">
        <v>23884</v>
      </c>
      <c r="B3333" s="307" t="s">
        <v>23885</v>
      </c>
      <c r="C3333" s="306" t="s">
        <v>8113</v>
      </c>
      <c r="D3333" s="308">
        <v>9.02</v>
      </c>
    </row>
    <row r="3334" spans="1:4" ht="15" customHeight="1">
      <c r="A3334" s="306" t="s">
        <v>23886</v>
      </c>
      <c r="B3334" s="307" t="s">
        <v>23887</v>
      </c>
      <c r="C3334" s="306" t="s">
        <v>8113</v>
      </c>
      <c r="D3334" s="308">
        <v>9.27</v>
      </c>
    </row>
    <row r="3335" spans="1:4" ht="15" customHeight="1">
      <c r="A3335" s="306" t="s">
        <v>23888</v>
      </c>
      <c r="B3335" s="307" t="s">
        <v>23889</v>
      </c>
      <c r="C3335" s="306" t="s">
        <v>8113</v>
      </c>
      <c r="D3335" s="308">
        <v>9.48</v>
      </c>
    </row>
    <row r="3336" spans="1:4" ht="15" customHeight="1">
      <c r="A3336" s="306" t="s">
        <v>23890</v>
      </c>
      <c r="B3336" s="307" t="s">
        <v>23891</v>
      </c>
      <c r="C3336" s="306" t="s">
        <v>8113</v>
      </c>
      <c r="D3336" s="308">
        <v>9.68</v>
      </c>
    </row>
    <row r="3337" spans="1:4" ht="15" customHeight="1">
      <c r="A3337" s="306" t="s">
        <v>23892</v>
      </c>
      <c r="B3337" s="307" t="s">
        <v>23893</v>
      </c>
      <c r="C3337" s="306" t="s">
        <v>8113</v>
      </c>
      <c r="D3337" s="308">
        <v>9.8699999999999992</v>
      </c>
    </row>
    <row r="3338" spans="1:4" ht="15" customHeight="1">
      <c r="A3338" s="306" t="s">
        <v>23894</v>
      </c>
      <c r="B3338" s="307" t="s">
        <v>23895</v>
      </c>
      <c r="C3338" s="306" t="s">
        <v>8113</v>
      </c>
      <c r="D3338" s="310">
        <v>10.050000000000001</v>
      </c>
    </row>
    <row r="3339" spans="1:4" ht="15" customHeight="1">
      <c r="A3339" s="306" t="s">
        <v>23896</v>
      </c>
      <c r="B3339" s="307" t="s">
        <v>23897</v>
      </c>
      <c r="C3339" s="306" t="s">
        <v>8113</v>
      </c>
      <c r="D3339" s="310">
        <v>10.23</v>
      </c>
    </row>
    <row r="3340" spans="1:4" ht="15" customHeight="1">
      <c r="A3340" s="306" t="s">
        <v>23898</v>
      </c>
      <c r="B3340" s="307" t="s">
        <v>23899</v>
      </c>
      <c r="C3340" s="306" t="s">
        <v>8113</v>
      </c>
      <c r="D3340" s="310">
        <v>10.41</v>
      </c>
    </row>
    <row r="3341" spans="1:4" ht="15" customHeight="1">
      <c r="A3341" s="306" t="s">
        <v>23900</v>
      </c>
      <c r="B3341" s="307" t="s">
        <v>23901</v>
      </c>
      <c r="C3341" s="306" t="s">
        <v>8113</v>
      </c>
      <c r="D3341" s="310">
        <v>11.29</v>
      </c>
    </row>
    <row r="3342" spans="1:4" ht="15" customHeight="1">
      <c r="A3342" s="306" t="s">
        <v>23902</v>
      </c>
      <c r="B3342" s="307" t="s">
        <v>23903</v>
      </c>
      <c r="C3342" s="306" t="s">
        <v>8113</v>
      </c>
      <c r="D3342" s="310">
        <v>11.62</v>
      </c>
    </row>
    <row r="3343" spans="1:4" ht="15" customHeight="1">
      <c r="A3343" s="306" t="s">
        <v>23904</v>
      </c>
      <c r="B3343" s="307" t="s">
        <v>23905</v>
      </c>
      <c r="C3343" s="306" t="s">
        <v>8113</v>
      </c>
      <c r="D3343" s="310">
        <v>12.13</v>
      </c>
    </row>
    <row r="3344" spans="1:4" ht="15" customHeight="1">
      <c r="A3344" s="306" t="s">
        <v>23906</v>
      </c>
      <c r="B3344" s="307" t="s">
        <v>23907</v>
      </c>
      <c r="C3344" s="306" t="s">
        <v>8113</v>
      </c>
      <c r="D3344" s="310">
        <v>43.54</v>
      </c>
    </row>
    <row r="3345" spans="1:4" ht="15" customHeight="1">
      <c r="A3345" s="306" t="s">
        <v>23908</v>
      </c>
      <c r="B3345" s="307" t="s">
        <v>23909</v>
      </c>
      <c r="C3345" s="306" t="s">
        <v>8113</v>
      </c>
      <c r="D3345" s="310">
        <v>44.34</v>
      </c>
    </row>
    <row r="3346" spans="1:4" ht="15" customHeight="1">
      <c r="A3346" s="306" t="s">
        <v>23910</v>
      </c>
      <c r="B3346" s="307" t="s">
        <v>23911</v>
      </c>
      <c r="C3346" s="306" t="s">
        <v>8113</v>
      </c>
      <c r="D3346" s="310">
        <v>45.02</v>
      </c>
    </row>
    <row r="3347" spans="1:4" ht="15" customHeight="1">
      <c r="A3347" s="306" t="s">
        <v>23912</v>
      </c>
      <c r="B3347" s="307" t="s">
        <v>23913</v>
      </c>
      <c r="C3347" s="306" t="s">
        <v>8113</v>
      </c>
      <c r="D3347" s="310">
        <v>46.69</v>
      </c>
    </row>
    <row r="3348" spans="1:4" ht="15" customHeight="1">
      <c r="A3348" s="306" t="s">
        <v>23914</v>
      </c>
      <c r="B3348" s="307" t="s">
        <v>23915</v>
      </c>
      <c r="C3348" s="306" t="s">
        <v>8113</v>
      </c>
      <c r="D3348" s="310">
        <v>47.22</v>
      </c>
    </row>
    <row r="3349" spans="1:4" ht="15" customHeight="1">
      <c r="A3349" s="306" t="s">
        <v>23916</v>
      </c>
      <c r="B3349" s="307" t="s">
        <v>23917</v>
      </c>
      <c r="C3349" s="306" t="s">
        <v>8113</v>
      </c>
      <c r="D3349" s="310">
        <v>47.73</v>
      </c>
    </row>
    <row r="3350" spans="1:4" ht="15" customHeight="1">
      <c r="A3350" s="306" t="s">
        <v>23918</v>
      </c>
      <c r="B3350" s="307" t="s">
        <v>23919</v>
      </c>
      <c r="C3350" s="306" t="s">
        <v>8113</v>
      </c>
      <c r="D3350" s="310">
        <v>48.23</v>
      </c>
    </row>
    <row r="3351" spans="1:4" ht="15" customHeight="1">
      <c r="A3351" s="306" t="s">
        <v>23920</v>
      </c>
      <c r="B3351" s="307" t="s">
        <v>23921</v>
      </c>
      <c r="C3351" s="306" t="s">
        <v>8113</v>
      </c>
      <c r="D3351" s="310">
        <v>48.72</v>
      </c>
    </row>
    <row r="3352" spans="1:4" ht="15" customHeight="1">
      <c r="A3352" s="306" t="s">
        <v>23922</v>
      </c>
      <c r="B3352" s="307" t="s">
        <v>23923</v>
      </c>
      <c r="C3352" s="306" t="s">
        <v>8113</v>
      </c>
      <c r="D3352" s="310">
        <v>49.21</v>
      </c>
    </row>
    <row r="3353" spans="1:4" ht="15" customHeight="1">
      <c r="A3353" s="306" t="s">
        <v>23924</v>
      </c>
      <c r="B3353" s="307" t="s">
        <v>23925</v>
      </c>
      <c r="C3353" s="306" t="s">
        <v>8113</v>
      </c>
      <c r="D3353" s="310">
        <v>50.76</v>
      </c>
    </row>
    <row r="3354" spans="1:4" ht="15" customHeight="1">
      <c r="A3354" s="306" t="s">
        <v>23926</v>
      </c>
      <c r="B3354" s="307" t="s">
        <v>23927</v>
      </c>
      <c r="C3354" s="306" t="s">
        <v>8113</v>
      </c>
      <c r="D3354" s="310">
        <v>51.67</v>
      </c>
    </row>
    <row r="3355" spans="1:4" ht="15" customHeight="1">
      <c r="A3355" s="306" t="s">
        <v>23928</v>
      </c>
      <c r="B3355" s="307" t="s">
        <v>23929</v>
      </c>
      <c r="C3355" s="306" t="s">
        <v>8113</v>
      </c>
      <c r="D3355" s="310">
        <v>54.11</v>
      </c>
    </row>
    <row r="3356" spans="1:4" ht="15" customHeight="1">
      <c r="A3356" s="306" t="s">
        <v>23930</v>
      </c>
      <c r="B3356" s="307" t="s">
        <v>23931</v>
      </c>
      <c r="C3356" s="306" t="s">
        <v>8113</v>
      </c>
      <c r="D3356" s="310">
        <v>43.05</v>
      </c>
    </row>
    <row r="3357" spans="1:4" ht="15" customHeight="1">
      <c r="A3357" s="306" t="s">
        <v>23932</v>
      </c>
      <c r="B3357" s="307" t="s">
        <v>23933</v>
      </c>
      <c r="C3357" s="306" t="s">
        <v>8113</v>
      </c>
      <c r="D3357" s="310">
        <v>43.56</v>
      </c>
    </row>
    <row r="3358" spans="1:4" ht="15" customHeight="1">
      <c r="A3358" s="306" t="s">
        <v>23934</v>
      </c>
      <c r="B3358" s="307" t="s">
        <v>23935</v>
      </c>
      <c r="C3358" s="306" t="s">
        <v>8113</v>
      </c>
      <c r="D3358" s="310">
        <v>44.01</v>
      </c>
    </row>
    <row r="3359" spans="1:4" ht="15" customHeight="1">
      <c r="A3359" s="306" t="s">
        <v>23936</v>
      </c>
      <c r="B3359" s="307" t="s">
        <v>23937</v>
      </c>
      <c r="C3359" s="306" t="s">
        <v>8113</v>
      </c>
      <c r="D3359" s="310">
        <v>44.38</v>
      </c>
    </row>
    <row r="3360" spans="1:4" ht="15" customHeight="1">
      <c r="A3360" s="306" t="s">
        <v>23938</v>
      </c>
      <c r="B3360" s="307" t="s">
        <v>23939</v>
      </c>
      <c r="C3360" s="306" t="s">
        <v>8113</v>
      </c>
      <c r="D3360" s="310">
        <v>44.73</v>
      </c>
    </row>
    <row r="3361" spans="1:4" ht="15" customHeight="1">
      <c r="A3361" s="306" t="s">
        <v>23940</v>
      </c>
      <c r="B3361" s="307" t="s">
        <v>23941</v>
      </c>
      <c r="C3361" s="306" t="s">
        <v>8113</v>
      </c>
      <c r="D3361" s="310">
        <v>45.06</v>
      </c>
    </row>
    <row r="3362" spans="1:4" ht="15" customHeight="1">
      <c r="A3362" s="306" t="s">
        <v>23942</v>
      </c>
      <c r="B3362" s="307" t="s">
        <v>23943</v>
      </c>
      <c r="C3362" s="306" t="s">
        <v>8113</v>
      </c>
      <c r="D3362" s="310">
        <v>45.38</v>
      </c>
    </row>
    <row r="3363" spans="1:4" ht="15" customHeight="1">
      <c r="A3363" s="306" t="s">
        <v>23944</v>
      </c>
      <c r="B3363" s="307" t="s">
        <v>23945</v>
      </c>
      <c r="C3363" s="306" t="s">
        <v>8113</v>
      </c>
      <c r="D3363" s="310">
        <v>46.76</v>
      </c>
    </row>
    <row r="3364" spans="1:4" ht="15" customHeight="1">
      <c r="A3364" s="306" t="s">
        <v>23946</v>
      </c>
      <c r="B3364" s="307" t="s">
        <v>23947</v>
      </c>
      <c r="C3364" s="306" t="s">
        <v>8113</v>
      </c>
      <c r="D3364" s="310">
        <v>47.08</v>
      </c>
    </row>
    <row r="3365" spans="1:4" ht="15" customHeight="1">
      <c r="A3365" s="306" t="s">
        <v>23948</v>
      </c>
      <c r="B3365" s="307" t="s">
        <v>23949</v>
      </c>
      <c r="C3365" s="306" t="s">
        <v>8113</v>
      </c>
      <c r="D3365" s="310">
        <v>47.39</v>
      </c>
    </row>
    <row r="3366" spans="1:4" ht="15" customHeight="1">
      <c r="A3366" s="306" t="s">
        <v>23950</v>
      </c>
      <c r="B3366" s="307" t="s">
        <v>23951</v>
      </c>
      <c r="C3366" s="306" t="s">
        <v>8113</v>
      </c>
      <c r="D3366" s="310">
        <v>47.98</v>
      </c>
    </row>
    <row r="3367" spans="1:4" ht="15" customHeight="1">
      <c r="A3367" s="306" t="s">
        <v>23952</v>
      </c>
      <c r="B3367" s="307" t="s">
        <v>23953</v>
      </c>
      <c r="C3367" s="306" t="s">
        <v>8113</v>
      </c>
      <c r="D3367" s="310">
        <v>48.87</v>
      </c>
    </row>
    <row r="3368" spans="1:4" ht="15" customHeight="1">
      <c r="A3368" s="306" t="s">
        <v>23954</v>
      </c>
      <c r="B3368" s="307" t="s">
        <v>23955</v>
      </c>
      <c r="C3368" s="306" t="s">
        <v>8113</v>
      </c>
      <c r="D3368" s="310">
        <v>42.89</v>
      </c>
    </row>
    <row r="3369" spans="1:4" ht="15" customHeight="1">
      <c r="A3369" s="306" t="s">
        <v>23956</v>
      </c>
      <c r="B3369" s="307" t="s">
        <v>23957</v>
      </c>
      <c r="C3369" s="306" t="s">
        <v>8113</v>
      </c>
      <c r="D3369" s="310">
        <v>43.32</v>
      </c>
    </row>
    <row r="3370" spans="1:4" ht="15" customHeight="1">
      <c r="A3370" s="306" t="s">
        <v>23958</v>
      </c>
      <c r="B3370" s="307" t="s">
        <v>23959</v>
      </c>
      <c r="C3370" s="306" t="s">
        <v>8113</v>
      </c>
      <c r="D3370" s="310">
        <v>43.68</v>
      </c>
    </row>
    <row r="3371" spans="1:4" ht="15" customHeight="1">
      <c r="A3371" s="306" t="s">
        <v>23960</v>
      </c>
      <c r="B3371" s="307" t="s">
        <v>23961</v>
      </c>
      <c r="C3371" s="306" t="s">
        <v>8113</v>
      </c>
      <c r="D3371" s="310">
        <v>43.99</v>
      </c>
    </row>
    <row r="3372" spans="1:4" ht="15" customHeight="1">
      <c r="A3372" s="306" t="s">
        <v>23962</v>
      </c>
      <c r="B3372" s="307" t="s">
        <v>23963</v>
      </c>
      <c r="C3372" s="306" t="s">
        <v>8113</v>
      </c>
      <c r="D3372" s="310">
        <v>44.28</v>
      </c>
    </row>
    <row r="3373" spans="1:4" ht="15" customHeight="1">
      <c r="A3373" s="306" t="s">
        <v>23964</v>
      </c>
      <c r="B3373" s="307" t="s">
        <v>23965</v>
      </c>
      <c r="C3373" s="306" t="s">
        <v>8113</v>
      </c>
      <c r="D3373" s="310">
        <v>44.55</v>
      </c>
    </row>
    <row r="3374" spans="1:4" ht="15" customHeight="1">
      <c r="A3374" s="306" t="s">
        <v>23966</v>
      </c>
      <c r="B3374" s="307" t="s">
        <v>23967</v>
      </c>
      <c r="C3374" s="306" t="s">
        <v>8113</v>
      </c>
      <c r="D3374" s="310">
        <v>44.81</v>
      </c>
    </row>
    <row r="3375" spans="1:4" ht="15" customHeight="1">
      <c r="A3375" s="306" t="s">
        <v>23968</v>
      </c>
      <c r="B3375" s="307" t="s">
        <v>23969</v>
      </c>
      <c r="C3375" s="306" t="s">
        <v>8113</v>
      </c>
      <c r="D3375" s="310">
        <v>45.07</v>
      </c>
    </row>
    <row r="3376" spans="1:4" ht="15" customHeight="1">
      <c r="A3376" s="306" t="s">
        <v>23970</v>
      </c>
      <c r="B3376" s="307" t="s">
        <v>23971</v>
      </c>
      <c r="C3376" s="306" t="s">
        <v>8113</v>
      </c>
      <c r="D3376" s="310">
        <v>45.33</v>
      </c>
    </row>
    <row r="3377" spans="1:4" ht="15" customHeight="1">
      <c r="A3377" s="306" t="s">
        <v>23972</v>
      </c>
      <c r="B3377" s="307" t="s">
        <v>23973</v>
      </c>
      <c r="C3377" s="306" t="s">
        <v>8113</v>
      </c>
      <c r="D3377" s="310">
        <v>46.66</v>
      </c>
    </row>
    <row r="3378" spans="1:4" ht="15" customHeight="1">
      <c r="A3378" s="306" t="s">
        <v>23974</v>
      </c>
      <c r="B3378" s="307" t="s">
        <v>23975</v>
      </c>
      <c r="C3378" s="306" t="s">
        <v>8113</v>
      </c>
      <c r="D3378" s="310">
        <v>47.13</v>
      </c>
    </row>
    <row r="3379" spans="1:4" ht="15" customHeight="1">
      <c r="A3379" s="306" t="s">
        <v>23976</v>
      </c>
      <c r="B3379" s="307" t="s">
        <v>23977</v>
      </c>
      <c r="C3379" s="306" t="s">
        <v>8113</v>
      </c>
      <c r="D3379" s="310">
        <v>47.87</v>
      </c>
    </row>
    <row r="3380" spans="1:4" ht="15" customHeight="1">
      <c r="A3380" s="306" t="s">
        <v>12862</v>
      </c>
      <c r="B3380" s="307" t="s">
        <v>23978</v>
      </c>
      <c r="C3380" s="306" t="s">
        <v>8113</v>
      </c>
      <c r="D3380" s="310">
        <v>42.33</v>
      </c>
    </row>
    <row r="3381" spans="1:4" ht="15" customHeight="1">
      <c r="A3381" s="306" t="s">
        <v>12866</v>
      </c>
      <c r="B3381" s="307" t="s">
        <v>23979</v>
      </c>
      <c r="C3381" s="306" t="s">
        <v>8113</v>
      </c>
      <c r="D3381" s="310">
        <v>43.13</v>
      </c>
    </row>
    <row r="3382" spans="1:4" ht="15" customHeight="1">
      <c r="A3382" s="306" t="s">
        <v>12870</v>
      </c>
      <c r="B3382" s="307" t="s">
        <v>23980</v>
      </c>
      <c r="C3382" s="306" t="s">
        <v>8113</v>
      </c>
      <c r="D3382" s="310">
        <v>44.67</v>
      </c>
    </row>
    <row r="3383" spans="1:4" ht="15" customHeight="1">
      <c r="A3383" s="306" t="s">
        <v>12872</v>
      </c>
      <c r="B3383" s="307" t="s">
        <v>23981</v>
      </c>
      <c r="C3383" s="306" t="s">
        <v>8113</v>
      </c>
      <c r="D3383" s="310">
        <v>45.26</v>
      </c>
    </row>
    <row r="3384" spans="1:4" ht="15" customHeight="1">
      <c r="A3384" s="306" t="s">
        <v>12884</v>
      </c>
      <c r="B3384" s="307" t="s">
        <v>23982</v>
      </c>
      <c r="C3384" s="306" t="s">
        <v>8113</v>
      </c>
      <c r="D3384" s="310">
        <v>45.8</v>
      </c>
    </row>
    <row r="3385" spans="1:4" ht="15" customHeight="1">
      <c r="A3385" s="306" t="s">
        <v>12864</v>
      </c>
      <c r="B3385" s="307" t="s">
        <v>23983</v>
      </c>
      <c r="C3385" s="306" t="s">
        <v>8113</v>
      </c>
      <c r="D3385" s="310">
        <v>47.17</v>
      </c>
    </row>
    <row r="3386" spans="1:4" ht="15" customHeight="1">
      <c r="A3386" s="306" t="s">
        <v>12874</v>
      </c>
      <c r="B3386" s="307" t="s">
        <v>23984</v>
      </c>
      <c r="C3386" s="306" t="s">
        <v>8113</v>
      </c>
      <c r="D3386" s="310">
        <v>47.67</v>
      </c>
    </row>
    <row r="3387" spans="1:4" ht="15" customHeight="1">
      <c r="A3387" s="306" t="s">
        <v>12876</v>
      </c>
      <c r="B3387" s="307" t="s">
        <v>23985</v>
      </c>
      <c r="C3387" s="306" t="s">
        <v>8113</v>
      </c>
      <c r="D3387" s="310">
        <v>48.16</v>
      </c>
    </row>
    <row r="3388" spans="1:4" ht="15" customHeight="1">
      <c r="A3388" s="306" t="s">
        <v>12878</v>
      </c>
      <c r="B3388" s="307" t="s">
        <v>23986</v>
      </c>
      <c r="C3388" s="306" t="s">
        <v>8113</v>
      </c>
      <c r="D3388" s="310">
        <v>48.64</v>
      </c>
    </row>
    <row r="3389" spans="1:4" ht="15" customHeight="1">
      <c r="A3389" s="306" t="s">
        <v>12880</v>
      </c>
      <c r="B3389" s="307" t="s">
        <v>23987</v>
      </c>
      <c r="C3389" s="306" t="s">
        <v>8113</v>
      </c>
      <c r="D3389" s="310">
        <v>49.13</v>
      </c>
    </row>
    <row r="3390" spans="1:4" ht="15" customHeight="1">
      <c r="A3390" s="306" t="s">
        <v>12882</v>
      </c>
      <c r="B3390" s="307" t="s">
        <v>23988</v>
      </c>
      <c r="C3390" s="306" t="s">
        <v>8113</v>
      </c>
      <c r="D3390" s="310">
        <v>50.89</v>
      </c>
    </row>
    <row r="3391" spans="1:4" ht="15" customHeight="1">
      <c r="A3391" s="306" t="s">
        <v>12860</v>
      </c>
      <c r="B3391" s="307" t="s">
        <v>23989</v>
      </c>
      <c r="C3391" s="306" t="s">
        <v>8113</v>
      </c>
      <c r="D3391" s="310">
        <v>52.24</v>
      </c>
    </row>
    <row r="3392" spans="1:4" ht="15" customHeight="1">
      <c r="A3392" s="306" t="s">
        <v>23990</v>
      </c>
      <c r="B3392" s="307" t="s">
        <v>23991</v>
      </c>
      <c r="C3392" s="306" t="s">
        <v>8113</v>
      </c>
      <c r="D3392" s="310">
        <v>41.84</v>
      </c>
    </row>
    <row r="3393" spans="1:4" ht="15" customHeight="1">
      <c r="A3393" s="306" t="s">
        <v>23992</v>
      </c>
      <c r="B3393" s="307" t="s">
        <v>23993</v>
      </c>
      <c r="C3393" s="306" t="s">
        <v>8113</v>
      </c>
      <c r="D3393" s="310">
        <v>42.36</v>
      </c>
    </row>
    <row r="3394" spans="1:4" ht="15" customHeight="1">
      <c r="A3394" s="306" t="s">
        <v>23994</v>
      </c>
      <c r="B3394" s="307" t="s">
        <v>23995</v>
      </c>
      <c r="C3394" s="306" t="s">
        <v>8113</v>
      </c>
      <c r="D3394" s="310">
        <v>42.8</v>
      </c>
    </row>
    <row r="3395" spans="1:4" ht="15" customHeight="1">
      <c r="A3395" s="306" t="s">
        <v>23996</v>
      </c>
      <c r="B3395" s="307" t="s">
        <v>23997</v>
      </c>
      <c r="C3395" s="306" t="s">
        <v>8113</v>
      </c>
      <c r="D3395" s="310">
        <v>43.18</v>
      </c>
    </row>
    <row r="3396" spans="1:4" ht="15" customHeight="1">
      <c r="A3396" s="306" t="s">
        <v>23998</v>
      </c>
      <c r="B3396" s="307" t="s">
        <v>23999</v>
      </c>
      <c r="C3396" s="306" t="s">
        <v>8113</v>
      </c>
      <c r="D3396" s="310">
        <v>44.38</v>
      </c>
    </row>
    <row r="3397" spans="1:4" ht="15" customHeight="1">
      <c r="A3397" s="306" t="s">
        <v>24000</v>
      </c>
      <c r="B3397" s="307" t="s">
        <v>24001</v>
      </c>
      <c r="C3397" s="306" t="s">
        <v>8113</v>
      </c>
      <c r="D3397" s="310">
        <v>44.72</v>
      </c>
    </row>
    <row r="3398" spans="1:4" ht="15" customHeight="1">
      <c r="A3398" s="306" t="s">
        <v>24002</v>
      </c>
      <c r="B3398" s="307" t="s">
        <v>24003</v>
      </c>
      <c r="C3398" s="306" t="s">
        <v>8113</v>
      </c>
      <c r="D3398" s="310">
        <v>45.03</v>
      </c>
    </row>
    <row r="3399" spans="1:4" ht="15" customHeight="1">
      <c r="A3399" s="306" t="s">
        <v>24004</v>
      </c>
      <c r="B3399" s="307" t="s">
        <v>24005</v>
      </c>
      <c r="C3399" s="306" t="s">
        <v>8113</v>
      </c>
      <c r="D3399" s="310">
        <v>45.35</v>
      </c>
    </row>
    <row r="3400" spans="1:4" ht="15" customHeight="1">
      <c r="A3400" s="306" t="s">
        <v>24006</v>
      </c>
      <c r="B3400" s="307" t="s">
        <v>24007</v>
      </c>
      <c r="C3400" s="306" t="s">
        <v>8113</v>
      </c>
      <c r="D3400" s="310">
        <v>45.66</v>
      </c>
    </row>
    <row r="3401" spans="1:4" ht="15" customHeight="1">
      <c r="A3401" s="306" t="s">
        <v>24008</v>
      </c>
      <c r="B3401" s="307" t="s">
        <v>24009</v>
      </c>
      <c r="C3401" s="306" t="s">
        <v>8113</v>
      </c>
      <c r="D3401" s="310">
        <v>45.98</v>
      </c>
    </row>
    <row r="3402" spans="1:4" ht="15" customHeight="1">
      <c r="A3402" s="306" t="s">
        <v>24010</v>
      </c>
      <c r="B3402" s="307" t="s">
        <v>24011</v>
      </c>
      <c r="C3402" s="306" t="s">
        <v>8113</v>
      </c>
      <c r="D3402" s="310">
        <v>47.42</v>
      </c>
    </row>
    <row r="3403" spans="1:4" ht="15" customHeight="1">
      <c r="A3403" s="306" t="s">
        <v>24012</v>
      </c>
      <c r="B3403" s="307" t="s">
        <v>24013</v>
      </c>
      <c r="C3403" s="306" t="s">
        <v>8113</v>
      </c>
      <c r="D3403" s="310">
        <v>48.31</v>
      </c>
    </row>
    <row r="3404" spans="1:4" ht="15" customHeight="1">
      <c r="A3404" s="306" t="s">
        <v>24014</v>
      </c>
      <c r="B3404" s="307" t="s">
        <v>24015</v>
      </c>
      <c r="C3404" s="306" t="s">
        <v>8113</v>
      </c>
      <c r="D3404" s="310">
        <v>41.69</v>
      </c>
    </row>
    <row r="3405" spans="1:4" ht="15" customHeight="1">
      <c r="A3405" s="306" t="s">
        <v>24016</v>
      </c>
      <c r="B3405" s="307" t="s">
        <v>24017</v>
      </c>
      <c r="C3405" s="306" t="s">
        <v>8113</v>
      </c>
      <c r="D3405" s="310">
        <v>42.11</v>
      </c>
    </row>
    <row r="3406" spans="1:4" ht="15" customHeight="1">
      <c r="A3406" s="306" t="s">
        <v>24018</v>
      </c>
      <c r="B3406" s="307" t="s">
        <v>24019</v>
      </c>
      <c r="C3406" s="306" t="s">
        <v>8113</v>
      </c>
      <c r="D3406" s="310">
        <v>42.47</v>
      </c>
    </row>
    <row r="3407" spans="1:4" ht="15" customHeight="1">
      <c r="A3407" s="306" t="s">
        <v>24020</v>
      </c>
      <c r="B3407" s="307" t="s">
        <v>24021</v>
      </c>
      <c r="C3407" s="306" t="s">
        <v>8113</v>
      </c>
      <c r="D3407" s="310">
        <v>42.78</v>
      </c>
    </row>
    <row r="3408" spans="1:4" ht="15" customHeight="1">
      <c r="A3408" s="306" t="s">
        <v>24022</v>
      </c>
      <c r="B3408" s="307" t="s">
        <v>24023</v>
      </c>
      <c r="C3408" s="306" t="s">
        <v>8113</v>
      </c>
      <c r="D3408" s="310">
        <v>43.07</v>
      </c>
    </row>
    <row r="3409" spans="1:4" ht="15" customHeight="1">
      <c r="A3409" s="306" t="s">
        <v>24024</v>
      </c>
      <c r="B3409" s="307" t="s">
        <v>24025</v>
      </c>
      <c r="C3409" s="306" t="s">
        <v>8113</v>
      </c>
      <c r="D3409" s="310">
        <v>44.2</v>
      </c>
    </row>
    <row r="3410" spans="1:4" ht="15" customHeight="1">
      <c r="A3410" s="306" t="s">
        <v>24026</v>
      </c>
      <c r="B3410" s="307" t="s">
        <v>24027</v>
      </c>
      <c r="C3410" s="306" t="s">
        <v>8113</v>
      </c>
      <c r="D3410" s="310">
        <v>44.46</v>
      </c>
    </row>
    <row r="3411" spans="1:4" ht="15" customHeight="1">
      <c r="A3411" s="306" t="s">
        <v>24028</v>
      </c>
      <c r="B3411" s="307" t="s">
        <v>24029</v>
      </c>
      <c r="C3411" s="306" t="s">
        <v>8113</v>
      </c>
      <c r="D3411" s="310">
        <v>44.72</v>
      </c>
    </row>
    <row r="3412" spans="1:4" ht="15" customHeight="1">
      <c r="A3412" s="306" t="s">
        <v>24030</v>
      </c>
      <c r="B3412" s="307" t="s">
        <v>24031</v>
      </c>
      <c r="C3412" s="306" t="s">
        <v>8113</v>
      </c>
      <c r="D3412" s="310">
        <v>44.98</v>
      </c>
    </row>
    <row r="3413" spans="1:4" ht="15" customHeight="1">
      <c r="A3413" s="306" t="s">
        <v>24032</v>
      </c>
      <c r="B3413" s="307" t="s">
        <v>24033</v>
      </c>
      <c r="C3413" s="306" t="s">
        <v>8113</v>
      </c>
      <c r="D3413" s="310">
        <v>45.24</v>
      </c>
    </row>
    <row r="3414" spans="1:4" ht="15" customHeight="1">
      <c r="A3414" s="306" t="s">
        <v>24034</v>
      </c>
      <c r="B3414" s="307" t="s">
        <v>24035</v>
      </c>
      <c r="C3414" s="306" t="s">
        <v>8113</v>
      </c>
      <c r="D3414" s="310">
        <v>45.72</v>
      </c>
    </row>
    <row r="3415" spans="1:4" ht="15" customHeight="1">
      <c r="A3415" s="306" t="s">
        <v>24036</v>
      </c>
      <c r="B3415" s="307" t="s">
        <v>24037</v>
      </c>
      <c r="C3415" s="306" t="s">
        <v>8113</v>
      </c>
      <c r="D3415" s="310">
        <v>47.31</v>
      </c>
    </row>
    <row r="3416" spans="1:4" ht="15" customHeight="1">
      <c r="A3416" s="306" t="s">
        <v>24038</v>
      </c>
      <c r="B3416" s="307" t="s">
        <v>24039</v>
      </c>
      <c r="C3416" s="306" t="s">
        <v>8113</v>
      </c>
      <c r="D3416" s="308">
        <v>8.5299999999999994</v>
      </c>
    </row>
    <row r="3417" spans="1:4" ht="15" customHeight="1">
      <c r="A3417" s="306" t="s">
        <v>12926</v>
      </c>
      <c r="B3417" s="307" t="s">
        <v>24040</v>
      </c>
      <c r="C3417" s="306" t="s">
        <v>8113</v>
      </c>
      <c r="D3417" s="310">
        <v>20.65</v>
      </c>
    </row>
    <row r="3418" spans="1:4" ht="15" customHeight="1">
      <c r="A3418" s="306" t="s">
        <v>12934</v>
      </c>
      <c r="B3418" s="307" t="s">
        <v>24041</v>
      </c>
      <c r="C3418" s="306" t="s">
        <v>8113</v>
      </c>
      <c r="D3418" s="310">
        <v>21.27</v>
      </c>
    </row>
    <row r="3419" spans="1:4" ht="15" customHeight="1">
      <c r="A3419" s="306" t="s">
        <v>12936</v>
      </c>
      <c r="B3419" s="307" t="s">
        <v>24042</v>
      </c>
      <c r="C3419" s="306" t="s">
        <v>8113</v>
      </c>
      <c r="D3419" s="310">
        <v>21.8</v>
      </c>
    </row>
    <row r="3420" spans="1:4" ht="15" customHeight="1">
      <c r="A3420" s="306" t="s">
        <v>12938</v>
      </c>
      <c r="B3420" s="307" t="s">
        <v>24043</v>
      </c>
      <c r="C3420" s="306" t="s">
        <v>8113</v>
      </c>
      <c r="D3420" s="310">
        <v>22.27</v>
      </c>
    </row>
    <row r="3421" spans="1:4" ht="15" customHeight="1">
      <c r="A3421" s="306" t="s">
        <v>12940</v>
      </c>
      <c r="B3421" s="307" t="s">
        <v>24044</v>
      </c>
      <c r="C3421" s="306" t="s">
        <v>8113</v>
      </c>
      <c r="D3421" s="310">
        <v>22.69</v>
      </c>
    </row>
    <row r="3422" spans="1:4" ht="15" customHeight="1">
      <c r="A3422" s="306" t="s">
        <v>24045</v>
      </c>
      <c r="B3422" s="307" t="s">
        <v>24046</v>
      </c>
      <c r="C3422" s="306" t="s">
        <v>8113</v>
      </c>
      <c r="D3422" s="310">
        <v>23.09</v>
      </c>
    </row>
    <row r="3423" spans="1:4" ht="15" customHeight="1">
      <c r="A3423" s="306" t="s">
        <v>24047</v>
      </c>
      <c r="B3423" s="307" t="s">
        <v>24048</v>
      </c>
      <c r="C3423" s="306" t="s">
        <v>8113</v>
      </c>
      <c r="D3423" s="310">
        <v>25.53</v>
      </c>
    </row>
    <row r="3424" spans="1:4" ht="15" customHeight="1">
      <c r="A3424" s="306" t="s">
        <v>12928</v>
      </c>
      <c r="B3424" s="307" t="s">
        <v>24049</v>
      </c>
      <c r="C3424" s="306" t="s">
        <v>8113</v>
      </c>
      <c r="D3424" s="310">
        <v>25.91</v>
      </c>
    </row>
    <row r="3425" spans="1:4" ht="15" customHeight="1">
      <c r="A3425" s="306" t="s">
        <v>24050</v>
      </c>
      <c r="B3425" s="307" t="s">
        <v>24051</v>
      </c>
      <c r="C3425" s="306" t="s">
        <v>8113</v>
      </c>
      <c r="D3425" s="310">
        <v>26.29</v>
      </c>
    </row>
    <row r="3426" spans="1:4" ht="15" customHeight="1">
      <c r="A3426" s="306" t="s">
        <v>12930</v>
      </c>
      <c r="B3426" s="307" t="s">
        <v>24052</v>
      </c>
      <c r="C3426" s="306" t="s">
        <v>8113</v>
      </c>
      <c r="D3426" s="310">
        <v>26.67</v>
      </c>
    </row>
    <row r="3427" spans="1:4" ht="15" customHeight="1">
      <c r="A3427" s="306" t="s">
        <v>24053</v>
      </c>
      <c r="B3427" s="307" t="s">
        <v>24054</v>
      </c>
      <c r="C3427" s="306" t="s">
        <v>8113</v>
      </c>
      <c r="D3427" s="310">
        <v>27.38</v>
      </c>
    </row>
    <row r="3428" spans="1:4" ht="15" customHeight="1">
      <c r="A3428" s="306" t="s">
        <v>12932</v>
      </c>
      <c r="B3428" s="307" t="s">
        <v>24055</v>
      </c>
      <c r="C3428" s="306" t="s">
        <v>8113</v>
      </c>
      <c r="D3428" s="310">
        <v>28.45</v>
      </c>
    </row>
    <row r="3429" spans="1:4" ht="15" customHeight="1">
      <c r="A3429" s="306" t="s">
        <v>24056</v>
      </c>
      <c r="B3429" s="307" t="s">
        <v>24057</v>
      </c>
      <c r="C3429" s="306" t="s">
        <v>8113</v>
      </c>
      <c r="D3429" s="310">
        <v>20.260000000000002</v>
      </c>
    </row>
    <row r="3430" spans="1:4" ht="15" customHeight="1">
      <c r="A3430" s="306" t="s">
        <v>24058</v>
      </c>
      <c r="B3430" s="307" t="s">
        <v>24059</v>
      </c>
      <c r="C3430" s="306" t="s">
        <v>8113</v>
      </c>
      <c r="D3430" s="310">
        <v>20.66</v>
      </c>
    </row>
    <row r="3431" spans="1:4" ht="15" customHeight="1">
      <c r="A3431" s="306" t="s">
        <v>24060</v>
      </c>
      <c r="B3431" s="307" t="s">
        <v>24061</v>
      </c>
      <c r="C3431" s="306" t="s">
        <v>8113</v>
      </c>
      <c r="D3431" s="310">
        <v>21.01</v>
      </c>
    </row>
    <row r="3432" spans="1:4" ht="15" customHeight="1">
      <c r="A3432" s="306" t="s">
        <v>24062</v>
      </c>
      <c r="B3432" s="307" t="s">
        <v>24063</v>
      </c>
      <c r="C3432" s="306" t="s">
        <v>8113</v>
      </c>
      <c r="D3432" s="310">
        <v>21.31</v>
      </c>
    </row>
    <row r="3433" spans="1:4" ht="15" customHeight="1">
      <c r="A3433" s="306" t="s">
        <v>24064</v>
      </c>
      <c r="B3433" s="307" t="s">
        <v>24065</v>
      </c>
      <c r="C3433" s="306" t="s">
        <v>8113</v>
      </c>
      <c r="D3433" s="310">
        <v>21.58</v>
      </c>
    </row>
    <row r="3434" spans="1:4" ht="15" customHeight="1">
      <c r="A3434" s="306" t="s">
        <v>24066</v>
      </c>
      <c r="B3434" s="307" t="s">
        <v>24067</v>
      </c>
      <c r="C3434" s="306" t="s">
        <v>8113</v>
      </c>
      <c r="D3434" s="310">
        <v>21.84</v>
      </c>
    </row>
    <row r="3435" spans="1:4" ht="15" customHeight="1">
      <c r="A3435" s="306" t="s">
        <v>24068</v>
      </c>
      <c r="B3435" s="307" t="s">
        <v>24069</v>
      </c>
      <c r="C3435" s="306" t="s">
        <v>8113</v>
      </c>
      <c r="D3435" s="310">
        <v>22.09</v>
      </c>
    </row>
    <row r="3436" spans="1:4" ht="15" customHeight="1">
      <c r="A3436" s="306" t="s">
        <v>24070</v>
      </c>
      <c r="B3436" s="307" t="s">
        <v>24071</v>
      </c>
      <c r="C3436" s="306" t="s">
        <v>8113</v>
      </c>
      <c r="D3436" s="310">
        <v>22.33</v>
      </c>
    </row>
    <row r="3437" spans="1:4" ht="15" customHeight="1">
      <c r="A3437" s="306" t="s">
        <v>24072</v>
      </c>
      <c r="B3437" s="307" t="s">
        <v>24073</v>
      </c>
      <c r="C3437" s="306" t="s">
        <v>8113</v>
      </c>
      <c r="D3437" s="310">
        <v>22.58</v>
      </c>
    </row>
    <row r="3438" spans="1:4" ht="15" customHeight="1">
      <c r="A3438" s="306" t="s">
        <v>24074</v>
      </c>
      <c r="B3438" s="307" t="s">
        <v>24075</v>
      </c>
      <c r="C3438" s="306" t="s">
        <v>8113</v>
      </c>
      <c r="D3438" s="310">
        <v>22.82</v>
      </c>
    </row>
    <row r="3439" spans="1:4" ht="15" customHeight="1">
      <c r="A3439" s="306" t="s">
        <v>24076</v>
      </c>
      <c r="B3439" s="307" t="s">
        <v>24077</v>
      </c>
      <c r="C3439" s="306" t="s">
        <v>8113</v>
      </c>
      <c r="D3439" s="310">
        <v>23.28</v>
      </c>
    </row>
    <row r="3440" spans="1:4" ht="15" customHeight="1">
      <c r="A3440" s="306" t="s">
        <v>24078</v>
      </c>
      <c r="B3440" s="307" t="s">
        <v>24079</v>
      </c>
      <c r="C3440" s="306" t="s">
        <v>8113</v>
      </c>
      <c r="D3440" s="310">
        <v>26.02</v>
      </c>
    </row>
    <row r="3441" spans="1:4" ht="15" customHeight="1">
      <c r="A3441" s="306" t="s">
        <v>24080</v>
      </c>
      <c r="B3441" s="307" t="s">
        <v>24081</v>
      </c>
      <c r="C3441" s="306" t="s">
        <v>8113</v>
      </c>
      <c r="D3441" s="310">
        <v>20.14</v>
      </c>
    </row>
    <row r="3442" spans="1:4" ht="15" customHeight="1">
      <c r="A3442" s="306" t="s">
        <v>24082</v>
      </c>
      <c r="B3442" s="307" t="s">
        <v>24083</v>
      </c>
      <c r="C3442" s="306" t="s">
        <v>8113</v>
      </c>
      <c r="D3442" s="310">
        <v>20.47</v>
      </c>
    </row>
    <row r="3443" spans="1:4" ht="15" customHeight="1">
      <c r="A3443" s="306" t="s">
        <v>24084</v>
      </c>
      <c r="B3443" s="307" t="s">
        <v>24085</v>
      </c>
      <c r="C3443" s="306" t="s">
        <v>8113</v>
      </c>
      <c r="D3443" s="310">
        <v>20.75</v>
      </c>
    </row>
    <row r="3444" spans="1:4" ht="15" customHeight="1">
      <c r="A3444" s="306" t="s">
        <v>24086</v>
      </c>
      <c r="B3444" s="307" t="s">
        <v>24087</v>
      </c>
      <c r="C3444" s="306" t="s">
        <v>8113</v>
      </c>
      <c r="D3444" s="310">
        <v>21</v>
      </c>
    </row>
    <row r="3445" spans="1:4" ht="15" customHeight="1">
      <c r="A3445" s="306" t="s">
        <v>24088</v>
      </c>
      <c r="B3445" s="307" t="s">
        <v>24089</v>
      </c>
      <c r="C3445" s="306" t="s">
        <v>8113</v>
      </c>
      <c r="D3445" s="310">
        <v>21.22</v>
      </c>
    </row>
    <row r="3446" spans="1:4" ht="15" customHeight="1">
      <c r="A3446" s="306" t="s">
        <v>24090</v>
      </c>
      <c r="B3446" s="307" t="s">
        <v>24091</v>
      </c>
      <c r="C3446" s="306" t="s">
        <v>8113</v>
      </c>
      <c r="D3446" s="310">
        <v>21.44</v>
      </c>
    </row>
    <row r="3447" spans="1:4" ht="15" customHeight="1">
      <c r="A3447" s="306" t="s">
        <v>24092</v>
      </c>
      <c r="B3447" s="307" t="s">
        <v>24093</v>
      </c>
      <c r="C3447" s="306" t="s">
        <v>8113</v>
      </c>
      <c r="D3447" s="310">
        <v>21.64</v>
      </c>
    </row>
    <row r="3448" spans="1:4" ht="15" customHeight="1">
      <c r="A3448" s="306" t="s">
        <v>24094</v>
      </c>
      <c r="B3448" s="307" t="s">
        <v>24095</v>
      </c>
      <c r="C3448" s="306" t="s">
        <v>8113</v>
      </c>
      <c r="D3448" s="310">
        <v>21.84</v>
      </c>
    </row>
    <row r="3449" spans="1:4" ht="15" customHeight="1">
      <c r="A3449" s="306" t="s">
        <v>24096</v>
      </c>
      <c r="B3449" s="307" t="s">
        <v>24097</v>
      </c>
      <c r="C3449" s="306" t="s">
        <v>8113</v>
      </c>
      <c r="D3449" s="310">
        <v>22.05</v>
      </c>
    </row>
    <row r="3450" spans="1:4" ht="15" customHeight="1">
      <c r="A3450" s="306" t="s">
        <v>24098</v>
      </c>
      <c r="B3450" s="307" t="s">
        <v>24099</v>
      </c>
      <c r="C3450" s="306" t="s">
        <v>8113</v>
      </c>
      <c r="D3450" s="310">
        <v>22.25</v>
      </c>
    </row>
    <row r="3451" spans="1:4" ht="15" customHeight="1">
      <c r="A3451" s="306" t="s">
        <v>24100</v>
      </c>
      <c r="B3451" s="307" t="s">
        <v>24101</v>
      </c>
      <c r="C3451" s="306" t="s">
        <v>8113</v>
      </c>
      <c r="D3451" s="310">
        <v>22.62</v>
      </c>
    </row>
    <row r="3452" spans="1:4" ht="15" customHeight="1">
      <c r="A3452" s="306" t="s">
        <v>24102</v>
      </c>
      <c r="B3452" s="307" t="s">
        <v>24103</v>
      </c>
      <c r="C3452" s="306" t="s">
        <v>8113</v>
      </c>
      <c r="D3452" s="310">
        <v>23.2</v>
      </c>
    </row>
    <row r="3453" spans="1:4" ht="15" customHeight="1">
      <c r="A3453" s="306" t="s">
        <v>24104</v>
      </c>
      <c r="B3453" s="307" t="s">
        <v>24105</v>
      </c>
      <c r="C3453" s="306" t="s">
        <v>8113</v>
      </c>
      <c r="D3453" s="309">
        <v>934.33</v>
      </c>
    </row>
    <row r="3454" spans="1:4" ht="15" customHeight="1">
      <c r="A3454" s="306" t="s">
        <v>24106</v>
      </c>
      <c r="B3454" s="307" t="s">
        <v>24107</v>
      </c>
      <c r="C3454" s="306" t="s">
        <v>8113</v>
      </c>
      <c r="D3454" s="310">
        <v>52.86</v>
      </c>
    </row>
    <row r="3455" spans="1:4" ht="15" customHeight="1">
      <c r="A3455" s="306" t="s">
        <v>24108</v>
      </c>
      <c r="B3455" s="307" t="s">
        <v>24109</v>
      </c>
      <c r="C3455" s="306" t="s">
        <v>8113</v>
      </c>
      <c r="D3455" s="310">
        <v>99.08</v>
      </c>
    </row>
    <row r="3456" spans="1:4" ht="15" customHeight="1">
      <c r="A3456" s="306" t="s">
        <v>24110</v>
      </c>
      <c r="B3456" s="307" t="s">
        <v>24111</v>
      </c>
      <c r="C3456" s="306" t="s">
        <v>8113</v>
      </c>
      <c r="D3456" s="309">
        <v>183.32</v>
      </c>
    </row>
    <row r="3457" spans="1:4" ht="15" customHeight="1">
      <c r="A3457" s="306" t="s">
        <v>24112</v>
      </c>
      <c r="B3457" s="307" t="s">
        <v>24113</v>
      </c>
      <c r="C3457" s="306" t="s">
        <v>8113</v>
      </c>
      <c r="D3457" s="309">
        <v>295.47000000000003</v>
      </c>
    </row>
    <row r="3458" spans="1:4" ht="15" customHeight="1">
      <c r="A3458" s="306" t="s">
        <v>24114</v>
      </c>
      <c r="B3458" s="307" t="s">
        <v>24115</v>
      </c>
      <c r="C3458" s="306" t="s">
        <v>8113</v>
      </c>
      <c r="D3458" s="309">
        <v>129.27000000000001</v>
      </c>
    </row>
    <row r="3459" spans="1:4" ht="15" customHeight="1">
      <c r="A3459" s="306" t="s">
        <v>12886</v>
      </c>
      <c r="B3459" s="307" t="s">
        <v>12887</v>
      </c>
      <c r="C3459" s="306" t="s">
        <v>8113</v>
      </c>
      <c r="D3459" s="308">
        <v>3.83</v>
      </c>
    </row>
    <row r="3460" spans="1:4" ht="15" customHeight="1">
      <c r="A3460" s="306" t="s">
        <v>24116</v>
      </c>
      <c r="B3460" s="307" t="s">
        <v>24117</v>
      </c>
      <c r="C3460" s="306" t="s">
        <v>8113</v>
      </c>
      <c r="D3460" s="308">
        <v>6.2</v>
      </c>
    </row>
    <row r="3461" spans="1:4" ht="15" customHeight="1">
      <c r="A3461" s="306" t="s">
        <v>12888</v>
      </c>
      <c r="B3461" s="307" t="s">
        <v>12889</v>
      </c>
      <c r="C3461" s="306" t="s">
        <v>8113</v>
      </c>
      <c r="D3461" s="308">
        <v>6.52</v>
      </c>
    </row>
    <row r="3462" spans="1:4" ht="15" customHeight="1">
      <c r="A3462" s="306" t="s">
        <v>12890</v>
      </c>
      <c r="B3462" s="307" t="s">
        <v>12891</v>
      </c>
      <c r="C3462" s="306" t="s">
        <v>8113</v>
      </c>
      <c r="D3462" s="308">
        <v>3.15</v>
      </c>
    </row>
    <row r="3463" spans="1:4" ht="15" customHeight="1">
      <c r="A3463" s="306" t="s">
        <v>24118</v>
      </c>
      <c r="B3463" s="307" t="s">
        <v>24119</v>
      </c>
      <c r="C3463" s="306" t="s">
        <v>8113</v>
      </c>
      <c r="D3463" s="308">
        <v>2.38</v>
      </c>
    </row>
    <row r="3464" spans="1:4" ht="15" customHeight="1">
      <c r="A3464" s="306" t="s">
        <v>24120</v>
      </c>
      <c r="B3464" s="307" t="s">
        <v>24121</v>
      </c>
      <c r="C3464" s="306" t="s">
        <v>8113</v>
      </c>
      <c r="D3464" s="308">
        <v>6.64</v>
      </c>
    </row>
    <row r="3465" spans="1:4" ht="15" customHeight="1">
      <c r="A3465" s="306" t="s">
        <v>24122</v>
      </c>
      <c r="B3465" s="307" t="s">
        <v>24123</v>
      </c>
      <c r="C3465" s="306" t="s">
        <v>8113</v>
      </c>
      <c r="D3465" s="309">
        <v>661.15</v>
      </c>
    </row>
    <row r="3466" spans="1:4" ht="15" customHeight="1">
      <c r="A3466" s="306" t="s">
        <v>24124</v>
      </c>
      <c r="B3466" s="307" t="s">
        <v>24125</v>
      </c>
      <c r="C3466" s="306" t="s">
        <v>8113</v>
      </c>
      <c r="D3466" s="310">
        <v>36.83</v>
      </c>
    </row>
    <row r="3467" spans="1:4" ht="15" customHeight="1">
      <c r="A3467" s="306" t="s">
        <v>24126</v>
      </c>
      <c r="B3467" s="307" t="s">
        <v>24127</v>
      </c>
      <c r="C3467" s="306" t="s">
        <v>8113</v>
      </c>
      <c r="D3467" s="310">
        <v>70.040000000000006</v>
      </c>
    </row>
    <row r="3468" spans="1:4" ht="15" customHeight="1">
      <c r="A3468" s="306" t="s">
        <v>24128</v>
      </c>
      <c r="B3468" s="307" t="s">
        <v>24129</v>
      </c>
      <c r="C3468" s="306" t="s">
        <v>8113</v>
      </c>
      <c r="D3468" s="309">
        <v>131.96</v>
      </c>
    </row>
    <row r="3469" spans="1:4" ht="15" customHeight="1">
      <c r="A3469" s="306" t="s">
        <v>24130</v>
      </c>
      <c r="B3469" s="307" t="s">
        <v>24131</v>
      </c>
      <c r="C3469" s="306" t="s">
        <v>8113</v>
      </c>
      <c r="D3469" s="309">
        <v>212.59</v>
      </c>
    </row>
    <row r="3470" spans="1:4" ht="15" customHeight="1">
      <c r="A3470" s="306" t="s">
        <v>12894</v>
      </c>
      <c r="B3470" s="307" t="s">
        <v>24132</v>
      </c>
      <c r="C3470" s="306" t="s">
        <v>8113</v>
      </c>
      <c r="D3470" s="310">
        <v>63.66</v>
      </c>
    </row>
    <row r="3471" spans="1:4" ht="15" customHeight="1">
      <c r="A3471" s="306" t="s">
        <v>12896</v>
      </c>
      <c r="B3471" s="307" t="s">
        <v>24133</v>
      </c>
      <c r="C3471" s="306" t="s">
        <v>8113</v>
      </c>
      <c r="D3471" s="310">
        <v>81.86</v>
      </c>
    </row>
    <row r="3472" spans="1:4" ht="15" customHeight="1">
      <c r="A3472" s="306" t="s">
        <v>12898</v>
      </c>
      <c r="B3472" s="307" t="s">
        <v>12899</v>
      </c>
      <c r="C3472" s="306" t="s">
        <v>8113</v>
      </c>
      <c r="D3472" s="310">
        <v>84.87</v>
      </c>
    </row>
    <row r="3473" spans="1:4" ht="15" customHeight="1">
      <c r="A3473" s="306" t="s">
        <v>24134</v>
      </c>
      <c r="B3473" s="307" t="s">
        <v>24135</v>
      </c>
      <c r="C3473" s="306" t="s">
        <v>8113</v>
      </c>
      <c r="D3473" s="308">
        <v>7.1</v>
      </c>
    </row>
    <row r="3474" spans="1:4" ht="15" customHeight="1">
      <c r="A3474" s="306" t="s">
        <v>12904</v>
      </c>
      <c r="B3474" s="307" t="s">
        <v>24136</v>
      </c>
      <c r="C3474" s="306" t="s">
        <v>8113</v>
      </c>
      <c r="D3474" s="310">
        <v>11.09</v>
      </c>
    </row>
    <row r="3475" spans="1:4" ht="15" customHeight="1">
      <c r="A3475" s="306" t="s">
        <v>24137</v>
      </c>
      <c r="B3475" s="307" t="s">
        <v>24138</v>
      </c>
      <c r="C3475" s="306" t="s">
        <v>8113</v>
      </c>
      <c r="D3475" s="308">
        <v>0</v>
      </c>
    </row>
    <row r="3476" spans="1:4" ht="15" customHeight="1">
      <c r="A3476" s="306" t="s">
        <v>12900</v>
      </c>
      <c r="B3476" s="307" t="s">
        <v>12901</v>
      </c>
      <c r="C3476" s="306" t="s">
        <v>8113</v>
      </c>
      <c r="D3476" s="310">
        <v>10.35</v>
      </c>
    </row>
    <row r="3477" spans="1:4" ht="15" customHeight="1">
      <c r="A3477" s="306" t="s">
        <v>12906</v>
      </c>
      <c r="B3477" s="307" t="s">
        <v>12907</v>
      </c>
      <c r="C3477" s="306" t="s">
        <v>8113</v>
      </c>
      <c r="D3477" s="309">
        <v>111.94</v>
      </c>
    </row>
    <row r="3478" spans="1:4" ht="15" customHeight="1">
      <c r="A3478" s="306" t="s">
        <v>24139</v>
      </c>
      <c r="B3478" s="307" t="s">
        <v>24140</v>
      </c>
      <c r="C3478" s="306" t="s">
        <v>8113</v>
      </c>
      <c r="D3478" s="310">
        <v>39.49</v>
      </c>
    </row>
    <row r="3479" spans="1:4" ht="15" customHeight="1">
      <c r="A3479" s="306" t="s">
        <v>24141</v>
      </c>
      <c r="B3479" s="307" t="s">
        <v>24142</v>
      </c>
      <c r="C3479" s="306" t="s">
        <v>269</v>
      </c>
      <c r="D3479" s="308">
        <v>0</v>
      </c>
    </row>
    <row r="3480" spans="1:4" ht="15" customHeight="1">
      <c r="A3480" s="306" t="s">
        <v>24143</v>
      </c>
      <c r="B3480" s="307" t="s">
        <v>24144</v>
      </c>
      <c r="C3480" s="306" t="s">
        <v>269</v>
      </c>
      <c r="D3480" s="308">
        <v>0</v>
      </c>
    </row>
    <row r="3481" spans="1:4" ht="15" customHeight="1">
      <c r="A3481" s="306" t="s">
        <v>24145</v>
      </c>
      <c r="B3481" s="307" t="s">
        <v>24146</v>
      </c>
      <c r="C3481" s="306" t="s">
        <v>269</v>
      </c>
      <c r="D3481" s="309">
        <v>216.36</v>
      </c>
    </row>
    <row r="3482" spans="1:4" ht="15" customHeight="1">
      <c r="A3482" s="306" t="s">
        <v>24147</v>
      </c>
      <c r="B3482" s="307" t="s">
        <v>24148</v>
      </c>
      <c r="C3482" s="306" t="s">
        <v>269</v>
      </c>
      <c r="D3482" s="309">
        <v>275.56</v>
      </c>
    </row>
    <row r="3483" spans="1:4" ht="15" customHeight="1">
      <c r="A3483" s="306" t="s">
        <v>12910</v>
      </c>
      <c r="B3483" s="307" t="s">
        <v>24149</v>
      </c>
      <c r="C3483" s="306" t="s">
        <v>269</v>
      </c>
      <c r="D3483" s="309">
        <v>309.55</v>
      </c>
    </row>
    <row r="3484" spans="1:4" ht="15" customHeight="1">
      <c r="A3484" s="306" t="s">
        <v>24150</v>
      </c>
      <c r="B3484" s="307" t="s">
        <v>24151</v>
      </c>
      <c r="C3484" s="306" t="s">
        <v>13939</v>
      </c>
      <c r="D3484" s="310">
        <v>78.19</v>
      </c>
    </row>
    <row r="3485" spans="1:4" ht="15" customHeight="1">
      <c r="A3485" s="306" t="s">
        <v>12912</v>
      </c>
      <c r="B3485" s="307" t="s">
        <v>12913</v>
      </c>
      <c r="C3485" s="306" t="s">
        <v>8113</v>
      </c>
      <c r="D3485" s="309">
        <v>810.32</v>
      </c>
    </row>
    <row r="3486" spans="1:4" ht="15" customHeight="1">
      <c r="A3486" s="306" t="s">
        <v>24152</v>
      </c>
      <c r="B3486" s="307" t="s">
        <v>24153</v>
      </c>
      <c r="C3486" s="306" t="s">
        <v>8113</v>
      </c>
      <c r="D3486" s="309">
        <v>702.14</v>
      </c>
    </row>
    <row r="3487" spans="1:4" ht="15" customHeight="1">
      <c r="A3487" s="306" t="s">
        <v>12914</v>
      </c>
      <c r="B3487" s="307" t="s">
        <v>24154</v>
      </c>
      <c r="C3487" s="306" t="s">
        <v>8113</v>
      </c>
      <c r="D3487" s="309">
        <v>963.86</v>
      </c>
    </row>
    <row r="3488" spans="1:4" ht="15" customHeight="1">
      <c r="A3488" s="306" t="s">
        <v>24155</v>
      </c>
      <c r="B3488" s="307" t="s">
        <v>24156</v>
      </c>
      <c r="C3488" s="306" t="s">
        <v>8113</v>
      </c>
      <c r="D3488" s="309">
        <v>238.72</v>
      </c>
    </row>
    <row r="3489" spans="1:4" ht="15" customHeight="1">
      <c r="A3489" s="306" t="s">
        <v>12916</v>
      </c>
      <c r="B3489" s="307" t="s">
        <v>24157</v>
      </c>
      <c r="C3489" s="306" t="s">
        <v>8113</v>
      </c>
      <c r="D3489" s="309">
        <v>307.52</v>
      </c>
    </row>
    <row r="3490" spans="1:4" ht="15" customHeight="1">
      <c r="A3490" s="306" t="s">
        <v>12918</v>
      </c>
      <c r="B3490" s="307" t="s">
        <v>24158</v>
      </c>
      <c r="C3490" s="306" t="s">
        <v>8113</v>
      </c>
      <c r="D3490" s="309">
        <v>245.13</v>
      </c>
    </row>
    <row r="3491" spans="1:4" ht="15" customHeight="1">
      <c r="A3491" s="306" t="s">
        <v>24159</v>
      </c>
      <c r="B3491" s="307" t="s">
        <v>24160</v>
      </c>
      <c r="C3491" s="306" t="s">
        <v>8113</v>
      </c>
      <c r="D3491" s="309">
        <v>307.05</v>
      </c>
    </row>
    <row r="3492" spans="1:4" ht="15" customHeight="1">
      <c r="A3492" s="306" t="s">
        <v>24161</v>
      </c>
      <c r="B3492" s="307" t="s">
        <v>24162</v>
      </c>
      <c r="C3492" s="306" t="s">
        <v>8113</v>
      </c>
      <c r="D3492" s="310">
        <v>65.790000000000006</v>
      </c>
    </row>
    <row r="3493" spans="1:4" ht="15" customHeight="1">
      <c r="A3493" s="306" t="s">
        <v>24163</v>
      </c>
      <c r="B3493" s="307" t="s">
        <v>24164</v>
      </c>
      <c r="C3493" s="306" t="s">
        <v>8113</v>
      </c>
      <c r="D3493" s="309">
        <v>170.58</v>
      </c>
    </row>
    <row r="3494" spans="1:4" ht="15" customHeight="1">
      <c r="A3494" s="306" t="s">
        <v>24165</v>
      </c>
      <c r="B3494" s="307" t="s">
        <v>24166</v>
      </c>
      <c r="C3494" s="306" t="s">
        <v>8113</v>
      </c>
      <c r="D3494" s="309">
        <v>100.12</v>
      </c>
    </row>
    <row r="3495" spans="1:4" ht="15" customHeight="1">
      <c r="A3495" s="306" t="s">
        <v>24167</v>
      </c>
      <c r="B3495" s="307" t="s">
        <v>24168</v>
      </c>
      <c r="C3495" s="306" t="s">
        <v>8113</v>
      </c>
      <c r="D3495" s="310">
        <v>19.440000000000001</v>
      </c>
    </row>
    <row r="3496" spans="1:4" ht="15" customHeight="1">
      <c r="A3496" s="306" t="s">
        <v>24169</v>
      </c>
      <c r="B3496" s="307" t="s">
        <v>24170</v>
      </c>
      <c r="C3496" s="306" t="s">
        <v>269</v>
      </c>
      <c r="D3496" s="310">
        <v>93.13</v>
      </c>
    </row>
    <row r="3497" spans="1:4" ht="15" customHeight="1">
      <c r="A3497" s="306" t="s">
        <v>24171</v>
      </c>
      <c r="B3497" s="307" t="s">
        <v>24172</v>
      </c>
      <c r="C3497" s="306" t="s">
        <v>269</v>
      </c>
      <c r="D3497" s="308">
        <v>7.0000000000000007E-2</v>
      </c>
    </row>
    <row r="3498" spans="1:4" ht="15" customHeight="1">
      <c r="A3498" s="306" t="s">
        <v>12944</v>
      </c>
      <c r="B3498" s="307" t="s">
        <v>12945</v>
      </c>
      <c r="C3498" s="306" t="s">
        <v>8113</v>
      </c>
      <c r="D3498" s="310">
        <v>16.89</v>
      </c>
    </row>
    <row r="3499" spans="1:4" ht="15" customHeight="1">
      <c r="A3499" s="306" t="s">
        <v>24173</v>
      </c>
      <c r="B3499" s="307" t="s">
        <v>24174</v>
      </c>
      <c r="C3499" s="306" t="s">
        <v>13939</v>
      </c>
      <c r="D3499" s="309">
        <v>303.18</v>
      </c>
    </row>
    <row r="3500" spans="1:4" ht="15" customHeight="1">
      <c r="A3500" s="320">
        <v>250</v>
      </c>
      <c r="B3500" s="303" t="s">
        <v>15764</v>
      </c>
      <c r="C3500" s="304"/>
      <c r="D3500" s="305"/>
    </row>
    <row r="3501" spans="1:4" ht="15" customHeight="1">
      <c r="A3501" s="306" t="s">
        <v>12946</v>
      </c>
      <c r="B3501" s="307" t="s">
        <v>12947</v>
      </c>
      <c r="C3501" s="306" t="s">
        <v>160</v>
      </c>
      <c r="D3501" s="309">
        <v>756.43</v>
      </c>
    </row>
    <row r="3502" spans="1:4" ht="15" customHeight="1">
      <c r="A3502" s="306" t="s">
        <v>12948</v>
      </c>
      <c r="B3502" s="307" t="s">
        <v>12949</v>
      </c>
      <c r="C3502" s="306" t="s">
        <v>160</v>
      </c>
      <c r="D3502" s="309">
        <v>777.44</v>
      </c>
    </row>
    <row r="3503" spans="1:4" ht="15" customHeight="1">
      <c r="A3503" s="306" t="s">
        <v>12950</v>
      </c>
      <c r="B3503" s="307" t="s">
        <v>12951</v>
      </c>
      <c r="C3503" s="306" t="s">
        <v>160</v>
      </c>
      <c r="D3503" s="311">
        <v>1092.6199999999999</v>
      </c>
    </row>
    <row r="3504" spans="1:4" ht="15" customHeight="1">
      <c r="A3504" s="306" t="s">
        <v>12952</v>
      </c>
      <c r="B3504" s="307" t="s">
        <v>12953</v>
      </c>
      <c r="C3504" s="306" t="s">
        <v>160</v>
      </c>
      <c r="D3504" s="311">
        <v>1176.67</v>
      </c>
    </row>
    <row r="3505" spans="1:4" ht="15" customHeight="1">
      <c r="A3505" s="306" t="s">
        <v>12954</v>
      </c>
      <c r="B3505" s="307" t="s">
        <v>12955</v>
      </c>
      <c r="C3505" s="306" t="s">
        <v>160</v>
      </c>
      <c r="D3505" s="312">
        <v>10152.52</v>
      </c>
    </row>
    <row r="3506" spans="1:4" ht="15" customHeight="1">
      <c r="A3506" s="306" t="s">
        <v>12956</v>
      </c>
      <c r="B3506" s="307" t="s">
        <v>12957</v>
      </c>
      <c r="C3506" s="306" t="s">
        <v>145</v>
      </c>
      <c r="D3506" s="312">
        <v>10520.1</v>
      </c>
    </row>
    <row r="3507" spans="1:4" ht="15" customHeight="1">
      <c r="A3507" s="306" t="s">
        <v>12958</v>
      </c>
      <c r="B3507" s="307" t="s">
        <v>12959</v>
      </c>
      <c r="C3507" s="306" t="s">
        <v>160</v>
      </c>
      <c r="D3507" s="312">
        <v>11343.73</v>
      </c>
    </row>
    <row r="3508" spans="1:4" ht="15" customHeight="1">
      <c r="A3508" s="306" t="s">
        <v>12960</v>
      </c>
      <c r="B3508" s="307" t="s">
        <v>12961</v>
      </c>
      <c r="C3508" s="306" t="s">
        <v>145</v>
      </c>
      <c r="D3508" s="312">
        <v>13003.94</v>
      </c>
    </row>
    <row r="3509" spans="1:4" ht="15" customHeight="1">
      <c r="A3509" s="306" t="s">
        <v>12962</v>
      </c>
      <c r="B3509" s="307" t="s">
        <v>12963</v>
      </c>
      <c r="C3509" s="306" t="s">
        <v>160</v>
      </c>
      <c r="D3509" s="312">
        <v>21895.8</v>
      </c>
    </row>
    <row r="3510" spans="1:4" ht="15" customHeight="1">
      <c r="A3510" s="306" t="s">
        <v>12964</v>
      </c>
      <c r="B3510" s="307" t="s">
        <v>12965</v>
      </c>
      <c r="C3510" s="306" t="s">
        <v>145</v>
      </c>
      <c r="D3510" s="312">
        <v>15789.16</v>
      </c>
    </row>
    <row r="3511" spans="1:4" ht="15" customHeight="1">
      <c r="A3511" s="306" t="s">
        <v>12966</v>
      </c>
      <c r="B3511" s="307" t="s">
        <v>12967</v>
      </c>
      <c r="C3511" s="306" t="s">
        <v>160</v>
      </c>
      <c r="D3511" s="312">
        <v>31049.54</v>
      </c>
    </row>
    <row r="3512" spans="1:4" ht="15" customHeight="1">
      <c r="A3512" s="306" t="s">
        <v>12968</v>
      </c>
      <c r="B3512" s="307" t="s">
        <v>12969</v>
      </c>
      <c r="C3512" s="306" t="s">
        <v>145</v>
      </c>
      <c r="D3512" s="312">
        <v>20272.57</v>
      </c>
    </row>
    <row r="3513" spans="1:4" ht="15" customHeight="1">
      <c r="A3513" s="306" t="s">
        <v>12970</v>
      </c>
      <c r="B3513" s="307" t="s">
        <v>12971</v>
      </c>
      <c r="C3513" s="306" t="s">
        <v>160</v>
      </c>
      <c r="D3513" s="311">
        <v>1992.24</v>
      </c>
    </row>
    <row r="3514" spans="1:4" ht="15" customHeight="1">
      <c r="A3514" s="306" t="s">
        <v>12972</v>
      </c>
      <c r="B3514" s="307" t="s">
        <v>12973</v>
      </c>
      <c r="C3514" s="306" t="s">
        <v>145</v>
      </c>
      <c r="D3514" s="311">
        <v>2620.7800000000002</v>
      </c>
    </row>
    <row r="3515" spans="1:4" ht="15" customHeight="1">
      <c r="A3515" s="306" t="s">
        <v>12974</v>
      </c>
      <c r="B3515" s="307" t="s">
        <v>12975</v>
      </c>
      <c r="C3515" s="306" t="s">
        <v>160</v>
      </c>
      <c r="D3515" s="311">
        <v>6915.68</v>
      </c>
    </row>
    <row r="3516" spans="1:4" ht="15" customHeight="1">
      <c r="A3516" s="306" t="s">
        <v>12976</v>
      </c>
      <c r="B3516" s="307" t="s">
        <v>12977</v>
      </c>
      <c r="C3516" s="306" t="s">
        <v>145</v>
      </c>
      <c r="D3516" s="311">
        <v>5492.57</v>
      </c>
    </row>
    <row r="3517" spans="1:4" ht="15" customHeight="1">
      <c r="A3517" s="306" t="s">
        <v>12978</v>
      </c>
      <c r="B3517" s="307" t="s">
        <v>12979</v>
      </c>
      <c r="C3517" s="306" t="s">
        <v>160</v>
      </c>
      <c r="D3517" s="311">
        <v>4711.59</v>
      </c>
    </row>
    <row r="3518" spans="1:4" ht="15" customHeight="1">
      <c r="A3518" s="306" t="s">
        <v>12980</v>
      </c>
      <c r="B3518" s="307" t="s">
        <v>12981</v>
      </c>
      <c r="C3518" s="306" t="s">
        <v>145</v>
      </c>
      <c r="D3518" s="311">
        <v>5883.44</v>
      </c>
    </row>
    <row r="3519" spans="1:4" ht="15" customHeight="1">
      <c r="A3519" s="306" t="s">
        <v>12982</v>
      </c>
      <c r="B3519" s="307" t="s">
        <v>12983</v>
      </c>
      <c r="C3519" s="306" t="s">
        <v>160</v>
      </c>
      <c r="D3519" s="311">
        <v>7586.15</v>
      </c>
    </row>
    <row r="3520" spans="1:4" ht="15" customHeight="1">
      <c r="A3520" s="306" t="s">
        <v>12984</v>
      </c>
      <c r="B3520" s="307" t="s">
        <v>12985</v>
      </c>
      <c r="C3520" s="306" t="s">
        <v>145</v>
      </c>
      <c r="D3520" s="311">
        <v>6913.98</v>
      </c>
    </row>
    <row r="3521" spans="1:4" ht="15" customHeight="1">
      <c r="A3521" s="306" t="s">
        <v>12986</v>
      </c>
      <c r="B3521" s="307" t="s">
        <v>12987</v>
      </c>
      <c r="C3521" s="306" t="s">
        <v>160</v>
      </c>
      <c r="D3521" s="312">
        <v>11192.81</v>
      </c>
    </row>
    <row r="3522" spans="1:4" ht="15" customHeight="1">
      <c r="A3522" s="306" t="s">
        <v>12988</v>
      </c>
      <c r="B3522" s="307" t="s">
        <v>12989</v>
      </c>
      <c r="C3522" s="306" t="s">
        <v>145</v>
      </c>
      <c r="D3522" s="311">
        <v>8025.21</v>
      </c>
    </row>
    <row r="3523" spans="1:4" ht="15" customHeight="1">
      <c r="A3523" s="306" t="s">
        <v>12990</v>
      </c>
      <c r="B3523" s="307" t="s">
        <v>12991</v>
      </c>
      <c r="C3523" s="306" t="s">
        <v>160</v>
      </c>
      <c r="D3523" s="312">
        <v>15879.71</v>
      </c>
    </row>
    <row r="3524" spans="1:4" ht="15" customHeight="1">
      <c r="A3524" s="306" t="s">
        <v>12992</v>
      </c>
      <c r="B3524" s="307" t="s">
        <v>12993</v>
      </c>
      <c r="C3524" s="306" t="s">
        <v>145</v>
      </c>
      <c r="D3524" s="311">
        <v>9318.8799999999992</v>
      </c>
    </row>
    <row r="3525" spans="1:4" ht="15" customHeight="1">
      <c r="A3525" s="306" t="s">
        <v>12994</v>
      </c>
      <c r="B3525" s="307" t="s">
        <v>12995</v>
      </c>
      <c r="C3525" s="306" t="s">
        <v>160</v>
      </c>
      <c r="D3525" s="311">
        <v>5222.5200000000004</v>
      </c>
    </row>
    <row r="3526" spans="1:4" ht="15" customHeight="1">
      <c r="A3526" s="306" t="s">
        <v>12996</v>
      </c>
      <c r="B3526" s="307" t="s">
        <v>12997</v>
      </c>
      <c r="C3526" s="306" t="s">
        <v>145</v>
      </c>
      <c r="D3526" s="311">
        <v>7414.99</v>
      </c>
    </row>
    <row r="3527" spans="1:4" ht="15" customHeight="1">
      <c r="A3527" s="306" t="s">
        <v>12998</v>
      </c>
      <c r="B3527" s="307" t="s">
        <v>12999</v>
      </c>
      <c r="C3527" s="306" t="s">
        <v>160</v>
      </c>
      <c r="D3527" s="311">
        <v>8135.24</v>
      </c>
    </row>
    <row r="3528" spans="1:4" ht="15" customHeight="1">
      <c r="A3528" s="306" t="s">
        <v>13000</v>
      </c>
      <c r="B3528" s="307" t="s">
        <v>13001</v>
      </c>
      <c r="C3528" s="306" t="s">
        <v>145</v>
      </c>
      <c r="D3528" s="311">
        <v>8402.1200000000008</v>
      </c>
    </row>
    <row r="3529" spans="1:4" ht="15" customHeight="1">
      <c r="A3529" s="306" t="s">
        <v>13002</v>
      </c>
      <c r="B3529" s="307" t="s">
        <v>13003</v>
      </c>
      <c r="C3529" s="306" t="s">
        <v>160</v>
      </c>
      <c r="D3529" s="312">
        <v>12080.9</v>
      </c>
    </row>
    <row r="3530" spans="1:4" ht="15" customHeight="1">
      <c r="A3530" s="306" t="s">
        <v>13004</v>
      </c>
      <c r="B3530" s="307" t="s">
        <v>13005</v>
      </c>
      <c r="C3530" s="306" t="s">
        <v>145</v>
      </c>
      <c r="D3530" s="311">
        <v>9609.25</v>
      </c>
    </row>
    <row r="3531" spans="1:4" ht="15" customHeight="1">
      <c r="A3531" s="306" t="s">
        <v>13006</v>
      </c>
      <c r="B3531" s="307" t="s">
        <v>13007</v>
      </c>
      <c r="C3531" s="306" t="s">
        <v>160</v>
      </c>
      <c r="D3531" s="312">
        <v>16830.21</v>
      </c>
    </row>
    <row r="3532" spans="1:4" ht="15" customHeight="1">
      <c r="A3532" s="306" t="s">
        <v>13008</v>
      </c>
      <c r="B3532" s="307" t="s">
        <v>13009</v>
      </c>
      <c r="C3532" s="306" t="s">
        <v>145</v>
      </c>
      <c r="D3532" s="312">
        <v>10830.78</v>
      </c>
    </row>
    <row r="3533" spans="1:4" ht="15" customHeight="1">
      <c r="A3533" s="306" t="s">
        <v>13010</v>
      </c>
      <c r="B3533" s="307" t="s">
        <v>13011</v>
      </c>
      <c r="C3533" s="306" t="s">
        <v>160</v>
      </c>
      <c r="D3533" s="311">
        <v>8886.67</v>
      </c>
    </row>
    <row r="3534" spans="1:4" ht="15" customHeight="1">
      <c r="A3534" s="306" t="s">
        <v>13012</v>
      </c>
      <c r="B3534" s="307" t="s">
        <v>13013</v>
      </c>
      <c r="C3534" s="306" t="s">
        <v>145</v>
      </c>
      <c r="D3534" s="312">
        <v>10220</v>
      </c>
    </row>
    <row r="3535" spans="1:4" ht="15" customHeight="1">
      <c r="A3535" s="306" t="s">
        <v>13014</v>
      </c>
      <c r="B3535" s="307" t="s">
        <v>13015</v>
      </c>
      <c r="C3535" s="306" t="s">
        <v>160</v>
      </c>
      <c r="D3535" s="312">
        <v>12860.28</v>
      </c>
    </row>
    <row r="3536" spans="1:4" ht="15" customHeight="1">
      <c r="A3536" s="306" t="s">
        <v>13016</v>
      </c>
      <c r="B3536" s="307" t="s">
        <v>13017</v>
      </c>
      <c r="C3536" s="306" t="s">
        <v>145</v>
      </c>
      <c r="D3536" s="312">
        <v>11321.52</v>
      </c>
    </row>
    <row r="3537" spans="1:4" ht="15" customHeight="1">
      <c r="A3537" s="306" t="s">
        <v>13018</v>
      </c>
      <c r="B3537" s="307" t="s">
        <v>13019</v>
      </c>
      <c r="C3537" s="306" t="s">
        <v>160</v>
      </c>
      <c r="D3537" s="312">
        <v>17766.060000000001</v>
      </c>
    </row>
    <row r="3538" spans="1:4" ht="15" customHeight="1">
      <c r="A3538" s="306" t="s">
        <v>13020</v>
      </c>
      <c r="B3538" s="307" t="s">
        <v>13021</v>
      </c>
      <c r="C3538" s="306" t="s">
        <v>145</v>
      </c>
      <c r="D3538" s="312">
        <v>12557.6</v>
      </c>
    </row>
    <row r="3539" spans="1:4" ht="15" customHeight="1">
      <c r="A3539" s="306" t="s">
        <v>13022</v>
      </c>
      <c r="B3539" s="307" t="s">
        <v>13023</v>
      </c>
      <c r="C3539" s="306" t="s">
        <v>160</v>
      </c>
      <c r="D3539" s="312">
        <v>23716.52</v>
      </c>
    </row>
    <row r="3540" spans="1:4" ht="15" customHeight="1">
      <c r="A3540" s="306" t="s">
        <v>13024</v>
      </c>
      <c r="B3540" s="307" t="s">
        <v>13025</v>
      </c>
      <c r="C3540" s="306" t="s">
        <v>145</v>
      </c>
      <c r="D3540" s="312">
        <v>13951.5</v>
      </c>
    </row>
    <row r="3541" spans="1:4" ht="15" customHeight="1">
      <c r="A3541" s="306" t="s">
        <v>13026</v>
      </c>
      <c r="B3541" s="307" t="s">
        <v>13027</v>
      </c>
      <c r="C3541" s="306" t="s">
        <v>160</v>
      </c>
      <c r="D3541" s="312">
        <v>18761.72</v>
      </c>
    </row>
    <row r="3542" spans="1:4" ht="15" customHeight="1">
      <c r="A3542" s="306" t="s">
        <v>13028</v>
      </c>
      <c r="B3542" s="307" t="s">
        <v>13029</v>
      </c>
      <c r="C3542" s="306" t="s">
        <v>145</v>
      </c>
      <c r="D3542" s="312">
        <v>14485.17</v>
      </c>
    </row>
    <row r="3543" spans="1:4" ht="15" customHeight="1">
      <c r="A3543" s="306" t="s">
        <v>13030</v>
      </c>
      <c r="B3543" s="307" t="s">
        <v>13031</v>
      </c>
      <c r="C3543" s="306" t="s">
        <v>160</v>
      </c>
      <c r="D3543" s="312">
        <v>24885.99</v>
      </c>
    </row>
    <row r="3544" spans="1:4" ht="15" customHeight="1">
      <c r="A3544" s="306" t="s">
        <v>13032</v>
      </c>
      <c r="B3544" s="307" t="s">
        <v>13033</v>
      </c>
      <c r="C3544" s="306" t="s">
        <v>145</v>
      </c>
      <c r="D3544" s="312">
        <v>15871.33</v>
      </c>
    </row>
    <row r="3545" spans="1:4" ht="15" customHeight="1">
      <c r="A3545" s="306" t="s">
        <v>13034</v>
      </c>
      <c r="B3545" s="307" t="s">
        <v>13035</v>
      </c>
      <c r="C3545" s="306" t="s">
        <v>160</v>
      </c>
      <c r="D3545" s="312">
        <v>33061.69</v>
      </c>
    </row>
    <row r="3546" spans="1:4" ht="15" customHeight="1">
      <c r="A3546" s="306" t="s">
        <v>13036</v>
      </c>
      <c r="B3546" s="307" t="s">
        <v>13037</v>
      </c>
      <c r="C3546" s="306" t="s">
        <v>145</v>
      </c>
      <c r="D3546" s="312">
        <v>19691.330000000002</v>
      </c>
    </row>
    <row r="3547" spans="1:4" ht="15" customHeight="1">
      <c r="A3547" s="306" t="s">
        <v>13038</v>
      </c>
      <c r="B3547" s="307" t="s">
        <v>13039</v>
      </c>
      <c r="C3547" s="306" t="s">
        <v>145</v>
      </c>
      <c r="D3547" s="309">
        <v>956.1</v>
      </c>
    </row>
    <row r="3548" spans="1:4" ht="15" customHeight="1">
      <c r="A3548" s="306" t="s">
        <v>13040</v>
      </c>
      <c r="B3548" s="307" t="s">
        <v>13041</v>
      </c>
      <c r="C3548" s="306" t="s">
        <v>145</v>
      </c>
      <c r="D3548" s="311">
        <v>1619.18</v>
      </c>
    </row>
    <row r="3549" spans="1:4" ht="15" customHeight="1">
      <c r="A3549" s="306" t="s">
        <v>13042</v>
      </c>
      <c r="B3549" s="307" t="s">
        <v>13043</v>
      </c>
      <c r="C3549" s="306" t="s">
        <v>145</v>
      </c>
      <c r="D3549" s="311">
        <v>2302.0100000000002</v>
      </c>
    </row>
    <row r="3550" spans="1:4" ht="15" customHeight="1">
      <c r="A3550" s="306" t="s">
        <v>13044</v>
      </c>
      <c r="B3550" s="307" t="s">
        <v>13045</v>
      </c>
      <c r="C3550" s="306" t="s">
        <v>145</v>
      </c>
      <c r="D3550" s="311">
        <v>3161.31</v>
      </c>
    </row>
    <row r="3551" spans="1:4" ht="15" customHeight="1">
      <c r="A3551" s="306" t="s">
        <v>13046</v>
      </c>
      <c r="B3551" s="307" t="s">
        <v>13047</v>
      </c>
      <c r="C3551" s="306" t="s">
        <v>145</v>
      </c>
      <c r="D3551" s="311">
        <v>4863.59</v>
      </c>
    </row>
    <row r="3552" spans="1:4" ht="15" customHeight="1">
      <c r="A3552" s="306" t="s">
        <v>13048</v>
      </c>
      <c r="B3552" s="307" t="s">
        <v>13049</v>
      </c>
      <c r="C3552" s="306" t="s">
        <v>160</v>
      </c>
      <c r="D3552" s="311">
        <v>2065.9499999999998</v>
      </c>
    </row>
    <row r="3553" spans="1:4" ht="15" customHeight="1">
      <c r="A3553" s="306" t="s">
        <v>13050</v>
      </c>
      <c r="B3553" s="307" t="s">
        <v>13051</v>
      </c>
      <c r="C3553" s="306" t="s">
        <v>160</v>
      </c>
      <c r="D3553" s="311">
        <v>3362.07</v>
      </c>
    </row>
    <row r="3554" spans="1:4" ht="15" customHeight="1">
      <c r="A3554" s="306" t="s">
        <v>13052</v>
      </c>
      <c r="B3554" s="307" t="s">
        <v>13053</v>
      </c>
      <c r="C3554" s="306" t="s">
        <v>160</v>
      </c>
      <c r="D3554" s="311">
        <v>5061.18</v>
      </c>
    </row>
    <row r="3555" spans="1:4" ht="15" customHeight="1">
      <c r="A3555" s="306" t="s">
        <v>13054</v>
      </c>
      <c r="B3555" s="307" t="s">
        <v>13055</v>
      </c>
      <c r="C3555" s="306" t="s">
        <v>160</v>
      </c>
      <c r="D3555" s="311">
        <v>7372.11</v>
      </c>
    </row>
    <row r="3556" spans="1:4" ht="15" customHeight="1">
      <c r="A3556" s="306" t="s">
        <v>13056</v>
      </c>
      <c r="B3556" s="307" t="s">
        <v>13057</v>
      </c>
      <c r="C3556" s="306" t="s">
        <v>160</v>
      </c>
      <c r="D3556" s="312">
        <v>13114.37</v>
      </c>
    </row>
    <row r="3557" spans="1:4" ht="15" customHeight="1">
      <c r="A3557" s="306" t="s">
        <v>13058</v>
      </c>
      <c r="B3557" s="307" t="s">
        <v>13059</v>
      </c>
      <c r="C3557" s="306" t="s">
        <v>145</v>
      </c>
      <c r="D3557" s="309">
        <v>910.16</v>
      </c>
    </row>
    <row r="3558" spans="1:4" ht="15" customHeight="1">
      <c r="A3558" s="306" t="s">
        <v>13060</v>
      </c>
      <c r="B3558" s="307" t="s">
        <v>13061</v>
      </c>
      <c r="C3558" s="306" t="s">
        <v>145</v>
      </c>
      <c r="D3558" s="311">
        <v>1437.04</v>
      </c>
    </row>
    <row r="3559" spans="1:4" ht="15" customHeight="1">
      <c r="A3559" s="306" t="s">
        <v>13062</v>
      </c>
      <c r="B3559" s="307" t="s">
        <v>13063</v>
      </c>
      <c r="C3559" s="306" t="s">
        <v>145</v>
      </c>
      <c r="D3559" s="311">
        <v>2090.77</v>
      </c>
    </row>
    <row r="3560" spans="1:4" ht="15" customHeight="1">
      <c r="A3560" s="306" t="s">
        <v>13064</v>
      </c>
      <c r="B3560" s="307" t="s">
        <v>13065</v>
      </c>
      <c r="C3560" s="306" t="s">
        <v>145</v>
      </c>
      <c r="D3560" s="311">
        <v>3065.71</v>
      </c>
    </row>
    <row r="3561" spans="1:4" ht="15" customHeight="1">
      <c r="A3561" s="306" t="s">
        <v>13066</v>
      </c>
      <c r="B3561" s="307" t="s">
        <v>13067</v>
      </c>
      <c r="C3561" s="306" t="s">
        <v>145</v>
      </c>
      <c r="D3561" s="311">
        <v>4489.97</v>
      </c>
    </row>
    <row r="3562" spans="1:4" ht="15" customHeight="1">
      <c r="A3562" s="306" t="s">
        <v>13068</v>
      </c>
      <c r="B3562" s="307" t="s">
        <v>13069</v>
      </c>
      <c r="C3562" s="306" t="s">
        <v>145</v>
      </c>
      <c r="D3562" s="311">
        <v>1031.5</v>
      </c>
    </row>
    <row r="3563" spans="1:4" ht="15" customHeight="1">
      <c r="A3563" s="306" t="s">
        <v>13070</v>
      </c>
      <c r="B3563" s="307" t="s">
        <v>13071</v>
      </c>
      <c r="C3563" s="306" t="s">
        <v>145</v>
      </c>
      <c r="D3563" s="311">
        <v>1679.18</v>
      </c>
    </row>
    <row r="3564" spans="1:4" ht="15" customHeight="1">
      <c r="A3564" s="306" t="s">
        <v>13072</v>
      </c>
      <c r="B3564" s="307" t="s">
        <v>13073</v>
      </c>
      <c r="C3564" s="306" t="s">
        <v>145</v>
      </c>
      <c r="D3564" s="311">
        <v>2422.79</v>
      </c>
    </row>
    <row r="3565" spans="1:4" ht="15" customHeight="1">
      <c r="A3565" s="306" t="s">
        <v>13074</v>
      </c>
      <c r="B3565" s="307" t="s">
        <v>13075</v>
      </c>
      <c r="C3565" s="306" t="s">
        <v>145</v>
      </c>
      <c r="D3565" s="311">
        <v>3335.01</v>
      </c>
    </row>
    <row r="3566" spans="1:4" ht="15" customHeight="1">
      <c r="A3566" s="306" t="s">
        <v>13076</v>
      </c>
      <c r="B3566" s="307" t="s">
        <v>13077</v>
      </c>
      <c r="C3566" s="306" t="s">
        <v>145</v>
      </c>
      <c r="D3566" s="311">
        <v>4953.25</v>
      </c>
    </row>
    <row r="3567" spans="1:4" ht="15" customHeight="1">
      <c r="A3567" s="306" t="s">
        <v>13078</v>
      </c>
      <c r="B3567" s="307" t="s">
        <v>13079</v>
      </c>
      <c r="C3567" s="306" t="s">
        <v>160</v>
      </c>
      <c r="D3567" s="311">
        <v>4922.46</v>
      </c>
    </row>
    <row r="3568" spans="1:4" ht="15" customHeight="1">
      <c r="A3568" s="306" t="s">
        <v>13080</v>
      </c>
      <c r="B3568" s="307" t="s">
        <v>13081</v>
      </c>
      <c r="C3568" s="306" t="s">
        <v>145</v>
      </c>
      <c r="D3568" s="311">
        <v>3454.24</v>
      </c>
    </row>
    <row r="3569" spans="1:4" ht="15" customHeight="1">
      <c r="A3569" s="306" t="s">
        <v>13082</v>
      </c>
      <c r="B3569" s="307" t="s">
        <v>13083</v>
      </c>
      <c r="C3569" s="306" t="s">
        <v>160</v>
      </c>
      <c r="D3569" s="311">
        <v>5774.12</v>
      </c>
    </row>
    <row r="3570" spans="1:4" ht="15" customHeight="1">
      <c r="A3570" s="306" t="s">
        <v>13084</v>
      </c>
      <c r="B3570" s="307" t="s">
        <v>13085</v>
      </c>
      <c r="C3570" s="306" t="s">
        <v>145</v>
      </c>
      <c r="D3570" s="311">
        <v>4515.28</v>
      </c>
    </row>
    <row r="3571" spans="1:4" ht="15" customHeight="1">
      <c r="A3571" s="306" t="s">
        <v>13086</v>
      </c>
      <c r="B3571" s="307" t="s">
        <v>13087</v>
      </c>
      <c r="C3571" s="306" t="s">
        <v>160</v>
      </c>
      <c r="D3571" s="311">
        <v>9029.56</v>
      </c>
    </row>
    <row r="3572" spans="1:4" ht="15" customHeight="1">
      <c r="A3572" s="306" t="s">
        <v>13088</v>
      </c>
      <c r="B3572" s="307" t="s">
        <v>13089</v>
      </c>
      <c r="C3572" s="306" t="s">
        <v>145</v>
      </c>
      <c r="D3572" s="311">
        <v>5343.62</v>
      </c>
    </row>
    <row r="3573" spans="1:4" ht="15" customHeight="1">
      <c r="A3573" s="306" t="s">
        <v>13090</v>
      </c>
      <c r="B3573" s="307" t="s">
        <v>13091</v>
      </c>
      <c r="C3573" s="306" t="s">
        <v>160</v>
      </c>
      <c r="D3573" s="312">
        <v>13253.77</v>
      </c>
    </row>
    <row r="3574" spans="1:4" ht="15" customHeight="1">
      <c r="A3574" s="306" t="s">
        <v>13092</v>
      </c>
      <c r="B3574" s="307" t="s">
        <v>13093</v>
      </c>
      <c r="C3574" s="306" t="s">
        <v>145</v>
      </c>
      <c r="D3574" s="311">
        <v>6255.94</v>
      </c>
    </row>
    <row r="3575" spans="1:4" ht="15" customHeight="1">
      <c r="A3575" s="306" t="s">
        <v>13094</v>
      </c>
      <c r="B3575" s="307" t="s">
        <v>13095</v>
      </c>
      <c r="C3575" s="306" t="s">
        <v>160</v>
      </c>
      <c r="D3575" s="312">
        <v>18453.89</v>
      </c>
    </row>
    <row r="3576" spans="1:4" ht="15" customHeight="1">
      <c r="A3576" s="306" t="s">
        <v>13096</v>
      </c>
      <c r="B3576" s="307" t="s">
        <v>13097</v>
      </c>
      <c r="C3576" s="306" t="s">
        <v>145</v>
      </c>
      <c r="D3576" s="311">
        <v>7277.63</v>
      </c>
    </row>
    <row r="3577" spans="1:4" ht="15" customHeight="1">
      <c r="A3577" s="306" t="s">
        <v>13098</v>
      </c>
      <c r="B3577" s="307" t="s">
        <v>13099</v>
      </c>
      <c r="C3577" s="306" t="s">
        <v>160</v>
      </c>
      <c r="D3577" s="312">
        <v>10152.52</v>
      </c>
    </row>
    <row r="3578" spans="1:4" ht="15" customHeight="1">
      <c r="A3578" s="306" t="s">
        <v>13100</v>
      </c>
      <c r="B3578" s="307" t="s">
        <v>13101</v>
      </c>
      <c r="C3578" s="306" t="s">
        <v>145</v>
      </c>
      <c r="D3578" s="311">
        <v>6575.59</v>
      </c>
    </row>
    <row r="3579" spans="1:4" ht="15" customHeight="1">
      <c r="A3579" s="306" t="s">
        <v>13102</v>
      </c>
      <c r="B3579" s="307" t="s">
        <v>13103</v>
      </c>
      <c r="C3579" s="306" t="s">
        <v>145</v>
      </c>
      <c r="D3579" s="311">
        <v>7544.65</v>
      </c>
    </row>
    <row r="3580" spans="1:4" ht="15" customHeight="1">
      <c r="A3580" s="306" t="s">
        <v>13104</v>
      </c>
      <c r="B3580" s="307" t="s">
        <v>13105</v>
      </c>
      <c r="C3580" s="306" t="s">
        <v>160</v>
      </c>
      <c r="D3580" s="312">
        <v>15940.16</v>
      </c>
    </row>
    <row r="3581" spans="1:4" ht="15" customHeight="1">
      <c r="A3581" s="306" t="s">
        <v>13106</v>
      </c>
      <c r="B3581" s="307" t="s">
        <v>13107</v>
      </c>
      <c r="C3581" s="306" t="s">
        <v>145</v>
      </c>
      <c r="D3581" s="311">
        <v>8984.42</v>
      </c>
    </row>
    <row r="3582" spans="1:4" ht="15" customHeight="1">
      <c r="A3582" s="306" t="s">
        <v>13108</v>
      </c>
      <c r="B3582" s="307" t="s">
        <v>13109</v>
      </c>
      <c r="C3582" s="306" t="s">
        <v>160</v>
      </c>
      <c r="D3582" s="312">
        <v>21895.8</v>
      </c>
    </row>
    <row r="3583" spans="1:4" ht="15" customHeight="1">
      <c r="A3583" s="306" t="s">
        <v>13110</v>
      </c>
      <c r="B3583" s="307" t="s">
        <v>13111</v>
      </c>
      <c r="C3583" s="306" t="s">
        <v>145</v>
      </c>
      <c r="D3583" s="312">
        <v>10095</v>
      </c>
    </row>
    <row r="3584" spans="1:4" ht="15" customHeight="1">
      <c r="A3584" s="306" t="s">
        <v>13112</v>
      </c>
      <c r="B3584" s="307" t="s">
        <v>13113</v>
      </c>
      <c r="C3584" s="306" t="s">
        <v>160</v>
      </c>
      <c r="D3584" s="311">
        <v>1992.24</v>
      </c>
    </row>
    <row r="3585" spans="1:4" ht="15" customHeight="1">
      <c r="A3585" s="306" t="s">
        <v>13114</v>
      </c>
      <c r="B3585" s="307" t="s">
        <v>13115</v>
      </c>
      <c r="C3585" s="306" t="s">
        <v>145</v>
      </c>
      <c r="D3585" s="311">
        <v>1661.54</v>
      </c>
    </row>
    <row r="3586" spans="1:4" ht="15" customHeight="1">
      <c r="A3586" s="306" t="s">
        <v>13116</v>
      </c>
      <c r="B3586" s="307" t="s">
        <v>13117</v>
      </c>
      <c r="C3586" s="306" t="s">
        <v>160</v>
      </c>
      <c r="D3586" s="311">
        <v>3770.94</v>
      </c>
    </row>
    <row r="3587" spans="1:4" ht="15" customHeight="1">
      <c r="A3587" s="306" t="s">
        <v>13118</v>
      </c>
      <c r="B3587" s="307" t="s">
        <v>13119</v>
      </c>
      <c r="C3587" s="306" t="s">
        <v>145</v>
      </c>
      <c r="D3587" s="311">
        <v>2245.1799999999998</v>
      </c>
    </row>
    <row r="3588" spans="1:4" ht="15" customHeight="1">
      <c r="A3588" s="306" t="s">
        <v>13120</v>
      </c>
      <c r="B3588" s="307" t="s">
        <v>13121</v>
      </c>
      <c r="C3588" s="306" t="s">
        <v>160</v>
      </c>
      <c r="D3588" s="311">
        <v>6423.73</v>
      </c>
    </row>
    <row r="3589" spans="1:4" ht="15" customHeight="1">
      <c r="A3589" s="306" t="s">
        <v>13122</v>
      </c>
      <c r="B3589" s="307" t="s">
        <v>13123</v>
      </c>
      <c r="C3589" s="306" t="s">
        <v>145</v>
      </c>
      <c r="D3589" s="311">
        <v>2960.92</v>
      </c>
    </row>
    <row r="3590" spans="1:4" ht="15" customHeight="1">
      <c r="A3590" s="306" t="s">
        <v>13124</v>
      </c>
      <c r="B3590" s="307" t="s">
        <v>13125</v>
      </c>
      <c r="C3590" s="306" t="s">
        <v>160</v>
      </c>
      <c r="D3590" s="311">
        <v>2291.9699999999998</v>
      </c>
    </row>
    <row r="3591" spans="1:4" ht="15" customHeight="1">
      <c r="A3591" s="306" t="s">
        <v>13126</v>
      </c>
      <c r="B3591" s="307" t="s">
        <v>13127</v>
      </c>
      <c r="C3591" s="306" t="s">
        <v>145</v>
      </c>
      <c r="D3591" s="311">
        <v>2272.65</v>
      </c>
    </row>
    <row r="3592" spans="1:4" ht="15" customHeight="1">
      <c r="A3592" s="306" t="s">
        <v>13128</v>
      </c>
      <c r="B3592" s="307" t="s">
        <v>13129</v>
      </c>
      <c r="C3592" s="306" t="s">
        <v>160</v>
      </c>
      <c r="D3592" s="311">
        <v>4231.54</v>
      </c>
    </row>
    <row r="3593" spans="1:4" ht="15" customHeight="1">
      <c r="A3593" s="306" t="s">
        <v>13130</v>
      </c>
      <c r="B3593" s="307" t="s">
        <v>13131</v>
      </c>
      <c r="C3593" s="306" t="s">
        <v>145</v>
      </c>
      <c r="D3593" s="311">
        <v>2882.43</v>
      </c>
    </row>
    <row r="3594" spans="1:4" ht="15" customHeight="1">
      <c r="A3594" s="306" t="s">
        <v>13132</v>
      </c>
      <c r="B3594" s="307" t="s">
        <v>13133</v>
      </c>
      <c r="C3594" s="306" t="s">
        <v>160</v>
      </c>
      <c r="D3594" s="311">
        <v>6915.68</v>
      </c>
    </row>
    <row r="3595" spans="1:4" ht="15" customHeight="1">
      <c r="A3595" s="306" t="s">
        <v>13134</v>
      </c>
      <c r="B3595" s="307" t="s">
        <v>13135</v>
      </c>
      <c r="C3595" s="306" t="s">
        <v>145</v>
      </c>
      <c r="D3595" s="311">
        <v>3600.02</v>
      </c>
    </row>
    <row r="3596" spans="1:4" ht="15" customHeight="1">
      <c r="A3596" s="306" t="s">
        <v>13136</v>
      </c>
      <c r="B3596" s="307" t="s">
        <v>13137</v>
      </c>
      <c r="C3596" s="306" t="s">
        <v>160</v>
      </c>
      <c r="D3596" s="311">
        <v>2612.33</v>
      </c>
    </row>
    <row r="3597" spans="1:4" ht="15" customHeight="1">
      <c r="A3597" s="306" t="s">
        <v>13138</v>
      </c>
      <c r="B3597" s="307" t="s">
        <v>13139</v>
      </c>
      <c r="C3597" s="306" t="s">
        <v>145</v>
      </c>
      <c r="D3597" s="311">
        <v>2987.14</v>
      </c>
    </row>
    <row r="3598" spans="1:4" ht="15" customHeight="1">
      <c r="A3598" s="306" t="s">
        <v>13140</v>
      </c>
      <c r="B3598" s="307" t="s">
        <v>13141</v>
      </c>
      <c r="C3598" s="306" t="s">
        <v>160</v>
      </c>
      <c r="D3598" s="311">
        <v>4711.59</v>
      </c>
    </row>
    <row r="3599" spans="1:4" ht="15" customHeight="1">
      <c r="A3599" s="306" t="s">
        <v>13142</v>
      </c>
      <c r="B3599" s="307" t="s">
        <v>13143</v>
      </c>
      <c r="C3599" s="306" t="s">
        <v>145</v>
      </c>
      <c r="D3599" s="311">
        <v>3629.3</v>
      </c>
    </row>
    <row r="3600" spans="1:4" ht="15" customHeight="1">
      <c r="A3600" s="306" t="s">
        <v>13144</v>
      </c>
      <c r="B3600" s="307" t="s">
        <v>13145</v>
      </c>
      <c r="C3600" s="306" t="s">
        <v>160</v>
      </c>
      <c r="D3600" s="311">
        <v>7586.15</v>
      </c>
    </row>
    <row r="3601" spans="1:4" ht="15" customHeight="1">
      <c r="A3601" s="306" t="s">
        <v>13146</v>
      </c>
      <c r="B3601" s="307" t="s">
        <v>13147</v>
      </c>
      <c r="C3601" s="306" t="s">
        <v>145</v>
      </c>
      <c r="D3601" s="311">
        <v>4361.3599999999997</v>
      </c>
    </row>
    <row r="3602" spans="1:4" ht="15" customHeight="1">
      <c r="A3602" s="306" t="s">
        <v>13148</v>
      </c>
      <c r="B3602" s="307" t="s">
        <v>13149</v>
      </c>
      <c r="C3602" s="306" t="s">
        <v>160</v>
      </c>
      <c r="D3602" s="312">
        <v>11192.81</v>
      </c>
    </row>
    <row r="3603" spans="1:4" ht="15" customHeight="1">
      <c r="A3603" s="306" t="s">
        <v>13150</v>
      </c>
      <c r="B3603" s="307" t="s">
        <v>13151</v>
      </c>
      <c r="C3603" s="306" t="s">
        <v>145</v>
      </c>
      <c r="D3603" s="311">
        <v>5157.76</v>
      </c>
    </row>
    <row r="3604" spans="1:4" ht="15" customHeight="1">
      <c r="A3604" s="306" t="s">
        <v>13152</v>
      </c>
      <c r="B3604" s="307" t="s">
        <v>13153</v>
      </c>
      <c r="C3604" s="306" t="s">
        <v>160</v>
      </c>
      <c r="D3604" s="312">
        <v>15879.71</v>
      </c>
    </row>
    <row r="3605" spans="1:4" ht="15" customHeight="1">
      <c r="A3605" s="306" t="s">
        <v>13154</v>
      </c>
      <c r="B3605" s="307" t="s">
        <v>13155</v>
      </c>
      <c r="C3605" s="306" t="s">
        <v>145</v>
      </c>
      <c r="D3605" s="311">
        <v>6081.93</v>
      </c>
    </row>
    <row r="3606" spans="1:4" ht="15" customHeight="1">
      <c r="A3606" s="306" t="s">
        <v>13156</v>
      </c>
      <c r="B3606" s="307" t="s">
        <v>13157</v>
      </c>
      <c r="C3606" s="306" t="s">
        <v>160</v>
      </c>
      <c r="D3606" s="311">
        <v>8135.24</v>
      </c>
    </row>
    <row r="3607" spans="1:4" ht="15" customHeight="1">
      <c r="A3607" s="306" t="s">
        <v>13158</v>
      </c>
      <c r="B3607" s="307" t="s">
        <v>13159</v>
      </c>
      <c r="C3607" s="306" t="s">
        <v>145</v>
      </c>
      <c r="D3607" s="311">
        <v>5203.71</v>
      </c>
    </row>
    <row r="3608" spans="1:4" ht="15" customHeight="1">
      <c r="A3608" s="306" t="s">
        <v>13160</v>
      </c>
      <c r="B3608" s="307" t="s">
        <v>13161</v>
      </c>
      <c r="C3608" s="306" t="s">
        <v>160</v>
      </c>
      <c r="D3608" s="312">
        <v>12080.9</v>
      </c>
    </row>
    <row r="3609" spans="1:4" ht="15" customHeight="1">
      <c r="A3609" s="306" t="s">
        <v>13162</v>
      </c>
      <c r="B3609" s="307" t="s">
        <v>13163</v>
      </c>
      <c r="C3609" s="306" t="s">
        <v>145</v>
      </c>
      <c r="D3609" s="311">
        <v>6073.35</v>
      </c>
    </row>
    <row r="3610" spans="1:4" ht="15" customHeight="1">
      <c r="A3610" s="306" t="s">
        <v>13164</v>
      </c>
      <c r="B3610" s="307" t="s">
        <v>13165</v>
      </c>
      <c r="C3610" s="306" t="s">
        <v>160</v>
      </c>
      <c r="D3610" s="312">
        <v>16830.21</v>
      </c>
    </row>
    <row r="3611" spans="1:4" ht="15" customHeight="1">
      <c r="A3611" s="306" t="s">
        <v>13166</v>
      </c>
      <c r="B3611" s="307" t="s">
        <v>13167</v>
      </c>
      <c r="C3611" s="306" t="s">
        <v>145</v>
      </c>
      <c r="D3611" s="311">
        <v>6962.26</v>
      </c>
    </row>
    <row r="3612" spans="1:4" ht="15" customHeight="1">
      <c r="A3612" s="306" t="s">
        <v>13168</v>
      </c>
      <c r="B3612" s="307" t="s">
        <v>13169</v>
      </c>
      <c r="C3612" s="306" t="s">
        <v>160</v>
      </c>
      <c r="D3612" s="311">
        <v>5653.62</v>
      </c>
    </row>
    <row r="3613" spans="1:4" ht="15" customHeight="1">
      <c r="A3613" s="306" t="s">
        <v>13170</v>
      </c>
      <c r="B3613" s="307" t="s">
        <v>13171</v>
      </c>
      <c r="C3613" s="306" t="s">
        <v>145</v>
      </c>
      <c r="D3613" s="311">
        <v>5482.76</v>
      </c>
    </row>
    <row r="3614" spans="1:4" ht="15" customHeight="1">
      <c r="A3614" s="306" t="s">
        <v>13172</v>
      </c>
      <c r="B3614" s="307" t="s">
        <v>13173</v>
      </c>
      <c r="C3614" s="306" t="s">
        <v>160</v>
      </c>
      <c r="D3614" s="311">
        <v>8886.67</v>
      </c>
    </row>
    <row r="3615" spans="1:4" ht="15" customHeight="1">
      <c r="A3615" s="306" t="s">
        <v>13174</v>
      </c>
      <c r="B3615" s="307" t="s">
        <v>13175</v>
      </c>
      <c r="C3615" s="306" t="s">
        <v>145</v>
      </c>
      <c r="D3615" s="311">
        <v>6269.85</v>
      </c>
    </row>
    <row r="3616" spans="1:4" ht="15" customHeight="1">
      <c r="A3616" s="306" t="s">
        <v>13176</v>
      </c>
      <c r="B3616" s="307" t="s">
        <v>13177</v>
      </c>
      <c r="C3616" s="306" t="s">
        <v>160</v>
      </c>
      <c r="D3616" s="312">
        <v>12860.28</v>
      </c>
    </row>
    <row r="3617" spans="1:4" ht="15" customHeight="1">
      <c r="A3617" s="306" t="s">
        <v>13178</v>
      </c>
      <c r="B3617" s="307" t="s">
        <v>13179</v>
      </c>
      <c r="C3617" s="306" t="s">
        <v>145</v>
      </c>
      <c r="D3617" s="311">
        <v>7078.38</v>
      </c>
    </row>
    <row r="3618" spans="1:4" ht="15" customHeight="1">
      <c r="A3618" s="306" t="s">
        <v>13180</v>
      </c>
      <c r="B3618" s="307" t="s">
        <v>13181</v>
      </c>
      <c r="C3618" s="306" t="s">
        <v>160</v>
      </c>
      <c r="D3618" s="312">
        <v>17766.060000000001</v>
      </c>
    </row>
    <row r="3619" spans="1:4" ht="15" customHeight="1">
      <c r="A3619" s="306" t="s">
        <v>13182</v>
      </c>
      <c r="B3619" s="307" t="s">
        <v>13183</v>
      </c>
      <c r="C3619" s="306" t="s">
        <v>145</v>
      </c>
      <c r="D3619" s="311">
        <v>7994.45</v>
      </c>
    </row>
    <row r="3620" spans="1:4" ht="15" customHeight="1">
      <c r="A3620" s="306" t="s">
        <v>13184</v>
      </c>
      <c r="B3620" s="307" t="s">
        <v>13185</v>
      </c>
      <c r="C3620" s="306" t="s">
        <v>160</v>
      </c>
      <c r="D3620" s="312">
        <v>23716.52</v>
      </c>
    </row>
    <row r="3621" spans="1:4" ht="15" customHeight="1">
      <c r="A3621" s="306" t="s">
        <v>13186</v>
      </c>
      <c r="B3621" s="307" t="s">
        <v>13187</v>
      </c>
      <c r="C3621" s="306" t="s">
        <v>145</v>
      </c>
      <c r="D3621" s="311">
        <v>8992.9</v>
      </c>
    </row>
    <row r="3622" spans="1:4" ht="15" customHeight="1">
      <c r="A3622" s="306" t="s">
        <v>13188</v>
      </c>
      <c r="B3622" s="307" t="s">
        <v>13189</v>
      </c>
      <c r="C3622" s="306" t="s">
        <v>160</v>
      </c>
      <c r="D3622" s="312">
        <v>13634.88</v>
      </c>
    </row>
    <row r="3623" spans="1:4" ht="15" customHeight="1">
      <c r="A3623" s="306" t="s">
        <v>13190</v>
      </c>
      <c r="B3623" s="307" t="s">
        <v>13191</v>
      </c>
      <c r="C3623" s="306" t="s">
        <v>145</v>
      </c>
      <c r="D3623" s="311">
        <v>8206.7000000000007</v>
      </c>
    </row>
    <row r="3624" spans="1:4" ht="15" customHeight="1">
      <c r="A3624" s="306" t="s">
        <v>13192</v>
      </c>
      <c r="B3624" s="307" t="s">
        <v>13193</v>
      </c>
      <c r="C3624" s="306" t="s">
        <v>160</v>
      </c>
      <c r="D3624" s="312">
        <v>18761.72</v>
      </c>
    </row>
    <row r="3625" spans="1:4" ht="15" customHeight="1">
      <c r="A3625" s="306" t="s">
        <v>13194</v>
      </c>
      <c r="B3625" s="307" t="s">
        <v>13195</v>
      </c>
      <c r="C3625" s="306" t="s">
        <v>145</v>
      </c>
      <c r="D3625" s="311">
        <v>9123.08</v>
      </c>
    </row>
    <row r="3626" spans="1:4" ht="15" customHeight="1">
      <c r="A3626" s="306" t="s">
        <v>13196</v>
      </c>
      <c r="B3626" s="307" t="s">
        <v>13197</v>
      </c>
      <c r="C3626" s="306" t="s">
        <v>160</v>
      </c>
      <c r="D3626" s="312">
        <v>24885.99</v>
      </c>
    </row>
    <row r="3627" spans="1:4" ht="15" customHeight="1">
      <c r="A3627" s="306" t="s">
        <v>13198</v>
      </c>
      <c r="B3627" s="307" t="s">
        <v>13199</v>
      </c>
      <c r="C3627" s="306" t="s">
        <v>145</v>
      </c>
      <c r="D3627" s="312">
        <v>10137.5</v>
      </c>
    </row>
    <row r="3628" spans="1:4" ht="15" customHeight="1">
      <c r="A3628" s="306" t="s">
        <v>13200</v>
      </c>
      <c r="B3628" s="307" t="s">
        <v>13201</v>
      </c>
      <c r="C3628" s="306" t="s">
        <v>160</v>
      </c>
      <c r="D3628" s="312">
        <v>32558.78</v>
      </c>
    </row>
    <row r="3629" spans="1:4" ht="15" customHeight="1">
      <c r="A3629" s="306" t="s">
        <v>13202</v>
      </c>
      <c r="B3629" s="307" t="s">
        <v>13203</v>
      </c>
      <c r="C3629" s="306" t="s">
        <v>145</v>
      </c>
      <c r="D3629" s="312">
        <v>11374.88</v>
      </c>
    </row>
    <row r="3630" spans="1:4" ht="15" customHeight="1">
      <c r="A3630" s="306" t="s">
        <v>13204</v>
      </c>
      <c r="B3630" s="307" t="s">
        <v>13205</v>
      </c>
      <c r="C3630" s="306" t="s">
        <v>160</v>
      </c>
      <c r="D3630" s="312">
        <v>14682.58</v>
      </c>
    </row>
    <row r="3631" spans="1:4" ht="15" customHeight="1">
      <c r="A3631" s="306" t="s">
        <v>13206</v>
      </c>
      <c r="B3631" s="307" t="s">
        <v>13207</v>
      </c>
      <c r="C3631" s="306" t="s">
        <v>145</v>
      </c>
      <c r="D3631" s="309">
        <v>303.11</v>
      </c>
    </row>
    <row r="3632" spans="1:4" ht="15" customHeight="1">
      <c r="A3632" s="306" t="s">
        <v>13208</v>
      </c>
      <c r="B3632" s="307" t="s">
        <v>13209</v>
      </c>
      <c r="C3632" s="306" t="s">
        <v>145</v>
      </c>
      <c r="D3632" s="309">
        <v>508.69</v>
      </c>
    </row>
    <row r="3633" spans="1:4" ht="15" customHeight="1">
      <c r="A3633" s="306" t="s">
        <v>13210</v>
      </c>
      <c r="B3633" s="307" t="s">
        <v>13211</v>
      </c>
      <c r="C3633" s="306" t="s">
        <v>145</v>
      </c>
      <c r="D3633" s="309">
        <v>849.52</v>
      </c>
    </row>
    <row r="3634" spans="1:4" ht="15" customHeight="1">
      <c r="A3634" s="306" t="s">
        <v>13212</v>
      </c>
      <c r="B3634" s="307" t="s">
        <v>13213</v>
      </c>
      <c r="C3634" s="306" t="s">
        <v>145</v>
      </c>
      <c r="D3634" s="311">
        <v>1202.07</v>
      </c>
    </row>
    <row r="3635" spans="1:4" ht="15" customHeight="1">
      <c r="A3635" s="306" t="s">
        <v>13214</v>
      </c>
      <c r="B3635" s="307" t="s">
        <v>13215</v>
      </c>
      <c r="C3635" s="306" t="s">
        <v>145</v>
      </c>
      <c r="D3635" s="311">
        <v>1641.94</v>
      </c>
    </row>
    <row r="3636" spans="1:4" ht="15" customHeight="1">
      <c r="A3636" s="306" t="s">
        <v>13216</v>
      </c>
      <c r="B3636" s="307" t="s">
        <v>13217</v>
      </c>
      <c r="C3636" s="306" t="s">
        <v>145</v>
      </c>
      <c r="D3636" s="311">
        <v>2508.88</v>
      </c>
    </row>
    <row r="3637" spans="1:4" ht="15" customHeight="1">
      <c r="A3637" s="306" t="s">
        <v>13218</v>
      </c>
      <c r="B3637" s="307" t="s">
        <v>13219</v>
      </c>
      <c r="C3637" s="306" t="s">
        <v>160</v>
      </c>
      <c r="D3637" s="309">
        <v>496.77</v>
      </c>
    </row>
    <row r="3638" spans="1:4" ht="15" customHeight="1">
      <c r="A3638" s="306" t="s">
        <v>13220</v>
      </c>
      <c r="B3638" s="307" t="s">
        <v>13221</v>
      </c>
      <c r="C3638" s="306" t="s">
        <v>160</v>
      </c>
      <c r="D3638" s="311">
        <v>1392.7</v>
      </c>
    </row>
    <row r="3639" spans="1:4" ht="15" customHeight="1">
      <c r="A3639" s="306" t="s">
        <v>13222</v>
      </c>
      <c r="B3639" s="307" t="s">
        <v>13223</v>
      </c>
      <c r="C3639" s="306" t="s">
        <v>160</v>
      </c>
      <c r="D3639" s="311">
        <v>2338.08</v>
      </c>
    </row>
    <row r="3640" spans="1:4" ht="15" customHeight="1">
      <c r="A3640" s="306" t="s">
        <v>13224</v>
      </c>
      <c r="B3640" s="307" t="s">
        <v>13225</v>
      </c>
      <c r="C3640" s="306" t="s">
        <v>160</v>
      </c>
      <c r="D3640" s="311">
        <v>3624.25</v>
      </c>
    </row>
    <row r="3641" spans="1:4" ht="15" customHeight="1">
      <c r="A3641" s="306" t="s">
        <v>13226</v>
      </c>
      <c r="B3641" s="307" t="s">
        <v>13227</v>
      </c>
      <c r="C3641" s="306" t="s">
        <v>160</v>
      </c>
      <c r="D3641" s="311">
        <v>5264.34</v>
      </c>
    </row>
    <row r="3642" spans="1:4" ht="15" customHeight="1">
      <c r="A3642" s="306" t="s">
        <v>13228</v>
      </c>
      <c r="B3642" s="307" t="s">
        <v>13229</v>
      </c>
      <c r="C3642" s="306" t="s">
        <v>160</v>
      </c>
      <c r="D3642" s="311">
        <v>9592.2900000000009</v>
      </c>
    </row>
    <row r="3643" spans="1:4" ht="15" customHeight="1">
      <c r="A3643" s="306" t="s">
        <v>13230</v>
      </c>
      <c r="B3643" s="307" t="s">
        <v>13231</v>
      </c>
      <c r="C3643" s="306" t="s">
        <v>145</v>
      </c>
      <c r="D3643" s="309">
        <v>301.45999999999998</v>
      </c>
    </row>
    <row r="3644" spans="1:4" ht="15" customHeight="1">
      <c r="A3644" s="306" t="s">
        <v>13232</v>
      </c>
      <c r="B3644" s="307" t="s">
        <v>13233</v>
      </c>
      <c r="C3644" s="306" t="s">
        <v>145</v>
      </c>
      <c r="D3644" s="309">
        <v>485.72</v>
      </c>
    </row>
    <row r="3645" spans="1:4" ht="15" customHeight="1">
      <c r="A3645" s="306" t="s">
        <v>13234</v>
      </c>
      <c r="B3645" s="307" t="s">
        <v>13235</v>
      </c>
      <c r="C3645" s="306" t="s">
        <v>145</v>
      </c>
      <c r="D3645" s="309">
        <v>758.45</v>
      </c>
    </row>
    <row r="3646" spans="1:4" ht="15" customHeight="1">
      <c r="A3646" s="306" t="s">
        <v>13236</v>
      </c>
      <c r="B3646" s="307" t="s">
        <v>13237</v>
      </c>
      <c r="C3646" s="306" t="s">
        <v>145</v>
      </c>
      <c r="D3646" s="311">
        <v>1096.45</v>
      </c>
    </row>
    <row r="3647" spans="1:4" ht="15" customHeight="1">
      <c r="A3647" s="306" t="s">
        <v>13238</v>
      </c>
      <c r="B3647" s="307" t="s">
        <v>13239</v>
      </c>
      <c r="C3647" s="306" t="s">
        <v>145</v>
      </c>
      <c r="D3647" s="311">
        <v>1594.14</v>
      </c>
    </row>
    <row r="3648" spans="1:4" ht="15" customHeight="1">
      <c r="A3648" s="306" t="s">
        <v>13240</v>
      </c>
      <c r="B3648" s="307" t="s">
        <v>13241</v>
      </c>
      <c r="C3648" s="306" t="s">
        <v>145</v>
      </c>
      <c r="D3648" s="311">
        <v>2322.0700000000002</v>
      </c>
    </row>
    <row r="3649" spans="1:4" ht="15" customHeight="1">
      <c r="A3649" s="306" t="s">
        <v>13242</v>
      </c>
      <c r="B3649" s="307" t="s">
        <v>13243</v>
      </c>
      <c r="C3649" s="306" t="s">
        <v>145</v>
      </c>
      <c r="D3649" s="309">
        <v>546.39</v>
      </c>
    </row>
    <row r="3650" spans="1:4" ht="15" customHeight="1">
      <c r="A3650" s="306" t="s">
        <v>13244</v>
      </c>
      <c r="B3650" s="307" t="s">
        <v>13245</v>
      </c>
      <c r="C3650" s="306" t="s">
        <v>145</v>
      </c>
      <c r="D3650" s="309">
        <v>879.52</v>
      </c>
    </row>
    <row r="3651" spans="1:4" ht="15" customHeight="1">
      <c r="A3651" s="306" t="s">
        <v>13246</v>
      </c>
      <c r="B3651" s="307" t="s">
        <v>13247</v>
      </c>
      <c r="C3651" s="306" t="s">
        <v>145</v>
      </c>
      <c r="D3651" s="311">
        <v>1262.46</v>
      </c>
    </row>
    <row r="3652" spans="1:4" ht="15" customHeight="1">
      <c r="A3652" s="306" t="s">
        <v>13248</v>
      </c>
      <c r="B3652" s="307" t="s">
        <v>13249</v>
      </c>
      <c r="C3652" s="306" t="s">
        <v>145</v>
      </c>
      <c r="D3652" s="311">
        <v>1728.79</v>
      </c>
    </row>
    <row r="3653" spans="1:4" ht="15" customHeight="1">
      <c r="A3653" s="306" t="s">
        <v>13250</v>
      </c>
      <c r="B3653" s="307" t="s">
        <v>13251</v>
      </c>
      <c r="C3653" s="306" t="s">
        <v>145</v>
      </c>
      <c r="D3653" s="311">
        <v>2553.71</v>
      </c>
    </row>
    <row r="3654" spans="1:4" ht="15" customHeight="1">
      <c r="A3654" s="306" t="s">
        <v>13252</v>
      </c>
      <c r="B3654" s="307" t="s">
        <v>13253</v>
      </c>
      <c r="C3654" s="306" t="s">
        <v>160</v>
      </c>
      <c r="D3654" s="311">
        <v>5774.12</v>
      </c>
    </row>
    <row r="3655" spans="1:4" ht="15" customHeight="1">
      <c r="A3655" s="306" t="s">
        <v>13254</v>
      </c>
      <c r="B3655" s="307" t="s">
        <v>13255</v>
      </c>
      <c r="C3655" s="306" t="s">
        <v>145</v>
      </c>
      <c r="D3655" s="312">
        <v>10167.67</v>
      </c>
    </row>
    <row r="3656" spans="1:4" ht="15" customHeight="1">
      <c r="A3656" s="306" t="s">
        <v>13256</v>
      </c>
      <c r="B3656" s="307" t="s">
        <v>13257</v>
      </c>
      <c r="C3656" s="306" t="s">
        <v>160</v>
      </c>
      <c r="D3656" s="312">
        <v>31049.54</v>
      </c>
    </row>
    <row r="3657" spans="1:4" ht="15" customHeight="1">
      <c r="A3657" s="306" t="s">
        <v>13258</v>
      </c>
      <c r="B3657" s="307" t="s">
        <v>13259</v>
      </c>
      <c r="C3657" s="306" t="s">
        <v>145</v>
      </c>
      <c r="D3657" s="312">
        <v>28111.98</v>
      </c>
    </row>
    <row r="3658" spans="1:4" ht="15" customHeight="1">
      <c r="A3658" s="306" t="s">
        <v>13260</v>
      </c>
      <c r="B3658" s="307" t="s">
        <v>13261</v>
      </c>
      <c r="C3658" s="306" t="s">
        <v>160</v>
      </c>
      <c r="D3658" s="311">
        <v>7586.15</v>
      </c>
    </row>
    <row r="3659" spans="1:4" ht="15" customHeight="1">
      <c r="A3659" s="306" t="s">
        <v>13262</v>
      </c>
      <c r="B3659" s="307" t="s">
        <v>13263</v>
      </c>
      <c r="C3659" s="306" t="s">
        <v>145</v>
      </c>
      <c r="D3659" s="311">
        <v>9597.61</v>
      </c>
    </row>
    <row r="3660" spans="1:4" ht="15" customHeight="1">
      <c r="A3660" s="306" t="s">
        <v>13264</v>
      </c>
      <c r="B3660" s="307" t="s">
        <v>13265</v>
      </c>
      <c r="C3660" s="306" t="s">
        <v>160</v>
      </c>
      <c r="D3660" s="311">
        <v>5222.5200000000004</v>
      </c>
    </row>
    <row r="3661" spans="1:4" ht="15" customHeight="1">
      <c r="A3661" s="306" t="s">
        <v>13266</v>
      </c>
      <c r="B3661" s="307" t="s">
        <v>13267</v>
      </c>
      <c r="C3661" s="306" t="s">
        <v>145</v>
      </c>
      <c r="D3661" s="312">
        <v>10523.86</v>
      </c>
    </row>
    <row r="3662" spans="1:4" ht="15" customHeight="1">
      <c r="A3662" s="306" t="s">
        <v>13268</v>
      </c>
      <c r="B3662" s="307" t="s">
        <v>13269</v>
      </c>
      <c r="C3662" s="306" t="s">
        <v>160</v>
      </c>
      <c r="D3662" s="312">
        <v>12080.9</v>
      </c>
    </row>
    <row r="3663" spans="1:4" ht="15" customHeight="1">
      <c r="A3663" s="306" t="s">
        <v>13270</v>
      </c>
      <c r="B3663" s="307" t="s">
        <v>13271</v>
      </c>
      <c r="C3663" s="306" t="s">
        <v>145</v>
      </c>
      <c r="D3663" s="312">
        <v>13326.14</v>
      </c>
    </row>
    <row r="3664" spans="1:4" ht="15" customHeight="1">
      <c r="A3664" s="306" t="s">
        <v>13272</v>
      </c>
      <c r="B3664" s="307" t="s">
        <v>13273</v>
      </c>
      <c r="C3664" s="306" t="s">
        <v>160</v>
      </c>
      <c r="D3664" s="312">
        <v>12860.28</v>
      </c>
    </row>
    <row r="3665" spans="1:4" ht="15" customHeight="1">
      <c r="A3665" s="306" t="s">
        <v>13274</v>
      </c>
      <c r="B3665" s="307" t="s">
        <v>13275</v>
      </c>
      <c r="C3665" s="306" t="s">
        <v>145</v>
      </c>
      <c r="D3665" s="312">
        <v>15808.68</v>
      </c>
    </row>
    <row r="3666" spans="1:4" ht="15" customHeight="1">
      <c r="A3666" s="306" t="s">
        <v>13276</v>
      </c>
      <c r="B3666" s="307" t="s">
        <v>13277</v>
      </c>
      <c r="C3666" s="306" t="s">
        <v>160</v>
      </c>
      <c r="D3666" s="312">
        <v>17766.060000000001</v>
      </c>
    </row>
    <row r="3667" spans="1:4" ht="15" customHeight="1">
      <c r="A3667" s="306" t="s">
        <v>13278</v>
      </c>
      <c r="B3667" s="307" t="s">
        <v>13279</v>
      </c>
      <c r="C3667" s="306" t="s">
        <v>145</v>
      </c>
      <c r="D3667" s="312">
        <v>17363.849999999999</v>
      </c>
    </row>
    <row r="3668" spans="1:4" ht="15" customHeight="1">
      <c r="A3668" s="306" t="s">
        <v>13280</v>
      </c>
      <c r="B3668" s="307" t="s">
        <v>13281</v>
      </c>
      <c r="C3668" s="306" t="s">
        <v>160</v>
      </c>
      <c r="D3668" s="312">
        <v>23716.52</v>
      </c>
    </row>
    <row r="3669" spans="1:4" ht="15" customHeight="1">
      <c r="A3669" s="306" t="s">
        <v>13282</v>
      </c>
      <c r="B3669" s="307" t="s">
        <v>13283</v>
      </c>
      <c r="C3669" s="306" t="s">
        <v>145</v>
      </c>
      <c r="D3669" s="312">
        <v>19138</v>
      </c>
    </row>
    <row r="3670" spans="1:4" ht="15" customHeight="1">
      <c r="A3670" s="306" t="s">
        <v>13284</v>
      </c>
      <c r="B3670" s="307" t="s">
        <v>13285</v>
      </c>
      <c r="C3670" s="306" t="s">
        <v>145</v>
      </c>
      <c r="D3670" s="312">
        <v>14404.47</v>
      </c>
    </row>
    <row r="3671" spans="1:4" ht="15" customHeight="1">
      <c r="A3671" s="306" t="s">
        <v>13286</v>
      </c>
      <c r="B3671" s="307" t="s">
        <v>13287</v>
      </c>
      <c r="C3671" s="306" t="s">
        <v>160</v>
      </c>
      <c r="D3671" s="312">
        <v>24885.99</v>
      </c>
    </row>
    <row r="3672" spans="1:4" ht="15" customHeight="1">
      <c r="A3672" s="306" t="s">
        <v>13288</v>
      </c>
      <c r="B3672" s="307" t="s">
        <v>13289</v>
      </c>
      <c r="C3672" s="306" t="s">
        <v>145</v>
      </c>
      <c r="D3672" s="312">
        <v>21903.64</v>
      </c>
    </row>
    <row r="3673" spans="1:4" ht="15" customHeight="1">
      <c r="A3673" s="306" t="s">
        <v>13290</v>
      </c>
      <c r="B3673" s="307" t="s">
        <v>13291</v>
      </c>
      <c r="C3673" s="306" t="s">
        <v>145</v>
      </c>
      <c r="D3673" s="312">
        <v>27038.93</v>
      </c>
    </row>
    <row r="3674" spans="1:4" ht="15" customHeight="1">
      <c r="A3674" s="306" t="s">
        <v>13292</v>
      </c>
      <c r="B3674" s="307" t="s">
        <v>13293</v>
      </c>
      <c r="C3674" s="306" t="s">
        <v>160</v>
      </c>
      <c r="D3674" s="312">
        <v>33061.69</v>
      </c>
    </row>
    <row r="3675" spans="1:4" ht="15" customHeight="1">
      <c r="A3675" s="306" t="s">
        <v>13294</v>
      </c>
      <c r="B3675" s="307" t="s">
        <v>13295</v>
      </c>
      <c r="C3675" s="306" t="s">
        <v>160</v>
      </c>
      <c r="D3675" s="311">
        <v>8886.67</v>
      </c>
    </row>
    <row r="3676" spans="1:4" ht="15" customHeight="1">
      <c r="A3676" s="306" t="s">
        <v>13296</v>
      </c>
      <c r="B3676" s="307" t="s">
        <v>13297</v>
      </c>
      <c r="C3676" s="306" t="s">
        <v>160</v>
      </c>
      <c r="D3676" s="312">
        <v>17571.849999999999</v>
      </c>
    </row>
    <row r="3677" spans="1:4" ht="15" customHeight="1">
      <c r="A3677" s="306" t="s">
        <v>13298</v>
      </c>
      <c r="B3677" s="307" t="s">
        <v>13299</v>
      </c>
      <c r="C3677" s="306" t="s">
        <v>145</v>
      </c>
      <c r="D3677" s="312">
        <v>24153.96</v>
      </c>
    </row>
    <row r="3678" spans="1:4" ht="15" customHeight="1">
      <c r="A3678" s="306" t="s">
        <v>13300</v>
      </c>
      <c r="B3678" s="307" t="s">
        <v>13301</v>
      </c>
      <c r="C3678" s="306" t="s">
        <v>145</v>
      </c>
      <c r="D3678" s="311">
        <v>1403.27</v>
      </c>
    </row>
    <row r="3679" spans="1:4" ht="15" customHeight="1">
      <c r="A3679" s="306" t="s">
        <v>13302</v>
      </c>
      <c r="B3679" s="307" t="s">
        <v>13303</v>
      </c>
      <c r="C3679" s="306" t="s">
        <v>145</v>
      </c>
      <c r="D3679" s="311">
        <v>2388.84</v>
      </c>
    </row>
    <row r="3680" spans="1:4" ht="15" customHeight="1">
      <c r="A3680" s="306" t="s">
        <v>13304</v>
      </c>
      <c r="B3680" s="307" t="s">
        <v>13305</v>
      </c>
      <c r="C3680" s="306" t="s">
        <v>145</v>
      </c>
      <c r="D3680" s="311">
        <v>3402.3</v>
      </c>
    </row>
    <row r="3681" spans="1:4" ht="15" customHeight="1">
      <c r="A3681" s="306" t="s">
        <v>13306</v>
      </c>
      <c r="B3681" s="307" t="s">
        <v>13307</v>
      </c>
      <c r="C3681" s="306" t="s">
        <v>145</v>
      </c>
      <c r="D3681" s="311">
        <v>4680.62</v>
      </c>
    </row>
    <row r="3682" spans="1:4" ht="15" customHeight="1">
      <c r="A3682" s="306" t="s">
        <v>13308</v>
      </c>
      <c r="B3682" s="307" t="s">
        <v>13309</v>
      </c>
      <c r="C3682" s="306" t="s">
        <v>145</v>
      </c>
      <c r="D3682" s="311">
        <v>7218.29</v>
      </c>
    </row>
    <row r="3683" spans="1:4" ht="15" customHeight="1">
      <c r="A3683" s="306" t="s">
        <v>13310</v>
      </c>
      <c r="B3683" s="307" t="s">
        <v>13311</v>
      </c>
      <c r="C3683" s="306" t="s">
        <v>160</v>
      </c>
      <c r="D3683" s="311">
        <v>2686.63</v>
      </c>
    </row>
    <row r="3684" spans="1:4" ht="15" customHeight="1">
      <c r="A3684" s="306" t="s">
        <v>13312</v>
      </c>
      <c r="B3684" s="307" t="s">
        <v>13313</v>
      </c>
      <c r="C3684" s="306" t="s">
        <v>160</v>
      </c>
      <c r="D3684" s="311">
        <v>4331.07</v>
      </c>
    </row>
    <row r="3685" spans="1:4" ht="15" customHeight="1">
      <c r="A3685" s="306" t="s">
        <v>13314</v>
      </c>
      <c r="B3685" s="307" t="s">
        <v>13315</v>
      </c>
      <c r="C3685" s="306" t="s">
        <v>160</v>
      </c>
      <c r="D3685" s="311">
        <v>6498.08</v>
      </c>
    </row>
    <row r="3686" spans="1:4" ht="15" customHeight="1">
      <c r="A3686" s="306" t="s">
        <v>13316</v>
      </c>
      <c r="B3686" s="307" t="s">
        <v>13317</v>
      </c>
      <c r="C3686" s="306" t="s">
        <v>160</v>
      </c>
      <c r="D3686" s="311">
        <v>9478.93</v>
      </c>
    </row>
    <row r="3687" spans="1:4" ht="15" customHeight="1">
      <c r="A3687" s="306" t="s">
        <v>13318</v>
      </c>
      <c r="B3687" s="307" t="s">
        <v>13319</v>
      </c>
      <c r="C3687" s="306" t="s">
        <v>160</v>
      </c>
      <c r="D3687" s="312">
        <v>16697.490000000002</v>
      </c>
    </row>
    <row r="3688" spans="1:4" ht="15" customHeight="1">
      <c r="A3688" s="306" t="s">
        <v>13320</v>
      </c>
      <c r="B3688" s="307" t="s">
        <v>13321</v>
      </c>
      <c r="C3688" s="306" t="s">
        <v>145</v>
      </c>
      <c r="D3688" s="311">
        <v>1334.36</v>
      </c>
    </row>
    <row r="3689" spans="1:4" ht="15" customHeight="1">
      <c r="A3689" s="306" t="s">
        <v>13322</v>
      </c>
      <c r="B3689" s="307" t="s">
        <v>13323</v>
      </c>
      <c r="C3689" s="306" t="s">
        <v>145</v>
      </c>
      <c r="D3689" s="311">
        <v>2115.63</v>
      </c>
    </row>
    <row r="3690" spans="1:4" ht="15" customHeight="1">
      <c r="A3690" s="306" t="s">
        <v>13324</v>
      </c>
      <c r="B3690" s="307" t="s">
        <v>13325</v>
      </c>
      <c r="C3690" s="306" t="s">
        <v>145</v>
      </c>
      <c r="D3690" s="311">
        <v>3085.44</v>
      </c>
    </row>
    <row r="3691" spans="1:4" ht="15" customHeight="1">
      <c r="A3691" s="306" t="s">
        <v>13326</v>
      </c>
      <c r="B3691" s="307" t="s">
        <v>13327</v>
      </c>
      <c r="C3691" s="306" t="s">
        <v>145</v>
      </c>
      <c r="D3691" s="311">
        <v>4536.8100000000004</v>
      </c>
    </row>
    <row r="3692" spans="1:4" ht="15" customHeight="1">
      <c r="A3692" s="306" t="s">
        <v>13328</v>
      </c>
      <c r="B3692" s="307" t="s">
        <v>13329</v>
      </c>
      <c r="C3692" s="306" t="s">
        <v>145</v>
      </c>
      <c r="D3692" s="311">
        <v>6657.86</v>
      </c>
    </row>
    <row r="3693" spans="1:4" ht="15" customHeight="1">
      <c r="A3693" s="306" t="s">
        <v>13330</v>
      </c>
      <c r="B3693" s="307" t="s">
        <v>13331</v>
      </c>
      <c r="C3693" s="306" t="s">
        <v>145</v>
      </c>
      <c r="D3693" s="311">
        <v>2478.84</v>
      </c>
    </row>
    <row r="3694" spans="1:4" ht="15" customHeight="1">
      <c r="A3694" s="306" t="s">
        <v>13332</v>
      </c>
      <c r="B3694" s="307" t="s">
        <v>13333</v>
      </c>
      <c r="C3694" s="306" t="s">
        <v>145</v>
      </c>
      <c r="D3694" s="311">
        <v>3583.47</v>
      </c>
    </row>
    <row r="3695" spans="1:4" ht="15" customHeight="1">
      <c r="A3695" s="306" t="s">
        <v>13334</v>
      </c>
      <c r="B3695" s="307" t="s">
        <v>13335</v>
      </c>
      <c r="C3695" s="306" t="s">
        <v>145</v>
      </c>
      <c r="D3695" s="311">
        <v>4941.17</v>
      </c>
    </row>
    <row r="3696" spans="1:4" ht="15" customHeight="1">
      <c r="A3696" s="306" t="s">
        <v>13336</v>
      </c>
      <c r="B3696" s="307" t="s">
        <v>13337</v>
      </c>
      <c r="C3696" s="306" t="s">
        <v>145</v>
      </c>
      <c r="D3696" s="311">
        <v>7352.78</v>
      </c>
    </row>
    <row r="3697" spans="1:4" ht="15" customHeight="1">
      <c r="A3697" s="306" t="s">
        <v>13338</v>
      </c>
      <c r="B3697" s="307" t="s">
        <v>13339</v>
      </c>
      <c r="C3697" s="306" t="s">
        <v>8113</v>
      </c>
      <c r="D3697" s="310">
        <v>98.63</v>
      </c>
    </row>
    <row r="3698" spans="1:4" ht="15" customHeight="1">
      <c r="A3698" s="306" t="s">
        <v>13340</v>
      </c>
      <c r="B3698" s="307" t="s">
        <v>13341</v>
      </c>
      <c r="C3698" s="306" t="s">
        <v>8113</v>
      </c>
      <c r="D3698" s="309">
        <v>150.22</v>
      </c>
    </row>
    <row r="3699" spans="1:4" ht="15" customHeight="1">
      <c r="A3699" s="306" t="s">
        <v>13342</v>
      </c>
      <c r="B3699" s="307" t="s">
        <v>13343</v>
      </c>
      <c r="C3699" s="306" t="s">
        <v>145</v>
      </c>
      <c r="D3699" s="308">
        <v>8.99</v>
      </c>
    </row>
    <row r="3700" spans="1:4" ht="15" customHeight="1">
      <c r="A3700" s="306" t="s">
        <v>13344</v>
      </c>
      <c r="B3700" s="307" t="s">
        <v>13345</v>
      </c>
      <c r="C3700" s="306" t="s">
        <v>8113</v>
      </c>
      <c r="D3700" s="309">
        <v>168.61</v>
      </c>
    </row>
    <row r="3701" spans="1:4" ht="15" customHeight="1">
      <c r="A3701" s="306" t="s">
        <v>13346</v>
      </c>
      <c r="B3701" s="307" t="s">
        <v>13347</v>
      </c>
      <c r="C3701" s="306" t="s">
        <v>8113</v>
      </c>
      <c r="D3701" s="309">
        <v>145.06</v>
      </c>
    </row>
    <row r="3702" spans="1:4" ht="15" customHeight="1">
      <c r="A3702" s="306" t="s">
        <v>13348</v>
      </c>
      <c r="B3702" s="307" t="s">
        <v>13349</v>
      </c>
      <c r="C3702" s="306" t="s">
        <v>145</v>
      </c>
      <c r="D3702" s="310">
        <v>18.04</v>
      </c>
    </row>
    <row r="3703" spans="1:4" ht="15" customHeight="1">
      <c r="A3703" s="306" t="s">
        <v>13350</v>
      </c>
      <c r="B3703" s="307" t="s">
        <v>13351</v>
      </c>
      <c r="C3703" s="306" t="s">
        <v>145</v>
      </c>
      <c r="D3703" s="310">
        <v>20.260000000000002</v>
      </c>
    </row>
    <row r="3704" spans="1:4" ht="15" customHeight="1">
      <c r="A3704" s="306" t="s">
        <v>13352</v>
      </c>
      <c r="B3704" s="307" t="s">
        <v>13353</v>
      </c>
      <c r="C3704" s="306" t="s">
        <v>145</v>
      </c>
      <c r="D3704" s="309">
        <v>106.73</v>
      </c>
    </row>
    <row r="3705" spans="1:4" ht="15" customHeight="1">
      <c r="A3705" s="306" t="s">
        <v>13354</v>
      </c>
      <c r="B3705" s="307" t="s">
        <v>13355</v>
      </c>
      <c r="C3705" s="306" t="s">
        <v>145</v>
      </c>
      <c r="D3705" s="309">
        <v>122.76</v>
      </c>
    </row>
    <row r="3706" spans="1:4" ht="15" customHeight="1">
      <c r="A3706" s="306" t="s">
        <v>13356</v>
      </c>
      <c r="B3706" s="307" t="s">
        <v>13357</v>
      </c>
      <c r="C3706" s="306" t="s">
        <v>145</v>
      </c>
      <c r="D3706" s="309">
        <v>134.55000000000001</v>
      </c>
    </row>
    <row r="3707" spans="1:4" ht="15" customHeight="1">
      <c r="A3707" s="306" t="s">
        <v>13358</v>
      </c>
      <c r="B3707" s="307" t="s">
        <v>13359</v>
      </c>
      <c r="C3707" s="306" t="s">
        <v>145</v>
      </c>
      <c r="D3707" s="309">
        <v>189.05</v>
      </c>
    </row>
    <row r="3708" spans="1:4" ht="15" customHeight="1">
      <c r="A3708" s="306" t="s">
        <v>13360</v>
      </c>
      <c r="B3708" s="307" t="s">
        <v>13361</v>
      </c>
      <c r="C3708" s="306" t="s">
        <v>145</v>
      </c>
      <c r="D3708" s="310">
        <v>94</v>
      </c>
    </row>
    <row r="3709" spans="1:4" ht="15" customHeight="1">
      <c r="A3709" s="306" t="s">
        <v>13362</v>
      </c>
      <c r="B3709" s="307" t="s">
        <v>13363</v>
      </c>
      <c r="C3709" s="306" t="s">
        <v>145</v>
      </c>
      <c r="D3709" s="310">
        <v>51.49</v>
      </c>
    </row>
    <row r="3710" spans="1:4" ht="15" customHeight="1">
      <c r="A3710" s="306" t="s">
        <v>13364</v>
      </c>
      <c r="B3710" s="307" t="s">
        <v>13365</v>
      </c>
      <c r="C3710" s="306" t="s">
        <v>8113</v>
      </c>
      <c r="D3710" s="309">
        <v>139.26</v>
      </c>
    </row>
    <row r="3711" spans="1:4" ht="15" customHeight="1">
      <c r="A3711" s="306" t="s">
        <v>13366</v>
      </c>
      <c r="B3711" s="307" t="s">
        <v>13367</v>
      </c>
      <c r="C3711" s="306" t="s">
        <v>8113</v>
      </c>
      <c r="D3711" s="309">
        <v>176.23</v>
      </c>
    </row>
    <row r="3712" spans="1:4" ht="15" customHeight="1">
      <c r="A3712" s="306" t="s">
        <v>13368</v>
      </c>
      <c r="B3712" s="307" t="s">
        <v>13369</v>
      </c>
      <c r="C3712" s="306" t="s">
        <v>8113</v>
      </c>
      <c r="D3712" s="309">
        <v>218.13</v>
      </c>
    </row>
    <row r="3713" spans="1:4" ht="15" customHeight="1">
      <c r="A3713" s="306" t="s">
        <v>13370</v>
      </c>
      <c r="B3713" s="307" t="s">
        <v>13371</v>
      </c>
      <c r="C3713" s="306" t="s">
        <v>160</v>
      </c>
      <c r="D3713" s="311">
        <v>1447.98</v>
      </c>
    </row>
    <row r="3714" spans="1:4" ht="15" customHeight="1">
      <c r="A3714" s="306" t="s">
        <v>13372</v>
      </c>
      <c r="B3714" s="307" t="s">
        <v>13373</v>
      </c>
      <c r="C3714" s="306" t="s">
        <v>160</v>
      </c>
      <c r="D3714" s="309">
        <v>712.34</v>
      </c>
    </row>
    <row r="3715" spans="1:4" ht="15" customHeight="1">
      <c r="A3715" s="306" t="s">
        <v>13374</v>
      </c>
      <c r="B3715" s="307" t="s">
        <v>13375</v>
      </c>
      <c r="C3715" s="306" t="s">
        <v>160</v>
      </c>
      <c r="D3715" s="309">
        <v>768.21</v>
      </c>
    </row>
    <row r="3716" spans="1:4" ht="15" customHeight="1">
      <c r="A3716" s="306" t="s">
        <v>13376</v>
      </c>
      <c r="B3716" s="307" t="s">
        <v>13377</v>
      </c>
      <c r="C3716" s="306" t="s">
        <v>160</v>
      </c>
      <c r="D3716" s="309">
        <v>928.33</v>
      </c>
    </row>
    <row r="3717" spans="1:4" ht="15" customHeight="1">
      <c r="A3717" s="306" t="s">
        <v>13378</v>
      </c>
      <c r="B3717" s="307" t="s">
        <v>13379</v>
      </c>
      <c r="C3717" s="306" t="s">
        <v>160</v>
      </c>
      <c r="D3717" s="311">
        <v>1989.29</v>
      </c>
    </row>
    <row r="3718" spans="1:4" ht="15" customHeight="1">
      <c r="A3718" s="306" t="s">
        <v>13380</v>
      </c>
      <c r="B3718" s="307" t="s">
        <v>13381</v>
      </c>
      <c r="C3718" s="306" t="s">
        <v>145</v>
      </c>
      <c r="D3718" s="309">
        <v>476.74</v>
      </c>
    </row>
    <row r="3719" spans="1:4" ht="15" customHeight="1">
      <c r="A3719" s="306" t="s">
        <v>13382</v>
      </c>
      <c r="B3719" s="307" t="s">
        <v>13383</v>
      </c>
      <c r="C3719" s="306" t="s">
        <v>269</v>
      </c>
      <c r="D3719" s="308">
        <v>8.5</v>
      </c>
    </row>
    <row r="3720" spans="1:4" ht="15" customHeight="1">
      <c r="A3720" s="306" t="s">
        <v>13384</v>
      </c>
      <c r="B3720" s="307" t="s">
        <v>13385</v>
      </c>
      <c r="C3720" s="306" t="s">
        <v>269</v>
      </c>
      <c r="D3720" s="308">
        <v>5.43</v>
      </c>
    </row>
    <row r="3721" spans="1:4" ht="15" customHeight="1">
      <c r="A3721" s="306" t="s">
        <v>13386</v>
      </c>
      <c r="B3721" s="307" t="s">
        <v>13387</v>
      </c>
      <c r="C3721" s="306" t="s">
        <v>269</v>
      </c>
      <c r="D3721" s="308">
        <v>8.5</v>
      </c>
    </row>
    <row r="3722" spans="1:4" ht="15" customHeight="1">
      <c r="A3722" s="306" t="s">
        <v>13388</v>
      </c>
      <c r="B3722" s="307" t="s">
        <v>13389</v>
      </c>
      <c r="C3722" s="306" t="s">
        <v>269</v>
      </c>
      <c r="D3722" s="310">
        <v>16.420000000000002</v>
      </c>
    </row>
    <row r="3723" spans="1:4" ht="15" customHeight="1">
      <c r="A3723" s="306" t="s">
        <v>13390</v>
      </c>
      <c r="B3723" s="307" t="s">
        <v>13391</v>
      </c>
      <c r="C3723" s="306" t="s">
        <v>269</v>
      </c>
      <c r="D3723" s="310">
        <v>10.4</v>
      </c>
    </row>
    <row r="3724" spans="1:4" ht="15" customHeight="1">
      <c r="A3724" s="306" t="s">
        <v>13392</v>
      </c>
      <c r="B3724" s="307" t="s">
        <v>13393</v>
      </c>
      <c r="C3724" s="306" t="s">
        <v>269</v>
      </c>
      <c r="D3724" s="308">
        <v>3.93</v>
      </c>
    </row>
    <row r="3725" spans="1:4" ht="15" customHeight="1">
      <c r="A3725" s="306" t="s">
        <v>13394</v>
      </c>
      <c r="B3725" s="307" t="s">
        <v>13395</v>
      </c>
      <c r="C3725" s="306" t="s">
        <v>269</v>
      </c>
      <c r="D3725" s="308">
        <v>7.54</v>
      </c>
    </row>
    <row r="3726" spans="1:4" ht="15" customHeight="1">
      <c r="A3726" s="306" t="s">
        <v>13396</v>
      </c>
      <c r="B3726" s="307" t="s">
        <v>13397</v>
      </c>
      <c r="C3726" s="306" t="s">
        <v>269</v>
      </c>
      <c r="D3726" s="308">
        <v>8.44</v>
      </c>
    </row>
    <row r="3727" spans="1:4" ht="15" customHeight="1">
      <c r="A3727" s="306" t="s">
        <v>13398</v>
      </c>
      <c r="B3727" s="307" t="s">
        <v>13399</v>
      </c>
      <c r="C3727" s="306" t="s">
        <v>145</v>
      </c>
      <c r="D3727" s="310">
        <v>59.73</v>
      </c>
    </row>
    <row r="3728" spans="1:4" ht="15" customHeight="1">
      <c r="A3728" s="306" t="s">
        <v>13400</v>
      </c>
      <c r="B3728" s="307" t="s">
        <v>13401</v>
      </c>
      <c r="C3728" s="306" t="s">
        <v>145</v>
      </c>
      <c r="D3728" s="310">
        <v>60.02</v>
      </c>
    </row>
    <row r="3729" spans="1:4" ht="15" customHeight="1">
      <c r="A3729" s="306" t="s">
        <v>13402</v>
      </c>
      <c r="B3729" s="307" t="s">
        <v>13403</v>
      </c>
      <c r="C3729" s="306" t="s">
        <v>160</v>
      </c>
      <c r="D3729" s="311">
        <v>8797.9</v>
      </c>
    </row>
    <row r="3730" spans="1:4" ht="15" customHeight="1">
      <c r="A3730" s="306" t="s">
        <v>13404</v>
      </c>
      <c r="B3730" s="307" t="s">
        <v>13405</v>
      </c>
      <c r="C3730" s="306" t="s">
        <v>145</v>
      </c>
      <c r="D3730" s="311">
        <v>4814.4399999999996</v>
      </c>
    </row>
    <row r="3731" spans="1:4" ht="15" customHeight="1">
      <c r="A3731" s="306" t="s">
        <v>13406</v>
      </c>
      <c r="B3731" s="307" t="s">
        <v>13407</v>
      </c>
      <c r="C3731" s="306" t="s">
        <v>160</v>
      </c>
      <c r="D3731" s="312">
        <v>13294.28</v>
      </c>
    </row>
    <row r="3732" spans="1:4" ht="15" customHeight="1">
      <c r="A3732" s="306" t="s">
        <v>13408</v>
      </c>
      <c r="B3732" s="307" t="s">
        <v>13409</v>
      </c>
      <c r="C3732" s="306" t="s">
        <v>145</v>
      </c>
      <c r="D3732" s="311">
        <v>7272.1</v>
      </c>
    </row>
    <row r="3733" spans="1:4" ht="15" customHeight="1">
      <c r="A3733" s="306" t="s">
        <v>13410</v>
      </c>
      <c r="B3733" s="307" t="s">
        <v>13411</v>
      </c>
      <c r="C3733" s="306" t="s">
        <v>160</v>
      </c>
      <c r="D3733" s="311">
        <v>1705.48</v>
      </c>
    </row>
    <row r="3734" spans="1:4" ht="15" customHeight="1">
      <c r="A3734" s="306" t="s">
        <v>13412</v>
      </c>
      <c r="B3734" s="307" t="s">
        <v>13413</v>
      </c>
      <c r="C3734" s="306" t="s">
        <v>160</v>
      </c>
      <c r="D3734" s="311">
        <v>2386.75</v>
      </c>
    </row>
    <row r="3735" spans="1:4" ht="15" customHeight="1">
      <c r="A3735" s="306" t="s">
        <v>13414</v>
      </c>
      <c r="B3735" s="307" t="s">
        <v>13415</v>
      </c>
      <c r="C3735" s="306" t="s">
        <v>160</v>
      </c>
      <c r="D3735" s="309">
        <v>390.93</v>
      </c>
    </row>
    <row r="3736" spans="1:4" ht="15" customHeight="1">
      <c r="A3736" s="306" t="s">
        <v>13416</v>
      </c>
      <c r="B3736" s="307" t="s">
        <v>13417</v>
      </c>
      <c r="C3736" s="306" t="s">
        <v>145</v>
      </c>
      <c r="D3736" s="309">
        <v>166.95</v>
      </c>
    </row>
    <row r="3737" spans="1:4" ht="15" customHeight="1">
      <c r="A3737" s="306" t="s">
        <v>13418</v>
      </c>
      <c r="B3737" s="307" t="s">
        <v>13419</v>
      </c>
      <c r="C3737" s="306" t="s">
        <v>160</v>
      </c>
      <c r="D3737" s="309">
        <v>623.46</v>
      </c>
    </row>
    <row r="3738" spans="1:4" ht="15" customHeight="1">
      <c r="A3738" s="306" t="s">
        <v>13420</v>
      </c>
      <c r="B3738" s="307" t="s">
        <v>13421</v>
      </c>
      <c r="C3738" s="306" t="s">
        <v>145</v>
      </c>
      <c r="D3738" s="309">
        <v>265.39999999999998</v>
      </c>
    </row>
    <row r="3739" spans="1:4" ht="15" customHeight="1">
      <c r="A3739" s="306" t="s">
        <v>13422</v>
      </c>
      <c r="B3739" s="307" t="s">
        <v>13423</v>
      </c>
      <c r="C3739" s="306" t="s">
        <v>160</v>
      </c>
      <c r="D3739" s="309">
        <v>928.13</v>
      </c>
    </row>
    <row r="3740" spans="1:4" ht="15" customHeight="1">
      <c r="A3740" s="306" t="s">
        <v>13424</v>
      </c>
      <c r="B3740" s="307" t="s">
        <v>13425</v>
      </c>
      <c r="C3740" s="306" t="s">
        <v>145</v>
      </c>
      <c r="D3740" s="309">
        <v>388.55</v>
      </c>
    </row>
    <row r="3741" spans="1:4" ht="15" customHeight="1">
      <c r="A3741" s="306" t="s">
        <v>13426</v>
      </c>
      <c r="B3741" s="307" t="s">
        <v>13427</v>
      </c>
      <c r="C3741" s="306" t="s">
        <v>160</v>
      </c>
      <c r="D3741" s="311">
        <v>1382.04</v>
      </c>
    </row>
    <row r="3742" spans="1:4" ht="15" customHeight="1">
      <c r="A3742" s="306" t="s">
        <v>13428</v>
      </c>
      <c r="B3742" s="307" t="s">
        <v>13429</v>
      </c>
      <c r="C3742" s="306" t="s">
        <v>145</v>
      </c>
      <c r="D3742" s="309">
        <v>518.79999999999995</v>
      </c>
    </row>
    <row r="3743" spans="1:4" ht="15" customHeight="1">
      <c r="A3743" s="306" t="s">
        <v>13430</v>
      </c>
      <c r="B3743" s="307" t="s">
        <v>13431</v>
      </c>
      <c r="C3743" s="306" t="s">
        <v>160</v>
      </c>
      <c r="D3743" s="311">
        <v>2564.35</v>
      </c>
    </row>
    <row r="3744" spans="1:4" ht="15" customHeight="1">
      <c r="A3744" s="306" t="s">
        <v>13432</v>
      </c>
      <c r="B3744" s="307" t="s">
        <v>13433</v>
      </c>
      <c r="C3744" s="306" t="s">
        <v>145</v>
      </c>
      <c r="D3744" s="309">
        <v>719.96</v>
      </c>
    </row>
    <row r="3745" spans="1:4" ht="15" customHeight="1">
      <c r="A3745" s="306" t="s">
        <v>13434</v>
      </c>
      <c r="B3745" s="307" t="s">
        <v>13435</v>
      </c>
      <c r="C3745" s="306" t="s">
        <v>160</v>
      </c>
      <c r="D3745" s="309">
        <v>136.49</v>
      </c>
    </row>
    <row r="3746" spans="1:4" ht="15" customHeight="1">
      <c r="A3746" s="306" t="s">
        <v>13436</v>
      </c>
      <c r="B3746" s="307" t="s">
        <v>13437</v>
      </c>
      <c r="C3746" s="306" t="s">
        <v>145</v>
      </c>
      <c r="D3746" s="310">
        <v>49.8</v>
      </c>
    </row>
    <row r="3747" spans="1:4" ht="15" customHeight="1">
      <c r="A3747" s="306" t="s">
        <v>13438</v>
      </c>
      <c r="B3747" s="307" t="s">
        <v>13439</v>
      </c>
      <c r="C3747" s="306" t="s">
        <v>160</v>
      </c>
      <c r="D3747" s="309">
        <v>267.05</v>
      </c>
    </row>
    <row r="3748" spans="1:4" ht="15" customHeight="1">
      <c r="A3748" s="306" t="s">
        <v>13440</v>
      </c>
      <c r="B3748" s="307" t="s">
        <v>13441</v>
      </c>
      <c r="C3748" s="306" t="s">
        <v>145</v>
      </c>
      <c r="D3748" s="310">
        <v>94.27</v>
      </c>
    </row>
    <row r="3749" spans="1:4" ht="15" customHeight="1">
      <c r="A3749" s="306" t="s">
        <v>13442</v>
      </c>
      <c r="B3749" s="307" t="s">
        <v>13443</v>
      </c>
      <c r="C3749" s="306" t="s">
        <v>160</v>
      </c>
      <c r="D3749" s="309">
        <v>437.13</v>
      </c>
    </row>
    <row r="3750" spans="1:4" ht="15" customHeight="1">
      <c r="A3750" s="306" t="s">
        <v>13444</v>
      </c>
      <c r="B3750" s="307" t="s">
        <v>13445</v>
      </c>
      <c r="C3750" s="306" t="s">
        <v>145</v>
      </c>
      <c r="D3750" s="309">
        <v>149.69999999999999</v>
      </c>
    </row>
    <row r="3751" spans="1:4" ht="15" customHeight="1">
      <c r="A3751" s="306" t="s">
        <v>13446</v>
      </c>
      <c r="B3751" s="307" t="s">
        <v>13447</v>
      </c>
      <c r="C3751" s="306" t="s">
        <v>160</v>
      </c>
      <c r="D3751" s="309">
        <v>669.87</v>
      </c>
    </row>
    <row r="3752" spans="1:4" ht="15" customHeight="1">
      <c r="A3752" s="306" t="s">
        <v>13448</v>
      </c>
      <c r="B3752" s="307" t="s">
        <v>13449</v>
      </c>
      <c r="C3752" s="306" t="s">
        <v>145</v>
      </c>
      <c r="D3752" s="309">
        <v>214.37</v>
      </c>
    </row>
    <row r="3753" spans="1:4" ht="15" customHeight="1">
      <c r="A3753" s="306" t="s">
        <v>13450</v>
      </c>
      <c r="B3753" s="307" t="s">
        <v>13451</v>
      </c>
      <c r="C3753" s="306" t="s">
        <v>160</v>
      </c>
      <c r="D3753" s="309">
        <v>986.12</v>
      </c>
    </row>
    <row r="3754" spans="1:4" ht="15" customHeight="1">
      <c r="A3754" s="306" t="s">
        <v>13452</v>
      </c>
      <c r="B3754" s="307" t="s">
        <v>13453</v>
      </c>
      <c r="C3754" s="306" t="s">
        <v>145</v>
      </c>
      <c r="D3754" s="309">
        <v>286.64</v>
      </c>
    </row>
    <row r="3755" spans="1:4" ht="15" customHeight="1">
      <c r="A3755" s="306" t="s">
        <v>13454</v>
      </c>
      <c r="B3755" s="307" t="s">
        <v>13455</v>
      </c>
      <c r="C3755" s="306" t="s">
        <v>160</v>
      </c>
      <c r="D3755" s="311">
        <v>1851.21</v>
      </c>
    </row>
    <row r="3756" spans="1:4" ht="15" customHeight="1">
      <c r="A3756" s="306" t="s">
        <v>13456</v>
      </c>
      <c r="B3756" s="307" t="s">
        <v>13457</v>
      </c>
      <c r="C3756" s="306" t="s">
        <v>145</v>
      </c>
      <c r="D3756" s="309">
        <v>394.26</v>
      </c>
    </row>
    <row r="3757" spans="1:4" ht="15" customHeight="1">
      <c r="A3757" s="306" t="s">
        <v>13458</v>
      </c>
      <c r="B3757" s="307" t="s">
        <v>13459</v>
      </c>
      <c r="C3757" s="306" t="s">
        <v>160</v>
      </c>
      <c r="D3757" s="309">
        <v>500.94</v>
      </c>
    </row>
    <row r="3758" spans="1:4" ht="15" customHeight="1">
      <c r="A3758" s="306" t="s">
        <v>13460</v>
      </c>
      <c r="B3758" s="307" t="s">
        <v>13461</v>
      </c>
      <c r="C3758" s="306" t="s">
        <v>145</v>
      </c>
      <c r="D3758" s="309">
        <v>250.34</v>
      </c>
    </row>
    <row r="3759" spans="1:4" ht="15" customHeight="1">
      <c r="A3759" s="306" t="s">
        <v>13462</v>
      </c>
      <c r="B3759" s="307" t="s">
        <v>13463</v>
      </c>
      <c r="C3759" s="306" t="s">
        <v>160</v>
      </c>
      <c r="D3759" s="309">
        <v>794.8</v>
      </c>
    </row>
    <row r="3760" spans="1:4" ht="15" customHeight="1">
      <c r="A3760" s="306" t="s">
        <v>13464</v>
      </c>
      <c r="B3760" s="307" t="s">
        <v>13465</v>
      </c>
      <c r="C3760" s="306" t="s">
        <v>145</v>
      </c>
      <c r="D3760" s="309">
        <v>397.74</v>
      </c>
    </row>
    <row r="3761" spans="1:4" ht="15" customHeight="1">
      <c r="A3761" s="306" t="s">
        <v>13466</v>
      </c>
      <c r="B3761" s="307" t="s">
        <v>13467</v>
      </c>
      <c r="C3761" s="306" t="s">
        <v>160</v>
      </c>
      <c r="D3761" s="311">
        <v>1186.4000000000001</v>
      </c>
    </row>
    <row r="3762" spans="1:4" ht="15" customHeight="1">
      <c r="A3762" s="306" t="s">
        <v>13468</v>
      </c>
      <c r="B3762" s="307" t="s">
        <v>13469</v>
      </c>
      <c r="C3762" s="306" t="s">
        <v>145</v>
      </c>
      <c r="D3762" s="309">
        <v>582.67999999999995</v>
      </c>
    </row>
    <row r="3763" spans="1:4" ht="15" customHeight="1">
      <c r="A3763" s="306" t="s">
        <v>13470</v>
      </c>
      <c r="B3763" s="307" t="s">
        <v>13471</v>
      </c>
      <c r="C3763" s="306" t="s">
        <v>160</v>
      </c>
      <c r="D3763" s="311">
        <v>1777.97</v>
      </c>
    </row>
    <row r="3764" spans="1:4" ht="15" customHeight="1">
      <c r="A3764" s="306" t="s">
        <v>13472</v>
      </c>
      <c r="B3764" s="307" t="s">
        <v>13473</v>
      </c>
      <c r="C3764" s="306" t="s">
        <v>145</v>
      </c>
      <c r="D3764" s="309">
        <v>780.16</v>
      </c>
    </row>
    <row r="3765" spans="1:4" ht="15" customHeight="1">
      <c r="A3765" s="306" t="s">
        <v>13474</v>
      </c>
      <c r="B3765" s="307" t="s">
        <v>13475</v>
      </c>
      <c r="C3765" s="306" t="s">
        <v>160</v>
      </c>
      <c r="D3765" s="311">
        <v>3285.66</v>
      </c>
    </row>
    <row r="3766" spans="1:4" ht="15" customHeight="1">
      <c r="A3766" s="306" t="s">
        <v>13476</v>
      </c>
      <c r="B3766" s="307" t="s">
        <v>13477</v>
      </c>
      <c r="C3766" s="306" t="s">
        <v>145</v>
      </c>
      <c r="D3766" s="311">
        <v>1080.96</v>
      </c>
    </row>
    <row r="3767" spans="1:4" ht="15" customHeight="1">
      <c r="A3767" s="306" t="s">
        <v>13478</v>
      </c>
      <c r="B3767" s="307" t="s">
        <v>13479</v>
      </c>
      <c r="C3767" s="306" t="s">
        <v>145</v>
      </c>
      <c r="D3767" s="310">
        <v>63.05</v>
      </c>
    </row>
    <row r="3768" spans="1:4" ht="15" customHeight="1">
      <c r="A3768" s="306" t="s">
        <v>13480</v>
      </c>
      <c r="B3768" s="307" t="s">
        <v>13481</v>
      </c>
      <c r="C3768" s="306" t="s">
        <v>145</v>
      </c>
      <c r="D3768" s="310">
        <v>70.180000000000007</v>
      </c>
    </row>
    <row r="3769" spans="1:4" ht="15" customHeight="1">
      <c r="A3769" s="306" t="s">
        <v>13482</v>
      </c>
      <c r="B3769" s="307" t="s">
        <v>13483</v>
      </c>
      <c r="C3769" s="306" t="s">
        <v>145</v>
      </c>
      <c r="D3769" s="310">
        <v>80</v>
      </c>
    </row>
    <row r="3770" spans="1:4" ht="15" customHeight="1">
      <c r="A3770" s="306" t="s">
        <v>13484</v>
      </c>
      <c r="B3770" s="307" t="s">
        <v>13485</v>
      </c>
      <c r="C3770" s="306" t="s">
        <v>145</v>
      </c>
      <c r="D3770" s="310">
        <v>88.44</v>
      </c>
    </row>
    <row r="3771" spans="1:4" ht="15" customHeight="1">
      <c r="A3771" s="306" t="s">
        <v>13486</v>
      </c>
      <c r="B3771" s="307" t="s">
        <v>13487</v>
      </c>
      <c r="C3771" s="306" t="s">
        <v>145</v>
      </c>
      <c r="D3771" s="310">
        <v>98.27</v>
      </c>
    </row>
    <row r="3772" spans="1:4" ht="15" customHeight="1">
      <c r="A3772" s="306" t="s">
        <v>13488</v>
      </c>
      <c r="B3772" s="307" t="s">
        <v>13489</v>
      </c>
      <c r="C3772" s="306" t="s">
        <v>145</v>
      </c>
      <c r="D3772" s="310">
        <v>44.92</v>
      </c>
    </row>
    <row r="3773" spans="1:4" ht="15" customHeight="1">
      <c r="A3773" s="306" t="s">
        <v>13490</v>
      </c>
      <c r="B3773" s="307" t="s">
        <v>13491</v>
      </c>
      <c r="C3773" s="306" t="s">
        <v>145</v>
      </c>
      <c r="D3773" s="310">
        <v>52.62</v>
      </c>
    </row>
    <row r="3774" spans="1:4" ht="15" customHeight="1">
      <c r="A3774" s="306" t="s">
        <v>13492</v>
      </c>
      <c r="B3774" s="307" t="s">
        <v>13493</v>
      </c>
      <c r="C3774" s="306" t="s">
        <v>145</v>
      </c>
      <c r="D3774" s="310">
        <v>61.18</v>
      </c>
    </row>
    <row r="3775" spans="1:4" ht="15" customHeight="1">
      <c r="A3775" s="306" t="s">
        <v>13494</v>
      </c>
      <c r="B3775" s="307" t="s">
        <v>13495</v>
      </c>
      <c r="C3775" s="306" t="s">
        <v>145</v>
      </c>
      <c r="D3775" s="310">
        <v>50.8</v>
      </c>
    </row>
    <row r="3776" spans="1:4" ht="15" customHeight="1">
      <c r="A3776" s="306" t="s">
        <v>13496</v>
      </c>
      <c r="B3776" s="307" t="s">
        <v>13497</v>
      </c>
      <c r="C3776" s="306" t="s">
        <v>145</v>
      </c>
      <c r="D3776" s="310">
        <v>59.29</v>
      </c>
    </row>
    <row r="3777" spans="1:4" ht="15" customHeight="1">
      <c r="A3777" s="306" t="s">
        <v>13498</v>
      </c>
      <c r="B3777" s="307" t="s">
        <v>13499</v>
      </c>
      <c r="C3777" s="306" t="s">
        <v>145</v>
      </c>
      <c r="D3777" s="310">
        <v>64.5</v>
      </c>
    </row>
    <row r="3778" spans="1:4" ht="15" customHeight="1">
      <c r="A3778" s="306" t="s">
        <v>13500</v>
      </c>
      <c r="B3778" s="307" t="s">
        <v>13501</v>
      </c>
      <c r="C3778" s="306" t="s">
        <v>145</v>
      </c>
      <c r="D3778" s="310">
        <v>74.489999999999995</v>
      </c>
    </row>
    <row r="3779" spans="1:4" ht="15" customHeight="1">
      <c r="A3779" s="306" t="s">
        <v>13502</v>
      </c>
      <c r="B3779" s="307" t="s">
        <v>13503</v>
      </c>
      <c r="C3779" s="306" t="s">
        <v>145</v>
      </c>
      <c r="D3779" s="310">
        <v>55.74</v>
      </c>
    </row>
    <row r="3780" spans="1:4" ht="15" customHeight="1">
      <c r="A3780" s="306" t="s">
        <v>13504</v>
      </c>
      <c r="B3780" s="307" t="s">
        <v>13505</v>
      </c>
      <c r="C3780" s="306" t="s">
        <v>145</v>
      </c>
      <c r="D3780" s="310">
        <v>62.48</v>
      </c>
    </row>
    <row r="3781" spans="1:4" ht="15" customHeight="1">
      <c r="A3781" s="306" t="s">
        <v>13506</v>
      </c>
      <c r="B3781" s="307" t="s">
        <v>13507</v>
      </c>
      <c r="C3781" s="306" t="s">
        <v>145</v>
      </c>
      <c r="D3781" s="310">
        <v>69.75</v>
      </c>
    </row>
    <row r="3782" spans="1:4" ht="15" customHeight="1">
      <c r="A3782" s="306" t="s">
        <v>13508</v>
      </c>
      <c r="B3782" s="307" t="s">
        <v>13509</v>
      </c>
      <c r="C3782" s="306" t="s">
        <v>145</v>
      </c>
      <c r="D3782" s="310">
        <v>78.5</v>
      </c>
    </row>
    <row r="3783" spans="1:4" ht="15" customHeight="1">
      <c r="A3783" s="306" t="s">
        <v>13510</v>
      </c>
      <c r="B3783" s="307" t="s">
        <v>13511</v>
      </c>
      <c r="C3783" s="306" t="s">
        <v>145</v>
      </c>
      <c r="D3783" s="310">
        <v>87.63</v>
      </c>
    </row>
    <row r="3784" spans="1:4" ht="15" customHeight="1">
      <c r="A3784" s="306" t="s">
        <v>13512</v>
      </c>
      <c r="B3784" s="307" t="s">
        <v>13513</v>
      </c>
      <c r="C3784" s="306" t="s">
        <v>145</v>
      </c>
      <c r="D3784" s="310">
        <v>60.67</v>
      </c>
    </row>
    <row r="3785" spans="1:4" ht="15" customHeight="1">
      <c r="A3785" s="306" t="s">
        <v>13514</v>
      </c>
      <c r="B3785" s="307" t="s">
        <v>13515</v>
      </c>
      <c r="C3785" s="306" t="s">
        <v>145</v>
      </c>
      <c r="D3785" s="310">
        <v>66.37</v>
      </c>
    </row>
    <row r="3786" spans="1:4" ht="15" customHeight="1">
      <c r="A3786" s="306" t="s">
        <v>13516</v>
      </c>
      <c r="B3786" s="307" t="s">
        <v>13517</v>
      </c>
      <c r="C3786" s="306" t="s">
        <v>145</v>
      </c>
      <c r="D3786" s="310">
        <v>75.06</v>
      </c>
    </row>
    <row r="3787" spans="1:4" ht="15" customHeight="1">
      <c r="A3787" s="306" t="s">
        <v>13518</v>
      </c>
      <c r="B3787" s="307" t="s">
        <v>13519</v>
      </c>
      <c r="C3787" s="306" t="s">
        <v>145</v>
      </c>
      <c r="D3787" s="310">
        <v>83.38</v>
      </c>
    </row>
    <row r="3788" spans="1:4" ht="15" customHeight="1">
      <c r="A3788" s="306" t="s">
        <v>13520</v>
      </c>
      <c r="B3788" s="307" t="s">
        <v>13521</v>
      </c>
      <c r="C3788" s="306" t="s">
        <v>145</v>
      </c>
      <c r="D3788" s="310">
        <v>92.51</v>
      </c>
    </row>
    <row r="3789" spans="1:4" ht="15" customHeight="1">
      <c r="A3789" s="306" t="s">
        <v>13522</v>
      </c>
      <c r="B3789" s="307" t="s">
        <v>13523</v>
      </c>
      <c r="C3789" s="306" t="s">
        <v>145</v>
      </c>
      <c r="D3789" s="310">
        <v>74.97</v>
      </c>
    </row>
    <row r="3790" spans="1:4" ht="15" customHeight="1">
      <c r="A3790" s="306" t="s">
        <v>13524</v>
      </c>
      <c r="B3790" s="307" t="s">
        <v>13525</v>
      </c>
      <c r="C3790" s="306" t="s">
        <v>145</v>
      </c>
      <c r="D3790" s="310">
        <v>78.56</v>
      </c>
    </row>
    <row r="3791" spans="1:4" ht="15" customHeight="1">
      <c r="A3791" s="306" t="s">
        <v>13526</v>
      </c>
      <c r="B3791" s="307" t="s">
        <v>13527</v>
      </c>
      <c r="C3791" s="306" t="s">
        <v>145</v>
      </c>
      <c r="D3791" s="310">
        <v>81.96</v>
      </c>
    </row>
    <row r="3792" spans="1:4" ht="15" customHeight="1">
      <c r="A3792" s="306" t="s">
        <v>13528</v>
      </c>
      <c r="B3792" s="307" t="s">
        <v>13529</v>
      </c>
      <c r="C3792" s="306" t="s">
        <v>145</v>
      </c>
      <c r="D3792" s="310">
        <v>86.04</v>
      </c>
    </row>
    <row r="3793" spans="1:4" ht="15" customHeight="1">
      <c r="A3793" s="306" t="s">
        <v>13530</v>
      </c>
      <c r="B3793" s="307" t="s">
        <v>13531</v>
      </c>
      <c r="C3793" s="306" t="s">
        <v>145</v>
      </c>
      <c r="D3793" s="310">
        <v>89.7</v>
      </c>
    </row>
    <row r="3794" spans="1:4" ht="15" customHeight="1">
      <c r="A3794" s="306" t="s">
        <v>13532</v>
      </c>
      <c r="B3794" s="307" t="s">
        <v>13533</v>
      </c>
      <c r="C3794" s="306" t="s">
        <v>145</v>
      </c>
      <c r="D3794" s="310">
        <v>45.85</v>
      </c>
    </row>
    <row r="3795" spans="1:4" ht="15" customHeight="1">
      <c r="A3795" s="306" t="s">
        <v>13534</v>
      </c>
      <c r="B3795" s="307" t="s">
        <v>13535</v>
      </c>
      <c r="C3795" s="306" t="s">
        <v>145</v>
      </c>
      <c r="D3795" s="310">
        <v>49.29</v>
      </c>
    </row>
    <row r="3796" spans="1:4" ht="15" customHeight="1">
      <c r="A3796" s="306" t="s">
        <v>13536</v>
      </c>
      <c r="B3796" s="307" t="s">
        <v>13537</v>
      </c>
      <c r="C3796" s="306" t="s">
        <v>145</v>
      </c>
      <c r="D3796" s="310">
        <v>51.78</v>
      </c>
    </row>
    <row r="3797" spans="1:4" ht="15" customHeight="1">
      <c r="A3797" s="306" t="s">
        <v>13538</v>
      </c>
      <c r="B3797" s="307" t="s">
        <v>13539</v>
      </c>
      <c r="C3797" s="306" t="s">
        <v>145</v>
      </c>
      <c r="D3797" s="310">
        <v>54.73</v>
      </c>
    </row>
    <row r="3798" spans="1:4" ht="15" customHeight="1">
      <c r="A3798" s="306" t="s">
        <v>13540</v>
      </c>
      <c r="B3798" s="307" t="s">
        <v>13541</v>
      </c>
      <c r="C3798" s="306" t="s">
        <v>145</v>
      </c>
      <c r="D3798" s="310">
        <v>58.31</v>
      </c>
    </row>
    <row r="3799" spans="1:4" ht="15" customHeight="1">
      <c r="A3799" s="306" t="s">
        <v>13542</v>
      </c>
      <c r="B3799" s="307" t="s">
        <v>13543</v>
      </c>
      <c r="C3799" s="306" t="s">
        <v>145</v>
      </c>
      <c r="D3799" s="310">
        <v>57.65</v>
      </c>
    </row>
    <row r="3800" spans="1:4" ht="15" customHeight="1">
      <c r="A3800" s="306" t="s">
        <v>13544</v>
      </c>
      <c r="B3800" s="307" t="s">
        <v>13545</v>
      </c>
      <c r="C3800" s="306" t="s">
        <v>145</v>
      </c>
      <c r="D3800" s="310">
        <v>60.11</v>
      </c>
    </row>
    <row r="3801" spans="1:4" ht="15" customHeight="1">
      <c r="A3801" s="306" t="s">
        <v>13546</v>
      </c>
      <c r="B3801" s="307" t="s">
        <v>13547</v>
      </c>
      <c r="C3801" s="306" t="s">
        <v>145</v>
      </c>
      <c r="D3801" s="310">
        <v>64.569999999999993</v>
      </c>
    </row>
    <row r="3802" spans="1:4" ht="15" customHeight="1">
      <c r="A3802" s="306" t="s">
        <v>13548</v>
      </c>
      <c r="B3802" s="307" t="s">
        <v>13549</v>
      </c>
      <c r="C3802" s="306" t="s">
        <v>145</v>
      </c>
      <c r="D3802" s="310">
        <v>68.33</v>
      </c>
    </row>
    <row r="3803" spans="1:4" ht="15" customHeight="1">
      <c r="A3803" s="306" t="s">
        <v>13550</v>
      </c>
      <c r="B3803" s="307" t="s">
        <v>13551</v>
      </c>
      <c r="C3803" s="306" t="s">
        <v>145</v>
      </c>
      <c r="D3803" s="310">
        <v>63.79</v>
      </c>
    </row>
    <row r="3804" spans="1:4" ht="15" customHeight="1">
      <c r="A3804" s="306" t="s">
        <v>13552</v>
      </c>
      <c r="B3804" s="307" t="s">
        <v>13553</v>
      </c>
      <c r="C3804" s="306" t="s">
        <v>145</v>
      </c>
      <c r="D3804" s="310">
        <v>65</v>
      </c>
    </row>
    <row r="3805" spans="1:4" ht="15" customHeight="1">
      <c r="A3805" s="306" t="s">
        <v>13554</v>
      </c>
      <c r="B3805" s="307" t="s">
        <v>13555</v>
      </c>
      <c r="C3805" s="306" t="s">
        <v>145</v>
      </c>
      <c r="D3805" s="310">
        <v>69.45</v>
      </c>
    </row>
    <row r="3806" spans="1:4" ht="15" customHeight="1">
      <c r="A3806" s="306" t="s">
        <v>13556</v>
      </c>
      <c r="B3806" s="307" t="s">
        <v>13557</v>
      </c>
      <c r="C3806" s="306" t="s">
        <v>145</v>
      </c>
      <c r="D3806" s="310">
        <v>74.03</v>
      </c>
    </row>
    <row r="3807" spans="1:4" ht="15" customHeight="1">
      <c r="A3807" s="306" t="s">
        <v>13558</v>
      </c>
      <c r="B3807" s="307" t="s">
        <v>13559</v>
      </c>
      <c r="C3807" s="306" t="s">
        <v>145</v>
      </c>
      <c r="D3807" s="310">
        <v>77.73</v>
      </c>
    </row>
    <row r="3808" spans="1:4" ht="15" customHeight="1">
      <c r="A3808" s="306" t="s">
        <v>13560</v>
      </c>
      <c r="B3808" s="307" t="s">
        <v>13561</v>
      </c>
      <c r="C3808" s="306" t="s">
        <v>145</v>
      </c>
      <c r="D3808" s="310">
        <v>69.040000000000006</v>
      </c>
    </row>
    <row r="3809" spans="1:4" ht="15" customHeight="1">
      <c r="A3809" s="306" t="s">
        <v>13562</v>
      </c>
      <c r="B3809" s="307" t="s">
        <v>13563</v>
      </c>
      <c r="C3809" s="306" t="s">
        <v>145</v>
      </c>
      <c r="D3809" s="310">
        <v>71.680000000000007</v>
      </c>
    </row>
    <row r="3810" spans="1:4" ht="15" customHeight="1">
      <c r="A3810" s="306" t="s">
        <v>13564</v>
      </c>
      <c r="B3810" s="307" t="s">
        <v>13565</v>
      </c>
      <c r="C3810" s="306" t="s">
        <v>145</v>
      </c>
      <c r="D3810" s="310">
        <v>75.77</v>
      </c>
    </row>
    <row r="3811" spans="1:4" ht="15" customHeight="1">
      <c r="A3811" s="306" t="s">
        <v>13566</v>
      </c>
      <c r="B3811" s="307" t="s">
        <v>13567</v>
      </c>
      <c r="C3811" s="306" t="s">
        <v>145</v>
      </c>
      <c r="D3811" s="310">
        <v>79.73</v>
      </c>
    </row>
    <row r="3812" spans="1:4" ht="15" customHeight="1">
      <c r="A3812" s="306" t="s">
        <v>13568</v>
      </c>
      <c r="B3812" s="307" t="s">
        <v>13569</v>
      </c>
      <c r="C3812" s="306" t="s">
        <v>145</v>
      </c>
      <c r="D3812" s="310">
        <v>83.81</v>
      </c>
    </row>
    <row r="3813" spans="1:4" ht="15" customHeight="1">
      <c r="A3813" s="306" t="s">
        <v>13570</v>
      </c>
      <c r="B3813" s="307" t="s">
        <v>13571</v>
      </c>
      <c r="C3813" s="306" t="s">
        <v>145</v>
      </c>
      <c r="D3813" s="310">
        <v>23.42</v>
      </c>
    </row>
    <row r="3814" spans="1:4" ht="15" customHeight="1">
      <c r="A3814" s="306" t="s">
        <v>13572</v>
      </c>
      <c r="B3814" s="307" t="s">
        <v>13573</v>
      </c>
      <c r="C3814" s="306" t="s">
        <v>145</v>
      </c>
      <c r="D3814" s="310">
        <v>25.99</v>
      </c>
    </row>
    <row r="3815" spans="1:4" ht="15" customHeight="1">
      <c r="A3815" s="306" t="s">
        <v>13574</v>
      </c>
      <c r="B3815" s="307" t="s">
        <v>13575</v>
      </c>
      <c r="C3815" s="306" t="s">
        <v>145</v>
      </c>
      <c r="D3815" s="310">
        <v>28.36</v>
      </c>
    </row>
    <row r="3816" spans="1:4" ht="15" customHeight="1">
      <c r="A3816" s="306" t="s">
        <v>13576</v>
      </c>
      <c r="B3816" s="307" t="s">
        <v>13577</v>
      </c>
      <c r="C3816" s="306" t="s">
        <v>145</v>
      </c>
      <c r="D3816" s="310">
        <v>30.72</v>
      </c>
    </row>
    <row r="3817" spans="1:4" ht="15" customHeight="1">
      <c r="A3817" s="306" t="s">
        <v>13578</v>
      </c>
      <c r="B3817" s="307" t="s">
        <v>13579</v>
      </c>
      <c r="C3817" s="306" t="s">
        <v>145</v>
      </c>
      <c r="D3817" s="310">
        <v>12.68</v>
      </c>
    </row>
    <row r="3818" spans="1:4" ht="15" customHeight="1">
      <c r="A3818" s="306" t="s">
        <v>13580</v>
      </c>
      <c r="B3818" s="307" t="s">
        <v>13581</v>
      </c>
      <c r="C3818" s="306" t="s">
        <v>145</v>
      </c>
      <c r="D3818" s="310">
        <v>14.48</v>
      </c>
    </row>
    <row r="3819" spans="1:4" ht="15" customHeight="1">
      <c r="A3819" s="306" t="s">
        <v>13582</v>
      </c>
      <c r="B3819" s="307" t="s">
        <v>13583</v>
      </c>
      <c r="C3819" s="306" t="s">
        <v>145</v>
      </c>
      <c r="D3819" s="310">
        <v>15.13</v>
      </c>
    </row>
    <row r="3820" spans="1:4" ht="15" customHeight="1">
      <c r="A3820" s="306" t="s">
        <v>13584</v>
      </c>
      <c r="B3820" s="307" t="s">
        <v>13585</v>
      </c>
      <c r="C3820" s="306" t="s">
        <v>145</v>
      </c>
      <c r="D3820" s="310">
        <v>16.68</v>
      </c>
    </row>
    <row r="3821" spans="1:4" ht="15" customHeight="1">
      <c r="A3821" s="306" t="s">
        <v>13586</v>
      </c>
      <c r="B3821" s="307" t="s">
        <v>13587</v>
      </c>
      <c r="C3821" s="306" t="s">
        <v>145</v>
      </c>
      <c r="D3821" s="310">
        <v>18.21</v>
      </c>
    </row>
    <row r="3822" spans="1:4" ht="15" customHeight="1">
      <c r="A3822" s="306" t="s">
        <v>13588</v>
      </c>
      <c r="B3822" s="307" t="s">
        <v>13589</v>
      </c>
      <c r="C3822" s="306" t="s">
        <v>145</v>
      </c>
      <c r="D3822" s="310">
        <v>17.399999999999999</v>
      </c>
    </row>
    <row r="3823" spans="1:4" ht="15" customHeight="1">
      <c r="A3823" s="306" t="s">
        <v>13590</v>
      </c>
      <c r="B3823" s="307" t="s">
        <v>13591</v>
      </c>
      <c r="C3823" s="306" t="s">
        <v>145</v>
      </c>
      <c r="D3823" s="310">
        <v>19.14</v>
      </c>
    </row>
    <row r="3824" spans="1:4" ht="15" customHeight="1">
      <c r="A3824" s="306" t="s">
        <v>13592</v>
      </c>
      <c r="B3824" s="307" t="s">
        <v>13593</v>
      </c>
      <c r="C3824" s="306" t="s">
        <v>145</v>
      </c>
      <c r="D3824" s="310">
        <v>21.19</v>
      </c>
    </row>
    <row r="3825" spans="1:4" ht="15" customHeight="1">
      <c r="A3825" s="306" t="s">
        <v>13594</v>
      </c>
      <c r="B3825" s="307" t="s">
        <v>13595</v>
      </c>
      <c r="C3825" s="306" t="s">
        <v>145</v>
      </c>
      <c r="D3825" s="310">
        <v>19.28</v>
      </c>
    </row>
    <row r="3826" spans="1:4" ht="15" customHeight="1">
      <c r="A3826" s="306" t="s">
        <v>13596</v>
      </c>
      <c r="B3826" s="307" t="s">
        <v>13597</v>
      </c>
      <c r="C3826" s="306" t="s">
        <v>145</v>
      </c>
      <c r="D3826" s="310">
        <v>21.33</v>
      </c>
    </row>
    <row r="3827" spans="1:4" ht="15" customHeight="1">
      <c r="A3827" s="306" t="s">
        <v>13598</v>
      </c>
      <c r="B3827" s="307" t="s">
        <v>13599</v>
      </c>
      <c r="C3827" s="306" t="s">
        <v>145</v>
      </c>
      <c r="D3827" s="310">
        <v>23.39</v>
      </c>
    </row>
    <row r="3828" spans="1:4" ht="15" customHeight="1">
      <c r="A3828" s="306" t="s">
        <v>13600</v>
      </c>
      <c r="B3828" s="307" t="s">
        <v>13601</v>
      </c>
      <c r="C3828" s="306" t="s">
        <v>145</v>
      </c>
      <c r="D3828" s="310">
        <v>25.63</v>
      </c>
    </row>
    <row r="3829" spans="1:4" ht="15" customHeight="1">
      <c r="A3829" s="306" t="s">
        <v>13602</v>
      </c>
      <c r="B3829" s="307" t="s">
        <v>13603</v>
      </c>
      <c r="C3829" s="306" t="s">
        <v>145</v>
      </c>
      <c r="D3829" s="310">
        <v>21.35</v>
      </c>
    </row>
    <row r="3830" spans="1:4" ht="15" customHeight="1">
      <c r="A3830" s="306" t="s">
        <v>13604</v>
      </c>
      <c r="B3830" s="307" t="s">
        <v>13605</v>
      </c>
      <c r="C3830" s="306" t="s">
        <v>145</v>
      </c>
      <c r="D3830" s="310">
        <v>23.98</v>
      </c>
    </row>
    <row r="3831" spans="1:4" ht="15" customHeight="1">
      <c r="A3831" s="306" t="s">
        <v>13606</v>
      </c>
      <c r="B3831" s="307" t="s">
        <v>13607</v>
      </c>
      <c r="C3831" s="306" t="s">
        <v>145</v>
      </c>
      <c r="D3831" s="310">
        <v>25.96</v>
      </c>
    </row>
    <row r="3832" spans="1:4" ht="15" customHeight="1">
      <c r="A3832" s="306" t="s">
        <v>13608</v>
      </c>
      <c r="B3832" s="307" t="s">
        <v>13609</v>
      </c>
      <c r="C3832" s="306" t="s">
        <v>145</v>
      </c>
      <c r="D3832" s="310">
        <v>27.82</v>
      </c>
    </row>
    <row r="3833" spans="1:4" ht="15" customHeight="1">
      <c r="A3833" s="306" t="s">
        <v>13610</v>
      </c>
      <c r="B3833" s="307" t="s">
        <v>13611</v>
      </c>
      <c r="C3833" s="306" t="s">
        <v>145</v>
      </c>
      <c r="D3833" s="308">
        <v>3.18</v>
      </c>
    </row>
    <row r="3834" spans="1:4" ht="15" customHeight="1">
      <c r="A3834" s="306" t="s">
        <v>13612</v>
      </c>
      <c r="B3834" s="307" t="s">
        <v>13613</v>
      </c>
      <c r="C3834" s="306" t="s">
        <v>145</v>
      </c>
      <c r="D3834" s="308">
        <v>4.7699999999999996</v>
      </c>
    </row>
    <row r="3835" spans="1:4" ht="15" customHeight="1">
      <c r="A3835" s="306" t="s">
        <v>13614</v>
      </c>
      <c r="B3835" s="307" t="s">
        <v>13615</v>
      </c>
      <c r="C3835" s="306" t="s">
        <v>145</v>
      </c>
      <c r="D3835" s="308">
        <v>6.36</v>
      </c>
    </row>
    <row r="3836" spans="1:4" ht="15" customHeight="1">
      <c r="A3836" s="306" t="s">
        <v>13616</v>
      </c>
      <c r="B3836" s="307" t="s">
        <v>13617</v>
      </c>
      <c r="C3836" s="306" t="s">
        <v>145</v>
      </c>
      <c r="D3836" s="308">
        <v>7.95</v>
      </c>
    </row>
    <row r="3837" spans="1:4" ht="15" customHeight="1">
      <c r="A3837" s="306" t="s">
        <v>13618</v>
      </c>
      <c r="B3837" s="307" t="s">
        <v>13619</v>
      </c>
      <c r="C3837" s="306" t="s">
        <v>145</v>
      </c>
      <c r="D3837" s="308">
        <v>1.59</v>
      </c>
    </row>
    <row r="3838" spans="1:4" ht="15" customHeight="1">
      <c r="A3838" s="306" t="s">
        <v>13620</v>
      </c>
      <c r="B3838" s="307" t="s">
        <v>13621</v>
      </c>
      <c r="C3838" s="306" t="s">
        <v>145</v>
      </c>
      <c r="D3838" s="308">
        <v>2.41</v>
      </c>
    </row>
    <row r="3839" spans="1:4" ht="15" customHeight="1">
      <c r="A3839" s="306" t="s">
        <v>13622</v>
      </c>
      <c r="B3839" s="307" t="s">
        <v>13623</v>
      </c>
      <c r="C3839" s="306" t="s">
        <v>145</v>
      </c>
      <c r="D3839" s="308">
        <v>1.9</v>
      </c>
    </row>
    <row r="3840" spans="1:4" ht="15" customHeight="1">
      <c r="A3840" s="306" t="s">
        <v>13624</v>
      </c>
      <c r="B3840" s="307" t="s">
        <v>13625</v>
      </c>
      <c r="C3840" s="306" t="s">
        <v>145</v>
      </c>
      <c r="D3840" s="308">
        <v>2.86</v>
      </c>
    </row>
    <row r="3841" spans="1:4" ht="15" customHeight="1">
      <c r="A3841" s="306" t="s">
        <v>13626</v>
      </c>
      <c r="B3841" s="307" t="s">
        <v>13627</v>
      </c>
      <c r="C3841" s="306" t="s">
        <v>145</v>
      </c>
      <c r="D3841" s="308">
        <v>3.81</v>
      </c>
    </row>
    <row r="3842" spans="1:4" ht="15" customHeight="1">
      <c r="A3842" s="306" t="s">
        <v>13628</v>
      </c>
      <c r="B3842" s="307" t="s">
        <v>13629</v>
      </c>
      <c r="C3842" s="306" t="s">
        <v>145</v>
      </c>
      <c r="D3842" s="308">
        <v>2.2200000000000002</v>
      </c>
    </row>
    <row r="3843" spans="1:4" ht="15" customHeight="1">
      <c r="A3843" s="306" t="s">
        <v>13630</v>
      </c>
      <c r="B3843" s="307" t="s">
        <v>13631</v>
      </c>
      <c r="C3843" s="306" t="s">
        <v>145</v>
      </c>
      <c r="D3843" s="308">
        <v>3.37</v>
      </c>
    </row>
    <row r="3844" spans="1:4" ht="15" customHeight="1">
      <c r="A3844" s="306" t="s">
        <v>13632</v>
      </c>
      <c r="B3844" s="307" t="s">
        <v>13633</v>
      </c>
      <c r="C3844" s="306" t="s">
        <v>145</v>
      </c>
      <c r="D3844" s="308">
        <v>4.45</v>
      </c>
    </row>
    <row r="3845" spans="1:4" ht="15" customHeight="1">
      <c r="A3845" s="306" t="s">
        <v>13634</v>
      </c>
      <c r="B3845" s="307" t="s">
        <v>13635</v>
      </c>
      <c r="C3845" s="306" t="s">
        <v>145</v>
      </c>
      <c r="D3845" s="308">
        <v>2.54</v>
      </c>
    </row>
    <row r="3846" spans="1:4" ht="15" customHeight="1">
      <c r="A3846" s="306" t="s">
        <v>13636</v>
      </c>
      <c r="B3846" s="307" t="s">
        <v>13637</v>
      </c>
      <c r="C3846" s="306" t="s">
        <v>145</v>
      </c>
      <c r="D3846" s="308">
        <v>3.81</v>
      </c>
    </row>
    <row r="3847" spans="1:4" ht="15" customHeight="1">
      <c r="A3847" s="306" t="s">
        <v>13638</v>
      </c>
      <c r="B3847" s="307" t="s">
        <v>13639</v>
      </c>
      <c r="C3847" s="306" t="s">
        <v>145</v>
      </c>
      <c r="D3847" s="308">
        <v>5.09</v>
      </c>
    </row>
    <row r="3848" spans="1:4" ht="15" customHeight="1">
      <c r="A3848" s="306" t="s">
        <v>13640</v>
      </c>
      <c r="B3848" s="307" t="s">
        <v>13641</v>
      </c>
      <c r="C3848" s="306" t="s">
        <v>145</v>
      </c>
      <c r="D3848" s="308">
        <v>6.36</v>
      </c>
    </row>
    <row r="3849" spans="1:4" ht="15" customHeight="1">
      <c r="A3849" s="306" t="s">
        <v>13642</v>
      </c>
      <c r="B3849" s="307" t="s">
        <v>13643</v>
      </c>
      <c r="C3849" s="306" t="s">
        <v>145</v>
      </c>
      <c r="D3849" s="308">
        <v>2.86</v>
      </c>
    </row>
    <row r="3850" spans="1:4" ht="15" customHeight="1">
      <c r="A3850" s="306" t="s">
        <v>13644</v>
      </c>
      <c r="B3850" s="307" t="s">
        <v>13645</v>
      </c>
      <c r="C3850" s="306" t="s">
        <v>145</v>
      </c>
      <c r="D3850" s="308">
        <v>4.32</v>
      </c>
    </row>
    <row r="3851" spans="1:4" ht="15" customHeight="1">
      <c r="A3851" s="306" t="s">
        <v>13646</v>
      </c>
      <c r="B3851" s="307" t="s">
        <v>13647</v>
      </c>
      <c r="C3851" s="306" t="s">
        <v>145</v>
      </c>
      <c r="D3851" s="308">
        <v>5.72</v>
      </c>
    </row>
    <row r="3852" spans="1:4" ht="15" customHeight="1">
      <c r="A3852" s="306" t="s">
        <v>13648</v>
      </c>
      <c r="B3852" s="307" t="s">
        <v>13649</v>
      </c>
      <c r="C3852" s="306" t="s">
        <v>145</v>
      </c>
      <c r="D3852" s="308">
        <v>7.19</v>
      </c>
    </row>
    <row r="3853" spans="1:4" ht="15" customHeight="1">
      <c r="A3853" s="306" t="s">
        <v>13650</v>
      </c>
      <c r="B3853" s="307" t="s">
        <v>13651</v>
      </c>
      <c r="C3853" s="306" t="s">
        <v>160</v>
      </c>
      <c r="D3853" s="310">
        <v>41.88</v>
      </c>
    </row>
    <row r="3854" spans="1:4" ht="15" customHeight="1">
      <c r="A3854" s="306" t="s">
        <v>13652</v>
      </c>
      <c r="B3854" s="307" t="s">
        <v>13653</v>
      </c>
      <c r="C3854" s="306" t="s">
        <v>160</v>
      </c>
      <c r="D3854" s="309">
        <v>217.7</v>
      </c>
    </row>
    <row r="3855" spans="1:4" ht="15" customHeight="1">
      <c r="A3855" s="306" t="s">
        <v>13654</v>
      </c>
      <c r="B3855" s="307" t="s">
        <v>13655</v>
      </c>
      <c r="C3855" s="306" t="s">
        <v>160</v>
      </c>
      <c r="D3855" s="309">
        <v>124.88</v>
      </c>
    </row>
    <row r="3856" spans="1:4" ht="15" customHeight="1">
      <c r="A3856" s="306" t="s">
        <v>13656</v>
      </c>
      <c r="B3856" s="307" t="s">
        <v>13657</v>
      </c>
      <c r="C3856" s="306" t="s">
        <v>145</v>
      </c>
      <c r="D3856" s="310">
        <v>31.67</v>
      </c>
    </row>
    <row r="3857" spans="1:4" ht="15" customHeight="1">
      <c r="A3857" s="306" t="s">
        <v>13658</v>
      </c>
      <c r="B3857" s="307" t="s">
        <v>13659</v>
      </c>
      <c r="C3857" s="306" t="s">
        <v>145</v>
      </c>
      <c r="D3857" s="310">
        <v>34.369999999999997</v>
      </c>
    </row>
    <row r="3858" spans="1:4" ht="15" customHeight="1">
      <c r="A3858" s="306" t="s">
        <v>13660</v>
      </c>
      <c r="B3858" s="307" t="s">
        <v>13661</v>
      </c>
      <c r="C3858" s="306" t="s">
        <v>145</v>
      </c>
      <c r="D3858" s="310">
        <v>31.19</v>
      </c>
    </row>
    <row r="3859" spans="1:4" ht="15" customHeight="1">
      <c r="A3859" s="306" t="s">
        <v>13662</v>
      </c>
      <c r="B3859" s="307" t="s">
        <v>13663</v>
      </c>
      <c r="C3859" s="306" t="s">
        <v>145</v>
      </c>
      <c r="D3859" s="310">
        <v>32.78</v>
      </c>
    </row>
    <row r="3860" spans="1:4" ht="15" customHeight="1">
      <c r="A3860" s="306" t="s">
        <v>13664</v>
      </c>
      <c r="B3860" s="307" t="s">
        <v>13665</v>
      </c>
      <c r="C3860" s="306" t="s">
        <v>145</v>
      </c>
      <c r="D3860" s="310">
        <v>36.340000000000003</v>
      </c>
    </row>
    <row r="3861" spans="1:4" ht="15" customHeight="1">
      <c r="A3861" s="306" t="s">
        <v>13666</v>
      </c>
      <c r="B3861" s="307" t="s">
        <v>13667</v>
      </c>
      <c r="C3861" s="306" t="s">
        <v>145</v>
      </c>
      <c r="D3861" s="310">
        <v>33.159999999999997</v>
      </c>
    </row>
    <row r="3862" spans="1:4" ht="15" customHeight="1">
      <c r="A3862" s="306" t="s">
        <v>13668</v>
      </c>
      <c r="B3862" s="307" t="s">
        <v>13669</v>
      </c>
      <c r="C3862" s="306" t="s">
        <v>145</v>
      </c>
      <c r="D3862" s="310">
        <v>34.75</v>
      </c>
    </row>
    <row r="3863" spans="1:4" ht="15" customHeight="1">
      <c r="A3863" s="306" t="s">
        <v>13670</v>
      </c>
      <c r="B3863" s="307" t="s">
        <v>13671</v>
      </c>
      <c r="C3863" s="306" t="s">
        <v>145</v>
      </c>
      <c r="D3863" s="310">
        <v>38.32</v>
      </c>
    </row>
    <row r="3864" spans="1:4" ht="15" customHeight="1">
      <c r="A3864" s="306" t="s">
        <v>13672</v>
      </c>
      <c r="B3864" s="307" t="s">
        <v>13673</v>
      </c>
      <c r="C3864" s="306" t="s">
        <v>145</v>
      </c>
      <c r="D3864" s="310">
        <v>36.729999999999997</v>
      </c>
    </row>
    <row r="3865" spans="1:4" ht="15" customHeight="1">
      <c r="A3865" s="306" t="s">
        <v>13674</v>
      </c>
      <c r="B3865" s="307" t="s">
        <v>13675</v>
      </c>
      <c r="C3865" s="306" t="s">
        <v>145</v>
      </c>
      <c r="D3865" s="310">
        <v>20.81</v>
      </c>
    </row>
    <row r="3866" spans="1:4" ht="15" customHeight="1">
      <c r="A3866" s="306" t="s">
        <v>13676</v>
      </c>
      <c r="B3866" s="307" t="s">
        <v>13677</v>
      </c>
      <c r="C3866" s="306" t="s">
        <v>145</v>
      </c>
      <c r="D3866" s="310">
        <v>22.4</v>
      </c>
    </row>
    <row r="3867" spans="1:4" ht="15" customHeight="1">
      <c r="A3867" s="306" t="s">
        <v>13678</v>
      </c>
      <c r="B3867" s="307" t="s">
        <v>13679</v>
      </c>
      <c r="C3867" s="306" t="s">
        <v>145</v>
      </c>
      <c r="D3867" s="310">
        <v>23.99</v>
      </c>
    </row>
    <row r="3868" spans="1:4" ht="15" customHeight="1">
      <c r="A3868" s="306" t="s">
        <v>13680</v>
      </c>
      <c r="B3868" s="307" t="s">
        <v>13681</v>
      </c>
      <c r="C3868" s="306" t="s">
        <v>145</v>
      </c>
      <c r="D3868" s="310">
        <v>24.25</v>
      </c>
    </row>
    <row r="3869" spans="1:4" ht="15" customHeight="1">
      <c r="A3869" s="306" t="s">
        <v>13682</v>
      </c>
      <c r="B3869" s="307" t="s">
        <v>13683</v>
      </c>
      <c r="C3869" s="306" t="s">
        <v>145</v>
      </c>
      <c r="D3869" s="310">
        <v>25.84</v>
      </c>
    </row>
    <row r="3870" spans="1:4" ht="15" customHeight="1">
      <c r="A3870" s="306" t="s">
        <v>13684</v>
      </c>
      <c r="B3870" s="307" t="s">
        <v>13685</v>
      </c>
      <c r="C3870" s="306" t="s">
        <v>145</v>
      </c>
      <c r="D3870" s="310">
        <v>27.43</v>
      </c>
    </row>
    <row r="3871" spans="1:4" ht="15" customHeight="1">
      <c r="A3871" s="306" t="s">
        <v>13686</v>
      </c>
      <c r="B3871" s="307" t="s">
        <v>13687</v>
      </c>
      <c r="C3871" s="306" t="s">
        <v>145</v>
      </c>
      <c r="D3871" s="310">
        <v>27.69</v>
      </c>
    </row>
    <row r="3872" spans="1:4" ht="15" customHeight="1">
      <c r="A3872" s="306" t="s">
        <v>13688</v>
      </c>
      <c r="B3872" s="307" t="s">
        <v>13689</v>
      </c>
      <c r="C3872" s="306" t="s">
        <v>145</v>
      </c>
      <c r="D3872" s="310">
        <v>29.28</v>
      </c>
    </row>
    <row r="3873" spans="1:4" ht="15" customHeight="1">
      <c r="A3873" s="306" t="s">
        <v>13690</v>
      </c>
      <c r="B3873" s="307" t="s">
        <v>13691</v>
      </c>
      <c r="C3873" s="306" t="s">
        <v>145</v>
      </c>
      <c r="D3873" s="310">
        <v>30.87</v>
      </c>
    </row>
    <row r="3874" spans="1:4" ht="15" customHeight="1">
      <c r="A3874" s="306" t="s">
        <v>13692</v>
      </c>
      <c r="B3874" s="307" t="s">
        <v>13693</v>
      </c>
      <c r="C3874" s="306" t="s">
        <v>145</v>
      </c>
      <c r="D3874" s="310">
        <v>74.28</v>
      </c>
    </row>
    <row r="3875" spans="1:4" ht="15" customHeight="1">
      <c r="A3875" s="306" t="s">
        <v>13694</v>
      </c>
      <c r="B3875" s="307" t="s">
        <v>13695</v>
      </c>
      <c r="C3875" s="306" t="s">
        <v>145</v>
      </c>
      <c r="D3875" s="310">
        <v>67.790000000000006</v>
      </c>
    </row>
    <row r="3876" spans="1:4" ht="15" customHeight="1">
      <c r="A3876" s="306" t="s">
        <v>13696</v>
      </c>
      <c r="B3876" s="307" t="s">
        <v>13697</v>
      </c>
      <c r="C3876" s="306" t="s">
        <v>145</v>
      </c>
      <c r="D3876" s="310">
        <v>70.739999999999995</v>
      </c>
    </row>
    <row r="3877" spans="1:4" ht="15" customHeight="1">
      <c r="A3877" s="306" t="s">
        <v>13698</v>
      </c>
      <c r="B3877" s="307" t="s">
        <v>13699</v>
      </c>
      <c r="C3877" s="306" t="s">
        <v>145</v>
      </c>
      <c r="D3877" s="310">
        <v>76.44</v>
      </c>
    </row>
    <row r="3878" spans="1:4" ht="15" customHeight="1">
      <c r="A3878" s="306" t="s">
        <v>13700</v>
      </c>
      <c r="B3878" s="307" t="s">
        <v>13701</v>
      </c>
      <c r="C3878" s="306" t="s">
        <v>145</v>
      </c>
      <c r="D3878" s="310">
        <v>70.540000000000006</v>
      </c>
    </row>
    <row r="3879" spans="1:4" ht="15" customHeight="1">
      <c r="A3879" s="306" t="s">
        <v>13702</v>
      </c>
      <c r="B3879" s="307" t="s">
        <v>13703</v>
      </c>
      <c r="C3879" s="306" t="s">
        <v>145</v>
      </c>
      <c r="D3879" s="310">
        <v>73.3</v>
      </c>
    </row>
    <row r="3880" spans="1:4" ht="15" customHeight="1">
      <c r="A3880" s="306" t="s">
        <v>13704</v>
      </c>
      <c r="B3880" s="307" t="s">
        <v>13705</v>
      </c>
      <c r="C3880" s="306" t="s">
        <v>145</v>
      </c>
      <c r="D3880" s="310">
        <v>79.2</v>
      </c>
    </row>
    <row r="3881" spans="1:4" ht="15" customHeight="1">
      <c r="A3881" s="306" t="s">
        <v>13706</v>
      </c>
      <c r="B3881" s="307" t="s">
        <v>13707</v>
      </c>
      <c r="C3881" s="306" t="s">
        <v>145</v>
      </c>
      <c r="D3881" s="310">
        <v>76.44</v>
      </c>
    </row>
    <row r="3882" spans="1:4" ht="15" customHeight="1">
      <c r="A3882" s="306" t="s">
        <v>13708</v>
      </c>
      <c r="B3882" s="307" t="s">
        <v>13709</v>
      </c>
      <c r="C3882" s="306" t="s">
        <v>145</v>
      </c>
      <c r="D3882" s="310">
        <v>51.57</v>
      </c>
    </row>
    <row r="3883" spans="1:4" ht="15" customHeight="1">
      <c r="A3883" s="306" t="s">
        <v>13710</v>
      </c>
      <c r="B3883" s="307" t="s">
        <v>13711</v>
      </c>
      <c r="C3883" s="306" t="s">
        <v>145</v>
      </c>
      <c r="D3883" s="310">
        <v>54.33</v>
      </c>
    </row>
    <row r="3884" spans="1:4" ht="15" customHeight="1">
      <c r="A3884" s="306" t="s">
        <v>13712</v>
      </c>
      <c r="B3884" s="307" t="s">
        <v>13713</v>
      </c>
      <c r="C3884" s="306" t="s">
        <v>145</v>
      </c>
      <c r="D3884" s="310">
        <v>57.86</v>
      </c>
    </row>
    <row r="3885" spans="1:4" ht="15" customHeight="1">
      <c r="A3885" s="306" t="s">
        <v>13714</v>
      </c>
      <c r="B3885" s="307" t="s">
        <v>13715</v>
      </c>
      <c r="C3885" s="306" t="s">
        <v>145</v>
      </c>
      <c r="D3885" s="310">
        <v>56.95</v>
      </c>
    </row>
    <row r="3886" spans="1:4" ht="15" customHeight="1">
      <c r="A3886" s="306" t="s">
        <v>13716</v>
      </c>
      <c r="B3886" s="307" t="s">
        <v>13717</v>
      </c>
      <c r="C3886" s="306" t="s">
        <v>145</v>
      </c>
      <c r="D3886" s="310">
        <v>60.1</v>
      </c>
    </row>
    <row r="3887" spans="1:4" ht="15" customHeight="1">
      <c r="A3887" s="306" t="s">
        <v>13718</v>
      </c>
      <c r="B3887" s="307" t="s">
        <v>13719</v>
      </c>
      <c r="C3887" s="306" t="s">
        <v>145</v>
      </c>
      <c r="D3887" s="310">
        <v>63.64</v>
      </c>
    </row>
    <row r="3888" spans="1:4" ht="15" customHeight="1">
      <c r="A3888" s="306" t="s">
        <v>13720</v>
      </c>
      <c r="B3888" s="307" t="s">
        <v>13721</v>
      </c>
      <c r="C3888" s="306" t="s">
        <v>145</v>
      </c>
      <c r="D3888" s="310">
        <v>62.34</v>
      </c>
    </row>
    <row r="3889" spans="1:4" ht="15" customHeight="1">
      <c r="A3889" s="306" t="s">
        <v>13722</v>
      </c>
      <c r="B3889" s="307" t="s">
        <v>13723</v>
      </c>
      <c r="C3889" s="306" t="s">
        <v>145</v>
      </c>
      <c r="D3889" s="310">
        <v>65.489999999999995</v>
      </c>
    </row>
    <row r="3890" spans="1:4" ht="15" customHeight="1">
      <c r="A3890" s="306" t="s">
        <v>13724</v>
      </c>
      <c r="B3890" s="307" t="s">
        <v>13725</v>
      </c>
      <c r="C3890" s="306" t="s">
        <v>145</v>
      </c>
      <c r="D3890" s="310">
        <v>68.83</v>
      </c>
    </row>
    <row r="3891" spans="1:4" ht="15" customHeight="1">
      <c r="A3891" s="306" t="s">
        <v>13726</v>
      </c>
      <c r="B3891" s="307" t="s">
        <v>13727</v>
      </c>
      <c r="C3891" s="306" t="s">
        <v>145</v>
      </c>
      <c r="D3891" s="309">
        <v>153.66999999999999</v>
      </c>
    </row>
    <row r="3892" spans="1:4" ht="15" customHeight="1">
      <c r="A3892" s="306" t="s">
        <v>13728</v>
      </c>
      <c r="B3892" s="307" t="s">
        <v>13729</v>
      </c>
      <c r="C3892" s="306" t="s">
        <v>145</v>
      </c>
      <c r="D3892" s="309">
        <v>140.65</v>
      </c>
    </row>
    <row r="3893" spans="1:4" ht="15" customHeight="1">
      <c r="A3893" s="306" t="s">
        <v>13730</v>
      </c>
      <c r="B3893" s="307" t="s">
        <v>13731</v>
      </c>
      <c r="C3893" s="306" t="s">
        <v>145</v>
      </c>
      <c r="D3893" s="309">
        <v>147.16</v>
      </c>
    </row>
    <row r="3894" spans="1:4" ht="15" customHeight="1">
      <c r="A3894" s="306" t="s">
        <v>13732</v>
      </c>
      <c r="B3894" s="307" t="s">
        <v>13733</v>
      </c>
      <c r="C3894" s="306" t="s">
        <v>145</v>
      </c>
      <c r="D3894" s="309">
        <v>154.94</v>
      </c>
    </row>
    <row r="3895" spans="1:4" ht="15" customHeight="1">
      <c r="A3895" s="306" t="s">
        <v>13734</v>
      </c>
      <c r="B3895" s="307" t="s">
        <v>13735</v>
      </c>
      <c r="C3895" s="306" t="s">
        <v>145</v>
      </c>
      <c r="D3895" s="309">
        <v>144.72999999999999</v>
      </c>
    </row>
    <row r="3896" spans="1:4" ht="15" customHeight="1">
      <c r="A3896" s="306" t="s">
        <v>13736</v>
      </c>
      <c r="B3896" s="307" t="s">
        <v>13737</v>
      </c>
      <c r="C3896" s="306" t="s">
        <v>145</v>
      </c>
      <c r="D3896" s="309">
        <v>149.13</v>
      </c>
    </row>
    <row r="3897" spans="1:4" ht="15" customHeight="1">
      <c r="A3897" s="306" t="s">
        <v>13738</v>
      </c>
      <c r="B3897" s="307" t="s">
        <v>13739</v>
      </c>
      <c r="C3897" s="306" t="s">
        <v>145</v>
      </c>
      <c r="D3897" s="309">
        <v>159.72999999999999</v>
      </c>
    </row>
    <row r="3898" spans="1:4" ht="15" customHeight="1">
      <c r="A3898" s="306" t="s">
        <v>13740</v>
      </c>
      <c r="B3898" s="307" t="s">
        <v>13741</v>
      </c>
      <c r="C3898" s="306" t="s">
        <v>145</v>
      </c>
      <c r="D3898" s="309">
        <v>153.91999999999999</v>
      </c>
    </row>
    <row r="3899" spans="1:4" ht="15" customHeight="1">
      <c r="A3899" s="306" t="s">
        <v>13742</v>
      </c>
      <c r="B3899" s="307" t="s">
        <v>13743</v>
      </c>
      <c r="C3899" s="306" t="s">
        <v>145</v>
      </c>
      <c r="D3899" s="309">
        <v>115.51</v>
      </c>
    </row>
    <row r="3900" spans="1:4" ht="15" customHeight="1">
      <c r="A3900" s="306" t="s">
        <v>13744</v>
      </c>
      <c r="B3900" s="307" t="s">
        <v>13745</v>
      </c>
      <c r="C3900" s="306" t="s">
        <v>145</v>
      </c>
      <c r="D3900" s="309">
        <v>121.32</v>
      </c>
    </row>
    <row r="3901" spans="1:4" ht="15" customHeight="1">
      <c r="A3901" s="306" t="s">
        <v>13746</v>
      </c>
      <c r="B3901" s="307" t="s">
        <v>13747</v>
      </c>
      <c r="C3901" s="306" t="s">
        <v>145</v>
      </c>
      <c r="D3901" s="309">
        <v>127.83</v>
      </c>
    </row>
    <row r="3902" spans="1:4" ht="15" customHeight="1">
      <c r="A3902" s="306" t="s">
        <v>13748</v>
      </c>
      <c r="B3902" s="307" t="s">
        <v>13749</v>
      </c>
      <c r="C3902" s="306" t="s">
        <v>145</v>
      </c>
      <c r="D3902" s="309">
        <v>123.87</v>
      </c>
    </row>
    <row r="3903" spans="1:4" ht="15" customHeight="1">
      <c r="A3903" s="306" t="s">
        <v>13750</v>
      </c>
      <c r="B3903" s="307" t="s">
        <v>13751</v>
      </c>
      <c r="C3903" s="306" t="s">
        <v>145</v>
      </c>
      <c r="D3903" s="309">
        <v>129.68</v>
      </c>
    </row>
    <row r="3904" spans="1:4" ht="15" customHeight="1">
      <c r="A3904" s="306" t="s">
        <v>13752</v>
      </c>
      <c r="B3904" s="307" t="s">
        <v>13753</v>
      </c>
      <c r="C3904" s="306" t="s">
        <v>145</v>
      </c>
      <c r="D3904" s="309">
        <v>136.19</v>
      </c>
    </row>
    <row r="3905" spans="1:4" ht="15" customHeight="1">
      <c r="A3905" s="306" t="s">
        <v>13754</v>
      </c>
      <c r="B3905" s="307" t="s">
        <v>13755</v>
      </c>
      <c r="C3905" s="306" t="s">
        <v>145</v>
      </c>
      <c r="D3905" s="309">
        <v>132.22999999999999</v>
      </c>
    </row>
    <row r="3906" spans="1:4" ht="15" customHeight="1">
      <c r="A3906" s="306" t="s">
        <v>13756</v>
      </c>
      <c r="B3906" s="307" t="s">
        <v>13757</v>
      </c>
      <c r="C3906" s="306" t="s">
        <v>145</v>
      </c>
      <c r="D3906" s="309">
        <v>137.33000000000001</v>
      </c>
    </row>
    <row r="3907" spans="1:4" ht="15" customHeight="1">
      <c r="A3907" s="306" t="s">
        <v>13758</v>
      </c>
      <c r="B3907" s="307" t="s">
        <v>13759</v>
      </c>
      <c r="C3907" s="306" t="s">
        <v>145</v>
      </c>
      <c r="D3907" s="309">
        <v>144.55000000000001</v>
      </c>
    </row>
    <row r="3908" spans="1:4" ht="15" customHeight="1">
      <c r="A3908" s="320">
        <v>251</v>
      </c>
      <c r="B3908" s="303" t="s">
        <v>15765</v>
      </c>
      <c r="C3908" s="304"/>
      <c r="D3908" s="305"/>
    </row>
    <row r="3909" spans="1:4" ht="15" customHeight="1">
      <c r="A3909" s="306" t="s">
        <v>13760</v>
      </c>
      <c r="B3909" s="307" t="s">
        <v>13761</v>
      </c>
      <c r="C3909" s="306" t="s">
        <v>8113</v>
      </c>
      <c r="D3909" s="309">
        <v>203.51</v>
      </c>
    </row>
    <row r="3910" spans="1:4" ht="15" customHeight="1">
      <c r="A3910" s="306" t="s">
        <v>13762</v>
      </c>
      <c r="B3910" s="307" t="s">
        <v>13763</v>
      </c>
      <c r="C3910" s="306" t="s">
        <v>8113</v>
      </c>
      <c r="D3910" s="309">
        <v>203.96</v>
      </c>
    </row>
    <row r="3911" spans="1:4" ht="15" customHeight="1">
      <c r="A3911" s="306" t="s">
        <v>13764</v>
      </c>
      <c r="B3911" s="307" t="s">
        <v>13765</v>
      </c>
      <c r="C3911" s="306" t="s">
        <v>8113</v>
      </c>
      <c r="D3911" s="310">
        <v>71.92</v>
      </c>
    </row>
    <row r="3912" spans="1:4" ht="15" customHeight="1">
      <c r="A3912" s="306" t="s">
        <v>13766</v>
      </c>
      <c r="B3912" s="307" t="s">
        <v>13767</v>
      </c>
      <c r="C3912" s="306" t="s">
        <v>8113</v>
      </c>
      <c r="D3912" s="310">
        <v>65.09</v>
      </c>
    </row>
    <row r="3913" spans="1:4" ht="15" customHeight="1">
      <c r="A3913" s="306" t="s">
        <v>13768</v>
      </c>
      <c r="B3913" s="307" t="s">
        <v>13769</v>
      </c>
      <c r="C3913" s="306" t="s">
        <v>8113</v>
      </c>
      <c r="D3913" s="310">
        <v>24.28</v>
      </c>
    </row>
    <row r="3914" spans="1:4" ht="15" customHeight="1">
      <c r="A3914" s="306" t="s">
        <v>13770</v>
      </c>
      <c r="B3914" s="307" t="s">
        <v>13771</v>
      </c>
      <c r="C3914" s="306" t="s">
        <v>8113</v>
      </c>
      <c r="D3914" s="310">
        <v>24.7</v>
      </c>
    </row>
    <row r="3915" spans="1:4" ht="15" customHeight="1">
      <c r="A3915" s="306" t="s">
        <v>13772</v>
      </c>
      <c r="B3915" s="307" t="s">
        <v>13773</v>
      </c>
      <c r="C3915" s="306" t="s">
        <v>8113</v>
      </c>
      <c r="D3915" s="309">
        <v>163.78</v>
      </c>
    </row>
    <row r="3916" spans="1:4" ht="15" customHeight="1">
      <c r="A3916" s="306" t="s">
        <v>13774</v>
      </c>
      <c r="B3916" s="307" t="s">
        <v>13775</v>
      </c>
      <c r="C3916" s="306" t="s">
        <v>8113</v>
      </c>
      <c r="D3916" s="309">
        <v>165.95</v>
      </c>
    </row>
    <row r="3917" spans="1:4" ht="15" customHeight="1">
      <c r="A3917" s="306" t="s">
        <v>13776</v>
      </c>
      <c r="B3917" s="307" t="s">
        <v>13777</v>
      </c>
      <c r="C3917" s="306" t="s">
        <v>8113</v>
      </c>
      <c r="D3917" s="310">
        <v>71.260000000000005</v>
      </c>
    </row>
    <row r="3918" spans="1:4" ht="15" customHeight="1">
      <c r="A3918" s="306" t="s">
        <v>13778</v>
      </c>
      <c r="B3918" s="307" t="s">
        <v>13779</v>
      </c>
      <c r="C3918" s="306" t="s">
        <v>8113</v>
      </c>
      <c r="D3918" s="310">
        <v>62.82</v>
      </c>
    </row>
    <row r="3919" spans="1:4" ht="15" customHeight="1">
      <c r="A3919" s="306" t="s">
        <v>13780</v>
      </c>
      <c r="B3919" s="307" t="s">
        <v>13781</v>
      </c>
      <c r="C3919" s="306" t="s">
        <v>8113</v>
      </c>
      <c r="D3919" s="310">
        <v>22.82</v>
      </c>
    </row>
    <row r="3920" spans="1:4" ht="15" customHeight="1">
      <c r="A3920" s="306" t="s">
        <v>13782</v>
      </c>
      <c r="B3920" s="307" t="s">
        <v>13783</v>
      </c>
      <c r="C3920" s="306" t="s">
        <v>8113</v>
      </c>
      <c r="D3920" s="310">
        <v>26.3</v>
      </c>
    </row>
    <row r="3921" spans="1:4" ht="15" customHeight="1">
      <c r="A3921" s="306" t="s">
        <v>13784</v>
      </c>
      <c r="B3921" s="307" t="s">
        <v>13785</v>
      </c>
      <c r="C3921" s="306" t="s">
        <v>8113</v>
      </c>
      <c r="D3921" s="310">
        <v>26.67</v>
      </c>
    </row>
    <row r="3922" spans="1:4" ht="15" customHeight="1">
      <c r="A3922" s="306" t="s">
        <v>13786</v>
      </c>
      <c r="B3922" s="307" t="s">
        <v>13787</v>
      </c>
      <c r="C3922" s="306" t="s">
        <v>8113</v>
      </c>
      <c r="D3922" s="310">
        <v>25.16</v>
      </c>
    </row>
    <row r="3923" spans="1:4" ht="15" customHeight="1">
      <c r="A3923" s="306" t="s">
        <v>13788</v>
      </c>
      <c r="B3923" s="307" t="s">
        <v>13789</v>
      </c>
      <c r="C3923" s="306" t="s">
        <v>8113</v>
      </c>
      <c r="D3923" s="310">
        <v>22.62</v>
      </c>
    </row>
    <row r="3924" spans="1:4" ht="15" customHeight="1">
      <c r="A3924" s="306" t="s">
        <v>13790</v>
      </c>
      <c r="B3924" s="307" t="s">
        <v>13791</v>
      </c>
      <c r="C3924" s="306" t="s">
        <v>8113</v>
      </c>
      <c r="D3924" s="310">
        <v>23.19</v>
      </c>
    </row>
    <row r="3925" spans="1:4" ht="15" customHeight="1">
      <c r="A3925" s="306" t="s">
        <v>13792</v>
      </c>
      <c r="B3925" s="307" t="s">
        <v>13793</v>
      </c>
      <c r="C3925" s="306" t="s">
        <v>8113</v>
      </c>
      <c r="D3925" s="310">
        <v>23.83</v>
      </c>
    </row>
    <row r="3926" spans="1:4" ht="15" customHeight="1">
      <c r="A3926" s="306" t="s">
        <v>13794</v>
      </c>
      <c r="B3926" s="307" t="s">
        <v>13795</v>
      </c>
      <c r="C3926" s="306" t="s">
        <v>8113</v>
      </c>
      <c r="D3926" s="311">
        <v>1045.68</v>
      </c>
    </row>
    <row r="3927" spans="1:4" ht="15" customHeight="1">
      <c r="A3927" s="306" t="s">
        <v>13796</v>
      </c>
      <c r="B3927" s="307" t="s">
        <v>13795</v>
      </c>
      <c r="C3927" s="306" t="s">
        <v>13797</v>
      </c>
      <c r="D3927" s="309">
        <v>435.7</v>
      </c>
    </row>
    <row r="3928" spans="1:4" ht="15" customHeight="1">
      <c r="A3928" s="306" t="s">
        <v>13798</v>
      </c>
      <c r="B3928" s="307" t="s">
        <v>13799</v>
      </c>
      <c r="C3928" s="306" t="s">
        <v>8113</v>
      </c>
      <c r="D3928" s="309">
        <v>423.3</v>
      </c>
    </row>
    <row r="3929" spans="1:4" ht="15" customHeight="1">
      <c r="A3929" s="306" t="s">
        <v>13800</v>
      </c>
      <c r="B3929" s="307" t="s">
        <v>13801</v>
      </c>
      <c r="C3929" s="306" t="s">
        <v>8113</v>
      </c>
      <c r="D3929" s="309">
        <v>451.47</v>
      </c>
    </row>
    <row r="3930" spans="1:4" ht="15" customHeight="1">
      <c r="A3930" s="306" t="s">
        <v>13802</v>
      </c>
      <c r="B3930" s="307" t="s">
        <v>13803</v>
      </c>
      <c r="C3930" s="306" t="s">
        <v>8113</v>
      </c>
      <c r="D3930" s="308">
        <v>9.6300000000000008</v>
      </c>
    </row>
    <row r="3931" spans="1:4" ht="15" customHeight="1">
      <c r="A3931" s="306" t="s">
        <v>13804</v>
      </c>
      <c r="B3931" s="307" t="s">
        <v>13805</v>
      </c>
      <c r="C3931" s="306" t="s">
        <v>269</v>
      </c>
      <c r="D3931" s="308">
        <v>2.48</v>
      </c>
    </row>
    <row r="3932" spans="1:4" ht="15" customHeight="1">
      <c r="A3932" s="306" t="s">
        <v>13806</v>
      </c>
      <c r="B3932" s="307" t="s">
        <v>13807</v>
      </c>
      <c r="C3932" s="306" t="s">
        <v>269</v>
      </c>
      <c r="D3932" s="308">
        <v>3.89</v>
      </c>
    </row>
    <row r="3933" spans="1:4" ht="15" customHeight="1">
      <c r="A3933" s="306" t="s">
        <v>13808</v>
      </c>
      <c r="B3933" s="307" t="s">
        <v>13809</v>
      </c>
      <c r="C3933" s="306" t="s">
        <v>269</v>
      </c>
      <c r="D3933" s="308">
        <v>3.55</v>
      </c>
    </row>
    <row r="3934" spans="1:4" ht="15" customHeight="1">
      <c r="A3934" s="306" t="s">
        <v>13810</v>
      </c>
      <c r="B3934" s="307" t="s">
        <v>13811</v>
      </c>
      <c r="C3934" s="306" t="s">
        <v>269</v>
      </c>
      <c r="D3934" s="308">
        <v>0.42</v>
      </c>
    </row>
    <row r="3935" spans="1:4" ht="15" customHeight="1">
      <c r="A3935" s="306" t="s">
        <v>13812</v>
      </c>
      <c r="B3935" s="307" t="s">
        <v>13813</v>
      </c>
      <c r="C3935" s="306" t="s">
        <v>269</v>
      </c>
      <c r="D3935" s="308">
        <v>9.4</v>
      </c>
    </row>
    <row r="3936" spans="1:4" ht="15" customHeight="1">
      <c r="A3936" s="306" t="s">
        <v>13814</v>
      </c>
      <c r="B3936" s="307" t="s">
        <v>13815</v>
      </c>
      <c r="C3936" s="306" t="s">
        <v>269</v>
      </c>
      <c r="D3936" s="308">
        <v>4.41</v>
      </c>
    </row>
    <row r="3937" spans="1:4" ht="15" customHeight="1">
      <c r="A3937" s="306" t="s">
        <v>13816</v>
      </c>
      <c r="B3937" s="307" t="s">
        <v>13817</v>
      </c>
      <c r="C3937" s="306" t="s">
        <v>269</v>
      </c>
      <c r="D3937" s="308">
        <v>5.7</v>
      </c>
    </row>
    <row r="3938" spans="1:4" ht="15" customHeight="1">
      <c r="A3938" s="306" t="s">
        <v>13818</v>
      </c>
      <c r="B3938" s="307" t="s">
        <v>13819</v>
      </c>
      <c r="C3938" s="306" t="s">
        <v>269</v>
      </c>
      <c r="D3938" s="308">
        <v>2.27</v>
      </c>
    </row>
    <row r="3939" spans="1:4" ht="15" customHeight="1">
      <c r="A3939" s="306" t="s">
        <v>13820</v>
      </c>
      <c r="B3939" s="307" t="s">
        <v>13821</v>
      </c>
      <c r="C3939" s="306" t="s">
        <v>269</v>
      </c>
      <c r="D3939" s="308">
        <v>3.19</v>
      </c>
    </row>
    <row r="3940" spans="1:4" ht="15" customHeight="1">
      <c r="A3940" s="306" t="s">
        <v>13822</v>
      </c>
      <c r="B3940" s="307" t="s">
        <v>13823</v>
      </c>
      <c r="C3940" s="306" t="s">
        <v>269</v>
      </c>
      <c r="D3940" s="308">
        <v>4.0999999999999996</v>
      </c>
    </row>
    <row r="3941" spans="1:4" ht="15" customHeight="1">
      <c r="A3941" s="306" t="s">
        <v>13824</v>
      </c>
      <c r="B3941" s="307" t="s">
        <v>13825</v>
      </c>
      <c r="C3941" s="306" t="s">
        <v>269</v>
      </c>
      <c r="D3941" s="310">
        <v>29.32</v>
      </c>
    </row>
    <row r="3942" spans="1:4" ht="15" customHeight="1">
      <c r="A3942" s="306" t="s">
        <v>13826</v>
      </c>
      <c r="B3942" s="307" t="s">
        <v>13827</v>
      </c>
      <c r="C3942" s="306" t="s">
        <v>269</v>
      </c>
      <c r="D3942" s="310">
        <v>43.42</v>
      </c>
    </row>
    <row r="3943" spans="1:4" ht="15" customHeight="1">
      <c r="A3943" s="306" t="s">
        <v>13828</v>
      </c>
      <c r="B3943" s="307" t="s">
        <v>13829</v>
      </c>
      <c r="C3943" s="306" t="s">
        <v>269</v>
      </c>
      <c r="D3943" s="308">
        <v>1.88</v>
      </c>
    </row>
    <row r="3944" spans="1:4" ht="15" customHeight="1">
      <c r="A3944" s="306" t="s">
        <v>13830</v>
      </c>
      <c r="B3944" s="307" t="s">
        <v>13831</v>
      </c>
      <c r="C3944" s="306" t="s">
        <v>269</v>
      </c>
      <c r="D3944" s="308">
        <v>0.28000000000000003</v>
      </c>
    </row>
    <row r="3945" spans="1:4" ht="15" customHeight="1">
      <c r="A3945" s="306" t="s">
        <v>13832</v>
      </c>
      <c r="B3945" s="307" t="s">
        <v>13833</v>
      </c>
      <c r="C3945" s="306" t="s">
        <v>8113</v>
      </c>
      <c r="D3945" s="309">
        <v>744.81</v>
      </c>
    </row>
    <row r="3946" spans="1:4" ht="15" customHeight="1">
      <c r="A3946" s="306" t="s">
        <v>13834</v>
      </c>
      <c r="B3946" s="307" t="s">
        <v>13833</v>
      </c>
      <c r="C3946" s="306" t="s">
        <v>13797</v>
      </c>
      <c r="D3946" s="309">
        <v>354.67</v>
      </c>
    </row>
    <row r="3947" spans="1:4" ht="15" customHeight="1">
      <c r="A3947" s="306" t="s">
        <v>13835</v>
      </c>
      <c r="B3947" s="307" t="s">
        <v>13836</v>
      </c>
      <c r="C3947" s="306" t="s">
        <v>8113</v>
      </c>
      <c r="D3947" s="309">
        <v>220.16</v>
      </c>
    </row>
    <row r="3948" spans="1:4" ht="15" customHeight="1">
      <c r="A3948" s="306" t="s">
        <v>13837</v>
      </c>
      <c r="B3948" s="307" t="s">
        <v>13838</v>
      </c>
      <c r="C3948" s="306" t="s">
        <v>8113</v>
      </c>
      <c r="D3948" s="310">
        <v>75.98</v>
      </c>
    </row>
    <row r="3949" spans="1:4" ht="15" customHeight="1">
      <c r="A3949" s="306" t="s">
        <v>13839</v>
      </c>
      <c r="B3949" s="307" t="s">
        <v>13840</v>
      </c>
      <c r="C3949" s="306" t="s">
        <v>8113</v>
      </c>
      <c r="D3949" s="310">
        <v>91.3</v>
      </c>
    </row>
    <row r="3950" spans="1:4" ht="15" customHeight="1">
      <c r="A3950" s="306" t="s">
        <v>13841</v>
      </c>
      <c r="B3950" s="307" t="s">
        <v>13842</v>
      </c>
      <c r="C3950" s="306" t="s">
        <v>8113</v>
      </c>
      <c r="D3950" s="310">
        <v>41.75</v>
      </c>
    </row>
    <row r="3951" spans="1:4" ht="15" customHeight="1">
      <c r="A3951" s="306" t="s">
        <v>13843</v>
      </c>
      <c r="B3951" s="307" t="s">
        <v>13844</v>
      </c>
      <c r="C3951" s="306" t="s">
        <v>8113</v>
      </c>
      <c r="D3951" s="310">
        <v>17.05</v>
      </c>
    </row>
    <row r="3952" spans="1:4" ht="15" customHeight="1">
      <c r="A3952" s="306" t="s">
        <v>13845</v>
      </c>
      <c r="B3952" s="307" t="s">
        <v>13846</v>
      </c>
      <c r="C3952" s="306" t="s">
        <v>269</v>
      </c>
      <c r="D3952" s="308">
        <v>1.26</v>
      </c>
    </row>
    <row r="3953" spans="1:4" ht="15" customHeight="1">
      <c r="A3953" s="306" t="s">
        <v>13847</v>
      </c>
      <c r="B3953" s="307" t="s">
        <v>13848</v>
      </c>
      <c r="C3953" s="306" t="s">
        <v>269</v>
      </c>
      <c r="D3953" s="308">
        <v>1.28</v>
      </c>
    </row>
    <row r="3954" spans="1:4" ht="15" customHeight="1">
      <c r="A3954" s="306" t="s">
        <v>13849</v>
      </c>
      <c r="B3954" s="307" t="s">
        <v>13850</v>
      </c>
      <c r="C3954" s="306" t="s">
        <v>269</v>
      </c>
      <c r="D3954" s="308">
        <v>1.22</v>
      </c>
    </row>
    <row r="3955" spans="1:4" ht="15" customHeight="1">
      <c r="A3955" s="306" t="s">
        <v>13851</v>
      </c>
      <c r="B3955" s="307" t="s">
        <v>13852</v>
      </c>
      <c r="C3955" s="306" t="s">
        <v>8113</v>
      </c>
      <c r="D3955" s="310">
        <v>10.210000000000001</v>
      </c>
    </row>
    <row r="3956" spans="1:4" ht="15" customHeight="1">
      <c r="A3956" s="306" t="s">
        <v>13853</v>
      </c>
      <c r="B3956" s="307" t="s">
        <v>13854</v>
      </c>
      <c r="C3956" s="306" t="s">
        <v>8113</v>
      </c>
      <c r="D3956" s="310">
        <v>10.88</v>
      </c>
    </row>
    <row r="3957" spans="1:4" ht="15" customHeight="1">
      <c r="A3957" s="306" t="s">
        <v>13855</v>
      </c>
      <c r="B3957" s="307" t="s">
        <v>13856</v>
      </c>
      <c r="C3957" s="306" t="s">
        <v>269</v>
      </c>
      <c r="D3957" s="308">
        <v>1.18</v>
      </c>
    </row>
    <row r="3958" spans="1:4" ht="15" customHeight="1">
      <c r="A3958" s="306" t="s">
        <v>13857</v>
      </c>
      <c r="B3958" s="307" t="s">
        <v>13858</v>
      </c>
      <c r="C3958" s="306" t="s">
        <v>269</v>
      </c>
      <c r="D3958" s="308">
        <v>0.64</v>
      </c>
    </row>
    <row r="3959" spans="1:4" ht="15" customHeight="1">
      <c r="A3959" s="306" t="s">
        <v>13859</v>
      </c>
      <c r="B3959" s="307" t="s">
        <v>13860</v>
      </c>
      <c r="C3959" s="306" t="s">
        <v>13797</v>
      </c>
      <c r="D3959" s="310">
        <v>18.05</v>
      </c>
    </row>
    <row r="3960" spans="1:4" ht="15" customHeight="1">
      <c r="A3960" s="306" t="s">
        <v>13861</v>
      </c>
      <c r="B3960" s="307" t="s">
        <v>13862</v>
      </c>
      <c r="C3960" s="306" t="s">
        <v>8113</v>
      </c>
      <c r="D3960" s="310">
        <v>25.16</v>
      </c>
    </row>
    <row r="3961" spans="1:4" ht="15" customHeight="1">
      <c r="A3961" s="306" t="s">
        <v>13863</v>
      </c>
      <c r="B3961" s="307" t="s">
        <v>13864</v>
      </c>
      <c r="C3961" s="306" t="s">
        <v>8113</v>
      </c>
      <c r="D3961" s="310">
        <v>24.41</v>
      </c>
    </row>
    <row r="3962" spans="1:4" ht="15" customHeight="1">
      <c r="A3962" s="306" t="s">
        <v>13865</v>
      </c>
      <c r="B3962" s="307" t="s">
        <v>13866</v>
      </c>
      <c r="C3962" s="306" t="s">
        <v>8113</v>
      </c>
      <c r="D3962" s="310">
        <v>23.19</v>
      </c>
    </row>
    <row r="3963" spans="1:4" ht="15" customHeight="1">
      <c r="A3963" s="306" t="s">
        <v>13867</v>
      </c>
      <c r="B3963" s="307" t="s">
        <v>13868</v>
      </c>
      <c r="C3963" s="306" t="s">
        <v>8113</v>
      </c>
      <c r="D3963" s="310">
        <v>22.62</v>
      </c>
    </row>
    <row r="3964" spans="1:4" ht="15" customHeight="1">
      <c r="A3964" s="306" t="s">
        <v>13869</v>
      </c>
      <c r="B3964" s="307" t="s">
        <v>13870</v>
      </c>
      <c r="C3964" s="306" t="s">
        <v>8113</v>
      </c>
      <c r="D3964" s="310">
        <v>23.83</v>
      </c>
    </row>
    <row r="3965" spans="1:4" ht="15" customHeight="1">
      <c r="A3965" s="306" t="s">
        <v>13871</v>
      </c>
      <c r="B3965" s="307" t="s">
        <v>13872</v>
      </c>
      <c r="C3965" s="306" t="s">
        <v>269</v>
      </c>
      <c r="D3965" s="308">
        <v>1.27</v>
      </c>
    </row>
    <row r="3966" spans="1:4" ht="15" customHeight="1">
      <c r="A3966" s="306" t="s">
        <v>13873</v>
      </c>
      <c r="B3966" s="307" t="s">
        <v>13874</v>
      </c>
      <c r="C3966" s="306" t="s">
        <v>269</v>
      </c>
      <c r="D3966" s="308">
        <v>6.75</v>
      </c>
    </row>
    <row r="3967" spans="1:4" ht="15" customHeight="1">
      <c r="A3967" s="306" t="s">
        <v>13875</v>
      </c>
      <c r="B3967" s="307" t="s">
        <v>13876</v>
      </c>
      <c r="C3967" s="306" t="s">
        <v>269</v>
      </c>
      <c r="D3967" s="310">
        <v>14.6</v>
      </c>
    </row>
    <row r="3968" spans="1:4" ht="15" customHeight="1">
      <c r="A3968" s="306" t="s">
        <v>13877</v>
      </c>
      <c r="B3968" s="307" t="s">
        <v>13878</v>
      </c>
      <c r="C3968" s="306" t="s">
        <v>269</v>
      </c>
      <c r="D3968" s="308">
        <v>6.91</v>
      </c>
    </row>
    <row r="3969" spans="1:4" ht="15" customHeight="1">
      <c r="A3969" s="306" t="s">
        <v>13879</v>
      </c>
      <c r="B3969" s="307" t="s">
        <v>13880</v>
      </c>
      <c r="C3969" s="306" t="s">
        <v>269</v>
      </c>
      <c r="D3969" s="308">
        <v>3.42</v>
      </c>
    </row>
    <row r="3970" spans="1:4" ht="15" customHeight="1">
      <c r="A3970" s="306" t="s">
        <v>13881</v>
      </c>
      <c r="B3970" s="307" t="s">
        <v>13882</v>
      </c>
      <c r="C3970" s="306" t="s">
        <v>269</v>
      </c>
      <c r="D3970" s="308">
        <v>8.25</v>
      </c>
    </row>
    <row r="3971" spans="1:4" ht="15" customHeight="1">
      <c r="A3971" s="306" t="s">
        <v>13883</v>
      </c>
      <c r="B3971" s="307" t="s">
        <v>13884</v>
      </c>
      <c r="C3971" s="306" t="s">
        <v>269</v>
      </c>
      <c r="D3971" s="308">
        <v>8.65</v>
      </c>
    </row>
    <row r="3972" spans="1:4" ht="15" customHeight="1">
      <c r="A3972" s="306" t="s">
        <v>13885</v>
      </c>
      <c r="B3972" s="307" t="s">
        <v>13886</v>
      </c>
      <c r="C3972" s="306" t="s">
        <v>13797</v>
      </c>
      <c r="D3972" s="309">
        <v>150.84</v>
      </c>
    </row>
    <row r="3973" spans="1:4" ht="15" customHeight="1">
      <c r="A3973" s="306" t="s">
        <v>13887</v>
      </c>
      <c r="B3973" s="307" t="s">
        <v>13888</v>
      </c>
      <c r="C3973" s="306" t="s">
        <v>8113</v>
      </c>
      <c r="D3973" s="309">
        <v>362.03</v>
      </c>
    </row>
    <row r="3974" spans="1:4" ht="15" customHeight="1">
      <c r="A3974" s="306" t="s">
        <v>13889</v>
      </c>
      <c r="B3974" s="307" t="s">
        <v>13890</v>
      </c>
      <c r="C3974" s="306" t="s">
        <v>8113</v>
      </c>
      <c r="D3974" s="309">
        <v>169.95</v>
      </c>
    </row>
    <row r="3975" spans="1:4" ht="15" customHeight="1">
      <c r="A3975" s="320">
        <v>253</v>
      </c>
      <c r="B3975" s="303" t="s">
        <v>15766</v>
      </c>
      <c r="C3975" s="304"/>
      <c r="D3975" s="305"/>
    </row>
    <row r="3976" spans="1:4" ht="15" customHeight="1">
      <c r="A3976" s="306" t="s">
        <v>13891</v>
      </c>
      <c r="B3976" s="307" t="s">
        <v>13892</v>
      </c>
      <c r="C3976" s="306" t="s">
        <v>145</v>
      </c>
      <c r="D3976" s="310">
        <v>40.119999999999997</v>
      </c>
    </row>
    <row r="3977" spans="1:4" ht="15" customHeight="1">
      <c r="A3977" s="306" t="s">
        <v>13893</v>
      </c>
      <c r="B3977" s="307" t="s">
        <v>13894</v>
      </c>
      <c r="C3977" s="306" t="s">
        <v>269</v>
      </c>
      <c r="D3977" s="310">
        <v>13.33</v>
      </c>
    </row>
    <row r="3978" spans="1:4" ht="15" customHeight="1">
      <c r="A3978" s="306" t="s">
        <v>13895</v>
      </c>
      <c r="B3978" s="307" t="s">
        <v>13896</v>
      </c>
      <c r="C3978" s="306" t="s">
        <v>269</v>
      </c>
      <c r="D3978" s="310">
        <v>16</v>
      </c>
    </row>
    <row r="3979" spans="1:4" ht="15" customHeight="1">
      <c r="A3979" s="320">
        <v>254</v>
      </c>
      <c r="B3979" s="303" t="s">
        <v>15767</v>
      </c>
      <c r="C3979" s="304"/>
      <c r="D3979" s="305"/>
    </row>
    <row r="3980" spans="1:4" ht="15" customHeight="1">
      <c r="A3980" s="306" t="s">
        <v>13897</v>
      </c>
      <c r="B3980" s="307" t="s">
        <v>13898</v>
      </c>
      <c r="C3980" s="306" t="s">
        <v>160</v>
      </c>
      <c r="D3980" s="310">
        <v>19.11</v>
      </c>
    </row>
    <row r="3981" spans="1:4" ht="15" customHeight="1">
      <c r="A3981" s="306" t="s">
        <v>13899</v>
      </c>
      <c r="B3981" s="307" t="s">
        <v>13900</v>
      </c>
      <c r="C3981" s="306" t="s">
        <v>8113</v>
      </c>
      <c r="D3981" s="311">
        <v>1402.75</v>
      </c>
    </row>
    <row r="3982" spans="1:4" ht="15" customHeight="1">
      <c r="A3982" s="306" t="s">
        <v>13901</v>
      </c>
      <c r="B3982" s="307" t="s">
        <v>13902</v>
      </c>
      <c r="C3982" s="306" t="s">
        <v>8113</v>
      </c>
      <c r="D3982" s="311">
        <v>1191.73</v>
      </c>
    </row>
    <row r="3983" spans="1:4" ht="15" customHeight="1">
      <c r="A3983" s="306" t="s">
        <v>13903</v>
      </c>
      <c r="B3983" s="307" t="s">
        <v>13904</v>
      </c>
      <c r="C3983" s="306" t="s">
        <v>8113</v>
      </c>
      <c r="D3983" s="309">
        <v>612.96</v>
      </c>
    </row>
    <row r="3984" spans="1:4" ht="15" customHeight="1">
      <c r="A3984" s="306" t="s">
        <v>13905</v>
      </c>
      <c r="B3984" s="307" t="s">
        <v>13906</v>
      </c>
      <c r="C3984" s="306" t="s">
        <v>160</v>
      </c>
      <c r="D3984" s="309">
        <v>844.12</v>
      </c>
    </row>
    <row r="3985" spans="1:4" ht="15" customHeight="1">
      <c r="A3985" s="306" t="s">
        <v>13907</v>
      </c>
      <c r="B3985" s="307" t="s">
        <v>13908</v>
      </c>
      <c r="C3985" s="306" t="s">
        <v>269</v>
      </c>
      <c r="D3985" s="310">
        <v>93.95</v>
      </c>
    </row>
    <row r="3986" spans="1:4" ht="15" customHeight="1">
      <c r="A3986" s="306" t="s">
        <v>13909</v>
      </c>
      <c r="B3986" s="307" t="s">
        <v>13910</v>
      </c>
      <c r="C3986" s="306" t="s">
        <v>145</v>
      </c>
      <c r="D3986" s="308">
        <v>2.97</v>
      </c>
    </row>
    <row r="3987" spans="1:4" ht="15" customHeight="1">
      <c r="A3987" s="306" t="s">
        <v>13911</v>
      </c>
      <c r="B3987" s="307" t="s">
        <v>13912</v>
      </c>
      <c r="C3987" s="306" t="s">
        <v>269</v>
      </c>
      <c r="D3987" s="310">
        <v>26.04</v>
      </c>
    </row>
    <row r="3988" spans="1:4" ht="15" customHeight="1">
      <c r="A3988" s="306" t="s">
        <v>13913</v>
      </c>
      <c r="B3988" s="307" t="s">
        <v>13914</v>
      </c>
      <c r="C3988" s="306" t="s">
        <v>145</v>
      </c>
      <c r="D3988" s="308">
        <v>8.18</v>
      </c>
    </row>
    <row r="3989" spans="1:4" ht="15" customHeight="1">
      <c r="A3989" s="306" t="s">
        <v>13915</v>
      </c>
      <c r="B3989" s="307" t="s">
        <v>13916</v>
      </c>
      <c r="C3989" s="306" t="s">
        <v>145</v>
      </c>
      <c r="D3989" s="308">
        <v>2.4500000000000002</v>
      </c>
    </row>
    <row r="3990" spans="1:4" ht="15" customHeight="1">
      <c r="A3990" s="306" t="s">
        <v>13917</v>
      </c>
      <c r="B3990" s="307" t="s">
        <v>13918</v>
      </c>
      <c r="C3990" s="306" t="s">
        <v>145</v>
      </c>
      <c r="D3990" s="308">
        <v>5.57</v>
      </c>
    </row>
    <row r="3991" spans="1:4" ht="15" customHeight="1">
      <c r="A3991" s="306" t="s">
        <v>13919</v>
      </c>
      <c r="B3991" s="307" t="s">
        <v>13920</v>
      </c>
      <c r="C3991" s="306" t="s">
        <v>269</v>
      </c>
      <c r="D3991" s="311">
        <v>1117.81</v>
      </c>
    </row>
    <row r="3992" spans="1:4" ht="15" customHeight="1">
      <c r="A3992" s="306" t="s">
        <v>13921</v>
      </c>
      <c r="B3992" s="307" t="s">
        <v>13922</v>
      </c>
      <c r="C3992" s="306" t="s">
        <v>269</v>
      </c>
      <c r="D3992" s="309">
        <v>464.91</v>
      </c>
    </row>
    <row r="3993" spans="1:4" ht="15" customHeight="1">
      <c r="A3993" s="306" t="s">
        <v>13923</v>
      </c>
      <c r="B3993" s="307" t="s">
        <v>13924</v>
      </c>
      <c r="C3993" s="306" t="s">
        <v>269</v>
      </c>
      <c r="D3993" s="311">
        <v>1117.81</v>
      </c>
    </row>
    <row r="3994" spans="1:4" ht="15" customHeight="1">
      <c r="A3994" s="306" t="s">
        <v>13925</v>
      </c>
      <c r="B3994" s="307" t="s">
        <v>13926</v>
      </c>
      <c r="C3994" s="306" t="s">
        <v>269</v>
      </c>
      <c r="D3994" s="311">
        <v>1080.1500000000001</v>
      </c>
    </row>
    <row r="3995" spans="1:4" ht="15" customHeight="1">
      <c r="A3995" s="306" t="s">
        <v>13927</v>
      </c>
      <c r="B3995" s="307" t="s">
        <v>13928</v>
      </c>
      <c r="C3995" s="306" t="s">
        <v>269</v>
      </c>
      <c r="D3995" s="309">
        <v>970.27</v>
      </c>
    </row>
    <row r="3996" spans="1:4" ht="15" customHeight="1">
      <c r="A3996" s="306" t="s">
        <v>13929</v>
      </c>
      <c r="B3996" s="307" t="s">
        <v>13930</v>
      </c>
      <c r="C3996" s="306" t="s">
        <v>269</v>
      </c>
      <c r="D3996" s="311">
        <v>1023.01</v>
      </c>
    </row>
    <row r="3997" spans="1:4" ht="15" customHeight="1">
      <c r="A3997" s="306" t="s">
        <v>13931</v>
      </c>
      <c r="B3997" s="307" t="s">
        <v>13932</v>
      </c>
      <c r="C3997" s="306" t="s">
        <v>269</v>
      </c>
      <c r="D3997" s="311">
        <v>1117.81</v>
      </c>
    </row>
    <row r="3998" spans="1:4" ht="15" customHeight="1">
      <c r="A3998" s="306" t="s">
        <v>13933</v>
      </c>
      <c r="B3998" s="307" t="s">
        <v>13934</v>
      </c>
      <c r="C3998" s="306" t="s">
        <v>269</v>
      </c>
      <c r="D3998" s="309">
        <v>928.38</v>
      </c>
    </row>
    <row r="3999" spans="1:4" ht="15" customHeight="1">
      <c r="A3999" s="306" t="s">
        <v>13935</v>
      </c>
      <c r="B3999" s="307" t="s">
        <v>13936</v>
      </c>
      <c r="C3999" s="306" t="s">
        <v>269</v>
      </c>
      <c r="D3999" s="309">
        <v>464.91</v>
      </c>
    </row>
    <row r="4000" spans="1:4" ht="15" customHeight="1">
      <c r="A4000" s="306" t="s">
        <v>13937</v>
      </c>
      <c r="B4000" s="307" t="s">
        <v>13938</v>
      </c>
      <c r="C4000" s="306" t="s">
        <v>13939</v>
      </c>
      <c r="D4000" s="309">
        <v>372.38</v>
      </c>
    </row>
    <row r="4001" spans="1:4" ht="15" customHeight="1">
      <c r="A4001" s="306" t="s">
        <v>13940</v>
      </c>
      <c r="B4001" s="307" t="s">
        <v>13941</v>
      </c>
      <c r="C4001" s="306" t="s">
        <v>269</v>
      </c>
      <c r="D4001" s="310">
        <v>39.06</v>
      </c>
    </row>
    <row r="4002" spans="1:4" ht="15" customHeight="1">
      <c r="A4002" s="306" t="s">
        <v>13942</v>
      </c>
      <c r="B4002" s="307" t="s">
        <v>13943</v>
      </c>
      <c r="C4002" s="306" t="s">
        <v>160</v>
      </c>
      <c r="D4002" s="310">
        <v>18.91</v>
      </c>
    </row>
    <row r="4003" spans="1:4" ht="15" customHeight="1">
      <c r="A4003" s="306" t="s">
        <v>13944</v>
      </c>
      <c r="B4003" s="307" t="s">
        <v>13945</v>
      </c>
      <c r="C4003" s="306" t="s">
        <v>160</v>
      </c>
      <c r="D4003" s="310">
        <v>24.48</v>
      </c>
    </row>
    <row r="4004" spans="1:4" ht="15" customHeight="1">
      <c r="A4004" s="306" t="s">
        <v>13946</v>
      </c>
      <c r="B4004" s="307" t="s">
        <v>13947</v>
      </c>
      <c r="C4004" s="306" t="s">
        <v>160</v>
      </c>
      <c r="D4004" s="310">
        <v>59.83</v>
      </c>
    </row>
    <row r="4005" spans="1:4" ht="15" customHeight="1">
      <c r="A4005" s="306" t="s">
        <v>13948</v>
      </c>
      <c r="B4005" s="307" t="s">
        <v>13949</v>
      </c>
      <c r="C4005" s="306" t="s">
        <v>160</v>
      </c>
      <c r="D4005" s="310">
        <v>58.36</v>
      </c>
    </row>
    <row r="4006" spans="1:4" ht="15" customHeight="1">
      <c r="A4006" s="320">
        <v>280</v>
      </c>
      <c r="B4006" s="303" t="s">
        <v>15768</v>
      </c>
      <c r="C4006" s="304"/>
      <c r="D4006" s="305"/>
    </row>
    <row r="4007" spans="1:4" ht="15" customHeight="1">
      <c r="A4007" s="306" t="s">
        <v>13950</v>
      </c>
      <c r="B4007" s="307" t="s">
        <v>13951</v>
      </c>
      <c r="C4007" s="306" t="s">
        <v>160</v>
      </c>
      <c r="D4007" s="309">
        <v>815.72</v>
      </c>
    </row>
    <row r="4008" spans="1:4" ht="15" customHeight="1">
      <c r="A4008" s="306" t="s">
        <v>13952</v>
      </c>
      <c r="B4008" s="307" t="s">
        <v>13953</v>
      </c>
      <c r="C4008" s="306" t="s">
        <v>145</v>
      </c>
      <c r="D4008" s="309">
        <v>493.14</v>
      </c>
    </row>
    <row r="4009" spans="1:4" ht="15" customHeight="1">
      <c r="A4009" s="306" t="s">
        <v>13954</v>
      </c>
      <c r="B4009" s="307" t="s">
        <v>13955</v>
      </c>
      <c r="C4009" s="306" t="s">
        <v>269</v>
      </c>
      <c r="D4009" s="309">
        <v>365.55</v>
      </c>
    </row>
    <row r="4010" spans="1:4" ht="15" customHeight="1">
      <c r="A4010" s="306" t="s">
        <v>13956</v>
      </c>
      <c r="B4010" s="307" t="s">
        <v>13957</v>
      </c>
      <c r="C4010" s="306" t="s">
        <v>269</v>
      </c>
      <c r="D4010" s="309">
        <v>847.16</v>
      </c>
    </row>
    <row r="4011" spans="1:4" ht="15" customHeight="1">
      <c r="A4011" s="306" t="s">
        <v>13958</v>
      </c>
      <c r="B4011" s="307" t="s">
        <v>13959</v>
      </c>
      <c r="C4011" s="306" t="s">
        <v>269</v>
      </c>
      <c r="D4011" s="309">
        <v>365.55</v>
      </c>
    </row>
    <row r="4012" spans="1:4" ht="15" customHeight="1">
      <c r="A4012" s="306" t="s">
        <v>13960</v>
      </c>
      <c r="B4012" s="307" t="s">
        <v>13961</v>
      </c>
      <c r="C4012" s="306" t="s">
        <v>269</v>
      </c>
      <c r="D4012" s="309">
        <v>847.16</v>
      </c>
    </row>
    <row r="4013" spans="1:4" ht="15" customHeight="1">
      <c r="A4013" s="306" t="s">
        <v>13962</v>
      </c>
      <c r="B4013" s="307" t="s">
        <v>13963</v>
      </c>
      <c r="C4013" s="306" t="s">
        <v>269</v>
      </c>
      <c r="D4013" s="309">
        <v>819.91</v>
      </c>
    </row>
    <row r="4014" spans="1:4" ht="15" customHeight="1">
      <c r="A4014" s="306" t="s">
        <v>13964</v>
      </c>
      <c r="B4014" s="307" t="s">
        <v>13965</v>
      </c>
      <c r="C4014" s="306" t="s">
        <v>269</v>
      </c>
      <c r="D4014" s="309">
        <v>753.4</v>
      </c>
    </row>
    <row r="4015" spans="1:4" ht="15" customHeight="1">
      <c r="A4015" s="306" t="s">
        <v>13966</v>
      </c>
      <c r="B4015" s="307" t="s">
        <v>13967</v>
      </c>
      <c r="C4015" s="306" t="s">
        <v>269</v>
      </c>
      <c r="D4015" s="309">
        <v>785.33</v>
      </c>
    </row>
    <row r="4016" spans="1:4" ht="15" customHeight="1">
      <c r="A4016" s="306" t="s">
        <v>13968</v>
      </c>
      <c r="B4016" s="307" t="s">
        <v>13969</v>
      </c>
      <c r="C4016" s="306" t="s">
        <v>269</v>
      </c>
      <c r="D4016" s="309">
        <v>847.16</v>
      </c>
    </row>
    <row r="4017" spans="1:4" ht="15" customHeight="1">
      <c r="A4017" s="306" t="s">
        <v>13970</v>
      </c>
      <c r="B4017" s="307" t="s">
        <v>13971</v>
      </c>
      <c r="C4017" s="306" t="s">
        <v>269</v>
      </c>
      <c r="D4017" s="309">
        <v>706.3</v>
      </c>
    </row>
    <row r="4018" spans="1:4" ht="15" customHeight="1">
      <c r="A4018" s="306" t="s">
        <v>13972</v>
      </c>
      <c r="B4018" s="307" t="s">
        <v>13973</v>
      </c>
      <c r="C4018" s="306" t="s">
        <v>269</v>
      </c>
      <c r="D4018" s="309">
        <v>687.45</v>
      </c>
    </row>
    <row r="4019" spans="1:4" ht="15" customHeight="1">
      <c r="A4019" s="306" t="s">
        <v>13974</v>
      </c>
      <c r="B4019" s="307" t="s">
        <v>13975</v>
      </c>
      <c r="C4019" s="306" t="s">
        <v>269</v>
      </c>
      <c r="D4019" s="309">
        <v>306.91000000000003</v>
      </c>
    </row>
    <row r="4020" spans="1:4" ht="15" customHeight="1">
      <c r="A4020" s="306" t="s">
        <v>13976</v>
      </c>
      <c r="B4020" s="307" t="s">
        <v>13977</v>
      </c>
      <c r="C4020" s="306" t="s">
        <v>269</v>
      </c>
      <c r="D4020" s="309">
        <v>306.91000000000003</v>
      </c>
    </row>
    <row r="4021" spans="1:4" ht="15" customHeight="1">
      <c r="A4021" s="306" t="s">
        <v>13978</v>
      </c>
      <c r="B4021" s="307" t="s">
        <v>13979</v>
      </c>
      <c r="C4021" s="306" t="s">
        <v>269</v>
      </c>
      <c r="D4021" s="309">
        <v>687.45</v>
      </c>
    </row>
    <row r="4022" spans="1:4" ht="15" customHeight="1">
      <c r="A4022" s="306" t="s">
        <v>13980</v>
      </c>
      <c r="B4022" s="307" t="s">
        <v>13981</v>
      </c>
      <c r="C4022" s="306" t="s">
        <v>269</v>
      </c>
      <c r="D4022" s="309">
        <v>666.34</v>
      </c>
    </row>
    <row r="4023" spans="1:4" ht="15" customHeight="1">
      <c r="A4023" s="306" t="s">
        <v>13982</v>
      </c>
      <c r="B4023" s="307" t="s">
        <v>13983</v>
      </c>
      <c r="C4023" s="306" t="s">
        <v>269</v>
      </c>
      <c r="D4023" s="309">
        <v>625.44000000000005</v>
      </c>
    </row>
    <row r="4024" spans="1:4" ht="15" customHeight="1">
      <c r="A4024" s="306" t="s">
        <v>13984</v>
      </c>
      <c r="B4024" s="307" t="s">
        <v>13985</v>
      </c>
      <c r="C4024" s="306" t="s">
        <v>269</v>
      </c>
      <c r="D4024" s="309">
        <v>645.07000000000005</v>
      </c>
    </row>
    <row r="4025" spans="1:4" ht="15" customHeight="1">
      <c r="A4025" s="306" t="s">
        <v>13986</v>
      </c>
      <c r="B4025" s="307" t="s">
        <v>13987</v>
      </c>
      <c r="C4025" s="306" t="s">
        <v>269</v>
      </c>
      <c r="D4025" s="309">
        <v>687.45</v>
      </c>
    </row>
    <row r="4026" spans="1:4" ht="15" customHeight="1">
      <c r="A4026" s="306" t="s">
        <v>13988</v>
      </c>
      <c r="B4026" s="307" t="s">
        <v>13989</v>
      </c>
      <c r="C4026" s="306" t="s">
        <v>269</v>
      </c>
      <c r="D4026" s="309">
        <v>575.27</v>
      </c>
    </row>
    <row r="4027" spans="1:4" ht="15" customHeight="1">
      <c r="A4027" s="306" t="s">
        <v>13990</v>
      </c>
      <c r="B4027" s="307" t="s">
        <v>13991</v>
      </c>
      <c r="C4027" s="306" t="s">
        <v>160</v>
      </c>
      <c r="D4027" s="310">
        <v>16.8</v>
      </c>
    </row>
    <row r="4028" spans="1:4" ht="15" customHeight="1">
      <c r="A4028" s="320">
        <v>255</v>
      </c>
      <c r="B4028" s="303" t="s">
        <v>15769</v>
      </c>
      <c r="C4028" s="304"/>
      <c r="D4028" s="305"/>
    </row>
    <row r="4029" spans="1:4" ht="15" customHeight="1">
      <c r="A4029" s="306" t="s">
        <v>13992</v>
      </c>
      <c r="B4029" s="307" t="s">
        <v>13993</v>
      </c>
      <c r="C4029" s="306" t="s">
        <v>160</v>
      </c>
      <c r="D4029" s="310">
        <v>27.22</v>
      </c>
    </row>
    <row r="4030" spans="1:4" ht="15" customHeight="1">
      <c r="A4030" s="306" t="s">
        <v>13994</v>
      </c>
      <c r="B4030" s="307" t="s">
        <v>13995</v>
      </c>
      <c r="C4030" s="306" t="s">
        <v>8351</v>
      </c>
      <c r="D4030" s="308">
        <v>9.59</v>
      </c>
    </row>
    <row r="4031" spans="1:4" ht="15" customHeight="1">
      <c r="A4031" s="306" t="s">
        <v>13996</v>
      </c>
      <c r="B4031" s="307" t="s">
        <v>13997</v>
      </c>
      <c r="C4031" s="306" t="s">
        <v>269</v>
      </c>
      <c r="D4031" s="308">
        <v>3.4</v>
      </c>
    </row>
    <row r="4032" spans="1:4" ht="15" customHeight="1">
      <c r="A4032" s="306" t="s">
        <v>13998</v>
      </c>
      <c r="B4032" s="307" t="s">
        <v>13999</v>
      </c>
      <c r="C4032" s="306" t="s">
        <v>14000</v>
      </c>
      <c r="D4032" s="311">
        <v>7884</v>
      </c>
    </row>
    <row r="4033" spans="1:4" ht="15" customHeight="1">
      <c r="A4033" s="306" t="s">
        <v>14001</v>
      </c>
      <c r="B4033" s="307" t="s">
        <v>14002</v>
      </c>
      <c r="C4033" s="306" t="s">
        <v>145</v>
      </c>
      <c r="D4033" s="310">
        <v>20.16</v>
      </c>
    </row>
    <row r="4034" spans="1:4" ht="15" customHeight="1">
      <c r="A4034" s="306" t="s">
        <v>14003</v>
      </c>
      <c r="B4034" s="307" t="s">
        <v>14004</v>
      </c>
      <c r="C4034" s="306" t="s">
        <v>269</v>
      </c>
      <c r="D4034" s="308">
        <v>0.33</v>
      </c>
    </row>
    <row r="4035" spans="1:4" ht="15" customHeight="1">
      <c r="A4035" s="306" t="s">
        <v>14005</v>
      </c>
      <c r="B4035" s="307" t="s">
        <v>14006</v>
      </c>
      <c r="C4035" s="306" t="s">
        <v>14000</v>
      </c>
      <c r="D4035" s="309">
        <v>923.36</v>
      </c>
    </row>
    <row r="4036" spans="1:4" ht="15" customHeight="1">
      <c r="A4036" s="306" t="s">
        <v>14007</v>
      </c>
      <c r="B4036" s="307" t="s">
        <v>14008</v>
      </c>
      <c r="C4036" s="306" t="s">
        <v>269</v>
      </c>
      <c r="D4036" s="308">
        <v>0.33</v>
      </c>
    </row>
    <row r="4037" spans="1:4" ht="15" customHeight="1">
      <c r="A4037" s="306" t="s">
        <v>14009</v>
      </c>
      <c r="B4037" s="307" t="s">
        <v>14010</v>
      </c>
      <c r="C4037" s="306" t="s">
        <v>8113</v>
      </c>
      <c r="D4037" s="310">
        <v>11.49</v>
      </c>
    </row>
    <row r="4038" spans="1:4" ht="15" customHeight="1">
      <c r="A4038" s="306" t="s">
        <v>14011</v>
      </c>
      <c r="B4038" s="307" t="s">
        <v>14012</v>
      </c>
      <c r="C4038" s="306" t="s">
        <v>269</v>
      </c>
      <c r="D4038" s="308">
        <v>0.24</v>
      </c>
    </row>
    <row r="4039" spans="1:4" ht="15" customHeight="1">
      <c r="A4039" s="306" t="s">
        <v>14013</v>
      </c>
      <c r="B4039" s="307" t="s">
        <v>14014</v>
      </c>
      <c r="C4039" s="306" t="s">
        <v>12667</v>
      </c>
      <c r="D4039" s="310">
        <v>18.190000000000001</v>
      </c>
    </row>
    <row r="4040" spans="1:4" ht="15" customHeight="1">
      <c r="A4040" s="306" t="s">
        <v>14015</v>
      </c>
      <c r="B4040" s="307" t="s">
        <v>14016</v>
      </c>
      <c r="C4040" s="306" t="s">
        <v>14017</v>
      </c>
      <c r="D4040" s="310">
        <v>23.99</v>
      </c>
    </row>
    <row r="4041" spans="1:4" ht="15" customHeight="1">
      <c r="A4041" s="306" t="s">
        <v>14018</v>
      </c>
      <c r="B4041" s="307" t="s">
        <v>14019</v>
      </c>
      <c r="C4041" s="306" t="s">
        <v>13939</v>
      </c>
      <c r="D4041" s="309">
        <v>806.53</v>
      </c>
    </row>
    <row r="4042" spans="1:4" ht="15" customHeight="1">
      <c r="A4042" s="306" t="s">
        <v>14020</v>
      </c>
      <c r="B4042" s="307" t="s">
        <v>14021</v>
      </c>
      <c r="C4042" s="306" t="s">
        <v>145</v>
      </c>
      <c r="D4042" s="310">
        <v>42.8</v>
      </c>
    </row>
    <row r="4043" spans="1:4" ht="15" customHeight="1">
      <c r="A4043" s="306" t="s">
        <v>14022</v>
      </c>
      <c r="B4043" s="307" t="s">
        <v>14023</v>
      </c>
      <c r="C4043" s="306" t="s">
        <v>145</v>
      </c>
      <c r="D4043" s="310">
        <v>48.15</v>
      </c>
    </row>
    <row r="4044" spans="1:4" ht="15" customHeight="1">
      <c r="A4044" s="306" t="s">
        <v>14024</v>
      </c>
      <c r="B4044" s="307" t="s">
        <v>14025</v>
      </c>
      <c r="C4044" s="306" t="s">
        <v>145</v>
      </c>
      <c r="D4044" s="310">
        <v>57.78</v>
      </c>
    </row>
    <row r="4045" spans="1:4" ht="15" customHeight="1">
      <c r="A4045" s="306" t="s">
        <v>14026</v>
      </c>
      <c r="B4045" s="307" t="s">
        <v>14027</v>
      </c>
      <c r="C4045" s="306" t="s">
        <v>145</v>
      </c>
      <c r="D4045" s="310">
        <v>68.239999999999995</v>
      </c>
    </row>
    <row r="4046" spans="1:4" ht="15" customHeight="1">
      <c r="A4046" s="306" t="s">
        <v>14028</v>
      </c>
      <c r="B4046" s="307" t="s">
        <v>14029</v>
      </c>
      <c r="C4046" s="306" t="s">
        <v>160</v>
      </c>
      <c r="D4046" s="311">
        <v>6754.65</v>
      </c>
    </row>
    <row r="4047" spans="1:4" ht="15" customHeight="1">
      <c r="A4047" s="306" t="s">
        <v>14030</v>
      </c>
      <c r="B4047" s="307" t="s">
        <v>14031</v>
      </c>
      <c r="C4047" s="306" t="s">
        <v>269</v>
      </c>
      <c r="D4047" s="310">
        <v>52.71</v>
      </c>
    </row>
    <row r="4048" spans="1:4" ht="15" customHeight="1">
      <c r="A4048" s="306" t="s">
        <v>14032</v>
      </c>
      <c r="B4048" s="307" t="s">
        <v>14033</v>
      </c>
      <c r="C4048" s="306" t="s">
        <v>160</v>
      </c>
      <c r="D4048" s="311">
        <v>1521.46</v>
      </c>
    </row>
    <row r="4049" spans="1:4" ht="15" customHeight="1">
      <c r="A4049" s="306" t="s">
        <v>14034</v>
      </c>
      <c r="B4049" s="307" t="s">
        <v>14035</v>
      </c>
      <c r="C4049" s="306" t="s">
        <v>145</v>
      </c>
      <c r="D4049" s="310">
        <v>13.67</v>
      </c>
    </row>
    <row r="4050" spans="1:4" ht="15" customHeight="1">
      <c r="A4050" s="306" t="s">
        <v>14036</v>
      </c>
      <c r="B4050" s="307" t="s">
        <v>14037</v>
      </c>
      <c r="C4050" s="306" t="s">
        <v>145</v>
      </c>
      <c r="D4050" s="310">
        <v>18.28</v>
      </c>
    </row>
    <row r="4051" spans="1:4" ht="15" customHeight="1">
      <c r="A4051" s="306" t="s">
        <v>14038</v>
      </c>
      <c r="B4051" s="307" t="s">
        <v>14039</v>
      </c>
      <c r="C4051" s="306" t="s">
        <v>8113</v>
      </c>
      <c r="D4051" s="309">
        <v>224.92</v>
      </c>
    </row>
    <row r="4052" spans="1:4" ht="15" customHeight="1">
      <c r="A4052" s="306" t="s">
        <v>14040</v>
      </c>
      <c r="B4052" s="307" t="s">
        <v>14041</v>
      </c>
      <c r="C4052" s="306" t="s">
        <v>269</v>
      </c>
      <c r="D4052" s="310">
        <v>34.82</v>
      </c>
    </row>
    <row r="4053" spans="1:4" ht="15" customHeight="1">
      <c r="A4053" s="306" t="s">
        <v>14042</v>
      </c>
      <c r="B4053" s="307" t="s">
        <v>14043</v>
      </c>
      <c r="C4053" s="306" t="s">
        <v>145</v>
      </c>
      <c r="D4053" s="308">
        <v>9.31</v>
      </c>
    </row>
    <row r="4054" spans="1:4" ht="15" customHeight="1">
      <c r="A4054" s="306" t="s">
        <v>14044</v>
      </c>
      <c r="B4054" s="307" t="s">
        <v>14045</v>
      </c>
      <c r="C4054" s="306" t="s">
        <v>160</v>
      </c>
      <c r="D4054" s="309">
        <v>592.54</v>
      </c>
    </row>
    <row r="4055" spans="1:4" ht="15" customHeight="1">
      <c r="A4055" s="306" t="s">
        <v>14046</v>
      </c>
      <c r="B4055" s="307" t="s">
        <v>14047</v>
      </c>
      <c r="C4055" s="306" t="s">
        <v>269</v>
      </c>
      <c r="D4055" s="308">
        <v>1.02</v>
      </c>
    </row>
    <row r="4056" spans="1:4" ht="15" customHeight="1">
      <c r="A4056" s="306" t="s">
        <v>14048</v>
      </c>
      <c r="B4056" s="307" t="s">
        <v>14049</v>
      </c>
      <c r="C4056" s="306" t="s">
        <v>269</v>
      </c>
      <c r="D4056" s="310">
        <v>19.47</v>
      </c>
    </row>
    <row r="4057" spans="1:4" ht="15" customHeight="1">
      <c r="A4057" s="306" t="s">
        <v>14050</v>
      </c>
      <c r="B4057" s="307" t="s">
        <v>14051</v>
      </c>
      <c r="C4057" s="306" t="s">
        <v>269</v>
      </c>
      <c r="D4057" s="308">
        <v>3.23</v>
      </c>
    </row>
    <row r="4058" spans="1:4" ht="15" customHeight="1">
      <c r="A4058" s="306" t="s">
        <v>14052</v>
      </c>
      <c r="B4058" s="307" t="s">
        <v>14053</v>
      </c>
      <c r="C4058" s="306" t="s">
        <v>14000</v>
      </c>
      <c r="D4058" s="311">
        <v>1993.26</v>
      </c>
    </row>
    <row r="4059" spans="1:4" ht="15" customHeight="1">
      <c r="A4059" s="306" t="s">
        <v>14054</v>
      </c>
      <c r="B4059" s="307" t="s">
        <v>14055</v>
      </c>
      <c r="C4059" s="306" t="s">
        <v>14000</v>
      </c>
      <c r="D4059" s="311">
        <v>2839.37</v>
      </c>
    </row>
    <row r="4060" spans="1:4" ht="15" customHeight="1">
      <c r="A4060" s="306" t="s">
        <v>14056</v>
      </c>
      <c r="B4060" s="307" t="s">
        <v>14057</v>
      </c>
      <c r="C4060" s="306" t="s">
        <v>14000</v>
      </c>
      <c r="D4060" s="309">
        <v>844.51</v>
      </c>
    </row>
    <row r="4061" spans="1:4" ht="15" customHeight="1">
      <c r="A4061" s="306" t="s">
        <v>14058</v>
      </c>
      <c r="B4061" s="307" t="s">
        <v>14059</v>
      </c>
      <c r="C4061" s="306" t="s">
        <v>8113</v>
      </c>
      <c r="D4061" s="309">
        <v>368.01</v>
      </c>
    </row>
    <row r="4062" spans="1:4" ht="15" customHeight="1">
      <c r="A4062" s="306" t="s">
        <v>14060</v>
      </c>
      <c r="B4062" s="307" t="s">
        <v>14061</v>
      </c>
      <c r="C4062" s="306" t="s">
        <v>8113</v>
      </c>
      <c r="D4062" s="309">
        <v>672.67</v>
      </c>
    </row>
    <row r="4063" spans="1:4" ht="15" customHeight="1">
      <c r="A4063" s="306" t="s">
        <v>14062</v>
      </c>
      <c r="B4063" s="307" t="s">
        <v>14063</v>
      </c>
      <c r="C4063" s="306" t="s">
        <v>8113</v>
      </c>
      <c r="D4063" s="311">
        <v>1116.73</v>
      </c>
    </row>
    <row r="4064" spans="1:4" ht="15" customHeight="1">
      <c r="A4064" s="306" t="s">
        <v>14064</v>
      </c>
      <c r="B4064" s="307" t="s">
        <v>14065</v>
      </c>
      <c r="C4064" s="306" t="s">
        <v>14066</v>
      </c>
      <c r="D4064" s="308">
        <v>0.08</v>
      </c>
    </row>
    <row r="4065" spans="1:4" ht="15" customHeight="1">
      <c r="A4065" s="306" t="s">
        <v>14067</v>
      </c>
      <c r="B4065" s="307" t="s">
        <v>14068</v>
      </c>
      <c r="C4065" s="306" t="s">
        <v>12358</v>
      </c>
      <c r="D4065" s="308">
        <v>1.94</v>
      </c>
    </row>
    <row r="4066" spans="1:4" ht="15" customHeight="1">
      <c r="A4066" s="306" t="s">
        <v>14069</v>
      </c>
      <c r="B4066" s="307" t="s">
        <v>14070</v>
      </c>
      <c r="C4066" s="306" t="s">
        <v>12358</v>
      </c>
      <c r="D4066" s="308">
        <v>1.17</v>
      </c>
    </row>
    <row r="4067" spans="1:4" ht="15" customHeight="1">
      <c r="A4067" s="306" t="s">
        <v>14071</v>
      </c>
      <c r="B4067" s="307" t="s">
        <v>14072</v>
      </c>
      <c r="C4067" s="306" t="s">
        <v>12358</v>
      </c>
      <c r="D4067" s="308">
        <v>1.44</v>
      </c>
    </row>
    <row r="4068" spans="1:4" ht="15" customHeight="1">
      <c r="A4068" s="306" t="s">
        <v>14073</v>
      </c>
      <c r="B4068" s="307" t="s">
        <v>14074</v>
      </c>
      <c r="C4068" s="306" t="s">
        <v>12358</v>
      </c>
      <c r="D4068" s="308">
        <v>1.41</v>
      </c>
    </row>
    <row r="4069" spans="1:4" ht="15" customHeight="1">
      <c r="A4069" s="306" t="s">
        <v>14075</v>
      </c>
      <c r="B4069" s="307" t="s">
        <v>14076</v>
      </c>
      <c r="C4069" s="306" t="s">
        <v>12358</v>
      </c>
      <c r="D4069" s="308">
        <v>1.34</v>
      </c>
    </row>
    <row r="4070" spans="1:4" ht="15" customHeight="1">
      <c r="A4070" s="306" t="s">
        <v>14077</v>
      </c>
      <c r="B4070" s="307" t="s">
        <v>14078</v>
      </c>
      <c r="C4070" s="306" t="s">
        <v>12358</v>
      </c>
      <c r="D4070" s="308">
        <v>1.33</v>
      </c>
    </row>
    <row r="4071" spans="1:4" ht="15" customHeight="1">
      <c r="A4071" s="306" t="s">
        <v>14079</v>
      </c>
      <c r="B4071" s="307" t="s">
        <v>14080</v>
      </c>
      <c r="C4071" s="306" t="s">
        <v>12358</v>
      </c>
      <c r="D4071" s="308">
        <v>1.26</v>
      </c>
    </row>
    <row r="4072" spans="1:4" ht="15" customHeight="1">
      <c r="A4072" s="306" t="s">
        <v>14081</v>
      </c>
      <c r="B4072" s="307" t="s">
        <v>14082</v>
      </c>
      <c r="C4072" s="306" t="s">
        <v>12358</v>
      </c>
      <c r="D4072" s="308">
        <v>1.25</v>
      </c>
    </row>
    <row r="4073" spans="1:4" ht="15" customHeight="1">
      <c r="A4073" s="306" t="s">
        <v>14083</v>
      </c>
      <c r="B4073" s="307" t="s">
        <v>14084</v>
      </c>
      <c r="C4073" s="306" t="s">
        <v>14085</v>
      </c>
      <c r="D4073" s="308">
        <v>3.11</v>
      </c>
    </row>
    <row r="4074" spans="1:4" ht="15" customHeight="1">
      <c r="A4074" s="306" t="s">
        <v>14086</v>
      </c>
      <c r="B4074" s="307" t="s">
        <v>14087</v>
      </c>
      <c r="C4074" s="306" t="s">
        <v>14085</v>
      </c>
      <c r="D4074" s="308">
        <v>1.88</v>
      </c>
    </row>
    <row r="4075" spans="1:4" ht="15" customHeight="1">
      <c r="A4075" s="306" t="s">
        <v>14088</v>
      </c>
      <c r="B4075" s="307" t="s">
        <v>14089</v>
      </c>
      <c r="C4075" s="306" t="s">
        <v>14085</v>
      </c>
      <c r="D4075" s="308">
        <v>2.31</v>
      </c>
    </row>
    <row r="4076" spans="1:4" ht="15" customHeight="1">
      <c r="A4076" s="306" t="s">
        <v>14090</v>
      </c>
      <c r="B4076" s="307" t="s">
        <v>14091</v>
      </c>
      <c r="C4076" s="306" t="s">
        <v>14085</v>
      </c>
      <c r="D4076" s="308">
        <v>2.2599999999999998</v>
      </c>
    </row>
    <row r="4077" spans="1:4" ht="15" customHeight="1">
      <c r="A4077" s="306" t="s">
        <v>14092</v>
      </c>
      <c r="B4077" s="307" t="s">
        <v>14093</v>
      </c>
      <c r="C4077" s="306" t="s">
        <v>14085</v>
      </c>
      <c r="D4077" s="308">
        <v>2.0099999999999998</v>
      </c>
    </row>
    <row r="4078" spans="1:4" ht="15" customHeight="1">
      <c r="A4078" s="306" t="s">
        <v>14094</v>
      </c>
      <c r="B4078" s="307" t="s">
        <v>14095</v>
      </c>
      <c r="C4078" s="306" t="s">
        <v>14085</v>
      </c>
      <c r="D4078" s="308">
        <v>2</v>
      </c>
    </row>
    <row r="4079" spans="1:4" ht="15" customHeight="1">
      <c r="A4079" s="306" t="s">
        <v>14096</v>
      </c>
      <c r="B4079" s="307" t="s">
        <v>14097</v>
      </c>
      <c r="C4079" s="306" t="s">
        <v>12358</v>
      </c>
      <c r="D4079" s="308">
        <v>2.2000000000000002</v>
      </c>
    </row>
    <row r="4080" spans="1:4" ht="15" customHeight="1">
      <c r="A4080" s="306" t="s">
        <v>14098</v>
      </c>
      <c r="B4080" s="307" t="s">
        <v>14099</v>
      </c>
      <c r="C4080" s="306" t="s">
        <v>12358</v>
      </c>
      <c r="D4080" s="308">
        <v>1.33</v>
      </c>
    </row>
    <row r="4081" spans="1:4" ht="15" customHeight="1">
      <c r="A4081" s="306" t="s">
        <v>14100</v>
      </c>
      <c r="B4081" s="307" t="s">
        <v>14101</v>
      </c>
      <c r="C4081" s="306" t="s">
        <v>12358</v>
      </c>
      <c r="D4081" s="308">
        <v>1.64</v>
      </c>
    </row>
    <row r="4082" spans="1:4" ht="15" customHeight="1">
      <c r="A4082" s="306" t="s">
        <v>14102</v>
      </c>
      <c r="B4082" s="307" t="s">
        <v>14103</v>
      </c>
      <c r="C4082" s="306" t="s">
        <v>12358</v>
      </c>
      <c r="D4082" s="308">
        <v>1.6</v>
      </c>
    </row>
    <row r="4083" spans="1:4" ht="15" customHeight="1">
      <c r="A4083" s="306" t="s">
        <v>14104</v>
      </c>
      <c r="B4083" s="307" t="s">
        <v>14105</v>
      </c>
      <c r="C4083" s="306" t="s">
        <v>12358</v>
      </c>
      <c r="D4083" s="308">
        <v>1.52</v>
      </c>
    </row>
    <row r="4084" spans="1:4" ht="15" customHeight="1">
      <c r="A4084" s="306" t="s">
        <v>14106</v>
      </c>
      <c r="B4084" s="307" t="s">
        <v>14107</v>
      </c>
      <c r="C4084" s="306" t="s">
        <v>14085</v>
      </c>
      <c r="D4084" s="308">
        <v>2.15</v>
      </c>
    </row>
    <row r="4085" spans="1:4" ht="15" customHeight="1">
      <c r="A4085" s="306" t="s">
        <v>14108</v>
      </c>
      <c r="B4085" s="307" t="s">
        <v>14109</v>
      </c>
      <c r="C4085" s="306" t="s">
        <v>12358</v>
      </c>
      <c r="D4085" s="308">
        <v>1.51</v>
      </c>
    </row>
    <row r="4086" spans="1:4" ht="15" customHeight="1">
      <c r="A4086" s="306" t="s">
        <v>14110</v>
      </c>
      <c r="B4086" s="307" t="s">
        <v>14111</v>
      </c>
      <c r="C4086" s="306" t="s">
        <v>14085</v>
      </c>
      <c r="D4086" s="308">
        <v>2.13</v>
      </c>
    </row>
    <row r="4087" spans="1:4" ht="15" customHeight="1">
      <c r="A4087" s="306" t="s">
        <v>14112</v>
      </c>
      <c r="B4087" s="307" t="s">
        <v>14113</v>
      </c>
      <c r="C4087" s="306" t="s">
        <v>12358</v>
      </c>
      <c r="D4087" s="308">
        <v>1.42</v>
      </c>
    </row>
    <row r="4088" spans="1:4" ht="15" customHeight="1">
      <c r="A4088" s="306" t="s">
        <v>14114</v>
      </c>
      <c r="B4088" s="307" t="s">
        <v>14115</v>
      </c>
      <c r="C4088" s="306" t="s">
        <v>12358</v>
      </c>
      <c r="D4088" s="308">
        <v>1.41</v>
      </c>
    </row>
    <row r="4089" spans="1:4" ht="15" customHeight="1">
      <c r="A4089" s="306" t="s">
        <v>14116</v>
      </c>
      <c r="B4089" s="307" t="s">
        <v>14117</v>
      </c>
      <c r="C4089" s="306" t="s">
        <v>12358</v>
      </c>
      <c r="D4089" s="308">
        <v>2.0699999999999998</v>
      </c>
    </row>
    <row r="4090" spans="1:4" ht="15" customHeight="1">
      <c r="A4090" s="306" t="s">
        <v>14118</v>
      </c>
      <c r="B4090" s="307" t="s">
        <v>14119</v>
      </c>
      <c r="C4090" s="306" t="s">
        <v>12358</v>
      </c>
      <c r="D4090" s="308">
        <v>1.25</v>
      </c>
    </row>
    <row r="4091" spans="1:4" ht="15" customHeight="1">
      <c r="A4091" s="306" t="s">
        <v>14120</v>
      </c>
      <c r="B4091" s="307" t="s">
        <v>14121</v>
      </c>
      <c r="C4091" s="306" t="s">
        <v>12358</v>
      </c>
      <c r="D4091" s="308">
        <v>1.54</v>
      </c>
    </row>
    <row r="4092" spans="1:4" ht="15" customHeight="1">
      <c r="A4092" s="306" t="s">
        <v>14122</v>
      </c>
      <c r="B4092" s="307" t="s">
        <v>14123</v>
      </c>
      <c r="C4092" s="306" t="s">
        <v>12358</v>
      </c>
      <c r="D4092" s="308">
        <v>1.5</v>
      </c>
    </row>
    <row r="4093" spans="1:4" ht="15" customHeight="1">
      <c r="A4093" s="306" t="s">
        <v>14124</v>
      </c>
      <c r="B4093" s="307" t="s">
        <v>14125</v>
      </c>
      <c r="C4093" s="306" t="s">
        <v>12358</v>
      </c>
      <c r="D4093" s="308">
        <v>1.43</v>
      </c>
    </row>
    <row r="4094" spans="1:4" ht="15" customHeight="1">
      <c r="A4094" s="306" t="s">
        <v>14126</v>
      </c>
      <c r="B4094" s="307" t="s">
        <v>14127</v>
      </c>
      <c r="C4094" s="306" t="s">
        <v>12358</v>
      </c>
      <c r="D4094" s="308">
        <v>1.42</v>
      </c>
    </row>
    <row r="4095" spans="1:4" ht="15" customHeight="1">
      <c r="A4095" s="306" t="s">
        <v>14128</v>
      </c>
      <c r="B4095" s="307" t="s">
        <v>14129</v>
      </c>
      <c r="C4095" s="306" t="s">
        <v>12358</v>
      </c>
      <c r="D4095" s="308">
        <v>1.34</v>
      </c>
    </row>
    <row r="4096" spans="1:4" ht="15" customHeight="1">
      <c r="A4096" s="306" t="s">
        <v>14130</v>
      </c>
      <c r="B4096" s="307" t="s">
        <v>14131</v>
      </c>
      <c r="C4096" s="306" t="s">
        <v>12358</v>
      </c>
      <c r="D4096" s="308">
        <v>1.33</v>
      </c>
    </row>
    <row r="4097" spans="1:4" ht="15" customHeight="1">
      <c r="A4097" s="306" t="s">
        <v>14132</v>
      </c>
      <c r="B4097" s="307" t="s">
        <v>14133</v>
      </c>
      <c r="C4097" s="306" t="s">
        <v>12351</v>
      </c>
      <c r="D4097" s="308">
        <v>1.29</v>
      </c>
    </row>
    <row r="4098" spans="1:4" ht="15" customHeight="1">
      <c r="A4098" s="306" t="s">
        <v>14134</v>
      </c>
      <c r="B4098" s="307" t="s">
        <v>14135</v>
      </c>
      <c r="C4098" s="306" t="s">
        <v>12351</v>
      </c>
      <c r="D4098" s="308">
        <v>0.78</v>
      </c>
    </row>
    <row r="4099" spans="1:4" ht="15" customHeight="1">
      <c r="A4099" s="306" t="s">
        <v>14136</v>
      </c>
      <c r="B4099" s="307" t="s">
        <v>14137</v>
      </c>
      <c r="C4099" s="306" t="s">
        <v>12351</v>
      </c>
      <c r="D4099" s="308">
        <v>0.96</v>
      </c>
    </row>
    <row r="4100" spans="1:4" ht="15" customHeight="1">
      <c r="A4100" s="306" t="s">
        <v>14138</v>
      </c>
      <c r="B4100" s="307" t="s">
        <v>14139</v>
      </c>
      <c r="C4100" s="306" t="s">
        <v>12351</v>
      </c>
      <c r="D4100" s="308">
        <v>0.94</v>
      </c>
    </row>
    <row r="4101" spans="1:4" ht="15" customHeight="1">
      <c r="A4101" s="306" t="s">
        <v>14140</v>
      </c>
      <c r="B4101" s="307" t="s">
        <v>14141</v>
      </c>
      <c r="C4101" s="306" t="s">
        <v>12351</v>
      </c>
      <c r="D4101" s="308">
        <v>0.89</v>
      </c>
    </row>
    <row r="4102" spans="1:4" ht="15" customHeight="1">
      <c r="A4102" s="306" t="s">
        <v>14142</v>
      </c>
      <c r="B4102" s="307" t="s">
        <v>14143</v>
      </c>
      <c r="C4102" s="306" t="s">
        <v>12351</v>
      </c>
      <c r="D4102" s="308">
        <v>0.88</v>
      </c>
    </row>
    <row r="4103" spans="1:4" ht="15" customHeight="1">
      <c r="A4103" s="306" t="s">
        <v>14144</v>
      </c>
      <c r="B4103" s="307" t="s">
        <v>14145</v>
      </c>
      <c r="C4103" s="306" t="s">
        <v>12351</v>
      </c>
      <c r="D4103" s="308">
        <v>0.84</v>
      </c>
    </row>
    <row r="4104" spans="1:4" ht="15" customHeight="1">
      <c r="A4104" s="306" t="s">
        <v>14146</v>
      </c>
      <c r="B4104" s="307" t="s">
        <v>14147</v>
      </c>
      <c r="C4104" s="306" t="s">
        <v>12351</v>
      </c>
      <c r="D4104" s="308">
        <v>0.83</v>
      </c>
    </row>
    <row r="4105" spans="1:4" ht="15" customHeight="1">
      <c r="A4105" s="306" t="s">
        <v>14148</v>
      </c>
      <c r="B4105" s="307" t="s">
        <v>14149</v>
      </c>
      <c r="C4105" s="306" t="s">
        <v>12358</v>
      </c>
      <c r="D4105" s="308">
        <v>2.2000000000000002</v>
      </c>
    </row>
    <row r="4106" spans="1:4" ht="15" customHeight="1">
      <c r="A4106" s="306" t="s">
        <v>14150</v>
      </c>
      <c r="B4106" s="307" t="s">
        <v>14151</v>
      </c>
      <c r="C4106" s="306" t="s">
        <v>14085</v>
      </c>
      <c r="D4106" s="308">
        <v>2.72</v>
      </c>
    </row>
    <row r="4107" spans="1:4" ht="15" customHeight="1">
      <c r="A4107" s="306" t="s">
        <v>14152</v>
      </c>
      <c r="B4107" s="307" t="s">
        <v>14153</v>
      </c>
      <c r="C4107" s="306" t="s">
        <v>14085</v>
      </c>
      <c r="D4107" s="308">
        <v>1.64</v>
      </c>
    </row>
    <row r="4108" spans="1:4" ht="15" customHeight="1">
      <c r="A4108" s="306" t="s">
        <v>14154</v>
      </c>
      <c r="B4108" s="307" t="s">
        <v>14155</v>
      </c>
      <c r="C4108" s="306" t="s">
        <v>12358</v>
      </c>
      <c r="D4108" s="308">
        <v>1.33</v>
      </c>
    </row>
    <row r="4109" spans="1:4" ht="15" customHeight="1">
      <c r="A4109" s="306" t="s">
        <v>14156</v>
      </c>
      <c r="B4109" s="307" t="s">
        <v>14157</v>
      </c>
      <c r="C4109" s="306" t="s">
        <v>14085</v>
      </c>
      <c r="D4109" s="308">
        <v>2.02</v>
      </c>
    </row>
    <row r="4110" spans="1:4" ht="15" customHeight="1">
      <c r="A4110" s="306" t="s">
        <v>14158</v>
      </c>
      <c r="B4110" s="307" t="s">
        <v>14159</v>
      </c>
      <c r="C4110" s="306" t="s">
        <v>14085</v>
      </c>
      <c r="D4110" s="308">
        <v>1.64</v>
      </c>
    </row>
    <row r="4111" spans="1:4" ht="15" customHeight="1">
      <c r="A4111" s="306" t="s">
        <v>14160</v>
      </c>
      <c r="B4111" s="307" t="s">
        <v>14161</v>
      </c>
      <c r="C4111" s="306" t="s">
        <v>14085</v>
      </c>
      <c r="D4111" s="308">
        <v>1.97</v>
      </c>
    </row>
    <row r="4112" spans="1:4" ht="15" customHeight="1">
      <c r="A4112" s="306" t="s">
        <v>14162</v>
      </c>
      <c r="B4112" s="307" t="s">
        <v>14163</v>
      </c>
      <c r="C4112" s="306" t="s">
        <v>12358</v>
      </c>
      <c r="D4112" s="308">
        <v>1.6</v>
      </c>
    </row>
    <row r="4113" spans="1:4" ht="15" customHeight="1">
      <c r="A4113" s="306" t="s">
        <v>14164</v>
      </c>
      <c r="B4113" s="307" t="s">
        <v>14165</v>
      </c>
      <c r="C4113" s="306" t="s">
        <v>14085</v>
      </c>
      <c r="D4113" s="308">
        <v>1.88</v>
      </c>
    </row>
    <row r="4114" spans="1:4" ht="15" customHeight="1">
      <c r="A4114" s="306" t="s">
        <v>14166</v>
      </c>
      <c r="B4114" s="307" t="s">
        <v>14167</v>
      </c>
      <c r="C4114" s="306" t="s">
        <v>14085</v>
      </c>
      <c r="D4114" s="308">
        <v>1.52</v>
      </c>
    </row>
    <row r="4115" spans="1:4" ht="15" customHeight="1">
      <c r="A4115" s="306" t="s">
        <v>14168</v>
      </c>
      <c r="B4115" s="307" t="s">
        <v>14169</v>
      </c>
      <c r="C4115" s="306" t="s">
        <v>14085</v>
      </c>
      <c r="D4115" s="308">
        <v>1.86</v>
      </c>
    </row>
    <row r="4116" spans="1:4" ht="15" customHeight="1">
      <c r="A4116" s="306" t="s">
        <v>14170</v>
      </c>
      <c r="B4116" s="307" t="s">
        <v>14171</v>
      </c>
      <c r="C4116" s="306" t="s">
        <v>12358</v>
      </c>
      <c r="D4116" s="308">
        <v>1.51</v>
      </c>
    </row>
    <row r="4117" spans="1:4" ht="15" customHeight="1">
      <c r="A4117" s="306" t="s">
        <v>14172</v>
      </c>
      <c r="B4117" s="307" t="s">
        <v>14173</v>
      </c>
      <c r="C4117" s="306" t="s">
        <v>14085</v>
      </c>
      <c r="D4117" s="308">
        <v>1.76</v>
      </c>
    </row>
    <row r="4118" spans="1:4" ht="15" customHeight="1">
      <c r="A4118" s="306" t="s">
        <v>14174</v>
      </c>
      <c r="B4118" s="307" t="s">
        <v>14175</v>
      </c>
      <c r="C4118" s="306" t="s">
        <v>12358</v>
      </c>
      <c r="D4118" s="308">
        <v>1.42</v>
      </c>
    </row>
    <row r="4119" spans="1:4" ht="15" customHeight="1">
      <c r="A4119" s="306" t="s">
        <v>14176</v>
      </c>
      <c r="B4119" s="307" t="s">
        <v>14177</v>
      </c>
      <c r="C4119" s="306" t="s">
        <v>14085</v>
      </c>
      <c r="D4119" s="308">
        <v>1.75</v>
      </c>
    </row>
    <row r="4120" spans="1:4" ht="15" customHeight="1">
      <c r="A4120" s="306" t="s">
        <v>14178</v>
      </c>
      <c r="B4120" s="307" t="s">
        <v>14179</v>
      </c>
      <c r="C4120" s="306" t="s">
        <v>12358</v>
      </c>
      <c r="D4120" s="308">
        <v>1.41</v>
      </c>
    </row>
    <row r="4121" spans="1:4" ht="15" customHeight="1">
      <c r="A4121" s="306" t="s">
        <v>14180</v>
      </c>
      <c r="B4121" s="307" t="s">
        <v>14181</v>
      </c>
      <c r="C4121" s="306" t="s">
        <v>8113</v>
      </c>
      <c r="D4121" s="309">
        <v>951.2</v>
      </c>
    </row>
    <row r="4122" spans="1:4" ht="15" customHeight="1">
      <c r="A4122" s="306" t="s">
        <v>14182</v>
      </c>
      <c r="B4122" s="307" t="s">
        <v>14183</v>
      </c>
      <c r="C4122" s="306" t="s">
        <v>8113</v>
      </c>
      <c r="D4122" s="309">
        <v>301.87</v>
      </c>
    </row>
    <row r="4123" spans="1:4" ht="15" customHeight="1">
      <c r="A4123" s="306" t="s">
        <v>14184</v>
      </c>
      <c r="B4123" s="307" t="s">
        <v>14185</v>
      </c>
      <c r="C4123" s="306" t="s">
        <v>8113</v>
      </c>
      <c r="D4123" s="309">
        <v>169.95</v>
      </c>
    </row>
    <row r="4124" spans="1:4" ht="15" customHeight="1">
      <c r="A4124" s="320">
        <v>256</v>
      </c>
      <c r="B4124" s="303" t="s">
        <v>15770</v>
      </c>
      <c r="C4124" s="304"/>
      <c r="D4124" s="305"/>
    </row>
    <row r="4125" spans="1:4" ht="15" customHeight="1">
      <c r="A4125" s="306" t="s">
        <v>14186</v>
      </c>
      <c r="B4125" s="307" t="s">
        <v>14187</v>
      </c>
      <c r="C4125" s="306" t="s">
        <v>269</v>
      </c>
      <c r="D4125" s="309">
        <v>126.19</v>
      </c>
    </row>
    <row r="4126" spans="1:4" ht="15" customHeight="1">
      <c r="A4126" s="306" t="s">
        <v>14188</v>
      </c>
      <c r="B4126" s="307" t="s">
        <v>14189</v>
      </c>
      <c r="C4126" s="306" t="s">
        <v>8434</v>
      </c>
      <c r="D4126" s="309">
        <v>110.84</v>
      </c>
    </row>
    <row r="4127" spans="1:4" ht="15" customHeight="1">
      <c r="A4127" s="306" t="s">
        <v>14190</v>
      </c>
      <c r="B4127" s="307" t="s">
        <v>14191</v>
      </c>
      <c r="C4127" s="306" t="s">
        <v>269</v>
      </c>
      <c r="D4127" s="310">
        <v>48.33</v>
      </c>
    </row>
    <row r="4128" spans="1:4" ht="15" customHeight="1">
      <c r="A4128" s="306" t="s">
        <v>14192</v>
      </c>
      <c r="B4128" s="307" t="s">
        <v>14193</v>
      </c>
      <c r="C4128" s="306" t="s">
        <v>8113</v>
      </c>
      <c r="D4128" s="309">
        <v>647.01</v>
      </c>
    </row>
    <row r="4129" spans="1:4" ht="15" customHeight="1">
      <c r="A4129" s="306" t="s">
        <v>14194</v>
      </c>
      <c r="B4129" s="307" t="s">
        <v>14195</v>
      </c>
      <c r="C4129" s="306" t="s">
        <v>8351</v>
      </c>
      <c r="D4129" s="308">
        <v>9.7899999999999991</v>
      </c>
    </row>
    <row r="4130" spans="1:4" ht="15" customHeight="1">
      <c r="A4130" s="306" t="s">
        <v>14196</v>
      </c>
      <c r="B4130" s="307" t="s">
        <v>14197</v>
      </c>
      <c r="C4130" s="306" t="s">
        <v>8351</v>
      </c>
      <c r="D4130" s="310">
        <v>11.03</v>
      </c>
    </row>
    <row r="4131" spans="1:4" ht="15" customHeight="1">
      <c r="A4131" s="306" t="s">
        <v>14198</v>
      </c>
      <c r="B4131" s="307" t="s">
        <v>14199</v>
      </c>
      <c r="C4131" s="306" t="s">
        <v>145</v>
      </c>
      <c r="D4131" s="309">
        <v>400.91</v>
      </c>
    </row>
    <row r="4132" spans="1:4" ht="15" customHeight="1">
      <c r="A4132" s="306" t="s">
        <v>14200</v>
      </c>
      <c r="B4132" s="307" t="s">
        <v>14201</v>
      </c>
      <c r="C4132" s="306" t="s">
        <v>269</v>
      </c>
      <c r="D4132" s="308">
        <v>4.5</v>
      </c>
    </row>
    <row r="4133" spans="1:4" ht="15" customHeight="1">
      <c r="A4133" s="306" t="s">
        <v>14202</v>
      </c>
      <c r="B4133" s="307" t="s">
        <v>14203</v>
      </c>
      <c r="C4133" s="306" t="s">
        <v>145</v>
      </c>
      <c r="D4133" s="309">
        <v>134.57</v>
      </c>
    </row>
    <row r="4134" spans="1:4" ht="15" customHeight="1">
      <c r="A4134" s="306" t="s">
        <v>14204</v>
      </c>
      <c r="B4134" s="307" t="s">
        <v>14205</v>
      </c>
      <c r="C4134" s="306" t="s">
        <v>145</v>
      </c>
      <c r="D4134" s="309">
        <v>142.21</v>
      </c>
    </row>
    <row r="4135" spans="1:4" ht="15" customHeight="1">
      <c r="A4135" s="306" t="s">
        <v>14206</v>
      </c>
      <c r="B4135" s="307" t="s">
        <v>14207</v>
      </c>
      <c r="C4135" s="306" t="s">
        <v>145</v>
      </c>
      <c r="D4135" s="309">
        <v>262.11</v>
      </c>
    </row>
    <row r="4136" spans="1:4" ht="15" customHeight="1">
      <c r="A4136" s="306" t="s">
        <v>14208</v>
      </c>
      <c r="B4136" s="307" t="s">
        <v>14209</v>
      </c>
      <c r="C4136" s="306" t="s">
        <v>145</v>
      </c>
      <c r="D4136" s="309">
        <v>224.53</v>
      </c>
    </row>
    <row r="4137" spans="1:4" ht="15" customHeight="1">
      <c r="A4137" s="306" t="s">
        <v>14210</v>
      </c>
      <c r="B4137" s="307" t="s">
        <v>14211</v>
      </c>
      <c r="C4137" s="306" t="s">
        <v>8113</v>
      </c>
      <c r="D4137" s="310">
        <v>76.22</v>
      </c>
    </row>
    <row r="4138" spans="1:4" ht="15" customHeight="1">
      <c r="A4138" s="306" t="s">
        <v>14212</v>
      </c>
      <c r="B4138" s="307" t="s">
        <v>14213</v>
      </c>
      <c r="C4138" s="306" t="s">
        <v>8113</v>
      </c>
      <c r="D4138" s="309">
        <v>466.54</v>
      </c>
    </row>
    <row r="4139" spans="1:4" ht="15" customHeight="1">
      <c r="A4139" s="306" t="s">
        <v>14214</v>
      </c>
      <c r="B4139" s="307" t="s">
        <v>14215</v>
      </c>
      <c r="C4139" s="306" t="s">
        <v>8113</v>
      </c>
      <c r="D4139" s="309">
        <v>527.74</v>
      </c>
    </row>
    <row r="4140" spans="1:4" ht="15" customHeight="1">
      <c r="A4140" s="306" t="s">
        <v>14216</v>
      </c>
      <c r="B4140" s="307" t="s">
        <v>14217</v>
      </c>
      <c r="C4140" s="306" t="s">
        <v>8113</v>
      </c>
      <c r="D4140" s="309">
        <v>537.94000000000005</v>
      </c>
    </row>
    <row r="4141" spans="1:4" ht="15" customHeight="1">
      <c r="A4141" s="306" t="s">
        <v>14218</v>
      </c>
      <c r="B4141" s="307" t="s">
        <v>14219</v>
      </c>
      <c r="C4141" s="306" t="s">
        <v>8113</v>
      </c>
      <c r="D4141" s="309">
        <v>444.18</v>
      </c>
    </row>
    <row r="4142" spans="1:4" ht="15" customHeight="1">
      <c r="A4142" s="306" t="s">
        <v>14220</v>
      </c>
      <c r="B4142" s="307" t="s">
        <v>14221</v>
      </c>
      <c r="C4142" s="306" t="s">
        <v>8113</v>
      </c>
      <c r="D4142" s="309">
        <v>575.36</v>
      </c>
    </row>
    <row r="4143" spans="1:4" ht="15" customHeight="1">
      <c r="A4143" s="306" t="s">
        <v>14222</v>
      </c>
      <c r="B4143" s="307" t="s">
        <v>14223</v>
      </c>
      <c r="C4143" s="306" t="s">
        <v>8113</v>
      </c>
      <c r="D4143" s="309">
        <v>605.96</v>
      </c>
    </row>
    <row r="4144" spans="1:4" ht="15" customHeight="1">
      <c r="A4144" s="306" t="s">
        <v>14224</v>
      </c>
      <c r="B4144" s="307" t="s">
        <v>14225</v>
      </c>
      <c r="C4144" s="306" t="s">
        <v>8113</v>
      </c>
      <c r="D4144" s="309">
        <v>622.96</v>
      </c>
    </row>
    <row r="4145" spans="1:4" ht="15" customHeight="1">
      <c r="A4145" s="306" t="s">
        <v>14226</v>
      </c>
      <c r="B4145" s="307" t="s">
        <v>14227</v>
      </c>
      <c r="C4145" s="306" t="s">
        <v>8113</v>
      </c>
      <c r="D4145" s="309">
        <v>631.79999999999995</v>
      </c>
    </row>
    <row r="4146" spans="1:4" ht="15" customHeight="1">
      <c r="A4146" s="306" t="s">
        <v>14228</v>
      </c>
      <c r="B4146" s="307" t="s">
        <v>14229</v>
      </c>
      <c r="C4146" s="306" t="s">
        <v>8113</v>
      </c>
      <c r="D4146" s="309">
        <v>636.55999999999995</v>
      </c>
    </row>
    <row r="4147" spans="1:4" ht="15" customHeight="1">
      <c r="A4147" s="306" t="s">
        <v>14230</v>
      </c>
      <c r="B4147" s="307" t="s">
        <v>14231</v>
      </c>
      <c r="C4147" s="306" t="s">
        <v>8113</v>
      </c>
      <c r="D4147" s="309">
        <v>646.76</v>
      </c>
    </row>
    <row r="4148" spans="1:4" ht="15" customHeight="1">
      <c r="A4148" s="306" t="s">
        <v>14232</v>
      </c>
      <c r="B4148" s="307" t="s">
        <v>14233</v>
      </c>
      <c r="C4148" s="306" t="s">
        <v>8113</v>
      </c>
      <c r="D4148" s="309">
        <v>650.5</v>
      </c>
    </row>
    <row r="4149" spans="1:4" ht="15" customHeight="1">
      <c r="A4149" s="306" t="s">
        <v>14234</v>
      </c>
      <c r="B4149" s="307" t="s">
        <v>14235</v>
      </c>
      <c r="C4149" s="306" t="s">
        <v>8113</v>
      </c>
      <c r="D4149" s="309">
        <v>659</v>
      </c>
    </row>
    <row r="4150" spans="1:4" ht="15" customHeight="1">
      <c r="A4150" s="306" t="s">
        <v>14236</v>
      </c>
      <c r="B4150" s="307" t="s">
        <v>14237</v>
      </c>
      <c r="C4150" s="306" t="s">
        <v>8113</v>
      </c>
      <c r="D4150" s="309">
        <v>677.36</v>
      </c>
    </row>
    <row r="4151" spans="1:4" ht="15" customHeight="1">
      <c r="A4151" s="306" t="s">
        <v>14238</v>
      </c>
      <c r="B4151" s="307" t="s">
        <v>14239</v>
      </c>
      <c r="C4151" s="306" t="s">
        <v>8113</v>
      </c>
      <c r="D4151" s="309">
        <v>604.29</v>
      </c>
    </row>
    <row r="4152" spans="1:4" ht="15" customHeight="1">
      <c r="A4152" s="306" t="s">
        <v>14240</v>
      </c>
      <c r="B4152" s="307" t="s">
        <v>14241</v>
      </c>
      <c r="C4152" s="306" t="s">
        <v>8113</v>
      </c>
      <c r="D4152" s="309">
        <v>551.25</v>
      </c>
    </row>
    <row r="4153" spans="1:4" ht="15" customHeight="1">
      <c r="A4153" s="306" t="s">
        <v>14242</v>
      </c>
      <c r="B4153" s="307" t="s">
        <v>14243</v>
      </c>
      <c r="C4153" s="306" t="s">
        <v>8113</v>
      </c>
      <c r="D4153" s="309">
        <v>568.25</v>
      </c>
    </row>
    <row r="4154" spans="1:4" ht="15" customHeight="1">
      <c r="A4154" s="306" t="s">
        <v>14244</v>
      </c>
      <c r="B4154" s="307" t="s">
        <v>14245</v>
      </c>
      <c r="C4154" s="306" t="s">
        <v>8113</v>
      </c>
      <c r="D4154" s="309">
        <v>577.09</v>
      </c>
    </row>
    <row r="4155" spans="1:4" ht="15" customHeight="1">
      <c r="A4155" s="306" t="s">
        <v>14246</v>
      </c>
      <c r="B4155" s="307" t="s">
        <v>14247</v>
      </c>
      <c r="C4155" s="306" t="s">
        <v>8113</v>
      </c>
      <c r="D4155" s="309">
        <v>581.85</v>
      </c>
    </row>
    <row r="4156" spans="1:4" ht="15" customHeight="1">
      <c r="A4156" s="306" t="s">
        <v>14248</v>
      </c>
      <c r="B4156" s="307" t="s">
        <v>14249</v>
      </c>
      <c r="C4156" s="306" t="s">
        <v>8113</v>
      </c>
      <c r="D4156" s="309">
        <v>592.04999999999995</v>
      </c>
    </row>
    <row r="4157" spans="1:4" ht="15" customHeight="1">
      <c r="A4157" s="306" t="s">
        <v>14250</v>
      </c>
      <c r="B4157" s="307" t="s">
        <v>14251</v>
      </c>
      <c r="C4157" s="306" t="s">
        <v>8113</v>
      </c>
      <c r="D4157" s="309">
        <v>595.79</v>
      </c>
    </row>
    <row r="4158" spans="1:4" ht="15" customHeight="1">
      <c r="A4158" s="306" t="s">
        <v>14252</v>
      </c>
      <c r="B4158" s="307" t="s">
        <v>14253</v>
      </c>
      <c r="C4158" s="306" t="s">
        <v>8113</v>
      </c>
      <c r="D4158" s="309">
        <v>604.29</v>
      </c>
    </row>
    <row r="4159" spans="1:4" ht="15" customHeight="1">
      <c r="A4159" s="306" t="s">
        <v>14254</v>
      </c>
      <c r="B4159" s="307" t="s">
        <v>14255</v>
      </c>
      <c r="C4159" s="306" t="s">
        <v>8113</v>
      </c>
      <c r="D4159" s="309">
        <v>622.65</v>
      </c>
    </row>
    <row r="4160" spans="1:4" ht="15" customHeight="1">
      <c r="A4160" s="306" t="s">
        <v>14256</v>
      </c>
      <c r="B4160" s="307" t="s">
        <v>14257</v>
      </c>
      <c r="C4160" s="306" t="s">
        <v>8113</v>
      </c>
      <c r="D4160" s="309">
        <v>510.78</v>
      </c>
    </row>
    <row r="4161" spans="1:4" ht="15" customHeight="1">
      <c r="A4161" s="306" t="s">
        <v>14258</v>
      </c>
      <c r="B4161" s="307" t="s">
        <v>14259</v>
      </c>
      <c r="C4161" s="306" t="s">
        <v>8113</v>
      </c>
      <c r="D4161" s="309">
        <v>436.06</v>
      </c>
    </row>
    <row r="4162" spans="1:4" ht="15" customHeight="1">
      <c r="A4162" s="306" t="s">
        <v>14260</v>
      </c>
      <c r="B4162" s="307" t="s">
        <v>14261</v>
      </c>
      <c r="C4162" s="306" t="s">
        <v>8113</v>
      </c>
      <c r="D4162" s="309">
        <v>163.1</v>
      </c>
    </row>
    <row r="4163" spans="1:4" ht="15" customHeight="1">
      <c r="A4163" s="306" t="s">
        <v>14262</v>
      </c>
      <c r="B4163" s="307" t="s">
        <v>14263</v>
      </c>
      <c r="C4163" s="306" t="s">
        <v>145</v>
      </c>
      <c r="D4163" s="310">
        <v>73.17</v>
      </c>
    </row>
    <row r="4164" spans="1:4" ht="15" customHeight="1">
      <c r="A4164" s="306" t="s">
        <v>14264</v>
      </c>
      <c r="B4164" s="307" t="s">
        <v>14265</v>
      </c>
      <c r="C4164" s="306" t="s">
        <v>269</v>
      </c>
      <c r="D4164" s="310">
        <v>19.920000000000002</v>
      </c>
    </row>
    <row r="4165" spans="1:4" ht="15" customHeight="1">
      <c r="A4165" s="306" t="s">
        <v>14266</v>
      </c>
      <c r="B4165" s="307" t="s">
        <v>14267</v>
      </c>
      <c r="C4165" s="306" t="s">
        <v>8113</v>
      </c>
      <c r="D4165" s="309">
        <v>233.58</v>
      </c>
    </row>
    <row r="4166" spans="1:4" ht="15" customHeight="1">
      <c r="A4166" s="306" t="s">
        <v>14268</v>
      </c>
      <c r="B4166" s="307" t="s">
        <v>14269</v>
      </c>
      <c r="C4166" s="306" t="s">
        <v>8113</v>
      </c>
      <c r="D4166" s="309">
        <v>203.89</v>
      </c>
    </row>
    <row r="4167" spans="1:4" ht="15" customHeight="1">
      <c r="A4167" s="306" t="s">
        <v>14270</v>
      </c>
      <c r="B4167" s="307" t="s">
        <v>14271</v>
      </c>
      <c r="C4167" s="306" t="s">
        <v>160</v>
      </c>
      <c r="D4167" s="310">
        <v>24.14</v>
      </c>
    </row>
    <row r="4168" spans="1:4" ht="15" customHeight="1">
      <c r="A4168" s="306" t="s">
        <v>14272</v>
      </c>
      <c r="B4168" s="307" t="s">
        <v>14273</v>
      </c>
      <c r="C4168" s="306" t="s">
        <v>160</v>
      </c>
      <c r="D4168" s="310">
        <v>24.9</v>
      </c>
    </row>
    <row r="4169" spans="1:4" ht="15" customHeight="1">
      <c r="A4169" s="306" t="s">
        <v>14274</v>
      </c>
      <c r="B4169" s="307" t="s">
        <v>14275</v>
      </c>
      <c r="C4169" s="306" t="s">
        <v>160</v>
      </c>
      <c r="D4169" s="310">
        <v>25.66</v>
      </c>
    </row>
    <row r="4170" spans="1:4" ht="15" customHeight="1">
      <c r="A4170" s="306" t="s">
        <v>14276</v>
      </c>
      <c r="B4170" s="307" t="s">
        <v>14277</v>
      </c>
      <c r="C4170" s="306" t="s">
        <v>160</v>
      </c>
      <c r="D4170" s="310">
        <v>28.54</v>
      </c>
    </row>
    <row r="4171" spans="1:4" ht="15" customHeight="1">
      <c r="A4171" s="306" t="s">
        <v>14278</v>
      </c>
      <c r="B4171" s="307" t="s">
        <v>14279</v>
      </c>
      <c r="C4171" s="306" t="s">
        <v>160</v>
      </c>
      <c r="D4171" s="310">
        <v>22.05</v>
      </c>
    </row>
    <row r="4172" spans="1:4" ht="15" customHeight="1">
      <c r="A4172" s="306" t="s">
        <v>14280</v>
      </c>
      <c r="B4172" s="307" t="s">
        <v>14281</v>
      </c>
      <c r="C4172" s="306" t="s">
        <v>160</v>
      </c>
      <c r="D4172" s="310">
        <v>22.59</v>
      </c>
    </row>
    <row r="4173" spans="1:4" ht="15" customHeight="1">
      <c r="A4173" s="306" t="s">
        <v>14282</v>
      </c>
      <c r="B4173" s="307" t="s">
        <v>14283</v>
      </c>
      <c r="C4173" s="306" t="s">
        <v>160</v>
      </c>
      <c r="D4173" s="310">
        <v>23.13</v>
      </c>
    </row>
    <row r="4174" spans="1:4" ht="15" customHeight="1">
      <c r="A4174" s="306" t="s">
        <v>14284</v>
      </c>
      <c r="B4174" s="307" t="s">
        <v>14285</v>
      </c>
      <c r="C4174" s="306" t="s">
        <v>160</v>
      </c>
      <c r="D4174" s="310">
        <v>20.54</v>
      </c>
    </row>
    <row r="4175" spans="1:4" ht="15" customHeight="1">
      <c r="A4175" s="306" t="s">
        <v>14286</v>
      </c>
      <c r="B4175" s="307" t="s">
        <v>14287</v>
      </c>
      <c r="C4175" s="306" t="s">
        <v>160</v>
      </c>
      <c r="D4175" s="310">
        <v>22.26</v>
      </c>
    </row>
    <row r="4176" spans="1:4" ht="15" customHeight="1">
      <c r="A4176" s="306" t="s">
        <v>14288</v>
      </c>
      <c r="B4176" s="307" t="s">
        <v>14289</v>
      </c>
      <c r="C4176" s="306" t="s">
        <v>160</v>
      </c>
      <c r="D4176" s="310">
        <v>22.84</v>
      </c>
    </row>
    <row r="4177" spans="1:4" ht="15" customHeight="1">
      <c r="A4177" s="306" t="s">
        <v>14290</v>
      </c>
      <c r="B4177" s="307" t="s">
        <v>14291</v>
      </c>
      <c r="C4177" s="306" t="s">
        <v>160</v>
      </c>
      <c r="D4177" s="310">
        <v>23.41</v>
      </c>
    </row>
    <row r="4178" spans="1:4" ht="15" customHeight="1">
      <c r="A4178" s="306" t="s">
        <v>14292</v>
      </c>
      <c r="B4178" s="307" t="s">
        <v>14293</v>
      </c>
      <c r="C4178" s="306" t="s">
        <v>269</v>
      </c>
      <c r="D4178" s="309">
        <v>303.02999999999997</v>
      </c>
    </row>
    <row r="4179" spans="1:4" ht="15" customHeight="1">
      <c r="A4179" s="306" t="s">
        <v>14294</v>
      </c>
      <c r="B4179" s="307" t="s">
        <v>14295</v>
      </c>
      <c r="C4179" s="306" t="s">
        <v>8113</v>
      </c>
      <c r="D4179" s="310">
        <v>58.24</v>
      </c>
    </row>
    <row r="4180" spans="1:4" ht="15" customHeight="1">
      <c r="A4180" s="306" t="s">
        <v>14296</v>
      </c>
      <c r="B4180" s="307" t="s">
        <v>14297</v>
      </c>
      <c r="C4180" s="306" t="s">
        <v>8113</v>
      </c>
      <c r="D4180" s="308">
        <v>8.2100000000000009</v>
      </c>
    </row>
    <row r="4181" spans="1:4" ht="15" customHeight="1">
      <c r="A4181" s="306" t="s">
        <v>14298</v>
      </c>
      <c r="B4181" s="307" t="s">
        <v>14299</v>
      </c>
      <c r="C4181" s="306" t="s">
        <v>269</v>
      </c>
      <c r="D4181" s="310">
        <v>94.15</v>
      </c>
    </row>
    <row r="4182" spans="1:4" ht="15" customHeight="1">
      <c r="A4182" s="306" t="s">
        <v>14300</v>
      </c>
      <c r="B4182" s="307" t="s">
        <v>14301</v>
      </c>
      <c r="C4182" s="306" t="s">
        <v>269</v>
      </c>
      <c r="D4182" s="309">
        <v>106.19</v>
      </c>
    </row>
    <row r="4183" spans="1:4" ht="15" customHeight="1">
      <c r="A4183" s="306" t="s">
        <v>14302</v>
      </c>
      <c r="B4183" s="307" t="s">
        <v>14303</v>
      </c>
      <c r="C4183" s="306" t="s">
        <v>269</v>
      </c>
      <c r="D4183" s="310">
        <v>94.15</v>
      </c>
    </row>
    <row r="4184" spans="1:4" ht="15" customHeight="1">
      <c r="A4184" s="306" t="s">
        <v>14304</v>
      </c>
      <c r="B4184" s="307" t="s">
        <v>14305</v>
      </c>
      <c r="C4184" s="306" t="s">
        <v>269</v>
      </c>
      <c r="D4184" s="310">
        <v>73.790000000000006</v>
      </c>
    </row>
    <row r="4185" spans="1:4" ht="15" customHeight="1">
      <c r="A4185" s="306" t="s">
        <v>14306</v>
      </c>
      <c r="B4185" s="307" t="s">
        <v>14307</v>
      </c>
      <c r="C4185" s="306" t="s">
        <v>269</v>
      </c>
      <c r="D4185" s="309">
        <v>160.84</v>
      </c>
    </row>
    <row r="4186" spans="1:4" ht="15" customHeight="1">
      <c r="A4186" s="306" t="s">
        <v>14308</v>
      </c>
      <c r="B4186" s="307" t="s">
        <v>14309</v>
      </c>
      <c r="C4186" s="306" t="s">
        <v>160</v>
      </c>
      <c r="D4186" s="310">
        <v>18.23</v>
      </c>
    </row>
    <row r="4187" spans="1:4" ht="15" customHeight="1">
      <c r="A4187" s="306" t="s">
        <v>14310</v>
      </c>
      <c r="B4187" s="307" t="s">
        <v>14311</v>
      </c>
      <c r="C4187" s="306" t="s">
        <v>160</v>
      </c>
      <c r="D4187" s="310">
        <v>23.12</v>
      </c>
    </row>
    <row r="4188" spans="1:4" ht="15" customHeight="1">
      <c r="A4188" s="306" t="s">
        <v>14312</v>
      </c>
      <c r="B4188" s="307" t="s">
        <v>14313</v>
      </c>
      <c r="C4188" s="306" t="s">
        <v>160</v>
      </c>
      <c r="D4188" s="310">
        <v>20.68</v>
      </c>
    </row>
    <row r="4189" spans="1:4" ht="15" customHeight="1">
      <c r="A4189" s="306" t="s">
        <v>14314</v>
      </c>
      <c r="B4189" s="307" t="s">
        <v>14315</v>
      </c>
      <c r="C4189" s="306" t="s">
        <v>160</v>
      </c>
      <c r="D4189" s="310">
        <v>24.3</v>
      </c>
    </row>
    <row r="4190" spans="1:4" ht="15" customHeight="1">
      <c r="A4190" s="306" t="s">
        <v>14316</v>
      </c>
      <c r="B4190" s="307" t="s">
        <v>14317</v>
      </c>
      <c r="C4190" s="306" t="s">
        <v>160</v>
      </c>
      <c r="D4190" s="310">
        <v>30.32</v>
      </c>
    </row>
    <row r="4191" spans="1:4" ht="15" customHeight="1">
      <c r="A4191" s="306" t="s">
        <v>14318</v>
      </c>
      <c r="B4191" s="307" t="s">
        <v>14319</v>
      </c>
      <c r="C4191" s="306" t="s">
        <v>160</v>
      </c>
      <c r="D4191" s="310">
        <v>44.12</v>
      </c>
    </row>
    <row r="4192" spans="1:4" ht="15" customHeight="1">
      <c r="A4192" s="306" t="s">
        <v>14320</v>
      </c>
      <c r="B4192" s="307" t="s">
        <v>14321</v>
      </c>
      <c r="C4192" s="306" t="s">
        <v>160</v>
      </c>
      <c r="D4192" s="310">
        <v>25.68</v>
      </c>
    </row>
    <row r="4193" spans="1:4" ht="15" customHeight="1">
      <c r="A4193" s="306" t="s">
        <v>14322</v>
      </c>
      <c r="B4193" s="307" t="s">
        <v>14323</v>
      </c>
      <c r="C4193" s="306" t="s">
        <v>160</v>
      </c>
      <c r="D4193" s="310">
        <v>30.87</v>
      </c>
    </row>
    <row r="4194" spans="1:4" ht="15" customHeight="1">
      <c r="A4194" s="306" t="s">
        <v>14324</v>
      </c>
      <c r="B4194" s="307" t="s">
        <v>14325</v>
      </c>
      <c r="C4194" s="306" t="s">
        <v>160</v>
      </c>
      <c r="D4194" s="310">
        <v>45.85</v>
      </c>
    </row>
    <row r="4195" spans="1:4" ht="15" customHeight="1">
      <c r="A4195" s="306" t="s">
        <v>14326</v>
      </c>
      <c r="B4195" s="307" t="s">
        <v>14327</v>
      </c>
      <c r="C4195" s="306" t="s">
        <v>160</v>
      </c>
      <c r="D4195" s="310">
        <v>63.31</v>
      </c>
    </row>
    <row r="4196" spans="1:4" ht="15" customHeight="1">
      <c r="A4196" s="306" t="s">
        <v>14328</v>
      </c>
      <c r="B4196" s="307" t="s">
        <v>14329</v>
      </c>
      <c r="C4196" s="306" t="s">
        <v>160</v>
      </c>
      <c r="D4196" s="310">
        <v>27.2</v>
      </c>
    </row>
    <row r="4197" spans="1:4" ht="15" customHeight="1">
      <c r="A4197" s="306" t="s">
        <v>14330</v>
      </c>
      <c r="B4197" s="307" t="s">
        <v>14331</v>
      </c>
      <c r="C4197" s="306" t="s">
        <v>160</v>
      </c>
      <c r="D4197" s="310">
        <v>33.159999999999997</v>
      </c>
    </row>
    <row r="4198" spans="1:4" ht="15" customHeight="1">
      <c r="A4198" s="306" t="s">
        <v>14332</v>
      </c>
      <c r="B4198" s="307" t="s">
        <v>14333</v>
      </c>
      <c r="C4198" s="306" t="s">
        <v>160</v>
      </c>
      <c r="D4198" s="310">
        <v>49.04</v>
      </c>
    </row>
    <row r="4199" spans="1:4" ht="15" customHeight="1">
      <c r="A4199" s="306" t="s">
        <v>14334</v>
      </c>
      <c r="B4199" s="307" t="s">
        <v>14335</v>
      </c>
      <c r="C4199" s="306" t="s">
        <v>160</v>
      </c>
      <c r="D4199" s="310">
        <v>64.66</v>
      </c>
    </row>
    <row r="4200" spans="1:4" ht="15" customHeight="1">
      <c r="A4200" s="306" t="s">
        <v>14336</v>
      </c>
      <c r="B4200" s="307" t="s">
        <v>14337</v>
      </c>
      <c r="C4200" s="306" t="s">
        <v>160</v>
      </c>
      <c r="D4200" s="310">
        <v>31.64</v>
      </c>
    </row>
    <row r="4201" spans="1:4" ht="15" customHeight="1">
      <c r="A4201" s="306" t="s">
        <v>14338</v>
      </c>
      <c r="B4201" s="307" t="s">
        <v>14339</v>
      </c>
      <c r="C4201" s="306" t="s">
        <v>160</v>
      </c>
      <c r="D4201" s="310">
        <v>36.619999999999997</v>
      </c>
    </row>
    <row r="4202" spans="1:4" ht="15" customHeight="1">
      <c r="A4202" s="306" t="s">
        <v>14340</v>
      </c>
      <c r="B4202" s="307" t="s">
        <v>14341</v>
      </c>
      <c r="C4202" s="306" t="s">
        <v>160</v>
      </c>
      <c r="D4202" s="310">
        <v>49.64</v>
      </c>
    </row>
    <row r="4203" spans="1:4" ht="15" customHeight="1">
      <c r="A4203" s="306" t="s">
        <v>14342</v>
      </c>
      <c r="B4203" s="307" t="s">
        <v>14343</v>
      </c>
      <c r="C4203" s="306" t="s">
        <v>160</v>
      </c>
      <c r="D4203" s="310">
        <v>89.31</v>
      </c>
    </row>
    <row r="4204" spans="1:4" ht="15" customHeight="1">
      <c r="A4204" s="306" t="s">
        <v>14344</v>
      </c>
      <c r="B4204" s="307" t="s">
        <v>14345</v>
      </c>
      <c r="C4204" s="306" t="s">
        <v>160</v>
      </c>
      <c r="D4204" s="309">
        <v>154.96</v>
      </c>
    </row>
    <row r="4205" spans="1:4" ht="15" customHeight="1">
      <c r="A4205" s="306" t="s">
        <v>14346</v>
      </c>
      <c r="B4205" s="307" t="s">
        <v>14347</v>
      </c>
      <c r="C4205" s="306" t="s">
        <v>160</v>
      </c>
      <c r="D4205" s="310">
        <v>55.31</v>
      </c>
    </row>
    <row r="4206" spans="1:4" ht="15" customHeight="1">
      <c r="A4206" s="306" t="s">
        <v>14348</v>
      </c>
      <c r="B4206" s="307" t="s">
        <v>14349</v>
      </c>
      <c r="C4206" s="306" t="s">
        <v>160</v>
      </c>
      <c r="D4206" s="310">
        <v>73.849999999999994</v>
      </c>
    </row>
    <row r="4207" spans="1:4" ht="15" customHeight="1">
      <c r="A4207" s="306" t="s">
        <v>14350</v>
      </c>
      <c r="B4207" s="307" t="s">
        <v>14351</v>
      </c>
      <c r="C4207" s="306" t="s">
        <v>160</v>
      </c>
      <c r="D4207" s="310">
        <v>88.12</v>
      </c>
    </row>
    <row r="4208" spans="1:4" ht="15" customHeight="1">
      <c r="A4208" s="306" t="s">
        <v>14352</v>
      </c>
      <c r="B4208" s="307" t="s">
        <v>14353</v>
      </c>
      <c r="C4208" s="306" t="s">
        <v>160</v>
      </c>
      <c r="D4208" s="310">
        <v>50.4</v>
      </c>
    </row>
    <row r="4209" spans="1:4" ht="15" customHeight="1">
      <c r="A4209" s="306" t="s">
        <v>14354</v>
      </c>
      <c r="B4209" s="307" t="s">
        <v>14355</v>
      </c>
      <c r="C4209" s="306" t="s">
        <v>160</v>
      </c>
      <c r="D4209" s="310">
        <v>62.88</v>
      </c>
    </row>
    <row r="4210" spans="1:4" ht="15" customHeight="1">
      <c r="A4210" s="306" t="s">
        <v>14356</v>
      </c>
      <c r="B4210" s="307" t="s">
        <v>14357</v>
      </c>
      <c r="C4210" s="306" t="s">
        <v>160</v>
      </c>
      <c r="D4210" s="310">
        <v>83.72</v>
      </c>
    </row>
    <row r="4211" spans="1:4" ht="15" customHeight="1">
      <c r="A4211" s="306" t="s">
        <v>14358</v>
      </c>
      <c r="B4211" s="307" t="s">
        <v>14359</v>
      </c>
      <c r="C4211" s="306" t="s">
        <v>160</v>
      </c>
      <c r="D4211" s="309">
        <v>109.77</v>
      </c>
    </row>
    <row r="4212" spans="1:4" ht="15" customHeight="1">
      <c r="A4212" s="306" t="s">
        <v>272</v>
      </c>
      <c r="B4212" s="307" t="s">
        <v>14360</v>
      </c>
      <c r="C4212" s="306" t="s">
        <v>145</v>
      </c>
      <c r="D4212" s="309">
        <v>333.01</v>
      </c>
    </row>
    <row r="4213" spans="1:4" ht="15" customHeight="1">
      <c r="A4213" s="306" t="s">
        <v>14361</v>
      </c>
      <c r="B4213" s="307" t="s">
        <v>14362</v>
      </c>
      <c r="C4213" s="306" t="s">
        <v>145</v>
      </c>
      <c r="D4213" s="310">
        <v>11.46</v>
      </c>
    </row>
    <row r="4214" spans="1:4" ht="15" customHeight="1">
      <c r="A4214" s="306" t="s">
        <v>14363</v>
      </c>
      <c r="B4214" s="307" t="s">
        <v>14364</v>
      </c>
      <c r="C4214" s="306" t="s">
        <v>269</v>
      </c>
      <c r="D4214" s="310">
        <v>50.2</v>
      </c>
    </row>
    <row r="4215" spans="1:4" ht="15" customHeight="1">
      <c r="A4215" s="306" t="s">
        <v>14365</v>
      </c>
      <c r="B4215" s="307" t="s">
        <v>14366</v>
      </c>
      <c r="C4215" s="306" t="s">
        <v>269</v>
      </c>
      <c r="D4215" s="310">
        <v>42.94</v>
      </c>
    </row>
    <row r="4216" spans="1:4" ht="15" customHeight="1">
      <c r="A4216" s="306" t="s">
        <v>14367</v>
      </c>
      <c r="B4216" s="307" t="s">
        <v>14368</v>
      </c>
      <c r="C4216" s="306" t="s">
        <v>269</v>
      </c>
      <c r="D4216" s="310">
        <v>54.98</v>
      </c>
    </row>
    <row r="4217" spans="1:4" ht="15" customHeight="1">
      <c r="A4217" s="306" t="s">
        <v>14369</v>
      </c>
      <c r="B4217" s="307" t="s">
        <v>14370</v>
      </c>
      <c r="C4217" s="306" t="s">
        <v>8434</v>
      </c>
      <c r="D4217" s="310">
        <v>61.33</v>
      </c>
    </row>
    <row r="4218" spans="1:4" ht="15" customHeight="1">
      <c r="A4218" s="306" t="s">
        <v>14371</v>
      </c>
      <c r="B4218" s="307" t="s">
        <v>14372</v>
      </c>
      <c r="C4218" s="306" t="s">
        <v>8113</v>
      </c>
      <c r="D4218" s="309">
        <v>834.08</v>
      </c>
    </row>
    <row r="4219" spans="1:4" ht="15" customHeight="1">
      <c r="A4219" s="306" t="s">
        <v>14373</v>
      </c>
      <c r="B4219" s="307" t="s">
        <v>14374</v>
      </c>
      <c r="C4219" s="306" t="s">
        <v>269</v>
      </c>
      <c r="D4219" s="310">
        <v>15.35</v>
      </c>
    </row>
    <row r="4220" spans="1:4" ht="15" customHeight="1">
      <c r="A4220" s="306" t="s">
        <v>14375</v>
      </c>
      <c r="B4220" s="307" t="s">
        <v>14376</v>
      </c>
      <c r="C4220" s="306" t="s">
        <v>8351</v>
      </c>
      <c r="D4220" s="310">
        <v>86.04</v>
      </c>
    </row>
    <row r="4221" spans="1:4" ht="15" customHeight="1">
      <c r="A4221" s="306" t="s">
        <v>14377</v>
      </c>
      <c r="B4221" s="307" t="s">
        <v>14378</v>
      </c>
      <c r="C4221" s="306" t="s">
        <v>8351</v>
      </c>
      <c r="D4221" s="310">
        <v>93.09</v>
      </c>
    </row>
    <row r="4222" spans="1:4" ht="15" customHeight="1">
      <c r="A4222" s="306" t="s">
        <v>14379</v>
      </c>
      <c r="B4222" s="307" t="s">
        <v>14380</v>
      </c>
      <c r="C4222" s="306" t="s">
        <v>145</v>
      </c>
      <c r="D4222" s="310">
        <v>50.68</v>
      </c>
    </row>
    <row r="4223" spans="1:4" ht="15" customHeight="1">
      <c r="A4223" s="306" t="s">
        <v>14381</v>
      </c>
      <c r="B4223" s="307" t="s">
        <v>14382</v>
      </c>
      <c r="C4223" s="306" t="s">
        <v>145</v>
      </c>
      <c r="D4223" s="311">
        <v>1548.75</v>
      </c>
    </row>
    <row r="4224" spans="1:4" ht="15" customHeight="1">
      <c r="A4224" s="306" t="s">
        <v>14383</v>
      </c>
      <c r="B4224" s="307" t="s">
        <v>14384</v>
      </c>
      <c r="C4224" s="306" t="s">
        <v>145</v>
      </c>
      <c r="D4224" s="309">
        <v>800.98</v>
      </c>
    </row>
    <row r="4225" spans="1:4" ht="15" customHeight="1">
      <c r="A4225" s="306" t="s">
        <v>14385</v>
      </c>
      <c r="B4225" s="307" t="s">
        <v>14386</v>
      </c>
      <c r="C4225" s="306" t="s">
        <v>145</v>
      </c>
      <c r="D4225" s="311">
        <v>1089.93</v>
      </c>
    </row>
    <row r="4226" spans="1:4" ht="15" customHeight="1">
      <c r="A4226" s="306" t="s">
        <v>14387</v>
      </c>
      <c r="B4226" s="307" t="s">
        <v>14388</v>
      </c>
      <c r="C4226" s="306" t="s">
        <v>145</v>
      </c>
      <c r="D4226" s="311">
        <v>7747.53</v>
      </c>
    </row>
    <row r="4227" spans="1:4" ht="15" customHeight="1">
      <c r="A4227" s="306" t="s">
        <v>14389</v>
      </c>
      <c r="B4227" s="307" t="s">
        <v>14390</v>
      </c>
      <c r="C4227" s="306" t="s">
        <v>145</v>
      </c>
      <c r="D4227" s="311">
        <v>4166.3</v>
      </c>
    </row>
    <row r="4228" spans="1:4" ht="15" customHeight="1">
      <c r="A4228" s="306" t="s">
        <v>14391</v>
      </c>
      <c r="B4228" s="307" t="s">
        <v>14392</v>
      </c>
      <c r="C4228" s="306" t="s">
        <v>145</v>
      </c>
      <c r="D4228" s="312">
        <v>10545.13</v>
      </c>
    </row>
    <row r="4229" spans="1:4" ht="15" customHeight="1">
      <c r="A4229" s="306" t="s">
        <v>14393</v>
      </c>
      <c r="B4229" s="307" t="s">
        <v>14394</v>
      </c>
      <c r="C4229" s="306" t="s">
        <v>145</v>
      </c>
      <c r="D4229" s="311">
        <v>5670.74</v>
      </c>
    </row>
    <row r="4230" spans="1:4" ht="15" customHeight="1">
      <c r="A4230" s="306" t="s">
        <v>14395</v>
      </c>
      <c r="B4230" s="307" t="s">
        <v>14396</v>
      </c>
      <c r="C4230" s="306" t="s">
        <v>145</v>
      </c>
      <c r="D4230" s="311">
        <v>7406.52</v>
      </c>
    </row>
    <row r="4231" spans="1:4" ht="15" customHeight="1">
      <c r="A4231" s="320">
        <v>257</v>
      </c>
      <c r="B4231" s="303" t="s">
        <v>15771</v>
      </c>
      <c r="C4231" s="304"/>
      <c r="D4231" s="305"/>
    </row>
    <row r="4232" spans="1:4" ht="15" customHeight="1">
      <c r="A4232" s="306" t="s">
        <v>14397</v>
      </c>
      <c r="B4232" s="307" t="s">
        <v>14398</v>
      </c>
      <c r="C4232" s="306" t="s">
        <v>160</v>
      </c>
      <c r="D4232" s="311">
        <v>8548.18</v>
      </c>
    </row>
    <row r="4233" spans="1:4" ht="15" customHeight="1">
      <c r="A4233" s="306" t="s">
        <v>14399</v>
      </c>
      <c r="B4233" s="307" t="s">
        <v>14400</v>
      </c>
      <c r="C4233" s="306" t="s">
        <v>160</v>
      </c>
      <c r="D4233" s="311">
        <v>4459.1899999999996</v>
      </c>
    </row>
    <row r="4234" spans="1:4" ht="15" customHeight="1">
      <c r="A4234" s="306" t="s">
        <v>14401</v>
      </c>
      <c r="B4234" s="307" t="s">
        <v>14402</v>
      </c>
      <c r="C4234" s="306" t="s">
        <v>269</v>
      </c>
      <c r="D4234" s="310">
        <v>15.87</v>
      </c>
    </row>
    <row r="4235" spans="1:4" ht="15" customHeight="1">
      <c r="A4235" s="306" t="s">
        <v>14403</v>
      </c>
      <c r="B4235" s="307" t="s">
        <v>14404</v>
      </c>
      <c r="C4235" s="306" t="s">
        <v>269</v>
      </c>
      <c r="D4235" s="310">
        <v>38.380000000000003</v>
      </c>
    </row>
    <row r="4236" spans="1:4" ht="15" customHeight="1">
      <c r="A4236" s="306" t="s">
        <v>15354</v>
      </c>
      <c r="B4236" s="307" t="s">
        <v>15355</v>
      </c>
      <c r="C4236" s="306" t="s">
        <v>13939</v>
      </c>
      <c r="D4236" s="308">
        <v>5.56</v>
      </c>
    </row>
    <row r="4237" spans="1:4" ht="15" customHeight="1">
      <c r="A4237" s="315"/>
      <c r="B4237" s="315"/>
      <c r="C4237" s="315"/>
      <c r="D4237" s="315"/>
    </row>
    <row r="4238" spans="1:4" ht="15" customHeight="1">
      <c r="A4238" s="321" t="s">
        <v>22348</v>
      </c>
      <c r="B4238" s="321"/>
      <c r="C4238" s="321"/>
      <c r="D4238" s="321"/>
    </row>
    <row r="4239" spans="1:4" ht="15" customHeight="1">
      <c r="A4239" s="317"/>
      <c r="B4239" s="317"/>
      <c r="C4239" s="317"/>
      <c r="D4239" s="317"/>
    </row>
    <row r="4240" spans="1:4" ht="15" customHeight="1">
      <c r="A4240" s="322" t="s">
        <v>14405</v>
      </c>
      <c r="B4240" s="322"/>
      <c r="C4240" s="322"/>
      <c r="D4240" s="322"/>
    </row>
    <row r="4241" spans="1:4" ht="15" customHeight="1">
      <c r="A4241" s="323" t="s">
        <v>12729</v>
      </c>
      <c r="B4241" s="323"/>
      <c r="C4241" s="323"/>
      <c r="D4241" s="323"/>
    </row>
    <row r="4242" spans="1:4" ht="15" customHeight="1">
      <c r="A4242" s="323" t="s">
        <v>23757</v>
      </c>
      <c r="B4242" s="323"/>
      <c r="C4242" s="323"/>
      <c r="D4242" s="323"/>
    </row>
    <row r="4243" spans="1:4" ht="15" customHeight="1">
      <c r="A4243" s="315"/>
      <c r="B4243" s="315"/>
      <c r="C4243" s="315"/>
      <c r="D4243" s="315"/>
    </row>
    <row r="4244" spans="1:4" ht="15" customHeight="1">
      <c r="A4244" s="317"/>
      <c r="B4244" s="317"/>
      <c r="C4244" s="317"/>
      <c r="D4244" s="317"/>
    </row>
    <row r="4245" spans="1:4" ht="15" customHeight="1">
      <c r="A4245" s="299" t="s">
        <v>5</v>
      </c>
      <c r="B4245" s="300" t="s">
        <v>8059</v>
      </c>
      <c r="C4245" s="299" t="s">
        <v>52</v>
      </c>
      <c r="D4245" s="301" t="s">
        <v>53</v>
      </c>
    </row>
    <row r="4246" spans="1:4" ht="15" customHeight="1">
      <c r="A4246" s="314">
        <v>10</v>
      </c>
      <c r="B4246" s="303" t="s">
        <v>15772</v>
      </c>
      <c r="C4246" s="304"/>
      <c r="D4246" s="305"/>
    </row>
    <row r="4247" spans="1:4" ht="15" customHeight="1">
      <c r="A4247" s="314">
        <v>15</v>
      </c>
      <c r="B4247" s="303" t="s">
        <v>15773</v>
      </c>
      <c r="C4247" s="304"/>
      <c r="D4247" s="305"/>
    </row>
    <row r="4248" spans="1:4" ht="15" customHeight="1">
      <c r="A4248" s="306" t="s">
        <v>24175</v>
      </c>
      <c r="B4248" s="307" t="s">
        <v>24176</v>
      </c>
      <c r="C4248" s="306" t="s">
        <v>12667</v>
      </c>
      <c r="D4248" s="310">
        <v>46.03</v>
      </c>
    </row>
    <row r="4249" spans="1:4" ht="15" customHeight="1">
      <c r="A4249" s="306" t="s">
        <v>24177</v>
      </c>
      <c r="B4249" s="307" t="s">
        <v>24178</v>
      </c>
      <c r="C4249" s="306" t="s">
        <v>12667</v>
      </c>
      <c r="D4249" s="310">
        <v>60.06</v>
      </c>
    </row>
    <row r="4250" spans="1:4" ht="15" customHeight="1">
      <c r="A4250" s="306" t="s">
        <v>24179</v>
      </c>
      <c r="B4250" s="307" t="s">
        <v>24180</v>
      </c>
      <c r="C4250" s="306" t="s">
        <v>12667</v>
      </c>
      <c r="D4250" s="310">
        <v>99.45</v>
      </c>
    </row>
    <row r="4251" spans="1:4" ht="15" customHeight="1">
      <c r="A4251" s="306" t="s">
        <v>24181</v>
      </c>
      <c r="B4251" s="307" t="s">
        <v>24182</v>
      </c>
      <c r="C4251" s="306" t="s">
        <v>12667</v>
      </c>
      <c r="D4251" s="310">
        <v>21.58</v>
      </c>
    </row>
    <row r="4252" spans="1:4" ht="15" customHeight="1">
      <c r="A4252" s="306" t="s">
        <v>24183</v>
      </c>
      <c r="B4252" s="307" t="s">
        <v>24184</v>
      </c>
      <c r="C4252" s="306" t="s">
        <v>12667</v>
      </c>
      <c r="D4252" s="310">
        <v>31.49</v>
      </c>
    </row>
    <row r="4253" spans="1:4" ht="15" customHeight="1">
      <c r="A4253" s="306" t="s">
        <v>24185</v>
      </c>
      <c r="B4253" s="307" t="s">
        <v>24186</v>
      </c>
      <c r="C4253" s="306" t="s">
        <v>12667</v>
      </c>
      <c r="D4253" s="310">
        <v>34.46</v>
      </c>
    </row>
    <row r="4254" spans="1:4" ht="15" customHeight="1">
      <c r="A4254" s="306" t="s">
        <v>24187</v>
      </c>
      <c r="B4254" s="307" t="s">
        <v>24188</v>
      </c>
      <c r="C4254" s="306" t="s">
        <v>12667</v>
      </c>
      <c r="D4254" s="310">
        <v>44.63</v>
      </c>
    </row>
    <row r="4255" spans="1:4" ht="15" customHeight="1">
      <c r="A4255" s="306" t="s">
        <v>24189</v>
      </c>
      <c r="B4255" s="307" t="s">
        <v>24190</v>
      </c>
      <c r="C4255" s="306" t="s">
        <v>12667</v>
      </c>
      <c r="D4255" s="310">
        <v>62.61</v>
      </c>
    </row>
    <row r="4256" spans="1:4" ht="15" customHeight="1">
      <c r="A4256" s="306" t="s">
        <v>24191</v>
      </c>
      <c r="B4256" s="307" t="s">
        <v>24192</v>
      </c>
      <c r="C4256" s="306" t="s">
        <v>12667</v>
      </c>
      <c r="D4256" s="310">
        <v>34.46</v>
      </c>
    </row>
    <row r="4257" spans="1:4" ht="15" customHeight="1">
      <c r="A4257" s="306" t="s">
        <v>24193</v>
      </c>
      <c r="B4257" s="307" t="s">
        <v>24194</v>
      </c>
      <c r="C4257" s="306" t="s">
        <v>12667</v>
      </c>
      <c r="D4257" s="310">
        <v>44.63</v>
      </c>
    </row>
    <row r="4258" spans="1:4" ht="15" customHeight="1">
      <c r="A4258" s="306" t="s">
        <v>24195</v>
      </c>
      <c r="B4258" s="307" t="s">
        <v>24196</v>
      </c>
      <c r="C4258" s="306" t="s">
        <v>12667</v>
      </c>
      <c r="D4258" s="310">
        <v>62.61</v>
      </c>
    </row>
    <row r="4259" spans="1:4" ht="15" customHeight="1">
      <c r="A4259" s="306" t="s">
        <v>24197</v>
      </c>
      <c r="B4259" s="307" t="s">
        <v>24198</v>
      </c>
      <c r="C4259" s="306" t="s">
        <v>12667</v>
      </c>
      <c r="D4259" s="310">
        <v>30.25</v>
      </c>
    </row>
    <row r="4260" spans="1:4" ht="15" customHeight="1">
      <c r="A4260" s="306" t="s">
        <v>24199</v>
      </c>
      <c r="B4260" s="307" t="s">
        <v>24200</v>
      </c>
      <c r="C4260" s="306" t="s">
        <v>12667</v>
      </c>
      <c r="D4260" s="310">
        <v>38.89</v>
      </c>
    </row>
    <row r="4261" spans="1:4" ht="15" customHeight="1">
      <c r="A4261" s="306" t="s">
        <v>24201</v>
      </c>
      <c r="B4261" s="307" t="s">
        <v>24202</v>
      </c>
      <c r="C4261" s="306" t="s">
        <v>12667</v>
      </c>
      <c r="D4261" s="310">
        <v>65.41</v>
      </c>
    </row>
    <row r="4262" spans="1:4" ht="15" customHeight="1">
      <c r="A4262" s="306" t="s">
        <v>24203</v>
      </c>
      <c r="B4262" s="307" t="s">
        <v>24204</v>
      </c>
      <c r="C4262" s="306" t="s">
        <v>12667</v>
      </c>
      <c r="D4262" s="310">
        <v>20.47</v>
      </c>
    </row>
    <row r="4263" spans="1:4" ht="15" customHeight="1">
      <c r="A4263" s="306" t="s">
        <v>24205</v>
      </c>
      <c r="B4263" s="307" t="s">
        <v>24206</v>
      </c>
      <c r="C4263" s="306" t="s">
        <v>12667</v>
      </c>
      <c r="D4263" s="310">
        <v>19.239999999999998</v>
      </c>
    </row>
    <row r="4264" spans="1:4" ht="15" customHeight="1">
      <c r="A4264" s="306" t="s">
        <v>24207</v>
      </c>
      <c r="B4264" s="307" t="s">
        <v>24208</v>
      </c>
      <c r="C4264" s="306" t="s">
        <v>12667</v>
      </c>
      <c r="D4264" s="310">
        <v>18.11</v>
      </c>
    </row>
    <row r="4265" spans="1:4" ht="15" customHeight="1">
      <c r="A4265" s="306" t="s">
        <v>24209</v>
      </c>
      <c r="B4265" s="307" t="s">
        <v>24210</v>
      </c>
      <c r="C4265" s="306" t="s">
        <v>12667</v>
      </c>
      <c r="D4265" s="310">
        <v>18.11</v>
      </c>
    </row>
    <row r="4266" spans="1:4" ht="15" customHeight="1">
      <c r="A4266" s="306" t="s">
        <v>24211</v>
      </c>
      <c r="B4266" s="307" t="s">
        <v>24212</v>
      </c>
      <c r="C4266" s="306" t="s">
        <v>12667</v>
      </c>
      <c r="D4266" s="310">
        <v>33.72</v>
      </c>
    </row>
    <row r="4267" spans="1:4" ht="15" customHeight="1">
      <c r="A4267" s="306" t="s">
        <v>24213</v>
      </c>
      <c r="B4267" s="307" t="s">
        <v>24214</v>
      </c>
      <c r="C4267" s="306" t="s">
        <v>12667</v>
      </c>
      <c r="D4267" s="310">
        <v>43.48</v>
      </c>
    </row>
    <row r="4268" spans="1:4" ht="15" customHeight="1">
      <c r="A4268" s="306" t="s">
        <v>24215</v>
      </c>
      <c r="B4268" s="307" t="s">
        <v>24216</v>
      </c>
      <c r="C4268" s="306" t="s">
        <v>12667</v>
      </c>
      <c r="D4268" s="310">
        <v>71.91</v>
      </c>
    </row>
    <row r="4269" spans="1:4" ht="15" customHeight="1">
      <c r="A4269" s="306" t="s">
        <v>24217</v>
      </c>
      <c r="B4269" s="307" t="s">
        <v>24218</v>
      </c>
      <c r="C4269" s="306" t="s">
        <v>12667</v>
      </c>
      <c r="D4269" s="309">
        <v>148.35</v>
      </c>
    </row>
    <row r="4270" spans="1:4" ht="15" customHeight="1">
      <c r="A4270" s="306" t="s">
        <v>24219</v>
      </c>
      <c r="B4270" s="307" t="s">
        <v>24220</v>
      </c>
      <c r="C4270" s="306" t="s">
        <v>12667</v>
      </c>
      <c r="D4270" s="310">
        <v>33.97</v>
      </c>
    </row>
    <row r="4271" spans="1:4" ht="15" customHeight="1">
      <c r="A4271" s="306" t="s">
        <v>24221</v>
      </c>
      <c r="B4271" s="307" t="s">
        <v>24222</v>
      </c>
      <c r="C4271" s="306" t="s">
        <v>12667</v>
      </c>
      <c r="D4271" s="309">
        <v>110.33</v>
      </c>
    </row>
    <row r="4272" spans="1:4" ht="15" customHeight="1">
      <c r="A4272" s="306" t="s">
        <v>24223</v>
      </c>
      <c r="B4272" s="307" t="s">
        <v>24224</v>
      </c>
      <c r="C4272" s="306" t="s">
        <v>12667</v>
      </c>
      <c r="D4272" s="309">
        <v>114.92</v>
      </c>
    </row>
    <row r="4273" spans="1:4" ht="15" customHeight="1">
      <c r="A4273" s="306" t="s">
        <v>24225</v>
      </c>
      <c r="B4273" s="307" t="s">
        <v>24226</v>
      </c>
      <c r="C4273" s="306" t="s">
        <v>12667</v>
      </c>
      <c r="D4273" s="309">
        <v>119.51</v>
      </c>
    </row>
    <row r="4274" spans="1:4" ht="15" customHeight="1">
      <c r="A4274" s="306" t="s">
        <v>24227</v>
      </c>
      <c r="B4274" s="307" t="s">
        <v>24228</v>
      </c>
      <c r="C4274" s="306" t="s">
        <v>12667</v>
      </c>
      <c r="D4274" s="309">
        <v>110.33</v>
      </c>
    </row>
    <row r="4275" spans="1:4" ht="15" customHeight="1">
      <c r="A4275" s="306" t="s">
        <v>24229</v>
      </c>
      <c r="B4275" s="307" t="s">
        <v>24230</v>
      </c>
      <c r="C4275" s="306" t="s">
        <v>12667</v>
      </c>
      <c r="D4275" s="309">
        <v>119.26</v>
      </c>
    </row>
    <row r="4276" spans="1:4" ht="15" customHeight="1">
      <c r="A4276" s="306" t="s">
        <v>24231</v>
      </c>
      <c r="B4276" s="307" t="s">
        <v>24232</v>
      </c>
      <c r="C4276" s="306" t="s">
        <v>12667</v>
      </c>
      <c r="D4276" s="309">
        <v>128.18</v>
      </c>
    </row>
    <row r="4277" spans="1:4" ht="15" customHeight="1">
      <c r="A4277" s="306" t="s">
        <v>24233</v>
      </c>
      <c r="B4277" s="307" t="s">
        <v>24234</v>
      </c>
      <c r="C4277" s="306" t="s">
        <v>12667</v>
      </c>
      <c r="D4277" s="309">
        <v>110.33</v>
      </c>
    </row>
    <row r="4278" spans="1:4" ht="15" customHeight="1">
      <c r="A4278" s="306" t="s">
        <v>24235</v>
      </c>
      <c r="B4278" s="307" t="s">
        <v>24236</v>
      </c>
      <c r="C4278" s="306" t="s">
        <v>12667</v>
      </c>
      <c r="D4278" s="309">
        <v>120.15</v>
      </c>
    </row>
    <row r="4279" spans="1:4" ht="15" customHeight="1">
      <c r="A4279" s="306" t="s">
        <v>24237</v>
      </c>
      <c r="B4279" s="307" t="s">
        <v>24238</v>
      </c>
      <c r="C4279" s="306" t="s">
        <v>12667</v>
      </c>
      <c r="D4279" s="309">
        <v>129.97</v>
      </c>
    </row>
    <row r="4280" spans="1:4" ht="15" customHeight="1">
      <c r="A4280" s="306" t="s">
        <v>14408</v>
      </c>
      <c r="B4280" s="307" t="s">
        <v>22693</v>
      </c>
      <c r="C4280" s="306" t="s">
        <v>12667</v>
      </c>
      <c r="D4280" s="309">
        <v>218.71</v>
      </c>
    </row>
    <row r="4281" spans="1:4" ht="15" customHeight="1">
      <c r="A4281" s="306" t="s">
        <v>14407</v>
      </c>
      <c r="B4281" s="307" t="s">
        <v>22694</v>
      </c>
      <c r="C4281" s="306" t="s">
        <v>12667</v>
      </c>
      <c r="D4281" s="309">
        <v>191.55</v>
      </c>
    </row>
    <row r="4282" spans="1:4" ht="15" customHeight="1">
      <c r="A4282" s="306" t="s">
        <v>14409</v>
      </c>
      <c r="B4282" s="307" t="s">
        <v>22695</v>
      </c>
      <c r="C4282" s="306" t="s">
        <v>12667</v>
      </c>
      <c r="D4282" s="309">
        <v>164.52</v>
      </c>
    </row>
    <row r="4283" spans="1:4" ht="15" customHeight="1">
      <c r="A4283" s="306" t="s">
        <v>14411</v>
      </c>
      <c r="B4283" s="307" t="s">
        <v>22696</v>
      </c>
      <c r="C4283" s="306" t="s">
        <v>12667</v>
      </c>
      <c r="D4283" s="309">
        <v>110.33</v>
      </c>
    </row>
    <row r="4284" spans="1:4" ht="15" customHeight="1">
      <c r="A4284" s="306" t="s">
        <v>14410</v>
      </c>
      <c r="B4284" s="307" t="s">
        <v>22697</v>
      </c>
      <c r="C4284" s="306" t="s">
        <v>12667</v>
      </c>
      <c r="D4284" s="309">
        <v>113.01</v>
      </c>
    </row>
    <row r="4285" spans="1:4" ht="15" customHeight="1">
      <c r="A4285" s="306" t="s">
        <v>14412</v>
      </c>
      <c r="B4285" s="307" t="s">
        <v>22698</v>
      </c>
      <c r="C4285" s="306" t="s">
        <v>12667</v>
      </c>
      <c r="D4285" s="309">
        <v>139.15</v>
      </c>
    </row>
    <row r="4286" spans="1:4" ht="15" customHeight="1">
      <c r="A4286" s="320">
        <v>215</v>
      </c>
      <c r="B4286" s="303" t="s">
        <v>15774</v>
      </c>
      <c r="C4286" s="304"/>
      <c r="D4286" s="305"/>
    </row>
    <row r="4287" spans="1:4" ht="15" customHeight="1">
      <c r="A4287" s="306" t="s">
        <v>14406</v>
      </c>
      <c r="B4287" s="307" t="s">
        <v>22699</v>
      </c>
      <c r="C4287" s="306" t="s">
        <v>8153</v>
      </c>
      <c r="D4287" s="309">
        <v>167.7</v>
      </c>
    </row>
    <row r="4288" spans="1:4" ht="15" customHeight="1">
      <c r="A4288" s="314">
        <v>23</v>
      </c>
      <c r="B4288" s="303" t="s">
        <v>15775</v>
      </c>
      <c r="C4288" s="304"/>
      <c r="D4288" s="305"/>
    </row>
    <row r="4289" spans="1:4" ht="15" customHeight="1">
      <c r="A4289" s="306" t="s">
        <v>14414</v>
      </c>
      <c r="B4289" s="307" t="s">
        <v>14415</v>
      </c>
      <c r="C4289" s="306" t="s">
        <v>8209</v>
      </c>
      <c r="D4289" s="311">
        <v>1946.01</v>
      </c>
    </row>
    <row r="4290" spans="1:4" ht="15" customHeight="1">
      <c r="A4290" s="306" t="s">
        <v>14416</v>
      </c>
      <c r="B4290" s="307" t="s">
        <v>14417</v>
      </c>
      <c r="C4290" s="306" t="s">
        <v>13939</v>
      </c>
      <c r="D4290" s="308">
        <v>1.1599999999999999</v>
      </c>
    </row>
    <row r="4291" spans="1:4" ht="15" customHeight="1">
      <c r="A4291" s="306" t="s">
        <v>15356</v>
      </c>
      <c r="B4291" s="307" t="s">
        <v>15357</v>
      </c>
      <c r="C4291" s="306" t="s">
        <v>8209</v>
      </c>
      <c r="D4291" s="311">
        <v>1928.7</v>
      </c>
    </row>
    <row r="4292" spans="1:4" ht="15" customHeight="1">
      <c r="A4292" s="306" t="s">
        <v>15358</v>
      </c>
      <c r="B4292" s="307" t="s">
        <v>15359</v>
      </c>
      <c r="C4292" s="306" t="s">
        <v>13939</v>
      </c>
      <c r="D4292" s="308">
        <v>1.05</v>
      </c>
    </row>
    <row r="4293" spans="1:4" ht="15" customHeight="1">
      <c r="A4293" s="306" t="s">
        <v>14418</v>
      </c>
      <c r="B4293" s="307" t="s">
        <v>14419</v>
      </c>
      <c r="C4293" s="306" t="s">
        <v>8209</v>
      </c>
      <c r="D4293" s="311">
        <v>8397.01</v>
      </c>
    </row>
    <row r="4294" spans="1:4" ht="15" customHeight="1">
      <c r="A4294" s="306" t="s">
        <v>14413</v>
      </c>
      <c r="B4294" s="307" t="s">
        <v>15360</v>
      </c>
      <c r="C4294" s="306" t="s">
        <v>13939</v>
      </c>
      <c r="D4294" s="308">
        <v>1.95</v>
      </c>
    </row>
    <row r="4295" spans="1:4" ht="15" customHeight="1">
      <c r="A4295" s="314">
        <v>31</v>
      </c>
      <c r="B4295" s="303" t="s">
        <v>15776</v>
      </c>
      <c r="C4295" s="304"/>
      <c r="D4295" s="305"/>
    </row>
    <row r="4296" spans="1:4" ht="15" customHeight="1">
      <c r="A4296" s="314">
        <v>33</v>
      </c>
      <c r="B4296" s="303" t="s">
        <v>15777</v>
      </c>
      <c r="C4296" s="304"/>
      <c r="D4296" s="305"/>
    </row>
    <row r="4297" spans="1:4" ht="15" customHeight="1">
      <c r="A4297" s="306" t="s">
        <v>14420</v>
      </c>
      <c r="B4297" s="307" t="s">
        <v>14421</v>
      </c>
      <c r="C4297" s="306" t="s">
        <v>269</v>
      </c>
      <c r="D4297" s="308">
        <v>0.33</v>
      </c>
    </row>
    <row r="4298" spans="1:4" ht="15" customHeight="1">
      <c r="A4298" s="306" t="s">
        <v>14422</v>
      </c>
      <c r="B4298" s="307" t="s">
        <v>14423</v>
      </c>
      <c r="C4298" s="306" t="s">
        <v>8153</v>
      </c>
      <c r="D4298" s="311">
        <v>1380.6</v>
      </c>
    </row>
    <row r="4299" spans="1:4" ht="15" customHeight="1">
      <c r="A4299" s="306" t="s">
        <v>14424</v>
      </c>
      <c r="B4299" s="307" t="s">
        <v>14425</v>
      </c>
      <c r="C4299" s="306" t="s">
        <v>269</v>
      </c>
      <c r="D4299" s="308">
        <v>0.43</v>
      </c>
    </row>
    <row r="4300" spans="1:4" ht="15" customHeight="1">
      <c r="A4300" s="306" t="s">
        <v>14426</v>
      </c>
      <c r="B4300" s="307" t="s">
        <v>14427</v>
      </c>
      <c r="C4300" s="306" t="s">
        <v>8153</v>
      </c>
      <c r="D4300" s="311">
        <v>3376</v>
      </c>
    </row>
    <row r="4301" spans="1:4" ht="15" customHeight="1">
      <c r="A4301" s="314">
        <v>34</v>
      </c>
      <c r="B4301" s="303" t="s">
        <v>15778</v>
      </c>
      <c r="C4301" s="304"/>
      <c r="D4301" s="305"/>
    </row>
    <row r="4302" spans="1:4" ht="15" customHeight="1">
      <c r="A4302" s="306" t="s">
        <v>14428</v>
      </c>
      <c r="B4302" s="307" t="s">
        <v>14429</v>
      </c>
      <c r="C4302" s="306" t="s">
        <v>269</v>
      </c>
      <c r="D4302" s="308">
        <v>0.96</v>
      </c>
    </row>
    <row r="4303" spans="1:4" ht="15" customHeight="1">
      <c r="A4303" s="306" t="s">
        <v>14430</v>
      </c>
      <c r="B4303" s="307" t="s">
        <v>14431</v>
      </c>
      <c r="C4303" s="306" t="s">
        <v>269</v>
      </c>
      <c r="D4303" s="308">
        <v>3.89</v>
      </c>
    </row>
    <row r="4304" spans="1:4" ht="15" customHeight="1">
      <c r="A4304" s="306" t="s">
        <v>14432</v>
      </c>
      <c r="B4304" s="307" t="s">
        <v>14433</v>
      </c>
      <c r="C4304" s="306" t="s">
        <v>269</v>
      </c>
      <c r="D4304" s="308">
        <v>3.39</v>
      </c>
    </row>
    <row r="4305" spans="1:4" ht="15" customHeight="1">
      <c r="A4305" s="306" t="s">
        <v>14434</v>
      </c>
      <c r="B4305" s="307" t="s">
        <v>14435</v>
      </c>
      <c r="C4305" s="306" t="s">
        <v>269</v>
      </c>
      <c r="D4305" s="308">
        <v>2.93</v>
      </c>
    </row>
    <row r="4306" spans="1:4" ht="15" customHeight="1">
      <c r="A4306" s="306" t="s">
        <v>14436</v>
      </c>
      <c r="B4306" s="307" t="s">
        <v>14437</v>
      </c>
      <c r="C4306" s="306" t="s">
        <v>269</v>
      </c>
      <c r="D4306" s="308">
        <v>2.42</v>
      </c>
    </row>
    <row r="4307" spans="1:4" ht="15" customHeight="1">
      <c r="A4307" s="306" t="s">
        <v>14438</v>
      </c>
      <c r="B4307" s="307" t="s">
        <v>14439</v>
      </c>
      <c r="C4307" s="306" t="s">
        <v>269</v>
      </c>
      <c r="D4307" s="308">
        <v>1.92</v>
      </c>
    </row>
    <row r="4308" spans="1:4" ht="15" customHeight="1">
      <c r="A4308" s="306" t="s">
        <v>14440</v>
      </c>
      <c r="B4308" s="307" t="s">
        <v>14441</v>
      </c>
      <c r="C4308" s="306" t="s">
        <v>269</v>
      </c>
      <c r="D4308" s="308">
        <v>1.46</v>
      </c>
    </row>
    <row r="4309" spans="1:4" ht="15" customHeight="1">
      <c r="A4309" s="306" t="s">
        <v>14442</v>
      </c>
      <c r="B4309" s="307" t="s">
        <v>14443</v>
      </c>
      <c r="C4309" s="306" t="s">
        <v>269</v>
      </c>
      <c r="D4309" s="308">
        <v>0.11</v>
      </c>
    </row>
    <row r="4310" spans="1:4" ht="15" customHeight="1">
      <c r="A4310" s="306" t="s">
        <v>14444</v>
      </c>
      <c r="B4310" s="307" t="s">
        <v>14445</v>
      </c>
      <c r="C4310" s="306" t="s">
        <v>269</v>
      </c>
      <c r="D4310" s="308">
        <v>0.11</v>
      </c>
    </row>
    <row r="4311" spans="1:4" ht="15" customHeight="1">
      <c r="A4311" s="306" t="s">
        <v>14446</v>
      </c>
      <c r="B4311" s="307" t="s">
        <v>14447</v>
      </c>
      <c r="C4311" s="306" t="s">
        <v>269</v>
      </c>
      <c r="D4311" s="308">
        <v>0.22</v>
      </c>
    </row>
    <row r="4312" spans="1:4" ht="15" customHeight="1">
      <c r="A4312" s="306" t="s">
        <v>14448</v>
      </c>
      <c r="B4312" s="307" t="s">
        <v>14449</v>
      </c>
      <c r="C4312" s="306" t="s">
        <v>269</v>
      </c>
      <c r="D4312" s="308">
        <v>0.16</v>
      </c>
    </row>
    <row r="4313" spans="1:4" ht="15" customHeight="1">
      <c r="A4313" s="306" t="s">
        <v>14450</v>
      </c>
      <c r="B4313" s="307" t="s">
        <v>14451</v>
      </c>
      <c r="C4313" s="306" t="s">
        <v>269</v>
      </c>
      <c r="D4313" s="308">
        <v>0.39</v>
      </c>
    </row>
    <row r="4314" spans="1:4" ht="15" customHeight="1">
      <c r="A4314" s="306" t="s">
        <v>14452</v>
      </c>
      <c r="B4314" s="307" t="s">
        <v>14453</v>
      </c>
      <c r="C4314" s="306" t="s">
        <v>269</v>
      </c>
      <c r="D4314" s="308">
        <v>0.33</v>
      </c>
    </row>
    <row r="4315" spans="1:4" ht="15" customHeight="1">
      <c r="A4315" s="306" t="s">
        <v>14454</v>
      </c>
      <c r="B4315" s="307" t="s">
        <v>14455</v>
      </c>
      <c r="C4315" s="306" t="s">
        <v>269</v>
      </c>
      <c r="D4315" s="308">
        <v>0.28000000000000003</v>
      </c>
    </row>
    <row r="4316" spans="1:4" ht="15" customHeight="1">
      <c r="A4316" s="306" t="s">
        <v>14456</v>
      </c>
      <c r="B4316" s="307" t="s">
        <v>14457</v>
      </c>
      <c r="C4316" s="306" t="s">
        <v>269</v>
      </c>
      <c r="D4316" s="308">
        <v>0.45</v>
      </c>
    </row>
    <row r="4317" spans="1:4" ht="15" customHeight="1">
      <c r="A4317" s="306" t="s">
        <v>14458</v>
      </c>
      <c r="B4317" s="307" t="s">
        <v>14459</v>
      </c>
      <c r="C4317" s="306" t="s">
        <v>269</v>
      </c>
      <c r="D4317" s="308">
        <v>0.79</v>
      </c>
    </row>
    <row r="4318" spans="1:4" ht="15" customHeight="1">
      <c r="A4318" s="306" t="s">
        <v>14460</v>
      </c>
      <c r="B4318" s="307" t="s">
        <v>14461</v>
      </c>
      <c r="C4318" s="306" t="s">
        <v>269</v>
      </c>
      <c r="D4318" s="308">
        <v>2.82</v>
      </c>
    </row>
    <row r="4319" spans="1:4" ht="15" customHeight="1">
      <c r="A4319" s="306" t="s">
        <v>14462</v>
      </c>
      <c r="B4319" s="307" t="s">
        <v>14463</v>
      </c>
      <c r="C4319" s="306" t="s">
        <v>269</v>
      </c>
      <c r="D4319" s="308">
        <v>2.37</v>
      </c>
    </row>
    <row r="4320" spans="1:4" ht="15" customHeight="1">
      <c r="A4320" s="306" t="s">
        <v>14464</v>
      </c>
      <c r="B4320" s="307" t="s">
        <v>14465</v>
      </c>
      <c r="C4320" s="306" t="s">
        <v>269</v>
      </c>
      <c r="D4320" s="308">
        <v>1.97</v>
      </c>
    </row>
    <row r="4321" spans="1:4" ht="15" customHeight="1">
      <c r="A4321" s="306" t="s">
        <v>14467</v>
      </c>
      <c r="B4321" s="307" t="s">
        <v>14468</v>
      </c>
      <c r="C4321" s="306" t="s">
        <v>269</v>
      </c>
      <c r="D4321" s="308">
        <v>1.58</v>
      </c>
    </row>
    <row r="4322" spans="1:4" ht="15" customHeight="1">
      <c r="A4322" s="306" t="s">
        <v>14469</v>
      </c>
      <c r="B4322" s="307" t="s">
        <v>14470</v>
      </c>
      <c r="C4322" s="306" t="s">
        <v>269</v>
      </c>
      <c r="D4322" s="308">
        <v>1.18</v>
      </c>
    </row>
    <row r="4323" spans="1:4" ht="15" customHeight="1">
      <c r="A4323" s="306" t="s">
        <v>14471</v>
      </c>
      <c r="B4323" s="307" t="s">
        <v>14472</v>
      </c>
      <c r="C4323" s="306" t="s">
        <v>269</v>
      </c>
      <c r="D4323" s="308">
        <v>3.22</v>
      </c>
    </row>
    <row r="4324" spans="1:4" ht="15" customHeight="1">
      <c r="A4324" s="306" t="s">
        <v>14473</v>
      </c>
      <c r="B4324" s="307" t="s">
        <v>14474</v>
      </c>
      <c r="C4324" s="306" t="s">
        <v>269</v>
      </c>
      <c r="D4324" s="308">
        <v>1.18</v>
      </c>
    </row>
    <row r="4325" spans="1:4" ht="15" customHeight="1">
      <c r="A4325" s="306" t="s">
        <v>14475</v>
      </c>
      <c r="B4325" s="307" t="s">
        <v>14476</v>
      </c>
      <c r="C4325" s="306" t="s">
        <v>269</v>
      </c>
      <c r="D4325" s="308">
        <v>4.8</v>
      </c>
    </row>
    <row r="4326" spans="1:4" ht="15" customHeight="1">
      <c r="A4326" s="306" t="s">
        <v>14477</v>
      </c>
      <c r="B4326" s="307" t="s">
        <v>14478</v>
      </c>
      <c r="C4326" s="306" t="s">
        <v>269</v>
      </c>
      <c r="D4326" s="308">
        <v>4.18</v>
      </c>
    </row>
    <row r="4327" spans="1:4" ht="15" customHeight="1">
      <c r="A4327" s="306" t="s">
        <v>14479</v>
      </c>
      <c r="B4327" s="307" t="s">
        <v>14480</v>
      </c>
      <c r="C4327" s="306" t="s">
        <v>269</v>
      </c>
      <c r="D4327" s="308">
        <v>3.61</v>
      </c>
    </row>
    <row r="4328" spans="1:4" ht="15" customHeight="1">
      <c r="A4328" s="306" t="s">
        <v>14466</v>
      </c>
      <c r="B4328" s="307" t="s">
        <v>15361</v>
      </c>
      <c r="C4328" s="306" t="s">
        <v>269</v>
      </c>
      <c r="D4328" s="308">
        <v>2.99</v>
      </c>
    </row>
    <row r="4329" spans="1:4" ht="15" customHeight="1">
      <c r="A4329" s="306" t="s">
        <v>14481</v>
      </c>
      <c r="B4329" s="307" t="s">
        <v>14482</v>
      </c>
      <c r="C4329" s="306" t="s">
        <v>269</v>
      </c>
      <c r="D4329" s="308">
        <v>2.37</v>
      </c>
    </row>
    <row r="4330" spans="1:4" ht="15" customHeight="1">
      <c r="A4330" s="306" t="s">
        <v>14483</v>
      </c>
      <c r="B4330" s="307" t="s">
        <v>14484</v>
      </c>
      <c r="C4330" s="306" t="s">
        <v>269</v>
      </c>
      <c r="D4330" s="308">
        <v>1.8</v>
      </c>
    </row>
    <row r="4331" spans="1:4" ht="15" customHeight="1">
      <c r="A4331" s="314">
        <v>35</v>
      </c>
      <c r="B4331" s="303" t="s">
        <v>15779</v>
      </c>
      <c r="C4331" s="304"/>
      <c r="D4331" s="305"/>
    </row>
    <row r="4332" spans="1:4" ht="15" customHeight="1">
      <c r="A4332" s="306" t="s">
        <v>14485</v>
      </c>
      <c r="B4332" s="307" t="s">
        <v>14486</v>
      </c>
      <c r="C4332" s="306" t="s">
        <v>8153</v>
      </c>
      <c r="D4332" s="312">
        <v>11518.31</v>
      </c>
    </row>
    <row r="4333" spans="1:4" ht="15" customHeight="1">
      <c r="A4333" s="306" t="s">
        <v>14487</v>
      </c>
      <c r="B4333" s="307" t="s">
        <v>14488</v>
      </c>
      <c r="C4333" s="306" t="s">
        <v>8153</v>
      </c>
      <c r="D4333" s="311">
        <v>3353.73</v>
      </c>
    </row>
    <row r="4334" spans="1:4" ht="15" customHeight="1">
      <c r="A4334" s="306" t="s">
        <v>14489</v>
      </c>
      <c r="B4334" s="307" t="s">
        <v>14490</v>
      </c>
      <c r="C4334" s="306" t="s">
        <v>8153</v>
      </c>
      <c r="D4334" s="312">
        <v>10059.39</v>
      </c>
    </row>
    <row r="4335" spans="1:4" ht="15" customHeight="1">
      <c r="A4335" s="306" t="s">
        <v>14491</v>
      </c>
      <c r="B4335" s="307" t="s">
        <v>14492</v>
      </c>
      <c r="C4335" s="306" t="s">
        <v>8153</v>
      </c>
      <c r="D4335" s="311">
        <v>6707.46</v>
      </c>
    </row>
    <row r="4336" spans="1:4" ht="15" customHeight="1">
      <c r="A4336" s="306" t="s">
        <v>14493</v>
      </c>
      <c r="B4336" s="307" t="s">
        <v>14494</v>
      </c>
      <c r="C4336" s="306" t="s">
        <v>8153</v>
      </c>
      <c r="D4336" s="311">
        <v>2282.2399999999998</v>
      </c>
    </row>
    <row r="4337" spans="1:4" ht="15" customHeight="1">
      <c r="A4337" s="306" t="s">
        <v>14495</v>
      </c>
      <c r="B4337" s="307" t="s">
        <v>14496</v>
      </c>
      <c r="C4337" s="306" t="s">
        <v>8153</v>
      </c>
      <c r="D4337" s="311">
        <v>9286.6299999999992</v>
      </c>
    </row>
    <row r="4338" spans="1:4" ht="15" customHeight="1">
      <c r="A4338" s="306" t="s">
        <v>14497</v>
      </c>
      <c r="B4338" s="307" t="s">
        <v>14498</v>
      </c>
      <c r="C4338" s="306" t="s">
        <v>8153</v>
      </c>
      <c r="D4338" s="311">
        <v>7071.63</v>
      </c>
    </row>
    <row r="4339" spans="1:4" ht="15" customHeight="1">
      <c r="A4339" s="306" t="s">
        <v>14499</v>
      </c>
      <c r="B4339" s="307" t="s">
        <v>14500</v>
      </c>
      <c r="C4339" s="306" t="s">
        <v>8153</v>
      </c>
      <c r="D4339" s="311">
        <v>3543.05</v>
      </c>
    </row>
    <row r="4340" spans="1:4" ht="15" customHeight="1">
      <c r="A4340" s="306" t="s">
        <v>14501</v>
      </c>
      <c r="B4340" s="307" t="s">
        <v>24239</v>
      </c>
      <c r="C4340" s="306" t="s">
        <v>269</v>
      </c>
      <c r="D4340" s="308">
        <v>0.68</v>
      </c>
    </row>
    <row r="4341" spans="1:4" ht="15" customHeight="1">
      <c r="A4341" s="306" t="s">
        <v>14503</v>
      </c>
      <c r="B4341" s="307" t="s">
        <v>14504</v>
      </c>
      <c r="C4341" s="306" t="s">
        <v>269</v>
      </c>
      <c r="D4341" s="308">
        <v>2.39</v>
      </c>
    </row>
    <row r="4342" spans="1:4" ht="15" customHeight="1">
      <c r="A4342" s="306" t="s">
        <v>14505</v>
      </c>
      <c r="B4342" s="307" t="s">
        <v>14506</v>
      </c>
      <c r="C4342" s="306" t="s">
        <v>269</v>
      </c>
      <c r="D4342" s="308">
        <v>2.1</v>
      </c>
    </row>
    <row r="4343" spans="1:4" ht="15" customHeight="1">
      <c r="A4343" s="306" t="s">
        <v>14507</v>
      </c>
      <c r="B4343" s="307" t="s">
        <v>14508</v>
      </c>
      <c r="C4343" s="306" t="s">
        <v>269</v>
      </c>
      <c r="D4343" s="308">
        <v>1.81</v>
      </c>
    </row>
    <row r="4344" spans="1:4" ht="15" customHeight="1">
      <c r="A4344" s="306" t="s">
        <v>14509</v>
      </c>
      <c r="B4344" s="307" t="s">
        <v>14510</v>
      </c>
      <c r="C4344" s="306" t="s">
        <v>269</v>
      </c>
      <c r="D4344" s="308">
        <v>1.54</v>
      </c>
    </row>
    <row r="4345" spans="1:4" ht="15" customHeight="1">
      <c r="A4345" s="306" t="s">
        <v>14511</v>
      </c>
      <c r="B4345" s="307" t="s">
        <v>14512</v>
      </c>
      <c r="C4345" s="306" t="s">
        <v>269</v>
      </c>
      <c r="D4345" s="308">
        <v>1.26</v>
      </c>
    </row>
    <row r="4346" spans="1:4" ht="15" customHeight="1">
      <c r="A4346" s="306" t="s">
        <v>14513</v>
      </c>
      <c r="B4346" s="307" t="s">
        <v>24240</v>
      </c>
      <c r="C4346" s="306" t="s">
        <v>269</v>
      </c>
      <c r="D4346" s="308">
        <v>0.97</v>
      </c>
    </row>
    <row r="4347" spans="1:4" ht="15" customHeight="1">
      <c r="A4347" s="306" t="s">
        <v>14515</v>
      </c>
      <c r="B4347" s="307" t="s">
        <v>14516</v>
      </c>
      <c r="C4347" s="306" t="s">
        <v>8062</v>
      </c>
      <c r="D4347" s="308">
        <v>6</v>
      </c>
    </row>
    <row r="4348" spans="1:4" ht="15" customHeight="1">
      <c r="A4348" s="306" t="s">
        <v>14517</v>
      </c>
      <c r="B4348" s="307" t="s">
        <v>14518</v>
      </c>
      <c r="C4348" s="306" t="s">
        <v>14519</v>
      </c>
      <c r="D4348" s="309">
        <v>575.70000000000005</v>
      </c>
    </row>
    <row r="4349" spans="1:4" ht="15" customHeight="1">
      <c r="A4349" s="306" t="s">
        <v>14520</v>
      </c>
      <c r="B4349" s="307" t="s">
        <v>14521</v>
      </c>
      <c r="C4349" s="306" t="s">
        <v>14519</v>
      </c>
      <c r="D4349" s="309">
        <v>443.32</v>
      </c>
    </row>
    <row r="4350" spans="1:4" ht="15" customHeight="1">
      <c r="A4350" s="306" t="s">
        <v>14522</v>
      </c>
      <c r="B4350" s="307" t="s">
        <v>14523</v>
      </c>
      <c r="C4350" s="306" t="s">
        <v>14519</v>
      </c>
      <c r="D4350" s="309">
        <v>716.26</v>
      </c>
    </row>
    <row r="4351" spans="1:4" ht="15" customHeight="1">
      <c r="A4351" s="306" t="s">
        <v>14524</v>
      </c>
      <c r="B4351" s="307" t="s">
        <v>14525</v>
      </c>
      <c r="C4351" s="306" t="s">
        <v>14519</v>
      </c>
      <c r="D4351" s="309">
        <v>651.39</v>
      </c>
    </row>
    <row r="4352" spans="1:4" ht="15" customHeight="1">
      <c r="A4352" s="306" t="s">
        <v>14526</v>
      </c>
      <c r="B4352" s="307" t="s">
        <v>14527</v>
      </c>
      <c r="C4352" s="306" t="s">
        <v>8153</v>
      </c>
      <c r="D4352" s="311">
        <v>1498.81</v>
      </c>
    </row>
    <row r="4353" spans="1:4" ht="15" customHeight="1">
      <c r="A4353" s="306" t="s">
        <v>14528</v>
      </c>
      <c r="B4353" s="307" t="s">
        <v>14529</v>
      </c>
      <c r="C4353" s="306" t="s">
        <v>14519</v>
      </c>
      <c r="D4353" s="309">
        <v>965.45</v>
      </c>
    </row>
    <row r="4354" spans="1:4" ht="15" customHeight="1">
      <c r="A4354" s="306" t="s">
        <v>14530</v>
      </c>
      <c r="B4354" s="307" t="s">
        <v>14531</v>
      </c>
      <c r="C4354" s="306" t="s">
        <v>14519</v>
      </c>
      <c r="D4354" s="309">
        <v>921.03</v>
      </c>
    </row>
    <row r="4355" spans="1:4" ht="15" customHeight="1">
      <c r="A4355" s="306" t="s">
        <v>14532</v>
      </c>
      <c r="B4355" s="307" t="s">
        <v>14533</v>
      </c>
      <c r="C4355" s="306" t="s">
        <v>14519</v>
      </c>
      <c r="D4355" s="311">
        <v>1463.16</v>
      </c>
    </row>
    <row r="4356" spans="1:4" ht="15" customHeight="1">
      <c r="A4356" s="306" t="s">
        <v>14534</v>
      </c>
      <c r="B4356" s="307" t="s">
        <v>14535</v>
      </c>
      <c r="C4356" s="306" t="s">
        <v>14519</v>
      </c>
      <c r="D4356" s="311">
        <v>1297.42</v>
      </c>
    </row>
    <row r="4357" spans="1:4" ht="15" customHeight="1">
      <c r="A4357" s="306" t="s">
        <v>14536</v>
      </c>
      <c r="B4357" s="307" t="s">
        <v>14537</v>
      </c>
      <c r="C4357" s="306" t="s">
        <v>14519</v>
      </c>
      <c r="D4357" s="311">
        <v>1768.4</v>
      </c>
    </row>
    <row r="4358" spans="1:4" ht="15" customHeight="1">
      <c r="A4358" s="306" t="s">
        <v>14538</v>
      </c>
      <c r="B4358" s="307" t="s">
        <v>14539</v>
      </c>
      <c r="C4358" s="306" t="s">
        <v>14519</v>
      </c>
      <c r="D4358" s="311">
        <v>1889.35</v>
      </c>
    </row>
    <row r="4359" spans="1:4" ht="15" customHeight="1">
      <c r="A4359" s="306" t="s">
        <v>14540</v>
      </c>
      <c r="B4359" s="307" t="s">
        <v>14541</v>
      </c>
      <c r="C4359" s="306" t="s">
        <v>14519</v>
      </c>
      <c r="D4359" s="311">
        <v>1702.65</v>
      </c>
    </row>
    <row r="4360" spans="1:4" ht="15" customHeight="1">
      <c r="A4360" s="306" t="s">
        <v>14542</v>
      </c>
      <c r="B4360" s="307" t="s">
        <v>14543</v>
      </c>
      <c r="C4360" s="306" t="s">
        <v>14519</v>
      </c>
      <c r="D4360" s="311">
        <v>1230.94</v>
      </c>
    </row>
    <row r="4361" spans="1:4" ht="15" customHeight="1">
      <c r="A4361" s="306" t="s">
        <v>14544</v>
      </c>
      <c r="B4361" s="307" t="s">
        <v>14545</v>
      </c>
      <c r="C4361" s="306" t="s">
        <v>14519</v>
      </c>
      <c r="D4361" s="311">
        <v>1304.05</v>
      </c>
    </row>
    <row r="4362" spans="1:4" ht="15" customHeight="1">
      <c r="A4362" s="306" t="s">
        <v>14546</v>
      </c>
      <c r="B4362" s="307" t="s">
        <v>14547</v>
      </c>
      <c r="C4362" s="306" t="s">
        <v>14519</v>
      </c>
      <c r="D4362" s="311">
        <v>1528.35</v>
      </c>
    </row>
    <row r="4363" spans="1:4" ht="15" customHeight="1">
      <c r="A4363" s="306" t="s">
        <v>14548</v>
      </c>
      <c r="B4363" s="307" t="s">
        <v>14549</v>
      </c>
      <c r="C4363" s="306" t="s">
        <v>14519</v>
      </c>
      <c r="D4363" s="311">
        <v>2221.52</v>
      </c>
    </row>
    <row r="4364" spans="1:4" ht="15" customHeight="1">
      <c r="A4364" s="306" t="s">
        <v>14550</v>
      </c>
      <c r="B4364" s="307" t="s">
        <v>14551</v>
      </c>
      <c r="C4364" s="306" t="s">
        <v>14519</v>
      </c>
      <c r="D4364" s="311">
        <v>1401.37</v>
      </c>
    </row>
    <row r="4365" spans="1:4" ht="15" customHeight="1">
      <c r="A4365" s="306" t="s">
        <v>14552</v>
      </c>
      <c r="B4365" s="307" t="s">
        <v>14553</v>
      </c>
      <c r="C4365" s="306" t="s">
        <v>14519</v>
      </c>
      <c r="D4365" s="311">
        <v>1212.05</v>
      </c>
    </row>
    <row r="4366" spans="1:4" ht="15" customHeight="1">
      <c r="A4366" s="306" t="s">
        <v>14554</v>
      </c>
      <c r="B4366" s="307" t="s">
        <v>14555</v>
      </c>
      <c r="C4366" s="306" t="s">
        <v>14519</v>
      </c>
      <c r="D4366" s="311">
        <v>1655.39</v>
      </c>
    </row>
    <row r="4367" spans="1:4" ht="15" customHeight="1">
      <c r="A4367" s="306" t="s">
        <v>14556</v>
      </c>
      <c r="B4367" s="307" t="s">
        <v>14557</v>
      </c>
      <c r="C4367" s="306" t="s">
        <v>14519</v>
      </c>
      <c r="D4367" s="309">
        <v>967.79</v>
      </c>
    </row>
    <row r="4368" spans="1:4" ht="15" customHeight="1">
      <c r="A4368" s="306" t="s">
        <v>14558</v>
      </c>
      <c r="B4368" s="307" t="s">
        <v>14559</v>
      </c>
      <c r="C4368" s="306" t="s">
        <v>14519</v>
      </c>
      <c r="D4368" s="311">
        <v>1768.4</v>
      </c>
    </row>
    <row r="4369" spans="1:4" ht="15" customHeight="1">
      <c r="A4369" s="306" t="s">
        <v>14560</v>
      </c>
      <c r="B4369" s="307" t="s">
        <v>14561</v>
      </c>
      <c r="C4369" s="306" t="s">
        <v>14519</v>
      </c>
      <c r="D4369" s="311">
        <v>1401.37</v>
      </c>
    </row>
    <row r="4370" spans="1:4" ht="15" customHeight="1">
      <c r="A4370" s="306" t="s">
        <v>14562</v>
      </c>
      <c r="B4370" s="307" t="s">
        <v>14563</v>
      </c>
      <c r="C4370" s="306" t="s">
        <v>14519</v>
      </c>
      <c r="D4370" s="311">
        <v>1700.46</v>
      </c>
    </row>
    <row r="4371" spans="1:4" ht="15" customHeight="1">
      <c r="A4371" s="306" t="s">
        <v>14564</v>
      </c>
      <c r="B4371" s="307" t="s">
        <v>14565</v>
      </c>
      <c r="C4371" s="306" t="s">
        <v>14519</v>
      </c>
      <c r="D4371" s="311">
        <v>1632.52</v>
      </c>
    </row>
    <row r="4372" spans="1:4" ht="15" customHeight="1">
      <c r="A4372" s="306" t="s">
        <v>14566</v>
      </c>
      <c r="B4372" s="307" t="s">
        <v>14567</v>
      </c>
      <c r="C4372" s="306" t="s">
        <v>14519</v>
      </c>
      <c r="D4372" s="311">
        <v>1477.29</v>
      </c>
    </row>
    <row r="4373" spans="1:4" ht="15" customHeight="1">
      <c r="A4373" s="306" t="s">
        <v>14568</v>
      </c>
      <c r="B4373" s="307" t="s">
        <v>14569</v>
      </c>
      <c r="C4373" s="306" t="s">
        <v>14519</v>
      </c>
      <c r="D4373" s="311">
        <v>1486.7</v>
      </c>
    </row>
    <row r="4374" spans="1:4" ht="15" customHeight="1">
      <c r="A4374" s="306" t="s">
        <v>14570</v>
      </c>
      <c r="B4374" s="307" t="s">
        <v>14571</v>
      </c>
      <c r="C4374" s="306" t="s">
        <v>14519</v>
      </c>
      <c r="D4374" s="311">
        <v>1204.6099999999999</v>
      </c>
    </row>
    <row r="4375" spans="1:4" ht="15" customHeight="1">
      <c r="A4375" s="306" t="s">
        <v>14572</v>
      </c>
      <c r="B4375" s="307" t="s">
        <v>14573</v>
      </c>
      <c r="C4375" s="306" t="s">
        <v>14519</v>
      </c>
      <c r="D4375" s="311">
        <v>1285.1199999999999</v>
      </c>
    </row>
    <row r="4376" spans="1:4" ht="15" customHeight="1">
      <c r="A4376" s="306" t="s">
        <v>14574</v>
      </c>
      <c r="B4376" s="307" t="s">
        <v>14575</v>
      </c>
      <c r="C4376" s="306" t="s">
        <v>14519</v>
      </c>
      <c r="D4376" s="311">
        <v>1111.46</v>
      </c>
    </row>
    <row r="4377" spans="1:4" ht="15" customHeight="1">
      <c r="A4377" s="306" t="s">
        <v>14576</v>
      </c>
      <c r="B4377" s="307" t="s">
        <v>14577</v>
      </c>
      <c r="C4377" s="306" t="s">
        <v>14519</v>
      </c>
      <c r="D4377" s="309">
        <v>602.05999999999995</v>
      </c>
    </row>
    <row r="4378" spans="1:4" ht="15" customHeight="1">
      <c r="A4378" s="306" t="s">
        <v>14578</v>
      </c>
      <c r="B4378" s="307" t="s">
        <v>14579</v>
      </c>
      <c r="C4378" s="306" t="s">
        <v>14519</v>
      </c>
      <c r="D4378" s="309">
        <v>707.26</v>
      </c>
    </row>
    <row r="4379" spans="1:4" ht="15" customHeight="1">
      <c r="A4379" s="306" t="s">
        <v>14580</v>
      </c>
      <c r="B4379" s="307" t="s">
        <v>14581</v>
      </c>
      <c r="C4379" s="306" t="s">
        <v>14519</v>
      </c>
      <c r="D4379" s="309">
        <v>965.45</v>
      </c>
    </row>
    <row r="4380" spans="1:4" ht="15" customHeight="1">
      <c r="A4380" s="314">
        <v>37</v>
      </c>
      <c r="B4380" s="303" t="s">
        <v>15780</v>
      </c>
      <c r="C4380" s="304"/>
      <c r="D4380" s="305"/>
    </row>
    <row r="4381" spans="1:4" ht="15" customHeight="1">
      <c r="A4381" s="306" t="s">
        <v>14582</v>
      </c>
      <c r="B4381" s="307" t="s">
        <v>14583</v>
      </c>
      <c r="C4381" s="306" t="s">
        <v>13939</v>
      </c>
      <c r="D4381" s="308">
        <v>1.1599999999999999</v>
      </c>
    </row>
    <row r="4382" spans="1:4" ht="15" customHeight="1">
      <c r="A4382" s="306" t="s">
        <v>14584</v>
      </c>
      <c r="B4382" s="307" t="s">
        <v>22700</v>
      </c>
      <c r="C4382" s="306" t="s">
        <v>12667</v>
      </c>
      <c r="D4382" s="310">
        <v>33.97</v>
      </c>
    </row>
    <row r="4383" spans="1:4" ht="15" customHeight="1">
      <c r="A4383" s="314">
        <v>38</v>
      </c>
      <c r="B4383" s="303" t="s">
        <v>15781</v>
      </c>
      <c r="C4383" s="304"/>
      <c r="D4383" s="305"/>
    </row>
    <row r="4384" spans="1:4" ht="15" customHeight="1">
      <c r="A4384" s="306" t="s">
        <v>248</v>
      </c>
      <c r="B4384" s="307" t="s">
        <v>24241</v>
      </c>
      <c r="C4384" s="306" t="s">
        <v>269</v>
      </c>
      <c r="D4384" s="308">
        <v>0.22</v>
      </c>
    </row>
    <row r="4385" spans="1:4" ht="15" customHeight="1">
      <c r="A4385" s="306" t="s">
        <v>14586</v>
      </c>
      <c r="B4385" s="307" t="s">
        <v>14587</v>
      </c>
      <c r="C4385" s="306" t="s">
        <v>269</v>
      </c>
      <c r="D4385" s="308">
        <v>0.84</v>
      </c>
    </row>
    <row r="4386" spans="1:4" ht="15" customHeight="1">
      <c r="A4386" s="306" t="s">
        <v>14588</v>
      </c>
      <c r="B4386" s="307" t="s">
        <v>14589</v>
      </c>
      <c r="C4386" s="306" t="s">
        <v>269</v>
      </c>
      <c r="D4386" s="308">
        <v>0.73</v>
      </c>
    </row>
    <row r="4387" spans="1:4" ht="15" customHeight="1">
      <c r="A4387" s="306" t="s">
        <v>14590</v>
      </c>
      <c r="B4387" s="307" t="s">
        <v>14591</v>
      </c>
      <c r="C4387" s="306" t="s">
        <v>269</v>
      </c>
      <c r="D4387" s="308">
        <v>0.63</v>
      </c>
    </row>
    <row r="4388" spans="1:4" ht="15" customHeight="1">
      <c r="A4388" s="306" t="s">
        <v>14592</v>
      </c>
      <c r="B4388" s="307" t="s">
        <v>14593</v>
      </c>
      <c r="C4388" s="306" t="s">
        <v>269</v>
      </c>
      <c r="D4388" s="308">
        <v>0.53</v>
      </c>
    </row>
    <row r="4389" spans="1:4" ht="15" customHeight="1">
      <c r="A4389" s="306" t="s">
        <v>14594</v>
      </c>
      <c r="B4389" s="307" t="s">
        <v>14595</v>
      </c>
      <c r="C4389" s="306" t="s">
        <v>269</v>
      </c>
      <c r="D4389" s="308">
        <v>0.43</v>
      </c>
    </row>
    <row r="4390" spans="1:4" ht="15" customHeight="1">
      <c r="A4390" s="306" t="s">
        <v>14596</v>
      </c>
      <c r="B4390" s="307" t="s">
        <v>24242</v>
      </c>
      <c r="C4390" s="306" t="s">
        <v>269</v>
      </c>
      <c r="D4390" s="308">
        <v>0.32</v>
      </c>
    </row>
    <row r="4391" spans="1:4" ht="15" customHeight="1">
      <c r="A4391" s="306" t="s">
        <v>14598</v>
      </c>
      <c r="B4391" s="307" t="s">
        <v>14599</v>
      </c>
      <c r="C4391" s="306" t="s">
        <v>269</v>
      </c>
      <c r="D4391" s="308">
        <v>7.0000000000000007E-2</v>
      </c>
    </row>
    <row r="4392" spans="1:4" ht="15" customHeight="1">
      <c r="A4392" s="306" t="s">
        <v>14600</v>
      </c>
      <c r="B4392" s="307" t="s">
        <v>14601</v>
      </c>
      <c r="C4392" s="306" t="s">
        <v>269</v>
      </c>
      <c r="D4392" s="308">
        <v>0.49</v>
      </c>
    </row>
    <row r="4393" spans="1:4" ht="15" customHeight="1">
      <c r="A4393" s="306" t="s">
        <v>14602</v>
      </c>
      <c r="B4393" s="307" t="s">
        <v>14603</v>
      </c>
      <c r="C4393" s="306" t="s">
        <v>269</v>
      </c>
      <c r="D4393" s="308">
        <v>2.0099999999999998</v>
      </c>
    </row>
    <row r="4394" spans="1:4" ht="15" customHeight="1">
      <c r="A4394" s="306" t="s">
        <v>14604</v>
      </c>
      <c r="B4394" s="307" t="s">
        <v>14605</v>
      </c>
      <c r="C4394" s="306" t="s">
        <v>269</v>
      </c>
      <c r="D4394" s="308">
        <v>1.76</v>
      </c>
    </row>
    <row r="4395" spans="1:4" ht="15" customHeight="1">
      <c r="A4395" s="306" t="s">
        <v>14606</v>
      </c>
      <c r="B4395" s="307" t="s">
        <v>14607</v>
      </c>
      <c r="C4395" s="306" t="s">
        <v>269</v>
      </c>
      <c r="D4395" s="308">
        <v>1.5</v>
      </c>
    </row>
    <row r="4396" spans="1:4" ht="15" customHeight="1">
      <c r="A4396" s="306" t="s">
        <v>14608</v>
      </c>
      <c r="B4396" s="307" t="s">
        <v>14609</v>
      </c>
      <c r="C4396" s="306" t="s">
        <v>269</v>
      </c>
      <c r="D4396" s="308">
        <v>1.25</v>
      </c>
    </row>
    <row r="4397" spans="1:4" ht="15" customHeight="1">
      <c r="A4397" s="306" t="s">
        <v>14610</v>
      </c>
      <c r="B4397" s="307" t="s">
        <v>14611</v>
      </c>
      <c r="C4397" s="306" t="s">
        <v>269</v>
      </c>
      <c r="D4397" s="308">
        <v>1</v>
      </c>
    </row>
    <row r="4398" spans="1:4" ht="15" customHeight="1">
      <c r="A4398" s="306" t="s">
        <v>14612</v>
      </c>
      <c r="B4398" s="307" t="s">
        <v>14613</v>
      </c>
      <c r="C4398" s="306" t="s">
        <v>269</v>
      </c>
      <c r="D4398" s="308">
        <v>0.74</v>
      </c>
    </row>
    <row r="4399" spans="1:4" ht="15" customHeight="1">
      <c r="A4399" s="306" t="s">
        <v>14614</v>
      </c>
      <c r="B4399" s="307" t="s">
        <v>14615</v>
      </c>
      <c r="C4399" s="306" t="s">
        <v>269</v>
      </c>
      <c r="D4399" s="308">
        <v>7.0000000000000007E-2</v>
      </c>
    </row>
    <row r="4400" spans="1:4" ht="15" customHeight="1">
      <c r="A4400" s="306" t="s">
        <v>14616</v>
      </c>
      <c r="B4400" s="307" t="s">
        <v>14617</v>
      </c>
      <c r="C4400" s="306" t="s">
        <v>269</v>
      </c>
      <c r="D4400" s="308">
        <v>0.11</v>
      </c>
    </row>
    <row r="4401" spans="1:4" ht="15" customHeight="1">
      <c r="A4401" s="306" t="s">
        <v>14618</v>
      </c>
      <c r="B4401" s="307" t="s">
        <v>14619</v>
      </c>
      <c r="C4401" s="306" t="s">
        <v>269</v>
      </c>
      <c r="D4401" s="308">
        <v>0.09</v>
      </c>
    </row>
    <row r="4402" spans="1:4" ht="15" customHeight="1">
      <c r="A4402" s="306" t="s">
        <v>14620</v>
      </c>
      <c r="B4402" s="307" t="s">
        <v>14621</v>
      </c>
      <c r="C4402" s="306" t="s">
        <v>269</v>
      </c>
      <c r="D4402" s="308">
        <v>0.2</v>
      </c>
    </row>
    <row r="4403" spans="1:4" ht="15" customHeight="1">
      <c r="A4403" s="306" t="s">
        <v>14622</v>
      </c>
      <c r="B4403" s="307" t="s">
        <v>14623</v>
      </c>
      <c r="C4403" s="306" t="s">
        <v>269</v>
      </c>
      <c r="D4403" s="308">
        <v>0.16</v>
      </c>
    </row>
    <row r="4404" spans="1:4" ht="15" customHeight="1">
      <c r="A4404" s="306" t="s">
        <v>14624</v>
      </c>
      <c r="B4404" s="307" t="s">
        <v>14625</v>
      </c>
      <c r="C4404" s="306" t="s">
        <v>269</v>
      </c>
      <c r="D4404" s="308">
        <v>0.14000000000000001</v>
      </c>
    </row>
    <row r="4405" spans="1:4" ht="15" customHeight="1">
      <c r="A4405" s="306" t="s">
        <v>14626</v>
      </c>
      <c r="B4405" s="307" t="s">
        <v>14627</v>
      </c>
      <c r="C4405" s="306" t="s">
        <v>269</v>
      </c>
      <c r="D4405" s="308">
        <v>0.22</v>
      </c>
    </row>
    <row r="4406" spans="1:4" ht="15" customHeight="1">
      <c r="A4406" s="306" t="s">
        <v>14628</v>
      </c>
      <c r="B4406" s="307" t="s">
        <v>14629</v>
      </c>
      <c r="C4406" s="306" t="s">
        <v>269</v>
      </c>
      <c r="D4406" s="308">
        <v>0.42</v>
      </c>
    </row>
    <row r="4407" spans="1:4" ht="15" customHeight="1">
      <c r="A4407" s="306" t="s">
        <v>14630</v>
      </c>
      <c r="B4407" s="307" t="s">
        <v>14631</v>
      </c>
      <c r="C4407" s="306" t="s">
        <v>269</v>
      </c>
      <c r="D4407" s="308">
        <v>1.45</v>
      </c>
    </row>
    <row r="4408" spans="1:4" ht="15" customHeight="1">
      <c r="A4408" s="306" t="s">
        <v>14632</v>
      </c>
      <c r="B4408" s="307" t="s">
        <v>14633</v>
      </c>
      <c r="C4408" s="306" t="s">
        <v>269</v>
      </c>
      <c r="D4408" s="308">
        <v>1.23</v>
      </c>
    </row>
    <row r="4409" spans="1:4" ht="15" customHeight="1">
      <c r="A4409" s="306" t="s">
        <v>14636</v>
      </c>
      <c r="B4409" s="307" t="s">
        <v>14635</v>
      </c>
      <c r="C4409" s="306" t="s">
        <v>269</v>
      </c>
      <c r="D4409" s="308">
        <v>1.03</v>
      </c>
    </row>
    <row r="4410" spans="1:4" ht="15" customHeight="1">
      <c r="A4410" s="306" t="s">
        <v>14637</v>
      </c>
      <c r="B4410" s="307" t="s">
        <v>14638</v>
      </c>
      <c r="C4410" s="306" t="s">
        <v>269</v>
      </c>
      <c r="D4410" s="308">
        <v>0.82</v>
      </c>
    </row>
    <row r="4411" spans="1:4" ht="15" customHeight="1">
      <c r="A4411" s="306" t="s">
        <v>14639</v>
      </c>
      <c r="B4411" s="307" t="s">
        <v>14640</v>
      </c>
      <c r="C4411" s="306" t="s">
        <v>269</v>
      </c>
      <c r="D4411" s="308">
        <v>0.62</v>
      </c>
    </row>
    <row r="4412" spans="1:4" ht="15" customHeight="1">
      <c r="A4412" s="306" t="s">
        <v>14641</v>
      </c>
      <c r="B4412" s="307" t="s">
        <v>14642</v>
      </c>
      <c r="C4412" s="306" t="s">
        <v>269</v>
      </c>
      <c r="D4412" s="308">
        <v>1.63</v>
      </c>
    </row>
    <row r="4413" spans="1:4" ht="15" customHeight="1">
      <c r="A4413" s="306" t="s">
        <v>14643</v>
      </c>
      <c r="B4413" s="307" t="s">
        <v>14644</v>
      </c>
      <c r="C4413" s="306" t="s">
        <v>269</v>
      </c>
      <c r="D4413" s="308">
        <v>0.62</v>
      </c>
    </row>
    <row r="4414" spans="1:4" ht="15" customHeight="1">
      <c r="A4414" s="306" t="s">
        <v>14645</v>
      </c>
      <c r="B4414" s="307" t="s">
        <v>14646</v>
      </c>
      <c r="C4414" s="306" t="s">
        <v>269</v>
      </c>
      <c r="D4414" s="308">
        <v>2.46</v>
      </c>
    </row>
    <row r="4415" spans="1:4" ht="15" customHeight="1">
      <c r="A4415" s="306" t="s">
        <v>14647</v>
      </c>
      <c r="B4415" s="307" t="s">
        <v>14648</v>
      </c>
      <c r="C4415" s="306" t="s">
        <v>269</v>
      </c>
      <c r="D4415" s="308">
        <v>2.14</v>
      </c>
    </row>
    <row r="4416" spans="1:4" ht="15" customHeight="1">
      <c r="A4416" s="306" t="s">
        <v>14649</v>
      </c>
      <c r="B4416" s="307" t="s">
        <v>14650</v>
      </c>
      <c r="C4416" s="306" t="s">
        <v>269</v>
      </c>
      <c r="D4416" s="308">
        <v>1.83</v>
      </c>
    </row>
    <row r="4417" spans="1:4" ht="15" customHeight="1">
      <c r="A4417" s="306" t="s">
        <v>14634</v>
      </c>
      <c r="B4417" s="307" t="s">
        <v>15362</v>
      </c>
      <c r="C4417" s="306" t="s">
        <v>269</v>
      </c>
      <c r="D4417" s="308">
        <v>1.52</v>
      </c>
    </row>
    <row r="4418" spans="1:4" ht="15" customHeight="1">
      <c r="A4418" s="306" t="s">
        <v>14651</v>
      </c>
      <c r="B4418" s="307" t="s">
        <v>14652</v>
      </c>
      <c r="C4418" s="306" t="s">
        <v>269</v>
      </c>
      <c r="D4418" s="308">
        <v>1.23</v>
      </c>
    </row>
    <row r="4419" spans="1:4" ht="15" customHeight="1">
      <c r="A4419" s="306" t="s">
        <v>14653</v>
      </c>
      <c r="B4419" s="307" t="s">
        <v>14654</v>
      </c>
      <c r="C4419" s="306" t="s">
        <v>269</v>
      </c>
      <c r="D4419" s="308">
        <v>0.92</v>
      </c>
    </row>
    <row r="4420" spans="1:4" ht="15" customHeight="1">
      <c r="A4420" s="306" t="s">
        <v>14655</v>
      </c>
      <c r="B4420" s="307" t="s">
        <v>14656</v>
      </c>
      <c r="C4420" s="306" t="s">
        <v>269</v>
      </c>
      <c r="D4420" s="308">
        <v>0.14000000000000001</v>
      </c>
    </row>
    <row r="4421" spans="1:4" ht="15" customHeight="1">
      <c r="A4421" s="306" t="s">
        <v>14657</v>
      </c>
      <c r="B4421" s="307" t="s">
        <v>14658</v>
      </c>
      <c r="C4421" s="306" t="s">
        <v>269</v>
      </c>
      <c r="D4421" s="308">
        <v>0.56000000000000005</v>
      </c>
    </row>
    <row r="4422" spans="1:4" ht="15" customHeight="1">
      <c r="A4422" s="306" t="s">
        <v>14659</v>
      </c>
      <c r="B4422" s="307" t="s">
        <v>14660</v>
      </c>
      <c r="C4422" s="306" t="s">
        <v>269</v>
      </c>
      <c r="D4422" s="308">
        <v>0.5</v>
      </c>
    </row>
    <row r="4423" spans="1:4" ht="15" customHeight="1">
      <c r="A4423" s="306" t="s">
        <v>14661</v>
      </c>
      <c r="B4423" s="307" t="s">
        <v>14662</v>
      </c>
      <c r="C4423" s="306" t="s">
        <v>269</v>
      </c>
      <c r="D4423" s="308">
        <v>0.45</v>
      </c>
    </row>
    <row r="4424" spans="1:4" ht="15" customHeight="1">
      <c r="A4424" s="306" t="s">
        <v>14663</v>
      </c>
      <c r="B4424" s="307" t="s">
        <v>14664</v>
      </c>
      <c r="C4424" s="306" t="s">
        <v>269</v>
      </c>
      <c r="D4424" s="308">
        <v>0.33</v>
      </c>
    </row>
    <row r="4425" spans="1:4" ht="15" customHeight="1">
      <c r="A4425" s="306" t="s">
        <v>14665</v>
      </c>
      <c r="B4425" s="307" t="s">
        <v>14666</v>
      </c>
      <c r="C4425" s="306" t="s">
        <v>269</v>
      </c>
      <c r="D4425" s="308">
        <v>0.28000000000000003</v>
      </c>
    </row>
    <row r="4426" spans="1:4" ht="15" customHeight="1">
      <c r="A4426" s="306" t="s">
        <v>14667</v>
      </c>
      <c r="B4426" s="307" t="s">
        <v>14668</v>
      </c>
      <c r="C4426" s="306" t="s">
        <v>269</v>
      </c>
      <c r="D4426" s="308">
        <v>0.22</v>
      </c>
    </row>
    <row r="4427" spans="1:4" ht="15" customHeight="1">
      <c r="A4427" s="306" t="s">
        <v>14669</v>
      </c>
      <c r="B4427" s="307" t="s">
        <v>14670</v>
      </c>
      <c r="C4427" s="306" t="s">
        <v>269</v>
      </c>
      <c r="D4427" s="308">
        <v>0.12</v>
      </c>
    </row>
    <row r="4428" spans="1:4" ht="15" customHeight="1">
      <c r="A4428" s="306" t="s">
        <v>14671</v>
      </c>
      <c r="B4428" s="307" t="s">
        <v>14672</v>
      </c>
      <c r="C4428" s="306" t="s">
        <v>269</v>
      </c>
      <c r="D4428" s="308">
        <v>0.41</v>
      </c>
    </row>
    <row r="4429" spans="1:4" ht="15" customHeight="1">
      <c r="A4429" s="306" t="s">
        <v>14673</v>
      </c>
      <c r="B4429" s="307" t="s">
        <v>14674</v>
      </c>
      <c r="C4429" s="306" t="s">
        <v>269</v>
      </c>
      <c r="D4429" s="308">
        <v>0.36</v>
      </c>
    </row>
    <row r="4430" spans="1:4" ht="15" customHeight="1">
      <c r="A4430" s="306" t="s">
        <v>14675</v>
      </c>
      <c r="B4430" s="307" t="s">
        <v>14676</v>
      </c>
      <c r="C4430" s="306" t="s">
        <v>269</v>
      </c>
      <c r="D4430" s="308">
        <v>0.28000000000000003</v>
      </c>
    </row>
    <row r="4431" spans="1:4" ht="15" customHeight="1">
      <c r="A4431" s="306" t="s">
        <v>14677</v>
      </c>
      <c r="B4431" s="307" t="s">
        <v>14678</v>
      </c>
      <c r="C4431" s="306" t="s">
        <v>269</v>
      </c>
      <c r="D4431" s="308">
        <v>0.22</v>
      </c>
    </row>
    <row r="4432" spans="1:4" ht="15" customHeight="1">
      <c r="A4432" s="306" t="s">
        <v>14679</v>
      </c>
      <c r="B4432" s="307" t="s">
        <v>14680</v>
      </c>
      <c r="C4432" s="306" t="s">
        <v>269</v>
      </c>
      <c r="D4432" s="308">
        <v>0.19</v>
      </c>
    </row>
    <row r="4433" spans="1:4" ht="15" customHeight="1">
      <c r="A4433" s="306" t="s">
        <v>14681</v>
      </c>
      <c r="B4433" s="307" t="s">
        <v>14682</v>
      </c>
      <c r="C4433" s="306" t="s">
        <v>269</v>
      </c>
      <c r="D4433" s="308">
        <v>0.48</v>
      </c>
    </row>
    <row r="4434" spans="1:4" ht="15" customHeight="1">
      <c r="A4434" s="306" t="s">
        <v>14683</v>
      </c>
      <c r="B4434" s="307" t="s">
        <v>14684</v>
      </c>
      <c r="C4434" s="306" t="s">
        <v>269</v>
      </c>
      <c r="D4434" s="308">
        <v>0.18</v>
      </c>
    </row>
    <row r="4435" spans="1:4" ht="15" customHeight="1">
      <c r="A4435" s="306" t="s">
        <v>14685</v>
      </c>
      <c r="B4435" s="307" t="s">
        <v>14686</v>
      </c>
      <c r="C4435" s="306" t="s">
        <v>269</v>
      </c>
      <c r="D4435" s="308">
        <v>0.62</v>
      </c>
    </row>
    <row r="4436" spans="1:4" ht="15" customHeight="1">
      <c r="A4436" s="306" t="s">
        <v>14687</v>
      </c>
      <c r="B4436" s="307" t="s">
        <v>14688</v>
      </c>
      <c r="C4436" s="306" t="s">
        <v>269</v>
      </c>
      <c r="D4436" s="308">
        <v>0.45</v>
      </c>
    </row>
    <row r="4437" spans="1:4" ht="15" customHeight="1">
      <c r="A4437" s="306" t="s">
        <v>14689</v>
      </c>
      <c r="B4437" s="307" t="s">
        <v>14690</v>
      </c>
      <c r="C4437" s="306" t="s">
        <v>269</v>
      </c>
      <c r="D4437" s="308">
        <v>0.37</v>
      </c>
    </row>
    <row r="4438" spans="1:4" ht="15" customHeight="1">
      <c r="A4438" s="306" t="s">
        <v>14691</v>
      </c>
      <c r="B4438" s="307" t="s">
        <v>14692</v>
      </c>
      <c r="C4438" s="306" t="s">
        <v>269</v>
      </c>
      <c r="D4438" s="308">
        <v>0.27</v>
      </c>
    </row>
    <row r="4439" spans="1:4" ht="15" customHeight="1">
      <c r="A4439" s="306" t="s">
        <v>14693</v>
      </c>
      <c r="B4439" s="307" t="s">
        <v>14694</v>
      </c>
      <c r="C4439" s="306" t="s">
        <v>269</v>
      </c>
      <c r="D4439" s="308">
        <v>0.73</v>
      </c>
    </row>
    <row r="4440" spans="1:4" ht="15" customHeight="1">
      <c r="A4440" s="306" t="s">
        <v>14695</v>
      </c>
      <c r="B4440" s="307" t="s">
        <v>14696</v>
      </c>
      <c r="C4440" s="306" t="s">
        <v>269</v>
      </c>
      <c r="D4440" s="308">
        <v>0.53</v>
      </c>
    </row>
    <row r="4441" spans="1:4" ht="15" customHeight="1">
      <c r="A4441" s="314">
        <v>39</v>
      </c>
      <c r="B4441" s="303" t="s">
        <v>15782</v>
      </c>
      <c r="C4441" s="304"/>
      <c r="D4441" s="305"/>
    </row>
    <row r="4442" spans="1:4" ht="15" customHeight="1">
      <c r="A4442" s="306" t="s">
        <v>14697</v>
      </c>
      <c r="B4442" s="307" t="s">
        <v>14698</v>
      </c>
      <c r="C4442" s="306" t="s">
        <v>14699</v>
      </c>
      <c r="D4442" s="309">
        <v>170</v>
      </c>
    </row>
    <row r="4443" spans="1:4" ht="15" customHeight="1">
      <c r="A4443" s="306" t="s">
        <v>14700</v>
      </c>
      <c r="B4443" s="307" t="s">
        <v>14701</v>
      </c>
      <c r="C4443" s="306" t="s">
        <v>14699</v>
      </c>
      <c r="D4443" s="309">
        <v>130</v>
      </c>
    </row>
    <row r="4444" spans="1:4" ht="15" customHeight="1">
      <c r="A4444" s="306" t="s">
        <v>14702</v>
      </c>
      <c r="B4444" s="307" t="s">
        <v>14703</v>
      </c>
      <c r="C4444" s="306" t="s">
        <v>14699</v>
      </c>
      <c r="D4444" s="310">
        <v>50</v>
      </c>
    </row>
    <row r="4445" spans="1:4" ht="15" customHeight="1">
      <c r="A4445" s="306" t="s">
        <v>14704</v>
      </c>
      <c r="B4445" s="307" t="s">
        <v>14705</v>
      </c>
      <c r="C4445" s="306" t="s">
        <v>14699</v>
      </c>
      <c r="D4445" s="310">
        <v>25</v>
      </c>
    </row>
    <row r="4446" spans="1:4" ht="15" customHeight="1">
      <c r="A4446" s="320">
        <v>245</v>
      </c>
      <c r="B4446" s="303" t="s">
        <v>15783</v>
      </c>
      <c r="C4446" s="304"/>
      <c r="D4446" s="305"/>
    </row>
    <row r="4447" spans="1:4" ht="15" customHeight="1">
      <c r="A4447" s="306" t="s">
        <v>15363</v>
      </c>
      <c r="B4447" s="307" t="s">
        <v>22701</v>
      </c>
      <c r="C4447" s="306" t="s">
        <v>8153</v>
      </c>
      <c r="D4447" s="309">
        <v>850</v>
      </c>
    </row>
    <row r="4448" spans="1:4" ht="15" customHeight="1">
      <c r="A4448" s="306" t="s">
        <v>15364</v>
      </c>
      <c r="B4448" s="307" t="s">
        <v>22702</v>
      </c>
      <c r="C4448" s="306" t="s">
        <v>13939</v>
      </c>
      <c r="D4448" s="308">
        <v>2.1</v>
      </c>
    </row>
    <row r="4449" spans="1:4" ht="15" customHeight="1">
      <c r="A4449" s="306" t="s">
        <v>15365</v>
      </c>
      <c r="B4449" s="307" t="s">
        <v>22703</v>
      </c>
      <c r="C4449" s="306" t="s">
        <v>145</v>
      </c>
      <c r="D4449" s="310">
        <v>72.5</v>
      </c>
    </row>
  </sheetData>
  <pageMargins left="0.73000000217768146" right="0.73000000217768146" top="0.1500000047871447" bottom="1.230000041601226" header="0" footer="0"/>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E18506"/>
  <sheetViews>
    <sheetView showGridLines="0" workbookViewId="0">
      <selection activeCell="B3" sqref="A2:B3"/>
    </sheetView>
  </sheetViews>
  <sheetFormatPr defaultColWidth="0" defaultRowHeight="12.75"/>
  <cols>
    <col min="1" max="1" width="9" style="167" customWidth="1"/>
    <col min="2" max="2" width="62.28515625" style="164" customWidth="1"/>
    <col min="3" max="3" width="10.140625" style="150" customWidth="1"/>
    <col min="4" max="4" width="12.42578125" style="165" bestFit="1" customWidth="1"/>
    <col min="5" max="5" width="41.42578125" style="164" customWidth="1"/>
    <col min="6" max="16384" width="9.140625" style="164" hidden="1"/>
  </cols>
  <sheetData>
    <row r="1" spans="1:4" ht="45.75" customHeight="1">
      <c r="A1" s="166" t="s">
        <v>5</v>
      </c>
      <c r="B1" s="161" t="s">
        <v>8059</v>
      </c>
      <c r="C1" s="162" t="s">
        <v>15134</v>
      </c>
      <c r="D1" s="163" t="s">
        <v>14706</v>
      </c>
    </row>
    <row r="2" spans="1:4">
      <c r="A2" s="152">
        <v>8662</v>
      </c>
      <c r="B2" s="151" t="s">
        <v>15366</v>
      </c>
      <c r="D2" s="153" t="s">
        <v>16</v>
      </c>
    </row>
    <row r="3" spans="1:4">
      <c r="A3" s="152">
        <v>8700</v>
      </c>
      <c r="B3" s="151" t="s">
        <v>15367</v>
      </c>
      <c r="D3" s="153" t="s">
        <v>16</v>
      </c>
    </row>
    <row r="4" spans="1:4">
      <c r="A4" s="152" t="s">
        <v>8060</v>
      </c>
      <c r="B4" s="151" t="s">
        <v>8061</v>
      </c>
      <c r="C4" s="150" t="s">
        <v>8062</v>
      </c>
      <c r="D4" s="153" t="s">
        <v>16</v>
      </c>
    </row>
    <row r="5" spans="1:4">
      <c r="A5" s="152" t="s">
        <v>8063</v>
      </c>
      <c r="B5" s="151" t="s">
        <v>8064</v>
      </c>
      <c r="C5" s="150" t="s">
        <v>8062</v>
      </c>
      <c r="D5" s="153" t="s">
        <v>16</v>
      </c>
    </row>
    <row r="6" spans="1:4">
      <c r="A6" s="152" t="s">
        <v>8065</v>
      </c>
      <c r="B6" s="151" t="s">
        <v>8066</v>
      </c>
      <c r="C6" s="150" t="s">
        <v>8062</v>
      </c>
      <c r="D6" s="153" t="s">
        <v>16</v>
      </c>
    </row>
    <row r="7" spans="1:4">
      <c r="A7" s="152" t="s">
        <v>22254</v>
      </c>
      <c r="B7" s="151" t="s">
        <v>22349</v>
      </c>
      <c r="C7" s="150" t="s">
        <v>269</v>
      </c>
      <c r="D7" s="153" t="s">
        <v>16</v>
      </c>
    </row>
    <row r="8" spans="1:4">
      <c r="A8" s="152">
        <v>8701</v>
      </c>
      <c r="B8" s="151" t="s">
        <v>15368</v>
      </c>
      <c r="D8" s="153" t="s">
        <v>16</v>
      </c>
    </row>
    <row r="9" spans="1:4">
      <c r="A9" s="152" t="s">
        <v>8067</v>
      </c>
      <c r="B9" s="151" t="s">
        <v>8068</v>
      </c>
      <c r="C9" s="150" t="s">
        <v>8062</v>
      </c>
      <c r="D9" s="153" t="s">
        <v>16</v>
      </c>
    </row>
    <row r="10" spans="1:4">
      <c r="A10" s="152" t="s">
        <v>8069</v>
      </c>
      <c r="B10" s="151" t="s">
        <v>8070</v>
      </c>
      <c r="C10" s="150" t="s">
        <v>8062</v>
      </c>
      <c r="D10" s="153" t="s">
        <v>16</v>
      </c>
    </row>
    <row r="11" spans="1:4">
      <c r="A11" s="152" t="s">
        <v>8071</v>
      </c>
      <c r="B11" s="151" t="s">
        <v>8072</v>
      </c>
      <c r="C11" s="150" t="s">
        <v>8062</v>
      </c>
      <c r="D11" s="153" t="s">
        <v>16</v>
      </c>
    </row>
    <row r="12" spans="1:4">
      <c r="A12" s="152">
        <v>8663</v>
      </c>
      <c r="B12" s="151" t="s">
        <v>71</v>
      </c>
      <c r="D12" s="153" t="s">
        <v>16</v>
      </c>
    </row>
    <row r="13" spans="1:4">
      <c r="A13" s="152">
        <v>8702</v>
      </c>
      <c r="B13" s="151" t="s">
        <v>15369</v>
      </c>
      <c r="D13" s="153" t="s">
        <v>16</v>
      </c>
    </row>
    <row r="14" spans="1:4">
      <c r="A14" s="152" t="s">
        <v>8073</v>
      </c>
      <c r="B14" s="151" t="s">
        <v>8074</v>
      </c>
      <c r="C14" s="150" t="s">
        <v>269</v>
      </c>
      <c r="D14" s="153" t="s">
        <v>16</v>
      </c>
    </row>
    <row r="15" spans="1:4">
      <c r="A15" s="152" t="s">
        <v>15135</v>
      </c>
      <c r="B15" s="151" t="s">
        <v>15136</v>
      </c>
      <c r="C15" s="150" t="s">
        <v>8153</v>
      </c>
      <c r="D15" s="153" t="s">
        <v>16</v>
      </c>
    </row>
    <row r="16" spans="1:4">
      <c r="A16" s="152" t="s">
        <v>8075</v>
      </c>
      <c r="B16" s="151" t="s">
        <v>15137</v>
      </c>
      <c r="C16" s="150" t="s">
        <v>269</v>
      </c>
      <c r="D16" s="153" t="s">
        <v>16</v>
      </c>
    </row>
    <row r="17" spans="1:4">
      <c r="A17" s="152" t="s">
        <v>8076</v>
      </c>
      <c r="B17" s="151" t="s">
        <v>15138</v>
      </c>
      <c r="C17" s="150" t="s">
        <v>269</v>
      </c>
      <c r="D17" s="153" t="s">
        <v>16</v>
      </c>
    </row>
    <row r="18" spans="1:4">
      <c r="A18" s="152" t="s">
        <v>15139</v>
      </c>
      <c r="B18" s="151" t="s">
        <v>15140</v>
      </c>
      <c r="C18" s="150" t="s">
        <v>269</v>
      </c>
      <c r="D18" s="153" t="s">
        <v>16</v>
      </c>
    </row>
    <row r="19" spans="1:4">
      <c r="A19" s="152">
        <v>8703</v>
      </c>
      <c r="B19" s="151" t="s">
        <v>15370</v>
      </c>
      <c r="D19" s="153" t="s">
        <v>16</v>
      </c>
    </row>
    <row r="20" spans="1:4">
      <c r="A20" s="152" t="s">
        <v>8077</v>
      </c>
      <c r="B20" s="151" t="s">
        <v>15141</v>
      </c>
      <c r="C20" s="150" t="s">
        <v>269</v>
      </c>
      <c r="D20" s="153" t="s">
        <v>16</v>
      </c>
    </row>
    <row r="21" spans="1:4">
      <c r="A21" s="152">
        <v>8704</v>
      </c>
      <c r="B21" s="151" t="s">
        <v>15371</v>
      </c>
      <c r="D21" s="153" t="s">
        <v>16</v>
      </c>
    </row>
    <row r="22" spans="1:4">
      <c r="A22" s="152" t="s">
        <v>8078</v>
      </c>
      <c r="B22" s="151" t="s">
        <v>15142</v>
      </c>
      <c r="C22" s="150" t="s">
        <v>8153</v>
      </c>
      <c r="D22" s="153" t="s">
        <v>16</v>
      </c>
    </row>
    <row r="23" spans="1:4">
      <c r="A23" s="152" t="s">
        <v>8079</v>
      </c>
      <c r="B23" s="151" t="s">
        <v>15143</v>
      </c>
      <c r="C23" s="150" t="s">
        <v>8153</v>
      </c>
      <c r="D23" s="153" t="s">
        <v>16</v>
      </c>
    </row>
    <row r="24" spans="1:4">
      <c r="A24" s="152">
        <v>8706</v>
      </c>
      <c r="B24" s="151" t="s">
        <v>15372</v>
      </c>
      <c r="D24" s="153" t="s">
        <v>16</v>
      </c>
    </row>
    <row r="25" spans="1:4">
      <c r="A25" s="152" t="s">
        <v>8082</v>
      </c>
      <c r="B25" s="151" t="s">
        <v>15144</v>
      </c>
      <c r="C25" s="150" t="s">
        <v>145</v>
      </c>
      <c r="D25" s="153" t="s">
        <v>16</v>
      </c>
    </row>
    <row r="26" spans="1:4">
      <c r="A26" s="152" t="s">
        <v>8083</v>
      </c>
      <c r="B26" s="151" t="s">
        <v>15145</v>
      </c>
      <c r="C26" s="150" t="s">
        <v>145</v>
      </c>
      <c r="D26" s="153" t="s">
        <v>16</v>
      </c>
    </row>
    <row r="27" spans="1:4">
      <c r="A27" s="152" t="s">
        <v>8081</v>
      </c>
      <c r="B27" s="151" t="s">
        <v>15146</v>
      </c>
      <c r="C27" s="150" t="s">
        <v>269</v>
      </c>
      <c r="D27" s="153" t="s">
        <v>16</v>
      </c>
    </row>
    <row r="28" spans="1:4">
      <c r="A28" s="152" t="s">
        <v>8080</v>
      </c>
      <c r="B28" s="151" t="s">
        <v>15147</v>
      </c>
      <c r="C28" s="150" t="s">
        <v>269</v>
      </c>
      <c r="D28" s="153" t="s">
        <v>16</v>
      </c>
    </row>
    <row r="29" spans="1:4">
      <c r="A29" s="152" t="s">
        <v>226</v>
      </c>
      <c r="B29" s="151" t="s">
        <v>15148</v>
      </c>
      <c r="C29" s="150" t="s">
        <v>269</v>
      </c>
      <c r="D29" s="153" t="s">
        <v>16</v>
      </c>
    </row>
    <row r="30" spans="1:4">
      <c r="A30" s="152" t="s">
        <v>8084</v>
      </c>
      <c r="B30" s="151" t="s">
        <v>15149</v>
      </c>
      <c r="C30" s="150" t="s">
        <v>145</v>
      </c>
      <c r="D30" s="153" t="s">
        <v>16</v>
      </c>
    </row>
    <row r="31" spans="1:4">
      <c r="A31" s="152" t="s">
        <v>8087</v>
      </c>
      <c r="B31" s="151" t="s">
        <v>15150</v>
      </c>
      <c r="C31" s="150" t="s">
        <v>269</v>
      </c>
      <c r="D31" s="153" t="s">
        <v>16</v>
      </c>
    </row>
    <row r="32" spans="1:4">
      <c r="A32" s="152" t="s">
        <v>8085</v>
      </c>
      <c r="B32" s="151" t="s">
        <v>15151</v>
      </c>
      <c r="C32" s="150" t="s">
        <v>269</v>
      </c>
      <c r="D32" s="153" t="s">
        <v>16</v>
      </c>
    </row>
    <row r="33" spans="1:4">
      <c r="A33" s="152" t="s">
        <v>8088</v>
      </c>
      <c r="B33" s="151" t="s">
        <v>22350</v>
      </c>
      <c r="C33" s="150" t="s">
        <v>269</v>
      </c>
      <c r="D33" s="153" t="s">
        <v>16</v>
      </c>
    </row>
    <row r="34" spans="1:4">
      <c r="A34" s="152" t="s">
        <v>8086</v>
      </c>
      <c r="B34" s="151" t="s">
        <v>15152</v>
      </c>
      <c r="C34" s="150" t="s">
        <v>269</v>
      </c>
      <c r="D34" s="153" t="s">
        <v>16</v>
      </c>
    </row>
    <row r="35" spans="1:4">
      <c r="A35" s="152">
        <v>8707</v>
      </c>
      <c r="B35" s="151" t="s">
        <v>15373</v>
      </c>
      <c r="D35" s="153" t="s">
        <v>16</v>
      </c>
    </row>
    <row r="36" spans="1:4">
      <c r="A36" s="152" t="s">
        <v>8094</v>
      </c>
      <c r="B36" s="151" t="s">
        <v>15153</v>
      </c>
      <c r="C36" s="150" t="s">
        <v>145</v>
      </c>
      <c r="D36" s="153" t="s">
        <v>16</v>
      </c>
    </row>
    <row r="37" spans="1:4">
      <c r="A37" s="152" t="s">
        <v>8090</v>
      </c>
      <c r="B37" s="151" t="s">
        <v>15154</v>
      </c>
      <c r="C37" s="150" t="s">
        <v>8153</v>
      </c>
      <c r="D37" s="153" t="s">
        <v>16</v>
      </c>
    </row>
    <row r="38" spans="1:4">
      <c r="A38" s="152" t="s">
        <v>8091</v>
      </c>
      <c r="B38" s="151" t="s">
        <v>15155</v>
      </c>
      <c r="C38" s="150" t="s">
        <v>8153</v>
      </c>
      <c r="D38" s="153" t="s">
        <v>16</v>
      </c>
    </row>
    <row r="39" spans="1:4">
      <c r="A39" s="152" t="s">
        <v>8092</v>
      </c>
      <c r="B39" s="151" t="s">
        <v>15156</v>
      </c>
      <c r="C39" s="150" t="s">
        <v>8153</v>
      </c>
      <c r="D39" s="153" t="s">
        <v>16</v>
      </c>
    </row>
    <row r="40" spans="1:4">
      <c r="A40" s="152" t="s">
        <v>8089</v>
      </c>
      <c r="B40" s="151" t="s">
        <v>15157</v>
      </c>
      <c r="C40" s="150" t="s">
        <v>145</v>
      </c>
      <c r="D40" s="153" t="s">
        <v>16</v>
      </c>
    </row>
    <row r="41" spans="1:4">
      <c r="A41" s="152" t="s">
        <v>8093</v>
      </c>
      <c r="B41" s="151" t="s">
        <v>15158</v>
      </c>
      <c r="C41" s="150" t="s">
        <v>145</v>
      </c>
      <c r="D41" s="153" t="s">
        <v>16</v>
      </c>
    </row>
    <row r="42" spans="1:4">
      <c r="A42" s="152">
        <v>8708</v>
      </c>
      <c r="B42" s="151" t="s">
        <v>15374</v>
      </c>
      <c r="D42" s="153" t="s">
        <v>16</v>
      </c>
    </row>
    <row r="43" spans="1:4">
      <c r="A43" s="152" t="s">
        <v>8095</v>
      </c>
      <c r="B43" s="151" t="s">
        <v>15159</v>
      </c>
      <c r="C43" s="150" t="s">
        <v>269</v>
      </c>
      <c r="D43" s="153" t="s">
        <v>16</v>
      </c>
    </row>
    <row r="44" spans="1:4">
      <c r="A44" s="152">
        <v>8709</v>
      </c>
      <c r="B44" s="151" t="s">
        <v>15375</v>
      </c>
      <c r="D44" s="153" t="s">
        <v>16</v>
      </c>
    </row>
    <row r="45" spans="1:4">
      <c r="A45" s="152" t="s">
        <v>8096</v>
      </c>
      <c r="B45" s="151" t="s">
        <v>15160</v>
      </c>
      <c r="C45" s="150" t="s">
        <v>269</v>
      </c>
      <c r="D45" s="153" t="s">
        <v>16</v>
      </c>
    </row>
    <row r="46" spans="1:4">
      <c r="A46" s="152" t="s">
        <v>8097</v>
      </c>
      <c r="B46" s="151" t="s">
        <v>15161</v>
      </c>
      <c r="C46" s="150" t="s">
        <v>269</v>
      </c>
      <c r="D46" s="153" t="s">
        <v>16</v>
      </c>
    </row>
    <row r="47" spans="1:4">
      <c r="A47" s="152" t="s">
        <v>8098</v>
      </c>
      <c r="B47" s="151" t="s">
        <v>15162</v>
      </c>
      <c r="C47" s="150" t="s">
        <v>269</v>
      </c>
      <c r="D47" s="153" t="s">
        <v>16</v>
      </c>
    </row>
    <row r="48" spans="1:4">
      <c r="A48" s="152" t="s">
        <v>15163</v>
      </c>
      <c r="B48" s="151" t="s">
        <v>15164</v>
      </c>
      <c r="C48" s="150" t="s">
        <v>269</v>
      </c>
      <c r="D48" s="153" t="s">
        <v>16</v>
      </c>
    </row>
    <row r="49" spans="1:4">
      <c r="A49" s="152">
        <v>8710</v>
      </c>
      <c r="B49" s="151" t="s">
        <v>15376</v>
      </c>
      <c r="D49" s="153" t="s">
        <v>16</v>
      </c>
    </row>
    <row r="50" spans="1:4">
      <c r="A50" s="152" t="s">
        <v>8099</v>
      </c>
      <c r="B50" s="151" t="s">
        <v>15165</v>
      </c>
      <c r="C50" s="150" t="s">
        <v>8100</v>
      </c>
      <c r="D50" s="153" t="s">
        <v>16</v>
      </c>
    </row>
    <row r="51" spans="1:4">
      <c r="A51" s="152" t="s">
        <v>8101</v>
      </c>
      <c r="B51" s="151" t="s">
        <v>15166</v>
      </c>
      <c r="C51" s="150" t="s">
        <v>8153</v>
      </c>
      <c r="D51" s="153" t="s">
        <v>16</v>
      </c>
    </row>
    <row r="52" spans="1:4">
      <c r="A52" s="152" t="s">
        <v>253</v>
      </c>
      <c r="B52" s="151" t="s">
        <v>15167</v>
      </c>
      <c r="C52" s="150" t="s">
        <v>269</v>
      </c>
      <c r="D52" s="153" t="s">
        <v>16</v>
      </c>
    </row>
    <row r="53" spans="1:4">
      <c r="A53" s="152" t="s">
        <v>8104</v>
      </c>
      <c r="B53" s="151" t="s">
        <v>15168</v>
      </c>
      <c r="C53" s="150" t="s">
        <v>269</v>
      </c>
      <c r="D53" s="153" t="s">
        <v>16</v>
      </c>
    </row>
    <row r="54" spans="1:4">
      <c r="A54" s="152" t="s">
        <v>8102</v>
      </c>
      <c r="B54" s="151" t="s">
        <v>15169</v>
      </c>
      <c r="C54" s="150" t="s">
        <v>269</v>
      </c>
      <c r="D54" s="153" t="s">
        <v>16</v>
      </c>
    </row>
    <row r="55" spans="1:4">
      <c r="A55" s="152" t="s">
        <v>8103</v>
      </c>
      <c r="B55" s="151" t="s">
        <v>15170</v>
      </c>
      <c r="C55" s="150" t="s">
        <v>8153</v>
      </c>
      <c r="D55" s="153" t="s">
        <v>16</v>
      </c>
    </row>
    <row r="56" spans="1:4">
      <c r="A56" s="152">
        <v>8711</v>
      </c>
      <c r="B56" s="151" t="s">
        <v>15377</v>
      </c>
      <c r="D56" s="153" t="s">
        <v>16</v>
      </c>
    </row>
    <row r="57" spans="1:4">
      <c r="A57" s="152" t="s">
        <v>8105</v>
      </c>
      <c r="B57" s="151" t="s">
        <v>15171</v>
      </c>
      <c r="C57" s="150" t="s">
        <v>269</v>
      </c>
      <c r="D57" s="153" t="s">
        <v>16</v>
      </c>
    </row>
    <row r="58" spans="1:4">
      <c r="A58" s="152">
        <v>8712</v>
      </c>
      <c r="B58" s="151" t="s">
        <v>15378</v>
      </c>
      <c r="D58" s="153" t="s">
        <v>16</v>
      </c>
    </row>
    <row r="59" spans="1:4">
      <c r="A59" s="152" t="s">
        <v>232</v>
      </c>
      <c r="B59" s="151" t="s">
        <v>15172</v>
      </c>
      <c r="C59" s="150" t="s">
        <v>8153</v>
      </c>
      <c r="D59" s="153" t="s">
        <v>16</v>
      </c>
    </row>
    <row r="60" spans="1:4">
      <c r="A60" s="152" t="s">
        <v>8106</v>
      </c>
      <c r="B60" s="151" t="s">
        <v>15173</v>
      </c>
      <c r="C60" s="150" t="s">
        <v>8153</v>
      </c>
      <c r="D60" s="153" t="s">
        <v>16</v>
      </c>
    </row>
    <row r="61" spans="1:4">
      <c r="A61" s="152" t="s">
        <v>8107</v>
      </c>
      <c r="B61" s="151" t="s">
        <v>15174</v>
      </c>
      <c r="C61" s="150" t="s">
        <v>8153</v>
      </c>
      <c r="D61" s="153" t="s">
        <v>16</v>
      </c>
    </row>
    <row r="62" spans="1:4">
      <c r="A62" s="152">
        <v>8713</v>
      </c>
      <c r="B62" s="151" t="s">
        <v>15379</v>
      </c>
      <c r="D62" s="153" t="s">
        <v>16</v>
      </c>
    </row>
    <row r="63" spans="1:4">
      <c r="A63" s="152" t="s">
        <v>8108</v>
      </c>
      <c r="B63" s="151" t="s">
        <v>15175</v>
      </c>
      <c r="C63" s="150" t="s">
        <v>269</v>
      </c>
      <c r="D63" s="153" t="s">
        <v>16</v>
      </c>
    </row>
    <row r="64" spans="1:4">
      <c r="A64" s="152" t="s">
        <v>8109</v>
      </c>
      <c r="B64" s="151" t="s">
        <v>15176</v>
      </c>
      <c r="C64" s="150" t="s">
        <v>269</v>
      </c>
      <c r="D64" s="153" t="s">
        <v>16</v>
      </c>
    </row>
    <row r="65" spans="1:4">
      <c r="A65" s="152" t="s">
        <v>8110</v>
      </c>
      <c r="B65" s="151" t="s">
        <v>15177</v>
      </c>
      <c r="C65" s="150" t="s">
        <v>269</v>
      </c>
      <c r="D65" s="153" t="s">
        <v>16</v>
      </c>
    </row>
    <row r="66" spans="1:4">
      <c r="A66" s="152" t="s">
        <v>8111</v>
      </c>
      <c r="B66" s="151" t="s">
        <v>15178</v>
      </c>
      <c r="C66" s="150" t="s">
        <v>269</v>
      </c>
      <c r="D66" s="153" t="s">
        <v>16</v>
      </c>
    </row>
    <row r="67" spans="1:4">
      <c r="A67" s="152" t="s">
        <v>15179</v>
      </c>
      <c r="B67" s="151" t="s">
        <v>15180</v>
      </c>
      <c r="C67" s="150" t="s">
        <v>269</v>
      </c>
      <c r="D67" s="153" t="s">
        <v>16</v>
      </c>
    </row>
    <row r="68" spans="1:4">
      <c r="A68" s="152">
        <v>8714</v>
      </c>
      <c r="B68" s="151" t="s">
        <v>15380</v>
      </c>
      <c r="D68" s="153" t="s">
        <v>16</v>
      </c>
    </row>
    <row r="69" spans="1:4">
      <c r="A69" s="152" t="s">
        <v>8112</v>
      </c>
      <c r="B69" s="151" t="s">
        <v>15181</v>
      </c>
      <c r="C69" s="150" t="s">
        <v>8113</v>
      </c>
      <c r="D69" s="153" t="s">
        <v>16</v>
      </c>
    </row>
    <row r="70" spans="1:4">
      <c r="A70" s="152" t="s">
        <v>247</v>
      </c>
      <c r="B70" s="151" t="s">
        <v>15182</v>
      </c>
      <c r="C70" s="150" t="s">
        <v>8113</v>
      </c>
      <c r="D70" s="153" t="s">
        <v>16</v>
      </c>
    </row>
    <row r="71" spans="1:4">
      <c r="A71" s="152" t="s">
        <v>15183</v>
      </c>
      <c r="B71" s="151" t="s">
        <v>15184</v>
      </c>
      <c r="C71" s="150" t="s">
        <v>269</v>
      </c>
      <c r="D71" s="153" t="s">
        <v>16</v>
      </c>
    </row>
    <row r="72" spans="1:4">
      <c r="A72" s="152">
        <v>8715</v>
      </c>
      <c r="B72" s="151" t="s">
        <v>15381</v>
      </c>
      <c r="D72" s="153" t="s">
        <v>16</v>
      </c>
    </row>
    <row r="73" spans="1:4">
      <c r="A73" s="152" t="s">
        <v>8116</v>
      </c>
      <c r="B73" s="151" t="s">
        <v>15185</v>
      </c>
      <c r="C73" s="150" t="s">
        <v>8113</v>
      </c>
      <c r="D73" s="153" t="s">
        <v>16</v>
      </c>
    </row>
    <row r="74" spans="1:4">
      <c r="A74" s="152" t="s">
        <v>8119</v>
      </c>
      <c r="B74" s="151" t="s">
        <v>15186</v>
      </c>
      <c r="C74" s="150" t="s">
        <v>8113</v>
      </c>
      <c r="D74" s="153" t="s">
        <v>16</v>
      </c>
    </row>
    <row r="75" spans="1:4">
      <c r="A75" s="152" t="s">
        <v>8114</v>
      </c>
      <c r="B75" s="151" t="s">
        <v>15187</v>
      </c>
      <c r="C75" s="150" t="s">
        <v>8113</v>
      </c>
      <c r="D75" s="153" t="s">
        <v>16</v>
      </c>
    </row>
    <row r="76" spans="1:4">
      <c r="A76" s="152" t="s">
        <v>8115</v>
      </c>
      <c r="B76" s="151" t="s">
        <v>15188</v>
      </c>
      <c r="C76" s="150" t="s">
        <v>8113</v>
      </c>
      <c r="D76" s="153" t="s">
        <v>16</v>
      </c>
    </row>
    <row r="77" spans="1:4">
      <c r="A77" s="152" t="s">
        <v>8117</v>
      </c>
      <c r="B77" s="151" t="s">
        <v>15189</v>
      </c>
      <c r="C77" s="150" t="s">
        <v>8113</v>
      </c>
      <c r="D77" s="153" t="s">
        <v>16</v>
      </c>
    </row>
    <row r="78" spans="1:4">
      <c r="A78" s="152" t="s">
        <v>8118</v>
      </c>
      <c r="B78" s="151" t="s">
        <v>15190</v>
      </c>
      <c r="C78" s="150" t="s">
        <v>8113</v>
      </c>
      <c r="D78" s="153" t="s">
        <v>16</v>
      </c>
    </row>
    <row r="79" spans="1:4">
      <c r="A79" s="152">
        <v>8716</v>
      </c>
      <c r="B79" s="151" t="s">
        <v>15382</v>
      </c>
      <c r="D79" s="153" t="s">
        <v>16</v>
      </c>
    </row>
    <row r="80" spans="1:4">
      <c r="A80" s="152" t="s">
        <v>8121</v>
      </c>
      <c r="B80" s="151" t="s">
        <v>15191</v>
      </c>
      <c r="C80" s="150" t="s">
        <v>8153</v>
      </c>
      <c r="D80" s="153" t="s">
        <v>16</v>
      </c>
    </row>
    <row r="81" spans="1:4">
      <c r="A81" s="152" t="s">
        <v>8120</v>
      </c>
      <c r="B81" s="151" t="s">
        <v>15192</v>
      </c>
      <c r="C81" s="150" t="s">
        <v>8153</v>
      </c>
      <c r="D81" s="153" t="s">
        <v>16</v>
      </c>
    </row>
    <row r="82" spans="1:4">
      <c r="A82" s="152">
        <v>8717</v>
      </c>
      <c r="B82" s="151" t="s">
        <v>15383</v>
      </c>
      <c r="D82" s="153" t="s">
        <v>16</v>
      </c>
    </row>
    <row r="83" spans="1:4">
      <c r="A83" s="152" t="s">
        <v>8125</v>
      </c>
      <c r="B83" s="151" t="s">
        <v>15193</v>
      </c>
      <c r="C83" s="150" t="s">
        <v>269</v>
      </c>
      <c r="D83" s="153" t="s">
        <v>16</v>
      </c>
    </row>
    <row r="84" spans="1:4">
      <c r="A84" s="152" t="s">
        <v>8129</v>
      </c>
      <c r="B84" s="151" t="s">
        <v>15194</v>
      </c>
      <c r="C84" s="150" t="s">
        <v>269</v>
      </c>
      <c r="D84" s="153" t="s">
        <v>16</v>
      </c>
    </row>
    <row r="85" spans="1:4">
      <c r="A85" s="152" t="s">
        <v>8123</v>
      </c>
      <c r="B85" s="151" t="s">
        <v>15195</v>
      </c>
      <c r="C85" s="150" t="s">
        <v>269</v>
      </c>
      <c r="D85" s="153" t="s">
        <v>16</v>
      </c>
    </row>
    <row r="86" spans="1:4">
      <c r="A86" s="152" t="s">
        <v>8124</v>
      </c>
      <c r="B86" s="151" t="s">
        <v>15196</v>
      </c>
      <c r="C86" s="150" t="s">
        <v>269</v>
      </c>
      <c r="D86" s="153" t="s">
        <v>16</v>
      </c>
    </row>
    <row r="87" spans="1:4">
      <c r="A87" s="152" t="s">
        <v>8128</v>
      </c>
      <c r="B87" s="151" t="s">
        <v>15197</v>
      </c>
      <c r="C87" s="150" t="s">
        <v>269</v>
      </c>
      <c r="D87" s="153" t="s">
        <v>16</v>
      </c>
    </row>
    <row r="88" spans="1:4">
      <c r="A88" s="152" t="s">
        <v>8130</v>
      </c>
      <c r="B88" s="151" t="s">
        <v>15198</v>
      </c>
      <c r="C88" s="150" t="s">
        <v>269</v>
      </c>
      <c r="D88" s="153" t="s">
        <v>16</v>
      </c>
    </row>
    <row r="89" spans="1:4">
      <c r="A89" s="152" t="s">
        <v>8122</v>
      </c>
      <c r="B89" s="151" t="s">
        <v>15199</v>
      </c>
      <c r="C89" s="150" t="s">
        <v>269</v>
      </c>
      <c r="D89" s="153" t="s">
        <v>16</v>
      </c>
    </row>
    <row r="90" spans="1:4">
      <c r="A90" s="152" t="s">
        <v>8131</v>
      </c>
      <c r="B90" s="151" t="s">
        <v>15200</v>
      </c>
      <c r="C90" s="150" t="s">
        <v>145</v>
      </c>
      <c r="D90" s="153" t="s">
        <v>16</v>
      </c>
    </row>
    <row r="91" spans="1:4">
      <c r="A91" s="152" t="s">
        <v>8132</v>
      </c>
      <c r="B91" s="151" t="s">
        <v>15201</v>
      </c>
      <c r="C91" s="150" t="s">
        <v>145</v>
      </c>
      <c r="D91" s="153" t="s">
        <v>16</v>
      </c>
    </row>
    <row r="92" spans="1:4">
      <c r="A92" s="152" t="s">
        <v>8126</v>
      </c>
      <c r="B92" s="151" t="s">
        <v>22351</v>
      </c>
      <c r="C92" s="150" t="s">
        <v>269</v>
      </c>
      <c r="D92" s="153" t="s">
        <v>16</v>
      </c>
    </row>
    <row r="93" spans="1:4">
      <c r="A93" s="152" t="s">
        <v>8127</v>
      </c>
      <c r="B93" s="151" t="s">
        <v>15202</v>
      </c>
      <c r="C93" s="150" t="s">
        <v>269</v>
      </c>
      <c r="D93" s="153" t="s">
        <v>16</v>
      </c>
    </row>
    <row r="94" spans="1:4">
      <c r="A94" s="152">
        <v>8718</v>
      </c>
      <c r="B94" s="151" t="s">
        <v>15384</v>
      </c>
      <c r="D94" s="153" t="s">
        <v>16</v>
      </c>
    </row>
    <row r="95" spans="1:4">
      <c r="A95" s="152" t="s">
        <v>8133</v>
      </c>
      <c r="B95" s="151" t="s">
        <v>15203</v>
      </c>
      <c r="C95" s="150" t="s">
        <v>269</v>
      </c>
      <c r="D95" s="153" t="s">
        <v>16</v>
      </c>
    </row>
    <row r="96" spans="1:4">
      <c r="A96" s="152" t="s">
        <v>8134</v>
      </c>
      <c r="B96" s="151" t="s">
        <v>15204</v>
      </c>
      <c r="C96" s="150" t="s">
        <v>269</v>
      </c>
      <c r="D96" s="153" t="s">
        <v>16</v>
      </c>
    </row>
    <row r="97" spans="1:4">
      <c r="A97" s="152" t="s">
        <v>8135</v>
      </c>
      <c r="B97" s="151" t="s">
        <v>15205</v>
      </c>
      <c r="C97" s="150" t="s">
        <v>269</v>
      </c>
      <c r="D97" s="153" t="s">
        <v>16</v>
      </c>
    </row>
    <row r="98" spans="1:4">
      <c r="A98" s="152" t="s">
        <v>8136</v>
      </c>
      <c r="B98" s="151" t="s">
        <v>15206</v>
      </c>
      <c r="C98" s="150" t="s">
        <v>269</v>
      </c>
      <c r="D98" s="153" t="s">
        <v>16</v>
      </c>
    </row>
    <row r="99" spans="1:4">
      <c r="A99" s="152" t="s">
        <v>8137</v>
      </c>
      <c r="B99" s="151" t="s">
        <v>15207</v>
      </c>
      <c r="C99" s="150" t="s">
        <v>145</v>
      </c>
      <c r="D99" s="153" t="s">
        <v>16</v>
      </c>
    </row>
    <row r="100" spans="1:4">
      <c r="A100" s="152">
        <v>8719</v>
      </c>
      <c r="B100" s="151" t="s">
        <v>15385</v>
      </c>
      <c r="D100" s="153" t="s">
        <v>16</v>
      </c>
    </row>
    <row r="101" spans="1:4">
      <c r="A101" s="152" t="s">
        <v>182</v>
      </c>
      <c r="B101" s="151" t="s">
        <v>15208</v>
      </c>
      <c r="C101" s="150" t="s">
        <v>269</v>
      </c>
      <c r="D101" s="153" t="s">
        <v>16</v>
      </c>
    </row>
    <row r="102" spans="1:4">
      <c r="A102" s="152" t="s">
        <v>271</v>
      </c>
      <c r="B102" s="151" t="s">
        <v>15209</v>
      </c>
      <c r="C102" s="150" t="s">
        <v>269</v>
      </c>
      <c r="D102" s="153" t="s">
        <v>16</v>
      </c>
    </row>
    <row r="103" spans="1:4">
      <c r="A103" s="152" t="s">
        <v>8139</v>
      </c>
      <c r="B103" s="151" t="s">
        <v>15210</v>
      </c>
      <c r="C103" s="150" t="s">
        <v>269</v>
      </c>
      <c r="D103" s="153" t="s">
        <v>16</v>
      </c>
    </row>
    <row r="104" spans="1:4">
      <c r="A104" s="152" t="s">
        <v>8138</v>
      </c>
      <c r="B104" s="151" t="s">
        <v>15211</v>
      </c>
      <c r="C104" s="150" t="s">
        <v>269</v>
      </c>
      <c r="D104" s="153" t="s">
        <v>16</v>
      </c>
    </row>
    <row r="105" spans="1:4">
      <c r="A105" s="152" t="s">
        <v>8142</v>
      </c>
      <c r="B105" s="151" t="s">
        <v>15212</v>
      </c>
      <c r="C105" s="150" t="s">
        <v>269</v>
      </c>
      <c r="D105" s="153" t="s">
        <v>16</v>
      </c>
    </row>
    <row r="106" spans="1:4">
      <c r="A106" s="152" t="s">
        <v>215</v>
      </c>
      <c r="B106" s="151" t="s">
        <v>15213</v>
      </c>
      <c r="C106" s="150" t="s">
        <v>145</v>
      </c>
      <c r="D106" s="153" t="s">
        <v>16</v>
      </c>
    </row>
    <row r="107" spans="1:4">
      <c r="A107" s="152" t="s">
        <v>8140</v>
      </c>
      <c r="B107" s="151" t="s">
        <v>15214</v>
      </c>
      <c r="C107" s="150" t="s">
        <v>269</v>
      </c>
      <c r="D107" s="153" t="s">
        <v>16</v>
      </c>
    </row>
    <row r="108" spans="1:4">
      <c r="A108" s="152" t="s">
        <v>8141</v>
      </c>
      <c r="B108" s="151" t="s">
        <v>15215</v>
      </c>
      <c r="C108" s="150" t="s">
        <v>269</v>
      </c>
      <c r="D108" s="153" t="s">
        <v>16</v>
      </c>
    </row>
    <row r="109" spans="1:4">
      <c r="A109" s="152" t="s">
        <v>8143</v>
      </c>
      <c r="B109" s="151" t="s">
        <v>15216</v>
      </c>
      <c r="C109" s="150" t="s">
        <v>145</v>
      </c>
      <c r="D109" s="153" t="s">
        <v>16</v>
      </c>
    </row>
    <row r="110" spans="1:4">
      <c r="A110" s="152">
        <v>8720</v>
      </c>
      <c r="B110" s="151" t="s">
        <v>15386</v>
      </c>
      <c r="D110" s="153" t="s">
        <v>16</v>
      </c>
    </row>
    <row r="111" spans="1:4">
      <c r="A111" s="152" t="s">
        <v>8144</v>
      </c>
      <c r="B111" s="151" t="s">
        <v>15217</v>
      </c>
      <c r="C111" s="150" t="s">
        <v>269</v>
      </c>
      <c r="D111" s="153" t="s">
        <v>16</v>
      </c>
    </row>
    <row r="112" spans="1:4">
      <c r="A112" s="152" t="s">
        <v>8145</v>
      </c>
      <c r="B112" s="151" t="s">
        <v>15218</v>
      </c>
      <c r="C112" s="150" t="s">
        <v>269</v>
      </c>
      <c r="D112" s="153" t="s">
        <v>16</v>
      </c>
    </row>
    <row r="113" spans="1:4">
      <c r="A113" s="152" t="s">
        <v>8146</v>
      </c>
      <c r="B113" s="151" t="s">
        <v>15219</v>
      </c>
      <c r="C113" s="150" t="s">
        <v>145</v>
      </c>
      <c r="D113" s="153" t="s">
        <v>16</v>
      </c>
    </row>
    <row r="114" spans="1:4">
      <c r="A114" s="152">
        <v>8721</v>
      </c>
      <c r="B114" s="151" t="s">
        <v>15387</v>
      </c>
      <c r="D114" s="153" t="s">
        <v>16</v>
      </c>
    </row>
    <row r="115" spans="1:4">
      <c r="A115" s="152" t="s">
        <v>8147</v>
      </c>
      <c r="B115" s="151" t="s">
        <v>15220</v>
      </c>
      <c r="C115" s="150" t="s">
        <v>269</v>
      </c>
      <c r="D115" s="153" t="s">
        <v>16</v>
      </c>
    </row>
    <row r="116" spans="1:4">
      <c r="A116" s="152">
        <v>8722</v>
      </c>
      <c r="B116" s="151" t="s">
        <v>15388</v>
      </c>
      <c r="D116" s="153" t="s">
        <v>16</v>
      </c>
    </row>
    <row r="117" spans="1:4">
      <c r="A117" s="152" t="s">
        <v>8148</v>
      </c>
      <c r="B117" s="151" t="s">
        <v>15221</v>
      </c>
      <c r="C117" s="150" t="s">
        <v>269</v>
      </c>
      <c r="D117" s="153" t="s">
        <v>16</v>
      </c>
    </row>
    <row r="118" spans="1:4">
      <c r="A118" s="152">
        <v>8664</v>
      </c>
      <c r="B118" s="151" t="s">
        <v>15389</v>
      </c>
      <c r="D118" s="153" t="s">
        <v>16</v>
      </c>
    </row>
    <row r="119" spans="1:4">
      <c r="A119" s="152">
        <v>8723</v>
      </c>
      <c r="B119" s="151" t="s">
        <v>15390</v>
      </c>
      <c r="D119" s="153" t="s">
        <v>16</v>
      </c>
    </row>
    <row r="120" spans="1:4">
      <c r="A120" s="152" t="s">
        <v>8149</v>
      </c>
      <c r="B120" s="151" t="s">
        <v>8150</v>
      </c>
      <c r="C120" s="150" t="s">
        <v>269</v>
      </c>
      <c r="D120" s="153" t="s">
        <v>16</v>
      </c>
    </row>
    <row r="121" spans="1:4">
      <c r="A121" s="152" t="s">
        <v>15222</v>
      </c>
      <c r="B121" s="151" t="s">
        <v>15223</v>
      </c>
      <c r="C121" s="150" t="s">
        <v>8153</v>
      </c>
      <c r="D121" s="153" t="s">
        <v>16</v>
      </c>
    </row>
    <row r="122" spans="1:4">
      <c r="A122" s="152" t="s">
        <v>15224</v>
      </c>
      <c r="B122" s="151" t="s">
        <v>15225</v>
      </c>
      <c r="C122" s="150" t="s">
        <v>8153</v>
      </c>
      <c r="D122" s="153" t="s">
        <v>16</v>
      </c>
    </row>
    <row r="123" spans="1:4">
      <c r="A123" s="152" t="s">
        <v>15226</v>
      </c>
      <c r="B123" s="151" t="s">
        <v>15227</v>
      </c>
      <c r="C123" s="150" t="s">
        <v>8153</v>
      </c>
      <c r="D123" s="153" t="s">
        <v>16</v>
      </c>
    </row>
    <row r="124" spans="1:4">
      <c r="A124" s="152">
        <v>8724</v>
      </c>
      <c r="B124" s="151" t="s">
        <v>15391</v>
      </c>
      <c r="D124" s="153" t="s">
        <v>16</v>
      </c>
    </row>
    <row r="125" spans="1:4">
      <c r="A125" s="152" t="s">
        <v>8151</v>
      </c>
      <c r="B125" s="151" t="s">
        <v>8152</v>
      </c>
      <c r="C125" s="150" t="s">
        <v>8153</v>
      </c>
      <c r="D125" s="153" t="s">
        <v>16</v>
      </c>
    </row>
    <row r="126" spans="1:4">
      <c r="A126" s="152" t="s">
        <v>8154</v>
      </c>
      <c r="B126" s="151" t="s">
        <v>15228</v>
      </c>
      <c r="C126" s="150" t="s">
        <v>8153</v>
      </c>
      <c r="D126" s="153" t="s">
        <v>16</v>
      </c>
    </row>
    <row r="127" spans="1:4">
      <c r="A127" s="152">
        <v>8725</v>
      </c>
      <c r="B127" s="151" t="s">
        <v>15392</v>
      </c>
      <c r="D127" s="153" t="s">
        <v>16</v>
      </c>
    </row>
    <row r="128" spans="1:4">
      <c r="A128" s="152" t="s">
        <v>8155</v>
      </c>
      <c r="B128" s="151" t="s">
        <v>15229</v>
      </c>
      <c r="C128" s="150" t="s">
        <v>269</v>
      </c>
      <c r="D128" s="153" t="s">
        <v>16</v>
      </c>
    </row>
    <row r="129" spans="1:4">
      <c r="A129" s="152" t="s">
        <v>8156</v>
      </c>
      <c r="B129" s="151" t="s">
        <v>8157</v>
      </c>
      <c r="C129" s="150" t="s">
        <v>269</v>
      </c>
      <c r="D129" s="153" t="s">
        <v>16</v>
      </c>
    </row>
    <row r="130" spans="1:4">
      <c r="A130" s="152" t="s">
        <v>8158</v>
      </c>
      <c r="B130" s="151" t="s">
        <v>8159</v>
      </c>
      <c r="C130" s="150" t="s">
        <v>8153</v>
      </c>
      <c r="D130" s="153" t="s">
        <v>16</v>
      </c>
    </row>
    <row r="131" spans="1:4">
      <c r="A131" s="152" t="s">
        <v>8160</v>
      </c>
      <c r="B131" s="151" t="s">
        <v>8161</v>
      </c>
      <c r="C131" s="150" t="s">
        <v>8153</v>
      </c>
      <c r="D131" s="153" t="s">
        <v>16</v>
      </c>
    </row>
    <row r="132" spans="1:4">
      <c r="A132" s="152" t="s">
        <v>8162</v>
      </c>
      <c r="B132" s="151" t="s">
        <v>8163</v>
      </c>
      <c r="C132" s="150" t="s">
        <v>8153</v>
      </c>
      <c r="D132" s="153" t="s">
        <v>16</v>
      </c>
    </row>
    <row r="133" spans="1:4">
      <c r="A133" s="152" t="s">
        <v>8164</v>
      </c>
      <c r="B133" s="151" t="s">
        <v>8165</v>
      </c>
      <c r="C133" s="150" t="s">
        <v>8153</v>
      </c>
      <c r="D133" s="153" t="s">
        <v>16</v>
      </c>
    </row>
    <row r="134" spans="1:4">
      <c r="A134" s="152" t="s">
        <v>8166</v>
      </c>
      <c r="B134" s="151" t="s">
        <v>8167</v>
      </c>
      <c r="C134" s="150" t="s">
        <v>8153</v>
      </c>
      <c r="D134" s="153" t="s">
        <v>16</v>
      </c>
    </row>
    <row r="135" spans="1:4">
      <c r="A135" s="152" t="s">
        <v>8168</v>
      </c>
      <c r="B135" s="151" t="s">
        <v>8169</v>
      </c>
      <c r="C135" s="150" t="s">
        <v>8153</v>
      </c>
      <c r="D135" s="153" t="s">
        <v>16</v>
      </c>
    </row>
    <row r="136" spans="1:4">
      <c r="A136" s="152" t="s">
        <v>8170</v>
      </c>
      <c r="B136" s="151" t="s">
        <v>8171</v>
      </c>
      <c r="C136" s="150" t="s">
        <v>8153</v>
      </c>
      <c r="D136" s="153" t="s">
        <v>16</v>
      </c>
    </row>
    <row r="137" spans="1:4">
      <c r="A137" s="152" t="s">
        <v>8172</v>
      </c>
      <c r="B137" s="151" t="s">
        <v>8173</v>
      </c>
      <c r="C137" s="150" t="s">
        <v>8153</v>
      </c>
      <c r="D137" s="153" t="s">
        <v>16</v>
      </c>
    </row>
    <row r="138" spans="1:4">
      <c r="A138" s="152" t="s">
        <v>8174</v>
      </c>
      <c r="B138" s="151" t="s">
        <v>8175</v>
      </c>
      <c r="C138" s="150" t="s">
        <v>8153</v>
      </c>
      <c r="D138" s="153" t="s">
        <v>16</v>
      </c>
    </row>
    <row r="139" spans="1:4">
      <c r="A139" s="152" t="s">
        <v>8176</v>
      </c>
      <c r="B139" s="151" t="s">
        <v>8177</v>
      </c>
      <c r="C139" s="150" t="s">
        <v>8153</v>
      </c>
      <c r="D139" s="153" t="s">
        <v>16</v>
      </c>
    </row>
    <row r="140" spans="1:4">
      <c r="A140" s="152" t="s">
        <v>8178</v>
      </c>
      <c r="B140" s="151" t="s">
        <v>8179</v>
      </c>
      <c r="C140" s="150" t="s">
        <v>8153</v>
      </c>
      <c r="D140" s="153" t="s">
        <v>16</v>
      </c>
    </row>
    <row r="141" spans="1:4">
      <c r="A141" s="152" t="s">
        <v>8180</v>
      </c>
      <c r="B141" s="151" t="s">
        <v>8181</v>
      </c>
      <c r="C141" s="150" t="s">
        <v>8153</v>
      </c>
      <c r="D141" s="153" t="s">
        <v>16</v>
      </c>
    </row>
    <row r="142" spans="1:4">
      <c r="A142" s="152" t="s">
        <v>8182</v>
      </c>
      <c r="B142" s="151" t="s">
        <v>8183</v>
      </c>
      <c r="C142" s="150" t="s">
        <v>8153</v>
      </c>
      <c r="D142" s="153" t="s">
        <v>16</v>
      </c>
    </row>
    <row r="143" spans="1:4">
      <c r="A143" s="152" t="s">
        <v>8185</v>
      </c>
      <c r="B143" s="151" t="s">
        <v>8186</v>
      </c>
      <c r="C143" s="150" t="s">
        <v>8153</v>
      </c>
      <c r="D143" s="153" t="s">
        <v>16</v>
      </c>
    </row>
    <row r="144" spans="1:4">
      <c r="A144" s="152" t="s">
        <v>8187</v>
      </c>
      <c r="B144" s="151" t="s">
        <v>8188</v>
      </c>
      <c r="C144" s="150" t="s">
        <v>8153</v>
      </c>
      <c r="D144" s="153" t="s">
        <v>16</v>
      </c>
    </row>
    <row r="145" spans="1:4">
      <c r="A145" s="152" t="s">
        <v>8189</v>
      </c>
      <c r="B145" s="151" t="s">
        <v>8190</v>
      </c>
      <c r="C145" s="150" t="s">
        <v>8153</v>
      </c>
      <c r="D145" s="153" t="s">
        <v>16</v>
      </c>
    </row>
    <row r="146" spans="1:4">
      <c r="A146" s="152" t="s">
        <v>8191</v>
      </c>
      <c r="B146" s="151" t="s">
        <v>8192</v>
      </c>
      <c r="C146" s="150" t="s">
        <v>8153</v>
      </c>
      <c r="D146" s="153" t="s">
        <v>16</v>
      </c>
    </row>
    <row r="147" spans="1:4">
      <c r="A147" s="152" t="s">
        <v>8193</v>
      </c>
      <c r="B147" s="151" t="s">
        <v>8194</v>
      </c>
      <c r="C147" s="150" t="s">
        <v>8153</v>
      </c>
      <c r="D147" s="153" t="s">
        <v>16</v>
      </c>
    </row>
    <row r="148" spans="1:4">
      <c r="A148" s="152" t="s">
        <v>8195</v>
      </c>
      <c r="B148" s="151" t="s">
        <v>8196</v>
      </c>
      <c r="C148" s="150" t="s">
        <v>8153</v>
      </c>
      <c r="D148" s="153" t="s">
        <v>16</v>
      </c>
    </row>
    <row r="149" spans="1:4">
      <c r="A149" s="152" t="s">
        <v>8197</v>
      </c>
      <c r="B149" s="151" t="s">
        <v>8198</v>
      </c>
      <c r="C149" s="150" t="s">
        <v>8153</v>
      </c>
      <c r="D149" s="153" t="s">
        <v>16</v>
      </c>
    </row>
    <row r="150" spans="1:4">
      <c r="A150" s="152" t="s">
        <v>8199</v>
      </c>
      <c r="B150" s="151" t="s">
        <v>8200</v>
      </c>
      <c r="C150" s="150" t="s">
        <v>8153</v>
      </c>
      <c r="D150" s="153" t="s">
        <v>16</v>
      </c>
    </row>
    <row r="151" spans="1:4">
      <c r="A151" s="152" t="s">
        <v>8201</v>
      </c>
      <c r="B151" s="151" t="s">
        <v>8202</v>
      </c>
      <c r="C151" s="150" t="s">
        <v>8153</v>
      </c>
      <c r="D151" s="153" t="s">
        <v>16</v>
      </c>
    </row>
    <row r="152" spans="1:4">
      <c r="A152" s="152" t="s">
        <v>8203</v>
      </c>
      <c r="B152" s="151" t="s">
        <v>8204</v>
      </c>
      <c r="C152" s="150" t="s">
        <v>8153</v>
      </c>
      <c r="D152" s="153" t="s">
        <v>16</v>
      </c>
    </row>
    <row r="153" spans="1:4">
      <c r="A153" s="152" t="s">
        <v>8205</v>
      </c>
      <c r="B153" s="151" t="s">
        <v>8206</v>
      </c>
      <c r="C153" s="150" t="s">
        <v>8153</v>
      </c>
      <c r="D153" s="153" t="s">
        <v>16</v>
      </c>
    </row>
    <row r="154" spans="1:4">
      <c r="A154" s="152" t="s">
        <v>8207</v>
      </c>
      <c r="B154" s="151" t="s">
        <v>8208</v>
      </c>
      <c r="C154" s="150" t="s">
        <v>8209</v>
      </c>
      <c r="D154" s="153" t="s">
        <v>16</v>
      </c>
    </row>
    <row r="155" spans="1:4">
      <c r="A155" s="152" t="s">
        <v>8210</v>
      </c>
      <c r="B155" s="151" t="s">
        <v>8211</v>
      </c>
      <c r="C155" s="150" t="s">
        <v>8209</v>
      </c>
      <c r="D155" s="153" t="s">
        <v>16</v>
      </c>
    </row>
    <row r="156" spans="1:4">
      <c r="A156" s="152" t="s">
        <v>8212</v>
      </c>
      <c r="B156" s="151" t="s">
        <v>8213</v>
      </c>
      <c r="C156" s="150" t="s">
        <v>8209</v>
      </c>
      <c r="D156" s="153" t="s">
        <v>16</v>
      </c>
    </row>
    <row r="157" spans="1:4">
      <c r="A157" s="152" t="s">
        <v>8214</v>
      </c>
      <c r="B157" s="151" t="s">
        <v>8215</v>
      </c>
      <c r="C157" s="150" t="s">
        <v>8209</v>
      </c>
      <c r="D157" s="153" t="s">
        <v>16</v>
      </c>
    </row>
    <row r="158" spans="1:4">
      <c r="A158" s="152" t="s">
        <v>8216</v>
      </c>
      <c r="B158" s="151" t="s">
        <v>8217</v>
      </c>
      <c r="C158" s="150" t="s">
        <v>8209</v>
      </c>
      <c r="D158" s="153" t="s">
        <v>16</v>
      </c>
    </row>
    <row r="159" spans="1:4">
      <c r="A159" s="152" t="s">
        <v>8218</v>
      </c>
      <c r="B159" s="151" t="s">
        <v>8219</v>
      </c>
      <c r="C159" s="150" t="s">
        <v>8209</v>
      </c>
      <c r="D159" s="153" t="s">
        <v>16</v>
      </c>
    </row>
    <row r="160" spans="1:4">
      <c r="A160" s="152" t="s">
        <v>8220</v>
      </c>
      <c r="B160" s="151" t="s">
        <v>8221</v>
      </c>
      <c r="C160" s="150" t="s">
        <v>8209</v>
      </c>
      <c r="D160" s="153" t="s">
        <v>16</v>
      </c>
    </row>
    <row r="161" spans="1:4">
      <c r="A161" s="152" t="s">
        <v>8222</v>
      </c>
      <c r="B161" s="151" t="s">
        <v>8223</v>
      </c>
      <c r="C161" s="150" t="s">
        <v>8209</v>
      </c>
      <c r="D161" s="153" t="s">
        <v>16</v>
      </c>
    </row>
    <row r="162" spans="1:4">
      <c r="A162" s="152" t="s">
        <v>8224</v>
      </c>
      <c r="B162" s="151" t="s">
        <v>8225</v>
      </c>
      <c r="C162" s="150" t="s">
        <v>8209</v>
      </c>
      <c r="D162" s="153" t="s">
        <v>16</v>
      </c>
    </row>
    <row r="163" spans="1:4">
      <c r="A163" s="152" t="s">
        <v>8226</v>
      </c>
      <c r="B163" s="151" t="s">
        <v>15230</v>
      </c>
      <c r="C163" s="150" t="s">
        <v>8153</v>
      </c>
      <c r="D163" s="153" t="s">
        <v>16</v>
      </c>
    </row>
    <row r="164" spans="1:4">
      <c r="A164" s="152">
        <v>8726</v>
      </c>
      <c r="B164" s="151" t="s">
        <v>15393</v>
      </c>
      <c r="D164" s="153" t="s">
        <v>16</v>
      </c>
    </row>
    <row r="165" spans="1:4">
      <c r="A165" s="152" t="s">
        <v>15231</v>
      </c>
      <c r="B165" s="151" t="s">
        <v>15232</v>
      </c>
      <c r="C165" s="150" t="s">
        <v>145</v>
      </c>
      <c r="D165" s="153" t="s">
        <v>16</v>
      </c>
    </row>
    <row r="166" spans="1:4">
      <c r="A166" s="152" t="s">
        <v>8227</v>
      </c>
      <c r="B166" s="151" t="s">
        <v>15233</v>
      </c>
      <c r="C166" s="150" t="s">
        <v>8153</v>
      </c>
      <c r="D166" s="153" t="s">
        <v>16</v>
      </c>
    </row>
    <row r="167" spans="1:4">
      <c r="A167" s="152" t="s">
        <v>8229</v>
      </c>
      <c r="B167" s="151" t="s">
        <v>15234</v>
      </c>
      <c r="C167" s="150" t="s">
        <v>8153</v>
      </c>
      <c r="D167" s="153" t="s">
        <v>16</v>
      </c>
    </row>
    <row r="168" spans="1:4">
      <c r="A168" s="152" t="s">
        <v>8228</v>
      </c>
      <c r="B168" s="151" t="s">
        <v>15235</v>
      </c>
      <c r="C168" s="150" t="s">
        <v>8153</v>
      </c>
      <c r="D168" s="153" t="s">
        <v>16</v>
      </c>
    </row>
    <row r="169" spans="1:4">
      <c r="A169" s="152">
        <v>8727</v>
      </c>
      <c r="B169" s="151" t="s">
        <v>15394</v>
      </c>
      <c r="D169" s="153" t="s">
        <v>16</v>
      </c>
    </row>
    <row r="170" spans="1:4">
      <c r="A170" s="152" t="s">
        <v>8230</v>
      </c>
      <c r="B170" s="151" t="s">
        <v>15236</v>
      </c>
      <c r="C170" s="150" t="s">
        <v>145</v>
      </c>
      <c r="D170" s="153" t="s">
        <v>16</v>
      </c>
    </row>
    <row r="171" spans="1:4">
      <c r="A171" s="152" t="s">
        <v>8233</v>
      </c>
      <c r="B171" s="151" t="s">
        <v>22352</v>
      </c>
      <c r="C171" s="150" t="s">
        <v>269</v>
      </c>
      <c r="D171" s="153" t="s">
        <v>16</v>
      </c>
    </row>
    <row r="172" spans="1:4">
      <c r="A172" s="152" t="s">
        <v>8231</v>
      </c>
      <c r="B172" s="151" t="s">
        <v>15237</v>
      </c>
      <c r="C172" s="150" t="s">
        <v>269</v>
      </c>
      <c r="D172" s="153" t="s">
        <v>16</v>
      </c>
    </row>
    <row r="173" spans="1:4">
      <c r="A173" s="152" t="s">
        <v>8232</v>
      </c>
      <c r="B173" s="151" t="s">
        <v>15238</v>
      </c>
      <c r="C173" s="150" t="s">
        <v>145</v>
      </c>
      <c r="D173" s="153" t="s">
        <v>16</v>
      </c>
    </row>
    <row r="174" spans="1:4">
      <c r="A174" s="152" t="s">
        <v>8236</v>
      </c>
      <c r="B174" s="151" t="s">
        <v>15239</v>
      </c>
      <c r="C174" s="150" t="s">
        <v>145</v>
      </c>
      <c r="D174" s="153" t="s">
        <v>16</v>
      </c>
    </row>
    <row r="175" spans="1:4">
      <c r="A175" s="152" t="s">
        <v>8235</v>
      </c>
      <c r="B175" s="151" t="s">
        <v>15240</v>
      </c>
      <c r="C175" s="150" t="s">
        <v>269</v>
      </c>
      <c r="D175" s="153" t="s">
        <v>16</v>
      </c>
    </row>
    <row r="176" spans="1:4">
      <c r="A176" s="152" t="s">
        <v>8234</v>
      </c>
      <c r="B176" s="151" t="s">
        <v>15241</v>
      </c>
      <c r="C176" s="150" t="s">
        <v>269</v>
      </c>
      <c r="D176" s="153" t="s">
        <v>16</v>
      </c>
    </row>
    <row r="177" spans="1:4">
      <c r="A177" s="152">
        <v>8728</v>
      </c>
      <c r="B177" s="151" t="s">
        <v>15395</v>
      </c>
      <c r="D177" s="153" t="s">
        <v>16</v>
      </c>
    </row>
    <row r="178" spans="1:4">
      <c r="A178" s="152" t="s">
        <v>8237</v>
      </c>
      <c r="B178" s="151" t="s">
        <v>8238</v>
      </c>
      <c r="C178" s="150" t="s">
        <v>8153</v>
      </c>
      <c r="D178" s="153" t="s">
        <v>16</v>
      </c>
    </row>
    <row r="179" spans="1:4">
      <c r="A179" s="152" t="s">
        <v>8239</v>
      </c>
      <c r="B179" s="151" t="s">
        <v>15242</v>
      </c>
      <c r="C179" s="150" t="s">
        <v>145</v>
      </c>
      <c r="D179" s="153" t="s">
        <v>16</v>
      </c>
    </row>
    <row r="180" spans="1:4">
      <c r="A180" s="152" t="s">
        <v>8240</v>
      </c>
      <c r="B180" s="151" t="s">
        <v>22353</v>
      </c>
      <c r="C180" s="150" t="s">
        <v>145</v>
      </c>
      <c r="D180" s="153" t="s">
        <v>16</v>
      </c>
    </row>
    <row r="181" spans="1:4">
      <c r="A181" s="152">
        <v>8729</v>
      </c>
      <c r="B181" s="151" t="s">
        <v>15396</v>
      </c>
      <c r="D181" s="153" t="s">
        <v>16</v>
      </c>
    </row>
    <row r="182" spans="1:4">
      <c r="A182" s="152" t="s">
        <v>15243</v>
      </c>
      <c r="B182" s="151" t="s">
        <v>15244</v>
      </c>
      <c r="C182" s="150" t="s">
        <v>145</v>
      </c>
      <c r="D182" s="153" t="s">
        <v>16</v>
      </c>
    </row>
    <row r="183" spans="1:4">
      <c r="A183" s="152" t="s">
        <v>15245</v>
      </c>
      <c r="B183" s="151" t="s">
        <v>22354</v>
      </c>
      <c r="C183" s="150" t="s">
        <v>269</v>
      </c>
      <c r="D183" s="153" t="s">
        <v>16</v>
      </c>
    </row>
    <row r="184" spans="1:4">
      <c r="A184" s="152" t="s">
        <v>8241</v>
      </c>
      <c r="B184" s="151" t="s">
        <v>15246</v>
      </c>
      <c r="C184" s="150" t="s">
        <v>8247</v>
      </c>
      <c r="D184" s="153" t="s">
        <v>16</v>
      </c>
    </row>
    <row r="185" spans="1:4">
      <c r="A185" s="152" t="s">
        <v>8242</v>
      </c>
      <c r="B185" s="151" t="s">
        <v>8243</v>
      </c>
      <c r="C185" s="150" t="s">
        <v>8244</v>
      </c>
      <c r="D185" s="153" t="s">
        <v>16</v>
      </c>
    </row>
    <row r="186" spans="1:4">
      <c r="A186" s="152" t="s">
        <v>8245</v>
      </c>
      <c r="B186" s="151" t="s">
        <v>8246</v>
      </c>
      <c r="C186" s="150" t="s">
        <v>8247</v>
      </c>
      <c r="D186" s="153" t="s">
        <v>16</v>
      </c>
    </row>
    <row r="187" spans="1:4">
      <c r="A187" s="152" t="s">
        <v>8248</v>
      </c>
      <c r="B187" s="151" t="s">
        <v>8249</v>
      </c>
      <c r="C187" s="150" t="s">
        <v>269</v>
      </c>
      <c r="D187" s="153" t="s">
        <v>16</v>
      </c>
    </row>
    <row r="188" spans="1:4">
      <c r="A188" s="152" t="s">
        <v>8250</v>
      </c>
      <c r="B188" s="151" t="s">
        <v>8251</v>
      </c>
      <c r="C188" s="150" t="s">
        <v>269</v>
      </c>
      <c r="D188" s="153" t="s">
        <v>16</v>
      </c>
    </row>
    <row r="189" spans="1:4">
      <c r="A189" s="152" t="s">
        <v>8252</v>
      </c>
      <c r="B189" s="151" t="s">
        <v>8253</v>
      </c>
      <c r="C189" s="150" t="s">
        <v>145</v>
      </c>
      <c r="D189" s="153" t="s">
        <v>16</v>
      </c>
    </row>
    <row r="190" spans="1:4">
      <c r="A190" s="152" t="s">
        <v>8254</v>
      </c>
      <c r="B190" s="151" t="s">
        <v>15247</v>
      </c>
      <c r="C190" s="150" t="s">
        <v>269</v>
      </c>
      <c r="D190" s="153" t="s">
        <v>16</v>
      </c>
    </row>
    <row r="191" spans="1:4">
      <c r="A191" s="152" t="s">
        <v>8255</v>
      </c>
      <c r="B191" s="151" t="s">
        <v>15248</v>
      </c>
      <c r="C191" s="150" t="s">
        <v>269</v>
      </c>
      <c r="D191" s="153" t="s">
        <v>16</v>
      </c>
    </row>
    <row r="192" spans="1:4">
      <c r="A192" s="152">
        <v>8730</v>
      </c>
      <c r="B192" s="151" t="s">
        <v>15397</v>
      </c>
      <c r="D192" s="153" t="s">
        <v>16</v>
      </c>
    </row>
    <row r="193" spans="1:4">
      <c r="A193" s="152" t="s">
        <v>15249</v>
      </c>
      <c r="B193" s="151" t="s">
        <v>15250</v>
      </c>
      <c r="C193" s="150" t="s">
        <v>145</v>
      </c>
      <c r="D193" s="153" t="s">
        <v>16</v>
      </c>
    </row>
    <row r="194" spans="1:4">
      <c r="A194" s="152" t="s">
        <v>15251</v>
      </c>
      <c r="B194" s="151" t="s">
        <v>15252</v>
      </c>
      <c r="C194" s="150" t="s">
        <v>145</v>
      </c>
      <c r="D194" s="153" t="s">
        <v>16</v>
      </c>
    </row>
    <row r="195" spans="1:4">
      <c r="A195" s="152">
        <v>8665</v>
      </c>
      <c r="B195" s="151" t="s">
        <v>15398</v>
      </c>
      <c r="D195" s="153" t="s">
        <v>16</v>
      </c>
    </row>
    <row r="196" spans="1:4">
      <c r="A196" s="152">
        <v>8731</v>
      </c>
      <c r="B196" s="151" t="s">
        <v>15399</v>
      </c>
      <c r="D196" s="153" t="s">
        <v>16</v>
      </c>
    </row>
    <row r="197" spans="1:4">
      <c r="A197" s="152" t="s">
        <v>8256</v>
      </c>
      <c r="B197" s="151" t="s">
        <v>22355</v>
      </c>
      <c r="C197" s="150" t="s">
        <v>8113</v>
      </c>
      <c r="D197" s="153" t="s">
        <v>16</v>
      </c>
    </row>
    <row r="198" spans="1:4">
      <c r="A198" s="152" t="s">
        <v>8258</v>
      </c>
      <c r="B198" s="151" t="s">
        <v>22356</v>
      </c>
      <c r="C198" s="150" t="s">
        <v>269</v>
      </c>
      <c r="D198" s="153" t="s">
        <v>16</v>
      </c>
    </row>
    <row r="199" spans="1:4">
      <c r="A199" s="152" t="s">
        <v>240</v>
      </c>
      <c r="B199" s="151" t="s">
        <v>22357</v>
      </c>
      <c r="C199" s="150" t="s">
        <v>269</v>
      </c>
      <c r="D199" s="153" t="s">
        <v>16</v>
      </c>
    </row>
    <row r="200" spans="1:4">
      <c r="A200" s="152" t="s">
        <v>8257</v>
      </c>
      <c r="B200" s="151" t="s">
        <v>22358</v>
      </c>
      <c r="C200" s="150" t="s">
        <v>269</v>
      </c>
      <c r="D200" s="153" t="s">
        <v>16</v>
      </c>
    </row>
    <row r="201" spans="1:4">
      <c r="A201" s="152">
        <v>8732</v>
      </c>
      <c r="B201" s="151" t="s">
        <v>15400</v>
      </c>
      <c r="D201" s="153" t="s">
        <v>16</v>
      </c>
    </row>
    <row r="202" spans="1:4">
      <c r="A202" s="152" t="s">
        <v>8267</v>
      </c>
      <c r="B202" s="151" t="s">
        <v>22359</v>
      </c>
      <c r="C202" s="150" t="s">
        <v>8113</v>
      </c>
      <c r="D202" s="153" t="s">
        <v>16</v>
      </c>
    </row>
    <row r="203" spans="1:4">
      <c r="A203" s="152" t="s">
        <v>8264</v>
      </c>
      <c r="B203" s="151" t="s">
        <v>22360</v>
      </c>
      <c r="C203" s="150" t="s">
        <v>8113</v>
      </c>
      <c r="D203" s="153" t="s">
        <v>16</v>
      </c>
    </row>
    <row r="204" spans="1:4">
      <c r="A204" s="152" t="s">
        <v>8268</v>
      </c>
      <c r="B204" s="151" t="s">
        <v>22361</v>
      </c>
      <c r="C204" s="150" t="s">
        <v>8113</v>
      </c>
      <c r="D204" s="153" t="s">
        <v>16</v>
      </c>
    </row>
    <row r="205" spans="1:4">
      <c r="A205" s="152" t="s">
        <v>8265</v>
      </c>
      <c r="B205" s="151" t="s">
        <v>22362</v>
      </c>
      <c r="C205" s="150" t="s">
        <v>8113</v>
      </c>
      <c r="D205" s="153" t="s">
        <v>16</v>
      </c>
    </row>
    <row r="206" spans="1:4">
      <c r="A206" s="152" t="s">
        <v>8266</v>
      </c>
      <c r="B206" s="151" t="s">
        <v>22363</v>
      </c>
      <c r="C206" s="150" t="s">
        <v>8113</v>
      </c>
      <c r="D206" s="153" t="s">
        <v>16</v>
      </c>
    </row>
    <row r="207" spans="1:4">
      <c r="A207" s="152" t="s">
        <v>8263</v>
      </c>
      <c r="B207" s="151" t="s">
        <v>22364</v>
      </c>
      <c r="C207" s="150" t="s">
        <v>8113</v>
      </c>
      <c r="D207" s="153" t="s">
        <v>16</v>
      </c>
    </row>
    <row r="208" spans="1:4">
      <c r="A208" s="152" t="s">
        <v>8259</v>
      </c>
      <c r="B208" s="151" t="s">
        <v>22365</v>
      </c>
      <c r="C208" s="150" t="s">
        <v>8113</v>
      </c>
      <c r="D208" s="153" t="s">
        <v>16</v>
      </c>
    </row>
    <row r="209" spans="1:4">
      <c r="A209" s="152" t="s">
        <v>8260</v>
      </c>
      <c r="B209" s="151" t="s">
        <v>22366</v>
      </c>
      <c r="C209" s="150" t="s">
        <v>8113</v>
      </c>
      <c r="D209" s="153" t="s">
        <v>16</v>
      </c>
    </row>
    <row r="210" spans="1:4">
      <c r="A210" s="152" t="s">
        <v>8269</v>
      </c>
      <c r="B210" s="151" t="s">
        <v>22367</v>
      </c>
      <c r="C210" s="150" t="s">
        <v>8113</v>
      </c>
      <c r="D210" s="153" t="s">
        <v>16</v>
      </c>
    </row>
    <row r="211" spans="1:4">
      <c r="A211" s="152" t="s">
        <v>8261</v>
      </c>
      <c r="B211" s="151" t="s">
        <v>22368</v>
      </c>
      <c r="C211" s="150" t="s">
        <v>8113</v>
      </c>
      <c r="D211" s="153" t="s">
        <v>16</v>
      </c>
    </row>
    <row r="212" spans="1:4">
      <c r="A212" s="152" t="s">
        <v>8262</v>
      </c>
      <c r="B212" s="151" t="s">
        <v>22369</v>
      </c>
      <c r="C212" s="150" t="s">
        <v>8113</v>
      </c>
      <c r="D212" s="153" t="s">
        <v>16</v>
      </c>
    </row>
    <row r="213" spans="1:4">
      <c r="A213" s="152">
        <v>8733</v>
      </c>
      <c r="B213" s="151" t="s">
        <v>15401</v>
      </c>
      <c r="D213" s="153" t="s">
        <v>16</v>
      </c>
    </row>
    <row r="214" spans="1:4">
      <c r="A214" s="152" t="s">
        <v>8270</v>
      </c>
      <c r="B214" s="151" t="s">
        <v>22370</v>
      </c>
      <c r="C214" s="150" t="s">
        <v>8113</v>
      </c>
      <c r="D214" s="153" t="s">
        <v>16</v>
      </c>
    </row>
    <row r="215" spans="1:4">
      <c r="A215" s="152" t="s">
        <v>8271</v>
      </c>
      <c r="B215" s="151" t="s">
        <v>22371</v>
      </c>
      <c r="C215" s="150" t="s">
        <v>8113</v>
      </c>
      <c r="D215" s="153" t="s">
        <v>16</v>
      </c>
    </row>
    <row r="216" spans="1:4">
      <c r="A216" s="152" t="s">
        <v>8272</v>
      </c>
      <c r="B216" s="151" t="s">
        <v>22372</v>
      </c>
      <c r="C216" s="150" t="s">
        <v>8113</v>
      </c>
      <c r="D216" s="153" t="s">
        <v>16</v>
      </c>
    </row>
    <row r="217" spans="1:4">
      <c r="A217" s="152" t="s">
        <v>104</v>
      </c>
      <c r="B217" s="151" t="s">
        <v>22373</v>
      </c>
      <c r="C217" s="150" t="s">
        <v>8113</v>
      </c>
      <c r="D217" s="153" t="s">
        <v>16</v>
      </c>
    </row>
    <row r="218" spans="1:4">
      <c r="A218" s="152">
        <v>8734</v>
      </c>
      <c r="B218" s="151" t="s">
        <v>15402</v>
      </c>
      <c r="D218" s="153" t="s">
        <v>16</v>
      </c>
    </row>
    <row r="219" spans="1:4">
      <c r="A219" s="152" t="s">
        <v>105</v>
      </c>
      <c r="B219" s="151" t="s">
        <v>22374</v>
      </c>
      <c r="C219" s="150" t="s">
        <v>269</v>
      </c>
      <c r="D219" s="153" t="s">
        <v>16</v>
      </c>
    </row>
    <row r="220" spans="1:4">
      <c r="A220" s="152" t="s">
        <v>8273</v>
      </c>
      <c r="B220" s="151" t="s">
        <v>22375</v>
      </c>
      <c r="C220" s="150" t="s">
        <v>269</v>
      </c>
      <c r="D220" s="153" t="s">
        <v>16</v>
      </c>
    </row>
    <row r="221" spans="1:4">
      <c r="A221" s="152">
        <v>8735</v>
      </c>
      <c r="B221" s="151" t="s">
        <v>15403</v>
      </c>
      <c r="D221" s="153" t="s">
        <v>16</v>
      </c>
    </row>
    <row r="222" spans="1:4">
      <c r="A222" s="152" t="s">
        <v>8277</v>
      </c>
      <c r="B222" s="151" t="s">
        <v>22376</v>
      </c>
      <c r="C222" s="150" t="s">
        <v>8113</v>
      </c>
      <c r="D222" s="153" t="s">
        <v>16</v>
      </c>
    </row>
    <row r="223" spans="1:4">
      <c r="A223" s="152" t="s">
        <v>22255</v>
      </c>
      <c r="B223" s="151" t="s">
        <v>22377</v>
      </c>
      <c r="C223" s="150" t="s">
        <v>8113</v>
      </c>
      <c r="D223" s="153" t="s">
        <v>16</v>
      </c>
    </row>
    <row r="224" spans="1:4">
      <c r="A224" s="152" t="s">
        <v>22256</v>
      </c>
      <c r="B224" s="151" t="s">
        <v>22378</v>
      </c>
      <c r="C224" s="150" t="s">
        <v>8113</v>
      </c>
      <c r="D224" s="153" t="s">
        <v>16</v>
      </c>
    </row>
    <row r="225" spans="1:4">
      <c r="A225" s="152" t="s">
        <v>8275</v>
      </c>
      <c r="B225" s="151" t="s">
        <v>22379</v>
      </c>
      <c r="C225" s="150" t="s">
        <v>8113</v>
      </c>
      <c r="D225" s="153" t="s">
        <v>16</v>
      </c>
    </row>
    <row r="226" spans="1:4">
      <c r="A226" s="152" t="s">
        <v>8276</v>
      </c>
      <c r="B226" s="151" t="s">
        <v>22380</v>
      </c>
      <c r="C226" s="150" t="s">
        <v>8113</v>
      </c>
      <c r="D226" s="153" t="s">
        <v>16</v>
      </c>
    </row>
    <row r="227" spans="1:4">
      <c r="A227" s="152" t="s">
        <v>8274</v>
      </c>
      <c r="B227" s="151" t="s">
        <v>22381</v>
      </c>
      <c r="C227" s="150" t="s">
        <v>8113</v>
      </c>
      <c r="D227" s="153" t="s">
        <v>16</v>
      </c>
    </row>
    <row r="228" spans="1:4">
      <c r="A228" s="152" t="s">
        <v>106</v>
      </c>
      <c r="B228" s="151" t="s">
        <v>22382</v>
      </c>
      <c r="C228" s="150" t="s">
        <v>8113</v>
      </c>
      <c r="D228" s="153" t="s">
        <v>16</v>
      </c>
    </row>
    <row r="229" spans="1:4">
      <c r="A229" s="152" t="s">
        <v>8278</v>
      </c>
      <c r="B229" s="151" t="s">
        <v>22383</v>
      </c>
      <c r="C229" s="150" t="s">
        <v>8113</v>
      </c>
      <c r="D229" s="153" t="s">
        <v>16</v>
      </c>
    </row>
    <row r="230" spans="1:4">
      <c r="A230" s="152">
        <v>8736</v>
      </c>
      <c r="B230" s="151" t="s">
        <v>15404</v>
      </c>
      <c r="D230" s="153" t="s">
        <v>16</v>
      </c>
    </row>
    <row r="231" spans="1:4">
      <c r="A231" s="152" t="s">
        <v>22257</v>
      </c>
      <c r="B231" s="151" t="s">
        <v>22384</v>
      </c>
      <c r="C231" s="150" t="s">
        <v>145</v>
      </c>
      <c r="D231" s="153" t="s">
        <v>16</v>
      </c>
    </row>
    <row r="232" spans="1:4">
      <c r="A232" s="152" t="s">
        <v>22258</v>
      </c>
      <c r="B232" s="151" t="s">
        <v>22385</v>
      </c>
      <c r="C232" s="150" t="s">
        <v>269</v>
      </c>
      <c r="D232" s="153" t="s">
        <v>16</v>
      </c>
    </row>
    <row r="233" spans="1:4">
      <c r="A233" s="152">
        <v>8666</v>
      </c>
      <c r="B233" s="151" t="s">
        <v>15405</v>
      </c>
      <c r="D233" s="153" t="s">
        <v>16</v>
      </c>
    </row>
    <row r="234" spans="1:4">
      <c r="A234" s="152">
        <v>8737</v>
      </c>
      <c r="B234" s="151" t="s">
        <v>15406</v>
      </c>
      <c r="D234" s="153" t="s">
        <v>16</v>
      </c>
    </row>
    <row r="235" spans="1:4">
      <c r="A235" s="152" t="s">
        <v>22259</v>
      </c>
      <c r="B235" s="151" t="s">
        <v>22386</v>
      </c>
      <c r="C235" s="150" t="s">
        <v>8113</v>
      </c>
      <c r="D235" s="153" t="s">
        <v>16</v>
      </c>
    </row>
    <row r="236" spans="1:4">
      <c r="A236" s="152">
        <v>8738</v>
      </c>
      <c r="B236" s="151" t="s">
        <v>15407</v>
      </c>
      <c r="D236" s="153" t="s">
        <v>16</v>
      </c>
    </row>
    <row r="237" spans="1:4">
      <c r="A237" s="152" t="s">
        <v>22260</v>
      </c>
      <c r="B237" s="151" t="s">
        <v>22387</v>
      </c>
      <c r="C237" s="150" t="s">
        <v>8153</v>
      </c>
      <c r="D237" s="153" t="s">
        <v>16</v>
      </c>
    </row>
    <row r="238" spans="1:4">
      <c r="A238" s="152" t="s">
        <v>22261</v>
      </c>
      <c r="B238" s="151" t="s">
        <v>22388</v>
      </c>
      <c r="C238" s="150" t="s">
        <v>8153</v>
      </c>
      <c r="D238" s="153" t="s">
        <v>16</v>
      </c>
    </row>
    <row r="239" spans="1:4">
      <c r="A239" s="152" t="s">
        <v>22262</v>
      </c>
      <c r="B239" s="151" t="s">
        <v>22389</v>
      </c>
      <c r="C239" s="150" t="s">
        <v>8153</v>
      </c>
      <c r="D239" s="153" t="s">
        <v>16</v>
      </c>
    </row>
    <row r="240" spans="1:4">
      <c r="A240" s="152" t="s">
        <v>22263</v>
      </c>
      <c r="B240" s="151" t="s">
        <v>22390</v>
      </c>
      <c r="C240" s="150" t="s">
        <v>8153</v>
      </c>
      <c r="D240" s="153" t="s">
        <v>16</v>
      </c>
    </row>
    <row r="241" spans="1:4">
      <c r="A241" s="152" t="s">
        <v>22264</v>
      </c>
      <c r="B241" s="151" t="s">
        <v>22391</v>
      </c>
      <c r="C241" s="150" t="s">
        <v>8113</v>
      </c>
      <c r="D241" s="153" t="s">
        <v>16</v>
      </c>
    </row>
    <row r="242" spans="1:4">
      <c r="A242" s="152" t="s">
        <v>8283</v>
      </c>
      <c r="B242" s="151" t="s">
        <v>22392</v>
      </c>
      <c r="C242" s="150" t="s">
        <v>145</v>
      </c>
      <c r="D242" s="153" t="s">
        <v>16</v>
      </c>
    </row>
    <row r="243" spans="1:4">
      <c r="A243" s="152" t="s">
        <v>8284</v>
      </c>
      <c r="B243" s="151" t="s">
        <v>22393</v>
      </c>
      <c r="C243" s="150" t="s">
        <v>145</v>
      </c>
      <c r="D243" s="153" t="s">
        <v>16</v>
      </c>
    </row>
    <row r="244" spans="1:4">
      <c r="A244" s="152" t="s">
        <v>8285</v>
      </c>
      <c r="B244" s="151" t="s">
        <v>22394</v>
      </c>
      <c r="C244" s="150" t="s">
        <v>145</v>
      </c>
      <c r="D244" s="153" t="s">
        <v>16</v>
      </c>
    </row>
    <row r="245" spans="1:4">
      <c r="A245" s="152" t="s">
        <v>8286</v>
      </c>
      <c r="B245" s="151" t="s">
        <v>22395</v>
      </c>
      <c r="C245" s="150" t="s">
        <v>145</v>
      </c>
      <c r="D245" s="153" t="s">
        <v>16</v>
      </c>
    </row>
    <row r="246" spans="1:4">
      <c r="A246" s="152" t="s">
        <v>8287</v>
      </c>
      <c r="B246" s="151" t="s">
        <v>22396</v>
      </c>
      <c r="C246" s="150" t="s">
        <v>145</v>
      </c>
      <c r="D246" s="153" t="s">
        <v>16</v>
      </c>
    </row>
    <row r="247" spans="1:4">
      <c r="A247" s="152" t="s">
        <v>8288</v>
      </c>
      <c r="B247" s="151" t="s">
        <v>22397</v>
      </c>
      <c r="C247" s="150" t="s">
        <v>145</v>
      </c>
      <c r="D247" s="153" t="s">
        <v>16</v>
      </c>
    </row>
    <row r="248" spans="1:4">
      <c r="A248" s="152" t="s">
        <v>8289</v>
      </c>
      <c r="B248" s="151" t="s">
        <v>22398</v>
      </c>
      <c r="C248" s="150" t="s">
        <v>145</v>
      </c>
      <c r="D248" s="153" t="s">
        <v>16</v>
      </c>
    </row>
    <row r="249" spans="1:4">
      <c r="A249" s="152" t="s">
        <v>8291</v>
      </c>
      <c r="B249" s="151" t="s">
        <v>22399</v>
      </c>
      <c r="C249" s="150" t="s">
        <v>145</v>
      </c>
      <c r="D249" s="153" t="s">
        <v>16</v>
      </c>
    </row>
    <row r="250" spans="1:4">
      <c r="A250" s="152" t="s">
        <v>8293</v>
      </c>
      <c r="B250" s="151" t="s">
        <v>22400</v>
      </c>
      <c r="C250" s="150" t="s">
        <v>145</v>
      </c>
      <c r="D250" s="153" t="s">
        <v>16</v>
      </c>
    </row>
    <row r="251" spans="1:4">
      <c r="A251" s="152" t="s">
        <v>8295</v>
      </c>
      <c r="B251" s="151" t="s">
        <v>22401</v>
      </c>
      <c r="C251" s="150" t="s">
        <v>145</v>
      </c>
      <c r="D251" s="153" t="s">
        <v>16</v>
      </c>
    </row>
    <row r="252" spans="1:4">
      <c r="A252" s="152" t="s">
        <v>8297</v>
      </c>
      <c r="B252" s="151" t="s">
        <v>22402</v>
      </c>
      <c r="C252" s="150" t="s">
        <v>145</v>
      </c>
      <c r="D252" s="153" t="s">
        <v>16</v>
      </c>
    </row>
    <row r="253" spans="1:4">
      <c r="A253" s="152" t="s">
        <v>8290</v>
      </c>
      <c r="B253" s="151" t="s">
        <v>22403</v>
      </c>
      <c r="C253" s="150" t="s">
        <v>145</v>
      </c>
      <c r="D253" s="153" t="s">
        <v>16</v>
      </c>
    </row>
    <row r="254" spans="1:4">
      <c r="A254" s="152" t="s">
        <v>8292</v>
      </c>
      <c r="B254" s="151" t="s">
        <v>22404</v>
      </c>
      <c r="C254" s="150" t="s">
        <v>145</v>
      </c>
      <c r="D254" s="153" t="s">
        <v>16</v>
      </c>
    </row>
    <row r="255" spans="1:4">
      <c r="A255" s="152" t="s">
        <v>8294</v>
      </c>
      <c r="B255" s="151" t="s">
        <v>22405</v>
      </c>
      <c r="C255" s="150" t="s">
        <v>145</v>
      </c>
      <c r="D255" s="153" t="s">
        <v>16</v>
      </c>
    </row>
    <row r="256" spans="1:4">
      <c r="A256" s="152" t="s">
        <v>8296</v>
      </c>
      <c r="B256" s="151" t="s">
        <v>22406</v>
      </c>
      <c r="C256" s="150" t="s">
        <v>145</v>
      </c>
      <c r="D256" s="153" t="s">
        <v>16</v>
      </c>
    </row>
    <row r="257" spans="1:4">
      <c r="A257" s="152" t="s">
        <v>8298</v>
      </c>
      <c r="B257" s="151" t="s">
        <v>22407</v>
      </c>
      <c r="C257" s="150" t="s">
        <v>145</v>
      </c>
      <c r="D257" s="153" t="s">
        <v>16</v>
      </c>
    </row>
    <row r="258" spans="1:4">
      <c r="A258" s="152" t="s">
        <v>8279</v>
      </c>
      <c r="B258" s="151" t="s">
        <v>22408</v>
      </c>
      <c r="C258" s="150" t="s">
        <v>8153</v>
      </c>
      <c r="D258" s="153" t="s">
        <v>16</v>
      </c>
    </row>
    <row r="259" spans="1:4">
      <c r="A259" s="152" t="s">
        <v>22265</v>
      </c>
      <c r="B259" s="151" t="s">
        <v>22409</v>
      </c>
      <c r="C259" s="150" t="s">
        <v>8153</v>
      </c>
      <c r="D259" s="153" t="s">
        <v>16</v>
      </c>
    </row>
    <row r="260" spans="1:4">
      <c r="A260" s="152" t="s">
        <v>22266</v>
      </c>
      <c r="B260" s="151" t="s">
        <v>22410</v>
      </c>
      <c r="C260" s="150" t="s">
        <v>8153</v>
      </c>
      <c r="D260" s="153" t="s">
        <v>16</v>
      </c>
    </row>
    <row r="261" spans="1:4">
      <c r="A261" s="152" t="s">
        <v>22267</v>
      </c>
      <c r="B261" s="151" t="s">
        <v>22411</v>
      </c>
      <c r="C261" s="150" t="s">
        <v>8153</v>
      </c>
      <c r="D261" s="153" t="s">
        <v>16</v>
      </c>
    </row>
    <row r="262" spans="1:4">
      <c r="A262" s="152" t="s">
        <v>22268</v>
      </c>
      <c r="B262" s="151" t="s">
        <v>22412</v>
      </c>
      <c r="C262" s="150" t="s">
        <v>8153</v>
      </c>
      <c r="D262" s="153" t="s">
        <v>16</v>
      </c>
    </row>
    <row r="263" spans="1:4">
      <c r="A263" s="152" t="s">
        <v>8280</v>
      </c>
      <c r="B263" s="151" t="s">
        <v>8281</v>
      </c>
      <c r="C263" s="150" t="s">
        <v>145</v>
      </c>
      <c r="D263" s="153" t="s">
        <v>16</v>
      </c>
    </row>
    <row r="264" spans="1:4">
      <c r="A264" s="152" t="s">
        <v>8282</v>
      </c>
      <c r="B264" s="151" t="s">
        <v>22413</v>
      </c>
      <c r="C264" s="150" t="s">
        <v>8113</v>
      </c>
      <c r="D264" s="153" t="s">
        <v>16</v>
      </c>
    </row>
    <row r="265" spans="1:4">
      <c r="A265" s="152" t="s">
        <v>8299</v>
      </c>
      <c r="B265" s="151" t="s">
        <v>22414</v>
      </c>
      <c r="C265" s="150" t="s">
        <v>145</v>
      </c>
      <c r="D265" s="153" t="s">
        <v>16</v>
      </c>
    </row>
    <row r="266" spans="1:4">
      <c r="A266" s="152" t="s">
        <v>8300</v>
      </c>
      <c r="B266" s="151" t="s">
        <v>22415</v>
      </c>
      <c r="C266" s="150" t="s">
        <v>145</v>
      </c>
      <c r="D266" s="153" t="s">
        <v>16</v>
      </c>
    </row>
    <row r="267" spans="1:4">
      <c r="A267" s="152" t="s">
        <v>8301</v>
      </c>
      <c r="B267" s="151" t="s">
        <v>22416</v>
      </c>
      <c r="C267" s="150" t="s">
        <v>145</v>
      </c>
      <c r="D267" s="153" t="s">
        <v>16</v>
      </c>
    </row>
    <row r="268" spans="1:4">
      <c r="A268" s="152" t="s">
        <v>8302</v>
      </c>
      <c r="B268" s="151" t="s">
        <v>22417</v>
      </c>
      <c r="C268" s="150" t="s">
        <v>145</v>
      </c>
      <c r="D268" s="153" t="s">
        <v>16</v>
      </c>
    </row>
    <row r="269" spans="1:4">
      <c r="A269" s="152" t="s">
        <v>8303</v>
      </c>
      <c r="B269" s="151" t="s">
        <v>22418</v>
      </c>
      <c r="C269" s="150" t="s">
        <v>145</v>
      </c>
      <c r="D269" s="153" t="s">
        <v>16</v>
      </c>
    </row>
    <row r="270" spans="1:4">
      <c r="A270" s="152" t="s">
        <v>8304</v>
      </c>
      <c r="B270" s="151" t="s">
        <v>22419</v>
      </c>
      <c r="C270" s="150" t="s">
        <v>145</v>
      </c>
      <c r="D270" s="153" t="s">
        <v>16</v>
      </c>
    </row>
    <row r="271" spans="1:4">
      <c r="A271" s="152" t="s">
        <v>8305</v>
      </c>
      <c r="B271" s="151" t="s">
        <v>22420</v>
      </c>
      <c r="C271" s="150" t="s">
        <v>145</v>
      </c>
      <c r="D271" s="153" t="s">
        <v>16</v>
      </c>
    </row>
    <row r="272" spans="1:4">
      <c r="A272" s="152" t="s">
        <v>8306</v>
      </c>
      <c r="B272" s="151" t="s">
        <v>22421</v>
      </c>
      <c r="C272" s="150" t="s">
        <v>145</v>
      </c>
      <c r="D272" s="153" t="s">
        <v>16</v>
      </c>
    </row>
    <row r="273" spans="1:4">
      <c r="A273" s="152" t="s">
        <v>8307</v>
      </c>
      <c r="B273" s="151" t="s">
        <v>22422</v>
      </c>
      <c r="C273" s="150" t="s">
        <v>145</v>
      </c>
      <c r="D273" s="153" t="s">
        <v>16</v>
      </c>
    </row>
    <row r="274" spans="1:4">
      <c r="A274" s="152" t="s">
        <v>8308</v>
      </c>
      <c r="B274" s="151" t="s">
        <v>22423</v>
      </c>
      <c r="C274" s="150" t="s">
        <v>145</v>
      </c>
      <c r="D274" s="153" t="s">
        <v>16</v>
      </c>
    </row>
    <row r="275" spans="1:4">
      <c r="A275" s="152" t="s">
        <v>8309</v>
      </c>
      <c r="B275" s="151" t="s">
        <v>22424</v>
      </c>
      <c r="C275" s="150" t="s">
        <v>145</v>
      </c>
      <c r="D275" s="153" t="s">
        <v>16</v>
      </c>
    </row>
    <row r="276" spans="1:4">
      <c r="A276" s="152" t="s">
        <v>8310</v>
      </c>
      <c r="B276" s="151" t="s">
        <v>22425</v>
      </c>
      <c r="C276" s="150" t="s">
        <v>145</v>
      </c>
      <c r="D276" s="153" t="s">
        <v>16</v>
      </c>
    </row>
    <row r="277" spans="1:4">
      <c r="A277" s="152" t="s">
        <v>8311</v>
      </c>
      <c r="B277" s="151" t="s">
        <v>22426</v>
      </c>
      <c r="C277" s="150" t="s">
        <v>145</v>
      </c>
      <c r="D277" s="153" t="s">
        <v>16</v>
      </c>
    </row>
    <row r="278" spans="1:4">
      <c r="A278" s="152" t="s">
        <v>22269</v>
      </c>
      <c r="B278" s="151" t="s">
        <v>22427</v>
      </c>
      <c r="C278" s="150" t="s">
        <v>8153</v>
      </c>
      <c r="D278" s="153" t="s">
        <v>16</v>
      </c>
    </row>
    <row r="279" spans="1:4">
      <c r="A279" s="152" t="s">
        <v>22270</v>
      </c>
      <c r="B279" s="151" t="s">
        <v>22428</v>
      </c>
      <c r="C279" s="150" t="s">
        <v>13939</v>
      </c>
      <c r="D279" s="153" t="s">
        <v>16</v>
      </c>
    </row>
    <row r="280" spans="1:4">
      <c r="A280" s="152" t="s">
        <v>22271</v>
      </c>
      <c r="B280" s="151" t="s">
        <v>22429</v>
      </c>
      <c r="C280" s="150" t="s">
        <v>8153</v>
      </c>
      <c r="D280" s="153" t="s">
        <v>16</v>
      </c>
    </row>
    <row r="281" spans="1:4">
      <c r="A281" s="152" t="s">
        <v>22272</v>
      </c>
      <c r="B281" s="151" t="s">
        <v>22430</v>
      </c>
      <c r="C281" s="150" t="s">
        <v>13939</v>
      </c>
      <c r="D281" s="153" t="s">
        <v>16</v>
      </c>
    </row>
    <row r="282" spans="1:4">
      <c r="A282" s="152" t="s">
        <v>22273</v>
      </c>
      <c r="B282" s="151" t="s">
        <v>22431</v>
      </c>
      <c r="C282" s="150" t="s">
        <v>8153</v>
      </c>
      <c r="D282" s="153" t="s">
        <v>16</v>
      </c>
    </row>
    <row r="283" spans="1:4">
      <c r="A283" s="152" t="s">
        <v>22274</v>
      </c>
      <c r="B283" s="151" t="s">
        <v>22432</v>
      </c>
      <c r="C283" s="150" t="s">
        <v>13939</v>
      </c>
      <c r="D283" s="153" t="s">
        <v>16</v>
      </c>
    </row>
    <row r="284" spans="1:4">
      <c r="A284" s="152" t="s">
        <v>22275</v>
      </c>
      <c r="B284" s="151" t="s">
        <v>22433</v>
      </c>
      <c r="C284" s="150" t="s">
        <v>8153</v>
      </c>
      <c r="D284" s="153" t="s">
        <v>16</v>
      </c>
    </row>
    <row r="285" spans="1:4">
      <c r="A285" s="152" t="s">
        <v>22276</v>
      </c>
      <c r="B285" s="151" t="s">
        <v>22434</v>
      </c>
      <c r="C285" s="150" t="s">
        <v>13939</v>
      </c>
      <c r="D285" s="153" t="s">
        <v>16</v>
      </c>
    </row>
    <row r="286" spans="1:4">
      <c r="A286" s="152" t="s">
        <v>22277</v>
      </c>
      <c r="B286" s="151" t="s">
        <v>22435</v>
      </c>
      <c r="C286" s="150" t="s">
        <v>8113</v>
      </c>
      <c r="D286" s="153" t="s">
        <v>16</v>
      </c>
    </row>
    <row r="287" spans="1:4">
      <c r="A287" s="152">
        <v>8739</v>
      </c>
      <c r="B287" s="151" t="s">
        <v>22436</v>
      </c>
      <c r="D287" s="153" t="s">
        <v>16</v>
      </c>
    </row>
    <row r="288" spans="1:4">
      <c r="A288" s="152" t="s">
        <v>8312</v>
      </c>
      <c r="B288" s="151" t="s">
        <v>22437</v>
      </c>
      <c r="C288" s="150" t="s">
        <v>269</v>
      </c>
      <c r="D288" s="153" t="s">
        <v>16</v>
      </c>
    </row>
    <row r="289" spans="1:4">
      <c r="A289" s="152" t="s">
        <v>8313</v>
      </c>
      <c r="B289" s="151" t="s">
        <v>22438</v>
      </c>
      <c r="C289" s="150" t="s">
        <v>269</v>
      </c>
      <c r="D289" s="153" t="s">
        <v>16</v>
      </c>
    </row>
    <row r="290" spans="1:4">
      <c r="A290" s="152" t="s">
        <v>8314</v>
      </c>
      <c r="B290" s="151" t="s">
        <v>22439</v>
      </c>
      <c r="C290" s="150" t="s">
        <v>269</v>
      </c>
      <c r="D290" s="153" t="s">
        <v>16</v>
      </c>
    </row>
    <row r="291" spans="1:4">
      <c r="A291" s="152">
        <v>8740</v>
      </c>
      <c r="B291" s="151" t="s">
        <v>15408</v>
      </c>
      <c r="D291" s="153" t="s">
        <v>16</v>
      </c>
    </row>
    <row r="292" spans="1:4">
      <c r="A292" s="152" t="s">
        <v>8315</v>
      </c>
      <c r="B292" s="151" t="s">
        <v>22440</v>
      </c>
      <c r="C292" s="150" t="s">
        <v>8113</v>
      </c>
      <c r="D292" s="153" t="s">
        <v>16</v>
      </c>
    </row>
    <row r="293" spans="1:4">
      <c r="A293" s="152" t="s">
        <v>8316</v>
      </c>
      <c r="B293" s="151" t="s">
        <v>22441</v>
      </c>
      <c r="C293" s="150" t="s">
        <v>8113</v>
      </c>
      <c r="D293" s="153" t="s">
        <v>16</v>
      </c>
    </row>
    <row r="294" spans="1:4">
      <c r="A294" s="152" t="s">
        <v>8317</v>
      </c>
      <c r="B294" s="151" t="s">
        <v>22442</v>
      </c>
      <c r="C294" s="150" t="s">
        <v>8113</v>
      </c>
      <c r="D294" s="153" t="s">
        <v>16</v>
      </c>
    </row>
    <row r="295" spans="1:4">
      <c r="A295" s="152" t="s">
        <v>8318</v>
      </c>
      <c r="B295" s="151" t="s">
        <v>22443</v>
      </c>
      <c r="C295" s="150" t="s">
        <v>8113</v>
      </c>
      <c r="D295" s="153" t="s">
        <v>16</v>
      </c>
    </row>
    <row r="296" spans="1:4">
      <c r="A296" s="152" t="s">
        <v>8319</v>
      </c>
      <c r="B296" s="151" t="s">
        <v>22444</v>
      </c>
      <c r="C296" s="150" t="s">
        <v>8113</v>
      </c>
      <c r="D296" s="153" t="s">
        <v>16</v>
      </c>
    </row>
    <row r="297" spans="1:4">
      <c r="A297" s="152" t="s">
        <v>8320</v>
      </c>
      <c r="B297" s="151" t="s">
        <v>22445</v>
      </c>
      <c r="C297" s="150" t="s">
        <v>8113</v>
      </c>
      <c r="D297" s="153" t="s">
        <v>16</v>
      </c>
    </row>
    <row r="298" spans="1:4">
      <c r="A298" s="152" t="s">
        <v>8321</v>
      </c>
      <c r="B298" s="151" t="s">
        <v>22446</v>
      </c>
      <c r="C298" s="150" t="s">
        <v>8113</v>
      </c>
      <c r="D298" s="153" t="s">
        <v>16</v>
      </c>
    </row>
    <row r="299" spans="1:4">
      <c r="A299" s="152" t="s">
        <v>8322</v>
      </c>
      <c r="B299" s="151" t="s">
        <v>22447</v>
      </c>
      <c r="C299" s="150" t="s">
        <v>8113</v>
      </c>
      <c r="D299" s="153" t="s">
        <v>16</v>
      </c>
    </row>
    <row r="300" spans="1:4">
      <c r="A300" s="152" t="s">
        <v>8323</v>
      </c>
      <c r="B300" s="151" t="s">
        <v>22448</v>
      </c>
      <c r="C300" s="150" t="s">
        <v>8113</v>
      </c>
      <c r="D300" s="153" t="s">
        <v>16</v>
      </c>
    </row>
    <row r="301" spans="1:4">
      <c r="A301" s="152" t="s">
        <v>8324</v>
      </c>
      <c r="B301" s="151" t="s">
        <v>22449</v>
      </c>
      <c r="C301" s="150" t="s">
        <v>8113</v>
      </c>
      <c r="D301" s="153" t="s">
        <v>16</v>
      </c>
    </row>
    <row r="302" spans="1:4">
      <c r="A302" s="152" t="s">
        <v>8325</v>
      </c>
      <c r="B302" s="151" t="s">
        <v>22450</v>
      </c>
      <c r="C302" s="150" t="s">
        <v>8113</v>
      </c>
      <c r="D302" s="153" t="s">
        <v>16</v>
      </c>
    </row>
    <row r="303" spans="1:4">
      <c r="A303" s="152" t="s">
        <v>8326</v>
      </c>
      <c r="B303" s="151" t="s">
        <v>22451</v>
      </c>
      <c r="C303" s="150" t="s">
        <v>8113</v>
      </c>
      <c r="D303" s="153" t="s">
        <v>16</v>
      </c>
    </row>
    <row r="304" spans="1:4">
      <c r="A304" s="152" t="s">
        <v>8327</v>
      </c>
      <c r="B304" s="151" t="s">
        <v>22452</v>
      </c>
      <c r="C304" s="150" t="s">
        <v>8113</v>
      </c>
      <c r="D304" s="153" t="s">
        <v>16</v>
      </c>
    </row>
    <row r="305" spans="1:4">
      <c r="A305" s="152">
        <v>8741</v>
      </c>
      <c r="B305" s="151" t="s">
        <v>15409</v>
      </c>
      <c r="D305" s="153" t="s">
        <v>16</v>
      </c>
    </row>
    <row r="306" spans="1:4">
      <c r="A306" s="152" t="s">
        <v>8328</v>
      </c>
      <c r="B306" s="151" t="s">
        <v>22453</v>
      </c>
      <c r="C306" s="150" t="s">
        <v>8113</v>
      </c>
      <c r="D306" s="153" t="s">
        <v>16</v>
      </c>
    </row>
    <row r="307" spans="1:4">
      <c r="A307" s="152" t="s">
        <v>8329</v>
      </c>
      <c r="B307" s="151" t="s">
        <v>22454</v>
      </c>
      <c r="C307" s="150" t="s">
        <v>8113</v>
      </c>
      <c r="D307" s="153" t="s">
        <v>16</v>
      </c>
    </row>
    <row r="308" spans="1:4">
      <c r="A308" s="152" t="s">
        <v>8330</v>
      </c>
      <c r="B308" s="151" t="s">
        <v>22455</v>
      </c>
      <c r="C308" s="150" t="s">
        <v>8113</v>
      </c>
      <c r="D308" s="153" t="s">
        <v>16</v>
      </c>
    </row>
    <row r="309" spans="1:4">
      <c r="A309" s="152" t="s">
        <v>8331</v>
      </c>
      <c r="B309" s="151" t="s">
        <v>22456</v>
      </c>
      <c r="C309" s="150" t="s">
        <v>8113</v>
      </c>
      <c r="D309" s="153" t="s">
        <v>16</v>
      </c>
    </row>
    <row r="310" spans="1:4">
      <c r="A310" s="152" t="s">
        <v>8332</v>
      </c>
      <c r="B310" s="151" t="s">
        <v>22457</v>
      </c>
      <c r="C310" s="150" t="s">
        <v>8113</v>
      </c>
      <c r="D310" s="153" t="s">
        <v>16</v>
      </c>
    </row>
    <row r="311" spans="1:4">
      <c r="A311" s="152" t="s">
        <v>8333</v>
      </c>
      <c r="B311" s="151" t="s">
        <v>22458</v>
      </c>
      <c r="C311" s="150" t="s">
        <v>8113</v>
      </c>
      <c r="D311" s="153" t="s">
        <v>16</v>
      </c>
    </row>
    <row r="312" spans="1:4">
      <c r="A312" s="152" t="s">
        <v>8334</v>
      </c>
      <c r="B312" s="151" t="s">
        <v>22459</v>
      </c>
      <c r="C312" s="150" t="s">
        <v>8113</v>
      </c>
      <c r="D312" s="153" t="s">
        <v>16</v>
      </c>
    </row>
    <row r="313" spans="1:4">
      <c r="A313" s="152" t="s">
        <v>8335</v>
      </c>
      <c r="B313" s="151" t="s">
        <v>22460</v>
      </c>
      <c r="C313" s="150" t="s">
        <v>8113</v>
      </c>
      <c r="D313" s="153" t="s">
        <v>16</v>
      </c>
    </row>
    <row r="314" spans="1:4">
      <c r="A314" s="152" t="s">
        <v>8336</v>
      </c>
      <c r="B314" s="151" t="s">
        <v>22461</v>
      </c>
      <c r="C314" s="150" t="s">
        <v>8113</v>
      </c>
      <c r="D314" s="153" t="s">
        <v>16</v>
      </c>
    </row>
    <row r="315" spans="1:4">
      <c r="A315" s="152" t="s">
        <v>8337</v>
      </c>
      <c r="B315" s="151" t="s">
        <v>22462</v>
      </c>
      <c r="C315" s="150" t="s">
        <v>8113</v>
      </c>
      <c r="D315" s="153" t="s">
        <v>16</v>
      </c>
    </row>
    <row r="316" spans="1:4">
      <c r="A316" s="152">
        <v>8667</v>
      </c>
      <c r="B316" s="151" t="s">
        <v>15410</v>
      </c>
      <c r="D316" s="153" t="s">
        <v>16</v>
      </c>
    </row>
    <row r="317" spans="1:4">
      <c r="A317" s="152">
        <v>8742</v>
      </c>
      <c r="B317" s="151" t="s">
        <v>15411</v>
      </c>
      <c r="D317" s="153" t="s">
        <v>16</v>
      </c>
    </row>
    <row r="318" spans="1:4">
      <c r="A318" s="152" t="s">
        <v>8338</v>
      </c>
      <c r="B318" s="151" t="s">
        <v>22463</v>
      </c>
      <c r="C318" s="150" t="s">
        <v>8113</v>
      </c>
      <c r="D318" s="153" t="s">
        <v>16</v>
      </c>
    </row>
    <row r="319" spans="1:4">
      <c r="A319" s="152" t="s">
        <v>8339</v>
      </c>
      <c r="B319" s="151" t="s">
        <v>22464</v>
      </c>
      <c r="C319" s="150" t="s">
        <v>8113</v>
      </c>
      <c r="D319" s="153" t="s">
        <v>16</v>
      </c>
    </row>
    <row r="320" spans="1:4">
      <c r="A320" s="152" t="s">
        <v>8340</v>
      </c>
      <c r="B320" s="151" t="s">
        <v>22465</v>
      </c>
      <c r="C320" s="150" t="s">
        <v>8113</v>
      </c>
      <c r="D320" s="153" t="s">
        <v>16</v>
      </c>
    </row>
    <row r="321" spans="1:4">
      <c r="A321" s="152">
        <v>8744</v>
      </c>
      <c r="B321" s="151" t="s">
        <v>15412</v>
      </c>
      <c r="D321" s="153" t="s">
        <v>16</v>
      </c>
    </row>
    <row r="322" spans="1:4">
      <c r="A322" s="152" t="s">
        <v>8341</v>
      </c>
      <c r="B322" s="151" t="s">
        <v>22466</v>
      </c>
      <c r="C322" s="150" t="s">
        <v>8113</v>
      </c>
      <c r="D322" s="153" t="s">
        <v>16</v>
      </c>
    </row>
    <row r="323" spans="1:4">
      <c r="A323" s="152" t="s">
        <v>8342</v>
      </c>
      <c r="B323" s="151" t="s">
        <v>22467</v>
      </c>
      <c r="C323" s="150" t="s">
        <v>8113</v>
      </c>
      <c r="D323" s="153" t="s">
        <v>16</v>
      </c>
    </row>
    <row r="324" spans="1:4">
      <c r="A324" s="152" t="s">
        <v>8343</v>
      </c>
      <c r="B324" s="151" t="s">
        <v>8344</v>
      </c>
      <c r="C324" s="150" t="s">
        <v>8113</v>
      </c>
      <c r="D324" s="153" t="s">
        <v>16</v>
      </c>
    </row>
    <row r="325" spans="1:4">
      <c r="A325" s="152" t="s">
        <v>12100</v>
      </c>
      <c r="B325" s="151" t="s">
        <v>12101</v>
      </c>
      <c r="C325" s="150" t="s">
        <v>8113</v>
      </c>
      <c r="D325" s="153" t="s">
        <v>16</v>
      </c>
    </row>
    <row r="326" spans="1:4">
      <c r="A326" s="152">
        <v>8745</v>
      </c>
      <c r="B326" s="151" t="s">
        <v>15413</v>
      </c>
      <c r="D326" s="153" t="s">
        <v>16</v>
      </c>
    </row>
    <row r="327" spans="1:4">
      <c r="A327" s="152" t="s">
        <v>8345</v>
      </c>
      <c r="B327" s="151" t="s">
        <v>22468</v>
      </c>
      <c r="C327" s="150" t="s">
        <v>8113</v>
      </c>
      <c r="D327" s="153" t="s">
        <v>16</v>
      </c>
    </row>
    <row r="328" spans="1:4">
      <c r="A328" s="152" t="s">
        <v>8346</v>
      </c>
      <c r="B328" s="151" t="s">
        <v>22469</v>
      </c>
      <c r="C328" s="150" t="s">
        <v>8113</v>
      </c>
      <c r="D328" s="153" t="s">
        <v>16</v>
      </c>
    </row>
    <row r="329" spans="1:4">
      <c r="A329" s="152">
        <v>8668</v>
      </c>
      <c r="B329" s="151" t="s">
        <v>15414</v>
      </c>
      <c r="D329" s="153" t="s">
        <v>16</v>
      </c>
    </row>
    <row r="330" spans="1:4">
      <c r="A330" s="152">
        <v>8746</v>
      </c>
      <c r="B330" s="151" t="s">
        <v>15415</v>
      </c>
      <c r="D330" s="153" t="s">
        <v>16</v>
      </c>
    </row>
    <row r="331" spans="1:4">
      <c r="A331" s="152" t="s">
        <v>22278</v>
      </c>
      <c r="B331" s="151" t="s">
        <v>22470</v>
      </c>
      <c r="C331" s="150" t="s">
        <v>269</v>
      </c>
      <c r="D331" s="153" t="s">
        <v>16</v>
      </c>
    </row>
    <row r="332" spans="1:4">
      <c r="A332" s="152" t="s">
        <v>22279</v>
      </c>
      <c r="B332" s="151" t="s">
        <v>22471</v>
      </c>
      <c r="C332" s="150" t="s">
        <v>269</v>
      </c>
      <c r="D332" s="153" t="s">
        <v>16</v>
      </c>
    </row>
    <row r="333" spans="1:4">
      <c r="A333" s="152" t="s">
        <v>22280</v>
      </c>
      <c r="B333" s="151" t="s">
        <v>22472</v>
      </c>
      <c r="C333" s="150" t="s">
        <v>269</v>
      </c>
      <c r="D333" s="153" t="s">
        <v>16</v>
      </c>
    </row>
    <row r="334" spans="1:4">
      <c r="A334" s="152" t="s">
        <v>22281</v>
      </c>
      <c r="B334" s="151" t="s">
        <v>22473</v>
      </c>
      <c r="C334" s="150" t="s">
        <v>269</v>
      </c>
      <c r="D334" s="153" t="s">
        <v>16</v>
      </c>
    </row>
    <row r="335" spans="1:4">
      <c r="A335" s="152" t="s">
        <v>22282</v>
      </c>
      <c r="B335" s="151" t="s">
        <v>22474</v>
      </c>
      <c r="C335" s="150" t="s">
        <v>8351</v>
      </c>
      <c r="D335" s="153" t="s">
        <v>16</v>
      </c>
    </row>
    <row r="336" spans="1:4">
      <c r="A336" s="152" t="s">
        <v>22283</v>
      </c>
      <c r="B336" s="151" t="s">
        <v>22475</v>
      </c>
      <c r="C336" s="150" t="s">
        <v>8351</v>
      </c>
      <c r="D336" s="153" t="s">
        <v>16</v>
      </c>
    </row>
    <row r="337" spans="1:4">
      <c r="A337" s="152" t="s">
        <v>22284</v>
      </c>
      <c r="B337" s="151" t="s">
        <v>22476</v>
      </c>
      <c r="C337" s="150" t="s">
        <v>8351</v>
      </c>
      <c r="D337" s="153" t="s">
        <v>16</v>
      </c>
    </row>
    <row r="338" spans="1:4">
      <c r="A338" s="152" t="s">
        <v>8352</v>
      </c>
      <c r="B338" s="151" t="s">
        <v>22477</v>
      </c>
      <c r="C338" s="150" t="s">
        <v>8351</v>
      </c>
      <c r="D338" s="153" t="s">
        <v>16</v>
      </c>
    </row>
    <row r="339" spans="1:4">
      <c r="A339" s="152" t="s">
        <v>22285</v>
      </c>
      <c r="B339" s="151" t="s">
        <v>22478</v>
      </c>
      <c r="C339" s="150" t="s">
        <v>8351</v>
      </c>
      <c r="D339" s="153" t="s">
        <v>16</v>
      </c>
    </row>
    <row r="340" spans="1:4">
      <c r="A340" s="152" t="s">
        <v>22286</v>
      </c>
      <c r="B340" s="151" t="s">
        <v>22479</v>
      </c>
      <c r="C340" s="150" t="s">
        <v>8351</v>
      </c>
      <c r="D340" s="153" t="s">
        <v>16</v>
      </c>
    </row>
    <row r="341" spans="1:4">
      <c r="A341" s="152" t="s">
        <v>8353</v>
      </c>
      <c r="B341" s="151" t="s">
        <v>22480</v>
      </c>
      <c r="C341" s="150" t="s">
        <v>8351</v>
      </c>
      <c r="D341" s="153" t="s">
        <v>16</v>
      </c>
    </row>
    <row r="342" spans="1:4">
      <c r="A342" s="152" t="s">
        <v>22287</v>
      </c>
      <c r="B342" s="151" t="s">
        <v>22481</v>
      </c>
      <c r="C342" s="150" t="s">
        <v>8351</v>
      </c>
      <c r="D342" s="153" t="s">
        <v>16</v>
      </c>
    </row>
    <row r="343" spans="1:4">
      <c r="A343" s="152" t="s">
        <v>22288</v>
      </c>
      <c r="B343" s="151" t="s">
        <v>22482</v>
      </c>
      <c r="C343" s="150" t="s">
        <v>8351</v>
      </c>
      <c r="D343" s="153" t="s">
        <v>16</v>
      </c>
    </row>
    <row r="344" spans="1:4">
      <c r="A344" s="152" t="s">
        <v>8354</v>
      </c>
      <c r="B344" s="151" t="s">
        <v>22483</v>
      </c>
      <c r="C344" s="150" t="s">
        <v>8351</v>
      </c>
      <c r="D344" s="153" t="s">
        <v>16</v>
      </c>
    </row>
    <row r="345" spans="1:4">
      <c r="A345" s="152" t="s">
        <v>8355</v>
      </c>
      <c r="B345" s="151" t="s">
        <v>22484</v>
      </c>
      <c r="C345" s="150" t="s">
        <v>8351</v>
      </c>
      <c r="D345" s="153" t="s">
        <v>16</v>
      </c>
    </row>
    <row r="346" spans="1:4">
      <c r="A346" s="152" t="s">
        <v>22289</v>
      </c>
      <c r="B346" s="151" t="s">
        <v>22485</v>
      </c>
      <c r="C346" s="150" t="s">
        <v>8351</v>
      </c>
      <c r="D346" s="153" t="s">
        <v>16</v>
      </c>
    </row>
    <row r="347" spans="1:4">
      <c r="A347" s="152" t="s">
        <v>22290</v>
      </c>
      <c r="B347" s="151" t="s">
        <v>22486</v>
      </c>
      <c r="C347" s="150" t="s">
        <v>8351</v>
      </c>
      <c r="D347" s="153" t="s">
        <v>16</v>
      </c>
    </row>
    <row r="348" spans="1:4">
      <c r="A348" s="152">
        <v>8747</v>
      </c>
      <c r="B348" s="151" t="s">
        <v>22436</v>
      </c>
      <c r="D348" s="153" t="s">
        <v>16</v>
      </c>
    </row>
    <row r="349" spans="1:4">
      <c r="A349" s="152" t="s">
        <v>8356</v>
      </c>
      <c r="B349" s="151" t="s">
        <v>22487</v>
      </c>
      <c r="C349" s="150" t="s">
        <v>269</v>
      </c>
      <c r="D349" s="153" t="s">
        <v>16</v>
      </c>
    </row>
    <row r="350" spans="1:4">
      <c r="A350" s="152" t="s">
        <v>8357</v>
      </c>
      <c r="B350" s="151" t="s">
        <v>22488</v>
      </c>
      <c r="C350" s="150" t="s">
        <v>269</v>
      </c>
      <c r="D350" s="153" t="s">
        <v>16</v>
      </c>
    </row>
    <row r="351" spans="1:4">
      <c r="A351" s="152" t="s">
        <v>8358</v>
      </c>
      <c r="B351" s="151" t="s">
        <v>22489</v>
      </c>
      <c r="C351" s="150" t="s">
        <v>269</v>
      </c>
      <c r="D351" s="153" t="s">
        <v>16</v>
      </c>
    </row>
    <row r="352" spans="1:4">
      <c r="A352" s="152" t="s">
        <v>8359</v>
      </c>
      <c r="B352" s="151" t="s">
        <v>22490</v>
      </c>
      <c r="C352" s="150" t="s">
        <v>269</v>
      </c>
      <c r="D352" s="153" t="s">
        <v>16</v>
      </c>
    </row>
    <row r="353" spans="1:4">
      <c r="A353" s="152" t="s">
        <v>8360</v>
      </c>
      <c r="B353" s="151" t="s">
        <v>22491</v>
      </c>
      <c r="C353" s="150" t="s">
        <v>269</v>
      </c>
      <c r="D353" s="153" t="s">
        <v>16</v>
      </c>
    </row>
    <row r="354" spans="1:4">
      <c r="A354" s="152" t="s">
        <v>8361</v>
      </c>
      <c r="B354" s="151" t="s">
        <v>22492</v>
      </c>
      <c r="C354" s="150" t="s">
        <v>269</v>
      </c>
      <c r="D354" s="153" t="s">
        <v>16</v>
      </c>
    </row>
    <row r="355" spans="1:4">
      <c r="A355" s="152" t="s">
        <v>8362</v>
      </c>
      <c r="B355" s="151" t="s">
        <v>22493</v>
      </c>
      <c r="C355" s="150" t="s">
        <v>269</v>
      </c>
      <c r="D355" s="153" t="s">
        <v>16</v>
      </c>
    </row>
    <row r="356" spans="1:4">
      <c r="A356" s="152" t="s">
        <v>8363</v>
      </c>
      <c r="B356" s="151" t="s">
        <v>22494</v>
      </c>
      <c r="C356" s="150" t="s">
        <v>269</v>
      </c>
      <c r="D356" s="153" t="s">
        <v>16</v>
      </c>
    </row>
    <row r="357" spans="1:4">
      <c r="A357" s="152" t="s">
        <v>8364</v>
      </c>
      <c r="B357" s="151" t="s">
        <v>22495</v>
      </c>
      <c r="C357" s="150" t="s">
        <v>269</v>
      </c>
      <c r="D357" s="153" t="s">
        <v>16</v>
      </c>
    </row>
    <row r="358" spans="1:4">
      <c r="A358" s="152" t="s">
        <v>8365</v>
      </c>
      <c r="B358" s="151" t="s">
        <v>22496</v>
      </c>
      <c r="C358" s="150" t="s">
        <v>269</v>
      </c>
      <c r="D358" s="153" t="s">
        <v>16</v>
      </c>
    </row>
    <row r="359" spans="1:4">
      <c r="A359" s="152" t="s">
        <v>8366</v>
      </c>
      <c r="B359" s="151" t="s">
        <v>22497</v>
      </c>
      <c r="C359" s="150" t="s">
        <v>269</v>
      </c>
      <c r="D359" s="153" t="s">
        <v>16</v>
      </c>
    </row>
    <row r="360" spans="1:4">
      <c r="A360" s="152" t="s">
        <v>8367</v>
      </c>
      <c r="B360" s="151" t="s">
        <v>22498</v>
      </c>
      <c r="C360" s="150" t="s">
        <v>269</v>
      </c>
      <c r="D360" s="153" t="s">
        <v>16</v>
      </c>
    </row>
    <row r="361" spans="1:4">
      <c r="A361" s="152" t="s">
        <v>8368</v>
      </c>
      <c r="B361" s="151" t="s">
        <v>22499</v>
      </c>
      <c r="C361" s="150" t="s">
        <v>8244</v>
      </c>
      <c r="D361" s="153" t="s">
        <v>16</v>
      </c>
    </row>
    <row r="362" spans="1:4">
      <c r="A362" s="152" t="s">
        <v>8369</v>
      </c>
      <c r="B362" s="151" t="s">
        <v>22500</v>
      </c>
      <c r="C362" s="150" t="s">
        <v>8244</v>
      </c>
      <c r="D362" s="153" t="s">
        <v>16</v>
      </c>
    </row>
    <row r="363" spans="1:4">
      <c r="A363" s="152">
        <v>8748</v>
      </c>
      <c r="B363" s="151" t="s">
        <v>15408</v>
      </c>
      <c r="D363" s="153" t="s">
        <v>16</v>
      </c>
    </row>
    <row r="364" spans="1:4">
      <c r="A364" s="152" t="s">
        <v>8370</v>
      </c>
      <c r="B364" s="151" t="s">
        <v>22501</v>
      </c>
      <c r="C364" s="150" t="s">
        <v>8113</v>
      </c>
      <c r="D364" s="153" t="s">
        <v>16</v>
      </c>
    </row>
    <row r="365" spans="1:4">
      <c r="A365" s="152" t="s">
        <v>8371</v>
      </c>
      <c r="B365" s="151" t="s">
        <v>22502</v>
      </c>
      <c r="C365" s="150" t="s">
        <v>8113</v>
      </c>
      <c r="D365" s="153" t="s">
        <v>16</v>
      </c>
    </row>
    <row r="366" spans="1:4">
      <c r="A366" s="152" t="s">
        <v>8372</v>
      </c>
      <c r="B366" s="151" t="s">
        <v>22503</v>
      </c>
      <c r="C366" s="150" t="s">
        <v>8113</v>
      </c>
      <c r="D366" s="153" t="s">
        <v>16</v>
      </c>
    </row>
    <row r="367" spans="1:4">
      <c r="A367" s="152" t="s">
        <v>8373</v>
      </c>
      <c r="B367" s="151" t="s">
        <v>22504</v>
      </c>
      <c r="C367" s="150" t="s">
        <v>8113</v>
      </c>
      <c r="D367" s="153" t="s">
        <v>16</v>
      </c>
    </row>
    <row r="368" spans="1:4">
      <c r="A368" s="152" t="s">
        <v>8374</v>
      </c>
      <c r="B368" s="151" t="s">
        <v>22505</v>
      </c>
      <c r="C368" s="150" t="s">
        <v>8113</v>
      </c>
      <c r="D368" s="153" t="s">
        <v>16</v>
      </c>
    </row>
    <row r="369" spans="1:4">
      <c r="A369" s="152" t="s">
        <v>8375</v>
      </c>
      <c r="B369" s="151" t="s">
        <v>22506</v>
      </c>
      <c r="C369" s="150" t="s">
        <v>8113</v>
      </c>
      <c r="D369" s="153" t="s">
        <v>16</v>
      </c>
    </row>
    <row r="370" spans="1:4">
      <c r="A370" s="152" t="s">
        <v>8376</v>
      </c>
      <c r="B370" s="151" t="s">
        <v>22507</v>
      </c>
      <c r="C370" s="150" t="s">
        <v>8113</v>
      </c>
      <c r="D370" s="153" t="s">
        <v>16</v>
      </c>
    </row>
    <row r="371" spans="1:4">
      <c r="A371" s="152" t="s">
        <v>8377</v>
      </c>
      <c r="B371" s="151" t="s">
        <v>22508</v>
      </c>
      <c r="C371" s="150" t="s">
        <v>8113</v>
      </c>
      <c r="D371" s="153" t="s">
        <v>16</v>
      </c>
    </row>
    <row r="372" spans="1:4">
      <c r="A372" s="152" t="s">
        <v>8378</v>
      </c>
      <c r="B372" s="151" t="s">
        <v>22509</v>
      </c>
      <c r="C372" s="150" t="s">
        <v>8113</v>
      </c>
      <c r="D372" s="153" t="s">
        <v>16</v>
      </c>
    </row>
    <row r="373" spans="1:4">
      <c r="A373" s="152" t="s">
        <v>8379</v>
      </c>
      <c r="B373" s="151" t="s">
        <v>22510</v>
      </c>
      <c r="C373" s="150" t="s">
        <v>8113</v>
      </c>
      <c r="D373" s="153" t="s">
        <v>16</v>
      </c>
    </row>
    <row r="374" spans="1:4">
      <c r="A374" s="152" t="s">
        <v>8380</v>
      </c>
      <c r="B374" s="151" t="s">
        <v>22511</v>
      </c>
      <c r="C374" s="150" t="s">
        <v>8113</v>
      </c>
      <c r="D374" s="153" t="s">
        <v>16</v>
      </c>
    </row>
    <row r="375" spans="1:4">
      <c r="A375" s="152" t="s">
        <v>8381</v>
      </c>
      <c r="B375" s="151" t="s">
        <v>22512</v>
      </c>
      <c r="C375" s="150" t="s">
        <v>8113</v>
      </c>
      <c r="D375" s="153" t="s">
        <v>16</v>
      </c>
    </row>
    <row r="376" spans="1:4">
      <c r="A376" s="152" t="s">
        <v>8382</v>
      </c>
      <c r="B376" s="151" t="s">
        <v>22513</v>
      </c>
      <c r="C376" s="150" t="s">
        <v>8113</v>
      </c>
      <c r="D376" s="153" t="s">
        <v>16</v>
      </c>
    </row>
    <row r="377" spans="1:4">
      <c r="A377" s="152" t="s">
        <v>8383</v>
      </c>
      <c r="B377" s="151" t="s">
        <v>22514</v>
      </c>
      <c r="C377" s="150" t="s">
        <v>8113</v>
      </c>
      <c r="D377" s="153" t="s">
        <v>16</v>
      </c>
    </row>
    <row r="378" spans="1:4">
      <c r="A378" s="152">
        <v>8749</v>
      </c>
      <c r="B378" s="151" t="s">
        <v>15416</v>
      </c>
      <c r="D378" s="153" t="s">
        <v>16</v>
      </c>
    </row>
    <row r="379" spans="1:4">
      <c r="A379" s="152" t="s">
        <v>8384</v>
      </c>
      <c r="B379" s="151" t="s">
        <v>22515</v>
      </c>
      <c r="C379" s="150" t="s">
        <v>8113</v>
      </c>
      <c r="D379" s="153" t="s">
        <v>16</v>
      </c>
    </row>
    <row r="380" spans="1:4">
      <c r="A380" s="152" t="s">
        <v>8385</v>
      </c>
      <c r="B380" s="151" t="s">
        <v>22516</v>
      </c>
      <c r="C380" s="150" t="s">
        <v>8113</v>
      </c>
      <c r="D380" s="153" t="s">
        <v>16</v>
      </c>
    </row>
    <row r="381" spans="1:4">
      <c r="A381" s="152" t="s">
        <v>8386</v>
      </c>
      <c r="B381" s="151" t="s">
        <v>22517</v>
      </c>
      <c r="C381" s="150" t="s">
        <v>8113</v>
      </c>
      <c r="D381" s="153" t="s">
        <v>16</v>
      </c>
    </row>
    <row r="382" spans="1:4">
      <c r="A382" s="152" t="s">
        <v>8387</v>
      </c>
      <c r="B382" s="151" t="s">
        <v>22518</v>
      </c>
      <c r="C382" s="150" t="s">
        <v>8113</v>
      </c>
      <c r="D382" s="153" t="s">
        <v>16</v>
      </c>
    </row>
    <row r="383" spans="1:4">
      <c r="A383" s="152" t="s">
        <v>8388</v>
      </c>
      <c r="B383" s="151" t="s">
        <v>22519</v>
      </c>
      <c r="C383" s="150" t="s">
        <v>8113</v>
      </c>
      <c r="D383" s="153" t="s">
        <v>16</v>
      </c>
    </row>
    <row r="384" spans="1:4">
      <c r="A384" s="152" t="s">
        <v>8389</v>
      </c>
      <c r="B384" s="151" t="s">
        <v>22520</v>
      </c>
      <c r="C384" s="150" t="s">
        <v>8113</v>
      </c>
      <c r="D384" s="153" t="s">
        <v>16</v>
      </c>
    </row>
    <row r="385" spans="1:4">
      <c r="A385" s="152">
        <v>8750</v>
      </c>
      <c r="B385" s="151" t="s">
        <v>15409</v>
      </c>
      <c r="D385" s="153" t="s">
        <v>16</v>
      </c>
    </row>
    <row r="386" spans="1:4">
      <c r="A386" s="152" t="s">
        <v>8390</v>
      </c>
      <c r="B386" s="151" t="s">
        <v>22521</v>
      </c>
      <c r="C386" s="150" t="s">
        <v>8113</v>
      </c>
      <c r="D386" s="153" t="s">
        <v>16</v>
      </c>
    </row>
    <row r="387" spans="1:4">
      <c r="A387" s="152" t="s">
        <v>8391</v>
      </c>
      <c r="B387" s="151" t="s">
        <v>22522</v>
      </c>
      <c r="C387" s="150" t="s">
        <v>8113</v>
      </c>
      <c r="D387" s="153" t="s">
        <v>16</v>
      </c>
    </row>
    <row r="388" spans="1:4">
      <c r="A388" s="152" t="s">
        <v>8392</v>
      </c>
      <c r="B388" s="151" t="s">
        <v>22523</v>
      </c>
      <c r="C388" s="150" t="s">
        <v>8113</v>
      </c>
      <c r="D388" s="153" t="s">
        <v>16</v>
      </c>
    </row>
    <row r="389" spans="1:4">
      <c r="A389" s="152" t="s">
        <v>8393</v>
      </c>
      <c r="B389" s="151" t="s">
        <v>22524</v>
      </c>
      <c r="C389" s="150" t="s">
        <v>8113</v>
      </c>
      <c r="D389" s="153" t="s">
        <v>16</v>
      </c>
    </row>
    <row r="390" spans="1:4">
      <c r="A390" s="152" t="s">
        <v>8394</v>
      </c>
      <c r="B390" s="151" t="s">
        <v>22525</v>
      </c>
      <c r="C390" s="150" t="s">
        <v>8113</v>
      </c>
      <c r="D390" s="153" t="s">
        <v>16</v>
      </c>
    </row>
    <row r="391" spans="1:4">
      <c r="A391" s="152" t="s">
        <v>8395</v>
      </c>
      <c r="B391" s="151" t="s">
        <v>22526</v>
      </c>
      <c r="C391" s="150" t="s">
        <v>8113</v>
      </c>
      <c r="D391" s="153" t="s">
        <v>16</v>
      </c>
    </row>
    <row r="392" spans="1:4">
      <c r="A392" s="152" t="s">
        <v>8396</v>
      </c>
      <c r="B392" s="151" t="s">
        <v>22527</v>
      </c>
      <c r="C392" s="150" t="s">
        <v>8113</v>
      </c>
      <c r="D392" s="153" t="s">
        <v>16</v>
      </c>
    </row>
    <row r="393" spans="1:4">
      <c r="A393" s="152" t="s">
        <v>8397</v>
      </c>
      <c r="B393" s="151" t="s">
        <v>22528</v>
      </c>
      <c r="C393" s="150" t="s">
        <v>8113</v>
      </c>
      <c r="D393" s="153" t="s">
        <v>16</v>
      </c>
    </row>
    <row r="394" spans="1:4">
      <c r="A394" s="152" t="s">
        <v>8398</v>
      </c>
      <c r="B394" s="151" t="s">
        <v>22529</v>
      </c>
      <c r="C394" s="150" t="s">
        <v>8113</v>
      </c>
      <c r="D394" s="153" t="s">
        <v>16</v>
      </c>
    </row>
    <row r="395" spans="1:4">
      <c r="A395" s="152" t="s">
        <v>8399</v>
      </c>
      <c r="B395" s="151" t="s">
        <v>22530</v>
      </c>
      <c r="C395" s="150" t="s">
        <v>8113</v>
      </c>
      <c r="D395" s="153" t="s">
        <v>16</v>
      </c>
    </row>
    <row r="396" spans="1:4">
      <c r="A396" s="152">
        <v>8751</v>
      </c>
      <c r="B396" s="151" t="s">
        <v>15417</v>
      </c>
      <c r="D396" s="153" t="s">
        <v>16</v>
      </c>
    </row>
    <row r="397" spans="1:4">
      <c r="A397" s="152" t="s">
        <v>8400</v>
      </c>
      <c r="B397" s="151" t="s">
        <v>8401</v>
      </c>
      <c r="C397" s="150" t="s">
        <v>8351</v>
      </c>
      <c r="D397" s="153" t="s">
        <v>16</v>
      </c>
    </row>
    <row r="398" spans="1:4">
      <c r="A398" s="152" t="s">
        <v>154</v>
      </c>
      <c r="B398" s="151" t="s">
        <v>155</v>
      </c>
      <c r="C398" s="150" t="s">
        <v>8351</v>
      </c>
      <c r="D398" s="153" t="s">
        <v>16</v>
      </c>
    </row>
    <row r="399" spans="1:4">
      <c r="A399" s="152">
        <v>8752</v>
      </c>
      <c r="B399" s="151" t="s">
        <v>15418</v>
      </c>
      <c r="D399" s="153" t="s">
        <v>16</v>
      </c>
    </row>
    <row r="400" spans="1:4">
      <c r="A400" s="152" t="s">
        <v>8402</v>
      </c>
      <c r="B400" s="151" t="s">
        <v>22531</v>
      </c>
      <c r="C400" s="150" t="s">
        <v>269</v>
      </c>
      <c r="D400" s="153" t="s">
        <v>16</v>
      </c>
    </row>
    <row r="401" spans="1:4">
      <c r="A401" s="152" t="s">
        <v>8403</v>
      </c>
      <c r="B401" s="151" t="s">
        <v>22532</v>
      </c>
      <c r="C401" s="150" t="s">
        <v>269</v>
      </c>
      <c r="D401" s="153" t="s">
        <v>16</v>
      </c>
    </row>
    <row r="402" spans="1:4">
      <c r="A402" s="152" t="s">
        <v>8404</v>
      </c>
      <c r="B402" s="151" t="s">
        <v>22533</v>
      </c>
      <c r="C402" s="150" t="s">
        <v>269</v>
      </c>
      <c r="D402" s="153" t="s">
        <v>16</v>
      </c>
    </row>
    <row r="403" spans="1:4">
      <c r="A403" s="152" t="s">
        <v>8405</v>
      </c>
      <c r="B403" s="151" t="s">
        <v>22534</v>
      </c>
      <c r="C403" s="150" t="s">
        <v>269</v>
      </c>
      <c r="D403" s="153" t="s">
        <v>16</v>
      </c>
    </row>
    <row r="404" spans="1:4">
      <c r="A404" s="152" t="s">
        <v>8406</v>
      </c>
      <c r="B404" s="151" t="s">
        <v>22535</v>
      </c>
      <c r="C404" s="150" t="s">
        <v>269</v>
      </c>
      <c r="D404" s="153" t="s">
        <v>16</v>
      </c>
    </row>
    <row r="405" spans="1:4">
      <c r="A405" s="152" t="s">
        <v>8407</v>
      </c>
      <c r="B405" s="151" t="s">
        <v>22536</v>
      </c>
      <c r="C405" s="150" t="s">
        <v>269</v>
      </c>
      <c r="D405" s="153" t="s">
        <v>16</v>
      </c>
    </row>
    <row r="406" spans="1:4">
      <c r="A406" s="152" t="s">
        <v>8408</v>
      </c>
      <c r="B406" s="151" t="s">
        <v>22537</v>
      </c>
      <c r="C406" s="150" t="s">
        <v>269</v>
      </c>
      <c r="D406" s="153" t="s">
        <v>16</v>
      </c>
    </row>
    <row r="407" spans="1:4">
      <c r="A407" s="152" t="s">
        <v>8409</v>
      </c>
      <c r="B407" s="151" t="s">
        <v>22538</v>
      </c>
      <c r="C407" s="150" t="s">
        <v>269</v>
      </c>
      <c r="D407" s="153" t="s">
        <v>16</v>
      </c>
    </row>
    <row r="408" spans="1:4">
      <c r="A408" s="152" t="s">
        <v>8410</v>
      </c>
      <c r="B408" s="151" t="s">
        <v>22539</v>
      </c>
      <c r="C408" s="150" t="s">
        <v>269</v>
      </c>
      <c r="D408" s="153" t="s">
        <v>16</v>
      </c>
    </row>
    <row r="409" spans="1:4">
      <c r="A409" s="152" t="s">
        <v>8411</v>
      </c>
      <c r="B409" s="151" t="s">
        <v>22540</v>
      </c>
      <c r="C409" s="150" t="s">
        <v>269</v>
      </c>
      <c r="D409" s="153" t="s">
        <v>16</v>
      </c>
    </row>
    <row r="410" spans="1:4">
      <c r="A410" s="152" t="s">
        <v>8412</v>
      </c>
      <c r="B410" s="151" t="s">
        <v>22541</v>
      </c>
      <c r="C410" s="150" t="s">
        <v>269</v>
      </c>
      <c r="D410" s="153" t="s">
        <v>16</v>
      </c>
    </row>
    <row r="411" spans="1:4">
      <c r="A411" s="152" t="s">
        <v>8413</v>
      </c>
      <c r="B411" s="151" t="s">
        <v>22542</v>
      </c>
      <c r="C411" s="150" t="s">
        <v>269</v>
      </c>
      <c r="D411" s="153" t="s">
        <v>16</v>
      </c>
    </row>
    <row r="412" spans="1:4">
      <c r="A412" s="152" t="s">
        <v>8414</v>
      </c>
      <c r="B412" s="151" t="s">
        <v>22543</v>
      </c>
      <c r="C412" s="150" t="s">
        <v>269</v>
      </c>
      <c r="D412" s="153" t="s">
        <v>16</v>
      </c>
    </row>
    <row r="413" spans="1:4">
      <c r="A413" s="152" t="s">
        <v>8415</v>
      </c>
      <c r="B413" s="151" t="s">
        <v>22544</v>
      </c>
      <c r="C413" s="150" t="s">
        <v>269</v>
      </c>
      <c r="D413" s="153" t="s">
        <v>16</v>
      </c>
    </row>
    <row r="414" spans="1:4">
      <c r="A414" s="152" t="s">
        <v>8416</v>
      </c>
      <c r="B414" s="151" t="s">
        <v>22545</v>
      </c>
      <c r="C414" s="150" t="s">
        <v>269</v>
      </c>
      <c r="D414" s="153" t="s">
        <v>16</v>
      </c>
    </row>
    <row r="415" spans="1:4">
      <c r="A415" s="152" t="s">
        <v>8417</v>
      </c>
      <c r="B415" s="151" t="s">
        <v>22546</v>
      </c>
      <c r="C415" s="150" t="s">
        <v>269</v>
      </c>
      <c r="D415" s="153" t="s">
        <v>16</v>
      </c>
    </row>
    <row r="416" spans="1:4">
      <c r="A416" s="152" t="s">
        <v>8418</v>
      </c>
      <c r="B416" s="151" t="s">
        <v>22547</v>
      </c>
      <c r="C416" s="150" t="s">
        <v>269</v>
      </c>
      <c r="D416" s="153" t="s">
        <v>16</v>
      </c>
    </row>
    <row r="417" spans="1:4">
      <c r="A417" s="152" t="s">
        <v>8419</v>
      </c>
      <c r="B417" s="151" t="s">
        <v>22548</v>
      </c>
      <c r="C417" s="150" t="s">
        <v>269</v>
      </c>
      <c r="D417" s="153" t="s">
        <v>16</v>
      </c>
    </row>
    <row r="418" spans="1:4">
      <c r="A418" s="152" t="s">
        <v>8420</v>
      </c>
      <c r="B418" s="151" t="s">
        <v>22549</v>
      </c>
      <c r="C418" s="150" t="s">
        <v>269</v>
      </c>
      <c r="D418" s="153" t="s">
        <v>16</v>
      </c>
    </row>
    <row r="419" spans="1:4">
      <c r="A419" s="152">
        <v>8753</v>
      </c>
      <c r="B419" s="151" t="s">
        <v>15419</v>
      </c>
      <c r="D419" s="153" t="s">
        <v>16</v>
      </c>
    </row>
    <row r="420" spans="1:4">
      <c r="A420" s="152" t="s">
        <v>8421</v>
      </c>
      <c r="B420" s="151" t="s">
        <v>8422</v>
      </c>
      <c r="C420" s="150" t="s">
        <v>8244</v>
      </c>
      <c r="D420" s="153" t="s">
        <v>16</v>
      </c>
    </row>
    <row r="421" spans="1:4">
      <c r="A421" s="152" t="s">
        <v>8423</v>
      </c>
      <c r="B421" s="151" t="s">
        <v>8424</v>
      </c>
      <c r="C421" s="150" t="s">
        <v>8244</v>
      </c>
      <c r="D421" s="153" t="s">
        <v>16</v>
      </c>
    </row>
    <row r="422" spans="1:4">
      <c r="A422" s="152" t="s">
        <v>8425</v>
      </c>
      <c r="B422" s="151" t="s">
        <v>8426</v>
      </c>
      <c r="C422" s="150" t="s">
        <v>8244</v>
      </c>
      <c r="D422" s="153" t="s">
        <v>16</v>
      </c>
    </row>
    <row r="423" spans="1:4">
      <c r="A423" s="152" t="s">
        <v>8427</v>
      </c>
      <c r="B423" s="151" t="s">
        <v>8428</v>
      </c>
      <c r="C423" s="150" t="s">
        <v>8244</v>
      </c>
      <c r="D423" s="153" t="s">
        <v>16</v>
      </c>
    </row>
    <row r="424" spans="1:4">
      <c r="A424" s="152" t="s">
        <v>8429</v>
      </c>
      <c r="B424" s="151" t="s">
        <v>8430</v>
      </c>
      <c r="C424" s="150" t="s">
        <v>8244</v>
      </c>
      <c r="D424" s="153" t="s">
        <v>16</v>
      </c>
    </row>
    <row r="425" spans="1:4">
      <c r="A425" s="152">
        <v>8754</v>
      </c>
      <c r="B425" s="151" t="s">
        <v>15420</v>
      </c>
      <c r="D425" s="153" t="s">
        <v>16</v>
      </c>
    </row>
    <row r="426" spans="1:4">
      <c r="A426" s="152" t="s">
        <v>8431</v>
      </c>
      <c r="B426" s="151" t="s">
        <v>22550</v>
      </c>
      <c r="C426" s="150" t="s">
        <v>269</v>
      </c>
      <c r="D426" s="153" t="s">
        <v>16</v>
      </c>
    </row>
    <row r="427" spans="1:4">
      <c r="A427" s="152">
        <v>8755</v>
      </c>
      <c r="B427" s="151" t="s">
        <v>15421</v>
      </c>
      <c r="D427" s="153" t="s">
        <v>16</v>
      </c>
    </row>
    <row r="428" spans="1:4">
      <c r="A428" s="152" t="s">
        <v>22291</v>
      </c>
      <c r="B428" s="151" t="s">
        <v>22551</v>
      </c>
      <c r="C428" s="150" t="s">
        <v>8113</v>
      </c>
      <c r="D428" s="153" t="s">
        <v>16</v>
      </c>
    </row>
    <row r="429" spans="1:4">
      <c r="A429" s="152" t="s">
        <v>8432</v>
      </c>
      <c r="B429" s="151" t="s">
        <v>22552</v>
      </c>
      <c r="C429" s="150" t="s">
        <v>8113</v>
      </c>
      <c r="D429" s="153" t="s">
        <v>16</v>
      </c>
    </row>
    <row r="430" spans="1:4">
      <c r="A430" s="152">
        <v>8756</v>
      </c>
      <c r="B430" s="151" t="s">
        <v>15422</v>
      </c>
      <c r="D430" s="153" t="s">
        <v>16</v>
      </c>
    </row>
    <row r="431" spans="1:4">
      <c r="A431" s="152" t="s">
        <v>8433</v>
      </c>
      <c r="B431" s="151" t="s">
        <v>22553</v>
      </c>
      <c r="C431" s="150" t="s">
        <v>8434</v>
      </c>
      <c r="D431" s="153" t="s">
        <v>16</v>
      </c>
    </row>
    <row r="432" spans="1:4">
      <c r="A432" s="152" t="s">
        <v>8435</v>
      </c>
      <c r="B432" s="151" t="s">
        <v>22554</v>
      </c>
      <c r="C432" s="150" t="s">
        <v>269</v>
      </c>
      <c r="D432" s="153" t="s">
        <v>16</v>
      </c>
    </row>
    <row r="433" spans="1:4">
      <c r="A433" s="152" t="s">
        <v>8436</v>
      </c>
      <c r="B433" s="151" t="s">
        <v>22555</v>
      </c>
      <c r="C433" s="150" t="s">
        <v>145</v>
      </c>
      <c r="D433" s="153" t="s">
        <v>16</v>
      </c>
    </row>
    <row r="434" spans="1:4">
      <c r="A434" s="152" t="s">
        <v>8437</v>
      </c>
      <c r="B434" s="151" t="s">
        <v>22556</v>
      </c>
      <c r="C434" s="150" t="s">
        <v>145</v>
      </c>
      <c r="D434" s="153" t="s">
        <v>16</v>
      </c>
    </row>
    <row r="435" spans="1:4">
      <c r="A435" s="152" t="s">
        <v>22292</v>
      </c>
      <c r="B435" s="151" t="s">
        <v>22557</v>
      </c>
      <c r="C435" s="150" t="s">
        <v>8351</v>
      </c>
      <c r="D435" s="153" t="s">
        <v>16</v>
      </c>
    </row>
    <row r="436" spans="1:4">
      <c r="A436" s="152" t="s">
        <v>8438</v>
      </c>
      <c r="B436" s="151" t="s">
        <v>22558</v>
      </c>
      <c r="C436" s="150" t="s">
        <v>8351</v>
      </c>
      <c r="D436" s="153" t="s">
        <v>16</v>
      </c>
    </row>
    <row r="437" spans="1:4">
      <c r="A437" s="152" t="s">
        <v>9446</v>
      </c>
      <c r="B437" s="151" t="s">
        <v>9447</v>
      </c>
      <c r="C437" s="150" t="s">
        <v>269</v>
      </c>
      <c r="D437" s="153" t="s">
        <v>16</v>
      </c>
    </row>
    <row r="438" spans="1:4">
      <c r="A438" s="152" t="s">
        <v>9448</v>
      </c>
      <c r="B438" s="151" t="s">
        <v>9449</v>
      </c>
      <c r="C438" s="150" t="s">
        <v>269</v>
      </c>
      <c r="D438" s="153" t="s">
        <v>16</v>
      </c>
    </row>
    <row r="439" spans="1:4">
      <c r="A439" s="152">
        <v>8669</v>
      </c>
      <c r="B439" s="151" t="s">
        <v>15423</v>
      </c>
      <c r="D439" s="153" t="s">
        <v>16</v>
      </c>
    </row>
    <row r="440" spans="1:4">
      <c r="A440" s="152">
        <v>8757</v>
      </c>
      <c r="B440" s="151" t="s">
        <v>15424</v>
      </c>
      <c r="D440" s="153" t="s">
        <v>16</v>
      </c>
    </row>
    <row r="441" spans="1:4">
      <c r="A441" s="152" t="s">
        <v>8439</v>
      </c>
      <c r="B441" s="151" t="s">
        <v>8440</v>
      </c>
      <c r="C441" s="150" t="s">
        <v>269</v>
      </c>
      <c r="D441" s="153" t="s">
        <v>16</v>
      </c>
    </row>
    <row r="442" spans="1:4">
      <c r="A442" s="152" t="s">
        <v>8441</v>
      </c>
      <c r="B442" s="151" t="s">
        <v>8442</v>
      </c>
      <c r="C442" s="150" t="s">
        <v>269</v>
      </c>
      <c r="D442" s="153" t="s">
        <v>16</v>
      </c>
    </row>
    <row r="443" spans="1:4">
      <c r="A443" s="152" t="s">
        <v>8443</v>
      </c>
      <c r="B443" s="151" t="s">
        <v>8444</v>
      </c>
      <c r="C443" s="150" t="s">
        <v>269</v>
      </c>
      <c r="D443" s="153" t="s">
        <v>16</v>
      </c>
    </row>
    <row r="444" spans="1:4">
      <c r="A444" s="152">
        <v>8758</v>
      </c>
      <c r="B444" s="151" t="s">
        <v>15425</v>
      </c>
      <c r="D444" s="153" t="s">
        <v>16</v>
      </c>
    </row>
    <row r="445" spans="1:4">
      <c r="A445" s="152" t="s">
        <v>8445</v>
      </c>
      <c r="B445" s="151" t="s">
        <v>8446</v>
      </c>
      <c r="C445" s="150" t="s">
        <v>269</v>
      </c>
      <c r="D445" s="153" t="s">
        <v>16</v>
      </c>
    </row>
    <row r="446" spans="1:4">
      <c r="A446" s="152" t="s">
        <v>8447</v>
      </c>
      <c r="B446" s="151" t="s">
        <v>8448</v>
      </c>
      <c r="C446" s="150" t="s">
        <v>269</v>
      </c>
      <c r="D446" s="153" t="s">
        <v>16</v>
      </c>
    </row>
    <row r="447" spans="1:4">
      <c r="A447" s="152" t="s">
        <v>8449</v>
      </c>
      <c r="B447" s="151" t="s">
        <v>8450</v>
      </c>
      <c r="C447" s="150" t="s">
        <v>269</v>
      </c>
      <c r="D447" s="153" t="s">
        <v>16</v>
      </c>
    </row>
    <row r="448" spans="1:4">
      <c r="A448" s="152" t="s">
        <v>8451</v>
      </c>
      <c r="B448" s="151" t="s">
        <v>8452</v>
      </c>
      <c r="C448" s="150" t="s">
        <v>269</v>
      </c>
      <c r="D448" s="153" t="s">
        <v>16</v>
      </c>
    </row>
    <row r="449" spans="1:4">
      <c r="A449" s="152" t="s">
        <v>8453</v>
      </c>
      <c r="B449" s="151" t="s">
        <v>8454</v>
      </c>
      <c r="C449" s="150" t="s">
        <v>269</v>
      </c>
      <c r="D449" s="153" t="s">
        <v>16</v>
      </c>
    </row>
    <row r="450" spans="1:4">
      <c r="A450" s="152">
        <v>8759</v>
      </c>
      <c r="B450" s="151" t="s">
        <v>15426</v>
      </c>
      <c r="D450" s="153" t="s">
        <v>16</v>
      </c>
    </row>
    <row r="451" spans="1:4">
      <c r="A451" s="152" t="s">
        <v>136</v>
      </c>
      <c r="B451" s="151" t="s">
        <v>8455</v>
      </c>
      <c r="C451" s="150" t="s">
        <v>269</v>
      </c>
      <c r="D451" s="153" t="s">
        <v>16</v>
      </c>
    </row>
    <row r="452" spans="1:4">
      <c r="A452" s="152" t="s">
        <v>8456</v>
      </c>
      <c r="B452" s="151" t="s">
        <v>8457</v>
      </c>
      <c r="C452" s="150" t="s">
        <v>269</v>
      </c>
      <c r="D452" s="153" t="s">
        <v>16</v>
      </c>
    </row>
    <row r="453" spans="1:4">
      <c r="A453" s="152" t="s">
        <v>8458</v>
      </c>
      <c r="B453" s="151" t="s">
        <v>8459</v>
      </c>
      <c r="C453" s="150" t="s">
        <v>269</v>
      </c>
      <c r="D453" s="153" t="s">
        <v>16</v>
      </c>
    </row>
    <row r="454" spans="1:4">
      <c r="A454" s="152">
        <v>8760</v>
      </c>
      <c r="B454" s="151" t="s">
        <v>15427</v>
      </c>
      <c r="D454" s="153" t="s">
        <v>16</v>
      </c>
    </row>
    <row r="455" spans="1:4">
      <c r="A455" s="152" t="s">
        <v>8460</v>
      </c>
      <c r="B455" s="151" t="s">
        <v>8461</v>
      </c>
      <c r="C455" s="150" t="s">
        <v>269</v>
      </c>
      <c r="D455" s="153" t="s">
        <v>16</v>
      </c>
    </row>
    <row r="456" spans="1:4">
      <c r="A456" s="152" t="s">
        <v>8462</v>
      </c>
      <c r="B456" s="151" t="s">
        <v>8463</v>
      </c>
      <c r="C456" s="150" t="s">
        <v>269</v>
      </c>
      <c r="D456" s="153" t="s">
        <v>16</v>
      </c>
    </row>
    <row r="457" spans="1:4">
      <c r="A457" s="152" t="s">
        <v>8464</v>
      </c>
      <c r="B457" s="151" t="s">
        <v>8465</v>
      </c>
      <c r="C457" s="150" t="s">
        <v>269</v>
      </c>
      <c r="D457" s="153" t="s">
        <v>16</v>
      </c>
    </row>
    <row r="458" spans="1:4">
      <c r="A458" s="152" t="s">
        <v>8466</v>
      </c>
      <c r="B458" s="151" t="s">
        <v>8467</v>
      </c>
      <c r="C458" s="150" t="s">
        <v>269</v>
      </c>
      <c r="D458" s="153" t="s">
        <v>16</v>
      </c>
    </row>
    <row r="459" spans="1:4">
      <c r="A459" s="152" t="s">
        <v>8468</v>
      </c>
      <c r="B459" s="151" t="s">
        <v>8469</v>
      </c>
      <c r="C459" s="150" t="s">
        <v>269</v>
      </c>
      <c r="D459" s="153" t="s">
        <v>16</v>
      </c>
    </row>
    <row r="460" spans="1:4">
      <c r="A460" s="152" t="s">
        <v>8470</v>
      </c>
      <c r="B460" s="151" t="s">
        <v>8471</v>
      </c>
      <c r="C460" s="150" t="s">
        <v>269</v>
      </c>
      <c r="D460" s="153" t="s">
        <v>16</v>
      </c>
    </row>
    <row r="461" spans="1:4">
      <c r="A461" s="152">
        <v>8761</v>
      </c>
      <c r="B461" s="151" t="s">
        <v>15428</v>
      </c>
      <c r="D461" s="153" t="s">
        <v>16</v>
      </c>
    </row>
    <row r="462" spans="1:4">
      <c r="A462" s="152" t="s">
        <v>8472</v>
      </c>
      <c r="B462" s="151" t="s">
        <v>8473</v>
      </c>
      <c r="C462" s="150" t="s">
        <v>269</v>
      </c>
      <c r="D462" s="153" t="s">
        <v>16</v>
      </c>
    </row>
    <row r="463" spans="1:4">
      <c r="A463" s="152" t="s">
        <v>8474</v>
      </c>
      <c r="B463" s="151" t="s">
        <v>8475</v>
      </c>
      <c r="C463" s="150" t="s">
        <v>269</v>
      </c>
      <c r="D463" s="153" t="s">
        <v>16</v>
      </c>
    </row>
    <row r="464" spans="1:4">
      <c r="A464" s="152" t="s">
        <v>8476</v>
      </c>
      <c r="B464" s="151" t="s">
        <v>8477</v>
      </c>
      <c r="C464" s="150" t="s">
        <v>269</v>
      </c>
      <c r="D464" s="153" t="s">
        <v>16</v>
      </c>
    </row>
    <row r="465" spans="1:4">
      <c r="A465" s="152" t="s">
        <v>8478</v>
      </c>
      <c r="B465" s="151" t="s">
        <v>8479</v>
      </c>
      <c r="C465" s="150" t="s">
        <v>269</v>
      </c>
      <c r="D465" s="153" t="s">
        <v>16</v>
      </c>
    </row>
    <row r="466" spans="1:4">
      <c r="A466" s="152" t="s">
        <v>8480</v>
      </c>
      <c r="B466" s="151" t="s">
        <v>8481</v>
      </c>
      <c r="C466" s="150" t="s">
        <v>269</v>
      </c>
      <c r="D466" s="153" t="s">
        <v>16</v>
      </c>
    </row>
    <row r="467" spans="1:4">
      <c r="A467" s="152" t="s">
        <v>8482</v>
      </c>
      <c r="B467" s="151" t="s">
        <v>8483</v>
      </c>
      <c r="C467" s="150" t="s">
        <v>269</v>
      </c>
      <c r="D467" s="153" t="s">
        <v>16</v>
      </c>
    </row>
    <row r="468" spans="1:4">
      <c r="A468" s="152" t="s">
        <v>8484</v>
      </c>
      <c r="B468" s="151" t="s">
        <v>8485</v>
      </c>
      <c r="C468" s="150" t="s">
        <v>145</v>
      </c>
      <c r="D468" s="153" t="s">
        <v>16</v>
      </c>
    </row>
    <row r="469" spans="1:4">
      <c r="A469" s="152" t="s">
        <v>8486</v>
      </c>
      <c r="B469" s="151" t="s">
        <v>8487</v>
      </c>
      <c r="C469" s="150" t="s">
        <v>145</v>
      </c>
      <c r="D469" s="153" t="s">
        <v>16</v>
      </c>
    </row>
    <row r="470" spans="1:4">
      <c r="A470" s="152" t="s">
        <v>8488</v>
      </c>
      <c r="B470" s="151" t="s">
        <v>8489</v>
      </c>
      <c r="C470" s="150" t="s">
        <v>145</v>
      </c>
      <c r="D470" s="153" t="s">
        <v>16</v>
      </c>
    </row>
    <row r="471" spans="1:4">
      <c r="A471" s="152" t="s">
        <v>8490</v>
      </c>
      <c r="B471" s="151" t="s">
        <v>8491</v>
      </c>
      <c r="C471" s="150" t="s">
        <v>145</v>
      </c>
      <c r="D471" s="153" t="s">
        <v>16</v>
      </c>
    </row>
    <row r="472" spans="1:4">
      <c r="A472" s="152" t="s">
        <v>8492</v>
      </c>
      <c r="B472" s="151" t="s">
        <v>8493</v>
      </c>
      <c r="C472" s="150" t="s">
        <v>145</v>
      </c>
      <c r="D472" s="153" t="s">
        <v>16</v>
      </c>
    </row>
    <row r="473" spans="1:4">
      <c r="A473" s="152" t="s">
        <v>8494</v>
      </c>
      <c r="B473" s="151" t="s">
        <v>8495</v>
      </c>
      <c r="C473" s="150" t="s">
        <v>145</v>
      </c>
      <c r="D473" s="153" t="s">
        <v>16</v>
      </c>
    </row>
    <row r="474" spans="1:4">
      <c r="A474" s="152" t="s">
        <v>8496</v>
      </c>
      <c r="B474" s="151" t="s">
        <v>8497</v>
      </c>
      <c r="C474" s="150" t="s">
        <v>145</v>
      </c>
      <c r="D474" s="153" t="s">
        <v>16</v>
      </c>
    </row>
    <row r="475" spans="1:4">
      <c r="A475" s="152" t="s">
        <v>8498</v>
      </c>
      <c r="B475" s="151" t="s">
        <v>8499</v>
      </c>
      <c r="C475" s="150" t="s">
        <v>145</v>
      </c>
      <c r="D475" s="153" t="s">
        <v>16</v>
      </c>
    </row>
    <row r="476" spans="1:4">
      <c r="A476" s="152">
        <v>8762</v>
      </c>
      <c r="B476" s="151" t="s">
        <v>15429</v>
      </c>
      <c r="D476" s="153" t="s">
        <v>16</v>
      </c>
    </row>
    <row r="477" spans="1:4">
      <c r="A477" s="152" t="s">
        <v>8500</v>
      </c>
      <c r="B477" s="151" t="s">
        <v>8501</v>
      </c>
      <c r="C477" s="150" t="s">
        <v>269</v>
      </c>
      <c r="D477" s="153" t="s">
        <v>16</v>
      </c>
    </row>
    <row r="478" spans="1:4">
      <c r="A478" s="152" t="s">
        <v>8502</v>
      </c>
      <c r="B478" s="151" t="s">
        <v>8503</v>
      </c>
      <c r="C478" s="150" t="s">
        <v>269</v>
      </c>
      <c r="D478" s="153" t="s">
        <v>16</v>
      </c>
    </row>
    <row r="479" spans="1:4">
      <c r="A479" s="152" t="s">
        <v>8504</v>
      </c>
      <c r="B479" s="151" t="s">
        <v>8505</v>
      </c>
      <c r="C479" s="150" t="s">
        <v>269</v>
      </c>
      <c r="D479" s="153" t="s">
        <v>16</v>
      </c>
    </row>
    <row r="480" spans="1:4">
      <c r="A480" s="152">
        <v>8763</v>
      </c>
      <c r="B480" s="151" t="s">
        <v>15430</v>
      </c>
      <c r="D480" s="153" t="s">
        <v>16</v>
      </c>
    </row>
    <row r="481" spans="1:4">
      <c r="A481" s="152" t="s">
        <v>8506</v>
      </c>
      <c r="B481" s="151" t="s">
        <v>8507</v>
      </c>
      <c r="C481" s="150" t="s">
        <v>269</v>
      </c>
      <c r="D481" s="153" t="s">
        <v>16</v>
      </c>
    </row>
    <row r="482" spans="1:4">
      <c r="A482" s="152" t="s">
        <v>8508</v>
      </c>
      <c r="B482" s="151" t="s">
        <v>8509</v>
      </c>
      <c r="C482" s="150" t="s">
        <v>269</v>
      </c>
      <c r="D482" s="153" t="s">
        <v>16</v>
      </c>
    </row>
    <row r="483" spans="1:4">
      <c r="A483" s="152" t="s">
        <v>8510</v>
      </c>
      <c r="B483" s="151" t="s">
        <v>8511</v>
      </c>
      <c r="C483" s="150" t="s">
        <v>269</v>
      </c>
      <c r="D483" s="153" t="s">
        <v>16</v>
      </c>
    </row>
    <row r="484" spans="1:4">
      <c r="A484" s="152" t="s">
        <v>8512</v>
      </c>
      <c r="B484" s="151" t="s">
        <v>8513</v>
      </c>
      <c r="C484" s="150" t="s">
        <v>269</v>
      </c>
      <c r="D484" s="153" t="s">
        <v>16</v>
      </c>
    </row>
    <row r="485" spans="1:4">
      <c r="A485" s="152" t="s">
        <v>8514</v>
      </c>
      <c r="B485" s="151" t="s">
        <v>8515</v>
      </c>
      <c r="C485" s="150" t="s">
        <v>269</v>
      </c>
      <c r="D485" s="153" t="s">
        <v>16</v>
      </c>
    </row>
    <row r="486" spans="1:4">
      <c r="A486" s="152" t="s">
        <v>8516</v>
      </c>
      <c r="B486" s="151" t="s">
        <v>8517</v>
      </c>
      <c r="C486" s="150" t="s">
        <v>269</v>
      </c>
      <c r="D486" s="153" t="s">
        <v>16</v>
      </c>
    </row>
    <row r="487" spans="1:4">
      <c r="A487" s="152" t="s">
        <v>8518</v>
      </c>
      <c r="B487" s="151" t="s">
        <v>8519</v>
      </c>
      <c r="C487" s="150" t="s">
        <v>269</v>
      </c>
      <c r="D487" s="153" t="s">
        <v>16</v>
      </c>
    </row>
    <row r="488" spans="1:4">
      <c r="A488" s="152" t="s">
        <v>8520</v>
      </c>
      <c r="B488" s="151" t="s">
        <v>8521</v>
      </c>
      <c r="C488" s="150" t="s">
        <v>269</v>
      </c>
      <c r="D488" s="153" t="s">
        <v>16</v>
      </c>
    </row>
    <row r="489" spans="1:4">
      <c r="A489" s="152" t="s">
        <v>8522</v>
      </c>
      <c r="B489" s="151" t="s">
        <v>8523</v>
      </c>
      <c r="C489" s="150" t="s">
        <v>269</v>
      </c>
      <c r="D489" s="153" t="s">
        <v>16</v>
      </c>
    </row>
    <row r="490" spans="1:4">
      <c r="A490" s="152">
        <v>8764</v>
      </c>
      <c r="B490" s="151" t="s">
        <v>15431</v>
      </c>
      <c r="D490" s="153" t="s">
        <v>16</v>
      </c>
    </row>
    <row r="491" spans="1:4">
      <c r="A491" s="152" t="s">
        <v>8524</v>
      </c>
      <c r="B491" s="151" t="s">
        <v>8525</v>
      </c>
      <c r="C491" s="150" t="s">
        <v>269</v>
      </c>
      <c r="D491" s="153" t="s">
        <v>16</v>
      </c>
    </row>
    <row r="492" spans="1:4">
      <c r="A492" s="152" t="s">
        <v>8526</v>
      </c>
      <c r="B492" s="151" t="s">
        <v>8527</v>
      </c>
      <c r="C492" s="150" t="s">
        <v>269</v>
      </c>
      <c r="D492" s="153" t="s">
        <v>16</v>
      </c>
    </row>
    <row r="493" spans="1:4">
      <c r="A493" s="152" t="s">
        <v>8528</v>
      </c>
      <c r="B493" s="151" t="s">
        <v>8529</v>
      </c>
      <c r="C493" s="150" t="s">
        <v>269</v>
      </c>
      <c r="D493" s="153" t="s">
        <v>16</v>
      </c>
    </row>
    <row r="494" spans="1:4">
      <c r="A494" s="152">
        <v>8765</v>
      </c>
      <c r="B494" s="151" t="s">
        <v>15432</v>
      </c>
      <c r="D494" s="153" t="s">
        <v>16</v>
      </c>
    </row>
    <row r="495" spans="1:4">
      <c r="A495" s="152" t="s">
        <v>8530</v>
      </c>
      <c r="B495" s="151" t="s">
        <v>8531</v>
      </c>
      <c r="C495" s="150" t="s">
        <v>269</v>
      </c>
      <c r="D495" s="153" t="s">
        <v>16</v>
      </c>
    </row>
    <row r="496" spans="1:4">
      <c r="A496" s="152" t="s">
        <v>8532</v>
      </c>
      <c r="B496" s="151" t="s">
        <v>8533</v>
      </c>
      <c r="C496" s="150" t="s">
        <v>269</v>
      </c>
      <c r="D496" s="153" t="s">
        <v>16</v>
      </c>
    </row>
    <row r="497" spans="1:4">
      <c r="A497" s="152" t="s">
        <v>8534</v>
      </c>
      <c r="B497" s="151" t="s">
        <v>8535</v>
      </c>
      <c r="C497" s="150" t="s">
        <v>269</v>
      </c>
      <c r="D497" s="153" t="s">
        <v>16</v>
      </c>
    </row>
    <row r="498" spans="1:4">
      <c r="A498" s="152">
        <v>8767</v>
      </c>
      <c r="B498" s="151" t="s">
        <v>15433</v>
      </c>
      <c r="D498" s="153" t="s">
        <v>16</v>
      </c>
    </row>
    <row r="499" spans="1:4">
      <c r="A499" s="152" t="s">
        <v>8538</v>
      </c>
      <c r="B499" s="151" t="s">
        <v>8539</v>
      </c>
      <c r="C499" s="150" t="s">
        <v>145</v>
      </c>
      <c r="D499" s="153" t="s">
        <v>16</v>
      </c>
    </row>
    <row r="500" spans="1:4">
      <c r="A500" s="152" t="s">
        <v>8540</v>
      </c>
      <c r="B500" s="151" t="s">
        <v>8541</v>
      </c>
      <c r="C500" s="150" t="s">
        <v>145</v>
      </c>
      <c r="D500" s="153" t="s">
        <v>16</v>
      </c>
    </row>
    <row r="501" spans="1:4">
      <c r="A501" s="152">
        <v>8768</v>
      </c>
      <c r="B501" s="151" t="s">
        <v>15434</v>
      </c>
      <c r="D501" s="153" t="s">
        <v>16</v>
      </c>
    </row>
    <row r="502" spans="1:4">
      <c r="A502" s="152" t="s">
        <v>8542</v>
      </c>
      <c r="B502" s="151" t="s">
        <v>8543</v>
      </c>
      <c r="C502" s="150" t="s">
        <v>8113</v>
      </c>
      <c r="D502" s="153" t="s">
        <v>16</v>
      </c>
    </row>
    <row r="503" spans="1:4">
      <c r="A503" s="152" t="s">
        <v>8544</v>
      </c>
      <c r="B503" s="151" t="s">
        <v>8545</v>
      </c>
      <c r="C503" s="150" t="s">
        <v>8113</v>
      </c>
      <c r="D503" s="153" t="s">
        <v>16</v>
      </c>
    </row>
    <row r="504" spans="1:4">
      <c r="A504" s="152" t="s">
        <v>8546</v>
      </c>
      <c r="B504" s="151" t="s">
        <v>8547</v>
      </c>
      <c r="C504" s="150" t="s">
        <v>8113</v>
      </c>
      <c r="D504" s="153" t="s">
        <v>16</v>
      </c>
    </row>
    <row r="505" spans="1:4">
      <c r="A505" s="152" t="s">
        <v>8548</v>
      </c>
      <c r="B505" s="151" t="s">
        <v>8549</v>
      </c>
      <c r="C505" s="150" t="s">
        <v>8113</v>
      </c>
      <c r="D505" s="153" t="s">
        <v>16</v>
      </c>
    </row>
    <row r="506" spans="1:4">
      <c r="A506" s="152">
        <v>8769</v>
      </c>
      <c r="B506" s="151" t="s">
        <v>15435</v>
      </c>
      <c r="D506" s="153" t="s">
        <v>16</v>
      </c>
    </row>
    <row r="507" spans="1:4">
      <c r="A507" s="152" t="s">
        <v>8550</v>
      </c>
      <c r="B507" s="151" t="s">
        <v>15253</v>
      </c>
      <c r="C507" s="150" t="s">
        <v>269</v>
      </c>
      <c r="D507" s="153" t="s">
        <v>16</v>
      </c>
    </row>
    <row r="508" spans="1:4">
      <c r="A508" s="152" t="s">
        <v>8551</v>
      </c>
      <c r="B508" s="151" t="s">
        <v>15254</v>
      </c>
      <c r="C508" s="150" t="s">
        <v>269</v>
      </c>
      <c r="D508" s="153" t="s">
        <v>16</v>
      </c>
    </row>
    <row r="509" spans="1:4">
      <c r="A509" s="152" t="s">
        <v>8552</v>
      </c>
      <c r="B509" s="151" t="s">
        <v>15255</v>
      </c>
      <c r="C509" s="150" t="s">
        <v>269</v>
      </c>
      <c r="D509" s="153" t="s">
        <v>16</v>
      </c>
    </row>
    <row r="510" spans="1:4">
      <c r="A510" s="152">
        <v>8770</v>
      </c>
      <c r="B510" s="151" t="s">
        <v>15436</v>
      </c>
      <c r="D510" s="153" t="s">
        <v>16</v>
      </c>
    </row>
    <row r="511" spans="1:4">
      <c r="A511" s="152" t="s">
        <v>8553</v>
      </c>
      <c r="B511" s="151" t="s">
        <v>8554</v>
      </c>
      <c r="C511" s="150" t="s">
        <v>269</v>
      </c>
      <c r="D511" s="153" t="s">
        <v>16</v>
      </c>
    </row>
    <row r="512" spans="1:4">
      <c r="A512" s="152" t="s">
        <v>8555</v>
      </c>
      <c r="B512" s="151" t="s">
        <v>8556</v>
      </c>
      <c r="C512" s="150" t="s">
        <v>269</v>
      </c>
      <c r="D512" s="153" t="s">
        <v>16</v>
      </c>
    </row>
    <row r="513" spans="1:4">
      <c r="A513" s="152">
        <v>8771</v>
      </c>
      <c r="B513" s="151" t="s">
        <v>15437</v>
      </c>
      <c r="D513" s="153" t="s">
        <v>16</v>
      </c>
    </row>
    <row r="514" spans="1:4">
      <c r="A514" s="152" t="s">
        <v>8557</v>
      </c>
      <c r="B514" s="151" t="s">
        <v>8558</v>
      </c>
      <c r="C514" s="150" t="s">
        <v>269</v>
      </c>
      <c r="D514" s="153" t="s">
        <v>16</v>
      </c>
    </row>
    <row r="515" spans="1:4">
      <c r="A515" s="152" t="s">
        <v>8559</v>
      </c>
      <c r="B515" s="151" t="s">
        <v>8560</v>
      </c>
      <c r="C515" s="150" t="s">
        <v>269</v>
      </c>
      <c r="D515" s="153" t="s">
        <v>16</v>
      </c>
    </row>
    <row r="516" spans="1:4">
      <c r="A516" s="152" t="s">
        <v>8561</v>
      </c>
      <c r="B516" s="151" t="s">
        <v>8562</v>
      </c>
      <c r="C516" s="150" t="s">
        <v>269</v>
      </c>
      <c r="D516" s="153" t="s">
        <v>16</v>
      </c>
    </row>
    <row r="517" spans="1:4">
      <c r="A517" s="152" t="s">
        <v>8563</v>
      </c>
      <c r="B517" s="151" t="s">
        <v>8564</v>
      </c>
      <c r="C517" s="150" t="s">
        <v>269</v>
      </c>
      <c r="D517" s="153" t="s">
        <v>16</v>
      </c>
    </row>
    <row r="518" spans="1:4">
      <c r="A518" s="152" t="s">
        <v>8565</v>
      </c>
      <c r="B518" s="151" t="s">
        <v>8566</v>
      </c>
      <c r="C518" s="150" t="s">
        <v>269</v>
      </c>
      <c r="D518" s="153" t="s">
        <v>16</v>
      </c>
    </row>
    <row r="519" spans="1:4">
      <c r="A519" s="152">
        <v>8670</v>
      </c>
      <c r="B519" s="151" t="s">
        <v>15438</v>
      </c>
      <c r="D519" s="153" t="s">
        <v>16</v>
      </c>
    </row>
    <row r="520" spans="1:4">
      <c r="A520" s="152">
        <v>8773</v>
      </c>
      <c r="B520" s="151" t="s">
        <v>15439</v>
      </c>
      <c r="D520" s="153" t="s">
        <v>16</v>
      </c>
    </row>
    <row r="521" spans="1:4">
      <c r="A521" s="152" t="s">
        <v>8567</v>
      </c>
      <c r="B521" s="151" t="s">
        <v>8568</v>
      </c>
      <c r="C521" s="150" t="s">
        <v>8153</v>
      </c>
      <c r="D521" s="153" t="s">
        <v>16</v>
      </c>
    </row>
    <row r="522" spans="1:4">
      <c r="A522" s="152" t="s">
        <v>8569</v>
      </c>
      <c r="B522" s="151" t="s">
        <v>8570</v>
      </c>
      <c r="C522" s="150" t="s">
        <v>269</v>
      </c>
      <c r="D522" s="153" t="s">
        <v>16</v>
      </c>
    </row>
    <row r="523" spans="1:4">
      <c r="A523" s="152" t="s">
        <v>8571</v>
      </c>
      <c r="B523" s="151" t="s">
        <v>8572</v>
      </c>
      <c r="C523" s="150" t="s">
        <v>269</v>
      </c>
      <c r="D523" s="153" t="s">
        <v>16</v>
      </c>
    </row>
    <row r="524" spans="1:4">
      <c r="A524" s="152" t="s">
        <v>8573</v>
      </c>
      <c r="B524" s="151" t="s">
        <v>8574</v>
      </c>
      <c r="C524" s="150" t="s">
        <v>269</v>
      </c>
      <c r="D524" s="153" t="s">
        <v>16</v>
      </c>
    </row>
    <row r="525" spans="1:4">
      <c r="A525" s="152" t="s">
        <v>8575</v>
      </c>
      <c r="B525" s="151" t="s">
        <v>8576</v>
      </c>
      <c r="C525" s="150" t="s">
        <v>269</v>
      </c>
      <c r="D525" s="153" t="s">
        <v>16</v>
      </c>
    </row>
    <row r="526" spans="1:4">
      <c r="A526" s="152" t="s">
        <v>8577</v>
      </c>
      <c r="B526" s="151" t="s">
        <v>8578</v>
      </c>
      <c r="C526" s="150" t="s">
        <v>269</v>
      </c>
      <c r="D526" s="153" t="s">
        <v>16</v>
      </c>
    </row>
    <row r="527" spans="1:4">
      <c r="A527" s="152" t="s">
        <v>151</v>
      </c>
      <c r="B527" s="151" t="s">
        <v>152</v>
      </c>
      <c r="C527" s="150" t="s">
        <v>269</v>
      </c>
      <c r="D527" s="153" t="s">
        <v>16</v>
      </c>
    </row>
    <row r="528" spans="1:4">
      <c r="A528" s="152" t="s">
        <v>9295</v>
      </c>
      <c r="B528" s="151" t="s">
        <v>9296</v>
      </c>
      <c r="C528" s="150" t="s">
        <v>269</v>
      </c>
      <c r="D528" s="153" t="s">
        <v>16</v>
      </c>
    </row>
    <row r="529" spans="1:4">
      <c r="A529" s="152" t="s">
        <v>9297</v>
      </c>
      <c r="B529" s="151" t="s">
        <v>9298</v>
      </c>
      <c r="C529" s="150" t="s">
        <v>269</v>
      </c>
      <c r="D529" s="153" t="s">
        <v>16</v>
      </c>
    </row>
    <row r="530" spans="1:4">
      <c r="A530" s="152" t="s">
        <v>9299</v>
      </c>
      <c r="B530" s="151" t="s">
        <v>9300</v>
      </c>
      <c r="C530" s="150" t="s">
        <v>269</v>
      </c>
      <c r="D530" s="153" t="s">
        <v>16</v>
      </c>
    </row>
    <row r="531" spans="1:4">
      <c r="A531" s="152" t="s">
        <v>165</v>
      </c>
      <c r="B531" s="151" t="s">
        <v>166</v>
      </c>
      <c r="C531" s="150" t="s">
        <v>269</v>
      </c>
      <c r="D531" s="153" t="s">
        <v>16</v>
      </c>
    </row>
    <row r="532" spans="1:4">
      <c r="A532" s="152">
        <v>8774</v>
      </c>
      <c r="B532" s="151" t="s">
        <v>15440</v>
      </c>
      <c r="D532" s="153" t="s">
        <v>16</v>
      </c>
    </row>
    <row r="533" spans="1:4">
      <c r="A533" s="152" t="s">
        <v>22293</v>
      </c>
      <c r="B533" s="151" t="s">
        <v>22559</v>
      </c>
      <c r="C533" s="150" t="s">
        <v>8153</v>
      </c>
      <c r="D533" s="153" t="s">
        <v>16</v>
      </c>
    </row>
    <row r="534" spans="1:4">
      <c r="A534" s="152" t="s">
        <v>22294</v>
      </c>
      <c r="B534" s="151" t="s">
        <v>22560</v>
      </c>
      <c r="C534" s="150" t="s">
        <v>8153</v>
      </c>
      <c r="D534" s="153" t="s">
        <v>16</v>
      </c>
    </row>
    <row r="535" spans="1:4">
      <c r="A535" s="152" t="s">
        <v>22295</v>
      </c>
      <c r="B535" s="151" t="s">
        <v>22561</v>
      </c>
      <c r="C535" s="150" t="s">
        <v>269</v>
      </c>
      <c r="D535" s="153" t="s">
        <v>16</v>
      </c>
    </row>
    <row r="536" spans="1:4">
      <c r="A536" s="152" t="s">
        <v>22296</v>
      </c>
      <c r="B536" s="151" t="s">
        <v>22562</v>
      </c>
      <c r="C536" s="150" t="s">
        <v>269</v>
      </c>
      <c r="D536" s="153" t="s">
        <v>16</v>
      </c>
    </row>
    <row r="537" spans="1:4">
      <c r="A537" s="152" t="s">
        <v>22297</v>
      </c>
      <c r="B537" s="151" t="s">
        <v>22563</v>
      </c>
      <c r="C537" s="150" t="s">
        <v>269</v>
      </c>
      <c r="D537" s="153" t="s">
        <v>16</v>
      </c>
    </row>
    <row r="538" spans="1:4">
      <c r="A538" s="152" t="s">
        <v>22298</v>
      </c>
      <c r="B538" s="151" t="s">
        <v>22564</v>
      </c>
      <c r="C538" s="150" t="s">
        <v>269</v>
      </c>
      <c r="D538" s="153" t="s">
        <v>16</v>
      </c>
    </row>
    <row r="539" spans="1:4">
      <c r="A539" s="152">
        <v>8775</v>
      </c>
      <c r="B539" s="151" t="s">
        <v>15441</v>
      </c>
      <c r="D539" s="153" t="s">
        <v>16</v>
      </c>
    </row>
    <row r="540" spans="1:4">
      <c r="A540" s="152" t="s">
        <v>8581</v>
      </c>
      <c r="B540" s="151" t="s">
        <v>8582</v>
      </c>
      <c r="C540" s="150" t="s">
        <v>269</v>
      </c>
      <c r="D540" s="153" t="s">
        <v>16</v>
      </c>
    </row>
    <row r="541" spans="1:4">
      <c r="A541" s="152" t="s">
        <v>8583</v>
      </c>
      <c r="B541" s="151" t="s">
        <v>8584</v>
      </c>
      <c r="C541" s="150" t="s">
        <v>269</v>
      </c>
      <c r="D541" s="153" t="s">
        <v>16</v>
      </c>
    </row>
    <row r="542" spans="1:4">
      <c r="A542" s="152" t="s">
        <v>8585</v>
      </c>
      <c r="B542" s="151" t="s">
        <v>8586</v>
      </c>
      <c r="C542" s="150" t="s">
        <v>269</v>
      </c>
      <c r="D542" s="153" t="s">
        <v>16</v>
      </c>
    </row>
    <row r="543" spans="1:4">
      <c r="A543" s="152" t="s">
        <v>8587</v>
      </c>
      <c r="B543" s="151" t="s">
        <v>8588</v>
      </c>
      <c r="C543" s="150" t="s">
        <v>269</v>
      </c>
      <c r="D543" s="153" t="s">
        <v>16</v>
      </c>
    </row>
    <row r="544" spans="1:4">
      <c r="A544" s="152" t="s">
        <v>8589</v>
      </c>
      <c r="B544" s="151" t="s">
        <v>8590</v>
      </c>
      <c r="C544" s="150" t="s">
        <v>269</v>
      </c>
      <c r="D544" s="153" t="s">
        <v>16</v>
      </c>
    </row>
    <row r="545" spans="1:4">
      <c r="A545" s="152" t="s">
        <v>8591</v>
      </c>
      <c r="B545" s="151" t="s">
        <v>8592</v>
      </c>
      <c r="C545" s="150" t="s">
        <v>269</v>
      </c>
      <c r="D545" s="153" t="s">
        <v>16</v>
      </c>
    </row>
    <row r="546" spans="1:4">
      <c r="A546" s="152" t="s">
        <v>8593</v>
      </c>
      <c r="B546" s="151" t="s">
        <v>8594</v>
      </c>
      <c r="C546" s="150" t="s">
        <v>269</v>
      </c>
      <c r="D546" s="153" t="s">
        <v>16</v>
      </c>
    </row>
    <row r="547" spans="1:4">
      <c r="A547" s="152" t="s">
        <v>8595</v>
      </c>
      <c r="B547" s="151" t="s">
        <v>8596</v>
      </c>
      <c r="C547" s="150" t="s">
        <v>269</v>
      </c>
      <c r="D547" s="153" t="s">
        <v>16</v>
      </c>
    </row>
    <row r="548" spans="1:4">
      <c r="A548" s="152" t="s">
        <v>8597</v>
      </c>
      <c r="B548" s="151" t="s">
        <v>8598</v>
      </c>
      <c r="C548" s="150" t="s">
        <v>269</v>
      </c>
      <c r="D548" s="153" t="s">
        <v>16</v>
      </c>
    </row>
    <row r="549" spans="1:4">
      <c r="A549" s="152" t="s">
        <v>8599</v>
      </c>
      <c r="B549" s="151" t="s">
        <v>8600</v>
      </c>
      <c r="C549" s="150" t="s">
        <v>269</v>
      </c>
      <c r="D549" s="153" t="s">
        <v>16</v>
      </c>
    </row>
    <row r="550" spans="1:4">
      <c r="A550" s="152" t="s">
        <v>8601</v>
      </c>
      <c r="B550" s="151" t="s">
        <v>8602</v>
      </c>
      <c r="C550" s="150" t="s">
        <v>269</v>
      </c>
      <c r="D550" s="153" t="s">
        <v>16</v>
      </c>
    </row>
    <row r="551" spans="1:4">
      <c r="A551" s="152">
        <v>8776</v>
      </c>
      <c r="B551" s="151" t="s">
        <v>15442</v>
      </c>
      <c r="D551" s="153" t="s">
        <v>16</v>
      </c>
    </row>
    <row r="552" spans="1:4">
      <c r="A552" s="152" t="s">
        <v>22299</v>
      </c>
      <c r="B552" s="151" t="s">
        <v>22565</v>
      </c>
      <c r="C552" s="150" t="s">
        <v>8153</v>
      </c>
      <c r="D552" s="153" t="s">
        <v>16</v>
      </c>
    </row>
    <row r="553" spans="1:4">
      <c r="A553" s="152" t="s">
        <v>22300</v>
      </c>
      <c r="B553" s="151" t="s">
        <v>22566</v>
      </c>
      <c r="C553" s="150" t="s">
        <v>8153</v>
      </c>
      <c r="D553" s="153" t="s">
        <v>16</v>
      </c>
    </row>
    <row r="554" spans="1:4">
      <c r="A554" s="152" t="s">
        <v>22301</v>
      </c>
      <c r="B554" s="151" t="s">
        <v>22567</v>
      </c>
      <c r="C554" s="150" t="s">
        <v>8153</v>
      </c>
      <c r="D554" s="153" t="s">
        <v>16</v>
      </c>
    </row>
    <row r="555" spans="1:4">
      <c r="A555" s="152" t="s">
        <v>22302</v>
      </c>
      <c r="B555" s="151" t="s">
        <v>22568</v>
      </c>
      <c r="C555" s="150" t="s">
        <v>8153</v>
      </c>
      <c r="D555" s="153" t="s">
        <v>16</v>
      </c>
    </row>
    <row r="556" spans="1:4">
      <c r="A556" s="152" t="s">
        <v>22303</v>
      </c>
      <c r="B556" s="151" t="s">
        <v>22569</v>
      </c>
      <c r="C556" s="150" t="s">
        <v>8153</v>
      </c>
      <c r="D556" s="153" t="s">
        <v>16</v>
      </c>
    </row>
    <row r="557" spans="1:4">
      <c r="A557" s="152" t="s">
        <v>22304</v>
      </c>
      <c r="B557" s="151" t="s">
        <v>22570</v>
      </c>
      <c r="C557" s="150" t="s">
        <v>8153</v>
      </c>
      <c r="D557" s="153" t="s">
        <v>16</v>
      </c>
    </row>
    <row r="558" spans="1:4">
      <c r="A558" s="152" t="s">
        <v>22305</v>
      </c>
      <c r="B558" s="151" t="s">
        <v>22571</v>
      </c>
      <c r="C558" s="150" t="s">
        <v>8153</v>
      </c>
      <c r="D558" s="153" t="s">
        <v>16</v>
      </c>
    </row>
    <row r="559" spans="1:4">
      <c r="A559" s="152" t="s">
        <v>22306</v>
      </c>
      <c r="B559" s="151" t="s">
        <v>22572</v>
      </c>
      <c r="C559" s="150" t="s">
        <v>8153</v>
      </c>
      <c r="D559" s="153" t="s">
        <v>16</v>
      </c>
    </row>
    <row r="560" spans="1:4">
      <c r="A560" s="152" t="s">
        <v>22307</v>
      </c>
      <c r="B560" s="151" t="s">
        <v>22573</v>
      </c>
      <c r="C560" s="150" t="s">
        <v>8153</v>
      </c>
      <c r="D560" s="153" t="s">
        <v>16</v>
      </c>
    </row>
    <row r="561" spans="1:4">
      <c r="A561" s="152">
        <v>8777</v>
      </c>
      <c r="B561" s="151" t="s">
        <v>15443</v>
      </c>
      <c r="D561" s="153" t="s">
        <v>16</v>
      </c>
    </row>
    <row r="562" spans="1:4">
      <c r="A562" s="152" t="s">
        <v>8579</v>
      </c>
      <c r="B562" s="151" t="s">
        <v>8580</v>
      </c>
      <c r="C562" s="150" t="s">
        <v>269</v>
      </c>
      <c r="D562" s="153" t="s">
        <v>16</v>
      </c>
    </row>
    <row r="563" spans="1:4">
      <c r="A563" s="152" t="s">
        <v>9311</v>
      </c>
      <c r="B563" s="151" t="s">
        <v>9312</v>
      </c>
      <c r="C563" s="150" t="s">
        <v>8153</v>
      </c>
      <c r="D563" s="153" t="s">
        <v>16</v>
      </c>
    </row>
    <row r="564" spans="1:4">
      <c r="A564" s="152" t="s">
        <v>8603</v>
      </c>
      <c r="B564" s="151" t="s">
        <v>8604</v>
      </c>
      <c r="C564" s="150" t="s">
        <v>160</v>
      </c>
      <c r="D564" s="153" t="s">
        <v>16</v>
      </c>
    </row>
    <row r="565" spans="1:4">
      <c r="A565" s="152" t="s">
        <v>8605</v>
      </c>
      <c r="B565" s="151" t="s">
        <v>8606</v>
      </c>
      <c r="C565" s="150" t="s">
        <v>160</v>
      </c>
      <c r="D565" s="153" t="s">
        <v>16</v>
      </c>
    </row>
    <row r="566" spans="1:4">
      <c r="A566" s="152" t="s">
        <v>8607</v>
      </c>
      <c r="B566" s="151" t="s">
        <v>8608</v>
      </c>
      <c r="C566" s="150" t="s">
        <v>160</v>
      </c>
      <c r="D566" s="153" t="s">
        <v>16</v>
      </c>
    </row>
    <row r="567" spans="1:4">
      <c r="A567" s="152" t="s">
        <v>8609</v>
      </c>
      <c r="B567" s="151" t="s">
        <v>8610</v>
      </c>
      <c r="C567" s="150" t="s">
        <v>160</v>
      </c>
      <c r="D567" s="153" t="s">
        <v>16</v>
      </c>
    </row>
    <row r="568" spans="1:4">
      <c r="A568" s="152" t="s">
        <v>8611</v>
      </c>
      <c r="B568" s="151" t="s">
        <v>8612</v>
      </c>
      <c r="C568" s="150" t="s">
        <v>160</v>
      </c>
      <c r="D568" s="153" t="s">
        <v>16</v>
      </c>
    </row>
    <row r="569" spans="1:4">
      <c r="A569" s="152" t="s">
        <v>8613</v>
      </c>
      <c r="B569" s="151" t="s">
        <v>8614</v>
      </c>
      <c r="C569" s="150" t="s">
        <v>160</v>
      </c>
      <c r="D569" s="153" t="s">
        <v>16</v>
      </c>
    </row>
    <row r="570" spans="1:4">
      <c r="A570" s="152" t="s">
        <v>8615</v>
      </c>
      <c r="B570" s="151" t="s">
        <v>8616</v>
      </c>
      <c r="C570" s="150" t="s">
        <v>160</v>
      </c>
      <c r="D570" s="153" t="s">
        <v>16</v>
      </c>
    </row>
    <row r="571" spans="1:4">
      <c r="A571" s="152" t="s">
        <v>8617</v>
      </c>
      <c r="B571" s="151" t="s">
        <v>8618</v>
      </c>
      <c r="C571" s="150" t="s">
        <v>160</v>
      </c>
      <c r="D571" s="153" t="s">
        <v>16</v>
      </c>
    </row>
    <row r="572" spans="1:4">
      <c r="A572" s="152" t="s">
        <v>8619</v>
      </c>
      <c r="B572" s="151" t="s">
        <v>8620</v>
      </c>
      <c r="C572" s="150" t="s">
        <v>269</v>
      </c>
      <c r="D572" s="153" t="s">
        <v>16</v>
      </c>
    </row>
    <row r="573" spans="1:4">
      <c r="A573" s="152">
        <v>8778</v>
      </c>
      <c r="B573" s="151" t="s">
        <v>15444</v>
      </c>
      <c r="D573" s="153" t="s">
        <v>16</v>
      </c>
    </row>
    <row r="574" spans="1:4">
      <c r="A574" s="152" t="s">
        <v>8621</v>
      </c>
      <c r="B574" s="151" t="s">
        <v>8622</v>
      </c>
      <c r="C574" s="150" t="s">
        <v>160</v>
      </c>
      <c r="D574" s="153" t="s">
        <v>16</v>
      </c>
    </row>
    <row r="575" spans="1:4">
      <c r="A575" s="152" t="s">
        <v>8623</v>
      </c>
      <c r="B575" s="151" t="s">
        <v>8624</v>
      </c>
      <c r="C575" s="150" t="s">
        <v>160</v>
      </c>
      <c r="D575" s="153" t="s">
        <v>16</v>
      </c>
    </row>
    <row r="576" spans="1:4">
      <c r="A576" s="152" t="s">
        <v>8625</v>
      </c>
      <c r="B576" s="151" t="s">
        <v>8626</v>
      </c>
      <c r="C576" s="150" t="s">
        <v>160</v>
      </c>
      <c r="D576" s="153" t="s">
        <v>16</v>
      </c>
    </row>
    <row r="577" spans="1:4">
      <c r="A577" s="152" t="s">
        <v>8627</v>
      </c>
      <c r="B577" s="151" t="s">
        <v>8628</v>
      </c>
      <c r="C577" s="150" t="s">
        <v>160</v>
      </c>
      <c r="D577" s="153" t="s">
        <v>16</v>
      </c>
    </row>
    <row r="578" spans="1:4">
      <c r="A578" s="152" t="s">
        <v>8629</v>
      </c>
      <c r="B578" s="151" t="s">
        <v>8630</v>
      </c>
      <c r="C578" s="150" t="s">
        <v>160</v>
      </c>
      <c r="D578" s="153" t="s">
        <v>16</v>
      </c>
    </row>
    <row r="579" spans="1:4">
      <c r="A579" s="152" t="s">
        <v>8631</v>
      </c>
      <c r="B579" s="151" t="s">
        <v>8632</v>
      </c>
      <c r="C579" s="150" t="s">
        <v>160</v>
      </c>
      <c r="D579" s="153" t="s">
        <v>16</v>
      </c>
    </row>
    <row r="580" spans="1:4">
      <c r="A580" s="152" t="s">
        <v>8633</v>
      </c>
      <c r="B580" s="151" t="s">
        <v>8634</v>
      </c>
      <c r="C580" s="150" t="s">
        <v>160</v>
      </c>
      <c r="D580" s="153" t="s">
        <v>16</v>
      </c>
    </row>
    <row r="581" spans="1:4">
      <c r="A581" s="152" t="s">
        <v>8635</v>
      </c>
      <c r="B581" s="151" t="s">
        <v>8636</v>
      </c>
      <c r="C581" s="150" t="s">
        <v>160</v>
      </c>
      <c r="D581" s="153" t="s">
        <v>16</v>
      </c>
    </row>
    <row r="582" spans="1:4">
      <c r="A582" s="152" t="s">
        <v>8637</v>
      </c>
      <c r="B582" s="151" t="s">
        <v>8638</v>
      </c>
      <c r="C582" s="150" t="s">
        <v>160</v>
      </c>
      <c r="D582" s="153" t="s">
        <v>16</v>
      </c>
    </row>
    <row r="583" spans="1:4">
      <c r="A583" s="152" t="s">
        <v>8639</v>
      </c>
      <c r="B583" s="151" t="s">
        <v>8640</v>
      </c>
      <c r="C583" s="150" t="s">
        <v>160</v>
      </c>
      <c r="D583" s="153" t="s">
        <v>16</v>
      </c>
    </row>
    <row r="584" spans="1:4">
      <c r="A584" s="152" t="s">
        <v>8641</v>
      </c>
      <c r="B584" s="151" t="s">
        <v>8642</v>
      </c>
      <c r="C584" s="150" t="s">
        <v>160</v>
      </c>
      <c r="D584" s="153" t="s">
        <v>16</v>
      </c>
    </row>
    <row r="585" spans="1:4">
      <c r="A585" s="152" t="s">
        <v>8643</v>
      </c>
      <c r="B585" s="151" t="s">
        <v>8644</v>
      </c>
      <c r="C585" s="150" t="s">
        <v>160</v>
      </c>
      <c r="D585" s="153" t="s">
        <v>16</v>
      </c>
    </row>
    <row r="586" spans="1:4">
      <c r="A586" s="152" t="s">
        <v>8645</v>
      </c>
      <c r="B586" s="151" t="s">
        <v>8646</v>
      </c>
      <c r="C586" s="150" t="s">
        <v>160</v>
      </c>
      <c r="D586" s="153" t="s">
        <v>16</v>
      </c>
    </row>
    <row r="587" spans="1:4">
      <c r="A587" s="152" t="s">
        <v>8647</v>
      </c>
      <c r="B587" s="151" t="s">
        <v>8648</v>
      </c>
      <c r="C587" s="150" t="s">
        <v>8100</v>
      </c>
      <c r="D587" s="153" t="s">
        <v>16</v>
      </c>
    </row>
    <row r="588" spans="1:4">
      <c r="A588" s="152" t="s">
        <v>8649</v>
      </c>
      <c r="B588" s="151" t="s">
        <v>8650</v>
      </c>
      <c r="C588" s="150" t="s">
        <v>8100</v>
      </c>
      <c r="D588" s="153" t="s">
        <v>16</v>
      </c>
    </row>
    <row r="589" spans="1:4">
      <c r="A589" s="152">
        <v>8779</v>
      </c>
      <c r="B589" s="151" t="s">
        <v>15445</v>
      </c>
      <c r="D589" s="153" t="s">
        <v>16</v>
      </c>
    </row>
    <row r="590" spans="1:4">
      <c r="A590" s="152" t="s">
        <v>8651</v>
      </c>
      <c r="B590" s="151" t="s">
        <v>8652</v>
      </c>
      <c r="C590" s="150" t="s">
        <v>160</v>
      </c>
      <c r="D590" s="153" t="s">
        <v>16</v>
      </c>
    </row>
    <row r="591" spans="1:4">
      <c r="A591" s="152" t="s">
        <v>8653</v>
      </c>
      <c r="B591" s="151" t="s">
        <v>8654</v>
      </c>
      <c r="C591" s="150" t="s">
        <v>160</v>
      </c>
      <c r="D591" s="153" t="s">
        <v>16</v>
      </c>
    </row>
    <row r="592" spans="1:4">
      <c r="A592" s="152" t="s">
        <v>8655</v>
      </c>
      <c r="B592" s="151" t="s">
        <v>8656</v>
      </c>
      <c r="C592" s="150" t="s">
        <v>160</v>
      </c>
      <c r="D592" s="153" t="s">
        <v>16</v>
      </c>
    </row>
    <row r="593" spans="1:4">
      <c r="A593" s="152" t="s">
        <v>8657</v>
      </c>
      <c r="B593" s="151" t="s">
        <v>8658</v>
      </c>
      <c r="C593" s="150" t="s">
        <v>160</v>
      </c>
      <c r="D593" s="153" t="s">
        <v>16</v>
      </c>
    </row>
    <row r="594" spans="1:4">
      <c r="A594" s="152" t="s">
        <v>8659</v>
      </c>
      <c r="B594" s="151" t="s">
        <v>8660</v>
      </c>
      <c r="C594" s="150" t="s">
        <v>160</v>
      </c>
      <c r="D594" s="153" t="s">
        <v>16</v>
      </c>
    </row>
    <row r="595" spans="1:4">
      <c r="A595" s="152">
        <v>8780</v>
      </c>
      <c r="B595" s="151" t="s">
        <v>15446</v>
      </c>
      <c r="D595" s="153" t="s">
        <v>16</v>
      </c>
    </row>
    <row r="596" spans="1:4">
      <c r="A596" s="152" t="s">
        <v>8661</v>
      </c>
      <c r="B596" s="151" t="s">
        <v>8662</v>
      </c>
      <c r="C596" s="150" t="s">
        <v>160</v>
      </c>
      <c r="D596" s="153" t="s">
        <v>16</v>
      </c>
    </row>
    <row r="597" spans="1:4">
      <c r="A597" s="152" t="s">
        <v>8663</v>
      </c>
      <c r="B597" s="151" t="s">
        <v>8664</v>
      </c>
      <c r="C597" s="150" t="s">
        <v>160</v>
      </c>
      <c r="D597" s="153" t="s">
        <v>16</v>
      </c>
    </row>
    <row r="598" spans="1:4">
      <c r="A598" s="152" t="s">
        <v>8665</v>
      </c>
      <c r="B598" s="151" t="s">
        <v>8666</v>
      </c>
      <c r="C598" s="150" t="s">
        <v>160</v>
      </c>
      <c r="D598" s="153" t="s">
        <v>16</v>
      </c>
    </row>
    <row r="599" spans="1:4">
      <c r="A599" s="152" t="s">
        <v>8667</v>
      </c>
      <c r="B599" s="151" t="s">
        <v>8668</v>
      </c>
      <c r="C599" s="150" t="s">
        <v>160</v>
      </c>
      <c r="D599" s="153" t="s">
        <v>16</v>
      </c>
    </row>
    <row r="600" spans="1:4">
      <c r="A600" s="152" t="s">
        <v>8669</v>
      </c>
      <c r="B600" s="151" t="s">
        <v>8670</v>
      </c>
      <c r="C600" s="150" t="s">
        <v>160</v>
      </c>
      <c r="D600" s="153" t="s">
        <v>16</v>
      </c>
    </row>
    <row r="601" spans="1:4">
      <c r="A601" s="152" t="s">
        <v>8671</v>
      </c>
      <c r="B601" s="151" t="s">
        <v>8672</v>
      </c>
      <c r="C601" s="150" t="s">
        <v>160</v>
      </c>
      <c r="D601" s="153" t="s">
        <v>16</v>
      </c>
    </row>
    <row r="602" spans="1:4">
      <c r="A602" s="152">
        <v>8781</v>
      </c>
      <c r="B602" s="151" t="s">
        <v>15447</v>
      </c>
      <c r="D602" s="153" t="s">
        <v>16</v>
      </c>
    </row>
    <row r="603" spans="1:4">
      <c r="A603" s="152" t="s">
        <v>8673</v>
      </c>
      <c r="B603" s="151" t="s">
        <v>15256</v>
      </c>
      <c r="C603" s="150" t="s">
        <v>145</v>
      </c>
      <c r="D603" s="153" t="s">
        <v>16</v>
      </c>
    </row>
    <row r="604" spans="1:4">
      <c r="A604" s="152" t="s">
        <v>8674</v>
      </c>
      <c r="B604" s="151" t="s">
        <v>8675</v>
      </c>
      <c r="C604" s="150" t="s">
        <v>145</v>
      </c>
      <c r="D604" s="153" t="s">
        <v>16</v>
      </c>
    </row>
    <row r="605" spans="1:4">
      <c r="A605" s="152">
        <v>8782</v>
      </c>
      <c r="B605" s="151" t="s">
        <v>15448</v>
      </c>
      <c r="D605" s="153" t="s">
        <v>16</v>
      </c>
    </row>
    <row r="606" spans="1:4">
      <c r="A606" s="152" t="s">
        <v>8676</v>
      </c>
      <c r="B606" s="151" t="s">
        <v>8677</v>
      </c>
      <c r="C606" s="150" t="s">
        <v>8153</v>
      </c>
      <c r="D606" s="153" t="s">
        <v>16</v>
      </c>
    </row>
    <row r="607" spans="1:4">
      <c r="A607" s="152">
        <v>8783</v>
      </c>
      <c r="B607" s="151" t="s">
        <v>15449</v>
      </c>
      <c r="D607" s="153" t="s">
        <v>16</v>
      </c>
    </row>
    <row r="608" spans="1:4">
      <c r="A608" s="152" t="s">
        <v>8678</v>
      </c>
      <c r="B608" s="151" t="s">
        <v>8679</v>
      </c>
      <c r="C608" s="150" t="s">
        <v>8153</v>
      </c>
      <c r="D608" s="153" t="s">
        <v>16</v>
      </c>
    </row>
    <row r="609" spans="1:4">
      <c r="A609" s="152" t="s">
        <v>8680</v>
      </c>
      <c r="B609" s="151" t="s">
        <v>8681</v>
      </c>
      <c r="C609" s="150" t="s">
        <v>8153</v>
      </c>
      <c r="D609" s="153" t="s">
        <v>16</v>
      </c>
    </row>
    <row r="610" spans="1:4">
      <c r="A610" s="152" t="s">
        <v>8682</v>
      </c>
      <c r="B610" s="151" t="s">
        <v>8683</v>
      </c>
      <c r="C610" s="150" t="s">
        <v>8153</v>
      </c>
      <c r="D610" s="153" t="s">
        <v>16</v>
      </c>
    </row>
    <row r="611" spans="1:4">
      <c r="A611" s="152" t="s">
        <v>8684</v>
      </c>
      <c r="B611" s="151" t="s">
        <v>8685</v>
      </c>
      <c r="C611" s="150" t="s">
        <v>8153</v>
      </c>
      <c r="D611" s="153" t="s">
        <v>16</v>
      </c>
    </row>
    <row r="612" spans="1:4">
      <c r="A612" s="152" t="s">
        <v>8686</v>
      </c>
      <c r="B612" s="151" t="s">
        <v>8687</v>
      </c>
      <c r="C612" s="150" t="s">
        <v>8153</v>
      </c>
      <c r="D612" s="153" t="s">
        <v>16</v>
      </c>
    </row>
    <row r="613" spans="1:4">
      <c r="A613" s="152" t="s">
        <v>8688</v>
      </c>
      <c r="B613" s="151" t="s">
        <v>8689</v>
      </c>
      <c r="C613" s="150" t="s">
        <v>8153</v>
      </c>
      <c r="D613" s="153" t="s">
        <v>16</v>
      </c>
    </row>
    <row r="614" spans="1:4">
      <c r="A614" s="152" t="s">
        <v>8690</v>
      </c>
      <c r="B614" s="151" t="s">
        <v>8691</v>
      </c>
      <c r="C614" s="150" t="s">
        <v>8153</v>
      </c>
      <c r="D614" s="153" t="s">
        <v>16</v>
      </c>
    </row>
    <row r="615" spans="1:4">
      <c r="A615" s="152" t="s">
        <v>8692</v>
      </c>
      <c r="B615" s="151" t="s">
        <v>8693</v>
      </c>
      <c r="C615" s="150" t="s">
        <v>8153</v>
      </c>
      <c r="D615" s="153" t="s">
        <v>16</v>
      </c>
    </row>
    <row r="616" spans="1:4">
      <c r="A616" s="152" t="s">
        <v>8694</v>
      </c>
      <c r="B616" s="151" t="s">
        <v>8695</v>
      </c>
      <c r="C616" s="150" t="s">
        <v>8153</v>
      </c>
      <c r="D616" s="153" t="s">
        <v>16</v>
      </c>
    </row>
    <row r="617" spans="1:4">
      <c r="A617" s="152" t="s">
        <v>8696</v>
      </c>
      <c r="B617" s="151" t="s">
        <v>8697</v>
      </c>
      <c r="C617" s="150" t="s">
        <v>8153</v>
      </c>
      <c r="D617" s="153" t="s">
        <v>16</v>
      </c>
    </row>
    <row r="618" spans="1:4">
      <c r="A618" s="152" t="s">
        <v>8698</v>
      </c>
      <c r="B618" s="151" t="s">
        <v>8699</v>
      </c>
      <c r="C618" s="150" t="s">
        <v>8153</v>
      </c>
      <c r="D618" s="153" t="s">
        <v>16</v>
      </c>
    </row>
    <row r="619" spans="1:4">
      <c r="A619" s="152" t="s">
        <v>8700</v>
      </c>
      <c r="B619" s="151" t="s">
        <v>8701</v>
      </c>
      <c r="C619" s="150" t="s">
        <v>160</v>
      </c>
      <c r="D619" s="153" t="s">
        <v>16</v>
      </c>
    </row>
    <row r="620" spans="1:4">
      <c r="A620" s="152" t="s">
        <v>8702</v>
      </c>
      <c r="B620" s="151" t="s">
        <v>8703</v>
      </c>
      <c r="C620" s="150" t="s">
        <v>8153</v>
      </c>
      <c r="D620" s="153" t="s">
        <v>16</v>
      </c>
    </row>
    <row r="621" spans="1:4">
      <c r="A621" s="152" t="s">
        <v>8704</v>
      </c>
      <c r="B621" s="151" t="s">
        <v>8705</v>
      </c>
      <c r="C621" s="150" t="s">
        <v>8153</v>
      </c>
      <c r="D621" s="153" t="s">
        <v>16</v>
      </c>
    </row>
    <row r="622" spans="1:4">
      <c r="A622" s="152">
        <v>8784</v>
      </c>
      <c r="B622" s="151" t="s">
        <v>15450</v>
      </c>
      <c r="D622" s="153" t="s">
        <v>16</v>
      </c>
    </row>
    <row r="623" spans="1:4">
      <c r="A623" s="152" t="s">
        <v>8710</v>
      </c>
      <c r="B623" s="151" t="s">
        <v>15257</v>
      </c>
      <c r="C623" s="150" t="s">
        <v>160</v>
      </c>
      <c r="D623" s="153" t="s">
        <v>16</v>
      </c>
    </row>
    <row r="624" spans="1:4">
      <c r="A624" s="152" t="s">
        <v>8706</v>
      </c>
      <c r="B624" s="151" t="s">
        <v>8707</v>
      </c>
      <c r="C624" s="150" t="s">
        <v>160</v>
      </c>
      <c r="D624" s="153" t="s">
        <v>16</v>
      </c>
    </row>
    <row r="625" spans="1:4">
      <c r="A625" s="152" t="s">
        <v>8708</v>
      </c>
      <c r="B625" s="151" t="s">
        <v>8709</v>
      </c>
      <c r="C625" s="150" t="s">
        <v>160</v>
      </c>
      <c r="D625" s="153" t="s">
        <v>16</v>
      </c>
    </row>
    <row r="626" spans="1:4">
      <c r="A626" s="152">
        <v>8785</v>
      </c>
      <c r="B626" s="151" t="s">
        <v>15451</v>
      </c>
      <c r="D626" s="153" t="s">
        <v>16</v>
      </c>
    </row>
    <row r="627" spans="1:4">
      <c r="A627" s="152" t="s">
        <v>177</v>
      </c>
      <c r="B627" s="151" t="s">
        <v>146</v>
      </c>
      <c r="C627" s="150" t="s">
        <v>145</v>
      </c>
      <c r="D627" s="153" t="s">
        <v>16</v>
      </c>
    </row>
    <row r="628" spans="1:4">
      <c r="A628" s="152">
        <v>8865</v>
      </c>
      <c r="B628" s="151" t="s">
        <v>15452</v>
      </c>
      <c r="D628" s="153" t="s">
        <v>16</v>
      </c>
    </row>
    <row r="629" spans="1:4">
      <c r="A629" s="152" t="s">
        <v>9333</v>
      </c>
      <c r="B629" s="151" t="s">
        <v>9334</v>
      </c>
      <c r="C629" s="150" t="s">
        <v>269</v>
      </c>
      <c r="D629" s="153" t="s">
        <v>16</v>
      </c>
    </row>
    <row r="630" spans="1:4">
      <c r="A630" s="152">
        <v>8671</v>
      </c>
      <c r="B630" s="151" t="s">
        <v>15453</v>
      </c>
      <c r="D630" s="153" t="s">
        <v>16</v>
      </c>
    </row>
    <row r="631" spans="1:4">
      <c r="A631" s="152">
        <v>8786</v>
      </c>
      <c r="B631" s="151" t="s">
        <v>15454</v>
      </c>
      <c r="D631" s="153" t="s">
        <v>16</v>
      </c>
    </row>
    <row r="632" spans="1:4">
      <c r="A632" s="152" t="s">
        <v>8711</v>
      </c>
      <c r="B632" s="151" t="s">
        <v>8712</v>
      </c>
      <c r="C632" s="150" t="s">
        <v>145</v>
      </c>
      <c r="D632" s="153" t="s">
        <v>16</v>
      </c>
    </row>
    <row r="633" spans="1:4">
      <c r="A633" s="152" t="s">
        <v>169</v>
      </c>
      <c r="B633" s="151" t="s">
        <v>168</v>
      </c>
      <c r="C633" s="150" t="s">
        <v>269</v>
      </c>
      <c r="D633" s="153" t="s">
        <v>16</v>
      </c>
    </row>
    <row r="634" spans="1:4">
      <c r="A634" s="152" t="s">
        <v>8713</v>
      </c>
      <c r="B634" s="151" t="s">
        <v>8714</v>
      </c>
      <c r="C634" s="150" t="s">
        <v>269</v>
      </c>
      <c r="D634" s="153" t="s">
        <v>16</v>
      </c>
    </row>
    <row r="635" spans="1:4">
      <c r="A635" s="152" t="s">
        <v>8715</v>
      </c>
      <c r="B635" s="151" t="s">
        <v>8716</v>
      </c>
      <c r="C635" s="150" t="s">
        <v>269</v>
      </c>
      <c r="D635" s="153" t="s">
        <v>16</v>
      </c>
    </row>
    <row r="636" spans="1:4">
      <c r="A636" s="152" t="s">
        <v>8717</v>
      </c>
      <c r="B636" s="151" t="s">
        <v>8718</v>
      </c>
      <c r="C636" s="150" t="s">
        <v>269</v>
      </c>
      <c r="D636" s="153" t="s">
        <v>16</v>
      </c>
    </row>
    <row r="637" spans="1:4">
      <c r="A637" s="152" t="s">
        <v>8719</v>
      </c>
      <c r="B637" s="151" t="s">
        <v>8720</v>
      </c>
      <c r="C637" s="150" t="s">
        <v>145</v>
      </c>
      <c r="D637" s="153" t="s">
        <v>16</v>
      </c>
    </row>
    <row r="638" spans="1:4">
      <c r="A638" s="152" t="s">
        <v>8721</v>
      </c>
      <c r="B638" s="151" t="s">
        <v>8722</v>
      </c>
      <c r="C638" s="150" t="s">
        <v>145</v>
      </c>
      <c r="D638" s="153" t="s">
        <v>16</v>
      </c>
    </row>
    <row r="639" spans="1:4">
      <c r="A639" s="152" t="s">
        <v>8723</v>
      </c>
      <c r="B639" s="151" t="s">
        <v>8724</v>
      </c>
      <c r="C639" s="150" t="s">
        <v>145</v>
      </c>
      <c r="D639" s="153" t="s">
        <v>16</v>
      </c>
    </row>
    <row r="640" spans="1:4">
      <c r="A640" s="152" t="s">
        <v>8725</v>
      </c>
      <c r="B640" s="151" t="s">
        <v>8726</v>
      </c>
      <c r="C640" s="150" t="s">
        <v>145</v>
      </c>
      <c r="D640" s="153" t="s">
        <v>16</v>
      </c>
    </row>
    <row r="641" spans="1:4">
      <c r="A641" s="152">
        <v>8787</v>
      </c>
      <c r="B641" s="151" t="s">
        <v>15455</v>
      </c>
      <c r="D641" s="153" t="s">
        <v>16</v>
      </c>
    </row>
    <row r="642" spans="1:4">
      <c r="A642" s="152" t="s">
        <v>8727</v>
      </c>
      <c r="B642" s="151" t="s">
        <v>8728</v>
      </c>
      <c r="C642" s="150" t="s">
        <v>8351</v>
      </c>
      <c r="D642" s="153" t="s">
        <v>16</v>
      </c>
    </row>
    <row r="643" spans="1:4">
      <c r="A643" s="152" t="s">
        <v>8729</v>
      </c>
      <c r="B643" s="151" t="s">
        <v>8730</v>
      </c>
      <c r="C643" s="150" t="s">
        <v>269</v>
      </c>
      <c r="D643" s="153" t="s">
        <v>16</v>
      </c>
    </row>
    <row r="644" spans="1:4">
      <c r="A644" s="152" t="s">
        <v>8731</v>
      </c>
      <c r="B644" s="151" t="s">
        <v>8732</v>
      </c>
      <c r="C644" s="150" t="s">
        <v>269</v>
      </c>
      <c r="D644" s="153" t="s">
        <v>16</v>
      </c>
    </row>
    <row r="645" spans="1:4">
      <c r="A645" s="152" t="s">
        <v>8733</v>
      </c>
      <c r="B645" s="151" t="s">
        <v>8734</v>
      </c>
      <c r="C645" s="150" t="s">
        <v>269</v>
      </c>
      <c r="D645" s="153" t="s">
        <v>16</v>
      </c>
    </row>
    <row r="646" spans="1:4">
      <c r="A646" s="152" t="s">
        <v>8735</v>
      </c>
      <c r="B646" s="151" t="s">
        <v>8736</v>
      </c>
      <c r="C646" s="150" t="s">
        <v>269</v>
      </c>
      <c r="D646" s="153" t="s">
        <v>16</v>
      </c>
    </row>
    <row r="647" spans="1:4">
      <c r="A647" s="152" t="s">
        <v>8737</v>
      </c>
      <c r="B647" s="151" t="s">
        <v>8738</v>
      </c>
      <c r="C647" s="150" t="s">
        <v>269</v>
      </c>
      <c r="D647" s="153" t="s">
        <v>16</v>
      </c>
    </row>
    <row r="648" spans="1:4">
      <c r="A648" s="152" t="s">
        <v>8739</v>
      </c>
      <c r="B648" s="151" t="s">
        <v>8740</v>
      </c>
      <c r="C648" s="150" t="s">
        <v>269</v>
      </c>
      <c r="D648" s="153" t="s">
        <v>16</v>
      </c>
    </row>
    <row r="649" spans="1:4">
      <c r="A649" s="152" t="s">
        <v>8741</v>
      </c>
      <c r="B649" s="151" t="s">
        <v>8742</v>
      </c>
      <c r="C649" s="150" t="s">
        <v>269</v>
      </c>
      <c r="D649" s="153" t="s">
        <v>16</v>
      </c>
    </row>
    <row r="650" spans="1:4">
      <c r="A650" s="152">
        <v>8788</v>
      </c>
      <c r="B650" s="151" t="s">
        <v>15456</v>
      </c>
      <c r="D650" s="153" t="s">
        <v>16</v>
      </c>
    </row>
    <row r="651" spans="1:4">
      <c r="A651" s="152" t="s">
        <v>8743</v>
      </c>
      <c r="B651" s="151" t="s">
        <v>8744</v>
      </c>
      <c r="C651" s="150" t="s">
        <v>269</v>
      </c>
      <c r="D651" s="153" t="s">
        <v>16</v>
      </c>
    </row>
    <row r="652" spans="1:4">
      <c r="A652" s="152" t="s">
        <v>170</v>
      </c>
      <c r="B652" s="151" t="s">
        <v>8745</v>
      </c>
      <c r="C652" s="150" t="s">
        <v>269</v>
      </c>
      <c r="D652" s="153" t="s">
        <v>16</v>
      </c>
    </row>
    <row r="653" spans="1:4">
      <c r="A653" s="152" t="s">
        <v>8746</v>
      </c>
      <c r="B653" s="151" t="s">
        <v>8747</v>
      </c>
      <c r="C653" s="150" t="s">
        <v>269</v>
      </c>
      <c r="D653" s="153" t="s">
        <v>16</v>
      </c>
    </row>
    <row r="654" spans="1:4">
      <c r="A654" s="152" t="s">
        <v>8748</v>
      </c>
      <c r="B654" s="151" t="s">
        <v>8749</v>
      </c>
      <c r="C654" s="150" t="s">
        <v>269</v>
      </c>
      <c r="D654" s="153" t="s">
        <v>16</v>
      </c>
    </row>
    <row r="655" spans="1:4">
      <c r="A655" s="152" t="s">
        <v>8750</v>
      </c>
      <c r="B655" s="151" t="s">
        <v>8751</v>
      </c>
      <c r="C655" s="150" t="s">
        <v>269</v>
      </c>
      <c r="D655" s="153" t="s">
        <v>16</v>
      </c>
    </row>
    <row r="656" spans="1:4">
      <c r="A656" s="152" t="s">
        <v>8752</v>
      </c>
      <c r="B656" s="151" t="s">
        <v>8753</v>
      </c>
      <c r="C656" s="150" t="s">
        <v>145</v>
      </c>
      <c r="D656" s="153" t="s">
        <v>16</v>
      </c>
    </row>
    <row r="657" spans="1:4">
      <c r="A657" s="152">
        <v>8789</v>
      </c>
      <c r="B657" s="151" t="s">
        <v>15457</v>
      </c>
      <c r="D657" s="153" t="s">
        <v>16</v>
      </c>
    </row>
    <row r="658" spans="1:4">
      <c r="A658" s="152" t="s">
        <v>8754</v>
      </c>
      <c r="B658" s="151" t="s">
        <v>8755</v>
      </c>
      <c r="C658" s="150" t="s">
        <v>269</v>
      </c>
      <c r="D658" s="153" t="s">
        <v>16</v>
      </c>
    </row>
    <row r="659" spans="1:4">
      <c r="A659" s="152" t="s">
        <v>8756</v>
      </c>
      <c r="B659" s="151" t="s">
        <v>8757</v>
      </c>
      <c r="C659" s="150" t="s">
        <v>269</v>
      </c>
      <c r="D659" s="153" t="s">
        <v>16</v>
      </c>
    </row>
    <row r="660" spans="1:4">
      <c r="A660" s="152" t="s">
        <v>8758</v>
      </c>
      <c r="B660" s="151" t="s">
        <v>8759</v>
      </c>
      <c r="C660" s="150" t="s">
        <v>269</v>
      </c>
      <c r="D660" s="153" t="s">
        <v>16</v>
      </c>
    </row>
    <row r="661" spans="1:4">
      <c r="A661" s="152" t="s">
        <v>8760</v>
      </c>
      <c r="B661" s="151" t="s">
        <v>8761</v>
      </c>
      <c r="C661" s="150" t="s">
        <v>269</v>
      </c>
      <c r="D661" s="153" t="s">
        <v>16</v>
      </c>
    </row>
    <row r="662" spans="1:4">
      <c r="A662" s="152" t="s">
        <v>8762</v>
      </c>
      <c r="B662" s="151" t="s">
        <v>8763</v>
      </c>
      <c r="C662" s="150" t="s">
        <v>269</v>
      </c>
      <c r="D662" s="153" t="s">
        <v>16</v>
      </c>
    </row>
    <row r="663" spans="1:4">
      <c r="A663" s="152" t="s">
        <v>8764</v>
      </c>
      <c r="B663" s="151" t="s">
        <v>8765</v>
      </c>
      <c r="C663" s="150" t="s">
        <v>269</v>
      </c>
      <c r="D663" s="153" t="s">
        <v>16</v>
      </c>
    </row>
    <row r="664" spans="1:4">
      <c r="A664" s="152" t="s">
        <v>8766</v>
      </c>
      <c r="B664" s="151" t="s">
        <v>8767</v>
      </c>
      <c r="C664" s="150" t="s">
        <v>145</v>
      </c>
      <c r="D664" s="153" t="s">
        <v>16</v>
      </c>
    </row>
    <row r="665" spans="1:4">
      <c r="A665" s="152">
        <v>8790</v>
      </c>
      <c r="B665" s="151" t="s">
        <v>15458</v>
      </c>
      <c r="D665" s="153" t="s">
        <v>16</v>
      </c>
    </row>
    <row r="666" spans="1:4">
      <c r="A666" s="152" t="s">
        <v>8768</v>
      </c>
      <c r="B666" s="151" t="s">
        <v>8769</v>
      </c>
      <c r="C666" s="150" t="s">
        <v>269</v>
      </c>
      <c r="D666" s="153" t="s">
        <v>16</v>
      </c>
    </row>
    <row r="667" spans="1:4">
      <c r="A667" s="152" t="s">
        <v>8770</v>
      </c>
      <c r="B667" s="151" t="s">
        <v>8771</v>
      </c>
      <c r="C667" s="150" t="s">
        <v>269</v>
      </c>
      <c r="D667" s="153" t="s">
        <v>16</v>
      </c>
    </row>
    <row r="668" spans="1:4">
      <c r="A668" s="152" t="s">
        <v>8772</v>
      </c>
      <c r="B668" s="151" t="s">
        <v>8773</v>
      </c>
      <c r="C668" s="150" t="s">
        <v>269</v>
      </c>
      <c r="D668" s="153" t="s">
        <v>16</v>
      </c>
    </row>
    <row r="669" spans="1:4">
      <c r="A669" s="152" t="s">
        <v>8774</v>
      </c>
      <c r="B669" s="151" t="s">
        <v>8775</v>
      </c>
      <c r="C669" s="150" t="s">
        <v>145</v>
      </c>
      <c r="D669" s="153" t="s">
        <v>16</v>
      </c>
    </row>
    <row r="670" spans="1:4">
      <c r="A670" s="152" t="s">
        <v>8776</v>
      </c>
      <c r="B670" s="151" t="s">
        <v>8777</v>
      </c>
      <c r="C670" s="150" t="s">
        <v>269</v>
      </c>
      <c r="D670" s="153" t="s">
        <v>16</v>
      </c>
    </row>
    <row r="671" spans="1:4">
      <c r="A671" s="152">
        <v>8791</v>
      </c>
      <c r="B671" s="151" t="s">
        <v>15459</v>
      </c>
      <c r="D671" s="153" t="s">
        <v>16</v>
      </c>
    </row>
    <row r="672" spans="1:4">
      <c r="A672" s="152" t="s">
        <v>8778</v>
      </c>
      <c r="B672" s="151" t="s">
        <v>8779</v>
      </c>
      <c r="C672" s="150" t="s">
        <v>145</v>
      </c>
      <c r="D672" s="153" t="s">
        <v>16</v>
      </c>
    </row>
    <row r="673" spans="1:4">
      <c r="A673" s="152" t="s">
        <v>8780</v>
      </c>
      <c r="B673" s="151" t="s">
        <v>8781</v>
      </c>
      <c r="C673" s="150" t="s">
        <v>145</v>
      </c>
      <c r="D673" s="153" t="s">
        <v>16</v>
      </c>
    </row>
    <row r="674" spans="1:4">
      <c r="A674" s="152" t="s">
        <v>8782</v>
      </c>
      <c r="B674" s="151" t="s">
        <v>8783</v>
      </c>
      <c r="C674" s="150" t="s">
        <v>145</v>
      </c>
      <c r="D674" s="153" t="s">
        <v>16</v>
      </c>
    </row>
    <row r="675" spans="1:4">
      <c r="A675" s="152" t="s">
        <v>8784</v>
      </c>
      <c r="B675" s="151" t="s">
        <v>8785</v>
      </c>
      <c r="C675" s="150" t="s">
        <v>145</v>
      </c>
      <c r="D675" s="153" t="s">
        <v>16</v>
      </c>
    </row>
    <row r="676" spans="1:4">
      <c r="A676" s="152" t="s">
        <v>8786</v>
      </c>
      <c r="B676" s="151" t="s">
        <v>8787</v>
      </c>
      <c r="C676" s="150" t="s">
        <v>145</v>
      </c>
      <c r="D676" s="153" t="s">
        <v>16</v>
      </c>
    </row>
    <row r="677" spans="1:4">
      <c r="A677" s="152" t="s">
        <v>125</v>
      </c>
      <c r="B677" s="151" t="s">
        <v>175</v>
      </c>
      <c r="C677" s="150" t="s">
        <v>145</v>
      </c>
      <c r="D677" s="153" t="s">
        <v>16</v>
      </c>
    </row>
    <row r="678" spans="1:4">
      <c r="A678" s="152" t="s">
        <v>8788</v>
      </c>
      <c r="B678" s="151" t="s">
        <v>8789</v>
      </c>
      <c r="C678" s="150" t="s">
        <v>145</v>
      </c>
      <c r="D678" s="153" t="s">
        <v>16</v>
      </c>
    </row>
    <row r="679" spans="1:4">
      <c r="A679" s="152">
        <v>8792</v>
      </c>
      <c r="B679" s="151" t="s">
        <v>15460</v>
      </c>
      <c r="D679" s="153" t="s">
        <v>16</v>
      </c>
    </row>
    <row r="680" spans="1:4">
      <c r="A680" s="152" t="s">
        <v>8790</v>
      </c>
      <c r="B680" s="151" t="s">
        <v>8791</v>
      </c>
      <c r="C680" s="150" t="s">
        <v>145</v>
      </c>
      <c r="D680" s="153" t="s">
        <v>16</v>
      </c>
    </row>
    <row r="681" spans="1:4">
      <c r="A681" s="152" t="s">
        <v>8792</v>
      </c>
      <c r="B681" s="151" t="s">
        <v>8793</v>
      </c>
      <c r="C681" s="150" t="s">
        <v>145</v>
      </c>
      <c r="D681" s="153" t="s">
        <v>16</v>
      </c>
    </row>
    <row r="682" spans="1:4">
      <c r="A682" s="152" t="s">
        <v>8794</v>
      </c>
      <c r="B682" s="151" t="s">
        <v>8795</v>
      </c>
      <c r="C682" s="150" t="s">
        <v>145</v>
      </c>
      <c r="D682" s="153" t="s">
        <v>16</v>
      </c>
    </row>
    <row r="683" spans="1:4">
      <c r="A683" s="152" t="s">
        <v>8796</v>
      </c>
      <c r="B683" s="151" t="s">
        <v>8797</v>
      </c>
      <c r="C683" s="150" t="s">
        <v>145</v>
      </c>
      <c r="D683" s="153" t="s">
        <v>16</v>
      </c>
    </row>
    <row r="684" spans="1:4">
      <c r="A684" s="152" t="s">
        <v>8798</v>
      </c>
      <c r="B684" s="151" t="s">
        <v>8799</v>
      </c>
      <c r="C684" s="150" t="s">
        <v>145</v>
      </c>
      <c r="D684" s="153" t="s">
        <v>16</v>
      </c>
    </row>
    <row r="685" spans="1:4">
      <c r="A685" s="152" t="s">
        <v>8800</v>
      </c>
      <c r="B685" s="151" t="s">
        <v>8801</v>
      </c>
      <c r="C685" s="150" t="s">
        <v>145</v>
      </c>
      <c r="D685" s="153" t="s">
        <v>16</v>
      </c>
    </row>
    <row r="686" spans="1:4">
      <c r="A686" s="152" t="s">
        <v>8802</v>
      </c>
      <c r="B686" s="151" t="s">
        <v>8803</v>
      </c>
      <c r="C686" s="150" t="s">
        <v>145</v>
      </c>
      <c r="D686" s="153" t="s">
        <v>16</v>
      </c>
    </row>
    <row r="687" spans="1:4">
      <c r="A687" s="152" t="s">
        <v>8804</v>
      </c>
      <c r="B687" s="151" t="s">
        <v>8805</v>
      </c>
      <c r="C687" s="150" t="s">
        <v>145</v>
      </c>
      <c r="D687" s="153" t="s">
        <v>16</v>
      </c>
    </row>
    <row r="688" spans="1:4">
      <c r="A688" s="152" t="s">
        <v>8806</v>
      </c>
      <c r="B688" s="151" t="s">
        <v>8807</v>
      </c>
      <c r="C688" s="150" t="s">
        <v>145</v>
      </c>
      <c r="D688" s="153" t="s">
        <v>16</v>
      </c>
    </row>
    <row r="689" spans="1:4">
      <c r="A689" s="152" t="s">
        <v>8808</v>
      </c>
      <c r="B689" s="151" t="s">
        <v>8809</v>
      </c>
      <c r="C689" s="150" t="s">
        <v>145</v>
      </c>
      <c r="D689" s="153" t="s">
        <v>16</v>
      </c>
    </row>
    <row r="690" spans="1:4">
      <c r="A690" s="152" t="s">
        <v>8810</v>
      </c>
      <c r="B690" s="151" t="s">
        <v>8811</v>
      </c>
      <c r="C690" s="150" t="s">
        <v>145</v>
      </c>
      <c r="D690" s="153" t="s">
        <v>16</v>
      </c>
    </row>
    <row r="691" spans="1:4">
      <c r="A691" s="152" t="s">
        <v>8812</v>
      </c>
      <c r="B691" s="151" t="s">
        <v>8813</v>
      </c>
      <c r="C691" s="150" t="s">
        <v>145</v>
      </c>
      <c r="D691" s="153" t="s">
        <v>16</v>
      </c>
    </row>
    <row r="692" spans="1:4">
      <c r="A692" s="152" t="s">
        <v>8814</v>
      </c>
      <c r="B692" s="151" t="s">
        <v>8815</v>
      </c>
      <c r="C692" s="150" t="s">
        <v>145</v>
      </c>
      <c r="D692" s="153" t="s">
        <v>16</v>
      </c>
    </row>
    <row r="693" spans="1:4">
      <c r="A693" s="152" t="s">
        <v>8816</v>
      </c>
      <c r="B693" s="151" t="s">
        <v>8817</v>
      </c>
      <c r="C693" s="150" t="s">
        <v>145</v>
      </c>
      <c r="D693" s="153" t="s">
        <v>16</v>
      </c>
    </row>
    <row r="694" spans="1:4">
      <c r="A694" s="152" t="s">
        <v>8818</v>
      </c>
      <c r="B694" s="151" t="s">
        <v>8819</v>
      </c>
      <c r="C694" s="150" t="s">
        <v>145</v>
      </c>
      <c r="D694" s="153" t="s">
        <v>16</v>
      </c>
    </row>
    <row r="695" spans="1:4">
      <c r="A695" s="152" t="s">
        <v>8820</v>
      </c>
      <c r="B695" s="151" t="s">
        <v>8821</v>
      </c>
      <c r="C695" s="150" t="s">
        <v>145</v>
      </c>
      <c r="D695" s="153" t="s">
        <v>16</v>
      </c>
    </row>
    <row r="696" spans="1:4">
      <c r="A696" s="152">
        <v>8793</v>
      </c>
      <c r="B696" s="151" t="s">
        <v>15461</v>
      </c>
      <c r="D696" s="153" t="s">
        <v>16</v>
      </c>
    </row>
    <row r="697" spans="1:4">
      <c r="A697" s="152" t="s">
        <v>8822</v>
      </c>
      <c r="B697" s="151" t="s">
        <v>15258</v>
      </c>
      <c r="C697" s="150" t="s">
        <v>145</v>
      </c>
      <c r="D697" s="153" t="s">
        <v>16</v>
      </c>
    </row>
    <row r="698" spans="1:4">
      <c r="A698" s="152" t="s">
        <v>8823</v>
      </c>
      <c r="B698" s="151" t="s">
        <v>15259</v>
      </c>
      <c r="C698" s="150" t="s">
        <v>145</v>
      </c>
      <c r="D698" s="153" t="s">
        <v>16</v>
      </c>
    </row>
    <row r="699" spans="1:4">
      <c r="A699" s="152" t="s">
        <v>8828</v>
      </c>
      <c r="B699" s="151" t="s">
        <v>15260</v>
      </c>
      <c r="C699" s="150" t="s">
        <v>145</v>
      </c>
      <c r="D699" s="153" t="s">
        <v>16</v>
      </c>
    </row>
    <row r="700" spans="1:4">
      <c r="A700" s="152" t="s">
        <v>8829</v>
      </c>
      <c r="B700" s="151" t="s">
        <v>15261</v>
      </c>
      <c r="C700" s="150" t="s">
        <v>145</v>
      </c>
      <c r="D700" s="153" t="s">
        <v>16</v>
      </c>
    </row>
    <row r="701" spans="1:4">
      <c r="A701" s="152" t="s">
        <v>8830</v>
      </c>
      <c r="B701" s="151" t="s">
        <v>15262</v>
      </c>
      <c r="C701" s="150" t="s">
        <v>145</v>
      </c>
      <c r="D701" s="153" t="s">
        <v>16</v>
      </c>
    </row>
    <row r="702" spans="1:4">
      <c r="A702" s="152" t="s">
        <v>171</v>
      </c>
      <c r="B702" s="151" t="s">
        <v>15263</v>
      </c>
      <c r="C702" s="150" t="s">
        <v>145</v>
      </c>
      <c r="D702" s="153" t="s">
        <v>16</v>
      </c>
    </row>
    <row r="703" spans="1:4">
      <c r="A703" s="152" t="s">
        <v>8831</v>
      </c>
      <c r="B703" s="151" t="s">
        <v>15264</v>
      </c>
      <c r="C703" s="150" t="s">
        <v>145</v>
      </c>
      <c r="D703" s="153" t="s">
        <v>16</v>
      </c>
    </row>
    <row r="704" spans="1:4">
      <c r="A704" s="152" t="s">
        <v>8832</v>
      </c>
      <c r="B704" s="151" t="s">
        <v>15265</v>
      </c>
      <c r="C704" s="150" t="s">
        <v>145</v>
      </c>
      <c r="D704" s="153" t="s">
        <v>16</v>
      </c>
    </row>
    <row r="705" spans="1:4">
      <c r="A705" s="152" t="s">
        <v>8833</v>
      </c>
      <c r="B705" s="151" t="s">
        <v>15266</v>
      </c>
      <c r="C705" s="150" t="s">
        <v>145</v>
      </c>
      <c r="D705" s="153" t="s">
        <v>16</v>
      </c>
    </row>
    <row r="706" spans="1:4">
      <c r="A706" s="152" t="s">
        <v>8824</v>
      </c>
      <c r="B706" s="151" t="s">
        <v>8825</v>
      </c>
      <c r="C706" s="150" t="s">
        <v>145</v>
      </c>
      <c r="D706" s="153" t="s">
        <v>16</v>
      </c>
    </row>
    <row r="707" spans="1:4">
      <c r="A707" s="152" t="s">
        <v>8826</v>
      </c>
      <c r="B707" s="151" t="s">
        <v>8827</v>
      </c>
      <c r="C707" s="150" t="s">
        <v>145</v>
      </c>
      <c r="D707" s="153" t="s">
        <v>16</v>
      </c>
    </row>
    <row r="708" spans="1:4">
      <c r="A708" s="152">
        <v>8794</v>
      </c>
      <c r="B708" s="151" t="s">
        <v>15462</v>
      </c>
      <c r="D708" s="153" t="s">
        <v>16</v>
      </c>
    </row>
    <row r="709" spans="1:4">
      <c r="A709" s="152" t="s">
        <v>8834</v>
      </c>
      <c r="B709" s="151" t="s">
        <v>8835</v>
      </c>
      <c r="C709" s="150" t="s">
        <v>145</v>
      </c>
      <c r="D709" s="153" t="s">
        <v>16</v>
      </c>
    </row>
    <row r="710" spans="1:4">
      <c r="A710" s="152">
        <v>8795</v>
      </c>
      <c r="B710" s="151" t="s">
        <v>15463</v>
      </c>
      <c r="D710" s="153" t="s">
        <v>16</v>
      </c>
    </row>
    <row r="711" spans="1:4">
      <c r="A711" s="152" t="s">
        <v>8836</v>
      </c>
      <c r="B711" s="151" t="s">
        <v>8837</v>
      </c>
      <c r="C711" s="150" t="s">
        <v>269</v>
      </c>
      <c r="D711" s="153" t="s">
        <v>16</v>
      </c>
    </row>
    <row r="712" spans="1:4">
      <c r="A712" s="152">
        <v>8797</v>
      </c>
      <c r="B712" s="151" t="s">
        <v>15464</v>
      </c>
      <c r="D712" s="153" t="s">
        <v>16</v>
      </c>
    </row>
    <row r="713" spans="1:4">
      <c r="A713" s="152" t="s">
        <v>8838</v>
      </c>
      <c r="B713" s="151" t="s">
        <v>8839</v>
      </c>
      <c r="C713" s="150" t="s">
        <v>145</v>
      </c>
      <c r="D713" s="153" t="s">
        <v>16</v>
      </c>
    </row>
    <row r="714" spans="1:4">
      <c r="A714" s="152" t="s">
        <v>8840</v>
      </c>
      <c r="B714" s="151" t="s">
        <v>8841</v>
      </c>
      <c r="C714" s="150" t="s">
        <v>145</v>
      </c>
      <c r="D714" s="153" t="s">
        <v>16</v>
      </c>
    </row>
    <row r="715" spans="1:4">
      <c r="A715" s="152">
        <v>8798</v>
      </c>
      <c r="B715" s="151" t="s">
        <v>15465</v>
      </c>
      <c r="D715" s="153" t="s">
        <v>16</v>
      </c>
    </row>
    <row r="716" spans="1:4">
      <c r="A716" s="152" t="s">
        <v>8842</v>
      </c>
      <c r="B716" s="151" t="s">
        <v>8843</v>
      </c>
      <c r="C716" s="150" t="s">
        <v>160</v>
      </c>
      <c r="D716" s="153" t="s">
        <v>16</v>
      </c>
    </row>
    <row r="717" spans="1:4">
      <c r="A717" s="152" t="s">
        <v>8844</v>
      </c>
      <c r="B717" s="151" t="s">
        <v>8845</v>
      </c>
      <c r="C717" s="150" t="s">
        <v>160</v>
      </c>
      <c r="D717" s="153" t="s">
        <v>16</v>
      </c>
    </row>
    <row r="718" spans="1:4">
      <c r="A718" s="152" t="s">
        <v>8846</v>
      </c>
      <c r="B718" s="151" t="s">
        <v>8847</v>
      </c>
      <c r="C718" s="150" t="s">
        <v>160</v>
      </c>
      <c r="D718" s="153" t="s">
        <v>16</v>
      </c>
    </row>
    <row r="719" spans="1:4">
      <c r="A719" s="152" t="s">
        <v>8848</v>
      </c>
      <c r="B719" s="151" t="s">
        <v>8849</v>
      </c>
      <c r="C719" s="150" t="s">
        <v>160</v>
      </c>
      <c r="D719" s="153" t="s">
        <v>16</v>
      </c>
    </row>
    <row r="720" spans="1:4">
      <c r="A720" s="152" t="s">
        <v>8850</v>
      </c>
      <c r="B720" s="151" t="s">
        <v>8851</v>
      </c>
      <c r="C720" s="150" t="s">
        <v>160</v>
      </c>
      <c r="D720" s="153" t="s">
        <v>16</v>
      </c>
    </row>
    <row r="721" spans="1:4">
      <c r="A721" s="152" t="s">
        <v>8852</v>
      </c>
      <c r="B721" s="151" t="s">
        <v>8853</v>
      </c>
      <c r="C721" s="150" t="s">
        <v>160</v>
      </c>
      <c r="D721" s="153" t="s">
        <v>16</v>
      </c>
    </row>
    <row r="722" spans="1:4">
      <c r="A722" s="152">
        <v>8799</v>
      </c>
      <c r="B722" s="151" t="s">
        <v>15466</v>
      </c>
      <c r="D722" s="153" t="s">
        <v>16</v>
      </c>
    </row>
    <row r="723" spans="1:4">
      <c r="A723" s="152" t="s">
        <v>8854</v>
      </c>
      <c r="B723" s="151" t="s">
        <v>8855</v>
      </c>
      <c r="C723" s="150" t="s">
        <v>145</v>
      </c>
      <c r="D723" s="153" t="s">
        <v>16</v>
      </c>
    </row>
    <row r="724" spans="1:4">
      <c r="A724" s="152" t="s">
        <v>15267</v>
      </c>
      <c r="B724" s="151" t="s">
        <v>15268</v>
      </c>
      <c r="C724" s="150" t="s">
        <v>145</v>
      </c>
      <c r="D724" s="153" t="s">
        <v>16</v>
      </c>
    </row>
    <row r="725" spans="1:4">
      <c r="A725" s="152">
        <v>10529</v>
      </c>
      <c r="B725" s="151" t="s">
        <v>15467</v>
      </c>
      <c r="D725" s="153" t="s">
        <v>16</v>
      </c>
    </row>
    <row r="726" spans="1:4">
      <c r="A726" s="152" t="s">
        <v>9269</v>
      </c>
      <c r="B726" s="151" t="s">
        <v>9270</v>
      </c>
      <c r="C726" s="150" t="s">
        <v>269</v>
      </c>
      <c r="D726" s="153" t="s">
        <v>16</v>
      </c>
    </row>
    <row r="727" spans="1:4">
      <c r="A727" s="152">
        <v>8672</v>
      </c>
      <c r="B727" s="151" t="s">
        <v>15468</v>
      </c>
      <c r="D727" s="153" t="s">
        <v>16</v>
      </c>
    </row>
    <row r="728" spans="1:4">
      <c r="A728" s="152">
        <v>8800</v>
      </c>
      <c r="B728" s="151" t="s">
        <v>15469</v>
      </c>
      <c r="D728" s="153" t="s">
        <v>16</v>
      </c>
    </row>
    <row r="729" spans="1:4">
      <c r="A729" s="152" t="s">
        <v>8856</v>
      </c>
      <c r="B729" s="151" t="s">
        <v>8857</v>
      </c>
      <c r="C729" s="150" t="s">
        <v>269</v>
      </c>
      <c r="D729" s="153" t="s">
        <v>16</v>
      </c>
    </row>
    <row r="730" spans="1:4">
      <c r="A730" s="152">
        <v>8801</v>
      </c>
      <c r="B730" s="151" t="s">
        <v>15470</v>
      </c>
      <c r="D730" s="153" t="s">
        <v>16</v>
      </c>
    </row>
    <row r="731" spans="1:4">
      <c r="A731" s="152" t="s">
        <v>8858</v>
      </c>
      <c r="B731" s="151" t="s">
        <v>8859</v>
      </c>
      <c r="C731" s="150" t="s">
        <v>269</v>
      </c>
      <c r="D731" s="153" t="s">
        <v>16</v>
      </c>
    </row>
    <row r="732" spans="1:4">
      <c r="A732" s="152" t="s">
        <v>8860</v>
      </c>
      <c r="B732" s="151" t="s">
        <v>8861</v>
      </c>
      <c r="C732" s="150" t="s">
        <v>269</v>
      </c>
      <c r="D732" s="153" t="s">
        <v>16</v>
      </c>
    </row>
    <row r="733" spans="1:4">
      <c r="A733" s="152" t="s">
        <v>256</v>
      </c>
      <c r="B733" s="151" t="s">
        <v>8862</v>
      </c>
      <c r="C733" s="150" t="s">
        <v>269</v>
      </c>
      <c r="D733" s="153" t="s">
        <v>16</v>
      </c>
    </row>
    <row r="734" spans="1:4">
      <c r="A734" s="152">
        <v>8802</v>
      </c>
      <c r="B734" s="151" t="s">
        <v>15471</v>
      </c>
      <c r="D734" s="153" t="s">
        <v>16</v>
      </c>
    </row>
    <row r="735" spans="1:4">
      <c r="A735" s="152" t="s">
        <v>8863</v>
      </c>
      <c r="B735" s="151" t="s">
        <v>8864</v>
      </c>
      <c r="C735" s="150" t="s">
        <v>269</v>
      </c>
      <c r="D735" s="153" t="s">
        <v>16</v>
      </c>
    </row>
    <row r="736" spans="1:4">
      <c r="A736" s="152" t="s">
        <v>8865</v>
      </c>
      <c r="B736" s="151" t="s">
        <v>8866</v>
      </c>
      <c r="C736" s="150" t="s">
        <v>269</v>
      </c>
      <c r="D736" s="153" t="s">
        <v>16</v>
      </c>
    </row>
    <row r="737" spans="1:4">
      <c r="A737" s="152" t="s">
        <v>8867</v>
      </c>
      <c r="B737" s="151" t="s">
        <v>8868</v>
      </c>
      <c r="C737" s="150" t="s">
        <v>269</v>
      </c>
      <c r="D737" s="153" t="s">
        <v>16</v>
      </c>
    </row>
    <row r="738" spans="1:4">
      <c r="A738" s="152" t="s">
        <v>8869</v>
      </c>
      <c r="B738" s="151" t="s">
        <v>8870</v>
      </c>
      <c r="C738" s="150" t="s">
        <v>269</v>
      </c>
      <c r="D738" s="153" t="s">
        <v>16</v>
      </c>
    </row>
    <row r="739" spans="1:4">
      <c r="A739" s="152" t="s">
        <v>8871</v>
      </c>
      <c r="B739" s="151" t="s">
        <v>8872</v>
      </c>
      <c r="C739" s="150" t="s">
        <v>269</v>
      </c>
      <c r="D739" s="153" t="s">
        <v>16</v>
      </c>
    </row>
    <row r="740" spans="1:4">
      <c r="A740" s="152" t="s">
        <v>8873</v>
      </c>
      <c r="B740" s="151" t="s">
        <v>8874</v>
      </c>
      <c r="C740" s="150" t="s">
        <v>269</v>
      </c>
      <c r="D740" s="153" t="s">
        <v>16</v>
      </c>
    </row>
    <row r="741" spans="1:4">
      <c r="A741" s="152" t="s">
        <v>8875</v>
      </c>
      <c r="B741" s="151" t="s">
        <v>8876</v>
      </c>
      <c r="C741" s="150" t="s">
        <v>269</v>
      </c>
      <c r="D741" s="153" t="s">
        <v>16</v>
      </c>
    </row>
    <row r="742" spans="1:4">
      <c r="A742" s="152" t="s">
        <v>8877</v>
      </c>
      <c r="B742" s="151" t="s">
        <v>8878</v>
      </c>
      <c r="C742" s="150" t="s">
        <v>269</v>
      </c>
      <c r="D742" s="153" t="s">
        <v>16</v>
      </c>
    </row>
    <row r="743" spans="1:4">
      <c r="A743" s="152">
        <v>8803</v>
      </c>
      <c r="B743" s="151" t="s">
        <v>15472</v>
      </c>
      <c r="D743" s="153" t="s">
        <v>16</v>
      </c>
    </row>
    <row r="744" spans="1:4">
      <c r="A744" s="152" t="s">
        <v>8879</v>
      </c>
      <c r="B744" s="151" t="s">
        <v>15269</v>
      </c>
      <c r="C744" s="150" t="s">
        <v>269</v>
      </c>
      <c r="D744" s="153" t="s">
        <v>16</v>
      </c>
    </row>
    <row r="745" spans="1:4">
      <c r="A745" s="152" t="s">
        <v>8880</v>
      </c>
      <c r="B745" s="151" t="s">
        <v>15270</v>
      </c>
      <c r="C745" s="150" t="s">
        <v>269</v>
      </c>
      <c r="D745" s="153" t="s">
        <v>16</v>
      </c>
    </row>
    <row r="746" spans="1:4">
      <c r="A746" s="152" t="s">
        <v>8881</v>
      </c>
      <c r="B746" s="151" t="s">
        <v>15271</v>
      </c>
      <c r="C746" s="150" t="s">
        <v>269</v>
      </c>
      <c r="D746" s="153" t="s">
        <v>16</v>
      </c>
    </row>
    <row r="747" spans="1:4">
      <c r="A747" s="152" t="s">
        <v>8882</v>
      </c>
      <c r="B747" s="151" t="s">
        <v>15272</v>
      </c>
      <c r="C747" s="150" t="s">
        <v>269</v>
      </c>
      <c r="D747" s="153" t="s">
        <v>16</v>
      </c>
    </row>
    <row r="748" spans="1:4">
      <c r="A748" s="152" t="s">
        <v>8883</v>
      </c>
      <c r="B748" s="151" t="s">
        <v>15273</v>
      </c>
      <c r="C748" s="150" t="s">
        <v>269</v>
      </c>
      <c r="D748" s="153" t="s">
        <v>16</v>
      </c>
    </row>
    <row r="749" spans="1:4">
      <c r="A749" s="152" t="s">
        <v>8884</v>
      </c>
      <c r="B749" s="151" t="s">
        <v>15274</v>
      </c>
      <c r="C749" s="150" t="s">
        <v>269</v>
      </c>
      <c r="D749" s="153" t="s">
        <v>16</v>
      </c>
    </row>
    <row r="750" spans="1:4">
      <c r="A750" s="152" t="s">
        <v>8885</v>
      </c>
      <c r="B750" s="151" t="s">
        <v>15275</v>
      </c>
      <c r="C750" s="150" t="s">
        <v>269</v>
      </c>
      <c r="D750" s="153" t="s">
        <v>16</v>
      </c>
    </row>
    <row r="751" spans="1:4">
      <c r="A751" s="152" t="s">
        <v>8886</v>
      </c>
      <c r="B751" s="151" t="s">
        <v>15276</v>
      </c>
      <c r="C751" s="150" t="s">
        <v>269</v>
      </c>
      <c r="D751" s="153" t="s">
        <v>16</v>
      </c>
    </row>
    <row r="752" spans="1:4">
      <c r="A752" s="152">
        <v>8804</v>
      </c>
      <c r="B752" s="151" t="s">
        <v>15473</v>
      </c>
      <c r="D752" s="153" t="s">
        <v>16</v>
      </c>
    </row>
    <row r="753" spans="1:4">
      <c r="A753" s="152" t="s">
        <v>8887</v>
      </c>
      <c r="B753" s="151" t="s">
        <v>8888</v>
      </c>
      <c r="C753" s="150" t="s">
        <v>145</v>
      </c>
      <c r="D753" s="153" t="s">
        <v>16</v>
      </c>
    </row>
    <row r="754" spans="1:4">
      <c r="A754" s="152" t="s">
        <v>8889</v>
      </c>
      <c r="B754" s="151" t="s">
        <v>8890</v>
      </c>
      <c r="C754" s="150" t="s">
        <v>269</v>
      </c>
      <c r="D754" s="153" t="s">
        <v>16</v>
      </c>
    </row>
    <row r="755" spans="1:4">
      <c r="A755" s="152">
        <v>8805</v>
      </c>
      <c r="B755" s="151" t="s">
        <v>15474</v>
      </c>
      <c r="D755" s="153" t="s">
        <v>16</v>
      </c>
    </row>
    <row r="756" spans="1:4">
      <c r="A756" s="152" t="s">
        <v>8891</v>
      </c>
      <c r="B756" s="151" t="s">
        <v>8892</v>
      </c>
      <c r="C756" s="150" t="s">
        <v>269</v>
      </c>
      <c r="D756" s="153" t="s">
        <v>16</v>
      </c>
    </row>
    <row r="757" spans="1:4">
      <c r="A757" s="152" t="s">
        <v>8893</v>
      </c>
      <c r="B757" s="151" t="s">
        <v>8894</v>
      </c>
      <c r="C757" s="150" t="s">
        <v>269</v>
      </c>
      <c r="D757" s="153" t="s">
        <v>16</v>
      </c>
    </row>
    <row r="758" spans="1:4">
      <c r="A758" s="152">
        <v>8673</v>
      </c>
      <c r="B758" s="151" t="s">
        <v>15475</v>
      </c>
      <c r="D758" s="153" t="s">
        <v>16</v>
      </c>
    </row>
    <row r="759" spans="1:4">
      <c r="A759" s="152">
        <v>8807</v>
      </c>
      <c r="B759" s="151" t="s">
        <v>15476</v>
      </c>
      <c r="D759" s="153" t="s">
        <v>16</v>
      </c>
    </row>
    <row r="760" spans="1:4">
      <c r="A760" s="152" t="s">
        <v>8895</v>
      </c>
      <c r="B760" s="151" t="s">
        <v>8896</v>
      </c>
      <c r="C760" s="150" t="s">
        <v>269</v>
      </c>
      <c r="D760" s="153" t="s">
        <v>16</v>
      </c>
    </row>
    <row r="761" spans="1:4">
      <c r="A761" s="152" t="s">
        <v>8897</v>
      </c>
      <c r="B761" s="151" t="s">
        <v>8898</v>
      </c>
      <c r="C761" s="150" t="s">
        <v>269</v>
      </c>
      <c r="D761" s="153" t="s">
        <v>16</v>
      </c>
    </row>
    <row r="762" spans="1:4">
      <c r="A762" s="152">
        <v>8808</v>
      </c>
      <c r="B762" s="151" t="s">
        <v>15477</v>
      </c>
      <c r="D762" s="153" t="s">
        <v>16</v>
      </c>
    </row>
    <row r="763" spans="1:4">
      <c r="A763" s="152" t="s">
        <v>220</v>
      </c>
      <c r="B763" s="151" t="s">
        <v>219</v>
      </c>
      <c r="C763" s="150" t="s">
        <v>269</v>
      </c>
      <c r="D763" s="153" t="s">
        <v>16</v>
      </c>
    </row>
    <row r="764" spans="1:4">
      <c r="A764" s="152" t="s">
        <v>8899</v>
      </c>
      <c r="B764" s="151" t="s">
        <v>8900</v>
      </c>
      <c r="C764" s="150" t="s">
        <v>269</v>
      </c>
      <c r="D764" s="153" t="s">
        <v>16</v>
      </c>
    </row>
    <row r="765" spans="1:4">
      <c r="A765" s="152" t="s">
        <v>8901</v>
      </c>
      <c r="B765" s="151" t="s">
        <v>8902</v>
      </c>
      <c r="C765" s="150" t="s">
        <v>269</v>
      </c>
      <c r="D765" s="153" t="s">
        <v>16</v>
      </c>
    </row>
    <row r="766" spans="1:4">
      <c r="A766" s="152" t="s">
        <v>8903</v>
      </c>
      <c r="B766" s="151" t="s">
        <v>8904</v>
      </c>
      <c r="C766" s="150" t="s">
        <v>269</v>
      </c>
      <c r="D766" s="153" t="s">
        <v>16</v>
      </c>
    </row>
    <row r="767" spans="1:4">
      <c r="A767" s="152">
        <v>8809</v>
      </c>
      <c r="B767" s="151" t="s">
        <v>15478</v>
      </c>
      <c r="D767" s="153" t="s">
        <v>16</v>
      </c>
    </row>
    <row r="768" spans="1:4">
      <c r="A768" s="152" t="s">
        <v>8905</v>
      </c>
      <c r="B768" s="151" t="s">
        <v>8906</v>
      </c>
      <c r="C768" s="150" t="s">
        <v>269</v>
      </c>
      <c r="D768" s="153" t="s">
        <v>16</v>
      </c>
    </row>
    <row r="769" spans="1:4">
      <c r="A769" s="152" t="s">
        <v>8907</v>
      </c>
      <c r="B769" s="151" t="s">
        <v>8908</v>
      </c>
      <c r="C769" s="150" t="s">
        <v>269</v>
      </c>
      <c r="D769" s="153" t="s">
        <v>16</v>
      </c>
    </row>
    <row r="770" spans="1:4">
      <c r="A770" s="152" t="s">
        <v>8909</v>
      </c>
      <c r="B770" s="151" t="s">
        <v>8910</v>
      </c>
      <c r="C770" s="150" t="s">
        <v>269</v>
      </c>
      <c r="D770" s="153" t="s">
        <v>16</v>
      </c>
    </row>
    <row r="771" spans="1:4">
      <c r="A771" s="152">
        <v>8810</v>
      </c>
      <c r="B771" s="151" t="s">
        <v>15479</v>
      </c>
      <c r="D771" s="153" t="s">
        <v>16</v>
      </c>
    </row>
    <row r="772" spans="1:4">
      <c r="A772" s="152" t="s">
        <v>8911</v>
      </c>
      <c r="B772" s="151" t="s">
        <v>8912</v>
      </c>
      <c r="C772" s="150" t="s">
        <v>269</v>
      </c>
      <c r="D772" s="153" t="s">
        <v>16</v>
      </c>
    </row>
    <row r="773" spans="1:4">
      <c r="A773" s="152" t="s">
        <v>8913</v>
      </c>
      <c r="B773" s="151" t="s">
        <v>8914</v>
      </c>
      <c r="C773" s="150" t="s">
        <v>269</v>
      </c>
      <c r="D773" s="153" t="s">
        <v>16</v>
      </c>
    </row>
    <row r="774" spans="1:4">
      <c r="A774" s="152" t="s">
        <v>8915</v>
      </c>
      <c r="B774" s="151" t="s">
        <v>8916</v>
      </c>
      <c r="C774" s="150" t="s">
        <v>269</v>
      </c>
      <c r="D774" s="153" t="s">
        <v>16</v>
      </c>
    </row>
    <row r="775" spans="1:4">
      <c r="A775" s="152" t="s">
        <v>8917</v>
      </c>
      <c r="B775" s="151" t="s">
        <v>8918</v>
      </c>
      <c r="C775" s="150" t="s">
        <v>269</v>
      </c>
      <c r="D775" s="153" t="s">
        <v>16</v>
      </c>
    </row>
    <row r="776" spans="1:4">
      <c r="A776" s="152" t="s">
        <v>8919</v>
      </c>
      <c r="B776" s="151" t="s">
        <v>8920</v>
      </c>
      <c r="C776" s="150" t="s">
        <v>269</v>
      </c>
      <c r="D776" s="153" t="s">
        <v>16</v>
      </c>
    </row>
    <row r="777" spans="1:4">
      <c r="A777" s="152" t="s">
        <v>8921</v>
      </c>
      <c r="B777" s="151" t="s">
        <v>8922</v>
      </c>
      <c r="C777" s="150" t="s">
        <v>269</v>
      </c>
      <c r="D777" s="153" t="s">
        <v>16</v>
      </c>
    </row>
    <row r="778" spans="1:4">
      <c r="A778" s="152" t="s">
        <v>8923</v>
      </c>
      <c r="B778" s="151" t="s">
        <v>8924</v>
      </c>
      <c r="C778" s="150" t="s">
        <v>269</v>
      </c>
      <c r="D778" s="153" t="s">
        <v>16</v>
      </c>
    </row>
    <row r="779" spans="1:4">
      <c r="A779" s="152">
        <v>8811</v>
      </c>
      <c r="B779" s="151" t="s">
        <v>15480</v>
      </c>
      <c r="D779" s="153" t="s">
        <v>16</v>
      </c>
    </row>
    <row r="780" spans="1:4">
      <c r="A780" s="152" t="s">
        <v>110</v>
      </c>
      <c r="B780" s="151" t="s">
        <v>183</v>
      </c>
      <c r="C780" s="150" t="s">
        <v>269</v>
      </c>
      <c r="D780" s="153" t="s">
        <v>16</v>
      </c>
    </row>
    <row r="781" spans="1:4">
      <c r="A781" s="152" t="s">
        <v>8925</v>
      </c>
      <c r="B781" s="151" t="s">
        <v>8926</v>
      </c>
      <c r="C781" s="150" t="s">
        <v>269</v>
      </c>
      <c r="D781" s="153" t="s">
        <v>16</v>
      </c>
    </row>
    <row r="782" spans="1:4">
      <c r="A782" s="152">
        <v>8812</v>
      </c>
      <c r="B782" s="151" t="s">
        <v>15481</v>
      </c>
      <c r="D782" s="153" t="s">
        <v>16</v>
      </c>
    </row>
    <row r="783" spans="1:4">
      <c r="A783" s="152" t="s">
        <v>8927</v>
      </c>
      <c r="B783" s="151" t="s">
        <v>8928</v>
      </c>
      <c r="C783" s="150" t="s">
        <v>269</v>
      </c>
      <c r="D783" s="153" t="s">
        <v>16</v>
      </c>
    </row>
    <row r="784" spans="1:4">
      <c r="A784" s="152" t="s">
        <v>8929</v>
      </c>
      <c r="B784" s="151" t="s">
        <v>8930</v>
      </c>
      <c r="C784" s="150" t="s">
        <v>269</v>
      </c>
      <c r="D784" s="153" t="s">
        <v>16</v>
      </c>
    </row>
    <row r="785" spans="1:4">
      <c r="A785" s="152" t="s">
        <v>8931</v>
      </c>
      <c r="B785" s="151" t="s">
        <v>8932</v>
      </c>
      <c r="C785" s="150" t="s">
        <v>269</v>
      </c>
      <c r="D785" s="153" t="s">
        <v>16</v>
      </c>
    </row>
    <row r="786" spans="1:4">
      <c r="A786" s="152" t="s">
        <v>8933</v>
      </c>
      <c r="B786" s="151" t="s">
        <v>8934</v>
      </c>
      <c r="C786" s="150" t="s">
        <v>269</v>
      </c>
      <c r="D786" s="153" t="s">
        <v>16</v>
      </c>
    </row>
    <row r="787" spans="1:4">
      <c r="A787" s="152" t="s">
        <v>8935</v>
      </c>
      <c r="B787" s="151" t="s">
        <v>8936</v>
      </c>
      <c r="C787" s="150" t="s">
        <v>269</v>
      </c>
      <c r="D787" s="153" t="s">
        <v>16</v>
      </c>
    </row>
    <row r="788" spans="1:4">
      <c r="A788" s="152" t="s">
        <v>8937</v>
      </c>
      <c r="B788" s="151" t="s">
        <v>8938</v>
      </c>
      <c r="C788" s="150" t="s">
        <v>269</v>
      </c>
      <c r="D788" s="153" t="s">
        <v>16</v>
      </c>
    </row>
    <row r="789" spans="1:4">
      <c r="A789" s="152">
        <v>8814</v>
      </c>
      <c r="B789" s="151" t="s">
        <v>15482</v>
      </c>
      <c r="D789" s="153" t="s">
        <v>16</v>
      </c>
    </row>
    <row r="790" spans="1:4">
      <c r="A790" s="152" t="s">
        <v>8940</v>
      </c>
      <c r="B790" s="151" t="s">
        <v>8941</v>
      </c>
      <c r="C790" s="150" t="s">
        <v>269</v>
      </c>
      <c r="D790" s="153" t="s">
        <v>16</v>
      </c>
    </row>
    <row r="791" spans="1:4">
      <c r="A791" s="152" t="s">
        <v>8942</v>
      </c>
      <c r="B791" s="151" t="s">
        <v>8943</v>
      </c>
      <c r="C791" s="150" t="s">
        <v>269</v>
      </c>
      <c r="D791" s="153" t="s">
        <v>16</v>
      </c>
    </row>
    <row r="792" spans="1:4">
      <c r="A792" s="152" t="s">
        <v>8944</v>
      </c>
      <c r="B792" s="151" t="s">
        <v>8945</v>
      </c>
      <c r="C792" s="150" t="s">
        <v>269</v>
      </c>
      <c r="D792" s="153" t="s">
        <v>16</v>
      </c>
    </row>
    <row r="793" spans="1:4">
      <c r="A793" s="152">
        <v>8815</v>
      </c>
      <c r="B793" s="151" t="s">
        <v>15483</v>
      </c>
      <c r="D793" s="153" t="s">
        <v>16</v>
      </c>
    </row>
    <row r="794" spans="1:4">
      <c r="A794" s="152" t="s">
        <v>8946</v>
      </c>
      <c r="B794" s="151" t="s">
        <v>8947</v>
      </c>
      <c r="C794" s="150" t="s">
        <v>269</v>
      </c>
      <c r="D794" s="153" t="s">
        <v>16</v>
      </c>
    </row>
    <row r="795" spans="1:4">
      <c r="A795" s="152" t="s">
        <v>9212</v>
      </c>
      <c r="B795" s="151" t="s">
        <v>9213</v>
      </c>
      <c r="C795" s="150" t="s">
        <v>269</v>
      </c>
      <c r="D795" s="153" t="s">
        <v>16</v>
      </c>
    </row>
    <row r="796" spans="1:4">
      <c r="A796" s="152" t="s">
        <v>8948</v>
      </c>
      <c r="B796" s="151" t="s">
        <v>8949</v>
      </c>
      <c r="C796" s="150" t="s">
        <v>269</v>
      </c>
      <c r="D796" s="153" t="s">
        <v>16</v>
      </c>
    </row>
    <row r="797" spans="1:4">
      <c r="A797" s="152" t="s">
        <v>8950</v>
      </c>
      <c r="B797" s="151" t="s">
        <v>8951</v>
      </c>
      <c r="C797" s="150" t="s">
        <v>269</v>
      </c>
      <c r="D797" s="153" t="s">
        <v>16</v>
      </c>
    </row>
    <row r="798" spans="1:4">
      <c r="A798" s="152" t="s">
        <v>8952</v>
      </c>
      <c r="B798" s="151" t="s">
        <v>8953</v>
      </c>
      <c r="C798" s="150" t="s">
        <v>269</v>
      </c>
      <c r="D798" s="153" t="s">
        <v>16</v>
      </c>
    </row>
    <row r="799" spans="1:4">
      <c r="A799" s="152" t="s">
        <v>8954</v>
      </c>
      <c r="B799" s="151" t="s">
        <v>8955</v>
      </c>
      <c r="C799" s="150" t="s">
        <v>269</v>
      </c>
      <c r="D799" s="153" t="s">
        <v>16</v>
      </c>
    </row>
    <row r="800" spans="1:4">
      <c r="A800" s="152">
        <v>8816</v>
      </c>
      <c r="B800" s="151" t="s">
        <v>15484</v>
      </c>
      <c r="D800" s="153" t="s">
        <v>16</v>
      </c>
    </row>
    <row r="801" spans="1:4">
      <c r="A801" s="152" t="s">
        <v>8956</v>
      </c>
      <c r="B801" s="151" t="s">
        <v>8957</v>
      </c>
      <c r="C801" s="150" t="s">
        <v>269</v>
      </c>
      <c r="D801" s="153" t="s">
        <v>16</v>
      </c>
    </row>
    <row r="802" spans="1:4">
      <c r="A802" s="152">
        <v>8817</v>
      </c>
      <c r="B802" s="151" t="s">
        <v>15485</v>
      </c>
      <c r="D802" s="153" t="s">
        <v>16</v>
      </c>
    </row>
    <row r="803" spans="1:4">
      <c r="A803" s="152" t="s">
        <v>8958</v>
      </c>
      <c r="B803" s="151" t="s">
        <v>8959</v>
      </c>
      <c r="C803" s="150" t="s">
        <v>269</v>
      </c>
      <c r="D803" s="153" t="s">
        <v>16</v>
      </c>
    </row>
    <row r="804" spans="1:4">
      <c r="A804" s="152" t="s">
        <v>8960</v>
      </c>
      <c r="B804" s="151" t="s">
        <v>8961</v>
      </c>
      <c r="C804" s="150" t="s">
        <v>269</v>
      </c>
      <c r="D804" s="153" t="s">
        <v>16</v>
      </c>
    </row>
    <row r="805" spans="1:4">
      <c r="A805" s="152" t="s">
        <v>8962</v>
      </c>
      <c r="B805" s="151" t="s">
        <v>8963</v>
      </c>
      <c r="C805" s="150" t="s">
        <v>269</v>
      </c>
      <c r="D805" s="153" t="s">
        <v>16</v>
      </c>
    </row>
    <row r="806" spans="1:4">
      <c r="A806" s="152" t="s">
        <v>8964</v>
      </c>
      <c r="B806" s="151" t="s">
        <v>8965</v>
      </c>
      <c r="C806" s="150" t="s">
        <v>269</v>
      </c>
      <c r="D806" s="153" t="s">
        <v>16</v>
      </c>
    </row>
    <row r="807" spans="1:4">
      <c r="A807" s="152" t="s">
        <v>8966</v>
      </c>
      <c r="B807" s="151" t="s">
        <v>8967</v>
      </c>
      <c r="C807" s="150" t="s">
        <v>269</v>
      </c>
      <c r="D807" s="153" t="s">
        <v>16</v>
      </c>
    </row>
    <row r="808" spans="1:4">
      <c r="A808" s="152" t="s">
        <v>8968</v>
      </c>
      <c r="B808" s="151" t="s">
        <v>8969</v>
      </c>
      <c r="C808" s="150" t="s">
        <v>269</v>
      </c>
      <c r="D808" s="153" t="s">
        <v>16</v>
      </c>
    </row>
    <row r="809" spans="1:4">
      <c r="A809" s="152" t="s">
        <v>8970</v>
      </c>
      <c r="B809" s="151" t="s">
        <v>8971</v>
      </c>
      <c r="C809" s="150" t="s">
        <v>269</v>
      </c>
      <c r="D809" s="153" t="s">
        <v>16</v>
      </c>
    </row>
    <row r="810" spans="1:4">
      <c r="A810" s="152" t="s">
        <v>8972</v>
      </c>
      <c r="B810" s="151" t="s">
        <v>8973</v>
      </c>
      <c r="C810" s="150" t="s">
        <v>269</v>
      </c>
      <c r="D810" s="153" t="s">
        <v>16</v>
      </c>
    </row>
    <row r="811" spans="1:4">
      <c r="A811" s="152" t="s">
        <v>8974</v>
      </c>
      <c r="B811" s="151" t="s">
        <v>8975</v>
      </c>
      <c r="C811" s="150" t="s">
        <v>269</v>
      </c>
      <c r="D811" s="153" t="s">
        <v>16</v>
      </c>
    </row>
    <row r="812" spans="1:4">
      <c r="A812" s="152" t="s">
        <v>8976</v>
      </c>
      <c r="B812" s="151" t="s">
        <v>8977</v>
      </c>
      <c r="C812" s="150" t="s">
        <v>269</v>
      </c>
      <c r="D812" s="153" t="s">
        <v>16</v>
      </c>
    </row>
    <row r="813" spans="1:4">
      <c r="A813" s="152">
        <v>8818</v>
      </c>
      <c r="B813" s="151" t="s">
        <v>15486</v>
      </c>
      <c r="D813" s="153" t="s">
        <v>16</v>
      </c>
    </row>
    <row r="814" spans="1:4">
      <c r="A814" s="152" t="s">
        <v>8978</v>
      </c>
      <c r="B814" s="151" t="s">
        <v>8979</v>
      </c>
      <c r="C814" s="150" t="s">
        <v>269</v>
      </c>
      <c r="D814" s="153" t="s">
        <v>16</v>
      </c>
    </row>
    <row r="815" spans="1:4">
      <c r="A815" s="152" t="s">
        <v>8980</v>
      </c>
      <c r="B815" s="151" t="s">
        <v>8981</v>
      </c>
      <c r="C815" s="150" t="s">
        <v>269</v>
      </c>
      <c r="D815" s="153" t="s">
        <v>16</v>
      </c>
    </row>
    <row r="816" spans="1:4">
      <c r="A816" s="152" t="s">
        <v>8982</v>
      </c>
      <c r="B816" s="151" t="s">
        <v>8983</v>
      </c>
      <c r="C816" s="150" t="s">
        <v>269</v>
      </c>
      <c r="D816" s="153" t="s">
        <v>16</v>
      </c>
    </row>
    <row r="817" spans="1:4">
      <c r="A817" s="152" t="s">
        <v>8984</v>
      </c>
      <c r="B817" s="151" t="s">
        <v>8985</v>
      </c>
      <c r="C817" s="150" t="s">
        <v>269</v>
      </c>
      <c r="D817" s="153" t="s">
        <v>16</v>
      </c>
    </row>
    <row r="818" spans="1:4">
      <c r="A818" s="152" t="s">
        <v>8986</v>
      </c>
      <c r="B818" s="151" t="s">
        <v>8987</v>
      </c>
      <c r="C818" s="150" t="s">
        <v>269</v>
      </c>
      <c r="D818" s="153" t="s">
        <v>16</v>
      </c>
    </row>
    <row r="819" spans="1:4">
      <c r="A819" s="152" t="s">
        <v>8988</v>
      </c>
      <c r="B819" s="151" t="s">
        <v>8989</v>
      </c>
      <c r="C819" s="150" t="s">
        <v>269</v>
      </c>
      <c r="D819" s="153" t="s">
        <v>16</v>
      </c>
    </row>
    <row r="820" spans="1:4">
      <c r="A820" s="152" t="s">
        <v>8990</v>
      </c>
      <c r="B820" s="151" t="s">
        <v>8991</v>
      </c>
      <c r="C820" s="150" t="s">
        <v>269</v>
      </c>
      <c r="D820" s="153" t="s">
        <v>16</v>
      </c>
    </row>
    <row r="821" spans="1:4">
      <c r="A821" s="152" t="s">
        <v>8992</v>
      </c>
      <c r="B821" s="151" t="s">
        <v>8993</v>
      </c>
      <c r="C821" s="150" t="s">
        <v>269</v>
      </c>
      <c r="D821" s="153" t="s">
        <v>16</v>
      </c>
    </row>
    <row r="822" spans="1:4">
      <c r="A822" s="152" t="s">
        <v>8994</v>
      </c>
      <c r="B822" s="151" t="s">
        <v>8995</v>
      </c>
      <c r="C822" s="150" t="s">
        <v>269</v>
      </c>
      <c r="D822" s="153" t="s">
        <v>16</v>
      </c>
    </row>
    <row r="823" spans="1:4">
      <c r="A823" s="152" t="s">
        <v>8996</v>
      </c>
      <c r="B823" s="151" t="s">
        <v>8997</v>
      </c>
      <c r="C823" s="150" t="s">
        <v>269</v>
      </c>
      <c r="D823" s="153" t="s">
        <v>16</v>
      </c>
    </row>
    <row r="824" spans="1:4">
      <c r="A824" s="152" t="s">
        <v>8998</v>
      </c>
      <c r="B824" s="151" t="s">
        <v>8999</v>
      </c>
      <c r="C824" s="150" t="s">
        <v>269</v>
      </c>
      <c r="D824" s="153" t="s">
        <v>16</v>
      </c>
    </row>
    <row r="825" spans="1:4">
      <c r="A825" s="152" t="s">
        <v>9000</v>
      </c>
      <c r="B825" s="151" t="s">
        <v>9001</v>
      </c>
      <c r="C825" s="150" t="s">
        <v>269</v>
      </c>
      <c r="D825" s="153" t="s">
        <v>16</v>
      </c>
    </row>
    <row r="826" spans="1:4">
      <c r="A826" s="152" t="s">
        <v>9002</v>
      </c>
      <c r="B826" s="151" t="s">
        <v>9003</v>
      </c>
      <c r="C826" s="150" t="s">
        <v>269</v>
      </c>
      <c r="D826" s="153" t="s">
        <v>16</v>
      </c>
    </row>
    <row r="827" spans="1:4">
      <c r="A827" s="152" t="s">
        <v>9004</v>
      </c>
      <c r="B827" s="151" t="s">
        <v>9005</v>
      </c>
      <c r="C827" s="150" t="s">
        <v>269</v>
      </c>
      <c r="D827" s="153" t="s">
        <v>16</v>
      </c>
    </row>
    <row r="828" spans="1:4">
      <c r="A828" s="152" t="s">
        <v>9006</v>
      </c>
      <c r="B828" s="151" t="s">
        <v>9007</v>
      </c>
      <c r="C828" s="150" t="s">
        <v>269</v>
      </c>
      <c r="D828" s="153" t="s">
        <v>16</v>
      </c>
    </row>
    <row r="829" spans="1:4">
      <c r="A829" s="152" t="s">
        <v>9008</v>
      </c>
      <c r="B829" s="151" t="s">
        <v>9009</v>
      </c>
      <c r="C829" s="150" t="s">
        <v>269</v>
      </c>
      <c r="D829" s="153" t="s">
        <v>16</v>
      </c>
    </row>
    <row r="830" spans="1:4">
      <c r="A830" s="152" t="s">
        <v>9010</v>
      </c>
      <c r="B830" s="151" t="s">
        <v>9011</v>
      </c>
      <c r="C830" s="150" t="s">
        <v>269</v>
      </c>
      <c r="D830" s="153" t="s">
        <v>16</v>
      </c>
    </row>
    <row r="831" spans="1:4">
      <c r="A831" s="152" t="s">
        <v>9012</v>
      </c>
      <c r="B831" s="151" t="s">
        <v>9013</v>
      </c>
      <c r="C831" s="150" t="s">
        <v>269</v>
      </c>
      <c r="D831" s="153" t="s">
        <v>16</v>
      </c>
    </row>
    <row r="832" spans="1:4">
      <c r="A832" s="152" t="s">
        <v>9014</v>
      </c>
      <c r="B832" s="151" t="s">
        <v>9015</v>
      </c>
      <c r="C832" s="150" t="s">
        <v>269</v>
      </c>
      <c r="D832" s="153" t="s">
        <v>16</v>
      </c>
    </row>
    <row r="833" spans="1:4">
      <c r="A833" s="152" t="s">
        <v>9016</v>
      </c>
      <c r="B833" s="151" t="s">
        <v>9017</v>
      </c>
      <c r="C833" s="150" t="s">
        <v>269</v>
      </c>
      <c r="D833" s="153" t="s">
        <v>16</v>
      </c>
    </row>
    <row r="834" spans="1:4">
      <c r="A834" s="152">
        <v>8819</v>
      </c>
      <c r="B834" s="151" t="s">
        <v>15487</v>
      </c>
      <c r="D834" s="153" t="s">
        <v>16</v>
      </c>
    </row>
    <row r="835" spans="1:4">
      <c r="A835" s="152" t="s">
        <v>9018</v>
      </c>
      <c r="B835" s="151" t="s">
        <v>9019</v>
      </c>
      <c r="C835" s="150" t="s">
        <v>269</v>
      </c>
      <c r="D835" s="153" t="s">
        <v>16</v>
      </c>
    </row>
    <row r="836" spans="1:4">
      <c r="A836" s="152" t="s">
        <v>9020</v>
      </c>
      <c r="B836" s="151" t="s">
        <v>9021</v>
      </c>
      <c r="C836" s="150" t="s">
        <v>269</v>
      </c>
      <c r="D836" s="153" t="s">
        <v>16</v>
      </c>
    </row>
    <row r="837" spans="1:4">
      <c r="A837" s="152" t="s">
        <v>9022</v>
      </c>
      <c r="B837" s="151" t="s">
        <v>9023</v>
      </c>
      <c r="C837" s="150" t="s">
        <v>269</v>
      </c>
      <c r="D837" s="153" t="s">
        <v>16</v>
      </c>
    </row>
    <row r="838" spans="1:4">
      <c r="A838" s="152" t="s">
        <v>9024</v>
      </c>
      <c r="B838" s="151" t="s">
        <v>9025</v>
      </c>
      <c r="C838" s="150" t="s">
        <v>269</v>
      </c>
      <c r="D838" s="153" t="s">
        <v>16</v>
      </c>
    </row>
    <row r="839" spans="1:4">
      <c r="A839" s="152" t="s">
        <v>9026</v>
      </c>
      <c r="B839" s="151" t="s">
        <v>9027</v>
      </c>
      <c r="C839" s="150" t="s">
        <v>269</v>
      </c>
      <c r="D839" s="153" t="s">
        <v>16</v>
      </c>
    </row>
    <row r="840" spans="1:4">
      <c r="A840" s="152" t="s">
        <v>9028</v>
      </c>
      <c r="B840" s="151" t="s">
        <v>9029</v>
      </c>
      <c r="C840" s="150" t="s">
        <v>269</v>
      </c>
      <c r="D840" s="153" t="s">
        <v>16</v>
      </c>
    </row>
    <row r="841" spans="1:4">
      <c r="A841" s="152" t="s">
        <v>9030</v>
      </c>
      <c r="B841" s="151" t="s">
        <v>9031</v>
      </c>
      <c r="C841" s="150" t="s">
        <v>269</v>
      </c>
      <c r="D841" s="153" t="s">
        <v>16</v>
      </c>
    </row>
    <row r="842" spans="1:4">
      <c r="A842" s="152">
        <v>8820</v>
      </c>
      <c r="B842" s="151" t="s">
        <v>15488</v>
      </c>
      <c r="D842" s="153" t="s">
        <v>16</v>
      </c>
    </row>
    <row r="843" spans="1:4">
      <c r="A843" s="152" t="s">
        <v>9032</v>
      </c>
      <c r="B843" s="151" t="s">
        <v>9033</v>
      </c>
      <c r="C843" s="150" t="s">
        <v>8113</v>
      </c>
      <c r="D843" s="153" t="s">
        <v>16</v>
      </c>
    </row>
    <row r="844" spans="1:4">
      <c r="A844" s="152" t="s">
        <v>9034</v>
      </c>
      <c r="B844" s="151" t="s">
        <v>9035</v>
      </c>
      <c r="C844" s="150" t="s">
        <v>269</v>
      </c>
      <c r="D844" s="153" t="s">
        <v>16</v>
      </c>
    </row>
    <row r="845" spans="1:4">
      <c r="A845" s="152" t="s">
        <v>9036</v>
      </c>
      <c r="B845" s="151" t="s">
        <v>9037</v>
      </c>
      <c r="C845" s="150" t="s">
        <v>269</v>
      </c>
      <c r="D845" s="153" t="s">
        <v>16</v>
      </c>
    </row>
    <row r="846" spans="1:4">
      <c r="A846" s="152" t="s">
        <v>9038</v>
      </c>
      <c r="B846" s="151" t="s">
        <v>9039</v>
      </c>
      <c r="C846" s="150" t="s">
        <v>269</v>
      </c>
      <c r="D846" s="153" t="s">
        <v>16</v>
      </c>
    </row>
    <row r="847" spans="1:4">
      <c r="A847" s="152" t="s">
        <v>9040</v>
      </c>
      <c r="B847" s="151" t="s">
        <v>9041</v>
      </c>
      <c r="C847" s="150" t="s">
        <v>269</v>
      </c>
      <c r="D847" s="153" t="s">
        <v>16</v>
      </c>
    </row>
    <row r="848" spans="1:4">
      <c r="A848" s="152" t="s">
        <v>9042</v>
      </c>
      <c r="B848" s="151" t="s">
        <v>9043</v>
      </c>
      <c r="C848" s="150" t="s">
        <v>269</v>
      </c>
      <c r="D848" s="153" t="s">
        <v>16</v>
      </c>
    </row>
    <row r="849" spans="1:4">
      <c r="A849" s="152" t="s">
        <v>9044</v>
      </c>
      <c r="B849" s="151" t="s">
        <v>9045</v>
      </c>
      <c r="C849" s="150" t="s">
        <v>269</v>
      </c>
      <c r="D849" s="153" t="s">
        <v>16</v>
      </c>
    </row>
    <row r="850" spans="1:4">
      <c r="A850" s="152" t="s">
        <v>9046</v>
      </c>
      <c r="B850" s="151" t="s">
        <v>9047</v>
      </c>
      <c r="C850" s="150" t="s">
        <v>269</v>
      </c>
      <c r="D850" s="153" t="s">
        <v>16</v>
      </c>
    </row>
    <row r="851" spans="1:4">
      <c r="A851" s="152">
        <v>8821</v>
      </c>
      <c r="B851" s="151" t="s">
        <v>15489</v>
      </c>
      <c r="D851" s="153" t="s">
        <v>16</v>
      </c>
    </row>
    <row r="852" spans="1:4">
      <c r="A852" s="152" t="s">
        <v>9048</v>
      </c>
      <c r="B852" s="151" t="s">
        <v>9049</v>
      </c>
      <c r="C852" s="150" t="s">
        <v>269</v>
      </c>
      <c r="D852" s="153" t="s">
        <v>16</v>
      </c>
    </row>
    <row r="853" spans="1:4">
      <c r="A853" s="152" t="s">
        <v>9050</v>
      </c>
      <c r="B853" s="151" t="s">
        <v>9051</v>
      </c>
      <c r="C853" s="150" t="s">
        <v>269</v>
      </c>
      <c r="D853" s="153" t="s">
        <v>16</v>
      </c>
    </row>
    <row r="854" spans="1:4">
      <c r="A854" s="152" t="s">
        <v>9052</v>
      </c>
      <c r="B854" s="151" t="s">
        <v>9053</v>
      </c>
      <c r="C854" s="150" t="s">
        <v>269</v>
      </c>
      <c r="D854" s="153" t="s">
        <v>16</v>
      </c>
    </row>
    <row r="855" spans="1:4">
      <c r="A855" s="152" t="s">
        <v>9054</v>
      </c>
      <c r="B855" s="151" t="s">
        <v>9055</v>
      </c>
      <c r="C855" s="150" t="s">
        <v>269</v>
      </c>
      <c r="D855" s="153" t="s">
        <v>16</v>
      </c>
    </row>
    <row r="856" spans="1:4">
      <c r="A856" s="152" t="s">
        <v>9056</v>
      </c>
      <c r="B856" s="151" t="s">
        <v>9057</v>
      </c>
      <c r="C856" s="150" t="s">
        <v>269</v>
      </c>
      <c r="D856" s="153" t="s">
        <v>16</v>
      </c>
    </row>
    <row r="857" spans="1:4">
      <c r="A857" s="152" t="s">
        <v>9058</v>
      </c>
      <c r="B857" s="151" t="s">
        <v>9059</v>
      </c>
      <c r="C857" s="150" t="s">
        <v>269</v>
      </c>
      <c r="D857" s="153" t="s">
        <v>16</v>
      </c>
    </row>
    <row r="858" spans="1:4">
      <c r="A858" s="152" t="s">
        <v>9060</v>
      </c>
      <c r="B858" s="151" t="s">
        <v>9061</v>
      </c>
      <c r="C858" s="150" t="s">
        <v>269</v>
      </c>
      <c r="D858" s="153" t="s">
        <v>16</v>
      </c>
    </row>
    <row r="859" spans="1:4">
      <c r="A859" s="152" t="s">
        <v>9062</v>
      </c>
      <c r="B859" s="151" t="s">
        <v>9063</v>
      </c>
      <c r="C859" s="150" t="s">
        <v>269</v>
      </c>
      <c r="D859" s="153" t="s">
        <v>16</v>
      </c>
    </row>
    <row r="860" spans="1:4">
      <c r="A860" s="152" t="s">
        <v>9064</v>
      </c>
      <c r="B860" s="151" t="s">
        <v>9065</v>
      </c>
      <c r="C860" s="150" t="s">
        <v>269</v>
      </c>
      <c r="D860" s="153" t="s">
        <v>16</v>
      </c>
    </row>
    <row r="861" spans="1:4">
      <c r="A861" s="152" t="s">
        <v>9066</v>
      </c>
      <c r="B861" s="151" t="s">
        <v>9067</v>
      </c>
      <c r="C861" s="150" t="s">
        <v>269</v>
      </c>
      <c r="D861" s="153" t="s">
        <v>16</v>
      </c>
    </row>
    <row r="862" spans="1:4">
      <c r="A862" s="152" t="s">
        <v>9068</v>
      </c>
      <c r="B862" s="151" t="s">
        <v>9069</v>
      </c>
      <c r="C862" s="150" t="s">
        <v>269</v>
      </c>
      <c r="D862" s="153" t="s">
        <v>16</v>
      </c>
    </row>
    <row r="863" spans="1:4">
      <c r="A863" s="152" t="s">
        <v>9070</v>
      </c>
      <c r="B863" s="151" t="s">
        <v>9071</v>
      </c>
      <c r="C863" s="150" t="s">
        <v>269</v>
      </c>
      <c r="D863" s="153" t="s">
        <v>16</v>
      </c>
    </row>
    <row r="864" spans="1:4">
      <c r="A864" s="152">
        <v>8822</v>
      </c>
      <c r="B864" s="151" t="s">
        <v>15490</v>
      </c>
      <c r="D864" s="153" t="s">
        <v>16</v>
      </c>
    </row>
    <row r="865" spans="1:4">
      <c r="A865" s="152" t="s">
        <v>9072</v>
      </c>
      <c r="B865" s="151" t="s">
        <v>9073</v>
      </c>
      <c r="C865" s="150" t="s">
        <v>269</v>
      </c>
      <c r="D865" s="153" t="s">
        <v>16</v>
      </c>
    </row>
    <row r="866" spans="1:4">
      <c r="A866" s="152">
        <v>8823</v>
      </c>
      <c r="B866" s="151" t="s">
        <v>15491</v>
      </c>
      <c r="D866" s="153" t="s">
        <v>16</v>
      </c>
    </row>
    <row r="867" spans="1:4">
      <c r="A867" s="152" t="s">
        <v>9074</v>
      </c>
      <c r="B867" s="151" t="s">
        <v>9075</v>
      </c>
      <c r="C867" s="150" t="s">
        <v>269</v>
      </c>
      <c r="D867" s="153" t="s">
        <v>16</v>
      </c>
    </row>
    <row r="868" spans="1:4">
      <c r="A868" s="152" t="s">
        <v>9076</v>
      </c>
      <c r="B868" s="151" t="s">
        <v>9077</v>
      </c>
      <c r="C868" s="150" t="s">
        <v>269</v>
      </c>
      <c r="D868" s="153" t="s">
        <v>16</v>
      </c>
    </row>
    <row r="869" spans="1:4">
      <c r="A869" s="152">
        <v>8824</v>
      </c>
      <c r="B869" s="151" t="s">
        <v>15492</v>
      </c>
      <c r="D869" s="153" t="s">
        <v>16</v>
      </c>
    </row>
    <row r="870" spans="1:4">
      <c r="A870" s="152" t="s">
        <v>9078</v>
      </c>
      <c r="B870" s="151" t="s">
        <v>9079</v>
      </c>
      <c r="C870" s="150" t="s">
        <v>269</v>
      </c>
      <c r="D870" s="153" t="s">
        <v>16</v>
      </c>
    </row>
    <row r="871" spans="1:4">
      <c r="A871" s="152" t="s">
        <v>9080</v>
      </c>
      <c r="B871" s="151" t="s">
        <v>9081</v>
      </c>
      <c r="C871" s="150" t="s">
        <v>269</v>
      </c>
      <c r="D871" s="153" t="s">
        <v>16</v>
      </c>
    </row>
    <row r="872" spans="1:4">
      <c r="A872" s="152" t="s">
        <v>9082</v>
      </c>
      <c r="B872" s="151" t="s">
        <v>9083</v>
      </c>
      <c r="C872" s="150" t="s">
        <v>269</v>
      </c>
      <c r="D872" s="153" t="s">
        <v>16</v>
      </c>
    </row>
    <row r="873" spans="1:4">
      <c r="A873" s="152" t="s">
        <v>9084</v>
      </c>
      <c r="B873" s="151" t="s">
        <v>9085</v>
      </c>
      <c r="C873" s="150" t="s">
        <v>269</v>
      </c>
      <c r="D873" s="153" t="s">
        <v>16</v>
      </c>
    </row>
    <row r="874" spans="1:4">
      <c r="A874" s="152" t="s">
        <v>9086</v>
      </c>
      <c r="B874" s="151" t="s">
        <v>9087</v>
      </c>
      <c r="C874" s="150" t="s">
        <v>269</v>
      </c>
      <c r="D874" s="153" t="s">
        <v>16</v>
      </c>
    </row>
    <row r="875" spans="1:4">
      <c r="A875" s="152" t="s">
        <v>9088</v>
      </c>
      <c r="B875" s="151" t="s">
        <v>9089</v>
      </c>
      <c r="C875" s="150" t="s">
        <v>269</v>
      </c>
      <c r="D875" s="153" t="s">
        <v>16</v>
      </c>
    </row>
    <row r="876" spans="1:4">
      <c r="A876" s="152" t="s">
        <v>9090</v>
      </c>
      <c r="B876" s="151" t="s">
        <v>9091</v>
      </c>
      <c r="C876" s="150" t="s">
        <v>269</v>
      </c>
      <c r="D876" s="153" t="s">
        <v>16</v>
      </c>
    </row>
    <row r="877" spans="1:4">
      <c r="A877" s="152" t="s">
        <v>9092</v>
      </c>
      <c r="B877" s="151" t="s">
        <v>9093</v>
      </c>
      <c r="C877" s="150" t="s">
        <v>269</v>
      </c>
      <c r="D877" s="153" t="s">
        <v>16</v>
      </c>
    </row>
    <row r="878" spans="1:4">
      <c r="A878" s="152" t="s">
        <v>9094</v>
      </c>
      <c r="B878" s="151" t="s">
        <v>9095</v>
      </c>
      <c r="C878" s="150" t="s">
        <v>269</v>
      </c>
      <c r="D878" s="153" t="s">
        <v>16</v>
      </c>
    </row>
    <row r="879" spans="1:4">
      <c r="A879" s="152" t="s">
        <v>9096</v>
      </c>
      <c r="B879" s="151" t="s">
        <v>9097</v>
      </c>
      <c r="C879" s="150" t="s">
        <v>269</v>
      </c>
      <c r="D879" s="153" t="s">
        <v>16</v>
      </c>
    </row>
    <row r="880" spans="1:4">
      <c r="A880" s="152" t="s">
        <v>9098</v>
      </c>
      <c r="B880" s="151" t="s">
        <v>9099</v>
      </c>
      <c r="C880" s="150" t="s">
        <v>269</v>
      </c>
      <c r="D880" s="153" t="s">
        <v>16</v>
      </c>
    </row>
    <row r="881" spans="1:4">
      <c r="A881" s="152" t="s">
        <v>9100</v>
      </c>
      <c r="B881" s="151" t="s">
        <v>9101</v>
      </c>
      <c r="C881" s="150" t="s">
        <v>269</v>
      </c>
      <c r="D881" s="153" t="s">
        <v>16</v>
      </c>
    </row>
    <row r="882" spans="1:4">
      <c r="A882" s="152">
        <v>8825</v>
      </c>
      <c r="B882" s="151" t="s">
        <v>15493</v>
      </c>
      <c r="D882" s="153" t="s">
        <v>16</v>
      </c>
    </row>
    <row r="883" spans="1:4">
      <c r="A883" s="152" t="s">
        <v>9102</v>
      </c>
      <c r="B883" s="151" t="s">
        <v>9103</v>
      </c>
      <c r="C883" s="150" t="s">
        <v>269</v>
      </c>
      <c r="D883" s="153" t="s">
        <v>16</v>
      </c>
    </row>
    <row r="884" spans="1:4">
      <c r="A884" s="152">
        <v>8826</v>
      </c>
      <c r="B884" s="151" t="s">
        <v>15494</v>
      </c>
      <c r="D884" s="153" t="s">
        <v>16</v>
      </c>
    </row>
    <row r="885" spans="1:4">
      <c r="A885" s="152" t="s">
        <v>9104</v>
      </c>
      <c r="B885" s="151" t="s">
        <v>9105</v>
      </c>
      <c r="C885" s="150" t="s">
        <v>145</v>
      </c>
      <c r="D885" s="153" t="s">
        <v>16</v>
      </c>
    </row>
    <row r="886" spans="1:4">
      <c r="A886" s="152">
        <v>8827</v>
      </c>
      <c r="B886" s="151" t="s">
        <v>15495</v>
      </c>
      <c r="D886" s="153" t="s">
        <v>16</v>
      </c>
    </row>
    <row r="887" spans="1:4">
      <c r="A887" s="152" t="s">
        <v>9106</v>
      </c>
      <c r="B887" s="151" t="s">
        <v>9107</v>
      </c>
      <c r="C887" s="150" t="s">
        <v>145</v>
      </c>
      <c r="D887" s="153" t="s">
        <v>16</v>
      </c>
    </row>
    <row r="888" spans="1:4">
      <c r="A888" s="152" t="s">
        <v>9108</v>
      </c>
      <c r="B888" s="151" t="s">
        <v>9109</v>
      </c>
      <c r="C888" s="150" t="s">
        <v>145</v>
      </c>
      <c r="D888" s="153" t="s">
        <v>16</v>
      </c>
    </row>
    <row r="889" spans="1:4">
      <c r="A889" s="152" t="s">
        <v>9110</v>
      </c>
      <c r="B889" s="151" t="s">
        <v>9111</v>
      </c>
      <c r="C889" s="150" t="s">
        <v>145</v>
      </c>
      <c r="D889" s="153" t="s">
        <v>16</v>
      </c>
    </row>
    <row r="890" spans="1:4">
      <c r="A890" s="152">
        <v>8828</v>
      </c>
      <c r="B890" s="151" t="s">
        <v>15496</v>
      </c>
      <c r="D890" s="153" t="s">
        <v>16</v>
      </c>
    </row>
    <row r="891" spans="1:4">
      <c r="A891" s="152" t="s">
        <v>9112</v>
      </c>
      <c r="B891" s="151" t="s">
        <v>9113</v>
      </c>
      <c r="C891" s="150" t="s">
        <v>269</v>
      </c>
      <c r="D891" s="153" t="s">
        <v>16</v>
      </c>
    </row>
    <row r="892" spans="1:4">
      <c r="A892" s="152">
        <v>8674</v>
      </c>
      <c r="B892" s="151" t="s">
        <v>15497</v>
      </c>
      <c r="D892" s="153" t="s">
        <v>16</v>
      </c>
    </row>
    <row r="893" spans="1:4">
      <c r="A893" s="152">
        <v>8829</v>
      </c>
      <c r="B893" s="151" t="s">
        <v>15498</v>
      </c>
      <c r="D893" s="153" t="s">
        <v>16</v>
      </c>
    </row>
    <row r="894" spans="1:4">
      <c r="A894" s="152" t="s">
        <v>9114</v>
      </c>
      <c r="B894" s="151" t="s">
        <v>9115</v>
      </c>
      <c r="C894" s="150" t="s">
        <v>145</v>
      </c>
      <c r="D894" s="153" t="s">
        <v>16</v>
      </c>
    </row>
    <row r="895" spans="1:4">
      <c r="A895" s="152" t="s">
        <v>9116</v>
      </c>
      <c r="B895" s="151" t="s">
        <v>9117</v>
      </c>
      <c r="C895" s="150" t="s">
        <v>145</v>
      </c>
      <c r="D895" s="153" t="s">
        <v>16</v>
      </c>
    </row>
    <row r="896" spans="1:4">
      <c r="A896" s="152">
        <v>8830</v>
      </c>
      <c r="B896" s="151" t="s">
        <v>15499</v>
      </c>
      <c r="D896" s="153" t="s">
        <v>16</v>
      </c>
    </row>
    <row r="897" spans="1:4">
      <c r="A897" s="152" t="s">
        <v>214</v>
      </c>
      <c r="B897" s="151" t="s">
        <v>9118</v>
      </c>
      <c r="C897" s="150" t="s">
        <v>145</v>
      </c>
      <c r="D897" s="153" t="s">
        <v>16</v>
      </c>
    </row>
    <row r="898" spans="1:4">
      <c r="A898" s="152">
        <v>8831</v>
      </c>
      <c r="B898" s="151" t="s">
        <v>15500</v>
      </c>
      <c r="D898" s="153" t="s">
        <v>16</v>
      </c>
    </row>
    <row r="899" spans="1:4">
      <c r="A899" s="152" t="s">
        <v>9119</v>
      </c>
      <c r="B899" s="151" t="s">
        <v>9120</v>
      </c>
      <c r="C899" s="150" t="s">
        <v>145</v>
      </c>
      <c r="D899" s="153" t="s">
        <v>16</v>
      </c>
    </row>
    <row r="900" spans="1:4">
      <c r="A900" s="152" t="s">
        <v>9121</v>
      </c>
      <c r="B900" s="151" t="s">
        <v>9122</v>
      </c>
      <c r="C900" s="150" t="s">
        <v>145</v>
      </c>
      <c r="D900" s="153" t="s">
        <v>16</v>
      </c>
    </row>
    <row r="901" spans="1:4">
      <c r="A901" s="152" t="s">
        <v>9123</v>
      </c>
      <c r="B901" s="151" t="s">
        <v>9124</v>
      </c>
      <c r="C901" s="150" t="s">
        <v>145</v>
      </c>
      <c r="D901" s="153" t="s">
        <v>16</v>
      </c>
    </row>
    <row r="902" spans="1:4">
      <c r="A902" s="152" t="s">
        <v>9125</v>
      </c>
      <c r="B902" s="151" t="s">
        <v>9126</v>
      </c>
      <c r="C902" s="150" t="s">
        <v>145</v>
      </c>
      <c r="D902" s="153" t="s">
        <v>16</v>
      </c>
    </row>
    <row r="903" spans="1:4">
      <c r="A903" s="152" t="s">
        <v>9127</v>
      </c>
      <c r="B903" s="151" t="s">
        <v>9128</v>
      </c>
      <c r="C903" s="150" t="s">
        <v>145</v>
      </c>
      <c r="D903" s="153" t="s">
        <v>16</v>
      </c>
    </row>
    <row r="904" spans="1:4">
      <c r="A904" s="152" t="s">
        <v>9129</v>
      </c>
      <c r="B904" s="151" t="s">
        <v>9130</v>
      </c>
      <c r="C904" s="150" t="s">
        <v>145</v>
      </c>
      <c r="D904" s="153" t="s">
        <v>16</v>
      </c>
    </row>
    <row r="905" spans="1:4">
      <c r="A905" s="152">
        <v>8832</v>
      </c>
      <c r="B905" s="151" t="s">
        <v>15501</v>
      </c>
      <c r="D905" s="153" t="s">
        <v>16</v>
      </c>
    </row>
    <row r="906" spans="1:4">
      <c r="A906" s="152" t="s">
        <v>9131</v>
      </c>
      <c r="B906" s="151" t="s">
        <v>9132</v>
      </c>
      <c r="C906" s="150" t="s">
        <v>145</v>
      </c>
      <c r="D906" s="153" t="s">
        <v>16</v>
      </c>
    </row>
    <row r="907" spans="1:4">
      <c r="A907" s="152" t="s">
        <v>9133</v>
      </c>
      <c r="B907" s="151" t="s">
        <v>9134</v>
      </c>
      <c r="C907" s="150" t="s">
        <v>145</v>
      </c>
      <c r="D907" s="153" t="s">
        <v>16</v>
      </c>
    </row>
    <row r="908" spans="1:4">
      <c r="A908" s="152" t="s">
        <v>9135</v>
      </c>
      <c r="B908" s="151" t="s">
        <v>9136</v>
      </c>
      <c r="C908" s="150" t="s">
        <v>145</v>
      </c>
      <c r="D908" s="153" t="s">
        <v>16</v>
      </c>
    </row>
    <row r="909" spans="1:4">
      <c r="A909" s="152">
        <v>8833</v>
      </c>
      <c r="B909" s="151" t="s">
        <v>15502</v>
      </c>
      <c r="D909" s="153" t="s">
        <v>16</v>
      </c>
    </row>
    <row r="910" spans="1:4">
      <c r="A910" s="152" t="s">
        <v>9137</v>
      </c>
      <c r="B910" s="151" t="s">
        <v>9138</v>
      </c>
      <c r="C910" s="150" t="s">
        <v>145</v>
      </c>
      <c r="D910" s="153" t="s">
        <v>16</v>
      </c>
    </row>
    <row r="911" spans="1:4">
      <c r="A911" s="152" t="s">
        <v>9139</v>
      </c>
      <c r="B911" s="151" t="s">
        <v>9140</v>
      </c>
      <c r="C911" s="150" t="s">
        <v>145</v>
      </c>
      <c r="D911" s="153" t="s">
        <v>16</v>
      </c>
    </row>
    <row r="912" spans="1:4">
      <c r="A912" s="152" t="s">
        <v>9141</v>
      </c>
      <c r="B912" s="151" t="s">
        <v>9142</v>
      </c>
      <c r="C912" s="150" t="s">
        <v>145</v>
      </c>
      <c r="D912" s="153" t="s">
        <v>16</v>
      </c>
    </row>
    <row r="913" spans="1:4">
      <c r="A913" s="152">
        <v>8834</v>
      </c>
      <c r="B913" s="151" t="s">
        <v>15503</v>
      </c>
      <c r="D913" s="153" t="s">
        <v>16</v>
      </c>
    </row>
    <row r="914" spans="1:4">
      <c r="A914" s="152" t="s">
        <v>9143</v>
      </c>
      <c r="B914" s="151" t="s">
        <v>9144</v>
      </c>
      <c r="C914" s="150" t="s">
        <v>145</v>
      </c>
      <c r="D914" s="153" t="s">
        <v>16</v>
      </c>
    </row>
    <row r="915" spans="1:4">
      <c r="A915" s="152">
        <v>8835</v>
      </c>
      <c r="B915" s="151" t="s">
        <v>15504</v>
      </c>
      <c r="D915" s="153" t="s">
        <v>16</v>
      </c>
    </row>
    <row r="916" spans="1:4">
      <c r="A916" s="152" t="s">
        <v>9145</v>
      </c>
      <c r="B916" s="151" t="s">
        <v>9146</v>
      </c>
      <c r="C916" s="150" t="s">
        <v>145</v>
      </c>
      <c r="D916" s="153" t="s">
        <v>16</v>
      </c>
    </row>
    <row r="917" spans="1:4">
      <c r="A917" s="152" t="s">
        <v>9147</v>
      </c>
      <c r="B917" s="151" t="s">
        <v>9148</v>
      </c>
      <c r="C917" s="150" t="s">
        <v>145</v>
      </c>
      <c r="D917" s="153" t="s">
        <v>16</v>
      </c>
    </row>
    <row r="918" spans="1:4">
      <c r="A918" s="152" t="s">
        <v>9149</v>
      </c>
      <c r="B918" s="151" t="s">
        <v>9150</v>
      </c>
      <c r="C918" s="150" t="s">
        <v>145</v>
      </c>
      <c r="D918" s="153" t="s">
        <v>16</v>
      </c>
    </row>
    <row r="919" spans="1:4">
      <c r="A919" s="152">
        <v>8836</v>
      </c>
      <c r="B919" s="151" t="s">
        <v>15505</v>
      </c>
      <c r="D919" s="153" t="s">
        <v>16</v>
      </c>
    </row>
    <row r="920" spans="1:4">
      <c r="A920" s="152" t="s">
        <v>9151</v>
      </c>
      <c r="B920" s="151" t="s">
        <v>9152</v>
      </c>
      <c r="C920" s="150" t="s">
        <v>145</v>
      </c>
      <c r="D920" s="153" t="s">
        <v>16</v>
      </c>
    </row>
    <row r="921" spans="1:4">
      <c r="A921" s="152" t="s">
        <v>9153</v>
      </c>
      <c r="B921" s="151" t="s">
        <v>9154</v>
      </c>
      <c r="C921" s="150" t="s">
        <v>145</v>
      </c>
      <c r="D921" s="153" t="s">
        <v>16</v>
      </c>
    </row>
    <row r="922" spans="1:4">
      <c r="A922" s="152">
        <v>8837</v>
      </c>
      <c r="B922" s="151" t="s">
        <v>15506</v>
      </c>
      <c r="D922" s="153" t="s">
        <v>16</v>
      </c>
    </row>
    <row r="923" spans="1:4">
      <c r="A923" s="152" t="s">
        <v>9155</v>
      </c>
      <c r="B923" s="151" t="s">
        <v>9156</v>
      </c>
      <c r="C923" s="150" t="s">
        <v>269</v>
      </c>
      <c r="D923" s="153" t="s">
        <v>16</v>
      </c>
    </row>
    <row r="924" spans="1:4">
      <c r="A924" s="152">
        <v>8838</v>
      </c>
      <c r="B924" s="151" t="s">
        <v>15507</v>
      </c>
      <c r="D924" s="153" t="s">
        <v>16</v>
      </c>
    </row>
    <row r="925" spans="1:4">
      <c r="A925" s="152" t="s">
        <v>9157</v>
      </c>
      <c r="B925" s="151" t="s">
        <v>9158</v>
      </c>
      <c r="C925" s="150" t="s">
        <v>269</v>
      </c>
      <c r="D925" s="153" t="s">
        <v>16</v>
      </c>
    </row>
    <row r="926" spans="1:4">
      <c r="A926" s="152" t="s">
        <v>9159</v>
      </c>
      <c r="B926" s="151" t="s">
        <v>9160</v>
      </c>
      <c r="C926" s="150" t="s">
        <v>269</v>
      </c>
      <c r="D926" s="153" t="s">
        <v>16</v>
      </c>
    </row>
    <row r="927" spans="1:4">
      <c r="A927" s="152">
        <v>8839</v>
      </c>
      <c r="B927" s="151" t="s">
        <v>15508</v>
      </c>
      <c r="D927" s="153" t="s">
        <v>16</v>
      </c>
    </row>
    <row r="928" spans="1:4">
      <c r="A928" s="152" t="s">
        <v>9161</v>
      </c>
      <c r="B928" s="151" t="s">
        <v>9162</v>
      </c>
      <c r="C928" s="150" t="s">
        <v>269</v>
      </c>
      <c r="D928" s="153" t="s">
        <v>16</v>
      </c>
    </row>
    <row r="929" spans="1:4">
      <c r="A929" s="152" t="s">
        <v>9163</v>
      </c>
      <c r="B929" s="151" t="s">
        <v>9164</v>
      </c>
      <c r="C929" s="150" t="s">
        <v>269</v>
      </c>
      <c r="D929" s="153" t="s">
        <v>16</v>
      </c>
    </row>
    <row r="930" spans="1:4">
      <c r="A930" s="152">
        <v>8840</v>
      </c>
      <c r="B930" s="151" t="s">
        <v>15509</v>
      </c>
      <c r="D930" s="153" t="s">
        <v>16</v>
      </c>
    </row>
    <row r="931" spans="1:4">
      <c r="A931" s="152" t="s">
        <v>9165</v>
      </c>
      <c r="B931" s="151" t="s">
        <v>9166</v>
      </c>
      <c r="C931" s="150" t="s">
        <v>145</v>
      </c>
      <c r="D931" s="153" t="s">
        <v>16</v>
      </c>
    </row>
    <row r="932" spans="1:4">
      <c r="A932" s="152" t="s">
        <v>9167</v>
      </c>
      <c r="B932" s="151" t="s">
        <v>9168</v>
      </c>
      <c r="C932" s="150" t="s">
        <v>145</v>
      </c>
      <c r="D932" s="153" t="s">
        <v>16</v>
      </c>
    </row>
    <row r="933" spans="1:4">
      <c r="A933" s="152" t="s">
        <v>9169</v>
      </c>
      <c r="B933" s="151" t="s">
        <v>9170</v>
      </c>
      <c r="C933" s="150" t="s">
        <v>145</v>
      </c>
      <c r="D933" s="153" t="s">
        <v>16</v>
      </c>
    </row>
    <row r="934" spans="1:4">
      <c r="A934" s="152">
        <v>8841</v>
      </c>
      <c r="B934" s="151" t="s">
        <v>15510</v>
      </c>
      <c r="D934" s="153" t="s">
        <v>16</v>
      </c>
    </row>
    <row r="935" spans="1:4">
      <c r="A935" s="152" t="s">
        <v>9171</v>
      </c>
      <c r="B935" s="151" t="s">
        <v>9172</v>
      </c>
      <c r="C935" s="150" t="s">
        <v>269</v>
      </c>
      <c r="D935" s="153" t="s">
        <v>16</v>
      </c>
    </row>
    <row r="936" spans="1:4">
      <c r="A936" s="152">
        <v>8842</v>
      </c>
      <c r="B936" s="151" t="s">
        <v>15511</v>
      </c>
      <c r="D936" s="153" t="s">
        <v>16</v>
      </c>
    </row>
    <row r="937" spans="1:4">
      <c r="A937" s="152" t="s">
        <v>9173</v>
      </c>
      <c r="B937" s="151" t="s">
        <v>9174</v>
      </c>
      <c r="C937" s="150" t="s">
        <v>269</v>
      </c>
      <c r="D937" s="153" t="s">
        <v>16</v>
      </c>
    </row>
    <row r="938" spans="1:4">
      <c r="A938" s="152">
        <v>8843</v>
      </c>
      <c r="B938" s="151" t="s">
        <v>15512</v>
      </c>
      <c r="D938" s="153" t="s">
        <v>16</v>
      </c>
    </row>
    <row r="939" spans="1:4">
      <c r="A939" s="152" t="s">
        <v>9175</v>
      </c>
      <c r="B939" s="151" t="s">
        <v>9176</v>
      </c>
      <c r="C939" s="150" t="s">
        <v>269</v>
      </c>
      <c r="D939" s="153" t="s">
        <v>16</v>
      </c>
    </row>
    <row r="940" spans="1:4">
      <c r="A940" s="152" t="s">
        <v>9177</v>
      </c>
      <c r="B940" s="151" t="s">
        <v>9178</v>
      </c>
      <c r="C940" s="150" t="s">
        <v>269</v>
      </c>
      <c r="D940" s="153" t="s">
        <v>16</v>
      </c>
    </row>
    <row r="941" spans="1:4">
      <c r="A941" s="152">
        <v>8844</v>
      </c>
      <c r="B941" s="151" t="s">
        <v>15513</v>
      </c>
      <c r="D941" s="153" t="s">
        <v>16</v>
      </c>
    </row>
    <row r="942" spans="1:4">
      <c r="A942" s="152" t="s">
        <v>9179</v>
      </c>
      <c r="B942" s="151" t="s">
        <v>9180</v>
      </c>
      <c r="C942" s="150" t="s">
        <v>269</v>
      </c>
      <c r="D942" s="153" t="s">
        <v>16</v>
      </c>
    </row>
    <row r="943" spans="1:4">
      <c r="A943" s="152" t="s">
        <v>9181</v>
      </c>
      <c r="B943" s="151" t="s">
        <v>9182</v>
      </c>
      <c r="C943" s="150" t="s">
        <v>269</v>
      </c>
      <c r="D943" s="153" t="s">
        <v>16</v>
      </c>
    </row>
    <row r="944" spans="1:4">
      <c r="A944" s="152">
        <v>8675</v>
      </c>
      <c r="B944" s="151" t="s">
        <v>15514</v>
      </c>
      <c r="D944" s="153" t="s">
        <v>16</v>
      </c>
    </row>
    <row r="945" spans="1:4">
      <c r="A945" s="152">
        <v>8845</v>
      </c>
      <c r="B945" s="151" t="s">
        <v>15515</v>
      </c>
      <c r="D945" s="153" t="s">
        <v>16</v>
      </c>
    </row>
    <row r="946" spans="1:4">
      <c r="A946" s="152" t="s">
        <v>9183</v>
      </c>
      <c r="B946" s="151" t="s">
        <v>9184</v>
      </c>
      <c r="C946" s="150" t="s">
        <v>269</v>
      </c>
      <c r="D946" s="153" t="s">
        <v>16</v>
      </c>
    </row>
    <row r="947" spans="1:4">
      <c r="A947" s="152" t="s">
        <v>9185</v>
      </c>
      <c r="B947" s="151" t="s">
        <v>9186</v>
      </c>
      <c r="C947" s="150" t="s">
        <v>269</v>
      </c>
      <c r="D947" s="153" t="s">
        <v>16</v>
      </c>
    </row>
    <row r="948" spans="1:4">
      <c r="A948" s="152" t="s">
        <v>9187</v>
      </c>
      <c r="B948" s="151" t="s">
        <v>9188</v>
      </c>
      <c r="C948" s="150" t="s">
        <v>269</v>
      </c>
      <c r="D948" s="153" t="s">
        <v>16</v>
      </c>
    </row>
    <row r="949" spans="1:4">
      <c r="A949" s="152" t="s">
        <v>9189</v>
      </c>
      <c r="B949" s="151" t="s">
        <v>9190</v>
      </c>
      <c r="C949" s="150" t="s">
        <v>269</v>
      </c>
      <c r="D949" s="153" t="s">
        <v>16</v>
      </c>
    </row>
    <row r="950" spans="1:4">
      <c r="A950" s="152" t="s">
        <v>9191</v>
      </c>
      <c r="B950" s="151" t="s">
        <v>9192</v>
      </c>
      <c r="C950" s="150" t="s">
        <v>269</v>
      </c>
      <c r="D950" s="153" t="s">
        <v>16</v>
      </c>
    </row>
    <row r="951" spans="1:4">
      <c r="A951" s="152" t="s">
        <v>9193</v>
      </c>
      <c r="B951" s="151" t="s">
        <v>9194</v>
      </c>
      <c r="C951" s="150" t="s">
        <v>269</v>
      </c>
      <c r="D951" s="153" t="s">
        <v>16</v>
      </c>
    </row>
    <row r="952" spans="1:4">
      <c r="A952" s="152" t="s">
        <v>9195</v>
      </c>
      <c r="B952" s="151" t="s">
        <v>9196</v>
      </c>
      <c r="C952" s="150" t="s">
        <v>145</v>
      </c>
      <c r="D952" s="153" t="s">
        <v>16</v>
      </c>
    </row>
    <row r="953" spans="1:4">
      <c r="A953" s="152" t="s">
        <v>268</v>
      </c>
      <c r="B953" s="151" t="s">
        <v>9197</v>
      </c>
      <c r="C953" s="150" t="s">
        <v>269</v>
      </c>
      <c r="D953" s="153" t="s">
        <v>16</v>
      </c>
    </row>
    <row r="954" spans="1:4">
      <c r="A954" s="152" t="s">
        <v>222</v>
      </c>
      <c r="B954" s="151" t="s">
        <v>267</v>
      </c>
      <c r="C954" s="150" t="s">
        <v>269</v>
      </c>
      <c r="D954" s="153" t="s">
        <v>16</v>
      </c>
    </row>
    <row r="955" spans="1:4">
      <c r="A955" s="152" t="s">
        <v>9198</v>
      </c>
      <c r="B955" s="151" t="s">
        <v>9199</v>
      </c>
      <c r="C955" s="150" t="s">
        <v>269</v>
      </c>
      <c r="D955" s="153" t="s">
        <v>16</v>
      </c>
    </row>
    <row r="956" spans="1:4">
      <c r="A956" s="152" t="s">
        <v>9200</v>
      </c>
      <c r="B956" s="151" t="s">
        <v>9201</v>
      </c>
      <c r="C956" s="150" t="s">
        <v>269</v>
      </c>
      <c r="D956" s="153" t="s">
        <v>16</v>
      </c>
    </row>
    <row r="957" spans="1:4">
      <c r="A957" s="152" t="s">
        <v>9202</v>
      </c>
      <c r="B957" s="151" t="s">
        <v>9203</v>
      </c>
      <c r="C957" s="150" t="s">
        <v>269</v>
      </c>
      <c r="D957" s="153" t="s">
        <v>16</v>
      </c>
    </row>
    <row r="958" spans="1:4">
      <c r="A958" s="152">
        <v>8846</v>
      </c>
      <c r="B958" s="151" t="s">
        <v>15516</v>
      </c>
      <c r="D958" s="153" t="s">
        <v>16</v>
      </c>
    </row>
    <row r="959" spans="1:4">
      <c r="A959" s="152" t="s">
        <v>9204</v>
      </c>
      <c r="B959" s="151" t="s">
        <v>9205</v>
      </c>
      <c r="C959" s="150" t="s">
        <v>269</v>
      </c>
      <c r="D959" s="153" t="s">
        <v>16</v>
      </c>
    </row>
    <row r="960" spans="1:4">
      <c r="A960" s="152" t="s">
        <v>9206</v>
      </c>
      <c r="B960" s="151" t="s">
        <v>9207</v>
      </c>
      <c r="C960" s="150" t="s">
        <v>269</v>
      </c>
      <c r="D960" s="153" t="s">
        <v>16</v>
      </c>
    </row>
    <row r="961" spans="1:4">
      <c r="A961" s="152">
        <v>8847</v>
      </c>
      <c r="B961" s="151" t="s">
        <v>15517</v>
      </c>
      <c r="D961" s="153" t="s">
        <v>16</v>
      </c>
    </row>
    <row r="962" spans="1:4">
      <c r="A962" s="152" t="s">
        <v>9208</v>
      </c>
      <c r="B962" s="151" t="s">
        <v>9209</v>
      </c>
      <c r="C962" s="150" t="s">
        <v>269</v>
      </c>
      <c r="D962" s="153" t="s">
        <v>16</v>
      </c>
    </row>
    <row r="963" spans="1:4">
      <c r="A963" s="152" t="s">
        <v>9210</v>
      </c>
      <c r="B963" s="151" t="s">
        <v>9211</v>
      </c>
      <c r="C963" s="150" t="s">
        <v>269</v>
      </c>
      <c r="D963" s="153" t="s">
        <v>16</v>
      </c>
    </row>
    <row r="964" spans="1:4">
      <c r="A964" s="152">
        <v>8848</v>
      </c>
      <c r="B964" s="151" t="s">
        <v>15518</v>
      </c>
      <c r="D964" s="153" t="s">
        <v>16</v>
      </c>
    </row>
    <row r="965" spans="1:4">
      <c r="A965" s="152" t="s">
        <v>138</v>
      </c>
      <c r="B965" s="151" t="s">
        <v>137</v>
      </c>
      <c r="C965" s="150" t="s">
        <v>145</v>
      </c>
      <c r="D965" s="153" t="s">
        <v>16</v>
      </c>
    </row>
    <row r="966" spans="1:4">
      <c r="A966" s="152" t="s">
        <v>9214</v>
      </c>
      <c r="B966" s="151" t="s">
        <v>9215</v>
      </c>
      <c r="C966" s="150" t="s">
        <v>145</v>
      </c>
      <c r="D966" s="153" t="s">
        <v>16</v>
      </c>
    </row>
    <row r="967" spans="1:4">
      <c r="A967" s="152" t="s">
        <v>9216</v>
      </c>
      <c r="B967" s="151" t="s">
        <v>9217</v>
      </c>
      <c r="C967" s="150" t="s">
        <v>145</v>
      </c>
      <c r="D967" s="153" t="s">
        <v>16</v>
      </c>
    </row>
    <row r="968" spans="1:4">
      <c r="A968" s="152" t="s">
        <v>9218</v>
      </c>
      <c r="B968" s="151" t="s">
        <v>9219</v>
      </c>
      <c r="C968" s="150" t="s">
        <v>269</v>
      </c>
      <c r="D968" s="153" t="s">
        <v>16</v>
      </c>
    </row>
    <row r="969" spans="1:4">
      <c r="A969" s="152" t="s">
        <v>9220</v>
      </c>
      <c r="B969" s="151" t="s">
        <v>9221</v>
      </c>
      <c r="C969" s="150" t="s">
        <v>269</v>
      </c>
      <c r="D969" s="153" t="s">
        <v>16</v>
      </c>
    </row>
    <row r="970" spans="1:4">
      <c r="A970" s="152" t="s">
        <v>9222</v>
      </c>
      <c r="B970" s="151" t="s">
        <v>9223</v>
      </c>
      <c r="C970" s="150" t="s">
        <v>269</v>
      </c>
      <c r="D970" s="153" t="s">
        <v>16</v>
      </c>
    </row>
    <row r="971" spans="1:4">
      <c r="A971" s="152" t="s">
        <v>109</v>
      </c>
      <c r="B971" s="151" t="s">
        <v>9224</v>
      </c>
      <c r="C971" s="150" t="s">
        <v>269</v>
      </c>
      <c r="D971" s="153" t="s">
        <v>16</v>
      </c>
    </row>
    <row r="972" spans="1:4">
      <c r="A972" s="152" t="s">
        <v>9225</v>
      </c>
      <c r="B972" s="151" t="s">
        <v>9226</v>
      </c>
      <c r="C972" s="150" t="s">
        <v>269</v>
      </c>
      <c r="D972" s="153" t="s">
        <v>16</v>
      </c>
    </row>
    <row r="973" spans="1:4">
      <c r="A973" s="152" t="s">
        <v>9227</v>
      </c>
      <c r="B973" s="151" t="s">
        <v>9228</v>
      </c>
      <c r="C973" s="150" t="s">
        <v>269</v>
      </c>
      <c r="D973" s="153" t="s">
        <v>16</v>
      </c>
    </row>
    <row r="974" spans="1:4">
      <c r="A974" s="152" t="s">
        <v>9229</v>
      </c>
      <c r="B974" s="151" t="s">
        <v>9230</v>
      </c>
      <c r="C974" s="150" t="s">
        <v>269</v>
      </c>
      <c r="D974" s="153" t="s">
        <v>16</v>
      </c>
    </row>
    <row r="975" spans="1:4">
      <c r="A975" s="152">
        <v>8850</v>
      </c>
      <c r="B975" s="151" t="s">
        <v>15519</v>
      </c>
      <c r="D975" s="153" t="s">
        <v>16</v>
      </c>
    </row>
    <row r="976" spans="1:4">
      <c r="A976" s="152" t="s">
        <v>9231</v>
      </c>
      <c r="B976" s="151" t="s">
        <v>9232</v>
      </c>
      <c r="C976" s="150" t="s">
        <v>145</v>
      </c>
      <c r="D976" s="153" t="s">
        <v>16</v>
      </c>
    </row>
    <row r="977" spans="1:4">
      <c r="A977" s="152">
        <v>8851</v>
      </c>
      <c r="B977" s="151" t="s">
        <v>15520</v>
      </c>
      <c r="D977" s="153" t="s">
        <v>16</v>
      </c>
    </row>
    <row r="978" spans="1:4">
      <c r="A978" s="152" t="s">
        <v>9233</v>
      </c>
      <c r="B978" s="151" t="s">
        <v>9234</v>
      </c>
      <c r="C978" s="150" t="s">
        <v>269</v>
      </c>
      <c r="D978" s="153" t="s">
        <v>16</v>
      </c>
    </row>
    <row r="979" spans="1:4">
      <c r="A979" s="152" t="s">
        <v>9235</v>
      </c>
      <c r="B979" s="151" t="s">
        <v>9236</v>
      </c>
      <c r="C979" s="150" t="s">
        <v>269</v>
      </c>
      <c r="D979" s="153" t="s">
        <v>16</v>
      </c>
    </row>
    <row r="980" spans="1:4">
      <c r="A980" s="152">
        <v>8852</v>
      </c>
      <c r="B980" s="151" t="s">
        <v>15521</v>
      </c>
      <c r="D980" s="153" t="s">
        <v>16</v>
      </c>
    </row>
    <row r="981" spans="1:4">
      <c r="A981" s="152" t="s">
        <v>9237</v>
      </c>
      <c r="B981" s="151" t="s">
        <v>9238</v>
      </c>
      <c r="C981" s="150" t="s">
        <v>269</v>
      </c>
      <c r="D981" s="153" t="s">
        <v>16</v>
      </c>
    </row>
    <row r="982" spans="1:4">
      <c r="A982" s="152" t="s">
        <v>9239</v>
      </c>
      <c r="B982" s="151" t="s">
        <v>9240</v>
      </c>
      <c r="C982" s="150" t="s">
        <v>269</v>
      </c>
      <c r="D982" s="153" t="s">
        <v>16</v>
      </c>
    </row>
    <row r="983" spans="1:4">
      <c r="A983" s="152" t="s">
        <v>9241</v>
      </c>
      <c r="B983" s="151" t="s">
        <v>9242</v>
      </c>
      <c r="C983" s="150" t="s">
        <v>269</v>
      </c>
      <c r="D983" s="153" t="s">
        <v>16</v>
      </c>
    </row>
    <row r="984" spans="1:4">
      <c r="A984" s="152" t="s">
        <v>9243</v>
      </c>
      <c r="B984" s="151" t="s">
        <v>9244</v>
      </c>
      <c r="C984" s="150" t="s">
        <v>269</v>
      </c>
      <c r="D984" s="153" t="s">
        <v>16</v>
      </c>
    </row>
    <row r="985" spans="1:4">
      <c r="A985" s="152">
        <v>8853</v>
      </c>
      <c r="B985" s="151" t="s">
        <v>15522</v>
      </c>
      <c r="D985" s="153" t="s">
        <v>16</v>
      </c>
    </row>
    <row r="986" spans="1:4">
      <c r="A986" s="152" t="s">
        <v>9245</v>
      </c>
      <c r="B986" s="151" t="s">
        <v>9246</v>
      </c>
      <c r="C986" s="150" t="s">
        <v>269</v>
      </c>
      <c r="D986" s="153" t="s">
        <v>16</v>
      </c>
    </row>
    <row r="987" spans="1:4">
      <c r="A987" s="152" t="s">
        <v>9247</v>
      </c>
      <c r="B987" s="151" t="s">
        <v>9248</v>
      </c>
      <c r="C987" s="150" t="s">
        <v>269</v>
      </c>
      <c r="D987" s="153" t="s">
        <v>16</v>
      </c>
    </row>
    <row r="988" spans="1:4">
      <c r="A988" s="152" t="s">
        <v>9249</v>
      </c>
      <c r="B988" s="151" t="s">
        <v>9250</v>
      </c>
      <c r="C988" s="150" t="s">
        <v>269</v>
      </c>
      <c r="D988" s="153" t="s">
        <v>16</v>
      </c>
    </row>
    <row r="989" spans="1:4">
      <c r="A989" s="152" t="s">
        <v>9251</v>
      </c>
      <c r="B989" s="151" t="s">
        <v>9252</v>
      </c>
      <c r="C989" s="150" t="s">
        <v>269</v>
      </c>
      <c r="D989" s="153" t="s">
        <v>16</v>
      </c>
    </row>
    <row r="990" spans="1:4">
      <c r="A990" s="152">
        <v>8854</v>
      </c>
      <c r="B990" s="151" t="s">
        <v>15523</v>
      </c>
      <c r="D990" s="153" t="s">
        <v>16</v>
      </c>
    </row>
    <row r="991" spans="1:4">
      <c r="A991" s="152" t="s">
        <v>9253</v>
      </c>
      <c r="B991" s="151" t="s">
        <v>9254</v>
      </c>
      <c r="C991" s="150" t="s">
        <v>269</v>
      </c>
      <c r="D991" s="153" t="s">
        <v>16</v>
      </c>
    </row>
    <row r="992" spans="1:4">
      <c r="A992" s="152" t="s">
        <v>9255</v>
      </c>
      <c r="B992" s="151" t="s">
        <v>9256</v>
      </c>
      <c r="C992" s="150" t="s">
        <v>269</v>
      </c>
      <c r="D992" s="153" t="s">
        <v>16</v>
      </c>
    </row>
    <row r="993" spans="1:4">
      <c r="A993" s="152">
        <v>8676</v>
      </c>
      <c r="B993" s="151" t="s">
        <v>15524</v>
      </c>
      <c r="D993" s="153" t="s">
        <v>16</v>
      </c>
    </row>
    <row r="994" spans="1:4">
      <c r="A994" s="152">
        <v>8855</v>
      </c>
      <c r="B994" s="151" t="s">
        <v>15525</v>
      </c>
      <c r="D994" s="153" t="s">
        <v>16</v>
      </c>
    </row>
    <row r="995" spans="1:4">
      <c r="A995" s="152" t="s">
        <v>122</v>
      </c>
      <c r="B995" s="151" t="s">
        <v>15277</v>
      </c>
      <c r="C995" s="150" t="s">
        <v>269</v>
      </c>
      <c r="D995" s="153" t="s">
        <v>16</v>
      </c>
    </row>
    <row r="996" spans="1:4">
      <c r="A996" s="152" t="s">
        <v>9257</v>
      </c>
      <c r="B996" s="151" t="s">
        <v>15278</v>
      </c>
      <c r="C996" s="150" t="s">
        <v>269</v>
      </c>
      <c r="D996" s="153" t="s">
        <v>16</v>
      </c>
    </row>
    <row r="997" spans="1:4">
      <c r="A997" s="152" t="s">
        <v>9258</v>
      </c>
      <c r="B997" s="151" t="s">
        <v>15279</v>
      </c>
      <c r="C997" s="150" t="s">
        <v>269</v>
      </c>
      <c r="D997" s="153" t="s">
        <v>16</v>
      </c>
    </row>
    <row r="998" spans="1:4">
      <c r="A998" s="152" t="s">
        <v>15280</v>
      </c>
      <c r="B998" s="151" t="s">
        <v>15281</v>
      </c>
      <c r="C998" s="150" t="s">
        <v>145</v>
      </c>
      <c r="D998" s="153" t="s">
        <v>16</v>
      </c>
    </row>
    <row r="999" spans="1:4">
      <c r="A999" s="152">
        <v>8856</v>
      </c>
      <c r="B999" s="151" t="s">
        <v>15526</v>
      </c>
      <c r="D999" s="153" t="s">
        <v>16</v>
      </c>
    </row>
    <row r="1000" spans="1:4">
      <c r="A1000" s="152" t="s">
        <v>9259</v>
      </c>
      <c r="B1000" s="151" t="s">
        <v>9260</v>
      </c>
      <c r="C1000" s="150" t="s">
        <v>145</v>
      </c>
      <c r="D1000" s="153" t="s">
        <v>16</v>
      </c>
    </row>
    <row r="1001" spans="1:4">
      <c r="A1001" s="152" t="s">
        <v>9261</v>
      </c>
      <c r="B1001" s="151" t="s">
        <v>9262</v>
      </c>
      <c r="C1001" s="150" t="s">
        <v>269</v>
      </c>
      <c r="D1001" s="153" t="s">
        <v>16</v>
      </c>
    </row>
    <row r="1002" spans="1:4">
      <c r="A1002" s="152" t="s">
        <v>9263</v>
      </c>
      <c r="B1002" s="151" t="s">
        <v>9264</v>
      </c>
      <c r="C1002" s="150" t="s">
        <v>269</v>
      </c>
      <c r="D1002" s="153" t="s">
        <v>16</v>
      </c>
    </row>
    <row r="1003" spans="1:4">
      <c r="A1003" s="152" t="s">
        <v>9265</v>
      </c>
      <c r="B1003" s="151" t="s">
        <v>9266</v>
      </c>
      <c r="C1003" s="150" t="s">
        <v>269</v>
      </c>
      <c r="D1003" s="153" t="s">
        <v>16</v>
      </c>
    </row>
    <row r="1004" spans="1:4">
      <c r="A1004" s="152">
        <v>8857</v>
      </c>
      <c r="B1004" s="151" t="s">
        <v>15527</v>
      </c>
      <c r="D1004" s="153" t="s">
        <v>16</v>
      </c>
    </row>
    <row r="1005" spans="1:4">
      <c r="A1005" s="152" t="s">
        <v>15282</v>
      </c>
      <c r="B1005" s="151" t="s">
        <v>15283</v>
      </c>
      <c r="C1005" s="150" t="s">
        <v>269</v>
      </c>
      <c r="D1005" s="153" t="s">
        <v>16</v>
      </c>
    </row>
    <row r="1006" spans="1:4">
      <c r="A1006" s="152" t="s">
        <v>15284</v>
      </c>
      <c r="B1006" s="151" t="s">
        <v>15285</v>
      </c>
      <c r="C1006" s="150" t="s">
        <v>145</v>
      </c>
      <c r="D1006" s="153" t="s">
        <v>16</v>
      </c>
    </row>
    <row r="1007" spans="1:4">
      <c r="A1007" s="152">
        <v>8858</v>
      </c>
      <c r="B1007" s="151" t="s">
        <v>15528</v>
      </c>
      <c r="D1007" s="153" t="s">
        <v>16</v>
      </c>
    </row>
    <row r="1008" spans="1:4">
      <c r="A1008" s="152" t="s">
        <v>9267</v>
      </c>
      <c r="B1008" s="151" t="s">
        <v>9268</v>
      </c>
      <c r="C1008" s="150" t="s">
        <v>145</v>
      </c>
      <c r="D1008" s="153" t="s">
        <v>16</v>
      </c>
    </row>
    <row r="1009" spans="1:4">
      <c r="A1009" s="152">
        <v>8677</v>
      </c>
      <c r="B1009" s="151" t="s">
        <v>15529</v>
      </c>
      <c r="D1009" s="153" t="s">
        <v>16</v>
      </c>
    </row>
    <row r="1010" spans="1:4">
      <c r="A1010" s="152">
        <v>8859</v>
      </c>
      <c r="B1010" s="151" t="s">
        <v>15530</v>
      </c>
      <c r="D1010" s="153" t="s">
        <v>16</v>
      </c>
    </row>
    <row r="1011" spans="1:4">
      <c r="A1011" s="152" t="s">
        <v>9271</v>
      </c>
      <c r="B1011" s="151" t="s">
        <v>9272</v>
      </c>
      <c r="C1011" s="150" t="s">
        <v>145</v>
      </c>
      <c r="D1011" s="153" t="s">
        <v>16</v>
      </c>
    </row>
    <row r="1012" spans="1:4">
      <c r="A1012" s="152" t="s">
        <v>9273</v>
      </c>
      <c r="B1012" s="151" t="s">
        <v>9274</v>
      </c>
      <c r="C1012" s="150" t="s">
        <v>145</v>
      </c>
      <c r="D1012" s="153" t="s">
        <v>16</v>
      </c>
    </row>
    <row r="1013" spans="1:4">
      <c r="A1013" s="152" t="s">
        <v>9275</v>
      </c>
      <c r="B1013" s="151" t="s">
        <v>9276</v>
      </c>
      <c r="C1013" s="150" t="s">
        <v>145</v>
      </c>
      <c r="D1013" s="153" t="s">
        <v>16</v>
      </c>
    </row>
    <row r="1014" spans="1:4">
      <c r="A1014" s="152" t="s">
        <v>9277</v>
      </c>
      <c r="B1014" s="151" t="s">
        <v>9278</v>
      </c>
      <c r="C1014" s="150" t="s">
        <v>145</v>
      </c>
      <c r="D1014" s="153" t="s">
        <v>16</v>
      </c>
    </row>
    <row r="1015" spans="1:4">
      <c r="A1015" s="152" t="s">
        <v>9279</v>
      </c>
      <c r="B1015" s="151" t="s">
        <v>9280</v>
      </c>
      <c r="C1015" s="150" t="s">
        <v>145</v>
      </c>
      <c r="D1015" s="153" t="s">
        <v>16</v>
      </c>
    </row>
    <row r="1016" spans="1:4">
      <c r="A1016" s="152" t="s">
        <v>9281</v>
      </c>
      <c r="B1016" s="151" t="s">
        <v>9282</v>
      </c>
      <c r="C1016" s="150" t="s">
        <v>145</v>
      </c>
      <c r="D1016" s="153" t="s">
        <v>16</v>
      </c>
    </row>
    <row r="1017" spans="1:4">
      <c r="A1017" s="152" t="s">
        <v>9283</v>
      </c>
      <c r="B1017" s="151" t="s">
        <v>9284</v>
      </c>
      <c r="C1017" s="150" t="s">
        <v>145</v>
      </c>
      <c r="D1017" s="153" t="s">
        <v>16</v>
      </c>
    </row>
    <row r="1018" spans="1:4">
      <c r="A1018" s="152" t="s">
        <v>9285</v>
      </c>
      <c r="B1018" s="151" t="s">
        <v>9286</v>
      </c>
      <c r="C1018" s="150" t="s">
        <v>145</v>
      </c>
      <c r="D1018" s="153" t="s">
        <v>16</v>
      </c>
    </row>
    <row r="1019" spans="1:4">
      <c r="A1019" s="152" t="s">
        <v>9287</v>
      </c>
      <c r="B1019" s="151" t="s">
        <v>9288</v>
      </c>
      <c r="C1019" s="150" t="s">
        <v>145</v>
      </c>
      <c r="D1019" s="153" t="s">
        <v>16</v>
      </c>
    </row>
    <row r="1020" spans="1:4">
      <c r="A1020" s="152" t="s">
        <v>9289</v>
      </c>
      <c r="B1020" s="151" t="s">
        <v>9290</v>
      </c>
      <c r="C1020" s="150" t="s">
        <v>145</v>
      </c>
      <c r="D1020" s="153" t="s">
        <v>16</v>
      </c>
    </row>
    <row r="1021" spans="1:4">
      <c r="A1021" s="152" t="s">
        <v>9291</v>
      </c>
      <c r="B1021" s="151" t="s">
        <v>9292</v>
      </c>
      <c r="C1021" s="150" t="s">
        <v>145</v>
      </c>
      <c r="D1021" s="153" t="s">
        <v>16</v>
      </c>
    </row>
    <row r="1022" spans="1:4">
      <c r="A1022" s="152" t="s">
        <v>9293</v>
      </c>
      <c r="B1022" s="151" t="s">
        <v>9294</v>
      </c>
      <c r="C1022" s="150" t="s">
        <v>145</v>
      </c>
      <c r="D1022" s="153" t="s">
        <v>16</v>
      </c>
    </row>
    <row r="1023" spans="1:4">
      <c r="A1023" s="152">
        <v>8861</v>
      </c>
      <c r="B1023" s="151" t="s">
        <v>15531</v>
      </c>
      <c r="D1023" s="153" t="s">
        <v>16</v>
      </c>
    </row>
    <row r="1024" spans="1:4">
      <c r="A1024" s="152" t="s">
        <v>9301</v>
      </c>
      <c r="B1024" s="151" t="s">
        <v>9302</v>
      </c>
      <c r="C1024" s="150" t="s">
        <v>145</v>
      </c>
      <c r="D1024" s="153" t="s">
        <v>16</v>
      </c>
    </row>
    <row r="1025" spans="1:4">
      <c r="A1025" s="152" t="s">
        <v>9303</v>
      </c>
      <c r="B1025" s="151" t="s">
        <v>9304</v>
      </c>
      <c r="C1025" s="150" t="s">
        <v>145</v>
      </c>
      <c r="D1025" s="153" t="s">
        <v>16</v>
      </c>
    </row>
    <row r="1026" spans="1:4">
      <c r="A1026" s="152" t="s">
        <v>9305</v>
      </c>
      <c r="B1026" s="151" t="s">
        <v>9306</v>
      </c>
      <c r="C1026" s="150" t="s">
        <v>145</v>
      </c>
      <c r="D1026" s="153" t="s">
        <v>16</v>
      </c>
    </row>
    <row r="1027" spans="1:4">
      <c r="A1027" s="152" t="s">
        <v>9307</v>
      </c>
      <c r="B1027" s="151" t="s">
        <v>9308</v>
      </c>
      <c r="C1027" s="150" t="s">
        <v>269</v>
      </c>
      <c r="D1027" s="153" t="s">
        <v>16</v>
      </c>
    </row>
    <row r="1028" spans="1:4">
      <c r="A1028" s="152" t="s">
        <v>9309</v>
      </c>
      <c r="B1028" s="151" t="s">
        <v>9310</v>
      </c>
      <c r="C1028" s="150" t="s">
        <v>8153</v>
      </c>
      <c r="D1028" s="153" t="s">
        <v>16</v>
      </c>
    </row>
    <row r="1029" spans="1:4">
      <c r="A1029" s="152">
        <v>8862</v>
      </c>
      <c r="B1029" s="151" t="s">
        <v>15532</v>
      </c>
      <c r="D1029" s="153" t="s">
        <v>16</v>
      </c>
    </row>
    <row r="1030" spans="1:4">
      <c r="A1030" s="152" t="s">
        <v>9313</v>
      </c>
      <c r="B1030" s="151" t="s">
        <v>9314</v>
      </c>
      <c r="C1030" s="150" t="s">
        <v>8153</v>
      </c>
      <c r="D1030" s="153" t="s">
        <v>16</v>
      </c>
    </row>
    <row r="1031" spans="1:4">
      <c r="A1031" s="152" t="s">
        <v>9315</v>
      </c>
      <c r="B1031" s="151" t="s">
        <v>9316</v>
      </c>
      <c r="C1031" s="150" t="s">
        <v>160</v>
      </c>
      <c r="D1031" s="153" t="s">
        <v>16</v>
      </c>
    </row>
    <row r="1032" spans="1:4">
      <c r="A1032" s="152" t="s">
        <v>9317</v>
      </c>
      <c r="B1032" s="151" t="s">
        <v>9318</v>
      </c>
      <c r="C1032" s="150" t="s">
        <v>8100</v>
      </c>
      <c r="D1032" s="153" t="s">
        <v>16</v>
      </c>
    </row>
    <row r="1033" spans="1:4">
      <c r="A1033" s="152" t="s">
        <v>9319</v>
      </c>
      <c r="B1033" s="151" t="s">
        <v>9320</v>
      </c>
      <c r="C1033" s="150" t="s">
        <v>8153</v>
      </c>
      <c r="D1033" s="153" t="s">
        <v>16</v>
      </c>
    </row>
    <row r="1034" spans="1:4">
      <c r="A1034" s="152">
        <v>8863</v>
      </c>
      <c r="B1034" s="151" t="s">
        <v>15533</v>
      </c>
      <c r="D1034" s="153" t="s">
        <v>16</v>
      </c>
    </row>
    <row r="1035" spans="1:4">
      <c r="A1035" s="152" t="s">
        <v>9321</v>
      </c>
      <c r="B1035" s="151" t="s">
        <v>9322</v>
      </c>
      <c r="C1035" s="150" t="s">
        <v>160</v>
      </c>
      <c r="D1035" s="153" t="s">
        <v>16</v>
      </c>
    </row>
    <row r="1036" spans="1:4">
      <c r="A1036" s="152" t="s">
        <v>9323</v>
      </c>
      <c r="B1036" s="151" t="s">
        <v>9324</v>
      </c>
      <c r="C1036" s="150" t="s">
        <v>160</v>
      </c>
      <c r="D1036" s="153" t="s">
        <v>16</v>
      </c>
    </row>
    <row r="1037" spans="1:4">
      <c r="A1037" s="152" t="s">
        <v>9325</v>
      </c>
      <c r="B1037" s="151" t="s">
        <v>9326</v>
      </c>
      <c r="C1037" s="150" t="s">
        <v>160</v>
      </c>
      <c r="D1037" s="153" t="s">
        <v>16</v>
      </c>
    </row>
    <row r="1038" spans="1:4">
      <c r="A1038" s="152">
        <v>8864</v>
      </c>
      <c r="B1038" s="151" t="s">
        <v>15534</v>
      </c>
      <c r="D1038" s="153" t="s">
        <v>16</v>
      </c>
    </row>
    <row r="1039" spans="1:4">
      <c r="A1039" s="152" t="s">
        <v>9327</v>
      </c>
      <c r="B1039" s="151" t="s">
        <v>9328</v>
      </c>
      <c r="C1039" s="150" t="s">
        <v>160</v>
      </c>
      <c r="D1039" s="153" t="s">
        <v>16</v>
      </c>
    </row>
    <row r="1040" spans="1:4">
      <c r="A1040" s="152" t="s">
        <v>9329</v>
      </c>
      <c r="B1040" s="151" t="s">
        <v>9330</v>
      </c>
      <c r="C1040" s="150" t="s">
        <v>145</v>
      </c>
      <c r="D1040" s="153" t="s">
        <v>16</v>
      </c>
    </row>
    <row r="1041" spans="1:4">
      <c r="A1041" s="152" t="s">
        <v>9331</v>
      </c>
      <c r="B1041" s="151" t="s">
        <v>9332</v>
      </c>
      <c r="C1041" s="150" t="s">
        <v>145</v>
      </c>
      <c r="D1041" s="153" t="s">
        <v>16</v>
      </c>
    </row>
    <row r="1042" spans="1:4">
      <c r="A1042" s="152">
        <v>8678</v>
      </c>
      <c r="B1042" s="151" t="s">
        <v>15535</v>
      </c>
      <c r="D1042" s="153" t="s">
        <v>16</v>
      </c>
    </row>
    <row r="1043" spans="1:4">
      <c r="A1043" s="152">
        <v>8866</v>
      </c>
      <c r="B1043" s="151" t="s">
        <v>15536</v>
      </c>
      <c r="D1043" s="153" t="s">
        <v>16</v>
      </c>
    </row>
    <row r="1044" spans="1:4">
      <c r="A1044" s="152" t="s">
        <v>179</v>
      </c>
      <c r="B1044" s="151" t="s">
        <v>178</v>
      </c>
      <c r="C1044" s="150" t="s">
        <v>269</v>
      </c>
      <c r="D1044" s="153" t="s">
        <v>16</v>
      </c>
    </row>
    <row r="1045" spans="1:4">
      <c r="A1045" s="152" t="s">
        <v>180</v>
      </c>
      <c r="B1045" s="151" t="s">
        <v>9335</v>
      </c>
      <c r="C1045" s="150" t="s">
        <v>269</v>
      </c>
      <c r="D1045" s="153" t="s">
        <v>16</v>
      </c>
    </row>
    <row r="1046" spans="1:4">
      <c r="A1046" s="152" t="s">
        <v>181</v>
      </c>
      <c r="B1046" s="151" t="s">
        <v>9336</v>
      </c>
      <c r="C1046" s="150" t="s">
        <v>269</v>
      </c>
      <c r="D1046" s="153" t="s">
        <v>16</v>
      </c>
    </row>
    <row r="1047" spans="1:4">
      <c r="A1047" s="152" t="s">
        <v>185</v>
      </c>
      <c r="B1047" s="151" t="s">
        <v>184</v>
      </c>
      <c r="C1047" s="150" t="s">
        <v>269</v>
      </c>
      <c r="D1047" s="153" t="s">
        <v>16</v>
      </c>
    </row>
    <row r="1048" spans="1:4">
      <c r="A1048" s="152">
        <v>8867</v>
      </c>
      <c r="B1048" s="151" t="s">
        <v>15537</v>
      </c>
      <c r="D1048" s="153" t="s">
        <v>16</v>
      </c>
    </row>
    <row r="1049" spans="1:4">
      <c r="A1049" s="152" t="s">
        <v>9338</v>
      </c>
      <c r="B1049" s="151" t="s">
        <v>9339</v>
      </c>
      <c r="C1049" s="150" t="s">
        <v>269</v>
      </c>
      <c r="D1049" s="153" t="s">
        <v>16</v>
      </c>
    </row>
    <row r="1050" spans="1:4">
      <c r="A1050" s="152" t="s">
        <v>9337</v>
      </c>
      <c r="B1050" s="151" t="s">
        <v>15286</v>
      </c>
      <c r="C1050" s="150" t="s">
        <v>269</v>
      </c>
      <c r="D1050" s="153" t="s">
        <v>16</v>
      </c>
    </row>
    <row r="1051" spans="1:4">
      <c r="A1051" s="152" t="s">
        <v>9340</v>
      </c>
      <c r="B1051" s="151" t="s">
        <v>9341</v>
      </c>
      <c r="C1051" s="150" t="s">
        <v>269</v>
      </c>
      <c r="D1051" s="153" t="s">
        <v>16</v>
      </c>
    </row>
    <row r="1052" spans="1:4">
      <c r="A1052" s="152">
        <v>8868</v>
      </c>
      <c r="B1052" s="151" t="s">
        <v>15538</v>
      </c>
      <c r="D1052" s="153" t="s">
        <v>16</v>
      </c>
    </row>
    <row r="1053" spans="1:4">
      <c r="A1053" s="152" t="s">
        <v>9342</v>
      </c>
      <c r="B1053" s="151" t="s">
        <v>9343</v>
      </c>
      <c r="C1053" s="150" t="s">
        <v>269</v>
      </c>
      <c r="D1053" s="153" t="s">
        <v>16</v>
      </c>
    </row>
    <row r="1054" spans="1:4">
      <c r="A1054" s="152" t="s">
        <v>9344</v>
      </c>
      <c r="B1054" s="151" t="s">
        <v>9345</v>
      </c>
      <c r="C1054" s="150" t="s">
        <v>269</v>
      </c>
      <c r="D1054" s="153" t="s">
        <v>16</v>
      </c>
    </row>
    <row r="1055" spans="1:4">
      <c r="A1055" s="152" t="s">
        <v>9346</v>
      </c>
      <c r="B1055" s="151" t="s">
        <v>9347</v>
      </c>
      <c r="C1055" s="150" t="s">
        <v>269</v>
      </c>
      <c r="D1055" s="153" t="s">
        <v>16</v>
      </c>
    </row>
    <row r="1056" spans="1:4">
      <c r="A1056" s="152" t="s">
        <v>124</v>
      </c>
      <c r="B1056" s="151" t="s">
        <v>9348</v>
      </c>
      <c r="C1056" s="150" t="s">
        <v>269</v>
      </c>
      <c r="D1056" s="153" t="s">
        <v>16</v>
      </c>
    </row>
    <row r="1057" spans="1:4">
      <c r="A1057" s="152" t="s">
        <v>9349</v>
      </c>
      <c r="B1057" s="151" t="s">
        <v>9350</v>
      </c>
      <c r="C1057" s="150" t="s">
        <v>269</v>
      </c>
      <c r="D1057" s="153" t="s">
        <v>16</v>
      </c>
    </row>
    <row r="1058" spans="1:4">
      <c r="A1058" s="152" t="s">
        <v>9351</v>
      </c>
      <c r="B1058" s="151" t="s">
        <v>9352</v>
      </c>
      <c r="C1058" s="150" t="s">
        <v>269</v>
      </c>
      <c r="D1058" s="153" t="s">
        <v>16</v>
      </c>
    </row>
    <row r="1059" spans="1:4">
      <c r="A1059" s="152" t="s">
        <v>9353</v>
      </c>
      <c r="B1059" s="151" t="s">
        <v>15287</v>
      </c>
      <c r="C1059" s="150" t="s">
        <v>269</v>
      </c>
      <c r="D1059" s="153" t="s">
        <v>16</v>
      </c>
    </row>
    <row r="1060" spans="1:4">
      <c r="A1060" s="152" t="s">
        <v>9354</v>
      </c>
      <c r="B1060" s="151" t="s">
        <v>15288</v>
      </c>
      <c r="C1060" s="150" t="s">
        <v>269</v>
      </c>
      <c r="D1060" s="153" t="s">
        <v>16</v>
      </c>
    </row>
    <row r="1061" spans="1:4">
      <c r="A1061" s="152" t="s">
        <v>9355</v>
      </c>
      <c r="B1061" s="151" t="s">
        <v>9356</v>
      </c>
      <c r="C1061" s="150" t="s">
        <v>269</v>
      </c>
      <c r="D1061" s="153" t="s">
        <v>16</v>
      </c>
    </row>
    <row r="1062" spans="1:4">
      <c r="A1062" s="152" t="s">
        <v>9357</v>
      </c>
      <c r="B1062" s="151" t="s">
        <v>9358</v>
      </c>
      <c r="C1062" s="150" t="s">
        <v>269</v>
      </c>
      <c r="D1062" s="153" t="s">
        <v>16</v>
      </c>
    </row>
    <row r="1063" spans="1:4">
      <c r="A1063" s="152" t="s">
        <v>9359</v>
      </c>
      <c r="B1063" s="151" t="s">
        <v>186</v>
      </c>
      <c r="C1063" s="150" t="s">
        <v>269</v>
      </c>
      <c r="D1063" s="153" t="s">
        <v>16</v>
      </c>
    </row>
    <row r="1064" spans="1:4">
      <c r="A1064" s="152" t="s">
        <v>9360</v>
      </c>
      <c r="B1064" s="151" t="s">
        <v>9361</v>
      </c>
      <c r="C1064" s="150" t="s">
        <v>269</v>
      </c>
      <c r="D1064" s="153" t="s">
        <v>16</v>
      </c>
    </row>
    <row r="1065" spans="1:4">
      <c r="A1065" s="152">
        <v>8869</v>
      </c>
      <c r="B1065" s="151" t="s">
        <v>15539</v>
      </c>
      <c r="D1065" s="153" t="s">
        <v>16</v>
      </c>
    </row>
    <row r="1066" spans="1:4">
      <c r="A1066" s="152" t="s">
        <v>9362</v>
      </c>
      <c r="B1066" s="151" t="s">
        <v>9363</v>
      </c>
      <c r="C1066" s="150" t="s">
        <v>269</v>
      </c>
      <c r="D1066" s="153" t="s">
        <v>16</v>
      </c>
    </row>
    <row r="1067" spans="1:4">
      <c r="A1067" s="152" t="s">
        <v>111</v>
      </c>
      <c r="B1067" s="151" t="s">
        <v>9364</v>
      </c>
      <c r="C1067" s="150" t="s">
        <v>269</v>
      </c>
      <c r="D1067" s="153" t="s">
        <v>16</v>
      </c>
    </row>
    <row r="1068" spans="1:4">
      <c r="A1068" s="152" t="s">
        <v>9365</v>
      </c>
      <c r="B1068" s="151" t="s">
        <v>9366</v>
      </c>
      <c r="C1068" s="150" t="s">
        <v>269</v>
      </c>
      <c r="D1068" s="153" t="s">
        <v>16</v>
      </c>
    </row>
    <row r="1069" spans="1:4">
      <c r="A1069" s="152" t="s">
        <v>9367</v>
      </c>
      <c r="B1069" s="151" t="s">
        <v>9368</v>
      </c>
      <c r="C1069" s="150" t="s">
        <v>269</v>
      </c>
      <c r="D1069" s="153" t="s">
        <v>16</v>
      </c>
    </row>
    <row r="1070" spans="1:4">
      <c r="A1070" s="152" t="s">
        <v>9369</v>
      </c>
      <c r="B1070" s="151" t="s">
        <v>9370</v>
      </c>
      <c r="C1070" s="150" t="s">
        <v>145</v>
      </c>
      <c r="D1070" s="153" t="s">
        <v>16</v>
      </c>
    </row>
    <row r="1071" spans="1:4">
      <c r="A1071" s="152" t="s">
        <v>9371</v>
      </c>
      <c r="B1071" s="151" t="s">
        <v>9372</v>
      </c>
      <c r="C1071" s="150" t="s">
        <v>269</v>
      </c>
      <c r="D1071" s="153" t="s">
        <v>16</v>
      </c>
    </row>
    <row r="1072" spans="1:4">
      <c r="A1072" s="152" t="s">
        <v>9373</v>
      </c>
      <c r="B1072" s="151" t="s">
        <v>9374</v>
      </c>
      <c r="C1072" s="150" t="s">
        <v>269</v>
      </c>
      <c r="D1072" s="153" t="s">
        <v>16</v>
      </c>
    </row>
    <row r="1073" spans="1:4">
      <c r="A1073" s="152" t="s">
        <v>9375</v>
      </c>
      <c r="B1073" s="151" t="s">
        <v>9376</v>
      </c>
      <c r="C1073" s="150" t="s">
        <v>269</v>
      </c>
      <c r="D1073" s="153" t="s">
        <v>16</v>
      </c>
    </row>
    <row r="1074" spans="1:4">
      <c r="A1074" s="152">
        <v>8870</v>
      </c>
      <c r="B1074" s="151" t="s">
        <v>15540</v>
      </c>
      <c r="D1074" s="153" t="s">
        <v>16</v>
      </c>
    </row>
    <row r="1075" spans="1:4">
      <c r="A1075" s="152" t="s">
        <v>9377</v>
      </c>
      <c r="B1075" s="151" t="s">
        <v>9378</v>
      </c>
      <c r="C1075" s="150" t="s">
        <v>269</v>
      </c>
      <c r="D1075" s="153" t="s">
        <v>16</v>
      </c>
    </row>
    <row r="1076" spans="1:4">
      <c r="A1076" s="152" t="s">
        <v>224</v>
      </c>
      <c r="B1076" s="151" t="s">
        <v>9379</v>
      </c>
      <c r="C1076" s="150" t="s">
        <v>269</v>
      </c>
      <c r="D1076" s="153" t="s">
        <v>16</v>
      </c>
    </row>
    <row r="1077" spans="1:4">
      <c r="A1077" s="152" t="s">
        <v>9380</v>
      </c>
      <c r="B1077" s="151" t="s">
        <v>9381</v>
      </c>
      <c r="C1077" s="150" t="s">
        <v>269</v>
      </c>
      <c r="D1077" s="153" t="s">
        <v>16</v>
      </c>
    </row>
    <row r="1078" spans="1:4">
      <c r="A1078" s="152" t="s">
        <v>123</v>
      </c>
      <c r="B1078" s="151" t="s">
        <v>9382</v>
      </c>
      <c r="C1078" s="150" t="s">
        <v>269</v>
      </c>
      <c r="D1078" s="153" t="s">
        <v>16</v>
      </c>
    </row>
    <row r="1079" spans="1:4">
      <c r="A1079" s="152" t="s">
        <v>9383</v>
      </c>
      <c r="B1079" s="151" t="s">
        <v>9384</v>
      </c>
      <c r="C1079" s="150" t="s">
        <v>269</v>
      </c>
      <c r="D1079" s="153" t="s">
        <v>16</v>
      </c>
    </row>
    <row r="1080" spans="1:4">
      <c r="A1080" s="152" t="s">
        <v>9385</v>
      </c>
      <c r="B1080" s="151" t="s">
        <v>9386</v>
      </c>
      <c r="C1080" s="150" t="s">
        <v>269</v>
      </c>
      <c r="D1080" s="153" t="s">
        <v>16</v>
      </c>
    </row>
    <row r="1081" spans="1:4">
      <c r="A1081" s="152">
        <v>8871</v>
      </c>
      <c r="B1081" s="151" t="s">
        <v>15541</v>
      </c>
      <c r="D1081" s="153" t="s">
        <v>16</v>
      </c>
    </row>
    <row r="1082" spans="1:4">
      <c r="A1082" s="152" t="s">
        <v>9387</v>
      </c>
      <c r="B1082" s="151" t="s">
        <v>9388</v>
      </c>
      <c r="C1082" s="150" t="s">
        <v>269</v>
      </c>
      <c r="D1082" s="153" t="s">
        <v>16</v>
      </c>
    </row>
    <row r="1083" spans="1:4">
      <c r="A1083" s="152" t="s">
        <v>9389</v>
      </c>
      <c r="B1083" s="151" t="s">
        <v>9390</v>
      </c>
      <c r="C1083" s="150" t="s">
        <v>269</v>
      </c>
      <c r="D1083" s="153" t="s">
        <v>16</v>
      </c>
    </row>
    <row r="1084" spans="1:4">
      <c r="A1084" s="152">
        <v>8872</v>
      </c>
      <c r="B1084" s="151" t="s">
        <v>15542</v>
      </c>
      <c r="D1084" s="153" t="s">
        <v>16</v>
      </c>
    </row>
    <row r="1085" spans="1:4">
      <c r="A1085" s="152" t="s">
        <v>9391</v>
      </c>
      <c r="B1085" s="151" t="s">
        <v>9392</v>
      </c>
      <c r="C1085" s="150" t="s">
        <v>269</v>
      </c>
      <c r="D1085" s="153" t="s">
        <v>16</v>
      </c>
    </row>
    <row r="1086" spans="1:4">
      <c r="A1086" s="152" t="s">
        <v>9393</v>
      </c>
      <c r="B1086" s="151" t="s">
        <v>9394</v>
      </c>
      <c r="C1086" s="150" t="s">
        <v>269</v>
      </c>
      <c r="D1086" s="153" t="s">
        <v>16</v>
      </c>
    </row>
    <row r="1087" spans="1:4">
      <c r="A1087" s="152">
        <v>8873</v>
      </c>
      <c r="B1087" s="151" t="s">
        <v>15543</v>
      </c>
      <c r="D1087" s="153" t="s">
        <v>16</v>
      </c>
    </row>
    <row r="1088" spans="1:4">
      <c r="A1088" s="152" t="s">
        <v>9395</v>
      </c>
      <c r="B1088" s="151" t="s">
        <v>9396</v>
      </c>
      <c r="C1088" s="150" t="s">
        <v>269</v>
      </c>
      <c r="D1088" s="153" t="s">
        <v>16</v>
      </c>
    </row>
    <row r="1089" spans="1:4">
      <c r="A1089" s="152" t="s">
        <v>9397</v>
      </c>
      <c r="B1089" s="151" t="s">
        <v>9398</v>
      </c>
      <c r="C1089" s="150" t="s">
        <v>269</v>
      </c>
      <c r="D1089" s="153" t="s">
        <v>16</v>
      </c>
    </row>
    <row r="1090" spans="1:4">
      <c r="A1090" s="152">
        <v>8874</v>
      </c>
      <c r="B1090" s="151" t="s">
        <v>15544</v>
      </c>
      <c r="D1090" s="153" t="s">
        <v>16</v>
      </c>
    </row>
    <row r="1091" spans="1:4">
      <c r="A1091" s="152" t="s">
        <v>9399</v>
      </c>
      <c r="B1091" s="151" t="s">
        <v>9400</v>
      </c>
      <c r="C1091" s="150" t="s">
        <v>269</v>
      </c>
      <c r="D1091" s="153" t="s">
        <v>16</v>
      </c>
    </row>
    <row r="1092" spans="1:4">
      <c r="A1092" s="152" t="s">
        <v>9401</v>
      </c>
      <c r="B1092" s="151" t="s">
        <v>9402</v>
      </c>
      <c r="C1092" s="150" t="s">
        <v>145</v>
      </c>
      <c r="D1092" s="153" t="s">
        <v>16</v>
      </c>
    </row>
    <row r="1093" spans="1:4">
      <c r="A1093" s="152" t="s">
        <v>9403</v>
      </c>
      <c r="B1093" s="151" t="s">
        <v>9404</v>
      </c>
      <c r="C1093" s="150" t="s">
        <v>269</v>
      </c>
      <c r="D1093" s="153" t="s">
        <v>16</v>
      </c>
    </row>
    <row r="1094" spans="1:4">
      <c r="A1094" s="152" t="s">
        <v>9405</v>
      </c>
      <c r="B1094" s="151" t="s">
        <v>9406</v>
      </c>
      <c r="C1094" s="150" t="s">
        <v>269</v>
      </c>
      <c r="D1094" s="153" t="s">
        <v>16</v>
      </c>
    </row>
    <row r="1095" spans="1:4">
      <c r="A1095" s="152" t="s">
        <v>9407</v>
      </c>
      <c r="B1095" s="151" t="s">
        <v>9408</v>
      </c>
      <c r="C1095" s="150" t="s">
        <v>269</v>
      </c>
      <c r="D1095" s="153" t="s">
        <v>16</v>
      </c>
    </row>
    <row r="1096" spans="1:4">
      <c r="A1096" s="152" t="s">
        <v>9409</v>
      </c>
      <c r="B1096" s="151" t="s">
        <v>9410</v>
      </c>
      <c r="C1096" s="150" t="s">
        <v>145</v>
      </c>
      <c r="D1096" s="153" t="s">
        <v>16</v>
      </c>
    </row>
    <row r="1097" spans="1:4">
      <c r="A1097" s="152">
        <v>8875</v>
      </c>
      <c r="B1097" s="151" t="s">
        <v>15545</v>
      </c>
      <c r="D1097" s="153" t="s">
        <v>16</v>
      </c>
    </row>
    <row r="1098" spans="1:4">
      <c r="A1098" s="152" t="s">
        <v>9411</v>
      </c>
      <c r="B1098" s="151" t="s">
        <v>9412</v>
      </c>
      <c r="C1098" s="150" t="s">
        <v>269</v>
      </c>
      <c r="D1098" s="153" t="s">
        <v>16</v>
      </c>
    </row>
    <row r="1099" spans="1:4">
      <c r="A1099" s="152" t="s">
        <v>15289</v>
      </c>
      <c r="B1099" s="151" t="s">
        <v>15290</v>
      </c>
      <c r="C1099" s="150" t="s">
        <v>269</v>
      </c>
      <c r="D1099" s="153" t="s">
        <v>16</v>
      </c>
    </row>
    <row r="1100" spans="1:4">
      <c r="A1100" s="152" t="s">
        <v>15291</v>
      </c>
      <c r="B1100" s="151" t="s">
        <v>15292</v>
      </c>
      <c r="C1100" s="150" t="s">
        <v>269</v>
      </c>
      <c r="D1100" s="153" t="s">
        <v>16</v>
      </c>
    </row>
    <row r="1101" spans="1:4">
      <c r="A1101" s="152">
        <v>8876</v>
      </c>
      <c r="B1101" s="151" t="s">
        <v>15546</v>
      </c>
      <c r="D1101" s="153" t="s">
        <v>16</v>
      </c>
    </row>
    <row r="1102" spans="1:4">
      <c r="A1102" s="152" t="s">
        <v>9413</v>
      </c>
      <c r="B1102" s="151" t="s">
        <v>15293</v>
      </c>
      <c r="C1102" s="150" t="s">
        <v>269</v>
      </c>
      <c r="D1102" s="153" t="s">
        <v>16</v>
      </c>
    </row>
    <row r="1103" spans="1:4">
      <c r="A1103" s="152" t="s">
        <v>9414</v>
      </c>
      <c r="B1103" s="151" t="s">
        <v>15294</v>
      </c>
      <c r="C1103" s="150" t="s">
        <v>145</v>
      </c>
      <c r="D1103" s="153" t="s">
        <v>16</v>
      </c>
    </row>
    <row r="1104" spans="1:4">
      <c r="A1104" s="152">
        <v>8877</v>
      </c>
      <c r="B1104" s="151" t="s">
        <v>15547</v>
      </c>
      <c r="D1104" s="153" t="s">
        <v>16</v>
      </c>
    </row>
    <row r="1105" spans="1:4">
      <c r="A1105" s="152" t="s">
        <v>9415</v>
      </c>
      <c r="B1105" s="151" t="s">
        <v>9416</v>
      </c>
      <c r="C1105" s="150" t="s">
        <v>269</v>
      </c>
      <c r="D1105" s="153" t="s">
        <v>16</v>
      </c>
    </row>
    <row r="1106" spans="1:4">
      <c r="A1106" s="152" t="s">
        <v>9417</v>
      </c>
      <c r="B1106" s="151" t="s">
        <v>9418</v>
      </c>
      <c r="C1106" s="150" t="s">
        <v>269</v>
      </c>
      <c r="D1106" s="153" t="s">
        <v>16</v>
      </c>
    </row>
    <row r="1107" spans="1:4">
      <c r="A1107" s="152">
        <v>8878</v>
      </c>
      <c r="B1107" s="151" t="s">
        <v>15548</v>
      </c>
      <c r="D1107" s="153" t="s">
        <v>16</v>
      </c>
    </row>
    <row r="1108" spans="1:4">
      <c r="A1108" s="152" t="s">
        <v>9419</v>
      </c>
      <c r="B1108" s="151" t="s">
        <v>9420</v>
      </c>
      <c r="C1108" s="150" t="s">
        <v>269</v>
      </c>
      <c r="D1108" s="153" t="s">
        <v>16</v>
      </c>
    </row>
    <row r="1109" spans="1:4">
      <c r="A1109" s="152" t="s">
        <v>9421</v>
      </c>
      <c r="B1109" s="151" t="s">
        <v>9422</v>
      </c>
      <c r="C1109" s="150" t="s">
        <v>145</v>
      </c>
      <c r="D1109" s="153" t="s">
        <v>16</v>
      </c>
    </row>
    <row r="1110" spans="1:4">
      <c r="A1110" s="152" t="s">
        <v>9423</v>
      </c>
      <c r="B1110" s="151" t="s">
        <v>22574</v>
      </c>
      <c r="C1110" s="150" t="s">
        <v>269</v>
      </c>
      <c r="D1110" s="153" t="s">
        <v>16</v>
      </c>
    </row>
    <row r="1111" spans="1:4">
      <c r="A1111" s="152">
        <v>8879</v>
      </c>
      <c r="B1111" s="151" t="s">
        <v>15549</v>
      </c>
      <c r="D1111" s="153" t="s">
        <v>16</v>
      </c>
    </row>
    <row r="1112" spans="1:4">
      <c r="A1112" s="152" t="s">
        <v>9424</v>
      </c>
      <c r="B1112" s="151" t="s">
        <v>9425</v>
      </c>
      <c r="C1112" s="150" t="s">
        <v>269</v>
      </c>
      <c r="D1112" s="153" t="s">
        <v>16</v>
      </c>
    </row>
    <row r="1113" spans="1:4">
      <c r="A1113" s="152" t="s">
        <v>9426</v>
      </c>
      <c r="B1113" s="151" t="s">
        <v>9427</v>
      </c>
      <c r="C1113" s="150" t="s">
        <v>269</v>
      </c>
      <c r="D1113" s="153" t="s">
        <v>16</v>
      </c>
    </row>
    <row r="1114" spans="1:4">
      <c r="A1114" s="152" t="s">
        <v>9428</v>
      </c>
      <c r="B1114" s="151" t="s">
        <v>9429</v>
      </c>
      <c r="C1114" s="150" t="s">
        <v>269</v>
      </c>
      <c r="D1114" s="153" t="s">
        <v>16</v>
      </c>
    </row>
    <row r="1115" spans="1:4">
      <c r="A1115" s="152">
        <v>8880</v>
      </c>
      <c r="B1115" s="151" t="s">
        <v>15550</v>
      </c>
      <c r="D1115" s="153" t="s">
        <v>16</v>
      </c>
    </row>
    <row r="1116" spans="1:4">
      <c r="A1116" s="152" t="s">
        <v>9430</v>
      </c>
      <c r="B1116" s="151" t="s">
        <v>9431</v>
      </c>
      <c r="C1116" s="150" t="s">
        <v>269</v>
      </c>
      <c r="D1116" s="153" t="s">
        <v>16</v>
      </c>
    </row>
    <row r="1117" spans="1:4">
      <c r="A1117" s="152" t="s">
        <v>9432</v>
      </c>
      <c r="B1117" s="151" t="s">
        <v>9433</v>
      </c>
      <c r="C1117" s="150" t="s">
        <v>269</v>
      </c>
      <c r="D1117" s="153" t="s">
        <v>16</v>
      </c>
    </row>
    <row r="1118" spans="1:4">
      <c r="A1118" s="152" t="s">
        <v>9434</v>
      </c>
      <c r="B1118" s="151" t="s">
        <v>9435</v>
      </c>
      <c r="C1118" s="150" t="s">
        <v>269</v>
      </c>
      <c r="D1118" s="153" t="s">
        <v>16</v>
      </c>
    </row>
    <row r="1119" spans="1:4">
      <c r="A1119" s="152" t="s">
        <v>9436</v>
      </c>
      <c r="B1119" s="151" t="s">
        <v>9437</v>
      </c>
      <c r="C1119" s="150" t="s">
        <v>269</v>
      </c>
      <c r="D1119" s="153" t="s">
        <v>16</v>
      </c>
    </row>
    <row r="1120" spans="1:4">
      <c r="A1120" s="152" t="s">
        <v>9438</v>
      </c>
      <c r="B1120" s="151" t="s">
        <v>9439</v>
      </c>
      <c r="C1120" s="150" t="s">
        <v>269</v>
      </c>
      <c r="D1120" s="153" t="s">
        <v>16</v>
      </c>
    </row>
    <row r="1121" spans="1:4">
      <c r="A1121" s="152">
        <v>8881</v>
      </c>
      <c r="B1121" s="151" t="s">
        <v>15551</v>
      </c>
      <c r="D1121" s="153" t="s">
        <v>16</v>
      </c>
    </row>
    <row r="1122" spans="1:4">
      <c r="A1122" s="152" t="s">
        <v>9440</v>
      </c>
      <c r="B1122" s="151" t="s">
        <v>9441</v>
      </c>
      <c r="C1122" s="150" t="s">
        <v>269</v>
      </c>
      <c r="D1122" s="153" t="s">
        <v>16</v>
      </c>
    </row>
    <row r="1123" spans="1:4">
      <c r="A1123" s="152" t="s">
        <v>9442</v>
      </c>
      <c r="B1123" s="151" t="s">
        <v>9443</v>
      </c>
      <c r="C1123" s="150" t="s">
        <v>269</v>
      </c>
      <c r="D1123" s="153" t="s">
        <v>16</v>
      </c>
    </row>
    <row r="1124" spans="1:4">
      <c r="A1124" s="152" t="s">
        <v>9444</v>
      </c>
      <c r="B1124" s="151" t="s">
        <v>9445</v>
      </c>
      <c r="C1124" s="150" t="s">
        <v>269</v>
      </c>
      <c r="D1124" s="153" t="s">
        <v>16</v>
      </c>
    </row>
    <row r="1125" spans="1:4">
      <c r="A1125" s="152">
        <v>8882</v>
      </c>
      <c r="B1125" s="151" t="s">
        <v>15552</v>
      </c>
      <c r="D1125" s="153" t="s">
        <v>16</v>
      </c>
    </row>
    <row r="1126" spans="1:4">
      <c r="A1126" s="152" t="s">
        <v>9450</v>
      </c>
      <c r="B1126" s="151" t="s">
        <v>9451</v>
      </c>
      <c r="C1126" s="150" t="s">
        <v>269</v>
      </c>
      <c r="D1126" s="153" t="s">
        <v>16</v>
      </c>
    </row>
    <row r="1127" spans="1:4">
      <c r="A1127" s="152" t="s">
        <v>9452</v>
      </c>
      <c r="B1127" s="151" t="s">
        <v>9453</v>
      </c>
      <c r="C1127" s="150" t="s">
        <v>269</v>
      </c>
      <c r="D1127" s="153" t="s">
        <v>16</v>
      </c>
    </row>
    <row r="1128" spans="1:4">
      <c r="A1128" s="152" t="s">
        <v>9454</v>
      </c>
      <c r="B1128" s="151" t="s">
        <v>9455</v>
      </c>
      <c r="C1128" s="150" t="s">
        <v>269</v>
      </c>
      <c r="D1128" s="153" t="s">
        <v>16</v>
      </c>
    </row>
    <row r="1129" spans="1:4">
      <c r="A1129" s="152" t="s">
        <v>9456</v>
      </c>
      <c r="B1129" s="151" t="s">
        <v>9457</v>
      </c>
      <c r="C1129" s="150" t="s">
        <v>269</v>
      </c>
      <c r="D1129" s="153" t="s">
        <v>16</v>
      </c>
    </row>
    <row r="1130" spans="1:4">
      <c r="A1130" s="152">
        <v>8883</v>
      </c>
      <c r="B1130" s="151" t="s">
        <v>15553</v>
      </c>
      <c r="D1130" s="153" t="s">
        <v>16</v>
      </c>
    </row>
    <row r="1131" spans="1:4">
      <c r="A1131" s="152" t="s">
        <v>9458</v>
      </c>
      <c r="B1131" s="151" t="s">
        <v>9459</v>
      </c>
      <c r="C1131" s="150" t="s">
        <v>269</v>
      </c>
      <c r="D1131" s="153" t="s">
        <v>16</v>
      </c>
    </row>
    <row r="1132" spans="1:4">
      <c r="A1132" s="152" t="s">
        <v>9460</v>
      </c>
      <c r="B1132" s="151" t="s">
        <v>9461</v>
      </c>
      <c r="C1132" s="150" t="s">
        <v>269</v>
      </c>
      <c r="D1132" s="153" t="s">
        <v>16</v>
      </c>
    </row>
    <row r="1133" spans="1:4">
      <c r="A1133" s="152" t="s">
        <v>9462</v>
      </c>
      <c r="B1133" s="151" t="s">
        <v>9463</v>
      </c>
      <c r="C1133" s="150" t="s">
        <v>269</v>
      </c>
      <c r="D1133" s="153" t="s">
        <v>16</v>
      </c>
    </row>
    <row r="1134" spans="1:4">
      <c r="A1134" s="152" t="s">
        <v>150</v>
      </c>
      <c r="B1134" s="151" t="s">
        <v>9464</v>
      </c>
      <c r="C1134" s="150" t="s">
        <v>269</v>
      </c>
      <c r="D1134" s="153" t="s">
        <v>16</v>
      </c>
    </row>
    <row r="1135" spans="1:4">
      <c r="A1135" s="152">
        <v>8884</v>
      </c>
      <c r="B1135" s="151" t="s">
        <v>15554</v>
      </c>
      <c r="D1135" s="153" t="s">
        <v>16</v>
      </c>
    </row>
    <row r="1136" spans="1:4">
      <c r="A1136" s="152" t="s">
        <v>9465</v>
      </c>
      <c r="B1136" s="151" t="s">
        <v>9466</v>
      </c>
      <c r="C1136" s="150" t="s">
        <v>145</v>
      </c>
      <c r="D1136" s="153" t="s">
        <v>16</v>
      </c>
    </row>
    <row r="1137" spans="1:4">
      <c r="A1137" s="152" t="s">
        <v>9467</v>
      </c>
      <c r="B1137" s="151" t="s">
        <v>9468</v>
      </c>
      <c r="C1137" s="150" t="s">
        <v>269</v>
      </c>
      <c r="D1137" s="153" t="s">
        <v>16</v>
      </c>
    </row>
    <row r="1138" spans="1:4">
      <c r="A1138" s="152" t="s">
        <v>9469</v>
      </c>
      <c r="B1138" s="151" t="s">
        <v>9470</v>
      </c>
      <c r="C1138" s="150" t="s">
        <v>269</v>
      </c>
      <c r="D1138" s="153" t="s">
        <v>16</v>
      </c>
    </row>
    <row r="1139" spans="1:4">
      <c r="A1139" s="152">
        <v>8885</v>
      </c>
      <c r="B1139" s="151" t="s">
        <v>15555</v>
      </c>
      <c r="D1139" s="153" t="s">
        <v>16</v>
      </c>
    </row>
    <row r="1140" spans="1:4">
      <c r="A1140" s="152" t="s">
        <v>9471</v>
      </c>
      <c r="B1140" s="151" t="s">
        <v>9472</v>
      </c>
      <c r="C1140" s="150" t="s">
        <v>145</v>
      </c>
      <c r="D1140" s="153" t="s">
        <v>16</v>
      </c>
    </row>
    <row r="1141" spans="1:4">
      <c r="A1141" s="152" t="s">
        <v>9473</v>
      </c>
      <c r="B1141" s="151" t="s">
        <v>9474</v>
      </c>
      <c r="C1141" s="150" t="s">
        <v>145</v>
      </c>
      <c r="D1141" s="153" t="s">
        <v>16</v>
      </c>
    </row>
    <row r="1142" spans="1:4">
      <c r="A1142" s="152" t="s">
        <v>9475</v>
      </c>
      <c r="B1142" s="151" t="s">
        <v>9476</v>
      </c>
      <c r="C1142" s="150" t="s">
        <v>269</v>
      </c>
      <c r="D1142" s="153" t="s">
        <v>16</v>
      </c>
    </row>
    <row r="1143" spans="1:4">
      <c r="A1143" s="152" t="s">
        <v>9477</v>
      </c>
      <c r="B1143" s="151" t="s">
        <v>9478</v>
      </c>
      <c r="C1143" s="150" t="s">
        <v>269</v>
      </c>
      <c r="D1143" s="153" t="s">
        <v>16</v>
      </c>
    </row>
    <row r="1144" spans="1:4">
      <c r="A1144" s="152" t="s">
        <v>9479</v>
      </c>
      <c r="B1144" s="151" t="s">
        <v>9480</v>
      </c>
      <c r="C1144" s="150" t="s">
        <v>269</v>
      </c>
      <c r="D1144" s="153" t="s">
        <v>16</v>
      </c>
    </row>
    <row r="1145" spans="1:4">
      <c r="A1145" s="152" t="s">
        <v>9481</v>
      </c>
      <c r="B1145" s="151" t="s">
        <v>9482</v>
      </c>
      <c r="C1145" s="150" t="s">
        <v>145</v>
      </c>
      <c r="D1145" s="153" t="s">
        <v>16</v>
      </c>
    </row>
    <row r="1146" spans="1:4">
      <c r="A1146" s="152" t="s">
        <v>9483</v>
      </c>
      <c r="B1146" s="151" t="s">
        <v>9484</v>
      </c>
      <c r="C1146" s="150" t="s">
        <v>269</v>
      </c>
      <c r="D1146" s="153" t="s">
        <v>16</v>
      </c>
    </row>
    <row r="1147" spans="1:4">
      <c r="A1147" s="152" t="s">
        <v>9485</v>
      </c>
      <c r="B1147" s="151" t="s">
        <v>9486</v>
      </c>
      <c r="C1147" s="150" t="s">
        <v>145</v>
      </c>
      <c r="D1147" s="153" t="s">
        <v>16</v>
      </c>
    </row>
    <row r="1148" spans="1:4">
      <c r="A1148" s="152" t="s">
        <v>9487</v>
      </c>
      <c r="B1148" s="151" t="s">
        <v>9488</v>
      </c>
      <c r="C1148" s="150" t="s">
        <v>160</v>
      </c>
      <c r="D1148" s="153" t="s">
        <v>16</v>
      </c>
    </row>
    <row r="1149" spans="1:4">
      <c r="A1149" s="152">
        <v>8679</v>
      </c>
      <c r="B1149" s="151" t="s">
        <v>15556</v>
      </c>
      <c r="D1149" s="153" t="s">
        <v>16</v>
      </c>
    </row>
    <row r="1150" spans="1:4">
      <c r="A1150" s="152">
        <v>8886</v>
      </c>
      <c r="B1150" s="151" t="s">
        <v>15557</v>
      </c>
      <c r="D1150" s="153" t="s">
        <v>16</v>
      </c>
    </row>
    <row r="1151" spans="1:4">
      <c r="A1151" s="152" t="s">
        <v>9489</v>
      </c>
      <c r="B1151" s="151" t="s">
        <v>9490</v>
      </c>
      <c r="C1151" s="150" t="s">
        <v>8153</v>
      </c>
      <c r="D1151" s="153" t="s">
        <v>16</v>
      </c>
    </row>
    <row r="1152" spans="1:4">
      <c r="A1152" s="152" t="s">
        <v>9491</v>
      </c>
      <c r="B1152" s="151" t="s">
        <v>9492</v>
      </c>
      <c r="C1152" s="150" t="s">
        <v>8153</v>
      </c>
      <c r="D1152" s="153" t="s">
        <v>16</v>
      </c>
    </row>
    <row r="1153" spans="1:4">
      <c r="A1153" s="152" t="s">
        <v>9493</v>
      </c>
      <c r="B1153" s="151" t="s">
        <v>9494</v>
      </c>
      <c r="C1153" s="150" t="s">
        <v>8153</v>
      </c>
      <c r="D1153" s="153" t="s">
        <v>16</v>
      </c>
    </row>
    <row r="1154" spans="1:4">
      <c r="A1154" s="152">
        <v>8887</v>
      </c>
      <c r="B1154" s="151" t="s">
        <v>15558</v>
      </c>
      <c r="D1154" s="153" t="s">
        <v>16</v>
      </c>
    </row>
    <row r="1155" spans="1:4">
      <c r="A1155" s="152" t="s">
        <v>273</v>
      </c>
      <c r="B1155" s="151" t="s">
        <v>9495</v>
      </c>
      <c r="C1155" s="150" t="s">
        <v>8153</v>
      </c>
      <c r="D1155" s="153" t="s">
        <v>16</v>
      </c>
    </row>
    <row r="1156" spans="1:4">
      <c r="A1156" s="152" t="s">
        <v>9496</v>
      </c>
      <c r="B1156" s="151" t="s">
        <v>9497</v>
      </c>
      <c r="C1156" s="150" t="s">
        <v>8153</v>
      </c>
      <c r="D1156" s="153" t="s">
        <v>16</v>
      </c>
    </row>
    <row r="1157" spans="1:4">
      <c r="A1157" s="152" t="s">
        <v>9498</v>
      </c>
      <c r="B1157" s="151" t="s">
        <v>9499</v>
      </c>
      <c r="C1157" s="150" t="s">
        <v>8153</v>
      </c>
      <c r="D1157" s="153" t="s">
        <v>16</v>
      </c>
    </row>
    <row r="1158" spans="1:4">
      <c r="A1158" s="152" t="s">
        <v>9500</v>
      </c>
      <c r="B1158" s="151" t="s">
        <v>9501</v>
      </c>
      <c r="C1158" s="150" t="s">
        <v>160</v>
      </c>
      <c r="D1158" s="153" t="s">
        <v>16</v>
      </c>
    </row>
    <row r="1159" spans="1:4">
      <c r="A1159" s="152" t="s">
        <v>9502</v>
      </c>
      <c r="B1159" s="151" t="s">
        <v>9503</v>
      </c>
      <c r="C1159" s="150" t="s">
        <v>160</v>
      </c>
      <c r="D1159" s="153" t="s">
        <v>16</v>
      </c>
    </row>
    <row r="1160" spans="1:4">
      <c r="A1160" s="152" t="s">
        <v>9504</v>
      </c>
      <c r="B1160" s="151" t="s">
        <v>9505</v>
      </c>
      <c r="C1160" s="150" t="s">
        <v>160</v>
      </c>
      <c r="D1160" s="153" t="s">
        <v>16</v>
      </c>
    </row>
    <row r="1161" spans="1:4">
      <c r="A1161" s="152">
        <v>8888</v>
      </c>
      <c r="B1161" s="151" t="s">
        <v>15559</v>
      </c>
      <c r="D1161" s="153" t="s">
        <v>16</v>
      </c>
    </row>
    <row r="1162" spans="1:4">
      <c r="A1162" s="152" t="s">
        <v>9506</v>
      </c>
      <c r="B1162" s="151" t="s">
        <v>9507</v>
      </c>
      <c r="C1162" s="150" t="s">
        <v>8153</v>
      </c>
      <c r="D1162" s="153" t="s">
        <v>16</v>
      </c>
    </row>
    <row r="1163" spans="1:4">
      <c r="A1163" s="152" t="s">
        <v>9508</v>
      </c>
      <c r="B1163" s="151" t="s">
        <v>9509</v>
      </c>
      <c r="C1163" s="150" t="s">
        <v>160</v>
      </c>
      <c r="D1163" s="153" t="s">
        <v>16</v>
      </c>
    </row>
    <row r="1164" spans="1:4">
      <c r="A1164" s="152" t="s">
        <v>9510</v>
      </c>
      <c r="B1164" s="151" t="s">
        <v>9511</v>
      </c>
      <c r="C1164" s="150" t="s">
        <v>160</v>
      </c>
      <c r="D1164" s="153" t="s">
        <v>16</v>
      </c>
    </row>
    <row r="1165" spans="1:4">
      <c r="A1165" s="152" t="s">
        <v>9512</v>
      </c>
      <c r="B1165" s="151" t="s">
        <v>9513</v>
      </c>
      <c r="C1165" s="150" t="s">
        <v>160</v>
      </c>
      <c r="D1165" s="153" t="s">
        <v>16</v>
      </c>
    </row>
    <row r="1166" spans="1:4">
      <c r="A1166" s="152" t="s">
        <v>9514</v>
      </c>
      <c r="B1166" s="151" t="s">
        <v>9515</v>
      </c>
      <c r="C1166" s="150" t="s">
        <v>160</v>
      </c>
      <c r="D1166" s="153" t="s">
        <v>16</v>
      </c>
    </row>
    <row r="1167" spans="1:4">
      <c r="A1167" s="152" t="s">
        <v>9516</v>
      </c>
      <c r="B1167" s="151" t="s">
        <v>9517</v>
      </c>
      <c r="C1167" s="150" t="s">
        <v>160</v>
      </c>
      <c r="D1167" s="153" t="s">
        <v>16</v>
      </c>
    </row>
    <row r="1168" spans="1:4">
      <c r="A1168" s="152" t="s">
        <v>9518</v>
      </c>
      <c r="B1168" s="151" t="s">
        <v>9519</v>
      </c>
      <c r="C1168" s="150" t="s">
        <v>160</v>
      </c>
      <c r="D1168" s="153" t="s">
        <v>16</v>
      </c>
    </row>
    <row r="1169" spans="1:4">
      <c r="A1169" s="152">
        <v>8889</v>
      </c>
      <c r="B1169" s="151" t="s">
        <v>15560</v>
      </c>
      <c r="D1169" s="153" t="s">
        <v>16</v>
      </c>
    </row>
    <row r="1170" spans="1:4">
      <c r="A1170" s="152" t="s">
        <v>22308</v>
      </c>
      <c r="B1170" s="151" t="s">
        <v>22575</v>
      </c>
      <c r="C1170" s="150" t="s">
        <v>8153</v>
      </c>
      <c r="D1170" s="153" t="s">
        <v>16</v>
      </c>
    </row>
    <row r="1171" spans="1:4">
      <c r="A1171" s="152" t="s">
        <v>9520</v>
      </c>
      <c r="B1171" s="151" t="s">
        <v>22576</v>
      </c>
      <c r="C1171" s="150" t="s">
        <v>8153</v>
      </c>
      <c r="D1171" s="153" t="s">
        <v>16</v>
      </c>
    </row>
    <row r="1172" spans="1:4">
      <c r="A1172" s="152" t="s">
        <v>9521</v>
      </c>
      <c r="B1172" s="151" t="s">
        <v>22577</v>
      </c>
      <c r="C1172" s="150" t="s">
        <v>8153</v>
      </c>
      <c r="D1172" s="153" t="s">
        <v>16</v>
      </c>
    </row>
    <row r="1173" spans="1:4">
      <c r="A1173" s="152" t="s">
        <v>9522</v>
      </c>
      <c r="B1173" s="151" t="s">
        <v>9523</v>
      </c>
      <c r="C1173" s="150" t="s">
        <v>8153</v>
      </c>
      <c r="D1173" s="153" t="s">
        <v>16</v>
      </c>
    </row>
    <row r="1174" spans="1:4">
      <c r="A1174" s="152" t="s">
        <v>141</v>
      </c>
      <c r="B1174" s="151" t="s">
        <v>9524</v>
      </c>
      <c r="C1174" s="150" t="s">
        <v>8153</v>
      </c>
      <c r="D1174" s="153" t="s">
        <v>16</v>
      </c>
    </row>
    <row r="1175" spans="1:4">
      <c r="A1175" s="152" t="s">
        <v>113</v>
      </c>
      <c r="B1175" s="151" t="s">
        <v>9525</v>
      </c>
      <c r="C1175" s="150" t="s">
        <v>8153</v>
      </c>
      <c r="D1175" s="153" t="s">
        <v>16</v>
      </c>
    </row>
    <row r="1176" spans="1:4">
      <c r="A1176" s="152" t="s">
        <v>9526</v>
      </c>
      <c r="B1176" s="151" t="s">
        <v>9527</v>
      </c>
      <c r="C1176" s="150" t="s">
        <v>8153</v>
      </c>
      <c r="D1176" s="153" t="s">
        <v>16</v>
      </c>
    </row>
    <row r="1177" spans="1:4">
      <c r="A1177" s="152" t="s">
        <v>9528</v>
      </c>
      <c r="B1177" s="151" t="s">
        <v>9529</v>
      </c>
      <c r="C1177" s="150" t="s">
        <v>8153</v>
      </c>
      <c r="D1177" s="153" t="s">
        <v>16</v>
      </c>
    </row>
    <row r="1178" spans="1:4">
      <c r="A1178" s="152" t="s">
        <v>9530</v>
      </c>
      <c r="B1178" s="151" t="s">
        <v>9531</v>
      </c>
      <c r="C1178" s="150" t="s">
        <v>8153</v>
      </c>
      <c r="D1178" s="153" t="s">
        <v>16</v>
      </c>
    </row>
    <row r="1179" spans="1:4">
      <c r="A1179" s="152" t="s">
        <v>9532</v>
      </c>
      <c r="B1179" s="151" t="s">
        <v>9533</v>
      </c>
      <c r="C1179" s="150" t="s">
        <v>8153</v>
      </c>
      <c r="D1179" s="153" t="s">
        <v>16</v>
      </c>
    </row>
    <row r="1180" spans="1:4">
      <c r="A1180" s="152" t="s">
        <v>9534</v>
      </c>
      <c r="B1180" s="151" t="s">
        <v>9535</v>
      </c>
      <c r="C1180" s="150" t="s">
        <v>8153</v>
      </c>
      <c r="D1180" s="153" t="s">
        <v>16</v>
      </c>
    </row>
    <row r="1181" spans="1:4">
      <c r="A1181" s="152" t="s">
        <v>9536</v>
      </c>
      <c r="B1181" s="151" t="s">
        <v>22578</v>
      </c>
      <c r="C1181" s="150" t="s">
        <v>8153</v>
      </c>
      <c r="D1181" s="153" t="s">
        <v>16</v>
      </c>
    </row>
    <row r="1182" spans="1:4">
      <c r="A1182" s="152" t="s">
        <v>9537</v>
      </c>
      <c r="B1182" s="151" t="s">
        <v>22579</v>
      </c>
      <c r="C1182" s="150" t="s">
        <v>8153</v>
      </c>
      <c r="D1182" s="153" t="s">
        <v>16</v>
      </c>
    </row>
    <row r="1183" spans="1:4">
      <c r="A1183" s="152">
        <v>8890</v>
      </c>
      <c r="B1183" s="151" t="s">
        <v>15561</v>
      </c>
      <c r="D1183" s="153" t="s">
        <v>16</v>
      </c>
    </row>
    <row r="1184" spans="1:4">
      <c r="A1184" s="152" t="s">
        <v>9538</v>
      </c>
      <c r="B1184" s="151" t="s">
        <v>9539</v>
      </c>
      <c r="C1184" s="150" t="s">
        <v>8153</v>
      </c>
      <c r="D1184" s="153" t="s">
        <v>16</v>
      </c>
    </row>
    <row r="1185" spans="1:4">
      <c r="A1185" s="152">
        <v>8891</v>
      </c>
      <c r="B1185" s="151" t="s">
        <v>15562</v>
      </c>
      <c r="D1185" s="153" t="s">
        <v>16</v>
      </c>
    </row>
    <row r="1186" spans="1:4">
      <c r="A1186" s="152" t="s">
        <v>9540</v>
      </c>
      <c r="B1186" s="151" t="s">
        <v>9541</v>
      </c>
      <c r="C1186" s="150" t="s">
        <v>160</v>
      </c>
      <c r="D1186" s="153" t="s">
        <v>16</v>
      </c>
    </row>
    <row r="1187" spans="1:4">
      <c r="A1187" s="152" t="s">
        <v>9542</v>
      </c>
      <c r="B1187" s="151" t="s">
        <v>9543</v>
      </c>
      <c r="C1187" s="150" t="s">
        <v>160</v>
      </c>
      <c r="D1187" s="153" t="s">
        <v>16</v>
      </c>
    </row>
    <row r="1188" spans="1:4">
      <c r="A1188" s="152" t="s">
        <v>9544</v>
      </c>
      <c r="B1188" s="151" t="s">
        <v>9545</v>
      </c>
      <c r="C1188" s="150" t="s">
        <v>160</v>
      </c>
      <c r="D1188" s="153" t="s">
        <v>16</v>
      </c>
    </row>
    <row r="1189" spans="1:4">
      <c r="A1189" s="152" t="s">
        <v>9546</v>
      </c>
      <c r="B1189" s="151" t="s">
        <v>9547</v>
      </c>
      <c r="C1189" s="150" t="s">
        <v>8153</v>
      </c>
      <c r="D1189" s="153" t="s">
        <v>16</v>
      </c>
    </row>
    <row r="1190" spans="1:4">
      <c r="A1190" s="152" t="s">
        <v>9548</v>
      </c>
      <c r="B1190" s="151" t="s">
        <v>9549</v>
      </c>
      <c r="C1190" s="150" t="s">
        <v>160</v>
      </c>
      <c r="D1190" s="153" t="s">
        <v>16</v>
      </c>
    </row>
    <row r="1191" spans="1:4">
      <c r="A1191" s="152" t="s">
        <v>9550</v>
      </c>
      <c r="B1191" s="151" t="s">
        <v>9551</v>
      </c>
      <c r="C1191" s="150" t="s">
        <v>160</v>
      </c>
      <c r="D1191" s="153" t="s">
        <v>16</v>
      </c>
    </row>
    <row r="1192" spans="1:4">
      <c r="A1192" s="152">
        <v>8892</v>
      </c>
      <c r="B1192" s="151" t="s">
        <v>15563</v>
      </c>
      <c r="D1192" s="153" t="s">
        <v>16</v>
      </c>
    </row>
    <row r="1193" spans="1:4">
      <c r="A1193" s="152" t="s">
        <v>9552</v>
      </c>
      <c r="B1193" s="151" t="s">
        <v>9553</v>
      </c>
      <c r="C1193" s="150" t="s">
        <v>160</v>
      </c>
      <c r="D1193" s="153" t="s">
        <v>16</v>
      </c>
    </row>
    <row r="1194" spans="1:4">
      <c r="A1194" s="152" t="s">
        <v>9554</v>
      </c>
      <c r="B1194" s="151" t="s">
        <v>9555</v>
      </c>
      <c r="C1194" s="150" t="s">
        <v>160</v>
      </c>
      <c r="D1194" s="153" t="s">
        <v>16</v>
      </c>
    </row>
    <row r="1195" spans="1:4">
      <c r="A1195" s="152">
        <v>8893</v>
      </c>
      <c r="B1195" s="151" t="s">
        <v>15564</v>
      </c>
      <c r="D1195" s="153" t="s">
        <v>16</v>
      </c>
    </row>
    <row r="1196" spans="1:4">
      <c r="A1196" s="152" t="s">
        <v>9556</v>
      </c>
      <c r="B1196" s="151" t="s">
        <v>9557</v>
      </c>
      <c r="C1196" s="150" t="s">
        <v>8153</v>
      </c>
      <c r="D1196" s="153" t="s">
        <v>16</v>
      </c>
    </row>
    <row r="1197" spans="1:4">
      <c r="A1197" s="152" t="s">
        <v>9558</v>
      </c>
      <c r="B1197" s="151" t="s">
        <v>9559</v>
      </c>
      <c r="C1197" s="150" t="s">
        <v>8153</v>
      </c>
      <c r="D1197" s="153" t="s">
        <v>16</v>
      </c>
    </row>
    <row r="1198" spans="1:4">
      <c r="A1198" s="152" t="s">
        <v>9560</v>
      </c>
      <c r="B1198" s="151" t="s">
        <v>9561</v>
      </c>
      <c r="C1198" s="150" t="s">
        <v>8153</v>
      </c>
      <c r="D1198" s="153" t="s">
        <v>16</v>
      </c>
    </row>
    <row r="1199" spans="1:4">
      <c r="A1199" s="152" t="s">
        <v>9562</v>
      </c>
      <c r="B1199" s="151" t="s">
        <v>9563</v>
      </c>
      <c r="C1199" s="150" t="s">
        <v>8153</v>
      </c>
      <c r="D1199" s="153" t="s">
        <v>16</v>
      </c>
    </row>
    <row r="1200" spans="1:4">
      <c r="A1200" s="152" t="s">
        <v>9564</v>
      </c>
      <c r="B1200" s="151" t="s">
        <v>9565</v>
      </c>
      <c r="C1200" s="150" t="s">
        <v>8153</v>
      </c>
      <c r="D1200" s="153" t="s">
        <v>16</v>
      </c>
    </row>
    <row r="1201" spans="1:4">
      <c r="A1201" s="152" t="s">
        <v>9566</v>
      </c>
      <c r="B1201" s="151" t="s">
        <v>9567</v>
      </c>
      <c r="C1201" s="150" t="s">
        <v>8153</v>
      </c>
      <c r="D1201" s="153" t="s">
        <v>16</v>
      </c>
    </row>
    <row r="1202" spans="1:4">
      <c r="A1202" s="152">
        <v>8894</v>
      </c>
      <c r="B1202" s="151" t="s">
        <v>15565</v>
      </c>
      <c r="D1202" s="153" t="s">
        <v>16</v>
      </c>
    </row>
    <row r="1203" spans="1:4">
      <c r="A1203" s="152" t="s">
        <v>9568</v>
      </c>
      <c r="B1203" s="151" t="s">
        <v>9569</v>
      </c>
      <c r="C1203" s="150" t="s">
        <v>8153</v>
      </c>
      <c r="D1203" s="153" t="s">
        <v>16</v>
      </c>
    </row>
    <row r="1204" spans="1:4">
      <c r="A1204" s="152" t="s">
        <v>9570</v>
      </c>
      <c r="B1204" s="151" t="s">
        <v>9571</v>
      </c>
      <c r="C1204" s="150" t="s">
        <v>8153</v>
      </c>
      <c r="D1204" s="153" t="s">
        <v>16</v>
      </c>
    </row>
    <row r="1205" spans="1:4">
      <c r="A1205" s="152" t="s">
        <v>9572</v>
      </c>
      <c r="B1205" s="151" t="s">
        <v>9573</v>
      </c>
      <c r="C1205" s="150" t="s">
        <v>160</v>
      </c>
      <c r="D1205" s="153" t="s">
        <v>16</v>
      </c>
    </row>
    <row r="1206" spans="1:4">
      <c r="A1206" s="152">
        <v>8895</v>
      </c>
      <c r="B1206" s="151" t="s">
        <v>15566</v>
      </c>
      <c r="D1206" s="153" t="s">
        <v>16</v>
      </c>
    </row>
    <row r="1207" spans="1:4">
      <c r="A1207" s="152" t="s">
        <v>9574</v>
      </c>
      <c r="B1207" s="151" t="s">
        <v>9575</v>
      </c>
      <c r="C1207" s="150" t="s">
        <v>8153</v>
      </c>
      <c r="D1207" s="153" t="s">
        <v>16</v>
      </c>
    </row>
    <row r="1208" spans="1:4">
      <c r="A1208" s="152" t="s">
        <v>9576</v>
      </c>
      <c r="B1208" s="151" t="s">
        <v>9577</v>
      </c>
      <c r="C1208" s="150" t="s">
        <v>160</v>
      </c>
      <c r="D1208" s="153" t="s">
        <v>16</v>
      </c>
    </row>
    <row r="1209" spans="1:4">
      <c r="A1209" s="152" t="s">
        <v>9578</v>
      </c>
      <c r="B1209" s="151" t="s">
        <v>9579</v>
      </c>
      <c r="C1209" s="150" t="s">
        <v>8153</v>
      </c>
      <c r="D1209" s="153" t="s">
        <v>16</v>
      </c>
    </row>
    <row r="1210" spans="1:4">
      <c r="A1210" s="152">
        <v>8896</v>
      </c>
      <c r="B1210" s="151" t="s">
        <v>15567</v>
      </c>
      <c r="D1210" s="153" t="s">
        <v>16</v>
      </c>
    </row>
    <row r="1211" spans="1:4">
      <c r="A1211" s="152" t="s">
        <v>9580</v>
      </c>
      <c r="B1211" s="151" t="s">
        <v>9581</v>
      </c>
      <c r="C1211" s="150" t="s">
        <v>160</v>
      </c>
      <c r="D1211" s="153" t="s">
        <v>16</v>
      </c>
    </row>
    <row r="1212" spans="1:4">
      <c r="A1212" s="152" t="s">
        <v>9582</v>
      </c>
      <c r="B1212" s="151" t="s">
        <v>9583</v>
      </c>
      <c r="C1212" s="150" t="s">
        <v>160</v>
      </c>
      <c r="D1212" s="153" t="s">
        <v>16</v>
      </c>
    </row>
    <row r="1213" spans="1:4">
      <c r="A1213" s="152" t="s">
        <v>9584</v>
      </c>
      <c r="B1213" s="151" t="s">
        <v>9585</v>
      </c>
      <c r="C1213" s="150" t="s">
        <v>160</v>
      </c>
      <c r="D1213" s="153" t="s">
        <v>16</v>
      </c>
    </row>
    <row r="1214" spans="1:4">
      <c r="A1214" s="152" t="s">
        <v>9586</v>
      </c>
      <c r="B1214" s="151" t="s">
        <v>9587</v>
      </c>
      <c r="C1214" s="150" t="s">
        <v>160</v>
      </c>
      <c r="D1214" s="153" t="s">
        <v>16</v>
      </c>
    </row>
    <row r="1215" spans="1:4">
      <c r="A1215" s="152" t="s">
        <v>9588</v>
      </c>
      <c r="B1215" s="151" t="s">
        <v>9589</v>
      </c>
      <c r="C1215" s="150" t="s">
        <v>160</v>
      </c>
      <c r="D1215" s="153" t="s">
        <v>16</v>
      </c>
    </row>
    <row r="1216" spans="1:4">
      <c r="A1216" s="152">
        <v>8897</v>
      </c>
      <c r="B1216" s="151" t="s">
        <v>15568</v>
      </c>
      <c r="D1216" s="153" t="s">
        <v>16</v>
      </c>
    </row>
    <row r="1217" spans="1:4">
      <c r="A1217" s="152" t="s">
        <v>9590</v>
      </c>
      <c r="B1217" s="151" t="s">
        <v>9591</v>
      </c>
      <c r="C1217" s="150" t="s">
        <v>8153</v>
      </c>
      <c r="D1217" s="153" t="s">
        <v>16</v>
      </c>
    </row>
    <row r="1218" spans="1:4">
      <c r="A1218" s="152">
        <v>8898</v>
      </c>
      <c r="B1218" s="151" t="s">
        <v>15569</v>
      </c>
      <c r="D1218" s="153" t="s">
        <v>16</v>
      </c>
    </row>
    <row r="1219" spans="1:4">
      <c r="A1219" s="152" t="s">
        <v>9592</v>
      </c>
      <c r="B1219" s="151" t="s">
        <v>9593</v>
      </c>
      <c r="C1219" s="150" t="s">
        <v>8153</v>
      </c>
      <c r="D1219" s="153" t="s">
        <v>16</v>
      </c>
    </row>
    <row r="1220" spans="1:4">
      <c r="A1220" s="152" t="s">
        <v>8184</v>
      </c>
      <c r="B1220" s="151" t="s">
        <v>15295</v>
      </c>
      <c r="C1220" s="150" t="s">
        <v>8153</v>
      </c>
      <c r="D1220" s="153" t="s">
        <v>16</v>
      </c>
    </row>
    <row r="1221" spans="1:4">
      <c r="A1221" s="152" t="s">
        <v>9594</v>
      </c>
      <c r="B1221" s="151" t="s">
        <v>15296</v>
      </c>
      <c r="C1221" s="150" t="s">
        <v>8153</v>
      </c>
      <c r="D1221" s="153" t="s">
        <v>16</v>
      </c>
    </row>
    <row r="1222" spans="1:4">
      <c r="A1222" s="152" t="s">
        <v>9595</v>
      </c>
      <c r="B1222" s="151" t="s">
        <v>15297</v>
      </c>
      <c r="C1222" s="150" t="s">
        <v>8153</v>
      </c>
      <c r="D1222" s="153" t="s">
        <v>16</v>
      </c>
    </row>
    <row r="1223" spans="1:4">
      <c r="A1223" s="152">
        <v>8899</v>
      </c>
      <c r="B1223" s="151" t="s">
        <v>15570</v>
      </c>
      <c r="D1223" s="153" t="s">
        <v>16</v>
      </c>
    </row>
    <row r="1224" spans="1:4">
      <c r="A1224" s="152" t="s">
        <v>173</v>
      </c>
      <c r="B1224" s="151" t="s">
        <v>172</v>
      </c>
      <c r="C1224" s="150" t="s">
        <v>160</v>
      </c>
      <c r="D1224" s="153" t="s">
        <v>16</v>
      </c>
    </row>
    <row r="1225" spans="1:4">
      <c r="A1225" s="152" t="s">
        <v>9596</v>
      </c>
      <c r="B1225" s="151" t="s">
        <v>9597</v>
      </c>
      <c r="C1225" s="150" t="s">
        <v>160</v>
      </c>
      <c r="D1225" s="153" t="s">
        <v>16</v>
      </c>
    </row>
    <row r="1226" spans="1:4">
      <c r="A1226" s="152" t="s">
        <v>9598</v>
      </c>
      <c r="B1226" s="151" t="s">
        <v>9599</v>
      </c>
      <c r="C1226" s="150" t="s">
        <v>160</v>
      </c>
      <c r="D1226" s="153" t="s">
        <v>16</v>
      </c>
    </row>
    <row r="1227" spans="1:4">
      <c r="A1227" s="152" t="s">
        <v>9600</v>
      </c>
      <c r="B1227" s="151" t="s">
        <v>9601</v>
      </c>
      <c r="C1227" s="150" t="s">
        <v>160</v>
      </c>
      <c r="D1227" s="153" t="s">
        <v>16</v>
      </c>
    </row>
    <row r="1228" spans="1:4">
      <c r="A1228" s="152" t="s">
        <v>9602</v>
      </c>
      <c r="B1228" s="151" t="s">
        <v>9603</v>
      </c>
      <c r="C1228" s="150" t="s">
        <v>8153</v>
      </c>
      <c r="D1228" s="153" t="s">
        <v>16</v>
      </c>
    </row>
    <row r="1229" spans="1:4">
      <c r="A1229" s="152" t="s">
        <v>9604</v>
      </c>
      <c r="B1229" s="151" t="s">
        <v>9605</v>
      </c>
      <c r="C1229" s="150" t="s">
        <v>160</v>
      </c>
      <c r="D1229" s="153" t="s">
        <v>16</v>
      </c>
    </row>
    <row r="1230" spans="1:4">
      <c r="A1230" s="152" t="s">
        <v>9606</v>
      </c>
      <c r="B1230" s="151" t="s">
        <v>9607</v>
      </c>
      <c r="C1230" s="150" t="s">
        <v>160</v>
      </c>
      <c r="D1230" s="153" t="s">
        <v>16</v>
      </c>
    </row>
    <row r="1231" spans="1:4">
      <c r="A1231" s="152" t="s">
        <v>116</v>
      </c>
      <c r="B1231" s="151" t="s">
        <v>115</v>
      </c>
      <c r="C1231" s="150" t="s">
        <v>160</v>
      </c>
      <c r="D1231" s="153" t="s">
        <v>16</v>
      </c>
    </row>
    <row r="1232" spans="1:4">
      <c r="A1232" s="152" t="s">
        <v>9608</v>
      </c>
      <c r="B1232" s="151" t="s">
        <v>9609</v>
      </c>
      <c r="C1232" s="150" t="s">
        <v>160</v>
      </c>
      <c r="D1232" s="153" t="s">
        <v>16</v>
      </c>
    </row>
    <row r="1233" spans="1:4">
      <c r="A1233" s="152" t="s">
        <v>9610</v>
      </c>
      <c r="B1233" s="151" t="s">
        <v>9611</v>
      </c>
      <c r="C1233" s="150" t="s">
        <v>160</v>
      </c>
      <c r="D1233" s="153" t="s">
        <v>16</v>
      </c>
    </row>
    <row r="1234" spans="1:4">
      <c r="A1234" s="152" t="s">
        <v>9612</v>
      </c>
      <c r="B1234" s="151" t="s">
        <v>9613</v>
      </c>
      <c r="C1234" s="150" t="s">
        <v>8153</v>
      </c>
      <c r="D1234" s="153" t="s">
        <v>16</v>
      </c>
    </row>
    <row r="1235" spans="1:4">
      <c r="A1235" s="152" t="s">
        <v>9614</v>
      </c>
      <c r="B1235" s="151" t="s">
        <v>9615</v>
      </c>
      <c r="C1235" s="150" t="s">
        <v>8153</v>
      </c>
      <c r="D1235" s="153" t="s">
        <v>16</v>
      </c>
    </row>
    <row r="1236" spans="1:4">
      <c r="A1236" s="152" t="s">
        <v>97</v>
      </c>
      <c r="B1236" s="151" t="s">
        <v>114</v>
      </c>
      <c r="C1236" s="150" t="s">
        <v>160</v>
      </c>
      <c r="D1236" s="153" t="s">
        <v>16</v>
      </c>
    </row>
    <row r="1237" spans="1:4">
      <c r="A1237" s="152" t="s">
        <v>9616</v>
      </c>
      <c r="B1237" s="151" t="s">
        <v>9617</v>
      </c>
      <c r="C1237" s="150" t="s">
        <v>8153</v>
      </c>
      <c r="D1237" s="153" t="s">
        <v>16</v>
      </c>
    </row>
    <row r="1238" spans="1:4">
      <c r="A1238" s="152" t="s">
        <v>9618</v>
      </c>
      <c r="B1238" s="151" t="s">
        <v>9619</v>
      </c>
      <c r="C1238" s="150" t="s">
        <v>8153</v>
      </c>
      <c r="D1238" s="153" t="s">
        <v>16</v>
      </c>
    </row>
    <row r="1239" spans="1:4">
      <c r="A1239" s="152" t="s">
        <v>9620</v>
      </c>
      <c r="B1239" s="151" t="s">
        <v>9621</v>
      </c>
      <c r="C1239" s="150" t="s">
        <v>160</v>
      </c>
      <c r="D1239" s="153" t="s">
        <v>16</v>
      </c>
    </row>
    <row r="1240" spans="1:4">
      <c r="A1240" s="152" t="s">
        <v>9622</v>
      </c>
      <c r="B1240" s="151" t="s">
        <v>9623</v>
      </c>
      <c r="C1240" s="150" t="s">
        <v>160</v>
      </c>
      <c r="D1240" s="153" t="s">
        <v>16</v>
      </c>
    </row>
    <row r="1241" spans="1:4">
      <c r="A1241" s="152" t="s">
        <v>9624</v>
      </c>
      <c r="B1241" s="151" t="s">
        <v>9625</v>
      </c>
      <c r="C1241" s="150" t="s">
        <v>160</v>
      </c>
      <c r="D1241" s="153" t="s">
        <v>16</v>
      </c>
    </row>
    <row r="1242" spans="1:4">
      <c r="A1242" s="152" t="s">
        <v>9626</v>
      </c>
      <c r="B1242" s="151" t="s">
        <v>9627</v>
      </c>
      <c r="C1242" s="150" t="s">
        <v>160</v>
      </c>
      <c r="D1242" s="153" t="s">
        <v>16</v>
      </c>
    </row>
    <row r="1243" spans="1:4">
      <c r="A1243" s="152" t="s">
        <v>9628</v>
      </c>
      <c r="B1243" s="151" t="s">
        <v>9629</v>
      </c>
      <c r="C1243" s="150" t="s">
        <v>160</v>
      </c>
      <c r="D1243" s="153" t="s">
        <v>16</v>
      </c>
    </row>
    <row r="1244" spans="1:4">
      <c r="A1244" s="152">
        <v>8900</v>
      </c>
      <c r="B1244" s="151" t="s">
        <v>15571</v>
      </c>
      <c r="D1244" s="153" t="s">
        <v>16</v>
      </c>
    </row>
    <row r="1245" spans="1:4">
      <c r="A1245" s="152" t="s">
        <v>99</v>
      </c>
      <c r="B1245" s="151" t="s">
        <v>117</v>
      </c>
      <c r="C1245" s="150" t="s">
        <v>160</v>
      </c>
      <c r="D1245" s="153" t="s">
        <v>16</v>
      </c>
    </row>
    <row r="1246" spans="1:4">
      <c r="A1246" s="152" t="s">
        <v>9630</v>
      </c>
      <c r="B1246" s="151" t="s">
        <v>8055</v>
      </c>
      <c r="C1246" s="150" t="s">
        <v>160</v>
      </c>
      <c r="D1246" s="153" t="s">
        <v>16</v>
      </c>
    </row>
    <row r="1247" spans="1:4">
      <c r="A1247" s="152" t="s">
        <v>9631</v>
      </c>
      <c r="B1247" s="151" t="s">
        <v>9632</v>
      </c>
      <c r="C1247" s="150" t="s">
        <v>160</v>
      </c>
      <c r="D1247" s="153" t="s">
        <v>16</v>
      </c>
    </row>
    <row r="1248" spans="1:4">
      <c r="A1248" s="152" t="s">
        <v>9633</v>
      </c>
      <c r="B1248" s="151" t="s">
        <v>9634</v>
      </c>
      <c r="C1248" s="150" t="s">
        <v>160</v>
      </c>
      <c r="D1248" s="153" t="s">
        <v>16</v>
      </c>
    </row>
    <row r="1249" spans="1:4">
      <c r="A1249" s="152" t="s">
        <v>98</v>
      </c>
      <c r="B1249" s="151" t="s">
        <v>176</v>
      </c>
      <c r="C1249" s="150" t="s">
        <v>160</v>
      </c>
      <c r="D1249" s="153" t="s">
        <v>16</v>
      </c>
    </row>
    <row r="1250" spans="1:4">
      <c r="A1250" s="152">
        <v>8901</v>
      </c>
      <c r="B1250" s="151" t="s">
        <v>15572</v>
      </c>
      <c r="D1250" s="153" t="s">
        <v>16</v>
      </c>
    </row>
    <row r="1251" spans="1:4">
      <c r="A1251" s="152" t="s">
        <v>9635</v>
      </c>
      <c r="B1251" s="151" t="s">
        <v>9636</v>
      </c>
      <c r="C1251" s="150" t="s">
        <v>160</v>
      </c>
      <c r="D1251" s="153" t="s">
        <v>16</v>
      </c>
    </row>
    <row r="1252" spans="1:4">
      <c r="A1252" s="152" t="s">
        <v>9637</v>
      </c>
      <c r="B1252" s="151" t="s">
        <v>9638</v>
      </c>
      <c r="C1252" s="150" t="s">
        <v>8153</v>
      </c>
      <c r="D1252" s="153" t="s">
        <v>16</v>
      </c>
    </row>
    <row r="1253" spans="1:4">
      <c r="A1253" s="152" t="s">
        <v>9639</v>
      </c>
      <c r="B1253" s="151" t="s">
        <v>9640</v>
      </c>
      <c r="C1253" s="150" t="s">
        <v>8153</v>
      </c>
      <c r="D1253" s="153" t="s">
        <v>16</v>
      </c>
    </row>
    <row r="1254" spans="1:4">
      <c r="A1254" s="152" t="s">
        <v>9641</v>
      </c>
      <c r="B1254" s="151" t="s">
        <v>9642</v>
      </c>
      <c r="C1254" s="150" t="s">
        <v>8153</v>
      </c>
      <c r="D1254" s="153" t="s">
        <v>16</v>
      </c>
    </row>
    <row r="1255" spans="1:4">
      <c r="A1255" s="152" t="s">
        <v>9643</v>
      </c>
      <c r="B1255" s="151" t="s">
        <v>9644</v>
      </c>
      <c r="C1255" s="150" t="s">
        <v>8153</v>
      </c>
      <c r="D1255" s="153" t="s">
        <v>16</v>
      </c>
    </row>
    <row r="1256" spans="1:4">
      <c r="A1256" s="152" t="s">
        <v>9645</v>
      </c>
      <c r="B1256" s="151" t="s">
        <v>9646</v>
      </c>
      <c r="C1256" s="150" t="s">
        <v>8153</v>
      </c>
      <c r="D1256" s="153" t="s">
        <v>16</v>
      </c>
    </row>
    <row r="1257" spans="1:4">
      <c r="A1257" s="152" t="s">
        <v>9647</v>
      </c>
      <c r="B1257" s="151" t="s">
        <v>9648</v>
      </c>
      <c r="C1257" s="150" t="s">
        <v>8153</v>
      </c>
      <c r="D1257" s="153" t="s">
        <v>16</v>
      </c>
    </row>
    <row r="1258" spans="1:4">
      <c r="A1258" s="152" t="s">
        <v>9649</v>
      </c>
      <c r="B1258" s="151" t="s">
        <v>9650</v>
      </c>
      <c r="C1258" s="150" t="s">
        <v>8153</v>
      </c>
      <c r="D1258" s="153" t="s">
        <v>16</v>
      </c>
    </row>
    <row r="1259" spans="1:4">
      <c r="A1259" s="152" t="s">
        <v>9651</v>
      </c>
      <c r="B1259" s="151" t="s">
        <v>9652</v>
      </c>
      <c r="C1259" s="150" t="s">
        <v>8153</v>
      </c>
      <c r="D1259" s="153" t="s">
        <v>16</v>
      </c>
    </row>
    <row r="1260" spans="1:4">
      <c r="A1260" s="152">
        <v>8680</v>
      </c>
      <c r="B1260" s="151" t="s">
        <v>15573</v>
      </c>
      <c r="D1260" s="153" t="s">
        <v>16</v>
      </c>
    </row>
    <row r="1261" spans="1:4">
      <c r="A1261" s="152">
        <v>8902</v>
      </c>
      <c r="B1261" s="151" t="s">
        <v>15574</v>
      </c>
      <c r="D1261" s="153" t="s">
        <v>16</v>
      </c>
    </row>
    <row r="1262" spans="1:4">
      <c r="A1262" s="152" t="s">
        <v>9653</v>
      </c>
      <c r="B1262" s="151" t="s">
        <v>9654</v>
      </c>
      <c r="C1262" s="150" t="s">
        <v>269</v>
      </c>
      <c r="D1262" s="153" t="s">
        <v>16</v>
      </c>
    </row>
    <row r="1263" spans="1:4">
      <c r="A1263" s="152">
        <v>8903</v>
      </c>
      <c r="B1263" s="151" t="s">
        <v>15575</v>
      </c>
      <c r="D1263" s="153" t="s">
        <v>16</v>
      </c>
    </row>
    <row r="1264" spans="1:4">
      <c r="A1264" s="152" t="s">
        <v>9655</v>
      </c>
      <c r="B1264" s="151" t="s">
        <v>9656</v>
      </c>
      <c r="C1264" s="150" t="s">
        <v>269</v>
      </c>
      <c r="D1264" s="153" t="s">
        <v>16</v>
      </c>
    </row>
    <row r="1265" spans="1:4">
      <c r="A1265" s="152" t="s">
        <v>9657</v>
      </c>
      <c r="B1265" s="151" t="s">
        <v>9658</v>
      </c>
      <c r="C1265" s="150" t="s">
        <v>269</v>
      </c>
      <c r="D1265" s="153" t="s">
        <v>16</v>
      </c>
    </row>
    <row r="1266" spans="1:4">
      <c r="A1266" s="152">
        <v>8904</v>
      </c>
      <c r="B1266" s="151" t="s">
        <v>15576</v>
      </c>
      <c r="D1266" s="153" t="s">
        <v>16</v>
      </c>
    </row>
    <row r="1267" spans="1:4">
      <c r="A1267" s="152" t="s">
        <v>9659</v>
      </c>
      <c r="B1267" s="151" t="s">
        <v>9660</v>
      </c>
      <c r="C1267" s="150" t="s">
        <v>269</v>
      </c>
      <c r="D1267" s="153" t="s">
        <v>16</v>
      </c>
    </row>
    <row r="1268" spans="1:4">
      <c r="A1268" s="152" t="s">
        <v>9661</v>
      </c>
      <c r="B1268" s="151" t="s">
        <v>9662</v>
      </c>
      <c r="C1268" s="150" t="s">
        <v>269</v>
      </c>
      <c r="D1268" s="153" t="s">
        <v>16</v>
      </c>
    </row>
    <row r="1269" spans="1:4">
      <c r="A1269" s="152" t="s">
        <v>9663</v>
      </c>
      <c r="B1269" s="151" t="s">
        <v>9664</v>
      </c>
      <c r="C1269" s="150" t="s">
        <v>269</v>
      </c>
      <c r="D1269" s="153" t="s">
        <v>16</v>
      </c>
    </row>
    <row r="1270" spans="1:4">
      <c r="A1270" s="152" t="s">
        <v>9665</v>
      </c>
      <c r="B1270" s="151" t="s">
        <v>9666</v>
      </c>
      <c r="C1270" s="150" t="s">
        <v>269</v>
      </c>
      <c r="D1270" s="153" t="s">
        <v>16</v>
      </c>
    </row>
    <row r="1271" spans="1:4">
      <c r="A1271" s="152">
        <v>8905</v>
      </c>
      <c r="B1271" s="151" t="s">
        <v>15577</v>
      </c>
      <c r="D1271" s="153" t="s">
        <v>16</v>
      </c>
    </row>
    <row r="1272" spans="1:4">
      <c r="A1272" s="152" t="s">
        <v>9667</v>
      </c>
      <c r="B1272" s="151" t="s">
        <v>9668</v>
      </c>
      <c r="C1272" s="150" t="s">
        <v>269</v>
      </c>
      <c r="D1272" s="153" t="s">
        <v>16</v>
      </c>
    </row>
    <row r="1273" spans="1:4">
      <c r="A1273" s="152" t="s">
        <v>9669</v>
      </c>
      <c r="B1273" s="151" t="s">
        <v>9670</v>
      </c>
      <c r="C1273" s="150" t="s">
        <v>269</v>
      </c>
      <c r="D1273" s="153" t="s">
        <v>16</v>
      </c>
    </row>
    <row r="1274" spans="1:4">
      <c r="A1274" s="152">
        <v>8906</v>
      </c>
      <c r="B1274" s="151" t="s">
        <v>15578</v>
      </c>
      <c r="D1274" s="153" t="s">
        <v>16</v>
      </c>
    </row>
    <row r="1275" spans="1:4">
      <c r="A1275" s="152" t="s">
        <v>9671</v>
      </c>
      <c r="B1275" s="151" t="s">
        <v>9672</v>
      </c>
      <c r="C1275" s="150" t="s">
        <v>8153</v>
      </c>
      <c r="D1275" s="153" t="s">
        <v>16</v>
      </c>
    </row>
    <row r="1276" spans="1:4">
      <c r="A1276" s="152">
        <v>8907</v>
      </c>
      <c r="B1276" s="151" t="s">
        <v>15579</v>
      </c>
      <c r="D1276" s="153" t="s">
        <v>16</v>
      </c>
    </row>
    <row r="1277" spans="1:4">
      <c r="A1277" s="152" t="s">
        <v>9673</v>
      </c>
      <c r="B1277" s="151" t="s">
        <v>9674</v>
      </c>
      <c r="C1277" s="150" t="s">
        <v>145</v>
      </c>
      <c r="D1277" s="153" t="s">
        <v>16</v>
      </c>
    </row>
    <row r="1278" spans="1:4">
      <c r="A1278" s="152" t="s">
        <v>9675</v>
      </c>
      <c r="B1278" s="151" t="s">
        <v>9676</v>
      </c>
      <c r="C1278" s="150" t="s">
        <v>145</v>
      </c>
      <c r="D1278" s="153" t="s">
        <v>16</v>
      </c>
    </row>
    <row r="1279" spans="1:4">
      <c r="A1279" s="152" t="s">
        <v>9677</v>
      </c>
      <c r="B1279" s="151" t="s">
        <v>9678</v>
      </c>
      <c r="C1279" s="150" t="s">
        <v>145</v>
      </c>
      <c r="D1279" s="153" t="s">
        <v>16</v>
      </c>
    </row>
    <row r="1280" spans="1:4">
      <c r="A1280" s="152" t="s">
        <v>9679</v>
      </c>
      <c r="B1280" s="151" t="s">
        <v>9680</v>
      </c>
      <c r="C1280" s="150" t="s">
        <v>145</v>
      </c>
      <c r="D1280" s="153" t="s">
        <v>16</v>
      </c>
    </row>
    <row r="1281" spans="1:4">
      <c r="A1281" s="152" t="s">
        <v>9681</v>
      </c>
      <c r="B1281" s="151" t="s">
        <v>9682</v>
      </c>
      <c r="C1281" s="150" t="s">
        <v>145</v>
      </c>
      <c r="D1281" s="153" t="s">
        <v>16</v>
      </c>
    </row>
    <row r="1282" spans="1:4">
      <c r="A1282" s="152" t="s">
        <v>9683</v>
      </c>
      <c r="B1282" s="151" t="s">
        <v>9684</v>
      </c>
      <c r="C1282" s="150" t="s">
        <v>145</v>
      </c>
      <c r="D1282" s="153" t="s">
        <v>16</v>
      </c>
    </row>
    <row r="1283" spans="1:4">
      <c r="A1283" s="152">
        <v>8908</v>
      </c>
      <c r="B1283" s="151" t="s">
        <v>15580</v>
      </c>
      <c r="D1283" s="153" t="s">
        <v>16</v>
      </c>
    </row>
    <row r="1284" spans="1:4">
      <c r="A1284" s="152" t="s">
        <v>9685</v>
      </c>
      <c r="B1284" s="151" t="s">
        <v>9686</v>
      </c>
      <c r="C1284" s="150" t="s">
        <v>145</v>
      </c>
      <c r="D1284" s="153" t="s">
        <v>16</v>
      </c>
    </row>
    <row r="1285" spans="1:4">
      <c r="A1285" s="152" t="s">
        <v>9687</v>
      </c>
      <c r="B1285" s="151" t="s">
        <v>9688</v>
      </c>
      <c r="C1285" s="150" t="s">
        <v>145</v>
      </c>
      <c r="D1285" s="153" t="s">
        <v>16</v>
      </c>
    </row>
    <row r="1286" spans="1:4">
      <c r="A1286" s="152" t="s">
        <v>9689</v>
      </c>
      <c r="B1286" s="151" t="s">
        <v>9690</v>
      </c>
      <c r="C1286" s="150" t="s">
        <v>145</v>
      </c>
      <c r="D1286" s="153" t="s">
        <v>16</v>
      </c>
    </row>
    <row r="1287" spans="1:4">
      <c r="A1287" s="152">
        <v>8909</v>
      </c>
      <c r="B1287" s="151" t="s">
        <v>15581</v>
      </c>
      <c r="D1287" s="153" t="s">
        <v>16</v>
      </c>
    </row>
    <row r="1288" spans="1:4">
      <c r="A1288" s="152" t="s">
        <v>9691</v>
      </c>
      <c r="B1288" s="151" t="s">
        <v>9692</v>
      </c>
      <c r="C1288" s="150" t="s">
        <v>269</v>
      </c>
      <c r="D1288" s="153" t="s">
        <v>16</v>
      </c>
    </row>
    <row r="1289" spans="1:4">
      <c r="A1289" s="152" t="s">
        <v>9693</v>
      </c>
      <c r="B1289" s="151" t="s">
        <v>9694</v>
      </c>
      <c r="C1289" s="150" t="s">
        <v>269</v>
      </c>
      <c r="D1289" s="153" t="s">
        <v>16</v>
      </c>
    </row>
    <row r="1290" spans="1:4">
      <c r="A1290" s="152">
        <v>8910</v>
      </c>
      <c r="B1290" s="151" t="s">
        <v>15582</v>
      </c>
      <c r="D1290" s="153" t="s">
        <v>16</v>
      </c>
    </row>
    <row r="1291" spans="1:4">
      <c r="A1291" s="152" t="s">
        <v>9695</v>
      </c>
      <c r="B1291" s="151" t="s">
        <v>9696</v>
      </c>
      <c r="C1291" s="150" t="s">
        <v>269</v>
      </c>
      <c r="D1291" s="153" t="s">
        <v>16</v>
      </c>
    </row>
    <row r="1292" spans="1:4">
      <c r="A1292" s="152" t="s">
        <v>9697</v>
      </c>
      <c r="B1292" s="151" t="s">
        <v>9698</v>
      </c>
      <c r="C1292" s="150" t="s">
        <v>269</v>
      </c>
      <c r="D1292" s="153" t="s">
        <v>16</v>
      </c>
    </row>
    <row r="1293" spans="1:4">
      <c r="A1293" s="152">
        <v>8911</v>
      </c>
      <c r="B1293" s="151" t="s">
        <v>15583</v>
      </c>
      <c r="D1293" s="153" t="s">
        <v>16</v>
      </c>
    </row>
    <row r="1294" spans="1:4">
      <c r="A1294" s="152" t="s">
        <v>9699</v>
      </c>
      <c r="B1294" s="151" t="s">
        <v>9700</v>
      </c>
      <c r="C1294" s="150" t="s">
        <v>269</v>
      </c>
      <c r="D1294" s="153" t="s">
        <v>16</v>
      </c>
    </row>
    <row r="1295" spans="1:4">
      <c r="A1295" s="152" t="s">
        <v>9701</v>
      </c>
      <c r="B1295" s="151" t="s">
        <v>9702</v>
      </c>
      <c r="C1295" s="150" t="s">
        <v>269</v>
      </c>
      <c r="D1295" s="153" t="s">
        <v>16</v>
      </c>
    </row>
    <row r="1296" spans="1:4">
      <c r="A1296" s="152">
        <v>8912</v>
      </c>
      <c r="B1296" s="151" t="s">
        <v>15584</v>
      </c>
      <c r="D1296" s="153" t="s">
        <v>16</v>
      </c>
    </row>
    <row r="1297" spans="1:4">
      <c r="A1297" s="152" t="s">
        <v>9703</v>
      </c>
      <c r="B1297" s="151" t="s">
        <v>9704</v>
      </c>
      <c r="C1297" s="150" t="s">
        <v>269</v>
      </c>
      <c r="D1297" s="153" t="s">
        <v>16</v>
      </c>
    </row>
    <row r="1298" spans="1:4">
      <c r="A1298" s="152" t="s">
        <v>9705</v>
      </c>
      <c r="B1298" s="151" t="s">
        <v>9706</v>
      </c>
      <c r="C1298" s="150" t="s">
        <v>269</v>
      </c>
      <c r="D1298" s="153" t="s">
        <v>16</v>
      </c>
    </row>
    <row r="1299" spans="1:4">
      <c r="A1299" s="152">
        <v>8913</v>
      </c>
      <c r="B1299" s="151" t="s">
        <v>15585</v>
      </c>
      <c r="D1299" s="153" t="s">
        <v>16</v>
      </c>
    </row>
    <row r="1300" spans="1:4">
      <c r="A1300" s="152" t="s">
        <v>9707</v>
      </c>
      <c r="B1300" s="151" t="s">
        <v>9708</v>
      </c>
      <c r="C1300" s="150" t="s">
        <v>269</v>
      </c>
      <c r="D1300" s="153" t="s">
        <v>16</v>
      </c>
    </row>
    <row r="1301" spans="1:4">
      <c r="A1301" s="152" t="s">
        <v>9709</v>
      </c>
      <c r="B1301" s="151" t="s">
        <v>9710</v>
      </c>
      <c r="C1301" s="150" t="s">
        <v>269</v>
      </c>
      <c r="D1301" s="153" t="s">
        <v>16</v>
      </c>
    </row>
    <row r="1302" spans="1:4">
      <c r="A1302" s="152">
        <v>8914</v>
      </c>
      <c r="B1302" s="151" t="s">
        <v>15586</v>
      </c>
      <c r="D1302" s="153" t="s">
        <v>16</v>
      </c>
    </row>
    <row r="1303" spans="1:4">
      <c r="A1303" s="152" t="s">
        <v>9711</v>
      </c>
      <c r="B1303" s="151" t="s">
        <v>9712</v>
      </c>
      <c r="C1303" s="150" t="s">
        <v>269</v>
      </c>
      <c r="D1303" s="153" t="s">
        <v>16</v>
      </c>
    </row>
    <row r="1304" spans="1:4">
      <c r="A1304" s="152" t="s">
        <v>9713</v>
      </c>
      <c r="B1304" s="151" t="s">
        <v>9714</v>
      </c>
      <c r="C1304" s="150" t="s">
        <v>269</v>
      </c>
      <c r="D1304" s="153" t="s">
        <v>16</v>
      </c>
    </row>
    <row r="1305" spans="1:4">
      <c r="A1305" s="152">
        <v>8681</v>
      </c>
      <c r="B1305" s="151" t="s">
        <v>15587</v>
      </c>
      <c r="D1305" s="153" t="s">
        <v>16</v>
      </c>
    </row>
    <row r="1306" spans="1:4">
      <c r="A1306" s="152">
        <v>8915</v>
      </c>
      <c r="B1306" s="151" t="s">
        <v>15588</v>
      </c>
      <c r="D1306" s="153" t="s">
        <v>16</v>
      </c>
    </row>
    <row r="1307" spans="1:4">
      <c r="A1307" s="152" t="s">
        <v>9715</v>
      </c>
      <c r="B1307" s="151" t="s">
        <v>9716</v>
      </c>
      <c r="C1307" s="150" t="s">
        <v>145</v>
      </c>
      <c r="D1307" s="153" t="s">
        <v>16</v>
      </c>
    </row>
    <row r="1308" spans="1:4">
      <c r="A1308" s="152" t="s">
        <v>9717</v>
      </c>
      <c r="B1308" s="151" t="s">
        <v>9718</v>
      </c>
      <c r="C1308" s="150" t="s">
        <v>145</v>
      </c>
      <c r="D1308" s="153" t="s">
        <v>16</v>
      </c>
    </row>
    <row r="1309" spans="1:4">
      <c r="A1309" s="152" t="s">
        <v>9719</v>
      </c>
      <c r="B1309" s="151" t="s">
        <v>9720</v>
      </c>
      <c r="C1309" s="150" t="s">
        <v>145</v>
      </c>
      <c r="D1309" s="153" t="s">
        <v>16</v>
      </c>
    </row>
    <row r="1310" spans="1:4">
      <c r="A1310" s="152" t="s">
        <v>9721</v>
      </c>
      <c r="B1310" s="151" t="s">
        <v>9722</v>
      </c>
      <c r="C1310" s="150" t="s">
        <v>145</v>
      </c>
      <c r="D1310" s="153" t="s">
        <v>16</v>
      </c>
    </row>
    <row r="1311" spans="1:4">
      <c r="A1311" s="152" t="s">
        <v>9723</v>
      </c>
      <c r="B1311" s="151" t="s">
        <v>9724</v>
      </c>
      <c r="C1311" s="150" t="s">
        <v>145</v>
      </c>
      <c r="D1311" s="153" t="s">
        <v>16</v>
      </c>
    </row>
    <row r="1312" spans="1:4">
      <c r="A1312" s="152" t="s">
        <v>9725</v>
      </c>
      <c r="B1312" s="151" t="s">
        <v>9726</v>
      </c>
      <c r="C1312" s="150" t="s">
        <v>145</v>
      </c>
      <c r="D1312" s="153" t="s">
        <v>16</v>
      </c>
    </row>
    <row r="1313" spans="1:4">
      <c r="A1313" s="152" t="s">
        <v>9727</v>
      </c>
      <c r="B1313" s="151" t="s">
        <v>9728</v>
      </c>
      <c r="C1313" s="150" t="s">
        <v>145</v>
      </c>
      <c r="D1313" s="153" t="s">
        <v>16</v>
      </c>
    </row>
    <row r="1314" spans="1:4">
      <c r="A1314" s="152" t="s">
        <v>9729</v>
      </c>
      <c r="B1314" s="151" t="s">
        <v>9730</v>
      </c>
      <c r="C1314" s="150" t="s">
        <v>145</v>
      </c>
      <c r="D1314" s="153" t="s">
        <v>16</v>
      </c>
    </row>
    <row r="1315" spans="1:4">
      <c r="A1315" s="152" t="s">
        <v>9731</v>
      </c>
      <c r="B1315" s="151" t="s">
        <v>9732</v>
      </c>
      <c r="C1315" s="150" t="s">
        <v>145</v>
      </c>
      <c r="D1315" s="153" t="s">
        <v>16</v>
      </c>
    </row>
    <row r="1316" spans="1:4">
      <c r="A1316" s="152" t="s">
        <v>9733</v>
      </c>
      <c r="B1316" s="151" t="s">
        <v>9734</v>
      </c>
      <c r="C1316" s="150" t="s">
        <v>145</v>
      </c>
      <c r="D1316" s="153" t="s">
        <v>16</v>
      </c>
    </row>
    <row r="1317" spans="1:4">
      <c r="A1317" s="152" t="s">
        <v>9735</v>
      </c>
      <c r="B1317" s="151" t="s">
        <v>9736</v>
      </c>
      <c r="C1317" s="150" t="s">
        <v>145</v>
      </c>
      <c r="D1317" s="153" t="s">
        <v>16</v>
      </c>
    </row>
    <row r="1318" spans="1:4">
      <c r="A1318" s="152" t="s">
        <v>9737</v>
      </c>
      <c r="B1318" s="151" t="s">
        <v>9738</v>
      </c>
      <c r="C1318" s="150" t="s">
        <v>145</v>
      </c>
      <c r="D1318" s="153" t="s">
        <v>16</v>
      </c>
    </row>
    <row r="1319" spans="1:4">
      <c r="A1319" s="152" t="s">
        <v>9739</v>
      </c>
      <c r="B1319" s="151" t="s">
        <v>9740</v>
      </c>
      <c r="C1319" s="150" t="s">
        <v>145</v>
      </c>
      <c r="D1319" s="153" t="s">
        <v>16</v>
      </c>
    </row>
    <row r="1320" spans="1:4">
      <c r="A1320" s="152">
        <v>8916</v>
      </c>
      <c r="B1320" s="151" t="s">
        <v>15589</v>
      </c>
      <c r="D1320" s="153" t="s">
        <v>16</v>
      </c>
    </row>
    <row r="1321" spans="1:4">
      <c r="A1321" s="152" t="s">
        <v>9741</v>
      </c>
      <c r="B1321" s="151" t="s">
        <v>9742</v>
      </c>
      <c r="C1321" s="150" t="s">
        <v>145</v>
      </c>
      <c r="D1321" s="153" t="s">
        <v>16</v>
      </c>
    </row>
    <row r="1322" spans="1:4">
      <c r="A1322" s="152" t="s">
        <v>9743</v>
      </c>
      <c r="B1322" s="151" t="s">
        <v>9744</v>
      </c>
      <c r="C1322" s="150" t="s">
        <v>145</v>
      </c>
      <c r="D1322" s="153" t="s">
        <v>16</v>
      </c>
    </row>
    <row r="1323" spans="1:4">
      <c r="A1323" s="152" t="s">
        <v>9745</v>
      </c>
      <c r="B1323" s="151" t="s">
        <v>9746</v>
      </c>
      <c r="C1323" s="150" t="s">
        <v>145</v>
      </c>
      <c r="D1323" s="153" t="s">
        <v>16</v>
      </c>
    </row>
    <row r="1324" spans="1:4">
      <c r="A1324" s="152" t="s">
        <v>9747</v>
      </c>
      <c r="B1324" s="151" t="s">
        <v>9748</v>
      </c>
      <c r="C1324" s="150" t="s">
        <v>145</v>
      </c>
      <c r="D1324" s="153" t="s">
        <v>16</v>
      </c>
    </row>
    <row r="1325" spans="1:4">
      <c r="A1325" s="152" t="s">
        <v>9749</v>
      </c>
      <c r="B1325" s="151" t="s">
        <v>9750</v>
      </c>
      <c r="C1325" s="150" t="s">
        <v>145</v>
      </c>
      <c r="D1325" s="153" t="s">
        <v>16</v>
      </c>
    </row>
    <row r="1326" spans="1:4">
      <c r="A1326" s="152" t="s">
        <v>9751</v>
      </c>
      <c r="B1326" s="151" t="s">
        <v>9752</v>
      </c>
      <c r="C1326" s="150" t="s">
        <v>145</v>
      </c>
      <c r="D1326" s="153" t="s">
        <v>16</v>
      </c>
    </row>
    <row r="1327" spans="1:4">
      <c r="A1327" s="152" t="s">
        <v>9753</v>
      </c>
      <c r="B1327" s="151" t="s">
        <v>9754</v>
      </c>
      <c r="C1327" s="150" t="s">
        <v>145</v>
      </c>
      <c r="D1327" s="153" t="s">
        <v>16</v>
      </c>
    </row>
    <row r="1328" spans="1:4">
      <c r="A1328" s="152" t="s">
        <v>9755</v>
      </c>
      <c r="B1328" s="151" t="s">
        <v>9756</v>
      </c>
      <c r="C1328" s="150" t="s">
        <v>145</v>
      </c>
      <c r="D1328" s="153" t="s">
        <v>16</v>
      </c>
    </row>
    <row r="1329" spans="1:4">
      <c r="A1329" s="152" t="s">
        <v>9757</v>
      </c>
      <c r="B1329" s="151" t="s">
        <v>9758</v>
      </c>
      <c r="C1329" s="150" t="s">
        <v>145</v>
      </c>
      <c r="D1329" s="153" t="s">
        <v>16</v>
      </c>
    </row>
    <row r="1330" spans="1:4">
      <c r="A1330" s="152" t="s">
        <v>9759</v>
      </c>
      <c r="B1330" s="151" t="s">
        <v>9760</v>
      </c>
      <c r="C1330" s="150" t="s">
        <v>145</v>
      </c>
      <c r="D1330" s="153" t="s">
        <v>16</v>
      </c>
    </row>
    <row r="1331" spans="1:4">
      <c r="A1331" s="152" t="s">
        <v>9761</v>
      </c>
      <c r="B1331" s="151" t="s">
        <v>9762</v>
      </c>
      <c r="C1331" s="150" t="s">
        <v>145</v>
      </c>
      <c r="D1331" s="153" t="s">
        <v>16</v>
      </c>
    </row>
    <row r="1332" spans="1:4">
      <c r="A1332" s="152" t="s">
        <v>9763</v>
      </c>
      <c r="B1332" s="151" t="s">
        <v>9764</v>
      </c>
      <c r="C1332" s="150" t="s">
        <v>145</v>
      </c>
      <c r="D1332" s="153" t="s">
        <v>16</v>
      </c>
    </row>
    <row r="1333" spans="1:4">
      <c r="A1333" s="152" t="s">
        <v>9765</v>
      </c>
      <c r="B1333" s="151" t="s">
        <v>9766</v>
      </c>
      <c r="C1333" s="150" t="s">
        <v>145</v>
      </c>
      <c r="D1333" s="153" t="s">
        <v>16</v>
      </c>
    </row>
    <row r="1334" spans="1:4">
      <c r="A1334" s="152" t="s">
        <v>9767</v>
      </c>
      <c r="B1334" s="151" t="s">
        <v>9768</v>
      </c>
      <c r="C1334" s="150" t="s">
        <v>145</v>
      </c>
      <c r="D1334" s="153" t="s">
        <v>16</v>
      </c>
    </row>
    <row r="1335" spans="1:4">
      <c r="A1335" s="152" t="s">
        <v>9769</v>
      </c>
      <c r="B1335" s="151" t="s">
        <v>9770</v>
      </c>
      <c r="C1335" s="150" t="s">
        <v>145</v>
      </c>
      <c r="D1335" s="153" t="s">
        <v>16</v>
      </c>
    </row>
    <row r="1336" spans="1:4">
      <c r="A1336" s="152" t="s">
        <v>9771</v>
      </c>
      <c r="B1336" s="151" t="s">
        <v>9772</v>
      </c>
      <c r="C1336" s="150" t="s">
        <v>145</v>
      </c>
      <c r="D1336" s="153" t="s">
        <v>16</v>
      </c>
    </row>
    <row r="1337" spans="1:4">
      <c r="A1337" s="152">
        <v>8917</v>
      </c>
      <c r="B1337" s="151" t="s">
        <v>15590</v>
      </c>
      <c r="D1337" s="153" t="s">
        <v>16</v>
      </c>
    </row>
    <row r="1338" spans="1:4">
      <c r="A1338" s="152" t="s">
        <v>9773</v>
      </c>
      <c r="B1338" s="151" t="s">
        <v>15298</v>
      </c>
      <c r="C1338" s="150" t="s">
        <v>145</v>
      </c>
      <c r="D1338" s="153" t="s">
        <v>16</v>
      </c>
    </row>
    <row r="1339" spans="1:4">
      <c r="A1339" s="152" t="s">
        <v>9774</v>
      </c>
      <c r="B1339" s="151" t="s">
        <v>15299</v>
      </c>
      <c r="C1339" s="150" t="s">
        <v>145</v>
      </c>
      <c r="D1339" s="153" t="s">
        <v>16</v>
      </c>
    </row>
    <row r="1340" spans="1:4">
      <c r="A1340" s="152" t="s">
        <v>9775</v>
      </c>
      <c r="B1340" s="151" t="s">
        <v>15300</v>
      </c>
      <c r="C1340" s="150" t="s">
        <v>145</v>
      </c>
      <c r="D1340" s="153" t="s">
        <v>16</v>
      </c>
    </row>
    <row r="1341" spans="1:4">
      <c r="A1341" s="152" t="s">
        <v>9776</v>
      </c>
      <c r="B1341" s="151" t="s">
        <v>15301</v>
      </c>
      <c r="C1341" s="150" t="s">
        <v>145</v>
      </c>
      <c r="D1341" s="153" t="s">
        <v>16</v>
      </c>
    </row>
    <row r="1342" spans="1:4">
      <c r="A1342" s="152" t="s">
        <v>9777</v>
      </c>
      <c r="B1342" s="151" t="s">
        <v>15302</v>
      </c>
      <c r="C1342" s="150" t="s">
        <v>145</v>
      </c>
      <c r="D1342" s="153" t="s">
        <v>16</v>
      </c>
    </row>
    <row r="1343" spans="1:4">
      <c r="A1343" s="152" t="s">
        <v>9778</v>
      </c>
      <c r="B1343" s="151" t="s">
        <v>15303</v>
      </c>
      <c r="C1343" s="150" t="s">
        <v>145</v>
      </c>
      <c r="D1343" s="153" t="s">
        <v>16</v>
      </c>
    </row>
    <row r="1344" spans="1:4">
      <c r="A1344" s="152" t="s">
        <v>9779</v>
      </c>
      <c r="B1344" s="151" t="s">
        <v>15304</v>
      </c>
      <c r="C1344" s="150" t="s">
        <v>145</v>
      </c>
      <c r="D1344" s="153" t="s">
        <v>16</v>
      </c>
    </row>
    <row r="1345" spans="1:4">
      <c r="A1345" s="152">
        <v>8918</v>
      </c>
      <c r="B1345" s="151" t="s">
        <v>15591</v>
      </c>
      <c r="D1345" s="153" t="s">
        <v>16</v>
      </c>
    </row>
    <row r="1346" spans="1:4">
      <c r="A1346" s="152" t="s">
        <v>9780</v>
      </c>
      <c r="B1346" s="151" t="s">
        <v>9781</v>
      </c>
      <c r="C1346" s="150" t="s">
        <v>8153</v>
      </c>
      <c r="D1346" s="153" t="s">
        <v>16</v>
      </c>
    </row>
    <row r="1347" spans="1:4">
      <c r="A1347" s="152" t="s">
        <v>9782</v>
      </c>
      <c r="B1347" s="151" t="s">
        <v>9783</v>
      </c>
      <c r="C1347" s="150" t="s">
        <v>8153</v>
      </c>
      <c r="D1347" s="153" t="s">
        <v>16</v>
      </c>
    </row>
    <row r="1348" spans="1:4">
      <c r="A1348" s="152" t="s">
        <v>9784</v>
      </c>
      <c r="B1348" s="151" t="s">
        <v>15305</v>
      </c>
      <c r="C1348" s="150" t="s">
        <v>8153</v>
      </c>
      <c r="D1348" s="153" t="s">
        <v>16</v>
      </c>
    </row>
    <row r="1349" spans="1:4">
      <c r="A1349" s="152" t="s">
        <v>9785</v>
      </c>
      <c r="B1349" s="151" t="s">
        <v>9786</v>
      </c>
      <c r="C1349" s="150" t="s">
        <v>8153</v>
      </c>
      <c r="D1349" s="153" t="s">
        <v>16</v>
      </c>
    </row>
    <row r="1350" spans="1:4">
      <c r="A1350" s="152" t="s">
        <v>9787</v>
      </c>
      <c r="B1350" s="151" t="s">
        <v>15306</v>
      </c>
      <c r="C1350" s="150" t="s">
        <v>8153</v>
      </c>
      <c r="D1350" s="153" t="s">
        <v>16</v>
      </c>
    </row>
    <row r="1351" spans="1:4">
      <c r="A1351" s="152" t="s">
        <v>9788</v>
      </c>
      <c r="B1351" s="151" t="s">
        <v>9789</v>
      </c>
      <c r="C1351" s="150" t="s">
        <v>8153</v>
      </c>
      <c r="D1351" s="153" t="s">
        <v>16</v>
      </c>
    </row>
    <row r="1352" spans="1:4">
      <c r="A1352" s="152" t="s">
        <v>9790</v>
      </c>
      <c r="B1352" s="151" t="s">
        <v>9791</v>
      </c>
      <c r="C1352" s="150" t="s">
        <v>8153</v>
      </c>
      <c r="D1352" s="153" t="s">
        <v>16</v>
      </c>
    </row>
    <row r="1353" spans="1:4">
      <c r="A1353" s="152" t="s">
        <v>9792</v>
      </c>
      <c r="B1353" s="151" t="s">
        <v>9793</v>
      </c>
      <c r="C1353" s="150" t="s">
        <v>8153</v>
      </c>
      <c r="D1353" s="153" t="s">
        <v>16</v>
      </c>
    </row>
    <row r="1354" spans="1:4">
      <c r="A1354" s="152" t="s">
        <v>9794</v>
      </c>
      <c r="B1354" s="151" t="s">
        <v>9795</v>
      </c>
      <c r="C1354" s="150" t="s">
        <v>8153</v>
      </c>
      <c r="D1354" s="153" t="s">
        <v>16</v>
      </c>
    </row>
    <row r="1355" spans="1:4">
      <c r="A1355" s="152" t="s">
        <v>9796</v>
      </c>
      <c r="B1355" s="151" t="s">
        <v>9797</v>
      </c>
      <c r="C1355" s="150" t="s">
        <v>8153</v>
      </c>
      <c r="D1355" s="153" t="s">
        <v>16</v>
      </c>
    </row>
    <row r="1356" spans="1:4">
      <c r="A1356" s="152" t="s">
        <v>9798</v>
      </c>
      <c r="B1356" s="151" t="s">
        <v>9799</v>
      </c>
      <c r="C1356" s="150" t="s">
        <v>8153</v>
      </c>
      <c r="D1356" s="153" t="s">
        <v>16</v>
      </c>
    </row>
    <row r="1357" spans="1:4">
      <c r="A1357" s="152">
        <v>8919</v>
      </c>
      <c r="B1357" s="151" t="s">
        <v>15592</v>
      </c>
      <c r="D1357" s="153" t="s">
        <v>16</v>
      </c>
    </row>
    <row r="1358" spans="1:4">
      <c r="A1358" s="152" t="s">
        <v>9800</v>
      </c>
      <c r="B1358" s="151" t="s">
        <v>9801</v>
      </c>
      <c r="C1358" s="150" t="s">
        <v>8153</v>
      </c>
      <c r="D1358" s="153" t="s">
        <v>16</v>
      </c>
    </row>
    <row r="1359" spans="1:4">
      <c r="A1359" s="152" t="s">
        <v>9802</v>
      </c>
      <c r="B1359" s="151" t="s">
        <v>9803</v>
      </c>
      <c r="C1359" s="150" t="s">
        <v>8153</v>
      </c>
      <c r="D1359" s="153" t="s">
        <v>16</v>
      </c>
    </row>
    <row r="1360" spans="1:4">
      <c r="A1360" s="152" t="s">
        <v>9804</v>
      </c>
      <c r="B1360" s="151" t="s">
        <v>9805</v>
      </c>
      <c r="C1360" s="150" t="s">
        <v>8153</v>
      </c>
      <c r="D1360" s="153" t="s">
        <v>16</v>
      </c>
    </row>
    <row r="1361" spans="1:4">
      <c r="A1361" s="152" t="s">
        <v>9806</v>
      </c>
      <c r="B1361" s="151" t="s">
        <v>9807</v>
      </c>
      <c r="C1361" s="150" t="s">
        <v>8153</v>
      </c>
      <c r="D1361" s="153" t="s">
        <v>16</v>
      </c>
    </row>
    <row r="1362" spans="1:4">
      <c r="A1362" s="152" t="s">
        <v>9808</v>
      </c>
      <c r="B1362" s="151" t="s">
        <v>9809</v>
      </c>
      <c r="C1362" s="150" t="s">
        <v>8153</v>
      </c>
      <c r="D1362" s="153" t="s">
        <v>16</v>
      </c>
    </row>
    <row r="1363" spans="1:4">
      <c r="A1363" s="152" t="s">
        <v>9810</v>
      </c>
      <c r="B1363" s="151" t="s">
        <v>9811</v>
      </c>
      <c r="C1363" s="150" t="s">
        <v>8153</v>
      </c>
      <c r="D1363" s="153" t="s">
        <v>16</v>
      </c>
    </row>
    <row r="1364" spans="1:4">
      <c r="A1364" s="152" t="s">
        <v>9812</v>
      </c>
      <c r="B1364" s="151" t="s">
        <v>9813</v>
      </c>
      <c r="C1364" s="150" t="s">
        <v>8153</v>
      </c>
      <c r="D1364" s="153" t="s">
        <v>16</v>
      </c>
    </row>
    <row r="1365" spans="1:4">
      <c r="A1365" s="152" t="s">
        <v>9814</v>
      </c>
      <c r="B1365" s="151" t="s">
        <v>9815</v>
      </c>
      <c r="C1365" s="150" t="s">
        <v>8153</v>
      </c>
      <c r="D1365" s="153" t="s">
        <v>16</v>
      </c>
    </row>
    <row r="1366" spans="1:4">
      <c r="A1366" s="152" t="s">
        <v>9816</v>
      </c>
      <c r="B1366" s="151" t="s">
        <v>9817</v>
      </c>
      <c r="C1366" s="150" t="s">
        <v>8153</v>
      </c>
      <c r="D1366" s="153" t="s">
        <v>16</v>
      </c>
    </row>
    <row r="1367" spans="1:4">
      <c r="A1367" s="152" t="s">
        <v>9818</v>
      </c>
      <c r="B1367" s="151" t="s">
        <v>9819</v>
      </c>
      <c r="C1367" s="150" t="s">
        <v>8153</v>
      </c>
      <c r="D1367" s="153" t="s">
        <v>16</v>
      </c>
    </row>
    <row r="1368" spans="1:4">
      <c r="A1368" s="152" t="s">
        <v>9820</v>
      </c>
      <c r="B1368" s="151" t="s">
        <v>9821</v>
      </c>
      <c r="C1368" s="150" t="s">
        <v>8153</v>
      </c>
      <c r="D1368" s="153" t="s">
        <v>16</v>
      </c>
    </row>
    <row r="1369" spans="1:4">
      <c r="A1369" s="152" t="s">
        <v>9822</v>
      </c>
      <c r="B1369" s="151" t="s">
        <v>9823</v>
      </c>
      <c r="C1369" s="150" t="s">
        <v>8153</v>
      </c>
      <c r="D1369" s="153" t="s">
        <v>16</v>
      </c>
    </row>
    <row r="1370" spans="1:4">
      <c r="A1370" s="152" t="s">
        <v>9824</v>
      </c>
      <c r="B1370" s="151" t="s">
        <v>9825</v>
      </c>
      <c r="C1370" s="150" t="s">
        <v>8153</v>
      </c>
      <c r="D1370" s="153" t="s">
        <v>16</v>
      </c>
    </row>
    <row r="1371" spans="1:4">
      <c r="A1371" s="152" t="s">
        <v>9826</v>
      </c>
      <c r="B1371" s="151" t="s">
        <v>9827</v>
      </c>
      <c r="C1371" s="150" t="s">
        <v>8153</v>
      </c>
      <c r="D1371" s="153" t="s">
        <v>16</v>
      </c>
    </row>
    <row r="1372" spans="1:4">
      <c r="A1372" s="152" t="s">
        <v>9828</v>
      </c>
      <c r="B1372" s="151" t="s">
        <v>9829</v>
      </c>
      <c r="C1372" s="150" t="s">
        <v>8153</v>
      </c>
      <c r="D1372" s="153" t="s">
        <v>16</v>
      </c>
    </row>
    <row r="1373" spans="1:4">
      <c r="A1373" s="152" t="s">
        <v>9830</v>
      </c>
      <c r="B1373" s="151" t="s">
        <v>9831</v>
      </c>
      <c r="C1373" s="150" t="s">
        <v>8153</v>
      </c>
      <c r="D1373" s="153" t="s">
        <v>16</v>
      </c>
    </row>
    <row r="1374" spans="1:4">
      <c r="A1374" s="152" t="s">
        <v>9832</v>
      </c>
      <c r="B1374" s="151" t="s">
        <v>9833</v>
      </c>
      <c r="C1374" s="150" t="s">
        <v>8153</v>
      </c>
      <c r="D1374" s="153" t="s">
        <v>16</v>
      </c>
    </row>
    <row r="1375" spans="1:4">
      <c r="A1375" s="152" t="s">
        <v>9834</v>
      </c>
      <c r="B1375" s="151" t="s">
        <v>9835</v>
      </c>
      <c r="C1375" s="150" t="s">
        <v>8153</v>
      </c>
      <c r="D1375" s="153" t="s">
        <v>16</v>
      </c>
    </row>
    <row r="1376" spans="1:4">
      <c r="A1376" s="152" t="s">
        <v>9836</v>
      </c>
      <c r="B1376" s="151" t="s">
        <v>9837</v>
      </c>
      <c r="C1376" s="150" t="s">
        <v>8153</v>
      </c>
      <c r="D1376" s="153" t="s">
        <v>16</v>
      </c>
    </row>
    <row r="1377" spans="1:4">
      <c r="A1377" s="152" t="s">
        <v>9838</v>
      </c>
      <c r="B1377" s="151" t="s">
        <v>9839</v>
      </c>
      <c r="C1377" s="150" t="s">
        <v>8153</v>
      </c>
      <c r="D1377" s="153" t="s">
        <v>16</v>
      </c>
    </row>
    <row r="1378" spans="1:4">
      <c r="A1378" s="152" t="s">
        <v>9840</v>
      </c>
      <c r="B1378" s="151" t="s">
        <v>9841</v>
      </c>
      <c r="C1378" s="150" t="s">
        <v>8153</v>
      </c>
      <c r="D1378" s="153" t="s">
        <v>16</v>
      </c>
    </row>
    <row r="1379" spans="1:4">
      <c r="A1379" s="152">
        <v>8920</v>
      </c>
      <c r="B1379" s="151" t="s">
        <v>15593</v>
      </c>
      <c r="D1379" s="153" t="s">
        <v>16</v>
      </c>
    </row>
    <row r="1380" spans="1:4">
      <c r="A1380" s="152" t="s">
        <v>9842</v>
      </c>
      <c r="B1380" s="151" t="s">
        <v>9843</v>
      </c>
      <c r="C1380" s="150" t="s">
        <v>8153</v>
      </c>
      <c r="D1380" s="153" t="s">
        <v>16</v>
      </c>
    </row>
    <row r="1381" spans="1:4">
      <c r="A1381" s="152" t="s">
        <v>9844</v>
      </c>
      <c r="B1381" s="151" t="s">
        <v>9845</v>
      </c>
      <c r="C1381" s="150" t="s">
        <v>8153</v>
      </c>
      <c r="D1381" s="153" t="s">
        <v>16</v>
      </c>
    </row>
    <row r="1382" spans="1:4">
      <c r="A1382" s="152" t="s">
        <v>9846</v>
      </c>
      <c r="B1382" s="151" t="s">
        <v>9847</v>
      </c>
      <c r="C1382" s="150" t="s">
        <v>8153</v>
      </c>
      <c r="D1382" s="153" t="s">
        <v>16</v>
      </c>
    </row>
    <row r="1383" spans="1:4">
      <c r="A1383" s="152" t="s">
        <v>9848</v>
      </c>
      <c r="B1383" s="151" t="s">
        <v>9849</v>
      </c>
      <c r="C1383" s="150" t="s">
        <v>8153</v>
      </c>
      <c r="D1383" s="153" t="s">
        <v>16</v>
      </c>
    </row>
    <row r="1384" spans="1:4">
      <c r="A1384" s="152">
        <v>8921</v>
      </c>
      <c r="B1384" s="151" t="s">
        <v>15594</v>
      </c>
      <c r="D1384" s="153" t="s">
        <v>16</v>
      </c>
    </row>
    <row r="1385" spans="1:4">
      <c r="A1385" s="152" t="s">
        <v>9853</v>
      </c>
      <c r="B1385" s="151" t="s">
        <v>9854</v>
      </c>
      <c r="C1385" s="150" t="s">
        <v>8153</v>
      </c>
      <c r="D1385" s="153" t="s">
        <v>16</v>
      </c>
    </row>
    <row r="1386" spans="1:4">
      <c r="A1386" s="152" t="s">
        <v>9855</v>
      </c>
      <c r="B1386" s="151" t="s">
        <v>9854</v>
      </c>
      <c r="C1386" s="150" t="s">
        <v>8153</v>
      </c>
      <c r="D1386" s="153" t="s">
        <v>16</v>
      </c>
    </row>
    <row r="1387" spans="1:4">
      <c r="A1387" s="152" t="s">
        <v>9856</v>
      </c>
      <c r="B1387" s="151" t="s">
        <v>9857</v>
      </c>
      <c r="C1387" s="150" t="s">
        <v>8153</v>
      </c>
      <c r="D1387" s="153" t="s">
        <v>16</v>
      </c>
    </row>
    <row r="1388" spans="1:4">
      <c r="A1388" s="152" t="s">
        <v>9858</v>
      </c>
      <c r="B1388" s="151" t="s">
        <v>9859</v>
      </c>
      <c r="C1388" s="150" t="s">
        <v>8153</v>
      </c>
      <c r="D1388" s="153" t="s">
        <v>16</v>
      </c>
    </row>
    <row r="1389" spans="1:4">
      <c r="A1389" s="152" t="s">
        <v>9861</v>
      </c>
      <c r="B1389" s="151" t="s">
        <v>9862</v>
      </c>
      <c r="C1389" s="150" t="s">
        <v>8153</v>
      </c>
      <c r="D1389" s="153" t="s">
        <v>16</v>
      </c>
    </row>
    <row r="1390" spans="1:4">
      <c r="A1390" s="152" t="s">
        <v>9863</v>
      </c>
      <c r="B1390" s="151" t="s">
        <v>9864</v>
      </c>
      <c r="C1390" s="150" t="s">
        <v>8153</v>
      </c>
      <c r="D1390" s="153" t="s">
        <v>16</v>
      </c>
    </row>
    <row r="1391" spans="1:4">
      <c r="A1391" s="152" t="s">
        <v>9868</v>
      </c>
      <c r="B1391" s="151" t="s">
        <v>9869</v>
      </c>
      <c r="C1391" s="150" t="s">
        <v>8153</v>
      </c>
      <c r="D1391" s="153" t="s">
        <v>16</v>
      </c>
    </row>
    <row r="1392" spans="1:4">
      <c r="A1392" s="152" t="s">
        <v>9870</v>
      </c>
      <c r="B1392" s="151" t="s">
        <v>9871</v>
      </c>
      <c r="C1392" s="150" t="s">
        <v>8153</v>
      </c>
      <c r="D1392" s="153" t="s">
        <v>16</v>
      </c>
    </row>
    <row r="1393" spans="1:4">
      <c r="A1393" s="152" t="s">
        <v>9860</v>
      </c>
      <c r="B1393" s="151" t="s">
        <v>15307</v>
      </c>
      <c r="C1393" s="150" t="s">
        <v>8153</v>
      </c>
      <c r="D1393" s="153" t="s">
        <v>16</v>
      </c>
    </row>
    <row r="1394" spans="1:4">
      <c r="A1394" s="152" t="s">
        <v>9850</v>
      </c>
      <c r="B1394" s="151" t="s">
        <v>15308</v>
      </c>
      <c r="C1394" s="150" t="s">
        <v>8153</v>
      </c>
      <c r="D1394" s="153" t="s">
        <v>16</v>
      </c>
    </row>
    <row r="1395" spans="1:4">
      <c r="A1395" s="152" t="s">
        <v>9865</v>
      </c>
      <c r="B1395" s="151" t="s">
        <v>15309</v>
      </c>
      <c r="C1395" s="150" t="s">
        <v>8153</v>
      </c>
      <c r="D1395" s="153" t="s">
        <v>16</v>
      </c>
    </row>
    <row r="1396" spans="1:4">
      <c r="A1396" s="152" t="s">
        <v>9851</v>
      </c>
      <c r="B1396" s="151" t="s">
        <v>15310</v>
      </c>
      <c r="C1396" s="150" t="s">
        <v>8153</v>
      </c>
      <c r="D1396" s="153" t="s">
        <v>16</v>
      </c>
    </row>
    <row r="1397" spans="1:4">
      <c r="A1397" s="152" t="s">
        <v>9866</v>
      </c>
      <c r="B1397" s="151" t="s">
        <v>15311</v>
      </c>
      <c r="C1397" s="150" t="s">
        <v>8153</v>
      </c>
      <c r="D1397" s="153" t="s">
        <v>16</v>
      </c>
    </row>
    <row r="1398" spans="1:4">
      <c r="A1398" s="152" t="s">
        <v>9852</v>
      </c>
      <c r="B1398" s="151" t="s">
        <v>15312</v>
      </c>
      <c r="C1398" s="150" t="s">
        <v>8153</v>
      </c>
      <c r="D1398" s="153" t="s">
        <v>16</v>
      </c>
    </row>
    <row r="1399" spans="1:4">
      <c r="A1399" s="152" t="s">
        <v>9867</v>
      </c>
      <c r="B1399" s="151" t="s">
        <v>15313</v>
      </c>
      <c r="C1399" s="150" t="s">
        <v>8153</v>
      </c>
      <c r="D1399" s="153" t="s">
        <v>16</v>
      </c>
    </row>
    <row r="1400" spans="1:4">
      <c r="A1400" s="152" t="s">
        <v>22309</v>
      </c>
      <c r="B1400" s="151" t="s">
        <v>22580</v>
      </c>
      <c r="C1400" s="150" t="s">
        <v>8153</v>
      </c>
      <c r="D1400" s="153" t="s">
        <v>16</v>
      </c>
    </row>
    <row r="1401" spans="1:4">
      <c r="A1401" s="152" t="s">
        <v>15314</v>
      </c>
      <c r="B1401" s="151" t="s">
        <v>15315</v>
      </c>
      <c r="C1401" s="150" t="s">
        <v>8153</v>
      </c>
      <c r="D1401" s="153" t="s">
        <v>16</v>
      </c>
    </row>
    <row r="1402" spans="1:4">
      <c r="A1402" s="152" t="s">
        <v>9872</v>
      </c>
      <c r="B1402" s="151" t="s">
        <v>15316</v>
      </c>
      <c r="C1402" s="150" t="s">
        <v>8153</v>
      </c>
      <c r="D1402" s="153" t="s">
        <v>16</v>
      </c>
    </row>
    <row r="1403" spans="1:4">
      <c r="A1403" s="152" t="s">
        <v>9873</v>
      </c>
      <c r="B1403" s="151" t="s">
        <v>15317</v>
      </c>
      <c r="C1403" s="150" t="s">
        <v>8153</v>
      </c>
      <c r="D1403" s="153" t="s">
        <v>16</v>
      </c>
    </row>
    <row r="1404" spans="1:4">
      <c r="A1404" s="152" t="s">
        <v>9874</v>
      </c>
      <c r="B1404" s="151" t="s">
        <v>15318</v>
      </c>
      <c r="C1404" s="150" t="s">
        <v>8153</v>
      </c>
      <c r="D1404" s="153" t="s">
        <v>16</v>
      </c>
    </row>
    <row r="1405" spans="1:4">
      <c r="A1405" s="152" t="s">
        <v>9875</v>
      </c>
      <c r="B1405" s="151" t="s">
        <v>15319</v>
      </c>
      <c r="C1405" s="150" t="s">
        <v>8153</v>
      </c>
      <c r="D1405" s="153" t="s">
        <v>16</v>
      </c>
    </row>
    <row r="1406" spans="1:4">
      <c r="A1406" s="152">
        <v>8922</v>
      </c>
      <c r="B1406" s="151" t="s">
        <v>15595</v>
      </c>
      <c r="D1406" s="153" t="s">
        <v>16</v>
      </c>
    </row>
    <row r="1407" spans="1:4">
      <c r="A1407" s="152" t="s">
        <v>9876</v>
      </c>
      <c r="B1407" s="151" t="s">
        <v>9877</v>
      </c>
      <c r="C1407" s="150" t="s">
        <v>8153</v>
      </c>
      <c r="D1407" s="153" t="s">
        <v>16</v>
      </c>
    </row>
    <row r="1408" spans="1:4">
      <c r="A1408" s="152" t="s">
        <v>9878</v>
      </c>
      <c r="B1408" s="151" t="s">
        <v>9879</v>
      </c>
      <c r="C1408" s="150" t="s">
        <v>8153</v>
      </c>
      <c r="D1408" s="153" t="s">
        <v>16</v>
      </c>
    </row>
    <row r="1409" spans="1:4">
      <c r="A1409" s="152" t="s">
        <v>9880</v>
      </c>
      <c r="B1409" s="151" t="s">
        <v>9881</v>
      </c>
      <c r="C1409" s="150" t="s">
        <v>8153</v>
      </c>
      <c r="D1409" s="153" t="s">
        <v>16</v>
      </c>
    </row>
    <row r="1410" spans="1:4">
      <c r="A1410" s="152" t="s">
        <v>9882</v>
      </c>
      <c r="B1410" s="151" t="s">
        <v>9883</v>
      </c>
      <c r="C1410" s="150" t="s">
        <v>8153</v>
      </c>
      <c r="D1410" s="153" t="s">
        <v>16</v>
      </c>
    </row>
    <row r="1411" spans="1:4">
      <c r="A1411" s="152" t="s">
        <v>9884</v>
      </c>
      <c r="B1411" s="151" t="s">
        <v>9885</v>
      </c>
      <c r="C1411" s="150" t="s">
        <v>8153</v>
      </c>
      <c r="D1411" s="153" t="s">
        <v>16</v>
      </c>
    </row>
    <row r="1412" spans="1:4">
      <c r="A1412" s="152" t="s">
        <v>9886</v>
      </c>
      <c r="B1412" s="151" t="s">
        <v>9887</v>
      </c>
      <c r="C1412" s="150" t="s">
        <v>8153</v>
      </c>
      <c r="D1412" s="153" t="s">
        <v>16</v>
      </c>
    </row>
    <row r="1413" spans="1:4">
      <c r="A1413" s="152" t="s">
        <v>9888</v>
      </c>
      <c r="B1413" s="151" t="s">
        <v>9889</v>
      </c>
      <c r="C1413" s="150" t="s">
        <v>8153</v>
      </c>
      <c r="D1413" s="153" t="s">
        <v>16</v>
      </c>
    </row>
    <row r="1414" spans="1:4">
      <c r="A1414" s="152" t="s">
        <v>9890</v>
      </c>
      <c r="B1414" s="151" t="s">
        <v>9891</v>
      </c>
      <c r="C1414" s="150" t="s">
        <v>8153</v>
      </c>
      <c r="D1414" s="153" t="s">
        <v>16</v>
      </c>
    </row>
    <row r="1415" spans="1:4">
      <c r="A1415" s="152" t="s">
        <v>9892</v>
      </c>
      <c r="B1415" s="151" t="s">
        <v>9893</v>
      </c>
      <c r="C1415" s="150" t="s">
        <v>8153</v>
      </c>
      <c r="D1415" s="153" t="s">
        <v>16</v>
      </c>
    </row>
    <row r="1416" spans="1:4">
      <c r="A1416" s="152" t="s">
        <v>9894</v>
      </c>
      <c r="B1416" s="151" t="s">
        <v>9895</v>
      </c>
      <c r="C1416" s="150" t="s">
        <v>8153</v>
      </c>
      <c r="D1416" s="153" t="s">
        <v>16</v>
      </c>
    </row>
    <row r="1417" spans="1:4">
      <c r="A1417" s="152" t="s">
        <v>9896</v>
      </c>
      <c r="B1417" s="151" t="s">
        <v>9897</v>
      </c>
      <c r="C1417" s="150" t="s">
        <v>8153</v>
      </c>
      <c r="D1417" s="153" t="s">
        <v>16</v>
      </c>
    </row>
    <row r="1418" spans="1:4">
      <c r="A1418" s="152" t="s">
        <v>9898</v>
      </c>
      <c r="B1418" s="151" t="s">
        <v>9899</v>
      </c>
      <c r="C1418" s="150" t="s">
        <v>8153</v>
      </c>
      <c r="D1418" s="153" t="s">
        <v>16</v>
      </c>
    </row>
    <row r="1419" spans="1:4">
      <c r="A1419" s="152" t="s">
        <v>9900</v>
      </c>
      <c r="B1419" s="151" t="s">
        <v>9901</v>
      </c>
      <c r="C1419" s="150" t="s">
        <v>8153</v>
      </c>
      <c r="D1419" s="153" t="s">
        <v>16</v>
      </c>
    </row>
    <row r="1420" spans="1:4">
      <c r="A1420" s="152" t="s">
        <v>9902</v>
      </c>
      <c r="B1420" s="151" t="s">
        <v>9903</v>
      </c>
      <c r="C1420" s="150" t="s">
        <v>8153</v>
      </c>
      <c r="D1420" s="153" t="s">
        <v>16</v>
      </c>
    </row>
    <row r="1421" spans="1:4">
      <c r="A1421" s="152" t="s">
        <v>9904</v>
      </c>
      <c r="B1421" s="151" t="s">
        <v>9905</v>
      </c>
      <c r="C1421" s="150" t="s">
        <v>8153</v>
      </c>
      <c r="D1421" s="153" t="s">
        <v>16</v>
      </c>
    </row>
    <row r="1422" spans="1:4">
      <c r="A1422" s="152" t="s">
        <v>9906</v>
      </c>
      <c r="B1422" s="151" t="s">
        <v>9907</v>
      </c>
      <c r="C1422" s="150" t="s">
        <v>8153</v>
      </c>
      <c r="D1422" s="153" t="s">
        <v>16</v>
      </c>
    </row>
    <row r="1423" spans="1:4">
      <c r="A1423" s="152" t="s">
        <v>9908</v>
      </c>
      <c r="B1423" s="151" t="s">
        <v>9909</v>
      </c>
      <c r="C1423" s="150" t="s">
        <v>8153</v>
      </c>
      <c r="D1423" s="153" t="s">
        <v>16</v>
      </c>
    </row>
    <row r="1424" spans="1:4">
      <c r="A1424" s="152" t="s">
        <v>9910</v>
      </c>
      <c r="B1424" s="151" t="s">
        <v>9911</v>
      </c>
      <c r="C1424" s="150" t="s">
        <v>8153</v>
      </c>
      <c r="D1424" s="153" t="s">
        <v>16</v>
      </c>
    </row>
    <row r="1425" spans="1:4">
      <c r="A1425" s="152" t="s">
        <v>9912</v>
      </c>
      <c r="B1425" s="151" t="s">
        <v>9913</v>
      </c>
      <c r="C1425" s="150" t="s">
        <v>8153</v>
      </c>
      <c r="D1425" s="153" t="s">
        <v>16</v>
      </c>
    </row>
    <row r="1426" spans="1:4">
      <c r="A1426" s="152" t="s">
        <v>9914</v>
      </c>
      <c r="B1426" s="151" t="s">
        <v>9915</v>
      </c>
      <c r="C1426" s="150" t="s">
        <v>8153</v>
      </c>
      <c r="D1426" s="153" t="s">
        <v>16</v>
      </c>
    </row>
    <row r="1427" spans="1:4">
      <c r="A1427" s="152" t="s">
        <v>9916</v>
      </c>
      <c r="B1427" s="151" t="s">
        <v>9917</v>
      </c>
      <c r="C1427" s="150" t="s">
        <v>8153</v>
      </c>
      <c r="D1427" s="153" t="s">
        <v>16</v>
      </c>
    </row>
    <row r="1428" spans="1:4">
      <c r="A1428" s="152" t="s">
        <v>9918</v>
      </c>
      <c r="B1428" s="151" t="s">
        <v>9919</v>
      </c>
      <c r="C1428" s="150" t="s">
        <v>8153</v>
      </c>
      <c r="D1428" s="153" t="s">
        <v>16</v>
      </c>
    </row>
    <row r="1429" spans="1:4">
      <c r="A1429" s="152" t="s">
        <v>9920</v>
      </c>
      <c r="B1429" s="151" t="s">
        <v>9921</v>
      </c>
      <c r="C1429" s="150" t="s">
        <v>8153</v>
      </c>
      <c r="D1429" s="153" t="s">
        <v>16</v>
      </c>
    </row>
    <row r="1430" spans="1:4">
      <c r="A1430" s="152" t="s">
        <v>9922</v>
      </c>
      <c r="B1430" s="151" t="s">
        <v>9923</v>
      </c>
      <c r="C1430" s="150" t="s">
        <v>8153</v>
      </c>
      <c r="D1430" s="153" t="s">
        <v>16</v>
      </c>
    </row>
    <row r="1431" spans="1:4">
      <c r="A1431" s="152" t="s">
        <v>9924</v>
      </c>
      <c r="B1431" s="151" t="s">
        <v>9925</v>
      </c>
      <c r="C1431" s="150" t="s">
        <v>8153</v>
      </c>
      <c r="D1431" s="153" t="s">
        <v>16</v>
      </c>
    </row>
    <row r="1432" spans="1:4">
      <c r="A1432" s="152" t="s">
        <v>9926</v>
      </c>
      <c r="B1432" s="151" t="s">
        <v>9927</v>
      </c>
      <c r="C1432" s="150" t="s">
        <v>8153</v>
      </c>
      <c r="D1432" s="153" t="s">
        <v>16</v>
      </c>
    </row>
    <row r="1433" spans="1:4">
      <c r="A1433" s="152" t="s">
        <v>9928</v>
      </c>
      <c r="B1433" s="151" t="s">
        <v>9929</v>
      </c>
      <c r="C1433" s="150" t="s">
        <v>8153</v>
      </c>
      <c r="D1433" s="153" t="s">
        <v>16</v>
      </c>
    </row>
    <row r="1434" spans="1:4">
      <c r="A1434" s="152" t="s">
        <v>9930</v>
      </c>
      <c r="B1434" s="151" t="s">
        <v>9931</v>
      </c>
      <c r="C1434" s="150" t="s">
        <v>8153</v>
      </c>
      <c r="D1434" s="153" t="s">
        <v>16</v>
      </c>
    </row>
    <row r="1435" spans="1:4">
      <c r="A1435" s="152" t="s">
        <v>9932</v>
      </c>
      <c r="B1435" s="151" t="s">
        <v>9933</v>
      </c>
      <c r="C1435" s="150" t="s">
        <v>8153</v>
      </c>
      <c r="D1435" s="153" t="s">
        <v>16</v>
      </c>
    </row>
    <row r="1436" spans="1:4">
      <c r="A1436" s="152" t="s">
        <v>9934</v>
      </c>
      <c r="B1436" s="151" t="s">
        <v>9935</v>
      </c>
      <c r="C1436" s="150" t="s">
        <v>8153</v>
      </c>
      <c r="D1436" s="153" t="s">
        <v>16</v>
      </c>
    </row>
    <row r="1437" spans="1:4">
      <c r="A1437" s="152" t="s">
        <v>9936</v>
      </c>
      <c r="B1437" s="151" t="s">
        <v>9937</v>
      </c>
      <c r="C1437" s="150" t="s">
        <v>8153</v>
      </c>
      <c r="D1437" s="153" t="s">
        <v>16</v>
      </c>
    </row>
    <row r="1438" spans="1:4">
      <c r="A1438" s="152" t="s">
        <v>9938</v>
      </c>
      <c r="B1438" s="151" t="s">
        <v>9939</v>
      </c>
      <c r="C1438" s="150" t="s">
        <v>8153</v>
      </c>
      <c r="D1438" s="153" t="s">
        <v>16</v>
      </c>
    </row>
    <row r="1439" spans="1:4">
      <c r="A1439" s="152" t="s">
        <v>9940</v>
      </c>
      <c r="B1439" s="151" t="s">
        <v>9941</v>
      </c>
      <c r="C1439" s="150" t="s">
        <v>8153</v>
      </c>
      <c r="D1439" s="153" t="s">
        <v>16</v>
      </c>
    </row>
    <row r="1440" spans="1:4">
      <c r="A1440" s="152" t="s">
        <v>9942</v>
      </c>
      <c r="B1440" s="151" t="s">
        <v>9943</v>
      </c>
      <c r="C1440" s="150" t="s">
        <v>8153</v>
      </c>
      <c r="D1440" s="153" t="s">
        <v>16</v>
      </c>
    </row>
    <row r="1441" spans="1:4">
      <c r="A1441" s="152" t="s">
        <v>9944</v>
      </c>
      <c r="B1441" s="151" t="s">
        <v>9945</v>
      </c>
      <c r="C1441" s="150" t="s">
        <v>8153</v>
      </c>
      <c r="D1441" s="153" t="s">
        <v>16</v>
      </c>
    </row>
    <row r="1442" spans="1:4">
      <c r="A1442" s="152" t="s">
        <v>9946</v>
      </c>
      <c r="B1442" s="151" t="s">
        <v>9947</v>
      </c>
      <c r="C1442" s="150" t="s">
        <v>8153</v>
      </c>
      <c r="D1442" s="153" t="s">
        <v>16</v>
      </c>
    </row>
    <row r="1443" spans="1:4">
      <c r="A1443" s="152" t="s">
        <v>9948</v>
      </c>
      <c r="B1443" s="151" t="s">
        <v>9949</v>
      </c>
      <c r="C1443" s="150" t="s">
        <v>8153</v>
      </c>
      <c r="D1443" s="153" t="s">
        <v>16</v>
      </c>
    </row>
    <row r="1444" spans="1:4">
      <c r="A1444" s="152" t="s">
        <v>9950</v>
      </c>
      <c r="B1444" s="151" t="s">
        <v>9951</v>
      </c>
      <c r="C1444" s="150" t="s">
        <v>8153</v>
      </c>
      <c r="D1444" s="153" t="s">
        <v>16</v>
      </c>
    </row>
    <row r="1445" spans="1:4">
      <c r="A1445" s="152" t="s">
        <v>9952</v>
      </c>
      <c r="B1445" s="151" t="s">
        <v>9953</v>
      </c>
      <c r="C1445" s="150" t="s">
        <v>8153</v>
      </c>
      <c r="D1445" s="153" t="s">
        <v>16</v>
      </c>
    </row>
    <row r="1446" spans="1:4">
      <c r="A1446" s="152" t="s">
        <v>237</v>
      </c>
      <c r="B1446" s="151" t="s">
        <v>238</v>
      </c>
      <c r="C1446" s="150" t="s">
        <v>8153</v>
      </c>
      <c r="D1446" s="153" t="s">
        <v>16</v>
      </c>
    </row>
    <row r="1447" spans="1:4">
      <c r="A1447" s="152" t="s">
        <v>9954</v>
      </c>
      <c r="B1447" s="151" t="s">
        <v>9955</v>
      </c>
      <c r="C1447" s="150" t="s">
        <v>8153</v>
      </c>
      <c r="D1447" s="153" t="s">
        <v>16</v>
      </c>
    </row>
    <row r="1448" spans="1:4">
      <c r="A1448" s="152" t="s">
        <v>9956</v>
      </c>
      <c r="B1448" s="151" t="s">
        <v>9957</v>
      </c>
      <c r="C1448" s="150" t="s">
        <v>8153</v>
      </c>
      <c r="D1448" s="153" t="s">
        <v>16</v>
      </c>
    </row>
    <row r="1449" spans="1:4">
      <c r="A1449" s="152" t="s">
        <v>9958</v>
      </c>
      <c r="B1449" s="151" t="s">
        <v>9959</v>
      </c>
      <c r="C1449" s="150" t="s">
        <v>8153</v>
      </c>
      <c r="D1449" s="153" t="s">
        <v>16</v>
      </c>
    </row>
    <row r="1450" spans="1:4">
      <c r="A1450" s="152" t="s">
        <v>9960</v>
      </c>
      <c r="B1450" s="151" t="s">
        <v>9961</v>
      </c>
      <c r="C1450" s="150" t="s">
        <v>8153</v>
      </c>
      <c r="D1450" s="153" t="s">
        <v>16</v>
      </c>
    </row>
    <row r="1451" spans="1:4">
      <c r="A1451" s="152" t="s">
        <v>9962</v>
      </c>
      <c r="B1451" s="151" t="s">
        <v>9963</v>
      </c>
      <c r="C1451" s="150" t="s">
        <v>8153</v>
      </c>
      <c r="D1451" s="153" t="s">
        <v>16</v>
      </c>
    </row>
    <row r="1452" spans="1:4">
      <c r="A1452" s="152" t="s">
        <v>9964</v>
      </c>
      <c r="B1452" s="151" t="s">
        <v>9965</v>
      </c>
      <c r="C1452" s="150" t="s">
        <v>8153</v>
      </c>
      <c r="D1452" s="153" t="s">
        <v>16</v>
      </c>
    </row>
    <row r="1453" spans="1:4">
      <c r="A1453" s="152" t="s">
        <v>9966</v>
      </c>
      <c r="B1453" s="151" t="s">
        <v>9967</v>
      </c>
      <c r="C1453" s="150" t="s">
        <v>8153</v>
      </c>
      <c r="D1453" s="153" t="s">
        <v>16</v>
      </c>
    </row>
    <row r="1454" spans="1:4">
      <c r="A1454" s="152" t="s">
        <v>9968</v>
      </c>
      <c r="B1454" s="151" t="s">
        <v>9969</v>
      </c>
      <c r="C1454" s="150" t="s">
        <v>8153</v>
      </c>
      <c r="D1454" s="153" t="s">
        <v>16</v>
      </c>
    </row>
    <row r="1455" spans="1:4">
      <c r="A1455" s="152" t="s">
        <v>9970</v>
      </c>
      <c r="B1455" s="151" t="s">
        <v>9971</v>
      </c>
      <c r="C1455" s="150" t="s">
        <v>8153</v>
      </c>
      <c r="D1455" s="153" t="s">
        <v>16</v>
      </c>
    </row>
    <row r="1456" spans="1:4">
      <c r="A1456" s="152" t="s">
        <v>9972</v>
      </c>
      <c r="B1456" s="151" t="s">
        <v>9973</v>
      </c>
      <c r="C1456" s="150" t="s">
        <v>8153</v>
      </c>
      <c r="D1456" s="153" t="s">
        <v>16</v>
      </c>
    </row>
    <row r="1457" spans="1:4">
      <c r="A1457" s="152" t="s">
        <v>9974</v>
      </c>
      <c r="B1457" s="151" t="s">
        <v>9975</v>
      </c>
      <c r="C1457" s="150" t="s">
        <v>8153</v>
      </c>
      <c r="D1457" s="153" t="s">
        <v>16</v>
      </c>
    </row>
    <row r="1458" spans="1:4">
      <c r="A1458" s="152" t="s">
        <v>9976</v>
      </c>
      <c r="B1458" s="151" t="s">
        <v>9977</v>
      </c>
      <c r="C1458" s="150" t="s">
        <v>8153</v>
      </c>
      <c r="D1458" s="153" t="s">
        <v>16</v>
      </c>
    </row>
    <row r="1459" spans="1:4">
      <c r="A1459" s="152" t="s">
        <v>9978</v>
      </c>
      <c r="B1459" s="151" t="s">
        <v>9979</v>
      </c>
      <c r="C1459" s="150" t="s">
        <v>8153</v>
      </c>
      <c r="D1459" s="153" t="s">
        <v>16</v>
      </c>
    </row>
    <row r="1460" spans="1:4">
      <c r="A1460" s="152" t="s">
        <v>9980</v>
      </c>
      <c r="B1460" s="151" t="s">
        <v>9981</v>
      </c>
      <c r="C1460" s="150" t="s">
        <v>8153</v>
      </c>
      <c r="D1460" s="153" t="s">
        <v>16</v>
      </c>
    </row>
    <row r="1461" spans="1:4">
      <c r="A1461" s="152" t="s">
        <v>9982</v>
      </c>
      <c r="B1461" s="151" t="s">
        <v>9983</v>
      </c>
      <c r="C1461" s="150" t="s">
        <v>8153</v>
      </c>
      <c r="D1461" s="153" t="s">
        <v>16</v>
      </c>
    </row>
    <row r="1462" spans="1:4">
      <c r="A1462" s="152" t="s">
        <v>9984</v>
      </c>
      <c r="B1462" s="151" t="s">
        <v>9985</v>
      </c>
      <c r="C1462" s="150" t="s">
        <v>8153</v>
      </c>
      <c r="D1462" s="153" t="s">
        <v>16</v>
      </c>
    </row>
    <row r="1463" spans="1:4">
      <c r="A1463" s="152" t="s">
        <v>9986</v>
      </c>
      <c r="B1463" s="151" t="s">
        <v>9987</v>
      </c>
      <c r="C1463" s="150" t="s">
        <v>8153</v>
      </c>
      <c r="D1463" s="153" t="s">
        <v>16</v>
      </c>
    </row>
    <row r="1464" spans="1:4">
      <c r="A1464" s="152" t="s">
        <v>239</v>
      </c>
      <c r="B1464" s="151" t="s">
        <v>9988</v>
      </c>
      <c r="C1464" s="150" t="s">
        <v>8153</v>
      </c>
      <c r="D1464" s="153" t="s">
        <v>16</v>
      </c>
    </row>
    <row r="1465" spans="1:4">
      <c r="A1465" s="152" t="s">
        <v>9989</v>
      </c>
      <c r="B1465" s="151" t="s">
        <v>9990</v>
      </c>
      <c r="C1465" s="150" t="s">
        <v>8153</v>
      </c>
      <c r="D1465" s="153" t="s">
        <v>16</v>
      </c>
    </row>
    <row r="1466" spans="1:4">
      <c r="A1466" s="152" t="s">
        <v>9991</v>
      </c>
      <c r="B1466" s="151" t="s">
        <v>9992</v>
      </c>
      <c r="C1466" s="150" t="s">
        <v>8153</v>
      </c>
      <c r="D1466" s="153" t="s">
        <v>16</v>
      </c>
    </row>
    <row r="1467" spans="1:4">
      <c r="A1467" s="152" t="s">
        <v>9993</v>
      </c>
      <c r="B1467" s="151" t="s">
        <v>9994</v>
      </c>
      <c r="C1467" s="150" t="s">
        <v>8153</v>
      </c>
      <c r="D1467" s="153" t="s">
        <v>16</v>
      </c>
    </row>
    <row r="1468" spans="1:4">
      <c r="A1468" s="152" t="s">
        <v>9995</v>
      </c>
      <c r="B1468" s="151" t="s">
        <v>9996</v>
      </c>
      <c r="C1468" s="150" t="s">
        <v>8153</v>
      </c>
      <c r="D1468" s="153" t="s">
        <v>16</v>
      </c>
    </row>
    <row r="1469" spans="1:4">
      <c r="A1469" s="152" t="s">
        <v>9997</v>
      </c>
      <c r="B1469" s="151" t="s">
        <v>9998</v>
      </c>
      <c r="C1469" s="150" t="s">
        <v>8153</v>
      </c>
      <c r="D1469" s="153" t="s">
        <v>16</v>
      </c>
    </row>
    <row r="1470" spans="1:4">
      <c r="A1470" s="152" t="s">
        <v>9999</v>
      </c>
      <c r="B1470" s="151" t="s">
        <v>10000</v>
      </c>
      <c r="C1470" s="150" t="s">
        <v>8153</v>
      </c>
      <c r="D1470" s="153" t="s">
        <v>16</v>
      </c>
    </row>
    <row r="1471" spans="1:4">
      <c r="A1471" s="152" t="s">
        <v>10001</v>
      </c>
      <c r="B1471" s="151" t="s">
        <v>10002</v>
      </c>
      <c r="C1471" s="150" t="s">
        <v>8153</v>
      </c>
      <c r="D1471" s="153" t="s">
        <v>16</v>
      </c>
    </row>
    <row r="1472" spans="1:4">
      <c r="A1472" s="152" t="s">
        <v>10003</v>
      </c>
      <c r="B1472" s="151" t="s">
        <v>10004</v>
      </c>
      <c r="C1472" s="150" t="s">
        <v>8153</v>
      </c>
      <c r="D1472" s="153" t="s">
        <v>16</v>
      </c>
    </row>
    <row r="1473" spans="1:4">
      <c r="A1473" s="152" t="s">
        <v>10005</v>
      </c>
      <c r="B1473" s="151" t="s">
        <v>10006</v>
      </c>
      <c r="C1473" s="150" t="s">
        <v>8153</v>
      </c>
      <c r="D1473" s="153" t="s">
        <v>16</v>
      </c>
    </row>
    <row r="1474" spans="1:4">
      <c r="A1474" s="152" t="s">
        <v>10007</v>
      </c>
      <c r="B1474" s="151" t="s">
        <v>10008</v>
      </c>
      <c r="C1474" s="150" t="s">
        <v>8153</v>
      </c>
      <c r="D1474" s="153" t="s">
        <v>16</v>
      </c>
    </row>
    <row r="1475" spans="1:4">
      <c r="A1475" s="152" t="s">
        <v>10009</v>
      </c>
      <c r="B1475" s="151" t="s">
        <v>10010</v>
      </c>
      <c r="C1475" s="150" t="s">
        <v>8153</v>
      </c>
      <c r="D1475" s="153" t="s">
        <v>16</v>
      </c>
    </row>
    <row r="1476" spans="1:4">
      <c r="A1476" s="152" t="s">
        <v>10011</v>
      </c>
      <c r="B1476" s="151" t="s">
        <v>10012</v>
      </c>
      <c r="C1476" s="150" t="s">
        <v>8153</v>
      </c>
      <c r="D1476" s="153" t="s">
        <v>16</v>
      </c>
    </row>
    <row r="1477" spans="1:4">
      <c r="A1477" s="152" t="s">
        <v>10013</v>
      </c>
      <c r="B1477" s="151" t="s">
        <v>10014</v>
      </c>
      <c r="C1477" s="150" t="s">
        <v>8153</v>
      </c>
      <c r="D1477" s="153" t="s">
        <v>16</v>
      </c>
    </row>
    <row r="1478" spans="1:4">
      <c r="A1478" s="152" t="s">
        <v>10015</v>
      </c>
      <c r="B1478" s="151" t="s">
        <v>10016</v>
      </c>
      <c r="C1478" s="150" t="s">
        <v>8153</v>
      </c>
      <c r="D1478" s="153" t="s">
        <v>16</v>
      </c>
    </row>
    <row r="1479" spans="1:4">
      <c r="A1479" s="152" t="s">
        <v>10017</v>
      </c>
      <c r="B1479" s="151" t="s">
        <v>10018</v>
      </c>
      <c r="C1479" s="150" t="s">
        <v>8153</v>
      </c>
      <c r="D1479" s="153" t="s">
        <v>16</v>
      </c>
    </row>
    <row r="1480" spans="1:4">
      <c r="A1480" s="152" t="s">
        <v>10019</v>
      </c>
      <c r="B1480" s="151" t="s">
        <v>10020</v>
      </c>
      <c r="C1480" s="150" t="s">
        <v>8153</v>
      </c>
      <c r="D1480" s="153" t="s">
        <v>16</v>
      </c>
    </row>
    <row r="1481" spans="1:4">
      <c r="A1481" s="152" t="s">
        <v>10021</v>
      </c>
      <c r="B1481" s="151" t="s">
        <v>10022</v>
      </c>
      <c r="C1481" s="150" t="s">
        <v>8153</v>
      </c>
      <c r="D1481" s="153" t="s">
        <v>16</v>
      </c>
    </row>
    <row r="1482" spans="1:4">
      <c r="A1482" s="152" t="s">
        <v>10023</v>
      </c>
      <c r="B1482" s="151" t="s">
        <v>10024</v>
      </c>
      <c r="C1482" s="150" t="s">
        <v>8153</v>
      </c>
      <c r="D1482" s="153" t="s">
        <v>16</v>
      </c>
    </row>
    <row r="1483" spans="1:4">
      <c r="A1483" s="152" t="s">
        <v>10025</v>
      </c>
      <c r="B1483" s="151" t="s">
        <v>10026</v>
      </c>
      <c r="C1483" s="150" t="s">
        <v>8153</v>
      </c>
      <c r="D1483" s="153" t="s">
        <v>16</v>
      </c>
    </row>
    <row r="1484" spans="1:4">
      <c r="A1484" s="152" t="s">
        <v>10027</v>
      </c>
      <c r="B1484" s="151" t="s">
        <v>10028</v>
      </c>
      <c r="C1484" s="150" t="s">
        <v>8153</v>
      </c>
      <c r="D1484" s="153" t="s">
        <v>16</v>
      </c>
    </row>
    <row r="1485" spans="1:4">
      <c r="A1485" s="152" t="s">
        <v>10029</v>
      </c>
      <c r="B1485" s="151" t="s">
        <v>10030</v>
      </c>
      <c r="C1485" s="150" t="s">
        <v>8153</v>
      </c>
      <c r="D1485" s="153" t="s">
        <v>16</v>
      </c>
    </row>
    <row r="1486" spans="1:4">
      <c r="A1486" s="152" t="s">
        <v>10031</v>
      </c>
      <c r="B1486" s="151" t="s">
        <v>10032</v>
      </c>
      <c r="C1486" s="150" t="s">
        <v>8153</v>
      </c>
      <c r="D1486" s="153" t="s">
        <v>16</v>
      </c>
    </row>
    <row r="1487" spans="1:4">
      <c r="A1487" s="152" t="s">
        <v>10033</v>
      </c>
      <c r="B1487" s="151" t="s">
        <v>10034</v>
      </c>
      <c r="C1487" s="150" t="s">
        <v>8153</v>
      </c>
      <c r="D1487" s="153" t="s">
        <v>16</v>
      </c>
    </row>
    <row r="1488" spans="1:4">
      <c r="A1488" s="152" t="s">
        <v>10035</v>
      </c>
      <c r="B1488" s="151" t="s">
        <v>10036</v>
      </c>
      <c r="C1488" s="150" t="s">
        <v>8153</v>
      </c>
      <c r="D1488" s="153" t="s">
        <v>16</v>
      </c>
    </row>
    <row r="1489" spans="1:4">
      <c r="A1489" s="152" t="s">
        <v>10037</v>
      </c>
      <c r="B1489" s="151" t="s">
        <v>10038</v>
      </c>
      <c r="C1489" s="150" t="s">
        <v>8153</v>
      </c>
      <c r="D1489" s="153" t="s">
        <v>16</v>
      </c>
    </row>
    <row r="1490" spans="1:4">
      <c r="A1490" s="152" t="s">
        <v>10039</v>
      </c>
      <c r="B1490" s="151" t="s">
        <v>10040</v>
      </c>
      <c r="C1490" s="150" t="s">
        <v>8153</v>
      </c>
      <c r="D1490" s="153" t="s">
        <v>16</v>
      </c>
    </row>
    <row r="1491" spans="1:4">
      <c r="A1491" s="152" t="s">
        <v>10041</v>
      </c>
      <c r="B1491" s="151" t="s">
        <v>10042</v>
      </c>
      <c r="C1491" s="150" t="s">
        <v>8153</v>
      </c>
      <c r="D1491" s="153" t="s">
        <v>16</v>
      </c>
    </row>
    <row r="1492" spans="1:4">
      <c r="A1492" s="152">
        <v>8923</v>
      </c>
      <c r="B1492" s="151" t="s">
        <v>15596</v>
      </c>
      <c r="D1492" s="153" t="s">
        <v>16</v>
      </c>
    </row>
    <row r="1493" spans="1:4">
      <c r="A1493" s="152" t="s">
        <v>10043</v>
      </c>
      <c r="B1493" s="151" t="s">
        <v>10044</v>
      </c>
      <c r="C1493" s="150" t="s">
        <v>145</v>
      </c>
      <c r="D1493" s="153" t="s">
        <v>16</v>
      </c>
    </row>
    <row r="1494" spans="1:4">
      <c r="A1494" s="152">
        <v>8924</v>
      </c>
      <c r="B1494" s="151" t="s">
        <v>15597</v>
      </c>
      <c r="D1494" s="153" t="s">
        <v>16</v>
      </c>
    </row>
    <row r="1495" spans="1:4">
      <c r="A1495" s="152" t="s">
        <v>10045</v>
      </c>
      <c r="B1495" s="151" t="s">
        <v>10046</v>
      </c>
      <c r="C1495" s="150" t="s">
        <v>8153</v>
      </c>
      <c r="D1495" s="153" t="s">
        <v>16</v>
      </c>
    </row>
    <row r="1496" spans="1:4">
      <c r="A1496" s="152" t="s">
        <v>10047</v>
      </c>
      <c r="B1496" s="151" t="s">
        <v>10048</v>
      </c>
      <c r="C1496" s="150" t="s">
        <v>8153</v>
      </c>
      <c r="D1496" s="153" t="s">
        <v>16</v>
      </c>
    </row>
    <row r="1497" spans="1:4">
      <c r="A1497" s="152" t="s">
        <v>10049</v>
      </c>
      <c r="B1497" s="151" t="s">
        <v>10050</v>
      </c>
      <c r="C1497" s="150" t="s">
        <v>8153</v>
      </c>
      <c r="D1497" s="153" t="s">
        <v>16</v>
      </c>
    </row>
    <row r="1498" spans="1:4">
      <c r="A1498" s="152" t="s">
        <v>10051</v>
      </c>
      <c r="B1498" s="151" t="s">
        <v>10052</v>
      </c>
      <c r="C1498" s="150" t="s">
        <v>8153</v>
      </c>
      <c r="D1498" s="153" t="s">
        <v>16</v>
      </c>
    </row>
    <row r="1499" spans="1:4">
      <c r="A1499" s="152" t="s">
        <v>10053</v>
      </c>
      <c r="B1499" s="151" t="s">
        <v>10054</v>
      </c>
      <c r="C1499" s="150" t="s">
        <v>8153</v>
      </c>
      <c r="D1499" s="153" t="s">
        <v>16</v>
      </c>
    </row>
    <row r="1500" spans="1:4">
      <c r="A1500" s="152" t="s">
        <v>10055</v>
      </c>
      <c r="B1500" s="151" t="s">
        <v>10056</v>
      </c>
      <c r="C1500" s="150" t="s">
        <v>8153</v>
      </c>
      <c r="D1500" s="153" t="s">
        <v>16</v>
      </c>
    </row>
    <row r="1501" spans="1:4">
      <c r="A1501" s="152" t="s">
        <v>10057</v>
      </c>
      <c r="B1501" s="151" t="s">
        <v>10058</v>
      </c>
      <c r="C1501" s="150" t="s">
        <v>8153</v>
      </c>
      <c r="D1501" s="153" t="s">
        <v>16</v>
      </c>
    </row>
    <row r="1502" spans="1:4">
      <c r="A1502" s="152" t="s">
        <v>10059</v>
      </c>
      <c r="B1502" s="151" t="s">
        <v>10060</v>
      </c>
      <c r="C1502" s="150" t="s">
        <v>8153</v>
      </c>
      <c r="D1502" s="153" t="s">
        <v>16</v>
      </c>
    </row>
    <row r="1503" spans="1:4">
      <c r="A1503" s="152" t="s">
        <v>10061</v>
      </c>
      <c r="B1503" s="151" t="s">
        <v>10062</v>
      </c>
      <c r="C1503" s="150" t="s">
        <v>8153</v>
      </c>
      <c r="D1503" s="153" t="s">
        <v>16</v>
      </c>
    </row>
    <row r="1504" spans="1:4">
      <c r="A1504" s="152" t="s">
        <v>10063</v>
      </c>
      <c r="B1504" s="151" t="s">
        <v>10064</v>
      </c>
      <c r="C1504" s="150" t="s">
        <v>8153</v>
      </c>
      <c r="D1504" s="153" t="s">
        <v>16</v>
      </c>
    </row>
    <row r="1505" spans="1:4">
      <c r="A1505" s="152" t="s">
        <v>10065</v>
      </c>
      <c r="B1505" s="151" t="s">
        <v>10066</v>
      </c>
      <c r="C1505" s="150" t="s">
        <v>8153</v>
      </c>
      <c r="D1505" s="153" t="s">
        <v>16</v>
      </c>
    </row>
    <row r="1506" spans="1:4">
      <c r="A1506" s="152" t="s">
        <v>10067</v>
      </c>
      <c r="B1506" s="151" t="s">
        <v>10068</v>
      </c>
      <c r="C1506" s="150" t="s">
        <v>8153</v>
      </c>
      <c r="D1506" s="153" t="s">
        <v>16</v>
      </c>
    </row>
    <row r="1507" spans="1:4">
      <c r="A1507" s="152" t="s">
        <v>10069</v>
      </c>
      <c r="B1507" s="151" t="s">
        <v>10070</v>
      </c>
      <c r="C1507" s="150" t="s">
        <v>8153</v>
      </c>
      <c r="D1507" s="153" t="s">
        <v>16</v>
      </c>
    </row>
    <row r="1508" spans="1:4">
      <c r="A1508" s="152" t="s">
        <v>10071</v>
      </c>
      <c r="B1508" s="151" t="s">
        <v>10072</v>
      </c>
      <c r="C1508" s="150" t="s">
        <v>8153</v>
      </c>
      <c r="D1508" s="153" t="s">
        <v>16</v>
      </c>
    </row>
    <row r="1509" spans="1:4">
      <c r="A1509" s="152" t="s">
        <v>10073</v>
      </c>
      <c r="B1509" s="151" t="s">
        <v>10074</v>
      </c>
      <c r="C1509" s="150" t="s">
        <v>8153</v>
      </c>
      <c r="D1509" s="153" t="s">
        <v>16</v>
      </c>
    </row>
    <row r="1510" spans="1:4">
      <c r="A1510" s="152" t="s">
        <v>10075</v>
      </c>
      <c r="B1510" s="151" t="s">
        <v>10076</v>
      </c>
      <c r="C1510" s="150" t="s">
        <v>8153</v>
      </c>
      <c r="D1510" s="153" t="s">
        <v>16</v>
      </c>
    </row>
    <row r="1511" spans="1:4">
      <c r="A1511" s="152" t="s">
        <v>10077</v>
      </c>
      <c r="B1511" s="151" t="s">
        <v>10078</v>
      </c>
      <c r="C1511" s="150" t="s">
        <v>8153</v>
      </c>
      <c r="D1511" s="153" t="s">
        <v>16</v>
      </c>
    </row>
    <row r="1512" spans="1:4">
      <c r="A1512" s="152" t="s">
        <v>10079</v>
      </c>
      <c r="B1512" s="151" t="s">
        <v>10080</v>
      </c>
      <c r="C1512" s="150" t="s">
        <v>8153</v>
      </c>
      <c r="D1512" s="153" t="s">
        <v>16</v>
      </c>
    </row>
    <row r="1513" spans="1:4">
      <c r="A1513" s="152" t="s">
        <v>10081</v>
      </c>
      <c r="B1513" s="151" t="s">
        <v>10082</v>
      </c>
      <c r="C1513" s="150" t="s">
        <v>8153</v>
      </c>
      <c r="D1513" s="153" t="s">
        <v>16</v>
      </c>
    </row>
    <row r="1514" spans="1:4">
      <c r="A1514" s="152" t="s">
        <v>10083</v>
      </c>
      <c r="B1514" s="151" t="s">
        <v>10084</v>
      </c>
      <c r="C1514" s="150" t="s">
        <v>8153</v>
      </c>
      <c r="D1514" s="153" t="s">
        <v>16</v>
      </c>
    </row>
    <row r="1515" spans="1:4">
      <c r="A1515" s="152" t="s">
        <v>10085</v>
      </c>
      <c r="B1515" s="151" t="s">
        <v>10086</v>
      </c>
      <c r="C1515" s="150" t="s">
        <v>8153</v>
      </c>
      <c r="D1515" s="153" t="s">
        <v>16</v>
      </c>
    </row>
    <row r="1516" spans="1:4">
      <c r="A1516" s="152" t="s">
        <v>10087</v>
      </c>
      <c r="B1516" s="151" t="s">
        <v>10088</v>
      </c>
      <c r="C1516" s="150" t="s">
        <v>8153</v>
      </c>
      <c r="D1516" s="153" t="s">
        <v>16</v>
      </c>
    </row>
    <row r="1517" spans="1:4">
      <c r="A1517" s="152" t="s">
        <v>10089</v>
      </c>
      <c r="B1517" s="151" t="s">
        <v>10090</v>
      </c>
      <c r="C1517" s="150" t="s">
        <v>8153</v>
      </c>
      <c r="D1517" s="153" t="s">
        <v>16</v>
      </c>
    </row>
    <row r="1518" spans="1:4">
      <c r="A1518" s="152" t="s">
        <v>10091</v>
      </c>
      <c r="B1518" s="151" t="s">
        <v>10092</v>
      </c>
      <c r="C1518" s="150" t="s">
        <v>8153</v>
      </c>
      <c r="D1518" s="153" t="s">
        <v>16</v>
      </c>
    </row>
    <row r="1519" spans="1:4">
      <c r="A1519" s="152" t="s">
        <v>10093</v>
      </c>
      <c r="B1519" s="151" t="s">
        <v>10094</v>
      </c>
      <c r="C1519" s="150" t="s">
        <v>8153</v>
      </c>
      <c r="D1519" s="153" t="s">
        <v>16</v>
      </c>
    </row>
    <row r="1520" spans="1:4">
      <c r="A1520" s="152" t="s">
        <v>10095</v>
      </c>
      <c r="B1520" s="151" t="s">
        <v>10096</v>
      </c>
      <c r="C1520" s="150" t="s">
        <v>8153</v>
      </c>
      <c r="D1520" s="153" t="s">
        <v>16</v>
      </c>
    </row>
    <row r="1521" spans="1:4">
      <c r="A1521" s="152" t="s">
        <v>10097</v>
      </c>
      <c r="B1521" s="151" t="s">
        <v>10098</v>
      </c>
      <c r="C1521" s="150" t="s">
        <v>8153</v>
      </c>
      <c r="D1521" s="153" t="s">
        <v>16</v>
      </c>
    </row>
    <row r="1522" spans="1:4">
      <c r="A1522" s="152" t="s">
        <v>10099</v>
      </c>
      <c r="B1522" s="151" t="s">
        <v>10100</v>
      </c>
      <c r="C1522" s="150" t="s">
        <v>8153</v>
      </c>
      <c r="D1522" s="153" t="s">
        <v>16</v>
      </c>
    </row>
    <row r="1523" spans="1:4">
      <c r="A1523" s="152" t="s">
        <v>10101</v>
      </c>
      <c r="B1523" s="151" t="s">
        <v>10102</v>
      </c>
      <c r="C1523" s="150" t="s">
        <v>8153</v>
      </c>
      <c r="D1523" s="153" t="s">
        <v>16</v>
      </c>
    </row>
    <row r="1524" spans="1:4">
      <c r="A1524" s="152" t="s">
        <v>10103</v>
      </c>
      <c r="B1524" s="151" t="s">
        <v>10104</v>
      </c>
      <c r="C1524" s="150" t="s">
        <v>8153</v>
      </c>
      <c r="D1524" s="153" t="s">
        <v>16</v>
      </c>
    </row>
    <row r="1525" spans="1:4">
      <c r="A1525" s="152" t="s">
        <v>10105</v>
      </c>
      <c r="B1525" s="151" t="s">
        <v>10106</v>
      </c>
      <c r="C1525" s="150" t="s">
        <v>8153</v>
      </c>
      <c r="D1525" s="153" t="s">
        <v>16</v>
      </c>
    </row>
    <row r="1526" spans="1:4">
      <c r="A1526" s="152" t="s">
        <v>10107</v>
      </c>
      <c r="B1526" s="151" t="s">
        <v>10108</v>
      </c>
      <c r="C1526" s="150" t="s">
        <v>8153</v>
      </c>
      <c r="D1526" s="153" t="s">
        <v>16</v>
      </c>
    </row>
    <row r="1527" spans="1:4">
      <c r="A1527" s="152" t="s">
        <v>10109</v>
      </c>
      <c r="B1527" s="151" t="s">
        <v>10110</v>
      </c>
      <c r="C1527" s="150" t="s">
        <v>8153</v>
      </c>
      <c r="D1527" s="153" t="s">
        <v>16</v>
      </c>
    </row>
    <row r="1528" spans="1:4">
      <c r="A1528" s="152" t="s">
        <v>10111</v>
      </c>
      <c r="B1528" s="151" t="s">
        <v>10112</v>
      </c>
      <c r="C1528" s="150" t="s">
        <v>8153</v>
      </c>
      <c r="D1528" s="153" t="s">
        <v>16</v>
      </c>
    </row>
    <row r="1529" spans="1:4">
      <c r="A1529" s="152" t="s">
        <v>10113</v>
      </c>
      <c r="B1529" s="151" t="s">
        <v>10114</v>
      </c>
      <c r="C1529" s="150" t="s">
        <v>8153</v>
      </c>
      <c r="D1529" s="153" t="s">
        <v>16</v>
      </c>
    </row>
    <row r="1530" spans="1:4">
      <c r="A1530" s="152" t="s">
        <v>10115</v>
      </c>
      <c r="B1530" s="151" t="s">
        <v>10116</v>
      </c>
      <c r="C1530" s="150" t="s">
        <v>8153</v>
      </c>
      <c r="D1530" s="153" t="s">
        <v>16</v>
      </c>
    </row>
    <row r="1531" spans="1:4">
      <c r="A1531" s="152" t="s">
        <v>10117</v>
      </c>
      <c r="B1531" s="151" t="s">
        <v>10118</v>
      </c>
      <c r="C1531" s="150" t="s">
        <v>8153</v>
      </c>
      <c r="D1531" s="153" t="s">
        <v>16</v>
      </c>
    </row>
    <row r="1532" spans="1:4">
      <c r="A1532" s="152" t="s">
        <v>10119</v>
      </c>
      <c r="B1532" s="151" t="s">
        <v>10120</v>
      </c>
      <c r="C1532" s="150" t="s">
        <v>8153</v>
      </c>
      <c r="D1532" s="153" t="s">
        <v>16</v>
      </c>
    </row>
    <row r="1533" spans="1:4">
      <c r="A1533" s="152" t="s">
        <v>10121</v>
      </c>
      <c r="B1533" s="151" t="s">
        <v>10122</v>
      </c>
      <c r="C1533" s="150" t="s">
        <v>8153</v>
      </c>
      <c r="D1533" s="153" t="s">
        <v>16</v>
      </c>
    </row>
    <row r="1534" spans="1:4">
      <c r="A1534" s="152" t="s">
        <v>10123</v>
      </c>
      <c r="B1534" s="151" t="s">
        <v>10124</v>
      </c>
      <c r="C1534" s="150" t="s">
        <v>8153</v>
      </c>
      <c r="D1534" s="153" t="s">
        <v>16</v>
      </c>
    </row>
    <row r="1535" spans="1:4">
      <c r="A1535" s="152" t="s">
        <v>10125</v>
      </c>
      <c r="B1535" s="151" t="s">
        <v>10126</v>
      </c>
      <c r="C1535" s="150" t="s">
        <v>8153</v>
      </c>
      <c r="D1535" s="153" t="s">
        <v>16</v>
      </c>
    </row>
    <row r="1536" spans="1:4">
      <c r="A1536" s="152" t="s">
        <v>10127</v>
      </c>
      <c r="B1536" s="151" t="s">
        <v>10128</v>
      </c>
      <c r="C1536" s="150" t="s">
        <v>8153</v>
      </c>
      <c r="D1536" s="153" t="s">
        <v>16</v>
      </c>
    </row>
    <row r="1537" spans="1:4">
      <c r="A1537" s="152" t="s">
        <v>10129</v>
      </c>
      <c r="B1537" s="151" t="s">
        <v>10130</v>
      </c>
      <c r="C1537" s="150" t="s">
        <v>8153</v>
      </c>
      <c r="D1537" s="153" t="s">
        <v>16</v>
      </c>
    </row>
    <row r="1538" spans="1:4">
      <c r="A1538" s="152" t="s">
        <v>10131</v>
      </c>
      <c r="B1538" s="151" t="s">
        <v>10132</v>
      </c>
      <c r="C1538" s="150" t="s">
        <v>8153</v>
      </c>
      <c r="D1538" s="153" t="s">
        <v>16</v>
      </c>
    </row>
    <row r="1539" spans="1:4">
      <c r="A1539" s="152" t="s">
        <v>10133</v>
      </c>
      <c r="B1539" s="151" t="s">
        <v>10134</v>
      </c>
      <c r="C1539" s="150" t="s">
        <v>8153</v>
      </c>
      <c r="D1539" s="153" t="s">
        <v>16</v>
      </c>
    </row>
    <row r="1540" spans="1:4">
      <c r="A1540" s="152" t="s">
        <v>10135</v>
      </c>
      <c r="B1540" s="151" t="s">
        <v>10136</v>
      </c>
      <c r="C1540" s="150" t="s">
        <v>8153</v>
      </c>
      <c r="D1540" s="153" t="s">
        <v>16</v>
      </c>
    </row>
    <row r="1541" spans="1:4">
      <c r="A1541" s="152" t="s">
        <v>10137</v>
      </c>
      <c r="B1541" s="151" t="s">
        <v>10138</v>
      </c>
      <c r="C1541" s="150" t="s">
        <v>8153</v>
      </c>
      <c r="D1541" s="153" t="s">
        <v>16</v>
      </c>
    </row>
    <row r="1542" spans="1:4">
      <c r="A1542" s="152" t="s">
        <v>10139</v>
      </c>
      <c r="B1542" s="151" t="s">
        <v>10140</v>
      </c>
      <c r="C1542" s="150" t="s">
        <v>8153</v>
      </c>
      <c r="D1542" s="153" t="s">
        <v>16</v>
      </c>
    </row>
    <row r="1543" spans="1:4">
      <c r="A1543" s="152" t="s">
        <v>10141</v>
      </c>
      <c r="B1543" s="151" t="s">
        <v>10142</v>
      </c>
      <c r="C1543" s="150" t="s">
        <v>8153</v>
      </c>
      <c r="D1543" s="153" t="s">
        <v>16</v>
      </c>
    </row>
    <row r="1544" spans="1:4">
      <c r="A1544" s="152" t="s">
        <v>10143</v>
      </c>
      <c r="B1544" s="151" t="s">
        <v>10144</v>
      </c>
      <c r="C1544" s="150" t="s">
        <v>8153</v>
      </c>
      <c r="D1544" s="153" t="s">
        <v>16</v>
      </c>
    </row>
    <row r="1545" spans="1:4">
      <c r="A1545" s="152" t="s">
        <v>10145</v>
      </c>
      <c r="B1545" s="151" t="s">
        <v>10146</v>
      </c>
      <c r="C1545" s="150" t="s">
        <v>8153</v>
      </c>
      <c r="D1545" s="153" t="s">
        <v>16</v>
      </c>
    </row>
    <row r="1546" spans="1:4">
      <c r="A1546" s="152" t="s">
        <v>10147</v>
      </c>
      <c r="B1546" s="151" t="s">
        <v>10148</v>
      </c>
      <c r="C1546" s="150" t="s">
        <v>8153</v>
      </c>
      <c r="D1546" s="153" t="s">
        <v>16</v>
      </c>
    </row>
    <row r="1547" spans="1:4">
      <c r="A1547" s="152" t="s">
        <v>10149</v>
      </c>
      <c r="B1547" s="151" t="s">
        <v>10150</v>
      </c>
      <c r="C1547" s="150" t="s">
        <v>8153</v>
      </c>
      <c r="D1547" s="153" t="s">
        <v>16</v>
      </c>
    </row>
    <row r="1548" spans="1:4">
      <c r="A1548" s="152" t="s">
        <v>10151</v>
      </c>
      <c r="B1548" s="151" t="s">
        <v>10152</v>
      </c>
      <c r="C1548" s="150" t="s">
        <v>8153</v>
      </c>
      <c r="D1548" s="153" t="s">
        <v>16</v>
      </c>
    </row>
    <row r="1549" spans="1:4">
      <c r="A1549" s="152" t="s">
        <v>10153</v>
      </c>
      <c r="B1549" s="151" t="s">
        <v>10154</v>
      </c>
      <c r="C1549" s="150" t="s">
        <v>8153</v>
      </c>
      <c r="D1549" s="153" t="s">
        <v>16</v>
      </c>
    </row>
    <row r="1550" spans="1:4">
      <c r="A1550" s="152" t="s">
        <v>10155</v>
      </c>
      <c r="B1550" s="151" t="s">
        <v>10156</v>
      </c>
      <c r="C1550" s="150" t="s">
        <v>8153</v>
      </c>
      <c r="D1550" s="153" t="s">
        <v>16</v>
      </c>
    </row>
    <row r="1551" spans="1:4">
      <c r="A1551" s="152" t="s">
        <v>10157</v>
      </c>
      <c r="B1551" s="151" t="s">
        <v>10158</v>
      </c>
      <c r="C1551" s="150" t="s">
        <v>8153</v>
      </c>
      <c r="D1551" s="153" t="s">
        <v>16</v>
      </c>
    </row>
    <row r="1552" spans="1:4">
      <c r="A1552" s="152" t="s">
        <v>10159</v>
      </c>
      <c r="B1552" s="151" t="s">
        <v>10160</v>
      </c>
      <c r="C1552" s="150" t="s">
        <v>8153</v>
      </c>
      <c r="D1552" s="153" t="s">
        <v>16</v>
      </c>
    </row>
    <row r="1553" spans="1:4">
      <c r="A1553" s="152">
        <v>8925</v>
      </c>
      <c r="B1553" s="151" t="s">
        <v>15598</v>
      </c>
      <c r="D1553" s="153" t="s">
        <v>16</v>
      </c>
    </row>
    <row r="1554" spans="1:4">
      <c r="A1554" s="152" t="s">
        <v>10161</v>
      </c>
      <c r="B1554" s="151" t="s">
        <v>10162</v>
      </c>
      <c r="C1554" s="150" t="s">
        <v>145</v>
      </c>
      <c r="D1554" s="153" t="s">
        <v>16</v>
      </c>
    </row>
    <row r="1555" spans="1:4">
      <c r="A1555" s="152" t="s">
        <v>10163</v>
      </c>
      <c r="B1555" s="151" t="s">
        <v>10164</v>
      </c>
      <c r="C1555" s="150" t="s">
        <v>145</v>
      </c>
      <c r="D1555" s="153" t="s">
        <v>16</v>
      </c>
    </row>
    <row r="1556" spans="1:4">
      <c r="A1556" s="152" t="s">
        <v>10165</v>
      </c>
      <c r="B1556" s="151" t="s">
        <v>10166</v>
      </c>
      <c r="C1556" s="150" t="s">
        <v>145</v>
      </c>
      <c r="D1556" s="153" t="s">
        <v>16</v>
      </c>
    </row>
    <row r="1557" spans="1:4">
      <c r="A1557" s="152" t="s">
        <v>10167</v>
      </c>
      <c r="B1557" s="151" t="s">
        <v>10168</v>
      </c>
      <c r="C1557" s="150" t="s">
        <v>145</v>
      </c>
      <c r="D1557" s="153" t="s">
        <v>16</v>
      </c>
    </row>
    <row r="1558" spans="1:4">
      <c r="A1558" s="152" t="s">
        <v>10169</v>
      </c>
      <c r="B1558" s="151" t="s">
        <v>10170</v>
      </c>
      <c r="C1558" s="150" t="s">
        <v>145</v>
      </c>
      <c r="D1558" s="153" t="s">
        <v>16</v>
      </c>
    </row>
    <row r="1559" spans="1:4">
      <c r="A1559" s="152" t="s">
        <v>10171</v>
      </c>
      <c r="B1559" s="151" t="s">
        <v>10172</v>
      </c>
      <c r="C1559" s="150" t="s">
        <v>145</v>
      </c>
      <c r="D1559" s="153" t="s">
        <v>16</v>
      </c>
    </row>
    <row r="1560" spans="1:4">
      <c r="A1560" s="152" t="s">
        <v>10173</v>
      </c>
      <c r="B1560" s="151" t="s">
        <v>10174</v>
      </c>
      <c r="C1560" s="150" t="s">
        <v>145</v>
      </c>
      <c r="D1560" s="153" t="s">
        <v>16</v>
      </c>
    </row>
    <row r="1561" spans="1:4">
      <c r="A1561" s="152" t="s">
        <v>10175</v>
      </c>
      <c r="B1561" s="151" t="s">
        <v>10176</v>
      </c>
      <c r="C1561" s="150" t="s">
        <v>145</v>
      </c>
      <c r="D1561" s="153" t="s">
        <v>16</v>
      </c>
    </row>
    <row r="1562" spans="1:4">
      <c r="A1562" s="152" t="s">
        <v>10177</v>
      </c>
      <c r="B1562" s="151" t="s">
        <v>10178</v>
      </c>
      <c r="C1562" s="150" t="s">
        <v>145</v>
      </c>
      <c r="D1562" s="153" t="s">
        <v>16</v>
      </c>
    </row>
    <row r="1563" spans="1:4">
      <c r="A1563" s="152" t="s">
        <v>10179</v>
      </c>
      <c r="B1563" s="151" t="s">
        <v>10180</v>
      </c>
      <c r="C1563" s="150" t="s">
        <v>145</v>
      </c>
      <c r="D1563" s="153" t="s">
        <v>16</v>
      </c>
    </row>
    <row r="1564" spans="1:4">
      <c r="A1564" s="152" t="s">
        <v>10181</v>
      </c>
      <c r="B1564" s="151" t="s">
        <v>10182</v>
      </c>
      <c r="C1564" s="150" t="s">
        <v>145</v>
      </c>
      <c r="D1564" s="153" t="s">
        <v>16</v>
      </c>
    </row>
    <row r="1565" spans="1:4">
      <c r="A1565" s="152">
        <v>8926</v>
      </c>
      <c r="B1565" s="151" t="s">
        <v>15599</v>
      </c>
      <c r="D1565" s="153" t="s">
        <v>16</v>
      </c>
    </row>
    <row r="1566" spans="1:4">
      <c r="A1566" s="152" t="s">
        <v>10183</v>
      </c>
      <c r="B1566" s="151" t="s">
        <v>10184</v>
      </c>
      <c r="C1566" s="150" t="s">
        <v>145</v>
      </c>
      <c r="D1566" s="153" t="s">
        <v>16</v>
      </c>
    </row>
    <row r="1567" spans="1:4">
      <c r="A1567" s="152" t="s">
        <v>10185</v>
      </c>
      <c r="B1567" s="151" t="s">
        <v>10186</v>
      </c>
      <c r="C1567" s="150" t="s">
        <v>145</v>
      </c>
      <c r="D1567" s="153" t="s">
        <v>16</v>
      </c>
    </row>
    <row r="1568" spans="1:4">
      <c r="A1568" s="152" t="s">
        <v>10187</v>
      </c>
      <c r="B1568" s="151" t="s">
        <v>10188</v>
      </c>
      <c r="C1568" s="150" t="s">
        <v>145</v>
      </c>
      <c r="D1568" s="153" t="s">
        <v>16</v>
      </c>
    </row>
    <row r="1569" spans="1:4">
      <c r="A1569" s="152" t="s">
        <v>10189</v>
      </c>
      <c r="B1569" s="151" t="s">
        <v>10190</v>
      </c>
      <c r="C1569" s="150" t="s">
        <v>145</v>
      </c>
      <c r="D1569" s="153" t="s">
        <v>16</v>
      </c>
    </row>
    <row r="1570" spans="1:4">
      <c r="A1570" s="152" t="s">
        <v>10191</v>
      </c>
      <c r="B1570" s="151" t="s">
        <v>10192</v>
      </c>
      <c r="C1570" s="150" t="s">
        <v>145</v>
      </c>
      <c r="D1570" s="153" t="s">
        <v>16</v>
      </c>
    </row>
    <row r="1571" spans="1:4">
      <c r="A1571" s="152" t="s">
        <v>10193</v>
      </c>
      <c r="B1571" s="151" t="s">
        <v>10194</v>
      </c>
      <c r="C1571" s="150" t="s">
        <v>145</v>
      </c>
      <c r="D1571" s="153" t="s">
        <v>16</v>
      </c>
    </row>
    <row r="1572" spans="1:4">
      <c r="A1572" s="152" t="s">
        <v>10195</v>
      </c>
      <c r="B1572" s="151" t="s">
        <v>10196</v>
      </c>
      <c r="C1572" s="150" t="s">
        <v>145</v>
      </c>
      <c r="D1572" s="153" t="s">
        <v>16</v>
      </c>
    </row>
    <row r="1573" spans="1:4">
      <c r="A1573" s="152" t="s">
        <v>10197</v>
      </c>
      <c r="B1573" s="151" t="s">
        <v>10198</v>
      </c>
      <c r="C1573" s="150" t="s">
        <v>145</v>
      </c>
      <c r="D1573" s="153" t="s">
        <v>16</v>
      </c>
    </row>
    <row r="1574" spans="1:4">
      <c r="A1574" s="152" t="s">
        <v>10199</v>
      </c>
      <c r="B1574" s="151" t="s">
        <v>10200</v>
      </c>
      <c r="C1574" s="150" t="s">
        <v>145</v>
      </c>
      <c r="D1574" s="153" t="s">
        <v>16</v>
      </c>
    </row>
    <row r="1575" spans="1:4">
      <c r="A1575" s="152" t="s">
        <v>10201</v>
      </c>
      <c r="B1575" s="151" t="s">
        <v>10202</v>
      </c>
      <c r="C1575" s="150" t="s">
        <v>145</v>
      </c>
      <c r="D1575" s="153" t="s">
        <v>16</v>
      </c>
    </row>
    <row r="1576" spans="1:4">
      <c r="A1576" s="152">
        <v>8927</v>
      </c>
      <c r="B1576" s="151" t="s">
        <v>15600</v>
      </c>
      <c r="D1576" s="153" t="s">
        <v>16</v>
      </c>
    </row>
    <row r="1577" spans="1:4">
      <c r="A1577" s="152" t="s">
        <v>10203</v>
      </c>
      <c r="B1577" s="151" t="s">
        <v>10204</v>
      </c>
      <c r="C1577" s="150" t="s">
        <v>145</v>
      </c>
      <c r="D1577" s="153" t="s">
        <v>16</v>
      </c>
    </row>
    <row r="1578" spans="1:4">
      <c r="A1578" s="152" t="s">
        <v>10205</v>
      </c>
      <c r="B1578" s="151" t="s">
        <v>10206</v>
      </c>
      <c r="C1578" s="150" t="s">
        <v>145</v>
      </c>
      <c r="D1578" s="153" t="s">
        <v>16</v>
      </c>
    </row>
    <row r="1579" spans="1:4">
      <c r="A1579" s="152" t="s">
        <v>10207</v>
      </c>
      <c r="B1579" s="151" t="s">
        <v>10208</v>
      </c>
      <c r="C1579" s="150" t="s">
        <v>145</v>
      </c>
      <c r="D1579" s="153" t="s">
        <v>16</v>
      </c>
    </row>
    <row r="1580" spans="1:4">
      <c r="A1580" s="152" t="s">
        <v>10209</v>
      </c>
      <c r="B1580" s="151" t="s">
        <v>10210</v>
      </c>
      <c r="C1580" s="150" t="s">
        <v>145</v>
      </c>
      <c r="D1580" s="153" t="s">
        <v>16</v>
      </c>
    </row>
    <row r="1581" spans="1:4">
      <c r="A1581" s="152" t="s">
        <v>10211</v>
      </c>
      <c r="B1581" s="151" t="s">
        <v>10212</v>
      </c>
      <c r="C1581" s="150" t="s">
        <v>145</v>
      </c>
      <c r="D1581" s="153" t="s">
        <v>16</v>
      </c>
    </row>
    <row r="1582" spans="1:4">
      <c r="A1582" s="152" t="s">
        <v>10213</v>
      </c>
      <c r="B1582" s="151" t="s">
        <v>10214</v>
      </c>
      <c r="C1582" s="150" t="s">
        <v>145</v>
      </c>
      <c r="D1582" s="153" t="s">
        <v>16</v>
      </c>
    </row>
    <row r="1583" spans="1:4">
      <c r="A1583" s="152" t="s">
        <v>10215</v>
      </c>
      <c r="B1583" s="151" t="s">
        <v>10216</v>
      </c>
      <c r="C1583" s="150" t="s">
        <v>145</v>
      </c>
      <c r="D1583" s="153" t="s">
        <v>16</v>
      </c>
    </row>
    <row r="1584" spans="1:4">
      <c r="A1584" s="152" t="s">
        <v>10217</v>
      </c>
      <c r="B1584" s="151" t="s">
        <v>10218</v>
      </c>
      <c r="C1584" s="150" t="s">
        <v>145</v>
      </c>
      <c r="D1584" s="153" t="s">
        <v>16</v>
      </c>
    </row>
    <row r="1585" spans="1:4">
      <c r="A1585" s="152" t="s">
        <v>10219</v>
      </c>
      <c r="B1585" s="151" t="s">
        <v>10220</v>
      </c>
      <c r="C1585" s="150" t="s">
        <v>145</v>
      </c>
      <c r="D1585" s="153" t="s">
        <v>16</v>
      </c>
    </row>
    <row r="1586" spans="1:4">
      <c r="A1586" s="152" t="s">
        <v>10221</v>
      </c>
      <c r="B1586" s="151" t="s">
        <v>10222</v>
      </c>
      <c r="C1586" s="150" t="s">
        <v>145</v>
      </c>
      <c r="D1586" s="153" t="s">
        <v>16</v>
      </c>
    </row>
    <row r="1587" spans="1:4">
      <c r="A1587" s="152" t="s">
        <v>10223</v>
      </c>
      <c r="B1587" s="151" t="s">
        <v>10224</v>
      </c>
      <c r="C1587" s="150" t="s">
        <v>145</v>
      </c>
      <c r="D1587" s="153" t="s">
        <v>16</v>
      </c>
    </row>
    <row r="1588" spans="1:4">
      <c r="A1588" s="152" t="s">
        <v>10225</v>
      </c>
      <c r="B1588" s="151" t="s">
        <v>10226</v>
      </c>
      <c r="C1588" s="150" t="s">
        <v>145</v>
      </c>
      <c r="D1588" s="153" t="s">
        <v>16</v>
      </c>
    </row>
    <row r="1589" spans="1:4">
      <c r="A1589" s="152" t="s">
        <v>10227</v>
      </c>
      <c r="B1589" s="151" t="s">
        <v>10228</v>
      </c>
      <c r="C1589" s="150" t="s">
        <v>145</v>
      </c>
      <c r="D1589" s="153" t="s">
        <v>16</v>
      </c>
    </row>
    <row r="1590" spans="1:4">
      <c r="A1590" s="152" t="s">
        <v>10229</v>
      </c>
      <c r="B1590" s="151" t="s">
        <v>10230</v>
      </c>
      <c r="C1590" s="150" t="s">
        <v>145</v>
      </c>
      <c r="D1590" s="153" t="s">
        <v>16</v>
      </c>
    </row>
    <row r="1591" spans="1:4">
      <c r="A1591" s="152" t="s">
        <v>10231</v>
      </c>
      <c r="B1591" s="151" t="s">
        <v>10232</v>
      </c>
      <c r="C1591" s="150" t="s">
        <v>145</v>
      </c>
      <c r="D1591" s="153" t="s">
        <v>16</v>
      </c>
    </row>
    <row r="1592" spans="1:4">
      <c r="A1592" s="152" t="s">
        <v>10233</v>
      </c>
      <c r="B1592" s="151" t="s">
        <v>10234</v>
      </c>
      <c r="C1592" s="150" t="s">
        <v>145</v>
      </c>
      <c r="D1592" s="153" t="s">
        <v>16</v>
      </c>
    </row>
    <row r="1593" spans="1:4">
      <c r="A1593" s="152" t="s">
        <v>10235</v>
      </c>
      <c r="B1593" s="151" t="s">
        <v>10236</v>
      </c>
      <c r="C1593" s="150" t="s">
        <v>145</v>
      </c>
      <c r="D1593" s="153" t="s">
        <v>16</v>
      </c>
    </row>
    <row r="1594" spans="1:4">
      <c r="A1594" s="152" t="s">
        <v>10237</v>
      </c>
      <c r="B1594" s="151" t="s">
        <v>10238</v>
      </c>
      <c r="C1594" s="150" t="s">
        <v>145</v>
      </c>
      <c r="D1594" s="153" t="s">
        <v>16</v>
      </c>
    </row>
    <row r="1595" spans="1:4">
      <c r="A1595" s="152">
        <v>8928</v>
      </c>
      <c r="B1595" s="151" t="s">
        <v>15601</v>
      </c>
      <c r="D1595" s="153" t="s">
        <v>16</v>
      </c>
    </row>
    <row r="1596" spans="1:4">
      <c r="A1596" s="152" t="s">
        <v>10239</v>
      </c>
      <c r="B1596" s="151" t="s">
        <v>10240</v>
      </c>
      <c r="C1596" s="150" t="s">
        <v>8153</v>
      </c>
      <c r="D1596" s="153" t="s">
        <v>16</v>
      </c>
    </row>
    <row r="1597" spans="1:4">
      <c r="A1597" s="152" t="s">
        <v>10241</v>
      </c>
      <c r="B1597" s="151" t="s">
        <v>10242</v>
      </c>
      <c r="C1597" s="150" t="s">
        <v>8153</v>
      </c>
      <c r="D1597" s="153" t="s">
        <v>16</v>
      </c>
    </row>
    <row r="1598" spans="1:4">
      <c r="A1598" s="152" t="s">
        <v>10243</v>
      </c>
      <c r="B1598" s="151" t="s">
        <v>10244</v>
      </c>
      <c r="C1598" s="150" t="s">
        <v>8153</v>
      </c>
      <c r="D1598" s="153" t="s">
        <v>16</v>
      </c>
    </row>
    <row r="1599" spans="1:4">
      <c r="A1599" s="152" t="s">
        <v>10245</v>
      </c>
      <c r="B1599" s="151" t="s">
        <v>10246</v>
      </c>
      <c r="C1599" s="150" t="s">
        <v>8153</v>
      </c>
      <c r="D1599" s="153" t="s">
        <v>16</v>
      </c>
    </row>
    <row r="1600" spans="1:4">
      <c r="A1600" s="152" t="s">
        <v>10247</v>
      </c>
      <c r="B1600" s="151" t="s">
        <v>10248</v>
      </c>
      <c r="C1600" s="150" t="s">
        <v>8153</v>
      </c>
      <c r="D1600" s="153" t="s">
        <v>16</v>
      </c>
    </row>
    <row r="1601" spans="1:4">
      <c r="A1601" s="152" t="s">
        <v>10249</v>
      </c>
      <c r="B1601" s="151" t="s">
        <v>10250</v>
      </c>
      <c r="C1601" s="150" t="s">
        <v>145</v>
      </c>
      <c r="D1601" s="153" t="s">
        <v>16</v>
      </c>
    </row>
    <row r="1602" spans="1:4">
      <c r="A1602" s="152" t="s">
        <v>10251</v>
      </c>
      <c r="B1602" s="151" t="s">
        <v>10252</v>
      </c>
      <c r="C1602" s="150" t="s">
        <v>145</v>
      </c>
      <c r="D1602" s="153" t="s">
        <v>16</v>
      </c>
    </row>
    <row r="1603" spans="1:4">
      <c r="A1603" s="152" t="s">
        <v>10253</v>
      </c>
      <c r="B1603" s="151" t="s">
        <v>10254</v>
      </c>
      <c r="C1603" s="150" t="s">
        <v>145</v>
      </c>
      <c r="D1603" s="153" t="s">
        <v>16</v>
      </c>
    </row>
    <row r="1604" spans="1:4">
      <c r="A1604" s="152" t="s">
        <v>10255</v>
      </c>
      <c r="B1604" s="151" t="s">
        <v>10256</v>
      </c>
      <c r="C1604" s="150" t="s">
        <v>145</v>
      </c>
      <c r="D1604" s="153" t="s">
        <v>16</v>
      </c>
    </row>
    <row r="1605" spans="1:4">
      <c r="A1605" s="152" t="s">
        <v>10257</v>
      </c>
      <c r="B1605" s="151" t="s">
        <v>10258</v>
      </c>
      <c r="C1605" s="150" t="s">
        <v>145</v>
      </c>
      <c r="D1605" s="153" t="s">
        <v>16</v>
      </c>
    </row>
    <row r="1606" spans="1:4">
      <c r="A1606" s="152" t="s">
        <v>10259</v>
      </c>
      <c r="B1606" s="151" t="s">
        <v>10260</v>
      </c>
      <c r="C1606" s="150" t="s">
        <v>145</v>
      </c>
      <c r="D1606" s="153" t="s">
        <v>16</v>
      </c>
    </row>
    <row r="1607" spans="1:4">
      <c r="A1607" s="152" t="s">
        <v>10261</v>
      </c>
      <c r="B1607" s="151" t="s">
        <v>10262</v>
      </c>
      <c r="C1607" s="150" t="s">
        <v>8153</v>
      </c>
      <c r="D1607" s="153" t="s">
        <v>16</v>
      </c>
    </row>
    <row r="1608" spans="1:4">
      <c r="A1608" s="152" t="s">
        <v>10263</v>
      </c>
      <c r="B1608" s="151" t="s">
        <v>10264</v>
      </c>
      <c r="C1608" s="150" t="s">
        <v>8153</v>
      </c>
      <c r="D1608" s="153" t="s">
        <v>16</v>
      </c>
    </row>
    <row r="1609" spans="1:4">
      <c r="A1609" s="152">
        <v>8929</v>
      </c>
      <c r="B1609" s="151" t="s">
        <v>15602</v>
      </c>
      <c r="D1609" s="153" t="s">
        <v>16</v>
      </c>
    </row>
    <row r="1610" spans="1:4">
      <c r="A1610" s="152" t="s">
        <v>10265</v>
      </c>
      <c r="B1610" s="151" t="s">
        <v>10266</v>
      </c>
      <c r="C1610" s="150" t="s">
        <v>145</v>
      </c>
      <c r="D1610" s="153" t="s">
        <v>16</v>
      </c>
    </row>
    <row r="1611" spans="1:4">
      <c r="A1611" s="152" t="s">
        <v>10267</v>
      </c>
      <c r="B1611" s="151" t="s">
        <v>10268</v>
      </c>
      <c r="C1611" s="150" t="s">
        <v>145</v>
      </c>
      <c r="D1611" s="153" t="s">
        <v>16</v>
      </c>
    </row>
    <row r="1612" spans="1:4">
      <c r="A1612" s="152" t="s">
        <v>10269</v>
      </c>
      <c r="B1612" s="151" t="s">
        <v>10270</v>
      </c>
      <c r="C1612" s="150" t="s">
        <v>145</v>
      </c>
      <c r="D1612" s="153" t="s">
        <v>16</v>
      </c>
    </row>
    <row r="1613" spans="1:4">
      <c r="A1613" s="152" t="s">
        <v>10271</v>
      </c>
      <c r="B1613" s="151" t="s">
        <v>10272</v>
      </c>
      <c r="C1613" s="150" t="s">
        <v>145</v>
      </c>
      <c r="D1613" s="153" t="s">
        <v>16</v>
      </c>
    </row>
    <row r="1614" spans="1:4">
      <c r="A1614" s="152" t="s">
        <v>10273</v>
      </c>
      <c r="B1614" s="151" t="s">
        <v>10274</v>
      </c>
      <c r="C1614" s="150" t="s">
        <v>145</v>
      </c>
      <c r="D1614" s="153" t="s">
        <v>16</v>
      </c>
    </row>
    <row r="1615" spans="1:4">
      <c r="A1615" s="152" t="s">
        <v>10275</v>
      </c>
      <c r="B1615" s="151" t="s">
        <v>10276</v>
      </c>
      <c r="C1615" s="150" t="s">
        <v>145</v>
      </c>
      <c r="D1615" s="153" t="s">
        <v>16</v>
      </c>
    </row>
    <row r="1616" spans="1:4">
      <c r="A1616" s="152" t="s">
        <v>10277</v>
      </c>
      <c r="B1616" s="151" t="s">
        <v>10278</v>
      </c>
      <c r="C1616" s="150" t="s">
        <v>145</v>
      </c>
      <c r="D1616" s="153" t="s">
        <v>16</v>
      </c>
    </row>
    <row r="1617" spans="1:4">
      <c r="A1617" s="152" t="s">
        <v>10279</v>
      </c>
      <c r="B1617" s="151" t="s">
        <v>10280</v>
      </c>
      <c r="C1617" s="150" t="s">
        <v>145</v>
      </c>
      <c r="D1617" s="153" t="s">
        <v>16</v>
      </c>
    </row>
    <row r="1618" spans="1:4">
      <c r="A1618" s="152" t="s">
        <v>10281</v>
      </c>
      <c r="B1618" s="151" t="s">
        <v>10282</v>
      </c>
      <c r="C1618" s="150" t="s">
        <v>145</v>
      </c>
      <c r="D1618" s="153" t="s">
        <v>16</v>
      </c>
    </row>
    <row r="1619" spans="1:4">
      <c r="A1619" s="152">
        <v>8930</v>
      </c>
      <c r="B1619" s="151" t="s">
        <v>15603</v>
      </c>
      <c r="D1619" s="153" t="s">
        <v>16</v>
      </c>
    </row>
    <row r="1620" spans="1:4">
      <c r="A1620" s="152" t="s">
        <v>10283</v>
      </c>
      <c r="B1620" s="151" t="s">
        <v>10284</v>
      </c>
      <c r="C1620" s="150" t="s">
        <v>145</v>
      </c>
      <c r="D1620" s="153" t="s">
        <v>16</v>
      </c>
    </row>
    <row r="1621" spans="1:4">
      <c r="A1621" s="152" t="s">
        <v>10285</v>
      </c>
      <c r="B1621" s="151" t="s">
        <v>10286</v>
      </c>
      <c r="C1621" s="150" t="s">
        <v>145</v>
      </c>
      <c r="D1621" s="153" t="s">
        <v>16</v>
      </c>
    </row>
    <row r="1622" spans="1:4">
      <c r="A1622" s="152" t="s">
        <v>10287</v>
      </c>
      <c r="B1622" s="151" t="s">
        <v>10288</v>
      </c>
      <c r="C1622" s="150" t="s">
        <v>145</v>
      </c>
      <c r="D1622" s="153" t="s">
        <v>16</v>
      </c>
    </row>
    <row r="1623" spans="1:4">
      <c r="A1623" s="152" t="s">
        <v>10289</v>
      </c>
      <c r="B1623" s="151" t="s">
        <v>10290</v>
      </c>
      <c r="C1623" s="150" t="s">
        <v>145</v>
      </c>
      <c r="D1623" s="153" t="s">
        <v>16</v>
      </c>
    </row>
    <row r="1624" spans="1:4">
      <c r="A1624" s="152" t="s">
        <v>10291</v>
      </c>
      <c r="B1624" s="151" t="s">
        <v>10292</v>
      </c>
      <c r="C1624" s="150" t="s">
        <v>145</v>
      </c>
      <c r="D1624" s="153" t="s">
        <v>16</v>
      </c>
    </row>
    <row r="1625" spans="1:4">
      <c r="A1625" s="152" t="s">
        <v>10293</v>
      </c>
      <c r="B1625" s="151" t="s">
        <v>10294</v>
      </c>
      <c r="C1625" s="150" t="s">
        <v>145</v>
      </c>
      <c r="D1625" s="153" t="s">
        <v>16</v>
      </c>
    </row>
    <row r="1626" spans="1:4">
      <c r="A1626" s="152" t="s">
        <v>10295</v>
      </c>
      <c r="B1626" s="151" t="s">
        <v>10296</v>
      </c>
      <c r="C1626" s="150" t="s">
        <v>145</v>
      </c>
      <c r="D1626" s="153" t="s">
        <v>16</v>
      </c>
    </row>
    <row r="1627" spans="1:4">
      <c r="A1627" s="152" t="s">
        <v>10297</v>
      </c>
      <c r="B1627" s="151" t="s">
        <v>10298</v>
      </c>
      <c r="C1627" s="150" t="s">
        <v>145</v>
      </c>
      <c r="D1627" s="153" t="s">
        <v>16</v>
      </c>
    </row>
    <row r="1628" spans="1:4">
      <c r="A1628" s="152" t="s">
        <v>10299</v>
      </c>
      <c r="B1628" s="151" t="s">
        <v>10300</v>
      </c>
      <c r="C1628" s="150" t="s">
        <v>145</v>
      </c>
      <c r="D1628" s="153" t="s">
        <v>16</v>
      </c>
    </row>
    <row r="1629" spans="1:4">
      <c r="A1629" s="152">
        <v>8931</v>
      </c>
      <c r="B1629" s="151" t="s">
        <v>15604</v>
      </c>
      <c r="D1629" s="153" t="s">
        <v>16</v>
      </c>
    </row>
    <row r="1630" spans="1:4">
      <c r="A1630" s="152" t="s">
        <v>10301</v>
      </c>
      <c r="B1630" s="151" t="s">
        <v>10302</v>
      </c>
      <c r="C1630" s="150" t="s">
        <v>145</v>
      </c>
      <c r="D1630" s="153" t="s">
        <v>16</v>
      </c>
    </row>
    <row r="1631" spans="1:4">
      <c r="A1631" s="152" t="s">
        <v>10303</v>
      </c>
      <c r="B1631" s="151" t="s">
        <v>10304</v>
      </c>
      <c r="C1631" s="150" t="s">
        <v>145</v>
      </c>
      <c r="D1631" s="153" t="s">
        <v>16</v>
      </c>
    </row>
    <row r="1632" spans="1:4">
      <c r="A1632" s="152" t="s">
        <v>10305</v>
      </c>
      <c r="B1632" s="151" t="s">
        <v>10306</v>
      </c>
      <c r="C1632" s="150" t="s">
        <v>145</v>
      </c>
      <c r="D1632" s="153" t="s">
        <v>16</v>
      </c>
    </row>
    <row r="1633" spans="1:4">
      <c r="A1633" s="152" t="s">
        <v>10307</v>
      </c>
      <c r="B1633" s="151" t="s">
        <v>10308</v>
      </c>
      <c r="C1633" s="150" t="s">
        <v>145</v>
      </c>
      <c r="D1633" s="153" t="s">
        <v>16</v>
      </c>
    </row>
    <row r="1634" spans="1:4">
      <c r="A1634" s="152" t="s">
        <v>10309</v>
      </c>
      <c r="B1634" s="151" t="s">
        <v>10310</v>
      </c>
      <c r="C1634" s="150" t="s">
        <v>145</v>
      </c>
      <c r="D1634" s="153" t="s">
        <v>16</v>
      </c>
    </row>
    <row r="1635" spans="1:4">
      <c r="A1635" s="152">
        <v>8932</v>
      </c>
      <c r="B1635" s="151" t="s">
        <v>15605</v>
      </c>
      <c r="D1635" s="153" t="s">
        <v>16</v>
      </c>
    </row>
    <row r="1636" spans="1:4">
      <c r="A1636" s="152" t="s">
        <v>10311</v>
      </c>
      <c r="B1636" s="151" t="s">
        <v>10312</v>
      </c>
      <c r="C1636" s="150" t="s">
        <v>8153</v>
      </c>
      <c r="D1636" s="153" t="s">
        <v>16</v>
      </c>
    </row>
    <row r="1637" spans="1:4">
      <c r="A1637" s="152" t="s">
        <v>10313</v>
      </c>
      <c r="B1637" s="151" t="s">
        <v>10314</v>
      </c>
      <c r="C1637" s="150" t="s">
        <v>8153</v>
      </c>
      <c r="D1637" s="153" t="s">
        <v>16</v>
      </c>
    </row>
    <row r="1638" spans="1:4">
      <c r="A1638" s="152" t="s">
        <v>10315</v>
      </c>
      <c r="B1638" s="151" t="s">
        <v>10316</v>
      </c>
      <c r="C1638" s="150" t="s">
        <v>8153</v>
      </c>
      <c r="D1638" s="153" t="s">
        <v>16</v>
      </c>
    </row>
    <row r="1639" spans="1:4">
      <c r="A1639" s="152" t="s">
        <v>10317</v>
      </c>
      <c r="B1639" s="151" t="s">
        <v>10318</v>
      </c>
      <c r="C1639" s="150" t="s">
        <v>8153</v>
      </c>
      <c r="D1639" s="153" t="s">
        <v>16</v>
      </c>
    </row>
    <row r="1640" spans="1:4">
      <c r="A1640" s="152" t="s">
        <v>10319</v>
      </c>
      <c r="B1640" s="151" t="s">
        <v>10320</v>
      </c>
      <c r="C1640" s="150" t="s">
        <v>8153</v>
      </c>
      <c r="D1640" s="153" t="s">
        <v>16</v>
      </c>
    </row>
    <row r="1641" spans="1:4">
      <c r="A1641" s="152" t="s">
        <v>143</v>
      </c>
      <c r="B1641" s="151" t="s">
        <v>144</v>
      </c>
      <c r="C1641" s="150" t="s">
        <v>8153</v>
      </c>
      <c r="D1641" s="153" t="s">
        <v>16</v>
      </c>
    </row>
    <row r="1642" spans="1:4">
      <c r="A1642" s="152" t="s">
        <v>10321</v>
      </c>
      <c r="B1642" s="151" t="s">
        <v>10322</v>
      </c>
      <c r="C1642" s="150" t="s">
        <v>8153</v>
      </c>
      <c r="D1642" s="153" t="s">
        <v>16</v>
      </c>
    </row>
    <row r="1643" spans="1:4">
      <c r="A1643" s="152" t="s">
        <v>10323</v>
      </c>
      <c r="B1643" s="151" t="s">
        <v>10324</v>
      </c>
      <c r="C1643" s="150" t="s">
        <v>8153</v>
      </c>
      <c r="D1643" s="153" t="s">
        <v>16</v>
      </c>
    </row>
    <row r="1644" spans="1:4">
      <c r="A1644" s="152" t="s">
        <v>10325</v>
      </c>
      <c r="B1644" s="151" t="s">
        <v>10326</v>
      </c>
      <c r="C1644" s="150" t="s">
        <v>8153</v>
      </c>
      <c r="D1644" s="153" t="s">
        <v>16</v>
      </c>
    </row>
    <row r="1645" spans="1:4">
      <c r="A1645" s="152" t="s">
        <v>10327</v>
      </c>
      <c r="B1645" s="151" t="s">
        <v>10328</v>
      </c>
      <c r="C1645" s="150" t="s">
        <v>8153</v>
      </c>
      <c r="D1645" s="153" t="s">
        <v>16</v>
      </c>
    </row>
    <row r="1646" spans="1:4">
      <c r="A1646" s="152" t="s">
        <v>10329</v>
      </c>
      <c r="B1646" s="151" t="s">
        <v>10330</v>
      </c>
      <c r="C1646" s="150" t="s">
        <v>8153</v>
      </c>
      <c r="D1646" s="153" t="s">
        <v>16</v>
      </c>
    </row>
    <row r="1647" spans="1:4">
      <c r="A1647" s="152" t="s">
        <v>10331</v>
      </c>
      <c r="B1647" s="151" t="s">
        <v>10332</v>
      </c>
      <c r="C1647" s="150" t="s">
        <v>8153</v>
      </c>
      <c r="D1647" s="153" t="s">
        <v>16</v>
      </c>
    </row>
    <row r="1648" spans="1:4">
      <c r="A1648" s="152" t="s">
        <v>10333</v>
      </c>
      <c r="B1648" s="151" t="s">
        <v>10334</v>
      </c>
      <c r="C1648" s="150" t="s">
        <v>8153</v>
      </c>
      <c r="D1648" s="153" t="s">
        <v>16</v>
      </c>
    </row>
    <row r="1649" spans="1:4">
      <c r="A1649" s="152" t="s">
        <v>10335</v>
      </c>
      <c r="B1649" s="151" t="s">
        <v>10336</v>
      </c>
      <c r="C1649" s="150" t="s">
        <v>8153</v>
      </c>
      <c r="D1649" s="153" t="s">
        <v>16</v>
      </c>
    </row>
    <row r="1650" spans="1:4">
      <c r="A1650" s="152" t="s">
        <v>10337</v>
      </c>
      <c r="B1650" s="151" t="s">
        <v>10338</v>
      </c>
      <c r="C1650" s="150" t="s">
        <v>8153</v>
      </c>
      <c r="D1650" s="153" t="s">
        <v>16</v>
      </c>
    </row>
    <row r="1651" spans="1:4">
      <c r="A1651" s="152" t="s">
        <v>10339</v>
      </c>
      <c r="B1651" s="151" t="s">
        <v>10340</v>
      </c>
      <c r="C1651" s="150" t="s">
        <v>8153</v>
      </c>
      <c r="D1651" s="153" t="s">
        <v>16</v>
      </c>
    </row>
    <row r="1652" spans="1:4">
      <c r="A1652" s="152" t="s">
        <v>10341</v>
      </c>
      <c r="B1652" s="151" t="s">
        <v>10342</v>
      </c>
      <c r="C1652" s="150" t="s">
        <v>8153</v>
      </c>
      <c r="D1652" s="153" t="s">
        <v>16</v>
      </c>
    </row>
    <row r="1653" spans="1:4">
      <c r="A1653" s="152" t="s">
        <v>10343</v>
      </c>
      <c r="B1653" s="151" t="s">
        <v>10344</v>
      </c>
      <c r="C1653" s="150" t="s">
        <v>8153</v>
      </c>
      <c r="D1653" s="153" t="s">
        <v>16</v>
      </c>
    </row>
    <row r="1654" spans="1:4">
      <c r="A1654" s="152" t="s">
        <v>10345</v>
      </c>
      <c r="B1654" s="151" t="s">
        <v>10346</v>
      </c>
      <c r="C1654" s="150" t="s">
        <v>8153</v>
      </c>
      <c r="D1654" s="153" t="s">
        <v>16</v>
      </c>
    </row>
    <row r="1655" spans="1:4">
      <c r="A1655" s="152" t="s">
        <v>10347</v>
      </c>
      <c r="B1655" s="151" t="s">
        <v>10348</v>
      </c>
      <c r="C1655" s="150" t="s">
        <v>8153</v>
      </c>
      <c r="D1655" s="153" t="s">
        <v>16</v>
      </c>
    </row>
    <row r="1656" spans="1:4">
      <c r="A1656" s="152" t="s">
        <v>10349</v>
      </c>
      <c r="B1656" s="151" t="s">
        <v>10350</v>
      </c>
      <c r="C1656" s="150" t="s">
        <v>8153</v>
      </c>
      <c r="D1656" s="153" t="s">
        <v>16</v>
      </c>
    </row>
    <row r="1657" spans="1:4">
      <c r="A1657" s="152" t="s">
        <v>10351</v>
      </c>
      <c r="B1657" s="151" t="s">
        <v>10352</v>
      </c>
      <c r="C1657" s="150" t="s">
        <v>8153</v>
      </c>
      <c r="D1657" s="153" t="s">
        <v>16</v>
      </c>
    </row>
    <row r="1658" spans="1:4">
      <c r="A1658" s="152" t="s">
        <v>10353</v>
      </c>
      <c r="B1658" s="151" t="s">
        <v>10354</v>
      </c>
      <c r="C1658" s="150" t="s">
        <v>8153</v>
      </c>
      <c r="D1658" s="153" t="s">
        <v>16</v>
      </c>
    </row>
    <row r="1659" spans="1:4">
      <c r="A1659" s="152" t="s">
        <v>10355</v>
      </c>
      <c r="B1659" s="151" t="s">
        <v>10356</v>
      </c>
      <c r="C1659" s="150" t="s">
        <v>8153</v>
      </c>
      <c r="D1659" s="153" t="s">
        <v>16</v>
      </c>
    </row>
    <row r="1660" spans="1:4">
      <c r="A1660" s="152" t="s">
        <v>10357</v>
      </c>
      <c r="B1660" s="151" t="s">
        <v>10358</v>
      </c>
      <c r="C1660" s="150" t="s">
        <v>8153</v>
      </c>
      <c r="D1660" s="153" t="s">
        <v>16</v>
      </c>
    </row>
    <row r="1661" spans="1:4">
      <c r="A1661" s="152" t="s">
        <v>10359</v>
      </c>
      <c r="B1661" s="151" t="s">
        <v>10360</v>
      </c>
      <c r="C1661" s="150" t="s">
        <v>8153</v>
      </c>
      <c r="D1661" s="153" t="s">
        <v>16</v>
      </c>
    </row>
    <row r="1662" spans="1:4">
      <c r="A1662" s="152" t="s">
        <v>10361</v>
      </c>
      <c r="B1662" s="151" t="s">
        <v>10362</v>
      </c>
      <c r="C1662" s="150" t="s">
        <v>8153</v>
      </c>
      <c r="D1662" s="153" t="s">
        <v>16</v>
      </c>
    </row>
    <row r="1663" spans="1:4">
      <c r="A1663" s="152" t="s">
        <v>10363</v>
      </c>
      <c r="B1663" s="151" t="s">
        <v>10364</v>
      </c>
      <c r="C1663" s="150" t="s">
        <v>8153</v>
      </c>
      <c r="D1663" s="153" t="s">
        <v>16</v>
      </c>
    </row>
    <row r="1664" spans="1:4">
      <c r="A1664" s="152" t="s">
        <v>10365</v>
      </c>
      <c r="B1664" s="151" t="s">
        <v>10366</v>
      </c>
      <c r="C1664" s="150" t="s">
        <v>8153</v>
      </c>
      <c r="D1664" s="153" t="s">
        <v>16</v>
      </c>
    </row>
    <row r="1665" spans="1:4">
      <c r="A1665" s="152" t="s">
        <v>10367</v>
      </c>
      <c r="B1665" s="151" t="s">
        <v>10368</v>
      </c>
      <c r="C1665" s="150" t="s">
        <v>8153</v>
      </c>
      <c r="D1665" s="153" t="s">
        <v>16</v>
      </c>
    </row>
    <row r="1666" spans="1:4">
      <c r="A1666" s="152" t="s">
        <v>10369</v>
      </c>
      <c r="B1666" s="151" t="s">
        <v>10370</v>
      </c>
      <c r="C1666" s="150" t="s">
        <v>8153</v>
      </c>
      <c r="D1666" s="153" t="s">
        <v>16</v>
      </c>
    </row>
    <row r="1667" spans="1:4">
      <c r="A1667" s="152" t="s">
        <v>10371</v>
      </c>
      <c r="B1667" s="151" t="s">
        <v>10372</v>
      </c>
      <c r="C1667" s="150" t="s">
        <v>8153</v>
      </c>
      <c r="D1667" s="153" t="s">
        <v>16</v>
      </c>
    </row>
    <row r="1668" spans="1:4">
      <c r="A1668" s="152" t="s">
        <v>10373</v>
      </c>
      <c r="B1668" s="151" t="s">
        <v>10374</v>
      </c>
      <c r="C1668" s="150" t="s">
        <v>8153</v>
      </c>
      <c r="D1668" s="153" t="s">
        <v>16</v>
      </c>
    </row>
    <row r="1669" spans="1:4">
      <c r="A1669" s="152" t="s">
        <v>10375</v>
      </c>
      <c r="B1669" s="151" t="s">
        <v>10376</v>
      </c>
      <c r="C1669" s="150" t="s">
        <v>8153</v>
      </c>
      <c r="D1669" s="153" t="s">
        <v>16</v>
      </c>
    </row>
    <row r="1670" spans="1:4">
      <c r="A1670" s="152" t="s">
        <v>211</v>
      </c>
      <c r="B1670" s="151" t="s">
        <v>210</v>
      </c>
      <c r="C1670" s="150" t="s">
        <v>8153</v>
      </c>
      <c r="D1670" s="153" t="s">
        <v>16</v>
      </c>
    </row>
    <row r="1671" spans="1:4">
      <c r="A1671" s="152" t="s">
        <v>10377</v>
      </c>
      <c r="B1671" s="151" t="s">
        <v>10378</v>
      </c>
      <c r="C1671" s="150" t="s">
        <v>8153</v>
      </c>
      <c r="D1671" s="153" t="s">
        <v>16</v>
      </c>
    </row>
    <row r="1672" spans="1:4">
      <c r="A1672" s="152" t="s">
        <v>10379</v>
      </c>
      <c r="B1672" s="151" t="s">
        <v>10380</v>
      </c>
      <c r="C1672" s="150" t="s">
        <v>8153</v>
      </c>
      <c r="D1672" s="153" t="s">
        <v>16</v>
      </c>
    </row>
    <row r="1673" spans="1:4">
      <c r="A1673" s="152" t="s">
        <v>10381</v>
      </c>
      <c r="B1673" s="151" t="s">
        <v>10382</v>
      </c>
      <c r="C1673" s="150" t="s">
        <v>8153</v>
      </c>
      <c r="D1673" s="153" t="s">
        <v>16</v>
      </c>
    </row>
    <row r="1674" spans="1:4">
      <c r="A1674" s="152" t="s">
        <v>10383</v>
      </c>
      <c r="B1674" s="151" t="s">
        <v>10384</v>
      </c>
      <c r="C1674" s="150" t="s">
        <v>8153</v>
      </c>
      <c r="D1674" s="153" t="s">
        <v>16</v>
      </c>
    </row>
    <row r="1675" spans="1:4">
      <c r="A1675" s="152" t="s">
        <v>10385</v>
      </c>
      <c r="B1675" s="151" t="s">
        <v>10386</v>
      </c>
      <c r="C1675" s="150" t="s">
        <v>8153</v>
      </c>
      <c r="D1675" s="153" t="s">
        <v>16</v>
      </c>
    </row>
    <row r="1676" spans="1:4">
      <c r="A1676" s="152" t="s">
        <v>10387</v>
      </c>
      <c r="B1676" s="151" t="s">
        <v>10388</v>
      </c>
      <c r="C1676" s="150" t="s">
        <v>8153</v>
      </c>
      <c r="D1676" s="153" t="s">
        <v>16</v>
      </c>
    </row>
    <row r="1677" spans="1:4">
      <c r="A1677" s="152" t="s">
        <v>10389</v>
      </c>
      <c r="B1677" s="151" t="s">
        <v>10390</v>
      </c>
      <c r="C1677" s="150" t="s">
        <v>8153</v>
      </c>
      <c r="D1677" s="153" t="s">
        <v>16</v>
      </c>
    </row>
    <row r="1678" spans="1:4">
      <c r="A1678" s="152" t="s">
        <v>10391</v>
      </c>
      <c r="B1678" s="151" t="s">
        <v>10392</v>
      </c>
      <c r="C1678" s="150" t="s">
        <v>8153</v>
      </c>
      <c r="D1678" s="153" t="s">
        <v>16</v>
      </c>
    </row>
    <row r="1679" spans="1:4">
      <c r="A1679" s="152" t="s">
        <v>10393</v>
      </c>
      <c r="B1679" s="151" t="s">
        <v>10394</v>
      </c>
      <c r="C1679" s="150" t="s">
        <v>8153</v>
      </c>
      <c r="D1679" s="153" t="s">
        <v>16</v>
      </c>
    </row>
    <row r="1680" spans="1:4">
      <c r="A1680" s="152" t="s">
        <v>10395</v>
      </c>
      <c r="B1680" s="151" t="s">
        <v>10396</v>
      </c>
      <c r="C1680" s="150" t="s">
        <v>8153</v>
      </c>
      <c r="D1680" s="153" t="s">
        <v>16</v>
      </c>
    </row>
    <row r="1681" spans="1:4">
      <c r="A1681" s="152" t="s">
        <v>10397</v>
      </c>
      <c r="B1681" s="151" t="s">
        <v>10398</v>
      </c>
      <c r="C1681" s="150" t="s">
        <v>8153</v>
      </c>
      <c r="D1681" s="153" t="s">
        <v>16</v>
      </c>
    </row>
    <row r="1682" spans="1:4">
      <c r="A1682" s="152" t="s">
        <v>10399</v>
      </c>
      <c r="B1682" s="151" t="s">
        <v>10400</v>
      </c>
      <c r="C1682" s="150" t="s">
        <v>8153</v>
      </c>
      <c r="D1682" s="153" t="s">
        <v>16</v>
      </c>
    </row>
    <row r="1683" spans="1:4">
      <c r="A1683" s="152" t="s">
        <v>10401</v>
      </c>
      <c r="B1683" s="151" t="s">
        <v>10402</v>
      </c>
      <c r="C1683" s="150" t="s">
        <v>8153</v>
      </c>
      <c r="D1683" s="153" t="s">
        <v>16</v>
      </c>
    </row>
    <row r="1684" spans="1:4">
      <c r="A1684" s="152" t="s">
        <v>10403</v>
      </c>
      <c r="B1684" s="151" t="s">
        <v>10404</v>
      </c>
      <c r="C1684" s="150" t="s">
        <v>8153</v>
      </c>
      <c r="D1684" s="153" t="s">
        <v>16</v>
      </c>
    </row>
    <row r="1685" spans="1:4">
      <c r="A1685" s="152" t="s">
        <v>10405</v>
      </c>
      <c r="B1685" s="151" t="s">
        <v>10406</v>
      </c>
      <c r="C1685" s="150" t="s">
        <v>8153</v>
      </c>
      <c r="D1685" s="153" t="s">
        <v>16</v>
      </c>
    </row>
    <row r="1686" spans="1:4">
      <c r="A1686" s="152" t="s">
        <v>10407</v>
      </c>
      <c r="B1686" s="151" t="s">
        <v>10408</v>
      </c>
      <c r="C1686" s="150" t="s">
        <v>8153</v>
      </c>
      <c r="D1686" s="153" t="s">
        <v>16</v>
      </c>
    </row>
    <row r="1687" spans="1:4">
      <c r="A1687" s="152" t="s">
        <v>10409</v>
      </c>
      <c r="B1687" s="151" t="s">
        <v>10410</v>
      </c>
      <c r="C1687" s="150" t="s">
        <v>8153</v>
      </c>
      <c r="D1687" s="153" t="s">
        <v>16</v>
      </c>
    </row>
    <row r="1688" spans="1:4">
      <c r="A1688" s="152" t="s">
        <v>10411</v>
      </c>
      <c r="B1688" s="151" t="s">
        <v>10412</v>
      </c>
      <c r="C1688" s="150" t="s">
        <v>8153</v>
      </c>
      <c r="D1688" s="153" t="s">
        <v>16</v>
      </c>
    </row>
    <row r="1689" spans="1:4">
      <c r="A1689" s="152" t="s">
        <v>10413</v>
      </c>
      <c r="B1689" s="151" t="s">
        <v>10414</v>
      </c>
      <c r="C1689" s="150" t="s">
        <v>8153</v>
      </c>
      <c r="D1689" s="153" t="s">
        <v>16</v>
      </c>
    </row>
    <row r="1690" spans="1:4">
      <c r="A1690" s="152" t="s">
        <v>10415</v>
      </c>
      <c r="B1690" s="151" t="s">
        <v>10416</v>
      </c>
      <c r="C1690" s="150" t="s">
        <v>8153</v>
      </c>
      <c r="D1690" s="153" t="s">
        <v>16</v>
      </c>
    </row>
    <row r="1691" spans="1:4">
      <c r="A1691" s="152" t="s">
        <v>10417</v>
      </c>
      <c r="B1691" s="151" t="s">
        <v>10418</v>
      </c>
      <c r="C1691" s="150" t="s">
        <v>8153</v>
      </c>
      <c r="D1691" s="153" t="s">
        <v>16</v>
      </c>
    </row>
    <row r="1692" spans="1:4">
      <c r="A1692" s="152" t="s">
        <v>10419</v>
      </c>
      <c r="B1692" s="151" t="s">
        <v>10420</v>
      </c>
      <c r="C1692" s="150" t="s">
        <v>8153</v>
      </c>
      <c r="D1692" s="153" t="s">
        <v>16</v>
      </c>
    </row>
    <row r="1693" spans="1:4">
      <c r="A1693" s="152" t="s">
        <v>10421</v>
      </c>
      <c r="B1693" s="151" t="s">
        <v>10422</v>
      </c>
      <c r="C1693" s="150" t="s">
        <v>8153</v>
      </c>
      <c r="D1693" s="153" t="s">
        <v>16</v>
      </c>
    </row>
    <row r="1694" spans="1:4">
      <c r="A1694" s="152" t="s">
        <v>10423</v>
      </c>
      <c r="B1694" s="151" t="s">
        <v>10424</v>
      </c>
      <c r="C1694" s="150" t="s">
        <v>8153</v>
      </c>
      <c r="D1694" s="153" t="s">
        <v>16</v>
      </c>
    </row>
    <row r="1695" spans="1:4">
      <c r="A1695" s="152" t="s">
        <v>10425</v>
      </c>
      <c r="B1695" s="151" t="s">
        <v>10426</v>
      </c>
      <c r="C1695" s="150" t="s">
        <v>8153</v>
      </c>
      <c r="D1695" s="153" t="s">
        <v>16</v>
      </c>
    </row>
    <row r="1696" spans="1:4">
      <c r="A1696" s="152" t="s">
        <v>10427</v>
      </c>
      <c r="B1696" s="151" t="s">
        <v>10428</v>
      </c>
      <c r="C1696" s="150" t="s">
        <v>8153</v>
      </c>
      <c r="D1696" s="153" t="s">
        <v>16</v>
      </c>
    </row>
    <row r="1697" spans="1:4">
      <c r="A1697" s="152" t="s">
        <v>10429</v>
      </c>
      <c r="B1697" s="151" t="s">
        <v>10430</v>
      </c>
      <c r="C1697" s="150" t="s">
        <v>8153</v>
      </c>
      <c r="D1697" s="153" t="s">
        <v>16</v>
      </c>
    </row>
    <row r="1698" spans="1:4">
      <c r="A1698" s="152" t="s">
        <v>10431</v>
      </c>
      <c r="B1698" s="151" t="s">
        <v>10432</v>
      </c>
      <c r="C1698" s="150" t="s">
        <v>8153</v>
      </c>
      <c r="D1698" s="153" t="s">
        <v>16</v>
      </c>
    </row>
    <row r="1699" spans="1:4">
      <c r="A1699" s="152" t="s">
        <v>10433</v>
      </c>
      <c r="B1699" s="151" t="s">
        <v>10434</v>
      </c>
      <c r="C1699" s="150" t="s">
        <v>8153</v>
      </c>
      <c r="D1699" s="153" t="s">
        <v>16</v>
      </c>
    </row>
    <row r="1700" spans="1:4">
      <c r="A1700" s="152" t="s">
        <v>10435</v>
      </c>
      <c r="B1700" s="151" t="s">
        <v>10436</v>
      </c>
      <c r="C1700" s="150" t="s">
        <v>8153</v>
      </c>
      <c r="D1700" s="153" t="s">
        <v>16</v>
      </c>
    </row>
    <row r="1701" spans="1:4">
      <c r="A1701" s="152" t="s">
        <v>10437</v>
      </c>
      <c r="B1701" s="151" t="s">
        <v>10438</v>
      </c>
      <c r="C1701" s="150" t="s">
        <v>8153</v>
      </c>
      <c r="D1701" s="153" t="s">
        <v>16</v>
      </c>
    </row>
    <row r="1702" spans="1:4">
      <c r="A1702" s="152" t="s">
        <v>10439</v>
      </c>
      <c r="B1702" s="151" t="s">
        <v>10440</v>
      </c>
      <c r="C1702" s="150" t="s">
        <v>8153</v>
      </c>
      <c r="D1702" s="153" t="s">
        <v>16</v>
      </c>
    </row>
    <row r="1703" spans="1:4">
      <c r="A1703" s="152" t="s">
        <v>10441</v>
      </c>
      <c r="B1703" s="151" t="s">
        <v>10442</v>
      </c>
      <c r="C1703" s="150" t="s">
        <v>8153</v>
      </c>
      <c r="D1703" s="153" t="s">
        <v>16</v>
      </c>
    </row>
    <row r="1704" spans="1:4">
      <c r="A1704" s="152" t="s">
        <v>10443</v>
      </c>
      <c r="B1704" s="151" t="s">
        <v>10444</v>
      </c>
      <c r="C1704" s="150" t="s">
        <v>8153</v>
      </c>
      <c r="D1704" s="153" t="s">
        <v>16</v>
      </c>
    </row>
    <row r="1705" spans="1:4">
      <c r="A1705" s="152" t="s">
        <v>10445</v>
      </c>
      <c r="B1705" s="151" t="s">
        <v>10446</v>
      </c>
      <c r="C1705" s="150" t="s">
        <v>8153</v>
      </c>
      <c r="D1705" s="153" t="s">
        <v>16</v>
      </c>
    </row>
    <row r="1706" spans="1:4">
      <c r="A1706" s="152" t="s">
        <v>10447</v>
      </c>
      <c r="B1706" s="151" t="s">
        <v>10448</v>
      </c>
      <c r="C1706" s="150" t="s">
        <v>8153</v>
      </c>
      <c r="D1706" s="153" t="s">
        <v>16</v>
      </c>
    </row>
    <row r="1707" spans="1:4">
      <c r="A1707" s="152">
        <v>8933</v>
      </c>
      <c r="B1707" s="151" t="s">
        <v>15606</v>
      </c>
      <c r="D1707" s="153" t="s">
        <v>16</v>
      </c>
    </row>
    <row r="1708" spans="1:4">
      <c r="A1708" s="152" t="s">
        <v>10449</v>
      </c>
      <c r="B1708" s="151" t="s">
        <v>10450</v>
      </c>
      <c r="C1708" s="150" t="s">
        <v>8153</v>
      </c>
      <c r="D1708" s="153" t="s">
        <v>16</v>
      </c>
    </row>
    <row r="1709" spans="1:4">
      <c r="A1709" s="152" t="s">
        <v>10451</v>
      </c>
      <c r="B1709" s="151" t="s">
        <v>10452</v>
      </c>
      <c r="C1709" s="150" t="s">
        <v>8153</v>
      </c>
      <c r="D1709" s="153" t="s">
        <v>16</v>
      </c>
    </row>
    <row r="1710" spans="1:4">
      <c r="A1710" s="152" t="s">
        <v>10453</v>
      </c>
      <c r="B1710" s="151" t="s">
        <v>10454</v>
      </c>
      <c r="C1710" s="150" t="s">
        <v>8153</v>
      </c>
      <c r="D1710" s="153" t="s">
        <v>16</v>
      </c>
    </row>
    <row r="1711" spans="1:4">
      <c r="A1711" s="152" t="s">
        <v>10455</v>
      </c>
      <c r="B1711" s="151" t="s">
        <v>10456</v>
      </c>
      <c r="C1711" s="150" t="s">
        <v>8153</v>
      </c>
      <c r="D1711" s="153" t="s">
        <v>16</v>
      </c>
    </row>
    <row r="1712" spans="1:4">
      <c r="A1712" s="152" t="s">
        <v>10457</v>
      </c>
      <c r="B1712" s="151" t="s">
        <v>10458</v>
      </c>
      <c r="C1712" s="150" t="s">
        <v>8153</v>
      </c>
      <c r="D1712" s="153" t="s">
        <v>16</v>
      </c>
    </row>
    <row r="1713" spans="1:4">
      <c r="A1713" s="152" t="s">
        <v>10459</v>
      </c>
      <c r="B1713" s="151" t="s">
        <v>10460</v>
      </c>
      <c r="C1713" s="150" t="s">
        <v>8153</v>
      </c>
      <c r="D1713" s="153" t="s">
        <v>16</v>
      </c>
    </row>
    <row r="1714" spans="1:4">
      <c r="A1714" s="152" t="s">
        <v>10461</v>
      </c>
      <c r="B1714" s="151" t="s">
        <v>10462</v>
      </c>
      <c r="C1714" s="150" t="s">
        <v>8153</v>
      </c>
      <c r="D1714" s="153" t="s">
        <v>16</v>
      </c>
    </row>
    <row r="1715" spans="1:4">
      <c r="A1715" s="152" t="s">
        <v>10463</v>
      </c>
      <c r="B1715" s="151" t="s">
        <v>10464</v>
      </c>
      <c r="C1715" s="150" t="s">
        <v>8153</v>
      </c>
      <c r="D1715" s="153" t="s">
        <v>16</v>
      </c>
    </row>
    <row r="1716" spans="1:4">
      <c r="A1716" s="152">
        <v>8934</v>
      </c>
      <c r="B1716" s="151" t="s">
        <v>15607</v>
      </c>
      <c r="D1716" s="153" t="s">
        <v>16</v>
      </c>
    </row>
    <row r="1717" spans="1:4">
      <c r="A1717" s="152" t="s">
        <v>10465</v>
      </c>
      <c r="B1717" s="151" t="s">
        <v>22581</v>
      </c>
      <c r="C1717" s="150" t="s">
        <v>8153</v>
      </c>
      <c r="D1717" s="153" t="s">
        <v>16</v>
      </c>
    </row>
    <row r="1718" spans="1:4">
      <c r="A1718" s="152" t="s">
        <v>10466</v>
      </c>
      <c r="B1718" s="151" t="s">
        <v>22582</v>
      </c>
      <c r="C1718" s="150" t="s">
        <v>8153</v>
      </c>
      <c r="D1718" s="153" t="s">
        <v>16</v>
      </c>
    </row>
    <row r="1719" spans="1:4">
      <c r="A1719" s="152" t="s">
        <v>10467</v>
      </c>
      <c r="B1719" s="151" t="s">
        <v>22583</v>
      </c>
      <c r="C1719" s="150" t="s">
        <v>8153</v>
      </c>
      <c r="D1719" s="153" t="s">
        <v>16</v>
      </c>
    </row>
    <row r="1720" spans="1:4">
      <c r="A1720" s="152" t="s">
        <v>10468</v>
      </c>
      <c r="B1720" s="151" t="s">
        <v>22584</v>
      </c>
      <c r="C1720" s="150" t="s">
        <v>8153</v>
      </c>
      <c r="D1720" s="153" t="s">
        <v>16</v>
      </c>
    </row>
    <row r="1721" spans="1:4">
      <c r="A1721" s="152" t="s">
        <v>10469</v>
      </c>
      <c r="B1721" s="151" t="s">
        <v>22585</v>
      </c>
      <c r="C1721" s="150" t="s">
        <v>8153</v>
      </c>
      <c r="D1721" s="153" t="s">
        <v>16</v>
      </c>
    </row>
    <row r="1722" spans="1:4">
      <c r="A1722" s="152" t="s">
        <v>10470</v>
      </c>
      <c r="B1722" s="151" t="s">
        <v>10471</v>
      </c>
      <c r="C1722" s="150" t="s">
        <v>8153</v>
      </c>
      <c r="D1722" s="153" t="s">
        <v>16</v>
      </c>
    </row>
    <row r="1723" spans="1:4">
      <c r="A1723" s="152" t="s">
        <v>10472</v>
      </c>
      <c r="B1723" s="151" t="s">
        <v>10473</v>
      </c>
      <c r="C1723" s="150" t="s">
        <v>8153</v>
      </c>
      <c r="D1723" s="153" t="s">
        <v>16</v>
      </c>
    </row>
    <row r="1724" spans="1:4">
      <c r="A1724" s="152" t="s">
        <v>10474</v>
      </c>
      <c r="B1724" s="151" t="s">
        <v>10475</v>
      </c>
      <c r="C1724" s="150" t="s">
        <v>8153</v>
      </c>
      <c r="D1724" s="153" t="s">
        <v>16</v>
      </c>
    </row>
    <row r="1725" spans="1:4">
      <c r="A1725" s="152" t="s">
        <v>10476</v>
      </c>
      <c r="B1725" s="151" t="s">
        <v>10477</v>
      </c>
      <c r="C1725" s="150" t="s">
        <v>8153</v>
      </c>
      <c r="D1725" s="153" t="s">
        <v>16</v>
      </c>
    </row>
    <row r="1726" spans="1:4">
      <c r="A1726" s="152" t="s">
        <v>10478</v>
      </c>
      <c r="B1726" s="151" t="s">
        <v>10479</v>
      </c>
      <c r="C1726" s="150" t="s">
        <v>8153</v>
      </c>
      <c r="D1726" s="153" t="s">
        <v>16</v>
      </c>
    </row>
    <row r="1727" spans="1:4">
      <c r="A1727" s="152" t="s">
        <v>10480</v>
      </c>
      <c r="B1727" s="151" t="s">
        <v>10481</v>
      </c>
      <c r="C1727" s="150" t="s">
        <v>8153</v>
      </c>
      <c r="D1727" s="153" t="s">
        <v>16</v>
      </c>
    </row>
    <row r="1728" spans="1:4">
      <c r="A1728" s="152" t="s">
        <v>10482</v>
      </c>
      <c r="B1728" s="151" t="s">
        <v>10483</v>
      </c>
      <c r="C1728" s="150" t="s">
        <v>8153</v>
      </c>
      <c r="D1728" s="153" t="s">
        <v>16</v>
      </c>
    </row>
    <row r="1729" spans="1:4">
      <c r="A1729" s="152" t="s">
        <v>10484</v>
      </c>
      <c r="B1729" s="151" t="s">
        <v>10485</v>
      </c>
      <c r="C1729" s="150" t="s">
        <v>8153</v>
      </c>
      <c r="D1729" s="153" t="s">
        <v>16</v>
      </c>
    </row>
    <row r="1730" spans="1:4">
      <c r="A1730" s="152" t="s">
        <v>10486</v>
      </c>
      <c r="B1730" s="151" t="s">
        <v>10487</v>
      </c>
      <c r="C1730" s="150" t="s">
        <v>8153</v>
      </c>
      <c r="D1730" s="153" t="s">
        <v>16</v>
      </c>
    </row>
    <row r="1731" spans="1:4">
      <c r="A1731" s="152" t="s">
        <v>10488</v>
      </c>
      <c r="B1731" s="151" t="s">
        <v>10489</v>
      </c>
      <c r="C1731" s="150" t="s">
        <v>8153</v>
      </c>
      <c r="D1731" s="153" t="s">
        <v>16</v>
      </c>
    </row>
    <row r="1732" spans="1:4">
      <c r="A1732" s="152" t="s">
        <v>10490</v>
      </c>
      <c r="B1732" s="151" t="s">
        <v>10491</v>
      </c>
      <c r="C1732" s="150" t="s">
        <v>8153</v>
      </c>
      <c r="D1732" s="153" t="s">
        <v>16</v>
      </c>
    </row>
    <row r="1733" spans="1:4">
      <c r="A1733" s="152" t="s">
        <v>10492</v>
      </c>
      <c r="B1733" s="151" t="s">
        <v>10493</v>
      </c>
      <c r="C1733" s="150" t="s">
        <v>8153</v>
      </c>
      <c r="D1733" s="153" t="s">
        <v>16</v>
      </c>
    </row>
    <row r="1734" spans="1:4">
      <c r="A1734" s="152">
        <v>8936</v>
      </c>
      <c r="B1734" s="151" t="s">
        <v>15608</v>
      </c>
      <c r="D1734" s="153" t="s">
        <v>16</v>
      </c>
    </row>
    <row r="1735" spans="1:4">
      <c r="A1735" s="152" t="s">
        <v>10494</v>
      </c>
      <c r="B1735" s="151" t="s">
        <v>10495</v>
      </c>
      <c r="C1735" s="150" t="s">
        <v>145</v>
      </c>
      <c r="D1735" s="153" t="s">
        <v>16</v>
      </c>
    </row>
    <row r="1736" spans="1:4">
      <c r="A1736" s="152" t="s">
        <v>10496</v>
      </c>
      <c r="B1736" s="151" t="s">
        <v>10497</v>
      </c>
      <c r="C1736" s="150" t="s">
        <v>145</v>
      </c>
      <c r="D1736" s="153" t="s">
        <v>16</v>
      </c>
    </row>
    <row r="1737" spans="1:4">
      <c r="A1737" s="152" t="s">
        <v>10498</v>
      </c>
      <c r="B1737" s="151" t="s">
        <v>10499</v>
      </c>
      <c r="C1737" s="150" t="s">
        <v>145</v>
      </c>
      <c r="D1737" s="153" t="s">
        <v>16</v>
      </c>
    </row>
    <row r="1738" spans="1:4">
      <c r="A1738" s="152" t="s">
        <v>10500</v>
      </c>
      <c r="B1738" s="151" t="s">
        <v>10501</v>
      </c>
      <c r="C1738" s="150" t="s">
        <v>145</v>
      </c>
      <c r="D1738" s="153" t="s">
        <v>16</v>
      </c>
    </row>
    <row r="1739" spans="1:4">
      <c r="A1739" s="152" t="s">
        <v>10502</v>
      </c>
      <c r="B1739" s="151" t="s">
        <v>10503</v>
      </c>
      <c r="C1739" s="150" t="s">
        <v>145</v>
      </c>
      <c r="D1739" s="153" t="s">
        <v>16</v>
      </c>
    </row>
    <row r="1740" spans="1:4">
      <c r="A1740" s="152" t="s">
        <v>10504</v>
      </c>
      <c r="B1740" s="151" t="s">
        <v>10505</v>
      </c>
      <c r="C1740" s="150" t="s">
        <v>145</v>
      </c>
      <c r="D1740" s="153" t="s">
        <v>16</v>
      </c>
    </row>
    <row r="1741" spans="1:4">
      <c r="A1741" s="152" t="s">
        <v>10506</v>
      </c>
      <c r="B1741" s="151" t="s">
        <v>10507</v>
      </c>
      <c r="C1741" s="150" t="s">
        <v>145</v>
      </c>
      <c r="D1741" s="153" t="s">
        <v>16</v>
      </c>
    </row>
    <row r="1742" spans="1:4">
      <c r="A1742" s="152">
        <v>8938</v>
      </c>
      <c r="B1742" s="151" t="s">
        <v>15610</v>
      </c>
      <c r="D1742" s="153" t="s">
        <v>16</v>
      </c>
    </row>
    <row r="1743" spans="1:4">
      <c r="A1743" s="152" t="s">
        <v>10510</v>
      </c>
      <c r="B1743" s="151" t="s">
        <v>10511</v>
      </c>
      <c r="C1743" s="150" t="s">
        <v>8153</v>
      </c>
      <c r="D1743" s="153" t="s">
        <v>16</v>
      </c>
    </row>
    <row r="1744" spans="1:4">
      <c r="A1744" s="152" t="s">
        <v>10512</v>
      </c>
      <c r="B1744" s="151" t="s">
        <v>10513</v>
      </c>
      <c r="C1744" s="150" t="s">
        <v>8153</v>
      </c>
      <c r="D1744" s="153" t="s">
        <v>16</v>
      </c>
    </row>
    <row r="1745" spans="1:4">
      <c r="A1745" s="152" t="s">
        <v>10514</v>
      </c>
      <c r="B1745" s="151" t="s">
        <v>10515</v>
      </c>
      <c r="C1745" s="150" t="s">
        <v>8153</v>
      </c>
      <c r="D1745" s="153" t="s">
        <v>16</v>
      </c>
    </row>
    <row r="1746" spans="1:4">
      <c r="A1746" s="152" t="s">
        <v>10516</v>
      </c>
      <c r="B1746" s="151" t="s">
        <v>10517</v>
      </c>
      <c r="C1746" s="150" t="s">
        <v>8153</v>
      </c>
      <c r="D1746" s="153" t="s">
        <v>16</v>
      </c>
    </row>
    <row r="1747" spans="1:4">
      <c r="A1747" s="152" t="s">
        <v>10518</v>
      </c>
      <c r="B1747" s="151" t="s">
        <v>10519</v>
      </c>
      <c r="C1747" s="150" t="s">
        <v>8153</v>
      </c>
      <c r="D1747" s="153" t="s">
        <v>16</v>
      </c>
    </row>
    <row r="1748" spans="1:4">
      <c r="A1748" s="152" t="s">
        <v>10520</v>
      </c>
      <c r="B1748" s="151" t="s">
        <v>10521</v>
      </c>
      <c r="C1748" s="150" t="s">
        <v>8153</v>
      </c>
      <c r="D1748" s="153" t="s">
        <v>16</v>
      </c>
    </row>
    <row r="1749" spans="1:4">
      <c r="A1749" s="152" t="s">
        <v>10522</v>
      </c>
      <c r="B1749" s="151" t="s">
        <v>10523</v>
      </c>
      <c r="C1749" s="150" t="s">
        <v>8153</v>
      </c>
      <c r="D1749" s="153" t="s">
        <v>16</v>
      </c>
    </row>
    <row r="1750" spans="1:4">
      <c r="A1750" s="152" t="s">
        <v>10524</v>
      </c>
      <c r="B1750" s="151" t="s">
        <v>10525</v>
      </c>
      <c r="C1750" s="150" t="s">
        <v>8153</v>
      </c>
      <c r="D1750" s="153" t="s">
        <v>16</v>
      </c>
    </row>
    <row r="1751" spans="1:4">
      <c r="A1751" s="152" t="s">
        <v>10526</v>
      </c>
      <c r="B1751" s="151" t="s">
        <v>10527</v>
      </c>
      <c r="C1751" s="150" t="s">
        <v>8153</v>
      </c>
      <c r="D1751" s="153" t="s">
        <v>16</v>
      </c>
    </row>
    <row r="1752" spans="1:4">
      <c r="A1752" s="152" t="s">
        <v>10528</v>
      </c>
      <c r="B1752" s="151" t="s">
        <v>10529</v>
      </c>
      <c r="C1752" s="150" t="s">
        <v>8153</v>
      </c>
      <c r="D1752" s="153" t="s">
        <v>16</v>
      </c>
    </row>
    <row r="1753" spans="1:4">
      <c r="A1753" s="152" t="s">
        <v>10530</v>
      </c>
      <c r="B1753" s="151" t="s">
        <v>10531</v>
      </c>
      <c r="C1753" s="150" t="s">
        <v>8153</v>
      </c>
      <c r="D1753" s="153" t="s">
        <v>16</v>
      </c>
    </row>
    <row r="1754" spans="1:4">
      <c r="A1754" s="152" t="s">
        <v>10532</v>
      </c>
      <c r="B1754" s="151" t="s">
        <v>10533</v>
      </c>
      <c r="C1754" s="150" t="s">
        <v>8153</v>
      </c>
      <c r="D1754" s="153" t="s">
        <v>16</v>
      </c>
    </row>
    <row r="1755" spans="1:4">
      <c r="A1755" s="152" t="s">
        <v>10534</v>
      </c>
      <c r="B1755" s="151" t="s">
        <v>10535</v>
      </c>
      <c r="C1755" s="150" t="s">
        <v>8153</v>
      </c>
      <c r="D1755" s="153" t="s">
        <v>16</v>
      </c>
    </row>
    <row r="1756" spans="1:4">
      <c r="A1756" s="152" t="s">
        <v>10536</v>
      </c>
      <c r="B1756" s="151" t="s">
        <v>10537</v>
      </c>
      <c r="C1756" s="150" t="s">
        <v>8153</v>
      </c>
      <c r="D1756" s="153" t="s">
        <v>16</v>
      </c>
    </row>
    <row r="1757" spans="1:4">
      <c r="A1757" s="152" t="s">
        <v>10538</v>
      </c>
      <c r="B1757" s="151" t="s">
        <v>10539</v>
      </c>
      <c r="C1757" s="150" t="s">
        <v>8153</v>
      </c>
      <c r="D1757" s="153" t="s">
        <v>16</v>
      </c>
    </row>
    <row r="1758" spans="1:4">
      <c r="A1758" s="152" t="s">
        <v>10540</v>
      </c>
      <c r="B1758" s="151" t="s">
        <v>10541</v>
      </c>
      <c r="C1758" s="150" t="s">
        <v>8153</v>
      </c>
      <c r="D1758" s="153" t="s">
        <v>16</v>
      </c>
    </row>
    <row r="1759" spans="1:4">
      <c r="A1759" s="152" t="s">
        <v>10542</v>
      </c>
      <c r="B1759" s="151" t="s">
        <v>10543</v>
      </c>
      <c r="C1759" s="150" t="s">
        <v>8153</v>
      </c>
      <c r="D1759" s="153" t="s">
        <v>16</v>
      </c>
    </row>
    <row r="1760" spans="1:4">
      <c r="A1760" s="152" t="s">
        <v>10544</v>
      </c>
      <c r="B1760" s="151" t="s">
        <v>10545</v>
      </c>
      <c r="C1760" s="150" t="s">
        <v>8153</v>
      </c>
      <c r="D1760" s="153" t="s">
        <v>16</v>
      </c>
    </row>
    <row r="1761" spans="1:4">
      <c r="A1761" s="152" t="s">
        <v>10546</v>
      </c>
      <c r="B1761" s="151" t="s">
        <v>10547</v>
      </c>
      <c r="C1761" s="150" t="s">
        <v>8153</v>
      </c>
      <c r="D1761" s="153" t="s">
        <v>16</v>
      </c>
    </row>
    <row r="1762" spans="1:4">
      <c r="A1762" s="152" t="s">
        <v>10548</v>
      </c>
      <c r="B1762" s="151" t="s">
        <v>10549</v>
      </c>
      <c r="C1762" s="150" t="s">
        <v>8153</v>
      </c>
      <c r="D1762" s="153" t="s">
        <v>16</v>
      </c>
    </row>
    <row r="1763" spans="1:4">
      <c r="A1763" s="152" t="s">
        <v>10550</v>
      </c>
      <c r="B1763" s="151" t="s">
        <v>10551</v>
      </c>
      <c r="C1763" s="150" t="s">
        <v>8153</v>
      </c>
      <c r="D1763" s="153" t="s">
        <v>16</v>
      </c>
    </row>
    <row r="1764" spans="1:4">
      <c r="A1764" s="152">
        <v>8939</v>
      </c>
      <c r="B1764" s="151" t="s">
        <v>15611</v>
      </c>
      <c r="D1764" s="153" t="s">
        <v>16</v>
      </c>
    </row>
    <row r="1765" spans="1:4">
      <c r="A1765" s="152" t="s">
        <v>10552</v>
      </c>
      <c r="B1765" s="151" t="s">
        <v>10553</v>
      </c>
      <c r="C1765" s="150" t="s">
        <v>145</v>
      </c>
      <c r="D1765" s="153" t="s">
        <v>16</v>
      </c>
    </row>
    <row r="1766" spans="1:4">
      <c r="A1766" s="152" t="s">
        <v>10554</v>
      </c>
      <c r="B1766" s="151" t="s">
        <v>10555</v>
      </c>
      <c r="C1766" s="150" t="s">
        <v>145</v>
      </c>
      <c r="D1766" s="153" t="s">
        <v>16</v>
      </c>
    </row>
    <row r="1767" spans="1:4">
      <c r="A1767" s="152">
        <v>8942</v>
      </c>
      <c r="B1767" s="151" t="s">
        <v>15612</v>
      </c>
      <c r="D1767" s="153" t="s">
        <v>16</v>
      </c>
    </row>
    <row r="1768" spans="1:4">
      <c r="A1768" s="152" t="s">
        <v>10556</v>
      </c>
      <c r="B1768" s="151" t="s">
        <v>10557</v>
      </c>
      <c r="C1768" s="150" t="s">
        <v>8153</v>
      </c>
      <c r="D1768" s="153" t="s">
        <v>16</v>
      </c>
    </row>
    <row r="1769" spans="1:4">
      <c r="A1769" s="152" t="s">
        <v>10558</v>
      </c>
      <c r="B1769" s="151" t="s">
        <v>10559</v>
      </c>
      <c r="C1769" s="150" t="s">
        <v>8153</v>
      </c>
      <c r="D1769" s="153" t="s">
        <v>16</v>
      </c>
    </row>
    <row r="1770" spans="1:4">
      <c r="A1770" s="152" t="s">
        <v>10560</v>
      </c>
      <c r="B1770" s="151" t="s">
        <v>10561</v>
      </c>
      <c r="C1770" s="150" t="s">
        <v>8153</v>
      </c>
      <c r="D1770" s="153" t="s">
        <v>16</v>
      </c>
    </row>
    <row r="1771" spans="1:4">
      <c r="A1771" s="152" t="s">
        <v>10562</v>
      </c>
      <c r="B1771" s="151" t="s">
        <v>10563</v>
      </c>
      <c r="C1771" s="150" t="s">
        <v>8153</v>
      </c>
      <c r="D1771" s="153" t="s">
        <v>16</v>
      </c>
    </row>
    <row r="1772" spans="1:4">
      <c r="A1772" s="152" t="s">
        <v>10564</v>
      </c>
      <c r="B1772" s="151" t="s">
        <v>10565</v>
      </c>
      <c r="C1772" s="150" t="s">
        <v>8153</v>
      </c>
      <c r="D1772" s="153" t="s">
        <v>16</v>
      </c>
    </row>
    <row r="1773" spans="1:4">
      <c r="A1773" s="152" t="s">
        <v>10566</v>
      </c>
      <c r="B1773" s="151" t="s">
        <v>10567</v>
      </c>
      <c r="C1773" s="150" t="s">
        <v>8153</v>
      </c>
      <c r="D1773" s="153" t="s">
        <v>16</v>
      </c>
    </row>
    <row r="1774" spans="1:4">
      <c r="A1774" s="152" t="s">
        <v>10568</v>
      </c>
      <c r="B1774" s="151" t="s">
        <v>10569</v>
      </c>
      <c r="C1774" s="150" t="s">
        <v>8153</v>
      </c>
      <c r="D1774" s="153" t="s">
        <v>16</v>
      </c>
    </row>
    <row r="1775" spans="1:4">
      <c r="A1775" s="152" t="s">
        <v>10570</v>
      </c>
      <c r="B1775" s="151" t="s">
        <v>10571</v>
      </c>
      <c r="C1775" s="150" t="s">
        <v>8153</v>
      </c>
      <c r="D1775" s="153" t="s">
        <v>16</v>
      </c>
    </row>
    <row r="1776" spans="1:4">
      <c r="A1776" s="152" t="s">
        <v>10572</v>
      </c>
      <c r="B1776" s="151" t="s">
        <v>10573</v>
      </c>
      <c r="C1776" s="150" t="s">
        <v>8153</v>
      </c>
      <c r="D1776" s="153" t="s">
        <v>16</v>
      </c>
    </row>
    <row r="1777" spans="1:4">
      <c r="A1777" s="152" t="s">
        <v>10574</v>
      </c>
      <c r="B1777" s="151" t="s">
        <v>10575</v>
      </c>
      <c r="C1777" s="150" t="s">
        <v>8153</v>
      </c>
      <c r="D1777" s="153" t="s">
        <v>16</v>
      </c>
    </row>
    <row r="1778" spans="1:4">
      <c r="A1778" s="152" t="s">
        <v>10576</v>
      </c>
      <c r="B1778" s="151" t="s">
        <v>10577</v>
      </c>
      <c r="C1778" s="150" t="s">
        <v>8153</v>
      </c>
      <c r="D1778" s="153" t="s">
        <v>16</v>
      </c>
    </row>
    <row r="1779" spans="1:4">
      <c r="A1779" s="152" t="s">
        <v>15320</v>
      </c>
      <c r="B1779" s="151" t="s">
        <v>15321</v>
      </c>
      <c r="C1779" s="150" t="s">
        <v>8153</v>
      </c>
      <c r="D1779" s="153" t="s">
        <v>16</v>
      </c>
    </row>
    <row r="1780" spans="1:4">
      <c r="A1780" s="152">
        <v>8943</v>
      </c>
      <c r="B1780" s="151" t="s">
        <v>15613</v>
      </c>
      <c r="D1780" s="153" t="s">
        <v>16</v>
      </c>
    </row>
    <row r="1781" spans="1:4">
      <c r="A1781" s="152" t="s">
        <v>10578</v>
      </c>
      <c r="B1781" s="151" t="s">
        <v>10579</v>
      </c>
      <c r="C1781" s="150" t="s">
        <v>8153</v>
      </c>
      <c r="D1781" s="153" t="s">
        <v>16</v>
      </c>
    </row>
    <row r="1782" spans="1:4">
      <c r="A1782" s="152" t="s">
        <v>10580</v>
      </c>
      <c r="B1782" s="151" t="s">
        <v>10581</v>
      </c>
      <c r="C1782" s="150" t="s">
        <v>8153</v>
      </c>
      <c r="D1782" s="153" t="s">
        <v>16</v>
      </c>
    </row>
    <row r="1783" spans="1:4">
      <c r="A1783" s="152" t="s">
        <v>10582</v>
      </c>
      <c r="B1783" s="151" t="s">
        <v>10583</v>
      </c>
      <c r="C1783" s="150" t="s">
        <v>8153</v>
      </c>
      <c r="D1783" s="153" t="s">
        <v>16</v>
      </c>
    </row>
    <row r="1784" spans="1:4">
      <c r="A1784" s="152" t="s">
        <v>10584</v>
      </c>
      <c r="B1784" s="151" t="s">
        <v>10585</v>
      </c>
      <c r="C1784" s="150" t="s">
        <v>8153</v>
      </c>
      <c r="D1784" s="153" t="s">
        <v>16</v>
      </c>
    </row>
    <row r="1785" spans="1:4">
      <c r="A1785" s="152" t="s">
        <v>10586</v>
      </c>
      <c r="B1785" s="151" t="s">
        <v>10587</v>
      </c>
      <c r="C1785" s="150" t="s">
        <v>8153</v>
      </c>
      <c r="D1785" s="153" t="s">
        <v>16</v>
      </c>
    </row>
    <row r="1786" spans="1:4">
      <c r="A1786" s="152" t="s">
        <v>10588</v>
      </c>
      <c r="B1786" s="151" t="s">
        <v>10589</v>
      </c>
      <c r="C1786" s="150" t="s">
        <v>8153</v>
      </c>
      <c r="D1786" s="153" t="s">
        <v>16</v>
      </c>
    </row>
    <row r="1787" spans="1:4">
      <c r="A1787" s="152" t="s">
        <v>10590</v>
      </c>
      <c r="B1787" s="151" t="s">
        <v>10591</v>
      </c>
      <c r="C1787" s="150" t="s">
        <v>8153</v>
      </c>
      <c r="D1787" s="153" t="s">
        <v>16</v>
      </c>
    </row>
    <row r="1788" spans="1:4">
      <c r="A1788" s="152" t="s">
        <v>10592</v>
      </c>
      <c r="B1788" s="151" t="s">
        <v>10593</v>
      </c>
      <c r="C1788" s="150" t="s">
        <v>8153</v>
      </c>
      <c r="D1788" s="153" t="s">
        <v>16</v>
      </c>
    </row>
    <row r="1789" spans="1:4">
      <c r="A1789" s="152" t="s">
        <v>10594</v>
      </c>
      <c r="B1789" s="151" t="s">
        <v>10595</v>
      </c>
      <c r="C1789" s="150" t="s">
        <v>8153</v>
      </c>
      <c r="D1789" s="153" t="s">
        <v>16</v>
      </c>
    </row>
    <row r="1790" spans="1:4">
      <c r="A1790" s="152">
        <v>8944</v>
      </c>
      <c r="B1790" s="151" t="s">
        <v>15614</v>
      </c>
      <c r="D1790" s="153" t="s">
        <v>16</v>
      </c>
    </row>
    <row r="1791" spans="1:4">
      <c r="A1791" s="152" t="s">
        <v>10596</v>
      </c>
      <c r="B1791" s="151" t="s">
        <v>10597</v>
      </c>
      <c r="C1791" s="150" t="s">
        <v>8153</v>
      </c>
      <c r="D1791" s="153" t="s">
        <v>16</v>
      </c>
    </row>
    <row r="1792" spans="1:4">
      <c r="A1792" s="152" t="s">
        <v>10598</v>
      </c>
      <c r="B1792" s="151" t="s">
        <v>10599</v>
      </c>
      <c r="C1792" s="150" t="s">
        <v>8153</v>
      </c>
      <c r="D1792" s="153" t="s">
        <v>16</v>
      </c>
    </row>
    <row r="1793" spans="1:4">
      <c r="A1793" s="152" t="s">
        <v>10600</v>
      </c>
      <c r="B1793" s="151" t="s">
        <v>10601</v>
      </c>
      <c r="C1793" s="150" t="s">
        <v>8153</v>
      </c>
      <c r="D1793" s="153" t="s">
        <v>16</v>
      </c>
    </row>
    <row r="1794" spans="1:4">
      <c r="A1794" s="152" t="s">
        <v>10602</v>
      </c>
      <c r="B1794" s="151" t="s">
        <v>10603</v>
      </c>
      <c r="C1794" s="150" t="s">
        <v>8153</v>
      </c>
      <c r="D1794" s="153" t="s">
        <v>16</v>
      </c>
    </row>
    <row r="1795" spans="1:4">
      <c r="A1795" s="152" t="s">
        <v>10604</v>
      </c>
      <c r="B1795" s="151" t="s">
        <v>10605</v>
      </c>
      <c r="C1795" s="150" t="s">
        <v>8153</v>
      </c>
      <c r="D1795" s="153" t="s">
        <v>16</v>
      </c>
    </row>
    <row r="1796" spans="1:4">
      <c r="A1796" s="152" t="s">
        <v>10606</v>
      </c>
      <c r="B1796" s="151" t="s">
        <v>10607</v>
      </c>
      <c r="C1796" s="150" t="s">
        <v>8153</v>
      </c>
      <c r="D1796" s="153" t="s">
        <v>16</v>
      </c>
    </row>
    <row r="1797" spans="1:4">
      <c r="A1797" s="152" t="s">
        <v>10608</v>
      </c>
      <c r="B1797" s="151" t="s">
        <v>10609</v>
      </c>
      <c r="C1797" s="150" t="s">
        <v>8153</v>
      </c>
      <c r="D1797" s="153" t="s">
        <v>16</v>
      </c>
    </row>
    <row r="1798" spans="1:4">
      <c r="A1798" s="152" t="s">
        <v>10610</v>
      </c>
      <c r="B1798" s="151" t="s">
        <v>10611</v>
      </c>
      <c r="C1798" s="150" t="s">
        <v>8153</v>
      </c>
      <c r="D1798" s="153" t="s">
        <v>16</v>
      </c>
    </row>
    <row r="1799" spans="1:4">
      <c r="A1799" s="152" t="s">
        <v>10612</v>
      </c>
      <c r="B1799" s="151" t="s">
        <v>10613</v>
      </c>
      <c r="C1799" s="150" t="s">
        <v>8153</v>
      </c>
      <c r="D1799" s="153" t="s">
        <v>16</v>
      </c>
    </row>
    <row r="1800" spans="1:4">
      <c r="A1800" s="152" t="s">
        <v>10614</v>
      </c>
      <c r="B1800" s="151" t="s">
        <v>10615</v>
      </c>
      <c r="C1800" s="150" t="s">
        <v>8153</v>
      </c>
      <c r="D1800" s="153" t="s">
        <v>16</v>
      </c>
    </row>
    <row r="1801" spans="1:4">
      <c r="A1801" s="152" t="s">
        <v>10616</v>
      </c>
      <c r="B1801" s="151" t="s">
        <v>10617</v>
      </c>
      <c r="C1801" s="150" t="s">
        <v>8153</v>
      </c>
      <c r="D1801" s="153" t="s">
        <v>16</v>
      </c>
    </row>
    <row r="1802" spans="1:4">
      <c r="A1802" s="152" t="s">
        <v>10618</v>
      </c>
      <c r="B1802" s="151" t="s">
        <v>10619</v>
      </c>
      <c r="C1802" s="150" t="s">
        <v>8153</v>
      </c>
      <c r="D1802" s="153" t="s">
        <v>16</v>
      </c>
    </row>
    <row r="1803" spans="1:4">
      <c r="A1803" s="152" t="s">
        <v>10620</v>
      </c>
      <c r="B1803" s="151" t="s">
        <v>10621</v>
      </c>
      <c r="C1803" s="150" t="s">
        <v>8153</v>
      </c>
      <c r="D1803" s="153" t="s">
        <v>16</v>
      </c>
    </row>
    <row r="1804" spans="1:4">
      <c r="A1804" s="152" t="s">
        <v>10622</v>
      </c>
      <c r="B1804" s="151" t="s">
        <v>10623</v>
      </c>
      <c r="C1804" s="150" t="s">
        <v>8153</v>
      </c>
      <c r="D1804" s="153" t="s">
        <v>16</v>
      </c>
    </row>
    <row r="1805" spans="1:4">
      <c r="A1805" s="152" t="s">
        <v>10624</v>
      </c>
      <c r="B1805" s="151" t="s">
        <v>10625</v>
      </c>
      <c r="C1805" s="150" t="s">
        <v>8153</v>
      </c>
      <c r="D1805" s="153" t="s">
        <v>16</v>
      </c>
    </row>
    <row r="1806" spans="1:4">
      <c r="A1806" s="152" t="s">
        <v>10626</v>
      </c>
      <c r="B1806" s="151" t="s">
        <v>10627</v>
      </c>
      <c r="C1806" s="150" t="s">
        <v>8153</v>
      </c>
      <c r="D1806" s="153" t="s">
        <v>16</v>
      </c>
    </row>
    <row r="1807" spans="1:4">
      <c r="A1807" s="152" t="s">
        <v>10628</v>
      </c>
      <c r="B1807" s="151" t="s">
        <v>10629</v>
      </c>
      <c r="C1807" s="150" t="s">
        <v>8153</v>
      </c>
      <c r="D1807" s="153" t="s">
        <v>16</v>
      </c>
    </row>
    <row r="1808" spans="1:4">
      <c r="A1808" s="152" t="s">
        <v>10630</v>
      </c>
      <c r="B1808" s="151" t="s">
        <v>10631</v>
      </c>
      <c r="C1808" s="150" t="s">
        <v>8153</v>
      </c>
      <c r="D1808" s="153" t="s">
        <v>16</v>
      </c>
    </row>
    <row r="1809" spans="1:4">
      <c r="A1809" s="152" t="s">
        <v>10632</v>
      </c>
      <c r="B1809" s="151" t="s">
        <v>10633</v>
      </c>
      <c r="C1809" s="150" t="s">
        <v>8153</v>
      </c>
      <c r="D1809" s="153" t="s">
        <v>16</v>
      </c>
    </row>
    <row r="1810" spans="1:4">
      <c r="A1810" s="152" t="s">
        <v>10634</v>
      </c>
      <c r="B1810" s="151" t="s">
        <v>10635</v>
      </c>
      <c r="C1810" s="150" t="s">
        <v>8153</v>
      </c>
      <c r="D1810" s="153" t="s">
        <v>16</v>
      </c>
    </row>
    <row r="1811" spans="1:4">
      <c r="A1811" s="152" t="s">
        <v>10636</v>
      </c>
      <c r="B1811" s="151" t="s">
        <v>10637</v>
      </c>
      <c r="C1811" s="150" t="s">
        <v>8153</v>
      </c>
      <c r="D1811" s="153" t="s">
        <v>16</v>
      </c>
    </row>
    <row r="1812" spans="1:4">
      <c r="A1812" s="152" t="s">
        <v>10638</v>
      </c>
      <c r="B1812" s="151" t="s">
        <v>10639</v>
      </c>
      <c r="C1812" s="150" t="s">
        <v>8153</v>
      </c>
      <c r="D1812" s="153" t="s">
        <v>16</v>
      </c>
    </row>
    <row r="1813" spans="1:4">
      <c r="A1813" s="152" t="s">
        <v>10640</v>
      </c>
      <c r="B1813" s="151" t="s">
        <v>10641</v>
      </c>
      <c r="C1813" s="150" t="s">
        <v>8153</v>
      </c>
      <c r="D1813" s="153" t="s">
        <v>16</v>
      </c>
    </row>
    <row r="1814" spans="1:4">
      <c r="A1814" s="152" t="s">
        <v>10642</v>
      </c>
      <c r="B1814" s="151" t="s">
        <v>10643</v>
      </c>
      <c r="C1814" s="150" t="s">
        <v>8153</v>
      </c>
      <c r="D1814" s="153" t="s">
        <v>16</v>
      </c>
    </row>
    <row r="1815" spans="1:4">
      <c r="A1815" s="152" t="s">
        <v>10644</v>
      </c>
      <c r="B1815" s="151" t="s">
        <v>10645</v>
      </c>
      <c r="C1815" s="150" t="s">
        <v>8153</v>
      </c>
      <c r="D1815" s="153" t="s">
        <v>16</v>
      </c>
    </row>
    <row r="1816" spans="1:4">
      <c r="A1816" s="152" t="s">
        <v>10646</v>
      </c>
      <c r="B1816" s="151" t="s">
        <v>10647</v>
      </c>
      <c r="C1816" s="150" t="s">
        <v>8153</v>
      </c>
      <c r="D1816" s="153" t="s">
        <v>16</v>
      </c>
    </row>
    <row r="1817" spans="1:4">
      <c r="A1817" s="152" t="s">
        <v>10648</v>
      </c>
      <c r="B1817" s="151" t="s">
        <v>10649</v>
      </c>
      <c r="C1817" s="150" t="s">
        <v>8153</v>
      </c>
      <c r="D1817" s="153" t="s">
        <v>16</v>
      </c>
    </row>
    <row r="1818" spans="1:4">
      <c r="A1818" s="152" t="s">
        <v>10650</v>
      </c>
      <c r="B1818" s="151" t="s">
        <v>10651</v>
      </c>
      <c r="C1818" s="150" t="s">
        <v>8153</v>
      </c>
      <c r="D1818" s="153" t="s">
        <v>16</v>
      </c>
    </row>
    <row r="1819" spans="1:4">
      <c r="A1819" s="152" t="s">
        <v>10652</v>
      </c>
      <c r="B1819" s="151" t="s">
        <v>10653</v>
      </c>
      <c r="C1819" s="150" t="s">
        <v>8153</v>
      </c>
      <c r="D1819" s="153" t="s">
        <v>16</v>
      </c>
    </row>
    <row r="1820" spans="1:4">
      <c r="A1820" s="152" t="s">
        <v>10654</v>
      </c>
      <c r="B1820" s="151" t="s">
        <v>10655</v>
      </c>
      <c r="C1820" s="150" t="s">
        <v>8153</v>
      </c>
      <c r="D1820" s="153" t="s">
        <v>16</v>
      </c>
    </row>
    <row r="1821" spans="1:4">
      <c r="A1821" s="152" t="s">
        <v>10656</v>
      </c>
      <c r="B1821" s="151" t="s">
        <v>10657</v>
      </c>
      <c r="C1821" s="150" t="s">
        <v>8153</v>
      </c>
      <c r="D1821" s="153" t="s">
        <v>16</v>
      </c>
    </row>
    <row r="1822" spans="1:4">
      <c r="A1822" s="152" t="s">
        <v>10658</v>
      </c>
      <c r="B1822" s="151" t="s">
        <v>10659</v>
      </c>
      <c r="C1822" s="150" t="s">
        <v>8153</v>
      </c>
      <c r="D1822" s="153" t="s">
        <v>16</v>
      </c>
    </row>
    <row r="1823" spans="1:4">
      <c r="A1823" s="152" t="s">
        <v>10660</v>
      </c>
      <c r="B1823" s="151" t="s">
        <v>10661</v>
      </c>
      <c r="C1823" s="150" t="s">
        <v>8153</v>
      </c>
      <c r="D1823" s="153" t="s">
        <v>16</v>
      </c>
    </row>
    <row r="1824" spans="1:4">
      <c r="A1824" s="152" t="s">
        <v>10662</v>
      </c>
      <c r="B1824" s="151" t="s">
        <v>10663</v>
      </c>
      <c r="C1824" s="150" t="s">
        <v>8153</v>
      </c>
      <c r="D1824" s="153" t="s">
        <v>16</v>
      </c>
    </row>
    <row r="1825" spans="1:4">
      <c r="A1825" s="152" t="s">
        <v>10664</v>
      </c>
      <c r="B1825" s="151" t="s">
        <v>10665</v>
      </c>
      <c r="C1825" s="150" t="s">
        <v>8153</v>
      </c>
      <c r="D1825" s="153" t="s">
        <v>16</v>
      </c>
    </row>
    <row r="1826" spans="1:4">
      <c r="A1826" s="152" t="s">
        <v>10666</v>
      </c>
      <c r="B1826" s="151" t="s">
        <v>10667</v>
      </c>
      <c r="C1826" s="150" t="s">
        <v>8153</v>
      </c>
      <c r="D1826" s="153" t="s">
        <v>16</v>
      </c>
    </row>
    <row r="1827" spans="1:4">
      <c r="A1827" s="152" t="s">
        <v>10668</v>
      </c>
      <c r="B1827" s="151" t="s">
        <v>10669</v>
      </c>
      <c r="C1827" s="150" t="s">
        <v>8153</v>
      </c>
      <c r="D1827" s="153" t="s">
        <v>16</v>
      </c>
    </row>
    <row r="1828" spans="1:4">
      <c r="A1828" s="152" t="s">
        <v>10670</v>
      </c>
      <c r="B1828" s="151" t="s">
        <v>10671</v>
      </c>
      <c r="C1828" s="150" t="s">
        <v>8153</v>
      </c>
      <c r="D1828" s="153" t="s">
        <v>16</v>
      </c>
    </row>
    <row r="1829" spans="1:4">
      <c r="A1829" s="152" t="s">
        <v>10672</v>
      </c>
      <c r="B1829" s="151" t="s">
        <v>10673</v>
      </c>
      <c r="C1829" s="150" t="s">
        <v>8153</v>
      </c>
      <c r="D1829" s="153" t="s">
        <v>16</v>
      </c>
    </row>
    <row r="1830" spans="1:4">
      <c r="A1830" s="152" t="s">
        <v>10674</v>
      </c>
      <c r="B1830" s="151" t="s">
        <v>10675</v>
      </c>
      <c r="C1830" s="150" t="s">
        <v>8153</v>
      </c>
      <c r="D1830" s="153" t="s">
        <v>16</v>
      </c>
    </row>
    <row r="1831" spans="1:4">
      <c r="A1831" s="152" t="s">
        <v>10676</v>
      </c>
      <c r="B1831" s="151" t="s">
        <v>10677</v>
      </c>
      <c r="C1831" s="150" t="s">
        <v>8153</v>
      </c>
      <c r="D1831" s="153" t="s">
        <v>16</v>
      </c>
    </row>
    <row r="1832" spans="1:4">
      <c r="A1832" s="152" t="s">
        <v>10678</v>
      </c>
      <c r="B1832" s="151" t="s">
        <v>10679</v>
      </c>
      <c r="C1832" s="150" t="s">
        <v>8153</v>
      </c>
      <c r="D1832" s="153" t="s">
        <v>16</v>
      </c>
    </row>
    <row r="1833" spans="1:4">
      <c r="A1833" s="152" t="s">
        <v>10680</v>
      </c>
      <c r="B1833" s="151" t="s">
        <v>10681</v>
      </c>
      <c r="C1833" s="150" t="s">
        <v>8153</v>
      </c>
      <c r="D1833" s="153" t="s">
        <v>16</v>
      </c>
    </row>
    <row r="1834" spans="1:4">
      <c r="A1834" s="152" t="s">
        <v>10682</v>
      </c>
      <c r="B1834" s="151" t="s">
        <v>10683</v>
      </c>
      <c r="C1834" s="150" t="s">
        <v>8153</v>
      </c>
      <c r="D1834" s="153" t="s">
        <v>16</v>
      </c>
    </row>
    <row r="1835" spans="1:4">
      <c r="A1835" s="152" t="s">
        <v>10684</v>
      </c>
      <c r="B1835" s="151" t="s">
        <v>10685</v>
      </c>
      <c r="C1835" s="150" t="s">
        <v>8153</v>
      </c>
      <c r="D1835" s="153" t="s">
        <v>16</v>
      </c>
    </row>
    <row r="1836" spans="1:4">
      <c r="A1836" s="152" t="s">
        <v>10686</v>
      </c>
      <c r="B1836" s="151" t="s">
        <v>10687</v>
      </c>
      <c r="C1836" s="150" t="s">
        <v>8153</v>
      </c>
      <c r="D1836" s="153" t="s">
        <v>16</v>
      </c>
    </row>
    <row r="1837" spans="1:4">
      <c r="A1837" s="152" t="s">
        <v>10688</v>
      </c>
      <c r="B1837" s="151" t="s">
        <v>10689</v>
      </c>
      <c r="C1837" s="150" t="s">
        <v>8153</v>
      </c>
      <c r="D1837" s="153" t="s">
        <v>16</v>
      </c>
    </row>
    <row r="1838" spans="1:4">
      <c r="A1838" s="152" t="s">
        <v>10690</v>
      </c>
      <c r="B1838" s="151" t="s">
        <v>10691</v>
      </c>
      <c r="C1838" s="150" t="s">
        <v>8153</v>
      </c>
      <c r="D1838" s="153" t="s">
        <v>16</v>
      </c>
    </row>
    <row r="1839" spans="1:4">
      <c r="A1839" s="152" t="s">
        <v>10692</v>
      </c>
      <c r="B1839" s="151" t="s">
        <v>10693</v>
      </c>
      <c r="C1839" s="150" t="s">
        <v>8153</v>
      </c>
      <c r="D1839" s="153" t="s">
        <v>16</v>
      </c>
    </row>
    <row r="1840" spans="1:4">
      <c r="A1840" s="152" t="s">
        <v>10694</v>
      </c>
      <c r="B1840" s="151" t="s">
        <v>10695</v>
      </c>
      <c r="C1840" s="150" t="s">
        <v>8153</v>
      </c>
      <c r="D1840" s="153" t="s">
        <v>16</v>
      </c>
    </row>
    <row r="1841" spans="1:4">
      <c r="A1841" s="152" t="s">
        <v>10696</v>
      </c>
      <c r="B1841" s="151" t="s">
        <v>10697</v>
      </c>
      <c r="C1841" s="150" t="s">
        <v>8153</v>
      </c>
      <c r="D1841" s="153" t="s">
        <v>16</v>
      </c>
    </row>
    <row r="1842" spans="1:4">
      <c r="A1842" s="152" t="s">
        <v>10698</v>
      </c>
      <c r="B1842" s="151" t="s">
        <v>10699</v>
      </c>
      <c r="C1842" s="150" t="s">
        <v>8153</v>
      </c>
      <c r="D1842" s="153" t="s">
        <v>16</v>
      </c>
    </row>
    <row r="1843" spans="1:4">
      <c r="A1843" s="152" t="s">
        <v>10700</v>
      </c>
      <c r="B1843" s="151" t="s">
        <v>10701</v>
      </c>
      <c r="C1843" s="150" t="s">
        <v>8153</v>
      </c>
      <c r="D1843" s="153" t="s">
        <v>16</v>
      </c>
    </row>
    <row r="1844" spans="1:4">
      <c r="A1844" s="152" t="s">
        <v>10702</v>
      </c>
      <c r="B1844" s="151" t="s">
        <v>10703</v>
      </c>
      <c r="C1844" s="150" t="s">
        <v>8153</v>
      </c>
      <c r="D1844" s="153" t="s">
        <v>16</v>
      </c>
    </row>
    <row r="1845" spans="1:4">
      <c r="A1845" s="152" t="s">
        <v>10704</v>
      </c>
      <c r="B1845" s="151" t="s">
        <v>10705</v>
      </c>
      <c r="C1845" s="150" t="s">
        <v>8153</v>
      </c>
      <c r="D1845" s="153" t="s">
        <v>16</v>
      </c>
    </row>
    <row r="1846" spans="1:4">
      <c r="A1846" s="152" t="s">
        <v>10706</v>
      </c>
      <c r="B1846" s="151" t="s">
        <v>10707</v>
      </c>
      <c r="C1846" s="150" t="s">
        <v>8153</v>
      </c>
      <c r="D1846" s="153" t="s">
        <v>16</v>
      </c>
    </row>
    <row r="1847" spans="1:4">
      <c r="A1847" s="152" t="s">
        <v>10708</v>
      </c>
      <c r="B1847" s="151" t="s">
        <v>10709</v>
      </c>
      <c r="C1847" s="150" t="s">
        <v>8153</v>
      </c>
      <c r="D1847" s="153" t="s">
        <v>16</v>
      </c>
    </row>
    <row r="1848" spans="1:4">
      <c r="A1848" s="152" t="s">
        <v>10710</v>
      </c>
      <c r="B1848" s="151" t="s">
        <v>10711</v>
      </c>
      <c r="C1848" s="150" t="s">
        <v>8153</v>
      </c>
      <c r="D1848" s="153" t="s">
        <v>16</v>
      </c>
    </row>
    <row r="1849" spans="1:4">
      <c r="A1849" s="152" t="s">
        <v>10712</v>
      </c>
      <c r="B1849" s="151" t="s">
        <v>10713</v>
      </c>
      <c r="C1849" s="150" t="s">
        <v>8153</v>
      </c>
      <c r="D1849" s="153" t="s">
        <v>16</v>
      </c>
    </row>
    <row r="1850" spans="1:4">
      <c r="A1850" s="152" t="s">
        <v>10714</v>
      </c>
      <c r="B1850" s="151" t="s">
        <v>10715</v>
      </c>
      <c r="C1850" s="150" t="s">
        <v>8153</v>
      </c>
      <c r="D1850" s="153" t="s">
        <v>16</v>
      </c>
    </row>
    <row r="1851" spans="1:4">
      <c r="A1851" s="152" t="s">
        <v>10716</v>
      </c>
      <c r="B1851" s="151" t="s">
        <v>10717</v>
      </c>
      <c r="C1851" s="150" t="s">
        <v>8153</v>
      </c>
      <c r="D1851" s="153" t="s">
        <v>16</v>
      </c>
    </row>
    <row r="1852" spans="1:4">
      <c r="A1852" s="152" t="s">
        <v>10718</v>
      </c>
      <c r="B1852" s="151" t="s">
        <v>10719</v>
      </c>
      <c r="C1852" s="150" t="s">
        <v>8153</v>
      </c>
      <c r="D1852" s="153" t="s">
        <v>16</v>
      </c>
    </row>
    <row r="1853" spans="1:4">
      <c r="A1853" s="152" t="s">
        <v>10720</v>
      </c>
      <c r="B1853" s="151" t="s">
        <v>10721</v>
      </c>
      <c r="C1853" s="150" t="s">
        <v>8153</v>
      </c>
      <c r="D1853" s="153" t="s">
        <v>16</v>
      </c>
    </row>
    <row r="1854" spans="1:4">
      <c r="A1854" s="152" t="s">
        <v>10722</v>
      </c>
      <c r="B1854" s="151" t="s">
        <v>10723</v>
      </c>
      <c r="C1854" s="150" t="s">
        <v>8153</v>
      </c>
      <c r="D1854" s="153" t="s">
        <v>16</v>
      </c>
    </row>
    <row r="1855" spans="1:4">
      <c r="A1855" s="152" t="s">
        <v>10724</v>
      </c>
      <c r="B1855" s="151" t="s">
        <v>10725</v>
      </c>
      <c r="C1855" s="150" t="s">
        <v>8153</v>
      </c>
      <c r="D1855" s="153" t="s">
        <v>16</v>
      </c>
    </row>
    <row r="1856" spans="1:4">
      <c r="A1856" s="152" t="s">
        <v>10726</v>
      </c>
      <c r="B1856" s="151" t="s">
        <v>10727</v>
      </c>
      <c r="C1856" s="150" t="s">
        <v>8153</v>
      </c>
      <c r="D1856" s="153" t="s">
        <v>16</v>
      </c>
    </row>
    <row r="1857" spans="1:4">
      <c r="A1857" s="152" t="s">
        <v>10728</v>
      </c>
      <c r="B1857" s="151" t="s">
        <v>10729</v>
      </c>
      <c r="C1857" s="150" t="s">
        <v>8153</v>
      </c>
      <c r="D1857" s="153" t="s">
        <v>16</v>
      </c>
    </row>
    <row r="1858" spans="1:4">
      <c r="A1858" s="152" t="s">
        <v>10730</v>
      </c>
      <c r="B1858" s="151" t="s">
        <v>10731</v>
      </c>
      <c r="C1858" s="150" t="s">
        <v>8153</v>
      </c>
      <c r="D1858" s="153" t="s">
        <v>16</v>
      </c>
    </row>
    <row r="1859" spans="1:4">
      <c r="A1859" s="152" t="s">
        <v>10732</v>
      </c>
      <c r="B1859" s="151" t="s">
        <v>10733</v>
      </c>
      <c r="C1859" s="150" t="s">
        <v>8153</v>
      </c>
      <c r="D1859" s="153" t="s">
        <v>16</v>
      </c>
    </row>
    <row r="1860" spans="1:4">
      <c r="A1860" s="152" t="s">
        <v>10734</v>
      </c>
      <c r="B1860" s="151" t="s">
        <v>10735</v>
      </c>
      <c r="C1860" s="150" t="s">
        <v>8153</v>
      </c>
      <c r="D1860" s="153" t="s">
        <v>16</v>
      </c>
    </row>
    <row r="1861" spans="1:4">
      <c r="A1861" s="152" t="s">
        <v>10736</v>
      </c>
      <c r="B1861" s="151" t="s">
        <v>10737</v>
      </c>
      <c r="C1861" s="150" t="s">
        <v>8153</v>
      </c>
      <c r="D1861" s="153" t="s">
        <v>16</v>
      </c>
    </row>
    <row r="1862" spans="1:4">
      <c r="A1862" s="152">
        <v>8945</v>
      </c>
      <c r="B1862" s="151" t="s">
        <v>15615</v>
      </c>
      <c r="D1862" s="153" t="s">
        <v>16</v>
      </c>
    </row>
    <row r="1863" spans="1:4">
      <c r="A1863" s="152" t="s">
        <v>10738</v>
      </c>
      <c r="B1863" s="151" t="s">
        <v>10739</v>
      </c>
      <c r="C1863" s="150" t="s">
        <v>8153</v>
      </c>
      <c r="D1863" s="153" t="s">
        <v>16</v>
      </c>
    </row>
    <row r="1864" spans="1:4">
      <c r="A1864" s="152" t="s">
        <v>10740</v>
      </c>
      <c r="B1864" s="151" t="s">
        <v>10741</v>
      </c>
      <c r="C1864" s="150" t="s">
        <v>8153</v>
      </c>
      <c r="D1864" s="153" t="s">
        <v>16</v>
      </c>
    </row>
    <row r="1865" spans="1:4">
      <c r="A1865" s="152">
        <v>8947</v>
      </c>
      <c r="B1865" s="151" t="s">
        <v>15616</v>
      </c>
      <c r="D1865" s="153" t="s">
        <v>16</v>
      </c>
    </row>
    <row r="1866" spans="1:4">
      <c r="A1866" s="152" t="s">
        <v>10742</v>
      </c>
      <c r="B1866" s="151" t="s">
        <v>10743</v>
      </c>
      <c r="C1866" s="150" t="s">
        <v>8153</v>
      </c>
      <c r="D1866" s="153" t="s">
        <v>16</v>
      </c>
    </row>
    <row r="1867" spans="1:4">
      <c r="A1867" s="152" t="s">
        <v>10744</v>
      </c>
      <c r="B1867" s="151" t="s">
        <v>10745</v>
      </c>
      <c r="C1867" s="150" t="s">
        <v>8153</v>
      </c>
      <c r="D1867" s="153" t="s">
        <v>16</v>
      </c>
    </row>
    <row r="1868" spans="1:4">
      <c r="A1868" s="152" t="s">
        <v>10746</v>
      </c>
      <c r="B1868" s="151" t="s">
        <v>10747</v>
      </c>
      <c r="C1868" s="150" t="s">
        <v>8153</v>
      </c>
      <c r="D1868" s="153" t="s">
        <v>16</v>
      </c>
    </row>
    <row r="1869" spans="1:4">
      <c r="A1869" s="152" t="s">
        <v>10748</v>
      </c>
      <c r="B1869" s="151" t="s">
        <v>10749</v>
      </c>
      <c r="C1869" s="150" t="s">
        <v>8153</v>
      </c>
      <c r="D1869" s="153" t="s">
        <v>16</v>
      </c>
    </row>
    <row r="1870" spans="1:4">
      <c r="A1870" s="152" t="s">
        <v>10750</v>
      </c>
      <c r="B1870" s="151" t="s">
        <v>10751</v>
      </c>
      <c r="C1870" s="150" t="s">
        <v>8153</v>
      </c>
      <c r="D1870" s="153" t="s">
        <v>16</v>
      </c>
    </row>
    <row r="1871" spans="1:4">
      <c r="A1871" s="152" t="s">
        <v>10752</v>
      </c>
      <c r="B1871" s="151" t="s">
        <v>10753</v>
      </c>
      <c r="C1871" s="150" t="s">
        <v>8153</v>
      </c>
      <c r="D1871" s="153" t="s">
        <v>16</v>
      </c>
    </row>
    <row r="1872" spans="1:4">
      <c r="A1872" s="152" t="s">
        <v>10754</v>
      </c>
      <c r="B1872" s="151" t="s">
        <v>10755</v>
      </c>
      <c r="C1872" s="150" t="s">
        <v>160</v>
      </c>
      <c r="D1872" s="153" t="s">
        <v>16</v>
      </c>
    </row>
    <row r="1873" spans="1:4">
      <c r="A1873" s="152">
        <v>8949</v>
      </c>
      <c r="B1873" s="151" t="s">
        <v>15617</v>
      </c>
      <c r="D1873" s="153" t="s">
        <v>16</v>
      </c>
    </row>
    <row r="1874" spans="1:4">
      <c r="A1874" s="152" t="s">
        <v>10756</v>
      </c>
      <c r="B1874" s="151" t="s">
        <v>10757</v>
      </c>
      <c r="C1874" s="150" t="s">
        <v>8153</v>
      </c>
      <c r="D1874" s="153" t="s">
        <v>16</v>
      </c>
    </row>
    <row r="1875" spans="1:4">
      <c r="A1875" s="152">
        <v>8950</v>
      </c>
      <c r="B1875" s="151" t="s">
        <v>15618</v>
      </c>
      <c r="D1875" s="153" t="s">
        <v>16</v>
      </c>
    </row>
    <row r="1876" spans="1:4">
      <c r="A1876" s="152" t="s">
        <v>10758</v>
      </c>
      <c r="B1876" s="151" t="s">
        <v>10759</v>
      </c>
      <c r="C1876" s="150" t="s">
        <v>8153</v>
      </c>
      <c r="D1876" s="153" t="s">
        <v>16</v>
      </c>
    </row>
    <row r="1877" spans="1:4">
      <c r="A1877" s="152" t="s">
        <v>10760</v>
      </c>
      <c r="B1877" s="151" t="s">
        <v>10761</v>
      </c>
      <c r="C1877" s="150" t="s">
        <v>8153</v>
      </c>
      <c r="D1877" s="153" t="s">
        <v>16</v>
      </c>
    </row>
    <row r="1878" spans="1:4">
      <c r="A1878" s="152" t="s">
        <v>10762</v>
      </c>
      <c r="B1878" s="151" t="s">
        <v>10763</v>
      </c>
      <c r="C1878" s="150" t="s">
        <v>8153</v>
      </c>
      <c r="D1878" s="153" t="s">
        <v>16</v>
      </c>
    </row>
    <row r="1879" spans="1:4">
      <c r="A1879" s="152" t="s">
        <v>10764</v>
      </c>
      <c r="B1879" s="151" t="s">
        <v>10765</v>
      </c>
      <c r="C1879" s="150" t="s">
        <v>8153</v>
      </c>
      <c r="D1879" s="153" t="s">
        <v>16</v>
      </c>
    </row>
    <row r="1880" spans="1:4">
      <c r="A1880" s="152" t="s">
        <v>10766</v>
      </c>
      <c r="B1880" s="151" t="s">
        <v>10767</v>
      </c>
      <c r="C1880" s="150" t="s">
        <v>8153</v>
      </c>
      <c r="D1880" s="153" t="s">
        <v>16</v>
      </c>
    </row>
    <row r="1881" spans="1:4">
      <c r="A1881" s="152">
        <v>8951</v>
      </c>
      <c r="B1881" s="151" t="s">
        <v>15619</v>
      </c>
      <c r="D1881" s="153" t="s">
        <v>16</v>
      </c>
    </row>
    <row r="1882" spans="1:4">
      <c r="A1882" s="152" t="s">
        <v>10768</v>
      </c>
      <c r="B1882" s="151" t="s">
        <v>10769</v>
      </c>
      <c r="C1882" s="150" t="s">
        <v>8153</v>
      </c>
      <c r="D1882" s="153" t="s">
        <v>16</v>
      </c>
    </row>
    <row r="1883" spans="1:4">
      <c r="A1883" s="152" t="s">
        <v>10770</v>
      </c>
      <c r="B1883" s="151" t="s">
        <v>10771</v>
      </c>
      <c r="C1883" s="150" t="s">
        <v>8153</v>
      </c>
      <c r="D1883" s="153" t="s">
        <v>16</v>
      </c>
    </row>
    <row r="1884" spans="1:4">
      <c r="A1884" s="152">
        <v>8952</v>
      </c>
      <c r="B1884" s="151" t="s">
        <v>15620</v>
      </c>
      <c r="D1884" s="153" t="s">
        <v>16</v>
      </c>
    </row>
    <row r="1885" spans="1:4">
      <c r="A1885" s="152" t="s">
        <v>10772</v>
      </c>
      <c r="B1885" s="151" t="s">
        <v>10773</v>
      </c>
      <c r="C1885" s="150" t="s">
        <v>160</v>
      </c>
      <c r="D1885" s="153" t="s">
        <v>16</v>
      </c>
    </row>
    <row r="1886" spans="1:4">
      <c r="A1886" s="152">
        <v>10715</v>
      </c>
      <c r="B1886" s="151" t="s">
        <v>22586</v>
      </c>
      <c r="D1886" s="153" t="s">
        <v>16</v>
      </c>
    </row>
    <row r="1887" spans="1:4">
      <c r="A1887" s="152" t="s">
        <v>10878</v>
      </c>
      <c r="B1887" s="151" t="s">
        <v>10879</v>
      </c>
      <c r="C1887" s="150" t="s">
        <v>160</v>
      </c>
      <c r="D1887" s="153" t="s">
        <v>16</v>
      </c>
    </row>
    <row r="1888" spans="1:4">
      <c r="A1888" s="152" t="s">
        <v>10880</v>
      </c>
      <c r="B1888" s="151" t="s">
        <v>10881</v>
      </c>
      <c r="C1888" s="150" t="s">
        <v>160</v>
      </c>
      <c r="D1888" s="153" t="s">
        <v>16</v>
      </c>
    </row>
    <row r="1889" spans="1:4">
      <c r="A1889" s="152">
        <v>10716</v>
      </c>
      <c r="B1889" s="151" t="s">
        <v>22587</v>
      </c>
      <c r="D1889" s="153" t="s">
        <v>16</v>
      </c>
    </row>
    <row r="1890" spans="1:4">
      <c r="A1890" s="152" t="s">
        <v>10894</v>
      </c>
      <c r="B1890" s="151" t="s">
        <v>10895</v>
      </c>
      <c r="C1890" s="150" t="s">
        <v>145</v>
      </c>
      <c r="D1890" s="153" t="s">
        <v>16</v>
      </c>
    </row>
    <row r="1891" spans="1:4">
      <c r="A1891" s="152">
        <v>8682</v>
      </c>
      <c r="B1891" s="151" t="s">
        <v>15621</v>
      </c>
      <c r="D1891" s="153" t="s">
        <v>16</v>
      </c>
    </row>
    <row r="1892" spans="1:4">
      <c r="A1892" s="152">
        <v>8954</v>
      </c>
      <c r="B1892" s="151" t="s">
        <v>15622</v>
      </c>
      <c r="D1892" s="153" t="s">
        <v>16</v>
      </c>
    </row>
    <row r="1893" spans="1:4">
      <c r="A1893" s="152" t="s">
        <v>10774</v>
      </c>
      <c r="B1893" s="151" t="s">
        <v>10775</v>
      </c>
      <c r="C1893" s="150" t="s">
        <v>145</v>
      </c>
      <c r="D1893" s="153" t="s">
        <v>16</v>
      </c>
    </row>
    <row r="1894" spans="1:4">
      <c r="A1894" s="152">
        <v>8955</v>
      </c>
      <c r="B1894" s="151" t="s">
        <v>15623</v>
      </c>
      <c r="D1894" s="153" t="s">
        <v>16</v>
      </c>
    </row>
    <row r="1895" spans="1:4">
      <c r="A1895" s="152" t="s">
        <v>10776</v>
      </c>
      <c r="B1895" s="151" t="s">
        <v>10777</v>
      </c>
      <c r="C1895" s="150" t="s">
        <v>145</v>
      </c>
      <c r="D1895" s="153" t="s">
        <v>16</v>
      </c>
    </row>
    <row r="1896" spans="1:4">
      <c r="A1896" s="152" t="s">
        <v>10778</v>
      </c>
      <c r="B1896" s="151" t="s">
        <v>10779</v>
      </c>
      <c r="C1896" s="150" t="s">
        <v>145</v>
      </c>
      <c r="D1896" s="153" t="s">
        <v>16</v>
      </c>
    </row>
    <row r="1897" spans="1:4">
      <c r="A1897" s="152" t="s">
        <v>10780</v>
      </c>
      <c r="B1897" s="151" t="s">
        <v>10781</v>
      </c>
      <c r="C1897" s="150" t="s">
        <v>145</v>
      </c>
      <c r="D1897" s="153" t="s">
        <v>16</v>
      </c>
    </row>
    <row r="1898" spans="1:4">
      <c r="A1898" s="152" t="s">
        <v>10782</v>
      </c>
      <c r="B1898" s="151" t="s">
        <v>10783</v>
      </c>
      <c r="C1898" s="150" t="s">
        <v>145</v>
      </c>
      <c r="D1898" s="153" t="s">
        <v>16</v>
      </c>
    </row>
    <row r="1899" spans="1:4">
      <c r="A1899" s="152" t="s">
        <v>10784</v>
      </c>
      <c r="B1899" s="151" t="s">
        <v>10785</v>
      </c>
      <c r="C1899" s="150" t="s">
        <v>145</v>
      </c>
      <c r="D1899" s="153" t="s">
        <v>16</v>
      </c>
    </row>
    <row r="1900" spans="1:4">
      <c r="A1900" s="152" t="s">
        <v>10786</v>
      </c>
      <c r="B1900" s="151" t="s">
        <v>10787</v>
      </c>
      <c r="C1900" s="150" t="s">
        <v>145</v>
      </c>
      <c r="D1900" s="153" t="s">
        <v>16</v>
      </c>
    </row>
    <row r="1901" spans="1:4">
      <c r="A1901" s="152" t="s">
        <v>10788</v>
      </c>
      <c r="B1901" s="151" t="s">
        <v>10789</v>
      </c>
      <c r="C1901" s="150" t="s">
        <v>145</v>
      </c>
      <c r="D1901" s="153" t="s">
        <v>16</v>
      </c>
    </row>
    <row r="1902" spans="1:4">
      <c r="A1902" s="152" t="s">
        <v>10790</v>
      </c>
      <c r="B1902" s="151" t="s">
        <v>10791</v>
      </c>
      <c r="C1902" s="150" t="s">
        <v>145</v>
      </c>
      <c r="D1902" s="153" t="s">
        <v>16</v>
      </c>
    </row>
    <row r="1903" spans="1:4">
      <c r="A1903" s="152" t="s">
        <v>10792</v>
      </c>
      <c r="B1903" s="151" t="s">
        <v>10793</v>
      </c>
      <c r="C1903" s="150" t="s">
        <v>145</v>
      </c>
      <c r="D1903" s="153" t="s">
        <v>16</v>
      </c>
    </row>
    <row r="1904" spans="1:4">
      <c r="A1904" s="152" t="s">
        <v>10794</v>
      </c>
      <c r="B1904" s="151" t="s">
        <v>10795</v>
      </c>
      <c r="C1904" s="150" t="s">
        <v>145</v>
      </c>
      <c r="D1904" s="153" t="s">
        <v>16</v>
      </c>
    </row>
    <row r="1905" spans="1:4">
      <c r="A1905" s="152" t="s">
        <v>10796</v>
      </c>
      <c r="B1905" s="151" t="s">
        <v>10797</v>
      </c>
      <c r="C1905" s="150" t="s">
        <v>145</v>
      </c>
      <c r="D1905" s="153" t="s">
        <v>16</v>
      </c>
    </row>
    <row r="1906" spans="1:4">
      <c r="A1906" s="152" t="s">
        <v>10798</v>
      </c>
      <c r="B1906" s="151" t="s">
        <v>10799</v>
      </c>
      <c r="C1906" s="150" t="s">
        <v>145</v>
      </c>
      <c r="D1906" s="153" t="s">
        <v>16</v>
      </c>
    </row>
    <row r="1907" spans="1:4">
      <c r="A1907" s="152" t="s">
        <v>10800</v>
      </c>
      <c r="B1907" s="151" t="s">
        <v>10801</v>
      </c>
      <c r="C1907" s="150" t="s">
        <v>145</v>
      </c>
      <c r="D1907" s="153" t="s">
        <v>16</v>
      </c>
    </row>
    <row r="1908" spans="1:4">
      <c r="A1908" s="152" t="s">
        <v>10802</v>
      </c>
      <c r="B1908" s="151" t="s">
        <v>10803</v>
      </c>
      <c r="C1908" s="150" t="s">
        <v>145</v>
      </c>
      <c r="D1908" s="153" t="s">
        <v>16</v>
      </c>
    </row>
    <row r="1909" spans="1:4">
      <c r="A1909" s="152" t="s">
        <v>10804</v>
      </c>
      <c r="B1909" s="151" t="s">
        <v>10805</v>
      </c>
      <c r="C1909" s="150" t="s">
        <v>145</v>
      </c>
      <c r="D1909" s="153" t="s">
        <v>16</v>
      </c>
    </row>
    <row r="1910" spans="1:4">
      <c r="A1910" s="152" t="s">
        <v>10806</v>
      </c>
      <c r="B1910" s="151" t="s">
        <v>10807</v>
      </c>
      <c r="C1910" s="150" t="s">
        <v>145</v>
      </c>
      <c r="D1910" s="153" t="s">
        <v>16</v>
      </c>
    </row>
    <row r="1911" spans="1:4">
      <c r="A1911" s="152" t="s">
        <v>10808</v>
      </c>
      <c r="B1911" s="151" t="s">
        <v>10809</v>
      </c>
      <c r="C1911" s="150" t="s">
        <v>145</v>
      </c>
      <c r="D1911" s="153" t="s">
        <v>16</v>
      </c>
    </row>
    <row r="1912" spans="1:4">
      <c r="A1912" s="152">
        <v>8956</v>
      </c>
      <c r="B1912" s="151" t="s">
        <v>15624</v>
      </c>
      <c r="D1912" s="153" t="s">
        <v>16</v>
      </c>
    </row>
    <row r="1913" spans="1:4">
      <c r="A1913" s="152" t="s">
        <v>10810</v>
      </c>
      <c r="B1913" s="151" t="s">
        <v>10811</v>
      </c>
      <c r="C1913" s="150" t="s">
        <v>8153</v>
      </c>
      <c r="D1913" s="153" t="s">
        <v>16</v>
      </c>
    </row>
    <row r="1914" spans="1:4">
      <c r="A1914" s="152" t="s">
        <v>10812</v>
      </c>
      <c r="B1914" s="151" t="s">
        <v>10813</v>
      </c>
      <c r="C1914" s="150" t="s">
        <v>8153</v>
      </c>
      <c r="D1914" s="153" t="s">
        <v>16</v>
      </c>
    </row>
    <row r="1915" spans="1:4">
      <c r="A1915" s="152" t="s">
        <v>10814</v>
      </c>
      <c r="B1915" s="151" t="s">
        <v>10815</v>
      </c>
      <c r="C1915" s="150" t="s">
        <v>8153</v>
      </c>
      <c r="D1915" s="153" t="s">
        <v>16</v>
      </c>
    </row>
    <row r="1916" spans="1:4">
      <c r="A1916" s="152" t="s">
        <v>10816</v>
      </c>
      <c r="B1916" s="151" t="s">
        <v>10817</v>
      </c>
      <c r="C1916" s="150" t="s">
        <v>8153</v>
      </c>
      <c r="D1916" s="153" t="s">
        <v>16</v>
      </c>
    </row>
    <row r="1917" spans="1:4">
      <c r="A1917" s="152" t="s">
        <v>10818</v>
      </c>
      <c r="B1917" s="151" t="s">
        <v>10819</v>
      </c>
      <c r="C1917" s="150" t="s">
        <v>8153</v>
      </c>
      <c r="D1917" s="153" t="s">
        <v>16</v>
      </c>
    </row>
    <row r="1918" spans="1:4">
      <c r="A1918" s="152" t="s">
        <v>10820</v>
      </c>
      <c r="B1918" s="151" t="s">
        <v>10821</v>
      </c>
      <c r="C1918" s="150" t="s">
        <v>8153</v>
      </c>
      <c r="D1918" s="153" t="s">
        <v>16</v>
      </c>
    </row>
    <row r="1919" spans="1:4">
      <c r="A1919" s="152" t="s">
        <v>10822</v>
      </c>
      <c r="B1919" s="151" t="s">
        <v>10823</v>
      </c>
      <c r="C1919" s="150" t="s">
        <v>8153</v>
      </c>
      <c r="D1919" s="153" t="s">
        <v>16</v>
      </c>
    </row>
    <row r="1920" spans="1:4">
      <c r="A1920" s="152" t="s">
        <v>10824</v>
      </c>
      <c r="B1920" s="151" t="s">
        <v>10825</v>
      </c>
      <c r="C1920" s="150" t="s">
        <v>8153</v>
      </c>
      <c r="D1920" s="153" t="s">
        <v>16</v>
      </c>
    </row>
    <row r="1921" spans="1:4">
      <c r="A1921" s="152" t="s">
        <v>10826</v>
      </c>
      <c r="B1921" s="151" t="s">
        <v>10827</v>
      </c>
      <c r="C1921" s="150" t="s">
        <v>8153</v>
      </c>
      <c r="D1921" s="153" t="s">
        <v>16</v>
      </c>
    </row>
    <row r="1922" spans="1:4">
      <c r="A1922" s="152" t="s">
        <v>10828</v>
      </c>
      <c r="B1922" s="151" t="s">
        <v>10829</v>
      </c>
      <c r="C1922" s="150" t="s">
        <v>8153</v>
      </c>
      <c r="D1922" s="153" t="s">
        <v>16</v>
      </c>
    </row>
    <row r="1923" spans="1:4">
      <c r="A1923" s="152" t="s">
        <v>10830</v>
      </c>
      <c r="B1923" s="151" t="s">
        <v>10831</v>
      </c>
      <c r="C1923" s="150" t="s">
        <v>8100</v>
      </c>
      <c r="D1923" s="153" t="s">
        <v>16</v>
      </c>
    </row>
    <row r="1924" spans="1:4">
      <c r="A1924" s="152">
        <v>8957</v>
      </c>
      <c r="B1924" s="151" t="s">
        <v>15625</v>
      </c>
      <c r="D1924" s="153" t="s">
        <v>16</v>
      </c>
    </row>
    <row r="1925" spans="1:4">
      <c r="A1925" s="152" t="s">
        <v>10832</v>
      </c>
      <c r="B1925" s="151" t="s">
        <v>10833</v>
      </c>
      <c r="C1925" s="150" t="s">
        <v>160</v>
      </c>
      <c r="D1925" s="153" t="s">
        <v>16</v>
      </c>
    </row>
    <row r="1926" spans="1:4">
      <c r="A1926" s="152" t="s">
        <v>10834</v>
      </c>
      <c r="B1926" s="151" t="s">
        <v>10835</v>
      </c>
      <c r="C1926" s="150" t="s">
        <v>160</v>
      </c>
      <c r="D1926" s="153" t="s">
        <v>16</v>
      </c>
    </row>
    <row r="1927" spans="1:4">
      <c r="A1927" s="152">
        <v>8958</v>
      </c>
      <c r="B1927" s="151" t="s">
        <v>15626</v>
      </c>
      <c r="D1927" s="153" t="s">
        <v>16</v>
      </c>
    </row>
    <row r="1928" spans="1:4">
      <c r="A1928" s="152" t="s">
        <v>10836</v>
      </c>
      <c r="B1928" s="151" t="s">
        <v>10837</v>
      </c>
      <c r="C1928" s="150" t="s">
        <v>160</v>
      </c>
      <c r="D1928" s="153" t="s">
        <v>16</v>
      </c>
    </row>
    <row r="1929" spans="1:4">
      <c r="A1929" s="152" t="s">
        <v>10838</v>
      </c>
      <c r="B1929" s="151" t="s">
        <v>10839</v>
      </c>
      <c r="C1929" s="150" t="s">
        <v>160</v>
      </c>
      <c r="D1929" s="153" t="s">
        <v>16</v>
      </c>
    </row>
    <row r="1930" spans="1:4">
      <c r="A1930" s="152" t="s">
        <v>10840</v>
      </c>
      <c r="B1930" s="151" t="s">
        <v>10841</v>
      </c>
      <c r="C1930" s="150" t="s">
        <v>8100</v>
      </c>
      <c r="D1930" s="153" t="s">
        <v>16</v>
      </c>
    </row>
    <row r="1931" spans="1:4">
      <c r="A1931" s="152" t="s">
        <v>10842</v>
      </c>
      <c r="B1931" s="151" t="s">
        <v>10843</v>
      </c>
      <c r="C1931" s="150" t="s">
        <v>8100</v>
      </c>
      <c r="D1931" s="153" t="s">
        <v>16</v>
      </c>
    </row>
    <row r="1932" spans="1:4">
      <c r="A1932" s="152" t="s">
        <v>10844</v>
      </c>
      <c r="B1932" s="151" t="s">
        <v>10845</v>
      </c>
      <c r="C1932" s="150" t="s">
        <v>8100</v>
      </c>
      <c r="D1932" s="153" t="s">
        <v>16</v>
      </c>
    </row>
    <row r="1933" spans="1:4">
      <c r="A1933" s="152" t="s">
        <v>10846</v>
      </c>
      <c r="B1933" s="151" t="s">
        <v>10847</v>
      </c>
      <c r="C1933" s="150" t="s">
        <v>8100</v>
      </c>
      <c r="D1933" s="153" t="s">
        <v>16</v>
      </c>
    </row>
    <row r="1934" spans="1:4">
      <c r="A1934" s="152" t="s">
        <v>10848</v>
      </c>
      <c r="B1934" s="151" t="s">
        <v>10849</v>
      </c>
      <c r="C1934" s="150" t="s">
        <v>8100</v>
      </c>
      <c r="D1934" s="153" t="s">
        <v>16</v>
      </c>
    </row>
    <row r="1935" spans="1:4">
      <c r="A1935" s="152" t="s">
        <v>10850</v>
      </c>
      <c r="B1935" s="151" t="s">
        <v>10851</v>
      </c>
      <c r="C1935" s="150" t="s">
        <v>8153</v>
      </c>
      <c r="D1935" s="153" t="s">
        <v>16</v>
      </c>
    </row>
    <row r="1936" spans="1:4">
      <c r="A1936" s="152" t="s">
        <v>10852</v>
      </c>
      <c r="B1936" s="151" t="s">
        <v>10853</v>
      </c>
      <c r="C1936" s="150" t="s">
        <v>8100</v>
      </c>
      <c r="D1936" s="153" t="s">
        <v>16</v>
      </c>
    </row>
    <row r="1937" spans="1:4">
      <c r="A1937" s="152">
        <v>8683</v>
      </c>
      <c r="B1937" s="151" t="s">
        <v>15627</v>
      </c>
      <c r="D1937" s="153" t="s">
        <v>16</v>
      </c>
    </row>
    <row r="1938" spans="1:4">
      <c r="A1938" s="152">
        <v>8960</v>
      </c>
      <c r="B1938" s="151" t="s">
        <v>15628</v>
      </c>
      <c r="D1938" s="153" t="s">
        <v>16</v>
      </c>
    </row>
    <row r="1939" spans="1:4">
      <c r="A1939" s="152" t="s">
        <v>10854</v>
      </c>
      <c r="B1939" s="151" t="s">
        <v>10855</v>
      </c>
      <c r="C1939" s="150" t="s">
        <v>145</v>
      </c>
      <c r="D1939" s="153" t="s">
        <v>16</v>
      </c>
    </row>
    <row r="1940" spans="1:4">
      <c r="A1940" s="152" t="s">
        <v>10856</v>
      </c>
      <c r="B1940" s="151" t="s">
        <v>10857</v>
      </c>
      <c r="C1940" s="150" t="s">
        <v>145</v>
      </c>
      <c r="D1940" s="153" t="s">
        <v>16</v>
      </c>
    </row>
    <row r="1941" spans="1:4">
      <c r="A1941" s="152">
        <v>8684</v>
      </c>
      <c r="B1941" s="151" t="s">
        <v>15629</v>
      </c>
      <c r="D1941" s="153" t="s">
        <v>16</v>
      </c>
    </row>
    <row r="1942" spans="1:4">
      <c r="A1942" s="152">
        <v>8961</v>
      </c>
      <c r="B1942" s="151" t="s">
        <v>15630</v>
      </c>
      <c r="D1942" s="153" t="s">
        <v>16</v>
      </c>
    </row>
    <row r="1943" spans="1:4">
      <c r="A1943" s="152" t="s">
        <v>10858</v>
      </c>
      <c r="B1943" s="151" t="s">
        <v>10859</v>
      </c>
      <c r="C1943" s="150" t="s">
        <v>160</v>
      </c>
      <c r="D1943" s="153" t="s">
        <v>16</v>
      </c>
    </row>
    <row r="1944" spans="1:4">
      <c r="A1944" s="152" t="s">
        <v>10860</v>
      </c>
      <c r="B1944" s="151" t="s">
        <v>10861</v>
      </c>
      <c r="C1944" s="150" t="s">
        <v>160</v>
      </c>
      <c r="D1944" s="153" t="s">
        <v>16</v>
      </c>
    </row>
    <row r="1945" spans="1:4">
      <c r="A1945" s="152" t="s">
        <v>10862</v>
      </c>
      <c r="B1945" s="151" t="s">
        <v>10863</v>
      </c>
      <c r="C1945" s="150" t="s">
        <v>160</v>
      </c>
      <c r="D1945" s="153" t="s">
        <v>16</v>
      </c>
    </row>
    <row r="1946" spans="1:4">
      <c r="A1946" s="152">
        <v>8962</v>
      </c>
      <c r="B1946" s="151" t="s">
        <v>15631</v>
      </c>
      <c r="D1946" s="153" t="s">
        <v>16</v>
      </c>
    </row>
    <row r="1947" spans="1:4">
      <c r="A1947" s="152" t="s">
        <v>10864</v>
      </c>
      <c r="B1947" s="151" t="s">
        <v>10865</v>
      </c>
      <c r="C1947" s="150" t="s">
        <v>8153</v>
      </c>
      <c r="D1947" s="153" t="s">
        <v>16</v>
      </c>
    </row>
    <row r="1948" spans="1:4">
      <c r="A1948" s="152" t="s">
        <v>10866</v>
      </c>
      <c r="B1948" s="151" t="s">
        <v>10867</v>
      </c>
      <c r="C1948" s="150" t="s">
        <v>8153</v>
      </c>
      <c r="D1948" s="153" t="s">
        <v>16</v>
      </c>
    </row>
    <row r="1949" spans="1:4">
      <c r="A1949" s="152">
        <v>8963</v>
      </c>
      <c r="B1949" s="151" t="s">
        <v>15632</v>
      </c>
      <c r="D1949" s="153" t="s">
        <v>16</v>
      </c>
    </row>
    <row r="1950" spans="1:4">
      <c r="A1950" s="152" t="s">
        <v>10868</v>
      </c>
      <c r="B1950" s="151" t="s">
        <v>10869</v>
      </c>
      <c r="C1950" s="150" t="s">
        <v>8153</v>
      </c>
      <c r="D1950" s="153" t="s">
        <v>16</v>
      </c>
    </row>
    <row r="1951" spans="1:4">
      <c r="A1951" s="152" t="s">
        <v>10870</v>
      </c>
      <c r="B1951" s="151" t="s">
        <v>10871</v>
      </c>
      <c r="C1951" s="150" t="s">
        <v>160</v>
      </c>
      <c r="D1951" s="153" t="s">
        <v>16</v>
      </c>
    </row>
    <row r="1952" spans="1:4">
      <c r="A1952" s="152">
        <v>8964</v>
      </c>
      <c r="B1952" s="151" t="s">
        <v>15633</v>
      </c>
      <c r="D1952" s="153" t="s">
        <v>16</v>
      </c>
    </row>
    <row r="1953" spans="1:4">
      <c r="A1953" s="152" t="s">
        <v>10872</v>
      </c>
      <c r="B1953" s="151" t="s">
        <v>10873</v>
      </c>
      <c r="C1953" s="150" t="s">
        <v>160</v>
      </c>
      <c r="D1953" s="153" t="s">
        <v>16</v>
      </c>
    </row>
    <row r="1954" spans="1:4">
      <c r="A1954" s="152" t="s">
        <v>10874</v>
      </c>
      <c r="B1954" s="151" t="s">
        <v>10875</v>
      </c>
      <c r="C1954" s="150" t="s">
        <v>160</v>
      </c>
      <c r="D1954" s="153" t="s">
        <v>16</v>
      </c>
    </row>
    <row r="1955" spans="1:4">
      <c r="A1955" s="152" t="s">
        <v>10876</v>
      </c>
      <c r="B1955" s="151" t="s">
        <v>10877</v>
      </c>
      <c r="C1955" s="150" t="s">
        <v>160</v>
      </c>
      <c r="D1955" s="153" t="s">
        <v>16</v>
      </c>
    </row>
    <row r="1956" spans="1:4">
      <c r="A1956" s="152">
        <v>8965</v>
      </c>
      <c r="B1956" s="151" t="s">
        <v>15634</v>
      </c>
      <c r="D1956" s="153" t="s">
        <v>16</v>
      </c>
    </row>
    <row r="1957" spans="1:4">
      <c r="A1957" s="152" t="s">
        <v>10882</v>
      </c>
      <c r="B1957" s="151" t="s">
        <v>10883</v>
      </c>
      <c r="C1957" s="150" t="s">
        <v>160</v>
      </c>
      <c r="D1957" s="153" t="s">
        <v>16</v>
      </c>
    </row>
    <row r="1958" spans="1:4">
      <c r="A1958" s="152">
        <v>8966</v>
      </c>
      <c r="B1958" s="151" t="s">
        <v>15635</v>
      </c>
      <c r="D1958" s="153" t="s">
        <v>16</v>
      </c>
    </row>
    <row r="1959" spans="1:4">
      <c r="A1959" s="152" t="s">
        <v>10884</v>
      </c>
      <c r="B1959" s="151" t="s">
        <v>10885</v>
      </c>
      <c r="C1959" s="150" t="s">
        <v>160</v>
      </c>
      <c r="D1959" s="153" t="s">
        <v>16</v>
      </c>
    </row>
    <row r="1960" spans="1:4">
      <c r="A1960" s="152" t="s">
        <v>10886</v>
      </c>
      <c r="B1960" s="151" t="s">
        <v>10887</v>
      </c>
      <c r="C1960" s="150" t="s">
        <v>160</v>
      </c>
      <c r="D1960" s="153" t="s">
        <v>16</v>
      </c>
    </row>
    <row r="1961" spans="1:4">
      <c r="A1961" s="152" t="s">
        <v>10888</v>
      </c>
      <c r="B1961" s="151" t="s">
        <v>10889</v>
      </c>
      <c r="C1961" s="150" t="s">
        <v>160</v>
      </c>
      <c r="D1961" s="153" t="s">
        <v>16</v>
      </c>
    </row>
    <row r="1962" spans="1:4">
      <c r="A1962" s="152" t="s">
        <v>10890</v>
      </c>
      <c r="B1962" s="151" t="s">
        <v>10891</v>
      </c>
      <c r="C1962" s="150" t="s">
        <v>160</v>
      </c>
      <c r="D1962" s="153" t="s">
        <v>16</v>
      </c>
    </row>
    <row r="1963" spans="1:4">
      <c r="A1963" s="152" t="s">
        <v>10892</v>
      </c>
      <c r="B1963" s="151" t="s">
        <v>10893</v>
      </c>
      <c r="C1963" s="150" t="s">
        <v>160</v>
      </c>
      <c r="D1963" s="153" t="s">
        <v>16</v>
      </c>
    </row>
    <row r="1964" spans="1:4">
      <c r="A1964" s="152">
        <v>8967</v>
      </c>
      <c r="B1964" s="151" t="s">
        <v>15636</v>
      </c>
      <c r="D1964" s="153" t="s">
        <v>16</v>
      </c>
    </row>
    <row r="1965" spans="1:4">
      <c r="A1965" s="152" t="s">
        <v>10896</v>
      </c>
      <c r="B1965" s="151" t="s">
        <v>10897</v>
      </c>
      <c r="C1965" s="150" t="s">
        <v>160</v>
      </c>
      <c r="D1965" s="153" t="s">
        <v>16</v>
      </c>
    </row>
    <row r="1966" spans="1:4">
      <c r="A1966" s="152" t="s">
        <v>10898</v>
      </c>
      <c r="B1966" s="151" t="s">
        <v>10899</v>
      </c>
      <c r="C1966" s="150" t="s">
        <v>160</v>
      </c>
      <c r="D1966" s="153" t="s">
        <v>16</v>
      </c>
    </row>
    <row r="1967" spans="1:4">
      <c r="A1967" s="152" t="s">
        <v>10900</v>
      </c>
      <c r="B1967" s="151" t="s">
        <v>10901</v>
      </c>
      <c r="C1967" s="150" t="s">
        <v>160</v>
      </c>
      <c r="D1967" s="153" t="s">
        <v>16</v>
      </c>
    </row>
    <row r="1968" spans="1:4">
      <c r="A1968" s="152">
        <v>8968</v>
      </c>
      <c r="B1968" s="151" t="s">
        <v>15637</v>
      </c>
      <c r="D1968" s="153" t="s">
        <v>16</v>
      </c>
    </row>
    <row r="1969" spans="1:4">
      <c r="A1969" s="152" t="s">
        <v>10902</v>
      </c>
      <c r="B1969" s="151" t="s">
        <v>10903</v>
      </c>
      <c r="C1969" s="150" t="s">
        <v>145</v>
      </c>
      <c r="D1969" s="153" t="s">
        <v>16</v>
      </c>
    </row>
    <row r="1970" spans="1:4">
      <c r="A1970" s="152" t="s">
        <v>10904</v>
      </c>
      <c r="B1970" s="151" t="s">
        <v>10905</v>
      </c>
      <c r="C1970" s="150" t="s">
        <v>145</v>
      </c>
      <c r="D1970" s="153" t="s">
        <v>16</v>
      </c>
    </row>
    <row r="1971" spans="1:4">
      <c r="A1971" s="152">
        <v>8969</v>
      </c>
      <c r="B1971" s="151" t="s">
        <v>15638</v>
      </c>
      <c r="D1971" s="153" t="s">
        <v>16</v>
      </c>
    </row>
    <row r="1972" spans="1:4">
      <c r="A1972" s="152" t="s">
        <v>10906</v>
      </c>
      <c r="B1972" s="151" t="s">
        <v>10907</v>
      </c>
      <c r="C1972" s="150" t="s">
        <v>145</v>
      </c>
      <c r="D1972" s="153" t="s">
        <v>16</v>
      </c>
    </row>
    <row r="1973" spans="1:4">
      <c r="A1973" s="152" t="s">
        <v>10908</v>
      </c>
      <c r="B1973" s="151" t="s">
        <v>10909</v>
      </c>
      <c r="C1973" s="150" t="s">
        <v>145</v>
      </c>
      <c r="D1973" s="153" t="s">
        <v>16</v>
      </c>
    </row>
    <row r="1974" spans="1:4">
      <c r="A1974" s="152" t="s">
        <v>10910</v>
      </c>
      <c r="B1974" s="151" t="s">
        <v>10911</v>
      </c>
      <c r="C1974" s="150" t="s">
        <v>145</v>
      </c>
      <c r="D1974" s="153" t="s">
        <v>16</v>
      </c>
    </row>
    <row r="1975" spans="1:4">
      <c r="A1975" s="152" t="s">
        <v>10912</v>
      </c>
      <c r="B1975" s="151" t="s">
        <v>10913</v>
      </c>
      <c r="C1975" s="150" t="s">
        <v>145</v>
      </c>
      <c r="D1975" s="153" t="s">
        <v>16</v>
      </c>
    </row>
    <row r="1976" spans="1:4">
      <c r="A1976" s="152" t="s">
        <v>10914</v>
      </c>
      <c r="B1976" s="151" t="s">
        <v>10915</v>
      </c>
      <c r="C1976" s="150" t="s">
        <v>145</v>
      </c>
      <c r="D1976" s="153" t="s">
        <v>16</v>
      </c>
    </row>
    <row r="1977" spans="1:4">
      <c r="A1977" s="152" t="s">
        <v>10916</v>
      </c>
      <c r="B1977" s="151" t="s">
        <v>10917</v>
      </c>
      <c r="C1977" s="150" t="s">
        <v>145</v>
      </c>
      <c r="D1977" s="153" t="s">
        <v>16</v>
      </c>
    </row>
    <row r="1978" spans="1:4">
      <c r="A1978" s="152" t="s">
        <v>10918</v>
      </c>
      <c r="B1978" s="151" t="s">
        <v>10919</v>
      </c>
      <c r="C1978" s="150" t="s">
        <v>145</v>
      </c>
      <c r="D1978" s="153" t="s">
        <v>16</v>
      </c>
    </row>
    <row r="1979" spans="1:4">
      <c r="A1979" s="152" t="s">
        <v>10920</v>
      </c>
      <c r="B1979" s="151" t="s">
        <v>10921</v>
      </c>
      <c r="C1979" s="150" t="s">
        <v>145</v>
      </c>
      <c r="D1979" s="153" t="s">
        <v>16</v>
      </c>
    </row>
    <row r="1980" spans="1:4">
      <c r="A1980" s="152">
        <v>8970</v>
      </c>
      <c r="B1980" s="151" t="s">
        <v>15639</v>
      </c>
      <c r="D1980" s="153" t="s">
        <v>16</v>
      </c>
    </row>
    <row r="1981" spans="1:4">
      <c r="A1981" s="152" t="s">
        <v>10922</v>
      </c>
      <c r="B1981" s="151" t="s">
        <v>10923</v>
      </c>
      <c r="C1981" s="150" t="s">
        <v>145</v>
      </c>
      <c r="D1981" s="153" t="s">
        <v>16</v>
      </c>
    </row>
    <row r="1982" spans="1:4">
      <c r="A1982" s="152" t="s">
        <v>10924</v>
      </c>
      <c r="B1982" s="151" t="s">
        <v>10925</v>
      </c>
      <c r="C1982" s="150" t="s">
        <v>160</v>
      </c>
      <c r="D1982" s="153" t="s">
        <v>16</v>
      </c>
    </row>
    <row r="1983" spans="1:4">
      <c r="A1983" s="152" t="s">
        <v>10926</v>
      </c>
      <c r="B1983" s="151" t="s">
        <v>10927</v>
      </c>
      <c r="C1983" s="150" t="s">
        <v>160</v>
      </c>
      <c r="D1983" s="153" t="s">
        <v>16</v>
      </c>
    </row>
    <row r="1984" spans="1:4">
      <c r="A1984" s="152" t="s">
        <v>10928</v>
      </c>
      <c r="B1984" s="151" t="s">
        <v>10929</v>
      </c>
      <c r="C1984" s="150" t="s">
        <v>160</v>
      </c>
      <c r="D1984" s="153" t="s">
        <v>16</v>
      </c>
    </row>
    <row r="1985" spans="1:4">
      <c r="A1985" s="152" t="s">
        <v>10930</v>
      </c>
      <c r="B1985" s="151" t="s">
        <v>10931</v>
      </c>
      <c r="C1985" s="150" t="s">
        <v>160</v>
      </c>
      <c r="D1985" s="153" t="s">
        <v>16</v>
      </c>
    </row>
    <row r="1986" spans="1:4">
      <c r="A1986" s="152">
        <v>8971</v>
      </c>
      <c r="B1986" s="151" t="s">
        <v>15640</v>
      </c>
      <c r="D1986" s="153" t="s">
        <v>16</v>
      </c>
    </row>
    <row r="1987" spans="1:4">
      <c r="A1987" s="152" t="s">
        <v>10932</v>
      </c>
      <c r="B1987" s="151" t="s">
        <v>10933</v>
      </c>
      <c r="C1987" s="150" t="s">
        <v>160</v>
      </c>
      <c r="D1987" s="153" t="s">
        <v>16</v>
      </c>
    </row>
    <row r="1988" spans="1:4">
      <c r="A1988" s="152" t="s">
        <v>10934</v>
      </c>
      <c r="B1988" s="151" t="s">
        <v>10935</v>
      </c>
      <c r="C1988" s="150" t="s">
        <v>160</v>
      </c>
      <c r="D1988" s="153" t="s">
        <v>16</v>
      </c>
    </row>
    <row r="1989" spans="1:4">
      <c r="A1989" s="152" t="s">
        <v>10936</v>
      </c>
      <c r="B1989" s="151" t="s">
        <v>10937</v>
      </c>
      <c r="C1989" s="150" t="s">
        <v>160</v>
      </c>
      <c r="D1989" s="153" t="s">
        <v>16</v>
      </c>
    </row>
    <row r="1990" spans="1:4">
      <c r="A1990" s="152" t="s">
        <v>10938</v>
      </c>
      <c r="B1990" s="151" t="s">
        <v>10939</v>
      </c>
      <c r="C1990" s="150" t="s">
        <v>160</v>
      </c>
      <c r="D1990" s="153" t="s">
        <v>16</v>
      </c>
    </row>
    <row r="1991" spans="1:4">
      <c r="A1991" s="152">
        <v>8972</v>
      </c>
      <c r="B1991" s="151" t="s">
        <v>15641</v>
      </c>
      <c r="D1991" s="153" t="s">
        <v>16</v>
      </c>
    </row>
    <row r="1992" spans="1:4">
      <c r="A1992" s="152" t="s">
        <v>10940</v>
      </c>
      <c r="B1992" s="151" t="s">
        <v>10941</v>
      </c>
      <c r="C1992" s="150" t="s">
        <v>160</v>
      </c>
      <c r="D1992" s="153" t="s">
        <v>16</v>
      </c>
    </row>
    <row r="1993" spans="1:4">
      <c r="A1993" s="152" t="s">
        <v>10942</v>
      </c>
      <c r="B1993" s="151" t="s">
        <v>10943</v>
      </c>
      <c r="C1993" s="150" t="s">
        <v>160</v>
      </c>
      <c r="D1993" s="153" t="s">
        <v>16</v>
      </c>
    </row>
    <row r="1994" spans="1:4">
      <c r="A1994" s="152" t="s">
        <v>10944</v>
      </c>
      <c r="B1994" s="151" t="s">
        <v>10945</v>
      </c>
      <c r="C1994" s="150" t="s">
        <v>160</v>
      </c>
      <c r="D1994" s="153" t="s">
        <v>16</v>
      </c>
    </row>
    <row r="1995" spans="1:4">
      <c r="A1995" s="152" t="s">
        <v>10946</v>
      </c>
      <c r="B1995" s="151" t="s">
        <v>10947</v>
      </c>
      <c r="C1995" s="150" t="s">
        <v>160</v>
      </c>
      <c r="D1995" s="153" t="s">
        <v>16</v>
      </c>
    </row>
    <row r="1996" spans="1:4">
      <c r="A1996" s="152" t="s">
        <v>10948</v>
      </c>
      <c r="B1996" s="151" t="s">
        <v>10949</v>
      </c>
      <c r="C1996" s="150" t="s">
        <v>160</v>
      </c>
      <c r="D1996" s="153" t="s">
        <v>16</v>
      </c>
    </row>
    <row r="1997" spans="1:4">
      <c r="A1997" s="152" t="s">
        <v>10950</v>
      </c>
      <c r="B1997" s="151" t="s">
        <v>10951</v>
      </c>
      <c r="C1997" s="150" t="s">
        <v>160</v>
      </c>
      <c r="D1997" s="153" t="s">
        <v>16</v>
      </c>
    </row>
    <row r="1998" spans="1:4">
      <c r="A1998" s="152" t="s">
        <v>10952</v>
      </c>
      <c r="B1998" s="151" t="s">
        <v>10953</v>
      </c>
      <c r="C1998" s="150" t="s">
        <v>160</v>
      </c>
      <c r="D1998" s="153" t="s">
        <v>16</v>
      </c>
    </row>
    <row r="1999" spans="1:4">
      <c r="A1999" s="152" t="s">
        <v>10954</v>
      </c>
      <c r="B1999" s="151" t="s">
        <v>10955</v>
      </c>
      <c r="C1999" s="150" t="s">
        <v>160</v>
      </c>
      <c r="D1999" s="153" t="s">
        <v>16</v>
      </c>
    </row>
    <row r="2000" spans="1:4">
      <c r="A2000" s="152" t="s">
        <v>10956</v>
      </c>
      <c r="B2000" s="151" t="s">
        <v>10957</v>
      </c>
      <c r="C2000" s="150" t="s">
        <v>160</v>
      </c>
      <c r="D2000" s="153" t="s">
        <v>16</v>
      </c>
    </row>
    <row r="2001" spans="1:4">
      <c r="A2001" s="152">
        <v>8973</v>
      </c>
      <c r="B2001" s="151" t="s">
        <v>15642</v>
      </c>
      <c r="D2001" s="153" t="s">
        <v>16</v>
      </c>
    </row>
    <row r="2002" spans="1:4">
      <c r="A2002" s="152" t="s">
        <v>10958</v>
      </c>
      <c r="B2002" s="151" t="s">
        <v>10959</v>
      </c>
      <c r="C2002" s="150" t="s">
        <v>160</v>
      </c>
      <c r="D2002" s="153" t="s">
        <v>16</v>
      </c>
    </row>
    <row r="2003" spans="1:4">
      <c r="A2003" s="152" t="s">
        <v>10960</v>
      </c>
      <c r="B2003" s="151" t="s">
        <v>10961</v>
      </c>
      <c r="C2003" s="150" t="s">
        <v>160</v>
      </c>
      <c r="D2003" s="153" t="s">
        <v>16</v>
      </c>
    </row>
    <row r="2004" spans="1:4">
      <c r="A2004" s="152" t="s">
        <v>10962</v>
      </c>
      <c r="B2004" s="151" t="s">
        <v>10963</v>
      </c>
      <c r="C2004" s="150" t="s">
        <v>160</v>
      </c>
      <c r="D2004" s="153" t="s">
        <v>16</v>
      </c>
    </row>
    <row r="2005" spans="1:4">
      <c r="A2005" s="152" t="s">
        <v>10964</v>
      </c>
      <c r="B2005" s="151" t="s">
        <v>10965</v>
      </c>
      <c r="C2005" s="150" t="s">
        <v>160</v>
      </c>
      <c r="D2005" s="153" t="s">
        <v>16</v>
      </c>
    </row>
    <row r="2006" spans="1:4">
      <c r="A2006" s="152">
        <v>8975</v>
      </c>
      <c r="B2006" s="151" t="s">
        <v>15643</v>
      </c>
      <c r="D2006" s="153" t="s">
        <v>16</v>
      </c>
    </row>
    <row r="2007" spans="1:4">
      <c r="A2007" s="152" t="s">
        <v>10966</v>
      </c>
      <c r="B2007" s="151" t="s">
        <v>10967</v>
      </c>
      <c r="C2007" s="150" t="s">
        <v>160</v>
      </c>
      <c r="D2007" s="153" t="s">
        <v>16</v>
      </c>
    </row>
    <row r="2008" spans="1:4">
      <c r="A2008" s="152">
        <v>8685</v>
      </c>
      <c r="B2008" s="151" t="s">
        <v>15644</v>
      </c>
      <c r="D2008" s="153" t="s">
        <v>16</v>
      </c>
    </row>
    <row r="2009" spans="1:4">
      <c r="A2009" s="152">
        <v>8977</v>
      </c>
      <c r="B2009" s="151" t="s">
        <v>15645</v>
      </c>
      <c r="D2009" s="153" t="s">
        <v>16</v>
      </c>
    </row>
    <row r="2010" spans="1:4">
      <c r="A2010" s="152" t="s">
        <v>10968</v>
      </c>
      <c r="B2010" s="151" t="s">
        <v>10969</v>
      </c>
      <c r="C2010" s="150" t="s">
        <v>8153</v>
      </c>
      <c r="D2010" s="153" t="s">
        <v>16</v>
      </c>
    </row>
    <row r="2011" spans="1:4">
      <c r="A2011" s="152" t="s">
        <v>10970</v>
      </c>
      <c r="B2011" s="151" t="s">
        <v>10971</v>
      </c>
      <c r="C2011" s="150" t="s">
        <v>8153</v>
      </c>
      <c r="D2011" s="153" t="s">
        <v>16</v>
      </c>
    </row>
    <row r="2012" spans="1:4">
      <c r="A2012" s="152" t="s">
        <v>10972</v>
      </c>
      <c r="B2012" s="151" t="s">
        <v>10973</v>
      </c>
      <c r="C2012" s="150" t="s">
        <v>8153</v>
      </c>
      <c r="D2012" s="153" t="s">
        <v>16</v>
      </c>
    </row>
    <row r="2013" spans="1:4">
      <c r="A2013" s="152" t="s">
        <v>10974</v>
      </c>
      <c r="B2013" s="151" t="s">
        <v>10975</v>
      </c>
      <c r="C2013" s="150" t="s">
        <v>8153</v>
      </c>
      <c r="D2013" s="153" t="s">
        <v>16</v>
      </c>
    </row>
    <row r="2014" spans="1:4">
      <c r="A2014" s="152">
        <v>8978</v>
      </c>
      <c r="B2014" s="151" t="s">
        <v>15646</v>
      </c>
      <c r="D2014" s="153" t="s">
        <v>16</v>
      </c>
    </row>
    <row r="2015" spans="1:4">
      <c r="A2015" s="152" t="s">
        <v>10976</v>
      </c>
      <c r="B2015" s="151" t="s">
        <v>10977</v>
      </c>
      <c r="C2015" s="150" t="s">
        <v>145</v>
      </c>
      <c r="D2015" s="153" t="s">
        <v>16</v>
      </c>
    </row>
    <row r="2016" spans="1:4">
      <c r="A2016" s="152" t="s">
        <v>10978</v>
      </c>
      <c r="B2016" s="151" t="s">
        <v>10979</v>
      </c>
      <c r="C2016" s="150" t="s">
        <v>145</v>
      </c>
      <c r="D2016" s="153" t="s">
        <v>16</v>
      </c>
    </row>
    <row r="2017" spans="1:4">
      <c r="A2017" s="152" t="s">
        <v>10980</v>
      </c>
      <c r="B2017" s="151" t="s">
        <v>10981</v>
      </c>
      <c r="C2017" s="150" t="s">
        <v>145</v>
      </c>
      <c r="D2017" s="153" t="s">
        <v>16</v>
      </c>
    </row>
    <row r="2018" spans="1:4">
      <c r="A2018" s="152" t="s">
        <v>10982</v>
      </c>
      <c r="B2018" s="151" t="s">
        <v>10983</v>
      </c>
      <c r="C2018" s="150" t="s">
        <v>145</v>
      </c>
      <c r="D2018" s="153" t="s">
        <v>16</v>
      </c>
    </row>
    <row r="2019" spans="1:4">
      <c r="A2019" s="152" t="s">
        <v>10984</v>
      </c>
      <c r="B2019" s="151" t="s">
        <v>10985</v>
      </c>
      <c r="C2019" s="150" t="s">
        <v>145</v>
      </c>
      <c r="D2019" s="153" t="s">
        <v>16</v>
      </c>
    </row>
    <row r="2020" spans="1:4">
      <c r="A2020" s="152" t="s">
        <v>10986</v>
      </c>
      <c r="B2020" s="151" t="s">
        <v>10987</v>
      </c>
      <c r="C2020" s="150" t="s">
        <v>145</v>
      </c>
      <c r="D2020" s="153" t="s">
        <v>16</v>
      </c>
    </row>
    <row r="2021" spans="1:4">
      <c r="A2021" s="152" t="s">
        <v>10988</v>
      </c>
      <c r="B2021" s="151" t="s">
        <v>10989</v>
      </c>
      <c r="C2021" s="150" t="s">
        <v>145</v>
      </c>
      <c r="D2021" s="153" t="s">
        <v>16</v>
      </c>
    </row>
    <row r="2022" spans="1:4">
      <c r="A2022" s="152" t="s">
        <v>10990</v>
      </c>
      <c r="B2022" s="151" t="s">
        <v>10991</v>
      </c>
      <c r="C2022" s="150" t="s">
        <v>145</v>
      </c>
      <c r="D2022" s="153" t="s">
        <v>16</v>
      </c>
    </row>
    <row r="2023" spans="1:4">
      <c r="A2023" s="152" t="s">
        <v>10992</v>
      </c>
      <c r="B2023" s="151" t="s">
        <v>10993</v>
      </c>
      <c r="C2023" s="150" t="s">
        <v>145</v>
      </c>
      <c r="D2023" s="153" t="s">
        <v>16</v>
      </c>
    </row>
    <row r="2024" spans="1:4">
      <c r="A2024" s="152" t="s">
        <v>10994</v>
      </c>
      <c r="B2024" s="151" t="s">
        <v>10995</v>
      </c>
      <c r="C2024" s="150" t="s">
        <v>145</v>
      </c>
      <c r="D2024" s="153" t="s">
        <v>16</v>
      </c>
    </row>
    <row r="2025" spans="1:4">
      <c r="A2025" s="152" t="s">
        <v>10996</v>
      </c>
      <c r="B2025" s="151" t="s">
        <v>10997</v>
      </c>
      <c r="C2025" s="150" t="s">
        <v>145</v>
      </c>
      <c r="D2025" s="153" t="s">
        <v>16</v>
      </c>
    </row>
    <row r="2026" spans="1:4">
      <c r="A2026" s="152" t="s">
        <v>10998</v>
      </c>
      <c r="B2026" s="151" t="s">
        <v>10999</v>
      </c>
      <c r="C2026" s="150" t="s">
        <v>145</v>
      </c>
      <c r="D2026" s="153" t="s">
        <v>16</v>
      </c>
    </row>
    <row r="2027" spans="1:4">
      <c r="A2027" s="152" t="s">
        <v>11000</v>
      </c>
      <c r="B2027" s="151" t="s">
        <v>11001</v>
      </c>
      <c r="C2027" s="150" t="s">
        <v>145</v>
      </c>
      <c r="D2027" s="153" t="s">
        <v>16</v>
      </c>
    </row>
    <row r="2028" spans="1:4">
      <c r="A2028" s="152" t="s">
        <v>11002</v>
      </c>
      <c r="B2028" s="151" t="s">
        <v>11003</v>
      </c>
      <c r="C2028" s="150" t="s">
        <v>145</v>
      </c>
      <c r="D2028" s="153" t="s">
        <v>16</v>
      </c>
    </row>
    <row r="2029" spans="1:4">
      <c r="A2029" s="152" t="s">
        <v>107</v>
      </c>
      <c r="B2029" s="151" t="s">
        <v>11004</v>
      </c>
      <c r="C2029" s="150" t="s">
        <v>145</v>
      </c>
      <c r="D2029" s="153" t="s">
        <v>16</v>
      </c>
    </row>
    <row r="2030" spans="1:4">
      <c r="A2030" s="152" t="s">
        <v>11005</v>
      </c>
      <c r="B2030" s="151" t="s">
        <v>11006</v>
      </c>
      <c r="C2030" s="150" t="s">
        <v>145</v>
      </c>
      <c r="D2030" s="153" t="s">
        <v>16</v>
      </c>
    </row>
    <row r="2031" spans="1:4">
      <c r="A2031" s="152" t="s">
        <v>11007</v>
      </c>
      <c r="B2031" s="151" t="s">
        <v>11008</v>
      </c>
      <c r="C2031" s="150" t="s">
        <v>145</v>
      </c>
      <c r="D2031" s="153" t="s">
        <v>16</v>
      </c>
    </row>
    <row r="2032" spans="1:4">
      <c r="A2032" s="152" t="s">
        <v>11009</v>
      </c>
      <c r="B2032" s="151" t="s">
        <v>11010</v>
      </c>
      <c r="C2032" s="150" t="s">
        <v>145</v>
      </c>
      <c r="D2032" s="153" t="s">
        <v>16</v>
      </c>
    </row>
    <row r="2033" spans="1:4">
      <c r="A2033" s="152" t="s">
        <v>11011</v>
      </c>
      <c r="B2033" s="151" t="s">
        <v>11012</v>
      </c>
      <c r="C2033" s="150" t="s">
        <v>145</v>
      </c>
      <c r="D2033" s="153" t="s">
        <v>16</v>
      </c>
    </row>
    <row r="2034" spans="1:4">
      <c r="A2034" s="152" t="s">
        <v>11013</v>
      </c>
      <c r="B2034" s="151" t="s">
        <v>11014</v>
      </c>
      <c r="C2034" s="150" t="s">
        <v>145</v>
      </c>
      <c r="D2034" s="153" t="s">
        <v>16</v>
      </c>
    </row>
    <row r="2035" spans="1:4">
      <c r="A2035" s="152" t="s">
        <v>11015</v>
      </c>
      <c r="B2035" s="151" t="s">
        <v>11016</v>
      </c>
      <c r="C2035" s="150" t="s">
        <v>145</v>
      </c>
      <c r="D2035" s="153" t="s">
        <v>16</v>
      </c>
    </row>
    <row r="2036" spans="1:4">
      <c r="A2036" s="152">
        <v>8979</v>
      </c>
      <c r="B2036" s="151" t="s">
        <v>15647</v>
      </c>
      <c r="D2036" s="153" t="s">
        <v>16</v>
      </c>
    </row>
    <row r="2037" spans="1:4">
      <c r="A2037" s="152" t="s">
        <v>11017</v>
      </c>
      <c r="B2037" s="151" t="s">
        <v>11018</v>
      </c>
      <c r="C2037" s="150" t="s">
        <v>8153</v>
      </c>
      <c r="D2037" s="153" t="s">
        <v>16</v>
      </c>
    </row>
    <row r="2038" spans="1:4">
      <c r="A2038" s="152" t="s">
        <v>11019</v>
      </c>
      <c r="B2038" s="151" t="s">
        <v>11020</v>
      </c>
      <c r="C2038" s="150" t="s">
        <v>8153</v>
      </c>
      <c r="D2038" s="153" t="s">
        <v>16</v>
      </c>
    </row>
    <row r="2039" spans="1:4">
      <c r="A2039" s="152" t="s">
        <v>11021</v>
      </c>
      <c r="B2039" s="151" t="s">
        <v>11022</v>
      </c>
      <c r="C2039" s="150" t="s">
        <v>8153</v>
      </c>
      <c r="D2039" s="153" t="s">
        <v>16</v>
      </c>
    </row>
    <row r="2040" spans="1:4">
      <c r="A2040" s="152" t="s">
        <v>11023</v>
      </c>
      <c r="B2040" s="151" t="s">
        <v>11024</v>
      </c>
      <c r="C2040" s="150" t="s">
        <v>8153</v>
      </c>
      <c r="D2040" s="153" t="s">
        <v>16</v>
      </c>
    </row>
    <row r="2041" spans="1:4">
      <c r="A2041" s="152" t="s">
        <v>11025</v>
      </c>
      <c r="B2041" s="151" t="s">
        <v>11026</v>
      </c>
      <c r="C2041" s="150" t="s">
        <v>8153</v>
      </c>
      <c r="D2041" s="153" t="s">
        <v>16</v>
      </c>
    </row>
    <row r="2042" spans="1:4">
      <c r="A2042" s="152" t="s">
        <v>11027</v>
      </c>
      <c r="B2042" s="151" t="s">
        <v>11028</v>
      </c>
      <c r="C2042" s="150" t="s">
        <v>8153</v>
      </c>
      <c r="D2042" s="153" t="s">
        <v>16</v>
      </c>
    </row>
    <row r="2043" spans="1:4">
      <c r="A2043" s="152" t="s">
        <v>11029</v>
      </c>
      <c r="B2043" s="151" t="s">
        <v>11030</v>
      </c>
      <c r="C2043" s="150" t="s">
        <v>145</v>
      </c>
      <c r="D2043" s="153" t="s">
        <v>16</v>
      </c>
    </row>
    <row r="2044" spans="1:4">
      <c r="A2044" s="152" t="s">
        <v>11031</v>
      </c>
      <c r="B2044" s="151" t="s">
        <v>11032</v>
      </c>
      <c r="C2044" s="150" t="s">
        <v>145</v>
      </c>
      <c r="D2044" s="153" t="s">
        <v>16</v>
      </c>
    </row>
    <row r="2045" spans="1:4">
      <c r="A2045" s="152" t="s">
        <v>11033</v>
      </c>
      <c r="B2045" s="151" t="s">
        <v>11034</v>
      </c>
      <c r="C2045" s="150" t="s">
        <v>145</v>
      </c>
      <c r="D2045" s="153" t="s">
        <v>16</v>
      </c>
    </row>
    <row r="2046" spans="1:4">
      <c r="A2046" s="152" t="s">
        <v>11035</v>
      </c>
      <c r="B2046" s="151" t="s">
        <v>11036</v>
      </c>
      <c r="C2046" s="150" t="s">
        <v>145</v>
      </c>
      <c r="D2046" s="153" t="s">
        <v>16</v>
      </c>
    </row>
    <row r="2047" spans="1:4">
      <c r="A2047" s="152" t="s">
        <v>11037</v>
      </c>
      <c r="B2047" s="151" t="s">
        <v>11038</v>
      </c>
      <c r="C2047" s="150" t="s">
        <v>145</v>
      </c>
      <c r="D2047" s="153" t="s">
        <v>16</v>
      </c>
    </row>
    <row r="2048" spans="1:4">
      <c r="A2048" s="152" t="s">
        <v>11039</v>
      </c>
      <c r="B2048" s="151" t="s">
        <v>11040</v>
      </c>
      <c r="C2048" s="150" t="s">
        <v>145</v>
      </c>
      <c r="D2048" s="153" t="s">
        <v>16</v>
      </c>
    </row>
    <row r="2049" spans="1:4">
      <c r="A2049" s="152" t="s">
        <v>11041</v>
      </c>
      <c r="B2049" s="151" t="s">
        <v>11042</v>
      </c>
      <c r="C2049" s="150" t="s">
        <v>145</v>
      </c>
      <c r="D2049" s="153" t="s">
        <v>16</v>
      </c>
    </row>
    <row r="2050" spans="1:4">
      <c r="A2050" s="152" t="s">
        <v>11043</v>
      </c>
      <c r="B2050" s="151" t="s">
        <v>11044</v>
      </c>
      <c r="C2050" s="150" t="s">
        <v>145</v>
      </c>
      <c r="D2050" s="153" t="s">
        <v>16</v>
      </c>
    </row>
    <row r="2051" spans="1:4">
      <c r="A2051" s="152" t="s">
        <v>11045</v>
      </c>
      <c r="B2051" s="151" t="s">
        <v>11046</v>
      </c>
      <c r="C2051" s="150" t="s">
        <v>145</v>
      </c>
      <c r="D2051" s="153" t="s">
        <v>16</v>
      </c>
    </row>
    <row r="2052" spans="1:4">
      <c r="A2052" s="152">
        <v>8980</v>
      </c>
      <c r="B2052" s="151" t="s">
        <v>15648</v>
      </c>
      <c r="D2052" s="153" t="s">
        <v>16</v>
      </c>
    </row>
    <row r="2053" spans="1:4">
      <c r="A2053" s="152" t="s">
        <v>11047</v>
      </c>
      <c r="B2053" s="151" t="s">
        <v>11048</v>
      </c>
      <c r="C2053" s="150" t="s">
        <v>145</v>
      </c>
      <c r="D2053" s="153" t="s">
        <v>16</v>
      </c>
    </row>
    <row r="2054" spans="1:4">
      <c r="A2054" s="152" t="s">
        <v>11049</v>
      </c>
      <c r="B2054" s="151" t="s">
        <v>11050</v>
      </c>
      <c r="C2054" s="150" t="s">
        <v>145</v>
      </c>
      <c r="D2054" s="153" t="s">
        <v>16</v>
      </c>
    </row>
    <row r="2055" spans="1:4">
      <c r="A2055" s="152" t="s">
        <v>11051</v>
      </c>
      <c r="B2055" s="151" t="s">
        <v>11052</v>
      </c>
      <c r="C2055" s="150" t="s">
        <v>145</v>
      </c>
      <c r="D2055" s="153" t="s">
        <v>16</v>
      </c>
    </row>
    <row r="2056" spans="1:4">
      <c r="A2056" s="152" t="s">
        <v>11053</v>
      </c>
      <c r="B2056" s="151" t="s">
        <v>11054</v>
      </c>
      <c r="C2056" s="150" t="s">
        <v>145</v>
      </c>
      <c r="D2056" s="153" t="s">
        <v>16</v>
      </c>
    </row>
    <row r="2057" spans="1:4">
      <c r="A2057" s="152" t="s">
        <v>11055</v>
      </c>
      <c r="B2057" s="151" t="s">
        <v>11056</v>
      </c>
      <c r="C2057" s="150" t="s">
        <v>145</v>
      </c>
      <c r="D2057" s="153" t="s">
        <v>16</v>
      </c>
    </row>
    <row r="2058" spans="1:4">
      <c r="A2058" s="152" t="s">
        <v>11057</v>
      </c>
      <c r="B2058" s="151" t="s">
        <v>11058</v>
      </c>
      <c r="C2058" s="150" t="s">
        <v>145</v>
      </c>
      <c r="D2058" s="153" t="s">
        <v>16</v>
      </c>
    </row>
    <row r="2059" spans="1:4">
      <c r="A2059" s="152" t="s">
        <v>11059</v>
      </c>
      <c r="B2059" s="151" t="s">
        <v>11060</v>
      </c>
      <c r="C2059" s="150" t="s">
        <v>145</v>
      </c>
      <c r="D2059" s="153" t="s">
        <v>16</v>
      </c>
    </row>
    <row r="2060" spans="1:4">
      <c r="A2060" s="152" t="s">
        <v>11061</v>
      </c>
      <c r="B2060" s="151" t="s">
        <v>11062</v>
      </c>
      <c r="C2060" s="150" t="s">
        <v>145</v>
      </c>
      <c r="D2060" s="153" t="s">
        <v>16</v>
      </c>
    </row>
    <row r="2061" spans="1:4">
      <c r="A2061" s="152" t="s">
        <v>11063</v>
      </c>
      <c r="B2061" s="151" t="s">
        <v>11064</v>
      </c>
      <c r="C2061" s="150" t="s">
        <v>145</v>
      </c>
      <c r="D2061" s="153" t="s">
        <v>16</v>
      </c>
    </row>
    <row r="2062" spans="1:4">
      <c r="A2062" s="152">
        <v>8981</v>
      </c>
      <c r="B2062" s="151" t="s">
        <v>15649</v>
      </c>
      <c r="D2062" s="153" t="s">
        <v>16</v>
      </c>
    </row>
    <row r="2063" spans="1:4">
      <c r="A2063" s="152" t="s">
        <v>11065</v>
      </c>
      <c r="B2063" s="151" t="s">
        <v>11066</v>
      </c>
      <c r="C2063" s="150" t="s">
        <v>145</v>
      </c>
      <c r="D2063" s="153" t="s">
        <v>16</v>
      </c>
    </row>
    <row r="2064" spans="1:4">
      <c r="A2064" s="152" t="s">
        <v>11067</v>
      </c>
      <c r="B2064" s="151" t="s">
        <v>11068</v>
      </c>
      <c r="C2064" s="150" t="s">
        <v>145</v>
      </c>
      <c r="D2064" s="153" t="s">
        <v>16</v>
      </c>
    </row>
    <row r="2065" spans="1:4">
      <c r="A2065" s="152" t="s">
        <v>11069</v>
      </c>
      <c r="B2065" s="151" t="s">
        <v>11070</v>
      </c>
      <c r="C2065" s="150" t="s">
        <v>145</v>
      </c>
      <c r="D2065" s="153" t="s">
        <v>16</v>
      </c>
    </row>
    <row r="2066" spans="1:4">
      <c r="A2066" s="152" t="s">
        <v>11071</v>
      </c>
      <c r="B2066" s="151" t="s">
        <v>11072</v>
      </c>
      <c r="C2066" s="150" t="s">
        <v>145</v>
      </c>
      <c r="D2066" s="153" t="s">
        <v>16</v>
      </c>
    </row>
    <row r="2067" spans="1:4">
      <c r="A2067" s="152" t="s">
        <v>11073</v>
      </c>
      <c r="B2067" s="151" t="s">
        <v>11074</v>
      </c>
      <c r="C2067" s="150" t="s">
        <v>145</v>
      </c>
      <c r="D2067" s="153" t="s">
        <v>16</v>
      </c>
    </row>
    <row r="2068" spans="1:4">
      <c r="A2068" s="152" t="s">
        <v>11075</v>
      </c>
      <c r="B2068" s="151" t="s">
        <v>11076</v>
      </c>
      <c r="C2068" s="150" t="s">
        <v>145</v>
      </c>
      <c r="D2068" s="153" t="s">
        <v>16</v>
      </c>
    </row>
    <row r="2069" spans="1:4">
      <c r="A2069" s="152" t="s">
        <v>11077</v>
      </c>
      <c r="B2069" s="151" t="s">
        <v>11078</v>
      </c>
      <c r="C2069" s="150" t="s">
        <v>145</v>
      </c>
      <c r="D2069" s="153" t="s">
        <v>16</v>
      </c>
    </row>
    <row r="2070" spans="1:4">
      <c r="A2070" s="152" t="s">
        <v>11079</v>
      </c>
      <c r="B2070" s="151" t="s">
        <v>11080</v>
      </c>
      <c r="C2070" s="150" t="s">
        <v>145</v>
      </c>
      <c r="D2070" s="153" t="s">
        <v>16</v>
      </c>
    </row>
    <row r="2071" spans="1:4">
      <c r="A2071" s="152" t="s">
        <v>11081</v>
      </c>
      <c r="B2071" s="151" t="s">
        <v>11082</v>
      </c>
      <c r="C2071" s="150" t="s">
        <v>145</v>
      </c>
      <c r="D2071" s="153" t="s">
        <v>16</v>
      </c>
    </row>
    <row r="2072" spans="1:4">
      <c r="A2072" s="152" t="s">
        <v>11083</v>
      </c>
      <c r="B2072" s="151" t="s">
        <v>11084</v>
      </c>
      <c r="C2072" s="150" t="s">
        <v>145</v>
      </c>
      <c r="D2072" s="153" t="s">
        <v>16</v>
      </c>
    </row>
    <row r="2073" spans="1:4">
      <c r="A2073" s="152" t="s">
        <v>11085</v>
      </c>
      <c r="B2073" s="151" t="s">
        <v>11086</v>
      </c>
      <c r="C2073" s="150" t="s">
        <v>145</v>
      </c>
      <c r="D2073" s="153" t="s">
        <v>16</v>
      </c>
    </row>
    <row r="2074" spans="1:4">
      <c r="A2074" s="152" t="s">
        <v>11087</v>
      </c>
      <c r="B2074" s="151" t="s">
        <v>11088</v>
      </c>
      <c r="C2074" s="150" t="s">
        <v>145</v>
      </c>
      <c r="D2074" s="153" t="s">
        <v>16</v>
      </c>
    </row>
    <row r="2075" spans="1:4">
      <c r="A2075" s="152" t="s">
        <v>11089</v>
      </c>
      <c r="B2075" s="151" t="s">
        <v>11090</v>
      </c>
      <c r="C2075" s="150" t="s">
        <v>145</v>
      </c>
      <c r="D2075" s="153" t="s">
        <v>16</v>
      </c>
    </row>
    <row r="2076" spans="1:4">
      <c r="A2076" s="152" t="s">
        <v>11091</v>
      </c>
      <c r="B2076" s="151" t="s">
        <v>11092</v>
      </c>
      <c r="C2076" s="150" t="s">
        <v>145</v>
      </c>
      <c r="D2076" s="153" t="s">
        <v>16</v>
      </c>
    </row>
    <row r="2077" spans="1:4">
      <c r="A2077" s="152" t="s">
        <v>11093</v>
      </c>
      <c r="B2077" s="151" t="s">
        <v>11094</v>
      </c>
      <c r="C2077" s="150" t="s">
        <v>145</v>
      </c>
      <c r="D2077" s="153" t="s">
        <v>16</v>
      </c>
    </row>
    <row r="2078" spans="1:4">
      <c r="A2078" s="152" t="s">
        <v>11095</v>
      </c>
      <c r="B2078" s="151" t="s">
        <v>11096</v>
      </c>
      <c r="C2078" s="150" t="s">
        <v>145</v>
      </c>
      <c r="D2078" s="153" t="s">
        <v>16</v>
      </c>
    </row>
    <row r="2079" spans="1:4">
      <c r="A2079" s="152" t="s">
        <v>11097</v>
      </c>
      <c r="B2079" s="151" t="s">
        <v>11098</v>
      </c>
      <c r="C2079" s="150" t="s">
        <v>145</v>
      </c>
      <c r="D2079" s="153" t="s">
        <v>16</v>
      </c>
    </row>
    <row r="2080" spans="1:4">
      <c r="A2080" s="152" t="s">
        <v>11099</v>
      </c>
      <c r="B2080" s="151" t="s">
        <v>11100</v>
      </c>
      <c r="C2080" s="150" t="s">
        <v>145</v>
      </c>
      <c r="D2080" s="153" t="s">
        <v>16</v>
      </c>
    </row>
    <row r="2081" spans="1:4">
      <c r="A2081" s="152" t="s">
        <v>11101</v>
      </c>
      <c r="B2081" s="151" t="s">
        <v>11102</v>
      </c>
      <c r="C2081" s="150" t="s">
        <v>145</v>
      </c>
      <c r="D2081" s="153" t="s">
        <v>16</v>
      </c>
    </row>
    <row r="2082" spans="1:4">
      <c r="A2082" s="152" t="s">
        <v>11103</v>
      </c>
      <c r="B2082" s="151" t="s">
        <v>11104</v>
      </c>
      <c r="C2082" s="150" t="s">
        <v>145</v>
      </c>
      <c r="D2082" s="153" t="s">
        <v>16</v>
      </c>
    </row>
    <row r="2083" spans="1:4">
      <c r="A2083" s="152" t="s">
        <v>11105</v>
      </c>
      <c r="B2083" s="151" t="s">
        <v>11106</v>
      </c>
      <c r="C2083" s="150" t="s">
        <v>145</v>
      </c>
      <c r="D2083" s="153" t="s">
        <v>16</v>
      </c>
    </row>
    <row r="2084" spans="1:4">
      <c r="A2084" s="152" t="s">
        <v>11107</v>
      </c>
      <c r="B2084" s="151" t="s">
        <v>11108</v>
      </c>
      <c r="C2084" s="150" t="s">
        <v>145</v>
      </c>
      <c r="D2084" s="153" t="s">
        <v>16</v>
      </c>
    </row>
    <row r="2085" spans="1:4">
      <c r="A2085" s="152" t="s">
        <v>11109</v>
      </c>
      <c r="B2085" s="151" t="s">
        <v>11110</v>
      </c>
      <c r="C2085" s="150" t="s">
        <v>145</v>
      </c>
      <c r="D2085" s="153" t="s">
        <v>16</v>
      </c>
    </row>
    <row r="2086" spans="1:4">
      <c r="A2086" s="152">
        <v>8982</v>
      </c>
      <c r="B2086" s="151" t="s">
        <v>15650</v>
      </c>
      <c r="D2086" s="153" t="s">
        <v>16</v>
      </c>
    </row>
    <row r="2087" spans="1:4">
      <c r="A2087" s="152" t="s">
        <v>11111</v>
      </c>
      <c r="B2087" s="151" t="s">
        <v>11112</v>
      </c>
      <c r="C2087" s="150" t="s">
        <v>145</v>
      </c>
      <c r="D2087" s="153" t="s">
        <v>16</v>
      </c>
    </row>
    <row r="2088" spans="1:4">
      <c r="A2088" s="152" t="s">
        <v>11113</v>
      </c>
      <c r="B2088" s="151" t="s">
        <v>11114</v>
      </c>
      <c r="C2088" s="150" t="s">
        <v>145</v>
      </c>
      <c r="D2088" s="153" t="s">
        <v>16</v>
      </c>
    </row>
    <row r="2089" spans="1:4">
      <c r="A2089" s="152" t="s">
        <v>11115</v>
      </c>
      <c r="B2089" s="151" t="s">
        <v>11116</v>
      </c>
      <c r="C2089" s="150" t="s">
        <v>145</v>
      </c>
      <c r="D2089" s="153" t="s">
        <v>16</v>
      </c>
    </row>
    <row r="2090" spans="1:4">
      <c r="A2090" s="152" t="s">
        <v>11117</v>
      </c>
      <c r="B2090" s="151" t="s">
        <v>11118</v>
      </c>
      <c r="C2090" s="150" t="s">
        <v>145</v>
      </c>
      <c r="D2090" s="153" t="s">
        <v>16</v>
      </c>
    </row>
    <row r="2091" spans="1:4">
      <c r="A2091" s="152">
        <v>8983</v>
      </c>
      <c r="B2091" s="151" t="s">
        <v>15651</v>
      </c>
      <c r="D2091" s="153" t="s">
        <v>16</v>
      </c>
    </row>
    <row r="2092" spans="1:4">
      <c r="A2092" s="152" t="s">
        <v>11119</v>
      </c>
      <c r="B2092" s="151" t="s">
        <v>11120</v>
      </c>
      <c r="C2092" s="150" t="s">
        <v>145</v>
      </c>
      <c r="D2092" s="153" t="s">
        <v>16</v>
      </c>
    </row>
    <row r="2093" spans="1:4">
      <c r="A2093" s="152" t="s">
        <v>11121</v>
      </c>
      <c r="B2093" s="151" t="s">
        <v>11122</v>
      </c>
      <c r="C2093" s="150" t="s">
        <v>145</v>
      </c>
      <c r="D2093" s="153" t="s">
        <v>16</v>
      </c>
    </row>
    <row r="2094" spans="1:4">
      <c r="A2094" s="152" t="s">
        <v>11123</v>
      </c>
      <c r="B2094" s="151" t="s">
        <v>11124</v>
      </c>
      <c r="C2094" s="150" t="s">
        <v>145</v>
      </c>
      <c r="D2094" s="153" t="s">
        <v>16</v>
      </c>
    </row>
    <row r="2095" spans="1:4">
      <c r="A2095" s="152" t="s">
        <v>11125</v>
      </c>
      <c r="B2095" s="151" t="s">
        <v>11126</v>
      </c>
      <c r="C2095" s="150" t="s">
        <v>145</v>
      </c>
      <c r="D2095" s="153" t="s">
        <v>16</v>
      </c>
    </row>
    <row r="2096" spans="1:4">
      <c r="A2096" s="152" t="s">
        <v>11127</v>
      </c>
      <c r="B2096" s="151" t="s">
        <v>11128</v>
      </c>
      <c r="C2096" s="150" t="s">
        <v>145</v>
      </c>
      <c r="D2096" s="153" t="s">
        <v>16</v>
      </c>
    </row>
    <row r="2097" spans="1:4">
      <c r="A2097" s="152" t="s">
        <v>11129</v>
      </c>
      <c r="B2097" s="151" t="s">
        <v>11130</v>
      </c>
      <c r="C2097" s="150" t="s">
        <v>145</v>
      </c>
      <c r="D2097" s="153" t="s">
        <v>16</v>
      </c>
    </row>
    <row r="2098" spans="1:4">
      <c r="A2098" s="152" t="s">
        <v>11131</v>
      </c>
      <c r="B2098" s="151" t="s">
        <v>11132</v>
      </c>
      <c r="C2098" s="150" t="s">
        <v>145</v>
      </c>
      <c r="D2098" s="153" t="s">
        <v>16</v>
      </c>
    </row>
    <row r="2099" spans="1:4">
      <c r="A2099" s="152" t="s">
        <v>11133</v>
      </c>
      <c r="B2099" s="151" t="s">
        <v>11134</v>
      </c>
      <c r="C2099" s="150" t="s">
        <v>145</v>
      </c>
      <c r="D2099" s="153" t="s">
        <v>16</v>
      </c>
    </row>
    <row r="2100" spans="1:4">
      <c r="A2100" s="152" t="s">
        <v>11135</v>
      </c>
      <c r="B2100" s="151" t="s">
        <v>11136</v>
      </c>
      <c r="C2100" s="150" t="s">
        <v>145</v>
      </c>
      <c r="D2100" s="153" t="s">
        <v>16</v>
      </c>
    </row>
    <row r="2101" spans="1:4">
      <c r="A2101" s="152">
        <v>8984</v>
      </c>
      <c r="B2101" s="151" t="s">
        <v>15652</v>
      </c>
      <c r="D2101" s="153" t="s">
        <v>16</v>
      </c>
    </row>
    <row r="2102" spans="1:4">
      <c r="A2102" s="152" t="s">
        <v>11137</v>
      </c>
      <c r="B2102" s="151" t="s">
        <v>11138</v>
      </c>
      <c r="C2102" s="150" t="s">
        <v>145</v>
      </c>
      <c r="D2102" s="153" t="s">
        <v>16</v>
      </c>
    </row>
    <row r="2103" spans="1:4">
      <c r="A2103" s="152" t="s">
        <v>11139</v>
      </c>
      <c r="B2103" s="151" t="s">
        <v>11140</v>
      </c>
      <c r="C2103" s="150" t="s">
        <v>145</v>
      </c>
      <c r="D2103" s="153" t="s">
        <v>16</v>
      </c>
    </row>
    <row r="2104" spans="1:4">
      <c r="A2104" s="152" t="s">
        <v>11141</v>
      </c>
      <c r="B2104" s="151" t="s">
        <v>11142</v>
      </c>
      <c r="C2104" s="150" t="s">
        <v>145</v>
      </c>
      <c r="D2104" s="153" t="s">
        <v>16</v>
      </c>
    </row>
    <row r="2105" spans="1:4">
      <c r="A2105" s="152" t="s">
        <v>11143</v>
      </c>
      <c r="B2105" s="151" t="s">
        <v>11144</v>
      </c>
      <c r="C2105" s="150" t="s">
        <v>145</v>
      </c>
      <c r="D2105" s="153" t="s">
        <v>16</v>
      </c>
    </row>
    <row r="2106" spans="1:4">
      <c r="A2106" s="152" t="s">
        <v>11145</v>
      </c>
      <c r="B2106" s="151" t="s">
        <v>11146</v>
      </c>
      <c r="C2106" s="150" t="s">
        <v>145</v>
      </c>
      <c r="D2106" s="153" t="s">
        <v>16</v>
      </c>
    </row>
    <row r="2107" spans="1:4">
      <c r="A2107" s="152" t="s">
        <v>11147</v>
      </c>
      <c r="B2107" s="151" t="s">
        <v>11148</v>
      </c>
      <c r="C2107" s="150" t="s">
        <v>145</v>
      </c>
      <c r="D2107" s="153" t="s">
        <v>16</v>
      </c>
    </row>
    <row r="2108" spans="1:4">
      <c r="A2108" s="152" t="s">
        <v>11149</v>
      </c>
      <c r="B2108" s="151" t="s">
        <v>11150</v>
      </c>
      <c r="C2108" s="150" t="s">
        <v>145</v>
      </c>
      <c r="D2108" s="153" t="s">
        <v>16</v>
      </c>
    </row>
    <row r="2109" spans="1:4">
      <c r="A2109" s="152" t="s">
        <v>11151</v>
      </c>
      <c r="B2109" s="151" t="s">
        <v>11152</v>
      </c>
      <c r="C2109" s="150" t="s">
        <v>145</v>
      </c>
      <c r="D2109" s="153" t="s">
        <v>16</v>
      </c>
    </row>
    <row r="2110" spans="1:4">
      <c r="A2110" s="152" t="s">
        <v>11153</v>
      </c>
      <c r="B2110" s="151" t="s">
        <v>11154</v>
      </c>
      <c r="C2110" s="150" t="s">
        <v>145</v>
      </c>
      <c r="D2110" s="153" t="s">
        <v>16</v>
      </c>
    </row>
    <row r="2111" spans="1:4">
      <c r="A2111" s="152" t="s">
        <v>11155</v>
      </c>
      <c r="B2111" s="151" t="s">
        <v>11156</v>
      </c>
      <c r="C2111" s="150" t="s">
        <v>145</v>
      </c>
      <c r="D2111" s="153" t="s">
        <v>16</v>
      </c>
    </row>
    <row r="2112" spans="1:4">
      <c r="A2112" s="152" t="s">
        <v>11157</v>
      </c>
      <c r="B2112" s="151" t="s">
        <v>11158</v>
      </c>
      <c r="C2112" s="150" t="s">
        <v>145</v>
      </c>
      <c r="D2112" s="153" t="s">
        <v>16</v>
      </c>
    </row>
    <row r="2113" spans="1:4">
      <c r="A2113" s="152" t="s">
        <v>11159</v>
      </c>
      <c r="B2113" s="151" t="s">
        <v>11160</v>
      </c>
      <c r="C2113" s="150" t="s">
        <v>145</v>
      </c>
      <c r="D2113" s="153" t="s">
        <v>16</v>
      </c>
    </row>
    <row r="2114" spans="1:4">
      <c r="A2114" s="152" t="s">
        <v>11161</v>
      </c>
      <c r="B2114" s="151" t="s">
        <v>11162</v>
      </c>
      <c r="C2114" s="150" t="s">
        <v>145</v>
      </c>
      <c r="D2114" s="153" t="s">
        <v>16</v>
      </c>
    </row>
    <row r="2115" spans="1:4">
      <c r="A2115" s="152" t="s">
        <v>11163</v>
      </c>
      <c r="B2115" s="151" t="s">
        <v>11164</v>
      </c>
      <c r="C2115" s="150" t="s">
        <v>145</v>
      </c>
      <c r="D2115" s="153" t="s">
        <v>16</v>
      </c>
    </row>
    <row r="2116" spans="1:4">
      <c r="A2116" s="152" t="s">
        <v>11165</v>
      </c>
      <c r="B2116" s="151" t="s">
        <v>11166</v>
      </c>
      <c r="C2116" s="150" t="s">
        <v>145</v>
      </c>
      <c r="D2116" s="153" t="s">
        <v>16</v>
      </c>
    </row>
    <row r="2117" spans="1:4">
      <c r="A2117" s="152" t="s">
        <v>11167</v>
      </c>
      <c r="B2117" s="151" t="s">
        <v>11168</v>
      </c>
      <c r="C2117" s="150" t="s">
        <v>145</v>
      </c>
      <c r="D2117" s="153" t="s">
        <v>16</v>
      </c>
    </row>
    <row r="2118" spans="1:4">
      <c r="A2118" s="152" t="s">
        <v>11169</v>
      </c>
      <c r="B2118" s="151" t="s">
        <v>11170</v>
      </c>
      <c r="C2118" s="150" t="s">
        <v>145</v>
      </c>
      <c r="D2118" s="153" t="s">
        <v>16</v>
      </c>
    </row>
    <row r="2119" spans="1:4">
      <c r="A2119" s="152" t="s">
        <v>11171</v>
      </c>
      <c r="B2119" s="151" t="s">
        <v>11172</v>
      </c>
      <c r="C2119" s="150" t="s">
        <v>145</v>
      </c>
      <c r="D2119" s="153" t="s">
        <v>16</v>
      </c>
    </row>
    <row r="2120" spans="1:4">
      <c r="A2120" s="152">
        <v>8985</v>
      </c>
      <c r="B2120" s="151" t="s">
        <v>15653</v>
      </c>
      <c r="D2120" s="153" t="s">
        <v>16</v>
      </c>
    </row>
    <row r="2121" spans="1:4">
      <c r="A2121" s="152" t="s">
        <v>11173</v>
      </c>
      <c r="B2121" s="151" t="s">
        <v>11174</v>
      </c>
      <c r="C2121" s="150" t="s">
        <v>145</v>
      </c>
      <c r="D2121" s="153" t="s">
        <v>16</v>
      </c>
    </row>
    <row r="2122" spans="1:4">
      <c r="A2122" s="152" t="s">
        <v>11175</v>
      </c>
      <c r="B2122" s="151" t="s">
        <v>11176</v>
      </c>
      <c r="C2122" s="150" t="s">
        <v>145</v>
      </c>
      <c r="D2122" s="153" t="s">
        <v>16</v>
      </c>
    </row>
    <row r="2123" spans="1:4">
      <c r="A2123" s="152" t="s">
        <v>11177</v>
      </c>
      <c r="B2123" s="151" t="s">
        <v>11178</v>
      </c>
      <c r="C2123" s="150" t="s">
        <v>145</v>
      </c>
      <c r="D2123" s="153" t="s">
        <v>16</v>
      </c>
    </row>
    <row r="2124" spans="1:4">
      <c r="A2124" s="152" t="s">
        <v>11179</v>
      </c>
      <c r="B2124" s="151" t="s">
        <v>11180</v>
      </c>
      <c r="C2124" s="150" t="s">
        <v>145</v>
      </c>
      <c r="D2124" s="153" t="s">
        <v>16</v>
      </c>
    </row>
    <row r="2125" spans="1:4">
      <c r="A2125" s="152" t="s">
        <v>11181</v>
      </c>
      <c r="B2125" s="151" t="s">
        <v>11182</v>
      </c>
      <c r="C2125" s="150" t="s">
        <v>145</v>
      </c>
      <c r="D2125" s="153" t="s">
        <v>16</v>
      </c>
    </row>
    <row r="2126" spans="1:4">
      <c r="A2126" s="152" t="s">
        <v>11183</v>
      </c>
      <c r="B2126" s="151" t="s">
        <v>11184</v>
      </c>
      <c r="C2126" s="150" t="s">
        <v>145</v>
      </c>
      <c r="D2126" s="153" t="s">
        <v>16</v>
      </c>
    </row>
    <row r="2127" spans="1:4">
      <c r="A2127" s="152" t="s">
        <v>11185</v>
      </c>
      <c r="B2127" s="151" t="s">
        <v>11186</v>
      </c>
      <c r="C2127" s="150" t="s">
        <v>145</v>
      </c>
      <c r="D2127" s="153" t="s">
        <v>16</v>
      </c>
    </row>
    <row r="2128" spans="1:4">
      <c r="A2128" s="152">
        <v>8986</v>
      </c>
      <c r="B2128" s="151" t="s">
        <v>15654</v>
      </c>
      <c r="D2128" s="153" t="s">
        <v>16</v>
      </c>
    </row>
    <row r="2129" spans="1:4">
      <c r="A2129" s="152" t="s">
        <v>11187</v>
      </c>
      <c r="B2129" s="151" t="s">
        <v>11188</v>
      </c>
      <c r="C2129" s="150" t="s">
        <v>8153</v>
      </c>
      <c r="D2129" s="153" t="s">
        <v>16</v>
      </c>
    </row>
    <row r="2130" spans="1:4">
      <c r="A2130" s="152" t="s">
        <v>11189</v>
      </c>
      <c r="B2130" s="151" t="s">
        <v>11190</v>
      </c>
      <c r="C2130" s="150" t="s">
        <v>8153</v>
      </c>
      <c r="D2130" s="153" t="s">
        <v>16</v>
      </c>
    </row>
    <row r="2131" spans="1:4">
      <c r="A2131" s="152" t="s">
        <v>11191</v>
      </c>
      <c r="B2131" s="151" t="s">
        <v>11192</v>
      </c>
      <c r="C2131" s="150" t="s">
        <v>8153</v>
      </c>
      <c r="D2131" s="153" t="s">
        <v>16</v>
      </c>
    </row>
    <row r="2132" spans="1:4">
      <c r="A2132" s="152" t="s">
        <v>11193</v>
      </c>
      <c r="B2132" s="151" t="s">
        <v>11194</v>
      </c>
      <c r="C2132" s="150" t="s">
        <v>8153</v>
      </c>
      <c r="D2132" s="153" t="s">
        <v>16</v>
      </c>
    </row>
    <row r="2133" spans="1:4">
      <c r="A2133" s="152" t="s">
        <v>11195</v>
      </c>
      <c r="B2133" s="151" t="s">
        <v>11196</v>
      </c>
      <c r="C2133" s="150" t="s">
        <v>8153</v>
      </c>
      <c r="D2133" s="153" t="s">
        <v>16</v>
      </c>
    </row>
    <row r="2134" spans="1:4">
      <c r="A2134" s="152" t="s">
        <v>11197</v>
      </c>
      <c r="B2134" s="151" t="s">
        <v>11198</v>
      </c>
      <c r="C2134" s="150" t="s">
        <v>8153</v>
      </c>
      <c r="D2134" s="153" t="s">
        <v>16</v>
      </c>
    </row>
    <row r="2135" spans="1:4">
      <c r="A2135" s="152" t="s">
        <v>11199</v>
      </c>
      <c r="B2135" s="151" t="s">
        <v>11200</v>
      </c>
      <c r="C2135" s="150" t="s">
        <v>8153</v>
      </c>
      <c r="D2135" s="153" t="s">
        <v>16</v>
      </c>
    </row>
    <row r="2136" spans="1:4">
      <c r="A2136" s="152" t="s">
        <v>11201</v>
      </c>
      <c r="B2136" s="151" t="s">
        <v>11202</v>
      </c>
      <c r="C2136" s="150" t="s">
        <v>8153</v>
      </c>
      <c r="D2136" s="153" t="s">
        <v>16</v>
      </c>
    </row>
    <row r="2137" spans="1:4">
      <c r="A2137" s="152" t="s">
        <v>11203</v>
      </c>
      <c r="B2137" s="151" t="s">
        <v>11204</v>
      </c>
      <c r="C2137" s="150" t="s">
        <v>8153</v>
      </c>
      <c r="D2137" s="153" t="s">
        <v>16</v>
      </c>
    </row>
    <row r="2138" spans="1:4">
      <c r="A2138" s="152" t="s">
        <v>11205</v>
      </c>
      <c r="B2138" s="151" t="s">
        <v>11206</v>
      </c>
      <c r="C2138" s="150" t="s">
        <v>8153</v>
      </c>
      <c r="D2138" s="153" t="s">
        <v>16</v>
      </c>
    </row>
    <row r="2139" spans="1:4">
      <c r="A2139" s="152" t="s">
        <v>11207</v>
      </c>
      <c r="B2139" s="151" t="s">
        <v>11208</v>
      </c>
      <c r="C2139" s="150" t="s">
        <v>8153</v>
      </c>
      <c r="D2139" s="153" t="s">
        <v>16</v>
      </c>
    </row>
    <row r="2140" spans="1:4">
      <c r="A2140" s="152" t="s">
        <v>11209</v>
      </c>
      <c r="B2140" s="151" t="s">
        <v>11210</v>
      </c>
      <c r="C2140" s="150" t="s">
        <v>8153</v>
      </c>
      <c r="D2140" s="153" t="s">
        <v>16</v>
      </c>
    </row>
    <row r="2141" spans="1:4">
      <c r="A2141" s="152" t="s">
        <v>11211</v>
      </c>
      <c r="B2141" s="151" t="s">
        <v>11212</v>
      </c>
      <c r="C2141" s="150" t="s">
        <v>8153</v>
      </c>
      <c r="D2141" s="153" t="s">
        <v>16</v>
      </c>
    </row>
    <row r="2142" spans="1:4">
      <c r="A2142" s="152" t="s">
        <v>11213</v>
      </c>
      <c r="B2142" s="151" t="s">
        <v>11214</v>
      </c>
      <c r="C2142" s="150" t="s">
        <v>8153</v>
      </c>
      <c r="D2142" s="153" t="s">
        <v>16</v>
      </c>
    </row>
    <row r="2143" spans="1:4">
      <c r="A2143" s="152" t="s">
        <v>11215</v>
      </c>
      <c r="B2143" s="151" t="s">
        <v>11216</v>
      </c>
      <c r="C2143" s="150" t="s">
        <v>8153</v>
      </c>
      <c r="D2143" s="153" t="s">
        <v>16</v>
      </c>
    </row>
    <row r="2144" spans="1:4">
      <c r="A2144" s="152" t="s">
        <v>11217</v>
      </c>
      <c r="B2144" s="151" t="s">
        <v>11218</v>
      </c>
      <c r="C2144" s="150" t="s">
        <v>8153</v>
      </c>
      <c r="D2144" s="153" t="s">
        <v>16</v>
      </c>
    </row>
    <row r="2145" spans="1:4">
      <c r="A2145" s="152" t="s">
        <v>11219</v>
      </c>
      <c r="B2145" s="151" t="s">
        <v>11220</v>
      </c>
      <c r="C2145" s="150" t="s">
        <v>8153</v>
      </c>
      <c r="D2145" s="153" t="s">
        <v>16</v>
      </c>
    </row>
    <row r="2146" spans="1:4">
      <c r="A2146" s="152" t="s">
        <v>11221</v>
      </c>
      <c r="B2146" s="151" t="s">
        <v>11222</v>
      </c>
      <c r="C2146" s="150" t="s">
        <v>8153</v>
      </c>
      <c r="D2146" s="153" t="s">
        <v>16</v>
      </c>
    </row>
    <row r="2147" spans="1:4">
      <c r="A2147" s="152" t="s">
        <v>11223</v>
      </c>
      <c r="B2147" s="151" t="s">
        <v>11224</v>
      </c>
      <c r="C2147" s="150" t="s">
        <v>8153</v>
      </c>
      <c r="D2147" s="153" t="s">
        <v>16</v>
      </c>
    </row>
    <row r="2148" spans="1:4">
      <c r="A2148" s="152" t="s">
        <v>11225</v>
      </c>
      <c r="B2148" s="151" t="s">
        <v>11226</v>
      </c>
      <c r="C2148" s="150" t="s">
        <v>8153</v>
      </c>
      <c r="D2148" s="153" t="s">
        <v>16</v>
      </c>
    </row>
    <row r="2149" spans="1:4">
      <c r="A2149" s="152" t="s">
        <v>11227</v>
      </c>
      <c r="B2149" s="151" t="s">
        <v>11228</v>
      </c>
      <c r="C2149" s="150" t="s">
        <v>8153</v>
      </c>
      <c r="D2149" s="153" t="s">
        <v>16</v>
      </c>
    </row>
    <row r="2150" spans="1:4">
      <c r="A2150" s="152" t="s">
        <v>11229</v>
      </c>
      <c r="B2150" s="151" t="s">
        <v>11230</v>
      </c>
      <c r="C2150" s="150" t="s">
        <v>8153</v>
      </c>
      <c r="D2150" s="153" t="s">
        <v>16</v>
      </c>
    </row>
    <row r="2151" spans="1:4">
      <c r="A2151" s="152" t="s">
        <v>11231</v>
      </c>
      <c r="B2151" s="151" t="s">
        <v>11232</v>
      </c>
      <c r="C2151" s="150" t="s">
        <v>8153</v>
      </c>
      <c r="D2151" s="153" t="s">
        <v>16</v>
      </c>
    </row>
    <row r="2152" spans="1:4">
      <c r="A2152" s="152" t="s">
        <v>11233</v>
      </c>
      <c r="B2152" s="151" t="s">
        <v>11234</v>
      </c>
      <c r="C2152" s="150" t="s">
        <v>8153</v>
      </c>
      <c r="D2152" s="153" t="s">
        <v>16</v>
      </c>
    </row>
    <row r="2153" spans="1:4">
      <c r="A2153" s="152" t="s">
        <v>11235</v>
      </c>
      <c r="B2153" s="151" t="s">
        <v>11236</v>
      </c>
      <c r="C2153" s="150" t="s">
        <v>8153</v>
      </c>
      <c r="D2153" s="153" t="s">
        <v>16</v>
      </c>
    </row>
    <row r="2154" spans="1:4">
      <c r="A2154" s="152" t="s">
        <v>11237</v>
      </c>
      <c r="B2154" s="151" t="s">
        <v>11238</v>
      </c>
      <c r="C2154" s="150" t="s">
        <v>8153</v>
      </c>
      <c r="D2154" s="153" t="s">
        <v>16</v>
      </c>
    </row>
    <row r="2155" spans="1:4">
      <c r="A2155" s="152" t="s">
        <v>11239</v>
      </c>
      <c r="B2155" s="151" t="s">
        <v>11240</v>
      </c>
      <c r="C2155" s="150" t="s">
        <v>8153</v>
      </c>
      <c r="D2155" s="153" t="s">
        <v>16</v>
      </c>
    </row>
    <row r="2156" spans="1:4">
      <c r="A2156" s="152" t="s">
        <v>11241</v>
      </c>
      <c r="B2156" s="151" t="s">
        <v>11242</v>
      </c>
      <c r="C2156" s="150" t="s">
        <v>8153</v>
      </c>
      <c r="D2156" s="153" t="s">
        <v>16</v>
      </c>
    </row>
    <row r="2157" spans="1:4">
      <c r="A2157" s="152" t="s">
        <v>11243</v>
      </c>
      <c r="B2157" s="151" t="s">
        <v>11244</v>
      </c>
      <c r="C2157" s="150" t="s">
        <v>8153</v>
      </c>
      <c r="D2157" s="153" t="s">
        <v>16</v>
      </c>
    </row>
    <row r="2158" spans="1:4">
      <c r="A2158" s="152" t="s">
        <v>11245</v>
      </c>
      <c r="B2158" s="151" t="s">
        <v>11246</v>
      </c>
      <c r="C2158" s="150" t="s">
        <v>160</v>
      </c>
      <c r="D2158" s="153" t="s">
        <v>16</v>
      </c>
    </row>
    <row r="2159" spans="1:4">
      <c r="A2159" s="152" t="s">
        <v>11247</v>
      </c>
      <c r="B2159" s="151" t="s">
        <v>11248</v>
      </c>
      <c r="C2159" s="150" t="s">
        <v>160</v>
      </c>
      <c r="D2159" s="153" t="s">
        <v>16</v>
      </c>
    </row>
    <row r="2160" spans="1:4">
      <c r="A2160" s="152" t="s">
        <v>11249</v>
      </c>
      <c r="B2160" s="151" t="s">
        <v>11250</v>
      </c>
      <c r="C2160" s="150" t="s">
        <v>160</v>
      </c>
      <c r="D2160" s="153" t="s">
        <v>16</v>
      </c>
    </row>
    <row r="2161" spans="1:4">
      <c r="A2161" s="152" t="s">
        <v>11251</v>
      </c>
      <c r="B2161" s="151" t="s">
        <v>11252</v>
      </c>
      <c r="C2161" s="150" t="s">
        <v>160</v>
      </c>
      <c r="D2161" s="153" t="s">
        <v>16</v>
      </c>
    </row>
    <row r="2162" spans="1:4">
      <c r="A2162" s="152" t="s">
        <v>11253</v>
      </c>
      <c r="B2162" s="151" t="s">
        <v>11254</v>
      </c>
      <c r="C2162" s="150" t="s">
        <v>160</v>
      </c>
      <c r="D2162" s="153" t="s">
        <v>16</v>
      </c>
    </row>
    <row r="2163" spans="1:4">
      <c r="A2163" s="152" t="s">
        <v>11255</v>
      </c>
      <c r="B2163" s="151" t="s">
        <v>11256</v>
      </c>
      <c r="C2163" s="150" t="s">
        <v>160</v>
      </c>
      <c r="D2163" s="153" t="s">
        <v>16</v>
      </c>
    </row>
    <row r="2164" spans="1:4">
      <c r="A2164" s="152" t="s">
        <v>11257</v>
      </c>
      <c r="B2164" s="151" t="s">
        <v>11258</v>
      </c>
      <c r="C2164" s="150" t="s">
        <v>160</v>
      </c>
      <c r="D2164" s="153" t="s">
        <v>16</v>
      </c>
    </row>
    <row r="2165" spans="1:4">
      <c r="A2165" s="152" t="s">
        <v>11259</v>
      </c>
      <c r="B2165" s="151" t="s">
        <v>11260</v>
      </c>
      <c r="C2165" s="150" t="s">
        <v>160</v>
      </c>
      <c r="D2165" s="153" t="s">
        <v>16</v>
      </c>
    </row>
    <row r="2166" spans="1:4">
      <c r="A2166" s="152" t="s">
        <v>11261</v>
      </c>
      <c r="B2166" s="151" t="s">
        <v>11262</v>
      </c>
      <c r="C2166" s="150" t="s">
        <v>160</v>
      </c>
      <c r="D2166" s="153" t="s">
        <v>16</v>
      </c>
    </row>
    <row r="2167" spans="1:4">
      <c r="A2167" s="152" t="s">
        <v>11263</v>
      </c>
      <c r="B2167" s="151" t="s">
        <v>11264</v>
      </c>
      <c r="C2167" s="150" t="s">
        <v>160</v>
      </c>
      <c r="D2167" s="153" t="s">
        <v>16</v>
      </c>
    </row>
    <row r="2168" spans="1:4">
      <c r="A2168" s="152" t="s">
        <v>11265</v>
      </c>
      <c r="B2168" s="151" t="s">
        <v>11266</v>
      </c>
      <c r="C2168" s="150" t="s">
        <v>160</v>
      </c>
      <c r="D2168" s="153" t="s">
        <v>16</v>
      </c>
    </row>
    <row r="2169" spans="1:4">
      <c r="A2169" s="152" t="s">
        <v>11267</v>
      </c>
      <c r="B2169" s="151" t="s">
        <v>11268</v>
      </c>
      <c r="C2169" s="150" t="s">
        <v>160</v>
      </c>
      <c r="D2169" s="153" t="s">
        <v>16</v>
      </c>
    </row>
    <row r="2170" spans="1:4">
      <c r="A2170" s="152" t="s">
        <v>11269</v>
      </c>
      <c r="B2170" s="151" t="s">
        <v>11270</v>
      </c>
      <c r="C2170" s="150" t="s">
        <v>160</v>
      </c>
      <c r="D2170" s="153" t="s">
        <v>16</v>
      </c>
    </row>
    <row r="2171" spans="1:4">
      <c r="A2171" s="152" t="s">
        <v>11271</v>
      </c>
      <c r="B2171" s="151" t="s">
        <v>11272</v>
      </c>
      <c r="C2171" s="150" t="s">
        <v>160</v>
      </c>
      <c r="D2171" s="153" t="s">
        <v>16</v>
      </c>
    </row>
    <row r="2172" spans="1:4">
      <c r="A2172" s="152" t="s">
        <v>11273</v>
      </c>
      <c r="B2172" s="151" t="s">
        <v>11274</v>
      </c>
      <c r="C2172" s="150" t="s">
        <v>160</v>
      </c>
      <c r="D2172" s="153" t="s">
        <v>16</v>
      </c>
    </row>
    <row r="2173" spans="1:4">
      <c r="A2173" s="152" t="s">
        <v>11275</v>
      </c>
      <c r="B2173" s="151" t="s">
        <v>11276</v>
      </c>
      <c r="C2173" s="150" t="s">
        <v>160</v>
      </c>
      <c r="D2173" s="153" t="s">
        <v>16</v>
      </c>
    </row>
    <row r="2174" spans="1:4">
      <c r="A2174" s="152" t="s">
        <v>11277</v>
      </c>
      <c r="B2174" s="151" t="s">
        <v>11278</v>
      </c>
      <c r="C2174" s="150" t="s">
        <v>160</v>
      </c>
      <c r="D2174" s="153" t="s">
        <v>16</v>
      </c>
    </row>
    <row r="2175" spans="1:4">
      <c r="A2175" s="152" t="s">
        <v>11279</v>
      </c>
      <c r="B2175" s="151" t="s">
        <v>11280</v>
      </c>
      <c r="C2175" s="150" t="s">
        <v>160</v>
      </c>
      <c r="D2175" s="153" t="s">
        <v>16</v>
      </c>
    </row>
    <row r="2176" spans="1:4">
      <c r="A2176" s="152">
        <v>8987</v>
      </c>
      <c r="B2176" s="151" t="s">
        <v>15655</v>
      </c>
      <c r="D2176" s="153" t="s">
        <v>16</v>
      </c>
    </row>
    <row r="2177" spans="1:4">
      <c r="A2177" s="152" t="s">
        <v>11281</v>
      </c>
      <c r="B2177" s="151" t="s">
        <v>11282</v>
      </c>
      <c r="C2177" s="150" t="s">
        <v>8153</v>
      </c>
      <c r="D2177" s="153" t="s">
        <v>16</v>
      </c>
    </row>
    <row r="2178" spans="1:4">
      <c r="A2178" s="152" t="s">
        <v>11283</v>
      </c>
      <c r="B2178" s="151" t="s">
        <v>11284</v>
      </c>
      <c r="C2178" s="150" t="s">
        <v>8153</v>
      </c>
      <c r="D2178" s="153" t="s">
        <v>16</v>
      </c>
    </row>
    <row r="2179" spans="1:4">
      <c r="A2179" s="152" t="s">
        <v>11285</v>
      </c>
      <c r="B2179" s="151" t="s">
        <v>11286</v>
      </c>
      <c r="C2179" s="150" t="s">
        <v>8153</v>
      </c>
      <c r="D2179" s="153" t="s">
        <v>16</v>
      </c>
    </row>
    <row r="2180" spans="1:4">
      <c r="A2180" s="152" t="s">
        <v>11287</v>
      </c>
      <c r="B2180" s="151" t="s">
        <v>11288</v>
      </c>
      <c r="C2180" s="150" t="s">
        <v>8153</v>
      </c>
      <c r="D2180" s="153" t="s">
        <v>16</v>
      </c>
    </row>
    <row r="2181" spans="1:4">
      <c r="A2181" s="152" t="s">
        <v>11289</v>
      </c>
      <c r="B2181" s="151" t="s">
        <v>11290</v>
      </c>
      <c r="C2181" s="150" t="s">
        <v>8153</v>
      </c>
      <c r="D2181" s="153" t="s">
        <v>16</v>
      </c>
    </row>
    <row r="2182" spans="1:4">
      <c r="A2182" s="152" t="s">
        <v>11291</v>
      </c>
      <c r="B2182" s="151" t="s">
        <v>11292</v>
      </c>
      <c r="C2182" s="150" t="s">
        <v>8153</v>
      </c>
      <c r="D2182" s="153" t="s">
        <v>16</v>
      </c>
    </row>
    <row r="2183" spans="1:4">
      <c r="A2183" s="152" t="s">
        <v>11293</v>
      </c>
      <c r="B2183" s="151" t="s">
        <v>11294</v>
      </c>
      <c r="C2183" s="150" t="s">
        <v>8153</v>
      </c>
      <c r="D2183" s="153" t="s">
        <v>16</v>
      </c>
    </row>
    <row r="2184" spans="1:4">
      <c r="A2184" s="152" t="s">
        <v>11295</v>
      </c>
      <c r="B2184" s="151" t="s">
        <v>11296</v>
      </c>
      <c r="C2184" s="150" t="s">
        <v>8153</v>
      </c>
      <c r="D2184" s="153" t="s">
        <v>16</v>
      </c>
    </row>
    <row r="2185" spans="1:4">
      <c r="A2185" s="152" t="s">
        <v>11297</v>
      </c>
      <c r="B2185" s="151" t="s">
        <v>11298</v>
      </c>
      <c r="C2185" s="150" t="s">
        <v>8153</v>
      </c>
      <c r="D2185" s="153" t="s">
        <v>16</v>
      </c>
    </row>
    <row r="2186" spans="1:4">
      <c r="A2186" s="152" t="s">
        <v>11299</v>
      </c>
      <c r="B2186" s="151" t="s">
        <v>11300</v>
      </c>
      <c r="C2186" s="150" t="s">
        <v>8153</v>
      </c>
      <c r="D2186" s="153" t="s">
        <v>16</v>
      </c>
    </row>
    <row r="2187" spans="1:4">
      <c r="A2187" s="152" t="s">
        <v>11301</v>
      </c>
      <c r="B2187" s="151" t="s">
        <v>11302</v>
      </c>
      <c r="C2187" s="150" t="s">
        <v>8153</v>
      </c>
      <c r="D2187" s="153" t="s">
        <v>16</v>
      </c>
    </row>
    <row r="2188" spans="1:4">
      <c r="A2188" s="152" t="s">
        <v>11303</v>
      </c>
      <c r="B2188" s="151" t="s">
        <v>11304</v>
      </c>
      <c r="C2188" s="150" t="s">
        <v>8153</v>
      </c>
      <c r="D2188" s="153" t="s">
        <v>16</v>
      </c>
    </row>
    <row r="2189" spans="1:4">
      <c r="A2189" s="152" t="s">
        <v>11305</v>
      </c>
      <c r="B2189" s="151" t="s">
        <v>11306</v>
      </c>
      <c r="C2189" s="150" t="s">
        <v>8153</v>
      </c>
      <c r="D2189" s="153" t="s">
        <v>16</v>
      </c>
    </row>
    <row r="2190" spans="1:4">
      <c r="A2190" s="152" t="s">
        <v>11307</v>
      </c>
      <c r="B2190" s="151" t="s">
        <v>11308</v>
      </c>
      <c r="C2190" s="150" t="s">
        <v>8153</v>
      </c>
      <c r="D2190" s="153" t="s">
        <v>16</v>
      </c>
    </row>
    <row r="2191" spans="1:4">
      <c r="A2191" s="152" t="s">
        <v>11309</v>
      </c>
      <c r="B2191" s="151" t="s">
        <v>11310</v>
      </c>
      <c r="C2191" s="150" t="s">
        <v>8153</v>
      </c>
      <c r="D2191" s="153" t="s">
        <v>16</v>
      </c>
    </row>
    <row r="2192" spans="1:4">
      <c r="A2192" s="152" t="s">
        <v>11311</v>
      </c>
      <c r="B2192" s="151" t="s">
        <v>11312</v>
      </c>
      <c r="C2192" s="150" t="s">
        <v>8153</v>
      </c>
      <c r="D2192" s="153" t="s">
        <v>16</v>
      </c>
    </row>
    <row r="2193" spans="1:4">
      <c r="A2193" s="152" t="s">
        <v>11313</v>
      </c>
      <c r="B2193" s="151" t="s">
        <v>11314</v>
      </c>
      <c r="C2193" s="150" t="s">
        <v>8153</v>
      </c>
      <c r="D2193" s="153" t="s">
        <v>16</v>
      </c>
    </row>
    <row r="2194" spans="1:4">
      <c r="A2194" s="152" t="s">
        <v>11315</v>
      </c>
      <c r="B2194" s="151" t="s">
        <v>11316</v>
      </c>
      <c r="C2194" s="150" t="s">
        <v>8153</v>
      </c>
      <c r="D2194" s="153" t="s">
        <v>16</v>
      </c>
    </row>
    <row r="2195" spans="1:4">
      <c r="A2195" s="152" t="s">
        <v>11317</v>
      </c>
      <c r="B2195" s="151" t="s">
        <v>11318</v>
      </c>
      <c r="C2195" s="150" t="s">
        <v>8153</v>
      </c>
      <c r="D2195" s="153" t="s">
        <v>16</v>
      </c>
    </row>
    <row r="2196" spans="1:4">
      <c r="A2196" s="152">
        <v>8988</v>
      </c>
      <c r="B2196" s="151" t="s">
        <v>15656</v>
      </c>
      <c r="D2196" s="153" t="s">
        <v>16</v>
      </c>
    </row>
    <row r="2197" spans="1:4">
      <c r="A2197" s="152" t="s">
        <v>231</v>
      </c>
      <c r="B2197" s="151" t="s">
        <v>11319</v>
      </c>
      <c r="C2197" s="150" t="s">
        <v>8153</v>
      </c>
      <c r="D2197" s="153" t="s">
        <v>16</v>
      </c>
    </row>
    <row r="2198" spans="1:4">
      <c r="A2198" s="152" t="s">
        <v>11320</v>
      </c>
      <c r="B2198" s="151" t="s">
        <v>11321</v>
      </c>
      <c r="C2198" s="150" t="s">
        <v>8153</v>
      </c>
      <c r="D2198" s="153" t="s">
        <v>16</v>
      </c>
    </row>
    <row r="2199" spans="1:4">
      <c r="A2199" s="152" t="s">
        <v>11322</v>
      </c>
      <c r="B2199" s="151" t="s">
        <v>11323</v>
      </c>
      <c r="C2199" s="150" t="s">
        <v>8153</v>
      </c>
      <c r="D2199" s="153" t="s">
        <v>16</v>
      </c>
    </row>
    <row r="2200" spans="1:4">
      <c r="A2200" s="152" t="s">
        <v>11324</v>
      </c>
      <c r="B2200" s="151" t="s">
        <v>11325</v>
      </c>
      <c r="C2200" s="150" t="s">
        <v>8153</v>
      </c>
      <c r="D2200" s="153" t="s">
        <v>16</v>
      </c>
    </row>
    <row r="2201" spans="1:4">
      <c r="A2201" s="152" t="s">
        <v>11326</v>
      </c>
      <c r="B2201" s="151" t="s">
        <v>11327</v>
      </c>
      <c r="C2201" s="150" t="s">
        <v>8153</v>
      </c>
      <c r="D2201" s="153" t="s">
        <v>16</v>
      </c>
    </row>
    <row r="2202" spans="1:4">
      <c r="A2202" s="152">
        <v>8990</v>
      </c>
      <c r="B2202" s="151" t="s">
        <v>15657</v>
      </c>
      <c r="D2202" s="153" t="s">
        <v>16</v>
      </c>
    </row>
    <row r="2203" spans="1:4">
      <c r="A2203" s="152" t="s">
        <v>230</v>
      </c>
      <c r="B2203" s="151" t="s">
        <v>229</v>
      </c>
      <c r="C2203" s="150" t="s">
        <v>160</v>
      </c>
      <c r="D2203" s="153" t="s">
        <v>16</v>
      </c>
    </row>
    <row r="2204" spans="1:4">
      <c r="A2204" s="152">
        <v>8991</v>
      </c>
      <c r="B2204" s="151" t="s">
        <v>15658</v>
      </c>
      <c r="D2204" s="153" t="s">
        <v>16</v>
      </c>
    </row>
    <row r="2205" spans="1:4">
      <c r="A2205" s="152" t="s">
        <v>11328</v>
      </c>
      <c r="B2205" s="151" t="s">
        <v>11329</v>
      </c>
      <c r="C2205" s="150" t="s">
        <v>8153</v>
      </c>
      <c r="D2205" s="153" t="s">
        <v>16</v>
      </c>
    </row>
    <row r="2206" spans="1:4">
      <c r="A2206" s="152" t="s">
        <v>11330</v>
      </c>
      <c r="B2206" s="151" t="s">
        <v>11331</v>
      </c>
      <c r="C2206" s="150" t="s">
        <v>8153</v>
      </c>
      <c r="D2206" s="153" t="s">
        <v>16</v>
      </c>
    </row>
    <row r="2207" spans="1:4">
      <c r="A2207" s="152">
        <v>8992</v>
      </c>
      <c r="B2207" s="151" t="s">
        <v>15659</v>
      </c>
      <c r="D2207" s="153" t="s">
        <v>16</v>
      </c>
    </row>
    <row r="2208" spans="1:4">
      <c r="A2208" s="152" t="s">
        <v>11332</v>
      </c>
      <c r="B2208" s="151" t="s">
        <v>11333</v>
      </c>
      <c r="C2208" s="150" t="s">
        <v>8153</v>
      </c>
      <c r="D2208" s="153" t="s">
        <v>16</v>
      </c>
    </row>
    <row r="2209" spans="1:4">
      <c r="A2209" s="152" t="s">
        <v>11334</v>
      </c>
      <c r="B2209" s="151" t="s">
        <v>11335</v>
      </c>
      <c r="C2209" s="150" t="s">
        <v>8153</v>
      </c>
      <c r="D2209" s="153" t="s">
        <v>16</v>
      </c>
    </row>
    <row r="2210" spans="1:4">
      <c r="A2210" s="152" t="s">
        <v>11336</v>
      </c>
      <c r="B2210" s="151" t="s">
        <v>11337</v>
      </c>
      <c r="C2210" s="150" t="s">
        <v>8153</v>
      </c>
      <c r="D2210" s="153" t="s">
        <v>16</v>
      </c>
    </row>
    <row r="2211" spans="1:4">
      <c r="A2211" s="152" t="s">
        <v>11338</v>
      </c>
      <c r="B2211" s="151" t="s">
        <v>11339</v>
      </c>
      <c r="C2211" s="150" t="s">
        <v>8153</v>
      </c>
      <c r="D2211" s="153" t="s">
        <v>16</v>
      </c>
    </row>
    <row r="2212" spans="1:4">
      <c r="A2212" s="152" t="s">
        <v>11340</v>
      </c>
      <c r="B2212" s="151" t="s">
        <v>11341</v>
      </c>
      <c r="C2212" s="150" t="s">
        <v>8153</v>
      </c>
      <c r="D2212" s="153" t="s">
        <v>16</v>
      </c>
    </row>
    <row r="2213" spans="1:4">
      <c r="A2213" s="152" t="s">
        <v>11342</v>
      </c>
      <c r="B2213" s="151" t="s">
        <v>11343</v>
      </c>
      <c r="C2213" s="150" t="s">
        <v>8153</v>
      </c>
      <c r="D2213" s="153" t="s">
        <v>16</v>
      </c>
    </row>
    <row r="2214" spans="1:4">
      <c r="A2214" s="152" t="s">
        <v>11344</v>
      </c>
      <c r="B2214" s="151" t="s">
        <v>11345</v>
      </c>
      <c r="C2214" s="150" t="s">
        <v>8153</v>
      </c>
      <c r="D2214" s="153" t="s">
        <v>16</v>
      </c>
    </row>
    <row r="2215" spans="1:4">
      <c r="A2215" s="152" t="s">
        <v>11346</v>
      </c>
      <c r="B2215" s="151" t="s">
        <v>11347</v>
      </c>
      <c r="C2215" s="150" t="s">
        <v>8153</v>
      </c>
      <c r="D2215" s="153" t="s">
        <v>16</v>
      </c>
    </row>
    <row r="2216" spans="1:4">
      <c r="A2216" s="152" t="s">
        <v>11348</v>
      </c>
      <c r="B2216" s="151" t="s">
        <v>11349</v>
      </c>
      <c r="C2216" s="150" t="s">
        <v>8153</v>
      </c>
      <c r="D2216" s="153" t="s">
        <v>16</v>
      </c>
    </row>
    <row r="2217" spans="1:4">
      <c r="A2217" s="152" t="s">
        <v>11350</v>
      </c>
      <c r="B2217" s="151" t="s">
        <v>11351</v>
      </c>
      <c r="C2217" s="150" t="s">
        <v>8153</v>
      </c>
      <c r="D2217" s="153" t="s">
        <v>16</v>
      </c>
    </row>
    <row r="2218" spans="1:4">
      <c r="A2218" s="152" t="s">
        <v>11352</v>
      </c>
      <c r="B2218" s="151" t="s">
        <v>11353</v>
      </c>
      <c r="C2218" s="150" t="s">
        <v>8153</v>
      </c>
      <c r="D2218" s="153" t="s">
        <v>16</v>
      </c>
    </row>
    <row r="2219" spans="1:4">
      <c r="A2219" s="152" t="s">
        <v>11354</v>
      </c>
      <c r="B2219" s="151" t="s">
        <v>11355</v>
      </c>
      <c r="C2219" s="150" t="s">
        <v>8153</v>
      </c>
      <c r="D2219" s="153" t="s">
        <v>16</v>
      </c>
    </row>
    <row r="2220" spans="1:4">
      <c r="A2220" s="152" t="s">
        <v>11356</v>
      </c>
      <c r="B2220" s="151" t="s">
        <v>11357</v>
      </c>
      <c r="C2220" s="150" t="s">
        <v>8153</v>
      </c>
      <c r="D2220" s="153" t="s">
        <v>16</v>
      </c>
    </row>
    <row r="2221" spans="1:4">
      <c r="A2221" s="152" t="s">
        <v>11358</v>
      </c>
      <c r="B2221" s="151" t="s">
        <v>11359</v>
      </c>
      <c r="C2221" s="150" t="s">
        <v>8153</v>
      </c>
      <c r="D2221" s="153" t="s">
        <v>16</v>
      </c>
    </row>
    <row r="2222" spans="1:4">
      <c r="A2222" s="152" t="s">
        <v>11360</v>
      </c>
      <c r="B2222" s="151" t="s">
        <v>11361</v>
      </c>
      <c r="C2222" s="150" t="s">
        <v>8153</v>
      </c>
      <c r="D2222" s="153" t="s">
        <v>16</v>
      </c>
    </row>
    <row r="2223" spans="1:4">
      <c r="A2223" s="152" t="s">
        <v>11362</v>
      </c>
      <c r="B2223" s="151" t="s">
        <v>11363</v>
      </c>
      <c r="C2223" s="150" t="s">
        <v>8153</v>
      </c>
      <c r="D2223" s="153" t="s">
        <v>16</v>
      </c>
    </row>
    <row r="2224" spans="1:4">
      <c r="A2224" s="152" t="s">
        <v>11364</v>
      </c>
      <c r="B2224" s="151" t="s">
        <v>11365</v>
      </c>
      <c r="C2224" s="150" t="s">
        <v>8153</v>
      </c>
      <c r="D2224" s="153" t="s">
        <v>16</v>
      </c>
    </row>
    <row r="2225" spans="1:4">
      <c r="A2225" s="152" t="s">
        <v>11366</v>
      </c>
      <c r="B2225" s="151" t="s">
        <v>11367</v>
      </c>
      <c r="C2225" s="150" t="s">
        <v>8153</v>
      </c>
      <c r="D2225" s="153" t="s">
        <v>16</v>
      </c>
    </row>
    <row r="2226" spans="1:4">
      <c r="A2226" s="152" t="s">
        <v>11368</v>
      </c>
      <c r="B2226" s="151" t="s">
        <v>11369</v>
      </c>
      <c r="C2226" s="150" t="s">
        <v>8153</v>
      </c>
      <c r="D2226" s="153" t="s">
        <v>16</v>
      </c>
    </row>
    <row r="2227" spans="1:4">
      <c r="A2227" s="152" t="s">
        <v>11370</v>
      </c>
      <c r="B2227" s="151" t="s">
        <v>11371</v>
      </c>
      <c r="C2227" s="150" t="s">
        <v>8153</v>
      </c>
      <c r="D2227" s="153" t="s">
        <v>16</v>
      </c>
    </row>
    <row r="2228" spans="1:4">
      <c r="A2228" s="152" t="s">
        <v>11372</v>
      </c>
      <c r="B2228" s="151" t="s">
        <v>11373</v>
      </c>
      <c r="C2228" s="150" t="s">
        <v>8153</v>
      </c>
      <c r="D2228" s="153" t="s">
        <v>16</v>
      </c>
    </row>
    <row r="2229" spans="1:4">
      <c r="A2229" s="152" t="s">
        <v>11374</v>
      </c>
      <c r="B2229" s="151" t="s">
        <v>11375</v>
      </c>
      <c r="C2229" s="150" t="s">
        <v>8153</v>
      </c>
      <c r="D2229" s="153" t="s">
        <v>16</v>
      </c>
    </row>
    <row r="2230" spans="1:4">
      <c r="A2230" s="152" t="s">
        <v>11376</v>
      </c>
      <c r="B2230" s="151" t="s">
        <v>11377</v>
      </c>
      <c r="C2230" s="150" t="s">
        <v>8153</v>
      </c>
      <c r="D2230" s="153" t="s">
        <v>16</v>
      </c>
    </row>
    <row r="2231" spans="1:4">
      <c r="A2231" s="152" t="s">
        <v>11378</v>
      </c>
      <c r="B2231" s="151" t="s">
        <v>11379</v>
      </c>
      <c r="C2231" s="150" t="s">
        <v>8153</v>
      </c>
      <c r="D2231" s="153" t="s">
        <v>16</v>
      </c>
    </row>
    <row r="2232" spans="1:4">
      <c r="A2232" s="152" t="s">
        <v>11380</v>
      </c>
      <c r="B2232" s="151" t="s">
        <v>11381</v>
      </c>
      <c r="C2232" s="150" t="s">
        <v>8153</v>
      </c>
      <c r="D2232" s="153" t="s">
        <v>16</v>
      </c>
    </row>
    <row r="2233" spans="1:4">
      <c r="A2233" s="152" t="s">
        <v>11382</v>
      </c>
      <c r="B2233" s="151" t="s">
        <v>11383</v>
      </c>
      <c r="C2233" s="150" t="s">
        <v>8153</v>
      </c>
      <c r="D2233" s="153" t="s">
        <v>16</v>
      </c>
    </row>
    <row r="2234" spans="1:4">
      <c r="A2234" s="152" t="s">
        <v>11384</v>
      </c>
      <c r="B2234" s="151" t="s">
        <v>11385</v>
      </c>
      <c r="C2234" s="150" t="s">
        <v>8153</v>
      </c>
      <c r="D2234" s="153" t="s">
        <v>16</v>
      </c>
    </row>
    <row r="2235" spans="1:4">
      <c r="A2235" s="152" t="s">
        <v>11386</v>
      </c>
      <c r="B2235" s="151" t="s">
        <v>11387</v>
      </c>
      <c r="C2235" s="150" t="s">
        <v>8153</v>
      </c>
      <c r="D2235" s="153" t="s">
        <v>16</v>
      </c>
    </row>
    <row r="2236" spans="1:4">
      <c r="A2236" s="152" t="s">
        <v>11388</v>
      </c>
      <c r="B2236" s="151" t="s">
        <v>11389</v>
      </c>
      <c r="C2236" s="150" t="s">
        <v>8153</v>
      </c>
      <c r="D2236" s="153" t="s">
        <v>16</v>
      </c>
    </row>
    <row r="2237" spans="1:4">
      <c r="A2237" s="152" t="s">
        <v>11390</v>
      </c>
      <c r="B2237" s="151" t="s">
        <v>11391</v>
      </c>
      <c r="C2237" s="150" t="s">
        <v>8153</v>
      </c>
      <c r="D2237" s="153" t="s">
        <v>16</v>
      </c>
    </row>
    <row r="2238" spans="1:4">
      <c r="A2238" s="152" t="s">
        <v>11392</v>
      </c>
      <c r="B2238" s="151" t="s">
        <v>11393</v>
      </c>
      <c r="C2238" s="150" t="s">
        <v>8153</v>
      </c>
      <c r="D2238" s="153" t="s">
        <v>16</v>
      </c>
    </row>
    <row r="2239" spans="1:4">
      <c r="A2239" s="152" t="s">
        <v>11394</v>
      </c>
      <c r="B2239" s="151" t="s">
        <v>11395</v>
      </c>
      <c r="C2239" s="150" t="s">
        <v>8153</v>
      </c>
      <c r="D2239" s="153" t="s">
        <v>16</v>
      </c>
    </row>
    <row r="2240" spans="1:4">
      <c r="A2240" s="152" t="s">
        <v>11396</v>
      </c>
      <c r="B2240" s="151" t="s">
        <v>11397</v>
      </c>
      <c r="C2240" s="150" t="s">
        <v>8153</v>
      </c>
      <c r="D2240" s="153" t="s">
        <v>16</v>
      </c>
    </row>
    <row r="2241" spans="1:4">
      <c r="A2241" s="152" t="s">
        <v>11398</v>
      </c>
      <c r="B2241" s="151" t="s">
        <v>11399</v>
      </c>
      <c r="C2241" s="150" t="s">
        <v>8153</v>
      </c>
      <c r="D2241" s="153" t="s">
        <v>16</v>
      </c>
    </row>
    <row r="2242" spans="1:4">
      <c r="A2242" s="152" t="s">
        <v>11400</v>
      </c>
      <c r="B2242" s="151" t="s">
        <v>11401</v>
      </c>
      <c r="C2242" s="150" t="s">
        <v>8153</v>
      </c>
      <c r="D2242" s="153" t="s">
        <v>16</v>
      </c>
    </row>
    <row r="2243" spans="1:4">
      <c r="A2243" s="152">
        <v>8993</v>
      </c>
      <c r="B2243" s="151" t="s">
        <v>15660</v>
      </c>
      <c r="D2243" s="153" t="s">
        <v>16</v>
      </c>
    </row>
    <row r="2244" spans="1:4">
      <c r="A2244" s="152" t="s">
        <v>11402</v>
      </c>
      <c r="B2244" s="151" t="s">
        <v>11403</v>
      </c>
      <c r="C2244" s="150" t="s">
        <v>8153</v>
      </c>
      <c r="D2244" s="153" t="s">
        <v>16</v>
      </c>
    </row>
    <row r="2245" spans="1:4">
      <c r="A2245" s="152" t="s">
        <v>11404</v>
      </c>
      <c r="B2245" s="151" t="s">
        <v>11405</v>
      </c>
      <c r="C2245" s="150" t="s">
        <v>8153</v>
      </c>
      <c r="D2245" s="153" t="s">
        <v>16</v>
      </c>
    </row>
    <row r="2246" spans="1:4">
      <c r="A2246" s="152" t="s">
        <v>11406</v>
      </c>
      <c r="B2246" s="151" t="s">
        <v>11407</v>
      </c>
      <c r="C2246" s="150" t="s">
        <v>8153</v>
      </c>
      <c r="D2246" s="153" t="s">
        <v>16</v>
      </c>
    </row>
    <row r="2247" spans="1:4">
      <c r="A2247" s="152" t="s">
        <v>11408</v>
      </c>
      <c r="B2247" s="151" t="s">
        <v>11409</v>
      </c>
      <c r="C2247" s="150" t="s">
        <v>8153</v>
      </c>
      <c r="D2247" s="153" t="s">
        <v>16</v>
      </c>
    </row>
    <row r="2248" spans="1:4">
      <c r="A2248" s="152" t="s">
        <v>11410</v>
      </c>
      <c r="B2248" s="151" t="s">
        <v>11411</v>
      </c>
      <c r="C2248" s="150" t="s">
        <v>8153</v>
      </c>
      <c r="D2248" s="153" t="s">
        <v>16</v>
      </c>
    </row>
    <row r="2249" spans="1:4">
      <c r="A2249" s="152" t="s">
        <v>11412</v>
      </c>
      <c r="B2249" s="151" t="s">
        <v>11413</v>
      </c>
      <c r="C2249" s="150" t="s">
        <v>8153</v>
      </c>
      <c r="D2249" s="153" t="s">
        <v>16</v>
      </c>
    </row>
    <row r="2250" spans="1:4">
      <c r="A2250" s="152" t="s">
        <v>108</v>
      </c>
      <c r="B2250" s="151" t="s">
        <v>11414</v>
      </c>
      <c r="C2250" s="150" t="s">
        <v>8153</v>
      </c>
      <c r="D2250" s="153" t="s">
        <v>16</v>
      </c>
    </row>
    <row r="2251" spans="1:4">
      <c r="A2251" s="152" t="s">
        <v>11415</v>
      </c>
      <c r="B2251" s="151" t="s">
        <v>11416</v>
      </c>
      <c r="C2251" s="150" t="s">
        <v>8153</v>
      </c>
      <c r="D2251" s="153" t="s">
        <v>16</v>
      </c>
    </row>
    <row r="2252" spans="1:4">
      <c r="A2252" s="152" t="s">
        <v>11417</v>
      </c>
      <c r="B2252" s="151" t="s">
        <v>11418</v>
      </c>
      <c r="C2252" s="150" t="s">
        <v>8153</v>
      </c>
      <c r="D2252" s="153" t="s">
        <v>16</v>
      </c>
    </row>
    <row r="2253" spans="1:4">
      <c r="A2253" s="152" t="s">
        <v>11419</v>
      </c>
      <c r="B2253" s="151" t="s">
        <v>11420</v>
      </c>
      <c r="C2253" s="150" t="s">
        <v>8153</v>
      </c>
      <c r="D2253" s="153" t="s">
        <v>16</v>
      </c>
    </row>
    <row r="2254" spans="1:4">
      <c r="A2254" s="152" t="s">
        <v>11421</v>
      </c>
      <c r="B2254" s="151" t="s">
        <v>11422</v>
      </c>
      <c r="C2254" s="150" t="s">
        <v>8153</v>
      </c>
      <c r="D2254" s="153" t="s">
        <v>16</v>
      </c>
    </row>
    <row r="2255" spans="1:4">
      <c r="A2255" s="152" t="s">
        <v>11423</v>
      </c>
      <c r="B2255" s="151" t="s">
        <v>11424</v>
      </c>
      <c r="C2255" s="150" t="s">
        <v>8153</v>
      </c>
      <c r="D2255" s="153" t="s">
        <v>16</v>
      </c>
    </row>
    <row r="2256" spans="1:4">
      <c r="A2256" s="152" t="s">
        <v>11425</v>
      </c>
      <c r="B2256" s="151" t="s">
        <v>11426</v>
      </c>
      <c r="C2256" s="150" t="s">
        <v>8153</v>
      </c>
      <c r="D2256" s="153" t="s">
        <v>16</v>
      </c>
    </row>
    <row r="2257" spans="1:4">
      <c r="A2257" s="152" t="s">
        <v>11427</v>
      </c>
      <c r="B2257" s="151" t="s">
        <v>11428</v>
      </c>
      <c r="C2257" s="150" t="s">
        <v>8153</v>
      </c>
      <c r="D2257" s="153" t="s">
        <v>16</v>
      </c>
    </row>
    <row r="2258" spans="1:4">
      <c r="A2258" s="152" t="s">
        <v>11429</v>
      </c>
      <c r="B2258" s="151" t="s">
        <v>11430</v>
      </c>
      <c r="C2258" s="150" t="s">
        <v>8153</v>
      </c>
      <c r="D2258" s="153" t="s">
        <v>16</v>
      </c>
    </row>
    <row r="2259" spans="1:4">
      <c r="A2259" s="152" t="s">
        <v>11431</v>
      </c>
      <c r="B2259" s="151" t="s">
        <v>11432</v>
      </c>
      <c r="C2259" s="150" t="s">
        <v>8153</v>
      </c>
      <c r="D2259" s="153" t="s">
        <v>16</v>
      </c>
    </row>
    <row r="2260" spans="1:4">
      <c r="A2260" s="152" t="s">
        <v>11433</v>
      </c>
      <c r="B2260" s="151" t="s">
        <v>11434</v>
      </c>
      <c r="C2260" s="150" t="s">
        <v>8153</v>
      </c>
      <c r="D2260" s="153" t="s">
        <v>16</v>
      </c>
    </row>
    <row r="2261" spans="1:4">
      <c r="A2261" s="152" t="s">
        <v>11435</v>
      </c>
      <c r="B2261" s="151" t="s">
        <v>11436</v>
      </c>
      <c r="C2261" s="150" t="s">
        <v>8153</v>
      </c>
      <c r="D2261" s="153" t="s">
        <v>16</v>
      </c>
    </row>
    <row r="2262" spans="1:4">
      <c r="A2262" s="152" t="s">
        <v>11437</v>
      </c>
      <c r="B2262" s="151" t="s">
        <v>11438</v>
      </c>
      <c r="C2262" s="150" t="s">
        <v>8153</v>
      </c>
      <c r="D2262" s="153" t="s">
        <v>16</v>
      </c>
    </row>
    <row r="2263" spans="1:4">
      <c r="A2263" s="152" t="s">
        <v>11439</v>
      </c>
      <c r="B2263" s="151" t="s">
        <v>11440</v>
      </c>
      <c r="C2263" s="150" t="s">
        <v>8153</v>
      </c>
      <c r="D2263" s="153" t="s">
        <v>16</v>
      </c>
    </row>
    <row r="2264" spans="1:4">
      <c r="A2264" s="152" t="s">
        <v>11441</v>
      </c>
      <c r="B2264" s="151" t="s">
        <v>11442</v>
      </c>
      <c r="C2264" s="150" t="s">
        <v>8153</v>
      </c>
      <c r="D2264" s="153" t="s">
        <v>16</v>
      </c>
    </row>
    <row r="2265" spans="1:4">
      <c r="A2265" s="152" t="s">
        <v>11443</v>
      </c>
      <c r="B2265" s="151" t="s">
        <v>11444</v>
      </c>
      <c r="C2265" s="150" t="s">
        <v>8153</v>
      </c>
      <c r="D2265" s="153" t="s">
        <v>16</v>
      </c>
    </row>
    <row r="2266" spans="1:4">
      <c r="A2266" s="152" t="s">
        <v>11445</v>
      </c>
      <c r="B2266" s="151" t="s">
        <v>11446</v>
      </c>
      <c r="C2266" s="150" t="s">
        <v>8153</v>
      </c>
      <c r="D2266" s="153" t="s">
        <v>16</v>
      </c>
    </row>
    <row r="2267" spans="1:4">
      <c r="A2267" s="152" t="s">
        <v>11447</v>
      </c>
      <c r="B2267" s="151" t="s">
        <v>11448</v>
      </c>
      <c r="C2267" s="150" t="s">
        <v>8153</v>
      </c>
      <c r="D2267" s="153" t="s">
        <v>16</v>
      </c>
    </row>
    <row r="2268" spans="1:4">
      <c r="A2268" s="152" t="s">
        <v>11449</v>
      </c>
      <c r="B2268" s="151" t="s">
        <v>11450</v>
      </c>
      <c r="C2268" s="150" t="s">
        <v>8153</v>
      </c>
      <c r="D2268" s="153" t="s">
        <v>16</v>
      </c>
    </row>
    <row r="2269" spans="1:4">
      <c r="A2269" s="152" t="s">
        <v>11451</v>
      </c>
      <c r="B2269" s="151" t="s">
        <v>11452</v>
      </c>
      <c r="C2269" s="150" t="s">
        <v>8153</v>
      </c>
      <c r="D2269" s="153" t="s">
        <v>16</v>
      </c>
    </row>
    <row r="2270" spans="1:4">
      <c r="A2270" s="152" t="s">
        <v>11453</v>
      </c>
      <c r="B2270" s="151" t="s">
        <v>11454</v>
      </c>
      <c r="C2270" s="150" t="s">
        <v>8153</v>
      </c>
      <c r="D2270" s="153" t="s">
        <v>16</v>
      </c>
    </row>
    <row r="2271" spans="1:4">
      <c r="A2271" s="152" t="s">
        <v>11455</v>
      </c>
      <c r="B2271" s="151" t="s">
        <v>11456</v>
      </c>
      <c r="C2271" s="150" t="s">
        <v>8153</v>
      </c>
      <c r="D2271" s="153" t="s">
        <v>16</v>
      </c>
    </row>
    <row r="2272" spans="1:4">
      <c r="A2272" s="152">
        <v>8994</v>
      </c>
      <c r="B2272" s="151" t="s">
        <v>15661</v>
      </c>
      <c r="D2272" s="153" t="s">
        <v>16</v>
      </c>
    </row>
    <row r="2273" spans="1:4">
      <c r="A2273" s="152" t="s">
        <v>11457</v>
      </c>
      <c r="B2273" s="151" t="s">
        <v>11458</v>
      </c>
      <c r="C2273" s="150" t="s">
        <v>8153</v>
      </c>
      <c r="D2273" s="153" t="s">
        <v>16</v>
      </c>
    </row>
    <row r="2274" spans="1:4">
      <c r="A2274" s="152" t="s">
        <v>11459</v>
      </c>
      <c r="B2274" s="151" t="s">
        <v>11460</v>
      </c>
      <c r="C2274" s="150" t="s">
        <v>8153</v>
      </c>
      <c r="D2274" s="153" t="s">
        <v>16</v>
      </c>
    </row>
    <row r="2275" spans="1:4">
      <c r="A2275" s="152" t="s">
        <v>11461</v>
      </c>
      <c r="B2275" s="151" t="s">
        <v>11462</v>
      </c>
      <c r="C2275" s="150" t="s">
        <v>8153</v>
      </c>
      <c r="D2275" s="153" t="s">
        <v>16</v>
      </c>
    </row>
    <row r="2276" spans="1:4">
      <c r="A2276" s="152" t="s">
        <v>22310</v>
      </c>
      <c r="B2276" s="151" t="s">
        <v>22588</v>
      </c>
      <c r="C2276" s="150" t="s">
        <v>8153</v>
      </c>
      <c r="D2276" s="153" t="s">
        <v>16</v>
      </c>
    </row>
    <row r="2277" spans="1:4">
      <c r="A2277" s="152" t="s">
        <v>22311</v>
      </c>
      <c r="B2277" s="151" t="s">
        <v>22589</v>
      </c>
      <c r="C2277" s="150" t="s">
        <v>8153</v>
      </c>
      <c r="D2277" s="153" t="s">
        <v>16</v>
      </c>
    </row>
    <row r="2278" spans="1:4">
      <c r="A2278" s="152" t="s">
        <v>11463</v>
      </c>
      <c r="B2278" s="151" t="s">
        <v>11464</v>
      </c>
      <c r="C2278" s="150" t="s">
        <v>8153</v>
      </c>
      <c r="D2278" s="153" t="s">
        <v>16</v>
      </c>
    </row>
    <row r="2279" spans="1:4">
      <c r="A2279" s="152" t="s">
        <v>22312</v>
      </c>
      <c r="B2279" s="151" t="s">
        <v>22590</v>
      </c>
      <c r="C2279" s="150" t="s">
        <v>8153</v>
      </c>
      <c r="D2279" s="153" t="s">
        <v>16</v>
      </c>
    </row>
    <row r="2280" spans="1:4">
      <c r="A2280" s="152" t="s">
        <v>11465</v>
      </c>
      <c r="B2280" s="151" t="s">
        <v>11466</v>
      </c>
      <c r="C2280" s="150" t="s">
        <v>8153</v>
      </c>
      <c r="D2280" s="153" t="s">
        <v>16</v>
      </c>
    </row>
    <row r="2281" spans="1:4">
      <c r="A2281" s="152">
        <v>8995</v>
      </c>
      <c r="B2281" s="151" t="s">
        <v>15662</v>
      </c>
      <c r="D2281" s="153" t="s">
        <v>16</v>
      </c>
    </row>
    <row r="2282" spans="1:4">
      <c r="A2282" s="152" t="s">
        <v>11467</v>
      </c>
      <c r="B2282" s="151" t="s">
        <v>11468</v>
      </c>
      <c r="C2282" s="150" t="s">
        <v>8153</v>
      </c>
      <c r="D2282" s="153" t="s">
        <v>16</v>
      </c>
    </row>
    <row r="2283" spans="1:4">
      <c r="A2283" s="152" t="s">
        <v>11469</v>
      </c>
      <c r="B2283" s="151" t="s">
        <v>11470</v>
      </c>
      <c r="C2283" s="150" t="s">
        <v>8153</v>
      </c>
      <c r="D2283" s="153" t="s">
        <v>16</v>
      </c>
    </row>
    <row r="2284" spans="1:4">
      <c r="A2284" s="152" t="s">
        <v>11471</v>
      </c>
      <c r="B2284" s="151" t="s">
        <v>11472</v>
      </c>
      <c r="C2284" s="150" t="s">
        <v>8153</v>
      </c>
      <c r="D2284" s="153" t="s">
        <v>16</v>
      </c>
    </row>
    <row r="2285" spans="1:4">
      <c r="A2285" s="152" t="s">
        <v>11473</v>
      </c>
      <c r="B2285" s="151" t="s">
        <v>11474</v>
      </c>
      <c r="C2285" s="150" t="s">
        <v>8153</v>
      </c>
      <c r="D2285" s="153" t="s">
        <v>16</v>
      </c>
    </row>
    <row r="2286" spans="1:4">
      <c r="A2286" s="152" t="s">
        <v>11475</v>
      </c>
      <c r="B2286" s="151" t="s">
        <v>11476</v>
      </c>
      <c r="C2286" s="150" t="s">
        <v>8153</v>
      </c>
      <c r="D2286" s="153" t="s">
        <v>16</v>
      </c>
    </row>
    <row r="2287" spans="1:4">
      <c r="A2287" s="152" t="s">
        <v>11477</v>
      </c>
      <c r="B2287" s="151" t="s">
        <v>11478</v>
      </c>
      <c r="C2287" s="150" t="s">
        <v>8153</v>
      </c>
      <c r="D2287" s="153" t="s">
        <v>16</v>
      </c>
    </row>
    <row r="2288" spans="1:4">
      <c r="A2288" s="152" t="s">
        <v>11479</v>
      </c>
      <c r="B2288" s="151" t="s">
        <v>11480</v>
      </c>
      <c r="C2288" s="150" t="s">
        <v>8153</v>
      </c>
      <c r="D2288" s="153" t="s">
        <v>16</v>
      </c>
    </row>
    <row r="2289" spans="1:4">
      <c r="A2289" s="152" t="s">
        <v>11481</v>
      </c>
      <c r="B2289" s="151" t="s">
        <v>11482</v>
      </c>
      <c r="C2289" s="150" t="s">
        <v>8153</v>
      </c>
      <c r="D2289" s="153" t="s">
        <v>16</v>
      </c>
    </row>
    <row r="2290" spans="1:4">
      <c r="A2290" s="152" t="s">
        <v>11483</v>
      </c>
      <c r="B2290" s="151" t="s">
        <v>11484</v>
      </c>
      <c r="C2290" s="150" t="s">
        <v>8153</v>
      </c>
      <c r="D2290" s="153" t="s">
        <v>16</v>
      </c>
    </row>
    <row r="2291" spans="1:4">
      <c r="A2291" s="152" t="s">
        <v>11485</v>
      </c>
      <c r="B2291" s="151" t="s">
        <v>11486</v>
      </c>
      <c r="C2291" s="150" t="s">
        <v>8153</v>
      </c>
      <c r="D2291" s="153" t="s">
        <v>16</v>
      </c>
    </row>
    <row r="2292" spans="1:4">
      <c r="A2292" s="152">
        <v>8996</v>
      </c>
      <c r="B2292" s="151" t="s">
        <v>15663</v>
      </c>
      <c r="D2292" s="153" t="s">
        <v>16</v>
      </c>
    </row>
    <row r="2293" spans="1:4">
      <c r="A2293" s="152" t="s">
        <v>11487</v>
      </c>
      <c r="B2293" s="151" t="s">
        <v>11488</v>
      </c>
      <c r="C2293" s="150" t="s">
        <v>160</v>
      </c>
      <c r="D2293" s="153" t="s">
        <v>16</v>
      </c>
    </row>
    <row r="2294" spans="1:4">
      <c r="A2294" s="152" t="s">
        <v>11489</v>
      </c>
      <c r="B2294" s="151" t="s">
        <v>11490</v>
      </c>
      <c r="C2294" s="150" t="s">
        <v>8153</v>
      </c>
      <c r="D2294" s="153" t="s">
        <v>16</v>
      </c>
    </row>
    <row r="2295" spans="1:4">
      <c r="A2295" s="152" t="s">
        <v>11491</v>
      </c>
      <c r="B2295" s="151" t="s">
        <v>11492</v>
      </c>
      <c r="C2295" s="150" t="s">
        <v>8153</v>
      </c>
      <c r="D2295" s="153" t="s">
        <v>16</v>
      </c>
    </row>
    <row r="2296" spans="1:4">
      <c r="A2296" s="152" t="s">
        <v>11493</v>
      </c>
      <c r="B2296" s="151" t="s">
        <v>11494</v>
      </c>
      <c r="C2296" s="150" t="s">
        <v>8153</v>
      </c>
      <c r="D2296" s="153" t="s">
        <v>16</v>
      </c>
    </row>
    <row r="2297" spans="1:4">
      <c r="A2297" s="152" t="s">
        <v>11495</v>
      </c>
      <c r="B2297" s="151" t="s">
        <v>11496</v>
      </c>
      <c r="C2297" s="150" t="s">
        <v>8153</v>
      </c>
      <c r="D2297" s="153" t="s">
        <v>16</v>
      </c>
    </row>
    <row r="2298" spans="1:4">
      <c r="A2298" s="152" t="s">
        <v>11497</v>
      </c>
      <c r="B2298" s="151" t="s">
        <v>11498</v>
      </c>
      <c r="C2298" s="150" t="s">
        <v>8153</v>
      </c>
      <c r="D2298" s="153" t="s">
        <v>16</v>
      </c>
    </row>
    <row r="2299" spans="1:4">
      <c r="A2299" s="152" t="s">
        <v>11499</v>
      </c>
      <c r="B2299" s="151" t="s">
        <v>11500</v>
      </c>
      <c r="C2299" s="150" t="s">
        <v>8153</v>
      </c>
      <c r="D2299" s="153" t="s">
        <v>16</v>
      </c>
    </row>
    <row r="2300" spans="1:4">
      <c r="A2300" s="152">
        <v>8997</v>
      </c>
      <c r="B2300" s="151" t="s">
        <v>15664</v>
      </c>
      <c r="D2300" s="153" t="s">
        <v>16</v>
      </c>
    </row>
    <row r="2301" spans="1:4">
      <c r="A2301" s="152" t="s">
        <v>11502</v>
      </c>
      <c r="B2301" s="151" t="s">
        <v>22591</v>
      </c>
      <c r="C2301" s="150" t="s">
        <v>145</v>
      </c>
      <c r="D2301" s="153" t="s">
        <v>16</v>
      </c>
    </row>
    <row r="2302" spans="1:4">
      <c r="A2302" s="152" t="s">
        <v>11501</v>
      </c>
      <c r="B2302" s="151" t="s">
        <v>22592</v>
      </c>
      <c r="C2302" s="150" t="s">
        <v>145</v>
      </c>
      <c r="D2302" s="153" t="s">
        <v>16</v>
      </c>
    </row>
    <row r="2303" spans="1:4">
      <c r="A2303" s="152">
        <v>8998</v>
      </c>
      <c r="B2303" s="151" t="s">
        <v>15665</v>
      </c>
      <c r="D2303" s="153" t="s">
        <v>16</v>
      </c>
    </row>
    <row r="2304" spans="1:4">
      <c r="A2304" s="152" t="s">
        <v>11503</v>
      </c>
      <c r="B2304" s="151" t="s">
        <v>11504</v>
      </c>
      <c r="C2304" s="150" t="s">
        <v>160</v>
      </c>
      <c r="D2304" s="153" t="s">
        <v>16</v>
      </c>
    </row>
    <row r="2305" spans="1:4">
      <c r="A2305" s="152" t="s">
        <v>11505</v>
      </c>
      <c r="B2305" s="151" t="s">
        <v>11506</v>
      </c>
      <c r="C2305" s="150" t="s">
        <v>160</v>
      </c>
      <c r="D2305" s="153" t="s">
        <v>16</v>
      </c>
    </row>
    <row r="2306" spans="1:4">
      <c r="A2306" s="152" t="s">
        <v>11507</v>
      </c>
      <c r="B2306" s="151" t="s">
        <v>11508</v>
      </c>
      <c r="C2306" s="150" t="s">
        <v>160</v>
      </c>
      <c r="D2306" s="153" t="s">
        <v>16</v>
      </c>
    </row>
    <row r="2307" spans="1:4">
      <c r="A2307" s="152" t="s">
        <v>11509</v>
      </c>
      <c r="B2307" s="151" t="s">
        <v>11510</v>
      </c>
      <c r="C2307" s="150" t="s">
        <v>160</v>
      </c>
      <c r="D2307" s="153" t="s">
        <v>16</v>
      </c>
    </row>
    <row r="2308" spans="1:4">
      <c r="A2308" s="152" t="s">
        <v>11511</v>
      </c>
      <c r="B2308" s="151" t="s">
        <v>11512</v>
      </c>
      <c r="C2308" s="150" t="s">
        <v>160</v>
      </c>
      <c r="D2308" s="153" t="s">
        <v>16</v>
      </c>
    </row>
    <row r="2309" spans="1:4">
      <c r="A2309" s="152">
        <v>8686</v>
      </c>
      <c r="B2309" s="151" t="s">
        <v>81</v>
      </c>
      <c r="D2309" s="153" t="s">
        <v>16</v>
      </c>
    </row>
    <row r="2310" spans="1:4">
      <c r="A2310" s="152">
        <v>9000</v>
      </c>
      <c r="B2310" s="151" t="s">
        <v>15666</v>
      </c>
      <c r="D2310" s="153" t="s">
        <v>16</v>
      </c>
    </row>
    <row r="2311" spans="1:4">
      <c r="A2311" s="152" t="s">
        <v>11513</v>
      </c>
      <c r="B2311" s="151" t="s">
        <v>11514</v>
      </c>
      <c r="C2311" s="150" t="s">
        <v>145</v>
      </c>
      <c r="D2311" s="153" t="s">
        <v>16</v>
      </c>
    </row>
    <row r="2312" spans="1:4">
      <c r="A2312" s="152" t="s">
        <v>11515</v>
      </c>
      <c r="B2312" s="151" t="s">
        <v>11516</v>
      </c>
      <c r="C2312" s="150" t="s">
        <v>145</v>
      </c>
      <c r="D2312" s="153" t="s">
        <v>16</v>
      </c>
    </row>
    <row r="2313" spans="1:4">
      <c r="A2313" s="152" t="s">
        <v>11517</v>
      </c>
      <c r="B2313" s="151" t="s">
        <v>11518</v>
      </c>
      <c r="C2313" s="150" t="s">
        <v>145</v>
      </c>
      <c r="D2313" s="153" t="s">
        <v>16</v>
      </c>
    </row>
    <row r="2314" spans="1:4">
      <c r="A2314" s="152" t="s">
        <v>11519</v>
      </c>
      <c r="B2314" s="151" t="s">
        <v>11520</v>
      </c>
      <c r="C2314" s="150" t="s">
        <v>145</v>
      </c>
      <c r="D2314" s="153" t="s">
        <v>16</v>
      </c>
    </row>
    <row r="2315" spans="1:4">
      <c r="A2315" s="152" t="s">
        <v>11521</v>
      </c>
      <c r="B2315" s="151" t="s">
        <v>11522</v>
      </c>
      <c r="C2315" s="150" t="s">
        <v>145</v>
      </c>
      <c r="D2315" s="153" t="s">
        <v>16</v>
      </c>
    </row>
    <row r="2316" spans="1:4">
      <c r="A2316" s="152">
        <v>9001</v>
      </c>
      <c r="B2316" s="151" t="s">
        <v>15667</v>
      </c>
      <c r="D2316" s="153" t="s">
        <v>16</v>
      </c>
    </row>
    <row r="2317" spans="1:4">
      <c r="A2317" s="152" t="s">
        <v>11523</v>
      </c>
      <c r="B2317" s="151" t="s">
        <v>11524</v>
      </c>
      <c r="C2317" s="150" t="s">
        <v>145</v>
      </c>
      <c r="D2317" s="153" t="s">
        <v>16</v>
      </c>
    </row>
    <row r="2318" spans="1:4">
      <c r="A2318" s="152" t="s">
        <v>11525</v>
      </c>
      <c r="B2318" s="151" t="s">
        <v>11526</v>
      </c>
      <c r="C2318" s="150" t="s">
        <v>145</v>
      </c>
      <c r="D2318" s="153" t="s">
        <v>16</v>
      </c>
    </row>
    <row r="2319" spans="1:4">
      <c r="A2319" s="152" t="s">
        <v>11527</v>
      </c>
      <c r="B2319" s="151" t="s">
        <v>11528</v>
      </c>
      <c r="C2319" s="150" t="s">
        <v>145</v>
      </c>
      <c r="D2319" s="153" t="s">
        <v>16</v>
      </c>
    </row>
    <row r="2320" spans="1:4">
      <c r="A2320" s="152" t="s">
        <v>11529</v>
      </c>
      <c r="B2320" s="151" t="s">
        <v>11530</v>
      </c>
      <c r="C2320" s="150" t="s">
        <v>145</v>
      </c>
      <c r="D2320" s="153" t="s">
        <v>16</v>
      </c>
    </row>
    <row r="2321" spans="1:4">
      <c r="A2321" s="152" t="s">
        <v>11531</v>
      </c>
      <c r="B2321" s="151" t="s">
        <v>11532</v>
      </c>
      <c r="C2321" s="150" t="s">
        <v>145</v>
      </c>
      <c r="D2321" s="153" t="s">
        <v>16</v>
      </c>
    </row>
    <row r="2322" spans="1:4">
      <c r="A2322" s="152" t="s">
        <v>11533</v>
      </c>
      <c r="B2322" s="151" t="s">
        <v>11534</v>
      </c>
      <c r="C2322" s="150" t="s">
        <v>145</v>
      </c>
      <c r="D2322" s="153" t="s">
        <v>16</v>
      </c>
    </row>
    <row r="2323" spans="1:4">
      <c r="A2323" s="152" t="s">
        <v>11535</v>
      </c>
      <c r="B2323" s="151" t="s">
        <v>11536</v>
      </c>
      <c r="C2323" s="150" t="s">
        <v>145</v>
      </c>
      <c r="D2323" s="153" t="s">
        <v>16</v>
      </c>
    </row>
    <row r="2324" spans="1:4">
      <c r="A2324" s="152" t="s">
        <v>11537</v>
      </c>
      <c r="B2324" s="151" t="s">
        <v>11538</v>
      </c>
      <c r="C2324" s="150" t="s">
        <v>145</v>
      </c>
      <c r="D2324" s="153" t="s">
        <v>16</v>
      </c>
    </row>
    <row r="2325" spans="1:4">
      <c r="A2325" s="152" t="s">
        <v>11539</v>
      </c>
      <c r="B2325" s="151" t="s">
        <v>11540</v>
      </c>
      <c r="C2325" s="150" t="s">
        <v>145</v>
      </c>
      <c r="D2325" s="153" t="s">
        <v>16</v>
      </c>
    </row>
    <row r="2326" spans="1:4">
      <c r="A2326" s="152" t="s">
        <v>11541</v>
      </c>
      <c r="B2326" s="151" t="s">
        <v>11542</v>
      </c>
      <c r="C2326" s="150" t="s">
        <v>145</v>
      </c>
      <c r="D2326" s="153" t="s">
        <v>16</v>
      </c>
    </row>
    <row r="2327" spans="1:4">
      <c r="A2327" s="152" t="s">
        <v>11543</v>
      </c>
      <c r="B2327" s="151" t="s">
        <v>11544</v>
      </c>
      <c r="C2327" s="150" t="s">
        <v>145</v>
      </c>
      <c r="D2327" s="153" t="s">
        <v>16</v>
      </c>
    </row>
    <row r="2328" spans="1:4">
      <c r="A2328" s="152" t="s">
        <v>11545</v>
      </c>
      <c r="B2328" s="151" t="s">
        <v>11546</v>
      </c>
      <c r="C2328" s="150" t="s">
        <v>145</v>
      </c>
      <c r="D2328" s="153" t="s">
        <v>16</v>
      </c>
    </row>
    <row r="2329" spans="1:4">
      <c r="A2329" s="152" t="s">
        <v>11547</v>
      </c>
      <c r="B2329" s="151" t="s">
        <v>11548</v>
      </c>
      <c r="C2329" s="150" t="s">
        <v>145</v>
      </c>
      <c r="D2329" s="153" t="s">
        <v>16</v>
      </c>
    </row>
    <row r="2330" spans="1:4">
      <c r="A2330" s="152" t="s">
        <v>11549</v>
      </c>
      <c r="B2330" s="151" t="s">
        <v>11550</v>
      </c>
      <c r="C2330" s="150" t="s">
        <v>145</v>
      </c>
      <c r="D2330" s="153" t="s">
        <v>16</v>
      </c>
    </row>
    <row r="2331" spans="1:4">
      <c r="A2331" s="152" t="s">
        <v>11551</v>
      </c>
      <c r="B2331" s="151" t="s">
        <v>11552</v>
      </c>
      <c r="C2331" s="150" t="s">
        <v>145</v>
      </c>
      <c r="D2331" s="153" t="s">
        <v>16</v>
      </c>
    </row>
    <row r="2332" spans="1:4">
      <c r="A2332" s="152" t="s">
        <v>11553</v>
      </c>
      <c r="B2332" s="151" t="s">
        <v>11554</v>
      </c>
      <c r="C2332" s="150" t="s">
        <v>145</v>
      </c>
      <c r="D2332" s="153" t="s">
        <v>16</v>
      </c>
    </row>
    <row r="2333" spans="1:4">
      <c r="A2333" s="152" t="s">
        <v>11555</v>
      </c>
      <c r="B2333" s="151" t="s">
        <v>11556</v>
      </c>
      <c r="C2333" s="150" t="s">
        <v>145</v>
      </c>
      <c r="D2333" s="153" t="s">
        <v>16</v>
      </c>
    </row>
    <row r="2334" spans="1:4">
      <c r="A2334" s="152" t="s">
        <v>11557</v>
      </c>
      <c r="B2334" s="151" t="s">
        <v>11558</v>
      </c>
      <c r="C2334" s="150" t="s">
        <v>145</v>
      </c>
      <c r="D2334" s="153" t="s">
        <v>16</v>
      </c>
    </row>
    <row r="2335" spans="1:4">
      <c r="A2335" s="152" t="s">
        <v>11559</v>
      </c>
      <c r="B2335" s="151" t="s">
        <v>11560</v>
      </c>
      <c r="C2335" s="150" t="s">
        <v>145</v>
      </c>
      <c r="D2335" s="153" t="s">
        <v>16</v>
      </c>
    </row>
    <row r="2336" spans="1:4">
      <c r="A2336" s="152" t="s">
        <v>11561</v>
      </c>
      <c r="B2336" s="151" t="s">
        <v>11562</v>
      </c>
      <c r="C2336" s="150" t="s">
        <v>145</v>
      </c>
      <c r="D2336" s="153" t="s">
        <v>16</v>
      </c>
    </row>
    <row r="2337" spans="1:4">
      <c r="A2337" s="152" t="s">
        <v>11563</v>
      </c>
      <c r="B2337" s="151" t="s">
        <v>11564</v>
      </c>
      <c r="C2337" s="150" t="s">
        <v>145</v>
      </c>
      <c r="D2337" s="153" t="s">
        <v>16</v>
      </c>
    </row>
    <row r="2338" spans="1:4">
      <c r="A2338" s="152" t="s">
        <v>11565</v>
      </c>
      <c r="B2338" s="151" t="s">
        <v>11566</v>
      </c>
      <c r="C2338" s="150" t="s">
        <v>145</v>
      </c>
      <c r="D2338" s="153" t="s">
        <v>16</v>
      </c>
    </row>
    <row r="2339" spans="1:4">
      <c r="A2339" s="152">
        <v>9002</v>
      </c>
      <c r="B2339" s="151" t="s">
        <v>15668</v>
      </c>
      <c r="D2339" s="153" t="s">
        <v>16</v>
      </c>
    </row>
    <row r="2340" spans="1:4">
      <c r="A2340" s="152" t="s">
        <v>126</v>
      </c>
      <c r="B2340" s="151" t="s">
        <v>187</v>
      </c>
      <c r="C2340" s="150" t="s">
        <v>145</v>
      </c>
      <c r="D2340" s="153" t="s">
        <v>16</v>
      </c>
    </row>
    <row r="2341" spans="1:4">
      <c r="A2341" s="152" t="s">
        <v>11567</v>
      </c>
      <c r="B2341" s="151" t="s">
        <v>11568</v>
      </c>
      <c r="C2341" s="150" t="s">
        <v>145</v>
      </c>
      <c r="D2341" s="153" t="s">
        <v>16</v>
      </c>
    </row>
    <row r="2342" spans="1:4">
      <c r="A2342" s="152" t="s">
        <v>11569</v>
      </c>
      <c r="B2342" s="151" t="s">
        <v>11570</v>
      </c>
      <c r="C2342" s="150" t="s">
        <v>145</v>
      </c>
      <c r="D2342" s="153" t="s">
        <v>16</v>
      </c>
    </row>
    <row r="2343" spans="1:4">
      <c r="A2343" s="152" t="s">
        <v>11571</v>
      </c>
      <c r="B2343" s="151" t="s">
        <v>11572</v>
      </c>
      <c r="C2343" s="150" t="s">
        <v>145</v>
      </c>
      <c r="D2343" s="153" t="s">
        <v>16</v>
      </c>
    </row>
    <row r="2344" spans="1:4">
      <c r="A2344" s="152" t="s">
        <v>11573</v>
      </c>
      <c r="B2344" s="151" t="s">
        <v>11574</v>
      </c>
      <c r="C2344" s="150" t="s">
        <v>145</v>
      </c>
      <c r="D2344" s="153" t="s">
        <v>16</v>
      </c>
    </row>
    <row r="2345" spans="1:4">
      <c r="A2345" s="152">
        <v>9003</v>
      </c>
      <c r="B2345" s="151" t="s">
        <v>15669</v>
      </c>
      <c r="D2345" s="153" t="s">
        <v>16</v>
      </c>
    </row>
    <row r="2346" spans="1:4">
      <c r="A2346" s="152" t="s">
        <v>11575</v>
      </c>
      <c r="B2346" s="151" t="s">
        <v>11576</v>
      </c>
      <c r="C2346" s="150" t="s">
        <v>145</v>
      </c>
      <c r="D2346" s="153" t="s">
        <v>16</v>
      </c>
    </row>
    <row r="2347" spans="1:4">
      <c r="A2347" s="152" t="s">
        <v>11577</v>
      </c>
      <c r="B2347" s="151" t="s">
        <v>11578</v>
      </c>
      <c r="C2347" s="150" t="s">
        <v>145</v>
      </c>
      <c r="D2347" s="153" t="s">
        <v>16</v>
      </c>
    </row>
    <row r="2348" spans="1:4">
      <c r="A2348" s="152" t="s">
        <v>11579</v>
      </c>
      <c r="B2348" s="151" t="s">
        <v>11580</v>
      </c>
      <c r="C2348" s="150" t="s">
        <v>145</v>
      </c>
      <c r="D2348" s="153" t="s">
        <v>16</v>
      </c>
    </row>
    <row r="2349" spans="1:4">
      <c r="A2349" s="152">
        <v>9004</v>
      </c>
      <c r="B2349" s="151" t="s">
        <v>15670</v>
      </c>
      <c r="D2349" s="153" t="s">
        <v>16</v>
      </c>
    </row>
    <row r="2350" spans="1:4">
      <c r="A2350" s="152" t="s">
        <v>11581</v>
      </c>
      <c r="B2350" s="151" t="s">
        <v>11582</v>
      </c>
      <c r="C2350" s="150" t="s">
        <v>145</v>
      </c>
      <c r="D2350" s="153" t="s">
        <v>16</v>
      </c>
    </row>
    <row r="2351" spans="1:4">
      <c r="A2351" s="152" t="s">
        <v>11583</v>
      </c>
      <c r="B2351" s="151" t="s">
        <v>11584</v>
      </c>
      <c r="C2351" s="150" t="s">
        <v>145</v>
      </c>
      <c r="D2351" s="153" t="s">
        <v>16</v>
      </c>
    </row>
    <row r="2352" spans="1:4">
      <c r="A2352" s="152" t="s">
        <v>11585</v>
      </c>
      <c r="B2352" s="151" t="s">
        <v>11586</v>
      </c>
      <c r="C2352" s="150" t="s">
        <v>145</v>
      </c>
      <c r="D2352" s="153" t="s">
        <v>16</v>
      </c>
    </row>
    <row r="2353" spans="1:4">
      <c r="A2353" s="152" t="s">
        <v>11587</v>
      </c>
      <c r="B2353" s="151" t="s">
        <v>11588</v>
      </c>
      <c r="C2353" s="150" t="s">
        <v>145</v>
      </c>
      <c r="D2353" s="153" t="s">
        <v>16</v>
      </c>
    </row>
    <row r="2354" spans="1:4">
      <c r="A2354" s="152" t="s">
        <v>11589</v>
      </c>
      <c r="B2354" s="151" t="s">
        <v>11590</v>
      </c>
      <c r="C2354" s="150" t="s">
        <v>145</v>
      </c>
      <c r="D2354" s="153" t="s">
        <v>16</v>
      </c>
    </row>
    <row r="2355" spans="1:4">
      <c r="A2355" s="152">
        <v>9005</v>
      </c>
      <c r="B2355" s="151" t="s">
        <v>15671</v>
      </c>
      <c r="D2355" s="153" t="s">
        <v>16</v>
      </c>
    </row>
    <row r="2356" spans="1:4">
      <c r="A2356" s="152" t="s">
        <v>11591</v>
      </c>
      <c r="B2356" s="151" t="s">
        <v>11592</v>
      </c>
      <c r="C2356" s="150" t="s">
        <v>145</v>
      </c>
      <c r="D2356" s="153" t="s">
        <v>16</v>
      </c>
    </row>
    <row r="2357" spans="1:4">
      <c r="A2357" s="152" t="s">
        <v>11593</v>
      </c>
      <c r="B2357" s="151" t="s">
        <v>11594</v>
      </c>
      <c r="C2357" s="150" t="s">
        <v>145</v>
      </c>
      <c r="D2357" s="153" t="s">
        <v>16</v>
      </c>
    </row>
    <row r="2358" spans="1:4">
      <c r="A2358" s="152" t="s">
        <v>11595</v>
      </c>
      <c r="B2358" s="151" t="s">
        <v>11596</v>
      </c>
      <c r="C2358" s="150" t="s">
        <v>145</v>
      </c>
      <c r="D2358" s="153" t="s">
        <v>16</v>
      </c>
    </row>
    <row r="2359" spans="1:4">
      <c r="A2359" s="152" t="s">
        <v>11597</v>
      </c>
      <c r="B2359" s="151" t="s">
        <v>11598</v>
      </c>
      <c r="C2359" s="150" t="s">
        <v>145</v>
      </c>
      <c r="D2359" s="153" t="s">
        <v>16</v>
      </c>
    </row>
    <row r="2360" spans="1:4">
      <c r="A2360" s="152" t="s">
        <v>11599</v>
      </c>
      <c r="B2360" s="151" t="s">
        <v>11600</v>
      </c>
      <c r="C2360" s="150" t="s">
        <v>145</v>
      </c>
      <c r="D2360" s="153" t="s">
        <v>16</v>
      </c>
    </row>
    <row r="2361" spans="1:4">
      <c r="A2361" s="152" t="s">
        <v>11601</v>
      </c>
      <c r="B2361" s="151" t="s">
        <v>11602</v>
      </c>
      <c r="C2361" s="150" t="s">
        <v>145</v>
      </c>
      <c r="D2361" s="153" t="s">
        <v>16</v>
      </c>
    </row>
    <row r="2362" spans="1:4">
      <c r="A2362" s="152" t="s">
        <v>11603</v>
      </c>
      <c r="B2362" s="151" t="s">
        <v>11604</v>
      </c>
      <c r="C2362" s="150" t="s">
        <v>145</v>
      </c>
      <c r="D2362" s="153" t="s">
        <v>16</v>
      </c>
    </row>
    <row r="2363" spans="1:4">
      <c r="A2363" s="152">
        <v>9006</v>
      </c>
      <c r="B2363" s="151" t="s">
        <v>15672</v>
      </c>
      <c r="D2363" s="153" t="s">
        <v>16</v>
      </c>
    </row>
    <row r="2364" spans="1:4">
      <c r="A2364" s="152" t="s">
        <v>11605</v>
      </c>
      <c r="B2364" s="151" t="s">
        <v>11606</v>
      </c>
      <c r="C2364" s="150" t="s">
        <v>145</v>
      </c>
      <c r="D2364" s="153" t="s">
        <v>16</v>
      </c>
    </row>
    <row r="2365" spans="1:4">
      <c r="A2365" s="152" t="s">
        <v>11607</v>
      </c>
      <c r="B2365" s="151" t="s">
        <v>11608</v>
      </c>
      <c r="C2365" s="150" t="s">
        <v>145</v>
      </c>
      <c r="D2365" s="153" t="s">
        <v>16</v>
      </c>
    </row>
    <row r="2366" spans="1:4">
      <c r="A2366" s="152" t="s">
        <v>11609</v>
      </c>
      <c r="B2366" s="151" t="s">
        <v>11610</v>
      </c>
      <c r="C2366" s="150" t="s">
        <v>145</v>
      </c>
      <c r="D2366" s="153" t="s">
        <v>16</v>
      </c>
    </row>
    <row r="2367" spans="1:4">
      <c r="A2367" s="152" t="s">
        <v>11611</v>
      </c>
      <c r="B2367" s="151" t="s">
        <v>11612</v>
      </c>
      <c r="C2367" s="150" t="s">
        <v>145</v>
      </c>
      <c r="D2367" s="153" t="s">
        <v>16</v>
      </c>
    </row>
    <row r="2368" spans="1:4">
      <c r="A2368" s="152" t="s">
        <v>11613</v>
      </c>
      <c r="B2368" s="151" t="s">
        <v>11614</v>
      </c>
      <c r="C2368" s="150" t="s">
        <v>145</v>
      </c>
      <c r="D2368" s="153" t="s">
        <v>16</v>
      </c>
    </row>
    <row r="2369" spans="1:4">
      <c r="A2369" s="152" t="s">
        <v>11615</v>
      </c>
      <c r="B2369" s="151" t="s">
        <v>11616</v>
      </c>
      <c r="C2369" s="150" t="s">
        <v>145</v>
      </c>
      <c r="D2369" s="153" t="s">
        <v>16</v>
      </c>
    </row>
    <row r="2370" spans="1:4">
      <c r="A2370" s="152" t="s">
        <v>11617</v>
      </c>
      <c r="B2370" s="151" t="s">
        <v>11618</v>
      </c>
      <c r="C2370" s="150" t="s">
        <v>145</v>
      </c>
      <c r="D2370" s="153" t="s">
        <v>16</v>
      </c>
    </row>
    <row r="2371" spans="1:4">
      <c r="A2371" s="152" t="s">
        <v>11619</v>
      </c>
      <c r="B2371" s="151" t="s">
        <v>11620</v>
      </c>
      <c r="C2371" s="150" t="s">
        <v>145</v>
      </c>
      <c r="D2371" s="153" t="s">
        <v>16</v>
      </c>
    </row>
    <row r="2372" spans="1:4">
      <c r="A2372" s="152" t="s">
        <v>11621</v>
      </c>
      <c r="B2372" s="151" t="s">
        <v>11622</v>
      </c>
      <c r="C2372" s="150" t="s">
        <v>145</v>
      </c>
      <c r="D2372" s="153" t="s">
        <v>16</v>
      </c>
    </row>
    <row r="2373" spans="1:4">
      <c r="A2373" s="152" t="s">
        <v>11623</v>
      </c>
      <c r="B2373" s="151" t="s">
        <v>11624</v>
      </c>
      <c r="C2373" s="150" t="s">
        <v>145</v>
      </c>
      <c r="D2373" s="153" t="s">
        <v>16</v>
      </c>
    </row>
    <row r="2374" spans="1:4">
      <c r="A2374" s="152" t="s">
        <v>11625</v>
      </c>
      <c r="B2374" s="151" t="s">
        <v>11626</v>
      </c>
      <c r="C2374" s="150" t="s">
        <v>145</v>
      </c>
      <c r="D2374" s="153" t="s">
        <v>16</v>
      </c>
    </row>
    <row r="2375" spans="1:4">
      <c r="A2375" s="152" t="s">
        <v>11627</v>
      </c>
      <c r="B2375" s="151" t="s">
        <v>11628</v>
      </c>
      <c r="C2375" s="150" t="s">
        <v>145</v>
      </c>
      <c r="D2375" s="153" t="s">
        <v>16</v>
      </c>
    </row>
    <row r="2376" spans="1:4">
      <c r="A2376" s="152" t="s">
        <v>11629</v>
      </c>
      <c r="B2376" s="151" t="s">
        <v>11630</v>
      </c>
      <c r="C2376" s="150" t="s">
        <v>145</v>
      </c>
      <c r="D2376" s="153" t="s">
        <v>16</v>
      </c>
    </row>
    <row r="2377" spans="1:4">
      <c r="A2377" s="152" t="s">
        <v>11631</v>
      </c>
      <c r="B2377" s="151" t="s">
        <v>11632</v>
      </c>
      <c r="C2377" s="150" t="s">
        <v>145</v>
      </c>
      <c r="D2377" s="153" t="s">
        <v>16</v>
      </c>
    </row>
    <row r="2378" spans="1:4">
      <c r="A2378" s="152" t="s">
        <v>11633</v>
      </c>
      <c r="B2378" s="151" t="s">
        <v>11634</v>
      </c>
      <c r="C2378" s="150" t="s">
        <v>145</v>
      </c>
      <c r="D2378" s="153" t="s">
        <v>16</v>
      </c>
    </row>
    <row r="2379" spans="1:4">
      <c r="A2379" s="152" t="s">
        <v>11635</v>
      </c>
      <c r="B2379" s="151" t="s">
        <v>11636</v>
      </c>
      <c r="C2379" s="150" t="s">
        <v>145</v>
      </c>
      <c r="D2379" s="153" t="s">
        <v>16</v>
      </c>
    </row>
    <row r="2380" spans="1:4">
      <c r="A2380" s="152" t="s">
        <v>11637</v>
      </c>
      <c r="B2380" s="151" t="s">
        <v>11638</v>
      </c>
      <c r="C2380" s="150" t="s">
        <v>145</v>
      </c>
      <c r="D2380" s="153" t="s">
        <v>16</v>
      </c>
    </row>
    <row r="2381" spans="1:4">
      <c r="A2381" s="152" t="s">
        <v>11639</v>
      </c>
      <c r="B2381" s="151" t="s">
        <v>11640</v>
      </c>
      <c r="C2381" s="150" t="s">
        <v>145</v>
      </c>
      <c r="D2381" s="153" t="s">
        <v>16</v>
      </c>
    </row>
    <row r="2382" spans="1:4">
      <c r="A2382" s="152" t="s">
        <v>11641</v>
      </c>
      <c r="B2382" s="151" t="s">
        <v>11642</v>
      </c>
      <c r="C2382" s="150" t="s">
        <v>145</v>
      </c>
      <c r="D2382" s="153" t="s">
        <v>16</v>
      </c>
    </row>
    <row r="2383" spans="1:4">
      <c r="A2383" s="152" t="s">
        <v>11643</v>
      </c>
      <c r="B2383" s="151" t="s">
        <v>11644</v>
      </c>
      <c r="C2383" s="150" t="s">
        <v>160</v>
      </c>
      <c r="D2383" s="153" t="s">
        <v>16</v>
      </c>
    </row>
    <row r="2384" spans="1:4">
      <c r="A2384" s="152" t="s">
        <v>11645</v>
      </c>
      <c r="B2384" s="151" t="s">
        <v>11646</v>
      </c>
      <c r="C2384" s="150" t="s">
        <v>160</v>
      </c>
      <c r="D2384" s="153" t="s">
        <v>16</v>
      </c>
    </row>
    <row r="2385" spans="1:4">
      <c r="A2385" s="152" t="s">
        <v>11647</v>
      </c>
      <c r="B2385" s="151" t="s">
        <v>11648</v>
      </c>
      <c r="C2385" s="150" t="s">
        <v>160</v>
      </c>
      <c r="D2385" s="153" t="s">
        <v>16</v>
      </c>
    </row>
    <row r="2386" spans="1:4">
      <c r="A2386" s="152" t="s">
        <v>11649</v>
      </c>
      <c r="B2386" s="151" t="s">
        <v>11650</v>
      </c>
      <c r="C2386" s="150" t="s">
        <v>160</v>
      </c>
      <c r="D2386" s="153" t="s">
        <v>16</v>
      </c>
    </row>
    <row r="2387" spans="1:4">
      <c r="A2387" s="152" t="s">
        <v>11651</v>
      </c>
      <c r="B2387" s="151" t="s">
        <v>11652</v>
      </c>
      <c r="C2387" s="150" t="s">
        <v>160</v>
      </c>
      <c r="D2387" s="153" t="s">
        <v>16</v>
      </c>
    </row>
    <row r="2388" spans="1:4">
      <c r="A2388" s="152" t="s">
        <v>11653</v>
      </c>
      <c r="B2388" s="151" t="s">
        <v>11654</v>
      </c>
      <c r="C2388" s="150" t="s">
        <v>160</v>
      </c>
      <c r="D2388" s="153" t="s">
        <v>16</v>
      </c>
    </row>
    <row r="2389" spans="1:4">
      <c r="A2389" s="152" t="s">
        <v>11655</v>
      </c>
      <c r="B2389" s="151" t="s">
        <v>11656</v>
      </c>
      <c r="C2389" s="150" t="s">
        <v>160</v>
      </c>
      <c r="D2389" s="153" t="s">
        <v>16</v>
      </c>
    </row>
    <row r="2390" spans="1:4">
      <c r="A2390" s="152" t="s">
        <v>11657</v>
      </c>
      <c r="B2390" s="151" t="s">
        <v>11658</v>
      </c>
      <c r="C2390" s="150" t="s">
        <v>160</v>
      </c>
      <c r="D2390" s="153" t="s">
        <v>16</v>
      </c>
    </row>
    <row r="2391" spans="1:4">
      <c r="A2391" s="152" t="s">
        <v>11659</v>
      </c>
      <c r="B2391" s="151" t="s">
        <v>11660</v>
      </c>
      <c r="C2391" s="150" t="s">
        <v>160</v>
      </c>
      <c r="D2391" s="153" t="s">
        <v>16</v>
      </c>
    </row>
    <row r="2392" spans="1:4">
      <c r="A2392" s="152" t="s">
        <v>11661</v>
      </c>
      <c r="B2392" s="151" t="s">
        <v>11662</v>
      </c>
      <c r="C2392" s="150" t="s">
        <v>160</v>
      </c>
      <c r="D2392" s="153" t="s">
        <v>16</v>
      </c>
    </row>
    <row r="2393" spans="1:4">
      <c r="A2393" s="152">
        <v>9007</v>
      </c>
      <c r="B2393" s="151" t="s">
        <v>15673</v>
      </c>
      <c r="D2393" s="153" t="s">
        <v>16</v>
      </c>
    </row>
    <row r="2394" spans="1:4">
      <c r="A2394" s="152" t="s">
        <v>11663</v>
      </c>
      <c r="B2394" s="151" t="s">
        <v>11664</v>
      </c>
      <c r="C2394" s="150" t="s">
        <v>145</v>
      </c>
      <c r="D2394" s="153" t="s">
        <v>16</v>
      </c>
    </row>
    <row r="2395" spans="1:4">
      <c r="A2395" s="152" t="s">
        <v>11665</v>
      </c>
      <c r="B2395" s="151" t="s">
        <v>11666</v>
      </c>
      <c r="C2395" s="150" t="s">
        <v>145</v>
      </c>
      <c r="D2395" s="153" t="s">
        <v>16</v>
      </c>
    </row>
    <row r="2396" spans="1:4">
      <c r="A2396" s="152">
        <v>9008</v>
      </c>
      <c r="B2396" s="151" t="s">
        <v>15674</v>
      </c>
      <c r="D2396" s="153" t="s">
        <v>16</v>
      </c>
    </row>
    <row r="2397" spans="1:4">
      <c r="A2397" s="152" t="s">
        <v>11667</v>
      </c>
      <c r="B2397" s="151" t="s">
        <v>11668</v>
      </c>
      <c r="C2397" s="150" t="s">
        <v>160</v>
      </c>
      <c r="D2397" s="153" t="s">
        <v>16</v>
      </c>
    </row>
    <row r="2398" spans="1:4">
      <c r="A2398" s="152" t="s">
        <v>11669</v>
      </c>
      <c r="B2398" s="151" t="s">
        <v>11670</v>
      </c>
      <c r="C2398" s="150" t="s">
        <v>160</v>
      </c>
      <c r="D2398" s="153" t="s">
        <v>16</v>
      </c>
    </row>
    <row r="2399" spans="1:4">
      <c r="A2399" s="152" t="s">
        <v>11671</v>
      </c>
      <c r="B2399" s="151" t="s">
        <v>11672</v>
      </c>
      <c r="C2399" s="150" t="s">
        <v>160</v>
      </c>
      <c r="D2399" s="153" t="s">
        <v>16</v>
      </c>
    </row>
    <row r="2400" spans="1:4">
      <c r="A2400" s="152" t="s">
        <v>11673</v>
      </c>
      <c r="B2400" s="151" t="s">
        <v>11674</v>
      </c>
      <c r="C2400" s="150" t="s">
        <v>160</v>
      </c>
      <c r="D2400" s="153" t="s">
        <v>16</v>
      </c>
    </row>
    <row r="2401" spans="1:4">
      <c r="A2401" s="152" t="s">
        <v>11675</v>
      </c>
      <c r="B2401" s="151" t="s">
        <v>11676</v>
      </c>
      <c r="C2401" s="150" t="s">
        <v>160</v>
      </c>
      <c r="D2401" s="153" t="s">
        <v>16</v>
      </c>
    </row>
    <row r="2402" spans="1:4">
      <c r="A2402" s="152" t="s">
        <v>11677</v>
      </c>
      <c r="B2402" s="151" t="s">
        <v>11678</v>
      </c>
      <c r="C2402" s="150" t="s">
        <v>160</v>
      </c>
      <c r="D2402" s="153" t="s">
        <v>16</v>
      </c>
    </row>
    <row r="2403" spans="1:4">
      <c r="A2403" s="152" t="s">
        <v>11679</v>
      </c>
      <c r="B2403" s="151" t="s">
        <v>11680</v>
      </c>
      <c r="C2403" s="150" t="s">
        <v>160</v>
      </c>
      <c r="D2403" s="153" t="s">
        <v>16</v>
      </c>
    </row>
    <row r="2404" spans="1:4">
      <c r="A2404" s="152" t="s">
        <v>11681</v>
      </c>
      <c r="B2404" s="151" t="s">
        <v>11682</v>
      </c>
      <c r="C2404" s="150" t="s">
        <v>160</v>
      </c>
      <c r="D2404" s="153" t="s">
        <v>16</v>
      </c>
    </row>
    <row r="2405" spans="1:4">
      <c r="A2405" s="152" t="s">
        <v>11683</v>
      </c>
      <c r="B2405" s="151" t="s">
        <v>11684</v>
      </c>
      <c r="C2405" s="150" t="s">
        <v>160</v>
      </c>
      <c r="D2405" s="153" t="s">
        <v>16</v>
      </c>
    </row>
    <row r="2406" spans="1:4">
      <c r="A2406" s="152" t="s">
        <v>11685</v>
      </c>
      <c r="B2406" s="151" t="s">
        <v>11686</v>
      </c>
      <c r="C2406" s="150" t="s">
        <v>160</v>
      </c>
      <c r="D2406" s="153" t="s">
        <v>16</v>
      </c>
    </row>
    <row r="2407" spans="1:4">
      <c r="A2407" s="152" t="s">
        <v>11687</v>
      </c>
      <c r="B2407" s="151" t="s">
        <v>11688</v>
      </c>
      <c r="C2407" s="150" t="s">
        <v>160</v>
      </c>
      <c r="D2407" s="153" t="s">
        <v>16</v>
      </c>
    </row>
    <row r="2408" spans="1:4">
      <c r="A2408" s="152" t="s">
        <v>11689</v>
      </c>
      <c r="B2408" s="151" t="s">
        <v>11690</v>
      </c>
      <c r="C2408" s="150" t="s">
        <v>160</v>
      </c>
      <c r="D2408" s="153" t="s">
        <v>16</v>
      </c>
    </row>
    <row r="2409" spans="1:4">
      <c r="A2409" s="152" t="s">
        <v>11691</v>
      </c>
      <c r="B2409" s="151" t="s">
        <v>11692</v>
      </c>
      <c r="C2409" s="150" t="s">
        <v>160</v>
      </c>
      <c r="D2409" s="153" t="s">
        <v>16</v>
      </c>
    </row>
    <row r="2410" spans="1:4">
      <c r="A2410" s="152" t="s">
        <v>11693</v>
      </c>
      <c r="B2410" s="151" t="s">
        <v>11694</v>
      </c>
      <c r="C2410" s="150" t="s">
        <v>160</v>
      </c>
      <c r="D2410" s="153" t="s">
        <v>16</v>
      </c>
    </row>
    <row r="2411" spans="1:4">
      <c r="A2411" s="152" t="s">
        <v>11695</v>
      </c>
      <c r="B2411" s="151" t="s">
        <v>11696</v>
      </c>
      <c r="C2411" s="150" t="s">
        <v>160</v>
      </c>
      <c r="D2411" s="153" t="s">
        <v>16</v>
      </c>
    </row>
    <row r="2412" spans="1:4">
      <c r="A2412" s="152" t="s">
        <v>11697</v>
      </c>
      <c r="B2412" s="151" t="s">
        <v>11698</v>
      </c>
      <c r="C2412" s="150" t="s">
        <v>160</v>
      </c>
      <c r="D2412" s="153" t="s">
        <v>16</v>
      </c>
    </row>
    <row r="2413" spans="1:4">
      <c r="A2413" s="152" t="s">
        <v>11699</v>
      </c>
      <c r="B2413" s="151" t="s">
        <v>11700</v>
      </c>
      <c r="C2413" s="150" t="s">
        <v>160</v>
      </c>
      <c r="D2413" s="153" t="s">
        <v>16</v>
      </c>
    </row>
    <row r="2414" spans="1:4">
      <c r="A2414" s="152" t="s">
        <v>11701</v>
      </c>
      <c r="B2414" s="151" t="s">
        <v>11702</v>
      </c>
      <c r="C2414" s="150" t="s">
        <v>160</v>
      </c>
      <c r="D2414" s="153" t="s">
        <v>16</v>
      </c>
    </row>
    <row r="2415" spans="1:4">
      <c r="A2415" s="152" t="s">
        <v>11703</v>
      </c>
      <c r="B2415" s="151" t="s">
        <v>11704</v>
      </c>
      <c r="C2415" s="150" t="s">
        <v>160</v>
      </c>
      <c r="D2415" s="153" t="s">
        <v>16</v>
      </c>
    </row>
    <row r="2416" spans="1:4">
      <c r="A2416" s="152" t="s">
        <v>11705</v>
      </c>
      <c r="B2416" s="151" t="s">
        <v>11706</v>
      </c>
      <c r="C2416" s="150" t="s">
        <v>160</v>
      </c>
      <c r="D2416" s="153" t="s">
        <v>16</v>
      </c>
    </row>
    <row r="2417" spans="1:4">
      <c r="A2417" s="152" t="s">
        <v>11707</v>
      </c>
      <c r="B2417" s="151" t="s">
        <v>11708</v>
      </c>
      <c r="C2417" s="150" t="s">
        <v>160</v>
      </c>
      <c r="D2417" s="153" t="s">
        <v>16</v>
      </c>
    </row>
    <row r="2418" spans="1:4">
      <c r="A2418" s="152" t="s">
        <v>11709</v>
      </c>
      <c r="B2418" s="151" t="s">
        <v>11710</v>
      </c>
      <c r="C2418" s="150" t="s">
        <v>160</v>
      </c>
      <c r="D2418" s="153" t="s">
        <v>16</v>
      </c>
    </row>
    <row r="2419" spans="1:4">
      <c r="A2419" s="152" t="s">
        <v>11711</v>
      </c>
      <c r="B2419" s="151" t="s">
        <v>11712</v>
      </c>
      <c r="C2419" s="150" t="s">
        <v>160</v>
      </c>
      <c r="D2419" s="153" t="s">
        <v>16</v>
      </c>
    </row>
    <row r="2420" spans="1:4">
      <c r="A2420" s="152" t="s">
        <v>11713</v>
      </c>
      <c r="B2420" s="151" t="s">
        <v>11714</v>
      </c>
      <c r="C2420" s="150" t="s">
        <v>160</v>
      </c>
      <c r="D2420" s="153" t="s">
        <v>16</v>
      </c>
    </row>
    <row r="2421" spans="1:4">
      <c r="A2421" s="152" t="s">
        <v>11715</v>
      </c>
      <c r="B2421" s="151" t="s">
        <v>11716</v>
      </c>
      <c r="C2421" s="150" t="s">
        <v>160</v>
      </c>
      <c r="D2421" s="153" t="s">
        <v>16</v>
      </c>
    </row>
    <row r="2422" spans="1:4">
      <c r="A2422" s="152" t="s">
        <v>11717</v>
      </c>
      <c r="B2422" s="151" t="s">
        <v>11718</v>
      </c>
      <c r="C2422" s="150" t="s">
        <v>160</v>
      </c>
      <c r="D2422" s="153" t="s">
        <v>16</v>
      </c>
    </row>
    <row r="2423" spans="1:4">
      <c r="A2423" s="152" t="s">
        <v>11719</v>
      </c>
      <c r="B2423" s="151" t="s">
        <v>11720</v>
      </c>
      <c r="C2423" s="150" t="s">
        <v>160</v>
      </c>
      <c r="D2423" s="153" t="s">
        <v>16</v>
      </c>
    </row>
    <row r="2424" spans="1:4">
      <c r="A2424" s="152" t="s">
        <v>11721</v>
      </c>
      <c r="B2424" s="151" t="s">
        <v>11722</v>
      </c>
      <c r="C2424" s="150" t="s">
        <v>160</v>
      </c>
      <c r="D2424" s="153" t="s">
        <v>16</v>
      </c>
    </row>
    <row r="2425" spans="1:4">
      <c r="A2425" s="152" t="s">
        <v>11723</v>
      </c>
      <c r="B2425" s="151" t="s">
        <v>11724</v>
      </c>
      <c r="C2425" s="150" t="s">
        <v>160</v>
      </c>
      <c r="D2425" s="153" t="s">
        <v>16</v>
      </c>
    </row>
    <row r="2426" spans="1:4">
      <c r="A2426" s="152" t="s">
        <v>11725</v>
      </c>
      <c r="B2426" s="151" t="s">
        <v>11726</v>
      </c>
      <c r="C2426" s="150" t="s">
        <v>160</v>
      </c>
      <c r="D2426" s="153" t="s">
        <v>16</v>
      </c>
    </row>
    <row r="2427" spans="1:4">
      <c r="A2427" s="152">
        <v>9009</v>
      </c>
      <c r="B2427" s="151" t="s">
        <v>15675</v>
      </c>
      <c r="D2427" s="153" t="s">
        <v>16</v>
      </c>
    </row>
    <row r="2428" spans="1:4">
      <c r="A2428" s="152" t="s">
        <v>11727</v>
      </c>
      <c r="B2428" s="151" t="s">
        <v>11728</v>
      </c>
      <c r="C2428" s="150" t="s">
        <v>8153</v>
      </c>
      <c r="D2428" s="153" t="s">
        <v>16</v>
      </c>
    </row>
    <row r="2429" spans="1:4">
      <c r="A2429" s="152">
        <v>9011</v>
      </c>
      <c r="B2429" s="151" t="s">
        <v>15676</v>
      </c>
      <c r="D2429" s="153" t="s">
        <v>16</v>
      </c>
    </row>
    <row r="2430" spans="1:4">
      <c r="A2430" s="152" t="s">
        <v>11729</v>
      </c>
      <c r="B2430" s="151" t="s">
        <v>11730</v>
      </c>
      <c r="C2430" s="150" t="s">
        <v>160</v>
      </c>
      <c r="D2430" s="153" t="s">
        <v>16</v>
      </c>
    </row>
    <row r="2431" spans="1:4">
      <c r="A2431" s="152" t="s">
        <v>11731</v>
      </c>
      <c r="B2431" s="151" t="s">
        <v>11732</v>
      </c>
      <c r="C2431" s="150" t="s">
        <v>160</v>
      </c>
      <c r="D2431" s="153" t="s">
        <v>16</v>
      </c>
    </row>
    <row r="2432" spans="1:4">
      <c r="A2432" s="152" t="s">
        <v>11733</v>
      </c>
      <c r="B2432" s="151" t="s">
        <v>11734</v>
      </c>
      <c r="C2432" s="150" t="s">
        <v>160</v>
      </c>
      <c r="D2432" s="153" t="s">
        <v>16</v>
      </c>
    </row>
    <row r="2433" spans="1:4">
      <c r="A2433" s="152">
        <v>9012</v>
      </c>
      <c r="B2433" s="151" t="s">
        <v>15677</v>
      </c>
      <c r="D2433" s="153" t="s">
        <v>16</v>
      </c>
    </row>
    <row r="2434" spans="1:4">
      <c r="A2434" s="152" t="s">
        <v>11735</v>
      </c>
      <c r="B2434" s="151" t="s">
        <v>11736</v>
      </c>
      <c r="C2434" s="150" t="s">
        <v>160</v>
      </c>
      <c r="D2434" s="153" t="s">
        <v>16</v>
      </c>
    </row>
    <row r="2435" spans="1:4">
      <c r="A2435" s="152" t="s">
        <v>11737</v>
      </c>
      <c r="B2435" s="151" t="s">
        <v>11738</v>
      </c>
      <c r="C2435" s="150" t="s">
        <v>160</v>
      </c>
      <c r="D2435" s="153" t="s">
        <v>16</v>
      </c>
    </row>
    <row r="2436" spans="1:4">
      <c r="A2436" s="152" t="s">
        <v>11739</v>
      </c>
      <c r="B2436" s="151" t="s">
        <v>11740</v>
      </c>
      <c r="C2436" s="150" t="s">
        <v>160</v>
      </c>
      <c r="D2436" s="153" t="s">
        <v>16</v>
      </c>
    </row>
    <row r="2437" spans="1:4">
      <c r="A2437" s="152" t="s">
        <v>11741</v>
      </c>
      <c r="B2437" s="151" t="s">
        <v>11742</v>
      </c>
      <c r="C2437" s="150" t="s">
        <v>160</v>
      </c>
      <c r="D2437" s="153" t="s">
        <v>16</v>
      </c>
    </row>
    <row r="2438" spans="1:4">
      <c r="A2438" s="152" t="s">
        <v>11743</v>
      </c>
      <c r="B2438" s="151" t="s">
        <v>11744</v>
      </c>
      <c r="C2438" s="150" t="s">
        <v>160</v>
      </c>
      <c r="D2438" s="153" t="s">
        <v>16</v>
      </c>
    </row>
    <row r="2439" spans="1:4">
      <c r="A2439" s="152" t="s">
        <v>11745</v>
      </c>
      <c r="B2439" s="151" t="s">
        <v>11746</v>
      </c>
      <c r="C2439" s="150" t="s">
        <v>160</v>
      </c>
      <c r="D2439" s="153" t="s">
        <v>16</v>
      </c>
    </row>
    <row r="2440" spans="1:4">
      <c r="A2440" s="152" t="s">
        <v>11747</v>
      </c>
      <c r="B2440" s="151" t="s">
        <v>11748</v>
      </c>
      <c r="C2440" s="150" t="s">
        <v>160</v>
      </c>
      <c r="D2440" s="153" t="s">
        <v>16</v>
      </c>
    </row>
    <row r="2441" spans="1:4">
      <c r="A2441" s="152" t="s">
        <v>11749</v>
      </c>
      <c r="B2441" s="151" t="s">
        <v>11750</v>
      </c>
      <c r="C2441" s="150" t="s">
        <v>160</v>
      </c>
      <c r="D2441" s="153" t="s">
        <v>16</v>
      </c>
    </row>
    <row r="2442" spans="1:4">
      <c r="A2442" s="152" t="s">
        <v>11751</v>
      </c>
      <c r="B2442" s="151" t="s">
        <v>11752</v>
      </c>
      <c r="C2442" s="150" t="s">
        <v>160</v>
      </c>
      <c r="D2442" s="153" t="s">
        <v>16</v>
      </c>
    </row>
    <row r="2443" spans="1:4">
      <c r="A2443" s="152" t="s">
        <v>11753</v>
      </c>
      <c r="B2443" s="151" t="s">
        <v>11754</v>
      </c>
      <c r="C2443" s="150" t="s">
        <v>160</v>
      </c>
      <c r="D2443" s="153" t="s">
        <v>16</v>
      </c>
    </row>
    <row r="2444" spans="1:4">
      <c r="A2444" s="152" t="s">
        <v>11755</v>
      </c>
      <c r="B2444" s="151" t="s">
        <v>11756</v>
      </c>
      <c r="C2444" s="150" t="s">
        <v>160</v>
      </c>
      <c r="D2444" s="153" t="s">
        <v>16</v>
      </c>
    </row>
    <row r="2445" spans="1:4">
      <c r="A2445" s="152" t="s">
        <v>11757</v>
      </c>
      <c r="B2445" s="151" t="s">
        <v>11758</v>
      </c>
      <c r="C2445" s="150" t="s">
        <v>160</v>
      </c>
      <c r="D2445" s="153" t="s">
        <v>16</v>
      </c>
    </row>
    <row r="2446" spans="1:4">
      <c r="A2446" s="152" t="s">
        <v>11759</v>
      </c>
      <c r="B2446" s="151" t="s">
        <v>11760</v>
      </c>
      <c r="C2446" s="150" t="s">
        <v>160</v>
      </c>
      <c r="D2446" s="153" t="s">
        <v>16</v>
      </c>
    </row>
    <row r="2447" spans="1:4">
      <c r="A2447" s="152">
        <v>9013</v>
      </c>
      <c r="B2447" s="151" t="s">
        <v>15678</v>
      </c>
      <c r="D2447" s="153" t="s">
        <v>16</v>
      </c>
    </row>
    <row r="2448" spans="1:4">
      <c r="A2448" s="152" t="s">
        <v>11761</v>
      </c>
      <c r="B2448" s="151" t="s">
        <v>11762</v>
      </c>
      <c r="C2448" s="150" t="s">
        <v>160</v>
      </c>
      <c r="D2448" s="153" t="s">
        <v>16</v>
      </c>
    </row>
    <row r="2449" spans="1:4">
      <c r="A2449" s="152" t="s">
        <v>11763</v>
      </c>
      <c r="B2449" s="151" t="s">
        <v>11764</v>
      </c>
      <c r="C2449" s="150" t="s">
        <v>160</v>
      </c>
      <c r="D2449" s="153" t="s">
        <v>16</v>
      </c>
    </row>
    <row r="2450" spans="1:4">
      <c r="A2450" s="152">
        <v>9014</v>
      </c>
      <c r="B2450" s="151" t="s">
        <v>15679</v>
      </c>
      <c r="D2450" s="153" t="s">
        <v>16</v>
      </c>
    </row>
    <row r="2451" spans="1:4">
      <c r="A2451" s="152" t="s">
        <v>11765</v>
      </c>
      <c r="B2451" s="151" t="s">
        <v>11766</v>
      </c>
      <c r="C2451" s="150" t="s">
        <v>145</v>
      </c>
      <c r="D2451" s="153" t="s">
        <v>16</v>
      </c>
    </row>
    <row r="2452" spans="1:4">
      <c r="A2452" s="152" t="s">
        <v>11767</v>
      </c>
      <c r="B2452" s="151" t="s">
        <v>11768</v>
      </c>
      <c r="C2452" s="150" t="s">
        <v>145</v>
      </c>
      <c r="D2452" s="153" t="s">
        <v>16</v>
      </c>
    </row>
    <row r="2453" spans="1:4">
      <c r="A2453" s="152" t="s">
        <v>11769</v>
      </c>
      <c r="B2453" s="151" t="s">
        <v>11770</v>
      </c>
      <c r="C2453" s="150" t="s">
        <v>145</v>
      </c>
      <c r="D2453" s="153" t="s">
        <v>16</v>
      </c>
    </row>
    <row r="2454" spans="1:4">
      <c r="A2454" s="152" t="s">
        <v>11771</v>
      </c>
      <c r="B2454" s="151" t="s">
        <v>11772</v>
      </c>
      <c r="C2454" s="150" t="s">
        <v>145</v>
      </c>
      <c r="D2454" s="153" t="s">
        <v>16</v>
      </c>
    </row>
    <row r="2455" spans="1:4">
      <c r="A2455" s="152" t="s">
        <v>11773</v>
      </c>
      <c r="B2455" s="151" t="s">
        <v>11774</v>
      </c>
      <c r="C2455" s="150" t="s">
        <v>145</v>
      </c>
      <c r="D2455" s="153" t="s">
        <v>16</v>
      </c>
    </row>
    <row r="2456" spans="1:4">
      <c r="A2456" s="152" t="s">
        <v>11775</v>
      </c>
      <c r="B2456" s="151" t="s">
        <v>11776</v>
      </c>
      <c r="C2456" s="150" t="s">
        <v>145</v>
      </c>
      <c r="D2456" s="153" t="s">
        <v>16</v>
      </c>
    </row>
    <row r="2457" spans="1:4">
      <c r="A2457" s="152" t="s">
        <v>11777</v>
      </c>
      <c r="B2457" s="151" t="s">
        <v>11778</v>
      </c>
      <c r="C2457" s="150" t="s">
        <v>145</v>
      </c>
      <c r="D2457" s="153" t="s">
        <v>16</v>
      </c>
    </row>
    <row r="2458" spans="1:4">
      <c r="A2458" s="152" t="s">
        <v>11779</v>
      </c>
      <c r="B2458" s="151" t="s">
        <v>11780</v>
      </c>
      <c r="C2458" s="150" t="s">
        <v>145</v>
      </c>
      <c r="D2458" s="153" t="s">
        <v>16</v>
      </c>
    </row>
    <row r="2459" spans="1:4">
      <c r="A2459" s="152" t="s">
        <v>11781</v>
      </c>
      <c r="B2459" s="151" t="s">
        <v>11782</v>
      </c>
      <c r="C2459" s="150" t="s">
        <v>145</v>
      </c>
      <c r="D2459" s="153" t="s">
        <v>16</v>
      </c>
    </row>
    <row r="2460" spans="1:4">
      <c r="A2460" s="152" t="s">
        <v>11783</v>
      </c>
      <c r="B2460" s="151" t="s">
        <v>11784</v>
      </c>
      <c r="C2460" s="150" t="s">
        <v>145</v>
      </c>
      <c r="D2460" s="153" t="s">
        <v>16</v>
      </c>
    </row>
    <row r="2461" spans="1:4">
      <c r="A2461" s="152">
        <v>9015</v>
      </c>
      <c r="B2461" s="151" t="s">
        <v>15680</v>
      </c>
      <c r="D2461" s="153" t="s">
        <v>16</v>
      </c>
    </row>
    <row r="2462" spans="1:4">
      <c r="A2462" s="152" t="s">
        <v>11785</v>
      </c>
      <c r="B2462" s="151" t="s">
        <v>11786</v>
      </c>
      <c r="C2462" s="150" t="s">
        <v>145</v>
      </c>
      <c r="D2462" s="153" t="s">
        <v>16</v>
      </c>
    </row>
    <row r="2463" spans="1:4">
      <c r="A2463" s="152" t="s">
        <v>11787</v>
      </c>
      <c r="B2463" s="151" t="s">
        <v>11788</v>
      </c>
      <c r="C2463" s="150" t="s">
        <v>145</v>
      </c>
      <c r="D2463" s="153" t="s">
        <v>16</v>
      </c>
    </row>
    <row r="2464" spans="1:4">
      <c r="A2464" s="152" t="s">
        <v>11789</v>
      </c>
      <c r="B2464" s="151" t="s">
        <v>11790</v>
      </c>
      <c r="C2464" s="150" t="s">
        <v>145</v>
      </c>
      <c r="D2464" s="153" t="s">
        <v>16</v>
      </c>
    </row>
    <row r="2465" spans="1:4">
      <c r="A2465" s="152" t="s">
        <v>11791</v>
      </c>
      <c r="B2465" s="151" t="s">
        <v>11792</v>
      </c>
      <c r="C2465" s="150" t="s">
        <v>145</v>
      </c>
      <c r="D2465" s="153" t="s">
        <v>16</v>
      </c>
    </row>
    <row r="2466" spans="1:4">
      <c r="A2466" s="152" t="s">
        <v>11793</v>
      </c>
      <c r="B2466" s="151" t="s">
        <v>11794</v>
      </c>
      <c r="C2466" s="150" t="s">
        <v>145</v>
      </c>
      <c r="D2466" s="153" t="s">
        <v>16</v>
      </c>
    </row>
    <row r="2467" spans="1:4">
      <c r="A2467" s="152" t="s">
        <v>11795</v>
      </c>
      <c r="B2467" s="151" t="s">
        <v>11796</v>
      </c>
      <c r="C2467" s="150" t="s">
        <v>145</v>
      </c>
      <c r="D2467" s="153" t="s">
        <v>16</v>
      </c>
    </row>
    <row r="2468" spans="1:4">
      <c r="A2468" s="152" t="s">
        <v>11797</v>
      </c>
      <c r="B2468" s="151" t="s">
        <v>11798</v>
      </c>
      <c r="C2468" s="150" t="s">
        <v>145</v>
      </c>
      <c r="D2468" s="153" t="s">
        <v>16</v>
      </c>
    </row>
    <row r="2469" spans="1:4">
      <c r="A2469" s="152" t="s">
        <v>11799</v>
      </c>
      <c r="B2469" s="151" t="s">
        <v>11800</v>
      </c>
      <c r="C2469" s="150" t="s">
        <v>145</v>
      </c>
      <c r="D2469" s="153" t="s">
        <v>16</v>
      </c>
    </row>
    <row r="2470" spans="1:4">
      <c r="A2470" s="152" t="s">
        <v>11801</v>
      </c>
      <c r="B2470" s="151" t="s">
        <v>11802</v>
      </c>
      <c r="C2470" s="150" t="s">
        <v>145</v>
      </c>
      <c r="D2470" s="153" t="s">
        <v>16</v>
      </c>
    </row>
    <row r="2471" spans="1:4">
      <c r="A2471" s="152" t="s">
        <v>11803</v>
      </c>
      <c r="B2471" s="151" t="s">
        <v>11804</v>
      </c>
      <c r="C2471" s="150" t="s">
        <v>145</v>
      </c>
      <c r="D2471" s="153" t="s">
        <v>16</v>
      </c>
    </row>
    <row r="2472" spans="1:4">
      <c r="A2472" s="152">
        <v>9016</v>
      </c>
      <c r="B2472" s="151" t="s">
        <v>15681</v>
      </c>
      <c r="D2472" s="153" t="s">
        <v>16</v>
      </c>
    </row>
    <row r="2473" spans="1:4">
      <c r="A2473" s="152" t="s">
        <v>11805</v>
      </c>
      <c r="B2473" s="151" t="s">
        <v>11806</v>
      </c>
      <c r="C2473" s="150" t="s">
        <v>160</v>
      </c>
      <c r="D2473" s="153" t="s">
        <v>16</v>
      </c>
    </row>
    <row r="2474" spans="1:4">
      <c r="A2474" s="152" t="s">
        <v>11807</v>
      </c>
      <c r="B2474" s="151" t="s">
        <v>11808</v>
      </c>
      <c r="C2474" s="150" t="s">
        <v>160</v>
      </c>
      <c r="D2474" s="153" t="s">
        <v>16</v>
      </c>
    </row>
    <row r="2475" spans="1:4">
      <c r="A2475" s="152" t="s">
        <v>11809</v>
      </c>
      <c r="B2475" s="151" t="s">
        <v>11810</v>
      </c>
      <c r="C2475" s="150" t="s">
        <v>160</v>
      </c>
      <c r="D2475" s="153" t="s">
        <v>16</v>
      </c>
    </row>
    <row r="2476" spans="1:4">
      <c r="A2476" s="152" t="s">
        <v>11811</v>
      </c>
      <c r="B2476" s="151" t="s">
        <v>11812</v>
      </c>
      <c r="C2476" s="150" t="s">
        <v>160</v>
      </c>
      <c r="D2476" s="153" t="s">
        <v>16</v>
      </c>
    </row>
    <row r="2477" spans="1:4">
      <c r="A2477" s="152" t="s">
        <v>11813</v>
      </c>
      <c r="B2477" s="151" t="s">
        <v>11814</v>
      </c>
      <c r="C2477" s="150" t="s">
        <v>160</v>
      </c>
      <c r="D2477" s="153" t="s">
        <v>16</v>
      </c>
    </row>
    <row r="2478" spans="1:4">
      <c r="A2478" s="152" t="s">
        <v>11815</v>
      </c>
      <c r="B2478" s="151" t="s">
        <v>11816</v>
      </c>
      <c r="C2478" s="150" t="s">
        <v>160</v>
      </c>
      <c r="D2478" s="153" t="s">
        <v>16</v>
      </c>
    </row>
    <row r="2479" spans="1:4">
      <c r="A2479" s="152" t="s">
        <v>11817</v>
      </c>
      <c r="B2479" s="151" t="s">
        <v>11818</v>
      </c>
      <c r="C2479" s="150" t="s">
        <v>160</v>
      </c>
      <c r="D2479" s="153" t="s">
        <v>16</v>
      </c>
    </row>
    <row r="2480" spans="1:4">
      <c r="A2480" s="152">
        <v>9017</v>
      </c>
      <c r="B2480" s="151" t="s">
        <v>15682</v>
      </c>
      <c r="D2480" s="153" t="s">
        <v>16</v>
      </c>
    </row>
    <row r="2481" spans="1:4">
      <c r="A2481" s="152" t="s">
        <v>120</v>
      </c>
      <c r="B2481" s="151" t="s">
        <v>188</v>
      </c>
      <c r="C2481" s="150" t="s">
        <v>145</v>
      </c>
      <c r="D2481" s="153" t="s">
        <v>16</v>
      </c>
    </row>
    <row r="2482" spans="1:4">
      <c r="A2482" s="152" t="s">
        <v>11819</v>
      </c>
      <c r="B2482" s="151" t="s">
        <v>11820</v>
      </c>
      <c r="C2482" s="150" t="s">
        <v>145</v>
      </c>
      <c r="D2482" s="153" t="s">
        <v>16</v>
      </c>
    </row>
    <row r="2483" spans="1:4">
      <c r="A2483" s="152" t="s">
        <v>11821</v>
      </c>
      <c r="B2483" s="151" t="s">
        <v>11822</v>
      </c>
      <c r="C2483" s="150" t="s">
        <v>145</v>
      </c>
      <c r="D2483" s="153" t="s">
        <v>16</v>
      </c>
    </row>
    <row r="2484" spans="1:4">
      <c r="A2484" s="152">
        <v>8687</v>
      </c>
      <c r="B2484" s="151" t="s">
        <v>79</v>
      </c>
      <c r="D2484" s="153" t="s">
        <v>16</v>
      </c>
    </row>
    <row r="2485" spans="1:4">
      <c r="A2485" s="152">
        <v>9018</v>
      </c>
      <c r="B2485" s="151" t="s">
        <v>15683</v>
      </c>
      <c r="D2485" s="153" t="s">
        <v>16</v>
      </c>
    </row>
    <row r="2486" spans="1:4">
      <c r="A2486" s="152" t="s">
        <v>11823</v>
      </c>
      <c r="B2486" s="151" t="s">
        <v>11824</v>
      </c>
      <c r="C2486" s="150" t="s">
        <v>160</v>
      </c>
      <c r="D2486" s="153" t="s">
        <v>16</v>
      </c>
    </row>
    <row r="2487" spans="1:4">
      <c r="A2487" s="152" t="s">
        <v>11825</v>
      </c>
      <c r="B2487" s="151" t="s">
        <v>11826</v>
      </c>
      <c r="C2487" s="150" t="s">
        <v>160</v>
      </c>
      <c r="D2487" s="153" t="s">
        <v>16</v>
      </c>
    </row>
    <row r="2488" spans="1:4">
      <c r="A2488" s="152" t="s">
        <v>11827</v>
      </c>
      <c r="B2488" s="151" t="s">
        <v>11828</v>
      </c>
      <c r="C2488" s="150" t="s">
        <v>160</v>
      </c>
      <c r="D2488" s="153" t="s">
        <v>16</v>
      </c>
    </row>
    <row r="2489" spans="1:4">
      <c r="A2489" s="152" t="s">
        <v>11829</v>
      </c>
      <c r="B2489" s="151" t="s">
        <v>11830</v>
      </c>
      <c r="C2489" s="150" t="s">
        <v>160</v>
      </c>
      <c r="D2489" s="153" t="s">
        <v>16</v>
      </c>
    </row>
    <row r="2490" spans="1:4">
      <c r="A2490" s="152">
        <v>9019</v>
      </c>
      <c r="B2490" s="151" t="s">
        <v>15684</v>
      </c>
      <c r="D2490" s="153" t="s">
        <v>16</v>
      </c>
    </row>
    <row r="2491" spans="1:4">
      <c r="A2491" s="152" t="s">
        <v>11831</v>
      </c>
      <c r="B2491" s="151" t="s">
        <v>11832</v>
      </c>
      <c r="C2491" s="150" t="s">
        <v>8153</v>
      </c>
      <c r="D2491" s="153" t="s">
        <v>16</v>
      </c>
    </row>
    <row r="2492" spans="1:4">
      <c r="A2492" s="152" t="s">
        <v>11833</v>
      </c>
      <c r="B2492" s="151" t="s">
        <v>11834</v>
      </c>
      <c r="C2492" s="150" t="s">
        <v>8153</v>
      </c>
      <c r="D2492" s="153" t="s">
        <v>16</v>
      </c>
    </row>
    <row r="2493" spans="1:4">
      <c r="A2493" s="152" t="s">
        <v>11835</v>
      </c>
      <c r="B2493" s="151" t="s">
        <v>11836</v>
      </c>
      <c r="C2493" s="150" t="s">
        <v>8153</v>
      </c>
      <c r="D2493" s="153" t="s">
        <v>16</v>
      </c>
    </row>
    <row r="2494" spans="1:4">
      <c r="A2494" s="152" t="s">
        <v>11837</v>
      </c>
      <c r="B2494" s="151" t="s">
        <v>11838</v>
      </c>
      <c r="C2494" s="150" t="s">
        <v>8153</v>
      </c>
      <c r="D2494" s="153" t="s">
        <v>16</v>
      </c>
    </row>
    <row r="2495" spans="1:4">
      <c r="A2495" s="152" t="s">
        <v>11839</v>
      </c>
      <c r="B2495" s="151" t="s">
        <v>11840</v>
      </c>
      <c r="C2495" s="150" t="s">
        <v>8153</v>
      </c>
      <c r="D2495" s="153" t="s">
        <v>16</v>
      </c>
    </row>
    <row r="2496" spans="1:4">
      <c r="A2496" s="152" t="s">
        <v>11841</v>
      </c>
      <c r="B2496" s="151" t="s">
        <v>11842</v>
      </c>
      <c r="C2496" s="150" t="s">
        <v>8153</v>
      </c>
      <c r="D2496" s="153" t="s">
        <v>16</v>
      </c>
    </row>
    <row r="2497" spans="1:4">
      <c r="A2497" s="152" t="s">
        <v>11843</v>
      </c>
      <c r="B2497" s="151" t="s">
        <v>11844</v>
      </c>
      <c r="C2497" s="150" t="s">
        <v>160</v>
      </c>
      <c r="D2497" s="153" t="s">
        <v>16</v>
      </c>
    </row>
    <row r="2498" spans="1:4">
      <c r="A2498" s="152" t="s">
        <v>11845</v>
      </c>
      <c r="B2498" s="151" t="s">
        <v>11846</v>
      </c>
      <c r="C2498" s="150" t="s">
        <v>8153</v>
      </c>
      <c r="D2498" s="153" t="s">
        <v>16</v>
      </c>
    </row>
    <row r="2499" spans="1:4">
      <c r="A2499" s="152" t="s">
        <v>11847</v>
      </c>
      <c r="B2499" s="151" t="s">
        <v>11848</v>
      </c>
      <c r="C2499" s="150" t="s">
        <v>8153</v>
      </c>
      <c r="D2499" s="153" t="s">
        <v>16</v>
      </c>
    </row>
    <row r="2500" spans="1:4">
      <c r="A2500" s="152" t="s">
        <v>11849</v>
      </c>
      <c r="B2500" s="151" t="s">
        <v>11850</v>
      </c>
      <c r="C2500" s="150" t="s">
        <v>160</v>
      </c>
      <c r="D2500" s="153" t="s">
        <v>16</v>
      </c>
    </row>
    <row r="2501" spans="1:4">
      <c r="A2501" s="152" t="s">
        <v>11851</v>
      </c>
      <c r="B2501" s="151" t="s">
        <v>11852</v>
      </c>
      <c r="C2501" s="150" t="s">
        <v>160</v>
      </c>
      <c r="D2501" s="153" t="s">
        <v>16</v>
      </c>
    </row>
    <row r="2502" spans="1:4">
      <c r="A2502" s="152" t="s">
        <v>100</v>
      </c>
      <c r="B2502" s="151" t="s">
        <v>80</v>
      </c>
      <c r="C2502" s="150" t="s">
        <v>160</v>
      </c>
      <c r="D2502" s="153" t="s">
        <v>16</v>
      </c>
    </row>
    <row r="2503" spans="1:4">
      <c r="A2503" s="152" t="s">
        <v>11853</v>
      </c>
      <c r="B2503" s="151" t="s">
        <v>11854</v>
      </c>
      <c r="C2503" s="150" t="s">
        <v>160</v>
      </c>
      <c r="D2503" s="153" t="s">
        <v>16</v>
      </c>
    </row>
    <row r="2504" spans="1:4">
      <c r="A2504" s="152" t="s">
        <v>11855</v>
      </c>
      <c r="B2504" s="151" t="s">
        <v>11856</v>
      </c>
      <c r="C2504" s="150" t="s">
        <v>160</v>
      </c>
      <c r="D2504" s="153" t="s">
        <v>16</v>
      </c>
    </row>
    <row r="2505" spans="1:4">
      <c r="A2505" s="152" t="s">
        <v>11857</v>
      </c>
      <c r="B2505" s="151" t="s">
        <v>11858</v>
      </c>
      <c r="C2505" s="150" t="s">
        <v>8153</v>
      </c>
      <c r="D2505" s="153" t="s">
        <v>16</v>
      </c>
    </row>
    <row r="2506" spans="1:4">
      <c r="A2506" s="152" t="s">
        <v>11859</v>
      </c>
      <c r="B2506" s="151" t="s">
        <v>11860</v>
      </c>
      <c r="C2506" s="150" t="s">
        <v>8153</v>
      </c>
      <c r="D2506" s="153" t="s">
        <v>16</v>
      </c>
    </row>
    <row r="2507" spans="1:4">
      <c r="A2507" s="152">
        <v>9020</v>
      </c>
      <c r="B2507" s="151" t="s">
        <v>15685</v>
      </c>
      <c r="D2507" s="153" t="s">
        <v>16</v>
      </c>
    </row>
    <row r="2508" spans="1:4">
      <c r="A2508" s="152" t="s">
        <v>11861</v>
      </c>
      <c r="B2508" s="151" t="s">
        <v>11862</v>
      </c>
      <c r="C2508" s="150" t="s">
        <v>8153</v>
      </c>
      <c r="D2508" s="153" t="s">
        <v>16</v>
      </c>
    </row>
    <row r="2509" spans="1:4">
      <c r="A2509" s="152" t="s">
        <v>11863</v>
      </c>
      <c r="B2509" s="151" t="s">
        <v>11864</v>
      </c>
      <c r="C2509" s="150" t="s">
        <v>8153</v>
      </c>
      <c r="D2509" s="153" t="s">
        <v>16</v>
      </c>
    </row>
    <row r="2510" spans="1:4">
      <c r="A2510" s="152" t="s">
        <v>11865</v>
      </c>
      <c r="B2510" s="151" t="s">
        <v>11866</v>
      </c>
      <c r="C2510" s="150" t="s">
        <v>8153</v>
      </c>
      <c r="D2510" s="153" t="s">
        <v>16</v>
      </c>
    </row>
    <row r="2511" spans="1:4">
      <c r="A2511" s="152" t="s">
        <v>11867</v>
      </c>
      <c r="B2511" s="151" t="s">
        <v>11868</v>
      </c>
      <c r="C2511" s="150" t="s">
        <v>8153</v>
      </c>
      <c r="D2511" s="153" t="s">
        <v>16</v>
      </c>
    </row>
    <row r="2512" spans="1:4">
      <c r="A2512" s="152">
        <v>9022</v>
      </c>
      <c r="B2512" s="151" t="s">
        <v>15686</v>
      </c>
      <c r="D2512" s="153" t="s">
        <v>16</v>
      </c>
    </row>
    <row r="2513" spans="1:4">
      <c r="A2513" s="152" t="s">
        <v>101</v>
      </c>
      <c r="B2513" s="151" t="s">
        <v>11869</v>
      </c>
      <c r="C2513" s="150" t="s">
        <v>8153</v>
      </c>
      <c r="D2513" s="153" t="s">
        <v>16</v>
      </c>
    </row>
    <row r="2514" spans="1:4">
      <c r="A2514" s="152" t="s">
        <v>11870</v>
      </c>
      <c r="B2514" s="151" t="s">
        <v>11871</v>
      </c>
      <c r="C2514" s="150" t="s">
        <v>8153</v>
      </c>
      <c r="D2514" s="153" t="s">
        <v>16</v>
      </c>
    </row>
    <row r="2515" spans="1:4">
      <c r="A2515" s="152">
        <v>9023</v>
      </c>
      <c r="B2515" s="151" t="s">
        <v>15687</v>
      </c>
      <c r="D2515" s="153" t="s">
        <v>16</v>
      </c>
    </row>
    <row r="2516" spans="1:4">
      <c r="A2516" s="152" t="s">
        <v>11872</v>
      </c>
      <c r="B2516" s="151" t="s">
        <v>22593</v>
      </c>
      <c r="C2516" s="150" t="s">
        <v>8153</v>
      </c>
      <c r="D2516" s="153" t="s">
        <v>16</v>
      </c>
    </row>
    <row r="2517" spans="1:4">
      <c r="A2517" s="152" t="s">
        <v>127</v>
      </c>
      <c r="B2517" s="151" t="s">
        <v>22594</v>
      </c>
      <c r="C2517" s="150" t="s">
        <v>8153</v>
      </c>
      <c r="D2517" s="153" t="s">
        <v>16</v>
      </c>
    </row>
    <row r="2518" spans="1:4">
      <c r="A2518" s="152" t="s">
        <v>249</v>
      </c>
      <c r="B2518" s="151" t="s">
        <v>22595</v>
      </c>
      <c r="C2518" s="150" t="s">
        <v>8153</v>
      </c>
      <c r="D2518" s="153" t="s">
        <v>16</v>
      </c>
    </row>
    <row r="2519" spans="1:4">
      <c r="A2519" s="152" t="s">
        <v>11873</v>
      </c>
      <c r="B2519" s="151" t="s">
        <v>22596</v>
      </c>
      <c r="C2519" s="150" t="s">
        <v>8153</v>
      </c>
      <c r="D2519" s="153" t="s">
        <v>16</v>
      </c>
    </row>
    <row r="2520" spans="1:4">
      <c r="A2520" s="152" t="s">
        <v>11874</v>
      </c>
      <c r="B2520" s="151" t="s">
        <v>22597</v>
      </c>
      <c r="C2520" s="150" t="s">
        <v>8153</v>
      </c>
      <c r="D2520" s="153" t="s">
        <v>16</v>
      </c>
    </row>
    <row r="2521" spans="1:4">
      <c r="A2521" s="152" t="s">
        <v>11875</v>
      </c>
      <c r="B2521" s="151" t="s">
        <v>22598</v>
      </c>
      <c r="C2521" s="150" t="s">
        <v>8153</v>
      </c>
      <c r="D2521" s="153" t="s">
        <v>16</v>
      </c>
    </row>
    <row r="2522" spans="1:4">
      <c r="A2522" s="152" t="s">
        <v>103</v>
      </c>
      <c r="B2522" s="151" t="s">
        <v>22599</v>
      </c>
      <c r="C2522" s="150" t="s">
        <v>8153</v>
      </c>
      <c r="D2522" s="153" t="s">
        <v>16</v>
      </c>
    </row>
    <row r="2523" spans="1:4">
      <c r="A2523" s="152" t="s">
        <v>102</v>
      </c>
      <c r="B2523" s="151" t="s">
        <v>22600</v>
      </c>
      <c r="C2523" s="150" t="s">
        <v>8153</v>
      </c>
      <c r="D2523" s="153" t="s">
        <v>16</v>
      </c>
    </row>
    <row r="2524" spans="1:4">
      <c r="A2524" s="152" t="s">
        <v>11876</v>
      </c>
      <c r="B2524" s="151" t="s">
        <v>22601</v>
      </c>
      <c r="C2524" s="150" t="s">
        <v>8153</v>
      </c>
      <c r="D2524" s="153" t="s">
        <v>16</v>
      </c>
    </row>
    <row r="2525" spans="1:4">
      <c r="A2525" s="152">
        <v>9024</v>
      </c>
      <c r="B2525" s="151" t="s">
        <v>15688</v>
      </c>
      <c r="D2525" s="153" t="s">
        <v>16</v>
      </c>
    </row>
    <row r="2526" spans="1:4">
      <c r="A2526" s="152" t="s">
        <v>11877</v>
      </c>
      <c r="B2526" s="151" t="s">
        <v>11878</v>
      </c>
      <c r="C2526" s="150" t="s">
        <v>8153</v>
      </c>
      <c r="D2526" s="153" t="s">
        <v>16</v>
      </c>
    </row>
    <row r="2527" spans="1:4">
      <c r="A2527" s="152" t="s">
        <v>11879</v>
      </c>
      <c r="B2527" s="151" t="s">
        <v>11880</v>
      </c>
      <c r="C2527" s="150" t="s">
        <v>160</v>
      </c>
      <c r="D2527" s="153" t="s">
        <v>16</v>
      </c>
    </row>
    <row r="2528" spans="1:4">
      <c r="A2528" s="152" t="s">
        <v>11881</v>
      </c>
      <c r="B2528" s="151" t="s">
        <v>11882</v>
      </c>
      <c r="C2528" s="150" t="s">
        <v>160</v>
      </c>
      <c r="D2528" s="153" t="s">
        <v>16</v>
      </c>
    </row>
    <row r="2529" spans="1:4">
      <c r="A2529" s="152" t="s">
        <v>11883</v>
      </c>
      <c r="B2529" s="151" t="s">
        <v>11884</v>
      </c>
      <c r="C2529" s="150" t="s">
        <v>160</v>
      </c>
      <c r="D2529" s="153" t="s">
        <v>16</v>
      </c>
    </row>
    <row r="2530" spans="1:4">
      <c r="A2530" s="152" t="s">
        <v>11885</v>
      </c>
      <c r="B2530" s="151" t="s">
        <v>11886</v>
      </c>
      <c r="C2530" s="150" t="s">
        <v>160</v>
      </c>
      <c r="D2530" s="153" t="s">
        <v>16</v>
      </c>
    </row>
    <row r="2531" spans="1:4">
      <c r="A2531" s="152" t="s">
        <v>11887</v>
      </c>
      <c r="B2531" s="151" t="s">
        <v>11888</v>
      </c>
      <c r="C2531" s="150" t="s">
        <v>160</v>
      </c>
      <c r="D2531" s="153" t="s">
        <v>16</v>
      </c>
    </row>
    <row r="2532" spans="1:4">
      <c r="A2532" s="152">
        <v>8688</v>
      </c>
      <c r="B2532" s="151" t="s">
        <v>15689</v>
      </c>
      <c r="D2532" s="153" t="s">
        <v>16</v>
      </c>
    </row>
    <row r="2533" spans="1:4">
      <c r="A2533" s="152">
        <v>9026</v>
      </c>
      <c r="B2533" s="151" t="s">
        <v>15690</v>
      </c>
      <c r="D2533" s="153" t="s">
        <v>16</v>
      </c>
    </row>
    <row r="2534" spans="1:4">
      <c r="A2534" s="152" t="s">
        <v>11889</v>
      </c>
      <c r="B2534" s="151" t="s">
        <v>11890</v>
      </c>
      <c r="C2534" s="150" t="s">
        <v>145</v>
      </c>
      <c r="D2534" s="153" t="s">
        <v>16</v>
      </c>
    </row>
    <row r="2535" spans="1:4">
      <c r="A2535" s="152" t="s">
        <v>11891</v>
      </c>
      <c r="B2535" s="151" t="s">
        <v>11892</v>
      </c>
      <c r="C2535" s="150" t="s">
        <v>145</v>
      </c>
      <c r="D2535" s="153" t="s">
        <v>16</v>
      </c>
    </row>
    <row r="2536" spans="1:4">
      <c r="A2536" s="152" t="s">
        <v>11893</v>
      </c>
      <c r="B2536" s="151" t="s">
        <v>11894</v>
      </c>
      <c r="C2536" s="150" t="s">
        <v>145</v>
      </c>
      <c r="D2536" s="153" t="s">
        <v>16</v>
      </c>
    </row>
    <row r="2537" spans="1:4">
      <c r="A2537" s="152">
        <v>9027</v>
      </c>
      <c r="B2537" s="151" t="s">
        <v>15691</v>
      </c>
      <c r="D2537" s="153" t="s">
        <v>16</v>
      </c>
    </row>
    <row r="2538" spans="1:4">
      <c r="A2538" s="152" t="s">
        <v>11896</v>
      </c>
      <c r="B2538" s="151" t="s">
        <v>15322</v>
      </c>
      <c r="C2538" s="150" t="s">
        <v>8153</v>
      </c>
      <c r="D2538" s="153" t="s">
        <v>16</v>
      </c>
    </row>
    <row r="2539" spans="1:4">
      <c r="A2539" s="152" t="s">
        <v>11895</v>
      </c>
      <c r="B2539" s="151" t="s">
        <v>15323</v>
      </c>
      <c r="C2539" s="150" t="s">
        <v>8153</v>
      </c>
      <c r="D2539" s="153" t="s">
        <v>16</v>
      </c>
    </row>
    <row r="2540" spans="1:4">
      <c r="A2540" s="152">
        <v>9029</v>
      </c>
      <c r="B2540" s="151" t="s">
        <v>15562</v>
      </c>
      <c r="D2540" s="153" t="s">
        <v>16</v>
      </c>
    </row>
    <row r="2541" spans="1:4">
      <c r="A2541" s="152" t="s">
        <v>11897</v>
      </c>
      <c r="B2541" s="151" t="s">
        <v>11898</v>
      </c>
      <c r="C2541" s="150" t="s">
        <v>160</v>
      </c>
      <c r="D2541" s="153" t="s">
        <v>16</v>
      </c>
    </row>
    <row r="2542" spans="1:4">
      <c r="A2542" s="152" t="s">
        <v>11899</v>
      </c>
      <c r="B2542" s="151" t="s">
        <v>11900</v>
      </c>
      <c r="C2542" s="150" t="s">
        <v>160</v>
      </c>
      <c r="D2542" s="153" t="s">
        <v>16</v>
      </c>
    </row>
    <row r="2543" spans="1:4">
      <c r="A2543" s="152">
        <v>9030</v>
      </c>
      <c r="B2543" s="151" t="s">
        <v>15692</v>
      </c>
      <c r="D2543" s="153" t="s">
        <v>16</v>
      </c>
    </row>
    <row r="2544" spans="1:4">
      <c r="A2544" s="152" t="s">
        <v>11901</v>
      </c>
      <c r="B2544" s="151" t="s">
        <v>11902</v>
      </c>
      <c r="C2544" s="150" t="s">
        <v>160</v>
      </c>
      <c r="D2544" s="153" t="s">
        <v>16</v>
      </c>
    </row>
    <row r="2545" spans="1:4">
      <c r="A2545" s="152" t="s">
        <v>11903</v>
      </c>
      <c r="B2545" s="151" t="s">
        <v>11904</v>
      </c>
      <c r="C2545" s="150" t="s">
        <v>160</v>
      </c>
      <c r="D2545" s="153" t="s">
        <v>16</v>
      </c>
    </row>
    <row r="2546" spans="1:4">
      <c r="A2546" s="152" t="s">
        <v>11905</v>
      </c>
      <c r="B2546" s="151" t="s">
        <v>11906</v>
      </c>
      <c r="C2546" s="150" t="s">
        <v>160</v>
      </c>
      <c r="D2546" s="153" t="s">
        <v>16</v>
      </c>
    </row>
    <row r="2547" spans="1:4">
      <c r="A2547" s="152" t="s">
        <v>11907</v>
      </c>
      <c r="B2547" s="151" t="s">
        <v>11908</v>
      </c>
      <c r="C2547" s="150" t="s">
        <v>160</v>
      </c>
      <c r="D2547" s="153" t="s">
        <v>16</v>
      </c>
    </row>
    <row r="2548" spans="1:4">
      <c r="A2548" s="152" t="s">
        <v>11909</v>
      </c>
      <c r="B2548" s="151" t="s">
        <v>11910</v>
      </c>
      <c r="C2548" s="150" t="s">
        <v>160</v>
      </c>
      <c r="D2548" s="153" t="s">
        <v>16</v>
      </c>
    </row>
    <row r="2549" spans="1:4">
      <c r="A2549" s="152" t="s">
        <v>11911</v>
      </c>
      <c r="B2549" s="151" t="s">
        <v>11912</v>
      </c>
      <c r="C2549" s="150" t="s">
        <v>160</v>
      </c>
      <c r="D2549" s="153" t="s">
        <v>16</v>
      </c>
    </row>
    <row r="2550" spans="1:4">
      <c r="A2550" s="152" t="s">
        <v>11913</v>
      </c>
      <c r="B2550" s="151" t="s">
        <v>11914</v>
      </c>
      <c r="C2550" s="150" t="s">
        <v>160</v>
      </c>
      <c r="D2550" s="153" t="s">
        <v>16</v>
      </c>
    </row>
    <row r="2551" spans="1:4">
      <c r="A2551" s="152">
        <v>9031</v>
      </c>
      <c r="B2551" s="151" t="s">
        <v>15693</v>
      </c>
      <c r="D2551" s="153" t="s">
        <v>16</v>
      </c>
    </row>
    <row r="2552" spans="1:4">
      <c r="A2552" s="152" t="s">
        <v>11915</v>
      </c>
      <c r="B2552" s="151" t="s">
        <v>11916</v>
      </c>
      <c r="C2552" s="150" t="s">
        <v>160</v>
      </c>
      <c r="D2552" s="153" t="s">
        <v>16</v>
      </c>
    </row>
    <row r="2553" spans="1:4">
      <c r="A2553" s="152" t="s">
        <v>11917</v>
      </c>
      <c r="B2553" s="151" t="s">
        <v>11918</v>
      </c>
      <c r="C2553" s="150" t="s">
        <v>160</v>
      </c>
      <c r="D2553" s="153" t="s">
        <v>16</v>
      </c>
    </row>
    <row r="2554" spans="1:4">
      <c r="A2554" s="152" t="s">
        <v>11919</v>
      </c>
      <c r="B2554" s="151" t="s">
        <v>11920</v>
      </c>
      <c r="C2554" s="150" t="s">
        <v>160</v>
      </c>
      <c r="D2554" s="153" t="s">
        <v>16</v>
      </c>
    </row>
    <row r="2555" spans="1:4">
      <c r="A2555" s="152" t="s">
        <v>11921</v>
      </c>
      <c r="B2555" s="151" t="s">
        <v>11922</v>
      </c>
      <c r="C2555" s="150" t="s">
        <v>160</v>
      </c>
      <c r="D2555" s="153" t="s">
        <v>16</v>
      </c>
    </row>
    <row r="2556" spans="1:4">
      <c r="A2556" s="152" t="s">
        <v>11923</v>
      </c>
      <c r="B2556" s="151" t="s">
        <v>11924</v>
      </c>
      <c r="C2556" s="150" t="s">
        <v>160</v>
      </c>
      <c r="D2556" s="153" t="s">
        <v>16</v>
      </c>
    </row>
    <row r="2557" spans="1:4">
      <c r="A2557" s="152" t="s">
        <v>11925</v>
      </c>
      <c r="B2557" s="151" t="s">
        <v>11926</v>
      </c>
      <c r="C2557" s="150" t="s">
        <v>160</v>
      </c>
      <c r="D2557" s="153" t="s">
        <v>16</v>
      </c>
    </row>
    <row r="2558" spans="1:4">
      <c r="A2558" s="152" t="s">
        <v>11927</v>
      </c>
      <c r="B2558" s="151" t="s">
        <v>11928</v>
      </c>
      <c r="C2558" s="150" t="s">
        <v>160</v>
      </c>
      <c r="D2558" s="153" t="s">
        <v>16</v>
      </c>
    </row>
    <row r="2559" spans="1:4">
      <c r="A2559" s="152">
        <v>9032</v>
      </c>
      <c r="B2559" s="151" t="s">
        <v>15694</v>
      </c>
      <c r="D2559" s="153" t="s">
        <v>16</v>
      </c>
    </row>
    <row r="2560" spans="1:4">
      <c r="A2560" s="152" t="s">
        <v>11929</v>
      </c>
      <c r="B2560" s="151" t="s">
        <v>11930</v>
      </c>
      <c r="C2560" s="150" t="s">
        <v>160</v>
      </c>
      <c r="D2560" s="153" t="s">
        <v>16</v>
      </c>
    </row>
    <row r="2561" spans="1:4">
      <c r="A2561" s="152" t="s">
        <v>11931</v>
      </c>
      <c r="B2561" s="151" t="s">
        <v>11932</v>
      </c>
      <c r="C2561" s="150" t="s">
        <v>160</v>
      </c>
      <c r="D2561" s="153" t="s">
        <v>16</v>
      </c>
    </row>
    <row r="2562" spans="1:4">
      <c r="A2562" s="152" t="s">
        <v>11933</v>
      </c>
      <c r="B2562" s="151" t="s">
        <v>11934</v>
      </c>
      <c r="C2562" s="150" t="s">
        <v>160</v>
      </c>
      <c r="D2562" s="153" t="s">
        <v>16</v>
      </c>
    </row>
    <row r="2563" spans="1:4">
      <c r="A2563" s="152" t="s">
        <v>11935</v>
      </c>
      <c r="B2563" s="151" t="s">
        <v>11936</v>
      </c>
      <c r="C2563" s="150" t="s">
        <v>160</v>
      </c>
      <c r="D2563" s="153" t="s">
        <v>16</v>
      </c>
    </row>
    <row r="2564" spans="1:4">
      <c r="A2564" s="152" t="s">
        <v>11937</v>
      </c>
      <c r="B2564" s="151" t="s">
        <v>11938</v>
      </c>
      <c r="C2564" s="150" t="s">
        <v>160</v>
      </c>
      <c r="D2564" s="153" t="s">
        <v>16</v>
      </c>
    </row>
    <row r="2565" spans="1:4">
      <c r="A2565" s="152" t="s">
        <v>11939</v>
      </c>
      <c r="B2565" s="151" t="s">
        <v>11940</v>
      </c>
      <c r="C2565" s="150" t="s">
        <v>160</v>
      </c>
      <c r="D2565" s="153" t="s">
        <v>16</v>
      </c>
    </row>
    <row r="2566" spans="1:4">
      <c r="A2566" s="152" t="s">
        <v>11941</v>
      </c>
      <c r="B2566" s="151" t="s">
        <v>11942</v>
      </c>
      <c r="C2566" s="150" t="s">
        <v>160</v>
      </c>
      <c r="D2566" s="153" t="s">
        <v>16</v>
      </c>
    </row>
    <row r="2567" spans="1:4">
      <c r="A2567" s="152">
        <v>9033</v>
      </c>
      <c r="B2567" s="151" t="s">
        <v>15695</v>
      </c>
      <c r="D2567" s="153" t="s">
        <v>16</v>
      </c>
    </row>
    <row r="2568" spans="1:4">
      <c r="A2568" s="152" t="s">
        <v>11943</v>
      </c>
      <c r="B2568" s="151" t="s">
        <v>11944</v>
      </c>
      <c r="C2568" s="150" t="s">
        <v>160</v>
      </c>
      <c r="D2568" s="153" t="s">
        <v>16</v>
      </c>
    </row>
    <row r="2569" spans="1:4">
      <c r="A2569" s="152" t="s">
        <v>11945</v>
      </c>
      <c r="B2569" s="151" t="s">
        <v>11946</v>
      </c>
      <c r="C2569" s="150" t="s">
        <v>160</v>
      </c>
      <c r="D2569" s="153" t="s">
        <v>16</v>
      </c>
    </row>
    <row r="2570" spans="1:4">
      <c r="A2570" s="152">
        <v>9034</v>
      </c>
      <c r="B2570" s="151" t="s">
        <v>15696</v>
      </c>
      <c r="D2570" s="153" t="s">
        <v>16</v>
      </c>
    </row>
    <row r="2571" spans="1:4">
      <c r="A2571" s="152" t="s">
        <v>11947</v>
      </c>
      <c r="B2571" s="151" t="s">
        <v>11948</v>
      </c>
      <c r="C2571" s="150" t="s">
        <v>160</v>
      </c>
      <c r="D2571" s="153" t="s">
        <v>16</v>
      </c>
    </row>
    <row r="2572" spans="1:4">
      <c r="A2572" s="152" t="s">
        <v>11949</v>
      </c>
      <c r="B2572" s="151" t="s">
        <v>11950</v>
      </c>
      <c r="C2572" s="150" t="s">
        <v>160</v>
      </c>
      <c r="D2572" s="153" t="s">
        <v>16</v>
      </c>
    </row>
    <row r="2573" spans="1:4">
      <c r="A2573" s="152" t="s">
        <v>11951</v>
      </c>
      <c r="B2573" s="151" t="s">
        <v>11952</v>
      </c>
      <c r="C2573" s="150" t="s">
        <v>160</v>
      </c>
      <c r="D2573" s="153" t="s">
        <v>16</v>
      </c>
    </row>
    <row r="2574" spans="1:4">
      <c r="A2574" s="152" t="s">
        <v>11953</v>
      </c>
      <c r="B2574" s="151" t="s">
        <v>11954</v>
      </c>
      <c r="C2574" s="150" t="s">
        <v>160</v>
      </c>
      <c r="D2574" s="153" t="s">
        <v>16</v>
      </c>
    </row>
    <row r="2575" spans="1:4">
      <c r="A2575" s="152">
        <v>9035</v>
      </c>
      <c r="B2575" s="151" t="s">
        <v>15697</v>
      </c>
      <c r="D2575" s="153" t="s">
        <v>16</v>
      </c>
    </row>
    <row r="2576" spans="1:4">
      <c r="A2576" s="152" t="s">
        <v>11955</v>
      </c>
      <c r="B2576" s="151" t="s">
        <v>11956</v>
      </c>
      <c r="C2576" s="150" t="s">
        <v>160</v>
      </c>
      <c r="D2576" s="153" t="s">
        <v>16</v>
      </c>
    </row>
    <row r="2577" spans="1:4">
      <c r="A2577" s="152">
        <v>9036</v>
      </c>
      <c r="B2577" s="151" t="s">
        <v>15698</v>
      </c>
      <c r="D2577" s="153" t="s">
        <v>16</v>
      </c>
    </row>
    <row r="2578" spans="1:4">
      <c r="A2578" s="152" t="s">
        <v>11957</v>
      </c>
      <c r="B2578" s="151" t="s">
        <v>11958</v>
      </c>
      <c r="C2578" s="150" t="s">
        <v>160</v>
      </c>
      <c r="D2578" s="153" t="s">
        <v>16</v>
      </c>
    </row>
    <row r="2579" spans="1:4">
      <c r="A2579" s="152">
        <v>9037</v>
      </c>
      <c r="B2579" s="151" t="s">
        <v>15699</v>
      </c>
      <c r="D2579" s="153" t="s">
        <v>16</v>
      </c>
    </row>
    <row r="2580" spans="1:4">
      <c r="A2580" s="152" t="s">
        <v>11959</v>
      </c>
      <c r="B2580" s="151" t="s">
        <v>11960</v>
      </c>
      <c r="C2580" s="150" t="s">
        <v>8153</v>
      </c>
      <c r="D2580" s="153" t="s">
        <v>16</v>
      </c>
    </row>
    <row r="2581" spans="1:4">
      <c r="A2581" s="152">
        <v>9038</v>
      </c>
      <c r="B2581" s="151" t="s">
        <v>15700</v>
      </c>
      <c r="D2581" s="153" t="s">
        <v>16</v>
      </c>
    </row>
    <row r="2582" spans="1:4">
      <c r="A2582" s="152" t="s">
        <v>11961</v>
      </c>
      <c r="B2582" s="151" t="s">
        <v>15324</v>
      </c>
      <c r="C2582" s="150" t="s">
        <v>8153</v>
      </c>
      <c r="D2582" s="153" t="s">
        <v>16</v>
      </c>
    </row>
    <row r="2583" spans="1:4">
      <c r="A2583" s="152" t="s">
        <v>11962</v>
      </c>
      <c r="B2583" s="151" t="s">
        <v>15325</v>
      </c>
      <c r="C2583" s="150" t="s">
        <v>8153</v>
      </c>
      <c r="D2583" s="153" t="s">
        <v>16</v>
      </c>
    </row>
    <row r="2584" spans="1:4">
      <c r="A2584" s="152" t="s">
        <v>11963</v>
      </c>
      <c r="B2584" s="151" t="s">
        <v>11964</v>
      </c>
      <c r="C2584" s="150" t="s">
        <v>160</v>
      </c>
      <c r="D2584" s="153" t="s">
        <v>16</v>
      </c>
    </row>
    <row r="2585" spans="1:4">
      <c r="A2585" s="152" t="s">
        <v>11965</v>
      </c>
      <c r="B2585" s="151" t="s">
        <v>11966</v>
      </c>
      <c r="C2585" s="150" t="s">
        <v>160</v>
      </c>
      <c r="D2585" s="153" t="s">
        <v>16</v>
      </c>
    </row>
    <row r="2586" spans="1:4">
      <c r="A2586" s="152" t="s">
        <v>11967</v>
      </c>
      <c r="B2586" s="151" t="s">
        <v>11968</v>
      </c>
      <c r="C2586" s="150" t="s">
        <v>160</v>
      </c>
      <c r="D2586" s="153" t="s">
        <v>16</v>
      </c>
    </row>
    <row r="2587" spans="1:4">
      <c r="A2587" s="152" t="s">
        <v>11969</v>
      </c>
      <c r="B2587" s="151" t="s">
        <v>11970</v>
      </c>
      <c r="C2587" s="150" t="s">
        <v>160</v>
      </c>
      <c r="D2587" s="153" t="s">
        <v>16</v>
      </c>
    </row>
    <row r="2588" spans="1:4">
      <c r="A2588" s="152" t="s">
        <v>11971</v>
      </c>
      <c r="B2588" s="151" t="s">
        <v>11972</v>
      </c>
      <c r="C2588" s="150" t="s">
        <v>160</v>
      </c>
      <c r="D2588" s="153" t="s">
        <v>16</v>
      </c>
    </row>
    <row r="2589" spans="1:4">
      <c r="A2589" s="152" t="s">
        <v>11973</v>
      </c>
      <c r="B2589" s="151" t="s">
        <v>11974</v>
      </c>
      <c r="C2589" s="150" t="s">
        <v>160</v>
      </c>
      <c r="D2589" s="153" t="s">
        <v>16</v>
      </c>
    </row>
    <row r="2590" spans="1:4">
      <c r="A2590" s="152" t="s">
        <v>11975</v>
      </c>
      <c r="B2590" s="151" t="s">
        <v>11976</v>
      </c>
      <c r="C2590" s="150" t="s">
        <v>160</v>
      </c>
      <c r="D2590" s="153" t="s">
        <v>16</v>
      </c>
    </row>
    <row r="2591" spans="1:4">
      <c r="A2591" s="152" t="s">
        <v>11977</v>
      </c>
      <c r="B2591" s="151" t="s">
        <v>15326</v>
      </c>
      <c r="C2591" s="150" t="s">
        <v>8153</v>
      </c>
      <c r="D2591" s="153" t="s">
        <v>16</v>
      </c>
    </row>
    <row r="2592" spans="1:4">
      <c r="A2592" s="152" t="s">
        <v>11978</v>
      </c>
      <c r="B2592" s="151" t="s">
        <v>15327</v>
      </c>
      <c r="C2592" s="150" t="s">
        <v>8153</v>
      </c>
      <c r="D2592" s="153" t="s">
        <v>16</v>
      </c>
    </row>
    <row r="2593" spans="1:4">
      <c r="A2593" s="152" t="s">
        <v>11979</v>
      </c>
      <c r="B2593" s="151" t="s">
        <v>15328</v>
      </c>
      <c r="C2593" s="150" t="s">
        <v>8153</v>
      </c>
      <c r="D2593" s="153" t="s">
        <v>16</v>
      </c>
    </row>
    <row r="2594" spans="1:4">
      <c r="A2594" s="152" t="s">
        <v>11980</v>
      </c>
      <c r="B2594" s="151" t="s">
        <v>15329</v>
      </c>
      <c r="C2594" s="150" t="s">
        <v>8153</v>
      </c>
      <c r="D2594" s="153" t="s">
        <v>16</v>
      </c>
    </row>
    <row r="2595" spans="1:4">
      <c r="A2595" s="152">
        <v>8689</v>
      </c>
      <c r="B2595" s="151" t="s">
        <v>15701</v>
      </c>
      <c r="D2595" s="153" t="s">
        <v>16</v>
      </c>
    </row>
    <row r="2596" spans="1:4">
      <c r="A2596" s="152">
        <v>9039</v>
      </c>
      <c r="B2596" s="151" t="s">
        <v>15702</v>
      </c>
      <c r="D2596" s="153" t="s">
        <v>16</v>
      </c>
    </row>
    <row r="2597" spans="1:4">
      <c r="A2597" s="152" t="s">
        <v>11981</v>
      </c>
      <c r="B2597" s="151" t="s">
        <v>15330</v>
      </c>
      <c r="C2597" s="150" t="s">
        <v>8153</v>
      </c>
      <c r="D2597" s="153" t="s">
        <v>16</v>
      </c>
    </row>
    <row r="2598" spans="1:4">
      <c r="A2598" s="152" t="s">
        <v>118</v>
      </c>
      <c r="B2598" s="151" t="s">
        <v>15331</v>
      </c>
      <c r="C2598" s="150" t="s">
        <v>8153</v>
      </c>
      <c r="D2598" s="153" t="s">
        <v>16</v>
      </c>
    </row>
    <row r="2599" spans="1:4">
      <c r="A2599" s="152" t="s">
        <v>11982</v>
      </c>
      <c r="B2599" s="151" t="s">
        <v>15332</v>
      </c>
      <c r="C2599" s="150" t="s">
        <v>8153</v>
      </c>
      <c r="D2599" s="153" t="s">
        <v>16</v>
      </c>
    </row>
    <row r="2600" spans="1:4">
      <c r="A2600" s="152">
        <v>9040</v>
      </c>
      <c r="B2600" s="151" t="s">
        <v>15703</v>
      </c>
      <c r="D2600" s="153" t="s">
        <v>16</v>
      </c>
    </row>
    <row r="2601" spans="1:4">
      <c r="A2601" s="152" t="s">
        <v>22313</v>
      </c>
      <c r="B2601" s="151" t="s">
        <v>22602</v>
      </c>
      <c r="C2601" s="150" t="s">
        <v>269</v>
      </c>
      <c r="D2601" s="153" t="s">
        <v>16</v>
      </c>
    </row>
    <row r="2602" spans="1:4">
      <c r="A2602" s="152">
        <v>9041</v>
      </c>
      <c r="B2602" s="151" t="s">
        <v>15704</v>
      </c>
      <c r="D2602" s="153" t="s">
        <v>16</v>
      </c>
    </row>
    <row r="2603" spans="1:4">
      <c r="A2603" s="152" t="s">
        <v>11983</v>
      </c>
      <c r="B2603" s="151" t="s">
        <v>22603</v>
      </c>
      <c r="C2603" s="150" t="s">
        <v>269</v>
      </c>
      <c r="D2603" s="153" t="s">
        <v>16</v>
      </c>
    </row>
    <row r="2604" spans="1:4">
      <c r="A2604" s="152" t="s">
        <v>270</v>
      </c>
      <c r="B2604" s="151" t="s">
        <v>22604</v>
      </c>
      <c r="C2604" s="150" t="s">
        <v>269</v>
      </c>
      <c r="D2604" s="153" t="s">
        <v>16</v>
      </c>
    </row>
    <row r="2605" spans="1:4">
      <c r="A2605" s="152" t="s">
        <v>11984</v>
      </c>
      <c r="B2605" s="151" t="s">
        <v>22605</v>
      </c>
      <c r="C2605" s="150" t="s">
        <v>269</v>
      </c>
      <c r="D2605" s="153" t="s">
        <v>16</v>
      </c>
    </row>
    <row r="2606" spans="1:4">
      <c r="A2606" s="152">
        <v>9042</v>
      </c>
      <c r="B2606" s="151" t="s">
        <v>15705</v>
      </c>
      <c r="D2606" s="153" t="s">
        <v>16</v>
      </c>
    </row>
    <row r="2607" spans="1:4">
      <c r="A2607" s="152" t="s">
        <v>11985</v>
      </c>
      <c r="B2607" s="151" t="s">
        <v>22606</v>
      </c>
      <c r="C2607" s="150" t="s">
        <v>269</v>
      </c>
      <c r="D2607" s="153" t="s">
        <v>16</v>
      </c>
    </row>
    <row r="2608" spans="1:4">
      <c r="A2608" s="152" t="s">
        <v>22314</v>
      </c>
      <c r="B2608" s="151" t="s">
        <v>22607</v>
      </c>
      <c r="C2608" s="150" t="s">
        <v>269</v>
      </c>
      <c r="D2608" s="153" t="s">
        <v>16</v>
      </c>
    </row>
    <row r="2609" spans="1:4">
      <c r="A2609" s="152">
        <v>9043</v>
      </c>
      <c r="B2609" s="151" t="s">
        <v>15706</v>
      </c>
      <c r="D2609" s="153" t="s">
        <v>16</v>
      </c>
    </row>
    <row r="2610" spans="1:4">
      <c r="A2610" s="152" t="s">
        <v>11986</v>
      </c>
      <c r="B2610" s="151" t="s">
        <v>22608</v>
      </c>
      <c r="C2610" s="150" t="s">
        <v>269</v>
      </c>
      <c r="D2610" s="153" t="s">
        <v>16</v>
      </c>
    </row>
    <row r="2611" spans="1:4">
      <c r="A2611" s="152" t="s">
        <v>11987</v>
      </c>
      <c r="B2611" s="151" t="s">
        <v>22609</v>
      </c>
      <c r="C2611" s="150" t="s">
        <v>269</v>
      </c>
      <c r="D2611" s="153" t="s">
        <v>16</v>
      </c>
    </row>
    <row r="2612" spans="1:4">
      <c r="A2612" s="152" t="s">
        <v>11988</v>
      </c>
      <c r="B2612" s="151" t="s">
        <v>22610</v>
      </c>
      <c r="C2612" s="150" t="s">
        <v>269</v>
      </c>
      <c r="D2612" s="153" t="s">
        <v>16</v>
      </c>
    </row>
    <row r="2613" spans="1:4">
      <c r="A2613" s="152">
        <v>8690</v>
      </c>
      <c r="B2613" s="151" t="s">
        <v>15707</v>
      </c>
      <c r="D2613" s="153" t="s">
        <v>16</v>
      </c>
    </row>
    <row r="2614" spans="1:4">
      <c r="A2614" s="152">
        <v>9045</v>
      </c>
      <c r="B2614" s="151" t="s">
        <v>15708</v>
      </c>
      <c r="D2614" s="153" t="s">
        <v>16</v>
      </c>
    </row>
    <row r="2615" spans="1:4">
      <c r="A2615" s="152" t="s">
        <v>158</v>
      </c>
      <c r="B2615" s="151" t="s">
        <v>159</v>
      </c>
      <c r="C2615" s="150" t="s">
        <v>160</v>
      </c>
      <c r="D2615" s="153" t="s">
        <v>16</v>
      </c>
    </row>
    <row r="2616" spans="1:4">
      <c r="A2616" s="152" t="s">
        <v>11989</v>
      </c>
      <c r="B2616" s="151" t="s">
        <v>11990</v>
      </c>
      <c r="C2616" s="150" t="s">
        <v>8100</v>
      </c>
      <c r="D2616" s="153" t="s">
        <v>16</v>
      </c>
    </row>
    <row r="2617" spans="1:4">
      <c r="A2617" s="152">
        <v>9046</v>
      </c>
      <c r="B2617" s="151" t="s">
        <v>15709</v>
      </c>
      <c r="D2617" s="153" t="s">
        <v>16</v>
      </c>
    </row>
    <row r="2618" spans="1:4">
      <c r="A2618" s="152" t="s">
        <v>11991</v>
      </c>
      <c r="B2618" s="151" t="s">
        <v>11992</v>
      </c>
      <c r="C2618" s="150" t="s">
        <v>160</v>
      </c>
      <c r="D2618" s="153" t="s">
        <v>16</v>
      </c>
    </row>
    <row r="2619" spans="1:4">
      <c r="A2619" s="152" t="s">
        <v>161</v>
      </c>
      <c r="B2619" s="151" t="s">
        <v>162</v>
      </c>
      <c r="C2619" s="150" t="s">
        <v>160</v>
      </c>
      <c r="D2619" s="153" t="s">
        <v>16</v>
      </c>
    </row>
    <row r="2620" spans="1:4">
      <c r="A2620" s="152" t="s">
        <v>11993</v>
      </c>
      <c r="B2620" s="151" t="s">
        <v>11994</v>
      </c>
      <c r="C2620" s="150" t="s">
        <v>160</v>
      </c>
      <c r="D2620" s="153" t="s">
        <v>16</v>
      </c>
    </row>
    <row r="2621" spans="1:4">
      <c r="A2621" s="152" t="s">
        <v>11995</v>
      </c>
      <c r="B2621" s="151" t="s">
        <v>11996</v>
      </c>
      <c r="C2621" s="150" t="s">
        <v>160</v>
      </c>
      <c r="D2621" s="153" t="s">
        <v>16</v>
      </c>
    </row>
    <row r="2622" spans="1:4">
      <c r="A2622" s="152" t="s">
        <v>11997</v>
      </c>
      <c r="B2622" s="151" t="s">
        <v>11998</v>
      </c>
      <c r="C2622" s="150" t="s">
        <v>160</v>
      </c>
      <c r="D2622" s="153" t="s">
        <v>16</v>
      </c>
    </row>
    <row r="2623" spans="1:4">
      <c r="A2623" s="152" t="s">
        <v>11999</v>
      </c>
      <c r="B2623" s="151" t="s">
        <v>12000</v>
      </c>
      <c r="C2623" s="150" t="s">
        <v>160</v>
      </c>
      <c r="D2623" s="153" t="s">
        <v>16</v>
      </c>
    </row>
    <row r="2624" spans="1:4">
      <c r="A2624" s="152" t="s">
        <v>12001</v>
      </c>
      <c r="B2624" s="151" t="s">
        <v>12002</v>
      </c>
      <c r="C2624" s="150" t="s">
        <v>160</v>
      </c>
      <c r="D2624" s="153" t="s">
        <v>16</v>
      </c>
    </row>
    <row r="2625" spans="1:4">
      <c r="A2625" s="152" t="s">
        <v>12003</v>
      </c>
      <c r="B2625" s="151" t="s">
        <v>12004</v>
      </c>
      <c r="C2625" s="150" t="s">
        <v>160</v>
      </c>
      <c r="D2625" s="153" t="s">
        <v>16</v>
      </c>
    </row>
    <row r="2626" spans="1:4">
      <c r="A2626" s="152">
        <v>9047</v>
      </c>
      <c r="B2626" s="151" t="s">
        <v>15710</v>
      </c>
      <c r="D2626" s="153" t="s">
        <v>16</v>
      </c>
    </row>
    <row r="2627" spans="1:4">
      <c r="A2627" s="152" t="s">
        <v>12005</v>
      </c>
      <c r="B2627" s="151" t="s">
        <v>12006</v>
      </c>
      <c r="C2627" s="150" t="s">
        <v>160</v>
      </c>
      <c r="D2627" s="153" t="s">
        <v>16</v>
      </c>
    </row>
    <row r="2628" spans="1:4">
      <c r="A2628" s="152">
        <v>8691</v>
      </c>
      <c r="B2628" s="151" t="s">
        <v>15711</v>
      </c>
      <c r="D2628" s="153" t="s">
        <v>16</v>
      </c>
    </row>
    <row r="2629" spans="1:4">
      <c r="A2629" s="152">
        <v>9050</v>
      </c>
      <c r="B2629" s="151" t="s">
        <v>15712</v>
      </c>
      <c r="D2629" s="153" t="s">
        <v>16</v>
      </c>
    </row>
    <row r="2630" spans="1:4">
      <c r="A2630" s="152" t="s">
        <v>12007</v>
      </c>
      <c r="B2630" s="151" t="s">
        <v>12008</v>
      </c>
      <c r="C2630" s="150" t="s">
        <v>8153</v>
      </c>
      <c r="D2630" s="153" t="s">
        <v>16</v>
      </c>
    </row>
    <row r="2631" spans="1:4">
      <c r="A2631" s="152" t="s">
        <v>227</v>
      </c>
      <c r="B2631" s="151" t="s">
        <v>228</v>
      </c>
      <c r="C2631" s="150" t="s">
        <v>8153</v>
      </c>
      <c r="D2631" s="153" t="s">
        <v>16</v>
      </c>
    </row>
    <row r="2632" spans="1:4">
      <c r="A2632" s="152" t="s">
        <v>261</v>
      </c>
      <c r="B2632" s="151" t="s">
        <v>12009</v>
      </c>
      <c r="C2632" s="150" t="s">
        <v>8153</v>
      </c>
      <c r="D2632" s="153" t="s">
        <v>16</v>
      </c>
    </row>
    <row r="2633" spans="1:4">
      <c r="A2633" s="152">
        <v>9051</v>
      </c>
      <c r="B2633" s="151" t="s">
        <v>15713</v>
      </c>
      <c r="D2633" s="153" t="s">
        <v>16</v>
      </c>
    </row>
    <row r="2634" spans="1:4">
      <c r="A2634" s="152" t="s">
        <v>12010</v>
      </c>
      <c r="B2634" s="151" t="s">
        <v>12011</v>
      </c>
      <c r="C2634" s="150" t="s">
        <v>8153</v>
      </c>
      <c r="D2634" s="153" t="s">
        <v>16</v>
      </c>
    </row>
    <row r="2635" spans="1:4">
      <c r="A2635" s="152" t="s">
        <v>234</v>
      </c>
      <c r="B2635" s="151" t="s">
        <v>233</v>
      </c>
      <c r="C2635" s="150" t="s">
        <v>8153</v>
      </c>
      <c r="D2635" s="153" t="s">
        <v>16</v>
      </c>
    </row>
    <row r="2636" spans="1:4">
      <c r="A2636" s="152">
        <v>9052</v>
      </c>
      <c r="B2636" s="151" t="s">
        <v>15714</v>
      </c>
      <c r="D2636" s="153" t="s">
        <v>16</v>
      </c>
    </row>
    <row r="2637" spans="1:4">
      <c r="A2637" s="152" t="s">
        <v>212</v>
      </c>
      <c r="B2637" s="151" t="s">
        <v>12012</v>
      </c>
      <c r="C2637" s="150" t="s">
        <v>8153</v>
      </c>
      <c r="D2637" s="153" t="s">
        <v>16</v>
      </c>
    </row>
    <row r="2638" spans="1:4">
      <c r="A2638" s="152" t="s">
        <v>235</v>
      </c>
      <c r="B2638" s="151" t="s">
        <v>236</v>
      </c>
      <c r="C2638" s="150" t="s">
        <v>8153</v>
      </c>
      <c r="D2638" s="153" t="s">
        <v>16</v>
      </c>
    </row>
    <row r="2639" spans="1:4">
      <c r="A2639" s="152" t="s">
        <v>213</v>
      </c>
      <c r="B2639" s="151" t="s">
        <v>12013</v>
      </c>
      <c r="C2639" s="150" t="s">
        <v>8153</v>
      </c>
      <c r="D2639" s="153" t="s">
        <v>16</v>
      </c>
    </row>
    <row r="2640" spans="1:4">
      <c r="A2640" s="152" t="s">
        <v>12014</v>
      </c>
      <c r="B2640" s="151" t="s">
        <v>12015</v>
      </c>
      <c r="C2640" s="150" t="s">
        <v>8153</v>
      </c>
      <c r="D2640" s="153" t="s">
        <v>16</v>
      </c>
    </row>
    <row r="2641" spans="1:4">
      <c r="A2641" s="152" t="s">
        <v>12016</v>
      </c>
      <c r="B2641" s="151" t="s">
        <v>12017</v>
      </c>
      <c r="C2641" s="150" t="s">
        <v>8153</v>
      </c>
      <c r="D2641" s="153" t="s">
        <v>16</v>
      </c>
    </row>
    <row r="2642" spans="1:4">
      <c r="A2642" s="152" t="s">
        <v>12018</v>
      </c>
      <c r="B2642" s="151" t="s">
        <v>12019</v>
      </c>
      <c r="C2642" s="150" t="s">
        <v>8153</v>
      </c>
      <c r="D2642" s="153" t="s">
        <v>16</v>
      </c>
    </row>
    <row r="2643" spans="1:4">
      <c r="A2643" s="152" t="s">
        <v>12020</v>
      </c>
      <c r="B2643" s="151" t="s">
        <v>12021</v>
      </c>
      <c r="C2643" s="150" t="s">
        <v>8153</v>
      </c>
      <c r="D2643" s="153" t="s">
        <v>16</v>
      </c>
    </row>
    <row r="2644" spans="1:4">
      <c r="A2644" s="152">
        <v>9053</v>
      </c>
      <c r="B2644" s="151" t="s">
        <v>15715</v>
      </c>
      <c r="D2644" s="153" t="s">
        <v>16</v>
      </c>
    </row>
    <row r="2645" spans="1:4">
      <c r="A2645" s="152" t="s">
        <v>12022</v>
      </c>
      <c r="B2645" s="151" t="s">
        <v>12023</v>
      </c>
      <c r="C2645" s="150" t="s">
        <v>8153</v>
      </c>
      <c r="D2645" s="153" t="s">
        <v>16</v>
      </c>
    </row>
    <row r="2646" spans="1:4">
      <c r="A2646" s="152" t="s">
        <v>12024</v>
      </c>
      <c r="B2646" s="151" t="s">
        <v>12025</v>
      </c>
      <c r="C2646" s="150" t="s">
        <v>8153</v>
      </c>
      <c r="D2646" s="153" t="s">
        <v>16</v>
      </c>
    </row>
    <row r="2647" spans="1:4">
      <c r="A2647" s="152">
        <v>9054</v>
      </c>
      <c r="B2647" s="151" t="s">
        <v>15716</v>
      </c>
      <c r="D2647" s="153" t="s">
        <v>16</v>
      </c>
    </row>
    <row r="2648" spans="1:4">
      <c r="A2648" s="152" t="s">
        <v>12026</v>
      </c>
      <c r="B2648" s="151" t="s">
        <v>12027</v>
      </c>
      <c r="C2648" s="150" t="s">
        <v>8153</v>
      </c>
      <c r="D2648" s="153" t="s">
        <v>16</v>
      </c>
    </row>
    <row r="2649" spans="1:4">
      <c r="A2649" s="152">
        <v>9055</v>
      </c>
      <c r="B2649" s="151" t="s">
        <v>15717</v>
      </c>
      <c r="D2649" s="153" t="s">
        <v>16</v>
      </c>
    </row>
    <row r="2650" spans="1:4">
      <c r="A2650" s="152" t="s">
        <v>12028</v>
      </c>
      <c r="B2650" s="151" t="s">
        <v>12029</v>
      </c>
      <c r="C2650" s="150" t="s">
        <v>8153</v>
      </c>
      <c r="D2650" s="153" t="s">
        <v>16</v>
      </c>
    </row>
    <row r="2651" spans="1:4">
      <c r="A2651" s="152" t="s">
        <v>12030</v>
      </c>
      <c r="B2651" s="151" t="s">
        <v>12031</v>
      </c>
      <c r="C2651" s="150" t="s">
        <v>8153</v>
      </c>
      <c r="D2651" s="153" t="s">
        <v>16</v>
      </c>
    </row>
    <row r="2652" spans="1:4">
      <c r="A2652" s="152">
        <v>8692</v>
      </c>
      <c r="B2652" s="151" t="s">
        <v>15718</v>
      </c>
      <c r="D2652" s="153" t="s">
        <v>16</v>
      </c>
    </row>
    <row r="2653" spans="1:4">
      <c r="A2653" s="152">
        <v>9056</v>
      </c>
      <c r="B2653" s="151" t="s">
        <v>15719</v>
      </c>
      <c r="D2653" s="153" t="s">
        <v>16</v>
      </c>
    </row>
    <row r="2654" spans="1:4">
      <c r="A2654" s="152" t="s">
        <v>12032</v>
      </c>
      <c r="B2654" s="151" t="s">
        <v>12033</v>
      </c>
      <c r="C2654" s="150" t="s">
        <v>269</v>
      </c>
      <c r="D2654" s="153" t="s">
        <v>16</v>
      </c>
    </row>
    <row r="2655" spans="1:4">
      <c r="A2655" s="152" t="s">
        <v>12034</v>
      </c>
      <c r="B2655" s="151" t="s">
        <v>12035</v>
      </c>
      <c r="C2655" s="150" t="s">
        <v>269</v>
      </c>
      <c r="D2655" s="153" t="s">
        <v>16</v>
      </c>
    </row>
    <row r="2656" spans="1:4">
      <c r="A2656" s="152" t="s">
        <v>12036</v>
      </c>
      <c r="B2656" s="151" t="s">
        <v>12037</v>
      </c>
      <c r="C2656" s="150" t="s">
        <v>269</v>
      </c>
      <c r="D2656" s="153" t="s">
        <v>16</v>
      </c>
    </row>
    <row r="2657" spans="1:4">
      <c r="A2657" s="152">
        <v>9057</v>
      </c>
      <c r="B2657" s="151" t="s">
        <v>15720</v>
      </c>
      <c r="D2657" s="153" t="s">
        <v>16</v>
      </c>
    </row>
    <row r="2658" spans="1:4">
      <c r="A2658" s="152" t="s">
        <v>12038</v>
      </c>
      <c r="B2658" s="151" t="s">
        <v>12039</v>
      </c>
      <c r="C2658" s="150" t="s">
        <v>8153</v>
      </c>
      <c r="D2658" s="153" t="s">
        <v>16</v>
      </c>
    </row>
    <row r="2659" spans="1:4">
      <c r="A2659" s="152" t="s">
        <v>12040</v>
      </c>
      <c r="B2659" s="151" t="s">
        <v>12041</v>
      </c>
      <c r="C2659" s="150" t="s">
        <v>269</v>
      </c>
      <c r="D2659" s="153" t="s">
        <v>16</v>
      </c>
    </row>
    <row r="2660" spans="1:4">
      <c r="A2660" s="152" t="s">
        <v>12042</v>
      </c>
      <c r="B2660" s="151" t="s">
        <v>12043</v>
      </c>
      <c r="C2660" s="150" t="s">
        <v>8153</v>
      </c>
      <c r="D2660" s="153" t="s">
        <v>16</v>
      </c>
    </row>
    <row r="2661" spans="1:4">
      <c r="A2661" s="152">
        <v>9058</v>
      </c>
      <c r="B2661" s="151" t="s">
        <v>15721</v>
      </c>
      <c r="D2661" s="153" t="s">
        <v>16</v>
      </c>
    </row>
    <row r="2662" spans="1:4">
      <c r="A2662" s="152" t="s">
        <v>12044</v>
      </c>
      <c r="B2662" s="151" t="s">
        <v>12045</v>
      </c>
      <c r="C2662" s="150" t="s">
        <v>8153</v>
      </c>
      <c r="D2662" s="153" t="s">
        <v>16</v>
      </c>
    </row>
    <row r="2663" spans="1:4">
      <c r="A2663" s="152" t="s">
        <v>12046</v>
      </c>
      <c r="B2663" s="151" t="s">
        <v>12047</v>
      </c>
      <c r="C2663" s="150" t="s">
        <v>8153</v>
      </c>
      <c r="D2663" s="153" t="s">
        <v>16</v>
      </c>
    </row>
    <row r="2664" spans="1:4">
      <c r="A2664" s="152" t="s">
        <v>12048</v>
      </c>
      <c r="B2664" s="151" t="s">
        <v>12049</v>
      </c>
      <c r="C2664" s="150" t="s">
        <v>8153</v>
      </c>
      <c r="D2664" s="153" t="s">
        <v>16</v>
      </c>
    </row>
    <row r="2665" spans="1:4">
      <c r="A2665" s="152" t="s">
        <v>12050</v>
      </c>
      <c r="B2665" s="151" t="s">
        <v>12051</v>
      </c>
      <c r="C2665" s="150" t="s">
        <v>8153</v>
      </c>
      <c r="D2665" s="153" t="s">
        <v>16</v>
      </c>
    </row>
    <row r="2666" spans="1:4">
      <c r="A2666" s="152" t="s">
        <v>12052</v>
      </c>
      <c r="B2666" s="151" t="s">
        <v>12053</v>
      </c>
      <c r="C2666" s="150" t="s">
        <v>8153</v>
      </c>
      <c r="D2666" s="153" t="s">
        <v>16</v>
      </c>
    </row>
    <row r="2667" spans="1:4">
      <c r="A2667" s="152" t="s">
        <v>12054</v>
      </c>
      <c r="B2667" s="151" t="s">
        <v>12055</v>
      </c>
      <c r="C2667" s="150" t="s">
        <v>8153</v>
      </c>
      <c r="D2667" s="153" t="s">
        <v>16</v>
      </c>
    </row>
    <row r="2668" spans="1:4">
      <c r="A2668" s="152" t="s">
        <v>12056</v>
      </c>
      <c r="B2668" s="151" t="s">
        <v>12057</v>
      </c>
      <c r="C2668" s="150" t="s">
        <v>8153</v>
      </c>
      <c r="D2668" s="153" t="s">
        <v>16</v>
      </c>
    </row>
    <row r="2669" spans="1:4">
      <c r="A2669" s="152" t="s">
        <v>12058</v>
      </c>
      <c r="B2669" s="151" t="s">
        <v>12059</v>
      </c>
      <c r="C2669" s="150" t="s">
        <v>8153</v>
      </c>
      <c r="D2669" s="153" t="s">
        <v>16</v>
      </c>
    </row>
    <row r="2670" spans="1:4">
      <c r="A2670" s="152" t="s">
        <v>12060</v>
      </c>
      <c r="B2670" s="151" t="s">
        <v>12061</v>
      </c>
      <c r="C2670" s="150" t="s">
        <v>8153</v>
      </c>
      <c r="D2670" s="153" t="s">
        <v>16</v>
      </c>
    </row>
    <row r="2671" spans="1:4">
      <c r="A2671" s="152" t="s">
        <v>12062</v>
      </c>
      <c r="B2671" s="151" t="s">
        <v>12063</v>
      </c>
      <c r="C2671" s="150" t="s">
        <v>8153</v>
      </c>
      <c r="D2671" s="153" t="s">
        <v>16</v>
      </c>
    </row>
    <row r="2672" spans="1:4">
      <c r="A2672" s="152" t="s">
        <v>12064</v>
      </c>
      <c r="B2672" s="151" t="s">
        <v>12065</v>
      </c>
      <c r="C2672" s="150" t="s">
        <v>8153</v>
      </c>
      <c r="D2672" s="153" t="s">
        <v>16</v>
      </c>
    </row>
    <row r="2673" spans="1:4">
      <c r="A2673" s="152" t="s">
        <v>12066</v>
      </c>
      <c r="B2673" s="151" t="s">
        <v>12067</v>
      </c>
      <c r="C2673" s="150" t="s">
        <v>8153</v>
      </c>
      <c r="D2673" s="153" t="s">
        <v>16</v>
      </c>
    </row>
    <row r="2674" spans="1:4">
      <c r="A2674" s="152" t="s">
        <v>12068</v>
      </c>
      <c r="B2674" s="151" t="s">
        <v>12069</v>
      </c>
      <c r="C2674" s="150" t="s">
        <v>8153</v>
      </c>
      <c r="D2674" s="153" t="s">
        <v>16</v>
      </c>
    </row>
    <row r="2675" spans="1:4">
      <c r="A2675" s="152" t="s">
        <v>12070</v>
      </c>
      <c r="B2675" s="151" t="s">
        <v>12071</v>
      </c>
      <c r="C2675" s="150" t="s">
        <v>8153</v>
      </c>
      <c r="D2675" s="153" t="s">
        <v>16</v>
      </c>
    </row>
    <row r="2676" spans="1:4">
      <c r="A2676" s="152" t="s">
        <v>12072</v>
      </c>
      <c r="B2676" s="151" t="s">
        <v>12073</v>
      </c>
      <c r="C2676" s="150" t="s">
        <v>8153</v>
      </c>
      <c r="D2676" s="153" t="s">
        <v>16</v>
      </c>
    </row>
    <row r="2677" spans="1:4">
      <c r="A2677" s="152" t="s">
        <v>12074</v>
      </c>
      <c r="B2677" s="151" t="s">
        <v>12075</v>
      </c>
      <c r="C2677" s="150" t="s">
        <v>8153</v>
      </c>
      <c r="D2677" s="153" t="s">
        <v>16</v>
      </c>
    </row>
    <row r="2678" spans="1:4">
      <c r="A2678" s="152" t="s">
        <v>12076</v>
      </c>
      <c r="B2678" s="151" t="s">
        <v>12077</v>
      </c>
      <c r="C2678" s="150" t="s">
        <v>8153</v>
      </c>
      <c r="D2678" s="153" t="s">
        <v>16</v>
      </c>
    </row>
    <row r="2679" spans="1:4">
      <c r="A2679" s="152" t="s">
        <v>12078</v>
      </c>
      <c r="B2679" s="151" t="s">
        <v>12079</v>
      </c>
      <c r="C2679" s="150" t="s">
        <v>8153</v>
      </c>
      <c r="D2679" s="153" t="s">
        <v>16</v>
      </c>
    </row>
    <row r="2680" spans="1:4">
      <c r="A2680" s="152" t="s">
        <v>12080</v>
      </c>
      <c r="B2680" s="151" t="s">
        <v>12081</v>
      </c>
      <c r="C2680" s="150" t="s">
        <v>8153</v>
      </c>
      <c r="D2680" s="153" t="s">
        <v>16</v>
      </c>
    </row>
    <row r="2681" spans="1:4">
      <c r="A2681" s="152" t="s">
        <v>12082</v>
      </c>
      <c r="B2681" s="151" t="s">
        <v>12083</v>
      </c>
      <c r="C2681" s="150" t="s">
        <v>8153</v>
      </c>
      <c r="D2681" s="153" t="s">
        <v>16</v>
      </c>
    </row>
    <row r="2682" spans="1:4">
      <c r="A2682" s="152" t="s">
        <v>12084</v>
      </c>
      <c r="B2682" s="151" t="s">
        <v>12085</v>
      </c>
      <c r="C2682" s="150" t="s">
        <v>8153</v>
      </c>
      <c r="D2682" s="153" t="s">
        <v>16</v>
      </c>
    </row>
    <row r="2683" spans="1:4">
      <c r="A2683" s="152" t="s">
        <v>12086</v>
      </c>
      <c r="B2683" s="151" t="s">
        <v>12087</v>
      </c>
      <c r="C2683" s="150" t="s">
        <v>269</v>
      </c>
      <c r="D2683" s="153" t="s">
        <v>16</v>
      </c>
    </row>
    <row r="2684" spans="1:4">
      <c r="A2684" s="152" t="s">
        <v>12088</v>
      </c>
      <c r="B2684" s="151" t="s">
        <v>12089</v>
      </c>
      <c r="C2684" s="150" t="s">
        <v>269</v>
      </c>
      <c r="D2684" s="153" t="s">
        <v>16</v>
      </c>
    </row>
    <row r="2685" spans="1:4">
      <c r="A2685" s="152" t="s">
        <v>12090</v>
      </c>
      <c r="B2685" s="151" t="s">
        <v>12091</v>
      </c>
      <c r="C2685" s="150" t="s">
        <v>269</v>
      </c>
      <c r="D2685" s="153" t="s">
        <v>16</v>
      </c>
    </row>
    <row r="2686" spans="1:4">
      <c r="A2686" s="152" t="s">
        <v>12092</v>
      </c>
      <c r="B2686" s="151" t="s">
        <v>12093</v>
      </c>
      <c r="C2686" s="150" t="s">
        <v>269</v>
      </c>
      <c r="D2686" s="153" t="s">
        <v>16</v>
      </c>
    </row>
    <row r="2687" spans="1:4">
      <c r="A2687" s="152" t="s">
        <v>12094</v>
      </c>
      <c r="B2687" s="151" t="s">
        <v>12095</v>
      </c>
      <c r="C2687" s="150" t="s">
        <v>8153</v>
      </c>
      <c r="D2687" s="153" t="s">
        <v>16</v>
      </c>
    </row>
    <row r="2688" spans="1:4">
      <c r="A2688" s="152" t="s">
        <v>12096</v>
      </c>
      <c r="B2688" s="151" t="s">
        <v>12097</v>
      </c>
      <c r="C2688" s="150" t="s">
        <v>8153</v>
      </c>
      <c r="D2688" s="153" t="s">
        <v>16</v>
      </c>
    </row>
    <row r="2689" spans="1:4">
      <c r="A2689" s="152" t="s">
        <v>12098</v>
      </c>
      <c r="B2689" s="151" t="s">
        <v>12099</v>
      </c>
      <c r="C2689" s="150" t="s">
        <v>8153</v>
      </c>
      <c r="D2689" s="153" t="s">
        <v>16</v>
      </c>
    </row>
    <row r="2690" spans="1:4">
      <c r="A2690" s="152">
        <v>9060</v>
      </c>
      <c r="B2690" s="151" t="s">
        <v>15722</v>
      </c>
      <c r="D2690" s="153" t="s">
        <v>16</v>
      </c>
    </row>
    <row r="2691" spans="1:4">
      <c r="A2691" s="152" t="s">
        <v>12102</v>
      </c>
      <c r="B2691" s="151" t="s">
        <v>12103</v>
      </c>
      <c r="C2691" s="150" t="s">
        <v>160</v>
      </c>
      <c r="D2691" s="153" t="s">
        <v>16</v>
      </c>
    </row>
    <row r="2692" spans="1:4">
      <c r="A2692" s="152">
        <v>8693</v>
      </c>
      <c r="B2692" s="151" t="s">
        <v>15723</v>
      </c>
      <c r="D2692" s="153" t="s">
        <v>16</v>
      </c>
    </row>
    <row r="2693" spans="1:4">
      <c r="A2693" s="152">
        <v>9061</v>
      </c>
      <c r="B2693" s="151" t="s">
        <v>15724</v>
      </c>
      <c r="D2693" s="153" t="s">
        <v>16</v>
      </c>
    </row>
    <row r="2694" spans="1:4">
      <c r="A2694" s="152" t="s">
        <v>12104</v>
      </c>
      <c r="B2694" s="151" t="s">
        <v>12105</v>
      </c>
      <c r="C2694" s="150" t="s">
        <v>145</v>
      </c>
      <c r="D2694" s="153" t="s">
        <v>16</v>
      </c>
    </row>
    <row r="2695" spans="1:4">
      <c r="A2695" s="152" t="s">
        <v>12106</v>
      </c>
      <c r="B2695" s="151" t="s">
        <v>12107</v>
      </c>
      <c r="C2695" s="150" t="s">
        <v>145</v>
      </c>
      <c r="D2695" s="153" t="s">
        <v>16</v>
      </c>
    </row>
    <row r="2696" spans="1:4">
      <c r="A2696" s="152" t="s">
        <v>258</v>
      </c>
      <c r="B2696" s="151" t="s">
        <v>257</v>
      </c>
      <c r="C2696" s="150" t="s">
        <v>145</v>
      </c>
      <c r="D2696" s="153" t="s">
        <v>16</v>
      </c>
    </row>
    <row r="2697" spans="1:4">
      <c r="A2697" s="152" t="s">
        <v>12108</v>
      </c>
      <c r="B2697" s="151" t="s">
        <v>12109</v>
      </c>
      <c r="C2697" s="150" t="s">
        <v>145</v>
      </c>
      <c r="D2697" s="153" t="s">
        <v>16</v>
      </c>
    </row>
    <row r="2698" spans="1:4">
      <c r="A2698" s="152" t="s">
        <v>12110</v>
      </c>
      <c r="B2698" s="151" t="s">
        <v>12111</v>
      </c>
      <c r="C2698" s="150" t="s">
        <v>145</v>
      </c>
      <c r="D2698" s="153" t="s">
        <v>16</v>
      </c>
    </row>
    <row r="2699" spans="1:4">
      <c r="A2699" s="152" t="s">
        <v>12112</v>
      </c>
      <c r="B2699" s="151" t="s">
        <v>12113</v>
      </c>
      <c r="C2699" s="150" t="s">
        <v>145</v>
      </c>
      <c r="D2699" s="153" t="s">
        <v>16</v>
      </c>
    </row>
    <row r="2700" spans="1:4">
      <c r="A2700" s="152" t="s">
        <v>12114</v>
      </c>
      <c r="B2700" s="151" t="s">
        <v>12115</v>
      </c>
      <c r="C2700" s="150" t="s">
        <v>145</v>
      </c>
      <c r="D2700" s="153" t="s">
        <v>16</v>
      </c>
    </row>
    <row r="2701" spans="1:4">
      <c r="A2701" s="152" t="s">
        <v>12116</v>
      </c>
      <c r="B2701" s="151" t="s">
        <v>12117</v>
      </c>
      <c r="C2701" s="150" t="s">
        <v>145</v>
      </c>
      <c r="D2701" s="153" t="s">
        <v>16</v>
      </c>
    </row>
    <row r="2702" spans="1:4">
      <c r="A2702" s="152" t="s">
        <v>12118</v>
      </c>
      <c r="B2702" s="151" t="s">
        <v>12119</v>
      </c>
      <c r="C2702" s="150" t="s">
        <v>145</v>
      </c>
      <c r="D2702" s="153" t="s">
        <v>16</v>
      </c>
    </row>
    <row r="2703" spans="1:4">
      <c r="A2703" s="152">
        <v>9062</v>
      </c>
      <c r="B2703" s="151" t="s">
        <v>15725</v>
      </c>
      <c r="D2703" s="153" t="s">
        <v>16</v>
      </c>
    </row>
    <row r="2704" spans="1:4">
      <c r="A2704" s="152" t="s">
        <v>12120</v>
      </c>
      <c r="B2704" s="151" t="s">
        <v>12121</v>
      </c>
      <c r="C2704" s="150" t="s">
        <v>145</v>
      </c>
      <c r="D2704" s="153" t="s">
        <v>16</v>
      </c>
    </row>
    <row r="2705" spans="1:4">
      <c r="A2705" s="152" t="s">
        <v>12122</v>
      </c>
      <c r="B2705" s="151" t="s">
        <v>12123</v>
      </c>
      <c r="C2705" s="150" t="s">
        <v>145</v>
      </c>
      <c r="D2705" s="153" t="s">
        <v>16</v>
      </c>
    </row>
    <row r="2706" spans="1:4">
      <c r="A2706" s="152" t="s">
        <v>12124</v>
      </c>
      <c r="B2706" s="151" t="s">
        <v>12125</v>
      </c>
      <c r="C2706" s="150" t="s">
        <v>145</v>
      </c>
      <c r="D2706" s="153" t="s">
        <v>16</v>
      </c>
    </row>
    <row r="2707" spans="1:4">
      <c r="A2707" s="152" t="s">
        <v>12126</v>
      </c>
      <c r="B2707" s="151" t="s">
        <v>12127</v>
      </c>
      <c r="C2707" s="150" t="s">
        <v>145</v>
      </c>
      <c r="D2707" s="153" t="s">
        <v>16</v>
      </c>
    </row>
    <row r="2708" spans="1:4">
      <c r="A2708" s="152" t="s">
        <v>12128</v>
      </c>
      <c r="B2708" s="151" t="s">
        <v>12129</v>
      </c>
      <c r="C2708" s="150" t="s">
        <v>145</v>
      </c>
      <c r="D2708" s="153" t="s">
        <v>16</v>
      </c>
    </row>
    <row r="2709" spans="1:4">
      <c r="A2709" s="152" t="s">
        <v>12130</v>
      </c>
      <c r="B2709" s="151" t="s">
        <v>12131</v>
      </c>
      <c r="C2709" s="150" t="s">
        <v>145</v>
      </c>
      <c r="D2709" s="153" t="s">
        <v>16</v>
      </c>
    </row>
    <row r="2710" spans="1:4">
      <c r="A2710" s="152" t="s">
        <v>12132</v>
      </c>
      <c r="B2710" s="151" t="s">
        <v>12133</v>
      </c>
      <c r="C2710" s="150" t="s">
        <v>269</v>
      </c>
      <c r="D2710" s="153" t="s">
        <v>16</v>
      </c>
    </row>
    <row r="2711" spans="1:4">
      <c r="A2711" s="152" t="s">
        <v>12134</v>
      </c>
      <c r="B2711" s="151" t="s">
        <v>12135</v>
      </c>
      <c r="C2711" s="150" t="s">
        <v>8153</v>
      </c>
      <c r="D2711" s="153" t="s">
        <v>16</v>
      </c>
    </row>
    <row r="2712" spans="1:4">
      <c r="A2712" s="152" t="s">
        <v>12136</v>
      </c>
      <c r="B2712" s="151" t="s">
        <v>12137</v>
      </c>
      <c r="C2712" s="150" t="s">
        <v>8153</v>
      </c>
      <c r="D2712" s="153" t="s">
        <v>16</v>
      </c>
    </row>
    <row r="2713" spans="1:4">
      <c r="A2713" s="152" t="s">
        <v>12138</v>
      </c>
      <c r="B2713" s="151" t="s">
        <v>12139</v>
      </c>
      <c r="C2713" s="150" t="s">
        <v>8153</v>
      </c>
      <c r="D2713" s="153" t="s">
        <v>16</v>
      </c>
    </row>
    <row r="2714" spans="1:4">
      <c r="A2714" s="152" t="s">
        <v>12140</v>
      </c>
      <c r="B2714" s="151" t="s">
        <v>12141</v>
      </c>
      <c r="C2714" s="150" t="s">
        <v>8153</v>
      </c>
      <c r="D2714" s="153" t="s">
        <v>16</v>
      </c>
    </row>
    <row r="2715" spans="1:4">
      <c r="A2715" s="152" t="s">
        <v>12142</v>
      </c>
      <c r="B2715" s="151" t="s">
        <v>12143</v>
      </c>
      <c r="C2715" s="150" t="s">
        <v>269</v>
      </c>
      <c r="D2715" s="153" t="s">
        <v>16</v>
      </c>
    </row>
    <row r="2716" spans="1:4">
      <c r="A2716" s="152" t="s">
        <v>12144</v>
      </c>
      <c r="B2716" s="151" t="s">
        <v>12145</v>
      </c>
      <c r="C2716" s="150" t="s">
        <v>145</v>
      </c>
      <c r="D2716" s="153" t="s">
        <v>16</v>
      </c>
    </row>
    <row r="2717" spans="1:4">
      <c r="A2717" s="152">
        <v>9063</v>
      </c>
      <c r="B2717" s="151" t="s">
        <v>15726</v>
      </c>
      <c r="D2717" s="153" t="s">
        <v>16</v>
      </c>
    </row>
    <row r="2718" spans="1:4">
      <c r="A2718" s="152" t="s">
        <v>12146</v>
      </c>
      <c r="B2718" s="151" t="s">
        <v>12147</v>
      </c>
      <c r="C2718" s="150" t="s">
        <v>160</v>
      </c>
      <c r="D2718" s="153" t="s">
        <v>16</v>
      </c>
    </row>
    <row r="2719" spans="1:4">
      <c r="A2719" s="152" t="s">
        <v>12148</v>
      </c>
      <c r="B2719" s="151" t="s">
        <v>12149</v>
      </c>
      <c r="C2719" s="150" t="s">
        <v>160</v>
      </c>
      <c r="D2719" s="153" t="s">
        <v>16</v>
      </c>
    </row>
    <row r="2720" spans="1:4">
      <c r="A2720" s="152" t="s">
        <v>12150</v>
      </c>
      <c r="B2720" s="151" t="s">
        <v>12151</v>
      </c>
      <c r="C2720" s="150" t="s">
        <v>160</v>
      </c>
      <c r="D2720" s="153" t="s">
        <v>16</v>
      </c>
    </row>
    <row r="2721" spans="1:4">
      <c r="A2721" s="152" t="s">
        <v>12152</v>
      </c>
      <c r="B2721" s="151" t="s">
        <v>12153</v>
      </c>
      <c r="C2721" s="150" t="s">
        <v>160</v>
      </c>
      <c r="D2721" s="153" t="s">
        <v>16</v>
      </c>
    </row>
    <row r="2722" spans="1:4">
      <c r="A2722" s="152" t="s">
        <v>12154</v>
      </c>
      <c r="B2722" s="151" t="s">
        <v>12155</v>
      </c>
      <c r="C2722" s="150" t="s">
        <v>160</v>
      </c>
      <c r="D2722" s="153" t="s">
        <v>16</v>
      </c>
    </row>
    <row r="2723" spans="1:4">
      <c r="A2723" s="152" t="s">
        <v>12156</v>
      </c>
      <c r="B2723" s="151" t="s">
        <v>12157</v>
      </c>
      <c r="C2723" s="150" t="s">
        <v>160</v>
      </c>
      <c r="D2723" s="153" t="s">
        <v>16</v>
      </c>
    </row>
    <row r="2724" spans="1:4">
      <c r="A2724" s="152" t="s">
        <v>12158</v>
      </c>
      <c r="B2724" s="151" t="s">
        <v>12159</v>
      </c>
      <c r="C2724" s="150" t="s">
        <v>160</v>
      </c>
      <c r="D2724" s="153" t="s">
        <v>16</v>
      </c>
    </row>
    <row r="2725" spans="1:4">
      <c r="A2725" s="152" t="s">
        <v>12160</v>
      </c>
      <c r="B2725" s="151" t="s">
        <v>12161</v>
      </c>
      <c r="C2725" s="150" t="s">
        <v>160</v>
      </c>
      <c r="D2725" s="153" t="s">
        <v>16</v>
      </c>
    </row>
    <row r="2726" spans="1:4">
      <c r="A2726" s="152" t="s">
        <v>12162</v>
      </c>
      <c r="B2726" s="151" t="s">
        <v>12163</v>
      </c>
      <c r="C2726" s="150" t="s">
        <v>160</v>
      </c>
      <c r="D2726" s="153" t="s">
        <v>16</v>
      </c>
    </row>
    <row r="2727" spans="1:4">
      <c r="A2727" s="152" t="s">
        <v>12164</v>
      </c>
      <c r="B2727" s="151" t="s">
        <v>12165</v>
      </c>
      <c r="C2727" s="150" t="s">
        <v>160</v>
      </c>
      <c r="D2727" s="153" t="s">
        <v>16</v>
      </c>
    </row>
    <row r="2728" spans="1:4">
      <c r="A2728" s="152" t="s">
        <v>12166</v>
      </c>
      <c r="B2728" s="151" t="s">
        <v>12167</v>
      </c>
      <c r="C2728" s="150" t="s">
        <v>160</v>
      </c>
      <c r="D2728" s="153" t="s">
        <v>16</v>
      </c>
    </row>
    <row r="2729" spans="1:4">
      <c r="A2729" s="152" t="s">
        <v>12168</v>
      </c>
      <c r="B2729" s="151" t="s">
        <v>12169</v>
      </c>
      <c r="C2729" s="150" t="s">
        <v>160</v>
      </c>
      <c r="D2729" s="153" t="s">
        <v>16</v>
      </c>
    </row>
    <row r="2730" spans="1:4">
      <c r="A2730" s="152" t="s">
        <v>12170</v>
      </c>
      <c r="B2730" s="151" t="s">
        <v>12171</v>
      </c>
      <c r="C2730" s="150" t="s">
        <v>160</v>
      </c>
      <c r="D2730" s="153" t="s">
        <v>16</v>
      </c>
    </row>
    <row r="2731" spans="1:4">
      <c r="A2731" s="152" t="s">
        <v>12172</v>
      </c>
      <c r="B2731" s="151" t="s">
        <v>12173</v>
      </c>
      <c r="C2731" s="150" t="s">
        <v>160</v>
      </c>
      <c r="D2731" s="153" t="s">
        <v>16</v>
      </c>
    </row>
    <row r="2732" spans="1:4">
      <c r="A2732" s="152" t="s">
        <v>12174</v>
      </c>
      <c r="B2732" s="151" t="s">
        <v>12175</v>
      </c>
      <c r="C2732" s="150" t="s">
        <v>160</v>
      </c>
      <c r="D2732" s="153" t="s">
        <v>16</v>
      </c>
    </row>
    <row r="2733" spans="1:4">
      <c r="A2733" s="152" t="s">
        <v>12176</v>
      </c>
      <c r="B2733" s="151" t="s">
        <v>12177</v>
      </c>
      <c r="C2733" s="150" t="s">
        <v>160</v>
      </c>
      <c r="D2733" s="153" t="s">
        <v>16</v>
      </c>
    </row>
    <row r="2734" spans="1:4">
      <c r="A2734" s="152" t="s">
        <v>12178</v>
      </c>
      <c r="B2734" s="151" t="s">
        <v>12179</v>
      </c>
      <c r="C2734" s="150" t="s">
        <v>160</v>
      </c>
      <c r="D2734" s="153" t="s">
        <v>16</v>
      </c>
    </row>
    <row r="2735" spans="1:4">
      <c r="A2735" s="152" t="s">
        <v>12180</v>
      </c>
      <c r="B2735" s="151" t="s">
        <v>12181</v>
      </c>
      <c r="C2735" s="150" t="s">
        <v>8113</v>
      </c>
      <c r="D2735" s="153" t="s">
        <v>16</v>
      </c>
    </row>
    <row r="2736" spans="1:4">
      <c r="A2736" s="152" t="s">
        <v>12182</v>
      </c>
      <c r="B2736" s="151" t="s">
        <v>12183</v>
      </c>
      <c r="C2736" s="150" t="s">
        <v>8113</v>
      </c>
      <c r="D2736" s="153" t="s">
        <v>16</v>
      </c>
    </row>
    <row r="2737" spans="1:4">
      <c r="A2737" s="152" t="s">
        <v>12184</v>
      </c>
      <c r="B2737" s="151" t="s">
        <v>12185</v>
      </c>
      <c r="C2737" s="150" t="s">
        <v>160</v>
      </c>
      <c r="D2737" s="153" t="s">
        <v>16</v>
      </c>
    </row>
    <row r="2738" spans="1:4">
      <c r="A2738" s="152">
        <v>9064</v>
      </c>
      <c r="B2738" s="151" t="s">
        <v>15727</v>
      </c>
      <c r="D2738" s="153" t="s">
        <v>16</v>
      </c>
    </row>
    <row r="2739" spans="1:4">
      <c r="A2739" s="152" t="s">
        <v>12186</v>
      </c>
      <c r="B2739" s="151" t="s">
        <v>12187</v>
      </c>
      <c r="C2739" s="150" t="s">
        <v>160</v>
      </c>
      <c r="D2739" s="153" t="s">
        <v>16</v>
      </c>
    </row>
    <row r="2740" spans="1:4">
      <c r="A2740" s="152" t="s">
        <v>12188</v>
      </c>
      <c r="B2740" s="151" t="s">
        <v>12189</v>
      </c>
      <c r="C2740" s="150" t="s">
        <v>160</v>
      </c>
      <c r="D2740" s="153" t="s">
        <v>16</v>
      </c>
    </row>
    <row r="2741" spans="1:4">
      <c r="A2741" s="152" t="s">
        <v>12190</v>
      </c>
      <c r="B2741" s="151" t="s">
        <v>12191</v>
      </c>
      <c r="C2741" s="150" t="s">
        <v>160</v>
      </c>
      <c r="D2741" s="153" t="s">
        <v>16</v>
      </c>
    </row>
    <row r="2742" spans="1:4">
      <c r="A2742" s="152" t="s">
        <v>12192</v>
      </c>
      <c r="B2742" s="151" t="s">
        <v>12193</v>
      </c>
      <c r="C2742" s="150" t="s">
        <v>160</v>
      </c>
      <c r="D2742" s="153" t="s">
        <v>16</v>
      </c>
    </row>
    <row r="2743" spans="1:4">
      <c r="A2743" s="152" t="s">
        <v>12194</v>
      </c>
      <c r="B2743" s="151" t="s">
        <v>12195</v>
      </c>
      <c r="C2743" s="150" t="s">
        <v>160</v>
      </c>
      <c r="D2743" s="153" t="s">
        <v>16</v>
      </c>
    </row>
    <row r="2744" spans="1:4">
      <c r="A2744" s="152" t="s">
        <v>8347</v>
      </c>
      <c r="B2744" s="151" t="s">
        <v>8348</v>
      </c>
      <c r="C2744" s="150" t="s">
        <v>8153</v>
      </c>
      <c r="D2744" s="153" t="s">
        <v>16</v>
      </c>
    </row>
    <row r="2745" spans="1:4">
      <c r="A2745" s="152" t="s">
        <v>8349</v>
      </c>
      <c r="B2745" s="151" t="s">
        <v>8350</v>
      </c>
      <c r="C2745" s="150" t="s">
        <v>8153</v>
      </c>
      <c r="D2745" s="153" t="s">
        <v>16</v>
      </c>
    </row>
    <row r="2746" spans="1:4">
      <c r="A2746" s="152">
        <v>10582</v>
      </c>
      <c r="B2746" s="151" t="s">
        <v>22611</v>
      </c>
      <c r="D2746" s="153" t="s">
        <v>16</v>
      </c>
    </row>
    <row r="2747" spans="1:4">
      <c r="A2747" s="152" t="s">
        <v>22315</v>
      </c>
      <c r="B2747" s="151" t="s">
        <v>22612</v>
      </c>
      <c r="C2747" s="150" t="s">
        <v>145</v>
      </c>
      <c r="D2747" s="153" t="s">
        <v>16</v>
      </c>
    </row>
    <row r="2748" spans="1:4">
      <c r="A2748" s="152" t="s">
        <v>22316</v>
      </c>
      <c r="B2748" s="151" t="s">
        <v>22613</v>
      </c>
      <c r="C2748" s="150" t="s">
        <v>145</v>
      </c>
      <c r="D2748" s="153" t="s">
        <v>16</v>
      </c>
    </row>
    <row r="2749" spans="1:4">
      <c r="A2749" s="152" t="s">
        <v>22317</v>
      </c>
      <c r="B2749" s="151" t="s">
        <v>22614</v>
      </c>
      <c r="C2749" s="150" t="s">
        <v>145</v>
      </c>
      <c r="D2749" s="153" t="s">
        <v>16</v>
      </c>
    </row>
    <row r="2750" spans="1:4">
      <c r="A2750" s="152" t="s">
        <v>22318</v>
      </c>
      <c r="B2750" s="151" t="s">
        <v>22615</v>
      </c>
      <c r="C2750" s="150" t="s">
        <v>145</v>
      </c>
      <c r="D2750" s="153" t="s">
        <v>16</v>
      </c>
    </row>
    <row r="2751" spans="1:4">
      <c r="A2751" s="152" t="s">
        <v>22319</v>
      </c>
      <c r="B2751" s="151" t="s">
        <v>22616</v>
      </c>
      <c r="C2751" s="150" t="s">
        <v>145</v>
      </c>
      <c r="D2751" s="153" t="s">
        <v>16</v>
      </c>
    </row>
    <row r="2752" spans="1:4">
      <c r="A2752" s="152" t="s">
        <v>22320</v>
      </c>
      <c r="B2752" s="151" t="s">
        <v>22617</v>
      </c>
      <c r="C2752" s="150" t="s">
        <v>145</v>
      </c>
      <c r="D2752" s="153" t="s">
        <v>16</v>
      </c>
    </row>
    <row r="2753" spans="1:4">
      <c r="A2753" s="152" t="s">
        <v>22321</v>
      </c>
      <c r="B2753" s="151" t="s">
        <v>22618</v>
      </c>
      <c r="C2753" s="150" t="s">
        <v>145</v>
      </c>
      <c r="D2753" s="153" t="s">
        <v>16</v>
      </c>
    </row>
    <row r="2754" spans="1:4">
      <c r="A2754" s="152" t="s">
        <v>22322</v>
      </c>
      <c r="B2754" s="151" t="s">
        <v>22619</v>
      </c>
      <c r="C2754" s="150" t="s">
        <v>145</v>
      </c>
      <c r="D2754" s="153" t="s">
        <v>16</v>
      </c>
    </row>
    <row r="2755" spans="1:4">
      <c r="A2755" s="152" t="s">
        <v>22323</v>
      </c>
      <c r="B2755" s="151" t="s">
        <v>22620</v>
      </c>
      <c r="C2755" s="150" t="s">
        <v>145</v>
      </c>
      <c r="D2755" s="153" t="s">
        <v>16</v>
      </c>
    </row>
    <row r="2756" spans="1:4">
      <c r="A2756" s="152" t="s">
        <v>22324</v>
      </c>
      <c r="B2756" s="151" t="s">
        <v>22621</v>
      </c>
      <c r="C2756" s="150" t="s">
        <v>145</v>
      </c>
      <c r="D2756" s="153" t="s">
        <v>16</v>
      </c>
    </row>
    <row r="2757" spans="1:4">
      <c r="A2757" s="152" t="s">
        <v>22325</v>
      </c>
      <c r="B2757" s="151" t="s">
        <v>22622</v>
      </c>
      <c r="C2757" s="150" t="s">
        <v>145</v>
      </c>
      <c r="D2757" s="153" t="s">
        <v>16</v>
      </c>
    </row>
    <row r="2758" spans="1:4">
      <c r="A2758" s="152" t="s">
        <v>22326</v>
      </c>
      <c r="B2758" s="151" t="s">
        <v>22623</v>
      </c>
      <c r="C2758" s="150" t="s">
        <v>145</v>
      </c>
      <c r="D2758" s="153" t="s">
        <v>16</v>
      </c>
    </row>
    <row r="2759" spans="1:4">
      <c r="A2759" s="152">
        <v>8694</v>
      </c>
      <c r="B2759" s="151" t="s">
        <v>87</v>
      </c>
      <c r="D2759" s="153" t="s">
        <v>16</v>
      </c>
    </row>
    <row r="2760" spans="1:4">
      <c r="A2760" s="152">
        <v>9065</v>
      </c>
      <c r="B2760" s="151" t="s">
        <v>15728</v>
      </c>
      <c r="D2760" s="153" t="s">
        <v>16</v>
      </c>
    </row>
    <row r="2761" spans="1:4">
      <c r="A2761" s="152" t="s">
        <v>12196</v>
      </c>
      <c r="B2761" s="151" t="s">
        <v>12197</v>
      </c>
      <c r="C2761" s="150" t="s">
        <v>8113</v>
      </c>
      <c r="D2761" s="153" t="s">
        <v>16</v>
      </c>
    </row>
    <row r="2762" spans="1:4">
      <c r="A2762" s="152" t="s">
        <v>12198</v>
      </c>
      <c r="B2762" s="151" t="s">
        <v>12199</v>
      </c>
      <c r="C2762" s="150" t="s">
        <v>269</v>
      </c>
      <c r="D2762" s="153" t="s">
        <v>16</v>
      </c>
    </row>
    <row r="2763" spans="1:4">
      <c r="A2763" s="152" t="s">
        <v>12200</v>
      </c>
      <c r="B2763" s="151" t="s">
        <v>12201</v>
      </c>
      <c r="C2763" s="150" t="s">
        <v>269</v>
      </c>
      <c r="D2763" s="153" t="s">
        <v>16</v>
      </c>
    </row>
    <row r="2764" spans="1:4">
      <c r="A2764" s="152" t="s">
        <v>8939</v>
      </c>
      <c r="B2764" s="151" t="s">
        <v>15333</v>
      </c>
      <c r="C2764" s="150" t="s">
        <v>269</v>
      </c>
      <c r="D2764" s="153" t="s">
        <v>16</v>
      </c>
    </row>
    <row r="2765" spans="1:4">
      <c r="A2765" s="152">
        <v>9066</v>
      </c>
      <c r="B2765" s="151" t="s">
        <v>15729</v>
      </c>
      <c r="D2765" s="153" t="s">
        <v>16</v>
      </c>
    </row>
    <row r="2766" spans="1:4">
      <c r="A2766" s="152" t="s">
        <v>12202</v>
      </c>
      <c r="B2766" s="151" t="s">
        <v>12203</v>
      </c>
      <c r="C2766" s="150" t="s">
        <v>160</v>
      </c>
      <c r="D2766" s="153" t="s">
        <v>16</v>
      </c>
    </row>
    <row r="2767" spans="1:4">
      <c r="A2767" s="152">
        <v>9068</v>
      </c>
      <c r="B2767" s="151" t="s">
        <v>15730</v>
      </c>
      <c r="D2767" s="153" t="s">
        <v>16</v>
      </c>
    </row>
    <row r="2768" spans="1:4">
      <c r="A2768" s="152" t="s">
        <v>12214</v>
      </c>
      <c r="B2768" s="151" t="s">
        <v>12215</v>
      </c>
      <c r="C2768" s="150" t="s">
        <v>145</v>
      </c>
      <c r="D2768" s="153" t="s">
        <v>16</v>
      </c>
    </row>
    <row r="2769" spans="1:4">
      <c r="A2769" s="152" t="s">
        <v>12216</v>
      </c>
      <c r="B2769" s="151" t="s">
        <v>12217</v>
      </c>
      <c r="C2769" s="150" t="s">
        <v>145</v>
      </c>
      <c r="D2769" s="153" t="s">
        <v>16</v>
      </c>
    </row>
    <row r="2770" spans="1:4">
      <c r="A2770" s="152" t="s">
        <v>12218</v>
      </c>
      <c r="B2770" s="151" t="s">
        <v>12219</v>
      </c>
      <c r="C2770" s="150" t="s">
        <v>145</v>
      </c>
      <c r="D2770" s="153" t="s">
        <v>16</v>
      </c>
    </row>
    <row r="2771" spans="1:4">
      <c r="A2771" s="152" t="s">
        <v>12220</v>
      </c>
      <c r="B2771" s="151" t="s">
        <v>12221</v>
      </c>
      <c r="C2771" s="150" t="s">
        <v>145</v>
      </c>
      <c r="D2771" s="153" t="s">
        <v>16</v>
      </c>
    </row>
    <row r="2772" spans="1:4">
      <c r="A2772" s="152" t="s">
        <v>12222</v>
      </c>
      <c r="B2772" s="151" t="s">
        <v>12223</v>
      </c>
      <c r="C2772" s="150" t="s">
        <v>145</v>
      </c>
      <c r="D2772" s="153" t="s">
        <v>16</v>
      </c>
    </row>
    <row r="2773" spans="1:4">
      <c r="A2773" s="152" t="s">
        <v>12224</v>
      </c>
      <c r="B2773" s="151" t="s">
        <v>12225</v>
      </c>
      <c r="C2773" s="150" t="s">
        <v>145</v>
      </c>
      <c r="D2773" s="153" t="s">
        <v>16</v>
      </c>
    </row>
    <row r="2774" spans="1:4">
      <c r="A2774" s="152" t="s">
        <v>12226</v>
      </c>
      <c r="B2774" s="151" t="s">
        <v>12227</v>
      </c>
      <c r="C2774" s="150" t="s">
        <v>145</v>
      </c>
      <c r="D2774" s="153" t="s">
        <v>16</v>
      </c>
    </row>
    <row r="2775" spans="1:4">
      <c r="A2775" s="152">
        <v>9069</v>
      </c>
      <c r="B2775" s="151" t="s">
        <v>15731</v>
      </c>
      <c r="D2775" s="153" t="s">
        <v>16</v>
      </c>
    </row>
    <row r="2776" spans="1:4">
      <c r="A2776" s="152" t="s">
        <v>12228</v>
      </c>
      <c r="B2776" s="151" t="s">
        <v>12229</v>
      </c>
      <c r="C2776" s="150" t="s">
        <v>145</v>
      </c>
      <c r="D2776" s="153" t="s">
        <v>16</v>
      </c>
    </row>
    <row r="2777" spans="1:4">
      <c r="A2777" s="152" t="s">
        <v>12230</v>
      </c>
      <c r="B2777" s="151" t="s">
        <v>12231</v>
      </c>
      <c r="C2777" s="150" t="s">
        <v>145</v>
      </c>
      <c r="D2777" s="153" t="s">
        <v>16</v>
      </c>
    </row>
    <row r="2778" spans="1:4">
      <c r="A2778" s="152" t="s">
        <v>12232</v>
      </c>
      <c r="B2778" s="151" t="s">
        <v>12233</v>
      </c>
      <c r="C2778" s="150" t="s">
        <v>145</v>
      </c>
      <c r="D2778" s="153" t="s">
        <v>16</v>
      </c>
    </row>
    <row r="2779" spans="1:4">
      <c r="A2779" s="152">
        <v>9070</v>
      </c>
      <c r="B2779" s="151" t="s">
        <v>15732</v>
      </c>
      <c r="D2779" s="153" t="s">
        <v>16</v>
      </c>
    </row>
    <row r="2780" spans="1:4">
      <c r="A2780" s="152" t="s">
        <v>12234</v>
      </c>
      <c r="B2780" s="151" t="s">
        <v>12235</v>
      </c>
      <c r="C2780" s="150" t="s">
        <v>145</v>
      </c>
      <c r="D2780" s="153" t="s">
        <v>16</v>
      </c>
    </row>
    <row r="2781" spans="1:4">
      <c r="A2781" s="152" t="s">
        <v>12236</v>
      </c>
      <c r="B2781" s="151" t="s">
        <v>12237</v>
      </c>
      <c r="C2781" s="150" t="s">
        <v>145</v>
      </c>
      <c r="D2781" s="153" t="s">
        <v>16</v>
      </c>
    </row>
    <row r="2782" spans="1:4">
      <c r="A2782" s="152">
        <v>9071</v>
      </c>
      <c r="B2782" s="151" t="s">
        <v>15733</v>
      </c>
      <c r="D2782" s="153" t="s">
        <v>16</v>
      </c>
    </row>
    <row r="2783" spans="1:4">
      <c r="A2783" s="152" t="s">
        <v>121</v>
      </c>
      <c r="B2783" s="151" t="s">
        <v>12238</v>
      </c>
      <c r="C2783" s="150" t="s">
        <v>145</v>
      </c>
      <c r="D2783" s="153" t="s">
        <v>16</v>
      </c>
    </row>
    <row r="2784" spans="1:4">
      <c r="A2784" s="152" t="s">
        <v>12239</v>
      </c>
      <c r="B2784" s="151" t="s">
        <v>12240</v>
      </c>
      <c r="C2784" s="150" t="s">
        <v>145</v>
      </c>
      <c r="D2784" s="153" t="s">
        <v>16</v>
      </c>
    </row>
    <row r="2785" spans="1:4">
      <c r="A2785" s="152" t="s">
        <v>12241</v>
      </c>
      <c r="B2785" s="151" t="s">
        <v>12242</v>
      </c>
      <c r="C2785" s="150" t="s">
        <v>145</v>
      </c>
      <c r="D2785" s="153" t="s">
        <v>16</v>
      </c>
    </row>
    <row r="2786" spans="1:4">
      <c r="A2786" s="152" t="s">
        <v>12243</v>
      </c>
      <c r="B2786" s="151" t="s">
        <v>12244</v>
      </c>
      <c r="C2786" s="150" t="s">
        <v>145</v>
      </c>
      <c r="D2786" s="153" t="s">
        <v>16</v>
      </c>
    </row>
    <row r="2787" spans="1:4">
      <c r="A2787" s="152" t="s">
        <v>12246</v>
      </c>
      <c r="B2787" s="151" t="s">
        <v>12247</v>
      </c>
      <c r="C2787" s="150" t="s">
        <v>145</v>
      </c>
      <c r="D2787" s="153" t="s">
        <v>16</v>
      </c>
    </row>
    <row r="2788" spans="1:4">
      <c r="A2788" s="152" t="s">
        <v>12248</v>
      </c>
      <c r="B2788" s="151" t="s">
        <v>12249</v>
      </c>
      <c r="C2788" s="150" t="s">
        <v>145</v>
      </c>
      <c r="D2788" s="153" t="s">
        <v>16</v>
      </c>
    </row>
    <row r="2789" spans="1:4">
      <c r="A2789" s="152" t="s">
        <v>12245</v>
      </c>
      <c r="B2789" s="151" t="s">
        <v>15334</v>
      </c>
      <c r="C2789" s="150" t="s">
        <v>269</v>
      </c>
      <c r="D2789" s="153" t="s">
        <v>16</v>
      </c>
    </row>
    <row r="2790" spans="1:4">
      <c r="A2790" s="152">
        <v>9072</v>
      </c>
      <c r="B2790" s="151" t="s">
        <v>15734</v>
      </c>
      <c r="D2790" s="153" t="s">
        <v>16</v>
      </c>
    </row>
    <row r="2791" spans="1:4">
      <c r="A2791" s="152" t="s">
        <v>12250</v>
      </c>
      <c r="B2791" s="151" t="s">
        <v>12251</v>
      </c>
      <c r="C2791" s="150" t="s">
        <v>145</v>
      </c>
      <c r="D2791" s="153" t="s">
        <v>16</v>
      </c>
    </row>
    <row r="2792" spans="1:4">
      <c r="A2792" s="152">
        <v>9073</v>
      </c>
      <c r="B2792" s="151" t="s">
        <v>15735</v>
      </c>
      <c r="D2792" s="153" t="s">
        <v>16</v>
      </c>
    </row>
    <row r="2793" spans="1:4">
      <c r="A2793" s="152" t="s">
        <v>12252</v>
      </c>
      <c r="B2793" s="151" t="s">
        <v>12253</v>
      </c>
      <c r="C2793" s="150" t="s">
        <v>145</v>
      </c>
      <c r="D2793" s="153" t="s">
        <v>16</v>
      </c>
    </row>
    <row r="2794" spans="1:4">
      <c r="A2794" s="152" t="s">
        <v>12254</v>
      </c>
      <c r="B2794" s="151" t="s">
        <v>12255</v>
      </c>
      <c r="C2794" s="150" t="s">
        <v>145</v>
      </c>
      <c r="D2794" s="153" t="s">
        <v>16</v>
      </c>
    </row>
    <row r="2795" spans="1:4">
      <c r="A2795" s="152" t="s">
        <v>12256</v>
      </c>
      <c r="B2795" s="151" t="s">
        <v>12257</v>
      </c>
      <c r="C2795" s="150" t="s">
        <v>145</v>
      </c>
      <c r="D2795" s="153" t="s">
        <v>16</v>
      </c>
    </row>
    <row r="2796" spans="1:4">
      <c r="A2796" s="152">
        <v>9074</v>
      </c>
      <c r="B2796" s="151" t="s">
        <v>15736</v>
      </c>
      <c r="D2796" s="153" t="s">
        <v>16</v>
      </c>
    </row>
    <row r="2797" spans="1:4">
      <c r="A2797" s="152" t="s">
        <v>12258</v>
      </c>
      <c r="B2797" s="151" t="s">
        <v>12259</v>
      </c>
      <c r="C2797" s="150" t="s">
        <v>8153</v>
      </c>
      <c r="D2797" s="153" t="s">
        <v>16</v>
      </c>
    </row>
    <row r="2798" spans="1:4">
      <c r="A2798" s="152" t="s">
        <v>12260</v>
      </c>
      <c r="B2798" s="151" t="s">
        <v>12261</v>
      </c>
      <c r="C2798" s="150" t="s">
        <v>8153</v>
      </c>
      <c r="D2798" s="153" t="s">
        <v>16</v>
      </c>
    </row>
    <row r="2799" spans="1:4">
      <c r="A2799" s="152" t="s">
        <v>12262</v>
      </c>
      <c r="B2799" s="151" t="s">
        <v>12263</v>
      </c>
      <c r="C2799" s="150" t="s">
        <v>8153</v>
      </c>
      <c r="D2799" s="153" t="s">
        <v>16</v>
      </c>
    </row>
    <row r="2800" spans="1:4">
      <c r="A2800" s="152" t="s">
        <v>12264</v>
      </c>
      <c r="B2800" s="151" t="s">
        <v>12265</v>
      </c>
      <c r="C2800" s="150" t="s">
        <v>8153</v>
      </c>
      <c r="D2800" s="153" t="s">
        <v>16</v>
      </c>
    </row>
    <row r="2801" spans="1:4">
      <c r="A2801" s="152" t="s">
        <v>12266</v>
      </c>
      <c r="B2801" s="151" t="s">
        <v>12267</v>
      </c>
      <c r="C2801" s="150" t="s">
        <v>8153</v>
      </c>
      <c r="D2801" s="153" t="s">
        <v>16</v>
      </c>
    </row>
    <row r="2802" spans="1:4">
      <c r="A2802" s="152" t="s">
        <v>12268</v>
      </c>
      <c r="B2802" s="151" t="s">
        <v>12269</v>
      </c>
      <c r="C2802" s="150" t="s">
        <v>8153</v>
      </c>
      <c r="D2802" s="153" t="s">
        <v>16</v>
      </c>
    </row>
    <row r="2803" spans="1:4">
      <c r="A2803" s="152" t="s">
        <v>12270</v>
      </c>
      <c r="B2803" s="151" t="s">
        <v>12271</v>
      </c>
      <c r="C2803" s="150" t="s">
        <v>160</v>
      </c>
      <c r="D2803" s="153" t="s">
        <v>16</v>
      </c>
    </row>
    <row r="2804" spans="1:4">
      <c r="A2804" s="152" t="s">
        <v>12272</v>
      </c>
      <c r="B2804" s="151" t="s">
        <v>12273</v>
      </c>
      <c r="C2804" s="150" t="s">
        <v>145</v>
      </c>
      <c r="D2804" s="153" t="s">
        <v>16</v>
      </c>
    </row>
    <row r="2805" spans="1:4">
      <c r="A2805" s="152" t="s">
        <v>12274</v>
      </c>
      <c r="B2805" s="151" t="s">
        <v>12275</v>
      </c>
      <c r="C2805" s="150" t="s">
        <v>145</v>
      </c>
      <c r="D2805" s="153" t="s">
        <v>16</v>
      </c>
    </row>
    <row r="2806" spans="1:4">
      <c r="A2806" s="152" t="s">
        <v>12276</v>
      </c>
      <c r="B2806" s="151" t="s">
        <v>12277</v>
      </c>
      <c r="C2806" s="150" t="s">
        <v>8100</v>
      </c>
      <c r="D2806" s="153" t="s">
        <v>16</v>
      </c>
    </row>
    <row r="2807" spans="1:4">
      <c r="A2807" s="152" t="s">
        <v>12278</v>
      </c>
      <c r="B2807" s="151" t="s">
        <v>12279</v>
      </c>
      <c r="C2807" s="150" t="s">
        <v>8100</v>
      </c>
      <c r="D2807" s="153" t="s">
        <v>16</v>
      </c>
    </row>
    <row r="2808" spans="1:4">
      <c r="A2808" s="152">
        <v>9075</v>
      </c>
      <c r="B2808" s="151" t="s">
        <v>15737</v>
      </c>
      <c r="D2808" s="153" t="s">
        <v>16</v>
      </c>
    </row>
    <row r="2809" spans="1:4">
      <c r="A2809" s="152" t="s">
        <v>12280</v>
      </c>
      <c r="B2809" s="151" t="s">
        <v>12281</v>
      </c>
      <c r="C2809" s="150" t="s">
        <v>8100</v>
      </c>
      <c r="D2809" s="153" t="s">
        <v>16</v>
      </c>
    </row>
    <row r="2810" spans="1:4">
      <c r="A2810" s="152" t="s">
        <v>12282</v>
      </c>
      <c r="B2810" s="151" t="s">
        <v>12283</v>
      </c>
      <c r="C2810" s="150" t="s">
        <v>8100</v>
      </c>
      <c r="D2810" s="153" t="s">
        <v>16</v>
      </c>
    </row>
    <row r="2811" spans="1:4">
      <c r="A2811" s="152" t="s">
        <v>12284</v>
      </c>
      <c r="B2811" s="151" t="s">
        <v>12285</v>
      </c>
      <c r="C2811" s="150" t="s">
        <v>8100</v>
      </c>
      <c r="D2811" s="153" t="s">
        <v>16</v>
      </c>
    </row>
    <row r="2812" spans="1:4">
      <c r="A2812" s="152" t="s">
        <v>12286</v>
      </c>
      <c r="B2812" s="151" t="s">
        <v>12287</v>
      </c>
      <c r="C2812" s="150" t="s">
        <v>160</v>
      </c>
      <c r="D2812" s="153" t="s">
        <v>16</v>
      </c>
    </row>
    <row r="2813" spans="1:4">
      <c r="A2813" s="152" t="s">
        <v>12288</v>
      </c>
      <c r="B2813" s="151" t="s">
        <v>12289</v>
      </c>
      <c r="C2813" s="150" t="s">
        <v>160</v>
      </c>
      <c r="D2813" s="153" t="s">
        <v>16</v>
      </c>
    </row>
    <row r="2814" spans="1:4">
      <c r="A2814" s="152" t="s">
        <v>12290</v>
      </c>
      <c r="B2814" s="151" t="s">
        <v>12291</v>
      </c>
      <c r="C2814" s="150" t="s">
        <v>160</v>
      </c>
      <c r="D2814" s="153" t="s">
        <v>16</v>
      </c>
    </row>
    <row r="2815" spans="1:4">
      <c r="A2815" s="152">
        <v>9076</v>
      </c>
      <c r="B2815" s="151" t="s">
        <v>15738</v>
      </c>
      <c r="D2815" s="153" t="s">
        <v>16</v>
      </c>
    </row>
    <row r="2816" spans="1:4">
      <c r="A2816" s="152" t="s">
        <v>12292</v>
      </c>
      <c r="B2816" s="151" t="s">
        <v>12293</v>
      </c>
      <c r="C2816" s="150" t="s">
        <v>8153</v>
      </c>
      <c r="D2816" s="153" t="s">
        <v>16</v>
      </c>
    </row>
    <row r="2817" spans="1:4">
      <c r="A2817" s="152" t="s">
        <v>12294</v>
      </c>
      <c r="B2817" s="151" t="s">
        <v>12295</v>
      </c>
      <c r="C2817" s="150" t="s">
        <v>8153</v>
      </c>
      <c r="D2817" s="153" t="s">
        <v>16</v>
      </c>
    </row>
    <row r="2818" spans="1:4">
      <c r="A2818" s="152" t="s">
        <v>12296</v>
      </c>
      <c r="B2818" s="151" t="s">
        <v>12297</v>
      </c>
      <c r="C2818" s="150" t="s">
        <v>8153</v>
      </c>
      <c r="D2818" s="153" t="s">
        <v>16</v>
      </c>
    </row>
    <row r="2819" spans="1:4">
      <c r="A2819" s="152" t="s">
        <v>12298</v>
      </c>
      <c r="B2819" s="151" t="s">
        <v>12299</v>
      </c>
      <c r="C2819" s="150" t="s">
        <v>8153</v>
      </c>
      <c r="D2819" s="153" t="s">
        <v>16</v>
      </c>
    </row>
    <row r="2820" spans="1:4">
      <c r="A2820" s="152" t="s">
        <v>12300</v>
      </c>
      <c r="B2820" s="151" t="s">
        <v>12301</v>
      </c>
      <c r="C2820" s="150" t="s">
        <v>8153</v>
      </c>
      <c r="D2820" s="153" t="s">
        <v>16</v>
      </c>
    </row>
    <row r="2821" spans="1:4">
      <c r="A2821" s="152" t="s">
        <v>12302</v>
      </c>
      <c r="B2821" s="151" t="s">
        <v>12303</v>
      </c>
      <c r="C2821" s="150" t="s">
        <v>8153</v>
      </c>
      <c r="D2821" s="153" t="s">
        <v>16</v>
      </c>
    </row>
    <row r="2822" spans="1:4">
      <c r="A2822" s="152" t="s">
        <v>12304</v>
      </c>
      <c r="B2822" s="151" t="s">
        <v>12305</v>
      </c>
      <c r="C2822" s="150" t="s">
        <v>8153</v>
      </c>
      <c r="D2822" s="153" t="s">
        <v>16</v>
      </c>
    </row>
    <row r="2823" spans="1:4">
      <c r="A2823" s="152">
        <v>8937</v>
      </c>
      <c r="B2823" s="151" t="s">
        <v>15609</v>
      </c>
      <c r="D2823" s="153" t="s">
        <v>16</v>
      </c>
    </row>
    <row r="2824" spans="1:4">
      <c r="A2824" s="152" t="s">
        <v>10508</v>
      </c>
      <c r="B2824" s="151" t="s">
        <v>10509</v>
      </c>
      <c r="C2824" s="150" t="s">
        <v>8113</v>
      </c>
      <c r="D2824" s="153" t="s">
        <v>16</v>
      </c>
    </row>
    <row r="2825" spans="1:4">
      <c r="A2825" s="152">
        <v>8695</v>
      </c>
      <c r="B2825" s="151" t="s">
        <v>15739</v>
      </c>
      <c r="D2825" s="153" t="s">
        <v>16</v>
      </c>
    </row>
    <row r="2826" spans="1:4">
      <c r="A2826" s="152">
        <v>9078</v>
      </c>
      <c r="B2826" s="151" t="s">
        <v>88</v>
      </c>
      <c r="D2826" s="153" t="s">
        <v>16</v>
      </c>
    </row>
    <row r="2827" spans="1:4">
      <c r="A2827" s="152" t="s">
        <v>12306</v>
      </c>
      <c r="B2827" s="151" t="s">
        <v>12307</v>
      </c>
      <c r="C2827" s="150" t="s">
        <v>269</v>
      </c>
      <c r="D2827" s="153" t="s">
        <v>16</v>
      </c>
    </row>
    <row r="2828" spans="1:4">
      <c r="A2828" s="152" t="s">
        <v>12308</v>
      </c>
      <c r="B2828" s="151" t="s">
        <v>12309</v>
      </c>
      <c r="C2828" s="150" t="s">
        <v>145</v>
      </c>
      <c r="D2828" s="153" t="s">
        <v>16</v>
      </c>
    </row>
    <row r="2829" spans="1:4">
      <c r="A2829" s="152" t="s">
        <v>12310</v>
      </c>
      <c r="B2829" s="151" t="s">
        <v>12311</v>
      </c>
      <c r="C2829" s="150" t="s">
        <v>269</v>
      </c>
      <c r="D2829" s="153" t="s">
        <v>16</v>
      </c>
    </row>
    <row r="2830" spans="1:4">
      <c r="A2830" s="152" t="s">
        <v>12312</v>
      </c>
      <c r="B2830" s="151" t="s">
        <v>12313</v>
      </c>
      <c r="C2830" s="150" t="s">
        <v>269</v>
      </c>
      <c r="D2830" s="153" t="s">
        <v>16</v>
      </c>
    </row>
    <row r="2831" spans="1:4">
      <c r="A2831" s="152" t="s">
        <v>12314</v>
      </c>
      <c r="B2831" s="151" t="s">
        <v>12315</v>
      </c>
      <c r="C2831" s="150" t="s">
        <v>269</v>
      </c>
      <c r="D2831" s="153" t="s">
        <v>16</v>
      </c>
    </row>
    <row r="2832" spans="1:4">
      <c r="A2832" s="152" t="s">
        <v>12316</v>
      </c>
      <c r="B2832" s="151" t="s">
        <v>12317</v>
      </c>
      <c r="C2832" s="150" t="s">
        <v>8209</v>
      </c>
      <c r="D2832" s="153" t="s">
        <v>16</v>
      </c>
    </row>
    <row r="2833" spans="1:4">
      <c r="A2833" s="152" t="s">
        <v>12318</v>
      </c>
      <c r="B2833" s="151" t="s">
        <v>12319</v>
      </c>
      <c r="C2833" s="150" t="s">
        <v>8209</v>
      </c>
      <c r="D2833" s="153" t="s">
        <v>16</v>
      </c>
    </row>
    <row r="2834" spans="1:4">
      <c r="A2834" s="152">
        <v>9079</v>
      </c>
      <c r="B2834" s="151" t="s">
        <v>12320</v>
      </c>
      <c r="D2834" s="153" t="s">
        <v>16</v>
      </c>
    </row>
    <row r="2835" spans="1:4">
      <c r="A2835" s="152" t="s">
        <v>112</v>
      </c>
      <c r="B2835" s="151" t="s">
        <v>12320</v>
      </c>
      <c r="C2835" s="150" t="s">
        <v>269</v>
      </c>
      <c r="D2835" s="153" t="s">
        <v>16</v>
      </c>
    </row>
    <row r="2836" spans="1:4">
      <c r="A2836" s="152">
        <v>8696</v>
      </c>
      <c r="B2836" s="151" t="s">
        <v>15740</v>
      </c>
      <c r="D2836" s="153" t="s">
        <v>16</v>
      </c>
    </row>
    <row r="2837" spans="1:4">
      <c r="A2837" s="152">
        <v>9080</v>
      </c>
      <c r="B2837" s="151" t="s">
        <v>15741</v>
      </c>
      <c r="D2837" s="153" t="s">
        <v>16</v>
      </c>
    </row>
    <row r="2838" spans="1:4">
      <c r="A2838" s="152" t="s">
        <v>12321</v>
      </c>
      <c r="B2838" s="151" t="s">
        <v>12322</v>
      </c>
      <c r="C2838" s="150" t="s">
        <v>269</v>
      </c>
      <c r="D2838" s="153" t="s">
        <v>16</v>
      </c>
    </row>
    <row r="2839" spans="1:4">
      <c r="A2839" s="152">
        <v>9081</v>
      </c>
      <c r="B2839" s="151" t="s">
        <v>15742</v>
      </c>
      <c r="D2839" s="153" t="s">
        <v>16</v>
      </c>
    </row>
    <row r="2840" spans="1:4">
      <c r="A2840" s="152" t="s">
        <v>12204</v>
      </c>
      <c r="B2840" s="151" t="s">
        <v>12205</v>
      </c>
      <c r="C2840" s="150" t="s">
        <v>8113</v>
      </c>
      <c r="D2840" s="153" t="s">
        <v>16</v>
      </c>
    </row>
    <row r="2841" spans="1:4">
      <c r="A2841" s="152" t="s">
        <v>12206</v>
      </c>
      <c r="B2841" s="151" t="s">
        <v>12207</v>
      </c>
      <c r="C2841" s="150" t="s">
        <v>269</v>
      </c>
      <c r="D2841" s="153" t="s">
        <v>16</v>
      </c>
    </row>
    <row r="2842" spans="1:4">
      <c r="A2842" s="152" t="s">
        <v>12323</v>
      </c>
      <c r="B2842" s="151" t="s">
        <v>12324</v>
      </c>
      <c r="C2842" s="150" t="s">
        <v>269</v>
      </c>
      <c r="D2842" s="153" t="s">
        <v>16</v>
      </c>
    </row>
    <row r="2843" spans="1:4">
      <c r="A2843" s="152" t="s">
        <v>12325</v>
      </c>
      <c r="B2843" s="151" t="s">
        <v>12326</v>
      </c>
      <c r="C2843" s="150" t="s">
        <v>269</v>
      </c>
      <c r="D2843" s="153" t="s">
        <v>16</v>
      </c>
    </row>
    <row r="2844" spans="1:4">
      <c r="A2844" s="152" t="s">
        <v>12327</v>
      </c>
      <c r="B2844" s="151" t="s">
        <v>12328</v>
      </c>
      <c r="C2844" s="150" t="s">
        <v>269</v>
      </c>
      <c r="D2844" s="153" t="s">
        <v>16</v>
      </c>
    </row>
    <row r="2845" spans="1:4">
      <c r="A2845" s="152" t="s">
        <v>12329</v>
      </c>
      <c r="B2845" s="151" t="s">
        <v>12330</v>
      </c>
      <c r="C2845" s="150" t="s">
        <v>269</v>
      </c>
      <c r="D2845" s="153" t="s">
        <v>16</v>
      </c>
    </row>
    <row r="2846" spans="1:4">
      <c r="A2846" s="152" t="s">
        <v>12331</v>
      </c>
      <c r="B2846" s="151" t="s">
        <v>12332</v>
      </c>
      <c r="C2846" s="150" t="s">
        <v>269</v>
      </c>
      <c r="D2846" s="153" t="s">
        <v>16</v>
      </c>
    </row>
    <row r="2847" spans="1:4">
      <c r="A2847" s="152">
        <v>9082</v>
      </c>
      <c r="B2847" s="151" t="s">
        <v>15743</v>
      </c>
      <c r="D2847" s="153" t="s">
        <v>16</v>
      </c>
    </row>
    <row r="2848" spans="1:4">
      <c r="A2848" s="152" t="s">
        <v>12333</v>
      </c>
      <c r="B2848" s="151" t="s">
        <v>12334</v>
      </c>
      <c r="C2848" s="150" t="s">
        <v>269</v>
      </c>
      <c r="D2848" s="153" t="s">
        <v>16</v>
      </c>
    </row>
    <row r="2849" spans="1:4">
      <c r="A2849" s="152" t="s">
        <v>12335</v>
      </c>
      <c r="B2849" s="151" t="s">
        <v>12336</v>
      </c>
      <c r="C2849" s="150" t="s">
        <v>160</v>
      </c>
      <c r="D2849" s="153" t="s">
        <v>16</v>
      </c>
    </row>
    <row r="2850" spans="1:4">
      <c r="A2850" s="152" t="s">
        <v>12337</v>
      </c>
      <c r="B2850" s="151" t="s">
        <v>12338</v>
      </c>
      <c r="C2850" s="150" t="s">
        <v>269</v>
      </c>
      <c r="D2850" s="153" t="s">
        <v>16</v>
      </c>
    </row>
    <row r="2851" spans="1:4">
      <c r="A2851" s="152" t="s">
        <v>12339</v>
      </c>
      <c r="B2851" s="151" t="s">
        <v>12340</v>
      </c>
      <c r="C2851" s="150" t="s">
        <v>8113</v>
      </c>
      <c r="D2851" s="153" t="s">
        <v>16</v>
      </c>
    </row>
    <row r="2852" spans="1:4">
      <c r="A2852" s="152" t="s">
        <v>12341</v>
      </c>
      <c r="B2852" s="151" t="s">
        <v>12342</v>
      </c>
      <c r="C2852" s="150" t="s">
        <v>8113</v>
      </c>
      <c r="D2852" s="153" t="s">
        <v>16</v>
      </c>
    </row>
    <row r="2853" spans="1:4">
      <c r="A2853" s="152" t="s">
        <v>12343</v>
      </c>
      <c r="B2853" s="151" t="s">
        <v>12344</v>
      </c>
      <c r="C2853" s="150" t="s">
        <v>269</v>
      </c>
      <c r="D2853" s="153" t="s">
        <v>16</v>
      </c>
    </row>
    <row r="2854" spans="1:4">
      <c r="A2854" s="152" t="s">
        <v>12345</v>
      </c>
      <c r="B2854" s="151" t="s">
        <v>22624</v>
      </c>
      <c r="C2854" s="150" t="s">
        <v>269</v>
      </c>
      <c r="D2854" s="153" t="s">
        <v>16</v>
      </c>
    </row>
    <row r="2855" spans="1:4">
      <c r="A2855" s="152">
        <v>9084</v>
      </c>
      <c r="B2855" s="151" t="s">
        <v>15744</v>
      </c>
      <c r="D2855" s="153" t="s">
        <v>16</v>
      </c>
    </row>
    <row r="2856" spans="1:4">
      <c r="A2856" s="152" t="s">
        <v>12346</v>
      </c>
      <c r="B2856" s="151" t="s">
        <v>12347</v>
      </c>
      <c r="C2856" s="150" t="s">
        <v>269</v>
      </c>
      <c r="D2856" s="153" t="s">
        <v>16</v>
      </c>
    </row>
    <row r="2857" spans="1:4">
      <c r="A2857" s="152" t="s">
        <v>12348</v>
      </c>
      <c r="B2857" s="151" t="s">
        <v>12349</v>
      </c>
      <c r="C2857" s="150" t="s">
        <v>269</v>
      </c>
      <c r="D2857" s="153" t="s">
        <v>16</v>
      </c>
    </row>
    <row r="2858" spans="1:4">
      <c r="A2858" s="152">
        <v>9085</v>
      </c>
      <c r="B2858" s="151" t="s">
        <v>15745</v>
      </c>
      <c r="D2858" s="153" t="s">
        <v>16</v>
      </c>
    </row>
    <row r="2859" spans="1:4">
      <c r="A2859" s="152" t="s">
        <v>15335</v>
      </c>
      <c r="B2859" s="151" t="s">
        <v>15336</v>
      </c>
      <c r="C2859" s="150" t="s">
        <v>8153</v>
      </c>
      <c r="D2859" s="153" t="s">
        <v>16</v>
      </c>
    </row>
    <row r="2860" spans="1:4">
      <c r="A2860" s="152" t="s">
        <v>15337</v>
      </c>
      <c r="B2860" s="151" t="s">
        <v>15338</v>
      </c>
      <c r="C2860" s="150" t="s">
        <v>8351</v>
      </c>
      <c r="D2860" s="153" t="s">
        <v>16</v>
      </c>
    </row>
    <row r="2861" spans="1:4">
      <c r="A2861" s="152" t="s">
        <v>12350</v>
      </c>
      <c r="B2861" s="151" t="s">
        <v>15339</v>
      </c>
      <c r="C2861" s="150" t="s">
        <v>8351</v>
      </c>
      <c r="D2861" s="153" t="s">
        <v>16</v>
      </c>
    </row>
    <row r="2862" spans="1:4">
      <c r="A2862" s="152" t="s">
        <v>15340</v>
      </c>
      <c r="B2862" s="151" t="s">
        <v>15341</v>
      </c>
      <c r="C2862" s="150" t="s">
        <v>8153</v>
      </c>
      <c r="D2862" s="153" t="s">
        <v>16</v>
      </c>
    </row>
    <row r="2863" spans="1:4">
      <c r="A2863" s="152" t="s">
        <v>15342</v>
      </c>
      <c r="B2863" s="151" t="s">
        <v>15343</v>
      </c>
      <c r="C2863" s="150" t="s">
        <v>12351</v>
      </c>
      <c r="D2863" s="153" t="s">
        <v>16</v>
      </c>
    </row>
    <row r="2864" spans="1:4">
      <c r="A2864" s="152">
        <v>8697</v>
      </c>
      <c r="B2864" s="151" t="s">
        <v>15746</v>
      </c>
      <c r="D2864" s="153" t="s">
        <v>16</v>
      </c>
    </row>
    <row r="2865" spans="1:4">
      <c r="A2865" s="152">
        <v>9086</v>
      </c>
      <c r="B2865" s="151" t="s">
        <v>22625</v>
      </c>
      <c r="D2865" s="153" t="s">
        <v>16</v>
      </c>
    </row>
    <row r="2866" spans="1:4">
      <c r="A2866" s="152" t="s">
        <v>12352</v>
      </c>
      <c r="B2866" s="151" t="s">
        <v>22626</v>
      </c>
      <c r="C2866" s="150" t="s">
        <v>8113</v>
      </c>
      <c r="D2866" s="153" t="s">
        <v>16</v>
      </c>
    </row>
    <row r="2867" spans="1:4">
      <c r="A2867" s="152" t="s">
        <v>12353</v>
      </c>
      <c r="B2867" s="151" t="s">
        <v>22627</v>
      </c>
      <c r="C2867" s="150" t="s">
        <v>8113</v>
      </c>
      <c r="D2867" s="153" t="s">
        <v>16</v>
      </c>
    </row>
    <row r="2868" spans="1:4">
      <c r="A2868" s="152">
        <v>9087</v>
      </c>
      <c r="B2868" s="151" t="s">
        <v>15747</v>
      </c>
      <c r="D2868" s="153" t="s">
        <v>16</v>
      </c>
    </row>
    <row r="2869" spans="1:4">
      <c r="A2869" s="152" t="s">
        <v>12354</v>
      </c>
      <c r="B2869" s="151" t="s">
        <v>12355</v>
      </c>
      <c r="C2869" s="150" t="s">
        <v>8113</v>
      </c>
      <c r="D2869" s="153" t="s">
        <v>16</v>
      </c>
    </row>
    <row r="2870" spans="1:4">
      <c r="A2870" s="152" t="s">
        <v>12356</v>
      </c>
      <c r="B2870" s="151" t="s">
        <v>12357</v>
      </c>
      <c r="C2870" s="150" t="s">
        <v>8113</v>
      </c>
      <c r="D2870" s="153" t="s">
        <v>16</v>
      </c>
    </row>
    <row r="2871" spans="1:4">
      <c r="A2871" s="152" t="s">
        <v>22327</v>
      </c>
      <c r="B2871" s="151" t="s">
        <v>22628</v>
      </c>
      <c r="C2871" s="150" t="s">
        <v>12358</v>
      </c>
      <c r="D2871" s="153" t="s">
        <v>16</v>
      </c>
    </row>
    <row r="2872" spans="1:4">
      <c r="A2872" s="152" t="s">
        <v>22328</v>
      </c>
      <c r="B2872" s="151" t="s">
        <v>22629</v>
      </c>
      <c r="C2872" s="150" t="s">
        <v>12358</v>
      </c>
      <c r="D2872" s="153" t="s">
        <v>16</v>
      </c>
    </row>
    <row r="2873" spans="1:4">
      <c r="A2873" s="152" t="s">
        <v>22329</v>
      </c>
      <c r="B2873" s="151" t="s">
        <v>22630</v>
      </c>
      <c r="C2873" s="150" t="s">
        <v>12358</v>
      </c>
      <c r="D2873" s="153" t="s">
        <v>16</v>
      </c>
    </row>
    <row r="2874" spans="1:4">
      <c r="A2874" s="152" t="s">
        <v>22330</v>
      </c>
      <c r="B2874" s="151" t="s">
        <v>22631</v>
      </c>
      <c r="C2874" s="150" t="s">
        <v>12358</v>
      </c>
      <c r="D2874" s="153" t="s">
        <v>16</v>
      </c>
    </row>
    <row r="2875" spans="1:4">
      <c r="A2875" s="152" t="s">
        <v>22331</v>
      </c>
      <c r="B2875" s="151" t="s">
        <v>22632</v>
      </c>
      <c r="C2875" s="150" t="s">
        <v>12358</v>
      </c>
      <c r="D2875" s="153" t="s">
        <v>16</v>
      </c>
    </row>
    <row r="2876" spans="1:4">
      <c r="A2876" s="152" t="s">
        <v>22332</v>
      </c>
      <c r="B2876" s="151" t="s">
        <v>22633</v>
      </c>
      <c r="C2876" s="150" t="s">
        <v>12358</v>
      </c>
      <c r="D2876" s="153" t="s">
        <v>16</v>
      </c>
    </row>
    <row r="2877" spans="1:4">
      <c r="A2877" s="152" t="s">
        <v>22333</v>
      </c>
      <c r="B2877" s="151" t="s">
        <v>22634</v>
      </c>
      <c r="C2877" s="150" t="s">
        <v>8113</v>
      </c>
      <c r="D2877" s="153" t="s">
        <v>16</v>
      </c>
    </row>
    <row r="2878" spans="1:4">
      <c r="A2878" s="152" t="s">
        <v>12359</v>
      </c>
      <c r="B2878" s="151" t="s">
        <v>15344</v>
      </c>
      <c r="C2878" s="150" t="s">
        <v>8113</v>
      </c>
      <c r="D2878" s="153" t="s">
        <v>16</v>
      </c>
    </row>
    <row r="2879" spans="1:4">
      <c r="A2879" s="152" t="s">
        <v>12360</v>
      </c>
      <c r="B2879" s="151" t="s">
        <v>15345</v>
      </c>
      <c r="C2879" s="150" t="s">
        <v>8113</v>
      </c>
      <c r="D2879" s="153" t="s">
        <v>16</v>
      </c>
    </row>
    <row r="2880" spans="1:4">
      <c r="A2880" s="152">
        <v>8698</v>
      </c>
      <c r="B2880" s="151" t="s">
        <v>15748</v>
      </c>
      <c r="D2880" s="153" t="s">
        <v>16</v>
      </c>
    </row>
    <row r="2881" spans="1:4">
      <c r="A2881" s="152">
        <v>9088</v>
      </c>
      <c r="B2881" s="151" t="s">
        <v>15757</v>
      </c>
      <c r="D2881" s="153" t="s">
        <v>16</v>
      </c>
    </row>
    <row r="2882" spans="1:4">
      <c r="A2882" s="152" t="s">
        <v>12208</v>
      </c>
      <c r="B2882" s="151" t="s">
        <v>12209</v>
      </c>
      <c r="C2882" s="150" t="s">
        <v>160</v>
      </c>
      <c r="D2882" s="153" t="s">
        <v>16</v>
      </c>
    </row>
    <row r="2883" spans="1:4">
      <c r="A2883" s="152" t="s">
        <v>12210</v>
      </c>
      <c r="B2883" s="151" t="s">
        <v>12211</v>
      </c>
      <c r="C2883" s="150" t="s">
        <v>145</v>
      </c>
      <c r="D2883" s="153" t="s">
        <v>16</v>
      </c>
    </row>
    <row r="2884" spans="1:4">
      <c r="A2884" s="152" t="s">
        <v>12212</v>
      </c>
      <c r="B2884" s="151" t="s">
        <v>12213</v>
      </c>
      <c r="C2884" s="150" t="s">
        <v>145</v>
      </c>
      <c r="D2884" s="153" t="s">
        <v>16</v>
      </c>
    </row>
    <row r="2885" spans="1:4">
      <c r="A2885" s="152">
        <v>9089</v>
      </c>
      <c r="B2885" s="151" t="s">
        <v>15749</v>
      </c>
      <c r="D2885" s="153" t="s">
        <v>16</v>
      </c>
    </row>
    <row r="2886" spans="1:4">
      <c r="A2886" s="152" t="s">
        <v>12361</v>
      </c>
      <c r="B2886" s="151" t="s">
        <v>12362</v>
      </c>
      <c r="C2886" s="150" t="s">
        <v>160</v>
      </c>
      <c r="D2886" s="153" t="s">
        <v>16</v>
      </c>
    </row>
    <row r="2887" spans="1:4">
      <c r="A2887" s="152" t="s">
        <v>12363</v>
      </c>
      <c r="B2887" s="151" t="s">
        <v>12364</v>
      </c>
      <c r="C2887" s="150" t="s">
        <v>160</v>
      </c>
      <c r="D2887" s="153" t="s">
        <v>16</v>
      </c>
    </row>
    <row r="2888" spans="1:4">
      <c r="A2888" s="152" t="s">
        <v>12365</v>
      </c>
      <c r="B2888" s="151" t="s">
        <v>12366</v>
      </c>
      <c r="C2888" s="150" t="s">
        <v>269</v>
      </c>
      <c r="D2888" s="153" t="s">
        <v>16</v>
      </c>
    </row>
    <row r="2889" spans="1:4">
      <c r="A2889" s="152" t="s">
        <v>8536</v>
      </c>
      <c r="B2889" s="151" t="s">
        <v>8537</v>
      </c>
      <c r="C2889" s="150" t="s">
        <v>269</v>
      </c>
      <c r="D2889" s="153" t="s">
        <v>16</v>
      </c>
    </row>
    <row r="2890" spans="1:4">
      <c r="A2890" s="152" t="s">
        <v>12367</v>
      </c>
      <c r="B2890" s="151" t="s">
        <v>12368</v>
      </c>
      <c r="C2890" s="150" t="s">
        <v>160</v>
      </c>
      <c r="D2890" s="153" t="s">
        <v>16</v>
      </c>
    </row>
    <row r="2891" spans="1:4">
      <c r="A2891" s="152" t="s">
        <v>12369</v>
      </c>
      <c r="B2891" s="151" t="s">
        <v>12370</v>
      </c>
      <c r="C2891" s="150" t="s">
        <v>160</v>
      </c>
      <c r="D2891" s="153" t="s">
        <v>16</v>
      </c>
    </row>
    <row r="2892" spans="1:4">
      <c r="A2892" s="152" t="s">
        <v>12371</v>
      </c>
      <c r="B2892" s="151" t="s">
        <v>12372</v>
      </c>
      <c r="C2892" s="150" t="s">
        <v>160</v>
      </c>
      <c r="D2892" s="153" t="s">
        <v>16</v>
      </c>
    </row>
    <row r="2893" spans="1:4">
      <c r="A2893" s="152" t="s">
        <v>12373</v>
      </c>
      <c r="B2893" s="151" t="s">
        <v>12374</v>
      </c>
      <c r="C2893" s="150" t="s">
        <v>160</v>
      </c>
      <c r="D2893" s="153" t="s">
        <v>16</v>
      </c>
    </row>
    <row r="2894" spans="1:4">
      <c r="A2894" s="152" t="s">
        <v>12375</v>
      </c>
      <c r="B2894" s="151" t="s">
        <v>12376</v>
      </c>
      <c r="C2894" s="150" t="s">
        <v>160</v>
      </c>
      <c r="D2894" s="153" t="s">
        <v>16</v>
      </c>
    </row>
    <row r="2895" spans="1:4">
      <c r="A2895" s="152" t="s">
        <v>12377</v>
      </c>
      <c r="B2895" s="151" t="s">
        <v>12378</v>
      </c>
      <c r="C2895" s="150" t="s">
        <v>160</v>
      </c>
      <c r="D2895" s="153" t="s">
        <v>16</v>
      </c>
    </row>
    <row r="2896" spans="1:4">
      <c r="A2896" s="152" t="s">
        <v>12379</v>
      </c>
      <c r="B2896" s="151" t="s">
        <v>12380</v>
      </c>
      <c r="C2896" s="150" t="s">
        <v>160</v>
      </c>
      <c r="D2896" s="153" t="s">
        <v>16</v>
      </c>
    </row>
    <row r="2897" spans="1:4">
      <c r="A2897" s="152" t="s">
        <v>12381</v>
      </c>
      <c r="B2897" s="151" t="s">
        <v>12382</v>
      </c>
      <c r="C2897" s="150" t="s">
        <v>160</v>
      </c>
      <c r="D2897" s="153" t="s">
        <v>16</v>
      </c>
    </row>
    <row r="2898" spans="1:4">
      <c r="A2898" s="152" t="s">
        <v>12383</v>
      </c>
      <c r="B2898" s="151" t="s">
        <v>12384</v>
      </c>
      <c r="C2898" s="150" t="s">
        <v>160</v>
      </c>
      <c r="D2898" s="153" t="s">
        <v>16</v>
      </c>
    </row>
    <row r="2899" spans="1:4">
      <c r="A2899" s="152" t="s">
        <v>12385</v>
      </c>
      <c r="B2899" s="151" t="s">
        <v>12386</v>
      </c>
      <c r="C2899" s="150" t="s">
        <v>160</v>
      </c>
      <c r="D2899" s="153" t="s">
        <v>16</v>
      </c>
    </row>
    <row r="2900" spans="1:4">
      <c r="A2900" s="152" t="s">
        <v>12387</v>
      </c>
      <c r="B2900" s="151" t="s">
        <v>12388</v>
      </c>
      <c r="C2900" s="150" t="s">
        <v>160</v>
      </c>
      <c r="D2900" s="153" t="s">
        <v>16</v>
      </c>
    </row>
    <row r="2901" spans="1:4">
      <c r="A2901" s="152" t="s">
        <v>12389</v>
      </c>
      <c r="B2901" s="151" t="s">
        <v>12390</v>
      </c>
      <c r="C2901" s="150" t="s">
        <v>160</v>
      </c>
      <c r="D2901" s="153" t="s">
        <v>16</v>
      </c>
    </row>
    <row r="2902" spans="1:4">
      <c r="A2902" s="152" t="s">
        <v>12391</v>
      </c>
      <c r="B2902" s="151" t="s">
        <v>12392</v>
      </c>
      <c r="C2902" s="150" t="s">
        <v>160</v>
      </c>
      <c r="D2902" s="153" t="s">
        <v>16</v>
      </c>
    </row>
    <row r="2903" spans="1:4">
      <c r="A2903" s="152" t="s">
        <v>12393</v>
      </c>
      <c r="B2903" s="151" t="s">
        <v>12394</v>
      </c>
      <c r="C2903" s="150" t="s">
        <v>160</v>
      </c>
      <c r="D2903" s="153" t="s">
        <v>16</v>
      </c>
    </row>
    <row r="2904" spans="1:4">
      <c r="A2904" s="152" t="s">
        <v>12395</v>
      </c>
      <c r="B2904" s="151" t="s">
        <v>12396</v>
      </c>
      <c r="C2904" s="150" t="s">
        <v>160</v>
      </c>
      <c r="D2904" s="153" t="s">
        <v>16</v>
      </c>
    </row>
    <row r="2905" spans="1:4">
      <c r="A2905" s="152" t="s">
        <v>12397</v>
      </c>
      <c r="B2905" s="151" t="s">
        <v>12398</v>
      </c>
      <c r="C2905" s="150" t="s">
        <v>160</v>
      </c>
      <c r="D2905" s="153" t="s">
        <v>16</v>
      </c>
    </row>
    <row r="2906" spans="1:4">
      <c r="A2906" s="152" t="s">
        <v>12399</v>
      </c>
      <c r="B2906" s="151" t="s">
        <v>12400</v>
      </c>
      <c r="C2906" s="150" t="s">
        <v>160</v>
      </c>
      <c r="D2906" s="153" t="s">
        <v>16</v>
      </c>
    </row>
    <row r="2907" spans="1:4">
      <c r="A2907" s="152" t="s">
        <v>12401</v>
      </c>
      <c r="B2907" s="151" t="s">
        <v>12402</v>
      </c>
      <c r="C2907" s="150" t="s">
        <v>160</v>
      </c>
      <c r="D2907" s="153" t="s">
        <v>16</v>
      </c>
    </row>
    <row r="2908" spans="1:4">
      <c r="A2908" s="152" t="s">
        <v>12403</v>
      </c>
      <c r="B2908" s="151" t="s">
        <v>12404</v>
      </c>
      <c r="C2908" s="150" t="s">
        <v>160</v>
      </c>
      <c r="D2908" s="153" t="s">
        <v>16</v>
      </c>
    </row>
    <row r="2909" spans="1:4">
      <c r="A2909" s="152" t="s">
        <v>12405</v>
      </c>
      <c r="B2909" s="151" t="s">
        <v>12406</v>
      </c>
      <c r="C2909" s="150" t="s">
        <v>160</v>
      </c>
      <c r="D2909" s="153" t="s">
        <v>16</v>
      </c>
    </row>
    <row r="2910" spans="1:4">
      <c r="A2910" s="152" t="s">
        <v>12407</v>
      </c>
      <c r="B2910" s="151" t="s">
        <v>12408</v>
      </c>
      <c r="C2910" s="150" t="s">
        <v>160</v>
      </c>
      <c r="D2910" s="153" t="s">
        <v>16</v>
      </c>
    </row>
    <row r="2911" spans="1:4">
      <c r="A2911" s="152" t="s">
        <v>12409</v>
      </c>
      <c r="B2911" s="151" t="s">
        <v>12410</v>
      </c>
      <c r="C2911" s="150" t="s">
        <v>160</v>
      </c>
      <c r="D2911" s="153" t="s">
        <v>16</v>
      </c>
    </row>
    <row r="2912" spans="1:4">
      <c r="A2912" s="152" t="s">
        <v>12411</v>
      </c>
      <c r="B2912" s="151" t="s">
        <v>12412</v>
      </c>
      <c r="C2912" s="150" t="s">
        <v>160</v>
      </c>
      <c r="D2912" s="153" t="s">
        <v>16</v>
      </c>
    </row>
    <row r="2913" spans="1:4">
      <c r="A2913" s="152" t="s">
        <v>12413</v>
      </c>
      <c r="B2913" s="151" t="s">
        <v>12414</v>
      </c>
      <c r="C2913" s="150" t="s">
        <v>160</v>
      </c>
      <c r="D2913" s="153" t="s">
        <v>16</v>
      </c>
    </row>
    <row r="2914" spans="1:4">
      <c r="A2914" s="152" t="s">
        <v>12415</v>
      </c>
      <c r="B2914" s="151" t="s">
        <v>12416</v>
      </c>
      <c r="C2914" s="150" t="s">
        <v>160</v>
      </c>
      <c r="D2914" s="153" t="s">
        <v>16</v>
      </c>
    </row>
    <row r="2915" spans="1:4">
      <c r="A2915" s="152" t="s">
        <v>12417</v>
      </c>
      <c r="B2915" s="151" t="s">
        <v>12418</v>
      </c>
      <c r="C2915" s="150" t="s">
        <v>160</v>
      </c>
      <c r="D2915" s="153" t="s">
        <v>16</v>
      </c>
    </row>
    <row r="2916" spans="1:4">
      <c r="A2916" s="152" t="s">
        <v>12419</v>
      </c>
      <c r="B2916" s="151" t="s">
        <v>12420</v>
      </c>
      <c r="C2916" s="150" t="s">
        <v>160</v>
      </c>
      <c r="D2916" s="153" t="s">
        <v>16</v>
      </c>
    </row>
    <row r="2917" spans="1:4">
      <c r="A2917" s="152" t="s">
        <v>12421</v>
      </c>
      <c r="B2917" s="151" t="s">
        <v>12422</v>
      </c>
      <c r="C2917" s="150" t="s">
        <v>160</v>
      </c>
      <c r="D2917" s="153" t="s">
        <v>16</v>
      </c>
    </row>
    <row r="2918" spans="1:4">
      <c r="A2918" s="152" t="s">
        <v>12423</v>
      </c>
      <c r="B2918" s="151" t="s">
        <v>12424</v>
      </c>
      <c r="C2918" s="150" t="s">
        <v>160</v>
      </c>
      <c r="D2918" s="153" t="s">
        <v>16</v>
      </c>
    </row>
    <row r="2919" spans="1:4">
      <c r="A2919" s="152" t="s">
        <v>12425</v>
      </c>
      <c r="B2919" s="151" t="s">
        <v>12426</v>
      </c>
      <c r="C2919" s="150" t="s">
        <v>160</v>
      </c>
      <c r="D2919" s="153" t="s">
        <v>16</v>
      </c>
    </row>
    <row r="2920" spans="1:4">
      <c r="A2920" s="152" t="s">
        <v>12427</v>
      </c>
      <c r="B2920" s="151" t="s">
        <v>12428</v>
      </c>
      <c r="C2920" s="150" t="s">
        <v>160</v>
      </c>
      <c r="D2920" s="153" t="s">
        <v>16</v>
      </c>
    </row>
    <row r="2921" spans="1:4">
      <c r="A2921" s="152" t="s">
        <v>12429</v>
      </c>
      <c r="B2921" s="151" t="s">
        <v>12430</v>
      </c>
      <c r="C2921" s="150" t="s">
        <v>160</v>
      </c>
      <c r="D2921" s="153" t="s">
        <v>16</v>
      </c>
    </row>
    <row r="2922" spans="1:4">
      <c r="A2922" s="152" t="s">
        <v>12431</v>
      </c>
      <c r="B2922" s="151" t="s">
        <v>12432</v>
      </c>
      <c r="C2922" s="150" t="s">
        <v>160</v>
      </c>
      <c r="D2922" s="153" t="s">
        <v>16</v>
      </c>
    </row>
    <row r="2923" spans="1:4">
      <c r="A2923" s="152" t="s">
        <v>12433</v>
      </c>
      <c r="B2923" s="151" t="s">
        <v>12434</v>
      </c>
      <c r="C2923" s="150" t="s">
        <v>160</v>
      </c>
      <c r="D2923" s="153" t="s">
        <v>16</v>
      </c>
    </row>
    <row r="2924" spans="1:4">
      <c r="A2924" s="152" t="s">
        <v>12435</v>
      </c>
      <c r="B2924" s="151" t="s">
        <v>12436</v>
      </c>
      <c r="C2924" s="150" t="s">
        <v>160</v>
      </c>
      <c r="D2924" s="153" t="s">
        <v>16</v>
      </c>
    </row>
    <row r="2925" spans="1:4">
      <c r="A2925" s="152" t="s">
        <v>12437</v>
      </c>
      <c r="B2925" s="151" t="s">
        <v>12438</v>
      </c>
      <c r="C2925" s="150" t="s">
        <v>160</v>
      </c>
      <c r="D2925" s="153" t="s">
        <v>16</v>
      </c>
    </row>
    <row r="2926" spans="1:4">
      <c r="A2926" s="152" t="s">
        <v>12439</v>
      </c>
      <c r="B2926" s="151" t="s">
        <v>12440</v>
      </c>
      <c r="C2926" s="150" t="s">
        <v>8153</v>
      </c>
      <c r="D2926" s="153" t="s">
        <v>16</v>
      </c>
    </row>
    <row r="2927" spans="1:4">
      <c r="A2927" s="152" t="s">
        <v>12441</v>
      </c>
      <c r="B2927" s="151" t="s">
        <v>12442</v>
      </c>
      <c r="C2927" s="150" t="s">
        <v>160</v>
      </c>
      <c r="D2927" s="153" t="s">
        <v>16</v>
      </c>
    </row>
    <row r="2928" spans="1:4">
      <c r="A2928" s="152" t="s">
        <v>12443</v>
      </c>
      <c r="B2928" s="151" t="s">
        <v>12444</v>
      </c>
      <c r="C2928" s="150" t="s">
        <v>160</v>
      </c>
      <c r="D2928" s="153" t="s">
        <v>16</v>
      </c>
    </row>
    <row r="2929" spans="1:4">
      <c r="A2929" s="152" t="s">
        <v>12445</v>
      </c>
      <c r="B2929" s="151" t="s">
        <v>12446</v>
      </c>
      <c r="C2929" s="150" t="s">
        <v>160</v>
      </c>
      <c r="D2929" s="153" t="s">
        <v>16</v>
      </c>
    </row>
    <row r="2930" spans="1:4">
      <c r="A2930" s="152" t="s">
        <v>12447</v>
      </c>
      <c r="B2930" s="151" t="s">
        <v>12448</v>
      </c>
      <c r="C2930" s="150" t="s">
        <v>160</v>
      </c>
      <c r="D2930" s="153" t="s">
        <v>16</v>
      </c>
    </row>
    <row r="2931" spans="1:4">
      <c r="A2931" s="152" t="s">
        <v>12449</v>
      </c>
      <c r="B2931" s="151" t="s">
        <v>12450</v>
      </c>
      <c r="C2931" s="150" t="s">
        <v>269</v>
      </c>
      <c r="D2931" s="153" t="s">
        <v>16</v>
      </c>
    </row>
    <row r="2932" spans="1:4">
      <c r="A2932" s="152">
        <v>9090</v>
      </c>
      <c r="B2932" s="151" t="s">
        <v>15750</v>
      </c>
      <c r="D2932" s="153" t="s">
        <v>16</v>
      </c>
    </row>
    <row r="2933" spans="1:4">
      <c r="A2933" s="152" t="s">
        <v>12451</v>
      </c>
      <c r="B2933" s="151" t="s">
        <v>12452</v>
      </c>
      <c r="C2933" s="150" t="s">
        <v>160</v>
      </c>
      <c r="D2933" s="153" t="s">
        <v>16</v>
      </c>
    </row>
    <row r="2934" spans="1:4">
      <c r="A2934" s="152" t="s">
        <v>12453</v>
      </c>
      <c r="B2934" s="151" t="s">
        <v>12454</v>
      </c>
      <c r="C2934" s="150" t="s">
        <v>8100</v>
      </c>
      <c r="D2934" s="153" t="s">
        <v>16</v>
      </c>
    </row>
    <row r="2935" spans="1:4">
      <c r="A2935" s="152">
        <v>9091</v>
      </c>
      <c r="B2935" s="151" t="s">
        <v>15414</v>
      </c>
      <c r="D2935" s="153" t="s">
        <v>16</v>
      </c>
    </row>
    <row r="2936" spans="1:4">
      <c r="A2936" s="152" t="s">
        <v>12455</v>
      </c>
      <c r="B2936" s="151" t="s">
        <v>22635</v>
      </c>
      <c r="C2936" s="150" t="s">
        <v>8113</v>
      </c>
      <c r="D2936" s="153" t="s">
        <v>16</v>
      </c>
    </row>
    <row r="2937" spans="1:4">
      <c r="A2937" s="152" t="s">
        <v>12456</v>
      </c>
      <c r="B2937" s="151" t="s">
        <v>22636</v>
      </c>
      <c r="C2937" s="150" t="s">
        <v>8113</v>
      </c>
      <c r="D2937" s="153" t="s">
        <v>16</v>
      </c>
    </row>
    <row r="2938" spans="1:4">
      <c r="A2938" s="152" t="s">
        <v>12457</v>
      </c>
      <c r="B2938" s="151" t="s">
        <v>12458</v>
      </c>
      <c r="C2938" s="150" t="s">
        <v>8113</v>
      </c>
      <c r="D2938" s="153" t="s">
        <v>16</v>
      </c>
    </row>
    <row r="2939" spans="1:4">
      <c r="A2939" s="152" t="s">
        <v>12459</v>
      </c>
      <c r="B2939" s="151" t="s">
        <v>12460</v>
      </c>
      <c r="C2939" s="150" t="s">
        <v>8113</v>
      </c>
      <c r="D2939" s="153" t="s">
        <v>16</v>
      </c>
    </row>
    <row r="2940" spans="1:4">
      <c r="A2940" s="152" t="s">
        <v>12461</v>
      </c>
      <c r="B2940" s="151" t="s">
        <v>22637</v>
      </c>
      <c r="C2940" s="150" t="s">
        <v>8113</v>
      </c>
      <c r="D2940" s="153" t="s">
        <v>16</v>
      </c>
    </row>
    <row r="2941" spans="1:4">
      <c r="A2941" s="152" t="s">
        <v>12462</v>
      </c>
      <c r="B2941" s="151" t="s">
        <v>12463</v>
      </c>
      <c r="C2941" s="150" t="s">
        <v>269</v>
      </c>
      <c r="D2941" s="153" t="s">
        <v>16</v>
      </c>
    </row>
    <row r="2942" spans="1:4">
      <c r="A2942" s="152" t="s">
        <v>12464</v>
      </c>
      <c r="B2942" s="151" t="s">
        <v>22638</v>
      </c>
      <c r="C2942" s="150" t="s">
        <v>269</v>
      </c>
      <c r="D2942" s="153" t="s">
        <v>16</v>
      </c>
    </row>
    <row r="2943" spans="1:4">
      <c r="A2943" s="152" t="s">
        <v>12465</v>
      </c>
      <c r="B2943" s="151" t="s">
        <v>22639</v>
      </c>
      <c r="C2943" s="150" t="s">
        <v>269</v>
      </c>
      <c r="D2943" s="153" t="s">
        <v>16</v>
      </c>
    </row>
    <row r="2944" spans="1:4">
      <c r="A2944" s="152" t="s">
        <v>12466</v>
      </c>
      <c r="B2944" s="151" t="s">
        <v>22640</v>
      </c>
      <c r="C2944" s="150" t="s">
        <v>269</v>
      </c>
      <c r="D2944" s="153" t="s">
        <v>16</v>
      </c>
    </row>
    <row r="2945" spans="1:4">
      <c r="A2945" s="152" t="s">
        <v>12467</v>
      </c>
      <c r="B2945" s="151" t="s">
        <v>22641</v>
      </c>
      <c r="C2945" s="150" t="s">
        <v>269</v>
      </c>
      <c r="D2945" s="153" t="s">
        <v>16</v>
      </c>
    </row>
    <row r="2946" spans="1:4">
      <c r="A2946" s="152" t="s">
        <v>12468</v>
      </c>
      <c r="B2946" s="151" t="s">
        <v>22642</v>
      </c>
      <c r="C2946" s="150" t="s">
        <v>8113</v>
      </c>
      <c r="D2946" s="153" t="s">
        <v>16</v>
      </c>
    </row>
    <row r="2947" spans="1:4">
      <c r="A2947" s="152" t="s">
        <v>12469</v>
      </c>
      <c r="B2947" s="151" t="s">
        <v>12470</v>
      </c>
      <c r="C2947" s="150" t="s">
        <v>8113</v>
      </c>
      <c r="D2947" s="153" t="s">
        <v>16</v>
      </c>
    </row>
    <row r="2948" spans="1:4">
      <c r="A2948" s="152" t="s">
        <v>12471</v>
      </c>
      <c r="B2948" s="151" t="s">
        <v>22643</v>
      </c>
      <c r="C2948" s="150" t="s">
        <v>8113</v>
      </c>
      <c r="D2948" s="153" t="s">
        <v>16</v>
      </c>
    </row>
    <row r="2949" spans="1:4">
      <c r="A2949" s="152">
        <v>9092</v>
      </c>
      <c r="B2949" s="151" t="s">
        <v>15417</v>
      </c>
      <c r="D2949" s="153" t="s">
        <v>16</v>
      </c>
    </row>
    <row r="2950" spans="1:4">
      <c r="A2950" s="152" t="s">
        <v>12472</v>
      </c>
      <c r="B2950" s="151" t="s">
        <v>12473</v>
      </c>
      <c r="C2950" s="150" t="s">
        <v>160</v>
      </c>
      <c r="D2950" s="153" t="s">
        <v>16</v>
      </c>
    </row>
    <row r="2951" spans="1:4">
      <c r="A2951" s="152">
        <v>9093</v>
      </c>
      <c r="B2951" s="151" t="s">
        <v>15665</v>
      </c>
      <c r="D2951" s="153" t="s">
        <v>16</v>
      </c>
    </row>
    <row r="2952" spans="1:4">
      <c r="A2952" s="152" t="s">
        <v>12474</v>
      </c>
      <c r="B2952" s="151" t="s">
        <v>22644</v>
      </c>
      <c r="C2952" s="150" t="s">
        <v>8153</v>
      </c>
      <c r="D2952" s="153" t="s">
        <v>16</v>
      </c>
    </row>
    <row r="2953" spans="1:4">
      <c r="A2953" s="152" t="s">
        <v>12475</v>
      </c>
      <c r="B2953" s="151" t="s">
        <v>22645</v>
      </c>
      <c r="C2953" s="150" t="s">
        <v>8153</v>
      </c>
      <c r="D2953" s="153" t="s">
        <v>16</v>
      </c>
    </row>
    <row r="2954" spans="1:4">
      <c r="A2954" s="152" t="s">
        <v>12476</v>
      </c>
      <c r="B2954" s="151" t="s">
        <v>22646</v>
      </c>
      <c r="C2954" s="150" t="s">
        <v>8153</v>
      </c>
      <c r="D2954" s="153" t="s">
        <v>16</v>
      </c>
    </row>
    <row r="2955" spans="1:4">
      <c r="A2955" s="152" t="s">
        <v>12477</v>
      </c>
      <c r="B2955" s="151" t="s">
        <v>22647</v>
      </c>
      <c r="C2955" s="150" t="s">
        <v>8153</v>
      </c>
      <c r="D2955" s="153" t="s">
        <v>16</v>
      </c>
    </row>
    <row r="2956" spans="1:4">
      <c r="A2956" s="152" t="s">
        <v>12478</v>
      </c>
      <c r="B2956" s="151" t="s">
        <v>22648</v>
      </c>
      <c r="C2956" s="150" t="s">
        <v>8153</v>
      </c>
      <c r="D2956" s="153" t="s">
        <v>16</v>
      </c>
    </row>
    <row r="2957" spans="1:4">
      <c r="A2957" s="152" t="s">
        <v>12479</v>
      </c>
      <c r="B2957" s="151" t="s">
        <v>12480</v>
      </c>
      <c r="C2957" s="150" t="s">
        <v>160</v>
      </c>
      <c r="D2957" s="153" t="s">
        <v>16</v>
      </c>
    </row>
    <row r="2958" spans="1:4">
      <c r="A2958" s="152">
        <v>9095</v>
      </c>
      <c r="B2958" s="151" t="s">
        <v>15751</v>
      </c>
      <c r="D2958" s="153" t="s">
        <v>16</v>
      </c>
    </row>
    <row r="2959" spans="1:4">
      <c r="A2959" s="152" t="s">
        <v>12481</v>
      </c>
      <c r="B2959" s="151" t="s">
        <v>12482</v>
      </c>
      <c r="C2959" s="150" t="s">
        <v>8100</v>
      </c>
      <c r="D2959" s="153" t="s">
        <v>16</v>
      </c>
    </row>
    <row r="2960" spans="1:4">
      <c r="A2960" s="152">
        <v>9096</v>
      </c>
      <c r="B2960" s="151" t="s">
        <v>15752</v>
      </c>
      <c r="D2960" s="153" t="s">
        <v>16</v>
      </c>
    </row>
    <row r="2961" spans="1:4">
      <c r="A2961" s="152" t="s">
        <v>12483</v>
      </c>
      <c r="B2961" s="151" t="s">
        <v>12484</v>
      </c>
      <c r="C2961" s="150" t="s">
        <v>8153</v>
      </c>
      <c r="D2961" s="153" t="s">
        <v>16</v>
      </c>
    </row>
    <row r="2962" spans="1:4">
      <c r="A2962" s="152">
        <v>9097</v>
      </c>
      <c r="B2962" s="151" t="s">
        <v>15753</v>
      </c>
      <c r="D2962" s="153" t="s">
        <v>16</v>
      </c>
    </row>
    <row r="2963" spans="1:4">
      <c r="A2963" s="152" t="s">
        <v>12485</v>
      </c>
      <c r="B2963" s="151" t="s">
        <v>12486</v>
      </c>
      <c r="C2963" s="150" t="s">
        <v>8100</v>
      </c>
      <c r="D2963" s="153" t="s">
        <v>16</v>
      </c>
    </row>
    <row r="2964" spans="1:4">
      <c r="A2964" s="152" t="s">
        <v>12487</v>
      </c>
      <c r="B2964" s="151" t="s">
        <v>12488</v>
      </c>
      <c r="C2964" s="150" t="s">
        <v>145</v>
      </c>
      <c r="D2964" s="153" t="s">
        <v>16</v>
      </c>
    </row>
    <row r="2965" spans="1:4">
      <c r="A2965" s="152" t="s">
        <v>12489</v>
      </c>
      <c r="B2965" s="151" t="s">
        <v>12490</v>
      </c>
      <c r="C2965" s="150" t="s">
        <v>8100</v>
      </c>
      <c r="D2965" s="153" t="s">
        <v>16</v>
      </c>
    </row>
    <row r="2966" spans="1:4">
      <c r="A2966" s="152" t="s">
        <v>12491</v>
      </c>
      <c r="B2966" s="151" t="s">
        <v>12492</v>
      </c>
      <c r="C2966" s="150" t="s">
        <v>160</v>
      </c>
      <c r="D2966" s="153" t="s">
        <v>16</v>
      </c>
    </row>
    <row r="2967" spans="1:4">
      <c r="A2967" s="152" t="s">
        <v>12493</v>
      </c>
      <c r="B2967" s="151" t="s">
        <v>12494</v>
      </c>
      <c r="C2967" s="150" t="s">
        <v>269</v>
      </c>
      <c r="D2967" s="153" t="s">
        <v>16</v>
      </c>
    </row>
    <row r="2968" spans="1:4">
      <c r="A2968" s="152">
        <v>9098</v>
      </c>
      <c r="B2968" s="151" t="s">
        <v>15754</v>
      </c>
      <c r="D2968" s="153" t="s">
        <v>16</v>
      </c>
    </row>
    <row r="2969" spans="1:4">
      <c r="A2969" s="152" t="s">
        <v>12495</v>
      </c>
      <c r="B2969" s="151" t="s">
        <v>12496</v>
      </c>
      <c r="C2969" s="150" t="s">
        <v>160</v>
      </c>
      <c r="D2969" s="153" t="s">
        <v>16</v>
      </c>
    </row>
    <row r="2970" spans="1:4">
      <c r="A2970" s="152" t="s">
        <v>12497</v>
      </c>
      <c r="B2970" s="151" t="s">
        <v>12498</v>
      </c>
      <c r="C2970" s="150" t="s">
        <v>160</v>
      </c>
      <c r="D2970" s="153" t="s">
        <v>16</v>
      </c>
    </row>
    <row r="2971" spans="1:4">
      <c r="A2971" s="152" t="s">
        <v>12499</v>
      </c>
      <c r="B2971" s="151" t="s">
        <v>12500</v>
      </c>
      <c r="C2971" s="150" t="s">
        <v>160</v>
      </c>
      <c r="D2971" s="153" t="s">
        <v>16</v>
      </c>
    </row>
    <row r="2972" spans="1:4">
      <c r="A2972" s="152" t="s">
        <v>12501</v>
      </c>
      <c r="B2972" s="151" t="s">
        <v>12502</v>
      </c>
      <c r="C2972" s="150" t="s">
        <v>160</v>
      </c>
      <c r="D2972" s="153" t="s">
        <v>16</v>
      </c>
    </row>
    <row r="2973" spans="1:4">
      <c r="A2973" s="152" t="s">
        <v>12503</v>
      </c>
      <c r="B2973" s="151" t="s">
        <v>12504</v>
      </c>
      <c r="C2973" s="150" t="s">
        <v>160</v>
      </c>
      <c r="D2973" s="153" t="s">
        <v>16</v>
      </c>
    </row>
    <row r="2974" spans="1:4">
      <c r="A2974" s="152" t="s">
        <v>12505</v>
      </c>
      <c r="B2974" s="151" t="s">
        <v>12506</v>
      </c>
      <c r="C2974" s="150" t="s">
        <v>160</v>
      </c>
      <c r="D2974" s="153" t="s">
        <v>16</v>
      </c>
    </row>
    <row r="2975" spans="1:4">
      <c r="A2975" s="152" t="s">
        <v>12507</v>
      </c>
      <c r="B2975" s="151" t="s">
        <v>12508</v>
      </c>
      <c r="C2975" s="150" t="s">
        <v>160</v>
      </c>
      <c r="D2975" s="153" t="s">
        <v>16</v>
      </c>
    </row>
    <row r="2976" spans="1:4">
      <c r="A2976" s="152" t="s">
        <v>12509</v>
      </c>
      <c r="B2976" s="151" t="s">
        <v>12510</v>
      </c>
      <c r="C2976" s="150" t="s">
        <v>160</v>
      </c>
      <c r="D2976" s="153" t="s">
        <v>16</v>
      </c>
    </row>
    <row r="2977" spans="1:4">
      <c r="A2977" s="152" t="s">
        <v>12511</v>
      </c>
      <c r="B2977" s="151" t="s">
        <v>12512</v>
      </c>
      <c r="C2977" s="150" t="s">
        <v>160</v>
      </c>
      <c r="D2977" s="153" t="s">
        <v>16</v>
      </c>
    </row>
    <row r="2978" spans="1:4">
      <c r="A2978" s="152" t="s">
        <v>12513</v>
      </c>
      <c r="B2978" s="151" t="s">
        <v>12514</v>
      </c>
      <c r="C2978" s="150" t="s">
        <v>160</v>
      </c>
      <c r="D2978" s="153" t="s">
        <v>16</v>
      </c>
    </row>
    <row r="2979" spans="1:4">
      <c r="A2979" s="152" t="s">
        <v>12515</v>
      </c>
      <c r="B2979" s="151" t="s">
        <v>12516</v>
      </c>
      <c r="C2979" s="150" t="s">
        <v>160</v>
      </c>
      <c r="D2979" s="153" t="s">
        <v>16</v>
      </c>
    </row>
    <row r="2980" spans="1:4">
      <c r="A2980" s="152" t="s">
        <v>12517</v>
      </c>
      <c r="B2980" s="151" t="s">
        <v>12518</v>
      </c>
      <c r="C2980" s="150" t="s">
        <v>160</v>
      </c>
      <c r="D2980" s="153" t="s">
        <v>16</v>
      </c>
    </row>
    <row r="2981" spans="1:4">
      <c r="A2981" s="152">
        <v>9099</v>
      </c>
      <c r="B2981" s="151" t="s">
        <v>15755</v>
      </c>
      <c r="D2981" s="153" t="s">
        <v>16</v>
      </c>
    </row>
    <row r="2982" spans="1:4">
      <c r="A2982" s="152" t="s">
        <v>12519</v>
      </c>
      <c r="B2982" s="151" t="s">
        <v>12520</v>
      </c>
      <c r="C2982" s="150" t="s">
        <v>145</v>
      </c>
      <c r="D2982" s="153" t="s">
        <v>16</v>
      </c>
    </row>
    <row r="2983" spans="1:4">
      <c r="A2983" s="152" t="s">
        <v>12521</v>
      </c>
      <c r="B2983" s="151" t="s">
        <v>15346</v>
      </c>
      <c r="C2983" s="150" t="s">
        <v>145</v>
      </c>
      <c r="D2983" s="153" t="s">
        <v>16</v>
      </c>
    </row>
    <row r="2984" spans="1:4">
      <c r="A2984" s="152">
        <v>8699</v>
      </c>
      <c r="B2984" s="151" t="s">
        <v>15756</v>
      </c>
      <c r="D2984" s="153" t="s">
        <v>16</v>
      </c>
    </row>
    <row r="2985" spans="1:4">
      <c r="A2985" s="152">
        <v>9100</v>
      </c>
      <c r="B2985" s="151" t="s">
        <v>15757</v>
      </c>
      <c r="D2985" s="153" t="s">
        <v>16</v>
      </c>
    </row>
    <row r="2986" spans="1:4">
      <c r="A2986" s="152" t="s">
        <v>12522</v>
      </c>
      <c r="B2986" s="151" t="s">
        <v>12523</v>
      </c>
      <c r="C2986" s="150" t="s">
        <v>145</v>
      </c>
      <c r="D2986" s="153" t="s">
        <v>16</v>
      </c>
    </row>
    <row r="2987" spans="1:4">
      <c r="A2987" s="152" t="s">
        <v>12524</v>
      </c>
      <c r="B2987" s="151" t="s">
        <v>12525</v>
      </c>
      <c r="C2987" s="150" t="s">
        <v>145</v>
      </c>
      <c r="D2987" s="153" t="s">
        <v>16</v>
      </c>
    </row>
    <row r="2988" spans="1:4">
      <c r="A2988" s="152">
        <v>9101</v>
      </c>
      <c r="B2988" s="151" t="s">
        <v>15749</v>
      </c>
      <c r="D2988" s="153" t="s">
        <v>16</v>
      </c>
    </row>
    <row r="2989" spans="1:4">
      <c r="A2989" s="152" t="s">
        <v>12526</v>
      </c>
      <c r="B2989" s="151" t="s">
        <v>12527</v>
      </c>
      <c r="C2989" s="150" t="s">
        <v>160</v>
      </c>
      <c r="D2989" s="153" t="s">
        <v>16</v>
      </c>
    </row>
    <row r="2990" spans="1:4">
      <c r="A2990" s="152" t="s">
        <v>12528</v>
      </c>
      <c r="B2990" s="151" t="s">
        <v>12529</v>
      </c>
      <c r="C2990" s="150" t="s">
        <v>160</v>
      </c>
      <c r="D2990" s="153" t="s">
        <v>16</v>
      </c>
    </row>
    <row r="2991" spans="1:4">
      <c r="A2991" s="152" t="s">
        <v>12530</v>
      </c>
      <c r="B2991" s="151" t="s">
        <v>12531</v>
      </c>
      <c r="C2991" s="150" t="s">
        <v>269</v>
      </c>
      <c r="D2991" s="153" t="s">
        <v>16</v>
      </c>
    </row>
    <row r="2992" spans="1:4">
      <c r="A2992" s="152" t="s">
        <v>12532</v>
      </c>
      <c r="B2992" s="151" t="s">
        <v>12533</v>
      </c>
      <c r="C2992" s="150" t="s">
        <v>269</v>
      </c>
      <c r="D2992" s="153" t="s">
        <v>16</v>
      </c>
    </row>
    <row r="2993" spans="1:4">
      <c r="A2993" s="152" t="s">
        <v>12534</v>
      </c>
      <c r="B2993" s="151" t="s">
        <v>12535</v>
      </c>
      <c r="C2993" s="150" t="s">
        <v>269</v>
      </c>
      <c r="D2993" s="153" t="s">
        <v>16</v>
      </c>
    </row>
    <row r="2994" spans="1:4">
      <c r="A2994" s="152" t="s">
        <v>12536</v>
      </c>
      <c r="B2994" s="151" t="s">
        <v>12537</v>
      </c>
      <c r="C2994" s="150" t="s">
        <v>269</v>
      </c>
      <c r="D2994" s="153" t="s">
        <v>16</v>
      </c>
    </row>
    <row r="2995" spans="1:4">
      <c r="A2995" s="152" t="s">
        <v>12538</v>
      </c>
      <c r="B2995" s="151" t="s">
        <v>12539</v>
      </c>
      <c r="C2995" s="150" t="s">
        <v>269</v>
      </c>
      <c r="D2995" s="153" t="s">
        <v>16</v>
      </c>
    </row>
    <row r="2996" spans="1:4">
      <c r="A2996" s="152" t="s">
        <v>12540</v>
      </c>
      <c r="B2996" s="151" t="s">
        <v>12541</v>
      </c>
      <c r="C2996" s="150" t="s">
        <v>269</v>
      </c>
      <c r="D2996" s="153" t="s">
        <v>16</v>
      </c>
    </row>
    <row r="2997" spans="1:4">
      <c r="A2997" s="152" t="s">
        <v>12542</v>
      </c>
      <c r="B2997" s="151" t="s">
        <v>12543</v>
      </c>
      <c r="C2997" s="150" t="s">
        <v>269</v>
      </c>
      <c r="D2997" s="153" t="s">
        <v>16</v>
      </c>
    </row>
    <row r="2998" spans="1:4">
      <c r="A2998" s="152" t="s">
        <v>22334</v>
      </c>
      <c r="B2998" s="151" t="s">
        <v>22649</v>
      </c>
      <c r="C2998" s="150" t="s">
        <v>8153</v>
      </c>
      <c r="D2998" s="153" t="s">
        <v>16</v>
      </c>
    </row>
    <row r="2999" spans="1:4">
      <c r="A2999" s="152" t="s">
        <v>22335</v>
      </c>
      <c r="B2999" s="151" t="s">
        <v>22650</v>
      </c>
      <c r="C2999" s="150" t="s">
        <v>8153</v>
      </c>
      <c r="D2999" s="153" t="s">
        <v>16</v>
      </c>
    </row>
    <row r="3000" spans="1:4">
      <c r="A3000" s="152" t="s">
        <v>12544</v>
      </c>
      <c r="B3000" s="151" t="s">
        <v>12545</v>
      </c>
      <c r="C3000" s="150" t="s">
        <v>269</v>
      </c>
      <c r="D3000" s="153" t="s">
        <v>16</v>
      </c>
    </row>
    <row r="3001" spans="1:4">
      <c r="A3001" s="152" t="s">
        <v>12546</v>
      </c>
      <c r="B3001" s="151" t="s">
        <v>12547</v>
      </c>
      <c r="C3001" s="150" t="s">
        <v>269</v>
      </c>
      <c r="D3001" s="153" t="s">
        <v>16</v>
      </c>
    </row>
    <row r="3002" spans="1:4">
      <c r="A3002" s="152" t="s">
        <v>12548</v>
      </c>
      <c r="B3002" s="151" t="s">
        <v>12549</v>
      </c>
      <c r="C3002" s="150" t="s">
        <v>269</v>
      </c>
      <c r="D3002" s="153" t="s">
        <v>16</v>
      </c>
    </row>
    <row r="3003" spans="1:4">
      <c r="A3003" s="152" t="s">
        <v>12550</v>
      </c>
      <c r="B3003" s="151" t="s">
        <v>12551</v>
      </c>
      <c r="C3003" s="150" t="s">
        <v>269</v>
      </c>
      <c r="D3003" s="153" t="s">
        <v>16</v>
      </c>
    </row>
    <row r="3004" spans="1:4">
      <c r="A3004" s="152" t="s">
        <v>12552</v>
      </c>
      <c r="B3004" s="151" t="s">
        <v>12553</v>
      </c>
      <c r="C3004" s="150" t="s">
        <v>269</v>
      </c>
      <c r="D3004" s="153" t="s">
        <v>16</v>
      </c>
    </row>
    <row r="3005" spans="1:4">
      <c r="A3005" s="152" t="s">
        <v>22336</v>
      </c>
      <c r="B3005" s="151" t="s">
        <v>22651</v>
      </c>
      <c r="C3005" s="150" t="s">
        <v>8153</v>
      </c>
      <c r="D3005" s="153" t="s">
        <v>16</v>
      </c>
    </row>
    <row r="3006" spans="1:4">
      <c r="A3006" s="152" t="s">
        <v>22337</v>
      </c>
      <c r="B3006" s="151" t="s">
        <v>22652</v>
      </c>
      <c r="C3006" s="150" t="s">
        <v>8153</v>
      </c>
      <c r="D3006" s="153" t="s">
        <v>16</v>
      </c>
    </row>
    <row r="3007" spans="1:4">
      <c r="A3007" s="152" t="s">
        <v>22338</v>
      </c>
      <c r="B3007" s="151" t="s">
        <v>22653</v>
      </c>
      <c r="C3007" s="150" t="s">
        <v>8153</v>
      </c>
      <c r="D3007" s="153" t="s">
        <v>16</v>
      </c>
    </row>
    <row r="3008" spans="1:4">
      <c r="A3008" s="152" t="s">
        <v>22339</v>
      </c>
      <c r="B3008" s="151" t="s">
        <v>22654</v>
      </c>
      <c r="C3008" s="150" t="s">
        <v>269</v>
      </c>
      <c r="D3008" s="153" t="s">
        <v>16</v>
      </c>
    </row>
    <row r="3009" spans="1:4">
      <c r="A3009" s="152" t="s">
        <v>22340</v>
      </c>
      <c r="B3009" s="151" t="s">
        <v>22655</v>
      </c>
      <c r="C3009" s="150" t="s">
        <v>8153</v>
      </c>
      <c r="D3009" s="153" t="s">
        <v>16</v>
      </c>
    </row>
    <row r="3010" spans="1:4">
      <c r="A3010" s="152" t="s">
        <v>12554</v>
      </c>
      <c r="B3010" s="151" t="s">
        <v>12555</v>
      </c>
      <c r="C3010" s="150" t="s">
        <v>269</v>
      </c>
      <c r="D3010" s="153" t="s">
        <v>16</v>
      </c>
    </row>
    <row r="3011" spans="1:4">
      <c r="A3011" s="152" t="s">
        <v>22341</v>
      </c>
      <c r="B3011" s="151" t="s">
        <v>22656</v>
      </c>
      <c r="C3011" s="150" t="s">
        <v>8153</v>
      </c>
      <c r="D3011" s="153" t="s">
        <v>16</v>
      </c>
    </row>
    <row r="3012" spans="1:4">
      <c r="A3012" s="152" t="s">
        <v>22342</v>
      </c>
      <c r="B3012" s="151" t="s">
        <v>22657</v>
      </c>
      <c r="C3012" s="150" t="s">
        <v>8153</v>
      </c>
      <c r="D3012" s="153" t="s">
        <v>16</v>
      </c>
    </row>
    <row r="3013" spans="1:4">
      <c r="A3013" s="152" t="s">
        <v>22343</v>
      </c>
      <c r="B3013" s="151" t="s">
        <v>22658</v>
      </c>
      <c r="C3013" s="150" t="s">
        <v>8153</v>
      </c>
      <c r="D3013" s="153" t="s">
        <v>16</v>
      </c>
    </row>
    <row r="3014" spans="1:4">
      <c r="A3014" s="152" t="s">
        <v>22344</v>
      </c>
      <c r="B3014" s="151" t="s">
        <v>22659</v>
      </c>
      <c r="C3014" s="150" t="s">
        <v>8153</v>
      </c>
      <c r="D3014" s="153" t="s">
        <v>16</v>
      </c>
    </row>
    <row r="3015" spans="1:4">
      <c r="A3015" s="152" t="s">
        <v>12556</v>
      </c>
      <c r="B3015" s="151" t="s">
        <v>12557</v>
      </c>
      <c r="C3015" s="150" t="s">
        <v>160</v>
      </c>
      <c r="D3015" s="153" t="s">
        <v>16</v>
      </c>
    </row>
    <row r="3016" spans="1:4">
      <c r="A3016" s="152" t="s">
        <v>12558</v>
      </c>
      <c r="B3016" s="151" t="s">
        <v>12559</v>
      </c>
      <c r="C3016" s="150" t="s">
        <v>160</v>
      </c>
      <c r="D3016" s="153" t="s">
        <v>16</v>
      </c>
    </row>
    <row r="3017" spans="1:4">
      <c r="A3017" s="152" t="s">
        <v>12560</v>
      </c>
      <c r="B3017" s="151" t="s">
        <v>12561</v>
      </c>
      <c r="C3017" s="150" t="s">
        <v>160</v>
      </c>
      <c r="D3017" s="153" t="s">
        <v>16</v>
      </c>
    </row>
    <row r="3018" spans="1:4">
      <c r="A3018" s="152" t="s">
        <v>22345</v>
      </c>
      <c r="B3018" s="151" t="s">
        <v>22660</v>
      </c>
      <c r="C3018" s="150" t="s">
        <v>8153</v>
      </c>
      <c r="D3018" s="153" t="s">
        <v>16</v>
      </c>
    </row>
    <row r="3019" spans="1:4">
      <c r="A3019" s="152">
        <v>9102</v>
      </c>
      <c r="B3019" s="151" t="s">
        <v>15530</v>
      </c>
      <c r="D3019" s="153" t="s">
        <v>16</v>
      </c>
    </row>
    <row r="3020" spans="1:4">
      <c r="A3020" s="152" t="s">
        <v>12562</v>
      </c>
      <c r="B3020" s="151" t="s">
        <v>12563</v>
      </c>
      <c r="C3020" s="150" t="s">
        <v>145</v>
      </c>
      <c r="D3020" s="153" t="s">
        <v>16</v>
      </c>
    </row>
    <row r="3021" spans="1:4">
      <c r="A3021" s="152">
        <v>9103</v>
      </c>
      <c r="B3021" s="151" t="s">
        <v>15750</v>
      </c>
      <c r="D3021" s="153" t="s">
        <v>16</v>
      </c>
    </row>
    <row r="3022" spans="1:4">
      <c r="A3022" s="152" t="s">
        <v>12564</v>
      </c>
      <c r="B3022" s="151" t="s">
        <v>12565</v>
      </c>
      <c r="C3022" s="150" t="s">
        <v>160</v>
      </c>
      <c r="D3022" s="153" t="s">
        <v>16</v>
      </c>
    </row>
    <row r="3023" spans="1:4">
      <c r="A3023" s="152" t="s">
        <v>12566</v>
      </c>
      <c r="B3023" s="151" t="s">
        <v>12567</v>
      </c>
      <c r="C3023" s="150" t="s">
        <v>160</v>
      </c>
      <c r="D3023" s="153" t="s">
        <v>16</v>
      </c>
    </row>
    <row r="3024" spans="1:4">
      <c r="A3024" s="152" t="s">
        <v>12568</v>
      </c>
      <c r="B3024" s="151" t="s">
        <v>12569</v>
      </c>
      <c r="C3024" s="150" t="s">
        <v>160</v>
      </c>
      <c r="D3024" s="153" t="s">
        <v>16</v>
      </c>
    </row>
    <row r="3025" spans="1:4">
      <c r="A3025" s="152" t="s">
        <v>12570</v>
      </c>
      <c r="B3025" s="151" t="s">
        <v>12571</v>
      </c>
      <c r="C3025" s="150" t="s">
        <v>145</v>
      </c>
      <c r="D3025" s="153" t="s">
        <v>16</v>
      </c>
    </row>
    <row r="3026" spans="1:4">
      <c r="A3026" s="152" t="s">
        <v>12572</v>
      </c>
      <c r="B3026" s="151" t="s">
        <v>12573</v>
      </c>
      <c r="C3026" s="150" t="s">
        <v>145</v>
      </c>
      <c r="D3026" s="153" t="s">
        <v>16</v>
      </c>
    </row>
    <row r="3027" spans="1:4">
      <c r="A3027" s="152" t="s">
        <v>12574</v>
      </c>
      <c r="B3027" s="151" t="s">
        <v>12575</v>
      </c>
      <c r="C3027" s="150" t="s">
        <v>145</v>
      </c>
      <c r="D3027" s="153" t="s">
        <v>16</v>
      </c>
    </row>
    <row r="3028" spans="1:4">
      <c r="A3028" s="152" t="s">
        <v>12576</v>
      </c>
      <c r="B3028" s="151" t="s">
        <v>12577</v>
      </c>
      <c r="C3028" s="150" t="s">
        <v>145</v>
      </c>
      <c r="D3028" s="153" t="s">
        <v>16</v>
      </c>
    </row>
    <row r="3029" spans="1:4">
      <c r="A3029" s="152">
        <v>9104</v>
      </c>
      <c r="B3029" s="151" t="s">
        <v>15414</v>
      </c>
      <c r="D3029" s="153" t="s">
        <v>16</v>
      </c>
    </row>
    <row r="3030" spans="1:4">
      <c r="A3030" s="152" t="s">
        <v>12578</v>
      </c>
      <c r="B3030" s="151" t="s">
        <v>22661</v>
      </c>
      <c r="C3030" s="150" t="s">
        <v>8113</v>
      </c>
      <c r="D3030" s="153" t="s">
        <v>16</v>
      </c>
    </row>
    <row r="3031" spans="1:4">
      <c r="A3031" s="152">
        <v>9105</v>
      </c>
      <c r="B3031" s="151" t="s">
        <v>15751</v>
      </c>
      <c r="D3031" s="153" t="s">
        <v>16</v>
      </c>
    </row>
    <row r="3032" spans="1:4">
      <c r="A3032" s="152" t="s">
        <v>12579</v>
      </c>
      <c r="B3032" s="151" t="s">
        <v>12580</v>
      </c>
      <c r="C3032" s="150" t="s">
        <v>160</v>
      </c>
      <c r="D3032" s="153" t="s">
        <v>16</v>
      </c>
    </row>
    <row r="3033" spans="1:4">
      <c r="A3033" s="152" t="s">
        <v>12581</v>
      </c>
      <c r="B3033" s="151" t="s">
        <v>12582</v>
      </c>
      <c r="C3033" s="150" t="s">
        <v>160</v>
      </c>
      <c r="D3033" s="153" t="s">
        <v>16</v>
      </c>
    </row>
    <row r="3034" spans="1:4">
      <c r="A3034" s="152">
        <v>9106</v>
      </c>
      <c r="B3034" s="151" t="s">
        <v>15758</v>
      </c>
      <c r="D3034" s="153" t="s">
        <v>16</v>
      </c>
    </row>
    <row r="3035" spans="1:4">
      <c r="A3035" s="152" t="s">
        <v>255</v>
      </c>
      <c r="B3035" s="151" t="s">
        <v>254</v>
      </c>
      <c r="C3035" s="150" t="s">
        <v>8153</v>
      </c>
      <c r="D3035" s="153" t="s">
        <v>16</v>
      </c>
    </row>
    <row r="3036" spans="1:4">
      <c r="A3036" s="152">
        <v>9107</v>
      </c>
      <c r="B3036" s="151" t="s">
        <v>15465</v>
      </c>
      <c r="D3036" s="153" t="s">
        <v>16</v>
      </c>
    </row>
    <row r="3037" spans="1:4">
      <c r="A3037" s="152" t="s">
        <v>12583</v>
      </c>
      <c r="B3037" s="151" t="s">
        <v>12584</v>
      </c>
      <c r="C3037" s="150" t="s">
        <v>145</v>
      </c>
      <c r="D3037" s="153" t="s">
        <v>16</v>
      </c>
    </row>
    <row r="3038" spans="1:4">
      <c r="A3038" s="152" t="s">
        <v>12585</v>
      </c>
      <c r="B3038" s="151" t="s">
        <v>12586</v>
      </c>
      <c r="C3038" s="150" t="s">
        <v>160</v>
      </c>
      <c r="D3038" s="153" t="s">
        <v>16</v>
      </c>
    </row>
    <row r="3039" spans="1:4">
      <c r="A3039" s="152">
        <v>14</v>
      </c>
      <c r="B3039" s="151" t="s">
        <v>15759</v>
      </c>
      <c r="D3039" s="153" t="s">
        <v>16</v>
      </c>
    </row>
    <row r="3040" spans="1:4">
      <c r="A3040" s="152" t="s">
        <v>12587</v>
      </c>
      <c r="B3040" s="151" t="s">
        <v>12588</v>
      </c>
      <c r="C3040" s="150" t="s">
        <v>8113</v>
      </c>
      <c r="D3040" s="153" t="s">
        <v>16</v>
      </c>
    </row>
    <row r="3041" spans="1:4">
      <c r="A3041" s="152" t="s">
        <v>12589</v>
      </c>
      <c r="B3041" s="151" t="s">
        <v>22662</v>
      </c>
      <c r="C3041" s="150" t="s">
        <v>8113</v>
      </c>
      <c r="D3041" s="153" t="s">
        <v>16</v>
      </c>
    </row>
    <row r="3042" spans="1:4">
      <c r="A3042" s="152" t="s">
        <v>12590</v>
      </c>
      <c r="B3042" s="151" t="s">
        <v>12591</v>
      </c>
      <c r="C3042" s="150" t="s">
        <v>8113</v>
      </c>
      <c r="D3042" s="153" t="s">
        <v>16</v>
      </c>
    </row>
    <row r="3043" spans="1:4">
      <c r="A3043" s="152" t="s">
        <v>12592</v>
      </c>
      <c r="B3043" s="151" t="s">
        <v>12593</v>
      </c>
      <c r="C3043" s="150" t="s">
        <v>8113</v>
      </c>
      <c r="D3043" s="153" t="s">
        <v>16</v>
      </c>
    </row>
    <row r="3044" spans="1:4">
      <c r="A3044" s="152" t="s">
        <v>12594</v>
      </c>
      <c r="B3044" s="151" t="s">
        <v>12595</v>
      </c>
      <c r="C3044" s="150" t="s">
        <v>8113</v>
      </c>
      <c r="D3044" s="153" t="s">
        <v>16</v>
      </c>
    </row>
    <row r="3045" spans="1:4">
      <c r="A3045" s="152" t="s">
        <v>12596</v>
      </c>
      <c r="B3045" s="151" t="s">
        <v>12597</v>
      </c>
      <c r="C3045" s="150" t="s">
        <v>8113</v>
      </c>
      <c r="D3045" s="153" t="s">
        <v>16</v>
      </c>
    </row>
    <row r="3046" spans="1:4">
      <c r="A3046" s="152" t="s">
        <v>12598</v>
      </c>
      <c r="B3046" s="151" t="s">
        <v>12599</v>
      </c>
      <c r="C3046" s="150" t="s">
        <v>8113</v>
      </c>
      <c r="D3046" s="153" t="s">
        <v>16</v>
      </c>
    </row>
    <row r="3047" spans="1:4">
      <c r="A3047" s="152" t="s">
        <v>12600</v>
      </c>
      <c r="B3047" s="151" t="s">
        <v>12601</v>
      </c>
      <c r="C3047" s="150" t="s">
        <v>8113</v>
      </c>
      <c r="D3047" s="153" t="s">
        <v>16</v>
      </c>
    </row>
    <row r="3048" spans="1:4">
      <c r="A3048" s="152" t="s">
        <v>12602</v>
      </c>
      <c r="B3048" s="151" t="s">
        <v>12603</v>
      </c>
      <c r="C3048" s="150" t="s">
        <v>8113</v>
      </c>
      <c r="D3048" s="153" t="s">
        <v>16</v>
      </c>
    </row>
    <row r="3049" spans="1:4">
      <c r="A3049" s="152" t="s">
        <v>12604</v>
      </c>
      <c r="B3049" s="151" t="s">
        <v>12605</v>
      </c>
      <c r="C3049" s="150" t="s">
        <v>8113</v>
      </c>
      <c r="D3049" s="153" t="s">
        <v>16</v>
      </c>
    </row>
    <row r="3050" spans="1:4">
      <c r="A3050" s="152" t="s">
        <v>12606</v>
      </c>
      <c r="B3050" s="151" t="s">
        <v>12607</v>
      </c>
      <c r="C3050" s="150" t="s">
        <v>8113</v>
      </c>
      <c r="D3050" s="153" t="s">
        <v>16</v>
      </c>
    </row>
    <row r="3051" spans="1:4">
      <c r="A3051" s="152" t="s">
        <v>12608</v>
      </c>
      <c r="B3051" s="151" t="s">
        <v>12609</v>
      </c>
      <c r="C3051" s="150" t="s">
        <v>8113</v>
      </c>
      <c r="D3051" s="153" t="s">
        <v>16</v>
      </c>
    </row>
    <row r="3052" spans="1:4">
      <c r="A3052" s="152" t="s">
        <v>12610</v>
      </c>
      <c r="B3052" s="151" t="s">
        <v>12611</v>
      </c>
      <c r="C3052" s="150" t="s">
        <v>269</v>
      </c>
      <c r="D3052" s="153" t="s">
        <v>16</v>
      </c>
    </row>
    <row r="3053" spans="1:4">
      <c r="A3053" s="152" t="s">
        <v>12612</v>
      </c>
      <c r="B3053" s="151" t="s">
        <v>22663</v>
      </c>
      <c r="C3053" s="150" t="s">
        <v>8113</v>
      </c>
      <c r="D3053" s="153" t="s">
        <v>16</v>
      </c>
    </row>
    <row r="3054" spans="1:4">
      <c r="A3054" s="152" t="s">
        <v>12613</v>
      </c>
      <c r="B3054" s="151" t="s">
        <v>22664</v>
      </c>
      <c r="C3054" s="150" t="s">
        <v>8113</v>
      </c>
      <c r="D3054" s="153" t="s">
        <v>16</v>
      </c>
    </row>
    <row r="3055" spans="1:4">
      <c r="A3055" s="152" t="s">
        <v>12614</v>
      </c>
      <c r="B3055" s="151" t="s">
        <v>22665</v>
      </c>
      <c r="C3055" s="150" t="s">
        <v>8113</v>
      </c>
      <c r="D3055" s="153" t="s">
        <v>16</v>
      </c>
    </row>
    <row r="3056" spans="1:4">
      <c r="A3056" s="152" t="s">
        <v>12615</v>
      </c>
      <c r="B3056" s="151" t="s">
        <v>22666</v>
      </c>
      <c r="C3056" s="150" t="s">
        <v>8113</v>
      </c>
      <c r="D3056" s="153" t="s">
        <v>16</v>
      </c>
    </row>
    <row r="3057" spans="1:4">
      <c r="A3057" s="152" t="s">
        <v>12616</v>
      </c>
      <c r="B3057" s="151" t="s">
        <v>22667</v>
      </c>
      <c r="C3057" s="150" t="s">
        <v>8113</v>
      </c>
      <c r="D3057" s="153" t="s">
        <v>16</v>
      </c>
    </row>
    <row r="3058" spans="1:4">
      <c r="A3058" s="152" t="s">
        <v>12617</v>
      </c>
      <c r="B3058" s="151" t="s">
        <v>22668</v>
      </c>
      <c r="C3058" s="150" t="s">
        <v>8113</v>
      </c>
      <c r="D3058" s="153" t="s">
        <v>16</v>
      </c>
    </row>
    <row r="3059" spans="1:4">
      <c r="A3059" s="152" t="s">
        <v>12618</v>
      </c>
      <c r="B3059" s="151" t="s">
        <v>22669</v>
      </c>
      <c r="C3059" s="150" t="s">
        <v>8113</v>
      </c>
      <c r="D3059" s="153" t="s">
        <v>16</v>
      </c>
    </row>
    <row r="3060" spans="1:4">
      <c r="A3060" s="152" t="s">
        <v>12619</v>
      </c>
      <c r="B3060" s="151" t="s">
        <v>22670</v>
      </c>
      <c r="C3060" s="150" t="s">
        <v>8113</v>
      </c>
      <c r="D3060" s="153" t="s">
        <v>16</v>
      </c>
    </row>
    <row r="3061" spans="1:4">
      <c r="A3061" s="152" t="s">
        <v>12620</v>
      </c>
      <c r="B3061" s="151" t="s">
        <v>22671</v>
      </c>
      <c r="C3061" s="150" t="s">
        <v>8113</v>
      </c>
      <c r="D3061" s="153" t="s">
        <v>16</v>
      </c>
    </row>
    <row r="3062" spans="1:4">
      <c r="A3062" s="152" t="s">
        <v>12621</v>
      </c>
      <c r="B3062" s="151" t="s">
        <v>22672</v>
      </c>
      <c r="C3062" s="150" t="s">
        <v>8113</v>
      </c>
      <c r="D3062" s="153" t="s">
        <v>16</v>
      </c>
    </row>
    <row r="3063" spans="1:4">
      <c r="A3063" s="152" t="s">
        <v>12622</v>
      </c>
      <c r="B3063" s="151" t="s">
        <v>22673</v>
      </c>
      <c r="C3063" s="150" t="s">
        <v>8113</v>
      </c>
      <c r="D3063" s="153" t="s">
        <v>16</v>
      </c>
    </row>
    <row r="3064" spans="1:4">
      <c r="A3064" s="152" t="s">
        <v>12623</v>
      </c>
      <c r="B3064" s="151" t="s">
        <v>22674</v>
      </c>
      <c r="C3064" s="150" t="s">
        <v>8113</v>
      </c>
      <c r="D3064" s="153" t="s">
        <v>16</v>
      </c>
    </row>
    <row r="3065" spans="1:4">
      <c r="A3065" s="152" t="s">
        <v>12624</v>
      </c>
      <c r="B3065" s="151" t="s">
        <v>12625</v>
      </c>
      <c r="C3065" s="150" t="s">
        <v>8113</v>
      </c>
      <c r="D3065" s="153" t="s">
        <v>16</v>
      </c>
    </row>
    <row r="3066" spans="1:4">
      <c r="A3066" s="152" t="s">
        <v>12626</v>
      </c>
      <c r="B3066" s="151" t="s">
        <v>12627</v>
      </c>
      <c r="C3066" s="150" t="s">
        <v>8113</v>
      </c>
      <c r="D3066" s="153" t="s">
        <v>16</v>
      </c>
    </row>
    <row r="3067" spans="1:4">
      <c r="A3067" s="152" t="s">
        <v>12628</v>
      </c>
      <c r="B3067" s="151" t="s">
        <v>22675</v>
      </c>
      <c r="C3067" s="150" t="s">
        <v>8113</v>
      </c>
      <c r="D3067" s="153" t="s">
        <v>16</v>
      </c>
    </row>
    <row r="3068" spans="1:4">
      <c r="A3068" s="152" t="s">
        <v>12629</v>
      </c>
      <c r="B3068" s="151" t="s">
        <v>22676</v>
      </c>
      <c r="C3068" s="150" t="s">
        <v>8113</v>
      </c>
      <c r="D3068" s="153" t="s">
        <v>16</v>
      </c>
    </row>
    <row r="3069" spans="1:4">
      <c r="A3069" s="152" t="s">
        <v>12630</v>
      </c>
      <c r="B3069" s="151" t="s">
        <v>22677</v>
      </c>
      <c r="C3069" s="150" t="s">
        <v>8113</v>
      </c>
      <c r="D3069" s="153" t="s">
        <v>16</v>
      </c>
    </row>
    <row r="3070" spans="1:4">
      <c r="A3070" s="152" t="s">
        <v>12631</v>
      </c>
      <c r="B3070" s="151" t="s">
        <v>22678</v>
      </c>
      <c r="C3070" s="150" t="s">
        <v>8113</v>
      </c>
      <c r="D3070" s="153" t="s">
        <v>16</v>
      </c>
    </row>
    <row r="3071" spans="1:4">
      <c r="A3071" s="152" t="s">
        <v>12632</v>
      </c>
      <c r="B3071" s="151" t="s">
        <v>22679</v>
      </c>
      <c r="C3071" s="150" t="s">
        <v>8113</v>
      </c>
      <c r="D3071" s="153" t="s">
        <v>16</v>
      </c>
    </row>
    <row r="3072" spans="1:4">
      <c r="A3072" s="152" t="s">
        <v>12633</v>
      </c>
      <c r="B3072" s="151" t="s">
        <v>22680</v>
      </c>
      <c r="C3072" s="150" t="s">
        <v>8113</v>
      </c>
      <c r="D3072" s="153" t="s">
        <v>16</v>
      </c>
    </row>
    <row r="3073" spans="1:4">
      <c r="A3073" s="152" t="s">
        <v>12634</v>
      </c>
      <c r="B3073" s="151" t="s">
        <v>22681</v>
      </c>
      <c r="C3073" s="150" t="s">
        <v>8113</v>
      </c>
      <c r="D3073" s="153" t="s">
        <v>16</v>
      </c>
    </row>
    <row r="3074" spans="1:4">
      <c r="A3074" s="152" t="s">
        <v>12635</v>
      </c>
      <c r="B3074" s="151" t="s">
        <v>22682</v>
      </c>
      <c r="C3074" s="150" t="s">
        <v>269</v>
      </c>
      <c r="D3074" s="153" t="s">
        <v>16</v>
      </c>
    </row>
    <row r="3075" spans="1:4">
      <c r="A3075" s="152" t="s">
        <v>12636</v>
      </c>
      <c r="B3075" s="151" t="s">
        <v>22683</v>
      </c>
      <c r="C3075" s="150" t="s">
        <v>269</v>
      </c>
      <c r="D3075" s="153" t="s">
        <v>16</v>
      </c>
    </row>
    <row r="3076" spans="1:4">
      <c r="A3076" s="152" t="s">
        <v>12637</v>
      </c>
      <c r="B3076" s="151" t="s">
        <v>22684</v>
      </c>
      <c r="C3076" s="150" t="s">
        <v>269</v>
      </c>
      <c r="D3076" s="153" t="s">
        <v>16</v>
      </c>
    </row>
    <row r="3077" spans="1:4">
      <c r="A3077" s="152" t="s">
        <v>12638</v>
      </c>
      <c r="B3077" s="151" t="s">
        <v>22685</v>
      </c>
      <c r="C3077" s="150" t="s">
        <v>269</v>
      </c>
      <c r="D3077" s="153" t="s">
        <v>16</v>
      </c>
    </row>
    <row r="3078" spans="1:4">
      <c r="A3078" s="152" t="s">
        <v>12639</v>
      </c>
      <c r="B3078" s="151" t="s">
        <v>22686</v>
      </c>
      <c r="C3078" s="150" t="s">
        <v>269</v>
      </c>
      <c r="D3078" s="153" t="s">
        <v>16</v>
      </c>
    </row>
    <row r="3079" spans="1:4">
      <c r="A3079" s="152" t="s">
        <v>12640</v>
      </c>
      <c r="B3079" s="151" t="s">
        <v>22687</v>
      </c>
      <c r="C3079" s="150" t="s">
        <v>269</v>
      </c>
      <c r="D3079" s="153" t="s">
        <v>16</v>
      </c>
    </row>
    <row r="3080" spans="1:4">
      <c r="A3080" s="152" t="s">
        <v>12641</v>
      </c>
      <c r="B3080" s="151" t="s">
        <v>22688</v>
      </c>
      <c r="C3080" s="150" t="s">
        <v>269</v>
      </c>
      <c r="D3080" s="153" t="s">
        <v>16</v>
      </c>
    </row>
    <row r="3081" spans="1:4">
      <c r="A3081" s="152" t="s">
        <v>12642</v>
      </c>
      <c r="B3081" s="151" t="s">
        <v>22689</v>
      </c>
      <c r="C3081" s="150" t="s">
        <v>269</v>
      </c>
      <c r="D3081" s="153" t="s">
        <v>16</v>
      </c>
    </row>
    <row r="3082" spans="1:4">
      <c r="A3082" s="152" t="s">
        <v>12643</v>
      </c>
      <c r="B3082" s="151" t="s">
        <v>22690</v>
      </c>
      <c r="C3082" s="150" t="s">
        <v>269</v>
      </c>
      <c r="D3082" s="153" t="s">
        <v>16</v>
      </c>
    </row>
    <row r="3083" spans="1:4">
      <c r="A3083" s="152" t="s">
        <v>12644</v>
      </c>
      <c r="B3083" s="151" t="s">
        <v>12645</v>
      </c>
      <c r="C3083" s="150" t="s">
        <v>269</v>
      </c>
      <c r="D3083" s="153" t="s">
        <v>16</v>
      </c>
    </row>
    <row r="3084" spans="1:4">
      <c r="A3084" s="152" t="s">
        <v>12646</v>
      </c>
      <c r="B3084" s="151" t="s">
        <v>12647</v>
      </c>
      <c r="C3084" s="150" t="s">
        <v>269</v>
      </c>
      <c r="D3084" s="153" t="s">
        <v>16</v>
      </c>
    </row>
    <row r="3085" spans="1:4">
      <c r="A3085" s="152" t="s">
        <v>12648</v>
      </c>
      <c r="B3085" s="151" t="s">
        <v>12649</v>
      </c>
      <c r="C3085" s="150" t="s">
        <v>8113</v>
      </c>
      <c r="D3085" s="153" t="s">
        <v>16</v>
      </c>
    </row>
    <row r="3086" spans="1:4">
      <c r="A3086" s="152" t="s">
        <v>12650</v>
      </c>
      <c r="B3086" s="151" t="s">
        <v>22691</v>
      </c>
      <c r="C3086" s="150" t="s">
        <v>8113</v>
      </c>
      <c r="D3086" s="153" t="s">
        <v>16</v>
      </c>
    </row>
    <row r="3087" spans="1:4">
      <c r="A3087" s="152" t="s">
        <v>12651</v>
      </c>
      <c r="B3087" s="151" t="s">
        <v>12652</v>
      </c>
      <c r="C3087" s="150" t="s">
        <v>269</v>
      </c>
      <c r="D3087" s="153" t="s">
        <v>16</v>
      </c>
    </row>
    <row r="3088" spans="1:4">
      <c r="A3088" s="152" t="s">
        <v>223</v>
      </c>
      <c r="B3088" s="151" t="s">
        <v>221</v>
      </c>
      <c r="C3088" s="150" t="s">
        <v>145</v>
      </c>
      <c r="D3088" s="153" t="s">
        <v>16</v>
      </c>
    </row>
    <row r="3089" spans="1:4">
      <c r="A3089" s="152" t="s">
        <v>12653</v>
      </c>
      <c r="B3089" s="151" t="s">
        <v>12654</v>
      </c>
      <c r="C3089" s="150" t="s">
        <v>145</v>
      </c>
      <c r="D3089" s="153" t="s">
        <v>16</v>
      </c>
    </row>
    <row r="3090" spans="1:4">
      <c r="A3090" s="152" t="s">
        <v>12655</v>
      </c>
      <c r="B3090" s="151" t="s">
        <v>12656</v>
      </c>
      <c r="C3090" s="150" t="s">
        <v>269</v>
      </c>
      <c r="D3090" s="153" t="s">
        <v>16</v>
      </c>
    </row>
    <row r="3091" spans="1:4">
      <c r="A3091" s="152" t="s">
        <v>12657</v>
      </c>
      <c r="B3091" s="151" t="s">
        <v>12658</v>
      </c>
      <c r="C3091" s="150" t="s">
        <v>269</v>
      </c>
      <c r="D3091" s="153" t="s">
        <v>16</v>
      </c>
    </row>
    <row r="3092" spans="1:4">
      <c r="A3092" s="152" t="s">
        <v>12659</v>
      </c>
      <c r="B3092" s="151" t="s">
        <v>12660</v>
      </c>
      <c r="C3092" s="150" t="s">
        <v>269</v>
      </c>
      <c r="D3092" s="153" t="s">
        <v>16</v>
      </c>
    </row>
    <row r="3093" spans="1:4">
      <c r="A3093" s="152" t="s">
        <v>12661</v>
      </c>
      <c r="B3093" s="151" t="s">
        <v>12662</v>
      </c>
      <c r="C3093" s="150" t="s">
        <v>145</v>
      </c>
      <c r="D3093" s="153" t="s">
        <v>16</v>
      </c>
    </row>
    <row r="3094" spans="1:4">
      <c r="A3094" s="152" t="s">
        <v>12663</v>
      </c>
      <c r="B3094" s="151" t="s">
        <v>22692</v>
      </c>
      <c r="C3094" s="150" t="s">
        <v>8113</v>
      </c>
      <c r="D3094" s="153" t="s">
        <v>16</v>
      </c>
    </row>
    <row r="3095" spans="1:4">
      <c r="A3095" s="152" t="s">
        <v>12664</v>
      </c>
      <c r="B3095" s="151" t="s">
        <v>12665</v>
      </c>
      <c r="C3095" s="150" t="s">
        <v>8113</v>
      </c>
      <c r="D3095" s="153" t="s">
        <v>16</v>
      </c>
    </row>
    <row r="3096" spans="1:4">
      <c r="A3096" s="152">
        <v>50</v>
      </c>
      <c r="B3096" s="151" t="s">
        <v>15760</v>
      </c>
      <c r="D3096" s="153" t="s">
        <v>16</v>
      </c>
    </row>
    <row r="3097" spans="1:4">
      <c r="A3097" s="152">
        <v>9111</v>
      </c>
      <c r="B3097" s="151" t="s">
        <v>15761</v>
      </c>
      <c r="D3097" s="153" t="s">
        <v>16</v>
      </c>
    </row>
    <row r="3098" spans="1:4">
      <c r="A3098" s="152" t="s">
        <v>12666</v>
      </c>
      <c r="B3098" s="151" t="s">
        <v>7616</v>
      </c>
      <c r="C3098" s="150" t="s">
        <v>12667</v>
      </c>
      <c r="D3098" s="153" t="s">
        <v>16</v>
      </c>
    </row>
    <row r="3099" spans="1:4">
      <c r="A3099" s="152" t="s">
        <v>12668</v>
      </c>
      <c r="B3099" s="151" t="s">
        <v>12669</v>
      </c>
      <c r="C3099" s="150" t="s">
        <v>12667</v>
      </c>
      <c r="D3099" s="153" t="s">
        <v>16</v>
      </c>
    </row>
    <row r="3100" spans="1:4">
      <c r="A3100" s="152" t="s">
        <v>12670</v>
      </c>
      <c r="B3100" s="151" t="s">
        <v>7617</v>
      </c>
      <c r="C3100" s="150" t="s">
        <v>12667</v>
      </c>
      <c r="D3100" s="153" t="s">
        <v>16</v>
      </c>
    </row>
    <row r="3101" spans="1:4">
      <c r="A3101" s="152" t="s">
        <v>12671</v>
      </c>
      <c r="B3101" s="151" t="s">
        <v>7982</v>
      </c>
      <c r="C3101" s="150" t="s">
        <v>12667</v>
      </c>
      <c r="D3101" s="153" t="s">
        <v>16</v>
      </c>
    </row>
    <row r="3102" spans="1:4">
      <c r="A3102" s="152" t="s">
        <v>12672</v>
      </c>
      <c r="B3102" s="151" t="s">
        <v>7862</v>
      </c>
      <c r="C3102" s="150" t="s">
        <v>12667</v>
      </c>
      <c r="D3102" s="153" t="s">
        <v>16</v>
      </c>
    </row>
    <row r="3103" spans="1:4">
      <c r="A3103" s="152" t="s">
        <v>12673</v>
      </c>
      <c r="B3103" s="151" t="s">
        <v>12674</v>
      </c>
      <c r="C3103" s="150" t="s">
        <v>12667</v>
      </c>
      <c r="D3103" s="153" t="s">
        <v>16</v>
      </c>
    </row>
    <row r="3104" spans="1:4">
      <c r="A3104" s="152" t="s">
        <v>12675</v>
      </c>
      <c r="B3104" s="151" t="s">
        <v>7621</v>
      </c>
      <c r="C3104" s="150" t="s">
        <v>12667</v>
      </c>
      <c r="D3104" s="153" t="s">
        <v>16</v>
      </c>
    </row>
    <row r="3105" spans="1:4">
      <c r="A3105" s="152" t="s">
        <v>12676</v>
      </c>
      <c r="B3105" s="151" t="s">
        <v>12677</v>
      </c>
      <c r="C3105" s="150" t="s">
        <v>12667</v>
      </c>
      <c r="D3105" s="153" t="s">
        <v>16</v>
      </c>
    </row>
    <row r="3106" spans="1:4">
      <c r="A3106" s="152" t="s">
        <v>12678</v>
      </c>
      <c r="B3106" s="151" t="s">
        <v>7701</v>
      </c>
      <c r="C3106" s="150" t="s">
        <v>8209</v>
      </c>
      <c r="D3106" s="153" t="s">
        <v>16</v>
      </c>
    </row>
    <row r="3107" spans="1:4">
      <c r="A3107" s="152" t="s">
        <v>12679</v>
      </c>
      <c r="B3107" s="151" t="s">
        <v>12680</v>
      </c>
      <c r="C3107" s="150" t="s">
        <v>8209</v>
      </c>
      <c r="D3107" s="153" t="s">
        <v>16</v>
      </c>
    </row>
    <row r="3108" spans="1:4">
      <c r="A3108" s="152" t="s">
        <v>12681</v>
      </c>
      <c r="B3108" s="151" t="s">
        <v>7622</v>
      </c>
      <c r="C3108" s="150" t="s">
        <v>12667</v>
      </c>
      <c r="D3108" s="153" t="s">
        <v>16</v>
      </c>
    </row>
    <row r="3109" spans="1:4">
      <c r="A3109" s="152" t="s">
        <v>12682</v>
      </c>
      <c r="B3109" s="151" t="s">
        <v>7861</v>
      </c>
      <c r="C3109" s="150" t="s">
        <v>8209</v>
      </c>
      <c r="D3109" s="153" t="s">
        <v>16</v>
      </c>
    </row>
    <row r="3110" spans="1:4">
      <c r="A3110" s="152" t="s">
        <v>15347</v>
      </c>
      <c r="B3110" s="151" t="s">
        <v>7632</v>
      </c>
      <c r="C3110" s="150" t="s">
        <v>12667</v>
      </c>
      <c r="D3110" s="153" t="s">
        <v>16</v>
      </c>
    </row>
    <row r="3111" spans="1:4">
      <c r="A3111" s="152" t="s">
        <v>12683</v>
      </c>
      <c r="B3111" s="151" t="s">
        <v>12684</v>
      </c>
      <c r="C3111" s="150" t="s">
        <v>12667</v>
      </c>
      <c r="D3111" s="153" t="s">
        <v>16</v>
      </c>
    </row>
    <row r="3112" spans="1:4">
      <c r="A3112" s="152" t="s">
        <v>12685</v>
      </c>
      <c r="B3112" s="151" t="s">
        <v>12686</v>
      </c>
      <c r="C3112" s="150" t="s">
        <v>12667</v>
      </c>
      <c r="D3112" s="153" t="s">
        <v>16</v>
      </c>
    </row>
    <row r="3113" spans="1:4">
      <c r="A3113" s="152" t="s">
        <v>12687</v>
      </c>
      <c r="B3113" s="151" t="s">
        <v>7637</v>
      </c>
      <c r="C3113" s="150" t="s">
        <v>12667</v>
      </c>
      <c r="D3113" s="153" t="s">
        <v>16</v>
      </c>
    </row>
    <row r="3114" spans="1:4">
      <c r="A3114" s="152" t="s">
        <v>12688</v>
      </c>
      <c r="B3114" s="151" t="s">
        <v>7638</v>
      </c>
      <c r="C3114" s="150" t="s">
        <v>12667</v>
      </c>
      <c r="D3114" s="153" t="s">
        <v>16</v>
      </c>
    </row>
    <row r="3115" spans="1:4">
      <c r="A3115" s="152" t="s">
        <v>12689</v>
      </c>
      <c r="B3115" s="151" t="s">
        <v>12690</v>
      </c>
      <c r="C3115" s="150" t="s">
        <v>12667</v>
      </c>
      <c r="D3115" s="153" t="s">
        <v>16</v>
      </c>
    </row>
    <row r="3116" spans="1:4">
      <c r="A3116" s="152" t="s">
        <v>12691</v>
      </c>
      <c r="B3116" s="151" t="s">
        <v>7641</v>
      </c>
      <c r="C3116" s="150" t="s">
        <v>12667</v>
      </c>
      <c r="D3116" s="153" t="s">
        <v>16</v>
      </c>
    </row>
    <row r="3117" spans="1:4">
      <c r="A3117" s="152" t="s">
        <v>12692</v>
      </c>
      <c r="B3117" s="151" t="s">
        <v>7725</v>
      </c>
      <c r="C3117" s="150" t="s">
        <v>8209</v>
      </c>
      <c r="D3117" s="153" t="s">
        <v>16</v>
      </c>
    </row>
    <row r="3118" spans="1:4">
      <c r="A3118" s="152" t="s">
        <v>12693</v>
      </c>
      <c r="B3118" s="151" t="s">
        <v>12694</v>
      </c>
      <c r="C3118" s="150" t="s">
        <v>8209</v>
      </c>
      <c r="D3118" s="153" t="s">
        <v>16</v>
      </c>
    </row>
    <row r="3119" spans="1:4">
      <c r="A3119" s="152" t="s">
        <v>12695</v>
      </c>
      <c r="B3119" s="151" t="s">
        <v>7714</v>
      </c>
      <c r="C3119" s="150" t="s">
        <v>8209</v>
      </c>
      <c r="D3119" s="153" t="s">
        <v>16</v>
      </c>
    </row>
    <row r="3120" spans="1:4">
      <c r="A3120" s="152" t="s">
        <v>12696</v>
      </c>
      <c r="B3120" s="151" t="s">
        <v>12697</v>
      </c>
      <c r="C3120" s="150" t="s">
        <v>8209</v>
      </c>
      <c r="D3120" s="153" t="s">
        <v>16</v>
      </c>
    </row>
    <row r="3121" spans="1:4">
      <c r="A3121" s="152" t="s">
        <v>12698</v>
      </c>
      <c r="B3121" s="151" t="s">
        <v>12699</v>
      </c>
      <c r="C3121" s="150" t="s">
        <v>8209</v>
      </c>
      <c r="D3121" s="153" t="s">
        <v>16</v>
      </c>
    </row>
    <row r="3122" spans="1:4">
      <c r="A3122" s="152" t="s">
        <v>12700</v>
      </c>
      <c r="B3122" s="151" t="s">
        <v>7719</v>
      </c>
      <c r="C3122" s="150" t="s">
        <v>8209</v>
      </c>
      <c r="D3122" s="153" t="s">
        <v>16</v>
      </c>
    </row>
    <row r="3123" spans="1:4">
      <c r="A3123" s="152" t="s">
        <v>12701</v>
      </c>
      <c r="B3123" s="151" t="s">
        <v>12702</v>
      </c>
      <c r="C3123" s="150" t="s">
        <v>12667</v>
      </c>
      <c r="D3123" s="153" t="s">
        <v>16</v>
      </c>
    </row>
    <row r="3124" spans="1:4">
      <c r="A3124" s="152" t="s">
        <v>12703</v>
      </c>
      <c r="B3124" s="151" t="s">
        <v>7645</v>
      </c>
      <c r="C3124" s="150" t="s">
        <v>12667</v>
      </c>
      <c r="D3124" s="153" t="s">
        <v>16</v>
      </c>
    </row>
    <row r="3125" spans="1:4">
      <c r="A3125" s="152" t="s">
        <v>12704</v>
      </c>
      <c r="B3125" s="151" t="s">
        <v>12705</v>
      </c>
      <c r="C3125" s="150" t="s">
        <v>12667</v>
      </c>
      <c r="D3125" s="153" t="s">
        <v>16</v>
      </c>
    </row>
    <row r="3126" spans="1:4">
      <c r="A3126" s="152" t="s">
        <v>12706</v>
      </c>
      <c r="B3126" s="151" t="s">
        <v>7646</v>
      </c>
      <c r="C3126" s="150" t="s">
        <v>12667</v>
      </c>
      <c r="D3126" s="153" t="s">
        <v>16</v>
      </c>
    </row>
    <row r="3127" spans="1:4">
      <c r="A3127" s="152" t="s">
        <v>12707</v>
      </c>
      <c r="B3127" s="151" t="s">
        <v>7699</v>
      </c>
      <c r="C3127" s="150" t="s">
        <v>12667</v>
      </c>
      <c r="D3127" s="153" t="s">
        <v>16</v>
      </c>
    </row>
    <row r="3128" spans="1:4">
      <c r="A3128" s="152" t="s">
        <v>12708</v>
      </c>
      <c r="B3128" s="151" t="s">
        <v>12709</v>
      </c>
      <c r="C3128" s="150" t="s">
        <v>12667</v>
      </c>
      <c r="D3128" s="153" t="s">
        <v>16</v>
      </c>
    </row>
    <row r="3129" spans="1:4">
      <c r="A3129" s="152" t="s">
        <v>12710</v>
      </c>
      <c r="B3129" s="151" t="s">
        <v>7648</v>
      </c>
      <c r="C3129" s="150" t="s">
        <v>12667</v>
      </c>
      <c r="D3129" s="153" t="s">
        <v>16</v>
      </c>
    </row>
    <row r="3130" spans="1:4">
      <c r="A3130" s="152" t="s">
        <v>12711</v>
      </c>
      <c r="B3130" s="151" t="s">
        <v>7716</v>
      </c>
      <c r="C3130" s="150" t="s">
        <v>8209</v>
      </c>
      <c r="D3130" s="153" t="s">
        <v>16</v>
      </c>
    </row>
    <row r="3131" spans="1:4">
      <c r="A3131" s="152" t="s">
        <v>12712</v>
      </c>
      <c r="B3131" s="151" t="s">
        <v>12713</v>
      </c>
      <c r="C3131" s="150" t="s">
        <v>12667</v>
      </c>
      <c r="D3131" s="153" t="s">
        <v>16</v>
      </c>
    </row>
    <row r="3132" spans="1:4">
      <c r="A3132" s="152" t="s">
        <v>12714</v>
      </c>
      <c r="B3132" s="151" t="s">
        <v>8010</v>
      </c>
      <c r="C3132" s="150" t="s">
        <v>12667</v>
      </c>
      <c r="D3132" s="153" t="s">
        <v>16</v>
      </c>
    </row>
    <row r="3133" spans="1:4">
      <c r="A3133" s="152" t="s">
        <v>259</v>
      </c>
      <c r="B3133" s="151" t="s">
        <v>260</v>
      </c>
      <c r="C3133" s="150" t="s">
        <v>12667</v>
      </c>
      <c r="D3133" s="153" t="s">
        <v>16</v>
      </c>
    </row>
    <row r="3134" spans="1:4">
      <c r="A3134" s="152" t="s">
        <v>12715</v>
      </c>
      <c r="B3134" s="151" t="s">
        <v>7682</v>
      </c>
      <c r="C3134" s="150" t="s">
        <v>12667</v>
      </c>
      <c r="D3134" s="153" t="s">
        <v>16</v>
      </c>
    </row>
    <row r="3135" spans="1:4">
      <c r="A3135" s="152" t="s">
        <v>12716</v>
      </c>
      <c r="B3135" s="151" t="s">
        <v>7685</v>
      </c>
      <c r="C3135" s="150" t="s">
        <v>12667</v>
      </c>
      <c r="D3135" s="153" t="s">
        <v>16</v>
      </c>
    </row>
    <row r="3136" spans="1:4">
      <c r="A3136" s="152" t="s">
        <v>12717</v>
      </c>
      <c r="B3136" s="151" t="s">
        <v>12718</v>
      </c>
      <c r="C3136" s="150" t="s">
        <v>12667</v>
      </c>
      <c r="D3136" s="153" t="s">
        <v>16</v>
      </c>
    </row>
    <row r="3137" spans="1:4">
      <c r="A3137" s="152" t="s">
        <v>12719</v>
      </c>
      <c r="B3137" s="151" t="s">
        <v>7686</v>
      </c>
      <c r="C3137" s="150" t="s">
        <v>12667</v>
      </c>
      <c r="D3137" s="153" t="s">
        <v>16</v>
      </c>
    </row>
    <row r="3138" spans="1:4">
      <c r="A3138" s="152" t="s">
        <v>12720</v>
      </c>
      <c r="B3138" s="151" t="s">
        <v>12721</v>
      </c>
      <c r="C3138" s="150" t="s">
        <v>12667</v>
      </c>
      <c r="D3138" s="153" t="s">
        <v>16</v>
      </c>
    </row>
    <row r="3139" spans="1:4">
      <c r="A3139" s="152" t="s">
        <v>12722</v>
      </c>
      <c r="B3139" s="151" t="s">
        <v>7687</v>
      </c>
      <c r="C3139" s="150" t="s">
        <v>12667</v>
      </c>
      <c r="D3139" s="153" t="s">
        <v>16</v>
      </c>
    </row>
    <row r="3140" spans="1:4">
      <c r="A3140" s="152" t="s">
        <v>12723</v>
      </c>
      <c r="B3140" s="151" t="s">
        <v>7688</v>
      </c>
      <c r="C3140" s="150" t="s">
        <v>12667</v>
      </c>
      <c r="D3140" s="153" t="s">
        <v>16</v>
      </c>
    </row>
    <row r="3141" spans="1:4">
      <c r="A3141" s="152" t="s">
        <v>12724</v>
      </c>
      <c r="B3141" s="151" t="s">
        <v>12725</v>
      </c>
      <c r="C3141" s="150" t="s">
        <v>12667</v>
      </c>
      <c r="D3141" s="153" t="s">
        <v>16</v>
      </c>
    </row>
    <row r="3142" spans="1:4">
      <c r="A3142" s="152" t="s">
        <v>12726</v>
      </c>
      <c r="B3142" s="151" t="s">
        <v>7870</v>
      </c>
      <c r="C3142" s="150" t="s">
        <v>8209</v>
      </c>
      <c r="D3142" s="153" t="s">
        <v>16</v>
      </c>
    </row>
    <row r="3143" spans="1:4">
      <c r="A3143" s="152" t="s">
        <v>241</v>
      </c>
      <c r="B3143" s="151" t="s">
        <v>7694</v>
      </c>
      <c r="C3143" s="150" t="s">
        <v>12667</v>
      </c>
      <c r="D3143" s="153" t="s">
        <v>16</v>
      </c>
    </row>
    <row r="3144" spans="1:4">
      <c r="A3144" s="152" t="s">
        <v>15348</v>
      </c>
      <c r="B3144" s="151" t="s">
        <v>15349</v>
      </c>
      <c r="C3144" s="150" t="s">
        <v>12667</v>
      </c>
      <c r="D3144" s="153" t="s">
        <v>16</v>
      </c>
    </row>
    <row r="3145" spans="1:4">
      <c r="A3145" s="152" t="s">
        <v>12727</v>
      </c>
      <c r="B3145" s="151" t="s">
        <v>7696</v>
      </c>
      <c r="C3145" s="150" t="s">
        <v>12667</v>
      </c>
      <c r="D3145" s="153" t="s">
        <v>16</v>
      </c>
    </row>
    <row r="3146" spans="1:4">
      <c r="A3146" s="152" t="s">
        <v>22346</v>
      </c>
      <c r="B3146" s="151" t="s">
        <v>7847</v>
      </c>
      <c r="C3146" s="150" t="s">
        <v>8209</v>
      </c>
      <c r="D3146" s="153" t="s">
        <v>16</v>
      </c>
    </row>
    <row r="3147" spans="1:4">
      <c r="A3147" s="152" t="s">
        <v>12728</v>
      </c>
      <c r="B3147" s="151" t="s">
        <v>7697</v>
      </c>
      <c r="C3147" s="150" t="s">
        <v>8209</v>
      </c>
      <c r="D3147" s="153" t="s">
        <v>16</v>
      </c>
    </row>
    <row r="3148" spans="1:4">
      <c r="A3148" s="152" t="s">
        <v>15350</v>
      </c>
      <c r="B3148" s="151" t="s">
        <v>15351</v>
      </c>
      <c r="C3148" s="150" t="s">
        <v>13939</v>
      </c>
      <c r="D3148" s="153" t="s">
        <v>16</v>
      </c>
    </row>
    <row r="3149" spans="1:4">
      <c r="A3149" s="152" t="s">
        <v>15352</v>
      </c>
      <c r="B3149" s="151" t="s">
        <v>15353</v>
      </c>
      <c r="C3149" s="150" t="s">
        <v>13939</v>
      </c>
      <c r="D3149" s="153" t="s">
        <v>16</v>
      </c>
    </row>
    <row r="3150" spans="1:4">
      <c r="A3150" s="152">
        <v>249</v>
      </c>
      <c r="B3150" s="151" t="s">
        <v>15763</v>
      </c>
      <c r="D3150" s="153" t="s">
        <v>16</v>
      </c>
    </row>
    <row r="3151" spans="1:4">
      <c r="A3151" s="152" t="s">
        <v>12730</v>
      </c>
      <c r="B3151" s="151" t="s">
        <v>12731</v>
      </c>
      <c r="C3151" s="150" t="s">
        <v>269</v>
      </c>
      <c r="D3151" s="153" t="s">
        <v>16</v>
      </c>
    </row>
    <row r="3152" spans="1:4">
      <c r="A3152" s="152" t="s">
        <v>12732</v>
      </c>
      <c r="B3152" s="151" t="s">
        <v>12733</v>
      </c>
      <c r="C3152" s="150" t="s">
        <v>8113</v>
      </c>
      <c r="D3152" s="153" t="s">
        <v>16</v>
      </c>
    </row>
    <row r="3153" spans="1:4">
      <c r="A3153" s="152" t="s">
        <v>12734</v>
      </c>
      <c r="B3153" s="151" t="s">
        <v>12735</v>
      </c>
      <c r="C3153" s="150" t="s">
        <v>8113</v>
      </c>
      <c r="D3153" s="153" t="s">
        <v>16</v>
      </c>
    </row>
    <row r="3154" spans="1:4">
      <c r="A3154" s="152" t="s">
        <v>12736</v>
      </c>
      <c r="B3154" s="151" t="s">
        <v>12737</v>
      </c>
      <c r="C3154" s="150" t="s">
        <v>8113</v>
      </c>
      <c r="D3154" s="153" t="s">
        <v>16</v>
      </c>
    </row>
    <row r="3155" spans="1:4">
      <c r="A3155" s="152" t="s">
        <v>12738</v>
      </c>
      <c r="B3155" s="151" t="s">
        <v>12739</v>
      </c>
      <c r="C3155" s="150" t="s">
        <v>8113</v>
      </c>
      <c r="D3155" s="153" t="s">
        <v>16</v>
      </c>
    </row>
    <row r="3156" spans="1:4">
      <c r="A3156" s="152" t="s">
        <v>12740</v>
      </c>
      <c r="B3156" s="151" t="s">
        <v>12741</v>
      </c>
      <c r="C3156" s="150" t="s">
        <v>8113</v>
      </c>
      <c r="D3156" s="153" t="s">
        <v>16</v>
      </c>
    </row>
    <row r="3157" spans="1:4">
      <c r="A3157" s="152" t="s">
        <v>12742</v>
      </c>
      <c r="B3157" s="151" t="s">
        <v>12743</v>
      </c>
      <c r="C3157" s="150" t="s">
        <v>8113</v>
      </c>
      <c r="D3157" s="153" t="s">
        <v>16</v>
      </c>
    </row>
    <row r="3158" spans="1:4">
      <c r="A3158" s="152" t="s">
        <v>12744</v>
      </c>
      <c r="B3158" s="151" t="s">
        <v>12745</v>
      </c>
      <c r="C3158" s="150" t="s">
        <v>8113</v>
      </c>
      <c r="D3158" s="153" t="s">
        <v>16</v>
      </c>
    </row>
    <row r="3159" spans="1:4">
      <c r="A3159" s="152" t="s">
        <v>12746</v>
      </c>
      <c r="B3159" s="151" t="s">
        <v>12747</v>
      </c>
      <c r="C3159" s="150" t="s">
        <v>8113</v>
      </c>
      <c r="D3159" s="153" t="s">
        <v>16</v>
      </c>
    </row>
    <row r="3160" spans="1:4">
      <c r="A3160" s="152" t="s">
        <v>12748</v>
      </c>
      <c r="B3160" s="151" t="s">
        <v>12749</v>
      </c>
      <c r="C3160" s="150" t="s">
        <v>8113</v>
      </c>
      <c r="D3160" s="153" t="s">
        <v>16</v>
      </c>
    </row>
    <row r="3161" spans="1:4">
      <c r="A3161" s="152" t="s">
        <v>12750</v>
      </c>
      <c r="B3161" s="151" t="s">
        <v>12751</v>
      </c>
      <c r="C3161" s="150" t="s">
        <v>8113</v>
      </c>
      <c r="D3161" s="153" t="s">
        <v>16</v>
      </c>
    </row>
    <row r="3162" spans="1:4">
      <c r="A3162" s="152" t="s">
        <v>12752</v>
      </c>
      <c r="B3162" s="151" t="s">
        <v>12753</v>
      </c>
      <c r="C3162" s="150" t="s">
        <v>8113</v>
      </c>
      <c r="D3162" s="153" t="s">
        <v>16</v>
      </c>
    </row>
    <row r="3163" spans="1:4">
      <c r="A3163" s="152" t="s">
        <v>12754</v>
      </c>
      <c r="B3163" s="151" t="s">
        <v>12755</v>
      </c>
      <c r="C3163" s="150" t="s">
        <v>8113</v>
      </c>
      <c r="D3163" s="153" t="s">
        <v>16</v>
      </c>
    </row>
    <row r="3164" spans="1:4">
      <c r="A3164" s="152" t="s">
        <v>12756</v>
      </c>
      <c r="B3164" s="151" t="s">
        <v>12757</v>
      </c>
      <c r="C3164" s="150" t="s">
        <v>8113</v>
      </c>
      <c r="D3164" s="153" t="s">
        <v>16</v>
      </c>
    </row>
    <row r="3165" spans="1:4">
      <c r="A3165" s="152" t="s">
        <v>12758</v>
      </c>
      <c r="B3165" s="151" t="s">
        <v>12759</v>
      </c>
      <c r="C3165" s="150" t="s">
        <v>8113</v>
      </c>
      <c r="D3165" s="153" t="s">
        <v>16</v>
      </c>
    </row>
    <row r="3166" spans="1:4">
      <c r="A3166" s="152" t="s">
        <v>12760</v>
      </c>
      <c r="B3166" s="151" t="s">
        <v>12761</v>
      </c>
      <c r="C3166" s="150" t="s">
        <v>8113</v>
      </c>
      <c r="D3166" s="153" t="s">
        <v>16</v>
      </c>
    </row>
    <row r="3167" spans="1:4">
      <c r="A3167" s="152" t="s">
        <v>12762</v>
      </c>
      <c r="B3167" s="151" t="s">
        <v>12763</v>
      </c>
      <c r="C3167" s="150" t="s">
        <v>8113</v>
      </c>
      <c r="D3167" s="153" t="s">
        <v>16</v>
      </c>
    </row>
    <row r="3168" spans="1:4">
      <c r="A3168" s="152" t="s">
        <v>12764</v>
      </c>
      <c r="B3168" s="151" t="s">
        <v>12765</v>
      </c>
      <c r="C3168" s="150" t="s">
        <v>8113</v>
      </c>
      <c r="D3168" s="153" t="s">
        <v>16</v>
      </c>
    </row>
    <row r="3169" spans="1:4">
      <c r="A3169" s="152" t="s">
        <v>12766</v>
      </c>
      <c r="B3169" s="151" t="s">
        <v>12767</v>
      </c>
      <c r="C3169" s="150" t="s">
        <v>8113</v>
      </c>
      <c r="D3169" s="153" t="s">
        <v>16</v>
      </c>
    </row>
    <row r="3170" spans="1:4">
      <c r="A3170" s="152" t="s">
        <v>12768</v>
      </c>
      <c r="B3170" s="151" t="s">
        <v>12769</v>
      </c>
      <c r="C3170" s="150" t="s">
        <v>8113</v>
      </c>
      <c r="D3170" s="153" t="s">
        <v>16</v>
      </c>
    </row>
    <row r="3171" spans="1:4">
      <c r="A3171" s="152" t="s">
        <v>12770</v>
      </c>
      <c r="B3171" s="151" t="s">
        <v>12771</v>
      </c>
      <c r="C3171" s="150" t="s">
        <v>8113</v>
      </c>
      <c r="D3171" s="153" t="s">
        <v>16</v>
      </c>
    </row>
    <row r="3172" spans="1:4">
      <c r="A3172" s="152" t="s">
        <v>12772</v>
      </c>
      <c r="B3172" s="151" t="s">
        <v>12773</v>
      </c>
      <c r="C3172" s="150" t="s">
        <v>160</v>
      </c>
      <c r="D3172" s="153" t="s">
        <v>16</v>
      </c>
    </row>
    <row r="3173" spans="1:4">
      <c r="A3173" s="152" t="s">
        <v>12774</v>
      </c>
      <c r="B3173" s="151" t="s">
        <v>12775</v>
      </c>
      <c r="C3173" s="150" t="s">
        <v>160</v>
      </c>
      <c r="D3173" s="153" t="s">
        <v>16</v>
      </c>
    </row>
    <row r="3174" spans="1:4">
      <c r="A3174" s="152" t="s">
        <v>12776</v>
      </c>
      <c r="B3174" s="151" t="s">
        <v>12777</v>
      </c>
      <c r="C3174" s="150" t="s">
        <v>160</v>
      </c>
      <c r="D3174" s="153" t="s">
        <v>16</v>
      </c>
    </row>
    <row r="3175" spans="1:4">
      <c r="A3175" s="152" t="s">
        <v>12778</v>
      </c>
      <c r="B3175" s="151" t="s">
        <v>12779</v>
      </c>
      <c r="C3175" s="150" t="s">
        <v>160</v>
      </c>
      <c r="D3175" s="153" t="s">
        <v>16</v>
      </c>
    </row>
    <row r="3176" spans="1:4">
      <c r="A3176" s="152" t="s">
        <v>12780</v>
      </c>
      <c r="B3176" s="151" t="s">
        <v>12781</v>
      </c>
      <c r="C3176" s="150" t="s">
        <v>8113</v>
      </c>
      <c r="D3176" s="153" t="s">
        <v>16</v>
      </c>
    </row>
    <row r="3177" spans="1:4">
      <c r="A3177" s="152" t="s">
        <v>12782</v>
      </c>
      <c r="B3177" s="151" t="s">
        <v>12783</v>
      </c>
      <c r="C3177" s="150" t="s">
        <v>269</v>
      </c>
      <c r="D3177" s="153" t="s">
        <v>16</v>
      </c>
    </row>
    <row r="3178" spans="1:4">
      <c r="A3178" s="152" t="s">
        <v>12784</v>
      </c>
      <c r="B3178" s="151" t="s">
        <v>12785</v>
      </c>
      <c r="C3178" s="150" t="s">
        <v>8113</v>
      </c>
      <c r="D3178" s="153" t="s">
        <v>16</v>
      </c>
    </row>
    <row r="3179" spans="1:4">
      <c r="A3179" s="152" t="s">
        <v>12786</v>
      </c>
      <c r="B3179" s="151" t="s">
        <v>12787</v>
      </c>
      <c r="C3179" s="150" t="s">
        <v>8113</v>
      </c>
      <c r="D3179" s="153" t="s">
        <v>16</v>
      </c>
    </row>
    <row r="3180" spans="1:4">
      <c r="A3180" s="152" t="s">
        <v>12788</v>
      </c>
      <c r="B3180" s="151" t="s">
        <v>12789</v>
      </c>
      <c r="C3180" s="150" t="s">
        <v>8113</v>
      </c>
      <c r="D3180" s="153" t="s">
        <v>16</v>
      </c>
    </row>
    <row r="3181" spans="1:4">
      <c r="A3181" s="152" t="s">
        <v>12790</v>
      </c>
      <c r="B3181" s="151" t="s">
        <v>12791</v>
      </c>
      <c r="C3181" s="150" t="s">
        <v>8113</v>
      </c>
      <c r="D3181" s="153" t="s">
        <v>16</v>
      </c>
    </row>
    <row r="3182" spans="1:4">
      <c r="A3182" s="152" t="s">
        <v>12792</v>
      </c>
      <c r="B3182" s="151" t="s">
        <v>12793</v>
      </c>
      <c r="C3182" s="150" t="s">
        <v>8113</v>
      </c>
      <c r="D3182" s="153" t="s">
        <v>16</v>
      </c>
    </row>
    <row r="3183" spans="1:4">
      <c r="A3183" s="152" t="s">
        <v>12794</v>
      </c>
      <c r="B3183" s="151" t="s">
        <v>12795</v>
      </c>
      <c r="C3183" s="150" t="s">
        <v>8113</v>
      </c>
      <c r="D3183" s="153" t="s">
        <v>16</v>
      </c>
    </row>
    <row r="3184" spans="1:4">
      <c r="A3184" s="152" t="s">
        <v>12796</v>
      </c>
      <c r="B3184" s="151" t="s">
        <v>12797</v>
      </c>
      <c r="C3184" s="150" t="s">
        <v>8113</v>
      </c>
      <c r="D3184" s="153" t="s">
        <v>16</v>
      </c>
    </row>
    <row r="3185" spans="1:4">
      <c r="A3185" s="152" t="s">
        <v>12798</v>
      </c>
      <c r="B3185" s="151" t="s">
        <v>12799</v>
      </c>
      <c r="C3185" s="150" t="s">
        <v>8113</v>
      </c>
      <c r="D3185" s="153" t="s">
        <v>16</v>
      </c>
    </row>
    <row r="3186" spans="1:4">
      <c r="A3186" s="152" t="s">
        <v>12800</v>
      </c>
      <c r="B3186" s="151" t="s">
        <v>12801</v>
      </c>
      <c r="C3186" s="150" t="s">
        <v>8113</v>
      </c>
      <c r="D3186" s="153" t="s">
        <v>16</v>
      </c>
    </row>
    <row r="3187" spans="1:4">
      <c r="A3187" s="152" t="s">
        <v>12802</v>
      </c>
      <c r="B3187" s="151" t="s">
        <v>12803</v>
      </c>
      <c r="C3187" s="150" t="s">
        <v>8113</v>
      </c>
      <c r="D3187" s="153" t="s">
        <v>16</v>
      </c>
    </row>
    <row r="3188" spans="1:4">
      <c r="A3188" s="152" t="s">
        <v>12804</v>
      </c>
      <c r="B3188" s="151" t="s">
        <v>12805</v>
      </c>
      <c r="C3188" s="150" t="s">
        <v>8113</v>
      </c>
      <c r="D3188" s="153" t="s">
        <v>16</v>
      </c>
    </row>
    <row r="3189" spans="1:4">
      <c r="A3189" s="152" t="s">
        <v>12806</v>
      </c>
      <c r="B3189" s="151" t="s">
        <v>12807</v>
      </c>
      <c r="C3189" s="150" t="s">
        <v>8113</v>
      </c>
      <c r="D3189" s="153" t="s">
        <v>16</v>
      </c>
    </row>
    <row r="3190" spans="1:4">
      <c r="A3190" s="152" t="s">
        <v>12808</v>
      </c>
      <c r="B3190" s="151" t="s">
        <v>12809</v>
      </c>
      <c r="C3190" s="150" t="s">
        <v>8113</v>
      </c>
      <c r="D3190" s="153" t="s">
        <v>16</v>
      </c>
    </row>
    <row r="3191" spans="1:4">
      <c r="A3191" s="152" t="s">
        <v>12810</v>
      </c>
      <c r="B3191" s="151" t="s">
        <v>12811</v>
      </c>
      <c r="C3191" s="150" t="s">
        <v>8113</v>
      </c>
      <c r="D3191" s="153" t="s">
        <v>16</v>
      </c>
    </row>
    <row r="3192" spans="1:4">
      <c r="A3192" s="152" t="s">
        <v>12812</v>
      </c>
      <c r="B3192" s="151" t="s">
        <v>12813</v>
      </c>
      <c r="C3192" s="150" t="s">
        <v>8113</v>
      </c>
      <c r="D3192" s="153" t="s">
        <v>16</v>
      </c>
    </row>
    <row r="3193" spans="1:4">
      <c r="A3193" s="152" t="s">
        <v>12814</v>
      </c>
      <c r="B3193" s="151" t="s">
        <v>12815</v>
      </c>
      <c r="C3193" s="150" t="s">
        <v>8113</v>
      </c>
      <c r="D3193" s="153" t="s">
        <v>16</v>
      </c>
    </row>
    <row r="3194" spans="1:4">
      <c r="A3194" s="152" t="s">
        <v>12816</v>
      </c>
      <c r="B3194" s="151" t="s">
        <v>12817</v>
      </c>
      <c r="C3194" s="150" t="s">
        <v>8113</v>
      </c>
      <c r="D3194" s="153" t="s">
        <v>16</v>
      </c>
    </row>
    <row r="3195" spans="1:4">
      <c r="A3195" s="152" t="s">
        <v>12818</v>
      </c>
      <c r="B3195" s="151" t="s">
        <v>12819</v>
      </c>
      <c r="C3195" s="150" t="s">
        <v>8113</v>
      </c>
      <c r="D3195" s="153" t="s">
        <v>16</v>
      </c>
    </row>
    <row r="3196" spans="1:4">
      <c r="A3196" s="152" t="s">
        <v>12820</v>
      </c>
      <c r="B3196" s="151" t="s">
        <v>12821</v>
      </c>
      <c r="C3196" s="150" t="s">
        <v>8113</v>
      </c>
      <c r="D3196" s="153" t="s">
        <v>16</v>
      </c>
    </row>
    <row r="3197" spans="1:4">
      <c r="A3197" s="152" t="s">
        <v>12822</v>
      </c>
      <c r="B3197" s="151" t="s">
        <v>12823</v>
      </c>
      <c r="C3197" s="150" t="s">
        <v>8113</v>
      </c>
      <c r="D3197" s="153" t="s">
        <v>16</v>
      </c>
    </row>
    <row r="3198" spans="1:4">
      <c r="A3198" s="152" t="s">
        <v>12824</v>
      </c>
      <c r="B3198" s="151" t="s">
        <v>12825</v>
      </c>
      <c r="C3198" s="150" t="s">
        <v>8113</v>
      </c>
      <c r="D3198" s="153" t="s">
        <v>16</v>
      </c>
    </row>
    <row r="3199" spans="1:4">
      <c r="A3199" s="152" t="s">
        <v>12826</v>
      </c>
      <c r="B3199" s="151" t="s">
        <v>12827</v>
      </c>
      <c r="C3199" s="150" t="s">
        <v>8113</v>
      </c>
      <c r="D3199" s="153" t="s">
        <v>16</v>
      </c>
    </row>
    <row r="3200" spans="1:4">
      <c r="A3200" s="152" t="s">
        <v>12828</v>
      </c>
      <c r="B3200" s="151" t="s">
        <v>12829</v>
      </c>
      <c r="C3200" s="150" t="s">
        <v>8113</v>
      </c>
      <c r="D3200" s="153" t="s">
        <v>16</v>
      </c>
    </row>
    <row r="3201" spans="1:4">
      <c r="A3201" s="152" t="s">
        <v>12830</v>
      </c>
      <c r="B3201" s="151" t="s">
        <v>12831</v>
      </c>
      <c r="C3201" s="150" t="s">
        <v>8113</v>
      </c>
      <c r="D3201" s="153" t="s">
        <v>16</v>
      </c>
    </row>
    <row r="3202" spans="1:4">
      <c r="A3202" s="152" t="s">
        <v>12832</v>
      </c>
      <c r="B3202" s="151" t="s">
        <v>12833</v>
      </c>
      <c r="C3202" s="150" t="s">
        <v>8113</v>
      </c>
      <c r="D3202" s="153" t="s">
        <v>16</v>
      </c>
    </row>
    <row r="3203" spans="1:4">
      <c r="A3203" s="152" t="s">
        <v>12834</v>
      </c>
      <c r="B3203" s="151" t="s">
        <v>12835</v>
      </c>
      <c r="C3203" s="150" t="s">
        <v>8113</v>
      </c>
      <c r="D3203" s="153" t="s">
        <v>16</v>
      </c>
    </row>
    <row r="3204" spans="1:4">
      <c r="A3204" s="152" t="s">
        <v>12836</v>
      </c>
      <c r="B3204" s="151" t="s">
        <v>12837</v>
      </c>
      <c r="C3204" s="150" t="s">
        <v>8113</v>
      </c>
      <c r="D3204" s="153" t="s">
        <v>16</v>
      </c>
    </row>
    <row r="3205" spans="1:4">
      <c r="A3205" s="152" t="s">
        <v>12838</v>
      </c>
      <c r="B3205" s="151" t="s">
        <v>12839</v>
      </c>
      <c r="C3205" s="150" t="s">
        <v>8113</v>
      </c>
      <c r="D3205" s="153" t="s">
        <v>16</v>
      </c>
    </row>
    <row r="3206" spans="1:4">
      <c r="A3206" s="152" t="s">
        <v>12840</v>
      </c>
      <c r="B3206" s="151" t="s">
        <v>12841</v>
      </c>
      <c r="C3206" s="150" t="s">
        <v>8113</v>
      </c>
      <c r="D3206" s="153" t="s">
        <v>16</v>
      </c>
    </row>
    <row r="3207" spans="1:4">
      <c r="A3207" s="152" t="s">
        <v>12842</v>
      </c>
      <c r="B3207" s="151" t="s">
        <v>12843</v>
      </c>
      <c r="C3207" s="150" t="s">
        <v>8113</v>
      </c>
      <c r="D3207" s="153" t="s">
        <v>16</v>
      </c>
    </row>
    <row r="3208" spans="1:4">
      <c r="A3208" s="152" t="s">
        <v>12844</v>
      </c>
      <c r="B3208" s="151" t="s">
        <v>12845</v>
      </c>
      <c r="C3208" s="150" t="s">
        <v>8113</v>
      </c>
      <c r="D3208" s="153" t="s">
        <v>16</v>
      </c>
    </row>
    <row r="3209" spans="1:4">
      <c r="A3209" s="152" t="s">
        <v>12846</v>
      </c>
      <c r="B3209" s="151" t="s">
        <v>12847</v>
      </c>
      <c r="C3209" s="150" t="s">
        <v>8113</v>
      </c>
      <c r="D3209" s="153" t="s">
        <v>16</v>
      </c>
    </row>
    <row r="3210" spans="1:4">
      <c r="A3210" s="152" t="s">
        <v>12848</v>
      </c>
      <c r="B3210" s="151" t="s">
        <v>12849</v>
      </c>
      <c r="C3210" s="150" t="s">
        <v>8113</v>
      </c>
      <c r="D3210" s="153" t="s">
        <v>16</v>
      </c>
    </row>
    <row r="3211" spans="1:4">
      <c r="A3211" s="152" t="s">
        <v>12850</v>
      </c>
      <c r="B3211" s="151" t="s">
        <v>12851</v>
      </c>
      <c r="C3211" s="150" t="s">
        <v>8113</v>
      </c>
      <c r="D3211" s="153" t="s">
        <v>16</v>
      </c>
    </row>
    <row r="3212" spans="1:4">
      <c r="A3212" s="152" t="s">
        <v>12852</v>
      </c>
      <c r="B3212" s="151" t="s">
        <v>12853</v>
      </c>
      <c r="C3212" s="150" t="s">
        <v>8113</v>
      </c>
      <c r="D3212" s="153" t="s">
        <v>16</v>
      </c>
    </row>
    <row r="3213" spans="1:4">
      <c r="A3213" s="152" t="s">
        <v>12854</v>
      </c>
      <c r="B3213" s="151" t="s">
        <v>12855</v>
      </c>
      <c r="C3213" s="150" t="s">
        <v>8113</v>
      </c>
      <c r="D3213" s="153" t="s">
        <v>16</v>
      </c>
    </row>
    <row r="3214" spans="1:4">
      <c r="A3214" s="152" t="s">
        <v>12856</v>
      </c>
      <c r="B3214" s="151" t="s">
        <v>12857</v>
      </c>
      <c r="C3214" s="150" t="s">
        <v>8113</v>
      </c>
      <c r="D3214" s="153" t="s">
        <v>16</v>
      </c>
    </row>
    <row r="3215" spans="1:4">
      <c r="A3215" s="152" t="s">
        <v>12858</v>
      </c>
      <c r="B3215" s="151" t="s">
        <v>12859</v>
      </c>
      <c r="C3215" s="150" t="s">
        <v>8113</v>
      </c>
      <c r="D3215" s="153" t="s">
        <v>16</v>
      </c>
    </row>
    <row r="3216" spans="1:4">
      <c r="A3216" s="152" t="s">
        <v>12860</v>
      </c>
      <c r="B3216" s="151" t="s">
        <v>12861</v>
      </c>
      <c r="C3216" s="150" t="s">
        <v>8113</v>
      </c>
      <c r="D3216" s="153" t="s">
        <v>16</v>
      </c>
    </row>
    <row r="3217" spans="1:4">
      <c r="A3217" s="152" t="s">
        <v>12862</v>
      </c>
      <c r="B3217" s="151" t="s">
        <v>12863</v>
      </c>
      <c r="C3217" s="150" t="s">
        <v>8113</v>
      </c>
      <c r="D3217" s="153" t="s">
        <v>16</v>
      </c>
    </row>
    <row r="3218" spans="1:4">
      <c r="A3218" s="152" t="s">
        <v>12864</v>
      </c>
      <c r="B3218" s="151" t="s">
        <v>12865</v>
      </c>
      <c r="C3218" s="150" t="s">
        <v>8113</v>
      </c>
      <c r="D3218" s="153" t="s">
        <v>16</v>
      </c>
    </row>
    <row r="3219" spans="1:4">
      <c r="A3219" s="152" t="s">
        <v>12866</v>
      </c>
      <c r="B3219" s="151" t="s">
        <v>12867</v>
      </c>
      <c r="C3219" s="150" t="s">
        <v>8113</v>
      </c>
      <c r="D3219" s="153" t="s">
        <v>16</v>
      </c>
    </row>
    <row r="3220" spans="1:4">
      <c r="A3220" s="152" t="s">
        <v>12868</v>
      </c>
      <c r="B3220" s="151" t="s">
        <v>12869</v>
      </c>
      <c r="C3220" s="150" t="s">
        <v>8113</v>
      </c>
      <c r="D3220" s="153" t="s">
        <v>16</v>
      </c>
    </row>
    <row r="3221" spans="1:4">
      <c r="A3221" s="152" t="s">
        <v>12870</v>
      </c>
      <c r="B3221" s="151" t="s">
        <v>12871</v>
      </c>
      <c r="C3221" s="150" t="s">
        <v>8113</v>
      </c>
      <c r="D3221" s="153" t="s">
        <v>16</v>
      </c>
    </row>
    <row r="3222" spans="1:4">
      <c r="A3222" s="152" t="s">
        <v>12872</v>
      </c>
      <c r="B3222" s="151" t="s">
        <v>12873</v>
      </c>
      <c r="C3222" s="150" t="s">
        <v>8113</v>
      </c>
      <c r="D3222" s="153" t="s">
        <v>16</v>
      </c>
    </row>
    <row r="3223" spans="1:4">
      <c r="A3223" s="152" t="s">
        <v>12874</v>
      </c>
      <c r="B3223" s="151" t="s">
        <v>12875</v>
      </c>
      <c r="C3223" s="150" t="s">
        <v>8113</v>
      </c>
      <c r="D3223" s="153" t="s">
        <v>16</v>
      </c>
    </row>
    <row r="3224" spans="1:4">
      <c r="A3224" s="152" t="s">
        <v>12876</v>
      </c>
      <c r="B3224" s="151" t="s">
        <v>12877</v>
      </c>
      <c r="C3224" s="150" t="s">
        <v>8113</v>
      </c>
      <c r="D3224" s="153" t="s">
        <v>16</v>
      </c>
    </row>
    <row r="3225" spans="1:4">
      <c r="A3225" s="152" t="s">
        <v>12878</v>
      </c>
      <c r="B3225" s="151" t="s">
        <v>12879</v>
      </c>
      <c r="C3225" s="150" t="s">
        <v>8113</v>
      </c>
      <c r="D3225" s="153" t="s">
        <v>16</v>
      </c>
    </row>
    <row r="3226" spans="1:4">
      <c r="A3226" s="152" t="s">
        <v>12880</v>
      </c>
      <c r="B3226" s="151" t="s">
        <v>12881</v>
      </c>
      <c r="C3226" s="150" t="s">
        <v>8113</v>
      </c>
      <c r="D3226" s="153" t="s">
        <v>16</v>
      </c>
    </row>
    <row r="3227" spans="1:4">
      <c r="A3227" s="152" t="s">
        <v>12882</v>
      </c>
      <c r="B3227" s="151" t="s">
        <v>12883</v>
      </c>
      <c r="C3227" s="150" t="s">
        <v>8113</v>
      </c>
      <c r="D3227" s="153" t="s">
        <v>16</v>
      </c>
    </row>
    <row r="3228" spans="1:4">
      <c r="A3228" s="152" t="s">
        <v>12884</v>
      </c>
      <c r="B3228" s="151" t="s">
        <v>12885</v>
      </c>
      <c r="C3228" s="150" t="s">
        <v>8113</v>
      </c>
      <c r="D3228" s="153" t="s">
        <v>16</v>
      </c>
    </row>
    <row r="3229" spans="1:4">
      <c r="A3229" s="152" t="s">
        <v>12886</v>
      </c>
      <c r="B3229" s="151" t="s">
        <v>12887</v>
      </c>
      <c r="C3229" s="150" t="s">
        <v>8113</v>
      </c>
      <c r="D3229" s="153" t="s">
        <v>16</v>
      </c>
    </row>
    <row r="3230" spans="1:4">
      <c r="A3230" s="152" t="s">
        <v>12888</v>
      </c>
      <c r="B3230" s="151" t="s">
        <v>12889</v>
      </c>
      <c r="C3230" s="150" t="s">
        <v>8113</v>
      </c>
      <c r="D3230" s="153" t="s">
        <v>16</v>
      </c>
    </row>
    <row r="3231" spans="1:4">
      <c r="A3231" s="152" t="s">
        <v>12890</v>
      </c>
      <c r="B3231" s="151" t="s">
        <v>12891</v>
      </c>
      <c r="C3231" s="150" t="s">
        <v>8113</v>
      </c>
      <c r="D3231" s="153" t="s">
        <v>16</v>
      </c>
    </row>
    <row r="3232" spans="1:4">
      <c r="A3232" s="152" t="s">
        <v>12892</v>
      </c>
      <c r="B3232" s="151" t="s">
        <v>12893</v>
      </c>
      <c r="C3232" s="150" t="s">
        <v>8113</v>
      </c>
      <c r="D3232" s="153" t="s">
        <v>16</v>
      </c>
    </row>
    <row r="3233" spans="1:4">
      <c r="A3233" s="152" t="s">
        <v>12894</v>
      </c>
      <c r="B3233" s="151" t="s">
        <v>12895</v>
      </c>
      <c r="C3233" s="150" t="s">
        <v>8113</v>
      </c>
      <c r="D3233" s="153" t="s">
        <v>16</v>
      </c>
    </row>
    <row r="3234" spans="1:4">
      <c r="A3234" s="152" t="s">
        <v>12896</v>
      </c>
      <c r="B3234" s="151" t="s">
        <v>12897</v>
      </c>
      <c r="C3234" s="150" t="s">
        <v>8113</v>
      </c>
      <c r="D3234" s="153" t="s">
        <v>16</v>
      </c>
    </row>
    <row r="3235" spans="1:4">
      <c r="A3235" s="152" t="s">
        <v>12898</v>
      </c>
      <c r="B3235" s="151" t="s">
        <v>12899</v>
      </c>
      <c r="C3235" s="150" t="s">
        <v>8113</v>
      </c>
      <c r="D3235" s="153" t="s">
        <v>16</v>
      </c>
    </row>
    <row r="3236" spans="1:4">
      <c r="A3236" s="152" t="s">
        <v>12900</v>
      </c>
      <c r="B3236" s="151" t="s">
        <v>12901</v>
      </c>
      <c r="C3236" s="150" t="s">
        <v>8113</v>
      </c>
      <c r="D3236" s="153" t="s">
        <v>16</v>
      </c>
    </row>
    <row r="3237" spans="1:4">
      <c r="A3237" s="152" t="s">
        <v>12902</v>
      </c>
      <c r="B3237" s="151" t="s">
        <v>12903</v>
      </c>
      <c r="C3237" s="150" t="s">
        <v>8113</v>
      </c>
      <c r="D3237" s="153" t="s">
        <v>16</v>
      </c>
    </row>
    <row r="3238" spans="1:4">
      <c r="A3238" s="152" t="s">
        <v>12904</v>
      </c>
      <c r="B3238" s="151" t="s">
        <v>12905</v>
      </c>
      <c r="C3238" s="150" t="s">
        <v>8113</v>
      </c>
      <c r="D3238" s="153" t="s">
        <v>16</v>
      </c>
    </row>
    <row r="3239" spans="1:4">
      <c r="A3239" s="152" t="s">
        <v>12906</v>
      </c>
      <c r="B3239" s="151" t="s">
        <v>12907</v>
      </c>
      <c r="C3239" s="150" t="s">
        <v>8113</v>
      </c>
      <c r="D3239" s="153" t="s">
        <v>16</v>
      </c>
    </row>
    <row r="3240" spans="1:4">
      <c r="A3240" s="152" t="s">
        <v>12908</v>
      </c>
      <c r="B3240" s="151" t="s">
        <v>12909</v>
      </c>
      <c r="C3240" s="150" t="s">
        <v>8113</v>
      </c>
      <c r="D3240" s="153" t="s">
        <v>16</v>
      </c>
    </row>
    <row r="3241" spans="1:4">
      <c r="A3241" s="152" t="s">
        <v>12910</v>
      </c>
      <c r="B3241" s="151" t="s">
        <v>12911</v>
      </c>
      <c r="C3241" s="150" t="s">
        <v>269</v>
      </c>
      <c r="D3241" s="153" t="s">
        <v>16</v>
      </c>
    </row>
    <row r="3242" spans="1:4">
      <c r="A3242" s="152" t="s">
        <v>12912</v>
      </c>
      <c r="B3242" s="151" t="s">
        <v>12913</v>
      </c>
      <c r="C3242" s="150" t="s">
        <v>8113</v>
      </c>
      <c r="D3242" s="153" t="s">
        <v>16</v>
      </c>
    </row>
    <row r="3243" spans="1:4">
      <c r="A3243" s="152" t="s">
        <v>12914</v>
      </c>
      <c r="B3243" s="151" t="s">
        <v>12915</v>
      </c>
      <c r="C3243" s="150" t="s">
        <v>8113</v>
      </c>
      <c r="D3243" s="153" t="s">
        <v>16</v>
      </c>
    </row>
    <row r="3244" spans="1:4">
      <c r="A3244" s="152" t="s">
        <v>12916</v>
      </c>
      <c r="B3244" s="151" t="s">
        <v>12917</v>
      </c>
      <c r="C3244" s="150" t="s">
        <v>8113</v>
      </c>
      <c r="D3244" s="153" t="s">
        <v>16</v>
      </c>
    </row>
    <row r="3245" spans="1:4">
      <c r="A3245" s="152" t="s">
        <v>12918</v>
      </c>
      <c r="B3245" s="151" t="s">
        <v>12919</v>
      </c>
      <c r="C3245" s="150" t="s">
        <v>8113</v>
      </c>
      <c r="D3245" s="153" t="s">
        <v>16</v>
      </c>
    </row>
    <row r="3246" spans="1:4">
      <c r="A3246" s="152" t="s">
        <v>12920</v>
      </c>
      <c r="B3246" s="151" t="s">
        <v>12921</v>
      </c>
      <c r="C3246" s="150" t="s">
        <v>269</v>
      </c>
      <c r="D3246" s="153" t="s">
        <v>16</v>
      </c>
    </row>
    <row r="3247" spans="1:4">
      <c r="A3247" s="152" t="s">
        <v>12922</v>
      </c>
      <c r="B3247" s="151" t="s">
        <v>12923</v>
      </c>
      <c r="C3247" s="150" t="s">
        <v>269</v>
      </c>
      <c r="D3247" s="153" t="s">
        <v>16</v>
      </c>
    </row>
    <row r="3248" spans="1:4">
      <c r="A3248" s="152" t="s">
        <v>12924</v>
      </c>
      <c r="B3248" s="151" t="s">
        <v>12925</v>
      </c>
      <c r="C3248" s="150" t="s">
        <v>8113</v>
      </c>
      <c r="D3248" s="153" t="s">
        <v>16</v>
      </c>
    </row>
    <row r="3249" spans="1:4">
      <c r="A3249" s="152" t="s">
        <v>12926</v>
      </c>
      <c r="B3249" s="151" t="s">
        <v>12927</v>
      </c>
      <c r="C3249" s="150" t="s">
        <v>8113</v>
      </c>
      <c r="D3249" s="153" t="s">
        <v>16</v>
      </c>
    </row>
    <row r="3250" spans="1:4">
      <c r="A3250" s="152" t="s">
        <v>12928</v>
      </c>
      <c r="B3250" s="151" t="s">
        <v>12929</v>
      </c>
      <c r="C3250" s="150" t="s">
        <v>8113</v>
      </c>
      <c r="D3250" s="153" t="s">
        <v>16</v>
      </c>
    </row>
    <row r="3251" spans="1:4">
      <c r="A3251" s="152" t="s">
        <v>12930</v>
      </c>
      <c r="B3251" s="151" t="s">
        <v>12931</v>
      </c>
      <c r="C3251" s="150" t="s">
        <v>8113</v>
      </c>
      <c r="D3251" s="153" t="s">
        <v>16</v>
      </c>
    </row>
    <row r="3252" spans="1:4">
      <c r="A3252" s="152" t="s">
        <v>12932</v>
      </c>
      <c r="B3252" s="151" t="s">
        <v>12933</v>
      </c>
      <c r="C3252" s="150" t="s">
        <v>8113</v>
      </c>
      <c r="D3252" s="153" t="s">
        <v>16</v>
      </c>
    </row>
    <row r="3253" spans="1:4">
      <c r="A3253" s="152" t="s">
        <v>12934</v>
      </c>
      <c r="B3253" s="151" t="s">
        <v>12935</v>
      </c>
      <c r="C3253" s="150" t="s">
        <v>8113</v>
      </c>
      <c r="D3253" s="153" t="s">
        <v>16</v>
      </c>
    </row>
    <row r="3254" spans="1:4">
      <c r="A3254" s="152" t="s">
        <v>12936</v>
      </c>
      <c r="B3254" s="151" t="s">
        <v>12937</v>
      </c>
      <c r="C3254" s="150" t="s">
        <v>8113</v>
      </c>
      <c r="D3254" s="153" t="s">
        <v>16</v>
      </c>
    </row>
    <row r="3255" spans="1:4">
      <c r="A3255" s="152" t="s">
        <v>12938</v>
      </c>
      <c r="B3255" s="151" t="s">
        <v>12939</v>
      </c>
      <c r="C3255" s="150" t="s">
        <v>8113</v>
      </c>
      <c r="D3255" s="153" t="s">
        <v>16</v>
      </c>
    </row>
    <row r="3256" spans="1:4">
      <c r="A3256" s="152" t="s">
        <v>12940</v>
      </c>
      <c r="B3256" s="151" t="s">
        <v>12941</v>
      </c>
      <c r="C3256" s="150" t="s">
        <v>8113</v>
      </c>
      <c r="D3256" s="153" t="s">
        <v>16</v>
      </c>
    </row>
    <row r="3257" spans="1:4">
      <c r="A3257" s="152" t="s">
        <v>12942</v>
      </c>
      <c r="B3257" s="151" t="s">
        <v>12943</v>
      </c>
      <c r="C3257" s="150" t="s">
        <v>8113</v>
      </c>
      <c r="D3257" s="153" t="s">
        <v>16</v>
      </c>
    </row>
    <row r="3258" spans="1:4">
      <c r="A3258" s="152" t="s">
        <v>12944</v>
      </c>
      <c r="B3258" s="151" t="s">
        <v>12945</v>
      </c>
      <c r="C3258" s="150" t="s">
        <v>8113</v>
      </c>
      <c r="D3258" s="153" t="s">
        <v>16</v>
      </c>
    </row>
    <row r="3259" spans="1:4">
      <c r="A3259" s="152">
        <v>250</v>
      </c>
      <c r="B3259" s="151" t="s">
        <v>15764</v>
      </c>
      <c r="D3259" s="153" t="s">
        <v>16</v>
      </c>
    </row>
    <row r="3260" spans="1:4">
      <c r="A3260" s="152" t="s">
        <v>12946</v>
      </c>
      <c r="B3260" s="151" t="s">
        <v>12947</v>
      </c>
      <c r="C3260" s="150" t="s">
        <v>160</v>
      </c>
      <c r="D3260" s="153" t="s">
        <v>16</v>
      </c>
    </row>
    <row r="3261" spans="1:4">
      <c r="A3261" s="152" t="s">
        <v>12948</v>
      </c>
      <c r="B3261" s="151" t="s">
        <v>12949</v>
      </c>
      <c r="C3261" s="150" t="s">
        <v>160</v>
      </c>
      <c r="D3261" s="153" t="s">
        <v>16</v>
      </c>
    </row>
    <row r="3262" spans="1:4">
      <c r="A3262" s="152" t="s">
        <v>12950</v>
      </c>
      <c r="B3262" s="151" t="s">
        <v>12951</v>
      </c>
      <c r="C3262" s="150" t="s">
        <v>160</v>
      </c>
      <c r="D3262" s="153" t="s">
        <v>16</v>
      </c>
    </row>
    <row r="3263" spans="1:4">
      <c r="A3263" s="152" t="s">
        <v>12952</v>
      </c>
      <c r="B3263" s="151" t="s">
        <v>12953</v>
      </c>
      <c r="C3263" s="150" t="s">
        <v>160</v>
      </c>
      <c r="D3263" s="153" t="s">
        <v>16</v>
      </c>
    </row>
    <row r="3264" spans="1:4">
      <c r="A3264" s="152" t="s">
        <v>12954</v>
      </c>
      <c r="B3264" s="151" t="s">
        <v>12955</v>
      </c>
      <c r="C3264" s="150" t="s">
        <v>160</v>
      </c>
      <c r="D3264" s="153" t="s">
        <v>16</v>
      </c>
    </row>
    <row r="3265" spans="1:4">
      <c r="A3265" s="152" t="s">
        <v>12956</v>
      </c>
      <c r="B3265" s="151" t="s">
        <v>12957</v>
      </c>
      <c r="C3265" s="150" t="s">
        <v>145</v>
      </c>
      <c r="D3265" s="153" t="s">
        <v>16</v>
      </c>
    </row>
    <row r="3266" spans="1:4">
      <c r="A3266" s="152" t="s">
        <v>12958</v>
      </c>
      <c r="B3266" s="151" t="s">
        <v>12959</v>
      </c>
      <c r="C3266" s="150" t="s">
        <v>160</v>
      </c>
      <c r="D3266" s="153" t="s">
        <v>16</v>
      </c>
    </row>
    <row r="3267" spans="1:4">
      <c r="A3267" s="152" t="s">
        <v>12960</v>
      </c>
      <c r="B3267" s="151" t="s">
        <v>12961</v>
      </c>
      <c r="C3267" s="150" t="s">
        <v>145</v>
      </c>
      <c r="D3267" s="153" t="s">
        <v>16</v>
      </c>
    </row>
    <row r="3268" spans="1:4">
      <c r="A3268" s="152" t="s">
        <v>12962</v>
      </c>
      <c r="B3268" s="151" t="s">
        <v>12963</v>
      </c>
      <c r="C3268" s="150" t="s">
        <v>160</v>
      </c>
      <c r="D3268" s="153" t="s">
        <v>16</v>
      </c>
    </row>
    <row r="3269" spans="1:4">
      <c r="A3269" s="152" t="s">
        <v>12964</v>
      </c>
      <c r="B3269" s="151" t="s">
        <v>12965</v>
      </c>
      <c r="C3269" s="150" t="s">
        <v>145</v>
      </c>
      <c r="D3269" s="153" t="s">
        <v>16</v>
      </c>
    </row>
    <row r="3270" spans="1:4">
      <c r="A3270" s="152" t="s">
        <v>12966</v>
      </c>
      <c r="B3270" s="151" t="s">
        <v>12967</v>
      </c>
      <c r="C3270" s="150" t="s">
        <v>160</v>
      </c>
      <c r="D3270" s="153" t="s">
        <v>16</v>
      </c>
    </row>
    <row r="3271" spans="1:4">
      <c r="A3271" s="152" t="s">
        <v>12968</v>
      </c>
      <c r="B3271" s="151" t="s">
        <v>12969</v>
      </c>
      <c r="C3271" s="150" t="s">
        <v>145</v>
      </c>
      <c r="D3271" s="153" t="s">
        <v>16</v>
      </c>
    </row>
    <row r="3272" spans="1:4">
      <c r="A3272" s="152" t="s">
        <v>12970</v>
      </c>
      <c r="B3272" s="151" t="s">
        <v>12971</v>
      </c>
      <c r="C3272" s="150" t="s">
        <v>160</v>
      </c>
      <c r="D3272" s="153" t="s">
        <v>16</v>
      </c>
    </row>
    <row r="3273" spans="1:4">
      <c r="A3273" s="152" t="s">
        <v>12972</v>
      </c>
      <c r="B3273" s="151" t="s">
        <v>12973</v>
      </c>
      <c r="C3273" s="150" t="s">
        <v>145</v>
      </c>
      <c r="D3273" s="153" t="s">
        <v>16</v>
      </c>
    </row>
    <row r="3274" spans="1:4">
      <c r="A3274" s="152" t="s">
        <v>12974</v>
      </c>
      <c r="B3274" s="151" t="s">
        <v>12975</v>
      </c>
      <c r="C3274" s="150" t="s">
        <v>160</v>
      </c>
      <c r="D3274" s="153" t="s">
        <v>16</v>
      </c>
    </row>
    <row r="3275" spans="1:4">
      <c r="A3275" s="152" t="s">
        <v>12976</v>
      </c>
      <c r="B3275" s="151" t="s">
        <v>12977</v>
      </c>
      <c r="C3275" s="150" t="s">
        <v>145</v>
      </c>
      <c r="D3275" s="153" t="s">
        <v>16</v>
      </c>
    </row>
    <row r="3276" spans="1:4">
      <c r="A3276" s="152" t="s">
        <v>12978</v>
      </c>
      <c r="B3276" s="151" t="s">
        <v>12979</v>
      </c>
      <c r="C3276" s="150" t="s">
        <v>160</v>
      </c>
      <c r="D3276" s="153" t="s">
        <v>16</v>
      </c>
    </row>
    <row r="3277" spans="1:4">
      <c r="A3277" s="152" t="s">
        <v>12980</v>
      </c>
      <c r="B3277" s="151" t="s">
        <v>12981</v>
      </c>
      <c r="C3277" s="150" t="s">
        <v>145</v>
      </c>
      <c r="D3277" s="153" t="s">
        <v>16</v>
      </c>
    </row>
    <row r="3278" spans="1:4">
      <c r="A3278" s="152" t="s">
        <v>12982</v>
      </c>
      <c r="B3278" s="151" t="s">
        <v>12983</v>
      </c>
      <c r="C3278" s="150" t="s">
        <v>160</v>
      </c>
      <c r="D3278" s="153" t="s">
        <v>16</v>
      </c>
    </row>
    <row r="3279" spans="1:4">
      <c r="A3279" s="152" t="s">
        <v>12984</v>
      </c>
      <c r="B3279" s="151" t="s">
        <v>12985</v>
      </c>
      <c r="C3279" s="150" t="s">
        <v>145</v>
      </c>
      <c r="D3279" s="153" t="s">
        <v>16</v>
      </c>
    </row>
    <row r="3280" spans="1:4">
      <c r="A3280" s="152" t="s">
        <v>12986</v>
      </c>
      <c r="B3280" s="151" t="s">
        <v>12987</v>
      </c>
      <c r="C3280" s="150" t="s">
        <v>160</v>
      </c>
      <c r="D3280" s="153" t="s">
        <v>16</v>
      </c>
    </row>
    <row r="3281" spans="1:4">
      <c r="A3281" s="152" t="s">
        <v>12988</v>
      </c>
      <c r="B3281" s="151" t="s">
        <v>12989</v>
      </c>
      <c r="C3281" s="150" t="s">
        <v>145</v>
      </c>
      <c r="D3281" s="153" t="s">
        <v>16</v>
      </c>
    </row>
    <row r="3282" spans="1:4">
      <c r="A3282" s="152" t="s">
        <v>12990</v>
      </c>
      <c r="B3282" s="151" t="s">
        <v>12991</v>
      </c>
      <c r="C3282" s="150" t="s">
        <v>160</v>
      </c>
      <c r="D3282" s="153" t="s">
        <v>16</v>
      </c>
    </row>
    <row r="3283" spans="1:4">
      <c r="A3283" s="152" t="s">
        <v>12992</v>
      </c>
      <c r="B3283" s="151" t="s">
        <v>12993</v>
      </c>
      <c r="C3283" s="150" t="s">
        <v>145</v>
      </c>
      <c r="D3283" s="153" t="s">
        <v>16</v>
      </c>
    </row>
    <row r="3284" spans="1:4">
      <c r="A3284" s="152" t="s">
        <v>12994</v>
      </c>
      <c r="B3284" s="151" t="s">
        <v>12995</v>
      </c>
      <c r="C3284" s="150" t="s">
        <v>160</v>
      </c>
      <c r="D3284" s="153" t="s">
        <v>16</v>
      </c>
    </row>
    <row r="3285" spans="1:4">
      <c r="A3285" s="152" t="s">
        <v>12996</v>
      </c>
      <c r="B3285" s="151" t="s">
        <v>12997</v>
      </c>
      <c r="C3285" s="150" t="s">
        <v>145</v>
      </c>
      <c r="D3285" s="153" t="s">
        <v>16</v>
      </c>
    </row>
    <row r="3286" spans="1:4">
      <c r="A3286" s="152" t="s">
        <v>12998</v>
      </c>
      <c r="B3286" s="151" t="s">
        <v>12999</v>
      </c>
      <c r="C3286" s="150" t="s">
        <v>160</v>
      </c>
      <c r="D3286" s="153" t="s">
        <v>16</v>
      </c>
    </row>
    <row r="3287" spans="1:4">
      <c r="A3287" s="152" t="s">
        <v>13000</v>
      </c>
      <c r="B3287" s="151" t="s">
        <v>13001</v>
      </c>
      <c r="C3287" s="150" t="s">
        <v>145</v>
      </c>
      <c r="D3287" s="153" t="s">
        <v>16</v>
      </c>
    </row>
    <row r="3288" spans="1:4">
      <c r="A3288" s="152" t="s">
        <v>13002</v>
      </c>
      <c r="B3288" s="151" t="s">
        <v>13003</v>
      </c>
      <c r="C3288" s="150" t="s">
        <v>160</v>
      </c>
      <c r="D3288" s="153" t="s">
        <v>16</v>
      </c>
    </row>
    <row r="3289" spans="1:4">
      <c r="A3289" s="152" t="s">
        <v>13004</v>
      </c>
      <c r="B3289" s="151" t="s">
        <v>13005</v>
      </c>
      <c r="C3289" s="150" t="s">
        <v>145</v>
      </c>
      <c r="D3289" s="153" t="s">
        <v>16</v>
      </c>
    </row>
    <row r="3290" spans="1:4">
      <c r="A3290" s="152" t="s">
        <v>13006</v>
      </c>
      <c r="B3290" s="151" t="s">
        <v>13007</v>
      </c>
      <c r="C3290" s="150" t="s">
        <v>160</v>
      </c>
      <c r="D3290" s="153" t="s">
        <v>16</v>
      </c>
    </row>
    <row r="3291" spans="1:4">
      <c r="A3291" s="152" t="s">
        <v>13008</v>
      </c>
      <c r="B3291" s="151" t="s">
        <v>13009</v>
      </c>
      <c r="C3291" s="150" t="s">
        <v>145</v>
      </c>
      <c r="D3291" s="153" t="s">
        <v>16</v>
      </c>
    </row>
    <row r="3292" spans="1:4">
      <c r="A3292" s="152" t="s">
        <v>13010</v>
      </c>
      <c r="B3292" s="151" t="s">
        <v>13011</v>
      </c>
      <c r="C3292" s="150" t="s">
        <v>160</v>
      </c>
      <c r="D3292" s="153" t="s">
        <v>16</v>
      </c>
    </row>
    <row r="3293" spans="1:4">
      <c r="A3293" s="152" t="s">
        <v>13012</v>
      </c>
      <c r="B3293" s="151" t="s">
        <v>13013</v>
      </c>
      <c r="C3293" s="150" t="s">
        <v>145</v>
      </c>
      <c r="D3293" s="153" t="s">
        <v>16</v>
      </c>
    </row>
    <row r="3294" spans="1:4">
      <c r="A3294" s="152" t="s">
        <v>13014</v>
      </c>
      <c r="B3294" s="151" t="s">
        <v>13015</v>
      </c>
      <c r="C3294" s="150" t="s">
        <v>160</v>
      </c>
      <c r="D3294" s="153" t="s">
        <v>16</v>
      </c>
    </row>
    <row r="3295" spans="1:4">
      <c r="A3295" s="152" t="s">
        <v>13016</v>
      </c>
      <c r="B3295" s="151" t="s">
        <v>13017</v>
      </c>
      <c r="C3295" s="150" t="s">
        <v>145</v>
      </c>
      <c r="D3295" s="153" t="s">
        <v>16</v>
      </c>
    </row>
    <row r="3296" spans="1:4">
      <c r="A3296" s="152" t="s">
        <v>13018</v>
      </c>
      <c r="B3296" s="151" t="s">
        <v>13019</v>
      </c>
      <c r="C3296" s="150" t="s">
        <v>160</v>
      </c>
      <c r="D3296" s="153" t="s">
        <v>16</v>
      </c>
    </row>
    <row r="3297" spans="1:4">
      <c r="A3297" s="152" t="s">
        <v>13020</v>
      </c>
      <c r="B3297" s="151" t="s">
        <v>13021</v>
      </c>
      <c r="C3297" s="150" t="s">
        <v>145</v>
      </c>
      <c r="D3297" s="153" t="s">
        <v>16</v>
      </c>
    </row>
    <row r="3298" spans="1:4">
      <c r="A3298" s="152" t="s">
        <v>13022</v>
      </c>
      <c r="B3298" s="151" t="s">
        <v>13023</v>
      </c>
      <c r="C3298" s="150" t="s">
        <v>160</v>
      </c>
      <c r="D3298" s="153" t="s">
        <v>16</v>
      </c>
    </row>
    <row r="3299" spans="1:4">
      <c r="A3299" s="152" t="s">
        <v>13024</v>
      </c>
      <c r="B3299" s="151" t="s">
        <v>13025</v>
      </c>
      <c r="C3299" s="150" t="s">
        <v>145</v>
      </c>
      <c r="D3299" s="153" t="s">
        <v>16</v>
      </c>
    </row>
    <row r="3300" spans="1:4">
      <c r="A3300" s="152" t="s">
        <v>13026</v>
      </c>
      <c r="B3300" s="151" t="s">
        <v>13027</v>
      </c>
      <c r="C3300" s="150" t="s">
        <v>160</v>
      </c>
      <c r="D3300" s="153" t="s">
        <v>16</v>
      </c>
    </row>
    <row r="3301" spans="1:4">
      <c r="A3301" s="152" t="s">
        <v>13028</v>
      </c>
      <c r="B3301" s="151" t="s">
        <v>13029</v>
      </c>
      <c r="C3301" s="150" t="s">
        <v>145</v>
      </c>
      <c r="D3301" s="153" t="s">
        <v>16</v>
      </c>
    </row>
    <row r="3302" spans="1:4">
      <c r="A3302" s="152" t="s">
        <v>13030</v>
      </c>
      <c r="B3302" s="151" t="s">
        <v>13031</v>
      </c>
      <c r="C3302" s="150" t="s">
        <v>160</v>
      </c>
      <c r="D3302" s="153" t="s">
        <v>16</v>
      </c>
    </row>
    <row r="3303" spans="1:4">
      <c r="A3303" s="152" t="s">
        <v>13032</v>
      </c>
      <c r="B3303" s="151" t="s">
        <v>13033</v>
      </c>
      <c r="C3303" s="150" t="s">
        <v>145</v>
      </c>
      <c r="D3303" s="153" t="s">
        <v>16</v>
      </c>
    </row>
    <row r="3304" spans="1:4">
      <c r="A3304" s="152" t="s">
        <v>13034</v>
      </c>
      <c r="B3304" s="151" t="s">
        <v>13035</v>
      </c>
      <c r="C3304" s="150" t="s">
        <v>160</v>
      </c>
      <c r="D3304" s="153" t="s">
        <v>16</v>
      </c>
    </row>
    <row r="3305" spans="1:4">
      <c r="A3305" s="152" t="s">
        <v>13036</v>
      </c>
      <c r="B3305" s="151" t="s">
        <v>13037</v>
      </c>
      <c r="C3305" s="150" t="s">
        <v>145</v>
      </c>
      <c r="D3305" s="153" t="s">
        <v>16</v>
      </c>
    </row>
    <row r="3306" spans="1:4">
      <c r="A3306" s="152" t="s">
        <v>13038</v>
      </c>
      <c r="B3306" s="151" t="s">
        <v>13039</v>
      </c>
      <c r="C3306" s="150" t="s">
        <v>145</v>
      </c>
      <c r="D3306" s="153" t="s">
        <v>16</v>
      </c>
    </row>
    <row r="3307" spans="1:4">
      <c r="A3307" s="152" t="s">
        <v>13040</v>
      </c>
      <c r="B3307" s="151" t="s">
        <v>13041</v>
      </c>
      <c r="C3307" s="150" t="s">
        <v>145</v>
      </c>
      <c r="D3307" s="153" t="s">
        <v>16</v>
      </c>
    </row>
    <row r="3308" spans="1:4">
      <c r="A3308" s="152" t="s">
        <v>13042</v>
      </c>
      <c r="B3308" s="151" t="s">
        <v>13043</v>
      </c>
      <c r="C3308" s="150" t="s">
        <v>145</v>
      </c>
      <c r="D3308" s="153" t="s">
        <v>16</v>
      </c>
    </row>
    <row r="3309" spans="1:4">
      <c r="A3309" s="152" t="s">
        <v>13044</v>
      </c>
      <c r="B3309" s="151" t="s">
        <v>13045</v>
      </c>
      <c r="C3309" s="150" t="s">
        <v>145</v>
      </c>
      <c r="D3309" s="153" t="s">
        <v>16</v>
      </c>
    </row>
    <row r="3310" spans="1:4">
      <c r="A3310" s="152" t="s">
        <v>13046</v>
      </c>
      <c r="B3310" s="151" t="s">
        <v>13047</v>
      </c>
      <c r="C3310" s="150" t="s">
        <v>145</v>
      </c>
      <c r="D3310" s="153" t="s">
        <v>16</v>
      </c>
    </row>
    <row r="3311" spans="1:4">
      <c r="A3311" s="152" t="s">
        <v>13048</v>
      </c>
      <c r="B3311" s="151" t="s">
        <v>13049</v>
      </c>
      <c r="C3311" s="150" t="s">
        <v>160</v>
      </c>
      <c r="D3311" s="153" t="s">
        <v>16</v>
      </c>
    </row>
    <row r="3312" spans="1:4">
      <c r="A3312" s="152" t="s">
        <v>13050</v>
      </c>
      <c r="B3312" s="151" t="s">
        <v>13051</v>
      </c>
      <c r="C3312" s="150" t="s">
        <v>160</v>
      </c>
      <c r="D3312" s="153" t="s">
        <v>16</v>
      </c>
    </row>
    <row r="3313" spans="1:4">
      <c r="A3313" s="152" t="s">
        <v>13052</v>
      </c>
      <c r="B3313" s="151" t="s">
        <v>13053</v>
      </c>
      <c r="C3313" s="150" t="s">
        <v>160</v>
      </c>
      <c r="D3313" s="153" t="s">
        <v>16</v>
      </c>
    </row>
    <row r="3314" spans="1:4">
      <c r="A3314" s="152" t="s">
        <v>13054</v>
      </c>
      <c r="B3314" s="151" t="s">
        <v>13055</v>
      </c>
      <c r="C3314" s="150" t="s">
        <v>160</v>
      </c>
      <c r="D3314" s="153" t="s">
        <v>16</v>
      </c>
    </row>
    <row r="3315" spans="1:4">
      <c r="A3315" s="152" t="s">
        <v>13056</v>
      </c>
      <c r="B3315" s="151" t="s">
        <v>13057</v>
      </c>
      <c r="C3315" s="150" t="s">
        <v>160</v>
      </c>
      <c r="D3315" s="153" t="s">
        <v>16</v>
      </c>
    </row>
    <row r="3316" spans="1:4">
      <c r="A3316" s="152" t="s">
        <v>13058</v>
      </c>
      <c r="B3316" s="151" t="s">
        <v>13059</v>
      </c>
      <c r="C3316" s="150" t="s">
        <v>145</v>
      </c>
      <c r="D3316" s="153" t="s">
        <v>16</v>
      </c>
    </row>
    <row r="3317" spans="1:4">
      <c r="A3317" s="152" t="s">
        <v>13060</v>
      </c>
      <c r="B3317" s="151" t="s">
        <v>13061</v>
      </c>
      <c r="C3317" s="150" t="s">
        <v>145</v>
      </c>
      <c r="D3317" s="153" t="s">
        <v>16</v>
      </c>
    </row>
    <row r="3318" spans="1:4">
      <c r="A3318" s="152" t="s">
        <v>13062</v>
      </c>
      <c r="B3318" s="151" t="s">
        <v>13063</v>
      </c>
      <c r="C3318" s="150" t="s">
        <v>145</v>
      </c>
      <c r="D3318" s="153" t="s">
        <v>16</v>
      </c>
    </row>
    <row r="3319" spans="1:4">
      <c r="A3319" s="152" t="s">
        <v>13064</v>
      </c>
      <c r="B3319" s="151" t="s">
        <v>13065</v>
      </c>
      <c r="C3319" s="150" t="s">
        <v>145</v>
      </c>
      <c r="D3319" s="153" t="s">
        <v>16</v>
      </c>
    </row>
    <row r="3320" spans="1:4">
      <c r="A3320" s="152" t="s">
        <v>13066</v>
      </c>
      <c r="B3320" s="151" t="s">
        <v>13067</v>
      </c>
      <c r="C3320" s="150" t="s">
        <v>145</v>
      </c>
      <c r="D3320" s="153" t="s">
        <v>16</v>
      </c>
    </row>
    <row r="3321" spans="1:4">
      <c r="A3321" s="152" t="s">
        <v>13068</v>
      </c>
      <c r="B3321" s="151" t="s">
        <v>13069</v>
      </c>
      <c r="C3321" s="150" t="s">
        <v>145</v>
      </c>
      <c r="D3321" s="153" t="s">
        <v>16</v>
      </c>
    </row>
    <row r="3322" spans="1:4">
      <c r="A3322" s="152" t="s">
        <v>13070</v>
      </c>
      <c r="B3322" s="151" t="s">
        <v>13071</v>
      </c>
      <c r="C3322" s="150" t="s">
        <v>145</v>
      </c>
      <c r="D3322" s="153" t="s">
        <v>16</v>
      </c>
    </row>
    <row r="3323" spans="1:4">
      <c r="A3323" s="152" t="s">
        <v>13072</v>
      </c>
      <c r="B3323" s="151" t="s">
        <v>13073</v>
      </c>
      <c r="C3323" s="150" t="s">
        <v>145</v>
      </c>
      <c r="D3323" s="153" t="s">
        <v>16</v>
      </c>
    </row>
    <row r="3324" spans="1:4">
      <c r="A3324" s="152" t="s">
        <v>13074</v>
      </c>
      <c r="B3324" s="151" t="s">
        <v>13075</v>
      </c>
      <c r="C3324" s="150" t="s">
        <v>145</v>
      </c>
      <c r="D3324" s="153" t="s">
        <v>16</v>
      </c>
    </row>
    <row r="3325" spans="1:4">
      <c r="A3325" s="152" t="s">
        <v>13076</v>
      </c>
      <c r="B3325" s="151" t="s">
        <v>13077</v>
      </c>
      <c r="C3325" s="150" t="s">
        <v>145</v>
      </c>
      <c r="D3325" s="153" t="s">
        <v>16</v>
      </c>
    </row>
    <row r="3326" spans="1:4">
      <c r="A3326" s="152" t="s">
        <v>13078</v>
      </c>
      <c r="B3326" s="151" t="s">
        <v>13079</v>
      </c>
      <c r="C3326" s="150" t="s">
        <v>160</v>
      </c>
      <c r="D3326" s="153" t="s">
        <v>16</v>
      </c>
    </row>
    <row r="3327" spans="1:4">
      <c r="A3327" s="152" t="s">
        <v>13080</v>
      </c>
      <c r="B3327" s="151" t="s">
        <v>13081</v>
      </c>
      <c r="C3327" s="150" t="s">
        <v>145</v>
      </c>
      <c r="D3327" s="153" t="s">
        <v>16</v>
      </c>
    </row>
    <row r="3328" spans="1:4">
      <c r="A3328" s="152" t="s">
        <v>13082</v>
      </c>
      <c r="B3328" s="151" t="s">
        <v>13083</v>
      </c>
      <c r="C3328" s="150" t="s">
        <v>160</v>
      </c>
      <c r="D3328" s="153" t="s">
        <v>16</v>
      </c>
    </row>
    <row r="3329" spans="1:4">
      <c r="A3329" s="152" t="s">
        <v>13084</v>
      </c>
      <c r="B3329" s="151" t="s">
        <v>13085</v>
      </c>
      <c r="C3329" s="150" t="s">
        <v>145</v>
      </c>
      <c r="D3329" s="153" t="s">
        <v>16</v>
      </c>
    </row>
    <row r="3330" spans="1:4">
      <c r="A3330" s="152" t="s">
        <v>13086</v>
      </c>
      <c r="B3330" s="151" t="s">
        <v>13087</v>
      </c>
      <c r="C3330" s="150" t="s">
        <v>160</v>
      </c>
      <c r="D3330" s="153" t="s">
        <v>16</v>
      </c>
    </row>
    <row r="3331" spans="1:4">
      <c r="A3331" s="152" t="s">
        <v>13088</v>
      </c>
      <c r="B3331" s="151" t="s">
        <v>13089</v>
      </c>
      <c r="C3331" s="150" t="s">
        <v>145</v>
      </c>
      <c r="D3331" s="153" t="s">
        <v>16</v>
      </c>
    </row>
    <row r="3332" spans="1:4">
      <c r="A3332" s="152" t="s">
        <v>13090</v>
      </c>
      <c r="B3332" s="151" t="s">
        <v>13091</v>
      </c>
      <c r="C3332" s="150" t="s">
        <v>160</v>
      </c>
      <c r="D3332" s="153" t="s">
        <v>16</v>
      </c>
    </row>
    <row r="3333" spans="1:4">
      <c r="A3333" s="152" t="s">
        <v>13092</v>
      </c>
      <c r="B3333" s="151" t="s">
        <v>13093</v>
      </c>
      <c r="C3333" s="150" t="s">
        <v>145</v>
      </c>
      <c r="D3333" s="153" t="s">
        <v>16</v>
      </c>
    </row>
    <row r="3334" spans="1:4">
      <c r="A3334" s="152" t="s">
        <v>13094</v>
      </c>
      <c r="B3334" s="151" t="s">
        <v>13095</v>
      </c>
      <c r="C3334" s="150" t="s">
        <v>160</v>
      </c>
      <c r="D3334" s="153" t="s">
        <v>16</v>
      </c>
    </row>
    <row r="3335" spans="1:4">
      <c r="A3335" s="152" t="s">
        <v>13096</v>
      </c>
      <c r="B3335" s="151" t="s">
        <v>13097</v>
      </c>
      <c r="C3335" s="150" t="s">
        <v>145</v>
      </c>
      <c r="D3335" s="153" t="s">
        <v>16</v>
      </c>
    </row>
    <row r="3336" spans="1:4">
      <c r="A3336" s="152" t="s">
        <v>13098</v>
      </c>
      <c r="B3336" s="151" t="s">
        <v>13099</v>
      </c>
      <c r="C3336" s="150" t="s">
        <v>160</v>
      </c>
      <c r="D3336" s="153" t="s">
        <v>16</v>
      </c>
    </row>
    <row r="3337" spans="1:4">
      <c r="A3337" s="152" t="s">
        <v>13100</v>
      </c>
      <c r="B3337" s="151" t="s">
        <v>13101</v>
      </c>
      <c r="C3337" s="150" t="s">
        <v>145</v>
      </c>
      <c r="D3337" s="153" t="s">
        <v>16</v>
      </c>
    </row>
    <row r="3338" spans="1:4">
      <c r="A3338" s="152" t="s">
        <v>13102</v>
      </c>
      <c r="B3338" s="151" t="s">
        <v>13103</v>
      </c>
      <c r="C3338" s="150" t="s">
        <v>145</v>
      </c>
      <c r="D3338" s="153" t="s">
        <v>16</v>
      </c>
    </row>
    <row r="3339" spans="1:4">
      <c r="A3339" s="152" t="s">
        <v>13104</v>
      </c>
      <c r="B3339" s="151" t="s">
        <v>13105</v>
      </c>
      <c r="C3339" s="150" t="s">
        <v>160</v>
      </c>
      <c r="D3339" s="153" t="s">
        <v>16</v>
      </c>
    </row>
    <row r="3340" spans="1:4">
      <c r="A3340" s="152" t="s">
        <v>13106</v>
      </c>
      <c r="B3340" s="151" t="s">
        <v>13107</v>
      </c>
      <c r="C3340" s="150" t="s">
        <v>145</v>
      </c>
      <c r="D3340" s="153" t="s">
        <v>16</v>
      </c>
    </row>
    <row r="3341" spans="1:4">
      <c r="A3341" s="152" t="s">
        <v>13108</v>
      </c>
      <c r="B3341" s="151" t="s">
        <v>13109</v>
      </c>
      <c r="C3341" s="150" t="s">
        <v>160</v>
      </c>
      <c r="D3341" s="153" t="s">
        <v>16</v>
      </c>
    </row>
    <row r="3342" spans="1:4">
      <c r="A3342" s="152" t="s">
        <v>13110</v>
      </c>
      <c r="B3342" s="151" t="s">
        <v>13111</v>
      </c>
      <c r="C3342" s="150" t="s">
        <v>145</v>
      </c>
      <c r="D3342" s="153" t="s">
        <v>16</v>
      </c>
    </row>
    <row r="3343" spans="1:4">
      <c r="A3343" s="152" t="s">
        <v>13112</v>
      </c>
      <c r="B3343" s="151" t="s">
        <v>13113</v>
      </c>
      <c r="C3343" s="150" t="s">
        <v>160</v>
      </c>
      <c r="D3343" s="153" t="s">
        <v>16</v>
      </c>
    </row>
    <row r="3344" spans="1:4">
      <c r="A3344" s="152" t="s">
        <v>13114</v>
      </c>
      <c r="B3344" s="151" t="s">
        <v>13115</v>
      </c>
      <c r="C3344" s="150" t="s">
        <v>145</v>
      </c>
      <c r="D3344" s="153" t="s">
        <v>16</v>
      </c>
    </row>
    <row r="3345" spans="1:4">
      <c r="A3345" s="152" t="s">
        <v>13116</v>
      </c>
      <c r="B3345" s="151" t="s">
        <v>13117</v>
      </c>
      <c r="C3345" s="150" t="s">
        <v>160</v>
      </c>
      <c r="D3345" s="153" t="s">
        <v>16</v>
      </c>
    </row>
    <row r="3346" spans="1:4">
      <c r="A3346" s="152" t="s">
        <v>13118</v>
      </c>
      <c r="B3346" s="151" t="s">
        <v>13119</v>
      </c>
      <c r="C3346" s="150" t="s">
        <v>145</v>
      </c>
      <c r="D3346" s="153" t="s">
        <v>16</v>
      </c>
    </row>
    <row r="3347" spans="1:4">
      <c r="A3347" s="152" t="s">
        <v>13120</v>
      </c>
      <c r="B3347" s="151" t="s">
        <v>13121</v>
      </c>
      <c r="C3347" s="150" t="s">
        <v>160</v>
      </c>
      <c r="D3347" s="153" t="s">
        <v>16</v>
      </c>
    </row>
    <row r="3348" spans="1:4">
      <c r="A3348" s="152" t="s">
        <v>13122</v>
      </c>
      <c r="B3348" s="151" t="s">
        <v>13123</v>
      </c>
      <c r="C3348" s="150" t="s">
        <v>145</v>
      </c>
      <c r="D3348" s="153" t="s">
        <v>16</v>
      </c>
    </row>
    <row r="3349" spans="1:4">
      <c r="A3349" s="152" t="s">
        <v>13124</v>
      </c>
      <c r="B3349" s="151" t="s">
        <v>13125</v>
      </c>
      <c r="C3349" s="150" t="s">
        <v>160</v>
      </c>
      <c r="D3349" s="153" t="s">
        <v>16</v>
      </c>
    </row>
    <row r="3350" spans="1:4">
      <c r="A3350" s="152" t="s">
        <v>13126</v>
      </c>
      <c r="B3350" s="151" t="s">
        <v>13127</v>
      </c>
      <c r="C3350" s="150" t="s">
        <v>145</v>
      </c>
      <c r="D3350" s="153" t="s">
        <v>16</v>
      </c>
    </row>
    <row r="3351" spans="1:4">
      <c r="A3351" s="152" t="s">
        <v>13128</v>
      </c>
      <c r="B3351" s="151" t="s">
        <v>13129</v>
      </c>
      <c r="C3351" s="150" t="s">
        <v>160</v>
      </c>
      <c r="D3351" s="153" t="s">
        <v>16</v>
      </c>
    </row>
    <row r="3352" spans="1:4">
      <c r="A3352" s="152" t="s">
        <v>13130</v>
      </c>
      <c r="B3352" s="151" t="s">
        <v>13131</v>
      </c>
      <c r="C3352" s="150" t="s">
        <v>145</v>
      </c>
      <c r="D3352" s="153" t="s">
        <v>16</v>
      </c>
    </row>
    <row r="3353" spans="1:4">
      <c r="A3353" s="152" t="s">
        <v>13132</v>
      </c>
      <c r="B3353" s="151" t="s">
        <v>13133</v>
      </c>
      <c r="C3353" s="150" t="s">
        <v>160</v>
      </c>
      <c r="D3353" s="153" t="s">
        <v>16</v>
      </c>
    </row>
    <row r="3354" spans="1:4">
      <c r="A3354" s="152" t="s">
        <v>13134</v>
      </c>
      <c r="B3354" s="151" t="s">
        <v>13135</v>
      </c>
      <c r="C3354" s="150" t="s">
        <v>145</v>
      </c>
      <c r="D3354" s="153" t="s">
        <v>16</v>
      </c>
    </row>
    <row r="3355" spans="1:4">
      <c r="A3355" s="152" t="s">
        <v>13136</v>
      </c>
      <c r="B3355" s="151" t="s">
        <v>13137</v>
      </c>
      <c r="C3355" s="150" t="s">
        <v>160</v>
      </c>
      <c r="D3355" s="153" t="s">
        <v>16</v>
      </c>
    </row>
    <row r="3356" spans="1:4">
      <c r="A3356" s="152" t="s">
        <v>13138</v>
      </c>
      <c r="B3356" s="151" t="s">
        <v>13139</v>
      </c>
      <c r="C3356" s="150" t="s">
        <v>145</v>
      </c>
      <c r="D3356" s="153" t="s">
        <v>16</v>
      </c>
    </row>
    <row r="3357" spans="1:4">
      <c r="A3357" s="152" t="s">
        <v>13140</v>
      </c>
      <c r="B3357" s="151" t="s">
        <v>13141</v>
      </c>
      <c r="C3357" s="150" t="s">
        <v>160</v>
      </c>
      <c r="D3357" s="153" t="s">
        <v>16</v>
      </c>
    </row>
    <row r="3358" spans="1:4">
      <c r="A3358" s="152" t="s">
        <v>13142</v>
      </c>
      <c r="B3358" s="151" t="s">
        <v>13143</v>
      </c>
      <c r="C3358" s="150" t="s">
        <v>145</v>
      </c>
      <c r="D3358" s="153" t="s">
        <v>16</v>
      </c>
    </row>
    <row r="3359" spans="1:4">
      <c r="A3359" s="152" t="s">
        <v>13144</v>
      </c>
      <c r="B3359" s="151" t="s">
        <v>13145</v>
      </c>
      <c r="C3359" s="150" t="s">
        <v>160</v>
      </c>
      <c r="D3359" s="153" t="s">
        <v>16</v>
      </c>
    </row>
    <row r="3360" spans="1:4">
      <c r="A3360" s="152" t="s">
        <v>13146</v>
      </c>
      <c r="B3360" s="151" t="s">
        <v>13147</v>
      </c>
      <c r="C3360" s="150" t="s">
        <v>145</v>
      </c>
      <c r="D3360" s="153" t="s">
        <v>16</v>
      </c>
    </row>
    <row r="3361" spans="1:4">
      <c r="A3361" s="152" t="s">
        <v>13148</v>
      </c>
      <c r="B3361" s="151" t="s">
        <v>13149</v>
      </c>
      <c r="C3361" s="150" t="s">
        <v>160</v>
      </c>
      <c r="D3361" s="153" t="s">
        <v>16</v>
      </c>
    </row>
    <row r="3362" spans="1:4">
      <c r="A3362" s="152" t="s">
        <v>13150</v>
      </c>
      <c r="B3362" s="151" t="s">
        <v>13151</v>
      </c>
      <c r="C3362" s="150" t="s">
        <v>145</v>
      </c>
      <c r="D3362" s="153" t="s">
        <v>16</v>
      </c>
    </row>
    <row r="3363" spans="1:4">
      <c r="A3363" s="152" t="s">
        <v>13152</v>
      </c>
      <c r="B3363" s="151" t="s">
        <v>13153</v>
      </c>
      <c r="C3363" s="150" t="s">
        <v>160</v>
      </c>
      <c r="D3363" s="153" t="s">
        <v>16</v>
      </c>
    </row>
    <row r="3364" spans="1:4">
      <c r="A3364" s="152" t="s">
        <v>13154</v>
      </c>
      <c r="B3364" s="151" t="s">
        <v>13155</v>
      </c>
      <c r="C3364" s="150" t="s">
        <v>145</v>
      </c>
      <c r="D3364" s="153" t="s">
        <v>16</v>
      </c>
    </row>
    <row r="3365" spans="1:4">
      <c r="A3365" s="152" t="s">
        <v>13156</v>
      </c>
      <c r="B3365" s="151" t="s">
        <v>13157</v>
      </c>
      <c r="C3365" s="150" t="s">
        <v>160</v>
      </c>
      <c r="D3365" s="153" t="s">
        <v>16</v>
      </c>
    </row>
    <row r="3366" spans="1:4">
      <c r="A3366" s="152" t="s">
        <v>13158</v>
      </c>
      <c r="B3366" s="151" t="s">
        <v>13159</v>
      </c>
      <c r="C3366" s="150" t="s">
        <v>145</v>
      </c>
      <c r="D3366" s="153" t="s">
        <v>16</v>
      </c>
    </row>
    <row r="3367" spans="1:4">
      <c r="A3367" s="152" t="s">
        <v>13160</v>
      </c>
      <c r="B3367" s="151" t="s">
        <v>13161</v>
      </c>
      <c r="C3367" s="150" t="s">
        <v>160</v>
      </c>
      <c r="D3367" s="153" t="s">
        <v>16</v>
      </c>
    </row>
    <row r="3368" spans="1:4">
      <c r="A3368" s="152" t="s">
        <v>13162</v>
      </c>
      <c r="B3368" s="151" t="s">
        <v>13163</v>
      </c>
      <c r="C3368" s="150" t="s">
        <v>145</v>
      </c>
      <c r="D3368" s="153" t="s">
        <v>16</v>
      </c>
    </row>
    <row r="3369" spans="1:4">
      <c r="A3369" s="152" t="s">
        <v>13164</v>
      </c>
      <c r="B3369" s="151" t="s">
        <v>13165</v>
      </c>
      <c r="C3369" s="150" t="s">
        <v>160</v>
      </c>
      <c r="D3369" s="153" t="s">
        <v>16</v>
      </c>
    </row>
    <row r="3370" spans="1:4">
      <c r="A3370" s="152" t="s">
        <v>13166</v>
      </c>
      <c r="B3370" s="151" t="s">
        <v>13167</v>
      </c>
      <c r="C3370" s="150" t="s">
        <v>145</v>
      </c>
      <c r="D3370" s="153" t="s">
        <v>16</v>
      </c>
    </row>
    <row r="3371" spans="1:4">
      <c r="A3371" s="152" t="s">
        <v>13168</v>
      </c>
      <c r="B3371" s="151" t="s">
        <v>13169</v>
      </c>
      <c r="C3371" s="150" t="s">
        <v>160</v>
      </c>
      <c r="D3371" s="153" t="s">
        <v>16</v>
      </c>
    </row>
    <row r="3372" spans="1:4">
      <c r="A3372" s="152" t="s">
        <v>13170</v>
      </c>
      <c r="B3372" s="151" t="s">
        <v>13171</v>
      </c>
      <c r="C3372" s="150" t="s">
        <v>145</v>
      </c>
      <c r="D3372" s="153" t="s">
        <v>16</v>
      </c>
    </row>
    <row r="3373" spans="1:4">
      <c r="A3373" s="152" t="s">
        <v>13172</v>
      </c>
      <c r="B3373" s="151" t="s">
        <v>13173</v>
      </c>
      <c r="C3373" s="150" t="s">
        <v>160</v>
      </c>
      <c r="D3373" s="153" t="s">
        <v>16</v>
      </c>
    </row>
    <row r="3374" spans="1:4">
      <c r="A3374" s="152" t="s">
        <v>13174</v>
      </c>
      <c r="B3374" s="151" t="s">
        <v>13175</v>
      </c>
      <c r="C3374" s="150" t="s">
        <v>145</v>
      </c>
      <c r="D3374" s="153" t="s">
        <v>16</v>
      </c>
    </row>
    <row r="3375" spans="1:4">
      <c r="A3375" s="152" t="s">
        <v>13176</v>
      </c>
      <c r="B3375" s="151" t="s">
        <v>13177</v>
      </c>
      <c r="C3375" s="150" t="s">
        <v>160</v>
      </c>
      <c r="D3375" s="153" t="s">
        <v>16</v>
      </c>
    </row>
    <row r="3376" spans="1:4">
      <c r="A3376" s="152" t="s">
        <v>13178</v>
      </c>
      <c r="B3376" s="151" t="s">
        <v>13179</v>
      </c>
      <c r="C3376" s="150" t="s">
        <v>145</v>
      </c>
      <c r="D3376" s="153" t="s">
        <v>16</v>
      </c>
    </row>
    <row r="3377" spans="1:4">
      <c r="A3377" s="152" t="s">
        <v>13180</v>
      </c>
      <c r="B3377" s="151" t="s">
        <v>13181</v>
      </c>
      <c r="C3377" s="150" t="s">
        <v>160</v>
      </c>
      <c r="D3377" s="153" t="s">
        <v>16</v>
      </c>
    </row>
    <row r="3378" spans="1:4">
      <c r="A3378" s="152" t="s">
        <v>13182</v>
      </c>
      <c r="B3378" s="151" t="s">
        <v>13183</v>
      </c>
      <c r="C3378" s="150" t="s">
        <v>145</v>
      </c>
      <c r="D3378" s="153" t="s">
        <v>16</v>
      </c>
    </row>
    <row r="3379" spans="1:4">
      <c r="A3379" s="152" t="s">
        <v>13184</v>
      </c>
      <c r="B3379" s="151" t="s">
        <v>13185</v>
      </c>
      <c r="C3379" s="150" t="s">
        <v>160</v>
      </c>
      <c r="D3379" s="153" t="s">
        <v>16</v>
      </c>
    </row>
    <row r="3380" spans="1:4">
      <c r="A3380" s="152" t="s">
        <v>13186</v>
      </c>
      <c r="B3380" s="151" t="s">
        <v>13187</v>
      </c>
      <c r="C3380" s="150" t="s">
        <v>145</v>
      </c>
      <c r="D3380" s="153" t="s">
        <v>16</v>
      </c>
    </row>
    <row r="3381" spans="1:4">
      <c r="A3381" s="152" t="s">
        <v>13188</v>
      </c>
      <c r="B3381" s="151" t="s">
        <v>13189</v>
      </c>
      <c r="C3381" s="150" t="s">
        <v>160</v>
      </c>
      <c r="D3381" s="153" t="s">
        <v>16</v>
      </c>
    </row>
    <row r="3382" spans="1:4">
      <c r="A3382" s="152" t="s">
        <v>13190</v>
      </c>
      <c r="B3382" s="151" t="s">
        <v>13191</v>
      </c>
      <c r="C3382" s="150" t="s">
        <v>145</v>
      </c>
      <c r="D3382" s="153" t="s">
        <v>16</v>
      </c>
    </row>
    <row r="3383" spans="1:4">
      <c r="A3383" s="152" t="s">
        <v>13192</v>
      </c>
      <c r="B3383" s="151" t="s">
        <v>13193</v>
      </c>
      <c r="C3383" s="150" t="s">
        <v>160</v>
      </c>
      <c r="D3383" s="153" t="s">
        <v>16</v>
      </c>
    </row>
    <row r="3384" spans="1:4">
      <c r="A3384" s="152" t="s">
        <v>13194</v>
      </c>
      <c r="B3384" s="151" t="s">
        <v>13195</v>
      </c>
      <c r="C3384" s="150" t="s">
        <v>145</v>
      </c>
      <c r="D3384" s="153" t="s">
        <v>16</v>
      </c>
    </row>
    <row r="3385" spans="1:4">
      <c r="A3385" s="152" t="s">
        <v>13196</v>
      </c>
      <c r="B3385" s="151" t="s">
        <v>13197</v>
      </c>
      <c r="C3385" s="150" t="s">
        <v>160</v>
      </c>
      <c r="D3385" s="153" t="s">
        <v>16</v>
      </c>
    </row>
    <row r="3386" spans="1:4">
      <c r="A3386" s="152" t="s">
        <v>13198</v>
      </c>
      <c r="B3386" s="151" t="s">
        <v>13199</v>
      </c>
      <c r="C3386" s="150" t="s">
        <v>145</v>
      </c>
      <c r="D3386" s="153" t="s">
        <v>16</v>
      </c>
    </row>
    <row r="3387" spans="1:4">
      <c r="A3387" s="152" t="s">
        <v>13200</v>
      </c>
      <c r="B3387" s="151" t="s">
        <v>13201</v>
      </c>
      <c r="C3387" s="150" t="s">
        <v>160</v>
      </c>
      <c r="D3387" s="153" t="s">
        <v>16</v>
      </c>
    </row>
    <row r="3388" spans="1:4">
      <c r="A3388" s="152" t="s">
        <v>13202</v>
      </c>
      <c r="B3388" s="151" t="s">
        <v>13203</v>
      </c>
      <c r="C3388" s="150" t="s">
        <v>145</v>
      </c>
      <c r="D3388" s="153" t="s">
        <v>16</v>
      </c>
    </row>
    <row r="3389" spans="1:4">
      <c r="A3389" s="152" t="s">
        <v>13204</v>
      </c>
      <c r="B3389" s="151" t="s">
        <v>13205</v>
      </c>
      <c r="C3389" s="150" t="s">
        <v>160</v>
      </c>
      <c r="D3389" s="153" t="s">
        <v>16</v>
      </c>
    </row>
    <row r="3390" spans="1:4">
      <c r="A3390" s="152" t="s">
        <v>13206</v>
      </c>
      <c r="B3390" s="151" t="s">
        <v>13207</v>
      </c>
      <c r="C3390" s="150" t="s">
        <v>145</v>
      </c>
      <c r="D3390" s="153" t="s">
        <v>16</v>
      </c>
    </row>
    <row r="3391" spans="1:4">
      <c r="A3391" s="152" t="s">
        <v>13208</v>
      </c>
      <c r="B3391" s="151" t="s">
        <v>13209</v>
      </c>
      <c r="C3391" s="150" t="s">
        <v>145</v>
      </c>
      <c r="D3391" s="153" t="s">
        <v>16</v>
      </c>
    </row>
    <row r="3392" spans="1:4">
      <c r="A3392" s="152" t="s">
        <v>13210</v>
      </c>
      <c r="B3392" s="151" t="s">
        <v>13211</v>
      </c>
      <c r="C3392" s="150" t="s">
        <v>145</v>
      </c>
      <c r="D3392" s="153" t="s">
        <v>16</v>
      </c>
    </row>
    <row r="3393" spans="1:4">
      <c r="A3393" s="152" t="s">
        <v>13212</v>
      </c>
      <c r="B3393" s="151" t="s">
        <v>13213</v>
      </c>
      <c r="C3393" s="150" t="s">
        <v>145</v>
      </c>
      <c r="D3393" s="153" t="s">
        <v>16</v>
      </c>
    </row>
    <row r="3394" spans="1:4">
      <c r="A3394" s="152" t="s">
        <v>13214</v>
      </c>
      <c r="B3394" s="151" t="s">
        <v>13215</v>
      </c>
      <c r="C3394" s="150" t="s">
        <v>145</v>
      </c>
      <c r="D3394" s="153" t="s">
        <v>16</v>
      </c>
    </row>
    <row r="3395" spans="1:4">
      <c r="A3395" s="152" t="s">
        <v>13216</v>
      </c>
      <c r="B3395" s="151" t="s">
        <v>13217</v>
      </c>
      <c r="C3395" s="150" t="s">
        <v>145</v>
      </c>
      <c r="D3395" s="153" t="s">
        <v>16</v>
      </c>
    </row>
    <row r="3396" spans="1:4">
      <c r="A3396" s="152" t="s">
        <v>13218</v>
      </c>
      <c r="B3396" s="151" t="s">
        <v>13219</v>
      </c>
      <c r="C3396" s="150" t="s">
        <v>160</v>
      </c>
      <c r="D3396" s="153" t="s">
        <v>16</v>
      </c>
    </row>
    <row r="3397" spans="1:4">
      <c r="A3397" s="152" t="s">
        <v>13220</v>
      </c>
      <c r="B3397" s="151" t="s">
        <v>13221</v>
      </c>
      <c r="C3397" s="150" t="s">
        <v>160</v>
      </c>
      <c r="D3397" s="153" t="s">
        <v>16</v>
      </c>
    </row>
    <row r="3398" spans="1:4">
      <c r="A3398" s="152" t="s">
        <v>13222</v>
      </c>
      <c r="B3398" s="151" t="s">
        <v>13223</v>
      </c>
      <c r="C3398" s="150" t="s">
        <v>160</v>
      </c>
      <c r="D3398" s="153" t="s">
        <v>16</v>
      </c>
    </row>
    <row r="3399" spans="1:4">
      <c r="A3399" s="152" t="s">
        <v>13224</v>
      </c>
      <c r="B3399" s="151" t="s">
        <v>13225</v>
      </c>
      <c r="C3399" s="150" t="s">
        <v>160</v>
      </c>
      <c r="D3399" s="153" t="s">
        <v>16</v>
      </c>
    </row>
    <row r="3400" spans="1:4">
      <c r="A3400" s="152" t="s">
        <v>13226</v>
      </c>
      <c r="B3400" s="151" t="s">
        <v>13227</v>
      </c>
      <c r="C3400" s="150" t="s">
        <v>160</v>
      </c>
      <c r="D3400" s="153" t="s">
        <v>16</v>
      </c>
    </row>
    <row r="3401" spans="1:4">
      <c r="A3401" s="152" t="s">
        <v>13228</v>
      </c>
      <c r="B3401" s="151" t="s">
        <v>13229</v>
      </c>
      <c r="C3401" s="150" t="s">
        <v>160</v>
      </c>
      <c r="D3401" s="153" t="s">
        <v>16</v>
      </c>
    </row>
    <row r="3402" spans="1:4">
      <c r="A3402" s="152" t="s">
        <v>13230</v>
      </c>
      <c r="B3402" s="151" t="s">
        <v>13231</v>
      </c>
      <c r="C3402" s="150" t="s">
        <v>145</v>
      </c>
      <c r="D3402" s="153" t="s">
        <v>16</v>
      </c>
    </row>
    <row r="3403" spans="1:4">
      <c r="A3403" s="152" t="s">
        <v>13232</v>
      </c>
      <c r="B3403" s="151" t="s">
        <v>13233</v>
      </c>
      <c r="C3403" s="150" t="s">
        <v>145</v>
      </c>
      <c r="D3403" s="153" t="s">
        <v>16</v>
      </c>
    </row>
    <row r="3404" spans="1:4">
      <c r="A3404" s="152" t="s">
        <v>13234</v>
      </c>
      <c r="B3404" s="151" t="s">
        <v>13235</v>
      </c>
      <c r="C3404" s="150" t="s">
        <v>145</v>
      </c>
      <c r="D3404" s="153" t="s">
        <v>16</v>
      </c>
    </row>
    <row r="3405" spans="1:4">
      <c r="A3405" s="152" t="s">
        <v>13236</v>
      </c>
      <c r="B3405" s="151" t="s">
        <v>13237</v>
      </c>
      <c r="C3405" s="150" t="s">
        <v>145</v>
      </c>
      <c r="D3405" s="153" t="s">
        <v>16</v>
      </c>
    </row>
    <row r="3406" spans="1:4">
      <c r="A3406" s="152" t="s">
        <v>13238</v>
      </c>
      <c r="B3406" s="151" t="s">
        <v>13239</v>
      </c>
      <c r="C3406" s="150" t="s">
        <v>145</v>
      </c>
      <c r="D3406" s="153" t="s">
        <v>16</v>
      </c>
    </row>
    <row r="3407" spans="1:4">
      <c r="A3407" s="152" t="s">
        <v>13240</v>
      </c>
      <c r="B3407" s="151" t="s">
        <v>13241</v>
      </c>
      <c r="C3407" s="150" t="s">
        <v>145</v>
      </c>
      <c r="D3407" s="153" t="s">
        <v>16</v>
      </c>
    </row>
    <row r="3408" spans="1:4">
      <c r="A3408" s="152" t="s">
        <v>13242</v>
      </c>
      <c r="B3408" s="151" t="s">
        <v>13243</v>
      </c>
      <c r="C3408" s="150" t="s">
        <v>145</v>
      </c>
      <c r="D3408" s="153" t="s">
        <v>16</v>
      </c>
    </row>
    <row r="3409" spans="1:4">
      <c r="A3409" s="152" t="s">
        <v>13244</v>
      </c>
      <c r="B3409" s="151" t="s">
        <v>13245</v>
      </c>
      <c r="C3409" s="150" t="s">
        <v>145</v>
      </c>
      <c r="D3409" s="153" t="s">
        <v>16</v>
      </c>
    </row>
    <row r="3410" spans="1:4">
      <c r="A3410" s="152" t="s">
        <v>13246</v>
      </c>
      <c r="B3410" s="151" t="s">
        <v>13247</v>
      </c>
      <c r="C3410" s="150" t="s">
        <v>145</v>
      </c>
      <c r="D3410" s="153" t="s">
        <v>16</v>
      </c>
    </row>
    <row r="3411" spans="1:4">
      <c r="A3411" s="152" t="s">
        <v>13248</v>
      </c>
      <c r="B3411" s="151" t="s">
        <v>13249</v>
      </c>
      <c r="C3411" s="150" t="s">
        <v>145</v>
      </c>
      <c r="D3411" s="153" t="s">
        <v>16</v>
      </c>
    </row>
    <row r="3412" spans="1:4">
      <c r="A3412" s="152" t="s">
        <v>13250</v>
      </c>
      <c r="B3412" s="151" t="s">
        <v>13251</v>
      </c>
      <c r="C3412" s="150" t="s">
        <v>145</v>
      </c>
      <c r="D3412" s="153" t="s">
        <v>16</v>
      </c>
    </row>
    <row r="3413" spans="1:4">
      <c r="A3413" s="152" t="s">
        <v>13252</v>
      </c>
      <c r="B3413" s="151" t="s">
        <v>13253</v>
      </c>
      <c r="C3413" s="150" t="s">
        <v>160</v>
      </c>
      <c r="D3413" s="153" t="s">
        <v>16</v>
      </c>
    </row>
    <row r="3414" spans="1:4">
      <c r="A3414" s="152" t="s">
        <v>13254</v>
      </c>
      <c r="B3414" s="151" t="s">
        <v>13255</v>
      </c>
      <c r="C3414" s="150" t="s">
        <v>145</v>
      </c>
      <c r="D3414" s="153" t="s">
        <v>16</v>
      </c>
    </row>
    <row r="3415" spans="1:4">
      <c r="A3415" s="152" t="s">
        <v>13256</v>
      </c>
      <c r="B3415" s="151" t="s">
        <v>13257</v>
      </c>
      <c r="C3415" s="150" t="s">
        <v>160</v>
      </c>
      <c r="D3415" s="153" t="s">
        <v>16</v>
      </c>
    </row>
    <row r="3416" spans="1:4">
      <c r="A3416" s="152" t="s">
        <v>13258</v>
      </c>
      <c r="B3416" s="151" t="s">
        <v>13259</v>
      </c>
      <c r="C3416" s="150" t="s">
        <v>145</v>
      </c>
      <c r="D3416" s="153" t="s">
        <v>16</v>
      </c>
    </row>
    <row r="3417" spans="1:4">
      <c r="A3417" s="152" t="s">
        <v>13260</v>
      </c>
      <c r="B3417" s="151" t="s">
        <v>13261</v>
      </c>
      <c r="C3417" s="150" t="s">
        <v>160</v>
      </c>
      <c r="D3417" s="153" t="s">
        <v>16</v>
      </c>
    </row>
    <row r="3418" spans="1:4">
      <c r="A3418" s="152" t="s">
        <v>13262</v>
      </c>
      <c r="B3418" s="151" t="s">
        <v>13263</v>
      </c>
      <c r="C3418" s="150" t="s">
        <v>145</v>
      </c>
      <c r="D3418" s="153" t="s">
        <v>16</v>
      </c>
    </row>
    <row r="3419" spans="1:4">
      <c r="A3419" s="152" t="s">
        <v>13264</v>
      </c>
      <c r="B3419" s="151" t="s">
        <v>13265</v>
      </c>
      <c r="C3419" s="150" t="s">
        <v>160</v>
      </c>
      <c r="D3419" s="153" t="s">
        <v>16</v>
      </c>
    </row>
    <row r="3420" spans="1:4">
      <c r="A3420" s="152" t="s">
        <v>13266</v>
      </c>
      <c r="B3420" s="151" t="s">
        <v>13267</v>
      </c>
      <c r="C3420" s="150" t="s">
        <v>145</v>
      </c>
      <c r="D3420" s="153" t="s">
        <v>16</v>
      </c>
    </row>
    <row r="3421" spans="1:4">
      <c r="A3421" s="152" t="s">
        <v>13268</v>
      </c>
      <c r="B3421" s="151" t="s">
        <v>13269</v>
      </c>
      <c r="C3421" s="150" t="s">
        <v>160</v>
      </c>
      <c r="D3421" s="153" t="s">
        <v>16</v>
      </c>
    </row>
    <row r="3422" spans="1:4">
      <c r="A3422" s="152" t="s">
        <v>13270</v>
      </c>
      <c r="B3422" s="151" t="s">
        <v>13271</v>
      </c>
      <c r="C3422" s="150" t="s">
        <v>145</v>
      </c>
      <c r="D3422" s="153" t="s">
        <v>16</v>
      </c>
    </row>
    <row r="3423" spans="1:4">
      <c r="A3423" s="152" t="s">
        <v>13272</v>
      </c>
      <c r="B3423" s="151" t="s">
        <v>13273</v>
      </c>
      <c r="C3423" s="150" t="s">
        <v>160</v>
      </c>
      <c r="D3423" s="153" t="s">
        <v>16</v>
      </c>
    </row>
    <row r="3424" spans="1:4">
      <c r="A3424" s="152" t="s">
        <v>13274</v>
      </c>
      <c r="B3424" s="151" t="s">
        <v>13275</v>
      </c>
      <c r="C3424" s="150" t="s">
        <v>145</v>
      </c>
      <c r="D3424" s="153" t="s">
        <v>16</v>
      </c>
    </row>
    <row r="3425" spans="1:4">
      <c r="A3425" s="152" t="s">
        <v>13276</v>
      </c>
      <c r="B3425" s="151" t="s">
        <v>13277</v>
      </c>
      <c r="C3425" s="150" t="s">
        <v>160</v>
      </c>
      <c r="D3425" s="153" t="s">
        <v>16</v>
      </c>
    </row>
    <row r="3426" spans="1:4">
      <c r="A3426" s="152" t="s">
        <v>13278</v>
      </c>
      <c r="B3426" s="151" t="s">
        <v>13279</v>
      </c>
      <c r="C3426" s="150" t="s">
        <v>145</v>
      </c>
      <c r="D3426" s="153" t="s">
        <v>16</v>
      </c>
    </row>
    <row r="3427" spans="1:4">
      <c r="A3427" s="152" t="s">
        <v>13280</v>
      </c>
      <c r="B3427" s="151" t="s">
        <v>13281</v>
      </c>
      <c r="C3427" s="150" t="s">
        <v>160</v>
      </c>
      <c r="D3427" s="153" t="s">
        <v>16</v>
      </c>
    </row>
    <row r="3428" spans="1:4">
      <c r="A3428" s="152" t="s">
        <v>13282</v>
      </c>
      <c r="B3428" s="151" t="s">
        <v>13283</v>
      </c>
      <c r="C3428" s="150" t="s">
        <v>145</v>
      </c>
      <c r="D3428" s="153" t="s">
        <v>16</v>
      </c>
    </row>
    <row r="3429" spans="1:4">
      <c r="A3429" s="152" t="s">
        <v>13284</v>
      </c>
      <c r="B3429" s="151" t="s">
        <v>13285</v>
      </c>
      <c r="C3429" s="150" t="s">
        <v>145</v>
      </c>
      <c r="D3429" s="153" t="s">
        <v>16</v>
      </c>
    </row>
    <row r="3430" spans="1:4">
      <c r="A3430" s="152" t="s">
        <v>13286</v>
      </c>
      <c r="B3430" s="151" t="s">
        <v>13287</v>
      </c>
      <c r="C3430" s="150" t="s">
        <v>160</v>
      </c>
      <c r="D3430" s="153" t="s">
        <v>16</v>
      </c>
    </row>
    <row r="3431" spans="1:4">
      <c r="A3431" s="152" t="s">
        <v>13288</v>
      </c>
      <c r="B3431" s="151" t="s">
        <v>13289</v>
      </c>
      <c r="C3431" s="150" t="s">
        <v>145</v>
      </c>
      <c r="D3431" s="153" t="s">
        <v>16</v>
      </c>
    </row>
    <row r="3432" spans="1:4">
      <c r="A3432" s="152" t="s">
        <v>13290</v>
      </c>
      <c r="B3432" s="151" t="s">
        <v>13291</v>
      </c>
      <c r="C3432" s="150" t="s">
        <v>145</v>
      </c>
      <c r="D3432" s="153" t="s">
        <v>16</v>
      </c>
    </row>
    <row r="3433" spans="1:4">
      <c r="A3433" s="152" t="s">
        <v>13292</v>
      </c>
      <c r="B3433" s="151" t="s">
        <v>13293</v>
      </c>
      <c r="C3433" s="150" t="s">
        <v>160</v>
      </c>
      <c r="D3433" s="153" t="s">
        <v>16</v>
      </c>
    </row>
    <row r="3434" spans="1:4">
      <c r="A3434" s="152" t="s">
        <v>13294</v>
      </c>
      <c r="B3434" s="151" t="s">
        <v>13295</v>
      </c>
      <c r="C3434" s="150" t="s">
        <v>160</v>
      </c>
      <c r="D3434" s="153" t="s">
        <v>16</v>
      </c>
    </row>
    <row r="3435" spans="1:4">
      <c r="A3435" s="152" t="s">
        <v>13296</v>
      </c>
      <c r="B3435" s="151" t="s">
        <v>13297</v>
      </c>
      <c r="C3435" s="150" t="s">
        <v>160</v>
      </c>
      <c r="D3435" s="153" t="s">
        <v>16</v>
      </c>
    </row>
    <row r="3436" spans="1:4">
      <c r="A3436" s="152" t="s">
        <v>13298</v>
      </c>
      <c r="B3436" s="151" t="s">
        <v>13299</v>
      </c>
      <c r="C3436" s="150" t="s">
        <v>145</v>
      </c>
      <c r="D3436" s="153" t="s">
        <v>16</v>
      </c>
    </row>
    <row r="3437" spans="1:4">
      <c r="A3437" s="152" t="s">
        <v>13300</v>
      </c>
      <c r="B3437" s="151" t="s">
        <v>13301</v>
      </c>
      <c r="C3437" s="150" t="s">
        <v>145</v>
      </c>
      <c r="D3437" s="153" t="s">
        <v>16</v>
      </c>
    </row>
    <row r="3438" spans="1:4">
      <c r="A3438" s="152" t="s">
        <v>13302</v>
      </c>
      <c r="B3438" s="151" t="s">
        <v>13303</v>
      </c>
      <c r="C3438" s="150" t="s">
        <v>145</v>
      </c>
      <c r="D3438" s="153" t="s">
        <v>16</v>
      </c>
    </row>
    <row r="3439" spans="1:4">
      <c r="A3439" s="152" t="s">
        <v>13304</v>
      </c>
      <c r="B3439" s="151" t="s">
        <v>13305</v>
      </c>
      <c r="C3439" s="150" t="s">
        <v>145</v>
      </c>
      <c r="D3439" s="153" t="s">
        <v>16</v>
      </c>
    </row>
    <row r="3440" spans="1:4">
      <c r="A3440" s="152" t="s">
        <v>13306</v>
      </c>
      <c r="B3440" s="151" t="s">
        <v>13307</v>
      </c>
      <c r="C3440" s="150" t="s">
        <v>145</v>
      </c>
      <c r="D3440" s="153" t="s">
        <v>16</v>
      </c>
    </row>
    <row r="3441" spans="1:4">
      <c r="A3441" s="152" t="s">
        <v>13308</v>
      </c>
      <c r="B3441" s="151" t="s">
        <v>13309</v>
      </c>
      <c r="C3441" s="150" t="s">
        <v>145</v>
      </c>
      <c r="D3441" s="153" t="s">
        <v>16</v>
      </c>
    </row>
    <row r="3442" spans="1:4">
      <c r="A3442" s="152" t="s">
        <v>13310</v>
      </c>
      <c r="B3442" s="151" t="s">
        <v>13311</v>
      </c>
      <c r="C3442" s="150" t="s">
        <v>160</v>
      </c>
      <c r="D3442" s="153" t="s">
        <v>16</v>
      </c>
    </row>
    <row r="3443" spans="1:4">
      <c r="A3443" s="152" t="s">
        <v>13312</v>
      </c>
      <c r="B3443" s="151" t="s">
        <v>13313</v>
      </c>
      <c r="C3443" s="150" t="s">
        <v>160</v>
      </c>
      <c r="D3443" s="153" t="s">
        <v>16</v>
      </c>
    </row>
    <row r="3444" spans="1:4">
      <c r="A3444" s="152" t="s">
        <v>13314</v>
      </c>
      <c r="B3444" s="151" t="s">
        <v>13315</v>
      </c>
      <c r="C3444" s="150" t="s">
        <v>160</v>
      </c>
      <c r="D3444" s="153" t="s">
        <v>16</v>
      </c>
    </row>
    <row r="3445" spans="1:4">
      <c r="A3445" s="152" t="s">
        <v>13316</v>
      </c>
      <c r="B3445" s="151" t="s">
        <v>13317</v>
      </c>
      <c r="C3445" s="150" t="s">
        <v>160</v>
      </c>
      <c r="D3445" s="153" t="s">
        <v>16</v>
      </c>
    </row>
    <row r="3446" spans="1:4">
      <c r="A3446" s="152" t="s">
        <v>13318</v>
      </c>
      <c r="B3446" s="151" t="s">
        <v>13319</v>
      </c>
      <c r="C3446" s="150" t="s">
        <v>160</v>
      </c>
      <c r="D3446" s="153" t="s">
        <v>16</v>
      </c>
    </row>
    <row r="3447" spans="1:4">
      <c r="A3447" s="152" t="s">
        <v>13320</v>
      </c>
      <c r="B3447" s="151" t="s">
        <v>13321</v>
      </c>
      <c r="C3447" s="150" t="s">
        <v>145</v>
      </c>
      <c r="D3447" s="153" t="s">
        <v>16</v>
      </c>
    </row>
    <row r="3448" spans="1:4">
      <c r="A3448" s="152" t="s">
        <v>13322</v>
      </c>
      <c r="B3448" s="151" t="s">
        <v>13323</v>
      </c>
      <c r="C3448" s="150" t="s">
        <v>145</v>
      </c>
      <c r="D3448" s="153" t="s">
        <v>16</v>
      </c>
    </row>
    <row r="3449" spans="1:4">
      <c r="A3449" s="152" t="s">
        <v>13324</v>
      </c>
      <c r="B3449" s="151" t="s">
        <v>13325</v>
      </c>
      <c r="C3449" s="150" t="s">
        <v>145</v>
      </c>
      <c r="D3449" s="153" t="s">
        <v>16</v>
      </c>
    </row>
    <row r="3450" spans="1:4">
      <c r="A3450" s="152" t="s">
        <v>13326</v>
      </c>
      <c r="B3450" s="151" t="s">
        <v>13327</v>
      </c>
      <c r="C3450" s="150" t="s">
        <v>145</v>
      </c>
      <c r="D3450" s="153" t="s">
        <v>16</v>
      </c>
    </row>
    <row r="3451" spans="1:4">
      <c r="A3451" s="152" t="s">
        <v>13328</v>
      </c>
      <c r="B3451" s="151" t="s">
        <v>13329</v>
      </c>
      <c r="C3451" s="150" t="s">
        <v>145</v>
      </c>
      <c r="D3451" s="153" t="s">
        <v>16</v>
      </c>
    </row>
    <row r="3452" spans="1:4">
      <c r="A3452" s="152" t="s">
        <v>13330</v>
      </c>
      <c r="B3452" s="151" t="s">
        <v>13331</v>
      </c>
      <c r="C3452" s="150" t="s">
        <v>145</v>
      </c>
      <c r="D3452" s="153" t="s">
        <v>16</v>
      </c>
    </row>
    <row r="3453" spans="1:4">
      <c r="A3453" s="152" t="s">
        <v>13332</v>
      </c>
      <c r="B3453" s="151" t="s">
        <v>13333</v>
      </c>
      <c r="C3453" s="150" t="s">
        <v>145</v>
      </c>
      <c r="D3453" s="153" t="s">
        <v>16</v>
      </c>
    </row>
    <row r="3454" spans="1:4">
      <c r="A3454" s="152" t="s">
        <v>13334</v>
      </c>
      <c r="B3454" s="151" t="s">
        <v>13335</v>
      </c>
      <c r="C3454" s="150" t="s">
        <v>145</v>
      </c>
      <c r="D3454" s="153" t="s">
        <v>16</v>
      </c>
    </row>
    <row r="3455" spans="1:4">
      <c r="A3455" s="152" t="s">
        <v>13336</v>
      </c>
      <c r="B3455" s="151" t="s">
        <v>13337</v>
      </c>
      <c r="C3455" s="150" t="s">
        <v>145</v>
      </c>
      <c r="D3455" s="153" t="s">
        <v>16</v>
      </c>
    </row>
    <row r="3456" spans="1:4">
      <c r="A3456" s="152" t="s">
        <v>13338</v>
      </c>
      <c r="B3456" s="151" t="s">
        <v>13339</v>
      </c>
      <c r="C3456" s="150" t="s">
        <v>8113</v>
      </c>
      <c r="D3456" s="153" t="s">
        <v>16</v>
      </c>
    </row>
    <row r="3457" spans="1:4">
      <c r="A3457" s="152" t="s">
        <v>13340</v>
      </c>
      <c r="B3457" s="151" t="s">
        <v>13341</v>
      </c>
      <c r="C3457" s="150" t="s">
        <v>8113</v>
      </c>
      <c r="D3457" s="153" t="s">
        <v>16</v>
      </c>
    </row>
    <row r="3458" spans="1:4">
      <c r="A3458" s="152" t="s">
        <v>13342</v>
      </c>
      <c r="B3458" s="151" t="s">
        <v>13343</v>
      </c>
      <c r="C3458" s="150" t="s">
        <v>145</v>
      </c>
      <c r="D3458" s="153" t="s">
        <v>16</v>
      </c>
    </row>
    <row r="3459" spans="1:4">
      <c r="A3459" s="152" t="s">
        <v>13344</v>
      </c>
      <c r="B3459" s="151" t="s">
        <v>13345</v>
      </c>
      <c r="C3459" s="150" t="s">
        <v>8113</v>
      </c>
      <c r="D3459" s="153" t="s">
        <v>16</v>
      </c>
    </row>
    <row r="3460" spans="1:4">
      <c r="A3460" s="152" t="s">
        <v>13346</v>
      </c>
      <c r="B3460" s="151" t="s">
        <v>13347</v>
      </c>
      <c r="C3460" s="150" t="s">
        <v>8113</v>
      </c>
      <c r="D3460" s="153" t="s">
        <v>16</v>
      </c>
    </row>
    <row r="3461" spans="1:4">
      <c r="A3461" s="152" t="s">
        <v>13348</v>
      </c>
      <c r="B3461" s="151" t="s">
        <v>13349</v>
      </c>
      <c r="C3461" s="150" t="s">
        <v>145</v>
      </c>
      <c r="D3461" s="153" t="s">
        <v>16</v>
      </c>
    </row>
    <row r="3462" spans="1:4">
      <c r="A3462" s="152" t="s">
        <v>13350</v>
      </c>
      <c r="B3462" s="151" t="s">
        <v>13351</v>
      </c>
      <c r="C3462" s="150" t="s">
        <v>145</v>
      </c>
      <c r="D3462" s="153" t="s">
        <v>16</v>
      </c>
    </row>
    <row r="3463" spans="1:4">
      <c r="A3463" s="152" t="s">
        <v>13352</v>
      </c>
      <c r="B3463" s="151" t="s">
        <v>13353</v>
      </c>
      <c r="C3463" s="150" t="s">
        <v>145</v>
      </c>
      <c r="D3463" s="153" t="s">
        <v>16</v>
      </c>
    </row>
    <row r="3464" spans="1:4">
      <c r="A3464" s="152" t="s">
        <v>13354</v>
      </c>
      <c r="B3464" s="151" t="s">
        <v>13355</v>
      </c>
      <c r="C3464" s="150" t="s">
        <v>145</v>
      </c>
      <c r="D3464" s="153" t="s">
        <v>16</v>
      </c>
    </row>
    <row r="3465" spans="1:4">
      <c r="A3465" s="152" t="s">
        <v>13356</v>
      </c>
      <c r="B3465" s="151" t="s">
        <v>13357</v>
      </c>
      <c r="C3465" s="150" t="s">
        <v>145</v>
      </c>
      <c r="D3465" s="153" t="s">
        <v>16</v>
      </c>
    </row>
    <row r="3466" spans="1:4">
      <c r="A3466" s="152" t="s">
        <v>13358</v>
      </c>
      <c r="B3466" s="151" t="s">
        <v>13359</v>
      </c>
      <c r="C3466" s="150" t="s">
        <v>145</v>
      </c>
      <c r="D3466" s="153" t="s">
        <v>16</v>
      </c>
    </row>
    <row r="3467" spans="1:4">
      <c r="A3467" s="152" t="s">
        <v>13360</v>
      </c>
      <c r="B3467" s="151" t="s">
        <v>13361</v>
      </c>
      <c r="C3467" s="150" t="s">
        <v>145</v>
      </c>
      <c r="D3467" s="153" t="s">
        <v>16</v>
      </c>
    </row>
    <row r="3468" spans="1:4">
      <c r="A3468" s="152" t="s">
        <v>13362</v>
      </c>
      <c r="B3468" s="151" t="s">
        <v>13363</v>
      </c>
      <c r="C3468" s="150" t="s">
        <v>145</v>
      </c>
      <c r="D3468" s="153" t="s">
        <v>16</v>
      </c>
    </row>
    <row r="3469" spans="1:4">
      <c r="A3469" s="152" t="s">
        <v>13364</v>
      </c>
      <c r="B3469" s="151" t="s">
        <v>13365</v>
      </c>
      <c r="C3469" s="150" t="s">
        <v>8113</v>
      </c>
      <c r="D3469" s="153" t="s">
        <v>16</v>
      </c>
    </row>
    <row r="3470" spans="1:4">
      <c r="A3470" s="152" t="s">
        <v>13366</v>
      </c>
      <c r="B3470" s="151" t="s">
        <v>13367</v>
      </c>
      <c r="C3470" s="150" t="s">
        <v>8113</v>
      </c>
      <c r="D3470" s="153" t="s">
        <v>16</v>
      </c>
    </row>
    <row r="3471" spans="1:4">
      <c r="A3471" s="152" t="s">
        <v>13368</v>
      </c>
      <c r="B3471" s="151" t="s">
        <v>13369</v>
      </c>
      <c r="C3471" s="150" t="s">
        <v>8113</v>
      </c>
      <c r="D3471" s="153" t="s">
        <v>16</v>
      </c>
    </row>
    <row r="3472" spans="1:4">
      <c r="A3472" s="152" t="s">
        <v>13370</v>
      </c>
      <c r="B3472" s="151" t="s">
        <v>13371</v>
      </c>
      <c r="C3472" s="150" t="s">
        <v>160</v>
      </c>
      <c r="D3472" s="153" t="s">
        <v>16</v>
      </c>
    </row>
    <row r="3473" spans="1:4">
      <c r="A3473" s="152" t="s">
        <v>13372</v>
      </c>
      <c r="B3473" s="151" t="s">
        <v>13373</v>
      </c>
      <c r="C3473" s="150" t="s">
        <v>160</v>
      </c>
      <c r="D3473" s="153" t="s">
        <v>16</v>
      </c>
    </row>
    <row r="3474" spans="1:4">
      <c r="A3474" s="152" t="s">
        <v>13374</v>
      </c>
      <c r="B3474" s="151" t="s">
        <v>13375</v>
      </c>
      <c r="C3474" s="150" t="s">
        <v>160</v>
      </c>
      <c r="D3474" s="153" t="s">
        <v>16</v>
      </c>
    </row>
    <row r="3475" spans="1:4">
      <c r="A3475" s="152" t="s">
        <v>13376</v>
      </c>
      <c r="B3475" s="151" t="s">
        <v>13377</v>
      </c>
      <c r="C3475" s="150" t="s">
        <v>160</v>
      </c>
      <c r="D3475" s="153" t="s">
        <v>16</v>
      </c>
    </row>
    <row r="3476" spans="1:4">
      <c r="A3476" s="152" t="s">
        <v>13378</v>
      </c>
      <c r="B3476" s="151" t="s">
        <v>13379</v>
      </c>
      <c r="C3476" s="150" t="s">
        <v>160</v>
      </c>
      <c r="D3476" s="153" t="s">
        <v>16</v>
      </c>
    </row>
    <row r="3477" spans="1:4">
      <c r="A3477" s="152" t="s">
        <v>13380</v>
      </c>
      <c r="B3477" s="151" t="s">
        <v>13381</v>
      </c>
      <c r="C3477" s="150" t="s">
        <v>145</v>
      </c>
      <c r="D3477" s="153" t="s">
        <v>16</v>
      </c>
    </row>
    <row r="3478" spans="1:4">
      <c r="A3478" s="152" t="s">
        <v>13382</v>
      </c>
      <c r="B3478" s="151" t="s">
        <v>13383</v>
      </c>
      <c r="C3478" s="150" t="s">
        <v>269</v>
      </c>
      <c r="D3478" s="153" t="s">
        <v>16</v>
      </c>
    </row>
    <row r="3479" spans="1:4">
      <c r="A3479" s="152" t="s">
        <v>13384</v>
      </c>
      <c r="B3479" s="151" t="s">
        <v>13385</v>
      </c>
      <c r="C3479" s="150" t="s">
        <v>269</v>
      </c>
      <c r="D3479" s="153" t="s">
        <v>16</v>
      </c>
    </row>
    <row r="3480" spans="1:4">
      <c r="A3480" s="152" t="s">
        <v>13386</v>
      </c>
      <c r="B3480" s="151" t="s">
        <v>13387</v>
      </c>
      <c r="C3480" s="150" t="s">
        <v>269</v>
      </c>
      <c r="D3480" s="153" t="s">
        <v>16</v>
      </c>
    </row>
    <row r="3481" spans="1:4">
      <c r="A3481" s="152" t="s">
        <v>13388</v>
      </c>
      <c r="B3481" s="151" t="s">
        <v>13389</v>
      </c>
      <c r="C3481" s="150" t="s">
        <v>269</v>
      </c>
      <c r="D3481" s="153" t="s">
        <v>16</v>
      </c>
    </row>
    <row r="3482" spans="1:4">
      <c r="A3482" s="152" t="s">
        <v>13390</v>
      </c>
      <c r="B3482" s="151" t="s">
        <v>13391</v>
      </c>
      <c r="C3482" s="150" t="s">
        <v>269</v>
      </c>
      <c r="D3482" s="153" t="s">
        <v>16</v>
      </c>
    </row>
    <row r="3483" spans="1:4">
      <c r="A3483" s="152" t="s">
        <v>13392</v>
      </c>
      <c r="B3483" s="151" t="s">
        <v>13393</v>
      </c>
      <c r="C3483" s="150" t="s">
        <v>269</v>
      </c>
      <c r="D3483" s="153" t="s">
        <v>16</v>
      </c>
    </row>
    <row r="3484" spans="1:4">
      <c r="A3484" s="152" t="s">
        <v>13394</v>
      </c>
      <c r="B3484" s="151" t="s">
        <v>13395</v>
      </c>
      <c r="C3484" s="150" t="s">
        <v>269</v>
      </c>
      <c r="D3484" s="153" t="s">
        <v>16</v>
      </c>
    </row>
    <row r="3485" spans="1:4">
      <c r="A3485" s="152" t="s">
        <v>13396</v>
      </c>
      <c r="B3485" s="151" t="s">
        <v>13397</v>
      </c>
      <c r="C3485" s="150" t="s">
        <v>269</v>
      </c>
      <c r="D3485" s="153" t="s">
        <v>16</v>
      </c>
    </row>
    <row r="3486" spans="1:4">
      <c r="A3486" s="152" t="s">
        <v>13398</v>
      </c>
      <c r="B3486" s="151" t="s">
        <v>13399</v>
      </c>
      <c r="C3486" s="150" t="s">
        <v>145</v>
      </c>
      <c r="D3486" s="153" t="s">
        <v>16</v>
      </c>
    </row>
    <row r="3487" spans="1:4">
      <c r="A3487" s="152" t="s">
        <v>13400</v>
      </c>
      <c r="B3487" s="151" t="s">
        <v>13401</v>
      </c>
      <c r="C3487" s="150" t="s">
        <v>145</v>
      </c>
      <c r="D3487" s="153" t="s">
        <v>16</v>
      </c>
    </row>
    <row r="3488" spans="1:4">
      <c r="A3488" s="152" t="s">
        <v>13402</v>
      </c>
      <c r="B3488" s="151" t="s">
        <v>13403</v>
      </c>
      <c r="C3488" s="150" t="s">
        <v>160</v>
      </c>
      <c r="D3488" s="153" t="s">
        <v>16</v>
      </c>
    </row>
    <row r="3489" spans="1:4">
      <c r="A3489" s="152" t="s">
        <v>13404</v>
      </c>
      <c r="B3489" s="151" t="s">
        <v>13405</v>
      </c>
      <c r="C3489" s="150" t="s">
        <v>145</v>
      </c>
      <c r="D3489" s="153" t="s">
        <v>16</v>
      </c>
    </row>
    <row r="3490" spans="1:4">
      <c r="A3490" s="152" t="s">
        <v>13406</v>
      </c>
      <c r="B3490" s="151" t="s">
        <v>13407</v>
      </c>
      <c r="C3490" s="150" t="s">
        <v>160</v>
      </c>
      <c r="D3490" s="153" t="s">
        <v>16</v>
      </c>
    </row>
    <row r="3491" spans="1:4">
      <c r="A3491" s="152" t="s">
        <v>13408</v>
      </c>
      <c r="B3491" s="151" t="s">
        <v>13409</v>
      </c>
      <c r="C3491" s="150" t="s">
        <v>145</v>
      </c>
      <c r="D3491" s="153" t="s">
        <v>16</v>
      </c>
    </row>
    <row r="3492" spans="1:4">
      <c r="A3492" s="152" t="s">
        <v>13410</v>
      </c>
      <c r="B3492" s="151" t="s">
        <v>13411</v>
      </c>
      <c r="C3492" s="150" t="s">
        <v>160</v>
      </c>
      <c r="D3492" s="153" t="s">
        <v>16</v>
      </c>
    </row>
    <row r="3493" spans="1:4">
      <c r="A3493" s="152" t="s">
        <v>13412</v>
      </c>
      <c r="B3493" s="151" t="s">
        <v>13413</v>
      </c>
      <c r="C3493" s="150" t="s">
        <v>160</v>
      </c>
      <c r="D3493" s="153" t="s">
        <v>16</v>
      </c>
    </row>
    <row r="3494" spans="1:4">
      <c r="A3494" s="152" t="s">
        <v>13414</v>
      </c>
      <c r="B3494" s="151" t="s">
        <v>13415</v>
      </c>
      <c r="C3494" s="150" t="s">
        <v>160</v>
      </c>
      <c r="D3494" s="153" t="s">
        <v>16</v>
      </c>
    </row>
    <row r="3495" spans="1:4">
      <c r="A3495" s="152" t="s">
        <v>13416</v>
      </c>
      <c r="B3495" s="151" t="s">
        <v>13417</v>
      </c>
      <c r="C3495" s="150" t="s">
        <v>145</v>
      </c>
      <c r="D3495" s="153" t="s">
        <v>16</v>
      </c>
    </row>
    <row r="3496" spans="1:4">
      <c r="A3496" s="152" t="s">
        <v>13418</v>
      </c>
      <c r="B3496" s="151" t="s">
        <v>13419</v>
      </c>
      <c r="C3496" s="150" t="s">
        <v>160</v>
      </c>
      <c r="D3496" s="153" t="s">
        <v>16</v>
      </c>
    </row>
    <row r="3497" spans="1:4">
      <c r="A3497" s="152" t="s">
        <v>13420</v>
      </c>
      <c r="B3497" s="151" t="s">
        <v>13421</v>
      </c>
      <c r="C3497" s="150" t="s">
        <v>145</v>
      </c>
      <c r="D3497" s="153" t="s">
        <v>16</v>
      </c>
    </row>
    <row r="3498" spans="1:4">
      <c r="A3498" s="152" t="s">
        <v>13422</v>
      </c>
      <c r="B3498" s="151" t="s">
        <v>13423</v>
      </c>
      <c r="C3498" s="150" t="s">
        <v>160</v>
      </c>
      <c r="D3498" s="153" t="s">
        <v>16</v>
      </c>
    </row>
    <row r="3499" spans="1:4">
      <c r="A3499" s="152" t="s">
        <v>13424</v>
      </c>
      <c r="B3499" s="151" t="s">
        <v>13425</v>
      </c>
      <c r="C3499" s="150" t="s">
        <v>145</v>
      </c>
      <c r="D3499" s="153" t="s">
        <v>16</v>
      </c>
    </row>
    <row r="3500" spans="1:4">
      <c r="A3500" s="152" t="s">
        <v>13426</v>
      </c>
      <c r="B3500" s="151" t="s">
        <v>13427</v>
      </c>
      <c r="C3500" s="150" t="s">
        <v>160</v>
      </c>
      <c r="D3500" s="153" t="s">
        <v>16</v>
      </c>
    </row>
    <row r="3501" spans="1:4">
      <c r="A3501" s="152" t="s">
        <v>13428</v>
      </c>
      <c r="B3501" s="151" t="s">
        <v>13429</v>
      </c>
      <c r="C3501" s="150" t="s">
        <v>145</v>
      </c>
      <c r="D3501" s="153" t="s">
        <v>16</v>
      </c>
    </row>
    <row r="3502" spans="1:4">
      <c r="A3502" s="152" t="s">
        <v>13430</v>
      </c>
      <c r="B3502" s="151" t="s">
        <v>13431</v>
      </c>
      <c r="C3502" s="150" t="s">
        <v>160</v>
      </c>
      <c r="D3502" s="153" t="s">
        <v>16</v>
      </c>
    </row>
    <row r="3503" spans="1:4">
      <c r="A3503" s="152" t="s">
        <v>13432</v>
      </c>
      <c r="B3503" s="151" t="s">
        <v>13433</v>
      </c>
      <c r="C3503" s="150" t="s">
        <v>145</v>
      </c>
      <c r="D3503" s="153" t="s">
        <v>16</v>
      </c>
    </row>
    <row r="3504" spans="1:4">
      <c r="A3504" s="152" t="s">
        <v>13434</v>
      </c>
      <c r="B3504" s="151" t="s">
        <v>13435</v>
      </c>
      <c r="C3504" s="150" t="s">
        <v>160</v>
      </c>
      <c r="D3504" s="153" t="s">
        <v>16</v>
      </c>
    </row>
    <row r="3505" spans="1:4">
      <c r="A3505" s="152" t="s">
        <v>13436</v>
      </c>
      <c r="B3505" s="151" t="s">
        <v>13437</v>
      </c>
      <c r="C3505" s="150" t="s">
        <v>145</v>
      </c>
      <c r="D3505" s="153" t="s">
        <v>16</v>
      </c>
    </row>
    <row r="3506" spans="1:4">
      <c r="A3506" s="152" t="s">
        <v>13438</v>
      </c>
      <c r="B3506" s="151" t="s">
        <v>13439</v>
      </c>
      <c r="C3506" s="150" t="s">
        <v>160</v>
      </c>
      <c r="D3506" s="153" t="s">
        <v>16</v>
      </c>
    </row>
    <row r="3507" spans="1:4">
      <c r="A3507" s="152" t="s">
        <v>13440</v>
      </c>
      <c r="B3507" s="151" t="s">
        <v>13441</v>
      </c>
      <c r="C3507" s="150" t="s">
        <v>145</v>
      </c>
      <c r="D3507" s="153" t="s">
        <v>16</v>
      </c>
    </row>
    <row r="3508" spans="1:4">
      <c r="A3508" s="152" t="s">
        <v>13442</v>
      </c>
      <c r="B3508" s="151" t="s">
        <v>13443</v>
      </c>
      <c r="C3508" s="150" t="s">
        <v>160</v>
      </c>
      <c r="D3508" s="153" t="s">
        <v>16</v>
      </c>
    </row>
    <row r="3509" spans="1:4">
      <c r="A3509" s="152" t="s">
        <v>13444</v>
      </c>
      <c r="B3509" s="151" t="s">
        <v>13445</v>
      </c>
      <c r="C3509" s="150" t="s">
        <v>145</v>
      </c>
      <c r="D3509" s="153" t="s">
        <v>16</v>
      </c>
    </row>
    <row r="3510" spans="1:4">
      <c r="A3510" s="152" t="s">
        <v>13446</v>
      </c>
      <c r="B3510" s="151" t="s">
        <v>13447</v>
      </c>
      <c r="C3510" s="150" t="s">
        <v>160</v>
      </c>
      <c r="D3510" s="153" t="s">
        <v>16</v>
      </c>
    </row>
    <row r="3511" spans="1:4">
      <c r="A3511" s="152" t="s">
        <v>13448</v>
      </c>
      <c r="B3511" s="151" t="s">
        <v>13449</v>
      </c>
      <c r="C3511" s="150" t="s">
        <v>145</v>
      </c>
      <c r="D3511" s="153" t="s">
        <v>16</v>
      </c>
    </row>
    <row r="3512" spans="1:4">
      <c r="A3512" s="152" t="s">
        <v>13450</v>
      </c>
      <c r="B3512" s="151" t="s">
        <v>13451</v>
      </c>
      <c r="C3512" s="150" t="s">
        <v>160</v>
      </c>
      <c r="D3512" s="153" t="s">
        <v>16</v>
      </c>
    </row>
    <row r="3513" spans="1:4">
      <c r="A3513" s="152" t="s">
        <v>13452</v>
      </c>
      <c r="B3513" s="151" t="s">
        <v>13453</v>
      </c>
      <c r="C3513" s="150" t="s">
        <v>145</v>
      </c>
      <c r="D3513" s="153" t="s">
        <v>16</v>
      </c>
    </row>
    <row r="3514" spans="1:4">
      <c r="A3514" s="152" t="s">
        <v>13454</v>
      </c>
      <c r="B3514" s="151" t="s">
        <v>13455</v>
      </c>
      <c r="C3514" s="150" t="s">
        <v>160</v>
      </c>
      <c r="D3514" s="153" t="s">
        <v>16</v>
      </c>
    </row>
    <row r="3515" spans="1:4">
      <c r="A3515" s="152" t="s">
        <v>13456</v>
      </c>
      <c r="B3515" s="151" t="s">
        <v>13457</v>
      </c>
      <c r="C3515" s="150" t="s">
        <v>145</v>
      </c>
      <c r="D3515" s="153" t="s">
        <v>16</v>
      </c>
    </row>
    <row r="3516" spans="1:4">
      <c r="A3516" s="152" t="s">
        <v>13458</v>
      </c>
      <c r="B3516" s="151" t="s">
        <v>13459</v>
      </c>
      <c r="C3516" s="150" t="s">
        <v>160</v>
      </c>
      <c r="D3516" s="153" t="s">
        <v>16</v>
      </c>
    </row>
    <row r="3517" spans="1:4">
      <c r="A3517" s="152" t="s">
        <v>13460</v>
      </c>
      <c r="B3517" s="151" t="s">
        <v>13461</v>
      </c>
      <c r="C3517" s="150" t="s">
        <v>145</v>
      </c>
      <c r="D3517" s="153" t="s">
        <v>16</v>
      </c>
    </row>
    <row r="3518" spans="1:4">
      <c r="A3518" s="152" t="s">
        <v>13462</v>
      </c>
      <c r="B3518" s="151" t="s">
        <v>13463</v>
      </c>
      <c r="C3518" s="150" t="s">
        <v>160</v>
      </c>
      <c r="D3518" s="153" t="s">
        <v>16</v>
      </c>
    </row>
    <row r="3519" spans="1:4">
      <c r="A3519" s="152" t="s">
        <v>13464</v>
      </c>
      <c r="B3519" s="151" t="s">
        <v>13465</v>
      </c>
      <c r="C3519" s="150" t="s">
        <v>145</v>
      </c>
      <c r="D3519" s="153" t="s">
        <v>16</v>
      </c>
    </row>
    <row r="3520" spans="1:4">
      <c r="A3520" s="152" t="s">
        <v>13466</v>
      </c>
      <c r="B3520" s="151" t="s">
        <v>13467</v>
      </c>
      <c r="C3520" s="150" t="s">
        <v>160</v>
      </c>
      <c r="D3520" s="153" t="s">
        <v>16</v>
      </c>
    </row>
    <row r="3521" spans="1:4">
      <c r="A3521" s="152" t="s">
        <v>13468</v>
      </c>
      <c r="B3521" s="151" t="s">
        <v>13469</v>
      </c>
      <c r="C3521" s="150" t="s">
        <v>145</v>
      </c>
      <c r="D3521" s="153" t="s">
        <v>16</v>
      </c>
    </row>
    <row r="3522" spans="1:4">
      <c r="A3522" s="152" t="s">
        <v>13470</v>
      </c>
      <c r="B3522" s="151" t="s">
        <v>13471</v>
      </c>
      <c r="C3522" s="150" t="s">
        <v>160</v>
      </c>
      <c r="D3522" s="153" t="s">
        <v>16</v>
      </c>
    </row>
    <row r="3523" spans="1:4">
      <c r="A3523" s="152" t="s">
        <v>13472</v>
      </c>
      <c r="B3523" s="151" t="s">
        <v>13473</v>
      </c>
      <c r="C3523" s="150" t="s">
        <v>145</v>
      </c>
      <c r="D3523" s="153" t="s">
        <v>16</v>
      </c>
    </row>
    <row r="3524" spans="1:4">
      <c r="A3524" s="152" t="s">
        <v>13474</v>
      </c>
      <c r="B3524" s="151" t="s">
        <v>13475</v>
      </c>
      <c r="C3524" s="150" t="s">
        <v>160</v>
      </c>
      <c r="D3524" s="153" t="s">
        <v>16</v>
      </c>
    </row>
    <row r="3525" spans="1:4">
      <c r="A3525" s="152" t="s">
        <v>13476</v>
      </c>
      <c r="B3525" s="151" t="s">
        <v>13477</v>
      </c>
      <c r="C3525" s="150" t="s">
        <v>145</v>
      </c>
      <c r="D3525" s="153" t="s">
        <v>16</v>
      </c>
    </row>
    <row r="3526" spans="1:4">
      <c r="A3526" s="152" t="s">
        <v>13478</v>
      </c>
      <c r="B3526" s="151" t="s">
        <v>13479</v>
      </c>
      <c r="C3526" s="150" t="s">
        <v>145</v>
      </c>
      <c r="D3526" s="153" t="s">
        <v>16</v>
      </c>
    </row>
    <row r="3527" spans="1:4">
      <c r="A3527" s="152" t="s">
        <v>13480</v>
      </c>
      <c r="B3527" s="151" t="s">
        <v>13481</v>
      </c>
      <c r="C3527" s="150" t="s">
        <v>145</v>
      </c>
      <c r="D3527" s="153" t="s">
        <v>16</v>
      </c>
    </row>
    <row r="3528" spans="1:4">
      <c r="A3528" s="152" t="s">
        <v>13482</v>
      </c>
      <c r="B3528" s="151" t="s">
        <v>13483</v>
      </c>
      <c r="C3528" s="150" t="s">
        <v>145</v>
      </c>
      <c r="D3528" s="153" t="s">
        <v>16</v>
      </c>
    </row>
    <row r="3529" spans="1:4">
      <c r="A3529" s="152" t="s">
        <v>13484</v>
      </c>
      <c r="B3529" s="151" t="s">
        <v>13485</v>
      </c>
      <c r="C3529" s="150" t="s">
        <v>145</v>
      </c>
      <c r="D3529" s="153" t="s">
        <v>16</v>
      </c>
    </row>
    <row r="3530" spans="1:4">
      <c r="A3530" s="152" t="s">
        <v>13486</v>
      </c>
      <c r="B3530" s="151" t="s">
        <v>13487</v>
      </c>
      <c r="C3530" s="150" t="s">
        <v>145</v>
      </c>
      <c r="D3530" s="153" t="s">
        <v>16</v>
      </c>
    </row>
    <row r="3531" spans="1:4">
      <c r="A3531" s="152" t="s">
        <v>13488</v>
      </c>
      <c r="B3531" s="151" t="s">
        <v>13489</v>
      </c>
      <c r="C3531" s="150" t="s">
        <v>145</v>
      </c>
      <c r="D3531" s="153" t="s">
        <v>16</v>
      </c>
    </row>
    <row r="3532" spans="1:4">
      <c r="A3532" s="152" t="s">
        <v>13490</v>
      </c>
      <c r="B3532" s="151" t="s">
        <v>13491</v>
      </c>
      <c r="C3532" s="150" t="s">
        <v>145</v>
      </c>
      <c r="D3532" s="153" t="s">
        <v>16</v>
      </c>
    </row>
    <row r="3533" spans="1:4">
      <c r="A3533" s="152" t="s">
        <v>13492</v>
      </c>
      <c r="B3533" s="151" t="s">
        <v>13493</v>
      </c>
      <c r="C3533" s="150" t="s">
        <v>145</v>
      </c>
      <c r="D3533" s="153" t="s">
        <v>16</v>
      </c>
    </row>
    <row r="3534" spans="1:4">
      <c r="A3534" s="152" t="s">
        <v>13494</v>
      </c>
      <c r="B3534" s="151" t="s">
        <v>13495</v>
      </c>
      <c r="C3534" s="150" t="s">
        <v>145</v>
      </c>
      <c r="D3534" s="153" t="s">
        <v>16</v>
      </c>
    </row>
    <row r="3535" spans="1:4">
      <c r="A3535" s="152" t="s">
        <v>13496</v>
      </c>
      <c r="B3535" s="151" t="s">
        <v>13497</v>
      </c>
      <c r="C3535" s="150" t="s">
        <v>145</v>
      </c>
      <c r="D3535" s="153" t="s">
        <v>16</v>
      </c>
    </row>
    <row r="3536" spans="1:4">
      <c r="A3536" s="152" t="s">
        <v>13498</v>
      </c>
      <c r="B3536" s="151" t="s">
        <v>13499</v>
      </c>
      <c r="C3536" s="150" t="s">
        <v>145</v>
      </c>
      <c r="D3536" s="153" t="s">
        <v>16</v>
      </c>
    </row>
    <row r="3537" spans="1:4">
      <c r="A3537" s="152" t="s">
        <v>13500</v>
      </c>
      <c r="B3537" s="151" t="s">
        <v>13501</v>
      </c>
      <c r="C3537" s="150" t="s">
        <v>145</v>
      </c>
      <c r="D3537" s="153" t="s">
        <v>16</v>
      </c>
    </row>
    <row r="3538" spans="1:4">
      <c r="A3538" s="152" t="s">
        <v>13502</v>
      </c>
      <c r="B3538" s="151" t="s">
        <v>13503</v>
      </c>
      <c r="C3538" s="150" t="s">
        <v>145</v>
      </c>
      <c r="D3538" s="153" t="s">
        <v>16</v>
      </c>
    </row>
    <row r="3539" spans="1:4">
      <c r="A3539" s="152" t="s">
        <v>13504</v>
      </c>
      <c r="B3539" s="151" t="s">
        <v>13505</v>
      </c>
      <c r="C3539" s="150" t="s">
        <v>145</v>
      </c>
      <c r="D3539" s="153" t="s">
        <v>16</v>
      </c>
    </row>
    <row r="3540" spans="1:4">
      <c r="A3540" s="152" t="s">
        <v>13506</v>
      </c>
      <c r="B3540" s="151" t="s">
        <v>13507</v>
      </c>
      <c r="C3540" s="150" t="s">
        <v>145</v>
      </c>
      <c r="D3540" s="153" t="s">
        <v>16</v>
      </c>
    </row>
    <row r="3541" spans="1:4">
      <c r="A3541" s="152" t="s">
        <v>13508</v>
      </c>
      <c r="B3541" s="151" t="s">
        <v>13509</v>
      </c>
      <c r="C3541" s="150" t="s">
        <v>145</v>
      </c>
      <c r="D3541" s="153" t="s">
        <v>16</v>
      </c>
    </row>
    <row r="3542" spans="1:4">
      <c r="A3542" s="152" t="s">
        <v>13510</v>
      </c>
      <c r="B3542" s="151" t="s">
        <v>13511</v>
      </c>
      <c r="C3542" s="150" t="s">
        <v>145</v>
      </c>
      <c r="D3542" s="153" t="s">
        <v>16</v>
      </c>
    </row>
    <row r="3543" spans="1:4">
      <c r="A3543" s="152" t="s">
        <v>13512</v>
      </c>
      <c r="B3543" s="151" t="s">
        <v>13513</v>
      </c>
      <c r="C3543" s="150" t="s">
        <v>145</v>
      </c>
      <c r="D3543" s="153" t="s">
        <v>16</v>
      </c>
    </row>
    <row r="3544" spans="1:4">
      <c r="A3544" s="152" t="s">
        <v>13514</v>
      </c>
      <c r="B3544" s="151" t="s">
        <v>13515</v>
      </c>
      <c r="C3544" s="150" t="s">
        <v>145</v>
      </c>
      <c r="D3544" s="153" t="s">
        <v>16</v>
      </c>
    </row>
    <row r="3545" spans="1:4">
      <c r="A3545" s="152" t="s">
        <v>13516</v>
      </c>
      <c r="B3545" s="151" t="s">
        <v>13517</v>
      </c>
      <c r="C3545" s="150" t="s">
        <v>145</v>
      </c>
      <c r="D3545" s="153" t="s">
        <v>16</v>
      </c>
    </row>
    <row r="3546" spans="1:4">
      <c r="A3546" s="152" t="s">
        <v>13518</v>
      </c>
      <c r="B3546" s="151" t="s">
        <v>13519</v>
      </c>
      <c r="C3546" s="150" t="s">
        <v>145</v>
      </c>
      <c r="D3546" s="153" t="s">
        <v>16</v>
      </c>
    </row>
    <row r="3547" spans="1:4">
      <c r="A3547" s="152" t="s">
        <v>13520</v>
      </c>
      <c r="B3547" s="151" t="s">
        <v>13521</v>
      </c>
      <c r="C3547" s="150" t="s">
        <v>145</v>
      </c>
      <c r="D3547" s="153" t="s">
        <v>16</v>
      </c>
    </row>
    <row r="3548" spans="1:4">
      <c r="A3548" s="152" t="s">
        <v>13522</v>
      </c>
      <c r="B3548" s="151" t="s">
        <v>13523</v>
      </c>
      <c r="C3548" s="150" t="s">
        <v>145</v>
      </c>
      <c r="D3548" s="153" t="s">
        <v>16</v>
      </c>
    </row>
    <row r="3549" spans="1:4">
      <c r="A3549" s="152" t="s">
        <v>13524</v>
      </c>
      <c r="B3549" s="151" t="s">
        <v>13525</v>
      </c>
      <c r="C3549" s="150" t="s">
        <v>145</v>
      </c>
      <c r="D3549" s="153" t="s">
        <v>16</v>
      </c>
    </row>
    <row r="3550" spans="1:4">
      <c r="A3550" s="152" t="s">
        <v>13526</v>
      </c>
      <c r="B3550" s="151" t="s">
        <v>13527</v>
      </c>
      <c r="C3550" s="150" t="s">
        <v>145</v>
      </c>
      <c r="D3550" s="153" t="s">
        <v>16</v>
      </c>
    </row>
    <row r="3551" spans="1:4">
      <c r="A3551" s="152" t="s">
        <v>13528</v>
      </c>
      <c r="B3551" s="151" t="s">
        <v>13529</v>
      </c>
      <c r="C3551" s="150" t="s">
        <v>145</v>
      </c>
      <c r="D3551" s="153" t="s">
        <v>16</v>
      </c>
    </row>
    <row r="3552" spans="1:4">
      <c r="A3552" s="152" t="s">
        <v>13530</v>
      </c>
      <c r="B3552" s="151" t="s">
        <v>13531</v>
      </c>
      <c r="C3552" s="150" t="s">
        <v>145</v>
      </c>
      <c r="D3552" s="153" t="s">
        <v>16</v>
      </c>
    </row>
    <row r="3553" spans="1:4">
      <c r="A3553" s="152" t="s">
        <v>13532</v>
      </c>
      <c r="B3553" s="151" t="s">
        <v>13533</v>
      </c>
      <c r="C3553" s="150" t="s">
        <v>145</v>
      </c>
      <c r="D3553" s="153" t="s">
        <v>16</v>
      </c>
    </row>
    <row r="3554" spans="1:4">
      <c r="A3554" s="152" t="s">
        <v>13534</v>
      </c>
      <c r="B3554" s="151" t="s">
        <v>13535</v>
      </c>
      <c r="C3554" s="150" t="s">
        <v>145</v>
      </c>
      <c r="D3554" s="153" t="s">
        <v>16</v>
      </c>
    </row>
    <row r="3555" spans="1:4">
      <c r="A3555" s="152" t="s">
        <v>13536</v>
      </c>
      <c r="B3555" s="151" t="s">
        <v>13537</v>
      </c>
      <c r="C3555" s="150" t="s">
        <v>145</v>
      </c>
      <c r="D3555" s="153" t="s">
        <v>16</v>
      </c>
    </row>
    <row r="3556" spans="1:4">
      <c r="A3556" s="152" t="s">
        <v>13538</v>
      </c>
      <c r="B3556" s="151" t="s">
        <v>13539</v>
      </c>
      <c r="C3556" s="150" t="s">
        <v>145</v>
      </c>
      <c r="D3556" s="153" t="s">
        <v>16</v>
      </c>
    </row>
    <row r="3557" spans="1:4">
      <c r="A3557" s="152" t="s">
        <v>13540</v>
      </c>
      <c r="B3557" s="151" t="s">
        <v>13541</v>
      </c>
      <c r="C3557" s="150" t="s">
        <v>145</v>
      </c>
      <c r="D3557" s="153" t="s">
        <v>16</v>
      </c>
    </row>
    <row r="3558" spans="1:4">
      <c r="A3558" s="152" t="s">
        <v>13542</v>
      </c>
      <c r="B3558" s="151" t="s">
        <v>13543</v>
      </c>
      <c r="C3558" s="150" t="s">
        <v>145</v>
      </c>
      <c r="D3558" s="153" t="s">
        <v>16</v>
      </c>
    </row>
    <row r="3559" spans="1:4">
      <c r="A3559" s="152" t="s">
        <v>13544</v>
      </c>
      <c r="B3559" s="151" t="s">
        <v>13545</v>
      </c>
      <c r="C3559" s="150" t="s">
        <v>145</v>
      </c>
      <c r="D3559" s="153" t="s">
        <v>16</v>
      </c>
    </row>
    <row r="3560" spans="1:4">
      <c r="A3560" s="152" t="s">
        <v>13546</v>
      </c>
      <c r="B3560" s="151" t="s">
        <v>13547</v>
      </c>
      <c r="C3560" s="150" t="s">
        <v>145</v>
      </c>
      <c r="D3560" s="153" t="s">
        <v>16</v>
      </c>
    </row>
    <row r="3561" spans="1:4">
      <c r="A3561" s="152" t="s">
        <v>13548</v>
      </c>
      <c r="B3561" s="151" t="s">
        <v>13549</v>
      </c>
      <c r="C3561" s="150" t="s">
        <v>145</v>
      </c>
      <c r="D3561" s="153" t="s">
        <v>16</v>
      </c>
    </row>
    <row r="3562" spans="1:4">
      <c r="A3562" s="152" t="s">
        <v>13550</v>
      </c>
      <c r="B3562" s="151" t="s">
        <v>13551</v>
      </c>
      <c r="C3562" s="150" t="s">
        <v>145</v>
      </c>
      <c r="D3562" s="153" t="s">
        <v>16</v>
      </c>
    </row>
    <row r="3563" spans="1:4">
      <c r="A3563" s="152" t="s">
        <v>13552</v>
      </c>
      <c r="B3563" s="151" t="s">
        <v>13553</v>
      </c>
      <c r="C3563" s="150" t="s">
        <v>145</v>
      </c>
      <c r="D3563" s="153" t="s">
        <v>16</v>
      </c>
    </row>
    <row r="3564" spans="1:4">
      <c r="A3564" s="152" t="s">
        <v>13554</v>
      </c>
      <c r="B3564" s="151" t="s">
        <v>13555</v>
      </c>
      <c r="C3564" s="150" t="s">
        <v>145</v>
      </c>
      <c r="D3564" s="153" t="s">
        <v>16</v>
      </c>
    </row>
    <row r="3565" spans="1:4">
      <c r="A3565" s="152" t="s">
        <v>13556</v>
      </c>
      <c r="B3565" s="151" t="s">
        <v>13557</v>
      </c>
      <c r="C3565" s="150" t="s">
        <v>145</v>
      </c>
      <c r="D3565" s="153" t="s">
        <v>16</v>
      </c>
    </row>
    <row r="3566" spans="1:4">
      <c r="A3566" s="152" t="s">
        <v>13558</v>
      </c>
      <c r="B3566" s="151" t="s">
        <v>13559</v>
      </c>
      <c r="C3566" s="150" t="s">
        <v>145</v>
      </c>
      <c r="D3566" s="153" t="s">
        <v>16</v>
      </c>
    </row>
    <row r="3567" spans="1:4">
      <c r="A3567" s="152" t="s">
        <v>13560</v>
      </c>
      <c r="B3567" s="151" t="s">
        <v>13561</v>
      </c>
      <c r="C3567" s="150" t="s">
        <v>145</v>
      </c>
      <c r="D3567" s="153" t="s">
        <v>16</v>
      </c>
    </row>
    <row r="3568" spans="1:4">
      <c r="A3568" s="152" t="s">
        <v>13562</v>
      </c>
      <c r="B3568" s="151" t="s">
        <v>13563</v>
      </c>
      <c r="C3568" s="150" t="s">
        <v>145</v>
      </c>
      <c r="D3568" s="153" t="s">
        <v>16</v>
      </c>
    </row>
    <row r="3569" spans="1:4">
      <c r="A3569" s="152" t="s">
        <v>13564</v>
      </c>
      <c r="B3569" s="151" t="s">
        <v>13565</v>
      </c>
      <c r="C3569" s="150" t="s">
        <v>145</v>
      </c>
      <c r="D3569" s="153" t="s">
        <v>16</v>
      </c>
    </row>
    <row r="3570" spans="1:4">
      <c r="A3570" s="152" t="s">
        <v>13566</v>
      </c>
      <c r="B3570" s="151" t="s">
        <v>13567</v>
      </c>
      <c r="C3570" s="150" t="s">
        <v>145</v>
      </c>
      <c r="D3570" s="153" t="s">
        <v>16</v>
      </c>
    </row>
    <row r="3571" spans="1:4">
      <c r="A3571" s="152" t="s">
        <v>13568</v>
      </c>
      <c r="B3571" s="151" t="s">
        <v>13569</v>
      </c>
      <c r="C3571" s="150" t="s">
        <v>145</v>
      </c>
      <c r="D3571" s="153" t="s">
        <v>16</v>
      </c>
    </row>
    <row r="3572" spans="1:4">
      <c r="A3572" s="152" t="s">
        <v>13570</v>
      </c>
      <c r="B3572" s="151" t="s">
        <v>13571</v>
      </c>
      <c r="C3572" s="150" t="s">
        <v>145</v>
      </c>
      <c r="D3572" s="153" t="s">
        <v>16</v>
      </c>
    </row>
    <row r="3573" spans="1:4">
      <c r="A3573" s="152" t="s">
        <v>13572</v>
      </c>
      <c r="B3573" s="151" t="s">
        <v>13573</v>
      </c>
      <c r="C3573" s="150" t="s">
        <v>145</v>
      </c>
      <c r="D3573" s="153" t="s">
        <v>16</v>
      </c>
    </row>
    <row r="3574" spans="1:4">
      <c r="A3574" s="152" t="s">
        <v>13574</v>
      </c>
      <c r="B3574" s="151" t="s">
        <v>13575</v>
      </c>
      <c r="C3574" s="150" t="s">
        <v>145</v>
      </c>
      <c r="D3574" s="153" t="s">
        <v>16</v>
      </c>
    </row>
    <row r="3575" spans="1:4">
      <c r="A3575" s="152" t="s">
        <v>13576</v>
      </c>
      <c r="B3575" s="151" t="s">
        <v>13577</v>
      </c>
      <c r="C3575" s="150" t="s">
        <v>145</v>
      </c>
      <c r="D3575" s="153" t="s">
        <v>16</v>
      </c>
    </row>
    <row r="3576" spans="1:4">
      <c r="A3576" s="152" t="s">
        <v>13578</v>
      </c>
      <c r="B3576" s="151" t="s">
        <v>13579</v>
      </c>
      <c r="C3576" s="150" t="s">
        <v>145</v>
      </c>
      <c r="D3576" s="153" t="s">
        <v>16</v>
      </c>
    </row>
    <row r="3577" spans="1:4">
      <c r="A3577" s="152" t="s">
        <v>13580</v>
      </c>
      <c r="B3577" s="151" t="s">
        <v>13581</v>
      </c>
      <c r="C3577" s="150" t="s">
        <v>145</v>
      </c>
      <c r="D3577" s="153" t="s">
        <v>16</v>
      </c>
    </row>
    <row r="3578" spans="1:4">
      <c r="A3578" s="152" t="s">
        <v>13582</v>
      </c>
      <c r="B3578" s="151" t="s">
        <v>13583</v>
      </c>
      <c r="C3578" s="150" t="s">
        <v>145</v>
      </c>
      <c r="D3578" s="153" t="s">
        <v>16</v>
      </c>
    </row>
    <row r="3579" spans="1:4">
      <c r="A3579" s="152" t="s">
        <v>13584</v>
      </c>
      <c r="B3579" s="151" t="s">
        <v>13585</v>
      </c>
      <c r="C3579" s="150" t="s">
        <v>145</v>
      </c>
      <c r="D3579" s="153" t="s">
        <v>16</v>
      </c>
    </row>
    <row r="3580" spans="1:4">
      <c r="A3580" s="152" t="s">
        <v>13586</v>
      </c>
      <c r="B3580" s="151" t="s">
        <v>13587</v>
      </c>
      <c r="C3580" s="150" t="s">
        <v>145</v>
      </c>
      <c r="D3580" s="153" t="s">
        <v>16</v>
      </c>
    </row>
    <row r="3581" spans="1:4">
      <c r="A3581" s="152" t="s">
        <v>13588</v>
      </c>
      <c r="B3581" s="151" t="s">
        <v>13589</v>
      </c>
      <c r="C3581" s="150" t="s">
        <v>145</v>
      </c>
      <c r="D3581" s="153" t="s">
        <v>16</v>
      </c>
    </row>
    <row r="3582" spans="1:4">
      <c r="A3582" s="152" t="s">
        <v>13590</v>
      </c>
      <c r="B3582" s="151" t="s">
        <v>13591</v>
      </c>
      <c r="C3582" s="150" t="s">
        <v>145</v>
      </c>
      <c r="D3582" s="153" t="s">
        <v>16</v>
      </c>
    </row>
    <row r="3583" spans="1:4">
      <c r="A3583" s="152" t="s">
        <v>13592</v>
      </c>
      <c r="B3583" s="151" t="s">
        <v>13593</v>
      </c>
      <c r="C3583" s="150" t="s">
        <v>145</v>
      </c>
      <c r="D3583" s="153" t="s">
        <v>16</v>
      </c>
    </row>
    <row r="3584" spans="1:4">
      <c r="A3584" s="152" t="s">
        <v>13594</v>
      </c>
      <c r="B3584" s="151" t="s">
        <v>13595</v>
      </c>
      <c r="C3584" s="150" t="s">
        <v>145</v>
      </c>
      <c r="D3584" s="153" t="s">
        <v>16</v>
      </c>
    </row>
    <row r="3585" spans="1:4">
      <c r="A3585" s="152" t="s">
        <v>13596</v>
      </c>
      <c r="B3585" s="151" t="s">
        <v>13597</v>
      </c>
      <c r="C3585" s="150" t="s">
        <v>145</v>
      </c>
      <c r="D3585" s="153" t="s">
        <v>16</v>
      </c>
    </row>
    <row r="3586" spans="1:4">
      <c r="A3586" s="152" t="s">
        <v>13598</v>
      </c>
      <c r="B3586" s="151" t="s">
        <v>13599</v>
      </c>
      <c r="C3586" s="150" t="s">
        <v>145</v>
      </c>
      <c r="D3586" s="153" t="s">
        <v>16</v>
      </c>
    </row>
    <row r="3587" spans="1:4">
      <c r="A3587" s="152" t="s">
        <v>13600</v>
      </c>
      <c r="B3587" s="151" t="s">
        <v>13601</v>
      </c>
      <c r="C3587" s="150" t="s">
        <v>145</v>
      </c>
      <c r="D3587" s="153" t="s">
        <v>16</v>
      </c>
    </row>
    <row r="3588" spans="1:4">
      <c r="A3588" s="152" t="s">
        <v>13602</v>
      </c>
      <c r="B3588" s="151" t="s">
        <v>13603</v>
      </c>
      <c r="C3588" s="150" t="s">
        <v>145</v>
      </c>
      <c r="D3588" s="153" t="s">
        <v>16</v>
      </c>
    </row>
    <row r="3589" spans="1:4">
      <c r="A3589" s="152" t="s">
        <v>13604</v>
      </c>
      <c r="B3589" s="151" t="s">
        <v>13605</v>
      </c>
      <c r="C3589" s="150" t="s">
        <v>145</v>
      </c>
      <c r="D3589" s="153" t="s">
        <v>16</v>
      </c>
    </row>
    <row r="3590" spans="1:4">
      <c r="A3590" s="152" t="s">
        <v>13606</v>
      </c>
      <c r="B3590" s="151" t="s">
        <v>13607</v>
      </c>
      <c r="C3590" s="150" t="s">
        <v>145</v>
      </c>
      <c r="D3590" s="153" t="s">
        <v>16</v>
      </c>
    </row>
    <row r="3591" spans="1:4">
      <c r="A3591" s="152" t="s">
        <v>13608</v>
      </c>
      <c r="B3591" s="151" t="s">
        <v>13609</v>
      </c>
      <c r="C3591" s="150" t="s">
        <v>145</v>
      </c>
      <c r="D3591" s="153" t="s">
        <v>16</v>
      </c>
    </row>
    <row r="3592" spans="1:4">
      <c r="A3592" s="152" t="s">
        <v>13610</v>
      </c>
      <c r="B3592" s="151" t="s">
        <v>13611</v>
      </c>
      <c r="C3592" s="150" t="s">
        <v>145</v>
      </c>
      <c r="D3592" s="153" t="s">
        <v>16</v>
      </c>
    </row>
    <row r="3593" spans="1:4">
      <c r="A3593" s="152" t="s">
        <v>13612</v>
      </c>
      <c r="B3593" s="151" t="s">
        <v>13613</v>
      </c>
      <c r="C3593" s="150" t="s">
        <v>145</v>
      </c>
      <c r="D3593" s="153" t="s">
        <v>16</v>
      </c>
    </row>
    <row r="3594" spans="1:4">
      <c r="A3594" s="152" t="s">
        <v>13614</v>
      </c>
      <c r="B3594" s="151" t="s">
        <v>13615</v>
      </c>
      <c r="C3594" s="150" t="s">
        <v>145</v>
      </c>
      <c r="D3594" s="153" t="s">
        <v>16</v>
      </c>
    </row>
    <row r="3595" spans="1:4">
      <c r="A3595" s="152" t="s">
        <v>13616</v>
      </c>
      <c r="B3595" s="151" t="s">
        <v>13617</v>
      </c>
      <c r="C3595" s="150" t="s">
        <v>145</v>
      </c>
      <c r="D3595" s="153" t="s">
        <v>16</v>
      </c>
    </row>
    <row r="3596" spans="1:4">
      <c r="A3596" s="152" t="s">
        <v>13618</v>
      </c>
      <c r="B3596" s="151" t="s">
        <v>13619</v>
      </c>
      <c r="C3596" s="150" t="s">
        <v>145</v>
      </c>
      <c r="D3596" s="153" t="s">
        <v>16</v>
      </c>
    </row>
    <row r="3597" spans="1:4">
      <c r="A3597" s="152" t="s">
        <v>13620</v>
      </c>
      <c r="B3597" s="151" t="s">
        <v>13621</v>
      </c>
      <c r="C3597" s="150" t="s">
        <v>145</v>
      </c>
      <c r="D3597" s="153" t="s">
        <v>16</v>
      </c>
    </row>
    <row r="3598" spans="1:4">
      <c r="A3598" s="152" t="s">
        <v>13622</v>
      </c>
      <c r="B3598" s="151" t="s">
        <v>13623</v>
      </c>
      <c r="C3598" s="150" t="s">
        <v>145</v>
      </c>
      <c r="D3598" s="153" t="s">
        <v>16</v>
      </c>
    </row>
    <row r="3599" spans="1:4">
      <c r="A3599" s="152" t="s">
        <v>13624</v>
      </c>
      <c r="B3599" s="151" t="s">
        <v>13625</v>
      </c>
      <c r="C3599" s="150" t="s">
        <v>145</v>
      </c>
      <c r="D3599" s="153" t="s">
        <v>16</v>
      </c>
    </row>
    <row r="3600" spans="1:4">
      <c r="A3600" s="152" t="s">
        <v>13626</v>
      </c>
      <c r="B3600" s="151" t="s">
        <v>13627</v>
      </c>
      <c r="C3600" s="150" t="s">
        <v>145</v>
      </c>
      <c r="D3600" s="153" t="s">
        <v>16</v>
      </c>
    </row>
    <row r="3601" spans="1:4">
      <c r="A3601" s="152" t="s">
        <v>13628</v>
      </c>
      <c r="B3601" s="151" t="s">
        <v>13629</v>
      </c>
      <c r="C3601" s="150" t="s">
        <v>145</v>
      </c>
      <c r="D3601" s="153" t="s">
        <v>16</v>
      </c>
    </row>
    <row r="3602" spans="1:4">
      <c r="A3602" s="152" t="s">
        <v>13630</v>
      </c>
      <c r="B3602" s="151" t="s">
        <v>13631</v>
      </c>
      <c r="C3602" s="150" t="s">
        <v>145</v>
      </c>
      <c r="D3602" s="153" t="s">
        <v>16</v>
      </c>
    </row>
    <row r="3603" spans="1:4">
      <c r="A3603" s="152" t="s">
        <v>13632</v>
      </c>
      <c r="B3603" s="151" t="s">
        <v>13633</v>
      </c>
      <c r="C3603" s="150" t="s">
        <v>145</v>
      </c>
      <c r="D3603" s="153" t="s">
        <v>16</v>
      </c>
    </row>
    <row r="3604" spans="1:4">
      <c r="A3604" s="152" t="s">
        <v>13634</v>
      </c>
      <c r="B3604" s="151" t="s">
        <v>13635</v>
      </c>
      <c r="C3604" s="150" t="s">
        <v>145</v>
      </c>
      <c r="D3604" s="153" t="s">
        <v>16</v>
      </c>
    </row>
    <row r="3605" spans="1:4">
      <c r="A3605" s="152" t="s">
        <v>13636</v>
      </c>
      <c r="B3605" s="151" t="s">
        <v>13637</v>
      </c>
      <c r="C3605" s="150" t="s">
        <v>145</v>
      </c>
      <c r="D3605" s="153" t="s">
        <v>16</v>
      </c>
    </row>
    <row r="3606" spans="1:4">
      <c r="A3606" s="152" t="s">
        <v>13638</v>
      </c>
      <c r="B3606" s="151" t="s">
        <v>13639</v>
      </c>
      <c r="C3606" s="150" t="s">
        <v>145</v>
      </c>
      <c r="D3606" s="153" t="s">
        <v>16</v>
      </c>
    </row>
    <row r="3607" spans="1:4">
      <c r="A3607" s="152" t="s">
        <v>13640</v>
      </c>
      <c r="B3607" s="151" t="s">
        <v>13641</v>
      </c>
      <c r="C3607" s="150" t="s">
        <v>145</v>
      </c>
      <c r="D3607" s="153" t="s">
        <v>16</v>
      </c>
    </row>
    <row r="3608" spans="1:4">
      <c r="A3608" s="152" t="s">
        <v>13642</v>
      </c>
      <c r="B3608" s="151" t="s">
        <v>13643</v>
      </c>
      <c r="C3608" s="150" t="s">
        <v>145</v>
      </c>
      <c r="D3608" s="153" t="s">
        <v>16</v>
      </c>
    </row>
    <row r="3609" spans="1:4">
      <c r="A3609" s="152" t="s">
        <v>13644</v>
      </c>
      <c r="B3609" s="151" t="s">
        <v>13645</v>
      </c>
      <c r="C3609" s="150" t="s">
        <v>145</v>
      </c>
      <c r="D3609" s="153" t="s">
        <v>16</v>
      </c>
    </row>
    <row r="3610" spans="1:4">
      <c r="A3610" s="152" t="s">
        <v>13646</v>
      </c>
      <c r="B3610" s="151" t="s">
        <v>13647</v>
      </c>
      <c r="C3610" s="150" t="s">
        <v>145</v>
      </c>
      <c r="D3610" s="153" t="s">
        <v>16</v>
      </c>
    </row>
    <row r="3611" spans="1:4">
      <c r="A3611" s="152" t="s">
        <v>13648</v>
      </c>
      <c r="B3611" s="151" t="s">
        <v>13649</v>
      </c>
      <c r="C3611" s="150" t="s">
        <v>145</v>
      </c>
      <c r="D3611" s="153" t="s">
        <v>16</v>
      </c>
    </row>
    <row r="3612" spans="1:4">
      <c r="A3612" s="152" t="s">
        <v>13650</v>
      </c>
      <c r="B3612" s="151" t="s">
        <v>13651</v>
      </c>
      <c r="C3612" s="150" t="s">
        <v>160</v>
      </c>
      <c r="D3612" s="153" t="s">
        <v>16</v>
      </c>
    </row>
    <row r="3613" spans="1:4">
      <c r="A3613" s="152" t="s">
        <v>13652</v>
      </c>
      <c r="B3613" s="151" t="s">
        <v>13653</v>
      </c>
      <c r="C3613" s="150" t="s">
        <v>160</v>
      </c>
      <c r="D3613" s="153" t="s">
        <v>16</v>
      </c>
    </row>
    <row r="3614" spans="1:4">
      <c r="A3614" s="152" t="s">
        <v>13654</v>
      </c>
      <c r="B3614" s="151" t="s">
        <v>13655</v>
      </c>
      <c r="C3614" s="150" t="s">
        <v>160</v>
      </c>
      <c r="D3614" s="153" t="s">
        <v>16</v>
      </c>
    </row>
    <row r="3615" spans="1:4">
      <c r="A3615" s="152" t="s">
        <v>13656</v>
      </c>
      <c r="B3615" s="151" t="s">
        <v>13657</v>
      </c>
      <c r="C3615" s="150" t="s">
        <v>145</v>
      </c>
      <c r="D3615" s="153" t="s">
        <v>16</v>
      </c>
    </row>
    <row r="3616" spans="1:4">
      <c r="A3616" s="152" t="s">
        <v>13658</v>
      </c>
      <c r="B3616" s="151" t="s">
        <v>13659</v>
      </c>
      <c r="C3616" s="150" t="s">
        <v>145</v>
      </c>
      <c r="D3616" s="153" t="s">
        <v>16</v>
      </c>
    </row>
    <row r="3617" spans="1:4">
      <c r="A3617" s="152" t="s">
        <v>13660</v>
      </c>
      <c r="B3617" s="151" t="s">
        <v>13661</v>
      </c>
      <c r="C3617" s="150" t="s">
        <v>145</v>
      </c>
      <c r="D3617" s="153" t="s">
        <v>16</v>
      </c>
    </row>
    <row r="3618" spans="1:4">
      <c r="A3618" s="152" t="s">
        <v>13662</v>
      </c>
      <c r="B3618" s="151" t="s">
        <v>13663</v>
      </c>
      <c r="C3618" s="150" t="s">
        <v>145</v>
      </c>
      <c r="D3618" s="153" t="s">
        <v>16</v>
      </c>
    </row>
    <row r="3619" spans="1:4">
      <c r="A3619" s="152" t="s">
        <v>13664</v>
      </c>
      <c r="B3619" s="151" t="s">
        <v>13665</v>
      </c>
      <c r="C3619" s="150" t="s">
        <v>145</v>
      </c>
      <c r="D3619" s="153" t="s">
        <v>16</v>
      </c>
    </row>
    <row r="3620" spans="1:4">
      <c r="A3620" s="152" t="s">
        <v>13666</v>
      </c>
      <c r="B3620" s="151" t="s">
        <v>13667</v>
      </c>
      <c r="C3620" s="150" t="s">
        <v>145</v>
      </c>
      <c r="D3620" s="153" t="s">
        <v>16</v>
      </c>
    </row>
    <row r="3621" spans="1:4">
      <c r="A3621" s="152" t="s">
        <v>13668</v>
      </c>
      <c r="B3621" s="151" t="s">
        <v>13669</v>
      </c>
      <c r="C3621" s="150" t="s">
        <v>145</v>
      </c>
      <c r="D3621" s="153" t="s">
        <v>16</v>
      </c>
    </row>
    <row r="3622" spans="1:4">
      <c r="A3622" s="152" t="s">
        <v>13670</v>
      </c>
      <c r="B3622" s="151" t="s">
        <v>13671</v>
      </c>
      <c r="C3622" s="150" t="s">
        <v>145</v>
      </c>
      <c r="D3622" s="153" t="s">
        <v>16</v>
      </c>
    </row>
    <row r="3623" spans="1:4">
      <c r="A3623" s="152" t="s">
        <v>13672</v>
      </c>
      <c r="B3623" s="151" t="s">
        <v>13673</v>
      </c>
      <c r="C3623" s="150" t="s">
        <v>145</v>
      </c>
      <c r="D3623" s="153" t="s">
        <v>16</v>
      </c>
    </row>
    <row r="3624" spans="1:4">
      <c r="A3624" s="152" t="s">
        <v>13674</v>
      </c>
      <c r="B3624" s="151" t="s">
        <v>13675</v>
      </c>
      <c r="C3624" s="150" t="s">
        <v>145</v>
      </c>
      <c r="D3624" s="153" t="s">
        <v>16</v>
      </c>
    </row>
    <row r="3625" spans="1:4">
      <c r="A3625" s="152" t="s">
        <v>13676</v>
      </c>
      <c r="B3625" s="151" t="s">
        <v>13677</v>
      </c>
      <c r="C3625" s="150" t="s">
        <v>145</v>
      </c>
      <c r="D3625" s="153" t="s">
        <v>16</v>
      </c>
    </row>
    <row r="3626" spans="1:4">
      <c r="A3626" s="152" t="s">
        <v>13678</v>
      </c>
      <c r="B3626" s="151" t="s">
        <v>13679</v>
      </c>
      <c r="C3626" s="150" t="s">
        <v>145</v>
      </c>
      <c r="D3626" s="153" t="s">
        <v>16</v>
      </c>
    </row>
    <row r="3627" spans="1:4">
      <c r="A3627" s="152" t="s">
        <v>13680</v>
      </c>
      <c r="B3627" s="151" t="s">
        <v>13681</v>
      </c>
      <c r="C3627" s="150" t="s">
        <v>145</v>
      </c>
      <c r="D3627" s="153" t="s">
        <v>16</v>
      </c>
    </row>
    <row r="3628" spans="1:4">
      <c r="A3628" s="152" t="s">
        <v>13682</v>
      </c>
      <c r="B3628" s="151" t="s">
        <v>13683</v>
      </c>
      <c r="C3628" s="150" t="s">
        <v>145</v>
      </c>
      <c r="D3628" s="153" t="s">
        <v>16</v>
      </c>
    </row>
    <row r="3629" spans="1:4">
      <c r="A3629" s="152" t="s">
        <v>13684</v>
      </c>
      <c r="B3629" s="151" t="s">
        <v>13685</v>
      </c>
      <c r="C3629" s="150" t="s">
        <v>145</v>
      </c>
      <c r="D3629" s="153" t="s">
        <v>16</v>
      </c>
    </row>
    <row r="3630" spans="1:4">
      <c r="A3630" s="152" t="s">
        <v>13686</v>
      </c>
      <c r="B3630" s="151" t="s">
        <v>13687</v>
      </c>
      <c r="C3630" s="150" t="s">
        <v>145</v>
      </c>
      <c r="D3630" s="153" t="s">
        <v>16</v>
      </c>
    </row>
    <row r="3631" spans="1:4">
      <c r="A3631" s="152" t="s">
        <v>13688</v>
      </c>
      <c r="B3631" s="151" t="s">
        <v>13689</v>
      </c>
      <c r="C3631" s="150" t="s">
        <v>145</v>
      </c>
      <c r="D3631" s="153" t="s">
        <v>16</v>
      </c>
    </row>
    <row r="3632" spans="1:4">
      <c r="A3632" s="152" t="s">
        <v>13690</v>
      </c>
      <c r="B3632" s="151" t="s">
        <v>13691</v>
      </c>
      <c r="C3632" s="150" t="s">
        <v>145</v>
      </c>
      <c r="D3632" s="153" t="s">
        <v>16</v>
      </c>
    </row>
    <row r="3633" spans="1:4">
      <c r="A3633" s="152" t="s">
        <v>13692</v>
      </c>
      <c r="B3633" s="151" t="s">
        <v>13693</v>
      </c>
      <c r="C3633" s="150" t="s">
        <v>145</v>
      </c>
      <c r="D3633" s="153" t="s">
        <v>16</v>
      </c>
    </row>
    <row r="3634" spans="1:4">
      <c r="A3634" s="152" t="s">
        <v>13694</v>
      </c>
      <c r="B3634" s="151" t="s">
        <v>13695</v>
      </c>
      <c r="C3634" s="150" t="s">
        <v>145</v>
      </c>
      <c r="D3634" s="153" t="s">
        <v>16</v>
      </c>
    </row>
    <row r="3635" spans="1:4">
      <c r="A3635" s="152" t="s">
        <v>13696</v>
      </c>
      <c r="B3635" s="151" t="s">
        <v>13697</v>
      </c>
      <c r="C3635" s="150" t="s">
        <v>145</v>
      </c>
      <c r="D3635" s="153" t="s">
        <v>16</v>
      </c>
    </row>
    <row r="3636" spans="1:4">
      <c r="A3636" s="152" t="s">
        <v>13698</v>
      </c>
      <c r="B3636" s="151" t="s">
        <v>13699</v>
      </c>
      <c r="C3636" s="150" t="s">
        <v>145</v>
      </c>
      <c r="D3636" s="153" t="s">
        <v>16</v>
      </c>
    </row>
    <row r="3637" spans="1:4">
      <c r="A3637" s="152" t="s">
        <v>13700</v>
      </c>
      <c r="B3637" s="151" t="s">
        <v>13701</v>
      </c>
      <c r="C3637" s="150" t="s">
        <v>145</v>
      </c>
      <c r="D3637" s="153" t="s">
        <v>16</v>
      </c>
    </row>
    <row r="3638" spans="1:4">
      <c r="A3638" s="152" t="s">
        <v>13702</v>
      </c>
      <c r="B3638" s="151" t="s">
        <v>13703</v>
      </c>
      <c r="C3638" s="150" t="s">
        <v>145</v>
      </c>
      <c r="D3638" s="153" t="s">
        <v>16</v>
      </c>
    </row>
    <row r="3639" spans="1:4">
      <c r="A3639" s="152" t="s">
        <v>13704</v>
      </c>
      <c r="B3639" s="151" t="s">
        <v>13705</v>
      </c>
      <c r="C3639" s="150" t="s">
        <v>145</v>
      </c>
      <c r="D3639" s="153" t="s">
        <v>16</v>
      </c>
    </row>
    <row r="3640" spans="1:4">
      <c r="A3640" s="152" t="s">
        <v>13706</v>
      </c>
      <c r="B3640" s="151" t="s">
        <v>13707</v>
      </c>
      <c r="C3640" s="150" t="s">
        <v>145</v>
      </c>
      <c r="D3640" s="153" t="s">
        <v>16</v>
      </c>
    </row>
    <row r="3641" spans="1:4">
      <c r="A3641" s="152" t="s">
        <v>13708</v>
      </c>
      <c r="B3641" s="151" t="s">
        <v>13709</v>
      </c>
      <c r="C3641" s="150" t="s">
        <v>145</v>
      </c>
      <c r="D3641" s="153" t="s">
        <v>16</v>
      </c>
    </row>
    <row r="3642" spans="1:4">
      <c r="A3642" s="152" t="s">
        <v>13710</v>
      </c>
      <c r="B3642" s="151" t="s">
        <v>13711</v>
      </c>
      <c r="C3642" s="150" t="s">
        <v>145</v>
      </c>
      <c r="D3642" s="153" t="s">
        <v>16</v>
      </c>
    </row>
    <row r="3643" spans="1:4">
      <c r="A3643" s="152" t="s">
        <v>13712</v>
      </c>
      <c r="B3643" s="151" t="s">
        <v>13713</v>
      </c>
      <c r="C3643" s="150" t="s">
        <v>145</v>
      </c>
      <c r="D3643" s="153" t="s">
        <v>16</v>
      </c>
    </row>
    <row r="3644" spans="1:4">
      <c r="A3644" s="152" t="s">
        <v>13714</v>
      </c>
      <c r="B3644" s="151" t="s">
        <v>13715</v>
      </c>
      <c r="C3644" s="150" t="s">
        <v>145</v>
      </c>
      <c r="D3644" s="153" t="s">
        <v>16</v>
      </c>
    </row>
    <row r="3645" spans="1:4">
      <c r="A3645" s="152" t="s">
        <v>13716</v>
      </c>
      <c r="B3645" s="151" t="s">
        <v>13717</v>
      </c>
      <c r="C3645" s="150" t="s">
        <v>145</v>
      </c>
      <c r="D3645" s="153" t="s">
        <v>16</v>
      </c>
    </row>
    <row r="3646" spans="1:4">
      <c r="A3646" s="152" t="s">
        <v>13718</v>
      </c>
      <c r="B3646" s="151" t="s">
        <v>13719</v>
      </c>
      <c r="C3646" s="150" t="s">
        <v>145</v>
      </c>
      <c r="D3646" s="153" t="s">
        <v>16</v>
      </c>
    </row>
    <row r="3647" spans="1:4">
      <c r="A3647" s="152" t="s">
        <v>13720</v>
      </c>
      <c r="B3647" s="151" t="s">
        <v>13721</v>
      </c>
      <c r="C3647" s="150" t="s">
        <v>145</v>
      </c>
      <c r="D3647" s="153" t="s">
        <v>16</v>
      </c>
    </row>
    <row r="3648" spans="1:4">
      <c r="A3648" s="152" t="s">
        <v>13722</v>
      </c>
      <c r="B3648" s="151" t="s">
        <v>13723</v>
      </c>
      <c r="C3648" s="150" t="s">
        <v>145</v>
      </c>
      <c r="D3648" s="153" t="s">
        <v>16</v>
      </c>
    </row>
    <row r="3649" spans="1:4">
      <c r="A3649" s="152" t="s">
        <v>13724</v>
      </c>
      <c r="B3649" s="151" t="s">
        <v>13725</v>
      </c>
      <c r="C3649" s="150" t="s">
        <v>145</v>
      </c>
      <c r="D3649" s="153" t="s">
        <v>16</v>
      </c>
    </row>
    <row r="3650" spans="1:4">
      <c r="A3650" s="152" t="s">
        <v>13726</v>
      </c>
      <c r="B3650" s="151" t="s">
        <v>13727</v>
      </c>
      <c r="C3650" s="150" t="s">
        <v>145</v>
      </c>
      <c r="D3650" s="153" t="s">
        <v>16</v>
      </c>
    </row>
    <row r="3651" spans="1:4">
      <c r="A3651" s="152" t="s">
        <v>13728</v>
      </c>
      <c r="B3651" s="151" t="s">
        <v>13729</v>
      </c>
      <c r="C3651" s="150" t="s">
        <v>145</v>
      </c>
      <c r="D3651" s="153" t="s">
        <v>16</v>
      </c>
    </row>
    <row r="3652" spans="1:4">
      <c r="A3652" s="152" t="s">
        <v>13730</v>
      </c>
      <c r="B3652" s="151" t="s">
        <v>13731</v>
      </c>
      <c r="C3652" s="150" t="s">
        <v>145</v>
      </c>
      <c r="D3652" s="153" t="s">
        <v>16</v>
      </c>
    </row>
    <row r="3653" spans="1:4">
      <c r="A3653" s="152" t="s">
        <v>13732</v>
      </c>
      <c r="B3653" s="151" t="s">
        <v>13733</v>
      </c>
      <c r="C3653" s="150" t="s">
        <v>145</v>
      </c>
      <c r="D3653" s="153" t="s">
        <v>16</v>
      </c>
    </row>
    <row r="3654" spans="1:4">
      <c r="A3654" s="152" t="s">
        <v>13734</v>
      </c>
      <c r="B3654" s="151" t="s">
        <v>13735</v>
      </c>
      <c r="C3654" s="150" t="s">
        <v>145</v>
      </c>
      <c r="D3654" s="153" t="s">
        <v>16</v>
      </c>
    </row>
    <row r="3655" spans="1:4">
      <c r="A3655" s="152" t="s">
        <v>13736</v>
      </c>
      <c r="B3655" s="151" t="s">
        <v>13737</v>
      </c>
      <c r="C3655" s="150" t="s">
        <v>145</v>
      </c>
      <c r="D3655" s="153" t="s">
        <v>16</v>
      </c>
    </row>
    <row r="3656" spans="1:4">
      <c r="A3656" s="152" t="s">
        <v>13738</v>
      </c>
      <c r="B3656" s="151" t="s">
        <v>13739</v>
      </c>
      <c r="C3656" s="150" t="s">
        <v>145</v>
      </c>
      <c r="D3656" s="153" t="s">
        <v>16</v>
      </c>
    </row>
    <row r="3657" spans="1:4">
      <c r="A3657" s="152" t="s">
        <v>13740</v>
      </c>
      <c r="B3657" s="151" t="s">
        <v>13741</v>
      </c>
      <c r="C3657" s="150" t="s">
        <v>145</v>
      </c>
      <c r="D3657" s="153" t="s">
        <v>16</v>
      </c>
    </row>
    <row r="3658" spans="1:4">
      <c r="A3658" s="152" t="s">
        <v>13742</v>
      </c>
      <c r="B3658" s="151" t="s">
        <v>13743</v>
      </c>
      <c r="C3658" s="150" t="s">
        <v>145</v>
      </c>
      <c r="D3658" s="153" t="s">
        <v>16</v>
      </c>
    </row>
    <row r="3659" spans="1:4">
      <c r="A3659" s="152" t="s">
        <v>13744</v>
      </c>
      <c r="B3659" s="151" t="s">
        <v>13745</v>
      </c>
      <c r="C3659" s="150" t="s">
        <v>145</v>
      </c>
      <c r="D3659" s="153" t="s">
        <v>16</v>
      </c>
    </row>
    <row r="3660" spans="1:4">
      <c r="A3660" s="152" t="s">
        <v>13746</v>
      </c>
      <c r="B3660" s="151" t="s">
        <v>13747</v>
      </c>
      <c r="C3660" s="150" t="s">
        <v>145</v>
      </c>
      <c r="D3660" s="153" t="s">
        <v>16</v>
      </c>
    </row>
    <row r="3661" spans="1:4">
      <c r="A3661" s="152" t="s">
        <v>13748</v>
      </c>
      <c r="B3661" s="151" t="s">
        <v>13749</v>
      </c>
      <c r="C3661" s="150" t="s">
        <v>145</v>
      </c>
      <c r="D3661" s="153" t="s">
        <v>16</v>
      </c>
    </row>
    <row r="3662" spans="1:4">
      <c r="A3662" s="152" t="s">
        <v>13750</v>
      </c>
      <c r="B3662" s="151" t="s">
        <v>13751</v>
      </c>
      <c r="C3662" s="150" t="s">
        <v>145</v>
      </c>
      <c r="D3662" s="153" t="s">
        <v>16</v>
      </c>
    </row>
    <row r="3663" spans="1:4">
      <c r="A3663" s="152" t="s">
        <v>13752</v>
      </c>
      <c r="B3663" s="151" t="s">
        <v>13753</v>
      </c>
      <c r="C3663" s="150" t="s">
        <v>145</v>
      </c>
      <c r="D3663" s="153" t="s">
        <v>16</v>
      </c>
    </row>
    <row r="3664" spans="1:4">
      <c r="A3664" s="152" t="s">
        <v>13754</v>
      </c>
      <c r="B3664" s="151" t="s">
        <v>13755</v>
      </c>
      <c r="C3664" s="150" t="s">
        <v>145</v>
      </c>
      <c r="D3664" s="153" t="s">
        <v>16</v>
      </c>
    </row>
    <row r="3665" spans="1:4">
      <c r="A3665" s="152" t="s">
        <v>13756</v>
      </c>
      <c r="B3665" s="151" t="s">
        <v>13757</v>
      </c>
      <c r="C3665" s="150" t="s">
        <v>145</v>
      </c>
      <c r="D3665" s="153" t="s">
        <v>16</v>
      </c>
    </row>
    <row r="3666" spans="1:4">
      <c r="A3666" s="152" t="s">
        <v>13758</v>
      </c>
      <c r="B3666" s="151" t="s">
        <v>13759</v>
      </c>
      <c r="C3666" s="150" t="s">
        <v>145</v>
      </c>
      <c r="D3666" s="153" t="s">
        <v>16</v>
      </c>
    </row>
    <row r="3667" spans="1:4">
      <c r="A3667" s="152">
        <v>251</v>
      </c>
      <c r="B3667" s="151" t="s">
        <v>15765</v>
      </c>
      <c r="D3667" s="153" t="s">
        <v>16</v>
      </c>
    </row>
    <row r="3668" spans="1:4">
      <c r="A3668" s="152" t="s">
        <v>13760</v>
      </c>
      <c r="B3668" s="151" t="s">
        <v>13761</v>
      </c>
      <c r="C3668" s="150" t="s">
        <v>8113</v>
      </c>
      <c r="D3668" s="153" t="s">
        <v>16</v>
      </c>
    </row>
    <row r="3669" spans="1:4">
      <c r="A3669" s="152" t="s">
        <v>13762</v>
      </c>
      <c r="B3669" s="151" t="s">
        <v>13763</v>
      </c>
      <c r="C3669" s="150" t="s">
        <v>8113</v>
      </c>
      <c r="D3669" s="153" t="s">
        <v>16</v>
      </c>
    </row>
    <row r="3670" spans="1:4">
      <c r="A3670" s="152" t="s">
        <v>13764</v>
      </c>
      <c r="B3670" s="151" t="s">
        <v>13765</v>
      </c>
      <c r="C3670" s="150" t="s">
        <v>8113</v>
      </c>
      <c r="D3670" s="153" t="s">
        <v>16</v>
      </c>
    </row>
    <row r="3671" spans="1:4">
      <c r="A3671" s="152" t="s">
        <v>13766</v>
      </c>
      <c r="B3671" s="151" t="s">
        <v>13767</v>
      </c>
      <c r="C3671" s="150" t="s">
        <v>8113</v>
      </c>
      <c r="D3671" s="153" t="s">
        <v>16</v>
      </c>
    </row>
    <row r="3672" spans="1:4">
      <c r="A3672" s="152" t="s">
        <v>13768</v>
      </c>
      <c r="B3672" s="151" t="s">
        <v>13769</v>
      </c>
      <c r="C3672" s="150" t="s">
        <v>8113</v>
      </c>
      <c r="D3672" s="153" t="s">
        <v>16</v>
      </c>
    </row>
    <row r="3673" spans="1:4">
      <c r="A3673" s="152" t="s">
        <v>13770</v>
      </c>
      <c r="B3673" s="151" t="s">
        <v>13771</v>
      </c>
      <c r="C3673" s="150" t="s">
        <v>8113</v>
      </c>
      <c r="D3673" s="153" t="s">
        <v>16</v>
      </c>
    </row>
    <row r="3674" spans="1:4">
      <c r="A3674" s="152" t="s">
        <v>13772</v>
      </c>
      <c r="B3674" s="151" t="s">
        <v>13773</v>
      </c>
      <c r="C3674" s="150" t="s">
        <v>8113</v>
      </c>
      <c r="D3674" s="153" t="s">
        <v>16</v>
      </c>
    </row>
    <row r="3675" spans="1:4">
      <c r="A3675" s="152" t="s">
        <v>13774</v>
      </c>
      <c r="B3675" s="151" t="s">
        <v>13775</v>
      </c>
      <c r="C3675" s="150" t="s">
        <v>8113</v>
      </c>
      <c r="D3675" s="153" t="s">
        <v>16</v>
      </c>
    </row>
    <row r="3676" spans="1:4">
      <c r="A3676" s="152" t="s">
        <v>13776</v>
      </c>
      <c r="B3676" s="151" t="s">
        <v>13777</v>
      </c>
      <c r="C3676" s="150" t="s">
        <v>8113</v>
      </c>
      <c r="D3676" s="153" t="s">
        <v>16</v>
      </c>
    </row>
    <row r="3677" spans="1:4">
      <c r="A3677" s="152" t="s">
        <v>13778</v>
      </c>
      <c r="B3677" s="151" t="s">
        <v>13779</v>
      </c>
      <c r="C3677" s="150" t="s">
        <v>8113</v>
      </c>
      <c r="D3677" s="153" t="s">
        <v>16</v>
      </c>
    </row>
    <row r="3678" spans="1:4">
      <c r="A3678" s="152" t="s">
        <v>13780</v>
      </c>
      <c r="B3678" s="151" t="s">
        <v>13781</v>
      </c>
      <c r="C3678" s="150" t="s">
        <v>8113</v>
      </c>
      <c r="D3678" s="153" t="s">
        <v>16</v>
      </c>
    </row>
    <row r="3679" spans="1:4">
      <c r="A3679" s="152" t="s">
        <v>13782</v>
      </c>
      <c r="B3679" s="151" t="s">
        <v>13783</v>
      </c>
      <c r="C3679" s="150" t="s">
        <v>8113</v>
      </c>
      <c r="D3679" s="153" t="s">
        <v>16</v>
      </c>
    </row>
    <row r="3680" spans="1:4">
      <c r="A3680" s="152" t="s">
        <v>13784</v>
      </c>
      <c r="B3680" s="151" t="s">
        <v>13785</v>
      </c>
      <c r="C3680" s="150" t="s">
        <v>8113</v>
      </c>
      <c r="D3680" s="153" t="s">
        <v>16</v>
      </c>
    </row>
    <row r="3681" spans="1:4">
      <c r="A3681" s="152" t="s">
        <v>13786</v>
      </c>
      <c r="B3681" s="151" t="s">
        <v>13787</v>
      </c>
      <c r="C3681" s="150" t="s">
        <v>8113</v>
      </c>
      <c r="D3681" s="153" t="s">
        <v>16</v>
      </c>
    </row>
    <row r="3682" spans="1:4">
      <c r="A3682" s="152" t="s">
        <v>13788</v>
      </c>
      <c r="B3682" s="151" t="s">
        <v>13789</v>
      </c>
      <c r="C3682" s="150" t="s">
        <v>8113</v>
      </c>
      <c r="D3682" s="153" t="s">
        <v>16</v>
      </c>
    </row>
    <row r="3683" spans="1:4">
      <c r="A3683" s="152" t="s">
        <v>13790</v>
      </c>
      <c r="B3683" s="151" t="s">
        <v>13791</v>
      </c>
      <c r="C3683" s="150" t="s">
        <v>8113</v>
      </c>
      <c r="D3683" s="153" t="s">
        <v>16</v>
      </c>
    </row>
    <row r="3684" spans="1:4">
      <c r="A3684" s="152" t="s">
        <v>13792</v>
      </c>
      <c r="B3684" s="151" t="s">
        <v>13793</v>
      </c>
      <c r="C3684" s="150" t="s">
        <v>8113</v>
      </c>
      <c r="D3684" s="153" t="s">
        <v>16</v>
      </c>
    </row>
    <row r="3685" spans="1:4">
      <c r="A3685" s="152" t="s">
        <v>13794</v>
      </c>
      <c r="B3685" s="151" t="s">
        <v>13795</v>
      </c>
      <c r="C3685" s="150" t="s">
        <v>8113</v>
      </c>
      <c r="D3685" s="153" t="s">
        <v>16</v>
      </c>
    </row>
    <row r="3686" spans="1:4">
      <c r="A3686" s="152" t="s">
        <v>13796</v>
      </c>
      <c r="B3686" s="151" t="s">
        <v>13795</v>
      </c>
      <c r="C3686" s="150" t="s">
        <v>13797</v>
      </c>
      <c r="D3686" s="153" t="s">
        <v>16</v>
      </c>
    </row>
    <row r="3687" spans="1:4">
      <c r="A3687" s="152" t="s">
        <v>13798</v>
      </c>
      <c r="B3687" s="151" t="s">
        <v>13799</v>
      </c>
      <c r="C3687" s="150" t="s">
        <v>8113</v>
      </c>
      <c r="D3687" s="153" t="s">
        <v>16</v>
      </c>
    </row>
    <row r="3688" spans="1:4">
      <c r="A3688" s="152" t="s">
        <v>13800</v>
      </c>
      <c r="B3688" s="151" t="s">
        <v>13801</v>
      </c>
      <c r="C3688" s="150" t="s">
        <v>8113</v>
      </c>
      <c r="D3688" s="153" t="s">
        <v>16</v>
      </c>
    </row>
    <row r="3689" spans="1:4">
      <c r="A3689" s="152" t="s">
        <v>13802</v>
      </c>
      <c r="B3689" s="151" t="s">
        <v>13803</v>
      </c>
      <c r="C3689" s="150" t="s">
        <v>8113</v>
      </c>
      <c r="D3689" s="153" t="s">
        <v>16</v>
      </c>
    </row>
    <row r="3690" spans="1:4">
      <c r="A3690" s="152" t="s">
        <v>13804</v>
      </c>
      <c r="B3690" s="151" t="s">
        <v>13805</v>
      </c>
      <c r="C3690" s="150" t="s">
        <v>269</v>
      </c>
      <c r="D3690" s="153" t="s">
        <v>16</v>
      </c>
    </row>
    <row r="3691" spans="1:4">
      <c r="A3691" s="152" t="s">
        <v>13806</v>
      </c>
      <c r="B3691" s="151" t="s">
        <v>13807</v>
      </c>
      <c r="C3691" s="150" t="s">
        <v>269</v>
      </c>
      <c r="D3691" s="153" t="s">
        <v>16</v>
      </c>
    </row>
    <row r="3692" spans="1:4">
      <c r="A3692" s="152" t="s">
        <v>13808</v>
      </c>
      <c r="B3692" s="151" t="s">
        <v>13809</v>
      </c>
      <c r="C3692" s="150" t="s">
        <v>269</v>
      </c>
      <c r="D3692" s="153" t="s">
        <v>16</v>
      </c>
    </row>
    <row r="3693" spans="1:4">
      <c r="A3693" s="152" t="s">
        <v>13810</v>
      </c>
      <c r="B3693" s="151" t="s">
        <v>13811</v>
      </c>
      <c r="C3693" s="150" t="s">
        <v>269</v>
      </c>
      <c r="D3693" s="153" t="s">
        <v>16</v>
      </c>
    </row>
    <row r="3694" spans="1:4">
      <c r="A3694" s="152" t="s">
        <v>13812</v>
      </c>
      <c r="B3694" s="151" t="s">
        <v>13813</v>
      </c>
      <c r="C3694" s="150" t="s">
        <v>269</v>
      </c>
      <c r="D3694" s="153" t="s">
        <v>16</v>
      </c>
    </row>
    <row r="3695" spans="1:4">
      <c r="A3695" s="152" t="s">
        <v>13814</v>
      </c>
      <c r="B3695" s="151" t="s">
        <v>13815</v>
      </c>
      <c r="C3695" s="150" t="s">
        <v>269</v>
      </c>
      <c r="D3695" s="153" t="s">
        <v>16</v>
      </c>
    </row>
    <row r="3696" spans="1:4">
      <c r="A3696" s="152" t="s">
        <v>13816</v>
      </c>
      <c r="B3696" s="151" t="s">
        <v>13817</v>
      </c>
      <c r="C3696" s="150" t="s">
        <v>269</v>
      </c>
      <c r="D3696" s="153" t="s">
        <v>16</v>
      </c>
    </row>
    <row r="3697" spans="1:4">
      <c r="A3697" s="152" t="s">
        <v>13818</v>
      </c>
      <c r="B3697" s="151" t="s">
        <v>13819</v>
      </c>
      <c r="C3697" s="150" t="s">
        <v>269</v>
      </c>
      <c r="D3697" s="153" t="s">
        <v>16</v>
      </c>
    </row>
    <row r="3698" spans="1:4">
      <c r="A3698" s="152" t="s">
        <v>13820</v>
      </c>
      <c r="B3698" s="151" t="s">
        <v>13821</v>
      </c>
      <c r="C3698" s="150" t="s">
        <v>269</v>
      </c>
      <c r="D3698" s="153" t="s">
        <v>16</v>
      </c>
    </row>
    <row r="3699" spans="1:4">
      <c r="A3699" s="152" t="s">
        <v>13822</v>
      </c>
      <c r="B3699" s="151" t="s">
        <v>13823</v>
      </c>
      <c r="C3699" s="150" t="s">
        <v>269</v>
      </c>
      <c r="D3699" s="153" t="s">
        <v>16</v>
      </c>
    </row>
    <row r="3700" spans="1:4">
      <c r="A3700" s="152" t="s">
        <v>13824</v>
      </c>
      <c r="B3700" s="151" t="s">
        <v>13825</v>
      </c>
      <c r="C3700" s="150" t="s">
        <v>269</v>
      </c>
      <c r="D3700" s="153" t="s">
        <v>16</v>
      </c>
    </row>
    <row r="3701" spans="1:4">
      <c r="A3701" s="152" t="s">
        <v>13826</v>
      </c>
      <c r="B3701" s="151" t="s">
        <v>13827</v>
      </c>
      <c r="C3701" s="150" t="s">
        <v>269</v>
      </c>
      <c r="D3701" s="153" t="s">
        <v>16</v>
      </c>
    </row>
    <row r="3702" spans="1:4">
      <c r="A3702" s="152" t="s">
        <v>13828</v>
      </c>
      <c r="B3702" s="151" t="s">
        <v>13829</v>
      </c>
      <c r="C3702" s="150" t="s">
        <v>269</v>
      </c>
      <c r="D3702" s="153" t="s">
        <v>16</v>
      </c>
    </row>
    <row r="3703" spans="1:4">
      <c r="A3703" s="152" t="s">
        <v>13830</v>
      </c>
      <c r="B3703" s="151" t="s">
        <v>13831</v>
      </c>
      <c r="C3703" s="150" t="s">
        <v>269</v>
      </c>
      <c r="D3703" s="153" t="s">
        <v>16</v>
      </c>
    </row>
    <row r="3704" spans="1:4">
      <c r="A3704" s="152" t="s">
        <v>13832</v>
      </c>
      <c r="B3704" s="151" t="s">
        <v>13833</v>
      </c>
      <c r="C3704" s="150" t="s">
        <v>8113</v>
      </c>
      <c r="D3704" s="153" t="s">
        <v>16</v>
      </c>
    </row>
    <row r="3705" spans="1:4">
      <c r="A3705" s="152" t="s">
        <v>13834</v>
      </c>
      <c r="B3705" s="151" t="s">
        <v>13833</v>
      </c>
      <c r="C3705" s="150" t="s">
        <v>13797</v>
      </c>
      <c r="D3705" s="153" t="s">
        <v>16</v>
      </c>
    </row>
    <row r="3706" spans="1:4">
      <c r="A3706" s="152" t="s">
        <v>13835</v>
      </c>
      <c r="B3706" s="151" t="s">
        <v>13836</v>
      </c>
      <c r="C3706" s="150" t="s">
        <v>8113</v>
      </c>
      <c r="D3706" s="153" t="s">
        <v>16</v>
      </c>
    </row>
    <row r="3707" spans="1:4">
      <c r="A3707" s="152" t="s">
        <v>13837</v>
      </c>
      <c r="B3707" s="151" t="s">
        <v>13838</v>
      </c>
      <c r="C3707" s="150" t="s">
        <v>8113</v>
      </c>
      <c r="D3707" s="153" t="s">
        <v>16</v>
      </c>
    </row>
    <row r="3708" spans="1:4">
      <c r="A3708" s="152" t="s">
        <v>13839</v>
      </c>
      <c r="B3708" s="151" t="s">
        <v>13840</v>
      </c>
      <c r="C3708" s="150" t="s">
        <v>8113</v>
      </c>
      <c r="D3708" s="153" t="s">
        <v>16</v>
      </c>
    </row>
    <row r="3709" spans="1:4">
      <c r="A3709" s="152" t="s">
        <v>13841</v>
      </c>
      <c r="B3709" s="151" t="s">
        <v>13842</v>
      </c>
      <c r="C3709" s="150" t="s">
        <v>8113</v>
      </c>
      <c r="D3709" s="153" t="s">
        <v>16</v>
      </c>
    </row>
    <row r="3710" spans="1:4">
      <c r="A3710" s="152" t="s">
        <v>13843</v>
      </c>
      <c r="B3710" s="151" t="s">
        <v>13844</v>
      </c>
      <c r="C3710" s="150" t="s">
        <v>8113</v>
      </c>
      <c r="D3710" s="153" t="s">
        <v>16</v>
      </c>
    </row>
    <row r="3711" spans="1:4">
      <c r="A3711" s="152" t="s">
        <v>13845</v>
      </c>
      <c r="B3711" s="151" t="s">
        <v>13846</v>
      </c>
      <c r="C3711" s="150" t="s">
        <v>269</v>
      </c>
      <c r="D3711" s="153" t="s">
        <v>16</v>
      </c>
    </row>
    <row r="3712" spans="1:4">
      <c r="A3712" s="152" t="s">
        <v>13847</v>
      </c>
      <c r="B3712" s="151" t="s">
        <v>13848</v>
      </c>
      <c r="C3712" s="150" t="s">
        <v>269</v>
      </c>
      <c r="D3712" s="153" t="s">
        <v>16</v>
      </c>
    </row>
    <row r="3713" spans="1:4">
      <c r="A3713" s="152" t="s">
        <v>13849</v>
      </c>
      <c r="B3713" s="151" t="s">
        <v>13850</v>
      </c>
      <c r="C3713" s="150" t="s">
        <v>269</v>
      </c>
      <c r="D3713" s="153" t="s">
        <v>16</v>
      </c>
    </row>
    <row r="3714" spans="1:4">
      <c r="A3714" s="152" t="s">
        <v>13851</v>
      </c>
      <c r="B3714" s="151" t="s">
        <v>13852</v>
      </c>
      <c r="C3714" s="150" t="s">
        <v>8113</v>
      </c>
      <c r="D3714" s="153" t="s">
        <v>16</v>
      </c>
    </row>
    <row r="3715" spans="1:4">
      <c r="A3715" s="152" t="s">
        <v>13853</v>
      </c>
      <c r="B3715" s="151" t="s">
        <v>13854</v>
      </c>
      <c r="C3715" s="150" t="s">
        <v>8113</v>
      </c>
      <c r="D3715" s="153" t="s">
        <v>16</v>
      </c>
    </row>
    <row r="3716" spans="1:4">
      <c r="A3716" s="152" t="s">
        <v>13855</v>
      </c>
      <c r="B3716" s="151" t="s">
        <v>13856</v>
      </c>
      <c r="C3716" s="150" t="s">
        <v>269</v>
      </c>
      <c r="D3716" s="153" t="s">
        <v>16</v>
      </c>
    </row>
    <row r="3717" spans="1:4">
      <c r="A3717" s="152" t="s">
        <v>13857</v>
      </c>
      <c r="B3717" s="151" t="s">
        <v>13858</v>
      </c>
      <c r="C3717" s="150" t="s">
        <v>269</v>
      </c>
      <c r="D3717" s="153" t="s">
        <v>16</v>
      </c>
    </row>
    <row r="3718" spans="1:4">
      <c r="A3718" s="152" t="s">
        <v>13859</v>
      </c>
      <c r="B3718" s="151" t="s">
        <v>13860</v>
      </c>
      <c r="C3718" s="150" t="s">
        <v>13797</v>
      </c>
      <c r="D3718" s="153" t="s">
        <v>16</v>
      </c>
    </row>
    <row r="3719" spans="1:4">
      <c r="A3719" s="152" t="s">
        <v>13861</v>
      </c>
      <c r="B3719" s="151" t="s">
        <v>13862</v>
      </c>
      <c r="C3719" s="150" t="s">
        <v>8113</v>
      </c>
      <c r="D3719" s="153" t="s">
        <v>16</v>
      </c>
    </row>
    <row r="3720" spans="1:4">
      <c r="A3720" s="152" t="s">
        <v>13863</v>
      </c>
      <c r="B3720" s="151" t="s">
        <v>13864</v>
      </c>
      <c r="C3720" s="150" t="s">
        <v>8113</v>
      </c>
      <c r="D3720" s="153" t="s">
        <v>16</v>
      </c>
    </row>
    <row r="3721" spans="1:4">
      <c r="A3721" s="152" t="s">
        <v>13865</v>
      </c>
      <c r="B3721" s="151" t="s">
        <v>13866</v>
      </c>
      <c r="C3721" s="150" t="s">
        <v>8113</v>
      </c>
      <c r="D3721" s="153" t="s">
        <v>16</v>
      </c>
    </row>
    <row r="3722" spans="1:4">
      <c r="A3722" s="152" t="s">
        <v>13867</v>
      </c>
      <c r="B3722" s="151" t="s">
        <v>13868</v>
      </c>
      <c r="C3722" s="150" t="s">
        <v>8113</v>
      </c>
      <c r="D3722" s="153" t="s">
        <v>16</v>
      </c>
    </row>
    <row r="3723" spans="1:4">
      <c r="A3723" s="152" t="s">
        <v>13869</v>
      </c>
      <c r="B3723" s="151" t="s">
        <v>13870</v>
      </c>
      <c r="C3723" s="150" t="s">
        <v>8113</v>
      </c>
      <c r="D3723" s="153" t="s">
        <v>16</v>
      </c>
    </row>
    <row r="3724" spans="1:4">
      <c r="A3724" s="152" t="s">
        <v>13871</v>
      </c>
      <c r="B3724" s="151" t="s">
        <v>13872</v>
      </c>
      <c r="C3724" s="150" t="s">
        <v>269</v>
      </c>
      <c r="D3724" s="153" t="s">
        <v>16</v>
      </c>
    </row>
    <row r="3725" spans="1:4">
      <c r="A3725" s="152" t="s">
        <v>13873</v>
      </c>
      <c r="B3725" s="151" t="s">
        <v>13874</v>
      </c>
      <c r="C3725" s="150" t="s">
        <v>269</v>
      </c>
      <c r="D3725" s="153" t="s">
        <v>16</v>
      </c>
    </row>
    <row r="3726" spans="1:4">
      <c r="A3726" s="152" t="s">
        <v>13875</v>
      </c>
      <c r="B3726" s="151" t="s">
        <v>13876</v>
      </c>
      <c r="C3726" s="150" t="s">
        <v>269</v>
      </c>
      <c r="D3726" s="153" t="s">
        <v>16</v>
      </c>
    </row>
    <row r="3727" spans="1:4">
      <c r="A3727" s="152" t="s">
        <v>13877</v>
      </c>
      <c r="B3727" s="151" t="s">
        <v>13878</v>
      </c>
      <c r="C3727" s="150" t="s">
        <v>269</v>
      </c>
      <c r="D3727" s="153" t="s">
        <v>16</v>
      </c>
    </row>
    <row r="3728" spans="1:4">
      <c r="A3728" s="152" t="s">
        <v>13879</v>
      </c>
      <c r="B3728" s="151" t="s">
        <v>13880</v>
      </c>
      <c r="C3728" s="150" t="s">
        <v>269</v>
      </c>
      <c r="D3728" s="153" t="s">
        <v>16</v>
      </c>
    </row>
    <row r="3729" spans="1:4">
      <c r="A3729" s="152" t="s">
        <v>13881</v>
      </c>
      <c r="B3729" s="151" t="s">
        <v>13882</v>
      </c>
      <c r="C3729" s="150" t="s">
        <v>269</v>
      </c>
      <c r="D3729" s="153" t="s">
        <v>16</v>
      </c>
    </row>
    <row r="3730" spans="1:4">
      <c r="A3730" s="152" t="s">
        <v>13883</v>
      </c>
      <c r="B3730" s="151" t="s">
        <v>13884</v>
      </c>
      <c r="C3730" s="150" t="s">
        <v>269</v>
      </c>
      <c r="D3730" s="153" t="s">
        <v>16</v>
      </c>
    </row>
    <row r="3731" spans="1:4">
      <c r="A3731" s="152" t="s">
        <v>13885</v>
      </c>
      <c r="B3731" s="151" t="s">
        <v>13886</v>
      </c>
      <c r="C3731" s="150" t="s">
        <v>13797</v>
      </c>
      <c r="D3731" s="153" t="s">
        <v>16</v>
      </c>
    </row>
    <row r="3732" spans="1:4">
      <c r="A3732" s="152" t="s">
        <v>13887</v>
      </c>
      <c r="B3732" s="151" t="s">
        <v>13888</v>
      </c>
      <c r="C3732" s="150" t="s">
        <v>8113</v>
      </c>
      <c r="D3732" s="153" t="s">
        <v>16</v>
      </c>
    </row>
    <row r="3733" spans="1:4">
      <c r="A3733" s="152" t="s">
        <v>13889</v>
      </c>
      <c r="B3733" s="151" t="s">
        <v>13890</v>
      </c>
      <c r="C3733" s="150" t="s">
        <v>8113</v>
      </c>
      <c r="D3733" s="153" t="s">
        <v>16</v>
      </c>
    </row>
    <row r="3734" spans="1:4">
      <c r="A3734" s="152">
        <v>253</v>
      </c>
      <c r="B3734" s="151" t="s">
        <v>15766</v>
      </c>
      <c r="D3734" s="153" t="s">
        <v>16</v>
      </c>
    </row>
    <row r="3735" spans="1:4">
      <c r="A3735" s="152" t="s">
        <v>13891</v>
      </c>
      <c r="B3735" s="151" t="s">
        <v>13892</v>
      </c>
      <c r="C3735" s="150" t="s">
        <v>145</v>
      </c>
      <c r="D3735" s="153" t="s">
        <v>16</v>
      </c>
    </row>
    <row r="3736" spans="1:4">
      <c r="A3736" s="152" t="s">
        <v>13893</v>
      </c>
      <c r="B3736" s="151" t="s">
        <v>13894</v>
      </c>
      <c r="C3736" s="150" t="s">
        <v>269</v>
      </c>
      <c r="D3736" s="153" t="s">
        <v>16</v>
      </c>
    </row>
    <row r="3737" spans="1:4">
      <c r="A3737" s="152" t="s">
        <v>13895</v>
      </c>
      <c r="B3737" s="151" t="s">
        <v>13896</v>
      </c>
      <c r="C3737" s="150" t="s">
        <v>269</v>
      </c>
      <c r="D3737" s="153" t="s">
        <v>16</v>
      </c>
    </row>
    <row r="3738" spans="1:4">
      <c r="A3738" s="152">
        <v>254</v>
      </c>
      <c r="B3738" s="151" t="s">
        <v>15767</v>
      </c>
      <c r="D3738" s="153" t="s">
        <v>16</v>
      </c>
    </row>
    <row r="3739" spans="1:4">
      <c r="A3739" s="152" t="s">
        <v>13897</v>
      </c>
      <c r="B3739" s="151" t="s">
        <v>13898</v>
      </c>
      <c r="C3739" s="150" t="s">
        <v>160</v>
      </c>
      <c r="D3739" s="153" t="s">
        <v>16</v>
      </c>
    </row>
    <row r="3740" spans="1:4">
      <c r="A3740" s="152" t="s">
        <v>13899</v>
      </c>
      <c r="B3740" s="151" t="s">
        <v>13900</v>
      </c>
      <c r="C3740" s="150" t="s">
        <v>8113</v>
      </c>
      <c r="D3740" s="153" t="s">
        <v>16</v>
      </c>
    </row>
    <row r="3741" spans="1:4">
      <c r="A3741" s="152" t="s">
        <v>13901</v>
      </c>
      <c r="B3741" s="151" t="s">
        <v>13902</v>
      </c>
      <c r="C3741" s="150" t="s">
        <v>8113</v>
      </c>
      <c r="D3741" s="153" t="s">
        <v>16</v>
      </c>
    </row>
    <row r="3742" spans="1:4">
      <c r="A3742" s="152" t="s">
        <v>13903</v>
      </c>
      <c r="B3742" s="151" t="s">
        <v>13904</v>
      </c>
      <c r="C3742" s="150" t="s">
        <v>8113</v>
      </c>
      <c r="D3742" s="153" t="s">
        <v>16</v>
      </c>
    </row>
    <row r="3743" spans="1:4">
      <c r="A3743" s="152" t="s">
        <v>13905</v>
      </c>
      <c r="B3743" s="151" t="s">
        <v>13906</v>
      </c>
      <c r="C3743" s="150" t="s">
        <v>160</v>
      </c>
      <c r="D3743" s="153" t="s">
        <v>16</v>
      </c>
    </row>
    <row r="3744" spans="1:4">
      <c r="A3744" s="152" t="s">
        <v>13907</v>
      </c>
      <c r="B3744" s="151" t="s">
        <v>13908</v>
      </c>
      <c r="C3744" s="150" t="s">
        <v>269</v>
      </c>
      <c r="D3744" s="153" t="s">
        <v>16</v>
      </c>
    </row>
    <row r="3745" spans="1:4">
      <c r="A3745" s="152" t="s">
        <v>13909</v>
      </c>
      <c r="B3745" s="151" t="s">
        <v>13910</v>
      </c>
      <c r="C3745" s="150" t="s">
        <v>145</v>
      </c>
      <c r="D3745" s="153" t="s">
        <v>16</v>
      </c>
    </row>
    <row r="3746" spans="1:4">
      <c r="A3746" s="152" t="s">
        <v>13911</v>
      </c>
      <c r="B3746" s="151" t="s">
        <v>13912</v>
      </c>
      <c r="C3746" s="150" t="s">
        <v>269</v>
      </c>
      <c r="D3746" s="153" t="s">
        <v>16</v>
      </c>
    </row>
    <row r="3747" spans="1:4">
      <c r="A3747" s="152" t="s">
        <v>13913</v>
      </c>
      <c r="B3747" s="151" t="s">
        <v>13914</v>
      </c>
      <c r="C3747" s="150" t="s">
        <v>145</v>
      </c>
      <c r="D3747" s="153" t="s">
        <v>16</v>
      </c>
    </row>
    <row r="3748" spans="1:4">
      <c r="A3748" s="152" t="s">
        <v>13915</v>
      </c>
      <c r="B3748" s="151" t="s">
        <v>13916</v>
      </c>
      <c r="C3748" s="150" t="s">
        <v>145</v>
      </c>
      <c r="D3748" s="153" t="s">
        <v>16</v>
      </c>
    </row>
    <row r="3749" spans="1:4">
      <c r="A3749" s="152" t="s">
        <v>13917</v>
      </c>
      <c r="B3749" s="151" t="s">
        <v>13918</v>
      </c>
      <c r="C3749" s="150" t="s">
        <v>145</v>
      </c>
      <c r="D3749" s="153" t="s">
        <v>16</v>
      </c>
    </row>
    <row r="3750" spans="1:4">
      <c r="A3750" s="152" t="s">
        <v>13919</v>
      </c>
      <c r="B3750" s="151" t="s">
        <v>13920</v>
      </c>
      <c r="C3750" s="150" t="s">
        <v>269</v>
      </c>
      <c r="D3750" s="153" t="s">
        <v>16</v>
      </c>
    </row>
    <row r="3751" spans="1:4">
      <c r="A3751" s="152" t="s">
        <v>13921</v>
      </c>
      <c r="B3751" s="151" t="s">
        <v>13922</v>
      </c>
      <c r="C3751" s="150" t="s">
        <v>269</v>
      </c>
      <c r="D3751" s="153" t="s">
        <v>16</v>
      </c>
    </row>
    <row r="3752" spans="1:4">
      <c r="A3752" s="152" t="s">
        <v>13923</v>
      </c>
      <c r="B3752" s="151" t="s">
        <v>13924</v>
      </c>
      <c r="C3752" s="150" t="s">
        <v>269</v>
      </c>
      <c r="D3752" s="153" t="s">
        <v>16</v>
      </c>
    </row>
    <row r="3753" spans="1:4">
      <c r="A3753" s="152" t="s">
        <v>13925</v>
      </c>
      <c r="B3753" s="151" t="s">
        <v>13926</v>
      </c>
      <c r="C3753" s="150" t="s">
        <v>269</v>
      </c>
      <c r="D3753" s="153" t="s">
        <v>16</v>
      </c>
    </row>
    <row r="3754" spans="1:4">
      <c r="A3754" s="152" t="s">
        <v>13927</v>
      </c>
      <c r="B3754" s="151" t="s">
        <v>13928</v>
      </c>
      <c r="C3754" s="150" t="s">
        <v>269</v>
      </c>
      <c r="D3754" s="153" t="s">
        <v>16</v>
      </c>
    </row>
    <row r="3755" spans="1:4">
      <c r="A3755" s="152" t="s">
        <v>13929</v>
      </c>
      <c r="B3755" s="151" t="s">
        <v>13930</v>
      </c>
      <c r="C3755" s="150" t="s">
        <v>269</v>
      </c>
      <c r="D3755" s="153" t="s">
        <v>16</v>
      </c>
    </row>
    <row r="3756" spans="1:4">
      <c r="A3756" s="152" t="s">
        <v>13931</v>
      </c>
      <c r="B3756" s="151" t="s">
        <v>13932</v>
      </c>
      <c r="C3756" s="150" t="s">
        <v>269</v>
      </c>
      <c r="D3756" s="153" t="s">
        <v>16</v>
      </c>
    </row>
    <row r="3757" spans="1:4">
      <c r="A3757" s="152" t="s">
        <v>13933</v>
      </c>
      <c r="B3757" s="151" t="s">
        <v>13934</v>
      </c>
      <c r="C3757" s="150" t="s">
        <v>269</v>
      </c>
      <c r="D3757" s="153" t="s">
        <v>16</v>
      </c>
    </row>
    <row r="3758" spans="1:4">
      <c r="A3758" s="152" t="s">
        <v>13935</v>
      </c>
      <c r="B3758" s="151" t="s">
        <v>13936</v>
      </c>
      <c r="C3758" s="150" t="s">
        <v>269</v>
      </c>
      <c r="D3758" s="153" t="s">
        <v>16</v>
      </c>
    </row>
    <row r="3759" spans="1:4">
      <c r="A3759" s="152" t="s">
        <v>13937</v>
      </c>
      <c r="B3759" s="151" t="s">
        <v>13938</v>
      </c>
      <c r="C3759" s="150" t="s">
        <v>13939</v>
      </c>
      <c r="D3759" s="153" t="s">
        <v>16</v>
      </c>
    </row>
    <row r="3760" spans="1:4">
      <c r="A3760" s="152" t="s">
        <v>13940</v>
      </c>
      <c r="B3760" s="151" t="s">
        <v>13941</v>
      </c>
      <c r="C3760" s="150" t="s">
        <v>269</v>
      </c>
      <c r="D3760" s="153" t="s">
        <v>16</v>
      </c>
    </row>
    <row r="3761" spans="1:4">
      <c r="A3761" s="152" t="s">
        <v>13942</v>
      </c>
      <c r="B3761" s="151" t="s">
        <v>13943</v>
      </c>
      <c r="C3761" s="150" t="s">
        <v>160</v>
      </c>
      <c r="D3761" s="153" t="s">
        <v>16</v>
      </c>
    </row>
    <row r="3762" spans="1:4">
      <c r="A3762" s="152" t="s">
        <v>13944</v>
      </c>
      <c r="B3762" s="151" t="s">
        <v>13945</v>
      </c>
      <c r="C3762" s="150" t="s">
        <v>160</v>
      </c>
      <c r="D3762" s="153" t="s">
        <v>16</v>
      </c>
    </row>
    <row r="3763" spans="1:4">
      <c r="A3763" s="152" t="s">
        <v>13946</v>
      </c>
      <c r="B3763" s="151" t="s">
        <v>13947</v>
      </c>
      <c r="C3763" s="150" t="s">
        <v>160</v>
      </c>
      <c r="D3763" s="153" t="s">
        <v>16</v>
      </c>
    </row>
    <row r="3764" spans="1:4">
      <c r="A3764" s="152" t="s">
        <v>13948</v>
      </c>
      <c r="B3764" s="151" t="s">
        <v>13949</v>
      </c>
      <c r="C3764" s="150" t="s">
        <v>160</v>
      </c>
      <c r="D3764" s="153" t="s">
        <v>16</v>
      </c>
    </row>
    <row r="3765" spans="1:4">
      <c r="A3765" s="152">
        <v>280</v>
      </c>
      <c r="B3765" s="151" t="s">
        <v>15768</v>
      </c>
      <c r="D3765" s="153" t="s">
        <v>16</v>
      </c>
    </row>
    <row r="3766" spans="1:4">
      <c r="A3766" s="152" t="s">
        <v>13950</v>
      </c>
      <c r="B3766" s="151" t="s">
        <v>13951</v>
      </c>
      <c r="C3766" s="150" t="s">
        <v>160</v>
      </c>
      <c r="D3766" s="153" t="s">
        <v>16</v>
      </c>
    </row>
    <row r="3767" spans="1:4">
      <c r="A3767" s="152" t="s">
        <v>13952</v>
      </c>
      <c r="B3767" s="151" t="s">
        <v>13953</v>
      </c>
      <c r="C3767" s="150" t="s">
        <v>145</v>
      </c>
      <c r="D3767" s="153" t="s">
        <v>16</v>
      </c>
    </row>
    <row r="3768" spans="1:4">
      <c r="A3768" s="152" t="s">
        <v>13954</v>
      </c>
      <c r="B3768" s="151" t="s">
        <v>13955</v>
      </c>
      <c r="C3768" s="150" t="s">
        <v>269</v>
      </c>
      <c r="D3768" s="153" t="s">
        <v>16</v>
      </c>
    </row>
    <row r="3769" spans="1:4">
      <c r="A3769" s="152" t="s">
        <v>13956</v>
      </c>
      <c r="B3769" s="151" t="s">
        <v>13957</v>
      </c>
      <c r="C3769" s="150" t="s">
        <v>269</v>
      </c>
      <c r="D3769" s="153" t="s">
        <v>16</v>
      </c>
    </row>
    <row r="3770" spans="1:4">
      <c r="A3770" s="152" t="s">
        <v>13958</v>
      </c>
      <c r="B3770" s="151" t="s">
        <v>13959</v>
      </c>
      <c r="C3770" s="150" t="s">
        <v>269</v>
      </c>
      <c r="D3770" s="153" t="s">
        <v>16</v>
      </c>
    </row>
    <row r="3771" spans="1:4">
      <c r="A3771" s="152" t="s">
        <v>13960</v>
      </c>
      <c r="B3771" s="151" t="s">
        <v>13961</v>
      </c>
      <c r="C3771" s="150" t="s">
        <v>269</v>
      </c>
      <c r="D3771" s="153" t="s">
        <v>16</v>
      </c>
    </row>
    <row r="3772" spans="1:4">
      <c r="A3772" s="152" t="s">
        <v>13962</v>
      </c>
      <c r="B3772" s="151" t="s">
        <v>13963</v>
      </c>
      <c r="C3772" s="150" t="s">
        <v>269</v>
      </c>
      <c r="D3772" s="153" t="s">
        <v>16</v>
      </c>
    </row>
    <row r="3773" spans="1:4">
      <c r="A3773" s="152" t="s">
        <v>13964</v>
      </c>
      <c r="B3773" s="151" t="s">
        <v>13965</v>
      </c>
      <c r="C3773" s="150" t="s">
        <v>269</v>
      </c>
      <c r="D3773" s="153" t="s">
        <v>16</v>
      </c>
    </row>
    <row r="3774" spans="1:4">
      <c r="A3774" s="152" t="s">
        <v>13966</v>
      </c>
      <c r="B3774" s="151" t="s">
        <v>13967</v>
      </c>
      <c r="C3774" s="150" t="s">
        <v>269</v>
      </c>
      <c r="D3774" s="153" t="s">
        <v>16</v>
      </c>
    </row>
    <row r="3775" spans="1:4">
      <c r="A3775" s="152" t="s">
        <v>13968</v>
      </c>
      <c r="B3775" s="151" t="s">
        <v>13969</v>
      </c>
      <c r="C3775" s="150" t="s">
        <v>269</v>
      </c>
      <c r="D3775" s="153" t="s">
        <v>16</v>
      </c>
    </row>
    <row r="3776" spans="1:4">
      <c r="A3776" s="152" t="s">
        <v>13970</v>
      </c>
      <c r="B3776" s="151" t="s">
        <v>13971</v>
      </c>
      <c r="C3776" s="150" t="s">
        <v>269</v>
      </c>
      <c r="D3776" s="153" t="s">
        <v>16</v>
      </c>
    </row>
    <row r="3777" spans="1:4">
      <c r="A3777" s="152" t="s">
        <v>13972</v>
      </c>
      <c r="B3777" s="151" t="s">
        <v>13973</v>
      </c>
      <c r="C3777" s="150" t="s">
        <v>269</v>
      </c>
      <c r="D3777" s="153" t="s">
        <v>16</v>
      </c>
    </row>
    <row r="3778" spans="1:4">
      <c r="A3778" s="152" t="s">
        <v>13974</v>
      </c>
      <c r="B3778" s="151" t="s">
        <v>13975</v>
      </c>
      <c r="C3778" s="150" t="s">
        <v>269</v>
      </c>
      <c r="D3778" s="153" t="s">
        <v>16</v>
      </c>
    </row>
    <row r="3779" spans="1:4">
      <c r="A3779" s="152" t="s">
        <v>13976</v>
      </c>
      <c r="B3779" s="151" t="s">
        <v>13977</v>
      </c>
      <c r="C3779" s="150" t="s">
        <v>269</v>
      </c>
      <c r="D3779" s="153" t="s">
        <v>16</v>
      </c>
    </row>
    <row r="3780" spans="1:4">
      <c r="A3780" s="152" t="s">
        <v>13978</v>
      </c>
      <c r="B3780" s="151" t="s">
        <v>13979</v>
      </c>
      <c r="C3780" s="150" t="s">
        <v>269</v>
      </c>
      <c r="D3780" s="153" t="s">
        <v>16</v>
      </c>
    </row>
    <row r="3781" spans="1:4">
      <c r="A3781" s="152" t="s">
        <v>13980</v>
      </c>
      <c r="B3781" s="151" t="s">
        <v>13981</v>
      </c>
      <c r="C3781" s="150" t="s">
        <v>269</v>
      </c>
      <c r="D3781" s="153" t="s">
        <v>16</v>
      </c>
    </row>
    <row r="3782" spans="1:4">
      <c r="A3782" s="152" t="s">
        <v>13982</v>
      </c>
      <c r="B3782" s="151" t="s">
        <v>13983</v>
      </c>
      <c r="C3782" s="150" t="s">
        <v>269</v>
      </c>
      <c r="D3782" s="153" t="s">
        <v>16</v>
      </c>
    </row>
    <row r="3783" spans="1:4">
      <c r="A3783" s="152" t="s">
        <v>13984</v>
      </c>
      <c r="B3783" s="151" t="s">
        <v>13985</v>
      </c>
      <c r="C3783" s="150" t="s">
        <v>269</v>
      </c>
      <c r="D3783" s="153" t="s">
        <v>16</v>
      </c>
    </row>
    <row r="3784" spans="1:4">
      <c r="A3784" s="152" t="s">
        <v>13986</v>
      </c>
      <c r="B3784" s="151" t="s">
        <v>13987</v>
      </c>
      <c r="C3784" s="150" t="s">
        <v>269</v>
      </c>
      <c r="D3784" s="153" t="s">
        <v>16</v>
      </c>
    </row>
    <row r="3785" spans="1:4">
      <c r="A3785" s="152" t="s">
        <v>13988</v>
      </c>
      <c r="B3785" s="151" t="s">
        <v>13989</v>
      </c>
      <c r="C3785" s="150" t="s">
        <v>269</v>
      </c>
      <c r="D3785" s="153" t="s">
        <v>16</v>
      </c>
    </row>
    <row r="3786" spans="1:4">
      <c r="A3786" s="152" t="s">
        <v>13990</v>
      </c>
      <c r="B3786" s="151" t="s">
        <v>13991</v>
      </c>
      <c r="C3786" s="150" t="s">
        <v>160</v>
      </c>
      <c r="D3786" s="153" t="s">
        <v>16</v>
      </c>
    </row>
    <row r="3787" spans="1:4">
      <c r="A3787" s="152">
        <v>255</v>
      </c>
      <c r="B3787" s="151" t="s">
        <v>15769</v>
      </c>
      <c r="D3787" s="153" t="s">
        <v>16</v>
      </c>
    </row>
    <row r="3788" spans="1:4">
      <c r="A3788" s="152" t="s">
        <v>13992</v>
      </c>
      <c r="B3788" s="151" t="s">
        <v>13993</v>
      </c>
      <c r="C3788" s="150" t="s">
        <v>160</v>
      </c>
      <c r="D3788" s="153" t="s">
        <v>16</v>
      </c>
    </row>
    <row r="3789" spans="1:4">
      <c r="A3789" s="152" t="s">
        <v>13994</v>
      </c>
      <c r="B3789" s="151" t="s">
        <v>13995</v>
      </c>
      <c r="C3789" s="150" t="s">
        <v>8351</v>
      </c>
      <c r="D3789" s="153" t="s">
        <v>16</v>
      </c>
    </row>
    <row r="3790" spans="1:4">
      <c r="A3790" s="152" t="s">
        <v>13996</v>
      </c>
      <c r="B3790" s="151" t="s">
        <v>13997</v>
      </c>
      <c r="C3790" s="150" t="s">
        <v>269</v>
      </c>
      <c r="D3790" s="153" t="s">
        <v>16</v>
      </c>
    </row>
    <row r="3791" spans="1:4">
      <c r="A3791" s="152" t="s">
        <v>13998</v>
      </c>
      <c r="B3791" s="151" t="s">
        <v>13999</v>
      </c>
      <c r="C3791" s="150" t="s">
        <v>14000</v>
      </c>
      <c r="D3791" s="153" t="s">
        <v>16</v>
      </c>
    </row>
    <row r="3792" spans="1:4">
      <c r="A3792" s="152" t="s">
        <v>14001</v>
      </c>
      <c r="B3792" s="151" t="s">
        <v>14002</v>
      </c>
      <c r="C3792" s="150" t="s">
        <v>145</v>
      </c>
      <c r="D3792" s="153" t="s">
        <v>16</v>
      </c>
    </row>
    <row r="3793" spans="1:4">
      <c r="A3793" s="152" t="s">
        <v>14003</v>
      </c>
      <c r="B3793" s="151" t="s">
        <v>14004</v>
      </c>
      <c r="C3793" s="150" t="s">
        <v>269</v>
      </c>
      <c r="D3793" s="153" t="s">
        <v>16</v>
      </c>
    </row>
    <row r="3794" spans="1:4">
      <c r="A3794" s="152" t="s">
        <v>14005</v>
      </c>
      <c r="B3794" s="151" t="s">
        <v>14006</v>
      </c>
      <c r="C3794" s="150" t="s">
        <v>14000</v>
      </c>
      <c r="D3794" s="153" t="s">
        <v>16</v>
      </c>
    </row>
    <row r="3795" spans="1:4">
      <c r="A3795" s="152" t="s">
        <v>14007</v>
      </c>
      <c r="B3795" s="151" t="s">
        <v>14008</v>
      </c>
      <c r="C3795" s="150" t="s">
        <v>269</v>
      </c>
      <c r="D3795" s="153" t="s">
        <v>16</v>
      </c>
    </row>
    <row r="3796" spans="1:4">
      <c r="A3796" s="152" t="s">
        <v>14009</v>
      </c>
      <c r="B3796" s="151" t="s">
        <v>14010</v>
      </c>
      <c r="C3796" s="150" t="s">
        <v>8113</v>
      </c>
      <c r="D3796" s="153" t="s">
        <v>16</v>
      </c>
    </row>
    <row r="3797" spans="1:4">
      <c r="A3797" s="152" t="s">
        <v>14011</v>
      </c>
      <c r="B3797" s="151" t="s">
        <v>14012</v>
      </c>
      <c r="C3797" s="150" t="s">
        <v>269</v>
      </c>
      <c r="D3797" s="153" t="s">
        <v>16</v>
      </c>
    </row>
    <row r="3798" spans="1:4">
      <c r="A3798" s="152" t="s">
        <v>14013</v>
      </c>
      <c r="B3798" s="151" t="s">
        <v>14014</v>
      </c>
      <c r="C3798" s="150" t="s">
        <v>12667</v>
      </c>
      <c r="D3798" s="153" t="s">
        <v>16</v>
      </c>
    </row>
    <row r="3799" spans="1:4">
      <c r="A3799" s="152" t="s">
        <v>14015</v>
      </c>
      <c r="B3799" s="151" t="s">
        <v>14016</v>
      </c>
      <c r="C3799" s="150" t="s">
        <v>14017</v>
      </c>
      <c r="D3799" s="153" t="s">
        <v>16</v>
      </c>
    </row>
    <row r="3800" spans="1:4">
      <c r="A3800" s="152" t="s">
        <v>14018</v>
      </c>
      <c r="B3800" s="151" t="s">
        <v>14019</v>
      </c>
      <c r="C3800" s="150" t="s">
        <v>13939</v>
      </c>
      <c r="D3800" s="153" t="s">
        <v>16</v>
      </c>
    </row>
    <row r="3801" spans="1:4">
      <c r="A3801" s="152" t="s">
        <v>14020</v>
      </c>
      <c r="B3801" s="151" t="s">
        <v>14021</v>
      </c>
      <c r="C3801" s="150" t="s">
        <v>145</v>
      </c>
      <c r="D3801" s="153" t="s">
        <v>16</v>
      </c>
    </row>
    <row r="3802" spans="1:4">
      <c r="A3802" s="152" t="s">
        <v>14022</v>
      </c>
      <c r="B3802" s="151" t="s">
        <v>14023</v>
      </c>
      <c r="C3802" s="150" t="s">
        <v>145</v>
      </c>
      <c r="D3802" s="153" t="s">
        <v>16</v>
      </c>
    </row>
    <row r="3803" spans="1:4">
      <c r="A3803" s="152" t="s">
        <v>14024</v>
      </c>
      <c r="B3803" s="151" t="s">
        <v>14025</v>
      </c>
      <c r="C3803" s="150" t="s">
        <v>145</v>
      </c>
      <c r="D3803" s="153" t="s">
        <v>16</v>
      </c>
    </row>
    <row r="3804" spans="1:4">
      <c r="A3804" s="152" t="s">
        <v>14026</v>
      </c>
      <c r="B3804" s="151" t="s">
        <v>14027</v>
      </c>
      <c r="C3804" s="150" t="s">
        <v>145</v>
      </c>
      <c r="D3804" s="153" t="s">
        <v>16</v>
      </c>
    </row>
    <row r="3805" spans="1:4">
      <c r="A3805" s="152" t="s">
        <v>14028</v>
      </c>
      <c r="B3805" s="151" t="s">
        <v>14029</v>
      </c>
      <c r="C3805" s="150" t="s">
        <v>160</v>
      </c>
      <c r="D3805" s="153" t="s">
        <v>16</v>
      </c>
    </row>
    <row r="3806" spans="1:4">
      <c r="A3806" s="152" t="s">
        <v>14030</v>
      </c>
      <c r="B3806" s="151" t="s">
        <v>14031</v>
      </c>
      <c r="C3806" s="150" t="s">
        <v>269</v>
      </c>
      <c r="D3806" s="153" t="s">
        <v>16</v>
      </c>
    </row>
    <row r="3807" spans="1:4">
      <c r="A3807" s="152" t="s">
        <v>14032</v>
      </c>
      <c r="B3807" s="151" t="s">
        <v>14033</v>
      </c>
      <c r="C3807" s="150" t="s">
        <v>160</v>
      </c>
      <c r="D3807" s="153" t="s">
        <v>16</v>
      </c>
    </row>
    <row r="3808" spans="1:4">
      <c r="A3808" s="152" t="s">
        <v>14034</v>
      </c>
      <c r="B3808" s="151" t="s">
        <v>14035</v>
      </c>
      <c r="C3808" s="150" t="s">
        <v>145</v>
      </c>
      <c r="D3808" s="153" t="s">
        <v>16</v>
      </c>
    </row>
    <row r="3809" spans="1:4">
      <c r="A3809" s="152" t="s">
        <v>14036</v>
      </c>
      <c r="B3809" s="151" t="s">
        <v>14037</v>
      </c>
      <c r="C3809" s="150" t="s">
        <v>145</v>
      </c>
      <c r="D3809" s="153" t="s">
        <v>16</v>
      </c>
    </row>
    <row r="3810" spans="1:4">
      <c r="A3810" s="152" t="s">
        <v>14038</v>
      </c>
      <c r="B3810" s="151" t="s">
        <v>14039</v>
      </c>
      <c r="C3810" s="150" t="s">
        <v>8113</v>
      </c>
      <c r="D3810" s="153" t="s">
        <v>16</v>
      </c>
    </row>
    <row r="3811" spans="1:4">
      <c r="A3811" s="152" t="s">
        <v>14040</v>
      </c>
      <c r="B3811" s="151" t="s">
        <v>14041</v>
      </c>
      <c r="C3811" s="150" t="s">
        <v>269</v>
      </c>
      <c r="D3811" s="153" t="s">
        <v>16</v>
      </c>
    </row>
    <row r="3812" spans="1:4">
      <c r="A3812" s="152" t="s">
        <v>14042</v>
      </c>
      <c r="B3812" s="151" t="s">
        <v>14043</v>
      </c>
      <c r="C3812" s="150" t="s">
        <v>145</v>
      </c>
      <c r="D3812" s="153" t="s">
        <v>16</v>
      </c>
    </row>
    <row r="3813" spans="1:4">
      <c r="A3813" s="152" t="s">
        <v>14044</v>
      </c>
      <c r="B3813" s="151" t="s">
        <v>14045</v>
      </c>
      <c r="C3813" s="150" t="s">
        <v>160</v>
      </c>
      <c r="D3813" s="153" t="s">
        <v>16</v>
      </c>
    </row>
    <row r="3814" spans="1:4">
      <c r="A3814" s="152" t="s">
        <v>14046</v>
      </c>
      <c r="B3814" s="151" t="s">
        <v>14047</v>
      </c>
      <c r="C3814" s="150" t="s">
        <v>269</v>
      </c>
      <c r="D3814" s="153" t="s">
        <v>16</v>
      </c>
    </row>
    <row r="3815" spans="1:4">
      <c r="A3815" s="152" t="s">
        <v>14048</v>
      </c>
      <c r="B3815" s="151" t="s">
        <v>14049</v>
      </c>
      <c r="C3815" s="150" t="s">
        <v>269</v>
      </c>
      <c r="D3815" s="153" t="s">
        <v>16</v>
      </c>
    </row>
    <row r="3816" spans="1:4">
      <c r="A3816" s="152" t="s">
        <v>14050</v>
      </c>
      <c r="B3816" s="151" t="s">
        <v>14051</v>
      </c>
      <c r="C3816" s="150" t="s">
        <v>269</v>
      </c>
      <c r="D3816" s="153" t="s">
        <v>16</v>
      </c>
    </row>
    <row r="3817" spans="1:4">
      <c r="A3817" s="152" t="s">
        <v>14052</v>
      </c>
      <c r="B3817" s="151" t="s">
        <v>14053</v>
      </c>
      <c r="C3817" s="150" t="s">
        <v>14000</v>
      </c>
      <c r="D3817" s="153" t="s">
        <v>16</v>
      </c>
    </row>
    <row r="3818" spans="1:4">
      <c r="A3818" s="152" t="s">
        <v>14054</v>
      </c>
      <c r="B3818" s="151" t="s">
        <v>14055</v>
      </c>
      <c r="C3818" s="150" t="s">
        <v>14000</v>
      </c>
      <c r="D3818" s="153" t="s">
        <v>16</v>
      </c>
    </row>
    <row r="3819" spans="1:4">
      <c r="A3819" s="152" t="s">
        <v>14056</v>
      </c>
      <c r="B3819" s="151" t="s">
        <v>14057</v>
      </c>
      <c r="C3819" s="150" t="s">
        <v>14000</v>
      </c>
      <c r="D3819" s="153" t="s">
        <v>16</v>
      </c>
    </row>
    <row r="3820" spans="1:4">
      <c r="A3820" s="152" t="s">
        <v>14058</v>
      </c>
      <c r="B3820" s="151" t="s">
        <v>14059</v>
      </c>
      <c r="C3820" s="150" t="s">
        <v>8113</v>
      </c>
      <c r="D3820" s="153" t="s">
        <v>16</v>
      </c>
    </row>
    <row r="3821" spans="1:4">
      <c r="A3821" s="152" t="s">
        <v>14060</v>
      </c>
      <c r="B3821" s="151" t="s">
        <v>14061</v>
      </c>
      <c r="C3821" s="150" t="s">
        <v>8113</v>
      </c>
      <c r="D3821" s="153" t="s">
        <v>16</v>
      </c>
    </row>
    <row r="3822" spans="1:4">
      <c r="A3822" s="152" t="s">
        <v>14062</v>
      </c>
      <c r="B3822" s="151" t="s">
        <v>14063</v>
      </c>
      <c r="C3822" s="150" t="s">
        <v>8113</v>
      </c>
      <c r="D3822" s="153" t="s">
        <v>16</v>
      </c>
    </row>
    <row r="3823" spans="1:4">
      <c r="A3823" s="152" t="s">
        <v>14064</v>
      </c>
      <c r="B3823" s="151" t="s">
        <v>14065</v>
      </c>
      <c r="C3823" s="150" t="s">
        <v>14066</v>
      </c>
      <c r="D3823" s="153" t="s">
        <v>16</v>
      </c>
    </row>
    <row r="3824" spans="1:4">
      <c r="A3824" s="152" t="s">
        <v>14067</v>
      </c>
      <c r="B3824" s="151" t="s">
        <v>14068</v>
      </c>
      <c r="C3824" s="150" t="s">
        <v>12358</v>
      </c>
      <c r="D3824" s="153" t="s">
        <v>16</v>
      </c>
    </row>
    <row r="3825" spans="1:4">
      <c r="A3825" s="152" t="s">
        <v>14069</v>
      </c>
      <c r="B3825" s="151" t="s">
        <v>14070</v>
      </c>
      <c r="C3825" s="150" t="s">
        <v>12358</v>
      </c>
      <c r="D3825" s="153" t="s">
        <v>16</v>
      </c>
    </row>
    <row r="3826" spans="1:4">
      <c r="A3826" s="152" t="s">
        <v>14071</v>
      </c>
      <c r="B3826" s="151" t="s">
        <v>14072</v>
      </c>
      <c r="C3826" s="150" t="s">
        <v>12358</v>
      </c>
      <c r="D3826" s="153" t="s">
        <v>16</v>
      </c>
    </row>
    <row r="3827" spans="1:4">
      <c r="A3827" s="152" t="s">
        <v>14073</v>
      </c>
      <c r="B3827" s="151" t="s">
        <v>14074</v>
      </c>
      <c r="C3827" s="150" t="s">
        <v>12358</v>
      </c>
      <c r="D3827" s="153" t="s">
        <v>16</v>
      </c>
    </row>
    <row r="3828" spans="1:4">
      <c r="A3828" s="152" t="s">
        <v>14075</v>
      </c>
      <c r="B3828" s="151" t="s">
        <v>14076</v>
      </c>
      <c r="C3828" s="150" t="s">
        <v>12358</v>
      </c>
      <c r="D3828" s="153" t="s">
        <v>16</v>
      </c>
    </row>
    <row r="3829" spans="1:4">
      <c r="A3829" s="152" t="s">
        <v>14077</v>
      </c>
      <c r="B3829" s="151" t="s">
        <v>14078</v>
      </c>
      <c r="C3829" s="150" t="s">
        <v>12358</v>
      </c>
      <c r="D3829" s="153" t="s">
        <v>16</v>
      </c>
    </row>
    <row r="3830" spans="1:4">
      <c r="A3830" s="152" t="s">
        <v>14079</v>
      </c>
      <c r="B3830" s="151" t="s">
        <v>14080</v>
      </c>
      <c r="C3830" s="150" t="s">
        <v>12358</v>
      </c>
      <c r="D3830" s="153" t="s">
        <v>16</v>
      </c>
    </row>
    <row r="3831" spans="1:4">
      <c r="A3831" s="152" t="s">
        <v>14081</v>
      </c>
      <c r="B3831" s="151" t="s">
        <v>14082</v>
      </c>
      <c r="C3831" s="150" t="s">
        <v>12358</v>
      </c>
      <c r="D3831" s="153" t="s">
        <v>16</v>
      </c>
    </row>
    <row r="3832" spans="1:4">
      <c r="A3832" s="152" t="s">
        <v>14083</v>
      </c>
      <c r="B3832" s="151" t="s">
        <v>14084</v>
      </c>
      <c r="C3832" s="150" t="s">
        <v>14085</v>
      </c>
      <c r="D3832" s="153" t="s">
        <v>16</v>
      </c>
    </row>
    <row r="3833" spans="1:4">
      <c r="A3833" s="152" t="s">
        <v>14086</v>
      </c>
      <c r="B3833" s="151" t="s">
        <v>14087</v>
      </c>
      <c r="C3833" s="150" t="s">
        <v>14085</v>
      </c>
      <c r="D3833" s="153" t="s">
        <v>16</v>
      </c>
    </row>
    <row r="3834" spans="1:4">
      <c r="A3834" s="152" t="s">
        <v>14088</v>
      </c>
      <c r="B3834" s="151" t="s">
        <v>14089</v>
      </c>
      <c r="C3834" s="150" t="s">
        <v>14085</v>
      </c>
      <c r="D3834" s="153" t="s">
        <v>16</v>
      </c>
    </row>
    <row r="3835" spans="1:4">
      <c r="A3835" s="152" t="s">
        <v>14090</v>
      </c>
      <c r="B3835" s="151" t="s">
        <v>14091</v>
      </c>
      <c r="C3835" s="150" t="s">
        <v>14085</v>
      </c>
      <c r="D3835" s="153" t="s">
        <v>16</v>
      </c>
    </row>
    <row r="3836" spans="1:4">
      <c r="A3836" s="152" t="s">
        <v>14092</v>
      </c>
      <c r="B3836" s="151" t="s">
        <v>14093</v>
      </c>
      <c r="C3836" s="150" t="s">
        <v>14085</v>
      </c>
      <c r="D3836" s="153" t="s">
        <v>16</v>
      </c>
    </row>
    <row r="3837" spans="1:4">
      <c r="A3837" s="152" t="s">
        <v>14094</v>
      </c>
      <c r="B3837" s="151" t="s">
        <v>14095</v>
      </c>
      <c r="C3837" s="150" t="s">
        <v>14085</v>
      </c>
      <c r="D3837" s="153" t="s">
        <v>16</v>
      </c>
    </row>
    <row r="3838" spans="1:4">
      <c r="A3838" s="152" t="s">
        <v>14096</v>
      </c>
      <c r="B3838" s="151" t="s">
        <v>14097</v>
      </c>
      <c r="C3838" s="150" t="s">
        <v>12358</v>
      </c>
      <c r="D3838" s="153" t="s">
        <v>16</v>
      </c>
    </row>
    <row r="3839" spans="1:4">
      <c r="A3839" s="152" t="s">
        <v>14098</v>
      </c>
      <c r="B3839" s="151" t="s">
        <v>14099</v>
      </c>
      <c r="C3839" s="150" t="s">
        <v>12358</v>
      </c>
      <c r="D3839" s="153" t="s">
        <v>16</v>
      </c>
    </row>
    <row r="3840" spans="1:4">
      <c r="A3840" s="152" t="s">
        <v>14100</v>
      </c>
      <c r="B3840" s="151" t="s">
        <v>14101</v>
      </c>
      <c r="C3840" s="150" t="s">
        <v>12358</v>
      </c>
      <c r="D3840" s="153" t="s">
        <v>16</v>
      </c>
    </row>
    <row r="3841" spans="1:4">
      <c r="A3841" s="152" t="s">
        <v>14102</v>
      </c>
      <c r="B3841" s="151" t="s">
        <v>14103</v>
      </c>
      <c r="C3841" s="150" t="s">
        <v>12358</v>
      </c>
      <c r="D3841" s="153" t="s">
        <v>16</v>
      </c>
    </row>
    <row r="3842" spans="1:4">
      <c r="A3842" s="152" t="s">
        <v>14104</v>
      </c>
      <c r="B3842" s="151" t="s">
        <v>14105</v>
      </c>
      <c r="C3842" s="150" t="s">
        <v>12358</v>
      </c>
      <c r="D3842" s="153" t="s">
        <v>16</v>
      </c>
    </row>
    <row r="3843" spans="1:4">
      <c r="A3843" s="152" t="s">
        <v>14106</v>
      </c>
      <c r="B3843" s="151" t="s">
        <v>14107</v>
      </c>
      <c r="C3843" s="150" t="s">
        <v>14085</v>
      </c>
      <c r="D3843" s="153" t="s">
        <v>16</v>
      </c>
    </row>
    <row r="3844" spans="1:4">
      <c r="A3844" s="152" t="s">
        <v>14108</v>
      </c>
      <c r="B3844" s="151" t="s">
        <v>14109</v>
      </c>
      <c r="C3844" s="150" t="s">
        <v>12358</v>
      </c>
      <c r="D3844" s="153" t="s">
        <v>16</v>
      </c>
    </row>
    <row r="3845" spans="1:4">
      <c r="A3845" s="152" t="s">
        <v>14110</v>
      </c>
      <c r="B3845" s="151" t="s">
        <v>14111</v>
      </c>
      <c r="C3845" s="150" t="s">
        <v>14085</v>
      </c>
      <c r="D3845" s="153" t="s">
        <v>16</v>
      </c>
    </row>
    <row r="3846" spans="1:4">
      <c r="A3846" s="152" t="s">
        <v>14112</v>
      </c>
      <c r="B3846" s="151" t="s">
        <v>14113</v>
      </c>
      <c r="C3846" s="150" t="s">
        <v>12358</v>
      </c>
      <c r="D3846" s="153" t="s">
        <v>16</v>
      </c>
    </row>
    <row r="3847" spans="1:4">
      <c r="A3847" s="152" t="s">
        <v>14114</v>
      </c>
      <c r="B3847" s="151" t="s">
        <v>14115</v>
      </c>
      <c r="C3847" s="150" t="s">
        <v>12358</v>
      </c>
      <c r="D3847" s="153" t="s">
        <v>16</v>
      </c>
    </row>
    <row r="3848" spans="1:4">
      <c r="A3848" s="152" t="s">
        <v>14116</v>
      </c>
      <c r="B3848" s="151" t="s">
        <v>14117</v>
      </c>
      <c r="C3848" s="150" t="s">
        <v>12358</v>
      </c>
      <c r="D3848" s="153" t="s">
        <v>16</v>
      </c>
    </row>
    <row r="3849" spans="1:4">
      <c r="A3849" s="152" t="s">
        <v>14118</v>
      </c>
      <c r="B3849" s="151" t="s">
        <v>14119</v>
      </c>
      <c r="C3849" s="150" t="s">
        <v>12358</v>
      </c>
      <c r="D3849" s="153" t="s">
        <v>16</v>
      </c>
    </row>
    <row r="3850" spans="1:4">
      <c r="A3850" s="152" t="s">
        <v>14120</v>
      </c>
      <c r="B3850" s="151" t="s">
        <v>14121</v>
      </c>
      <c r="C3850" s="150" t="s">
        <v>12358</v>
      </c>
      <c r="D3850" s="153" t="s">
        <v>16</v>
      </c>
    </row>
    <row r="3851" spans="1:4">
      <c r="A3851" s="152" t="s">
        <v>14122</v>
      </c>
      <c r="B3851" s="151" t="s">
        <v>14123</v>
      </c>
      <c r="C3851" s="150" t="s">
        <v>12358</v>
      </c>
      <c r="D3851" s="153" t="s">
        <v>16</v>
      </c>
    </row>
    <row r="3852" spans="1:4">
      <c r="A3852" s="152" t="s">
        <v>14124</v>
      </c>
      <c r="B3852" s="151" t="s">
        <v>14125</v>
      </c>
      <c r="C3852" s="150" t="s">
        <v>12358</v>
      </c>
      <c r="D3852" s="153" t="s">
        <v>16</v>
      </c>
    </row>
    <row r="3853" spans="1:4">
      <c r="A3853" s="152" t="s">
        <v>14126</v>
      </c>
      <c r="B3853" s="151" t="s">
        <v>14127</v>
      </c>
      <c r="C3853" s="150" t="s">
        <v>12358</v>
      </c>
      <c r="D3853" s="153" t="s">
        <v>16</v>
      </c>
    </row>
    <row r="3854" spans="1:4">
      <c r="A3854" s="152" t="s">
        <v>14128</v>
      </c>
      <c r="B3854" s="151" t="s">
        <v>14129</v>
      </c>
      <c r="C3854" s="150" t="s">
        <v>12358</v>
      </c>
      <c r="D3854" s="153" t="s">
        <v>16</v>
      </c>
    </row>
    <row r="3855" spans="1:4">
      <c r="A3855" s="152" t="s">
        <v>14130</v>
      </c>
      <c r="B3855" s="151" t="s">
        <v>14131</v>
      </c>
      <c r="C3855" s="150" t="s">
        <v>12358</v>
      </c>
      <c r="D3855" s="153" t="s">
        <v>16</v>
      </c>
    </row>
    <row r="3856" spans="1:4">
      <c r="A3856" s="152" t="s">
        <v>14132</v>
      </c>
      <c r="B3856" s="151" t="s">
        <v>14133</v>
      </c>
      <c r="C3856" s="150" t="s">
        <v>12351</v>
      </c>
      <c r="D3856" s="153" t="s">
        <v>16</v>
      </c>
    </row>
    <row r="3857" spans="1:4">
      <c r="A3857" s="152" t="s">
        <v>14134</v>
      </c>
      <c r="B3857" s="151" t="s">
        <v>14135</v>
      </c>
      <c r="C3857" s="150" t="s">
        <v>12351</v>
      </c>
      <c r="D3857" s="153" t="s">
        <v>16</v>
      </c>
    </row>
    <row r="3858" spans="1:4">
      <c r="A3858" s="152" t="s">
        <v>14136</v>
      </c>
      <c r="B3858" s="151" t="s">
        <v>14137</v>
      </c>
      <c r="C3858" s="150" t="s">
        <v>12351</v>
      </c>
      <c r="D3858" s="153" t="s">
        <v>16</v>
      </c>
    </row>
    <row r="3859" spans="1:4">
      <c r="A3859" s="152" t="s">
        <v>14138</v>
      </c>
      <c r="B3859" s="151" t="s">
        <v>14139</v>
      </c>
      <c r="C3859" s="150" t="s">
        <v>12351</v>
      </c>
      <c r="D3859" s="153" t="s">
        <v>16</v>
      </c>
    </row>
    <row r="3860" spans="1:4">
      <c r="A3860" s="152" t="s">
        <v>14140</v>
      </c>
      <c r="B3860" s="151" t="s">
        <v>14141</v>
      </c>
      <c r="C3860" s="150" t="s">
        <v>12351</v>
      </c>
      <c r="D3860" s="153" t="s">
        <v>16</v>
      </c>
    </row>
    <row r="3861" spans="1:4">
      <c r="A3861" s="152" t="s">
        <v>14142</v>
      </c>
      <c r="B3861" s="151" t="s">
        <v>14143</v>
      </c>
      <c r="C3861" s="150" t="s">
        <v>12351</v>
      </c>
      <c r="D3861" s="153" t="s">
        <v>16</v>
      </c>
    </row>
    <row r="3862" spans="1:4">
      <c r="A3862" s="152" t="s">
        <v>14144</v>
      </c>
      <c r="B3862" s="151" t="s">
        <v>14145</v>
      </c>
      <c r="C3862" s="150" t="s">
        <v>12351</v>
      </c>
      <c r="D3862" s="153" t="s">
        <v>16</v>
      </c>
    </row>
    <row r="3863" spans="1:4">
      <c r="A3863" s="152" t="s">
        <v>14146</v>
      </c>
      <c r="B3863" s="151" t="s">
        <v>14147</v>
      </c>
      <c r="C3863" s="150" t="s">
        <v>12351</v>
      </c>
      <c r="D3863" s="153" t="s">
        <v>16</v>
      </c>
    </row>
    <row r="3864" spans="1:4">
      <c r="A3864" s="152" t="s">
        <v>14148</v>
      </c>
      <c r="B3864" s="151" t="s">
        <v>14149</v>
      </c>
      <c r="C3864" s="150" t="s">
        <v>12358</v>
      </c>
      <c r="D3864" s="153" t="s">
        <v>16</v>
      </c>
    </row>
    <row r="3865" spans="1:4">
      <c r="A3865" s="152" t="s">
        <v>14150</v>
      </c>
      <c r="B3865" s="151" t="s">
        <v>14151</v>
      </c>
      <c r="C3865" s="150" t="s">
        <v>14085</v>
      </c>
      <c r="D3865" s="153" t="s">
        <v>16</v>
      </c>
    </row>
    <row r="3866" spans="1:4">
      <c r="A3866" s="152" t="s">
        <v>14152</v>
      </c>
      <c r="B3866" s="151" t="s">
        <v>14153</v>
      </c>
      <c r="C3866" s="150" t="s">
        <v>14085</v>
      </c>
      <c r="D3866" s="153" t="s">
        <v>16</v>
      </c>
    </row>
    <row r="3867" spans="1:4">
      <c r="A3867" s="152" t="s">
        <v>14154</v>
      </c>
      <c r="B3867" s="151" t="s">
        <v>14155</v>
      </c>
      <c r="C3867" s="150" t="s">
        <v>12358</v>
      </c>
      <c r="D3867" s="153" t="s">
        <v>16</v>
      </c>
    </row>
    <row r="3868" spans="1:4">
      <c r="A3868" s="152" t="s">
        <v>14156</v>
      </c>
      <c r="B3868" s="151" t="s">
        <v>14157</v>
      </c>
      <c r="C3868" s="150" t="s">
        <v>14085</v>
      </c>
      <c r="D3868" s="153" t="s">
        <v>16</v>
      </c>
    </row>
    <row r="3869" spans="1:4">
      <c r="A3869" s="152" t="s">
        <v>14158</v>
      </c>
      <c r="B3869" s="151" t="s">
        <v>14159</v>
      </c>
      <c r="C3869" s="150" t="s">
        <v>14085</v>
      </c>
      <c r="D3869" s="153" t="s">
        <v>16</v>
      </c>
    </row>
    <row r="3870" spans="1:4">
      <c r="A3870" s="152" t="s">
        <v>14160</v>
      </c>
      <c r="B3870" s="151" t="s">
        <v>14161</v>
      </c>
      <c r="C3870" s="150" t="s">
        <v>14085</v>
      </c>
      <c r="D3870" s="153" t="s">
        <v>16</v>
      </c>
    </row>
    <row r="3871" spans="1:4">
      <c r="A3871" s="152" t="s">
        <v>14162</v>
      </c>
      <c r="B3871" s="151" t="s">
        <v>14163</v>
      </c>
      <c r="C3871" s="150" t="s">
        <v>12358</v>
      </c>
      <c r="D3871" s="153" t="s">
        <v>16</v>
      </c>
    </row>
    <row r="3872" spans="1:4">
      <c r="A3872" s="152" t="s">
        <v>14164</v>
      </c>
      <c r="B3872" s="151" t="s">
        <v>14165</v>
      </c>
      <c r="C3872" s="150" t="s">
        <v>14085</v>
      </c>
      <c r="D3872" s="153" t="s">
        <v>16</v>
      </c>
    </row>
    <row r="3873" spans="1:4">
      <c r="A3873" s="152" t="s">
        <v>14166</v>
      </c>
      <c r="B3873" s="151" t="s">
        <v>14167</v>
      </c>
      <c r="C3873" s="150" t="s">
        <v>14085</v>
      </c>
      <c r="D3873" s="153" t="s">
        <v>16</v>
      </c>
    </row>
    <row r="3874" spans="1:4">
      <c r="A3874" s="152" t="s">
        <v>14168</v>
      </c>
      <c r="B3874" s="151" t="s">
        <v>14169</v>
      </c>
      <c r="C3874" s="150" t="s">
        <v>14085</v>
      </c>
      <c r="D3874" s="153" t="s">
        <v>16</v>
      </c>
    </row>
    <row r="3875" spans="1:4">
      <c r="A3875" s="152" t="s">
        <v>14170</v>
      </c>
      <c r="B3875" s="151" t="s">
        <v>14171</v>
      </c>
      <c r="C3875" s="150" t="s">
        <v>12358</v>
      </c>
      <c r="D3875" s="153" t="s">
        <v>16</v>
      </c>
    </row>
    <row r="3876" spans="1:4">
      <c r="A3876" s="152" t="s">
        <v>14172</v>
      </c>
      <c r="B3876" s="151" t="s">
        <v>14173</v>
      </c>
      <c r="C3876" s="150" t="s">
        <v>14085</v>
      </c>
      <c r="D3876" s="153" t="s">
        <v>16</v>
      </c>
    </row>
    <row r="3877" spans="1:4">
      <c r="A3877" s="152" t="s">
        <v>14174</v>
      </c>
      <c r="B3877" s="151" t="s">
        <v>14175</v>
      </c>
      <c r="C3877" s="150" t="s">
        <v>12358</v>
      </c>
      <c r="D3877" s="153" t="s">
        <v>16</v>
      </c>
    </row>
    <row r="3878" spans="1:4">
      <c r="A3878" s="152" t="s">
        <v>14176</v>
      </c>
      <c r="B3878" s="151" t="s">
        <v>14177</v>
      </c>
      <c r="C3878" s="150" t="s">
        <v>14085</v>
      </c>
      <c r="D3878" s="153" t="s">
        <v>16</v>
      </c>
    </row>
    <row r="3879" spans="1:4">
      <c r="A3879" s="152" t="s">
        <v>14178</v>
      </c>
      <c r="B3879" s="151" t="s">
        <v>14179</v>
      </c>
      <c r="C3879" s="150" t="s">
        <v>12358</v>
      </c>
      <c r="D3879" s="153" t="s">
        <v>16</v>
      </c>
    </row>
    <row r="3880" spans="1:4">
      <c r="A3880" s="152" t="s">
        <v>14180</v>
      </c>
      <c r="B3880" s="151" t="s">
        <v>14181</v>
      </c>
      <c r="C3880" s="150" t="s">
        <v>8113</v>
      </c>
      <c r="D3880" s="153" t="s">
        <v>16</v>
      </c>
    </row>
    <row r="3881" spans="1:4">
      <c r="A3881" s="152" t="s">
        <v>14182</v>
      </c>
      <c r="B3881" s="151" t="s">
        <v>14183</v>
      </c>
      <c r="C3881" s="150" t="s">
        <v>8113</v>
      </c>
      <c r="D3881" s="153" t="s">
        <v>16</v>
      </c>
    </row>
    <row r="3882" spans="1:4">
      <c r="A3882" s="152" t="s">
        <v>14184</v>
      </c>
      <c r="B3882" s="151" t="s">
        <v>14185</v>
      </c>
      <c r="C3882" s="150" t="s">
        <v>8113</v>
      </c>
      <c r="D3882" s="153" t="s">
        <v>16</v>
      </c>
    </row>
    <row r="3883" spans="1:4">
      <c r="A3883" s="152">
        <v>256</v>
      </c>
      <c r="B3883" s="151" t="s">
        <v>15770</v>
      </c>
      <c r="D3883" s="153" t="s">
        <v>16</v>
      </c>
    </row>
    <row r="3884" spans="1:4">
      <c r="A3884" s="152" t="s">
        <v>14186</v>
      </c>
      <c r="B3884" s="151" t="s">
        <v>14187</v>
      </c>
      <c r="C3884" s="150" t="s">
        <v>269</v>
      </c>
      <c r="D3884" s="153" t="s">
        <v>16</v>
      </c>
    </row>
    <row r="3885" spans="1:4">
      <c r="A3885" s="152" t="s">
        <v>14188</v>
      </c>
      <c r="B3885" s="151" t="s">
        <v>14189</v>
      </c>
      <c r="C3885" s="150" t="s">
        <v>8434</v>
      </c>
      <c r="D3885" s="153" t="s">
        <v>16</v>
      </c>
    </row>
    <row r="3886" spans="1:4">
      <c r="A3886" s="152" t="s">
        <v>14190</v>
      </c>
      <c r="B3886" s="151" t="s">
        <v>14191</v>
      </c>
      <c r="C3886" s="150" t="s">
        <v>269</v>
      </c>
      <c r="D3886" s="153" t="s">
        <v>16</v>
      </c>
    </row>
    <row r="3887" spans="1:4">
      <c r="A3887" s="152" t="s">
        <v>14192</v>
      </c>
      <c r="B3887" s="151" t="s">
        <v>14193</v>
      </c>
      <c r="C3887" s="150" t="s">
        <v>8113</v>
      </c>
      <c r="D3887" s="153" t="s">
        <v>16</v>
      </c>
    </row>
    <row r="3888" spans="1:4">
      <c r="A3888" s="152" t="s">
        <v>14194</v>
      </c>
      <c r="B3888" s="151" t="s">
        <v>14195</v>
      </c>
      <c r="C3888" s="150" t="s">
        <v>8351</v>
      </c>
      <c r="D3888" s="153" t="s">
        <v>16</v>
      </c>
    </row>
    <row r="3889" spans="1:4">
      <c r="A3889" s="152" t="s">
        <v>14196</v>
      </c>
      <c r="B3889" s="151" t="s">
        <v>14197</v>
      </c>
      <c r="C3889" s="150" t="s">
        <v>8351</v>
      </c>
      <c r="D3889" s="153" t="s">
        <v>16</v>
      </c>
    </row>
    <row r="3890" spans="1:4">
      <c r="A3890" s="152" t="s">
        <v>14198</v>
      </c>
      <c r="B3890" s="151" t="s">
        <v>14199</v>
      </c>
      <c r="C3890" s="150" t="s">
        <v>145</v>
      </c>
      <c r="D3890" s="153" t="s">
        <v>16</v>
      </c>
    </row>
    <row r="3891" spans="1:4">
      <c r="A3891" s="152" t="s">
        <v>14200</v>
      </c>
      <c r="B3891" s="151" t="s">
        <v>14201</v>
      </c>
      <c r="C3891" s="150" t="s">
        <v>269</v>
      </c>
      <c r="D3891" s="153" t="s">
        <v>16</v>
      </c>
    </row>
    <row r="3892" spans="1:4">
      <c r="A3892" s="152" t="s">
        <v>14202</v>
      </c>
      <c r="B3892" s="151" t="s">
        <v>14203</v>
      </c>
      <c r="C3892" s="150" t="s">
        <v>145</v>
      </c>
      <c r="D3892" s="153" t="s">
        <v>16</v>
      </c>
    </row>
    <row r="3893" spans="1:4">
      <c r="A3893" s="152" t="s">
        <v>14204</v>
      </c>
      <c r="B3893" s="151" t="s">
        <v>14205</v>
      </c>
      <c r="C3893" s="150" t="s">
        <v>145</v>
      </c>
      <c r="D3893" s="153" t="s">
        <v>16</v>
      </c>
    </row>
    <row r="3894" spans="1:4">
      <c r="A3894" s="152" t="s">
        <v>14206</v>
      </c>
      <c r="B3894" s="151" t="s">
        <v>14207</v>
      </c>
      <c r="C3894" s="150" t="s">
        <v>145</v>
      </c>
      <c r="D3894" s="153" t="s">
        <v>16</v>
      </c>
    </row>
    <row r="3895" spans="1:4">
      <c r="A3895" s="152" t="s">
        <v>14208</v>
      </c>
      <c r="B3895" s="151" t="s">
        <v>14209</v>
      </c>
      <c r="C3895" s="150" t="s">
        <v>145</v>
      </c>
      <c r="D3895" s="153" t="s">
        <v>16</v>
      </c>
    </row>
    <row r="3896" spans="1:4">
      <c r="A3896" s="152" t="s">
        <v>14210</v>
      </c>
      <c r="B3896" s="151" t="s">
        <v>14211</v>
      </c>
      <c r="C3896" s="150" t="s">
        <v>8113</v>
      </c>
      <c r="D3896" s="153" t="s">
        <v>16</v>
      </c>
    </row>
    <row r="3897" spans="1:4">
      <c r="A3897" s="152" t="s">
        <v>14212</v>
      </c>
      <c r="B3897" s="151" t="s">
        <v>14213</v>
      </c>
      <c r="C3897" s="150" t="s">
        <v>8113</v>
      </c>
      <c r="D3897" s="153" t="s">
        <v>16</v>
      </c>
    </row>
    <row r="3898" spans="1:4">
      <c r="A3898" s="152" t="s">
        <v>14214</v>
      </c>
      <c r="B3898" s="151" t="s">
        <v>14215</v>
      </c>
      <c r="C3898" s="150" t="s">
        <v>8113</v>
      </c>
      <c r="D3898" s="153" t="s">
        <v>16</v>
      </c>
    </row>
    <row r="3899" spans="1:4">
      <c r="A3899" s="152" t="s">
        <v>14216</v>
      </c>
      <c r="B3899" s="151" t="s">
        <v>14217</v>
      </c>
      <c r="C3899" s="150" t="s">
        <v>8113</v>
      </c>
      <c r="D3899" s="153" t="s">
        <v>16</v>
      </c>
    </row>
    <row r="3900" spans="1:4">
      <c r="A3900" s="152" t="s">
        <v>14218</v>
      </c>
      <c r="B3900" s="151" t="s">
        <v>14219</v>
      </c>
      <c r="C3900" s="150" t="s">
        <v>8113</v>
      </c>
      <c r="D3900" s="153" t="s">
        <v>16</v>
      </c>
    </row>
    <row r="3901" spans="1:4">
      <c r="A3901" s="152" t="s">
        <v>14220</v>
      </c>
      <c r="B3901" s="151" t="s">
        <v>14221</v>
      </c>
      <c r="C3901" s="150" t="s">
        <v>8113</v>
      </c>
      <c r="D3901" s="153" t="s">
        <v>16</v>
      </c>
    </row>
    <row r="3902" spans="1:4">
      <c r="A3902" s="152" t="s">
        <v>14222</v>
      </c>
      <c r="B3902" s="151" t="s">
        <v>14223</v>
      </c>
      <c r="C3902" s="150" t="s">
        <v>8113</v>
      </c>
      <c r="D3902" s="153" t="s">
        <v>16</v>
      </c>
    </row>
    <row r="3903" spans="1:4">
      <c r="A3903" s="152" t="s">
        <v>14224</v>
      </c>
      <c r="B3903" s="151" t="s">
        <v>14225</v>
      </c>
      <c r="C3903" s="150" t="s">
        <v>8113</v>
      </c>
      <c r="D3903" s="153" t="s">
        <v>16</v>
      </c>
    </row>
    <row r="3904" spans="1:4">
      <c r="A3904" s="152" t="s">
        <v>14226</v>
      </c>
      <c r="B3904" s="151" t="s">
        <v>14227</v>
      </c>
      <c r="C3904" s="150" t="s">
        <v>8113</v>
      </c>
      <c r="D3904" s="153" t="s">
        <v>16</v>
      </c>
    </row>
    <row r="3905" spans="1:4">
      <c r="A3905" s="152" t="s">
        <v>14228</v>
      </c>
      <c r="B3905" s="151" t="s">
        <v>14229</v>
      </c>
      <c r="C3905" s="150" t="s">
        <v>8113</v>
      </c>
      <c r="D3905" s="153" t="s">
        <v>16</v>
      </c>
    </row>
    <row r="3906" spans="1:4">
      <c r="A3906" s="152" t="s">
        <v>14230</v>
      </c>
      <c r="B3906" s="151" t="s">
        <v>14231</v>
      </c>
      <c r="C3906" s="150" t="s">
        <v>8113</v>
      </c>
      <c r="D3906" s="153" t="s">
        <v>16</v>
      </c>
    </row>
    <row r="3907" spans="1:4">
      <c r="A3907" s="152" t="s">
        <v>14232</v>
      </c>
      <c r="B3907" s="151" t="s">
        <v>14233</v>
      </c>
      <c r="C3907" s="150" t="s">
        <v>8113</v>
      </c>
      <c r="D3907" s="153" t="s">
        <v>16</v>
      </c>
    </row>
    <row r="3908" spans="1:4">
      <c r="A3908" s="152" t="s">
        <v>14234</v>
      </c>
      <c r="B3908" s="151" t="s">
        <v>14235</v>
      </c>
      <c r="C3908" s="150" t="s">
        <v>8113</v>
      </c>
      <c r="D3908" s="153" t="s">
        <v>16</v>
      </c>
    </row>
    <row r="3909" spans="1:4">
      <c r="A3909" s="152" t="s">
        <v>14236</v>
      </c>
      <c r="B3909" s="151" t="s">
        <v>14237</v>
      </c>
      <c r="C3909" s="150" t="s">
        <v>8113</v>
      </c>
      <c r="D3909" s="153" t="s">
        <v>16</v>
      </c>
    </row>
    <row r="3910" spans="1:4">
      <c r="A3910" s="152" t="s">
        <v>14238</v>
      </c>
      <c r="B3910" s="151" t="s">
        <v>14239</v>
      </c>
      <c r="C3910" s="150" t="s">
        <v>8113</v>
      </c>
      <c r="D3910" s="153" t="s">
        <v>16</v>
      </c>
    </row>
    <row r="3911" spans="1:4">
      <c r="A3911" s="152" t="s">
        <v>14240</v>
      </c>
      <c r="B3911" s="151" t="s">
        <v>14241</v>
      </c>
      <c r="C3911" s="150" t="s">
        <v>8113</v>
      </c>
      <c r="D3911" s="153" t="s">
        <v>16</v>
      </c>
    </row>
    <row r="3912" spans="1:4">
      <c r="A3912" s="152" t="s">
        <v>14242</v>
      </c>
      <c r="B3912" s="151" t="s">
        <v>14243</v>
      </c>
      <c r="C3912" s="150" t="s">
        <v>8113</v>
      </c>
      <c r="D3912" s="153" t="s">
        <v>16</v>
      </c>
    </row>
    <row r="3913" spans="1:4">
      <c r="A3913" s="152" t="s">
        <v>14244</v>
      </c>
      <c r="B3913" s="151" t="s">
        <v>14245</v>
      </c>
      <c r="C3913" s="150" t="s">
        <v>8113</v>
      </c>
      <c r="D3913" s="153" t="s">
        <v>16</v>
      </c>
    </row>
    <row r="3914" spans="1:4">
      <c r="A3914" s="152" t="s">
        <v>14246</v>
      </c>
      <c r="B3914" s="151" t="s">
        <v>14247</v>
      </c>
      <c r="C3914" s="150" t="s">
        <v>8113</v>
      </c>
      <c r="D3914" s="153" t="s">
        <v>16</v>
      </c>
    </row>
    <row r="3915" spans="1:4">
      <c r="A3915" s="152" t="s">
        <v>14248</v>
      </c>
      <c r="B3915" s="151" t="s">
        <v>14249</v>
      </c>
      <c r="C3915" s="150" t="s">
        <v>8113</v>
      </c>
      <c r="D3915" s="153" t="s">
        <v>16</v>
      </c>
    </row>
    <row r="3916" spans="1:4">
      <c r="A3916" s="152" t="s">
        <v>14250</v>
      </c>
      <c r="B3916" s="151" t="s">
        <v>14251</v>
      </c>
      <c r="C3916" s="150" t="s">
        <v>8113</v>
      </c>
      <c r="D3916" s="153" t="s">
        <v>16</v>
      </c>
    </row>
    <row r="3917" spans="1:4">
      <c r="A3917" s="152" t="s">
        <v>14252</v>
      </c>
      <c r="B3917" s="151" t="s">
        <v>14253</v>
      </c>
      <c r="C3917" s="150" t="s">
        <v>8113</v>
      </c>
      <c r="D3917" s="153" t="s">
        <v>16</v>
      </c>
    </row>
    <row r="3918" spans="1:4">
      <c r="A3918" s="152" t="s">
        <v>14254</v>
      </c>
      <c r="B3918" s="151" t="s">
        <v>14255</v>
      </c>
      <c r="C3918" s="150" t="s">
        <v>8113</v>
      </c>
      <c r="D3918" s="153" t="s">
        <v>16</v>
      </c>
    </row>
    <row r="3919" spans="1:4">
      <c r="A3919" s="152" t="s">
        <v>14256</v>
      </c>
      <c r="B3919" s="151" t="s">
        <v>14257</v>
      </c>
      <c r="C3919" s="150" t="s">
        <v>8113</v>
      </c>
      <c r="D3919" s="153" t="s">
        <v>16</v>
      </c>
    </row>
    <row r="3920" spans="1:4">
      <c r="A3920" s="152" t="s">
        <v>14258</v>
      </c>
      <c r="B3920" s="151" t="s">
        <v>14259</v>
      </c>
      <c r="C3920" s="150" t="s">
        <v>8113</v>
      </c>
      <c r="D3920" s="153" t="s">
        <v>16</v>
      </c>
    </row>
    <row r="3921" spans="1:4">
      <c r="A3921" s="152" t="s">
        <v>14260</v>
      </c>
      <c r="B3921" s="151" t="s">
        <v>14261</v>
      </c>
      <c r="C3921" s="150" t="s">
        <v>8113</v>
      </c>
      <c r="D3921" s="153" t="s">
        <v>16</v>
      </c>
    </row>
    <row r="3922" spans="1:4">
      <c r="A3922" s="152" t="s">
        <v>14262</v>
      </c>
      <c r="B3922" s="151" t="s">
        <v>14263</v>
      </c>
      <c r="C3922" s="150" t="s">
        <v>145</v>
      </c>
      <c r="D3922" s="153" t="s">
        <v>16</v>
      </c>
    </row>
    <row r="3923" spans="1:4">
      <c r="A3923" s="152" t="s">
        <v>14264</v>
      </c>
      <c r="B3923" s="151" t="s">
        <v>14265</v>
      </c>
      <c r="C3923" s="150" t="s">
        <v>269</v>
      </c>
      <c r="D3923" s="153" t="s">
        <v>16</v>
      </c>
    </row>
    <row r="3924" spans="1:4">
      <c r="A3924" s="152" t="s">
        <v>14266</v>
      </c>
      <c r="B3924" s="151" t="s">
        <v>14267</v>
      </c>
      <c r="C3924" s="150" t="s">
        <v>8113</v>
      </c>
      <c r="D3924" s="153" t="s">
        <v>16</v>
      </c>
    </row>
    <row r="3925" spans="1:4">
      <c r="A3925" s="152" t="s">
        <v>14268</v>
      </c>
      <c r="B3925" s="151" t="s">
        <v>14269</v>
      </c>
      <c r="C3925" s="150" t="s">
        <v>8113</v>
      </c>
      <c r="D3925" s="153" t="s">
        <v>16</v>
      </c>
    </row>
    <row r="3926" spans="1:4">
      <c r="A3926" s="152" t="s">
        <v>14270</v>
      </c>
      <c r="B3926" s="151" t="s">
        <v>14271</v>
      </c>
      <c r="C3926" s="150" t="s">
        <v>160</v>
      </c>
      <c r="D3926" s="153" t="s">
        <v>16</v>
      </c>
    </row>
    <row r="3927" spans="1:4">
      <c r="A3927" s="152" t="s">
        <v>14272</v>
      </c>
      <c r="B3927" s="151" t="s">
        <v>14273</v>
      </c>
      <c r="C3927" s="150" t="s">
        <v>160</v>
      </c>
      <c r="D3927" s="153" t="s">
        <v>16</v>
      </c>
    </row>
    <row r="3928" spans="1:4">
      <c r="A3928" s="152" t="s">
        <v>14274</v>
      </c>
      <c r="B3928" s="151" t="s">
        <v>14275</v>
      </c>
      <c r="C3928" s="150" t="s">
        <v>160</v>
      </c>
      <c r="D3928" s="153" t="s">
        <v>16</v>
      </c>
    </row>
    <row r="3929" spans="1:4">
      <c r="A3929" s="152" t="s">
        <v>14276</v>
      </c>
      <c r="B3929" s="151" t="s">
        <v>14277</v>
      </c>
      <c r="C3929" s="150" t="s">
        <v>160</v>
      </c>
      <c r="D3929" s="153" t="s">
        <v>16</v>
      </c>
    </row>
    <row r="3930" spans="1:4">
      <c r="A3930" s="152" t="s">
        <v>14278</v>
      </c>
      <c r="B3930" s="151" t="s">
        <v>14279</v>
      </c>
      <c r="C3930" s="150" t="s">
        <v>160</v>
      </c>
      <c r="D3930" s="153" t="s">
        <v>16</v>
      </c>
    </row>
    <row r="3931" spans="1:4">
      <c r="A3931" s="152" t="s">
        <v>14280</v>
      </c>
      <c r="B3931" s="151" t="s">
        <v>14281</v>
      </c>
      <c r="C3931" s="150" t="s">
        <v>160</v>
      </c>
      <c r="D3931" s="153" t="s">
        <v>16</v>
      </c>
    </row>
    <row r="3932" spans="1:4">
      <c r="A3932" s="152" t="s">
        <v>14282</v>
      </c>
      <c r="B3932" s="151" t="s">
        <v>14283</v>
      </c>
      <c r="C3932" s="150" t="s">
        <v>160</v>
      </c>
      <c r="D3932" s="153" t="s">
        <v>16</v>
      </c>
    </row>
    <row r="3933" spans="1:4">
      <c r="A3933" s="152" t="s">
        <v>14284</v>
      </c>
      <c r="B3933" s="151" t="s">
        <v>14285</v>
      </c>
      <c r="C3933" s="150" t="s">
        <v>160</v>
      </c>
      <c r="D3933" s="153" t="s">
        <v>16</v>
      </c>
    </row>
    <row r="3934" spans="1:4">
      <c r="A3934" s="152" t="s">
        <v>14286</v>
      </c>
      <c r="B3934" s="151" t="s">
        <v>14287</v>
      </c>
      <c r="C3934" s="150" t="s">
        <v>160</v>
      </c>
      <c r="D3934" s="153" t="s">
        <v>16</v>
      </c>
    </row>
    <row r="3935" spans="1:4">
      <c r="A3935" s="152" t="s">
        <v>14288</v>
      </c>
      <c r="B3935" s="151" t="s">
        <v>14289</v>
      </c>
      <c r="C3935" s="150" t="s">
        <v>160</v>
      </c>
      <c r="D3935" s="153" t="s">
        <v>16</v>
      </c>
    </row>
    <row r="3936" spans="1:4">
      <c r="A3936" s="152" t="s">
        <v>14290</v>
      </c>
      <c r="B3936" s="151" t="s">
        <v>14291</v>
      </c>
      <c r="C3936" s="150" t="s">
        <v>160</v>
      </c>
      <c r="D3936" s="153" t="s">
        <v>16</v>
      </c>
    </row>
    <row r="3937" spans="1:4">
      <c r="A3937" s="152" t="s">
        <v>14292</v>
      </c>
      <c r="B3937" s="151" t="s">
        <v>14293</v>
      </c>
      <c r="C3937" s="150" t="s">
        <v>269</v>
      </c>
      <c r="D3937" s="153" t="s">
        <v>16</v>
      </c>
    </row>
    <row r="3938" spans="1:4">
      <c r="A3938" s="152" t="s">
        <v>14294</v>
      </c>
      <c r="B3938" s="151" t="s">
        <v>14295</v>
      </c>
      <c r="C3938" s="150" t="s">
        <v>8113</v>
      </c>
      <c r="D3938" s="153" t="s">
        <v>16</v>
      </c>
    </row>
    <row r="3939" spans="1:4">
      <c r="A3939" s="152" t="s">
        <v>14296</v>
      </c>
      <c r="B3939" s="151" t="s">
        <v>14297</v>
      </c>
      <c r="C3939" s="150" t="s">
        <v>8113</v>
      </c>
      <c r="D3939" s="153" t="s">
        <v>16</v>
      </c>
    </row>
    <row r="3940" spans="1:4">
      <c r="A3940" s="152" t="s">
        <v>14298</v>
      </c>
      <c r="B3940" s="151" t="s">
        <v>14299</v>
      </c>
      <c r="C3940" s="150" t="s">
        <v>269</v>
      </c>
      <c r="D3940" s="153" t="s">
        <v>16</v>
      </c>
    </row>
    <row r="3941" spans="1:4">
      <c r="A3941" s="152" t="s">
        <v>14300</v>
      </c>
      <c r="B3941" s="151" t="s">
        <v>14301</v>
      </c>
      <c r="C3941" s="150" t="s">
        <v>269</v>
      </c>
      <c r="D3941" s="153" t="s">
        <v>16</v>
      </c>
    </row>
    <row r="3942" spans="1:4">
      <c r="A3942" s="152" t="s">
        <v>14302</v>
      </c>
      <c r="B3942" s="151" t="s">
        <v>14303</v>
      </c>
      <c r="C3942" s="150" t="s">
        <v>269</v>
      </c>
      <c r="D3942" s="153" t="s">
        <v>16</v>
      </c>
    </row>
    <row r="3943" spans="1:4">
      <c r="A3943" s="152" t="s">
        <v>14304</v>
      </c>
      <c r="B3943" s="151" t="s">
        <v>14305</v>
      </c>
      <c r="C3943" s="150" t="s">
        <v>269</v>
      </c>
      <c r="D3943" s="153" t="s">
        <v>16</v>
      </c>
    </row>
    <row r="3944" spans="1:4">
      <c r="A3944" s="152" t="s">
        <v>14306</v>
      </c>
      <c r="B3944" s="151" t="s">
        <v>14307</v>
      </c>
      <c r="C3944" s="150" t="s">
        <v>269</v>
      </c>
      <c r="D3944" s="153" t="s">
        <v>16</v>
      </c>
    </row>
    <row r="3945" spans="1:4">
      <c r="A3945" s="152" t="s">
        <v>14308</v>
      </c>
      <c r="B3945" s="151" t="s">
        <v>14309</v>
      </c>
      <c r="C3945" s="150" t="s">
        <v>160</v>
      </c>
      <c r="D3945" s="153" t="s">
        <v>16</v>
      </c>
    </row>
    <row r="3946" spans="1:4">
      <c r="A3946" s="152" t="s">
        <v>14310</v>
      </c>
      <c r="B3946" s="151" t="s">
        <v>14311</v>
      </c>
      <c r="C3946" s="150" t="s">
        <v>160</v>
      </c>
      <c r="D3946" s="153" t="s">
        <v>16</v>
      </c>
    </row>
    <row r="3947" spans="1:4">
      <c r="A3947" s="152" t="s">
        <v>14312</v>
      </c>
      <c r="B3947" s="151" t="s">
        <v>14313</v>
      </c>
      <c r="C3947" s="150" t="s">
        <v>160</v>
      </c>
      <c r="D3947" s="153" t="s">
        <v>16</v>
      </c>
    </row>
    <row r="3948" spans="1:4">
      <c r="A3948" s="152" t="s">
        <v>14314</v>
      </c>
      <c r="B3948" s="151" t="s">
        <v>14315</v>
      </c>
      <c r="C3948" s="150" t="s">
        <v>160</v>
      </c>
      <c r="D3948" s="153" t="s">
        <v>16</v>
      </c>
    </row>
    <row r="3949" spans="1:4">
      <c r="A3949" s="152" t="s">
        <v>14316</v>
      </c>
      <c r="B3949" s="151" t="s">
        <v>14317</v>
      </c>
      <c r="C3949" s="150" t="s">
        <v>160</v>
      </c>
      <c r="D3949" s="153" t="s">
        <v>16</v>
      </c>
    </row>
    <row r="3950" spans="1:4">
      <c r="A3950" s="152" t="s">
        <v>14318</v>
      </c>
      <c r="B3950" s="151" t="s">
        <v>14319</v>
      </c>
      <c r="C3950" s="150" t="s">
        <v>160</v>
      </c>
      <c r="D3950" s="153" t="s">
        <v>16</v>
      </c>
    </row>
    <row r="3951" spans="1:4">
      <c r="A3951" s="152" t="s">
        <v>14320</v>
      </c>
      <c r="B3951" s="151" t="s">
        <v>14321</v>
      </c>
      <c r="C3951" s="150" t="s">
        <v>160</v>
      </c>
      <c r="D3951" s="153" t="s">
        <v>16</v>
      </c>
    </row>
    <row r="3952" spans="1:4">
      <c r="A3952" s="152" t="s">
        <v>14322</v>
      </c>
      <c r="B3952" s="151" t="s">
        <v>14323</v>
      </c>
      <c r="C3952" s="150" t="s">
        <v>160</v>
      </c>
      <c r="D3952" s="153" t="s">
        <v>16</v>
      </c>
    </row>
    <row r="3953" spans="1:4">
      <c r="A3953" s="152" t="s">
        <v>14324</v>
      </c>
      <c r="B3953" s="151" t="s">
        <v>14325</v>
      </c>
      <c r="C3953" s="150" t="s">
        <v>160</v>
      </c>
      <c r="D3953" s="153" t="s">
        <v>16</v>
      </c>
    </row>
    <row r="3954" spans="1:4">
      <c r="A3954" s="152" t="s">
        <v>14326</v>
      </c>
      <c r="B3954" s="151" t="s">
        <v>14327</v>
      </c>
      <c r="C3954" s="150" t="s">
        <v>160</v>
      </c>
      <c r="D3954" s="153" t="s">
        <v>16</v>
      </c>
    </row>
    <row r="3955" spans="1:4">
      <c r="A3955" s="152" t="s">
        <v>14328</v>
      </c>
      <c r="B3955" s="151" t="s">
        <v>14329</v>
      </c>
      <c r="C3955" s="150" t="s">
        <v>160</v>
      </c>
      <c r="D3955" s="153" t="s">
        <v>16</v>
      </c>
    </row>
    <row r="3956" spans="1:4">
      <c r="A3956" s="152" t="s">
        <v>14330</v>
      </c>
      <c r="B3956" s="151" t="s">
        <v>14331</v>
      </c>
      <c r="C3956" s="150" t="s">
        <v>160</v>
      </c>
      <c r="D3956" s="153" t="s">
        <v>16</v>
      </c>
    </row>
    <row r="3957" spans="1:4">
      <c r="A3957" s="152" t="s">
        <v>14332</v>
      </c>
      <c r="B3957" s="151" t="s">
        <v>14333</v>
      </c>
      <c r="C3957" s="150" t="s">
        <v>160</v>
      </c>
      <c r="D3957" s="153" t="s">
        <v>16</v>
      </c>
    </row>
    <row r="3958" spans="1:4">
      <c r="A3958" s="152" t="s">
        <v>14334</v>
      </c>
      <c r="B3958" s="151" t="s">
        <v>14335</v>
      </c>
      <c r="C3958" s="150" t="s">
        <v>160</v>
      </c>
      <c r="D3958" s="153" t="s">
        <v>16</v>
      </c>
    </row>
    <row r="3959" spans="1:4">
      <c r="A3959" s="152" t="s">
        <v>14336</v>
      </c>
      <c r="B3959" s="151" t="s">
        <v>14337</v>
      </c>
      <c r="C3959" s="150" t="s">
        <v>160</v>
      </c>
      <c r="D3959" s="153" t="s">
        <v>16</v>
      </c>
    </row>
    <row r="3960" spans="1:4">
      <c r="A3960" s="152" t="s">
        <v>14338</v>
      </c>
      <c r="B3960" s="151" t="s">
        <v>14339</v>
      </c>
      <c r="C3960" s="150" t="s">
        <v>160</v>
      </c>
      <c r="D3960" s="153" t="s">
        <v>16</v>
      </c>
    </row>
    <row r="3961" spans="1:4">
      <c r="A3961" s="152" t="s">
        <v>14340</v>
      </c>
      <c r="B3961" s="151" t="s">
        <v>14341</v>
      </c>
      <c r="C3961" s="150" t="s">
        <v>160</v>
      </c>
      <c r="D3961" s="153" t="s">
        <v>16</v>
      </c>
    </row>
    <row r="3962" spans="1:4">
      <c r="A3962" s="152" t="s">
        <v>14342</v>
      </c>
      <c r="B3962" s="151" t="s">
        <v>14343</v>
      </c>
      <c r="C3962" s="150" t="s">
        <v>160</v>
      </c>
      <c r="D3962" s="153" t="s">
        <v>16</v>
      </c>
    </row>
    <row r="3963" spans="1:4">
      <c r="A3963" s="152" t="s">
        <v>14344</v>
      </c>
      <c r="B3963" s="151" t="s">
        <v>14345</v>
      </c>
      <c r="C3963" s="150" t="s">
        <v>160</v>
      </c>
      <c r="D3963" s="153" t="s">
        <v>16</v>
      </c>
    </row>
    <row r="3964" spans="1:4">
      <c r="A3964" s="152" t="s">
        <v>14346</v>
      </c>
      <c r="B3964" s="151" t="s">
        <v>14347</v>
      </c>
      <c r="C3964" s="150" t="s">
        <v>160</v>
      </c>
      <c r="D3964" s="153" t="s">
        <v>16</v>
      </c>
    </row>
    <row r="3965" spans="1:4">
      <c r="A3965" s="152" t="s">
        <v>14348</v>
      </c>
      <c r="B3965" s="151" t="s">
        <v>14349</v>
      </c>
      <c r="C3965" s="150" t="s">
        <v>160</v>
      </c>
      <c r="D3965" s="153" t="s">
        <v>16</v>
      </c>
    </row>
    <row r="3966" spans="1:4">
      <c r="A3966" s="152" t="s">
        <v>14350</v>
      </c>
      <c r="B3966" s="151" t="s">
        <v>14351</v>
      </c>
      <c r="C3966" s="150" t="s">
        <v>160</v>
      </c>
      <c r="D3966" s="153" t="s">
        <v>16</v>
      </c>
    </row>
    <row r="3967" spans="1:4">
      <c r="A3967" s="152" t="s">
        <v>14352</v>
      </c>
      <c r="B3967" s="151" t="s">
        <v>14353</v>
      </c>
      <c r="C3967" s="150" t="s">
        <v>160</v>
      </c>
      <c r="D3967" s="153" t="s">
        <v>16</v>
      </c>
    </row>
    <row r="3968" spans="1:4">
      <c r="A3968" s="152" t="s">
        <v>14354</v>
      </c>
      <c r="B3968" s="151" t="s">
        <v>14355</v>
      </c>
      <c r="C3968" s="150" t="s">
        <v>160</v>
      </c>
      <c r="D3968" s="153" t="s">
        <v>16</v>
      </c>
    </row>
    <row r="3969" spans="1:4">
      <c r="A3969" s="152" t="s">
        <v>14356</v>
      </c>
      <c r="B3969" s="151" t="s">
        <v>14357</v>
      </c>
      <c r="C3969" s="150" t="s">
        <v>160</v>
      </c>
      <c r="D3969" s="153" t="s">
        <v>16</v>
      </c>
    </row>
    <row r="3970" spans="1:4">
      <c r="A3970" s="152" t="s">
        <v>14358</v>
      </c>
      <c r="B3970" s="151" t="s">
        <v>14359</v>
      </c>
      <c r="C3970" s="150" t="s">
        <v>160</v>
      </c>
      <c r="D3970" s="153" t="s">
        <v>16</v>
      </c>
    </row>
    <row r="3971" spans="1:4">
      <c r="A3971" s="152" t="s">
        <v>272</v>
      </c>
      <c r="B3971" s="151" t="s">
        <v>14360</v>
      </c>
      <c r="C3971" s="150" t="s">
        <v>145</v>
      </c>
      <c r="D3971" s="153" t="s">
        <v>16</v>
      </c>
    </row>
    <row r="3972" spans="1:4">
      <c r="A3972" s="152" t="s">
        <v>14361</v>
      </c>
      <c r="B3972" s="151" t="s">
        <v>14362</v>
      </c>
      <c r="C3972" s="150" t="s">
        <v>145</v>
      </c>
      <c r="D3972" s="153" t="s">
        <v>16</v>
      </c>
    </row>
    <row r="3973" spans="1:4">
      <c r="A3973" s="152" t="s">
        <v>14363</v>
      </c>
      <c r="B3973" s="151" t="s">
        <v>14364</v>
      </c>
      <c r="C3973" s="150" t="s">
        <v>269</v>
      </c>
      <c r="D3973" s="153" t="s">
        <v>16</v>
      </c>
    </row>
    <row r="3974" spans="1:4">
      <c r="A3974" s="152" t="s">
        <v>14365</v>
      </c>
      <c r="B3974" s="151" t="s">
        <v>14366</v>
      </c>
      <c r="C3974" s="150" t="s">
        <v>269</v>
      </c>
      <c r="D3974" s="153" t="s">
        <v>16</v>
      </c>
    </row>
    <row r="3975" spans="1:4">
      <c r="A3975" s="152" t="s">
        <v>14367</v>
      </c>
      <c r="B3975" s="151" t="s">
        <v>14368</v>
      </c>
      <c r="C3975" s="150" t="s">
        <v>269</v>
      </c>
      <c r="D3975" s="153" t="s">
        <v>16</v>
      </c>
    </row>
    <row r="3976" spans="1:4">
      <c r="A3976" s="152" t="s">
        <v>14369</v>
      </c>
      <c r="B3976" s="151" t="s">
        <v>14370</v>
      </c>
      <c r="C3976" s="150" t="s">
        <v>8434</v>
      </c>
      <c r="D3976" s="153" t="s">
        <v>16</v>
      </c>
    </row>
    <row r="3977" spans="1:4">
      <c r="A3977" s="152" t="s">
        <v>14371</v>
      </c>
      <c r="B3977" s="151" t="s">
        <v>14372</v>
      </c>
      <c r="C3977" s="150" t="s">
        <v>8113</v>
      </c>
      <c r="D3977" s="153" t="s">
        <v>16</v>
      </c>
    </row>
    <row r="3978" spans="1:4">
      <c r="A3978" s="152" t="s">
        <v>14373</v>
      </c>
      <c r="B3978" s="151" t="s">
        <v>14374</v>
      </c>
      <c r="C3978" s="150" t="s">
        <v>269</v>
      </c>
      <c r="D3978" s="153" t="s">
        <v>16</v>
      </c>
    </row>
    <row r="3979" spans="1:4">
      <c r="A3979" s="152" t="s">
        <v>14375</v>
      </c>
      <c r="B3979" s="151" t="s">
        <v>14376</v>
      </c>
      <c r="C3979" s="150" t="s">
        <v>8351</v>
      </c>
      <c r="D3979" s="153" t="s">
        <v>16</v>
      </c>
    </row>
    <row r="3980" spans="1:4">
      <c r="A3980" s="152" t="s">
        <v>14377</v>
      </c>
      <c r="B3980" s="151" t="s">
        <v>14378</v>
      </c>
      <c r="C3980" s="150" t="s">
        <v>8351</v>
      </c>
      <c r="D3980" s="153" t="s">
        <v>16</v>
      </c>
    </row>
    <row r="3981" spans="1:4">
      <c r="A3981" s="152" t="s">
        <v>14379</v>
      </c>
      <c r="B3981" s="151" t="s">
        <v>14380</v>
      </c>
      <c r="C3981" s="150" t="s">
        <v>145</v>
      </c>
      <c r="D3981" s="153" t="s">
        <v>16</v>
      </c>
    </row>
    <row r="3982" spans="1:4">
      <c r="A3982" s="152" t="s">
        <v>14381</v>
      </c>
      <c r="B3982" s="151" t="s">
        <v>14382</v>
      </c>
      <c r="C3982" s="150" t="s">
        <v>145</v>
      </c>
      <c r="D3982" s="153" t="s">
        <v>16</v>
      </c>
    </row>
    <row r="3983" spans="1:4">
      <c r="A3983" s="152" t="s">
        <v>14383</v>
      </c>
      <c r="B3983" s="151" t="s">
        <v>14384</v>
      </c>
      <c r="C3983" s="150" t="s">
        <v>145</v>
      </c>
      <c r="D3983" s="153" t="s">
        <v>16</v>
      </c>
    </row>
    <row r="3984" spans="1:4">
      <c r="A3984" s="152" t="s">
        <v>14385</v>
      </c>
      <c r="B3984" s="151" t="s">
        <v>14386</v>
      </c>
      <c r="C3984" s="150" t="s">
        <v>145</v>
      </c>
      <c r="D3984" s="153" t="s">
        <v>16</v>
      </c>
    </row>
    <row r="3985" spans="1:4">
      <c r="A3985" s="152" t="s">
        <v>14387</v>
      </c>
      <c r="B3985" s="151" t="s">
        <v>14388</v>
      </c>
      <c r="C3985" s="150" t="s">
        <v>145</v>
      </c>
      <c r="D3985" s="153" t="s">
        <v>16</v>
      </c>
    </row>
    <row r="3986" spans="1:4">
      <c r="A3986" s="152" t="s">
        <v>14389</v>
      </c>
      <c r="B3986" s="151" t="s">
        <v>14390</v>
      </c>
      <c r="C3986" s="150" t="s">
        <v>145</v>
      </c>
      <c r="D3986" s="153" t="s">
        <v>16</v>
      </c>
    </row>
    <row r="3987" spans="1:4">
      <c r="A3987" s="152" t="s">
        <v>14391</v>
      </c>
      <c r="B3987" s="151" t="s">
        <v>14392</v>
      </c>
      <c r="C3987" s="150" t="s">
        <v>145</v>
      </c>
      <c r="D3987" s="153" t="s">
        <v>16</v>
      </c>
    </row>
    <row r="3988" spans="1:4">
      <c r="A3988" s="152" t="s">
        <v>14393</v>
      </c>
      <c r="B3988" s="151" t="s">
        <v>14394</v>
      </c>
      <c r="C3988" s="150" t="s">
        <v>145</v>
      </c>
      <c r="D3988" s="153" t="s">
        <v>16</v>
      </c>
    </row>
    <row r="3989" spans="1:4">
      <c r="A3989" s="152" t="s">
        <v>14395</v>
      </c>
      <c r="B3989" s="151" t="s">
        <v>14396</v>
      </c>
      <c r="C3989" s="150" t="s">
        <v>145</v>
      </c>
      <c r="D3989" s="153" t="s">
        <v>16</v>
      </c>
    </row>
    <row r="3990" spans="1:4">
      <c r="A3990" s="152">
        <v>257</v>
      </c>
      <c r="B3990" s="151" t="s">
        <v>15771</v>
      </c>
      <c r="D3990" s="153" t="s">
        <v>16</v>
      </c>
    </row>
    <row r="3991" spans="1:4">
      <c r="A3991" s="152" t="s">
        <v>14397</v>
      </c>
      <c r="B3991" s="151" t="s">
        <v>14398</v>
      </c>
      <c r="C3991" s="150" t="s">
        <v>160</v>
      </c>
      <c r="D3991" s="153" t="s">
        <v>16</v>
      </c>
    </row>
    <row r="3992" spans="1:4">
      <c r="A3992" s="152" t="s">
        <v>14399</v>
      </c>
      <c r="B3992" s="151" t="s">
        <v>14400</v>
      </c>
      <c r="C3992" s="150" t="s">
        <v>160</v>
      </c>
      <c r="D3992" s="153" t="s">
        <v>16</v>
      </c>
    </row>
    <row r="3993" spans="1:4">
      <c r="A3993" s="152" t="s">
        <v>14401</v>
      </c>
      <c r="B3993" s="151" t="s">
        <v>14402</v>
      </c>
      <c r="C3993" s="150" t="s">
        <v>269</v>
      </c>
      <c r="D3993" s="153" t="s">
        <v>16</v>
      </c>
    </row>
    <row r="3994" spans="1:4">
      <c r="A3994" s="152" t="s">
        <v>14403</v>
      </c>
      <c r="B3994" s="151" t="s">
        <v>14404</v>
      </c>
      <c r="C3994" s="150" t="s">
        <v>269</v>
      </c>
      <c r="D3994" s="153" t="s">
        <v>16</v>
      </c>
    </row>
    <row r="3995" spans="1:4">
      <c r="A3995" s="152" t="s">
        <v>15354</v>
      </c>
      <c r="B3995" s="151" t="s">
        <v>15355</v>
      </c>
      <c r="C3995" s="150" t="s">
        <v>13939</v>
      </c>
      <c r="D3995" s="153" t="s">
        <v>16</v>
      </c>
    </row>
    <row r="3996" spans="1:4">
      <c r="A3996" s="152" t="s">
        <v>14408</v>
      </c>
      <c r="B3996" s="151" t="s">
        <v>22693</v>
      </c>
      <c r="C3996" s="150" t="s">
        <v>12667</v>
      </c>
      <c r="D3996" s="153" t="s">
        <v>16</v>
      </c>
    </row>
    <row r="3997" spans="1:4">
      <c r="A3997" s="152" t="s">
        <v>14407</v>
      </c>
      <c r="B3997" s="151" t="s">
        <v>22694</v>
      </c>
      <c r="C3997" s="150" t="s">
        <v>12667</v>
      </c>
      <c r="D3997" s="153" t="s">
        <v>16</v>
      </c>
    </row>
    <row r="3998" spans="1:4">
      <c r="A3998" s="152" t="s">
        <v>14409</v>
      </c>
      <c r="B3998" s="151" t="s">
        <v>22695</v>
      </c>
      <c r="C3998" s="150" t="s">
        <v>12667</v>
      </c>
      <c r="D3998" s="153" t="s">
        <v>16</v>
      </c>
    </row>
    <row r="3999" spans="1:4">
      <c r="A3999" s="152" t="s">
        <v>14411</v>
      </c>
      <c r="B3999" s="151" t="s">
        <v>22696</v>
      </c>
      <c r="C3999" s="150" t="s">
        <v>12667</v>
      </c>
      <c r="D3999" s="153" t="s">
        <v>16</v>
      </c>
    </row>
    <row r="4000" spans="1:4">
      <c r="A4000" s="152" t="s">
        <v>14410</v>
      </c>
      <c r="B4000" s="151" t="s">
        <v>22697</v>
      </c>
      <c r="C4000" s="150" t="s">
        <v>12667</v>
      </c>
      <c r="D4000" s="153" t="s">
        <v>16</v>
      </c>
    </row>
    <row r="4001" spans="1:4">
      <c r="A4001" s="152" t="s">
        <v>14412</v>
      </c>
      <c r="B4001" s="151" t="s">
        <v>22698</v>
      </c>
      <c r="C4001" s="150" t="s">
        <v>12667</v>
      </c>
      <c r="D4001" s="153" t="s">
        <v>16</v>
      </c>
    </row>
    <row r="4002" spans="1:4">
      <c r="A4002" s="152">
        <v>215</v>
      </c>
      <c r="B4002" s="151" t="s">
        <v>15774</v>
      </c>
      <c r="D4002" s="153" t="s">
        <v>16</v>
      </c>
    </row>
    <row r="4003" spans="1:4">
      <c r="A4003" s="152" t="s">
        <v>14406</v>
      </c>
      <c r="B4003" s="151" t="s">
        <v>22699</v>
      </c>
      <c r="C4003" s="150" t="s">
        <v>8153</v>
      </c>
      <c r="D4003" s="153" t="s">
        <v>16</v>
      </c>
    </row>
    <row r="4004" spans="1:4">
      <c r="A4004" s="152">
        <v>23</v>
      </c>
      <c r="B4004" s="151" t="s">
        <v>15775</v>
      </c>
      <c r="D4004" s="153" t="s">
        <v>16</v>
      </c>
    </row>
    <row r="4005" spans="1:4">
      <c r="A4005" s="152" t="s">
        <v>14414</v>
      </c>
      <c r="B4005" s="151" t="s">
        <v>14415</v>
      </c>
      <c r="C4005" s="150" t="s">
        <v>8209</v>
      </c>
      <c r="D4005" s="153" t="s">
        <v>16</v>
      </c>
    </row>
    <row r="4006" spans="1:4">
      <c r="A4006" s="152" t="s">
        <v>14416</v>
      </c>
      <c r="B4006" s="151" t="s">
        <v>14417</v>
      </c>
      <c r="C4006" s="150" t="s">
        <v>13939</v>
      </c>
      <c r="D4006" s="153" t="s">
        <v>16</v>
      </c>
    </row>
    <row r="4007" spans="1:4">
      <c r="A4007" s="152" t="s">
        <v>15356</v>
      </c>
      <c r="B4007" s="151" t="s">
        <v>15357</v>
      </c>
      <c r="C4007" s="150" t="s">
        <v>8209</v>
      </c>
      <c r="D4007" s="153" t="s">
        <v>16</v>
      </c>
    </row>
    <row r="4008" spans="1:4">
      <c r="A4008" s="152" t="s">
        <v>15358</v>
      </c>
      <c r="B4008" s="151" t="s">
        <v>15359</v>
      </c>
      <c r="C4008" s="150" t="s">
        <v>13939</v>
      </c>
      <c r="D4008" s="153" t="s">
        <v>16</v>
      </c>
    </row>
    <row r="4009" spans="1:4">
      <c r="A4009" s="152" t="s">
        <v>14418</v>
      </c>
      <c r="B4009" s="151" t="s">
        <v>14419</v>
      </c>
      <c r="C4009" s="150" t="s">
        <v>8209</v>
      </c>
      <c r="D4009" s="153" t="s">
        <v>16</v>
      </c>
    </row>
    <row r="4010" spans="1:4">
      <c r="A4010" s="152" t="s">
        <v>14413</v>
      </c>
      <c r="B4010" s="151" t="s">
        <v>15360</v>
      </c>
      <c r="C4010" s="150" t="s">
        <v>13939</v>
      </c>
      <c r="D4010" s="153" t="s">
        <v>16</v>
      </c>
    </row>
    <row r="4011" spans="1:4">
      <c r="A4011" s="152">
        <v>31</v>
      </c>
      <c r="B4011" s="151" t="s">
        <v>15776</v>
      </c>
      <c r="D4011" s="153" t="s">
        <v>16</v>
      </c>
    </row>
    <row r="4012" spans="1:4">
      <c r="A4012" s="152">
        <v>33</v>
      </c>
      <c r="B4012" s="151" t="s">
        <v>15777</v>
      </c>
      <c r="D4012" s="153" t="s">
        <v>16</v>
      </c>
    </row>
    <row r="4013" spans="1:4">
      <c r="A4013" s="152" t="s">
        <v>14420</v>
      </c>
      <c r="B4013" s="151" t="s">
        <v>14421</v>
      </c>
      <c r="C4013" s="150" t="s">
        <v>269</v>
      </c>
      <c r="D4013" s="153" t="s">
        <v>16</v>
      </c>
    </row>
    <row r="4014" spans="1:4">
      <c r="A4014" s="152" t="s">
        <v>14422</v>
      </c>
      <c r="B4014" s="151" t="s">
        <v>14423</v>
      </c>
      <c r="C4014" s="150" t="s">
        <v>8153</v>
      </c>
      <c r="D4014" s="153" t="s">
        <v>16</v>
      </c>
    </row>
    <row r="4015" spans="1:4">
      <c r="A4015" s="152" t="s">
        <v>14424</v>
      </c>
      <c r="B4015" s="151" t="s">
        <v>14425</v>
      </c>
      <c r="C4015" s="150" t="s">
        <v>269</v>
      </c>
      <c r="D4015" s="153" t="s">
        <v>16</v>
      </c>
    </row>
    <row r="4016" spans="1:4">
      <c r="A4016" s="152" t="s">
        <v>14426</v>
      </c>
      <c r="B4016" s="151" t="s">
        <v>14427</v>
      </c>
      <c r="C4016" s="150" t="s">
        <v>8153</v>
      </c>
      <c r="D4016" s="153" t="s">
        <v>16</v>
      </c>
    </row>
    <row r="4017" spans="1:4">
      <c r="A4017" s="152">
        <v>34</v>
      </c>
      <c r="B4017" s="151" t="s">
        <v>15778</v>
      </c>
      <c r="D4017" s="153" t="s">
        <v>16</v>
      </c>
    </row>
    <row r="4018" spans="1:4">
      <c r="A4018" s="152" t="s">
        <v>14428</v>
      </c>
      <c r="B4018" s="151" t="s">
        <v>14429</v>
      </c>
      <c r="C4018" s="150" t="s">
        <v>269</v>
      </c>
      <c r="D4018" s="153" t="s">
        <v>16</v>
      </c>
    </row>
    <row r="4019" spans="1:4">
      <c r="A4019" s="152" t="s">
        <v>14430</v>
      </c>
      <c r="B4019" s="151" t="s">
        <v>14431</v>
      </c>
      <c r="C4019" s="150" t="s">
        <v>269</v>
      </c>
      <c r="D4019" s="153" t="s">
        <v>16</v>
      </c>
    </row>
    <row r="4020" spans="1:4">
      <c r="A4020" s="152" t="s">
        <v>14432</v>
      </c>
      <c r="B4020" s="151" t="s">
        <v>14433</v>
      </c>
      <c r="C4020" s="150" t="s">
        <v>269</v>
      </c>
      <c r="D4020" s="153" t="s">
        <v>16</v>
      </c>
    </row>
    <row r="4021" spans="1:4">
      <c r="A4021" s="152" t="s">
        <v>14434</v>
      </c>
      <c r="B4021" s="151" t="s">
        <v>14435</v>
      </c>
      <c r="C4021" s="150" t="s">
        <v>269</v>
      </c>
      <c r="D4021" s="153" t="s">
        <v>16</v>
      </c>
    </row>
    <row r="4022" spans="1:4">
      <c r="A4022" s="152" t="s">
        <v>14436</v>
      </c>
      <c r="B4022" s="151" t="s">
        <v>14437</v>
      </c>
      <c r="C4022" s="150" t="s">
        <v>269</v>
      </c>
      <c r="D4022" s="153" t="s">
        <v>16</v>
      </c>
    </row>
    <row r="4023" spans="1:4">
      <c r="A4023" s="152" t="s">
        <v>14438</v>
      </c>
      <c r="B4023" s="151" t="s">
        <v>14439</v>
      </c>
      <c r="C4023" s="150" t="s">
        <v>269</v>
      </c>
      <c r="D4023" s="153" t="s">
        <v>16</v>
      </c>
    </row>
    <row r="4024" spans="1:4">
      <c r="A4024" s="152" t="s">
        <v>14440</v>
      </c>
      <c r="B4024" s="151" t="s">
        <v>14441</v>
      </c>
      <c r="C4024" s="150" t="s">
        <v>269</v>
      </c>
      <c r="D4024" s="153" t="s">
        <v>16</v>
      </c>
    </row>
    <row r="4025" spans="1:4">
      <c r="A4025" s="152" t="s">
        <v>14442</v>
      </c>
      <c r="B4025" s="151" t="s">
        <v>14443</v>
      </c>
      <c r="C4025" s="150" t="s">
        <v>269</v>
      </c>
      <c r="D4025" s="153" t="s">
        <v>16</v>
      </c>
    </row>
    <row r="4026" spans="1:4">
      <c r="A4026" s="152" t="s">
        <v>14444</v>
      </c>
      <c r="B4026" s="151" t="s">
        <v>14445</v>
      </c>
      <c r="C4026" s="150" t="s">
        <v>269</v>
      </c>
      <c r="D4026" s="153" t="s">
        <v>16</v>
      </c>
    </row>
    <row r="4027" spans="1:4">
      <c r="A4027" s="152" t="s">
        <v>14446</v>
      </c>
      <c r="B4027" s="151" t="s">
        <v>14447</v>
      </c>
      <c r="C4027" s="150" t="s">
        <v>269</v>
      </c>
      <c r="D4027" s="153" t="s">
        <v>16</v>
      </c>
    </row>
    <row r="4028" spans="1:4">
      <c r="A4028" s="152" t="s">
        <v>14448</v>
      </c>
      <c r="B4028" s="151" t="s">
        <v>14449</v>
      </c>
      <c r="C4028" s="150" t="s">
        <v>269</v>
      </c>
      <c r="D4028" s="153" t="s">
        <v>16</v>
      </c>
    </row>
    <row r="4029" spans="1:4">
      <c r="A4029" s="152" t="s">
        <v>14450</v>
      </c>
      <c r="B4029" s="151" t="s">
        <v>14451</v>
      </c>
      <c r="C4029" s="150" t="s">
        <v>269</v>
      </c>
      <c r="D4029" s="153" t="s">
        <v>16</v>
      </c>
    </row>
    <row r="4030" spans="1:4">
      <c r="A4030" s="152" t="s">
        <v>14452</v>
      </c>
      <c r="B4030" s="151" t="s">
        <v>14453</v>
      </c>
      <c r="C4030" s="150" t="s">
        <v>269</v>
      </c>
      <c r="D4030" s="153" t="s">
        <v>16</v>
      </c>
    </row>
    <row r="4031" spans="1:4">
      <c r="A4031" s="152" t="s">
        <v>14454</v>
      </c>
      <c r="B4031" s="151" t="s">
        <v>14455</v>
      </c>
      <c r="C4031" s="150" t="s">
        <v>269</v>
      </c>
      <c r="D4031" s="153" t="s">
        <v>16</v>
      </c>
    </row>
    <row r="4032" spans="1:4">
      <c r="A4032" s="152" t="s">
        <v>14456</v>
      </c>
      <c r="B4032" s="151" t="s">
        <v>14457</v>
      </c>
      <c r="C4032" s="150" t="s">
        <v>269</v>
      </c>
      <c r="D4032" s="153" t="s">
        <v>16</v>
      </c>
    </row>
    <row r="4033" spans="1:4">
      <c r="A4033" s="152" t="s">
        <v>14458</v>
      </c>
      <c r="B4033" s="151" t="s">
        <v>14459</v>
      </c>
      <c r="C4033" s="150" t="s">
        <v>269</v>
      </c>
      <c r="D4033" s="153" t="s">
        <v>16</v>
      </c>
    </row>
    <row r="4034" spans="1:4">
      <c r="A4034" s="152" t="s">
        <v>14460</v>
      </c>
      <c r="B4034" s="151" t="s">
        <v>14461</v>
      </c>
      <c r="C4034" s="150" t="s">
        <v>269</v>
      </c>
      <c r="D4034" s="153" t="s">
        <v>16</v>
      </c>
    </row>
    <row r="4035" spans="1:4">
      <c r="A4035" s="152" t="s">
        <v>14462</v>
      </c>
      <c r="B4035" s="151" t="s">
        <v>14463</v>
      </c>
      <c r="C4035" s="150" t="s">
        <v>269</v>
      </c>
      <c r="D4035" s="153" t="s">
        <v>16</v>
      </c>
    </row>
    <row r="4036" spans="1:4">
      <c r="A4036" s="152" t="s">
        <v>14464</v>
      </c>
      <c r="B4036" s="151" t="s">
        <v>14465</v>
      </c>
      <c r="C4036" s="150" t="s">
        <v>269</v>
      </c>
      <c r="D4036" s="153" t="s">
        <v>16</v>
      </c>
    </row>
    <row r="4037" spans="1:4">
      <c r="A4037" s="152" t="s">
        <v>14467</v>
      </c>
      <c r="B4037" s="151" t="s">
        <v>14468</v>
      </c>
      <c r="C4037" s="150" t="s">
        <v>269</v>
      </c>
      <c r="D4037" s="153" t="s">
        <v>16</v>
      </c>
    </row>
    <row r="4038" spans="1:4">
      <c r="A4038" s="152" t="s">
        <v>14469</v>
      </c>
      <c r="B4038" s="151" t="s">
        <v>14470</v>
      </c>
      <c r="C4038" s="150" t="s">
        <v>269</v>
      </c>
      <c r="D4038" s="153" t="s">
        <v>16</v>
      </c>
    </row>
    <row r="4039" spans="1:4">
      <c r="A4039" s="152" t="s">
        <v>14471</v>
      </c>
      <c r="B4039" s="151" t="s">
        <v>14472</v>
      </c>
      <c r="C4039" s="150" t="s">
        <v>269</v>
      </c>
      <c r="D4039" s="153" t="s">
        <v>16</v>
      </c>
    </row>
    <row r="4040" spans="1:4">
      <c r="A4040" s="152" t="s">
        <v>14473</v>
      </c>
      <c r="B4040" s="151" t="s">
        <v>14474</v>
      </c>
      <c r="C4040" s="150" t="s">
        <v>269</v>
      </c>
      <c r="D4040" s="153" t="s">
        <v>16</v>
      </c>
    </row>
    <row r="4041" spans="1:4">
      <c r="A4041" s="152" t="s">
        <v>14475</v>
      </c>
      <c r="B4041" s="151" t="s">
        <v>14476</v>
      </c>
      <c r="C4041" s="150" t="s">
        <v>269</v>
      </c>
      <c r="D4041" s="153" t="s">
        <v>16</v>
      </c>
    </row>
    <row r="4042" spans="1:4">
      <c r="A4042" s="152" t="s">
        <v>14477</v>
      </c>
      <c r="B4042" s="151" t="s">
        <v>14478</v>
      </c>
      <c r="C4042" s="150" t="s">
        <v>269</v>
      </c>
      <c r="D4042" s="153" t="s">
        <v>16</v>
      </c>
    </row>
    <row r="4043" spans="1:4">
      <c r="A4043" s="152" t="s">
        <v>14479</v>
      </c>
      <c r="B4043" s="151" t="s">
        <v>14480</v>
      </c>
      <c r="C4043" s="150" t="s">
        <v>269</v>
      </c>
      <c r="D4043" s="153" t="s">
        <v>16</v>
      </c>
    </row>
    <row r="4044" spans="1:4">
      <c r="A4044" s="152" t="s">
        <v>14466</v>
      </c>
      <c r="B4044" s="151" t="s">
        <v>15361</v>
      </c>
      <c r="C4044" s="150" t="s">
        <v>269</v>
      </c>
      <c r="D4044" s="153" t="s">
        <v>16</v>
      </c>
    </row>
    <row r="4045" spans="1:4">
      <c r="A4045" s="152" t="s">
        <v>14481</v>
      </c>
      <c r="B4045" s="151" t="s">
        <v>14482</v>
      </c>
      <c r="C4045" s="150" t="s">
        <v>269</v>
      </c>
      <c r="D4045" s="153" t="s">
        <v>16</v>
      </c>
    </row>
    <row r="4046" spans="1:4">
      <c r="A4046" s="152" t="s">
        <v>14483</v>
      </c>
      <c r="B4046" s="151" t="s">
        <v>14484</v>
      </c>
      <c r="C4046" s="150" t="s">
        <v>269</v>
      </c>
      <c r="D4046" s="153" t="s">
        <v>16</v>
      </c>
    </row>
    <row r="4047" spans="1:4">
      <c r="A4047" s="152">
        <v>35</v>
      </c>
      <c r="B4047" s="151" t="s">
        <v>15779</v>
      </c>
      <c r="D4047" s="153" t="s">
        <v>16</v>
      </c>
    </row>
    <row r="4048" spans="1:4">
      <c r="A4048" s="152" t="s">
        <v>14485</v>
      </c>
      <c r="B4048" s="151" t="s">
        <v>14486</v>
      </c>
      <c r="C4048" s="150" t="s">
        <v>8153</v>
      </c>
      <c r="D4048" s="153" t="s">
        <v>16</v>
      </c>
    </row>
    <row r="4049" spans="1:4">
      <c r="A4049" s="152" t="s">
        <v>14487</v>
      </c>
      <c r="B4049" s="151" t="s">
        <v>14488</v>
      </c>
      <c r="C4049" s="150" t="s">
        <v>8153</v>
      </c>
      <c r="D4049" s="153" t="s">
        <v>16</v>
      </c>
    </row>
    <row r="4050" spans="1:4">
      <c r="A4050" s="152" t="s">
        <v>14489</v>
      </c>
      <c r="B4050" s="151" t="s">
        <v>14490</v>
      </c>
      <c r="C4050" s="150" t="s">
        <v>8153</v>
      </c>
      <c r="D4050" s="153" t="s">
        <v>16</v>
      </c>
    </row>
    <row r="4051" spans="1:4">
      <c r="A4051" s="152" t="s">
        <v>14491</v>
      </c>
      <c r="B4051" s="151" t="s">
        <v>14492</v>
      </c>
      <c r="C4051" s="150" t="s">
        <v>8153</v>
      </c>
      <c r="D4051" s="153" t="s">
        <v>16</v>
      </c>
    </row>
    <row r="4052" spans="1:4">
      <c r="A4052" s="152" t="s">
        <v>14493</v>
      </c>
      <c r="B4052" s="151" t="s">
        <v>14494</v>
      </c>
      <c r="C4052" s="150" t="s">
        <v>8153</v>
      </c>
      <c r="D4052" s="153" t="s">
        <v>16</v>
      </c>
    </row>
    <row r="4053" spans="1:4">
      <c r="A4053" s="152" t="s">
        <v>14495</v>
      </c>
      <c r="B4053" s="151" t="s">
        <v>14496</v>
      </c>
      <c r="C4053" s="150" t="s">
        <v>8153</v>
      </c>
      <c r="D4053" s="153" t="s">
        <v>16</v>
      </c>
    </row>
    <row r="4054" spans="1:4">
      <c r="A4054" s="152" t="s">
        <v>14497</v>
      </c>
      <c r="B4054" s="151" t="s">
        <v>14498</v>
      </c>
      <c r="C4054" s="150" t="s">
        <v>8153</v>
      </c>
      <c r="D4054" s="153" t="s">
        <v>16</v>
      </c>
    </row>
    <row r="4055" spans="1:4">
      <c r="A4055" s="152" t="s">
        <v>14499</v>
      </c>
      <c r="B4055" s="151" t="s">
        <v>14500</v>
      </c>
      <c r="C4055" s="150" t="s">
        <v>8153</v>
      </c>
      <c r="D4055" s="153" t="s">
        <v>16</v>
      </c>
    </row>
    <row r="4056" spans="1:4">
      <c r="A4056" s="152" t="s">
        <v>14501</v>
      </c>
      <c r="B4056" s="151" t="s">
        <v>14502</v>
      </c>
      <c r="C4056" s="150" t="s">
        <v>269</v>
      </c>
      <c r="D4056" s="153" t="s">
        <v>16</v>
      </c>
    </row>
    <row r="4057" spans="1:4">
      <c r="A4057" s="152" t="s">
        <v>14503</v>
      </c>
      <c r="B4057" s="151" t="s">
        <v>14504</v>
      </c>
      <c r="C4057" s="150" t="s">
        <v>269</v>
      </c>
      <c r="D4057" s="153" t="s">
        <v>16</v>
      </c>
    </row>
    <row r="4058" spans="1:4">
      <c r="A4058" s="152" t="s">
        <v>14505</v>
      </c>
      <c r="B4058" s="151" t="s">
        <v>14506</v>
      </c>
      <c r="C4058" s="150" t="s">
        <v>269</v>
      </c>
      <c r="D4058" s="153" t="s">
        <v>16</v>
      </c>
    </row>
    <row r="4059" spans="1:4">
      <c r="A4059" s="152" t="s">
        <v>14507</v>
      </c>
      <c r="B4059" s="151" t="s">
        <v>14508</v>
      </c>
      <c r="C4059" s="150" t="s">
        <v>269</v>
      </c>
      <c r="D4059" s="153" t="s">
        <v>16</v>
      </c>
    </row>
    <row r="4060" spans="1:4">
      <c r="A4060" s="152" t="s">
        <v>14509</v>
      </c>
      <c r="B4060" s="151" t="s">
        <v>14510</v>
      </c>
      <c r="C4060" s="150" t="s">
        <v>269</v>
      </c>
      <c r="D4060" s="153" t="s">
        <v>16</v>
      </c>
    </row>
    <row r="4061" spans="1:4">
      <c r="A4061" s="152" t="s">
        <v>14511</v>
      </c>
      <c r="B4061" s="151" t="s">
        <v>14512</v>
      </c>
      <c r="C4061" s="150" t="s">
        <v>269</v>
      </c>
      <c r="D4061" s="153" t="s">
        <v>16</v>
      </c>
    </row>
    <row r="4062" spans="1:4">
      <c r="A4062" s="152" t="s">
        <v>14513</v>
      </c>
      <c r="B4062" s="151" t="s">
        <v>14514</v>
      </c>
      <c r="C4062" s="150" t="s">
        <v>269</v>
      </c>
      <c r="D4062" s="153" t="s">
        <v>16</v>
      </c>
    </row>
    <row r="4063" spans="1:4">
      <c r="A4063" s="152" t="s">
        <v>14515</v>
      </c>
      <c r="B4063" s="151" t="s">
        <v>14516</v>
      </c>
      <c r="C4063" s="150" t="s">
        <v>8062</v>
      </c>
      <c r="D4063" s="153" t="s">
        <v>16</v>
      </c>
    </row>
    <row r="4064" spans="1:4">
      <c r="A4064" s="152" t="s">
        <v>14517</v>
      </c>
      <c r="B4064" s="151" t="s">
        <v>14518</v>
      </c>
      <c r="C4064" s="150" t="s">
        <v>14519</v>
      </c>
      <c r="D4064" s="153" t="s">
        <v>16</v>
      </c>
    </row>
    <row r="4065" spans="1:4">
      <c r="A4065" s="152" t="s">
        <v>14520</v>
      </c>
      <c r="B4065" s="151" t="s">
        <v>14521</v>
      </c>
      <c r="C4065" s="150" t="s">
        <v>14519</v>
      </c>
      <c r="D4065" s="153" t="s">
        <v>16</v>
      </c>
    </row>
    <row r="4066" spans="1:4">
      <c r="A4066" s="152" t="s">
        <v>14522</v>
      </c>
      <c r="B4066" s="151" t="s">
        <v>14523</v>
      </c>
      <c r="C4066" s="150" t="s">
        <v>14519</v>
      </c>
      <c r="D4066" s="153" t="s">
        <v>16</v>
      </c>
    </row>
    <row r="4067" spans="1:4">
      <c r="A4067" s="152" t="s">
        <v>14524</v>
      </c>
      <c r="B4067" s="151" t="s">
        <v>14525</v>
      </c>
      <c r="C4067" s="150" t="s">
        <v>14519</v>
      </c>
      <c r="D4067" s="153" t="s">
        <v>16</v>
      </c>
    </row>
    <row r="4068" spans="1:4">
      <c r="A4068" s="152" t="s">
        <v>14526</v>
      </c>
      <c r="B4068" s="151" t="s">
        <v>14527</v>
      </c>
      <c r="C4068" s="150" t="s">
        <v>8153</v>
      </c>
      <c r="D4068" s="153" t="s">
        <v>16</v>
      </c>
    </row>
    <row r="4069" spans="1:4">
      <c r="A4069" s="152" t="s">
        <v>14528</v>
      </c>
      <c r="B4069" s="151" t="s">
        <v>14529</v>
      </c>
      <c r="C4069" s="150" t="s">
        <v>14519</v>
      </c>
      <c r="D4069" s="153" t="s">
        <v>16</v>
      </c>
    </row>
    <row r="4070" spans="1:4">
      <c r="A4070" s="152" t="s">
        <v>14530</v>
      </c>
      <c r="B4070" s="151" t="s">
        <v>14531</v>
      </c>
      <c r="C4070" s="150" t="s">
        <v>14519</v>
      </c>
      <c r="D4070" s="153" t="s">
        <v>16</v>
      </c>
    </row>
    <row r="4071" spans="1:4">
      <c r="A4071" s="152" t="s">
        <v>14532</v>
      </c>
      <c r="B4071" s="151" t="s">
        <v>14533</v>
      </c>
      <c r="C4071" s="150" t="s">
        <v>14519</v>
      </c>
      <c r="D4071" s="153" t="s">
        <v>16</v>
      </c>
    </row>
    <row r="4072" spans="1:4">
      <c r="A4072" s="152" t="s">
        <v>14534</v>
      </c>
      <c r="B4072" s="151" t="s">
        <v>14535</v>
      </c>
      <c r="C4072" s="150" t="s">
        <v>14519</v>
      </c>
      <c r="D4072" s="153" t="s">
        <v>16</v>
      </c>
    </row>
    <row r="4073" spans="1:4">
      <c r="A4073" s="152" t="s">
        <v>14536</v>
      </c>
      <c r="B4073" s="151" t="s">
        <v>14537</v>
      </c>
      <c r="C4073" s="150" t="s">
        <v>14519</v>
      </c>
      <c r="D4073" s="153" t="s">
        <v>16</v>
      </c>
    </row>
    <row r="4074" spans="1:4">
      <c r="A4074" s="152" t="s">
        <v>14538</v>
      </c>
      <c r="B4074" s="151" t="s">
        <v>14539</v>
      </c>
      <c r="C4074" s="150" t="s">
        <v>14519</v>
      </c>
      <c r="D4074" s="153" t="s">
        <v>16</v>
      </c>
    </row>
    <row r="4075" spans="1:4">
      <c r="A4075" s="152" t="s">
        <v>14540</v>
      </c>
      <c r="B4075" s="151" t="s">
        <v>14541</v>
      </c>
      <c r="C4075" s="150" t="s">
        <v>14519</v>
      </c>
      <c r="D4075" s="153" t="s">
        <v>16</v>
      </c>
    </row>
    <row r="4076" spans="1:4">
      <c r="A4076" s="152" t="s">
        <v>14542</v>
      </c>
      <c r="B4076" s="151" t="s">
        <v>14543</v>
      </c>
      <c r="C4076" s="150" t="s">
        <v>14519</v>
      </c>
      <c r="D4076" s="153" t="s">
        <v>16</v>
      </c>
    </row>
    <row r="4077" spans="1:4">
      <c r="A4077" s="152" t="s">
        <v>14544</v>
      </c>
      <c r="B4077" s="151" t="s">
        <v>14545</v>
      </c>
      <c r="C4077" s="150" t="s">
        <v>14519</v>
      </c>
      <c r="D4077" s="153" t="s">
        <v>16</v>
      </c>
    </row>
    <row r="4078" spans="1:4">
      <c r="A4078" s="152" t="s">
        <v>14546</v>
      </c>
      <c r="B4078" s="151" t="s">
        <v>14547</v>
      </c>
      <c r="C4078" s="150" t="s">
        <v>14519</v>
      </c>
      <c r="D4078" s="153" t="s">
        <v>16</v>
      </c>
    </row>
    <row r="4079" spans="1:4">
      <c r="A4079" s="152" t="s">
        <v>14548</v>
      </c>
      <c r="B4079" s="151" t="s">
        <v>14549</v>
      </c>
      <c r="C4079" s="150" t="s">
        <v>14519</v>
      </c>
      <c r="D4079" s="153" t="s">
        <v>16</v>
      </c>
    </row>
    <row r="4080" spans="1:4">
      <c r="A4080" s="152" t="s">
        <v>14550</v>
      </c>
      <c r="B4080" s="151" t="s">
        <v>14551</v>
      </c>
      <c r="C4080" s="150" t="s">
        <v>14519</v>
      </c>
      <c r="D4080" s="153" t="s">
        <v>16</v>
      </c>
    </row>
    <row r="4081" spans="1:4">
      <c r="A4081" s="152" t="s">
        <v>14552</v>
      </c>
      <c r="B4081" s="151" t="s">
        <v>14553</v>
      </c>
      <c r="C4081" s="150" t="s">
        <v>14519</v>
      </c>
      <c r="D4081" s="153" t="s">
        <v>16</v>
      </c>
    </row>
    <row r="4082" spans="1:4">
      <c r="A4082" s="152" t="s">
        <v>14554</v>
      </c>
      <c r="B4082" s="151" t="s">
        <v>14555</v>
      </c>
      <c r="C4082" s="150" t="s">
        <v>14519</v>
      </c>
      <c r="D4082" s="153" t="s">
        <v>16</v>
      </c>
    </row>
    <row r="4083" spans="1:4">
      <c r="A4083" s="152" t="s">
        <v>14556</v>
      </c>
      <c r="B4083" s="151" t="s">
        <v>14557</v>
      </c>
      <c r="C4083" s="150" t="s">
        <v>14519</v>
      </c>
      <c r="D4083" s="153" t="s">
        <v>16</v>
      </c>
    </row>
    <row r="4084" spans="1:4">
      <c r="A4084" s="152" t="s">
        <v>14558</v>
      </c>
      <c r="B4084" s="151" t="s">
        <v>14559</v>
      </c>
      <c r="C4084" s="150" t="s">
        <v>14519</v>
      </c>
      <c r="D4084" s="153" t="s">
        <v>16</v>
      </c>
    </row>
    <row r="4085" spans="1:4">
      <c r="A4085" s="152" t="s">
        <v>14560</v>
      </c>
      <c r="B4085" s="151" t="s">
        <v>14561</v>
      </c>
      <c r="C4085" s="150" t="s">
        <v>14519</v>
      </c>
      <c r="D4085" s="153" t="s">
        <v>16</v>
      </c>
    </row>
    <row r="4086" spans="1:4">
      <c r="A4086" s="152" t="s">
        <v>14562</v>
      </c>
      <c r="B4086" s="151" t="s">
        <v>14563</v>
      </c>
      <c r="C4086" s="150" t="s">
        <v>14519</v>
      </c>
      <c r="D4086" s="153" t="s">
        <v>16</v>
      </c>
    </row>
    <row r="4087" spans="1:4">
      <c r="A4087" s="152" t="s">
        <v>14564</v>
      </c>
      <c r="B4087" s="151" t="s">
        <v>14565</v>
      </c>
      <c r="C4087" s="150" t="s">
        <v>14519</v>
      </c>
      <c r="D4087" s="153" t="s">
        <v>16</v>
      </c>
    </row>
    <row r="4088" spans="1:4">
      <c r="A4088" s="152" t="s">
        <v>14566</v>
      </c>
      <c r="B4088" s="151" t="s">
        <v>14567</v>
      </c>
      <c r="C4088" s="150" t="s">
        <v>14519</v>
      </c>
      <c r="D4088" s="153" t="s">
        <v>16</v>
      </c>
    </row>
    <row r="4089" spans="1:4">
      <c r="A4089" s="152" t="s">
        <v>14568</v>
      </c>
      <c r="B4089" s="151" t="s">
        <v>14569</v>
      </c>
      <c r="C4089" s="150" t="s">
        <v>14519</v>
      </c>
      <c r="D4089" s="153" t="s">
        <v>16</v>
      </c>
    </row>
    <row r="4090" spans="1:4">
      <c r="A4090" s="152" t="s">
        <v>14570</v>
      </c>
      <c r="B4090" s="151" t="s">
        <v>14571</v>
      </c>
      <c r="C4090" s="150" t="s">
        <v>14519</v>
      </c>
      <c r="D4090" s="153" t="s">
        <v>16</v>
      </c>
    </row>
    <row r="4091" spans="1:4">
      <c r="A4091" s="152" t="s">
        <v>14572</v>
      </c>
      <c r="B4091" s="151" t="s">
        <v>14573</v>
      </c>
      <c r="C4091" s="150" t="s">
        <v>14519</v>
      </c>
      <c r="D4091" s="153" t="s">
        <v>16</v>
      </c>
    </row>
    <row r="4092" spans="1:4">
      <c r="A4092" s="152" t="s">
        <v>14574</v>
      </c>
      <c r="B4092" s="151" t="s">
        <v>14575</v>
      </c>
      <c r="C4092" s="150" t="s">
        <v>14519</v>
      </c>
      <c r="D4092" s="153" t="s">
        <v>16</v>
      </c>
    </row>
    <row r="4093" spans="1:4">
      <c r="A4093" s="152" t="s">
        <v>14576</v>
      </c>
      <c r="B4093" s="151" t="s">
        <v>14577</v>
      </c>
      <c r="C4093" s="150" t="s">
        <v>14519</v>
      </c>
      <c r="D4093" s="153" t="s">
        <v>16</v>
      </c>
    </row>
    <row r="4094" spans="1:4">
      <c r="A4094" s="152" t="s">
        <v>14578</v>
      </c>
      <c r="B4094" s="151" t="s">
        <v>14579</v>
      </c>
      <c r="C4094" s="150" t="s">
        <v>14519</v>
      </c>
      <c r="D4094" s="153" t="s">
        <v>16</v>
      </c>
    </row>
    <row r="4095" spans="1:4">
      <c r="A4095" s="152" t="s">
        <v>14580</v>
      </c>
      <c r="B4095" s="151" t="s">
        <v>14581</v>
      </c>
      <c r="C4095" s="150" t="s">
        <v>14519</v>
      </c>
      <c r="D4095" s="153" t="s">
        <v>16</v>
      </c>
    </row>
    <row r="4096" spans="1:4">
      <c r="A4096" s="152">
        <v>37</v>
      </c>
      <c r="B4096" s="151" t="s">
        <v>15780</v>
      </c>
      <c r="D4096" s="153" t="s">
        <v>16</v>
      </c>
    </row>
    <row r="4097" spans="1:4">
      <c r="A4097" s="152" t="s">
        <v>14582</v>
      </c>
      <c r="B4097" s="151" t="s">
        <v>14583</v>
      </c>
      <c r="C4097" s="150" t="s">
        <v>13939</v>
      </c>
      <c r="D4097" s="153" t="s">
        <v>16</v>
      </c>
    </row>
    <row r="4098" spans="1:4">
      <c r="A4098" s="152" t="s">
        <v>14584</v>
      </c>
      <c r="B4098" s="151" t="s">
        <v>22700</v>
      </c>
      <c r="C4098" s="150" t="s">
        <v>12667</v>
      </c>
      <c r="D4098" s="153" t="s">
        <v>16</v>
      </c>
    </row>
    <row r="4099" spans="1:4">
      <c r="A4099" s="152">
        <v>38</v>
      </c>
      <c r="B4099" s="151" t="s">
        <v>15781</v>
      </c>
      <c r="D4099" s="153" t="s">
        <v>16</v>
      </c>
    </row>
    <row r="4100" spans="1:4">
      <c r="A4100" s="152" t="s">
        <v>248</v>
      </c>
      <c r="B4100" s="151" t="s">
        <v>14585</v>
      </c>
      <c r="C4100" s="150" t="s">
        <v>269</v>
      </c>
      <c r="D4100" s="153" t="s">
        <v>16</v>
      </c>
    </row>
    <row r="4101" spans="1:4">
      <c r="A4101" s="152" t="s">
        <v>14586</v>
      </c>
      <c r="B4101" s="151" t="s">
        <v>14587</v>
      </c>
      <c r="C4101" s="150" t="s">
        <v>269</v>
      </c>
      <c r="D4101" s="153" t="s">
        <v>16</v>
      </c>
    </row>
    <row r="4102" spans="1:4">
      <c r="A4102" s="152" t="s">
        <v>14588</v>
      </c>
      <c r="B4102" s="151" t="s">
        <v>14589</v>
      </c>
      <c r="C4102" s="150" t="s">
        <v>269</v>
      </c>
      <c r="D4102" s="153" t="s">
        <v>16</v>
      </c>
    </row>
    <row r="4103" spans="1:4">
      <c r="A4103" s="152" t="s">
        <v>14590</v>
      </c>
      <c r="B4103" s="151" t="s">
        <v>14591</v>
      </c>
      <c r="C4103" s="150" t="s">
        <v>269</v>
      </c>
      <c r="D4103" s="153" t="s">
        <v>16</v>
      </c>
    </row>
    <row r="4104" spans="1:4">
      <c r="A4104" s="152" t="s">
        <v>14592</v>
      </c>
      <c r="B4104" s="151" t="s">
        <v>14593</v>
      </c>
      <c r="C4104" s="150" t="s">
        <v>269</v>
      </c>
      <c r="D4104" s="153" t="s">
        <v>16</v>
      </c>
    </row>
    <row r="4105" spans="1:4">
      <c r="A4105" s="152" t="s">
        <v>14594</v>
      </c>
      <c r="B4105" s="151" t="s">
        <v>14595</v>
      </c>
      <c r="C4105" s="150" t="s">
        <v>269</v>
      </c>
      <c r="D4105" s="153" t="s">
        <v>16</v>
      </c>
    </row>
    <row r="4106" spans="1:4">
      <c r="A4106" s="152" t="s">
        <v>14596</v>
      </c>
      <c r="B4106" s="151" t="s">
        <v>14597</v>
      </c>
      <c r="C4106" s="150" t="s">
        <v>269</v>
      </c>
      <c r="D4106" s="153" t="s">
        <v>16</v>
      </c>
    </row>
    <row r="4107" spans="1:4">
      <c r="A4107" s="152" t="s">
        <v>14598</v>
      </c>
      <c r="B4107" s="151" t="s">
        <v>14599</v>
      </c>
      <c r="C4107" s="150" t="s">
        <v>269</v>
      </c>
      <c r="D4107" s="153" t="s">
        <v>16</v>
      </c>
    </row>
    <row r="4108" spans="1:4">
      <c r="A4108" s="152" t="s">
        <v>14600</v>
      </c>
      <c r="B4108" s="151" t="s">
        <v>14601</v>
      </c>
      <c r="C4108" s="150" t="s">
        <v>269</v>
      </c>
      <c r="D4108" s="153" t="s">
        <v>16</v>
      </c>
    </row>
    <row r="4109" spans="1:4">
      <c r="A4109" s="152" t="s">
        <v>14602</v>
      </c>
      <c r="B4109" s="151" t="s">
        <v>14603</v>
      </c>
      <c r="C4109" s="150" t="s">
        <v>269</v>
      </c>
      <c r="D4109" s="153" t="s">
        <v>16</v>
      </c>
    </row>
    <row r="4110" spans="1:4">
      <c r="A4110" s="152" t="s">
        <v>14604</v>
      </c>
      <c r="B4110" s="151" t="s">
        <v>14605</v>
      </c>
      <c r="C4110" s="150" t="s">
        <v>269</v>
      </c>
      <c r="D4110" s="153" t="s">
        <v>16</v>
      </c>
    </row>
    <row r="4111" spans="1:4">
      <c r="A4111" s="152" t="s">
        <v>14606</v>
      </c>
      <c r="B4111" s="151" t="s">
        <v>14607</v>
      </c>
      <c r="C4111" s="150" t="s">
        <v>269</v>
      </c>
      <c r="D4111" s="153" t="s">
        <v>16</v>
      </c>
    </row>
    <row r="4112" spans="1:4">
      <c r="A4112" s="152" t="s">
        <v>14608</v>
      </c>
      <c r="B4112" s="151" t="s">
        <v>14609</v>
      </c>
      <c r="C4112" s="150" t="s">
        <v>269</v>
      </c>
      <c r="D4112" s="153" t="s">
        <v>16</v>
      </c>
    </row>
    <row r="4113" spans="1:4">
      <c r="A4113" s="152" t="s">
        <v>14610</v>
      </c>
      <c r="B4113" s="151" t="s">
        <v>14611</v>
      </c>
      <c r="C4113" s="150" t="s">
        <v>269</v>
      </c>
      <c r="D4113" s="153" t="s">
        <v>16</v>
      </c>
    </row>
    <row r="4114" spans="1:4">
      <c r="A4114" s="152" t="s">
        <v>14612</v>
      </c>
      <c r="B4114" s="151" t="s">
        <v>14613</v>
      </c>
      <c r="C4114" s="150" t="s">
        <v>269</v>
      </c>
      <c r="D4114" s="153" t="s">
        <v>16</v>
      </c>
    </row>
    <row r="4115" spans="1:4">
      <c r="A4115" s="152" t="s">
        <v>14614</v>
      </c>
      <c r="B4115" s="151" t="s">
        <v>14615</v>
      </c>
      <c r="C4115" s="150" t="s">
        <v>269</v>
      </c>
      <c r="D4115" s="153" t="s">
        <v>16</v>
      </c>
    </row>
    <row r="4116" spans="1:4">
      <c r="A4116" s="152" t="s">
        <v>14616</v>
      </c>
      <c r="B4116" s="151" t="s">
        <v>14617</v>
      </c>
      <c r="C4116" s="150" t="s">
        <v>269</v>
      </c>
      <c r="D4116" s="153" t="s">
        <v>16</v>
      </c>
    </row>
    <row r="4117" spans="1:4">
      <c r="A4117" s="152" t="s">
        <v>14618</v>
      </c>
      <c r="B4117" s="151" t="s">
        <v>14619</v>
      </c>
      <c r="C4117" s="150" t="s">
        <v>269</v>
      </c>
      <c r="D4117" s="153" t="s">
        <v>16</v>
      </c>
    </row>
    <row r="4118" spans="1:4">
      <c r="A4118" s="152" t="s">
        <v>14620</v>
      </c>
      <c r="B4118" s="151" t="s">
        <v>14621</v>
      </c>
      <c r="C4118" s="150" t="s">
        <v>269</v>
      </c>
      <c r="D4118" s="153" t="s">
        <v>16</v>
      </c>
    </row>
    <row r="4119" spans="1:4">
      <c r="A4119" s="152" t="s">
        <v>14622</v>
      </c>
      <c r="B4119" s="151" t="s">
        <v>14623</v>
      </c>
      <c r="C4119" s="150" t="s">
        <v>269</v>
      </c>
      <c r="D4119" s="153" t="s">
        <v>16</v>
      </c>
    </row>
    <row r="4120" spans="1:4">
      <c r="A4120" s="152" t="s">
        <v>14624</v>
      </c>
      <c r="B4120" s="151" t="s">
        <v>14625</v>
      </c>
      <c r="C4120" s="150" t="s">
        <v>269</v>
      </c>
      <c r="D4120" s="153" t="s">
        <v>16</v>
      </c>
    </row>
    <row r="4121" spans="1:4">
      <c r="A4121" s="152" t="s">
        <v>14626</v>
      </c>
      <c r="B4121" s="151" t="s">
        <v>14627</v>
      </c>
      <c r="C4121" s="150" t="s">
        <v>269</v>
      </c>
      <c r="D4121" s="153" t="s">
        <v>16</v>
      </c>
    </row>
    <row r="4122" spans="1:4">
      <c r="A4122" s="152" t="s">
        <v>14628</v>
      </c>
      <c r="B4122" s="151" t="s">
        <v>14629</v>
      </c>
      <c r="C4122" s="150" t="s">
        <v>269</v>
      </c>
      <c r="D4122" s="153" t="s">
        <v>16</v>
      </c>
    </row>
    <row r="4123" spans="1:4">
      <c r="A4123" s="152" t="s">
        <v>14630</v>
      </c>
      <c r="B4123" s="151" t="s">
        <v>14631</v>
      </c>
      <c r="C4123" s="150" t="s">
        <v>269</v>
      </c>
      <c r="D4123" s="153" t="s">
        <v>16</v>
      </c>
    </row>
    <row r="4124" spans="1:4">
      <c r="A4124" s="152" t="s">
        <v>14632</v>
      </c>
      <c r="B4124" s="151" t="s">
        <v>14633</v>
      </c>
      <c r="C4124" s="150" t="s">
        <v>269</v>
      </c>
      <c r="D4124" s="153" t="s">
        <v>16</v>
      </c>
    </row>
    <row r="4125" spans="1:4">
      <c r="A4125" s="152" t="s">
        <v>14636</v>
      </c>
      <c r="B4125" s="151" t="s">
        <v>14635</v>
      </c>
      <c r="C4125" s="150" t="s">
        <v>269</v>
      </c>
      <c r="D4125" s="153" t="s">
        <v>16</v>
      </c>
    </row>
    <row r="4126" spans="1:4">
      <c r="A4126" s="152" t="s">
        <v>14637</v>
      </c>
      <c r="B4126" s="151" t="s">
        <v>14638</v>
      </c>
      <c r="C4126" s="150" t="s">
        <v>269</v>
      </c>
      <c r="D4126" s="153" t="s">
        <v>16</v>
      </c>
    </row>
    <row r="4127" spans="1:4">
      <c r="A4127" s="152" t="s">
        <v>14639</v>
      </c>
      <c r="B4127" s="151" t="s">
        <v>14640</v>
      </c>
      <c r="C4127" s="150" t="s">
        <v>269</v>
      </c>
      <c r="D4127" s="153" t="s">
        <v>16</v>
      </c>
    </row>
    <row r="4128" spans="1:4">
      <c r="A4128" s="152" t="s">
        <v>14641</v>
      </c>
      <c r="B4128" s="151" t="s">
        <v>14642</v>
      </c>
      <c r="C4128" s="150" t="s">
        <v>269</v>
      </c>
      <c r="D4128" s="153" t="s">
        <v>16</v>
      </c>
    </row>
    <row r="4129" spans="1:4">
      <c r="A4129" s="152" t="s">
        <v>14643</v>
      </c>
      <c r="B4129" s="151" t="s">
        <v>14644</v>
      </c>
      <c r="C4129" s="150" t="s">
        <v>269</v>
      </c>
      <c r="D4129" s="153" t="s">
        <v>16</v>
      </c>
    </row>
    <row r="4130" spans="1:4">
      <c r="A4130" s="152" t="s">
        <v>14645</v>
      </c>
      <c r="B4130" s="151" t="s">
        <v>14646</v>
      </c>
      <c r="C4130" s="150" t="s">
        <v>269</v>
      </c>
      <c r="D4130" s="153" t="s">
        <v>16</v>
      </c>
    </row>
    <row r="4131" spans="1:4">
      <c r="A4131" s="152" t="s">
        <v>14647</v>
      </c>
      <c r="B4131" s="151" t="s">
        <v>14648</v>
      </c>
      <c r="C4131" s="150" t="s">
        <v>269</v>
      </c>
      <c r="D4131" s="153" t="s">
        <v>16</v>
      </c>
    </row>
    <row r="4132" spans="1:4">
      <c r="A4132" s="152" t="s">
        <v>14649</v>
      </c>
      <c r="B4132" s="151" t="s">
        <v>14650</v>
      </c>
      <c r="C4132" s="150" t="s">
        <v>269</v>
      </c>
      <c r="D4132" s="153" t="s">
        <v>16</v>
      </c>
    </row>
    <row r="4133" spans="1:4">
      <c r="A4133" s="152" t="s">
        <v>14634</v>
      </c>
      <c r="B4133" s="151" t="s">
        <v>15362</v>
      </c>
      <c r="C4133" s="150" t="s">
        <v>269</v>
      </c>
      <c r="D4133" s="153" t="s">
        <v>16</v>
      </c>
    </row>
    <row r="4134" spans="1:4">
      <c r="A4134" s="152" t="s">
        <v>14651</v>
      </c>
      <c r="B4134" s="151" t="s">
        <v>14652</v>
      </c>
      <c r="C4134" s="150" t="s">
        <v>269</v>
      </c>
      <c r="D4134" s="153" t="s">
        <v>16</v>
      </c>
    </row>
    <row r="4135" spans="1:4">
      <c r="A4135" s="152" t="s">
        <v>14653</v>
      </c>
      <c r="B4135" s="151" t="s">
        <v>14654</v>
      </c>
      <c r="C4135" s="150" t="s">
        <v>269</v>
      </c>
      <c r="D4135" s="153" t="s">
        <v>16</v>
      </c>
    </row>
    <row r="4136" spans="1:4">
      <c r="A4136" s="152" t="s">
        <v>14655</v>
      </c>
      <c r="B4136" s="151" t="s">
        <v>14656</v>
      </c>
      <c r="C4136" s="150" t="s">
        <v>269</v>
      </c>
      <c r="D4136" s="153" t="s">
        <v>16</v>
      </c>
    </row>
    <row r="4137" spans="1:4">
      <c r="A4137" s="152" t="s">
        <v>14657</v>
      </c>
      <c r="B4137" s="151" t="s">
        <v>14658</v>
      </c>
      <c r="C4137" s="150" t="s">
        <v>269</v>
      </c>
      <c r="D4137" s="153" t="s">
        <v>16</v>
      </c>
    </row>
    <row r="4138" spans="1:4">
      <c r="A4138" s="152" t="s">
        <v>14659</v>
      </c>
      <c r="B4138" s="151" t="s">
        <v>14660</v>
      </c>
      <c r="C4138" s="150" t="s">
        <v>269</v>
      </c>
      <c r="D4138" s="153" t="s">
        <v>16</v>
      </c>
    </row>
    <row r="4139" spans="1:4">
      <c r="A4139" s="152" t="s">
        <v>14661</v>
      </c>
      <c r="B4139" s="151" t="s">
        <v>14662</v>
      </c>
      <c r="C4139" s="150" t="s">
        <v>269</v>
      </c>
      <c r="D4139" s="153" t="s">
        <v>16</v>
      </c>
    </row>
    <row r="4140" spans="1:4">
      <c r="A4140" s="152" t="s">
        <v>14663</v>
      </c>
      <c r="B4140" s="151" t="s">
        <v>14664</v>
      </c>
      <c r="C4140" s="150" t="s">
        <v>269</v>
      </c>
      <c r="D4140" s="153" t="s">
        <v>16</v>
      </c>
    </row>
    <row r="4141" spans="1:4">
      <c r="A4141" s="152" t="s">
        <v>14665</v>
      </c>
      <c r="B4141" s="151" t="s">
        <v>14666</v>
      </c>
      <c r="C4141" s="150" t="s">
        <v>269</v>
      </c>
      <c r="D4141" s="153" t="s">
        <v>16</v>
      </c>
    </row>
    <row r="4142" spans="1:4">
      <c r="A4142" s="152" t="s">
        <v>14667</v>
      </c>
      <c r="B4142" s="151" t="s">
        <v>14668</v>
      </c>
      <c r="C4142" s="150" t="s">
        <v>269</v>
      </c>
      <c r="D4142" s="153" t="s">
        <v>16</v>
      </c>
    </row>
    <row r="4143" spans="1:4">
      <c r="A4143" s="152" t="s">
        <v>14669</v>
      </c>
      <c r="B4143" s="151" t="s">
        <v>14670</v>
      </c>
      <c r="C4143" s="150" t="s">
        <v>269</v>
      </c>
      <c r="D4143" s="153" t="s">
        <v>16</v>
      </c>
    </row>
    <row r="4144" spans="1:4">
      <c r="A4144" s="152" t="s">
        <v>14671</v>
      </c>
      <c r="B4144" s="151" t="s">
        <v>14672</v>
      </c>
      <c r="C4144" s="150" t="s">
        <v>269</v>
      </c>
      <c r="D4144" s="153" t="s">
        <v>16</v>
      </c>
    </row>
    <row r="4145" spans="1:4">
      <c r="A4145" s="152" t="s">
        <v>14673</v>
      </c>
      <c r="B4145" s="151" t="s">
        <v>14674</v>
      </c>
      <c r="C4145" s="150" t="s">
        <v>269</v>
      </c>
      <c r="D4145" s="153" t="s">
        <v>16</v>
      </c>
    </row>
    <row r="4146" spans="1:4">
      <c r="A4146" s="152" t="s">
        <v>14675</v>
      </c>
      <c r="B4146" s="151" t="s">
        <v>14676</v>
      </c>
      <c r="C4146" s="150" t="s">
        <v>269</v>
      </c>
      <c r="D4146" s="153" t="s">
        <v>16</v>
      </c>
    </row>
    <row r="4147" spans="1:4">
      <c r="A4147" s="152" t="s">
        <v>14677</v>
      </c>
      <c r="B4147" s="151" t="s">
        <v>14678</v>
      </c>
      <c r="C4147" s="150" t="s">
        <v>269</v>
      </c>
      <c r="D4147" s="153" t="s">
        <v>16</v>
      </c>
    </row>
    <row r="4148" spans="1:4">
      <c r="A4148" s="152" t="s">
        <v>14679</v>
      </c>
      <c r="B4148" s="151" t="s">
        <v>14680</v>
      </c>
      <c r="C4148" s="150" t="s">
        <v>269</v>
      </c>
      <c r="D4148" s="153" t="s">
        <v>16</v>
      </c>
    </row>
    <row r="4149" spans="1:4">
      <c r="A4149" s="152" t="s">
        <v>14681</v>
      </c>
      <c r="B4149" s="151" t="s">
        <v>14682</v>
      </c>
      <c r="C4149" s="150" t="s">
        <v>269</v>
      </c>
      <c r="D4149" s="153" t="s">
        <v>16</v>
      </c>
    </row>
    <row r="4150" spans="1:4">
      <c r="A4150" s="152" t="s">
        <v>14683</v>
      </c>
      <c r="B4150" s="151" t="s">
        <v>14684</v>
      </c>
      <c r="C4150" s="150" t="s">
        <v>269</v>
      </c>
      <c r="D4150" s="153" t="s">
        <v>16</v>
      </c>
    </row>
    <row r="4151" spans="1:4">
      <c r="A4151" s="152" t="s">
        <v>14685</v>
      </c>
      <c r="B4151" s="151" t="s">
        <v>14686</v>
      </c>
      <c r="C4151" s="150" t="s">
        <v>269</v>
      </c>
      <c r="D4151" s="153" t="s">
        <v>16</v>
      </c>
    </row>
    <row r="4152" spans="1:4">
      <c r="A4152" s="152" t="s">
        <v>14687</v>
      </c>
      <c r="B4152" s="151" t="s">
        <v>14688</v>
      </c>
      <c r="C4152" s="150" t="s">
        <v>269</v>
      </c>
      <c r="D4152" s="153" t="s">
        <v>16</v>
      </c>
    </row>
    <row r="4153" spans="1:4">
      <c r="A4153" s="152" t="s">
        <v>14689</v>
      </c>
      <c r="B4153" s="151" t="s">
        <v>14690</v>
      </c>
      <c r="C4153" s="150" t="s">
        <v>269</v>
      </c>
      <c r="D4153" s="153" t="s">
        <v>16</v>
      </c>
    </row>
    <row r="4154" spans="1:4">
      <c r="A4154" s="152" t="s">
        <v>14691</v>
      </c>
      <c r="B4154" s="151" t="s">
        <v>14692</v>
      </c>
      <c r="C4154" s="150" t="s">
        <v>269</v>
      </c>
      <c r="D4154" s="153" t="s">
        <v>16</v>
      </c>
    </row>
    <row r="4155" spans="1:4">
      <c r="A4155" s="152" t="s">
        <v>14693</v>
      </c>
      <c r="B4155" s="151" t="s">
        <v>14694</v>
      </c>
      <c r="C4155" s="150" t="s">
        <v>269</v>
      </c>
      <c r="D4155" s="153" t="s">
        <v>16</v>
      </c>
    </row>
    <row r="4156" spans="1:4">
      <c r="A4156" s="152" t="s">
        <v>14695</v>
      </c>
      <c r="B4156" s="151" t="s">
        <v>14696</v>
      </c>
      <c r="C4156" s="150" t="s">
        <v>269</v>
      </c>
      <c r="D4156" s="153" t="s">
        <v>16</v>
      </c>
    </row>
    <row r="4157" spans="1:4">
      <c r="A4157" s="152">
        <v>39</v>
      </c>
      <c r="B4157" s="151" t="s">
        <v>15782</v>
      </c>
      <c r="D4157" s="153" t="s">
        <v>16</v>
      </c>
    </row>
    <row r="4158" spans="1:4">
      <c r="A4158" s="152" t="s">
        <v>14697</v>
      </c>
      <c r="B4158" s="151" t="s">
        <v>14698</v>
      </c>
      <c r="C4158" s="150" t="s">
        <v>14699</v>
      </c>
      <c r="D4158" s="153" t="s">
        <v>16</v>
      </c>
    </row>
    <row r="4159" spans="1:4">
      <c r="A4159" s="152" t="s">
        <v>14700</v>
      </c>
      <c r="B4159" s="151" t="s">
        <v>14701</v>
      </c>
      <c r="C4159" s="150" t="s">
        <v>14699</v>
      </c>
      <c r="D4159" s="153" t="s">
        <v>16</v>
      </c>
    </row>
    <row r="4160" spans="1:4">
      <c r="A4160" s="152" t="s">
        <v>14702</v>
      </c>
      <c r="B4160" s="151" t="s">
        <v>14703</v>
      </c>
      <c r="C4160" s="150" t="s">
        <v>14699</v>
      </c>
      <c r="D4160" s="153" t="s">
        <v>16</v>
      </c>
    </row>
    <row r="4161" spans="1:4">
      <c r="A4161" s="152" t="s">
        <v>14704</v>
      </c>
      <c r="B4161" s="151" t="s">
        <v>14705</v>
      </c>
      <c r="C4161" s="150" t="s">
        <v>14699</v>
      </c>
      <c r="D4161" s="153" t="s">
        <v>16</v>
      </c>
    </row>
    <row r="4162" spans="1:4">
      <c r="A4162" s="152">
        <v>245</v>
      </c>
      <c r="B4162" s="151" t="s">
        <v>15783</v>
      </c>
      <c r="D4162" s="153" t="s">
        <v>16</v>
      </c>
    </row>
    <row r="4163" spans="1:4">
      <c r="A4163" s="152" t="s">
        <v>15363</v>
      </c>
      <c r="B4163" s="151" t="s">
        <v>22701</v>
      </c>
      <c r="C4163" s="150" t="s">
        <v>8153</v>
      </c>
      <c r="D4163" s="153" t="s">
        <v>16</v>
      </c>
    </row>
    <row r="4164" spans="1:4">
      <c r="A4164" s="152" t="s">
        <v>15364</v>
      </c>
      <c r="B4164" s="151" t="s">
        <v>22702</v>
      </c>
      <c r="C4164" s="150" t="s">
        <v>13939</v>
      </c>
      <c r="D4164" s="153" t="s">
        <v>16</v>
      </c>
    </row>
    <row r="4165" spans="1:4">
      <c r="A4165" s="152" t="s">
        <v>15365</v>
      </c>
      <c r="B4165" s="151" t="s">
        <v>22703</v>
      </c>
      <c r="C4165" s="150" t="s">
        <v>145</v>
      </c>
      <c r="D4165" s="153" t="s">
        <v>16</v>
      </c>
    </row>
    <row r="4166" spans="1:4">
      <c r="A4166" s="152"/>
      <c r="B4166" s="151"/>
      <c r="D4166" s="153"/>
    </row>
    <row r="4167" spans="1:4">
      <c r="A4167" s="152"/>
      <c r="B4167" s="151"/>
      <c r="D4167" s="153"/>
    </row>
    <row r="4168" spans="1:4">
      <c r="A4168" s="152"/>
      <c r="B4168" s="151"/>
      <c r="D4168" s="153"/>
    </row>
    <row r="4169" spans="1:4">
      <c r="A4169" s="152"/>
      <c r="B4169" s="151"/>
      <c r="D4169" s="153"/>
    </row>
    <row r="4170" spans="1:4">
      <c r="A4170" s="152"/>
      <c r="B4170" s="151"/>
      <c r="D4170" s="153"/>
    </row>
    <row r="4171" spans="1:4">
      <c r="A4171" s="152"/>
      <c r="B4171" s="151"/>
      <c r="D4171" s="153"/>
    </row>
    <row r="4172" spans="1:4">
      <c r="A4172" s="152"/>
      <c r="B4172" s="151"/>
      <c r="D4172" s="153"/>
    </row>
    <row r="4173" spans="1:4">
      <c r="A4173" s="152"/>
      <c r="B4173" s="151"/>
      <c r="D4173" s="153"/>
    </row>
    <row r="4174" spans="1:4">
      <c r="A4174" s="152"/>
      <c r="B4174" s="151"/>
      <c r="D4174" s="153"/>
    </row>
    <row r="4175" spans="1:4">
      <c r="A4175" s="152"/>
      <c r="B4175" s="151"/>
      <c r="D4175" s="153"/>
    </row>
    <row r="4176" spans="1:4">
      <c r="A4176" s="152"/>
      <c r="B4176" s="151"/>
      <c r="D4176" s="153"/>
    </row>
    <row r="4177" spans="1:4">
      <c r="A4177" s="152"/>
      <c r="B4177" s="151"/>
      <c r="D4177" s="153"/>
    </row>
    <row r="4178" spans="1:4">
      <c r="A4178" s="152"/>
      <c r="B4178" s="151"/>
      <c r="D4178" s="153"/>
    </row>
    <row r="4179" spans="1:4">
      <c r="A4179" s="152"/>
      <c r="B4179" s="151"/>
      <c r="D4179" s="153"/>
    </row>
    <row r="4180" spans="1:4">
      <c r="A4180" s="152"/>
      <c r="B4180" s="151"/>
      <c r="D4180" s="153"/>
    </row>
    <row r="4181" spans="1:4">
      <c r="A4181" s="152"/>
      <c r="B4181" s="151"/>
      <c r="D4181" s="153"/>
    </row>
    <row r="4182" spans="1:4">
      <c r="A4182" s="152"/>
      <c r="B4182" s="151"/>
      <c r="D4182" s="153"/>
    </row>
    <row r="4183" spans="1:4">
      <c r="A4183" s="152"/>
      <c r="B4183" s="151"/>
      <c r="D4183" s="153"/>
    </row>
    <row r="4184" spans="1:4">
      <c r="A4184" s="152"/>
      <c r="B4184" s="151"/>
      <c r="D4184" s="153"/>
    </row>
    <row r="4185" spans="1:4">
      <c r="A4185" s="152"/>
      <c r="B4185" s="151"/>
      <c r="D4185" s="153"/>
    </row>
    <row r="4186" spans="1:4">
      <c r="A4186" s="152"/>
      <c r="B4186" s="151"/>
      <c r="D4186" s="153"/>
    </row>
    <row r="4187" spans="1:4">
      <c r="A4187" s="152"/>
      <c r="B4187" s="151"/>
      <c r="D4187" s="153"/>
    </row>
    <row r="4188" spans="1:4">
      <c r="A4188" s="152"/>
      <c r="B4188" s="151"/>
      <c r="D4188" s="153"/>
    </row>
    <row r="4189" spans="1:4">
      <c r="A4189" s="152"/>
      <c r="B4189" s="151"/>
      <c r="D4189" s="153"/>
    </row>
    <row r="4190" spans="1:4">
      <c r="A4190" s="152"/>
      <c r="B4190" s="151"/>
      <c r="D4190" s="153"/>
    </row>
    <row r="4191" spans="1:4">
      <c r="A4191" s="152"/>
      <c r="B4191" s="151"/>
      <c r="D4191" s="153"/>
    </row>
    <row r="4192" spans="1:4">
      <c r="A4192" s="152"/>
      <c r="B4192" s="151"/>
      <c r="D4192" s="153"/>
    </row>
    <row r="4193" spans="1:4">
      <c r="A4193" s="152"/>
      <c r="B4193" s="151"/>
      <c r="D4193" s="153"/>
    </row>
    <row r="4194" spans="1:4">
      <c r="A4194" s="152"/>
      <c r="B4194" s="151"/>
      <c r="D4194" s="153"/>
    </row>
    <row r="4195" spans="1:4">
      <c r="A4195" s="152"/>
      <c r="B4195" s="151"/>
      <c r="D4195" s="153"/>
    </row>
    <row r="4196" spans="1:4">
      <c r="A4196" s="152"/>
      <c r="B4196" s="151"/>
      <c r="D4196" s="153"/>
    </row>
    <row r="4197" spans="1:4">
      <c r="A4197" s="152"/>
      <c r="B4197" s="151"/>
      <c r="D4197" s="153"/>
    </row>
    <row r="4198" spans="1:4">
      <c r="A4198" s="152"/>
      <c r="B4198" s="151"/>
      <c r="D4198" s="153"/>
    </row>
    <row r="4199" spans="1:4">
      <c r="A4199" s="152"/>
      <c r="B4199" s="151"/>
      <c r="D4199" s="153"/>
    </row>
    <row r="4200" spans="1:4">
      <c r="A4200" s="152"/>
      <c r="B4200" s="151"/>
      <c r="D4200" s="153"/>
    </row>
    <row r="4201" spans="1:4">
      <c r="A4201" s="152"/>
      <c r="B4201" s="151"/>
      <c r="D4201" s="153"/>
    </row>
    <row r="4202" spans="1:4">
      <c r="A4202" s="152"/>
      <c r="B4202" s="151"/>
      <c r="D4202" s="153"/>
    </row>
    <row r="4203" spans="1:4">
      <c r="A4203" s="152"/>
      <c r="B4203" s="151"/>
      <c r="D4203" s="153"/>
    </row>
    <row r="4204" spans="1:4">
      <c r="A4204" s="152"/>
      <c r="B4204" s="151"/>
      <c r="D4204" s="153"/>
    </row>
    <row r="4205" spans="1:4">
      <c r="A4205" s="152"/>
      <c r="B4205" s="151"/>
      <c r="D4205" s="153"/>
    </row>
    <row r="4206" spans="1:4">
      <c r="A4206" s="152"/>
      <c r="B4206" s="151"/>
      <c r="D4206" s="153"/>
    </row>
    <row r="4207" spans="1:4">
      <c r="A4207" s="152"/>
      <c r="B4207" s="151"/>
      <c r="D4207" s="153"/>
    </row>
    <row r="4208" spans="1:4">
      <c r="A4208" s="152"/>
      <c r="B4208" s="151"/>
      <c r="D4208" s="153"/>
    </row>
    <row r="4209" spans="1:4">
      <c r="A4209" s="152"/>
      <c r="B4209" s="151"/>
      <c r="D4209" s="153"/>
    </row>
    <row r="4210" spans="1:4">
      <c r="A4210" s="152"/>
      <c r="B4210" s="151"/>
      <c r="D4210" s="153"/>
    </row>
    <row r="4211" spans="1:4">
      <c r="A4211" s="152"/>
      <c r="B4211" s="151"/>
      <c r="D4211" s="153"/>
    </row>
    <row r="4212" spans="1:4">
      <c r="A4212" s="152"/>
      <c r="B4212" s="151"/>
      <c r="D4212" s="153"/>
    </row>
    <row r="4213" spans="1:4">
      <c r="A4213" s="152"/>
      <c r="B4213" s="151"/>
      <c r="D4213" s="153"/>
    </row>
    <row r="4214" spans="1:4">
      <c r="A4214" s="152"/>
      <c r="B4214" s="151"/>
      <c r="D4214" s="153"/>
    </row>
    <row r="4215" spans="1:4">
      <c r="A4215" s="152"/>
      <c r="B4215" s="151"/>
      <c r="D4215" s="153"/>
    </row>
    <row r="4216" spans="1:4">
      <c r="A4216" s="152"/>
      <c r="B4216" s="151"/>
      <c r="D4216" s="153"/>
    </row>
    <row r="4217" spans="1:4">
      <c r="A4217" s="152"/>
      <c r="B4217" s="151"/>
      <c r="D4217" s="153"/>
    </row>
    <row r="4218" spans="1:4">
      <c r="A4218" s="152"/>
      <c r="B4218" s="151"/>
      <c r="D4218" s="153"/>
    </row>
    <row r="4219" spans="1:4">
      <c r="A4219" s="152"/>
      <c r="B4219" s="151"/>
      <c r="D4219" s="153"/>
    </row>
    <row r="4220" spans="1:4">
      <c r="A4220" s="152"/>
      <c r="B4220" s="151"/>
      <c r="D4220" s="153"/>
    </row>
    <row r="4221" spans="1:4">
      <c r="A4221" s="152"/>
      <c r="B4221" s="151"/>
      <c r="D4221" s="153"/>
    </row>
    <row r="4222" spans="1:4">
      <c r="A4222" s="152"/>
      <c r="B4222" s="151"/>
      <c r="D4222" s="153"/>
    </row>
    <row r="4223" spans="1:4">
      <c r="A4223" s="152"/>
      <c r="B4223" s="151"/>
      <c r="D4223" s="153"/>
    </row>
    <row r="4224" spans="1:4">
      <c r="A4224" s="152"/>
      <c r="B4224" s="151"/>
      <c r="D4224" s="153"/>
    </row>
    <row r="4225" spans="1:4">
      <c r="A4225" s="152"/>
      <c r="B4225" s="151"/>
      <c r="D4225" s="153"/>
    </row>
    <row r="4226" spans="1:4">
      <c r="A4226" s="152"/>
      <c r="B4226" s="151"/>
      <c r="D4226" s="153"/>
    </row>
    <row r="4227" spans="1:4">
      <c r="A4227" s="152"/>
      <c r="B4227" s="151"/>
      <c r="D4227" s="153"/>
    </row>
    <row r="4228" spans="1:4">
      <c r="A4228" s="152"/>
      <c r="B4228" s="151"/>
      <c r="D4228" s="153"/>
    </row>
    <row r="4229" spans="1:4">
      <c r="A4229" s="152"/>
      <c r="B4229" s="151"/>
      <c r="D4229" s="153"/>
    </row>
    <row r="4230" spans="1:4">
      <c r="A4230" s="152"/>
      <c r="B4230" s="151"/>
      <c r="D4230" s="153"/>
    </row>
    <row r="4231" spans="1:4">
      <c r="A4231" s="152"/>
      <c r="B4231" s="151"/>
      <c r="D4231" s="153"/>
    </row>
    <row r="4232" spans="1:4">
      <c r="A4232" s="152"/>
      <c r="B4232" s="151"/>
      <c r="D4232" s="153"/>
    </row>
    <row r="4233" spans="1:4">
      <c r="A4233" s="152"/>
      <c r="B4233" s="151"/>
      <c r="D4233" s="153"/>
    </row>
    <row r="4234" spans="1:4">
      <c r="A4234" s="152"/>
      <c r="B4234" s="151"/>
      <c r="D4234" s="153"/>
    </row>
    <row r="4235" spans="1:4">
      <c r="A4235" s="152"/>
      <c r="B4235" s="151"/>
      <c r="D4235" s="153"/>
    </row>
    <row r="4236" spans="1:4">
      <c r="A4236" s="152"/>
      <c r="B4236" s="151"/>
      <c r="D4236" s="153"/>
    </row>
    <row r="4237" spans="1:4">
      <c r="A4237" s="152"/>
      <c r="B4237" s="151"/>
      <c r="D4237" s="153"/>
    </row>
    <row r="4238" spans="1:4">
      <c r="A4238" s="152"/>
      <c r="B4238" s="151"/>
      <c r="D4238" s="153"/>
    </row>
    <row r="4239" spans="1:4">
      <c r="A4239" s="152"/>
      <c r="B4239" s="151"/>
      <c r="D4239" s="153"/>
    </row>
    <row r="4240" spans="1:4">
      <c r="A4240" s="152"/>
      <c r="B4240" s="151"/>
      <c r="D4240" s="153"/>
    </row>
    <row r="4241" spans="1:4">
      <c r="A4241" s="152"/>
      <c r="B4241" s="151"/>
      <c r="D4241" s="153"/>
    </row>
    <row r="4242" spans="1:4">
      <c r="A4242" s="152"/>
      <c r="B4242" s="151"/>
      <c r="D4242" s="153"/>
    </row>
    <row r="4243" spans="1:4">
      <c r="A4243" s="152"/>
      <c r="B4243" s="151"/>
      <c r="D4243" s="153"/>
    </row>
    <row r="4244" spans="1:4">
      <c r="A4244" s="152"/>
      <c r="B4244" s="151"/>
      <c r="D4244" s="153"/>
    </row>
    <row r="4245" spans="1:4">
      <c r="A4245" s="152"/>
      <c r="B4245" s="151"/>
      <c r="D4245" s="153"/>
    </row>
    <row r="4246" spans="1:4">
      <c r="A4246" s="152"/>
      <c r="B4246" s="151"/>
      <c r="D4246" s="153"/>
    </row>
    <row r="4247" spans="1:4">
      <c r="A4247" s="152"/>
      <c r="B4247" s="151"/>
      <c r="D4247" s="153"/>
    </row>
    <row r="4248" spans="1:4">
      <c r="A4248" s="152"/>
      <c r="B4248" s="151"/>
      <c r="D4248" s="153"/>
    </row>
    <row r="4249" spans="1:4">
      <c r="A4249" s="152"/>
      <c r="B4249" s="151"/>
      <c r="D4249" s="153"/>
    </row>
    <row r="4250" spans="1:4">
      <c r="A4250" s="152"/>
      <c r="B4250" s="151"/>
      <c r="D4250" s="153"/>
    </row>
    <row r="4251" spans="1:4">
      <c r="A4251" s="152"/>
      <c r="B4251" s="151"/>
      <c r="D4251" s="153"/>
    </row>
    <row r="4252" spans="1:4">
      <c r="A4252" s="152"/>
      <c r="B4252" s="151"/>
      <c r="D4252" s="153"/>
    </row>
    <row r="4253" spans="1:4">
      <c r="A4253" s="152"/>
      <c r="B4253" s="151"/>
      <c r="D4253" s="153"/>
    </row>
    <row r="4254" spans="1:4">
      <c r="A4254" s="152"/>
      <c r="B4254" s="151"/>
      <c r="D4254" s="153"/>
    </row>
    <row r="4255" spans="1:4">
      <c r="A4255" s="152"/>
      <c r="B4255" s="151"/>
      <c r="D4255" s="153"/>
    </row>
    <row r="4256" spans="1:4">
      <c r="A4256" s="152"/>
      <c r="B4256" s="151"/>
      <c r="D4256" s="153"/>
    </row>
    <row r="4257" spans="1:4">
      <c r="A4257" s="152"/>
      <c r="B4257" s="151"/>
      <c r="D4257" s="153"/>
    </row>
    <row r="4258" spans="1:4">
      <c r="A4258" s="152"/>
      <c r="B4258" s="151"/>
      <c r="D4258" s="153"/>
    </row>
    <row r="4259" spans="1:4">
      <c r="A4259" s="152"/>
      <c r="B4259" s="151"/>
      <c r="D4259" s="153"/>
    </row>
    <row r="4260" spans="1:4">
      <c r="A4260" s="152"/>
      <c r="B4260" s="151"/>
      <c r="D4260" s="153"/>
    </row>
    <row r="4261" spans="1:4">
      <c r="A4261" s="152"/>
      <c r="B4261" s="151"/>
      <c r="D4261" s="153"/>
    </row>
    <row r="4262" spans="1:4">
      <c r="A4262" s="152"/>
      <c r="B4262" s="151"/>
      <c r="D4262" s="153"/>
    </row>
    <row r="4263" spans="1:4">
      <c r="A4263" s="152"/>
      <c r="B4263" s="151"/>
      <c r="D4263" s="153"/>
    </row>
    <row r="4264" spans="1:4">
      <c r="A4264" s="152"/>
      <c r="B4264" s="151"/>
      <c r="D4264" s="153"/>
    </row>
    <row r="4265" spans="1:4">
      <c r="A4265" s="152"/>
      <c r="B4265" s="151"/>
      <c r="D4265" s="153"/>
    </row>
    <row r="4266" spans="1:4">
      <c r="A4266" s="152"/>
      <c r="B4266" s="151"/>
      <c r="D4266" s="153"/>
    </row>
    <row r="4267" spans="1:4">
      <c r="A4267" s="152"/>
      <c r="B4267" s="151"/>
      <c r="D4267" s="153"/>
    </row>
    <row r="4268" spans="1:4">
      <c r="A4268" s="152"/>
      <c r="B4268" s="151"/>
      <c r="D4268" s="153"/>
    </row>
    <row r="4269" spans="1:4">
      <c r="A4269" s="152"/>
      <c r="B4269" s="151"/>
      <c r="D4269" s="153"/>
    </row>
    <row r="4270" spans="1:4">
      <c r="A4270" s="152"/>
      <c r="B4270" s="151"/>
      <c r="D4270" s="153"/>
    </row>
    <row r="4271" spans="1:4">
      <c r="A4271" s="152"/>
      <c r="B4271" s="151"/>
      <c r="D4271" s="153"/>
    </row>
    <row r="4272" spans="1:4">
      <c r="A4272" s="152"/>
      <c r="B4272" s="151"/>
      <c r="D4272" s="153"/>
    </row>
    <row r="4273" spans="1:4">
      <c r="A4273" s="152"/>
      <c r="B4273" s="151"/>
      <c r="D4273" s="153"/>
    </row>
    <row r="4274" spans="1:4">
      <c r="A4274" s="152"/>
      <c r="B4274" s="151"/>
      <c r="D4274" s="153"/>
    </row>
    <row r="4275" spans="1:4">
      <c r="A4275" s="152"/>
      <c r="B4275" s="151"/>
      <c r="D4275" s="153"/>
    </row>
    <row r="4276" spans="1:4">
      <c r="A4276" s="152"/>
      <c r="B4276" s="151"/>
      <c r="D4276" s="153"/>
    </row>
    <row r="4277" spans="1:4">
      <c r="A4277" s="152"/>
      <c r="B4277" s="151"/>
      <c r="D4277" s="153"/>
    </row>
    <row r="4278" spans="1:4">
      <c r="A4278" s="152"/>
      <c r="B4278" s="151"/>
      <c r="D4278" s="153"/>
    </row>
    <row r="4279" spans="1:4">
      <c r="A4279" s="152"/>
      <c r="B4279" s="151"/>
      <c r="D4279" s="153"/>
    </row>
    <row r="4280" spans="1:4">
      <c r="A4280" s="152"/>
      <c r="B4280" s="151"/>
      <c r="D4280" s="153"/>
    </row>
    <row r="4281" spans="1:4">
      <c r="A4281" s="152"/>
      <c r="B4281" s="151"/>
      <c r="D4281" s="153"/>
    </row>
    <row r="4282" spans="1:4">
      <c r="A4282" s="152"/>
      <c r="B4282" s="151"/>
      <c r="D4282" s="153"/>
    </row>
    <row r="4283" spans="1:4">
      <c r="A4283" s="152"/>
      <c r="B4283" s="151"/>
      <c r="D4283" s="153"/>
    </row>
    <row r="4284" spans="1:4">
      <c r="A4284" s="152"/>
      <c r="B4284" s="151"/>
      <c r="D4284" s="153"/>
    </row>
    <row r="4285" spans="1:4">
      <c r="A4285" s="152"/>
      <c r="B4285" s="151"/>
      <c r="D4285" s="153"/>
    </row>
    <row r="4286" spans="1:4">
      <c r="A4286" s="152"/>
      <c r="B4286" s="151"/>
      <c r="D4286" s="153"/>
    </row>
    <row r="4287" spans="1:4">
      <c r="A4287" s="152"/>
      <c r="B4287" s="151"/>
      <c r="D4287" s="153"/>
    </row>
    <row r="4288" spans="1:4">
      <c r="A4288" s="152"/>
      <c r="B4288" s="151"/>
      <c r="D4288" s="153"/>
    </row>
    <row r="4289" spans="1:4">
      <c r="A4289" s="152"/>
      <c r="B4289" s="151"/>
      <c r="D4289" s="153"/>
    </row>
    <row r="4290" spans="1:4">
      <c r="A4290" s="152"/>
      <c r="B4290" s="151"/>
      <c r="D4290" s="153"/>
    </row>
    <row r="4291" spans="1:4">
      <c r="A4291" s="152"/>
      <c r="B4291" s="151"/>
      <c r="D4291" s="153"/>
    </row>
    <row r="4292" spans="1:4">
      <c r="A4292" s="152"/>
      <c r="B4292" s="151"/>
      <c r="D4292" s="153"/>
    </row>
    <row r="4293" spans="1:4">
      <c r="A4293" s="152"/>
      <c r="B4293" s="151"/>
      <c r="D4293" s="153"/>
    </row>
    <row r="4294" spans="1:4">
      <c r="A4294" s="152"/>
      <c r="B4294" s="151"/>
      <c r="D4294" s="153"/>
    </row>
    <row r="4295" spans="1:4">
      <c r="A4295" s="152"/>
      <c r="B4295" s="151"/>
      <c r="D4295" s="153"/>
    </row>
    <row r="4296" spans="1:4">
      <c r="A4296" s="152"/>
      <c r="B4296" s="151"/>
      <c r="D4296" s="153"/>
    </row>
    <row r="4297" spans="1:4">
      <c r="A4297" s="152"/>
      <c r="B4297" s="151"/>
      <c r="D4297" s="153"/>
    </row>
    <row r="4298" spans="1:4">
      <c r="A4298" s="152"/>
      <c r="B4298" s="151"/>
      <c r="D4298" s="153"/>
    </row>
    <row r="4299" spans="1:4">
      <c r="A4299" s="152"/>
      <c r="B4299" s="151"/>
      <c r="D4299" s="153"/>
    </row>
    <row r="4300" spans="1:4">
      <c r="A4300" s="152"/>
      <c r="B4300" s="151"/>
      <c r="D4300" s="153"/>
    </row>
    <row r="4301" spans="1:4">
      <c r="A4301" s="152"/>
      <c r="B4301" s="151"/>
      <c r="D4301" s="153"/>
    </row>
    <row r="4302" spans="1:4">
      <c r="A4302" s="152"/>
      <c r="B4302" s="151"/>
      <c r="D4302" s="153"/>
    </row>
    <row r="4303" spans="1:4">
      <c r="A4303" s="152"/>
      <c r="B4303" s="151"/>
      <c r="D4303" s="153"/>
    </row>
    <row r="4304" spans="1:4">
      <c r="A4304" s="152"/>
      <c r="B4304" s="151"/>
      <c r="D4304" s="153"/>
    </row>
    <row r="4305" spans="1:4">
      <c r="A4305" s="152"/>
      <c r="B4305" s="151"/>
      <c r="D4305" s="153"/>
    </row>
    <row r="4306" spans="1:4">
      <c r="A4306" s="152"/>
      <c r="B4306" s="151"/>
      <c r="D4306" s="153"/>
    </row>
    <row r="4307" spans="1:4">
      <c r="A4307" s="152"/>
      <c r="B4307" s="151"/>
      <c r="D4307" s="153"/>
    </row>
    <row r="4308" spans="1:4">
      <c r="A4308" s="152"/>
      <c r="B4308" s="151"/>
      <c r="D4308" s="153"/>
    </row>
    <row r="4309" spans="1:4">
      <c r="A4309" s="152"/>
      <c r="B4309" s="151"/>
      <c r="D4309" s="153"/>
    </row>
    <row r="4310" spans="1:4">
      <c r="A4310" s="152"/>
      <c r="B4310" s="151"/>
      <c r="D4310" s="153"/>
    </row>
    <row r="4311" spans="1:4">
      <c r="A4311" s="152"/>
      <c r="B4311" s="151"/>
      <c r="D4311" s="153"/>
    </row>
    <row r="4312" spans="1:4">
      <c r="A4312" s="152"/>
      <c r="B4312" s="151"/>
      <c r="D4312" s="153"/>
    </row>
    <row r="4313" spans="1:4">
      <c r="A4313" s="152"/>
      <c r="B4313" s="151"/>
      <c r="D4313" s="153"/>
    </row>
    <row r="4314" spans="1:4">
      <c r="A4314" s="152"/>
      <c r="B4314" s="151"/>
      <c r="D4314" s="153"/>
    </row>
    <row r="4315" spans="1:4">
      <c r="A4315" s="152"/>
      <c r="B4315" s="151"/>
      <c r="D4315" s="153"/>
    </row>
    <row r="4316" spans="1:4">
      <c r="A4316" s="152"/>
      <c r="B4316" s="151"/>
      <c r="D4316" s="153"/>
    </row>
    <row r="4317" spans="1:4">
      <c r="A4317" s="152"/>
      <c r="B4317" s="151"/>
      <c r="D4317" s="153"/>
    </row>
    <row r="4318" spans="1:4">
      <c r="A4318" s="152"/>
      <c r="B4318" s="151"/>
      <c r="D4318" s="153"/>
    </row>
    <row r="4319" spans="1:4">
      <c r="A4319" s="152"/>
      <c r="B4319" s="151"/>
      <c r="D4319" s="153"/>
    </row>
    <row r="4320" spans="1:4">
      <c r="A4320" s="152"/>
      <c r="B4320" s="151"/>
      <c r="D4320" s="153"/>
    </row>
    <row r="4321" spans="1:4">
      <c r="A4321" s="152"/>
      <c r="B4321" s="151"/>
      <c r="D4321" s="153"/>
    </row>
    <row r="4322" spans="1:4">
      <c r="A4322" s="152"/>
      <c r="B4322" s="151"/>
      <c r="D4322" s="153"/>
    </row>
    <row r="4323" spans="1:4">
      <c r="A4323" s="152"/>
      <c r="B4323" s="151"/>
      <c r="D4323" s="153"/>
    </row>
    <row r="4324" spans="1:4">
      <c r="A4324" s="152"/>
      <c r="B4324" s="151"/>
      <c r="D4324" s="153"/>
    </row>
    <row r="4325" spans="1:4">
      <c r="A4325" s="152"/>
      <c r="B4325" s="151"/>
      <c r="D4325" s="153"/>
    </row>
    <row r="4326" spans="1:4">
      <c r="A4326" s="152"/>
      <c r="B4326" s="151"/>
      <c r="D4326" s="153"/>
    </row>
    <row r="4327" spans="1:4">
      <c r="A4327" s="152"/>
      <c r="B4327" s="151"/>
      <c r="D4327" s="153"/>
    </row>
    <row r="4328" spans="1:4">
      <c r="A4328" s="152"/>
      <c r="B4328" s="151"/>
      <c r="D4328" s="153"/>
    </row>
    <row r="4329" spans="1:4">
      <c r="A4329" s="152"/>
      <c r="B4329" s="151"/>
      <c r="D4329" s="153"/>
    </row>
    <row r="4330" spans="1:4">
      <c r="A4330" s="152"/>
      <c r="B4330" s="151"/>
      <c r="D4330" s="153"/>
    </row>
    <row r="4331" spans="1:4">
      <c r="A4331" s="152"/>
      <c r="B4331" s="151"/>
      <c r="D4331" s="153"/>
    </row>
    <row r="4332" spans="1:4">
      <c r="A4332" s="152"/>
      <c r="B4332" s="151"/>
      <c r="D4332" s="153"/>
    </row>
    <row r="4333" spans="1:4">
      <c r="A4333" s="152"/>
      <c r="B4333" s="151"/>
      <c r="D4333" s="153"/>
    </row>
    <row r="4334" spans="1:4">
      <c r="A4334" s="152"/>
      <c r="B4334" s="151"/>
      <c r="D4334" s="153"/>
    </row>
    <row r="4335" spans="1:4">
      <c r="A4335" s="152"/>
      <c r="B4335" s="151"/>
      <c r="D4335" s="153"/>
    </row>
    <row r="4336" spans="1:4">
      <c r="A4336" s="152"/>
      <c r="B4336" s="151"/>
      <c r="D4336" s="153"/>
    </row>
    <row r="4337" spans="1:4">
      <c r="A4337" s="152"/>
      <c r="B4337" s="151"/>
      <c r="D4337" s="153"/>
    </row>
    <row r="4338" spans="1:4">
      <c r="A4338" s="152"/>
      <c r="B4338" s="151"/>
      <c r="D4338" s="153"/>
    </row>
    <row r="4339" spans="1:4">
      <c r="A4339" s="152"/>
      <c r="B4339" s="151"/>
      <c r="D4339" s="153"/>
    </row>
    <row r="4340" spans="1:4">
      <c r="A4340" s="152"/>
      <c r="B4340" s="151"/>
      <c r="D4340" s="153"/>
    </row>
    <row r="4341" spans="1:4">
      <c r="A4341" s="152"/>
      <c r="B4341" s="151"/>
      <c r="D4341" s="153"/>
    </row>
    <row r="4342" spans="1:4">
      <c r="A4342" s="152"/>
      <c r="B4342" s="151"/>
      <c r="D4342" s="153"/>
    </row>
    <row r="4343" spans="1:4">
      <c r="A4343" s="152"/>
      <c r="B4343" s="151"/>
      <c r="D4343" s="153"/>
    </row>
    <row r="4344" spans="1:4">
      <c r="A4344" s="152"/>
      <c r="B4344" s="151"/>
      <c r="D4344" s="153"/>
    </row>
    <row r="4345" spans="1:4">
      <c r="A4345" s="152"/>
      <c r="B4345" s="151"/>
      <c r="D4345" s="153"/>
    </row>
    <row r="4346" spans="1:4">
      <c r="A4346" s="152"/>
      <c r="B4346" s="151"/>
      <c r="D4346" s="153"/>
    </row>
    <row r="4347" spans="1:4">
      <c r="A4347" s="152"/>
      <c r="B4347" s="151"/>
      <c r="D4347" s="153"/>
    </row>
    <row r="4348" spans="1:4">
      <c r="A4348" s="152"/>
      <c r="B4348" s="151"/>
      <c r="D4348" s="153"/>
    </row>
    <row r="4349" spans="1:4">
      <c r="A4349" s="152"/>
      <c r="B4349" s="151"/>
      <c r="D4349" s="153"/>
    </row>
    <row r="4350" spans="1:4">
      <c r="A4350" s="152"/>
      <c r="B4350" s="151"/>
      <c r="D4350" s="153"/>
    </row>
    <row r="4351" spans="1:4">
      <c r="A4351" s="152"/>
      <c r="B4351" s="151"/>
      <c r="D4351" s="153"/>
    </row>
    <row r="4352" spans="1:4">
      <c r="A4352" s="152"/>
      <c r="B4352" s="151"/>
      <c r="D4352" s="153"/>
    </row>
    <row r="4353" spans="1:4">
      <c r="A4353" s="152"/>
      <c r="B4353" s="151"/>
      <c r="D4353" s="153"/>
    </row>
    <row r="4354" spans="1:4">
      <c r="A4354" s="152"/>
      <c r="B4354" s="151"/>
      <c r="D4354" s="153"/>
    </row>
    <row r="4355" spans="1:4">
      <c r="A4355" s="152"/>
      <c r="B4355" s="151"/>
      <c r="D4355" s="153"/>
    </row>
    <row r="4356" spans="1:4">
      <c r="A4356" s="152"/>
      <c r="B4356" s="151"/>
      <c r="D4356" s="153"/>
    </row>
    <row r="4357" spans="1:4">
      <c r="A4357" s="152"/>
      <c r="B4357" s="151"/>
      <c r="D4357" s="153"/>
    </row>
    <row r="4358" spans="1:4">
      <c r="A4358" s="152"/>
      <c r="B4358" s="151"/>
      <c r="D4358" s="153"/>
    </row>
    <row r="4359" spans="1:4">
      <c r="A4359" s="152"/>
      <c r="B4359" s="151"/>
      <c r="D4359" s="153"/>
    </row>
    <row r="4360" spans="1:4">
      <c r="A4360" s="152"/>
      <c r="B4360" s="151"/>
      <c r="D4360" s="153"/>
    </row>
    <row r="4361" spans="1:4">
      <c r="A4361" s="152"/>
      <c r="B4361" s="151"/>
      <c r="D4361" s="153"/>
    </row>
    <row r="4362" spans="1:4">
      <c r="A4362" s="152"/>
      <c r="B4362" s="151"/>
      <c r="D4362" s="153"/>
    </row>
    <row r="4363" spans="1:4">
      <c r="A4363" s="152"/>
      <c r="B4363" s="151"/>
      <c r="D4363" s="153"/>
    </row>
    <row r="4364" spans="1:4">
      <c r="A4364" s="152"/>
      <c r="B4364" s="151"/>
      <c r="D4364" s="153"/>
    </row>
    <row r="4365" spans="1:4">
      <c r="A4365" s="152"/>
      <c r="B4365" s="151"/>
      <c r="D4365" s="153"/>
    </row>
    <row r="4366" spans="1:4">
      <c r="A4366" s="152"/>
      <c r="B4366" s="151"/>
      <c r="D4366" s="153"/>
    </row>
    <row r="4367" spans="1:4">
      <c r="A4367" s="152"/>
      <c r="B4367" s="151"/>
      <c r="D4367" s="153"/>
    </row>
    <row r="4368" spans="1:4">
      <c r="A4368" s="152"/>
      <c r="B4368" s="151"/>
      <c r="D4368" s="153"/>
    </row>
    <row r="4369" spans="1:4">
      <c r="A4369" s="152"/>
      <c r="B4369" s="151"/>
      <c r="D4369" s="153"/>
    </row>
    <row r="4370" spans="1:4">
      <c r="A4370" s="152"/>
      <c r="B4370" s="151"/>
      <c r="D4370" s="153"/>
    </row>
    <row r="4371" spans="1:4">
      <c r="A4371" s="152"/>
      <c r="B4371" s="151"/>
      <c r="D4371" s="153"/>
    </row>
    <row r="4372" spans="1:4">
      <c r="A4372" s="152"/>
      <c r="B4372" s="151"/>
      <c r="D4372" s="153"/>
    </row>
    <row r="4373" spans="1:4">
      <c r="A4373" s="152"/>
      <c r="B4373" s="151"/>
      <c r="D4373" s="153"/>
    </row>
    <row r="4374" spans="1:4">
      <c r="A4374" s="152"/>
      <c r="B4374" s="151"/>
      <c r="D4374" s="153"/>
    </row>
    <row r="4375" spans="1:4">
      <c r="A4375" s="152"/>
      <c r="B4375" s="151"/>
      <c r="D4375" s="153"/>
    </row>
    <row r="4376" spans="1:4">
      <c r="A4376" s="152"/>
      <c r="B4376" s="151"/>
      <c r="D4376" s="153"/>
    </row>
    <row r="4377" spans="1:4">
      <c r="A4377" s="152"/>
      <c r="B4377" s="151"/>
      <c r="D4377" s="153"/>
    </row>
    <row r="4378" spans="1:4">
      <c r="A4378" s="152"/>
      <c r="B4378" s="151"/>
      <c r="D4378" s="153"/>
    </row>
    <row r="4379" spans="1:4">
      <c r="A4379" s="152"/>
      <c r="B4379" s="151"/>
      <c r="D4379" s="153"/>
    </row>
    <row r="4380" spans="1:4">
      <c r="A4380" s="152"/>
      <c r="B4380" s="151"/>
      <c r="D4380" s="153"/>
    </row>
    <row r="4381" spans="1:4">
      <c r="A4381" s="152"/>
      <c r="B4381" s="151"/>
      <c r="D4381" s="153"/>
    </row>
    <row r="4382" spans="1:4">
      <c r="A4382" s="152"/>
      <c r="B4382" s="151"/>
      <c r="D4382" s="153"/>
    </row>
    <row r="4383" spans="1:4">
      <c r="A4383" s="152"/>
      <c r="B4383" s="151"/>
      <c r="D4383" s="153"/>
    </row>
    <row r="4384" spans="1:4">
      <c r="A4384" s="152"/>
      <c r="B4384" s="151"/>
      <c r="D4384" s="153"/>
    </row>
    <row r="4385" spans="1:4">
      <c r="A4385" s="152"/>
      <c r="B4385" s="151"/>
      <c r="D4385" s="153"/>
    </row>
    <row r="4386" spans="1:4">
      <c r="A4386" s="152"/>
      <c r="B4386" s="151"/>
      <c r="D4386" s="153"/>
    </row>
    <row r="4387" spans="1:4">
      <c r="A4387" s="152"/>
      <c r="B4387" s="151"/>
      <c r="D4387" s="153"/>
    </row>
    <row r="4388" spans="1:4">
      <c r="A4388" s="152"/>
      <c r="B4388" s="151"/>
      <c r="D4388" s="153"/>
    </row>
    <row r="4389" spans="1:4">
      <c r="A4389" s="152"/>
      <c r="B4389" s="151"/>
      <c r="D4389" s="153"/>
    </row>
    <row r="4390" spans="1:4">
      <c r="A4390" s="152"/>
      <c r="B4390" s="151"/>
      <c r="D4390" s="153"/>
    </row>
    <row r="4391" spans="1:4">
      <c r="A4391" s="152"/>
      <c r="B4391" s="151"/>
      <c r="D4391" s="153"/>
    </row>
    <row r="4392" spans="1:4">
      <c r="A4392" s="152"/>
      <c r="B4392" s="151"/>
      <c r="D4392" s="153"/>
    </row>
    <row r="4393" spans="1:4">
      <c r="A4393" s="152"/>
      <c r="B4393" s="151"/>
      <c r="D4393" s="153"/>
    </row>
    <row r="4394" spans="1:4">
      <c r="A4394" s="152"/>
      <c r="B4394" s="151"/>
      <c r="D4394" s="153"/>
    </row>
    <row r="4395" spans="1:4">
      <c r="A4395" s="152"/>
      <c r="B4395" s="151"/>
      <c r="D4395" s="153"/>
    </row>
    <row r="4396" spans="1:4">
      <c r="A4396" s="152"/>
      <c r="B4396" s="151"/>
      <c r="D4396" s="153"/>
    </row>
    <row r="4397" spans="1:4">
      <c r="A4397" s="152"/>
      <c r="B4397" s="151"/>
      <c r="D4397" s="153"/>
    </row>
    <row r="4398" spans="1:4">
      <c r="A4398" s="152"/>
      <c r="B4398" s="151"/>
      <c r="D4398" s="153"/>
    </row>
    <row r="4399" spans="1:4">
      <c r="A4399" s="152"/>
      <c r="B4399" s="151"/>
      <c r="D4399" s="153"/>
    </row>
    <row r="4400" spans="1:4">
      <c r="A4400" s="152"/>
      <c r="B4400" s="151"/>
      <c r="D4400" s="153"/>
    </row>
    <row r="4401" spans="1:4">
      <c r="A4401" s="152"/>
      <c r="B4401" s="151"/>
      <c r="D4401" s="153"/>
    </row>
    <row r="4402" spans="1:4">
      <c r="A4402" s="152"/>
      <c r="B4402" s="151"/>
      <c r="D4402" s="153"/>
    </row>
    <row r="4403" spans="1:4">
      <c r="A4403" s="152"/>
      <c r="B4403" s="151"/>
      <c r="D4403" s="153"/>
    </row>
    <row r="4404" spans="1:4">
      <c r="A4404" s="152"/>
      <c r="B4404" s="151"/>
      <c r="D4404" s="153"/>
    </row>
    <row r="4405" spans="1:4">
      <c r="A4405" s="152"/>
      <c r="B4405" s="151"/>
      <c r="D4405" s="153"/>
    </row>
    <row r="4406" spans="1:4">
      <c r="A4406" s="152"/>
      <c r="B4406" s="151"/>
      <c r="D4406" s="153"/>
    </row>
    <row r="4407" spans="1:4">
      <c r="A4407" s="152"/>
      <c r="B4407" s="151"/>
      <c r="D4407" s="153"/>
    </row>
    <row r="4408" spans="1:4">
      <c r="A4408" s="152"/>
      <c r="B4408" s="151"/>
      <c r="D4408" s="153"/>
    </row>
    <row r="4409" spans="1:4">
      <c r="A4409" s="152"/>
      <c r="B4409" s="151"/>
      <c r="D4409" s="153"/>
    </row>
    <row r="4410" spans="1:4">
      <c r="A4410" s="152"/>
      <c r="B4410" s="151"/>
      <c r="D4410" s="153"/>
    </row>
    <row r="4411" spans="1:4">
      <c r="A4411" s="152"/>
      <c r="B4411" s="151"/>
      <c r="D4411" s="153"/>
    </row>
    <row r="4412" spans="1:4">
      <c r="A4412" s="152"/>
      <c r="B4412" s="151"/>
      <c r="D4412" s="153"/>
    </row>
    <row r="4413" spans="1:4">
      <c r="A4413" s="152"/>
      <c r="B4413" s="151"/>
      <c r="D4413" s="153"/>
    </row>
    <row r="4414" spans="1:4">
      <c r="A4414" s="152"/>
      <c r="B4414" s="151"/>
      <c r="D4414" s="153"/>
    </row>
    <row r="4415" spans="1:4">
      <c r="A4415" s="152"/>
      <c r="B4415" s="151"/>
      <c r="D4415" s="153"/>
    </row>
    <row r="4416" spans="1:4">
      <c r="A4416" s="152"/>
      <c r="B4416" s="151"/>
      <c r="D4416" s="153"/>
    </row>
    <row r="4417" spans="1:4">
      <c r="A4417" s="152"/>
      <c r="B4417" s="151"/>
      <c r="D4417" s="153"/>
    </row>
    <row r="4418" spans="1:4">
      <c r="A4418" s="152"/>
      <c r="B4418" s="151"/>
      <c r="D4418" s="153"/>
    </row>
    <row r="4419" spans="1:4">
      <c r="A4419" s="152"/>
      <c r="B4419" s="151"/>
      <c r="D4419" s="153"/>
    </row>
    <row r="4420" spans="1:4">
      <c r="A4420" s="152"/>
      <c r="B4420" s="151"/>
      <c r="D4420" s="153"/>
    </row>
    <row r="4421" spans="1:4">
      <c r="A4421" s="152"/>
      <c r="B4421" s="151"/>
      <c r="D4421" s="153"/>
    </row>
    <row r="4422" spans="1:4">
      <c r="A4422" s="152"/>
      <c r="B4422" s="151"/>
      <c r="D4422" s="153"/>
    </row>
    <row r="4423" spans="1:4">
      <c r="A4423" s="152"/>
      <c r="B4423" s="151"/>
      <c r="D4423" s="153"/>
    </row>
    <row r="4424" spans="1:4">
      <c r="A4424" s="152"/>
      <c r="B4424" s="151"/>
      <c r="D4424" s="153"/>
    </row>
    <row r="4425" spans="1:4">
      <c r="A4425" s="152"/>
      <c r="B4425" s="151"/>
      <c r="D4425" s="153"/>
    </row>
    <row r="4426" spans="1:4">
      <c r="A4426" s="152"/>
      <c r="B4426" s="151"/>
      <c r="D4426" s="153"/>
    </row>
    <row r="4427" spans="1:4">
      <c r="A4427" s="152"/>
      <c r="B4427" s="151"/>
      <c r="D4427" s="153"/>
    </row>
    <row r="4428" spans="1:4">
      <c r="A4428" s="152"/>
      <c r="B4428" s="151"/>
      <c r="D4428" s="153"/>
    </row>
    <row r="4429" spans="1:4">
      <c r="A4429" s="152"/>
      <c r="B4429" s="151"/>
      <c r="D4429" s="153"/>
    </row>
    <row r="4430" spans="1:4">
      <c r="A4430" s="152"/>
      <c r="B4430" s="151"/>
      <c r="D4430" s="153"/>
    </row>
    <row r="4431" spans="1:4">
      <c r="A4431" s="152"/>
      <c r="B4431" s="151"/>
      <c r="D4431" s="153"/>
    </row>
    <row r="4432" spans="1:4">
      <c r="A4432" s="152"/>
      <c r="B4432" s="151"/>
      <c r="D4432" s="153"/>
    </row>
    <row r="4433" spans="1:4">
      <c r="A4433" s="152"/>
      <c r="B4433" s="151"/>
      <c r="D4433" s="153"/>
    </row>
    <row r="4434" spans="1:4">
      <c r="A4434" s="152"/>
      <c r="B4434" s="151"/>
      <c r="D4434" s="153"/>
    </row>
    <row r="4435" spans="1:4">
      <c r="A4435" s="152"/>
      <c r="B4435" s="151"/>
      <c r="D4435" s="153"/>
    </row>
    <row r="4436" spans="1:4">
      <c r="A4436" s="152"/>
      <c r="B4436" s="151"/>
      <c r="D4436" s="153"/>
    </row>
    <row r="4437" spans="1:4">
      <c r="A4437" s="152"/>
      <c r="B4437" s="151"/>
      <c r="D4437" s="153"/>
    </row>
    <row r="4438" spans="1:4">
      <c r="A4438" s="152"/>
      <c r="B4438" s="151"/>
      <c r="D4438" s="153"/>
    </row>
    <row r="4439" spans="1:4">
      <c r="A4439" s="152"/>
      <c r="B4439" s="151"/>
      <c r="D4439" s="153"/>
    </row>
    <row r="4440" spans="1:4">
      <c r="A4440" s="152"/>
      <c r="B4440" s="151"/>
      <c r="D4440" s="153"/>
    </row>
    <row r="4441" spans="1:4">
      <c r="A4441" s="152"/>
      <c r="B4441" s="151"/>
      <c r="D4441" s="153"/>
    </row>
    <row r="4442" spans="1:4">
      <c r="A4442" s="152"/>
      <c r="B4442" s="151"/>
      <c r="D4442" s="153"/>
    </row>
    <row r="4443" spans="1:4">
      <c r="A4443" s="152"/>
      <c r="B4443" s="151"/>
      <c r="D4443" s="153"/>
    </row>
    <row r="4444" spans="1:4">
      <c r="A4444" s="152"/>
      <c r="B4444" s="151"/>
      <c r="D4444" s="153"/>
    </row>
    <row r="4445" spans="1:4">
      <c r="A4445" s="152"/>
      <c r="B4445" s="151"/>
      <c r="D4445" s="153"/>
    </row>
    <row r="4446" spans="1:4">
      <c r="A4446" s="152"/>
      <c r="B4446" s="151"/>
      <c r="D4446" s="153"/>
    </row>
    <row r="4447" spans="1:4">
      <c r="A4447" s="152"/>
      <c r="B4447" s="151"/>
      <c r="D4447" s="153"/>
    </row>
    <row r="4448" spans="1:4">
      <c r="A4448" s="152"/>
      <c r="B4448" s="151"/>
      <c r="D4448" s="153"/>
    </row>
    <row r="4449" spans="1:4">
      <c r="A4449" s="152"/>
      <c r="B4449" s="151"/>
      <c r="D4449" s="153"/>
    </row>
    <row r="4450" spans="1:4">
      <c r="A4450" s="152"/>
      <c r="B4450" s="151"/>
      <c r="D4450" s="153"/>
    </row>
    <row r="4451" spans="1:4">
      <c r="A4451" s="152"/>
      <c r="B4451" s="151"/>
      <c r="D4451" s="153"/>
    </row>
    <row r="4452" spans="1:4">
      <c r="A4452" s="152"/>
      <c r="B4452" s="151"/>
      <c r="D4452" s="153"/>
    </row>
    <row r="4453" spans="1:4">
      <c r="A4453" s="152"/>
      <c r="B4453" s="151"/>
      <c r="D4453" s="153"/>
    </row>
    <row r="4454" spans="1:4">
      <c r="A4454" s="152"/>
      <c r="B4454" s="151"/>
      <c r="D4454" s="153"/>
    </row>
    <row r="4455" spans="1:4">
      <c r="A4455" s="152"/>
      <c r="B4455" s="151"/>
      <c r="D4455" s="153"/>
    </row>
    <row r="4456" spans="1:4">
      <c r="A4456" s="152"/>
      <c r="B4456" s="151"/>
      <c r="D4456" s="153"/>
    </row>
    <row r="4457" spans="1:4">
      <c r="A4457" s="152"/>
      <c r="B4457" s="151"/>
      <c r="D4457" s="153"/>
    </row>
    <row r="4458" spans="1:4">
      <c r="A4458" s="152"/>
      <c r="B4458" s="151"/>
      <c r="D4458" s="153"/>
    </row>
    <row r="4459" spans="1:4">
      <c r="A4459" s="152"/>
      <c r="B4459" s="151"/>
      <c r="D4459" s="153"/>
    </row>
    <row r="4460" spans="1:4">
      <c r="A4460" s="152"/>
      <c r="B4460" s="151"/>
      <c r="D4460" s="153"/>
    </row>
    <row r="4461" spans="1:4">
      <c r="A4461" s="152"/>
      <c r="B4461" s="151"/>
      <c r="D4461" s="153"/>
    </row>
    <row r="4462" spans="1:4">
      <c r="A4462" s="152"/>
      <c r="B4462" s="151"/>
      <c r="D4462" s="153"/>
    </row>
    <row r="4463" spans="1:4">
      <c r="A4463" s="152"/>
      <c r="B4463" s="151"/>
      <c r="D4463" s="153"/>
    </row>
    <row r="4464" spans="1:4">
      <c r="A4464" s="152"/>
      <c r="B4464" s="151"/>
      <c r="D4464" s="153"/>
    </row>
    <row r="4465" spans="1:4">
      <c r="A4465" s="152"/>
      <c r="B4465" s="151"/>
      <c r="D4465" s="153"/>
    </row>
    <row r="4466" spans="1:4">
      <c r="A4466" s="152"/>
      <c r="B4466" s="151"/>
      <c r="D4466" s="153"/>
    </row>
    <row r="4467" spans="1:4">
      <c r="A4467" s="152"/>
      <c r="B4467" s="151"/>
      <c r="D4467" s="153"/>
    </row>
    <row r="4468" spans="1:4">
      <c r="A4468" s="152"/>
      <c r="B4468" s="151"/>
      <c r="D4468" s="153"/>
    </row>
    <row r="4469" spans="1:4">
      <c r="A4469" s="152"/>
      <c r="B4469" s="151"/>
      <c r="D4469" s="153"/>
    </row>
    <row r="4470" spans="1:4">
      <c r="A4470" s="152"/>
      <c r="B4470" s="151"/>
      <c r="D4470" s="153"/>
    </row>
    <row r="4471" spans="1:4">
      <c r="A4471" s="152"/>
      <c r="B4471" s="151"/>
      <c r="D4471" s="153"/>
    </row>
    <row r="4472" spans="1:4">
      <c r="A4472" s="152"/>
      <c r="B4472" s="151"/>
      <c r="D4472" s="153"/>
    </row>
    <row r="4473" spans="1:4">
      <c r="A4473" s="152"/>
      <c r="B4473" s="151"/>
      <c r="D4473" s="153"/>
    </row>
    <row r="4474" spans="1:4">
      <c r="A4474" s="152"/>
      <c r="B4474" s="151"/>
      <c r="D4474" s="153"/>
    </row>
    <row r="4475" spans="1:4">
      <c r="A4475" s="152"/>
      <c r="B4475" s="151"/>
      <c r="D4475" s="153"/>
    </row>
    <row r="4476" spans="1:4">
      <c r="A4476" s="152"/>
      <c r="B4476" s="151"/>
      <c r="D4476" s="153"/>
    </row>
    <row r="4477" spans="1:4">
      <c r="A4477" s="152"/>
      <c r="B4477" s="151"/>
      <c r="D4477" s="153"/>
    </row>
    <row r="4478" spans="1:4">
      <c r="A4478" s="152"/>
      <c r="B4478" s="151"/>
      <c r="D4478" s="153"/>
    </row>
    <row r="4479" spans="1:4">
      <c r="A4479" s="152"/>
      <c r="B4479" s="151"/>
      <c r="D4479" s="153"/>
    </row>
    <row r="4480" spans="1:4">
      <c r="A4480" s="152"/>
      <c r="B4480" s="151"/>
      <c r="D4480" s="153"/>
    </row>
    <row r="4481" spans="1:4">
      <c r="A4481" s="152"/>
      <c r="B4481" s="151"/>
      <c r="D4481" s="153"/>
    </row>
    <row r="4482" spans="1:4">
      <c r="A4482" s="152"/>
      <c r="B4482" s="151"/>
      <c r="D4482" s="153"/>
    </row>
    <row r="4483" spans="1:4">
      <c r="A4483" s="152"/>
      <c r="B4483" s="151"/>
      <c r="D4483" s="153"/>
    </row>
    <row r="4484" spans="1:4">
      <c r="A4484" s="152"/>
      <c r="B4484" s="151"/>
      <c r="D4484" s="153"/>
    </row>
    <row r="4485" spans="1:4">
      <c r="A4485" s="152"/>
      <c r="B4485" s="151"/>
      <c r="D4485" s="153"/>
    </row>
    <row r="4486" spans="1:4">
      <c r="A4486" s="152"/>
      <c r="B4486" s="151"/>
      <c r="D4486" s="153"/>
    </row>
    <row r="4487" spans="1:4">
      <c r="A4487" s="152"/>
      <c r="B4487" s="151"/>
      <c r="D4487" s="153"/>
    </row>
    <row r="4488" spans="1:4">
      <c r="A4488" s="152"/>
      <c r="B4488" s="151"/>
      <c r="D4488" s="153"/>
    </row>
    <row r="4489" spans="1:4">
      <c r="A4489" s="152"/>
      <c r="B4489" s="151"/>
      <c r="D4489" s="153"/>
    </row>
    <row r="4490" spans="1:4">
      <c r="A4490" s="152"/>
      <c r="B4490" s="151"/>
      <c r="D4490" s="153"/>
    </row>
    <row r="4491" spans="1:4">
      <c r="A4491" s="152"/>
      <c r="B4491" s="151"/>
      <c r="D4491" s="153"/>
    </row>
    <row r="4492" spans="1:4">
      <c r="A4492" s="152"/>
      <c r="B4492" s="151"/>
      <c r="D4492" s="153"/>
    </row>
    <row r="4493" spans="1:4">
      <c r="A4493" s="152"/>
      <c r="B4493" s="151"/>
      <c r="D4493" s="153"/>
    </row>
    <row r="4494" spans="1:4">
      <c r="A4494" s="152"/>
      <c r="B4494" s="151"/>
      <c r="D4494" s="153"/>
    </row>
    <row r="4495" spans="1:4">
      <c r="A4495" s="152"/>
      <c r="B4495" s="151"/>
      <c r="D4495" s="153"/>
    </row>
    <row r="4496" spans="1:4">
      <c r="A4496" s="152"/>
      <c r="B4496" s="151"/>
      <c r="D4496" s="153"/>
    </row>
    <row r="4497" spans="1:4">
      <c r="A4497" s="152"/>
      <c r="B4497" s="151"/>
      <c r="D4497" s="153"/>
    </row>
    <row r="4498" spans="1:4">
      <c r="A4498" s="152"/>
      <c r="B4498" s="151"/>
      <c r="D4498" s="153"/>
    </row>
    <row r="4499" spans="1:4">
      <c r="A4499" s="152"/>
      <c r="B4499" s="151"/>
      <c r="D4499" s="153"/>
    </row>
    <row r="4500" spans="1:4">
      <c r="A4500" s="152"/>
      <c r="B4500" s="151"/>
      <c r="D4500" s="153"/>
    </row>
    <row r="4501" spans="1:4">
      <c r="A4501" s="152"/>
      <c r="B4501" s="151"/>
      <c r="D4501" s="153"/>
    </row>
    <row r="4502" spans="1:4">
      <c r="A4502" s="152"/>
      <c r="B4502" s="151"/>
      <c r="D4502" s="153"/>
    </row>
    <row r="4503" spans="1:4">
      <c r="A4503" s="152"/>
      <c r="B4503" s="151"/>
      <c r="D4503" s="153"/>
    </row>
    <row r="4504" spans="1:4">
      <c r="A4504" s="152"/>
      <c r="B4504" s="151"/>
      <c r="D4504" s="153"/>
    </row>
    <row r="4505" spans="1:4">
      <c r="A4505" s="152"/>
      <c r="B4505" s="151"/>
      <c r="D4505" s="153"/>
    </row>
    <row r="4506" spans="1:4">
      <c r="A4506" s="152"/>
      <c r="B4506" s="151"/>
      <c r="D4506" s="153"/>
    </row>
    <row r="4507" spans="1:4">
      <c r="A4507" s="152"/>
      <c r="B4507" s="151"/>
      <c r="D4507" s="153"/>
    </row>
    <row r="4508" spans="1:4">
      <c r="A4508" s="152"/>
      <c r="B4508" s="151"/>
      <c r="D4508" s="153"/>
    </row>
    <row r="4509" spans="1:4">
      <c r="A4509" s="152"/>
      <c r="B4509" s="151"/>
      <c r="D4509" s="153"/>
    </row>
    <row r="4510" spans="1:4">
      <c r="A4510" s="152"/>
      <c r="B4510" s="151"/>
      <c r="D4510" s="153"/>
    </row>
    <row r="4511" spans="1:4">
      <c r="A4511" s="152"/>
      <c r="B4511" s="151"/>
      <c r="D4511" s="153"/>
    </row>
    <row r="4512" spans="1:4">
      <c r="A4512" s="152"/>
      <c r="B4512" s="151"/>
      <c r="D4512" s="153"/>
    </row>
    <row r="4513" spans="1:4">
      <c r="A4513" s="152"/>
      <c r="B4513" s="151"/>
      <c r="D4513" s="153"/>
    </row>
    <row r="4514" spans="1:4">
      <c r="A4514" s="152"/>
      <c r="B4514" s="151"/>
      <c r="D4514" s="153"/>
    </row>
    <row r="4515" spans="1:4">
      <c r="A4515" s="152"/>
      <c r="B4515" s="151"/>
      <c r="D4515" s="153"/>
    </row>
    <row r="4516" spans="1:4">
      <c r="A4516" s="152"/>
      <c r="B4516" s="151"/>
      <c r="D4516" s="153"/>
    </row>
    <row r="4517" spans="1:4">
      <c r="A4517" s="152"/>
      <c r="B4517" s="151"/>
      <c r="D4517" s="153"/>
    </row>
    <row r="4518" spans="1:4">
      <c r="A4518" s="152"/>
      <c r="B4518" s="151"/>
      <c r="D4518" s="153"/>
    </row>
    <row r="4519" spans="1:4">
      <c r="A4519" s="152"/>
      <c r="B4519" s="151"/>
      <c r="D4519" s="153"/>
    </row>
    <row r="4520" spans="1:4">
      <c r="A4520" s="152"/>
      <c r="B4520" s="151"/>
      <c r="D4520" s="153"/>
    </row>
    <row r="4521" spans="1:4">
      <c r="A4521" s="152"/>
      <c r="B4521" s="151"/>
      <c r="D4521" s="153"/>
    </row>
    <row r="4522" spans="1:4">
      <c r="A4522" s="152"/>
      <c r="B4522" s="151"/>
      <c r="D4522" s="153"/>
    </row>
    <row r="4523" spans="1:4">
      <c r="A4523" s="152"/>
      <c r="B4523" s="151"/>
      <c r="D4523" s="153"/>
    </row>
    <row r="4524" spans="1:4">
      <c r="A4524" s="152"/>
      <c r="B4524" s="151"/>
      <c r="D4524" s="153"/>
    </row>
    <row r="4525" spans="1:4">
      <c r="A4525" s="152"/>
      <c r="B4525" s="151"/>
      <c r="D4525" s="153"/>
    </row>
    <row r="4526" spans="1:4">
      <c r="A4526" s="152"/>
      <c r="B4526" s="151"/>
      <c r="D4526" s="153"/>
    </row>
    <row r="4527" spans="1:4">
      <c r="A4527" s="152"/>
      <c r="B4527" s="151"/>
      <c r="D4527" s="153"/>
    </row>
    <row r="4528" spans="1:4">
      <c r="A4528" s="152"/>
      <c r="B4528" s="151"/>
      <c r="D4528" s="153"/>
    </row>
    <row r="4529" spans="1:4">
      <c r="A4529" s="152"/>
      <c r="B4529" s="151"/>
      <c r="D4529" s="153"/>
    </row>
    <row r="4530" spans="1:4">
      <c r="A4530" s="152"/>
      <c r="B4530" s="151"/>
      <c r="D4530" s="153"/>
    </row>
    <row r="4531" spans="1:4">
      <c r="A4531" s="152"/>
      <c r="B4531" s="151"/>
      <c r="D4531" s="153"/>
    </row>
    <row r="4532" spans="1:4">
      <c r="A4532" s="152"/>
      <c r="B4532" s="151"/>
      <c r="D4532" s="153"/>
    </row>
    <row r="4533" spans="1:4">
      <c r="A4533" s="152"/>
      <c r="B4533" s="151"/>
      <c r="D4533" s="153"/>
    </row>
    <row r="4534" spans="1:4">
      <c r="A4534" s="152"/>
      <c r="B4534" s="151"/>
      <c r="D4534" s="153"/>
    </row>
    <row r="4535" spans="1:4">
      <c r="A4535" s="152"/>
      <c r="B4535" s="151"/>
      <c r="D4535" s="153"/>
    </row>
    <row r="4536" spans="1:4">
      <c r="A4536" s="152"/>
      <c r="B4536" s="151"/>
      <c r="D4536" s="153"/>
    </row>
    <row r="4537" spans="1:4">
      <c r="A4537" s="152"/>
      <c r="B4537" s="151"/>
      <c r="D4537" s="153"/>
    </row>
    <row r="4538" spans="1:4">
      <c r="A4538" s="152"/>
      <c r="B4538" s="151"/>
      <c r="D4538" s="153"/>
    </row>
    <row r="4539" spans="1:4">
      <c r="A4539" s="152"/>
      <c r="B4539" s="151"/>
      <c r="D4539" s="153"/>
    </row>
    <row r="4540" spans="1:4">
      <c r="A4540" s="152"/>
      <c r="B4540" s="151"/>
      <c r="D4540" s="153"/>
    </row>
    <row r="4541" spans="1:4">
      <c r="A4541" s="152"/>
      <c r="B4541" s="151"/>
      <c r="D4541" s="153"/>
    </row>
    <row r="4542" spans="1:4">
      <c r="A4542" s="152"/>
      <c r="B4542" s="151"/>
      <c r="D4542" s="153"/>
    </row>
    <row r="4543" spans="1:4">
      <c r="A4543" s="152"/>
      <c r="B4543" s="151"/>
      <c r="D4543" s="153"/>
    </row>
    <row r="4544" spans="1:4">
      <c r="A4544" s="152"/>
      <c r="B4544" s="151"/>
      <c r="D4544" s="153"/>
    </row>
    <row r="4545" spans="1:4">
      <c r="A4545" s="152"/>
      <c r="B4545" s="151"/>
      <c r="D4545" s="153"/>
    </row>
    <row r="4546" spans="1:4">
      <c r="A4546" s="152"/>
      <c r="B4546" s="151"/>
      <c r="D4546" s="153"/>
    </row>
    <row r="4547" spans="1:4">
      <c r="A4547" s="152"/>
      <c r="B4547" s="151"/>
      <c r="D4547" s="153"/>
    </row>
    <row r="4548" spans="1:4">
      <c r="A4548" s="152"/>
      <c r="B4548" s="151"/>
      <c r="D4548" s="153"/>
    </row>
    <row r="4549" spans="1:4">
      <c r="A4549" s="152"/>
      <c r="B4549" s="151"/>
      <c r="D4549" s="153"/>
    </row>
    <row r="4550" spans="1:4">
      <c r="A4550" s="152"/>
      <c r="B4550" s="151"/>
      <c r="D4550" s="153"/>
    </row>
    <row r="4551" spans="1:4">
      <c r="A4551" s="152"/>
      <c r="B4551" s="151"/>
      <c r="D4551" s="153"/>
    </row>
    <row r="4552" spans="1:4">
      <c r="A4552" s="152"/>
      <c r="B4552" s="151"/>
      <c r="D4552" s="153"/>
    </row>
    <row r="4553" spans="1:4">
      <c r="A4553" s="152"/>
      <c r="B4553" s="151"/>
      <c r="D4553" s="153"/>
    </row>
    <row r="4554" spans="1:4">
      <c r="A4554" s="152"/>
      <c r="B4554" s="151"/>
      <c r="D4554" s="153"/>
    </row>
    <row r="4555" spans="1:4">
      <c r="A4555" s="152"/>
      <c r="B4555" s="151"/>
      <c r="D4555" s="153"/>
    </row>
    <row r="4556" spans="1:4">
      <c r="A4556" s="152"/>
      <c r="B4556" s="151"/>
      <c r="D4556" s="153"/>
    </row>
    <row r="4557" spans="1:4">
      <c r="A4557" s="152"/>
      <c r="B4557" s="151"/>
      <c r="D4557" s="153"/>
    </row>
    <row r="4558" spans="1:4">
      <c r="A4558" s="152"/>
      <c r="B4558" s="151"/>
      <c r="D4558" s="153"/>
    </row>
    <row r="4559" spans="1:4">
      <c r="A4559" s="152"/>
      <c r="B4559" s="151"/>
      <c r="D4559" s="153"/>
    </row>
    <row r="4560" spans="1:4">
      <c r="A4560" s="152"/>
      <c r="B4560" s="151"/>
      <c r="D4560" s="153"/>
    </row>
    <row r="4561" spans="1:4">
      <c r="A4561" s="152"/>
      <c r="B4561" s="151"/>
      <c r="D4561" s="153"/>
    </row>
    <row r="4562" spans="1:4">
      <c r="A4562" s="152"/>
      <c r="B4562" s="151"/>
      <c r="D4562" s="153"/>
    </row>
    <row r="4563" spans="1:4">
      <c r="A4563" s="152"/>
      <c r="B4563" s="151"/>
      <c r="D4563" s="153"/>
    </row>
    <row r="4564" spans="1:4">
      <c r="A4564" s="152"/>
      <c r="B4564" s="151"/>
      <c r="D4564" s="153"/>
    </row>
    <row r="4565" spans="1:4">
      <c r="A4565" s="152"/>
      <c r="B4565" s="151"/>
      <c r="D4565" s="153"/>
    </row>
    <row r="4566" spans="1:4">
      <c r="A4566" s="152"/>
      <c r="B4566" s="151"/>
      <c r="D4566" s="153"/>
    </row>
    <row r="4567" spans="1:4">
      <c r="A4567" s="152"/>
      <c r="B4567" s="151"/>
      <c r="D4567" s="153"/>
    </row>
    <row r="4568" spans="1:4">
      <c r="A4568" s="152"/>
      <c r="B4568" s="151"/>
      <c r="D4568" s="153"/>
    </row>
    <row r="4569" spans="1:4">
      <c r="A4569" s="152"/>
      <c r="B4569" s="151"/>
      <c r="D4569" s="153"/>
    </row>
    <row r="4570" spans="1:4">
      <c r="A4570" s="152"/>
      <c r="B4570" s="151"/>
      <c r="D4570" s="153"/>
    </row>
    <row r="4571" spans="1:4">
      <c r="A4571" s="152"/>
      <c r="B4571" s="151"/>
      <c r="D4571" s="153"/>
    </row>
    <row r="4572" spans="1:4">
      <c r="A4572" s="152"/>
      <c r="B4572" s="151"/>
      <c r="D4572" s="153"/>
    </row>
    <row r="4573" spans="1:4">
      <c r="A4573" s="152"/>
      <c r="B4573" s="151"/>
      <c r="D4573" s="153"/>
    </row>
    <row r="4574" spans="1:4">
      <c r="A4574" s="152"/>
      <c r="B4574" s="151"/>
      <c r="D4574" s="153"/>
    </row>
    <row r="4575" spans="1:4">
      <c r="A4575" s="152"/>
      <c r="B4575" s="151"/>
      <c r="D4575" s="153"/>
    </row>
    <row r="4576" spans="1:4">
      <c r="A4576" s="152"/>
      <c r="B4576" s="151"/>
      <c r="D4576" s="153"/>
    </row>
    <row r="4577" spans="1:4">
      <c r="A4577" s="152"/>
      <c r="B4577" s="151"/>
      <c r="D4577" s="153"/>
    </row>
    <row r="4578" spans="1:4">
      <c r="A4578" s="152"/>
      <c r="B4578" s="151"/>
      <c r="D4578" s="153"/>
    </row>
    <row r="4579" spans="1:4">
      <c r="A4579" s="152"/>
      <c r="B4579" s="151"/>
      <c r="D4579" s="153"/>
    </row>
    <row r="4580" spans="1:4">
      <c r="A4580" s="152"/>
      <c r="B4580" s="151"/>
      <c r="D4580" s="153"/>
    </row>
    <row r="4581" spans="1:4">
      <c r="A4581" s="152"/>
      <c r="B4581" s="151"/>
      <c r="D4581" s="153"/>
    </row>
    <row r="4582" spans="1:4">
      <c r="A4582" s="152"/>
      <c r="B4582" s="151"/>
      <c r="D4582" s="153"/>
    </row>
    <row r="4583" spans="1:4">
      <c r="A4583" s="152"/>
      <c r="B4583" s="151"/>
      <c r="D4583" s="153"/>
    </row>
    <row r="4584" spans="1:4">
      <c r="A4584" s="152"/>
      <c r="B4584" s="151"/>
      <c r="D4584" s="153"/>
    </row>
    <row r="4585" spans="1:4">
      <c r="A4585" s="152"/>
      <c r="B4585" s="151"/>
      <c r="D4585" s="153"/>
    </row>
    <row r="4586" spans="1:4">
      <c r="A4586" s="152"/>
      <c r="B4586" s="151"/>
      <c r="D4586" s="153"/>
    </row>
    <row r="4587" spans="1:4">
      <c r="A4587" s="152"/>
      <c r="B4587" s="151"/>
      <c r="D4587" s="153"/>
    </row>
    <row r="4588" spans="1:4">
      <c r="A4588" s="152"/>
      <c r="B4588" s="151"/>
      <c r="D4588" s="153"/>
    </row>
    <row r="4589" spans="1:4">
      <c r="A4589" s="152"/>
      <c r="B4589" s="151"/>
      <c r="D4589" s="153"/>
    </row>
    <row r="4590" spans="1:4">
      <c r="A4590" s="152"/>
      <c r="B4590" s="151"/>
      <c r="D4590" s="153"/>
    </row>
    <row r="4591" spans="1:4">
      <c r="A4591" s="152"/>
      <c r="B4591" s="151"/>
      <c r="D4591" s="153"/>
    </row>
    <row r="4592" spans="1:4">
      <c r="A4592" s="152"/>
      <c r="B4592" s="151"/>
      <c r="D4592" s="153"/>
    </row>
    <row r="4593" spans="1:4">
      <c r="A4593" s="152"/>
      <c r="B4593" s="151"/>
      <c r="D4593" s="153"/>
    </row>
    <row r="4594" spans="1:4">
      <c r="A4594" s="152"/>
      <c r="B4594" s="151"/>
      <c r="D4594" s="153"/>
    </row>
    <row r="4595" spans="1:4">
      <c r="A4595" s="152"/>
      <c r="B4595" s="151"/>
      <c r="D4595" s="153"/>
    </row>
    <row r="4596" spans="1:4">
      <c r="A4596" s="152"/>
      <c r="B4596" s="151"/>
      <c r="D4596" s="153"/>
    </row>
    <row r="4597" spans="1:4">
      <c r="A4597" s="152"/>
      <c r="B4597" s="151"/>
      <c r="D4597" s="153"/>
    </row>
    <row r="4598" spans="1:4">
      <c r="A4598" s="152"/>
      <c r="B4598" s="151"/>
      <c r="D4598" s="153"/>
    </row>
    <row r="4599" spans="1:4">
      <c r="A4599" s="152"/>
      <c r="B4599" s="151"/>
      <c r="D4599" s="153"/>
    </row>
    <row r="4600" spans="1:4">
      <c r="A4600" s="152"/>
      <c r="B4600" s="151"/>
      <c r="D4600" s="153"/>
    </row>
    <row r="4601" spans="1:4">
      <c r="A4601" s="152"/>
      <c r="B4601" s="151"/>
      <c r="D4601" s="153"/>
    </row>
    <row r="4602" spans="1:4">
      <c r="A4602" s="152"/>
      <c r="B4602" s="151"/>
      <c r="D4602" s="153"/>
    </row>
    <row r="4603" spans="1:4">
      <c r="A4603" s="152"/>
      <c r="B4603" s="151"/>
      <c r="D4603" s="153"/>
    </row>
    <row r="4604" spans="1:4">
      <c r="A4604" s="152"/>
      <c r="B4604" s="151"/>
      <c r="D4604" s="153"/>
    </row>
    <row r="4605" spans="1:4">
      <c r="A4605" s="152"/>
      <c r="B4605" s="151"/>
      <c r="D4605" s="153"/>
    </row>
    <row r="4606" spans="1:4">
      <c r="A4606" s="152"/>
      <c r="B4606" s="151"/>
      <c r="D4606" s="153"/>
    </row>
    <row r="4607" spans="1:4">
      <c r="A4607" s="152"/>
      <c r="B4607" s="151"/>
      <c r="D4607" s="153"/>
    </row>
    <row r="4608" spans="1:4">
      <c r="A4608" s="152"/>
      <c r="B4608" s="151"/>
      <c r="D4608" s="153"/>
    </row>
    <row r="4609" spans="1:4">
      <c r="A4609" s="152"/>
      <c r="B4609" s="151"/>
      <c r="D4609" s="153"/>
    </row>
    <row r="4610" spans="1:4">
      <c r="A4610" s="152"/>
      <c r="B4610" s="151"/>
      <c r="D4610" s="153"/>
    </row>
    <row r="4611" spans="1:4">
      <c r="A4611" s="152"/>
      <c r="B4611" s="151"/>
      <c r="D4611" s="153"/>
    </row>
    <row r="4612" spans="1:4">
      <c r="A4612" s="152"/>
      <c r="B4612" s="151"/>
      <c r="D4612" s="153"/>
    </row>
    <row r="4613" spans="1:4">
      <c r="A4613" s="152"/>
      <c r="B4613" s="151"/>
      <c r="D4613" s="153"/>
    </row>
    <row r="4614" spans="1:4">
      <c r="A4614" s="152"/>
      <c r="B4614" s="151"/>
      <c r="D4614" s="153"/>
    </row>
    <row r="4615" spans="1:4">
      <c r="A4615" s="152"/>
      <c r="B4615" s="151"/>
      <c r="D4615" s="153"/>
    </row>
    <row r="4616" spans="1:4">
      <c r="A4616" s="152"/>
      <c r="B4616" s="151"/>
      <c r="D4616" s="153"/>
    </row>
    <row r="4617" spans="1:4">
      <c r="A4617" s="152"/>
      <c r="B4617" s="151"/>
      <c r="D4617" s="153"/>
    </row>
    <row r="4618" spans="1:4">
      <c r="A4618" s="152"/>
      <c r="B4618" s="151"/>
      <c r="D4618" s="153"/>
    </row>
    <row r="4619" spans="1:4">
      <c r="A4619" s="152"/>
      <c r="B4619" s="151"/>
      <c r="D4619" s="153"/>
    </row>
    <row r="4620" spans="1:4">
      <c r="A4620" s="152"/>
      <c r="B4620" s="151"/>
      <c r="D4620" s="153"/>
    </row>
    <row r="4621" spans="1:4">
      <c r="A4621" s="152"/>
      <c r="B4621" s="151"/>
      <c r="D4621" s="153"/>
    </row>
    <row r="4622" spans="1:4">
      <c r="A4622" s="152"/>
      <c r="B4622" s="151"/>
      <c r="D4622" s="153"/>
    </row>
    <row r="4623" spans="1:4">
      <c r="A4623" s="152"/>
      <c r="B4623" s="151"/>
      <c r="D4623" s="153"/>
    </row>
    <row r="4624" spans="1:4">
      <c r="A4624" s="152"/>
      <c r="B4624" s="151"/>
      <c r="D4624" s="153"/>
    </row>
    <row r="4625" spans="1:4">
      <c r="A4625" s="152"/>
      <c r="B4625" s="151"/>
      <c r="D4625" s="153"/>
    </row>
    <row r="4626" spans="1:4">
      <c r="A4626" s="152"/>
      <c r="B4626" s="151"/>
      <c r="D4626" s="153"/>
    </row>
    <row r="4627" spans="1:4">
      <c r="A4627" s="152"/>
      <c r="B4627" s="151"/>
      <c r="D4627" s="153"/>
    </row>
    <row r="4628" spans="1:4">
      <c r="A4628" s="152"/>
      <c r="B4628" s="151"/>
      <c r="D4628" s="153"/>
    </row>
    <row r="4629" spans="1:4">
      <c r="A4629" s="152"/>
      <c r="B4629" s="151"/>
      <c r="D4629" s="153"/>
    </row>
    <row r="4630" spans="1:4">
      <c r="A4630" s="152"/>
      <c r="B4630" s="151"/>
      <c r="D4630" s="153"/>
    </row>
    <row r="4631" spans="1:4">
      <c r="A4631" s="152"/>
      <c r="B4631" s="151"/>
      <c r="D4631" s="153"/>
    </row>
    <row r="4632" spans="1:4">
      <c r="A4632" s="152"/>
      <c r="B4632" s="151"/>
      <c r="D4632" s="153"/>
    </row>
    <row r="4633" spans="1:4">
      <c r="A4633" s="152"/>
      <c r="B4633" s="151"/>
      <c r="D4633" s="153"/>
    </row>
    <row r="4634" spans="1:4">
      <c r="A4634" s="152"/>
      <c r="B4634" s="151"/>
      <c r="D4634" s="153"/>
    </row>
    <row r="4635" spans="1:4">
      <c r="A4635" s="152"/>
      <c r="B4635" s="151"/>
      <c r="D4635" s="153"/>
    </row>
    <row r="4636" spans="1:4">
      <c r="A4636" s="152"/>
      <c r="B4636" s="151"/>
      <c r="D4636" s="153"/>
    </row>
    <row r="4637" spans="1:4">
      <c r="A4637" s="152"/>
      <c r="B4637" s="151"/>
      <c r="D4637" s="153"/>
    </row>
    <row r="4638" spans="1:4">
      <c r="A4638" s="152"/>
      <c r="B4638" s="151"/>
      <c r="D4638" s="153"/>
    </row>
    <row r="4639" spans="1:4">
      <c r="A4639" s="152"/>
      <c r="B4639" s="151"/>
      <c r="D4639" s="153"/>
    </row>
    <row r="4640" spans="1:4">
      <c r="A4640" s="152"/>
      <c r="B4640" s="151"/>
      <c r="D4640" s="153"/>
    </row>
    <row r="4641" spans="1:4">
      <c r="A4641" s="152"/>
      <c r="B4641" s="151"/>
      <c r="D4641" s="153"/>
    </row>
    <row r="4642" spans="1:4">
      <c r="A4642" s="152"/>
      <c r="B4642" s="151"/>
      <c r="D4642" s="153"/>
    </row>
    <row r="4643" spans="1:4">
      <c r="A4643" s="152"/>
      <c r="B4643" s="151"/>
      <c r="D4643" s="153"/>
    </row>
    <row r="4644" spans="1:4">
      <c r="A4644" s="152"/>
      <c r="B4644" s="151"/>
      <c r="D4644" s="153"/>
    </row>
    <row r="4645" spans="1:4">
      <c r="A4645" s="152"/>
      <c r="B4645" s="151"/>
      <c r="D4645" s="153"/>
    </row>
    <row r="4646" spans="1:4">
      <c r="A4646" s="152"/>
      <c r="B4646" s="151"/>
      <c r="D4646" s="153"/>
    </row>
    <row r="4647" spans="1:4">
      <c r="A4647" s="152"/>
      <c r="B4647" s="151"/>
      <c r="D4647" s="153"/>
    </row>
    <row r="4648" spans="1:4">
      <c r="A4648" s="152"/>
      <c r="B4648" s="151"/>
      <c r="D4648" s="153"/>
    </row>
    <row r="4649" spans="1:4">
      <c r="A4649" s="152"/>
      <c r="B4649" s="151"/>
      <c r="D4649" s="153"/>
    </row>
    <row r="4650" spans="1:4">
      <c r="A4650" s="152"/>
      <c r="B4650" s="151"/>
      <c r="D4650" s="153"/>
    </row>
    <row r="4651" spans="1:4">
      <c r="A4651" s="152"/>
      <c r="B4651" s="151"/>
      <c r="D4651" s="153"/>
    </row>
    <row r="4652" spans="1:4">
      <c r="A4652" s="152"/>
      <c r="B4652" s="151"/>
      <c r="D4652" s="153"/>
    </row>
    <row r="4653" spans="1:4">
      <c r="A4653" s="152"/>
      <c r="B4653" s="151"/>
      <c r="D4653" s="153"/>
    </row>
    <row r="4654" spans="1:4">
      <c r="A4654" s="152"/>
      <c r="B4654" s="151"/>
      <c r="D4654" s="153"/>
    </row>
    <row r="4655" spans="1:4">
      <c r="A4655" s="152"/>
      <c r="B4655" s="151"/>
      <c r="D4655" s="153"/>
    </row>
    <row r="4656" spans="1:4">
      <c r="A4656" s="152"/>
      <c r="B4656" s="151"/>
      <c r="D4656" s="153"/>
    </row>
    <row r="4657" spans="1:4">
      <c r="A4657" s="152"/>
      <c r="B4657" s="151"/>
      <c r="D4657" s="153"/>
    </row>
    <row r="4658" spans="1:4">
      <c r="A4658" s="152"/>
      <c r="B4658" s="151"/>
      <c r="D4658" s="153"/>
    </row>
    <row r="4659" spans="1:4">
      <c r="A4659" s="152"/>
      <c r="B4659" s="151"/>
      <c r="D4659" s="153"/>
    </row>
    <row r="4660" spans="1:4">
      <c r="A4660" s="152"/>
      <c r="B4660" s="151"/>
      <c r="D4660" s="153"/>
    </row>
    <row r="4661" spans="1:4">
      <c r="A4661" s="152"/>
      <c r="B4661" s="151"/>
      <c r="D4661" s="153"/>
    </row>
    <row r="4662" spans="1:4">
      <c r="A4662" s="152"/>
      <c r="B4662" s="151"/>
      <c r="D4662" s="153"/>
    </row>
    <row r="4663" spans="1:4">
      <c r="A4663" s="152"/>
      <c r="B4663" s="151"/>
      <c r="D4663" s="153"/>
    </row>
    <row r="4664" spans="1:4">
      <c r="A4664" s="152"/>
      <c r="B4664" s="151"/>
      <c r="D4664" s="153"/>
    </row>
    <row r="4665" spans="1:4">
      <c r="A4665" s="152"/>
      <c r="B4665" s="151"/>
      <c r="D4665" s="153"/>
    </row>
    <row r="4666" spans="1:4">
      <c r="A4666" s="152"/>
      <c r="B4666" s="151"/>
      <c r="D4666" s="153"/>
    </row>
    <row r="4667" spans="1:4">
      <c r="A4667" s="152"/>
      <c r="B4667" s="151"/>
      <c r="D4667" s="153"/>
    </row>
    <row r="4668" spans="1:4">
      <c r="A4668" s="152"/>
      <c r="B4668" s="151"/>
      <c r="D4668" s="153"/>
    </row>
    <row r="4669" spans="1:4">
      <c r="A4669" s="152"/>
      <c r="B4669" s="151"/>
      <c r="D4669" s="153"/>
    </row>
    <row r="4670" spans="1:4">
      <c r="A4670" s="152"/>
      <c r="B4670" s="151"/>
      <c r="D4670" s="153"/>
    </row>
    <row r="4671" spans="1:4">
      <c r="A4671" s="152"/>
      <c r="B4671" s="151"/>
      <c r="D4671" s="153"/>
    </row>
    <row r="4672" spans="1:4">
      <c r="A4672" s="152"/>
      <c r="B4672" s="151"/>
      <c r="D4672" s="153"/>
    </row>
    <row r="4673" spans="1:4">
      <c r="A4673" s="152"/>
      <c r="B4673" s="151"/>
      <c r="D4673" s="153"/>
    </row>
    <row r="4674" spans="1:4">
      <c r="A4674" s="152"/>
      <c r="B4674" s="151"/>
      <c r="D4674" s="153"/>
    </row>
    <row r="4675" spans="1:4">
      <c r="A4675" s="152"/>
      <c r="B4675" s="151"/>
      <c r="D4675" s="153"/>
    </row>
    <row r="4676" spans="1:4">
      <c r="A4676" s="152"/>
      <c r="B4676" s="151"/>
      <c r="D4676" s="153"/>
    </row>
    <row r="4677" spans="1:4">
      <c r="A4677" s="152"/>
      <c r="B4677" s="151"/>
      <c r="D4677" s="153"/>
    </row>
    <row r="4678" spans="1:4">
      <c r="A4678" s="152"/>
      <c r="B4678" s="151"/>
      <c r="D4678" s="153"/>
    </row>
    <row r="4679" spans="1:4">
      <c r="A4679" s="152"/>
      <c r="B4679" s="151"/>
      <c r="D4679" s="153"/>
    </row>
    <row r="4680" spans="1:4">
      <c r="A4680" s="152"/>
      <c r="B4680" s="151"/>
      <c r="D4680" s="153"/>
    </row>
    <row r="4681" spans="1:4">
      <c r="A4681" s="152"/>
      <c r="B4681" s="151"/>
      <c r="D4681" s="153"/>
    </row>
    <row r="4682" spans="1:4">
      <c r="A4682" s="152"/>
      <c r="B4682" s="151"/>
      <c r="D4682" s="153"/>
    </row>
    <row r="4683" spans="1:4">
      <c r="A4683" s="152"/>
      <c r="B4683" s="151"/>
      <c r="D4683" s="153"/>
    </row>
    <row r="4684" spans="1:4">
      <c r="A4684" s="152"/>
      <c r="B4684" s="151"/>
      <c r="D4684" s="153"/>
    </row>
    <row r="4685" spans="1:4">
      <c r="A4685" s="152"/>
      <c r="B4685" s="151"/>
      <c r="D4685" s="153"/>
    </row>
    <row r="4686" spans="1:4">
      <c r="A4686" s="152"/>
      <c r="B4686" s="151"/>
      <c r="D4686" s="153"/>
    </row>
    <row r="4687" spans="1:4">
      <c r="A4687" s="152"/>
      <c r="B4687" s="151"/>
      <c r="D4687" s="153"/>
    </row>
    <row r="4688" spans="1:4">
      <c r="A4688" s="152"/>
      <c r="B4688" s="151"/>
      <c r="D4688" s="153"/>
    </row>
    <row r="4689" spans="1:4">
      <c r="A4689" s="152"/>
      <c r="B4689" s="151"/>
      <c r="D4689" s="153"/>
    </row>
    <row r="4690" spans="1:4">
      <c r="A4690" s="152"/>
      <c r="B4690" s="151"/>
      <c r="D4690" s="153"/>
    </row>
    <row r="4691" spans="1:4">
      <c r="A4691" s="152"/>
      <c r="B4691" s="151"/>
      <c r="D4691" s="153"/>
    </row>
    <row r="4692" spans="1:4">
      <c r="A4692" s="152"/>
      <c r="B4692" s="151"/>
      <c r="D4692" s="153"/>
    </row>
    <row r="4693" spans="1:4">
      <c r="A4693" s="152"/>
      <c r="B4693" s="151"/>
      <c r="D4693" s="153"/>
    </row>
    <row r="4694" spans="1:4">
      <c r="A4694" s="152"/>
      <c r="B4694" s="151"/>
      <c r="D4694" s="153"/>
    </row>
    <row r="4695" spans="1:4">
      <c r="A4695" s="152"/>
      <c r="B4695" s="151"/>
      <c r="D4695" s="153"/>
    </row>
    <row r="4696" spans="1:4">
      <c r="A4696" s="152"/>
      <c r="B4696" s="151"/>
      <c r="D4696" s="153"/>
    </row>
    <row r="4697" spans="1:4">
      <c r="A4697" s="152"/>
      <c r="B4697" s="151"/>
      <c r="D4697" s="153"/>
    </row>
    <row r="4698" spans="1:4">
      <c r="A4698" s="152"/>
      <c r="B4698" s="151"/>
      <c r="D4698" s="153"/>
    </row>
    <row r="4699" spans="1:4">
      <c r="A4699" s="152"/>
      <c r="B4699" s="151"/>
      <c r="D4699" s="153"/>
    </row>
    <row r="4700" spans="1:4">
      <c r="A4700" s="152"/>
      <c r="B4700" s="151"/>
      <c r="D4700" s="153"/>
    </row>
    <row r="4701" spans="1:4">
      <c r="A4701" s="152"/>
      <c r="B4701" s="151"/>
      <c r="D4701" s="153"/>
    </row>
    <row r="4702" spans="1:4">
      <c r="A4702" s="152"/>
      <c r="B4702" s="151"/>
      <c r="D4702" s="153"/>
    </row>
    <row r="4703" spans="1:4">
      <c r="A4703" s="152"/>
      <c r="B4703" s="151"/>
      <c r="D4703" s="153"/>
    </row>
    <row r="4704" spans="1:4">
      <c r="A4704" s="152"/>
      <c r="B4704" s="151"/>
      <c r="D4704" s="153"/>
    </row>
    <row r="4705" spans="1:4">
      <c r="A4705" s="152"/>
      <c r="B4705" s="151"/>
      <c r="D4705" s="153"/>
    </row>
    <row r="4706" spans="1:4">
      <c r="A4706" s="152"/>
      <c r="B4706" s="151"/>
      <c r="D4706" s="153"/>
    </row>
    <row r="4707" spans="1:4">
      <c r="A4707" s="152"/>
      <c r="B4707" s="151"/>
      <c r="D4707" s="153"/>
    </row>
    <row r="4708" spans="1:4">
      <c r="A4708" s="152"/>
      <c r="B4708" s="151"/>
      <c r="D4708" s="153"/>
    </row>
    <row r="4709" spans="1:4">
      <c r="A4709" s="152"/>
      <c r="B4709" s="151"/>
      <c r="D4709" s="153"/>
    </row>
    <row r="4710" spans="1:4">
      <c r="A4710" s="152"/>
      <c r="B4710" s="151"/>
      <c r="D4710" s="153"/>
    </row>
    <row r="4711" spans="1:4">
      <c r="A4711" s="152"/>
      <c r="B4711" s="151"/>
      <c r="D4711" s="153"/>
    </row>
    <row r="4712" spans="1:4">
      <c r="A4712" s="152"/>
      <c r="B4712" s="151"/>
      <c r="D4712" s="153"/>
    </row>
    <row r="4713" spans="1:4">
      <c r="A4713" s="152"/>
      <c r="B4713" s="151"/>
      <c r="D4713" s="153"/>
    </row>
    <row r="4714" spans="1:4">
      <c r="A4714" s="152"/>
      <c r="B4714" s="151"/>
      <c r="D4714" s="153"/>
    </row>
    <row r="4715" spans="1:4">
      <c r="A4715" s="152"/>
      <c r="B4715" s="151"/>
      <c r="D4715" s="153"/>
    </row>
    <row r="4716" spans="1:4">
      <c r="A4716" s="152"/>
      <c r="B4716" s="151"/>
      <c r="D4716" s="153"/>
    </row>
    <row r="4717" spans="1:4">
      <c r="A4717" s="152"/>
      <c r="B4717" s="151"/>
      <c r="D4717" s="153"/>
    </row>
    <row r="4718" spans="1:4">
      <c r="A4718" s="152"/>
      <c r="B4718" s="151"/>
      <c r="D4718" s="153"/>
    </row>
    <row r="4719" spans="1:4">
      <c r="A4719" s="152"/>
      <c r="B4719" s="151"/>
      <c r="D4719" s="153"/>
    </row>
    <row r="4720" spans="1:4">
      <c r="A4720" s="152"/>
      <c r="B4720" s="151"/>
      <c r="D4720" s="153"/>
    </row>
    <row r="4721" spans="1:4">
      <c r="A4721" s="152"/>
      <c r="B4721" s="151"/>
      <c r="D4721" s="153"/>
    </row>
    <row r="4722" spans="1:4">
      <c r="A4722" s="152"/>
      <c r="B4722" s="151"/>
      <c r="D4722" s="153"/>
    </row>
    <row r="4723" spans="1:4">
      <c r="A4723" s="152"/>
      <c r="B4723" s="151"/>
      <c r="D4723" s="153"/>
    </row>
    <row r="4724" spans="1:4">
      <c r="A4724" s="152"/>
      <c r="B4724" s="151"/>
      <c r="D4724" s="153"/>
    </row>
    <row r="4725" spans="1:4">
      <c r="A4725" s="152"/>
      <c r="B4725" s="151"/>
      <c r="D4725" s="153"/>
    </row>
    <row r="4726" spans="1:4">
      <c r="A4726" s="152"/>
      <c r="B4726" s="151"/>
      <c r="D4726" s="153"/>
    </row>
    <row r="4727" spans="1:4">
      <c r="A4727" s="152"/>
      <c r="B4727" s="151"/>
      <c r="D4727" s="153"/>
    </row>
    <row r="4728" spans="1:4">
      <c r="A4728" s="152"/>
      <c r="B4728" s="151"/>
      <c r="D4728" s="153"/>
    </row>
    <row r="4729" spans="1:4">
      <c r="A4729" s="152"/>
      <c r="B4729" s="151"/>
      <c r="D4729" s="153"/>
    </row>
    <row r="4730" spans="1:4">
      <c r="A4730" s="152"/>
      <c r="B4730" s="151"/>
      <c r="D4730" s="153"/>
    </row>
    <row r="4731" spans="1:4">
      <c r="A4731" s="152"/>
      <c r="B4731" s="151"/>
      <c r="D4731" s="153"/>
    </row>
    <row r="4732" spans="1:4">
      <c r="A4732" s="152"/>
      <c r="B4732" s="151"/>
      <c r="D4732" s="153"/>
    </row>
    <row r="4733" spans="1:4">
      <c r="A4733" s="152"/>
      <c r="B4733" s="151"/>
      <c r="D4733" s="153"/>
    </row>
    <row r="4734" spans="1:4">
      <c r="A4734" s="152"/>
      <c r="B4734" s="151"/>
      <c r="D4734" s="153"/>
    </row>
    <row r="4735" spans="1:4">
      <c r="A4735" s="152"/>
      <c r="B4735" s="151"/>
      <c r="D4735" s="153"/>
    </row>
    <row r="4736" spans="1:4">
      <c r="A4736" s="152"/>
      <c r="B4736" s="151"/>
      <c r="D4736" s="153"/>
    </row>
    <row r="4737" spans="1:4">
      <c r="A4737" s="152"/>
      <c r="B4737" s="151"/>
      <c r="D4737" s="153"/>
    </row>
    <row r="4738" spans="1:4">
      <c r="A4738" s="152"/>
      <c r="B4738" s="151"/>
      <c r="D4738" s="153"/>
    </row>
    <row r="4739" spans="1:4">
      <c r="A4739" s="152"/>
      <c r="B4739" s="151"/>
      <c r="D4739" s="153"/>
    </row>
    <row r="4740" spans="1:4">
      <c r="A4740" s="152"/>
      <c r="B4740" s="151"/>
      <c r="D4740" s="153"/>
    </row>
    <row r="4741" spans="1:4">
      <c r="A4741" s="152"/>
      <c r="B4741" s="151"/>
      <c r="D4741" s="153"/>
    </row>
    <row r="4742" spans="1:4">
      <c r="A4742" s="152"/>
      <c r="B4742" s="151"/>
      <c r="D4742" s="153"/>
    </row>
    <row r="4743" spans="1:4">
      <c r="A4743" s="152"/>
      <c r="B4743" s="151"/>
      <c r="D4743" s="153"/>
    </row>
    <row r="4744" spans="1:4">
      <c r="A4744" s="152"/>
      <c r="B4744" s="151"/>
      <c r="D4744" s="153"/>
    </row>
    <row r="4745" spans="1:4">
      <c r="A4745" s="152"/>
      <c r="B4745" s="151"/>
      <c r="D4745" s="153"/>
    </row>
    <row r="4746" spans="1:4">
      <c r="A4746" s="152"/>
      <c r="B4746" s="151"/>
      <c r="D4746" s="153"/>
    </row>
    <row r="4747" spans="1:4">
      <c r="A4747" s="152"/>
      <c r="B4747" s="151"/>
      <c r="D4747" s="153"/>
    </row>
    <row r="4748" spans="1:4">
      <c r="A4748" s="152"/>
      <c r="B4748" s="151"/>
      <c r="D4748" s="153"/>
    </row>
    <row r="4749" spans="1:4">
      <c r="A4749" s="152"/>
      <c r="B4749" s="151"/>
      <c r="D4749" s="153"/>
    </row>
    <row r="4750" spans="1:4">
      <c r="A4750" s="152"/>
      <c r="B4750" s="151"/>
      <c r="D4750" s="153"/>
    </row>
    <row r="4751" spans="1:4">
      <c r="A4751" s="152"/>
      <c r="B4751" s="151"/>
      <c r="D4751" s="153"/>
    </row>
    <row r="4752" spans="1:4">
      <c r="A4752" s="152"/>
      <c r="B4752" s="151"/>
      <c r="D4752" s="153"/>
    </row>
    <row r="4753" spans="1:4">
      <c r="A4753" s="152"/>
      <c r="B4753" s="151"/>
      <c r="D4753" s="153"/>
    </row>
    <row r="4754" spans="1:4">
      <c r="A4754" s="152"/>
      <c r="B4754" s="151"/>
      <c r="D4754" s="153"/>
    </row>
    <row r="4755" spans="1:4">
      <c r="A4755" s="152"/>
      <c r="B4755" s="151"/>
      <c r="D4755" s="153"/>
    </row>
    <row r="4756" spans="1:4">
      <c r="A4756" s="152"/>
      <c r="B4756" s="151"/>
      <c r="D4756" s="153"/>
    </row>
    <row r="4757" spans="1:4">
      <c r="A4757" s="152"/>
      <c r="B4757" s="151"/>
      <c r="D4757" s="153"/>
    </row>
    <row r="4758" spans="1:4">
      <c r="A4758" s="152"/>
      <c r="B4758" s="151"/>
      <c r="D4758" s="153"/>
    </row>
    <row r="4759" spans="1:4">
      <c r="A4759" s="152"/>
      <c r="B4759" s="151"/>
      <c r="D4759" s="153"/>
    </row>
    <row r="4760" spans="1:4">
      <c r="A4760" s="152"/>
      <c r="B4760" s="151"/>
      <c r="D4760" s="153"/>
    </row>
    <row r="4761" spans="1:4">
      <c r="A4761" s="152"/>
      <c r="B4761" s="151"/>
      <c r="D4761" s="153"/>
    </row>
    <row r="4762" spans="1:4">
      <c r="A4762" s="152"/>
      <c r="B4762" s="151"/>
      <c r="D4762" s="153"/>
    </row>
    <row r="4763" spans="1:4">
      <c r="A4763" s="152"/>
      <c r="B4763" s="151"/>
      <c r="D4763" s="153"/>
    </row>
    <row r="4764" spans="1:4">
      <c r="A4764" s="152"/>
      <c r="B4764" s="151"/>
      <c r="D4764" s="153"/>
    </row>
    <row r="4765" spans="1:4">
      <c r="A4765" s="152"/>
      <c r="B4765" s="151"/>
      <c r="D4765" s="153"/>
    </row>
    <row r="4766" spans="1:4">
      <c r="A4766" s="152"/>
      <c r="B4766" s="151"/>
      <c r="D4766" s="153"/>
    </row>
    <row r="4767" spans="1:4">
      <c r="A4767" s="152"/>
      <c r="B4767" s="151"/>
      <c r="D4767" s="153"/>
    </row>
    <row r="4768" spans="1:4">
      <c r="A4768" s="152"/>
      <c r="B4768" s="151"/>
      <c r="D4768" s="153"/>
    </row>
    <row r="4769" spans="1:4">
      <c r="A4769" s="152"/>
      <c r="B4769" s="151"/>
      <c r="D4769" s="153"/>
    </row>
    <row r="4770" spans="1:4">
      <c r="A4770" s="152"/>
      <c r="B4770" s="151"/>
      <c r="D4770" s="153"/>
    </row>
    <row r="4771" spans="1:4">
      <c r="A4771" s="152"/>
      <c r="B4771" s="151"/>
      <c r="D4771" s="153"/>
    </row>
    <row r="4772" spans="1:4">
      <c r="A4772" s="152"/>
      <c r="B4772" s="151"/>
      <c r="D4772" s="153"/>
    </row>
    <row r="4773" spans="1:4">
      <c r="A4773" s="152"/>
      <c r="B4773" s="151"/>
      <c r="D4773" s="153"/>
    </row>
    <row r="4774" spans="1:4">
      <c r="A4774" s="152"/>
      <c r="B4774" s="151"/>
      <c r="D4774" s="153"/>
    </row>
    <row r="4775" spans="1:4">
      <c r="A4775" s="152"/>
      <c r="B4775" s="151"/>
      <c r="D4775" s="153"/>
    </row>
    <row r="4776" spans="1:4">
      <c r="A4776" s="152"/>
      <c r="B4776" s="151"/>
      <c r="D4776" s="153"/>
    </row>
    <row r="4777" spans="1:4">
      <c r="A4777" s="152"/>
      <c r="B4777" s="151"/>
      <c r="D4777" s="153"/>
    </row>
    <row r="4778" spans="1:4">
      <c r="A4778" s="152"/>
      <c r="B4778" s="151"/>
      <c r="D4778" s="153"/>
    </row>
    <row r="4779" spans="1:4">
      <c r="A4779" s="152"/>
      <c r="B4779" s="151"/>
      <c r="D4779" s="153"/>
    </row>
    <row r="4780" spans="1:4">
      <c r="A4780" s="152"/>
      <c r="B4780" s="151"/>
      <c r="D4780" s="153"/>
    </row>
    <row r="4781" spans="1:4">
      <c r="A4781" s="152"/>
      <c r="B4781" s="151"/>
      <c r="D4781" s="153"/>
    </row>
    <row r="4782" spans="1:4">
      <c r="A4782" s="152"/>
      <c r="B4782" s="151"/>
      <c r="D4782" s="153"/>
    </row>
    <row r="4783" spans="1:4">
      <c r="A4783" s="152"/>
      <c r="B4783" s="151"/>
      <c r="D4783" s="153"/>
    </row>
    <row r="4784" spans="1:4">
      <c r="A4784" s="152"/>
      <c r="B4784" s="151"/>
      <c r="D4784" s="153"/>
    </row>
    <row r="4785" spans="1:4">
      <c r="A4785" s="152"/>
      <c r="B4785" s="151"/>
      <c r="D4785" s="153"/>
    </row>
    <row r="4786" spans="1:4">
      <c r="A4786" s="152"/>
      <c r="B4786" s="151"/>
      <c r="D4786" s="153"/>
    </row>
    <row r="4787" spans="1:4">
      <c r="A4787" s="152"/>
      <c r="B4787" s="151"/>
      <c r="D4787" s="153"/>
    </row>
    <row r="4788" spans="1:4">
      <c r="A4788" s="152"/>
      <c r="B4788" s="151"/>
      <c r="D4788" s="153"/>
    </row>
    <row r="4789" spans="1:4">
      <c r="A4789" s="152"/>
      <c r="B4789" s="151"/>
      <c r="D4789" s="153"/>
    </row>
    <row r="4790" spans="1:4">
      <c r="A4790" s="152"/>
      <c r="B4790" s="151"/>
      <c r="D4790" s="153"/>
    </row>
    <row r="4791" spans="1:4">
      <c r="A4791" s="152"/>
      <c r="B4791" s="151"/>
      <c r="D4791" s="153"/>
    </row>
    <row r="4792" spans="1:4">
      <c r="A4792" s="152"/>
      <c r="B4792" s="151"/>
      <c r="D4792" s="153"/>
    </row>
    <row r="4793" spans="1:4">
      <c r="A4793" s="152"/>
      <c r="B4793" s="151"/>
      <c r="D4793" s="153"/>
    </row>
    <row r="4794" spans="1:4">
      <c r="A4794" s="152"/>
      <c r="B4794" s="151"/>
      <c r="D4794" s="153"/>
    </row>
    <row r="4795" spans="1:4">
      <c r="A4795" s="152"/>
      <c r="B4795" s="151"/>
      <c r="D4795" s="153"/>
    </row>
    <row r="4796" spans="1:4">
      <c r="A4796" s="152"/>
      <c r="B4796" s="151"/>
      <c r="D4796" s="153"/>
    </row>
    <row r="4797" spans="1:4">
      <c r="A4797" s="152"/>
      <c r="B4797" s="151"/>
      <c r="D4797" s="153"/>
    </row>
    <row r="4798" spans="1:4">
      <c r="A4798" s="152"/>
      <c r="B4798" s="151"/>
      <c r="D4798" s="153"/>
    </row>
    <row r="4799" spans="1:4">
      <c r="A4799" s="152"/>
      <c r="B4799" s="151"/>
      <c r="D4799" s="153"/>
    </row>
    <row r="4800" spans="1:4">
      <c r="A4800" s="152"/>
      <c r="B4800" s="151"/>
      <c r="D4800" s="153"/>
    </row>
    <row r="4801" spans="1:4">
      <c r="A4801" s="152"/>
      <c r="B4801" s="151"/>
      <c r="D4801" s="153"/>
    </row>
    <row r="4802" spans="1:4">
      <c r="A4802" s="152"/>
      <c r="B4802" s="151"/>
      <c r="D4802" s="153"/>
    </row>
    <row r="4803" spans="1:4">
      <c r="A4803" s="152"/>
      <c r="B4803" s="151"/>
      <c r="D4803" s="153"/>
    </row>
    <row r="4804" spans="1:4">
      <c r="A4804" s="152"/>
      <c r="B4804" s="151"/>
      <c r="D4804" s="153"/>
    </row>
    <row r="4805" spans="1:4">
      <c r="A4805" s="152"/>
      <c r="B4805" s="151"/>
      <c r="D4805" s="153"/>
    </row>
    <row r="4806" spans="1:4">
      <c r="A4806" s="152"/>
      <c r="B4806" s="151"/>
      <c r="D4806" s="153"/>
    </row>
    <row r="4807" spans="1:4">
      <c r="A4807" s="152"/>
      <c r="B4807" s="151"/>
      <c r="D4807" s="153"/>
    </row>
    <row r="4808" spans="1:4">
      <c r="A4808" s="152"/>
      <c r="B4808" s="151"/>
      <c r="D4808" s="153"/>
    </row>
    <row r="4809" spans="1:4">
      <c r="A4809" s="152"/>
      <c r="B4809" s="151"/>
      <c r="D4809" s="153"/>
    </row>
    <row r="4810" spans="1:4">
      <c r="A4810" s="152"/>
      <c r="B4810" s="151"/>
      <c r="D4810" s="153"/>
    </row>
    <row r="4811" spans="1:4">
      <c r="A4811" s="152"/>
      <c r="B4811" s="151"/>
      <c r="D4811" s="153"/>
    </row>
    <row r="4812" spans="1:4">
      <c r="A4812" s="152"/>
      <c r="B4812" s="151"/>
      <c r="D4812" s="153"/>
    </row>
    <row r="4813" spans="1:4">
      <c r="A4813" s="152"/>
      <c r="B4813" s="151"/>
      <c r="D4813" s="153"/>
    </row>
    <row r="4814" spans="1:4">
      <c r="A4814" s="152"/>
      <c r="B4814" s="151"/>
      <c r="D4814" s="153"/>
    </row>
    <row r="4815" spans="1:4">
      <c r="A4815" s="152"/>
      <c r="B4815" s="151"/>
      <c r="D4815" s="153"/>
    </row>
    <row r="4816" spans="1:4">
      <c r="A4816" s="152"/>
      <c r="B4816" s="151"/>
      <c r="D4816" s="153"/>
    </row>
    <row r="4817" spans="1:4">
      <c r="A4817" s="152"/>
      <c r="B4817" s="151"/>
      <c r="D4817" s="153"/>
    </row>
    <row r="4818" spans="1:4">
      <c r="A4818" s="152"/>
      <c r="B4818" s="151"/>
      <c r="D4818" s="153"/>
    </row>
    <row r="4819" spans="1:4">
      <c r="A4819" s="152"/>
      <c r="B4819" s="151"/>
      <c r="D4819" s="153"/>
    </row>
    <row r="4820" spans="1:4">
      <c r="A4820" s="152"/>
      <c r="B4820" s="151"/>
      <c r="D4820" s="153"/>
    </row>
    <row r="4821" spans="1:4">
      <c r="A4821" s="152"/>
      <c r="B4821" s="151"/>
      <c r="D4821" s="153"/>
    </row>
    <row r="4822" spans="1:4">
      <c r="A4822" s="152"/>
      <c r="B4822" s="151"/>
      <c r="D4822" s="153"/>
    </row>
    <row r="4823" spans="1:4">
      <c r="A4823" s="152"/>
      <c r="B4823" s="151"/>
      <c r="D4823" s="153"/>
    </row>
    <row r="4824" spans="1:4">
      <c r="A4824" s="152"/>
      <c r="B4824" s="151"/>
      <c r="D4824" s="153"/>
    </row>
    <row r="4825" spans="1:4">
      <c r="A4825" s="152"/>
      <c r="B4825" s="151"/>
      <c r="D4825" s="153"/>
    </row>
    <row r="4826" spans="1:4">
      <c r="A4826" s="152"/>
      <c r="B4826" s="151"/>
      <c r="D4826" s="153"/>
    </row>
    <row r="4827" spans="1:4">
      <c r="A4827" s="152"/>
      <c r="B4827" s="151"/>
      <c r="D4827" s="153"/>
    </row>
    <row r="4828" spans="1:4">
      <c r="A4828" s="152"/>
      <c r="B4828" s="151"/>
      <c r="D4828" s="153"/>
    </row>
    <row r="4829" spans="1:4">
      <c r="A4829" s="152"/>
      <c r="B4829" s="151"/>
      <c r="D4829" s="153"/>
    </row>
    <row r="4830" spans="1:4">
      <c r="A4830" s="152"/>
      <c r="B4830" s="151"/>
      <c r="D4830" s="153"/>
    </row>
    <row r="4831" spans="1:4">
      <c r="A4831" s="152"/>
      <c r="B4831" s="151"/>
      <c r="D4831" s="153"/>
    </row>
    <row r="4832" spans="1:4">
      <c r="A4832" s="152"/>
      <c r="B4832" s="151"/>
      <c r="D4832" s="153"/>
    </row>
    <row r="4833" spans="1:4">
      <c r="A4833" s="152"/>
      <c r="B4833" s="151"/>
      <c r="D4833" s="153"/>
    </row>
    <row r="4834" spans="1:4">
      <c r="A4834" s="152"/>
      <c r="B4834" s="151"/>
      <c r="D4834" s="153"/>
    </row>
    <row r="4835" spans="1:4">
      <c r="A4835" s="152"/>
      <c r="B4835" s="151"/>
      <c r="D4835" s="153"/>
    </row>
    <row r="4836" spans="1:4">
      <c r="A4836" s="152"/>
      <c r="B4836" s="151"/>
      <c r="D4836" s="153"/>
    </row>
    <row r="4837" spans="1:4">
      <c r="A4837" s="152"/>
      <c r="B4837" s="151"/>
      <c r="D4837" s="153"/>
    </row>
    <row r="4838" spans="1:4">
      <c r="A4838" s="152"/>
      <c r="B4838" s="151"/>
      <c r="D4838" s="153"/>
    </row>
    <row r="4839" spans="1:4">
      <c r="A4839" s="152"/>
      <c r="B4839" s="151"/>
      <c r="D4839" s="153"/>
    </row>
    <row r="4840" spans="1:4">
      <c r="A4840" s="152"/>
      <c r="B4840" s="151"/>
      <c r="D4840" s="153"/>
    </row>
    <row r="4841" spans="1:4">
      <c r="A4841" s="152"/>
      <c r="B4841" s="151"/>
      <c r="D4841" s="153"/>
    </row>
    <row r="4842" spans="1:4">
      <c r="A4842" s="152"/>
      <c r="B4842" s="151"/>
      <c r="D4842" s="153"/>
    </row>
    <row r="4843" spans="1:4">
      <c r="A4843" s="152"/>
      <c r="B4843" s="151"/>
      <c r="D4843" s="153"/>
    </row>
    <row r="4844" spans="1:4">
      <c r="A4844" s="152"/>
      <c r="B4844" s="151"/>
      <c r="D4844" s="153"/>
    </row>
    <row r="4845" spans="1:4">
      <c r="A4845" s="152"/>
      <c r="B4845" s="151"/>
      <c r="D4845" s="153"/>
    </row>
    <row r="4846" spans="1:4">
      <c r="A4846" s="152"/>
      <c r="B4846" s="151"/>
      <c r="D4846" s="153"/>
    </row>
    <row r="4847" spans="1:4">
      <c r="A4847" s="152"/>
      <c r="B4847" s="151"/>
      <c r="D4847" s="153"/>
    </row>
    <row r="4848" spans="1:4">
      <c r="A4848" s="152"/>
      <c r="B4848" s="151"/>
      <c r="D4848" s="153"/>
    </row>
    <row r="4849" spans="1:4">
      <c r="A4849" s="152"/>
      <c r="B4849" s="151"/>
      <c r="D4849" s="153"/>
    </row>
    <row r="4850" spans="1:4">
      <c r="A4850" s="152"/>
      <c r="B4850" s="151"/>
      <c r="D4850" s="153"/>
    </row>
    <row r="4851" spans="1:4">
      <c r="A4851" s="152"/>
      <c r="B4851" s="151"/>
      <c r="D4851" s="153"/>
    </row>
    <row r="4852" spans="1:4">
      <c r="A4852" s="152"/>
      <c r="B4852" s="151"/>
      <c r="D4852" s="153"/>
    </row>
    <row r="4853" spans="1:4">
      <c r="A4853" s="152"/>
      <c r="B4853" s="151"/>
      <c r="D4853" s="153"/>
    </row>
    <row r="4854" spans="1:4">
      <c r="A4854" s="152"/>
      <c r="B4854" s="151"/>
      <c r="D4854" s="153"/>
    </row>
    <row r="4855" spans="1:4">
      <c r="A4855" s="152"/>
      <c r="B4855" s="151"/>
      <c r="D4855" s="153"/>
    </row>
    <row r="4856" spans="1:4">
      <c r="A4856" s="152"/>
      <c r="B4856" s="151"/>
      <c r="D4856" s="153"/>
    </row>
    <row r="4857" spans="1:4">
      <c r="A4857" s="152"/>
      <c r="B4857" s="151"/>
      <c r="D4857" s="153"/>
    </row>
    <row r="4858" spans="1:4">
      <c r="A4858" s="152"/>
      <c r="B4858" s="151"/>
      <c r="D4858" s="153"/>
    </row>
    <row r="4859" spans="1:4">
      <c r="A4859" s="152"/>
      <c r="B4859" s="151"/>
      <c r="D4859" s="153"/>
    </row>
    <row r="4860" spans="1:4">
      <c r="A4860" s="152"/>
      <c r="B4860" s="151"/>
      <c r="D4860" s="153"/>
    </row>
    <row r="4861" spans="1:4">
      <c r="A4861" s="152"/>
      <c r="B4861" s="151"/>
      <c r="D4861" s="153"/>
    </row>
    <row r="4862" spans="1:4">
      <c r="A4862" s="152"/>
      <c r="B4862" s="151"/>
      <c r="D4862" s="153"/>
    </row>
    <row r="4863" spans="1:4">
      <c r="A4863" s="152"/>
      <c r="B4863" s="151"/>
      <c r="D4863" s="153"/>
    </row>
    <row r="4864" spans="1:4">
      <c r="A4864" s="152"/>
      <c r="B4864" s="151"/>
      <c r="D4864" s="153"/>
    </row>
    <row r="4865" spans="1:4">
      <c r="A4865" s="152"/>
      <c r="B4865" s="151"/>
      <c r="D4865" s="153"/>
    </row>
    <row r="4866" spans="1:4">
      <c r="A4866" s="152"/>
      <c r="B4866" s="151"/>
      <c r="D4866" s="153"/>
    </row>
    <row r="4867" spans="1:4">
      <c r="A4867" s="152"/>
      <c r="B4867" s="151"/>
      <c r="D4867" s="153"/>
    </row>
    <row r="4868" spans="1:4">
      <c r="A4868" s="152"/>
      <c r="B4868" s="151"/>
      <c r="D4868" s="153"/>
    </row>
    <row r="4869" spans="1:4">
      <c r="A4869" s="152"/>
      <c r="B4869" s="151"/>
      <c r="D4869" s="153"/>
    </row>
    <row r="4870" spans="1:4">
      <c r="A4870" s="152"/>
      <c r="B4870" s="151"/>
      <c r="D4870" s="153"/>
    </row>
    <row r="4871" spans="1:4">
      <c r="A4871" s="152"/>
      <c r="B4871" s="151"/>
      <c r="D4871" s="153"/>
    </row>
    <row r="4872" spans="1:4">
      <c r="A4872" s="152"/>
      <c r="B4872" s="151"/>
      <c r="D4872" s="153"/>
    </row>
    <row r="4873" spans="1:4">
      <c r="A4873" s="152"/>
      <c r="B4873" s="151"/>
      <c r="D4873" s="153"/>
    </row>
    <row r="4874" spans="1:4">
      <c r="A4874" s="152"/>
      <c r="B4874" s="151"/>
      <c r="D4874" s="153"/>
    </row>
    <row r="4875" spans="1:4">
      <c r="A4875" s="152"/>
      <c r="B4875" s="151"/>
      <c r="D4875" s="153"/>
    </row>
    <row r="4876" spans="1:4">
      <c r="A4876" s="152"/>
      <c r="B4876" s="151"/>
      <c r="D4876" s="153"/>
    </row>
    <row r="4877" spans="1:4">
      <c r="A4877" s="152"/>
      <c r="B4877" s="151"/>
      <c r="D4877" s="153"/>
    </row>
    <row r="4878" spans="1:4">
      <c r="A4878" s="152"/>
      <c r="B4878" s="151"/>
      <c r="D4878" s="153"/>
    </row>
    <row r="4879" spans="1:4">
      <c r="A4879" s="152"/>
      <c r="B4879" s="151"/>
      <c r="D4879" s="153"/>
    </row>
    <row r="4880" spans="1:4">
      <c r="A4880" s="152"/>
      <c r="B4880" s="151"/>
      <c r="D4880" s="153"/>
    </row>
    <row r="4881" spans="1:4">
      <c r="A4881" s="152"/>
      <c r="B4881" s="151"/>
      <c r="D4881" s="153"/>
    </row>
    <row r="4882" spans="1:4">
      <c r="A4882" s="152"/>
      <c r="B4882" s="151"/>
      <c r="D4882" s="153"/>
    </row>
    <row r="4883" spans="1:4">
      <c r="A4883" s="152"/>
      <c r="B4883" s="151"/>
      <c r="D4883" s="153"/>
    </row>
    <row r="4884" spans="1:4">
      <c r="A4884" s="152"/>
      <c r="B4884" s="151"/>
      <c r="D4884" s="153"/>
    </row>
    <row r="4885" spans="1:4">
      <c r="A4885" s="152"/>
      <c r="B4885" s="151"/>
      <c r="D4885" s="153"/>
    </row>
    <row r="4886" spans="1:4">
      <c r="A4886" s="152"/>
      <c r="B4886" s="151"/>
      <c r="D4886" s="153"/>
    </row>
    <row r="4887" spans="1:4">
      <c r="A4887" s="152"/>
      <c r="B4887" s="151"/>
      <c r="D4887" s="153"/>
    </row>
    <row r="4888" spans="1:4">
      <c r="A4888" s="152"/>
      <c r="B4888" s="151"/>
      <c r="D4888" s="153"/>
    </row>
    <row r="4889" spans="1:4">
      <c r="A4889" s="152"/>
      <c r="B4889" s="151"/>
      <c r="D4889" s="153"/>
    </row>
    <row r="4890" spans="1:4">
      <c r="A4890" s="152"/>
      <c r="B4890" s="151"/>
      <c r="D4890" s="153"/>
    </row>
    <row r="4891" spans="1:4">
      <c r="A4891" s="152"/>
      <c r="B4891" s="151"/>
      <c r="D4891" s="153"/>
    </row>
    <row r="4892" spans="1:4">
      <c r="A4892" s="152"/>
      <c r="B4892" s="151"/>
      <c r="D4892" s="153"/>
    </row>
    <row r="4893" spans="1:4">
      <c r="A4893" s="152"/>
      <c r="B4893" s="151"/>
      <c r="D4893" s="153"/>
    </row>
    <row r="4894" spans="1:4">
      <c r="A4894" s="152"/>
      <c r="B4894" s="151"/>
      <c r="D4894" s="153"/>
    </row>
    <row r="4895" spans="1:4">
      <c r="A4895" s="152"/>
      <c r="B4895" s="151"/>
      <c r="D4895" s="153"/>
    </row>
    <row r="4896" spans="1:4">
      <c r="A4896" s="152"/>
      <c r="B4896" s="151"/>
      <c r="D4896" s="153"/>
    </row>
    <row r="4897" spans="1:4">
      <c r="A4897" s="152"/>
      <c r="B4897" s="151"/>
      <c r="D4897" s="153"/>
    </row>
    <row r="4898" spans="1:4">
      <c r="A4898" s="152"/>
      <c r="B4898" s="151"/>
      <c r="D4898" s="153"/>
    </row>
    <row r="4899" spans="1:4">
      <c r="A4899" s="152"/>
      <c r="B4899" s="151"/>
      <c r="D4899" s="153"/>
    </row>
    <row r="4900" spans="1:4">
      <c r="A4900" s="152"/>
      <c r="B4900" s="151"/>
      <c r="D4900" s="153"/>
    </row>
    <row r="4901" spans="1:4">
      <c r="A4901" s="152"/>
      <c r="B4901" s="151"/>
      <c r="D4901" s="153"/>
    </row>
    <row r="4902" spans="1:4">
      <c r="A4902" s="152"/>
      <c r="B4902" s="151"/>
      <c r="D4902" s="153"/>
    </row>
    <row r="4903" spans="1:4">
      <c r="A4903" s="152"/>
      <c r="B4903" s="151"/>
      <c r="D4903" s="153"/>
    </row>
    <row r="4904" spans="1:4">
      <c r="A4904" s="152"/>
      <c r="B4904" s="151"/>
      <c r="D4904" s="153"/>
    </row>
    <row r="4905" spans="1:4">
      <c r="A4905" s="152"/>
      <c r="B4905" s="151"/>
      <c r="D4905" s="153"/>
    </row>
    <row r="4906" spans="1:4">
      <c r="A4906" s="152"/>
      <c r="B4906" s="151"/>
      <c r="D4906" s="153"/>
    </row>
    <row r="4907" spans="1:4">
      <c r="A4907" s="152"/>
      <c r="B4907" s="151"/>
      <c r="D4907" s="153"/>
    </row>
    <row r="4908" spans="1:4">
      <c r="A4908" s="152"/>
      <c r="B4908" s="151"/>
      <c r="D4908" s="153"/>
    </row>
    <row r="4909" spans="1:4">
      <c r="A4909" s="152"/>
      <c r="B4909" s="151"/>
      <c r="D4909" s="153"/>
    </row>
    <row r="4910" spans="1:4">
      <c r="A4910" s="152"/>
      <c r="B4910" s="151"/>
      <c r="D4910" s="153"/>
    </row>
    <row r="4911" spans="1:4">
      <c r="A4911" s="152"/>
      <c r="B4911" s="151"/>
      <c r="D4911" s="153"/>
    </row>
    <row r="4912" spans="1:4">
      <c r="A4912" s="152"/>
      <c r="B4912" s="151"/>
      <c r="D4912" s="153"/>
    </row>
    <row r="4913" spans="1:4">
      <c r="A4913" s="152"/>
      <c r="B4913" s="151"/>
      <c r="D4913" s="153"/>
    </row>
    <row r="4914" spans="1:4">
      <c r="A4914" s="152"/>
      <c r="B4914" s="151"/>
      <c r="D4914" s="153"/>
    </row>
    <row r="4915" spans="1:4">
      <c r="A4915" s="152"/>
      <c r="B4915" s="151"/>
      <c r="D4915" s="153"/>
    </row>
    <row r="4916" spans="1:4">
      <c r="A4916" s="152"/>
      <c r="B4916" s="151"/>
      <c r="D4916" s="153"/>
    </row>
    <row r="4917" spans="1:4">
      <c r="A4917" s="152"/>
      <c r="B4917" s="151"/>
      <c r="D4917" s="153"/>
    </row>
    <row r="4918" spans="1:4">
      <c r="A4918" s="152"/>
      <c r="B4918" s="151"/>
      <c r="D4918" s="153"/>
    </row>
    <row r="4919" spans="1:4">
      <c r="A4919" s="152"/>
      <c r="B4919" s="151"/>
      <c r="D4919" s="153"/>
    </row>
    <row r="4920" spans="1:4">
      <c r="A4920" s="152"/>
      <c r="B4920" s="151"/>
      <c r="D4920" s="153"/>
    </row>
    <row r="4921" spans="1:4">
      <c r="A4921" s="152"/>
      <c r="B4921" s="151"/>
      <c r="D4921" s="153"/>
    </row>
    <row r="4922" spans="1:4">
      <c r="A4922" s="152"/>
      <c r="B4922" s="151"/>
      <c r="D4922" s="153"/>
    </row>
    <row r="4923" spans="1:4">
      <c r="A4923" s="152"/>
      <c r="B4923" s="151"/>
      <c r="D4923" s="153"/>
    </row>
    <row r="4924" spans="1:4">
      <c r="A4924" s="152"/>
      <c r="B4924" s="151"/>
      <c r="D4924" s="153"/>
    </row>
    <row r="4925" spans="1:4">
      <c r="A4925" s="152"/>
      <c r="B4925" s="151"/>
      <c r="D4925" s="153"/>
    </row>
    <row r="4926" spans="1:4">
      <c r="A4926" s="152"/>
      <c r="B4926" s="151"/>
      <c r="D4926" s="153"/>
    </row>
    <row r="4927" spans="1:4">
      <c r="A4927" s="152"/>
      <c r="B4927" s="151"/>
      <c r="D4927" s="153"/>
    </row>
    <row r="4928" spans="1:4">
      <c r="A4928" s="152"/>
      <c r="B4928" s="151"/>
      <c r="D4928" s="153"/>
    </row>
    <row r="4929" spans="1:4">
      <c r="A4929" s="152"/>
      <c r="B4929" s="151"/>
      <c r="D4929" s="153"/>
    </row>
    <row r="4930" spans="1:4">
      <c r="A4930" s="152"/>
      <c r="B4930" s="151"/>
      <c r="D4930" s="153"/>
    </row>
    <row r="4931" spans="1:4">
      <c r="A4931" s="152"/>
      <c r="B4931" s="151"/>
      <c r="D4931" s="153"/>
    </row>
    <row r="4932" spans="1:4">
      <c r="A4932" s="152"/>
      <c r="B4932" s="151"/>
      <c r="D4932" s="153"/>
    </row>
    <row r="4933" spans="1:4">
      <c r="A4933" s="152"/>
      <c r="B4933" s="151"/>
      <c r="D4933" s="153"/>
    </row>
    <row r="4934" spans="1:4">
      <c r="A4934" s="152"/>
      <c r="B4934" s="151"/>
      <c r="D4934" s="153"/>
    </row>
    <row r="4935" spans="1:4">
      <c r="A4935" s="152"/>
      <c r="B4935" s="151"/>
      <c r="D4935" s="153"/>
    </row>
    <row r="4936" spans="1:4">
      <c r="A4936" s="152"/>
      <c r="B4936" s="151"/>
      <c r="D4936" s="153"/>
    </row>
    <row r="4937" spans="1:4">
      <c r="A4937" s="152"/>
      <c r="B4937" s="151"/>
      <c r="D4937" s="153"/>
    </row>
    <row r="4938" spans="1:4">
      <c r="A4938" s="152"/>
      <c r="B4938" s="151"/>
      <c r="D4938" s="153"/>
    </row>
    <row r="4939" spans="1:4">
      <c r="A4939" s="152"/>
      <c r="B4939" s="151"/>
      <c r="D4939" s="153"/>
    </row>
    <row r="4940" spans="1:4">
      <c r="A4940" s="152"/>
      <c r="B4940" s="151"/>
      <c r="D4940" s="153"/>
    </row>
    <row r="4941" spans="1:4">
      <c r="A4941" s="152"/>
      <c r="B4941" s="151"/>
      <c r="D4941" s="153"/>
    </row>
    <row r="4942" spans="1:4">
      <c r="A4942" s="152"/>
      <c r="B4942" s="151"/>
      <c r="D4942" s="153"/>
    </row>
    <row r="4943" spans="1:4">
      <c r="A4943" s="152"/>
      <c r="B4943" s="151"/>
      <c r="D4943" s="153"/>
    </row>
    <row r="4944" spans="1:4">
      <c r="A4944" s="152"/>
      <c r="B4944" s="151"/>
      <c r="D4944" s="153"/>
    </row>
    <row r="4945" spans="1:4">
      <c r="A4945" s="152"/>
      <c r="B4945" s="151"/>
      <c r="D4945" s="153"/>
    </row>
    <row r="4946" spans="1:4">
      <c r="A4946" s="152"/>
      <c r="B4946" s="151"/>
      <c r="D4946" s="153"/>
    </row>
    <row r="4947" spans="1:4">
      <c r="A4947" s="152"/>
      <c r="B4947" s="151"/>
      <c r="D4947" s="153"/>
    </row>
    <row r="4948" spans="1:4">
      <c r="A4948" s="152"/>
      <c r="B4948" s="151"/>
      <c r="D4948" s="153"/>
    </row>
    <row r="4949" spans="1:4">
      <c r="A4949" s="152"/>
      <c r="B4949" s="151"/>
      <c r="D4949" s="153"/>
    </row>
    <row r="4950" spans="1:4">
      <c r="A4950" s="152"/>
      <c r="B4950" s="151"/>
      <c r="D4950" s="153"/>
    </row>
    <row r="4951" spans="1:4">
      <c r="A4951" s="152"/>
      <c r="B4951" s="151"/>
      <c r="D4951" s="153"/>
    </row>
    <row r="4952" spans="1:4">
      <c r="A4952" s="152"/>
      <c r="B4952" s="151"/>
      <c r="D4952" s="153"/>
    </row>
    <row r="4953" spans="1:4">
      <c r="A4953" s="152"/>
      <c r="B4953" s="151"/>
      <c r="D4953" s="153"/>
    </row>
    <row r="4954" spans="1:4">
      <c r="A4954" s="152"/>
      <c r="B4954" s="151"/>
      <c r="D4954" s="153"/>
    </row>
    <row r="4955" spans="1:4">
      <c r="A4955" s="152"/>
      <c r="B4955" s="151"/>
      <c r="D4955" s="153"/>
    </row>
    <row r="4956" spans="1:4">
      <c r="A4956" s="152"/>
      <c r="B4956" s="151"/>
      <c r="D4956" s="153"/>
    </row>
    <row r="4957" spans="1:4">
      <c r="A4957" s="152"/>
      <c r="B4957" s="151"/>
      <c r="D4957" s="153"/>
    </row>
    <row r="4958" spans="1:4">
      <c r="A4958" s="152"/>
      <c r="B4958" s="151"/>
      <c r="D4958" s="153"/>
    </row>
    <row r="4959" spans="1:4">
      <c r="A4959" s="152"/>
      <c r="B4959" s="151"/>
      <c r="D4959" s="153"/>
    </row>
    <row r="4960" spans="1:4">
      <c r="A4960" s="152"/>
      <c r="B4960" s="151"/>
      <c r="D4960" s="153"/>
    </row>
    <row r="4961" spans="1:4">
      <c r="A4961" s="152"/>
      <c r="B4961" s="151"/>
      <c r="D4961" s="153"/>
    </row>
    <row r="4962" spans="1:4">
      <c r="A4962" s="152"/>
      <c r="B4962" s="151"/>
      <c r="D4962" s="153"/>
    </row>
    <row r="4963" spans="1:4">
      <c r="A4963" s="152"/>
      <c r="B4963" s="151"/>
      <c r="D4963" s="153"/>
    </row>
    <row r="4964" spans="1:4">
      <c r="A4964" s="152"/>
      <c r="B4964" s="151"/>
      <c r="D4964" s="153"/>
    </row>
    <row r="4965" spans="1:4">
      <c r="A4965" s="152"/>
      <c r="B4965" s="151"/>
      <c r="D4965" s="153"/>
    </row>
    <row r="4966" spans="1:4">
      <c r="A4966" s="152"/>
      <c r="B4966" s="151"/>
      <c r="D4966" s="153"/>
    </row>
    <row r="4967" spans="1:4">
      <c r="A4967" s="152"/>
      <c r="B4967" s="151"/>
      <c r="D4967" s="153"/>
    </row>
    <row r="4968" spans="1:4">
      <c r="A4968" s="152"/>
      <c r="B4968" s="151"/>
      <c r="D4968" s="153"/>
    </row>
    <row r="4969" spans="1:4">
      <c r="A4969" s="152"/>
      <c r="B4969" s="151"/>
      <c r="D4969" s="153"/>
    </row>
    <row r="4970" spans="1:4">
      <c r="A4970" s="152"/>
      <c r="B4970" s="151"/>
      <c r="D4970" s="153"/>
    </row>
    <row r="4971" spans="1:4">
      <c r="A4971" s="152"/>
      <c r="B4971" s="151"/>
      <c r="D4971" s="153"/>
    </row>
    <row r="4972" spans="1:4">
      <c r="A4972" s="152"/>
      <c r="B4972" s="151"/>
      <c r="D4972" s="153"/>
    </row>
    <row r="4973" spans="1:4">
      <c r="A4973" s="152"/>
      <c r="B4973" s="151"/>
      <c r="D4973" s="153"/>
    </row>
    <row r="4974" spans="1:4">
      <c r="A4974" s="152"/>
      <c r="B4974" s="151"/>
      <c r="D4974" s="153"/>
    </row>
    <row r="4975" spans="1:4">
      <c r="A4975" s="152"/>
      <c r="B4975" s="151"/>
      <c r="D4975" s="153"/>
    </row>
    <row r="4976" spans="1:4">
      <c r="A4976" s="152"/>
      <c r="B4976" s="151"/>
      <c r="D4976" s="153"/>
    </row>
    <row r="4977" spans="1:4">
      <c r="A4977" s="152"/>
      <c r="B4977" s="151"/>
      <c r="D4977" s="153"/>
    </row>
    <row r="4978" spans="1:4">
      <c r="A4978" s="152"/>
      <c r="B4978" s="151"/>
      <c r="D4978" s="153"/>
    </row>
    <row r="4979" spans="1:4">
      <c r="A4979" s="152"/>
      <c r="B4979" s="151"/>
      <c r="D4979" s="153"/>
    </row>
    <row r="4980" spans="1:4">
      <c r="A4980" s="152"/>
      <c r="B4980" s="151"/>
      <c r="D4980" s="153"/>
    </row>
    <row r="4981" spans="1:4">
      <c r="A4981" s="152"/>
      <c r="B4981" s="151"/>
      <c r="D4981" s="153"/>
    </row>
    <row r="4982" spans="1:4">
      <c r="A4982" s="152"/>
      <c r="B4982" s="151"/>
      <c r="D4982" s="153"/>
    </row>
    <row r="4983" spans="1:4">
      <c r="A4983" s="152"/>
      <c r="B4983" s="151"/>
      <c r="D4983" s="153"/>
    </row>
    <row r="4984" spans="1:4">
      <c r="A4984" s="152"/>
      <c r="B4984" s="151"/>
      <c r="D4984" s="153"/>
    </row>
    <row r="4985" spans="1:4">
      <c r="A4985" s="152"/>
      <c r="B4985" s="151"/>
      <c r="D4985" s="153"/>
    </row>
    <row r="4986" spans="1:4">
      <c r="A4986" s="152"/>
      <c r="B4986" s="151"/>
      <c r="D4986" s="153"/>
    </row>
    <row r="4987" spans="1:4">
      <c r="A4987" s="152"/>
      <c r="B4987" s="151"/>
      <c r="D4987" s="153"/>
    </row>
    <row r="4988" spans="1:4">
      <c r="A4988" s="152"/>
      <c r="B4988" s="151"/>
      <c r="D4988" s="153"/>
    </row>
    <row r="4989" spans="1:4">
      <c r="A4989" s="152"/>
      <c r="B4989" s="151"/>
      <c r="D4989" s="153"/>
    </row>
    <row r="4990" spans="1:4">
      <c r="A4990" s="152"/>
      <c r="B4990" s="151"/>
      <c r="D4990" s="153"/>
    </row>
    <row r="4991" spans="1:4">
      <c r="A4991" s="152"/>
      <c r="B4991" s="151"/>
      <c r="D4991" s="153"/>
    </row>
    <row r="4992" spans="1:4">
      <c r="A4992" s="152"/>
      <c r="B4992" s="151"/>
      <c r="D4992" s="153"/>
    </row>
    <row r="4993" spans="1:4">
      <c r="A4993" s="152"/>
      <c r="B4993" s="151"/>
      <c r="D4993" s="153"/>
    </row>
    <row r="4994" spans="1:4">
      <c r="A4994" s="152"/>
      <c r="B4994" s="151"/>
      <c r="D4994" s="153"/>
    </row>
    <row r="4995" spans="1:4">
      <c r="A4995" s="152"/>
      <c r="B4995" s="151"/>
      <c r="D4995" s="153"/>
    </row>
    <row r="4996" spans="1:4">
      <c r="A4996" s="152"/>
      <c r="B4996" s="151"/>
      <c r="D4996" s="153"/>
    </row>
    <row r="4997" spans="1:4">
      <c r="A4997" s="152"/>
      <c r="B4997" s="151"/>
      <c r="D4997" s="153"/>
    </row>
    <row r="4998" spans="1:4">
      <c r="A4998" s="152"/>
      <c r="B4998" s="151"/>
      <c r="D4998" s="153"/>
    </row>
    <row r="4999" spans="1:4">
      <c r="A4999" s="152"/>
      <c r="B4999" s="151"/>
      <c r="D4999" s="153"/>
    </row>
    <row r="5000" spans="1:4">
      <c r="A5000" s="152"/>
      <c r="B5000" s="151"/>
      <c r="D5000" s="153"/>
    </row>
    <row r="5001" spans="1:4">
      <c r="A5001" s="152"/>
      <c r="B5001" s="151"/>
      <c r="D5001" s="153"/>
    </row>
    <row r="5002" spans="1:4">
      <c r="A5002" s="152"/>
      <c r="B5002" s="151"/>
      <c r="D5002" s="153"/>
    </row>
    <row r="5003" spans="1:4">
      <c r="A5003" s="152"/>
      <c r="B5003" s="151"/>
      <c r="D5003" s="153"/>
    </row>
    <row r="5004" spans="1:4">
      <c r="A5004" s="152"/>
      <c r="B5004" s="151"/>
      <c r="D5004" s="153"/>
    </row>
    <row r="5005" spans="1:4">
      <c r="A5005" s="152"/>
      <c r="B5005" s="151"/>
      <c r="D5005" s="153"/>
    </row>
    <row r="5006" spans="1:4">
      <c r="A5006" s="152"/>
      <c r="B5006" s="151"/>
      <c r="D5006" s="153"/>
    </row>
    <row r="5007" spans="1:4">
      <c r="A5007" s="152"/>
      <c r="B5007" s="151"/>
      <c r="D5007" s="153"/>
    </row>
    <row r="5008" spans="1:4">
      <c r="A5008" s="152"/>
      <c r="B5008" s="151"/>
      <c r="D5008" s="153"/>
    </row>
    <row r="5009" spans="1:4">
      <c r="A5009" s="152"/>
      <c r="B5009" s="151"/>
      <c r="D5009" s="153"/>
    </row>
    <row r="5010" spans="1:4">
      <c r="A5010" s="152"/>
      <c r="B5010" s="151"/>
      <c r="D5010" s="153"/>
    </row>
    <row r="5011" spans="1:4">
      <c r="A5011" s="152"/>
      <c r="B5011" s="151"/>
      <c r="D5011" s="153"/>
    </row>
    <row r="5012" spans="1:4">
      <c r="A5012" s="152"/>
      <c r="B5012" s="151"/>
      <c r="D5012" s="153"/>
    </row>
    <row r="5013" spans="1:4">
      <c r="A5013" s="152"/>
      <c r="B5013" s="151"/>
      <c r="D5013" s="153"/>
    </row>
    <row r="5014" spans="1:4">
      <c r="A5014" s="152"/>
      <c r="B5014" s="151"/>
      <c r="D5014" s="153"/>
    </row>
    <row r="5015" spans="1:4">
      <c r="A5015" s="152"/>
      <c r="B5015" s="151"/>
      <c r="D5015" s="153"/>
    </row>
    <row r="5016" spans="1:4">
      <c r="A5016" s="152"/>
      <c r="B5016" s="151"/>
      <c r="D5016" s="153"/>
    </row>
    <row r="5017" spans="1:4">
      <c r="A5017" s="152"/>
      <c r="B5017" s="151"/>
      <c r="D5017" s="153"/>
    </row>
    <row r="5018" spans="1:4">
      <c r="A5018" s="152"/>
      <c r="B5018" s="151"/>
      <c r="D5018" s="153"/>
    </row>
    <row r="5019" spans="1:4">
      <c r="A5019" s="152"/>
      <c r="B5019" s="151"/>
      <c r="D5019" s="153"/>
    </row>
    <row r="5020" spans="1:4">
      <c r="A5020" s="152"/>
      <c r="B5020" s="151"/>
      <c r="D5020" s="153"/>
    </row>
    <row r="5021" spans="1:4">
      <c r="A5021" s="152"/>
      <c r="B5021" s="151"/>
      <c r="D5021" s="153"/>
    </row>
    <row r="5022" spans="1:4">
      <c r="A5022" s="152"/>
      <c r="B5022" s="151"/>
      <c r="D5022" s="153"/>
    </row>
    <row r="5023" spans="1:4">
      <c r="A5023" s="152"/>
      <c r="B5023" s="151"/>
      <c r="D5023" s="153"/>
    </row>
    <row r="5024" spans="1:4">
      <c r="A5024" s="152"/>
      <c r="B5024" s="151"/>
      <c r="D5024" s="153"/>
    </row>
    <row r="5025" spans="1:4">
      <c r="A5025" s="152"/>
      <c r="B5025" s="151"/>
      <c r="D5025" s="153"/>
    </row>
    <row r="5026" spans="1:4">
      <c r="A5026" s="152"/>
      <c r="B5026" s="151"/>
      <c r="D5026" s="153"/>
    </row>
    <row r="5027" spans="1:4">
      <c r="A5027" s="152"/>
      <c r="B5027" s="151"/>
      <c r="D5027" s="153"/>
    </row>
    <row r="5028" spans="1:4">
      <c r="A5028" s="152"/>
      <c r="B5028" s="151"/>
      <c r="D5028" s="153"/>
    </row>
    <row r="5029" spans="1:4">
      <c r="A5029" s="152"/>
      <c r="B5029" s="151"/>
      <c r="D5029" s="153"/>
    </row>
    <row r="5030" spans="1:4">
      <c r="A5030" s="152"/>
      <c r="B5030" s="151"/>
      <c r="D5030" s="153"/>
    </row>
    <row r="5031" spans="1:4">
      <c r="A5031" s="152"/>
      <c r="B5031" s="151"/>
      <c r="D5031" s="153"/>
    </row>
    <row r="5032" spans="1:4">
      <c r="A5032" s="152"/>
      <c r="B5032" s="151"/>
      <c r="D5032" s="153"/>
    </row>
    <row r="5033" spans="1:4">
      <c r="A5033" s="152"/>
      <c r="B5033" s="151"/>
      <c r="D5033" s="153"/>
    </row>
    <row r="5034" spans="1:4">
      <c r="A5034" s="152"/>
      <c r="B5034" s="151"/>
      <c r="D5034" s="153"/>
    </row>
    <row r="5035" spans="1:4">
      <c r="A5035" s="152"/>
      <c r="B5035" s="151"/>
      <c r="D5035" s="153"/>
    </row>
    <row r="5036" spans="1:4">
      <c r="A5036" s="152"/>
      <c r="B5036" s="151"/>
      <c r="D5036" s="153"/>
    </row>
    <row r="5037" spans="1:4">
      <c r="A5037" s="152"/>
      <c r="B5037" s="151"/>
      <c r="D5037" s="153"/>
    </row>
    <row r="5038" spans="1:4">
      <c r="A5038" s="152"/>
      <c r="B5038" s="151"/>
      <c r="D5038" s="153"/>
    </row>
    <row r="5039" spans="1:4">
      <c r="A5039" s="152"/>
      <c r="B5039" s="151"/>
      <c r="D5039" s="153"/>
    </row>
    <row r="5040" spans="1:4">
      <c r="A5040" s="152"/>
      <c r="B5040" s="151"/>
      <c r="D5040" s="153"/>
    </row>
    <row r="5041" spans="1:4">
      <c r="A5041" s="152"/>
      <c r="B5041" s="151"/>
      <c r="D5041" s="153"/>
    </row>
    <row r="5042" spans="1:4">
      <c r="A5042" s="152"/>
      <c r="B5042" s="151"/>
      <c r="D5042" s="153"/>
    </row>
    <row r="5043" spans="1:4">
      <c r="A5043" s="152"/>
      <c r="B5043" s="151"/>
      <c r="D5043" s="153"/>
    </row>
    <row r="5044" spans="1:4">
      <c r="A5044" s="152"/>
      <c r="B5044" s="151"/>
      <c r="D5044" s="153"/>
    </row>
    <row r="5045" spans="1:4">
      <c r="A5045" s="152"/>
      <c r="B5045" s="151"/>
      <c r="D5045" s="153"/>
    </row>
    <row r="5046" spans="1:4">
      <c r="A5046" s="152"/>
      <c r="B5046" s="151"/>
      <c r="D5046" s="153"/>
    </row>
    <row r="5047" spans="1:4">
      <c r="A5047" s="152"/>
      <c r="B5047" s="151"/>
      <c r="D5047" s="153"/>
    </row>
    <row r="5048" spans="1:4">
      <c r="A5048" s="152"/>
      <c r="B5048" s="151"/>
      <c r="D5048" s="153"/>
    </row>
    <row r="5049" spans="1:4">
      <c r="A5049" s="152"/>
      <c r="B5049" s="151"/>
      <c r="D5049" s="153"/>
    </row>
    <row r="5050" spans="1:4">
      <c r="A5050" s="152"/>
      <c r="B5050" s="151"/>
      <c r="D5050" s="153"/>
    </row>
    <row r="5051" spans="1:4">
      <c r="A5051" s="152"/>
      <c r="B5051" s="151"/>
      <c r="D5051" s="153"/>
    </row>
    <row r="5052" spans="1:4">
      <c r="A5052" s="152"/>
      <c r="B5052" s="151"/>
      <c r="D5052" s="153"/>
    </row>
    <row r="5053" spans="1:4">
      <c r="A5053" s="152"/>
      <c r="B5053" s="151"/>
      <c r="D5053" s="153"/>
    </row>
    <row r="5054" spans="1:4">
      <c r="A5054" s="152"/>
      <c r="B5054" s="151"/>
      <c r="D5054" s="153"/>
    </row>
    <row r="5055" spans="1:4">
      <c r="A5055" s="152"/>
      <c r="B5055" s="151"/>
      <c r="D5055" s="153"/>
    </row>
    <row r="5056" spans="1:4">
      <c r="A5056" s="152"/>
      <c r="B5056" s="151"/>
      <c r="D5056" s="153"/>
    </row>
    <row r="5057" spans="1:4">
      <c r="A5057" s="152"/>
      <c r="B5057" s="151"/>
      <c r="D5057" s="153"/>
    </row>
    <row r="5058" spans="1:4">
      <c r="A5058" s="152"/>
      <c r="B5058" s="151"/>
      <c r="D5058" s="153"/>
    </row>
    <row r="5059" spans="1:4">
      <c r="A5059" s="152"/>
      <c r="B5059" s="151"/>
      <c r="D5059" s="153"/>
    </row>
    <row r="5060" spans="1:4">
      <c r="A5060" s="152"/>
      <c r="B5060" s="151"/>
      <c r="D5060" s="153"/>
    </row>
    <row r="5061" spans="1:4">
      <c r="A5061" s="152"/>
      <c r="B5061" s="151"/>
      <c r="D5061" s="153"/>
    </row>
    <row r="5062" spans="1:4">
      <c r="A5062" s="152"/>
      <c r="B5062" s="151"/>
      <c r="D5062" s="153"/>
    </row>
    <row r="5063" spans="1:4">
      <c r="A5063" s="152"/>
      <c r="B5063" s="151"/>
      <c r="D5063" s="153"/>
    </row>
    <row r="5064" spans="1:4">
      <c r="A5064" s="152"/>
      <c r="B5064" s="151"/>
      <c r="D5064" s="153"/>
    </row>
    <row r="5065" spans="1:4">
      <c r="A5065" s="152"/>
      <c r="B5065" s="151"/>
      <c r="D5065" s="153"/>
    </row>
    <row r="5066" spans="1:4">
      <c r="A5066" s="152"/>
      <c r="B5066" s="151"/>
      <c r="D5066" s="153"/>
    </row>
    <row r="5067" spans="1:4">
      <c r="A5067" s="152">
        <v>97141</v>
      </c>
      <c r="B5067" s="151" t="s">
        <v>279</v>
      </c>
      <c r="C5067" s="150" t="s">
        <v>74</v>
      </c>
      <c r="D5067" s="168" t="s">
        <v>12</v>
      </c>
    </row>
    <row r="5068" spans="1:4">
      <c r="A5068" s="152">
        <v>97142</v>
      </c>
      <c r="B5068" s="151" t="s">
        <v>282</v>
      </c>
      <c r="C5068" s="150" t="s">
        <v>74</v>
      </c>
      <c r="D5068" s="168" t="s">
        <v>12</v>
      </c>
    </row>
    <row r="5069" spans="1:4">
      <c r="A5069" s="152">
        <v>97143</v>
      </c>
      <c r="B5069" s="151" t="s">
        <v>283</v>
      </c>
      <c r="C5069" s="150" t="s">
        <v>74</v>
      </c>
      <c r="D5069" s="168" t="s">
        <v>12</v>
      </c>
    </row>
    <row r="5070" spans="1:4">
      <c r="A5070" s="152">
        <v>97144</v>
      </c>
      <c r="B5070" s="151" t="s">
        <v>284</v>
      </c>
      <c r="C5070" s="150" t="s">
        <v>74</v>
      </c>
      <c r="D5070" s="168" t="s">
        <v>12</v>
      </c>
    </row>
    <row r="5071" spans="1:4">
      <c r="A5071" s="152">
        <v>97145</v>
      </c>
      <c r="B5071" s="151" t="s">
        <v>285</v>
      </c>
      <c r="C5071" s="150" t="s">
        <v>74</v>
      </c>
      <c r="D5071" s="168" t="s">
        <v>12</v>
      </c>
    </row>
    <row r="5072" spans="1:4">
      <c r="A5072" s="152">
        <v>97146</v>
      </c>
      <c r="B5072" s="151" t="s">
        <v>287</v>
      </c>
      <c r="C5072" s="150" t="s">
        <v>74</v>
      </c>
      <c r="D5072" s="168" t="s">
        <v>12</v>
      </c>
    </row>
    <row r="5073" spans="1:4">
      <c r="A5073" s="152">
        <v>97147</v>
      </c>
      <c r="B5073" s="151" t="s">
        <v>288</v>
      </c>
      <c r="C5073" s="150" t="s">
        <v>74</v>
      </c>
      <c r="D5073" s="168" t="s">
        <v>12</v>
      </c>
    </row>
    <row r="5074" spans="1:4">
      <c r="A5074" s="152">
        <v>97148</v>
      </c>
      <c r="B5074" s="151" t="s">
        <v>290</v>
      </c>
      <c r="C5074" s="150" t="s">
        <v>74</v>
      </c>
      <c r="D5074" s="168" t="s">
        <v>12</v>
      </c>
    </row>
    <row r="5075" spans="1:4">
      <c r="A5075" s="152">
        <v>97149</v>
      </c>
      <c r="B5075" s="151" t="s">
        <v>292</v>
      </c>
      <c r="C5075" s="150" t="s">
        <v>74</v>
      </c>
      <c r="D5075" s="168" t="s">
        <v>12</v>
      </c>
    </row>
    <row r="5076" spans="1:4">
      <c r="A5076" s="152">
        <v>97150</v>
      </c>
      <c r="B5076" s="151" t="s">
        <v>294</v>
      </c>
      <c r="C5076" s="150" t="s">
        <v>74</v>
      </c>
      <c r="D5076" s="168" t="s">
        <v>12</v>
      </c>
    </row>
    <row r="5077" spans="1:4">
      <c r="A5077" s="152">
        <v>97151</v>
      </c>
      <c r="B5077" s="151" t="s">
        <v>295</v>
      </c>
      <c r="C5077" s="150" t="s">
        <v>74</v>
      </c>
      <c r="D5077" s="168" t="s">
        <v>12</v>
      </c>
    </row>
    <row r="5078" spans="1:4">
      <c r="A5078" s="152">
        <v>97152</v>
      </c>
      <c r="B5078" s="151" t="s">
        <v>296</v>
      </c>
      <c r="C5078" s="150" t="s">
        <v>74</v>
      </c>
      <c r="D5078" s="168" t="s">
        <v>12</v>
      </c>
    </row>
    <row r="5079" spans="1:4">
      <c r="A5079" s="152">
        <v>97153</v>
      </c>
      <c r="B5079" s="151" t="s">
        <v>297</v>
      </c>
      <c r="C5079" s="150" t="s">
        <v>74</v>
      </c>
      <c r="D5079" s="168" t="s">
        <v>12</v>
      </c>
    </row>
    <row r="5080" spans="1:4">
      <c r="A5080" s="152">
        <v>97154</v>
      </c>
      <c r="B5080" s="151" t="s">
        <v>298</v>
      </c>
      <c r="C5080" s="150" t="s">
        <v>74</v>
      </c>
      <c r="D5080" s="168" t="s">
        <v>12</v>
      </c>
    </row>
    <row r="5081" spans="1:4">
      <c r="A5081" s="152">
        <v>97155</v>
      </c>
      <c r="B5081" s="151" t="s">
        <v>299</v>
      </c>
      <c r="C5081" s="150" t="s">
        <v>74</v>
      </c>
      <c r="D5081" s="168" t="s">
        <v>12</v>
      </c>
    </row>
    <row r="5082" spans="1:4">
      <c r="A5082" s="152">
        <v>97156</v>
      </c>
      <c r="B5082" s="151" t="s">
        <v>300</v>
      </c>
      <c r="C5082" s="150" t="s">
        <v>74</v>
      </c>
      <c r="D5082" s="168" t="s">
        <v>12</v>
      </c>
    </row>
    <row r="5083" spans="1:4">
      <c r="A5083" s="152">
        <v>97157</v>
      </c>
      <c r="B5083" s="151" t="s">
        <v>301</v>
      </c>
      <c r="C5083" s="150" t="s">
        <v>74</v>
      </c>
      <c r="D5083" s="168" t="s">
        <v>12</v>
      </c>
    </row>
    <row r="5084" spans="1:4">
      <c r="A5084" s="152">
        <v>97158</v>
      </c>
      <c r="B5084" s="151" t="s">
        <v>303</v>
      </c>
      <c r="C5084" s="150" t="s">
        <v>74</v>
      </c>
      <c r="D5084" s="168" t="s">
        <v>12</v>
      </c>
    </row>
    <row r="5085" spans="1:4">
      <c r="A5085" s="152">
        <v>97159</v>
      </c>
      <c r="B5085" s="151" t="s">
        <v>304</v>
      </c>
      <c r="C5085" s="150" t="s">
        <v>74</v>
      </c>
      <c r="D5085" s="168" t="s">
        <v>12</v>
      </c>
    </row>
    <row r="5086" spans="1:4">
      <c r="A5086" s="152">
        <v>97160</v>
      </c>
      <c r="B5086" s="151" t="s">
        <v>306</v>
      </c>
      <c r="C5086" s="150" t="s">
        <v>74</v>
      </c>
      <c r="D5086" s="168" t="s">
        <v>12</v>
      </c>
    </row>
    <row r="5087" spans="1:4">
      <c r="A5087" s="152">
        <v>97161</v>
      </c>
      <c r="B5087" s="151" t="s">
        <v>308</v>
      </c>
      <c r="C5087" s="150" t="s">
        <v>74</v>
      </c>
      <c r="D5087" s="168" t="s">
        <v>12</v>
      </c>
    </row>
    <row r="5088" spans="1:4">
      <c r="A5088" s="152">
        <v>97162</v>
      </c>
      <c r="B5088" s="151" t="s">
        <v>309</v>
      </c>
      <c r="C5088" s="150" t="s">
        <v>74</v>
      </c>
      <c r="D5088" s="168" t="s">
        <v>12</v>
      </c>
    </row>
    <row r="5089" spans="1:4">
      <c r="A5089" s="152">
        <v>97163</v>
      </c>
      <c r="B5089" s="151" t="s">
        <v>310</v>
      </c>
      <c r="C5089" s="150" t="s">
        <v>74</v>
      </c>
      <c r="D5089" s="168" t="s">
        <v>12</v>
      </c>
    </row>
    <row r="5090" spans="1:4">
      <c r="A5090" s="152">
        <v>97164</v>
      </c>
      <c r="B5090" s="151" t="s">
        <v>311</v>
      </c>
      <c r="C5090" s="150" t="s">
        <v>74</v>
      </c>
      <c r="D5090" s="168" t="s">
        <v>12</v>
      </c>
    </row>
    <row r="5091" spans="1:4">
      <c r="A5091" s="152">
        <v>97165</v>
      </c>
      <c r="B5091" s="151" t="s">
        <v>312</v>
      </c>
      <c r="C5091" s="150" t="s">
        <v>74</v>
      </c>
      <c r="D5091" s="168" t="s">
        <v>12</v>
      </c>
    </row>
    <row r="5092" spans="1:4">
      <c r="A5092" s="152">
        <v>97166</v>
      </c>
      <c r="B5092" s="151" t="s">
        <v>314</v>
      </c>
      <c r="C5092" s="150" t="s">
        <v>74</v>
      </c>
      <c r="D5092" s="168" t="s">
        <v>12</v>
      </c>
    </row>
    <row r="5093" spans="1:4">
      <c r="A5093" s="152">
        <v>97167</v>
      </c>
      <c r="B5093" s="151" t="s">
        <v>316</v>
      </c>
      <c r="C5093" s="150" t="s">
        <v>74</v>
      </c>
      <c r="D5093" s="168" t="s">
        <v>12</v>
      </c>
    </row>
    <row r="5094" spans="1:4">
      <c r="A5094" s="152">
        <v>97168</v>
      </c>
      <c r="B5094" s="151" t="s">
        <v>317</v>
      </c>
      <c r="C5094" s="150" t="s">
        <v>74</v>
      </c>
      <c r="D5094" s="168" t="s">
        <v>12</v>
      </c>
    </row>
    <row r="5095" spans="1:4">
      <c r="A5095" s="152">
        <v>97169</v>
      </c>
      <c r="B5095" s="151" t="s">
        <v>319</v>
      </c>
      <c r="C5095" s="150" t="s">
        <v>74</v>
      </c>
      <c r="D5095" s="168" t="s">
        <v>12</v>
      </c>
    </row>
    <row r="5096" spans="1:4">
      <c r="A5096" s="152">
        <v>97170</v>
      </c>
      <c r="B5096" s="151" t="s">
        <v>320</v>
      </c>
      <c r="C5096" s="150" t="s">
        <v>74</v>
      </c>
      <c r="D5096" s="168" t="s">
        <v>12</v>
      </c>
    </row>
    <row r="5097" spans="1:4">
      <c r="A5097" s="152">
        <v>97171</v>
      </c>
      <c r="B5097" s="151" t="s">
        <v>321</v>
      </c>
      <c r="C5097" s="150" t="s">
        <v>74</v>
      </c>
      <c r="D5097" s="168" t="s">
        <v>12</v>
      </c>
    </row>
    <row r="5098" spans="1:4">
      <c r="A5098" s="152">
        <v>97172</v>
      </c>
      <c r="B5098" s="151" t="s">
        <v>322</v>
      </c>
      <c r="C5098" s="150" t="s">
        <v>74</v>
      </c>
      <c r="D5098" s="168" t="s">
        <v>12</v>
      </c>
    </row>
    <row r="5099" spans="1:4">
      <c r="A5099" s="152">
        <v>97173</v>
      </c>
      <c r="B5099" s="151" t="s">
        <v>323</v>
      </c>
      <c r="C5099" s="150" t="s">
        <v>74</v>
      </c>
      <c r="D5099" s="168" t="s">
        <v>12</v>
      </c>
    </row>
    <row r="5100" spans="1:4">
      <c r="A5100" s="152">
        <v>97174</v>
      </c>
      <c r="B5100" s="151" t="s">
        <v>324</v>
      </c>
      <c r="C5100" s="150" t="s">
        <v>74</v>
      </c>
      <c r="D5100" s="168" t="s">
        <v>12</v>
      </c>
    </row>
    <row r="5101" spans="1:4">
      <c r="A5101" s="152">
        <v>97175</v>
      </c>
      <c r="B5101" s="151" t="s">
        <v>325</v>
      </c>
      <c r="C5101" s="150" t="s">
        <v>74</v>
      </c>
      <c r="D5101" s="168" t="s">
        <v>12</v>
      </c>
    </row>
    <row r="5102" spans="1:4">
      <c r="A5102" s="152">
        <v>97176</v>
      </c>
      <c r="B5102" s="151" t="s">
        <v>326</v>
      </c>
      <c r="C5102" s="150" t="s">
        <v>74</v>
      </c>
      <c r="D5102" s="168" t="s">
        <v>12</v>
      </c>
    </row>
    <row r="5103" spans="1:4">
      <c r="A5103" s="152">
        <v>97177</v>
      </c>
      <c r="B5103" s="151" t="s">
        <v>327</v>
      </c>
      <c r="C5103" s="150" t="s">
        <v>74</v>
      </c>
      <c r="D5103" s="168" t="s">
        <v>12</v>
      </c>
    </row>
    <row r="5104" spans="1:4">
      <c r="A5104" s="152">
        <v>97178</v>
      </c>
      <c r="B5104" s="151" t="s">
        <v>328</v>
      </c>
      <c r="C5104" s="150" t="s">
        <v>74</v>
      </c>
      <c r="D5104" s="168" t="s">
        <v>12</v>
      </c>
    </row>
    <row r="5105" spans="1:4">
      <c r="A5105" s="152">
        <v>97179</v>
      </c>
      <c r="B5105" s="151" t="s">
        <v>329</v>
      </c>
      <c r="C5105" s="150" t="s">
        <v>74</v>
      </c>
      <c r="D5105" s="168" t="s">
        <v>12</v>
      </c>
    </row>
    <row r="5106" spans="1:4">
      <c r="A5106" s="152">
        <v>97180</v>
      </c>
      <c r="B5106" s="151" t="s">
        <v>330</v>
      </c>
      <c r="C5106" s="150" t="s">
        <v>74</v>
      </c>
      <c r="D5106" s="168" t="s">
        <v>12</v>
      </c>
    </row>
    <row r="5107" spans="1:4">
      <c r="A5107" s="152">
        <v>97181</v>
      </c>
      <c r="B5107" s="151" t="s">
        <v>331</v>
      </c>
      <c r="C5107" s="150" t="s">
        <v>74</v>
      </c>
      <c r="D5107" s="168" t="s">
        <v>12</v>
      </c>
    </row>
    <row r="5108" spans="1:4">
      <c r="A5108" s="152">
        <v>97182</v>
      </c>
      <c r="B5108" s="151" t="s">
        <v>332</v>
      </c>
      <c r="C5108" s="150" t="s">
        <v>74</v>
      </c>
      <c r="D5108" s="168" t="s">
        <v>12</v>
      </c>
    </row>
    <row r="5109" spans="1:4">
      <c r="A5109" s="152">
        <v>97183</v>
      </c>
      <c r="B5109" s="151" t="s">
        <v>333</v>
      </c>
      <c r="C5109" s="150" t="s">
        <v>74</v>
      </c>
      <c r="D5109" s="168" t="s">
        <v>12</v>
      </c>
    </row>
    <row r="5110" spans="1:4">
      <c r="A5110" s="152">
        <v>97184</v>
      </c>
      <c r="B5110" s="151" t="s">
        <v>334</v>
      </c>
      <c r="C5110" s="150" t="s">
        <v>74</v>
      </c>
      <c r="D5110" s="168" t="s">
        <v>12</v>
      </c>
    </row>
    <row r="5111" spans="1:4">
      <c r="A5111" s="152">
        <v>97185</v>
      </c>
      <c r="B5111" s="151" t="s">
        <v>335</v>
      </c>
      <c r="C5111" s="150" t="s">
        <v>74</v>
      </c>
      <c r="D5111" s="168" t="s">
        <v>12</v>
      </c>
    </row>
    <row r="5112" spans="1:4">
      <c r="A5112" s="152">
        <v>97186</v>
      </c>
      <c r="B5112" s="151" t="s">
        <v>336</v>
      </c>
      <c r="C5112" s="150" t="s">
        <v>74</v>
      </c>
      <c r="D5112" s="168" t="s">
        <v>12</v>
      </c>
    </row>
    <row r="5113" spans="1:4">
      <c r="A5113" s="152">
        <v>97187</v>
      </c>
      <c r="B5113" s="151" t="s">
        <v>337</v>
      </c>
      <c r="C5113" s="150" t="s">
        <v>74</v>
      </c>
      <c r="D5113" s="168" t="s">
        <v>12</v>
      </c>
    </row>
    <row r="5114" spans="1:4">
      <c r="A5114" s="152">
        <v>97188</v>
      </c>
      <c r="B5114" s="151" t="s">
        <v>338</v>
      </c>
      <c r="C5114" s="150" t="s">
        <v>74</v>
      </c>
      <c r="D5114" s="168" t="s">
        <v>12</v>
      </c>
    </row>
    <row r="5115" spans="1:4">
      <c r="A5115" s="152">
        <v>97189</v>
      </c>
      <c r="B5115" s="151" t="s">
        <v>339</v>
      </c>
      <c r="C5115" s="150" t="s">
        <v>74</v>
      </c>
      <c r="D5115" s="168" t="s">
        <v>12</v>
      </c>
    </row>
    <row r="5116" spans="1:4">
      <c r="A5116" s="152">
        <v>97190</v>
      </c>
      <c r="B5116" s="151" t="s">
        <v>340</v>
      </c>
      <c r="C5116" s="150" t="s">
        <v>74</v>
      </c>
      <c r="D5116" s="168" t="s">
        <v>12</v>
      </c>
    </row>
    <row r="5117" spans="1:4">
      <c r="A5117" s="152">
        <v>97191</v>
      </c>
      <c r="B5117" s="151" t="s">
        <v>341</v>
      </c>
      <c r="C5117" s="150" t="s">
        <v>74</v>
      </c>
      <c r="D5117" s="168" t="s">
        <v>12</v>
      </c>
    </row>
    <row r="5118" spans="1:4">
      <c r="A5118" s="152">
        <v>97192</v>
      </c>
      <c r="B5118" s="151" t="s">
        <v>342</v>
      </c>
      <c r="C5118" s="150" t="s">
        <v>74</v>
      </c>
      <c r="D5118" s="168" t="s">
        <v>12</v>
      </c>
    </row>
    <row r="5119" spans="1:4">
      <c r="A5119" s="152">
        <v>90694</v>
      </c>
      <c r="B5119" s="151" t="s">
        <v>343</v>
      </c>
      <c r="C5119" s="150" t="s">
        <v>74</v>
      </c>
      <c r="D5119" s="168" t="s">
        <v>12</v>
      </c>
    </row>
    <row r="5120" spans="1:4">
      <c r="A5120" s="152">
        <v>90695</v>
      </c>
      <c r="B5120" s="151" t="s">
        <v>346</v>
      </c>
      <c r="C5120" s="150" t="s">
        <v>74</v>
      </c>
      <c r="D5120" s="168" t="s">
        <v>12</v>
      </c>
    </row>
    <row r="5121" spans="1:4">
      <c r="A5121" s="152">
        <v>90696</v>
      </c>
      <c r="B5121" s="151" t="s">
        <v>347</v>
      </c>
      <c r="C5121" s="150" t="s">
        <v>74</v>
      </c>
      <c r="D5121" s="168" t="s">
        <v>12</v>
      </c>
    </row>
    <row r="5122" spans="1:4">
      <c r="A5122" s="152">
        <v>90697</v>
      </c>
      <c r="B5122" s="151" t="s">
        <v>348</v>
      </c>
      <c r="C5122" s="150" t="s">
        <v>74</v>
      </c>
      <c r="D5122" s="168" t="s">
        <v>12</v>
      </c>
    </row>
    <row r="5123" spans="1:4">
      <c r="A5123" s="152">
        <v>90698</v>
      </c>
      <c r="B5123" s="151" t="s">
        <v>349</v>
      </c>
      <c r="C5123" s="150" t="s">
        <v>74</v>
      </c>
      <c r="D5123" s="168" t="s">
        <v>12</v>
      </c>
    </row>
    <row r="5124" spans="1:4">
      <c r="A5124" s="152">
        <v>90699</v>
      </c>
      <c r="B5124" s="151" t="s">
        <v>350</v>
      </c>
      <c r="C5124" s="150" t="s">
        <v>74</v>
      </c>
      <c r="D5124" s="168" t="s">
        <v>12</v>
      </c>
    </row>
    <row r="5125" spans="1:4">
      <c r="A5125" s="152">
        <v>90700</v>
      </c>
      <c r="B5125" s="151" t="s">
        <v>351</v>
      </c>
      <c r="C5125" s="150" t="s">
        <v>74</v>
      </c>
      <c r="D5125" s="168" t="s">
        <v>12</v>
      </c>
    </row>
    <row r="5126" spans="1:4">
      <c r="A5126" s="152">
        <v>90701</v>
      </c>
      <c r="B5126" s="151" t="s">
        <v>352</v>
      </c>
      <c r="C5126" s="150" t="s">
        <v>74</v>
      </c>
      <c r="D5126" s="168" t="s">
        <v>12</v>
      </c>
    </row>
    <row r="5127" spans="1:4">
      <c r="A5127" s="152">
        <v>90702</v>
      </c>
      <c r="B5127" s="151" t="s">
        <v>353</v>
      </c>
      <c r="C5127" s="150" t="s">
        <v>74</v>
      </c>
      <c r="D5127" s="168" t="s">
        <v>12</v>
      </c>
    </row>
    <row r="5128" spans="1:4">
      <c r="A5128" s="152">
        <v>90703</v>
      </c>
      <c r="B5128" s="151" t="s">
        <v>354</v>
      </c>
      <c r="C5128" s="150" t="s">
        <v>74</v>
      </c>
      <c r="D5128" s="168" t="s">
        <v>12</v>
      </c>
    </row>
    <row r="5129" spans="1:4">
      <c r="A5129" s="152">
        <v>90704</v>
      </c>
      <c r="B5129" s="151" t="s">
        <v>355</v>
      </c>
      <c r="C5129" s="150" t="s">
        <v>74</v>
      </c>
      <c r="D5129" s="168" t="s">
        <v>12</v>
      </c>
    </row>
    <row r="5130" spans="1:4">
      <c r="A5130" s="152">
        <v>90705</v>
      </c>
      <c r="B5130" s="151" t="s">
        <v>356</v>
      </c>
      <c r="C5130" s="150" t="s">
        <v>74</v>
      </c>
      <c r="D5130" s="168" t="s">
        <v>12</v>
      </c>
    </row>
    <row r="5131" spans="1:4">
      <c r="A5131" s="152">
        <v>90706</v>
      </c>
      <c r="B5131" s="151" t="s">
        <v>357</v>
      </c>
      <c r="C5131" s="150" t="s">
        <v>74</v>
      </c>
      <c r="D5131" s="168" t="s">
        <v>12</v>
      </c>
    </row>
    <row r="5132" spans="1:4">
      <c r="A5132" s="152">
        <v>90708</v>
      </c>
      <c r="B5132" s="151" t="s">
        <v>358</v>
      </c>
      <c r="C5132" s="150" t="s">
        <v>74</v>
      </c>
      <c r="D5132" s="168" t="s">
        <v>12</v>
      </c>
    </row>
    <row r="5133" spans="1:4">
      <c r="A5133" s="152">
        <v>90724</v>
      </c>
      <c r="B5133" s="151" t="s">
        <v>359</v>
      </c>
      <c r="C5133" s="150" t="s">
        <v>72</v>
      </c>
      <c r="D5133" s="168" t="s">
        <v>12</v>
      </c>
    </row>
    <row r="5134" spans="1:4">
      <c r="A5134" s="152">
        <v>90725</v>
      </c>
      <c r="B5134" s="151" t="s">
        <v>360</v>
      </c>
      <c r="C5134" s="150" t="s">
        <v>72</v>
      </c>
      <c r="D5134" s="168" t="s">
        <v>12</v>
      </c>
    </row>
    <row r="5135" spans="1:4">
      <c r="A5135" s="152">
        <v>90726</v>
      </c>
      <c r="B5135" s="151" t="s">
        <v>361</v>
      </c>
      <c r="C5135" s="150" t="s">
        <v>72</v>
      </c>
      <c r="D5135" s="168" t="s">
        <v>12</v>
      </c>
    </row>
    <row r="5136" spans="1:4">
      <c r="A5136" s="152">
        <v>90727</v>
      </c>
      <c r="B5136" s="151" t="s">
        <v>362</v>
      </c>
      <c r="C5136" s="150" t="s">
        <v>72</v>
      </c>
      <c r="D5136" s="168" t="s">
        <v>12</v>
      </c>
    </row>
    <row r="5137" spans="1:4">
      <c r="A5137" s="152">
        <v>90728</v>
      </c>
      <c r="B5137" s="151" t="s">
        <v>363</v>
      </c>
      <c r="C5137" s="150" t="s">
        <v>72</v>
      </c>
      <c r="D5137" s="168" t="s">
        <v>12</v>
      </c>
    </row>
    <row r="5138" spans="1:4">
      <c r="A5138" s="152">
        <v>90729</v>
      </c>
      <c r="B5138" s="151" t="s">
        <v>364</v>
      </c>
      <c r="C5138" s="150" t="s">
        <v>72</v>
      </c>
      <c r="D5138" s="168" t="s">
        <v>12</v>
      </c>
    </row>
    <row r="5139" spans="1:4">
      <c r="A5139" s="152">
        <v>90730</v>
      </c>
      <c r="B5139" s="151" t="s">
        <v>365</v>
      </c>
      <c r="C5139" s="150" t="s">
        <v>72</v>
      </c>
      <c r="D5139" s="168" t="s">
        <v>12</v>
      </c>
    </row>
    <row r="5140" spans="1:4">
      <c r="A5140" s="152">
        <v>90731</v>
      </c>
      <c r="B5140" s="151" t="s">
        <v>366</v>
      </c>
      <c r="C5140" s="150" t="s">
        <v>72</v>
      </c>
      <c r="D5140" s="168" t="s">
        <v>12</v>
      </c>
    </row>
    <row r="5141" spans="1:4">
      <c r="A5141" s="152">
        <v>90732</v>
      </c>
      <c r="B5141" s="151" t="s">
        <v>367</v>
      </c>
      <c r="C5141" s="150" t="s">
        <v>72</v>
      </c>
      <c r="D5141" s="168" t="s">
        <v>12</v>
      </c>
    </row>
    <row r="5142" spans="1:4">
      <c r="A5142" s="152">
        <v>90733</v>
      </c>
      <c r="B5142" s="151" t="s">
        <v>368</v>
      </c>
      <c r="C5142" s="150" t="s">
        <v>74</v>
      </c>
      <c r="D5142" s="168" t="s">
        <v>12</v>
      </c>
    </row>
    <row r="5143" spans="1:4">
      <c r="A5143" s="152">
        <v>90734</v>
      </c>
      <c r="B5143" s="151" t="s">
        <v>370</v>
      </c>
      <c r="C5143" s="150" t="s">
        <v>74</v>
      </c>
      <c r="D5143" s="168" t="s">
        <v>12</v>
      </c>
    </row>
    <row r="5144" spans="1:4">
      <c r="A5144" s="152">
        <v>90735</v>
      </c>
      <c r="B5144" s="151" t="s">
        <v>372</v>
      </c>
      <c r="C5144" s="150" t="s">
        <v>74</v>
      </c>
      <c r="D5144" s="168" t="s">
        <v>12</v>
      </c>
    </row>
    <row r="5145" spans="1:4">
      <c r="A5145" s="152">
        <v>90736</v>
      </c>
      <c r="B5145" s="151" t="s">
        <v>374</v>
      </c>
      <c r="C5145" s="150" t="s">
        <v>74</v>
      </c>
      <c r="D5145" s="168" t="s">
        <v>12</v>
      </c>
    </row>
    <row r="5146" spans="1:4">
      <c r="A5146" s="152">
        <v>90737</v>
      </c>
      <c r="B5146" s="151" t="s">
        <v>376</v>
      </c>
      <c r="C5146" s="150" t="s">
        <v>74</v>
      </c>
      <c r="D5146" s="168" t="s">
        <v>12</v>
      </c>
    </row>
    <row r="5147" spans="1:4">
      <c r="A5147" s="152">
        <v>90738</v>
      </c>
      <c r="B5147" s="151" t="s">
        <v>377</v>
      </c>
      <c r="C5147" s="150" t="s">
        <v>74</v>
      </c>
      <c r="D5147" s="168" t="s">
        <v>12</v>
      </c>
    </row>
    <row r="5148" spans="1:4">
      <c r="A5148" s="152">
        <v>90739</v>
      </c>
      <c r="B5148" s="151" t="s">
        <v>378</v>
      </c>
      <c r="C5148" s="150" t="s">
        <v>74</v>
      </c>
      <c r="D5148" s="168" t="s">
        <v>12</v>
      </c>
    </row>
    <row r="5149" spans="1:4">
      <c r="A5149" s="152">
        <v>90740</v>
      </c>
      <c r="B5149" s="151" t="s">
        <v>380</v>
      </c>
      <c r="C5149" s="150" t="s">
        <v>74</v>
      </c>
      <c r="D5149" s="168" t="s">
        <v>12</v>
      </c>
    </row>
    <row r="5150" spans="1:4">
      <c r="A5150" s="152">
        <v>90741</v>
      </c>
      <c r="B5150" s="151" t="s">
        <v>382</v>
      </c>
      <c r="C5150" s="150" t="s">
        <v>74</v>
      </c>
      <c r="D5150" s="168" t="s">
        <v>12</v>
      </c>
    </row>
    <row r="5151" spans="1:4">
      <c r="A5151" s="152">
        <v>90742</v>
      </c>
      <c r="B5151" s="151" t="s">
        <v>384</v>
      </c>
      <c r="C5151" s="150" t="s">
        <v>74</v>
      </c>
      <c r="D5151" s="168" t="s">
        <v>12</v>
      </c>
    </row>
    <row r="5152" spans="1:4">
      <c r="A5152" s="152">
        <v>90743</v>
      </c>
      <c r="B5152" s="151" t="s">
        <v>386</v>
      </c>
      <c r="C5152" s="150" t="s">
        <v>74</v>
      </c>
      <c r="D5152" s="168" t="s">
        <v>12</v>
      </c>
    </row>
    <row r="5153" spans="1:4">
      <c r="A5153" s="152">
        <v>90744</v>
      </c>
      <c r="B5153" s="151" t="s">
        <v>387</v>
      </c>
      <c r="C5153" s="150" t="s">
        <v>74</v>
      </c>
      <c r="D5153" s="168" t="s">
        <v>12</v>
      </c>
    </row>
    <row r="5154" spans="1:4">
      <c r="A5154" s="152">
        <v>90745</v>
      </c>
      <c r="B5154" s="151" t="s">
        <v>389</v>
      </c>
      <c r="C5154" s="150" t="s">
        <v>74</v>
      </c>
      <c r="D5154" s="168" t="s">
        <v>12</v>
      </c>
    </row>
    <row r="5155" spans="1:4">
      <c r="A5155" s="152">
        <v>90746</v>
      </c>
      <c r="B5155" s="151" t="s">
        <v>391</v>
      </c>
      <c r="C5155" s="150" t="s">
        <v>74</v>
      </c>
      <c r="D5155" s="168" t="s">
        <v>12</v>
      </c>
    </row>
    <row r="5156" spans="1:4">
      <c r="A5156" s="152">
        <v>90747</v>
      </c>
      <c r="B5156" s="151" t="s">
        <v>393</v>
      </c>
      <c r="C5156" s="150" t="s">
        <v>74</v>
      </c>
      <c r="D5156" s="168" t="s">
        <v>12</v>
      </c>
    </row>
    <row r="5157" spans="1:4">
      <c r="A5157" s="152">
        <v>94869</v>
      </c>
      <c r="B5157" s="151" t="s">
        <v>394</v>
      </c>
      <c r="C5157" s="150" t="s">
        <v>74</v>
      </c>
      <c r="D5157" s="168" t="s">
        <v>12</v>
      </c>
    </row>
    <row r="5158" spans="1:4">
      <c r="A5158" s="152">
        <v>94870</v>
      </c>
      <c r="B5158" s="151" t="s">
        <v>395</v>
      </c>
      <c r="C5158" s="150" t="s">
        <v>74</v>
      </c>
      <c r="D5158" s="168" t="s">
        <v>12</v>
      </c>
    </row>
    <row r="5159" spans="1:4">
      <c r="A5159" s="152">
        <v>94871</v>
      </c>
      <c r="B5159" s="151" t="s">
        <v>397</v>
      </c>
      <c r="C5159" s="150" t="s">
        <v>74</v>
      </c>
      <c r="D5159" s="168" t="s">
        <v>12</v>
      </c>
    </row>
    <row r="5160" spans="1:4">
      <c r="A5160" s="152">
        <v>94872</v>
      </c>
      <c r="B5160" s="151" t="s">
        <v>398</v>
      </c>
      <c r="C5160" s="150" t="s">
        <v>74</v>
      </c>
      <c r="D5160" s="168" t="s">
        <v>12</v>
      </c>
    </row>
    <row r="5161" spans="1:4">
      <c r="A5161" s="152">
        <v>94875</v>
      </c>
      <c r="B5161" s="151" t="s">
        <v>400</v>
      </c>
      <c r="C5161" s="150" t="s">
        <v>74</v>
      </c>
      <c r="D5161" s="168" t="s">
        <v>12</v>
      </c>
    </row>
    <row r="5162" spans="1:4">
      <c r="A5162" s="152">
        <v>94876</v>
      </c>
      <c r="B5162" s="151" t="s">
        <v>401</v>
      </c>
      <c r="C5162" s="150" t="s">
        <v>74</v>
      </c>
      <c r="D5162" s="168" t="s">
        <v>12</v>
      </c>
    </row>
    <row r="5163" spans="1:4">
      <c r="A5163" s="152">
        <v>94878</v>
      </c>
      <c r="B5163" s="151" t="s">
        <v>402</v>
      </c>
      <c r="C5163" s="150" t="s">
        <v>74</v>
      </c>
      <c r="D5163" s="168" t="s">
        <v>12</v>
      </c>
    </row>
    <row r="5164" spans="1:4">
      <c r="A5164" s="152">
        <v>94879</v>
      </c>
      <c r="B5164" s="151" t="s">
        <v>404</v>
      </c>
      <c r="C5164" s="150" t="s">
        <v>74</v>
      </c>
      <c r="D5164" s="168" t="s">
        <v>12</v>
      </c>
    </row>
    <row r="5165" spans="1:4">
      <c r="A5165" s="152">
        <v>94880</v>
      </c>
      <c r="B5165" s="151" t="s">
        <v>405</v>
      </c>
      <c r="C5165" s="150" t="s">
        <v>74</v>
      </c>
      <c r="D5165" s="168" t="s">
        <v>12</v>
      </c>
    </row>
    <row r="5166" spans="1:4">
      <c r="A5166" s="152">
        <v>94881</v>
      </c>
      <c r="B5166" s="151" t="s">
        <v>406</v>
      </c>
      <c r="C5166" s="150" t="s">
        <v>74</v>
      </c>
      <c r="D5166" s="168" t="s">
        <v>12</v>
      </c>
    </row>
    <row r="5167" spans="1:4">
      <c r="A5167" s="152">
        <v>94882</v>
      </c>
      <c r="B5167" s="151" t="s">
        <v>407</v>
      </c>
      <c r="C5167" s="150" t="s">
        <v>74</v>
      </c>
      <c r="D5167" s="168" t="s">
        <v>12</v>
      </c>
    </row>
    <row r="5168" spans="1:4">
      <c r="A5168" s="152">
        <v>94884</v>
      </c>
      <c r="B5168" s="151" t="s">
        <v>408</v>
      </c>
      <c r="C5168" s="150" t="s">
        <v>74</v>
      </c>
      <c r="D5168" s="168" t="s">
        <v>12</v>
      </c>
    </row>
    <row r="5169" spans="1:4">
      <c r="A5169" s="152">
        <v>97121</v>
      </c>
      <c r="B5169" s="151" t="s">
        <v>409</v>
      </c>
      <c r="C5169" s="150" t="s">
        <v>74</v>
      </c>
      <c r="D5169" s="168" t="s">
        <v>12</v>
      </c>
    </row>
    <row r="5170" spans="1:4">
      <c r="A5170" s="152">
        <v>97122</v>
      </c>
      <c r="B5170" s="151" t="s">
        <v>411</v>
      </c>
      <c r="C5170" s="150" t="s">
        <v>74</v>
      </c>
      <c r="D5170" s="168" t="s">
        <v>12</v>
      </c>
    </row>
    <row r="5171" spans="1:4">
      <c r="A5171" s="152">
        <v>97123</v>
      </c>
      <c r="B5171" s="151" t="s">
        <v>412</v>
      </c>
      <c r="C5171" s="150" t="s">
        <v>74</v>
      </c>
      <c r="D5171" s="168" t="s">
        <v>12</v>
      </c>
    </row>
    <row r="5172" spans="1:4">
      <c r="A5172" s="152">
        <v>97124</v>
      </c>
      <c r="B5172" s="151" t="s">
        <v>413</v>
      </c>
      <c r="C5172" s="150" t="s">
        <v>74</v>
      </c>
      <c r="D5172" s="168" t="s">
        <v>12</v>
      </c>
    </row>
    <row r="5173" spans="1:4">
      <c r="A5173" s="152">
        <v>97125</v>
      </c>
      <c r="B5173" s="151" t="s">
        <v>415</v>
      </c>
      <c r="C5173" s="150" t="s">
        <v>74</v>
      </c>
      <c r="D5173" s="168" t="s">
        <v>12</v>
      </c>
    </row>
    <row r="5174" spans="1:4">
      <c r="A5174" s="152">
        <v>97126</v>
      </c>
      <c r="B5174" s="151" t="s">
        <v>417</v>
      </c>
      <c r="C5174" s="150" t="s">
        <v>74</v>
      </c>
      <c r="D5174" s="168" t="s">
        <v>12</v>
      </c>
    </row>
    <row r="5175" spans="1:4">
      <c r="A5175" s="152">
        <v>102264</v>
      </c>
      <c r="B5175" s="151" t="s">
        <v>418</v>
      </c>
      <c r="C5175" s="150" t="s">
        <v>74</v>
      </c>
      <c r="D5175" s="168" t="s">
        <v>12</v>
      </c>
    </row>
    <row r="5176" spans="1:4">
      <c r="A5176" s="152">
        <v>102265</v>
      </c>
      <c r="B5176" s="151" t="s">
        <v>419</v>
      </c>
      <c r="C5176" s="150" t="s">
        <v>72</v>
      </c>
      <c r="D5176" s="168" t="s">
        <v>12</v>
      </c>
    </row>
    <row r="5177" spans="1:4">
      <c r="A5177" s="152">
        <v>102266</v>
      </c>
      <c r="B5177" s="151" t="s">
        <v>420</v>
      </c>
      <c r="C5177" s="150" t="s">
        <v>72</v>
      </c>
      <c r="D5177" s="168" t="s">
        <v>12</v>
      </c>
    </row>
    <row r="5178" spans="1:4">
      <c r="A5178" s="152">
        <v>102267</v>
      </c>
      <c r="B5178" s="151" t="s">
        <v>421</v>
      </c>
      <c r="C5178" s="150" t="s">
        <v>72</v>
      </c>
      <c r="D5178" s="168" t="s">
        <v>12</v>
      </c>
    </row>
    <row r="5179" spans="1:4">
      <c r="A5179" s="152">
        <v>102268</v>
      </c>
      <c r="B5179" s="151" t="s">
        <v>422</v>
      </c>
      <c r="C5179" s="150" t="s">
        <v>72</v>
      </c>
      <c r="D5179" s="168" t="s">
        <v>12</v>
      </c>
    </row>
    <row r="5180" spans="1:4">
      <c r="A5180" s="152">
        <v>102269</v>
      </c>
      <c r="B5180" s="151" t="s">
        <v>423</v>
      </c>
      <c r="C5180" s="150" t="s">
        <v>72</v>
      </c>
      <c r="D5180" s="168" t="s">
        <v>12</v>
      </c>
    </row>
    <row r="5181" spans="1:4">
      <c r="A5181" s="152">
        <v>92833</v>
      </c>
      <c r="B5181" s="151" t="s">
        <v>424</v>
      </c>
      <c r="C5181" s="150" t="s">
        <v>74</v>
      </c>
      <c r="D5181" s="168" t="s">
        <v>12</v>
      </c>
    </row>
    <row r="5182" spans="1:4">
      <c r="A5182" s="152">
        <v>92834</v>
      </c>
      <c r="B5182" s="151" t="s">
        <v>425</v>
      </c>
      <c r="C5182" s="150" t="s">
        <v>74</v>
      </c>
      <c r="D5182" s="168" t="s">
        <v>12</v>
      </c>
    </row>
    <row r="5183" spans="1:4">
      <c r="A5183" s="152">
        <v>92835</v>
      </c>
      <c r="B5183" s="151" t="s">
        <v>426</v>
      </c>
      <c r="C5183" s="150" t="s">
        <v>74</v>
      </c>
      <c r="D5183" s="168" t="s">
        <v>12</v>
      </c>
    </row>
    <row r="5184" spans="1:4">
      <c r="A5184" s="152">
        <v>92836</v>
      </c>
      <c r="B5184" s="151" t="s">
        <v>427</v>
      </c>
      <c r="C5184" s="150" t="s">
        <v>74</v>
      </c>
      <c r="D5184" s="168" t="s">
        <v>12</v>
      </c>
    </row>
    <row r="5185" spans="1:4">
      <c r="A5185" s="152">
        <v>92837</v>
      </c>
      <c r="B5185" s="151" t="s">
        <v>429</v>
      </c>
      <c r="C5185" s="150" t="s">
        <v>74</v>
      </c>
      <c r="D5185" s="168" t="s">
        <v>12</v>
      </c>
    </row>
    <row r="5186" spans="1:4">
      <c r="A5186" s="152">
        <v>92838</v>
      </c>
      <c r="B5186" s="151" t="s">
        <v>430</v>
      </c>
      <c r="C5186" s="150" t="s">
        <v>74</v>
      </c>
      <c r="D5186" s="168" t="s">
        <v>12</v>
      </c>
    </row>
    <row r="5187" spans="1:4">
      <c r="A5187" s="152">
        <v>92839</v>
      </c>
      <c r="B5187" s="151" t="s">
        <v>432</v>
      </c>
      <c r="C5187" s="150" t="s">
        <v>74</v>
      </c>
      <c r="D5187" s="168" t="s">
        <v>12</v>
      </c>
    </row>
    <row r="5188" spans="1:4">
      <c r="A5188" s="152">
        <v>92840</v>
      </c>
      <c r="B5188" s="151" t="s">
        <v>433</v>
      </c>
      <c r="C5188" s="150" t="s">
        <v>74</v>
      </c>
      <c r="D5188" s="168" t="s">
        <v>12</v>
      </c>
    </row>
    <row r="5189" spans="1:4">
      <c r="A5189" s="152">
        <v>92841</v>
      </c>
      <c r="B5189" s="151" t="s">
        <v>434</v>
      </c>
      <c r="C5189" s="150" t="s">
        <v>74</v>
      </c>
      <c r="D5189" s="168" t="s">
        <v>12</v>
      </c>
    </row>
    <row r="5190" spans="1:4">
      <c r="A5190" s="152">
        <v>92842</v>
      </c>
      <c r="B5190" s="151" t="s">
        <v>435</v>
      </c>
      <c r="C5190" s="150" t="s">
        <v>74</v>
      </c>
      <c r="D5190" s="168" t="s">
        <v>12</v>
      </c>
    </row>
    <row r="5191" spans="1:4">
      <c r="A5191" s="152">
        <v>92843</v>
      </c>
      <c r="B5191" s="151" t="s">
        <v>436</v>
      </c>
      <c r="C5191" s="150" t="s">
        <v>74</v>
      </c>
      <c r="D5191" s="168" t="s">
        <v>12</v>
      </c>
    </row>
    <row r="5192" spans="1:4">
      <c r="A5192" s="152">
        <v>92844</v>
      </c>
      <c r="B5192" s="151" t="s">
        <v>437</v>
      </c>
      <c r="C5192" s="150" t="s">
        <v>74</v>
      </c>
      <c r="D5192" s="168" t="s">
        <v>12</v>
      </c>
    </row>
    <row r="5193" spans="1:4">
      <c r="A5193" s="152">
        <v>92845</v>
      </c>
      <c r="B5193" s="151" t="s">
        <v>438</v>
      </c>
      <c r="C5193" s="150" t="s">
        <v>74</v>
      </c>
      <c r="D5193" s="168" t="s">
        <v>12</v>
      </c>
    </row>
    <row r="5194" spans="1:4">
      <c r="A5194" s="152">
        <v>92846</v>
      </c>
      <c r="B5194" s="151" t="s">
        <v>439</v>
      </c>
      <c r="C5194" s="150" t="s">
        <v>74</v>
      </c>
      <c r="D5194" s="168" t="s">
        <v>12</v>
      </c>
    </row>
    <row r="5195" spans="1:4">
      <c r="A5195" s="152">
        <v>92847</v>
      </c>
      <c r="B5195" s="151" t="s">
        <v>440</v>
      </c>
      <c r="C5195" s="150" t="s">
        <v>74</v>
      </c>
      <c r="D5195" s="168" t="s">
        <v>12</v>
      </c>
    </row>
    <row r="5196" spans="1:4">
      <c r="A5196" s="152">
        <v>92848</v>
      </c>
      <c r="B5196" s="151" t="s">
        <v>441</v>
      </c>
      <c r="C5196" s="150" t="s">
        <v>74</v>
      </c>
      <c r="D5196" s="168" t="s">
        <v>12</v>
      </c>
    </row>
    <row r="5197" spans="1:4">
      <c r="A5197" s="152">
        <v>92849</v>
      </c>
      <c r="B5197" s="151" t="s">
        <v>442</v>
      </c>
      <c r="C5197" s="150" t="s">
        <v>74</v>
      </c>
      <c r="D5197" s="168" t="s">
        <v>12</v>
      </c>
    </row>
    <row r="5198" spans="1:4">
      <c r="A5198" s="152">
        <v>92850</v>
      </c>
      <c r="B5198" s="151" t="s">
        <v>443</v>
      </c>
      <c r="C5198" s="150" t="s">
        <v>74</v>
      </c>
      <c r="D5198" s="168" t="s">
        <v>12</v>
      </c>
    </row>
    <row r="5199" spans="1:4">
      <c r="A5199" s="152">
        <v>92851</v>
      </c>
      <c r="B5199" s="151" t="s">
        <v>444</v>
      </c>
      <c r="C5199" s="150" t="s">
        <v>74</v>
      </c>
      <c r="D5199" s="168" t="s">
        <v>12</v>
      </c>
    </row>
    <row r="5200" spans="1:4">
      <c r="A5200" s="152">
        <v>92852</v>
      </c>
      <c r="B5200" s="151" t="s">
        <v>445</v>
      </c>
      <c r="C5200" s="150" t="s">
        <v>74</v>
      </c>
      <c r="D5200" s="168" t="s">
        <v>12</v>
      </c>
    </row>
    <row r="5201" spans="1:4">
      <c r="A5201" s="152">
        <v>92853</v>
      </c>
      <c r="B5201" s="151" t="s">
        <v>446</v>
      </c>
      <c r="C5201" s="150" t="s">
        <v>74</v>
      </c>
      <c r="D5201" s="168" t="s">
        <v>12</v>
      </c>
    </row>
    <row r="5202" spans="1:4">
      <c r="A5202" s="152">
        <v>92854</v>
      </c>
      <c r="B5202" s="151" t="s">
        <v>447</v>
      </c>
      <c r="C5202" s="150" t="s">
        <v>74</v>
      </c>
      <c r="D5202" s="168" t="s">
        <v>12</v>
      </c>
    </row>
    <row r="5203" spans="1:4">
      <c r="A5203" s="152">
        <v>92855</v>
      </c>
      <c r="B5203" s="151" t="s">
        <v>448</v>
      </c>
      <c r="C5203" s="150" t="s">
        <v>74</v>
      </c>
      <c r="D5203" s="168" t="s">
        <v>12</v>
      </c>
    </row>
    <row r="5204" spans="1:4">
      <c r="A5204" s="152">
        <v>92856</v>
      </c>
      <c r="B5204" s="151" t="s">
        <v>449</v>
      </c>
      <c r="C5204" s="150" t="s">
        <v>74</v>
      </c>
      <c r="D5204" s="168" t="s">
        <v>12</v>
      </c>
    </row>
    <row r="5205" spans="1:4">
      <c r="A5205" s="152">
        <v>92857</v>
      </c>
      <c r="B5205" s="151" t="s">
        <v>450</v>
      </c>
      <c r="C5205" s="150" t="s">
        <v>74</v>
      </c>
      <c r="D5205" s="168" t="s">
        <v>12</v>
      </c>
    </row>
    <row r="5206" spans="1:4">
      <c r="A5206" s="152">
        <v>92858</v>
      </c>
      <c r="B5206" s="151" t="s">
        <v>451</v>
      </c>
      <c r="C5206" s="150" t="s">
        <v>74</v>
      </c>
      <c r="D5206" s="168" t="s">
        <v>12</v>
      </c>
    </row>
    <row r="5207" spans="1:4">
      <c r="A5207" s="152">
        <v>92859</v>
      </c>
      <c r="B5207" s="151" t="s">
        <v>452</v>
      </c>
      <c r="C5207" s="150" t="s">
        <v>74</v>
      </c>
      <c r="D5207" s="168" t="s">
        <v>12</v>
      </c>
    </row>
    <row r="5208" spans="1:4">
      <c r="A5208" s="152">
        <v>92860</v>
      </c>
      <c r="B5208" s="151" t="s">
        <v>453</v>
      </c>
      <c r="C5208" s="150" t="s">
        <v>74</v>
      </c>
      <c r="D5208" s="168" t="s">
        <v>12</v>
      </c>
    </row>
    <row r="5209" spans="1:4">
      <c r="A5209" s="152">
        <v>92861</v>
      </c>
      <c r="B5209" s="151" t="s">
        <v>454</v>
      </c>
      <c r="C5209" s="150" t="s">
        <v>74</v>
      </c>
      <c r="D5209" s="168" t="s">
        <v>12</v>
      </c>
    </row>
    <row r="5210" spans="1:4">
      <c r="A5210" s="152">
        <v>92862</v>
      </c>
      <c r="B5210" s="151" t="s">
        <v>455</v>
      </c>
      <c r="C5210" s="150" t="s">
        <v>74</v>
      </c>
      <c r="D5210" s="168" t="s">
        <v>12</v>
      </c>
    </row>
    <row r="5211" spans="1:4">
      <c r="A5211" s="152">
        <v>92863</v>
      </c>
      <c r="B5211" s="151" t="s">
        <v>456</v>
      </c>
      <c r="C5211" s="150" t="s">
        <v>74</v>
      </c>
      <c r="D5211" s="168" t="s">
        <v>12</v>
      </c>
    </row>
    <row r="5212" spans="1:4">
      <c r="A5212" s="152">
        <v>92864</v>
      </c>
      <c r="B5212" s="151" t="s">
        <v>457</v>
      </c>
      <c r="C5212" s="150" t="s">
        <v>74</v>
      </c>
      <c r="D5212" s="168" t="s">
        <v>12</v>
      </c>
    </row>
    <row r="5213" spans="1:4">
      <c r="A5213" s="152">
        <v>92210</v>
      </c>
      <c r="B5213" s="151" t="s">
        <v>458</v>
      </c>
      <c r="C5213" s="150" t="s">
        <v>74</v>
      </c>
      <c r="D5213" s="168" t="s">
        <v>12</v>
      </c>
    </row>
    <row r="5214" spans="1:4">
      <c r="A5214" s="152">
        <v>92211</v>
      </c>
      <c r="B5214" s="151" t="s">
        <v>459</v>
      </c>
      <c r="C5214" s="150" t="s">
        <v>74</v>
      </c>
      <c r="D5214" s="168" t="s">
        <v>12</v>
      </c>
    </row>
    <row r="5215" spans="1:4">
      <c r="A5215" s="152">
        <v>92212</v>
      </c>
      <c r="B5215" s="151" t="s">
        <v>460</v>
      </c>
      <c r="C5215" s="150" t="s">
        <v>74</v>
      </c>
      <c r="D5215" s="168" t="s">
        <v>12</v>
      </c>
    </row>
    <row r="5216" spans="1:4">
      <c r="A5216" s="152">
        <v>92213</v>
      </c>
      <c r="B5216" s="151" t="s">
        <v>461</v>
      </c>
      <c r="C5216" s="150" t="s">
        <v>74</v>
      </c>
      <c r="D5216" s="168" t="s">
        <v>12</v>
      </c>
    </row>
    <row r="5217" spans="1:4">
      <c r="A5217" s="152">
        <v>92214</v>
      </c>
      <c r="B5217" s="151" t="s">
        <v>462</v>
      </c>
      <c r="C5217" s="150" t="s">
        <v>74</v>
      </c>
      <c r="D5217" s="168" t="s">
        <v>12</v>
      </c>
    </row>
    <row r="5218" spans="1:4">
      <c r="A5218" s="152">
        <v>92215</v>
      </c>
      <c r="B5218" s="151" t="s">
        <v>463</v>
      </c>
      <c r="C5218" s="150" t="s">
        <v>74</v>
      </c>
      <c r="D5218" s="168" t="s">
        <v>12</v>
      </c>
    </row>
    <row r="5219" spans="1:4">
      <c r="A5219" s="152">
        <v>92216</v>
      </c>
      <c r="B5219" s="151" t="s">
        <v>464</v>
      </c>
      <c r="C5219" s="150" t="s">
        <v>74</v>
      </c>
      <c r="D5219" s="168" t="s">
        <v>12</v>
      </c>
    </row>
    <row r="5220" spans="1:4">
      <c r="A5220" s="152">
        <v>92219</v>
      </c>
      <c r="B5220" s="151" t="s">
        <v>465</v>
      </c>
      <c r="C5220" s="150" t="s">
        <v>74</v>
      </c>
      <c r="D5220" s="168" t="s">
        <v>12</v>
      </c>
    </row>
    <row r="5221" spans="1:4">
      <c r="A5221" s="152">
        <v>92220</v>
      </c>
      <c r="B5221" s="151" t="s">
        <v>466</v>
      </c>
      <c r="C5221" s="150" t="s">
        <v>74</v>
      </c>
      <c r="D5221" s="168" t="s">
        <v>12</v>
      </c>
    </row>
    <row r="5222" spans="1:4">
      <c r="A5222" s="152">
        <v>92221</v>
      </c>
      <c r="B5222" s="151" t="s">
        <v>467</v>
      </c>
      <c r="C5222" s="150" t="s">
        <v>74</v>
      </c>
      <c r="D5222" s="168" t="s">
        <v>12</v>
      </c>
    </row>
    <row r="5223" spans="1:4">
      <c r="A5223" s="152">
        <v>92222</v>
      </c>
      <c r="B5223" s="151" t="s">
        <v>468</v>
      </c>
      <c r="C5223" s="150" t="s">
        <v>74</v>
      </c>
      <c r="D5223" s="168" t="s">
        <v>12</v>
      </c>
    </row>
    <row r="5224" spans="1:4">
      <c r="A5224" s="152">
        <v>92223</v>
      </c>
      <c r="B5224" s="151" t="s">
        <v>469</v>
      </c>
      <c r="C5224" s="150" t="s">
        <v>74</v>
      </c>
      <c r="D5224" s="168" t="s">
        <v>12</v>
      </c>
    </row>
    <row r="5225" spans="1:4">
      <c r="A5225" s="152">
        <v>92224</v>
      </c>
      <c r="B5225" s="151" t="s">
        <v>470</v>
      </c>
      <c r="C5225" s="150" t="s">
        <v>74</v>
      </c>
      <c r="D5225" s="168" t="s">
        <v>12</v>
      </c>
    </row>
    <row r="5226" spans="1:4">
      <c r="A5226" s="152">
        <v>92226</v>
      </c>
      <c r="B5226" s="151" t="s">
        <v>471</v>
      </c>
      <c r="C5226" s="150" t="s">
        <v>74</v>
      </c>
      <c r="D5226" s="168" t="s">
        <v>12</v>
      </c>
    </row>
    <row r="5227" spans="1:4">
      <c r="A5227" s="152">
        <v>92808</v>
      </c>
      <c r="B5227" s="151" t="s">
        <v>472</v>
      </c>
      <c r="C5227" s="150" t="s">
        <v>74</v>
      </c>
      <c r="D5227" s="168" t="s">
        <v>12</v>
      </c>
    </row>
    <row r="5228" spans="1:4">
      <c r="A5228" s="152">
        <v>92809</v>
      </c>
      <c r="B5228" s="151" t="s">
        <v>473</v>
      </c>
      <c r="C5228" s="150" t="s">
        <v>74</v>
      </c>
      <c r="D5228" s="168" t="s">
        <v>12</v>
      </c>
    </row>
    <row r="5229" spans="1:4">
      <c r="A5229" s="152">
        <v>92810</v>
      </c>
      <c r="B5229" s="151" t="s">
        <v>474</v>
      </c>
      <c r="C5229" s="150" t="s">
        <v>74</v>
      </c>
      <c r="D5229" s="168" t="s">
        <v>12</v>
      </c>
    </row>
    <row r="5230" spans="1:4">
      <c r="A5230" s="152">
        <v>92811</v>
      </c>
      <c r="B5230" s="151" t="s">
        <v>475</v>
      </c>
      <c r="C5230" s="150" t="s">
        <v>74</v>
      </c>
      <c r="D5230" s="168" t="s">
        <v>12</v>
      </c>
    </row>
    <row r="5231" spans="1:4">
      <c r="A5231" s="152">
        <v>92812</v>
      </c>
      <c r="B5231" s="151" t="s">
        <v>476</v>
      </c>
      <c r="C5231" s="150" t="s">
        <v>74</v>
      </c>
      <c r="D5231" s="168" t="s">
        <v>12</v>
      </c>
    </row>
    <row r="5232" spans="1:4">
      <c r="A5232" s="152">
        <v>92813</v>
      </c>
      <c r="B5232" s="151" t="s">
        <v>477</v>
      </c>
      <c r="C5232" s="150" t="s">
        <v>74</v>
      </c>
      <c r="D5232" s="168" t="s">
        <v>12</v>
      </c>
    </row>
    <row r="5233" spans="1:4">
      <c r="A5233" s="152">
        <v>92814</v>
      </c>
      <c r="B5233" s="151" t="s">
        <v>478</v>
      </c>
      <c r="C5233" s="150" t="s">
        <v>74</v>
      </c>
      <c r="D5233" s="168" t="s">
        <v>12</v>
      </c>
    </row>
    <row r="5234" spans="1:4">
      <c r="A5234" s="152">
        <v>92815</v>
      </c>
      <c r="B5234" s="151" t="s">
        <v>479</v>
      </c>
      <c r="C5234" s="150" t="s">
        <v>74</v>
      </c>
      <c r="D5234" s="168" t="s">
        <v>12</v>
      </c>
    </row>
    <row r="5235" spans="1:4">
      <c r="A5235" s="152">
        <v>92816</v>
      </c>
      <c r="B5235" s="151" t="s">
        <v>480</v>
      </c>
      <c r="C5235" s="150" t="s">
        <v>74</v>
      </c>
      <c r="D5235" s="168" t="s">
        <v>12</v>
      </c>
    </row>
    <row r="5236" spans="1:4">
      <c r="A5236" s="152">
        <v>92817</v>
      </c>
      <c r="B5236" s="151" t="s">
        <v>481</v>
      </c>
      <c r="C5236" s="150" t="s">
        <v>74</v>
      </c>
      <c r="D5236" s="168" t="s">
        <v>12</v>
      </c>
    </row>
    <row r="5237" spans="1:4">
      <c r="A5237" s="152">
        <v>92818</v>
      </c>
      <c r="B5237" s="151" t="s">
        <v>483</v>
      </c>
      <c r="C5237" s="150" t="s">
        <v>74</v>
      </c>
      <c r="D5237" s="168" t="s">
        <v>12</v>
      </c>
    </row>
    <row r="5238" spans="1:4">
      <c r="A5238" s="152">
        <v>92819</v>
      </c>
      <c r="B5238" s="151" t="s">
        <v>484</v>
      </c>
      <c r="C5238" s="150" t="s">
        <v>74</v>
      </c>
      <c r="D5238" s="168" t="s">
        <v>12</v>
      </c>
    </row>
    <row r="5239" spans="1:4">
      <c r="A5239" s="152">
        <v>92820</v>
      </c>
      <c r="B5239" s="151" t="s">
        <v>485</v>
      </c>
      <c r="C5239" s="150" t="s">
        <v>74</v>
      </c>
      <c r="D5239" s="168" t="s">
        <v>12</v>
      </c>
    </row>
    <row r="5240" spans="1:4">
      <c r="A5240" s="152">
        <v>92821</v>
      </c>
      <c r="B5240" s="151" t="s">
        <v>486</v>
      </c>
      <c r="C5240" s="150" t="s">
        <v>74</v>
      </c>
      <c r="D5240" s="168" t="s">
        <v>12</v>
      </c>
    </row>
    <row r="5241" spans="1:4">
      <c r="A5241" s="152">
        <v>92822</v>
      </c>
      <c r="B5241" s="151" t="s">
        <v>487</v>
      </c>
      <c r="C5241" s="150" t="s">
        <v>74</v>
      </c>
      <c r="D5241" s="168" t="s">
        <v>12</v>
      </c>
    </row>
    <row r="5242" spans="1:4">
      <c r="A5242" s="152">
        <v>92824</v>
      </c>
      <c r="B5242" s="151" t="s">
        <v>488</v>
      </c>
      <c r="C5242" s="150" t="s">
        <v>74</v>
      </c>
      <c r="D5242" s="168" t="s">
        <v>12</v>
      </c>
    </row>
    <row r="5243" spans="1:4">
      <c r="A5243" s="152">
        <v>92825</v>
      </c>
      <c r="B5243" s="151" t="s">
        <v>489</v>
      </c>
      <c r="C5243" s="150" t="s">
        <v>74</v>
      </c>
      <c r="D5243" s="168" t="s">
        <v>12</v>
      </c>
    </row>
    <row r="5244" spans="1:4">
      <c r="A5244" s="152">
        <v>92826</v>
      </c>
      <c r="B5244" s="151" t="s">
        <v>490</v>
      </c>
      <c r="C5244" s="150" t="s">
        <v>74</v>
      </c>
      <c r="D5244" s="168" t="s">
        <v>12</v>
      </c>
    </row>
    <row r="5245" spans="1:4">
      <c r="A5245" s="152">
        <v>92827</v>
      </c>
      <c r="B5245" s="151" t="s">
        <v>491</v>
      </c>
      <c r="C5245" s="150" t="s">
        <v>74</v>
      </c>
      <c r="D5245" s="168" t="s">
        <v>12</v>
      </c>
    </row>
    <row r="5246" spans="1:4">
      <c r="A5246" s="152">
        <v>92828</v>
      </c>
      <c r="B5246" s="151" t="s">
        <v>492</v>
      </c>
      <c r="C5246" s="150" t="s">
        <v>74</v>
      </c>
      <c r="D5246" s="168" t="s">
        <v>12</v>
      </c>
    </row>
    <row r="5247" spans="1:4">
      <c r="A5247" s="152">
        <v>92829</v>
      </c>
      <c r="B5247" s="151" t="s">
        <v>493</v>
      </c>
      <c r="C5247" s="150" t="s">
        <v>74</v>
      </c>
      <c r="D5247" s="168" t="s">
        <v>12</v>
      </c>
    </row>
    <row r="5248" spans="1:4">
      <c r="A5248" s="152">
        <v>92830</v>
      </c>
      <c r="B5248" s="151" t="s">
        <v>494</v>
      </c>
      <c r="C5248" s="150" t="s">
        <v>74</v>
      </c>
      <c r="D5248" s="168" t="s">
        <v>12</v>
      </c>
    </row>
    <row r="5249" spans="1:4">
      <c r="A5249" s="152">
        <v>92831</v>
      </c>
      <c r="B5249" s="151" t="s">
        <v>495</v>
      </c>
      <c r="C5249" s="150" t="s">
        <v>74</v>
      </c>
      <c r="D5249" s="168" t="s">
        <v>12</v>
      </c>
    </row>
    <row r="5250" spans="1:4">
      <c r="A5250" s="152">
        <v>92832</v>
      </c>
      <c r="B5250" s="151" t="s">
        <v>496</v>
      </c>
      <c r="C5250" s="150" t="s">
        <v>74</v>
      </c>
      <c r="D5250" s="168" t="s">
        <v>12</v>
      </c>
    </row>
    <row r="5251" spans="1:4">
      <c r="A5251" s="152">
        <v>95565</v>
      </c>
      <c r="B5251" s="151" t="s">
        <v>497</v>
      </c>
      <c r="C5251" s="150" t="s">
        <v>74</v>
      </c>
      <c r="D5251" s="168" t="s">
        <v>12</v>
      </c>
    </row>
    <row r="5252" spans="1:4">
      <c r="A5252" s="152">
        <v>95566</v>
      </c>
      <c r="B5252" s="151" t="s">
        <v>498</v>
      </c>
      <c r="C5252" s="150" t="s">
        <v>74</v>
      </c>
      <c r="D5252" s="168" t="s">
        <v>12</v>
      </c>
    </row>
    <row r="5253" spans="1:4">
      <c r="A5253" s="152">
        <v>95567</v>
      </c>
      <c r="B5253" s="151" t="s">
        <v>499</v>
      </c>
      <c r="C5253" s="150" t="s">
        <v>74</v>
      </c>
      <c r="D5253" s="168" t="s">
        <v>12</v>
      </c>
    </row>
    <row r="5254" spans="1:4">
      <c r="A5254" s="152">
        <v>95568</v>
      </c>
      <c r="B5254" s="151" t="s">
        <v>500</v>
      </c>
      <c r="C5254" s="150" t="s">
        <v>74</v>
      </c>
      <c r="D5254" s="168" t="s">
        <v>12</v>
      </c>
    </row>
    <row r="5255" spans="1:4">
      <c r="A5255" s="152">
        <v>95569</v>
      </c>
      <c r="B5255" s="151" t="s">
        <v>501</v>
      </c>
      <c r="C5255" s="150" t="s">
        <v>74</v>
      </c>
      <c r="D5255" s="168" t="s">
        <v>12</v>
      </c>
    </row>
    <row r="5256" spans="1:4">
      <c r="A5256" s="152">
        <v>95570</v>
      </c>
      <c r="B5256" s="151" t="s">
        <v>502</v>
      </c>
      <c r="C5256" s="150" t="s">
        <v>74</v>
      </c>
      <c r="D5256" s="168" t="s">
        <v>12</v>
      </c>
    </row>
    <row r="5257" spans="1:4">
      <c r="A5257" s="152">
        <v>95571</v>
      </c>
      <c r="B5257" s="151" t="s">
        <v>503</v>
      </c>
      <c r="C5257" s="150" t="s">
        <v>74</v>
      </c>
      <c r="D5257" s="168" t="s">
        <v>12</v>
      </c>
    </row>
    <row r="5258" spans="1:4">
      <c r="A5258" s="152">
        <v>95572</v>
      </c>
      <c r="B5258" s="151" t="s">
        <v>504</v>
      </c>
      <c r="C5258" s="150" t="s">
        <v>74</v>
      </c>
      <c r="D5258" s="168" t="s">
        <v>12</v>
      </c>
    </row>
    <row r="5259" spans="1:4">
      <c r="A5259" s="152">
        <v>97127</v>
      </c>
      <c r="B5259" s="151" t="s">
        <v>505</v>
      </c>
      <c r="C5259" s="150" t="s">
        <v>74</v>
      </c>
      <c r="D5259" s="168" t="s">
        <v>12</v>
      </c>
    </row>
    <row r="5260" spans="1:4">
      <c r="A5260" s="152">
        <v>97128</v>
      </c>
      <c r="B5260" s="151" t="s">
        <v>506</v>
      </c>
      <c r="C5260" s="150" t="s">
        <v>74</v>
      </c>
      <c r="D5260" s="168" t="s">
        <v>12</v>
      </c>
    </row>
    <row r="5261" spans="1:4">
      <c r="A5261" s="152">
        <v>97129</v>
      </c>
      <c r="B5261" s="151" t="s">
        <v>508</v>
      </c>
      <c r="C5261" s="150" t="s">
        <v>74</v>
      </c>
      <c r="D5261" s="168" t="s">
        <v>12</v>
      </c>
    </row>
    <row r="5262" spans="1:4">
      <c r="A5262" s="152">
        <v>97130</v>
      </c>
      <c r="B5262" s="151" t="s">
        <v>509</v>
      </c>
      <c r="C5262" s="150" t="s">
        <v>74</v>
      </c>
      <c r="D5262" s="168" t="s">
        <v>12</v>
      </c>
    </row>
    <row r="5263" spans="1:4">
      <c r="A5263" s="152">
        <v>97131</v>
      </c>
      <c r="B5263" s="151" t="s">
        <v>510</v>
      </c>
      <c r="C5263" s="150" t="s">
        <v>74</v>
      </c>
      <c r="D5263" s="168" t="s">
        <v>12</v>
      </c>
    </row>
    <row r="5264" spans="1:4">
      <c r="A5264" s="152">
        <v>97132</v>
      </c>
      <c r="B5264" s="151" t="s">
        <v>512</v>
      </c>
      <c r="C5264" s="150" t="s">
        <v>74</v>
      </c>
      <c r="D5264" s="168" t="s">
        <v>12</v>
      </c>
    </row>
    <row r="5265" spans="1:4">
      <c r="A5265" s="152">
        <v>97133</v>
      </c>
      <c r="B5265" s="151" t="s">
        <v>514</v>
      </c>
      <c r="C5265" s="150" t="s">
        <v>74</v>
      </c>
      <c r="D5265" s="168" t="s">
        <v>12</v>
      </c>
    </row>
    <row r="5266" spans="1:4">
      <c r="A5266" s="152">
        <v>97134</v>
      </c>
      <c r="B5266" s="151" t="s">
        <v>516</v>
      </c>
      <c r="C5266" s="150" t="s">
        <v>74</v>
      </c>
      <c r="D5266" s="168" t="s">
        <v>12</v>
      </c>
    </row>
    <row r="5267" spans="1:4">
      <c r="A5267" s="152">
        <v>97135</v>
      </c>
      <c r="B5267" s="151" t="s">
        <v>518</v>
      </c>
      <c r="C5267" s="150" t="s">
        <v>74</v>
      </c>
      <c r="D5267" s="168" t="s">
        <v>12</v>
      </c>
    </row>
    <row r="5268" spans="1:4">
      <c r="A5268" s="152">
        <v>97136</v>
      </c>
      <c r="B5268" s="151" t="s">
        <v>519</v>
      </c>
      <c r="C5268" s="150" t="s">
        <v>74</v>
      </c>
      <c r="D5268" s="168" t="s">
        <v>12</v>
      </c>
    </row>
    <row r="5269" spans="1:4">
      <c r="A5269" s="152">
        <v>97137</v>
      </c>
      <c r="B5269" s="151" t="s">
        <v>520</v>
      </c>
      <c r="C5269" s="150" t="s">
        <v>74</v>
      </c>
      <c r="D5269" s="168" t="s">
        <v>12</v>
      </c>
    </row>
    <row r="5270" spans="1:4">
      <c r="A5270" s="152">
        <v>97138</v>
      </c>
      <c r="B5270" s="151" t="s">
        <v>522</v>
      </c>
      <c r="C5270" s="150" t="s">
        <v>74</v>
      </c>
      <c r="D5270" s="168" t="s">
        <v>12</v>
      </c>
    </row>
    <row r="5271" spans="1:4">
      <c r="A5271" s="152">
        <v>97139</v>
      </c>
      <c r="B5271" s="151" t="s">
        <v>524</v>
      </c>
      <c r="C5271" s="150" t="s">
        <v>74</v>
      </c>
      <c r="D5271" s="168" t="s">
        <v>12</v>
      </c>
    </row>
    <row r="5272" spans="1:4">
      <c r="A5272" s="152">
        <v>97140</v>
      </c>
      <c r="B5272" s="151" t="s">
        <v>526</v>
      </c>
      <c r="C5272" s="150" t="s">
        <v>74</v>
      </c>
      <c r="D5272" s="168" t="s">
        <v>12</v>
      </c>
    </row>
    <row r="5273" spans="1:4">
      <c r="A5273" s="152">
        <v>103089</v>
      </c>
      <c r="B5273" s="151" t="s">
        <v>527</v>
      </c>
      <c r="C5273" s="150" t="s">
        <v>74</v>
      </c>
      <c r="D5273" s="168" t="s">
        <v>12</v>
      </c>
    </row>
    <row r="5274" spans="1:4">
      <c r="A5274" s="152">
        <v>103090</v>
      </c>
      <c r="B5274" s="151" t="s">
        <v>528</v>
      </c>
      <c r="C5274" s="150" t="s">
        <v>74</v>
      </c>
      <c r="D5274" s="168" t="s">
        <v>12</v>
      </c>
    </row>
    <row r="5275" spans="1:4">
      <c r="A5275" s="152">
        <v>103091</v>
      </c>
      <c r="B5275" s="151" t="s">
        <v>530</v>
      </c>
      <c r="C5275" s="150" t="s">
        <v>74</v>
      </c>
      <c r="D5275" s="168" t="s">
        <v>12</v>
      </c>
    </row>
    <row r="5276" spans="1:4">
      <c r="A5276" s="152">
        <v>103092</v>
      </c>
      <c r="B5276" s="151" t="s">
        <v>531</v>
      </c>
      <c r="C5276" s="150" t="s">
        <v>74</v>
      </c>
      <c r="D5276" s="168" t="s">
        <v>12</v>
      </c>
    </row>
    <row r="5277" spans="1:4">
      <c r="A5277" s="152">
        <v>103093</v>
      </c>
      <c r="B5277" s="151" t="s">
        <v>532</v>
      </c>
      <c r="C5277" s="150" t="s">
        <v>74</v>
      </c>
      <c r="D5277" s="168" t="s">
        <v>12</v>
      </c>
    </row>
    <row r="5278" spans="1:4">
      <c r="A5278" s="152">
        <v>103094</v>
      </c>
      <c r="B5278" s="151" t="s">
        <v>533</v>
      </c>
      <c r="C5278" s="150" t="s">
        <v>74</v>
      </c>
      <c r="D5278" s="168" t="s">
        <v>12</v>
      </c>
    </row>
    <row r="5279" spans="1:4">
      <c r="A5279" s="152">
        <v>103095</v>
      </c>
      <c r="B5279" s="151" t="s">
        <v>534</v>
      </c>
      <c r="C5279" s="150" t="s">
        <v>74</v>
      </c>
      <c r="D5279" s="168" t="s">
        <v>12</v>
      </c>
    </row>
    <row r="5280" spans="1:4">
      <c r="A5280" s="152">
        <v>103096</v>
      </c>
      <c r="B5280" s="151" t="s">
        <v>535</v>
      </c>
      <c r="C5280" s="150" t="s">
        <v>74</v>
      </c>
      <c r="D5280" s="168" t="s">
        <v>12</v>
      </c>
    </row>
    <row r="5281" spans="1:4">
      <c r="A5281" s="152">
        <v>103097</v>
      </c>
      <c r="B5281" s="151" t="s">
        <v>536</v>
      </c>
      <c r="C5281" s="150" t="s">
        <v>74</v>
      </c>
      <c r="D5281" s="168" t="s">
        <v>12</v>
      </c>
    </row>
    <row r="5282" spans="1:4">
      <c r="A5282" s="152">
        <v>103098</v>
      </c>
      <c r="B5282" s="151" t="s">
        <v>537</v>
      </c>
      <c r="C5282" s="150" t="s">
        <v>74</v>
      </c>
      <c r="D5282" s="168" t="s">
        <v>12</v>
      </c>
    </row>
    <row r="5283" spans="1:4">
      <c r="A5283" s="152">
        <v>103099</v>
      </c>
      <c r="B5283" s="151" t="s">
        <v>538</v>
      </c>
      <c r="C5283" s="150" t="s">
        <v>74</v>
      </c>
      <c r="D5283" s="168" t="s">
        <v>12</v>
      </c>
    </row>
    <row r="5284" spans="1:4">
      <c r="A5284" s="152">
        <v>103100</v>
      </c>
      <c r="B5284" s="151" t="s">
        <v>539</v>
      </c>
      <c r="C5284" s="150" t="s">
        <v>74</v>
      </c>
      <c r="D5284" s="168" t="s">
        <v>12</v>
      </c>
    </row>
    <row r="5285" spans="1:4">
      <c r="A5285" s="152">
        <v>103101</v>
      </c>
      <c r="B5285" s="151" t="s">
        <v>540</v>
      </c>
      <c r="C5285" s="150" t="s">
        <v>74</v>
      </c>
      <c r="D5285" s="168" t="s">
        <v>12</v>
      </c>
    </row>
    <row r="5286" spans="1:4">
      <c r="A5286" s="152">
        <v>103102</v>
      </c>
      <c r="B5286" s="151" t="s">
        <v>541</v>
      </c>
      <c r="C5286" s="150" t="s">
        <v>74</v>
      </c>
      <c r="D5286" s="168" t="s">
        <v>12</v>
      </c>
    </row>
    <row r="5287" spans="1:4">
      <c r="A5287" s="152">
        <v>103103</v>
      </c>
      <c r="B5287" s="151" t="s">
        <v>542</v>
      </c>
      <c r="C5287" s="150" t="s">
        <v>74</v>
      </c>
      <c r="D5287" s="168" t="s">
        <v>12</v>
      </c>
    </row>
    <row r="5288" spans="1:4">
      <c r="A5288" s="152">
        <v>103104</v>
      </c>
      <c r="B5288" s="151" t="s">
        <v>543</v>
      </c>
      <c r="C5288" s="150" t="s">
        <v>74</v>
      </c>
      <c r="D5288" s="168" t="s">
        <v>12</v>
      </c>
    </row>
    <row r="5289" spans="1:4">
      <c r="A5289" s="152">
        <v>103105</v>
      </c>
      <c r="B5289" s="151" t="s">
        <v>544</v>
      </c>
      <c r="C5289" s="150" t="s">
        <v>72</v>
      </c>
      <c r="D5289" s="168" t="s">
        <v>12</v>
      </c>
    </row>
    <row r="5290" spans="1:4">
      <c r="A5290" s="152">
        <v>103106</v>
      </c>
      <c r="B5290" s="151" t="s">
        <v>545</v>
      </c>
      <c r="C5290" s="150" t="s">
        <v>72</v>
      </c>
      <c r="D5290" s="168" t="s">
        <v>12</v>
      </c>
    </row>
    <row r="5291" spans="1:4">
      <c r="A5291" s="152">
        <v>103107</v>
      </c>
      <c r="B5291" s="151" t="s">
        <v>546</v>
      </c>
      <c r="C5291" s="150" t="s">
        <v>72</v>
      </c>
      <c r="D5291" s="168" t="s">
        <v>12</v>
      </c>
    </row>
    <row r="5292" spans="1:4">
      <c r="A5292" s="152">
        <v>103108</v>
      </c>
      <c r="B5292" s="151" t="s">
        <v>547</v>
      </c>
      <c r="C5292" s="150" t="s">
        <v>72</v>
      </c>
      <c r="D5292" s="168" t="s">
        <v>12</v>
      </c>
    </row>
    <row r="5293" spans="1:4">
      <c r="A5293" s="152">
        <v>103109</v>
      </c>
      <c r="B5293" s="151" t="s">
        <v>548</v>
      </c>
      <c r="C5293" s="150" t="s">
        <v>72</v>
      </c>
      <c r="D5293" s="168" t="s">
        <v>12</v>
      </c>
    </row>
    <row r="5294" spans="1:4">
      <c r="A5294" s="152">
        <v>103110</v>
      </c>
      <c r="B5294" s="151" t="s">
        <v>549</v>
      </c>
      <c r="C5294" s="150" t="s">
        <v>72</v>
      </c>
      <c r="D5294" s="168" t="s">
        <v>12</v>
      </c>
    </row>
    <row r="5295" spans="1:4">
      <c r="A5295" s="152">
        <v>103111</v>
      </c>
      <c r="B5295" s="151" t="s">
        <v>550</v>
      </c>
      <c r="C5295" s="150" t="s">
        <v>72</v>
      </c>
      <c r="D5295" s="168" t="s">
        <v>12</v>
      </c>
    </row>
    <row r="5296" spans="1:4">
      <c r="A5296" s="152">
        <v>103112</v>
      </c>
      <c r="B5296" s="151" t="s">
        <v>551</v>
      </c>
      <c r="C5296" s="150" t="s">
        <v>72</v>
      </c>
      <c r="D5296" s="168" t="s">
        <v>12</v>
      </c>
    </row>
    <row r="5297" spans="1:4">
      <c r="A5297" s="152">
        <v>103113</v>
      </c>
      <c r="B5297" s="151" t="s">
        <v>552</v>
      </c>
      <c r="C5297" s="150" t="s">
        <v>72</v>
      </c>
      <c r="D5297" s="168" t="s">
        <v>12</v>
      </c>
    </row>
    <row r="5298" spans="1:4">
      <c r="A5298" s="152">
        <v>103114</v>
      </c>
      <c r="B5298" s="151" t="s">
        <v>553</v>
      </c>
      <c r="C5298" s="150" t="s">
        <v>72</v>
      </c>
      <c r="D5298" s="168" t="s">
        <v>12</v>
      </c>
    </row>
    <row r="5299" spans="1:4">
      <c r="A5299" s="152">
        <v>103115</v>
      </c>
      <c r="B5299" s="151" t="s">
        <v>554</v>
      </c>
      <c r="C5299" s="150" t="s">
        <v>72</v>
      </c>
      <c r="D5299" s="168" t="s">
        <v>12</v>
      </c>
    </row>
    <row r="5300" spans="1:4">
      <c r="A5300" s="152">
        <v>103116</v>
      </c>
      <c r="B5300" s="151" t="s">
        <v>555</v>
      </c>
      <c r="C5300" s="150" t="s">
        <v>72</v>
      </c>
      <c r="D5300" s="168" t="s">
        <v>12</v>
      </c>
    </row>
    <row r="5301" spans="1:4">
      <c r="A5301" s="152">
        <v>103117</v>
      </c>
      <c r="B5301" s="151" t="s">
        <v>556</v>
      </c>
      <c r="C5301" s="150" t="s">
        <v>72</v>
      </c>
      <c r="D5301" s="168" t="s">
        <v>12</v>
      </c>
    </row>
    <row r="5302" spans="1:4">
      <c r="A5302" s="152">
        <v>103118</v>
      </c>
      <c r="B5302" s="151" t="s">
        <v>557</v>
      </c>
      <c r="C5302" s="150" t="s">
        <v>72</v>
      </c>
      <c r="D5302" s="168" t="s">
        <v>12</v>
      </c>
    </row>
    <row r="5303" spans="1:4">
      <c r="A5303" s="152">
        <v>103119</v>
      </c>
      <c r="B5303" s="151" t="s">
        <v>558</v>
      </c>
      <c r="C5303" s="150" t="s">
        <v>72</v>
      </c>
      <c r="D5303" s="168" t="s">
        <v>12</v>
      </c>
    </row>
    <row r="5304" spans="1:4">
      <c r="A5304" s="152">
        <v>103120</v>
      </c>
      <c r="B5304" s="151" t="s">
        <v>559</v>
      </c>
      <c r="C5304" s="150" t="s">
        <v>72</v>
      </c>
      <c r="D5304" s="168" t="s">
        <v>12</v>
      </c>
    </row>
    <row r="5305" spans="1:4">
      <c r="A5305" s="152">
        <v>103121</v>
      </c>
      <c r="B5305" s="151" t="s">
        <v>560</v>
      </c>
      <c r="C5305" s="150" t="s">
        <v>72</v>
      </c>
      <c r="D5305" s="168" t="s">
        <v>12</v>
      </c>
    </row>
    <row r="5306" spans="1:4">
      <c r="A5306" s="152">
        <v>103122</v>
      </c>
      <c r="B5306" s="151" t="s">
        <v>561</v>
      </c>
      <c r="C5306" s="150" t="s">
        <v>72</v>
      </c>
      <c r="D5306" s="168" t="s">
        <v>12</v>
      </c>
    </row>
    <row r="5307" spans="1:4">
      <c r="A5307" s="152">
        <v>103123</v>
      </c>
      <c r="B5307" s="151" t="s">
        <v>562</v>
      </c>
      <c r="C5307" s="150" t="s">
        <v>72</v>
      </c>
      <c r="D5307" s="168" t="s">
        <v>12</v>
      </c>
    </row>
    <row r="5308" spans="1:4">
      <c r="A5308" s="152">
        <v>103124</v>
      </c>
      <c r="B5308" s="151" t="s">
        <v>563</v>
      </c>
      <c r="C5308" s="150" t="s">
        <v>72</v>
      </c>
      <c r="D5308" s="168" t="s">
        <v>12</v>
      </c>
    </row>
    <row r="5309" spans="1:4">
      <c r="A5309" s="152">
        <v>103125</v>
      </c>
      <c r="B5309" s="151" t="s">
        <v>564</v>
      </c>
      <c r="C5309" s="150" t="s">
        <v>72</v>
      </c>
      <c r="D5309" s="168" t="s">
        <v>12</v>
      </c>
    </row>
    <row r="5310" spans="1:4">
      <c r="A5310" s="152">
        <v>103126</v>
      </c>
      <c r="B5310" s="151" t="s">
        <v>565</v>
      </c>
      <c r="C5310" s="150" t="s">
        <v>72</v>
      </c>
      <c r="D5310" s="168" t="s">
        <v>12</v>
      </c>
    </row>
    <row r="5311" spans="1:4">
      <c r="A5311" s="152">
        <v>103127</v>
      </c>
      <c r="B5311" s="151" t="s">
        <v>566</v>
      </c>
      <c r="C5311" s="150" t="s">
        <v>72</v>
      </c>
      <c r="D5311" s="168" t="s">
        <v>12</v>
      </c>
    </row>
    <row r="5312" spans="1:4">
      <c r="A5312" s="152">
        <v>103128</v>
      </c>
      <c r="B5312" s="151" t="s">
        <v>567</v>
      </c>
      <c r="C5312" s="150" t="s">
        <v>72</v>
      </c>
      <c r="D5312" s="168" t="s">
        <v>12</v>
      </c>
    </row>
    <row r="5313" spans="1:4">
      <c r="A5313" s="152">
        <v>103129</v>
      </c>
      <c r="B5313" s="151" t="s">
        <v>568</v>
      </c>
      <c r="C5313" s="150" t="s">
        <v>72</v>
      </c>
      <c r="D5313" s="168" t="s">
        <v>12</v>
      </c>
    </row>
    <row r="5314" spans="1:4">
      <c r="A5314" s="152">
        <v>103130</v>
      </c>
      <c r="B5314" s="151" t="s">
        <v>569</v>
      </c>
      <c r="C5314" s="150" t="s">
        <v>72</v>
      </c>
      <c r="D5314" s="168" t="s">
        <v>12</v>
      </c>
    </row>
    <row r="5315" spans="1:4">
      <c r="A5315" s="152">
        <v>103131</v>
      </c>
      <c r="B5315" s="151" t="s">
        <v>570</v>
      </c>
      <c r="C5315" s="150" t="s">
        <v>72</v>
      </c>
      <c r="D5315" s="168" t="s">
        <v>12</v>
      </c>
    </row>
    <row r="5316" spans="1:4">
      <c r="A5316" s="152">
        <v>103132</v>
      </c>
      <c r="B5316" s="151" t="s">
        <v>571</v>
      </c>
      <c r="C5316" s="150" t="s">
        <v>72</v>
      </c>
      <c r="D5316" s="168" t="s">
        <v>12</v>
      </c>
    </row>
    <row r="5317" spans="1:4">
      <c r="A5317" s="152">
        <v>103133</v>
      </c>
      <c r="B5317" s="151" t="s">
        <v>572</v>
      </c>
      <c r="C5317" s="150" t="s">
        <v>72</v>
      </c>
      <c r="D5317" s="168" t="s">
        <v>12</v>
      </c>
    </row>
    <row r="5318" spans="1:4">
      <c r="A5318" s="152">
        <v>103134</v>
      </c>
      <c r="B5318" s="151" t="s">
        <v>573</v>
      </c>
      <c r="C5318" s="150" t="s">
        <v>72</v>
      </c>
      <c r="D5318" s="168" t="s">
        <v>12</v>
      </c>
    </row>
    <row r="5319" spans="1:4">
      <c r="A5319" s="152">
        <v>103135</v>
      </c>
      <c r="B5319" s="151" t="s">
        <v>574</v>
      </c>
      <c r="C5319" s="150" t="s">
        <v>72</v>
      </c>
      <c r="D5319" s="168" t="s">
        <v>12</v>
      </c>
    </row>
    <row r="5320" spans="1:4">
      <c r="A5320" s="152">
        <v>103136</v>
      </c>
      <c r="B5320" s="151" t="s">
        <v>575</v>
      </c>
      <c r="C5320" s="150" t="s">
        <v>72</v>
      </c>
      <c r="D5320" s="168" t="s">
        <v>12</v>
      </c>
    </row>
    <row r="5321" spans="1:4">
      <c r="A5321" s="152">
        <v>103137</v>
      </c>
      <c r="B5321" s="151" t="s">
        <v>576</v>
      </c>
      <c r="C5321" s="150" t="s">
        <v>72</v>
      </c>
      <c r="D5321" s="168" t="s">
        <v>12</v>
      </c>
    </row>
    <row r="5322" spans="1:4">
      <c r="A5322" s="152">
        <v>103138</v>
      </c>
      <c r="B5322" s="151" t="s">
        <v>577</v>
      </c>
      <c r="C5322" s="150" t="s">
        <v>72</v>
      </c>
      <c r="D5322" s="168" t="s">
        <v>12</v>
      </c>
    </row>
    <row r="5323" spans="1:4">
      <c r="A5323" s="152">
        <v>103139</v>
      </c>
      <c r="B5323" s="151" t="s">
        <v>578</v>
      </c>
      <c r="C5323" s="150" t="s">
        <v>72</v>
      </c>
      <c r="D5323" s="168" t="s">
        <v>12</v>
      </c>
    </row>
    <row r="5324" spans="1:4">
      <c r="A5324" s="152">
        <v>103140</v>
      </c>
      <c r="B5324" s="151" t="s">
        <v>579</v>
      </c>
      <c r="C5324" s="150" t="s">
        <v>72</v>
      </c>
      <c r="D5324" s="168" t="s">
        <v>12</v>
      </c>
    </row>
    <row r="5325" spans="1:4">
      <c r="A5325" s="152">
        <v>103141</v>
      </c>
      <c r="B5325" s="151" t="s">
        <v>580</v>
      </c>
      <c r="C5325" s="150" t="s">
        <v>72</v>
      </c>
      <c r="D5325" s="168" t="s">
        <v>12</v>
      </c>
    </row>
    <row r="5326" spans="1:4">
      <c r="A5326" s="152">
        <v>103142</v>
      </c>
      <c r="B5326" s="151" t="s">
        <v>581</v>
      </c>
      <c r="C5326" s="150" t="s">
        <v>72</v>
      </c>
      <c r="D5326" s="168" t="s">
        <v>12</v>
      </c>
    </row>
    <row r="5327" spans="1:4">
      <c r="A5327" s="152">
        <v>103143</v>
      </c>
      <c r="B5327" s="151" t="s">
        <v>582</v>
      </c>
      <c r="C5327" s="150" t="s">
        <v>72</v>
      </c>
      <c r="D5327" s="168" t="s">
        <v>12</v>
      </c>
    </row>
    <row r="5328" spans="1:4">
      <c r="A5328" s="152">
        <v>103144</v>
      </c>
      <c r="B5328" s="151" t="s">
        <v>583</v>
      </c>
      <c r="C5328" s="150" t="s">
        <v>72</v>
      </c>
      <c r="D5328" s="168" t="s">
        <v>12</v>
      </c>
    </row>
    <row r="5329" spans="1:4">
      <c r="A5329" s="152">
        <v>103145</v>
      </c>
      <c r="B5329" s="151" t="s">
        <v>584</v>
      </c>
      <c r="C5329" s="150" t="s">
        <v>72</v>
      </c>
      <c r="D5329" s="168" t="s">
        <v>12</v>
      </c>
    </row>
    <row r="5330" spans="1:4">
      <c r="A5330" s="152">
        <v>103146</v>
      </c>
      <c r="B5330" s="151" t="s">
        <v>585</v>
      </c>
      <c r="C5330" s="150" t="s">
        <v>72</v>
      </c>
      <c r="D5330" s="168" t="s">
        <v>12</v>
      </c>
    </row>
    <row r="5331" spans="1:4">
      <c r="A5331" s="152">
        <v>103147</v>
      </c>
      <c r="B5331" s="151" t="s">
        <v>586</v>
      </c>
      <c r="C5331" s="150" t="s">
        <v>72</v>
      </c>
      <c r="D5331" s="168" t="s">
        <v>12</v>
      </c>
    </row>
    <row r="5332" spans="1:4">
      <c r="A5332" s="152">
        <v>103148</v>
      </c>
      <c r="B5332" s="151" t="s">
        <v>587</v>
      </c>
      <c r="C5332" s="150" t="s">
        <v>72</v>
      </c>
      <c r="D5332" s="168" t="s">
        <v>12</v>
      </c>
    </row>
    <row r="5333" spans="1:4">
      <c r="A5333" s="152">
        <v>103149</v>
      </c>
      <c r="B5333" s="151" t="s">
        <v>588</v>
      </c>
      <c r="C5333" s="150" t="s">
        <v>72</v>
      </c>
      <c r="D5333" s="168" t="s">
        <v>12</v>
      </c>
    </row>
    <row r="5334" spans="1:4">
      <c r="A5334" s="152">
        <v>103150</v>
      </c>
      <c r="B5334" s="151" t="s">
        <v>589</v>
      </c>
      <c r="C5334" s="150" t="s">
        <v>72</v>
      </c>
      <c r="D5334" s="168" t="s">
        <v>12</v>
      </c>
    </row>
    <row r="5335" spans="1:4">
      <c r="A5335" s="152">
        <v>103151</v>
      </c>
      <c r="B5335" s="151" t="s">
        <v>590</v>
      </c>
      <c r="C5335" s="150" t="s">
        <v>72</v>
      </c>
      <c r="D5335" s="168" t="s">
        <v>12</v>
      </c>
    </row>
    <row r="5336" spans="1:4">
      <c r="A5336" s="152">
        <v>103152</v>
      </c>
      <c r="B5336" s="151" t="s">
        <v>591</v>
      </c>
      <c r="C5336" s="150" t="s">
        <v>72</v>
      </c>
      <c r="D5336" s="168" t="s">
        <v>12</v>
      </c>
    </row>
    <row r="5337" spans="1:4">
      <c r="A5337" s="152">
        <v>103372</v>
      </c>
      <c r="B5337" s="151" t="s">
        <v>592</v>
      </c>
      <c r="C5337" s="150" t="s">
        <v>74</v>
      </c>
      <c r="D5337" s="168" t="s">
        <v>12</v>
      </c>
    </row>
    <row r="5338" spans="1:4">
      <c r="A5338" s="152">
        <v>103373</v>
      </c>
      <c r="B5338" s="151" t="s">
        <v>593</v>
      </c>
      <c r="C5338" s="150" t="s">
        <v>74</v>
      </c>
      <c r="D5338" s="168" t="s">
        <v>12</v>
      </c>
    </row>
    <row r="5339" spans="1:4">
      <c r="A5339" s="152">
        <v>103376</v>
      </c>
      <c r="B5339" s="151" t="s">
        <v>594</v>
      </c>
      <c r="C5339" s="150" t="s">
        <v>74</v>
      </c>
      <c r="D5339" s="168" t="s">
        <v>12</v>
      </c>
    </row>
    <row r="5340" spans="1:4">
      <c r="A5340" s="152">
        <v>103377</v>
      </c>
      <c r="B5340" s="151" t="s">
        <v>595</v>
      </c>
      <c r="C5340" s="150" t="s">
        <v>74</v>
      </c>
      <c r="D5340" s="168" t="s">
        <v>12</v>
      </c>
    </row>
    <row r="5341" spans="1:4">
      <c r="A5341" s="152">
        <v>103379</v>
      </c>
      <c r="B5341" s="151" t="s">
        <v>596</v>
      </c>
      <c r="C5341" s="150" t="s">
        <v>74</v>
      </c>
      <c r="D5341" s="168" t="s">
        <v>12</v>
      </c>
    </row>
    <row r="5342" spans="1:4">
      <c r="A5342" s="152">
        <v>103383</v>
      </c>
      <c r="B5342" s="151" t="s">
        <v>597</v>
      </c>
      <c r="C5342" s="150" t="s">
        <v>74</v>
      </c>
      <c r="D5342" s="168" t="s">
        <v>12</v>
      </c>
    </row>
    <row r="5343" spans="1:4">
      <c r="A5343" s="152">
        <v>103385</v>
      </c>
      <c r="B5343" s="151" t="s">
        <v>598</v>
      </c>
      <c r="C5343" s="150" t="s">
        <v>74</v>
      </c>
      <c r="D5343" s="168" t="s">
        <v>12</v>
      </c>
    </row>
    <row r="5344" spans="1:4">
      <c r="A5344" s="152">
        <v>103387</v>
      </c>
      <c r="B5344" s="151" t="s">
        <v>599</v>
      </c>
      <c r="C5344" s="150" t="s">
        <v>74</v>
      </c>
      <c r="D5344" s="168" t="s">
        <v>12</v>
      </c>
    </row>
    <row r="5345" spans="1:4">
      <c r="A5345" s="152">
        <v>103389</v>
      </c>
      <c r="B5345" s="151" t="s">
        <v>600</v>
      </c>
      <c r="C5345" s="150" t="s">
        <v>74</v>
      </c>
      <c r="D5345" s="168" t="s">
        <v>12</v>
      </c>
    </row>
    <row r="5346" spans="1:4">
      <c r="A5346" s="152">
        <v>103391</v>
      </c>
      <c r="B5346" s="151" t="s">
        <v>601</v>
      </c>
      <c r="C5346" s="150" t="s">
        <v>74</v>
      </c>
      <c r="D5346" s="168" t="s">
        <v>12</v>
      </c>
    </row>
    <row r="5347" spans="1:4">
      <c r="A5347" s="152">
        <v>103392</v>
      </c>
      <c r="B5347" s="151" t="s">
        <v>602</v>
      </c>
      <c r="C5347" s="150" t="s">
        <v>74</v>
      </c>
      <c r="D5347" s="168" t="s">
        <v>12</v>
      </c>
    </row>
    <row r="5348" spans="1:4">
      <c r="A5348" s="152">
        <v>103393</v>
      </c>
      <c r="B5348" s="151" t="s">
        <v>603</v>
      </c>
      <c r="C5348" s="150" t="s">
        <v>74</v>
      </c>
      <c r="D5348" s="168" t="s">
        <v>12</v>
      </c>
    </row>
    <row r="5349" spans="1:4">
      <c r="A5349" s="152">
        <v>103394</v>
      </c>
      <c r="B5349" s="151" t="s">
        <v>604</v>
      </c>
      <c r="C5349" s="150" t="s">
        <v>74</v>
      </c>
      <c r="D5349" s="168" t="s">
        <v>12</v>
      </c>
    </row>
    <row r="5350" spans="1:4">
      <c r="A5350" s="152">
        <v>103395</v>
      </c>
      <c r="B5350" s="151" t="s">
        <v>605</v>
      </c>
      <c r="C5350" s="150" t="s">
        <v>74</v>
      </c>
      <c r="D5350" s="168" t="s">
        <v>12</v>
      </c>
    </row>
    <row r="5351" spans="1:4">
      <c r="A5351" s="152">
        <v>103396</v>
      </c>
      <c r="B5351" s="151" t="s">
        <v>606</v>
      </c>
      <c r="C5351" s="150" t="s">
        <v>74</v>
      </c>
      <c r="D5351" s="168" t="s">
        <v>12</v>
      </c>
    </row>
    <row r="5352" spans="1:4">
      <c r="A5352" s="152">
        <v>103397</v>
      </c>
      <c r="B5352" s="151" t="s">
        <v>607</v>
      </c>
      <c r="C5352" s="150" t="s">
        <v>72</v>
      </c>
      <c r="D5352" s="168" t="s">
        <v>12</v>
      </c>
    </row>
    <row r="5353" spans="1:4">
      <c r="A5353" s="152">
        <v>103398</v>
      </c>
      <c r="B5353" s="151" t="s">
        <v>608</v>
      </c>
      <c r="C5353" s="150" t="s">
        <v>72</v>
      </c>
      <c r="D5353" s="168" t="s">
        <v>12</v>
      </c>
    </row>
    <row r="5354" spans="1:4">
      <c r="A5354" s="152">
        <v>103399</v>
      </c>
      <c r="B5354" s="151" t="s">
        <v>610</v>
      </c>
      <c r="C5354" s="150" t="s">
        <v>72</v>
      </c>
      <c r="D5354" s="168" t="s">
        <v>12</v>
      </c>
    </row>
    <row r="5355" spans="1:4">
      <c r="A5355" s="152">
        <v>103400</v>
      </c>
      <c r="B5355" s="151" t="s">
        <v>611</v>
      </c>
      <c r="C5355" s="150" t="s">
        <v>72</v>
      </c>
      <c r="D5355" s="168" t="s">
        <v>12</v>
      </c>
    </row>
    <row r="5356" spans="1:4">
      <c r="A5356" s="152">
        <v>103401</v>
      </c>
      <c r="B5356" s="151" t="s">
        <v>612</v>
      </c>
      <c r="C5356" s="150" t="s">
        <v>72</v>
      </c>
      <c r="D5356" s="168" t="s">
        <v>12</v>
      </c>
    </row>
    <row r="5357" spans="1:4">
      <c r="A5357" s="152">
        <v>103402</v>
      </c>
      <c r="B5357" s="151" t="s">
        <v>613</v>
      </c>
      <c r="C5357" s="150" t="s">
        <v>72</v>
      </c>
      <c r="D5357" s="168" t="s">
        <v>12</v>
      </c>
    </row>
    <row r="5358" spans="1:4">
      <c r="A5358" s="152">
        <v>103403</v>
      </c>
      <c r="B5358" s="151" t="s">
        <v>614</v>
      </c>
      <c r="C5358" s="150" t="s">
        <v>72</v>
      </c>
      <c r="D5358" s="168" t="s">
        <v>12</v>
      </c>
    </row>
    <row r="5359" spans="1:4">
      <c r="A5359" s="152">
        <v>103404</v>
      </c>
      <c r="B5359" s="151" t="s">
        <v>615</v>
      </c>
      <c r="C5359" s="150" t="s">
        <v>72</v>
      </c>
      <c r="D5359" s="168" t="s">
        <v>12</v>
      </c>
    </row>
    <row r="5360" spans="1:4">
      <c r="A5360" s="152">
        <v>103405</v>
      </c>
      <c r="B5360" s="151" t="s">
        <v>616</v>
      </c>
      <c r="C5360" s="150" t="s">
        <v>72</v>
      </c>
      <c r="D5360" s="168" t="s">
        <v>12</v>
      </c>
    </row>
    <row r="5361" spans="1:4">
      <c r="A5361" s="152">
        <v>103406</v>
      </c>
      <c r="B5361" s="151" t="s">
        <v>617</v>
      </c>
      <c r="C5361" s="150" t="s">
        <v>72</v>
      </c>
      <c r="D5361" s="168" t="s">
        <v>12</v>
      </c>
    </row>
    <row r="5362" spans="1:4">
      <c r="A5362" s="152">
        <v>103407</v>
      </c>
      <c r="B5362" s="151" t="s">
        <v>619</v>
      </c>
      <c r="C5362" s="150" t="s">
        <v>72</v>
      </c>
      <c r="D5362" s="168" t="s">
        <v>12</v>
      </c>
    </row>
    <row r="5363" spans="1:4">
      <c r="A5363" s="152">
        <v>103408</v>
      </c>
      <c r="B5363" s="151" t="s">
        <v>620</v>
      </c>
      <c r="C5363" s="150" t="s">
        <v>72</v>
      </c>
      <c r="D5363" s="168" t="s">
        <v>12</v>
      </c>
    </row>
    <row r="5364" spans="1:4">
      <c r="A5364" s="152">
        <v>103409</v>
      </c>
      <c r="B5364" s="151" t="s">
        <v>621</v>
      </c>
      <c r="C5364" s="150" t="s">
        <v>72</v>
      </c>
      <c r="D5364" s="168" t="s">
        <v>12</v>
      </c>
    </row>
    <row r="5365" spans="1:4">
      <c r="A5365" s="152">
        <v>103410</v>
      </c>
      <c r="B5365" s="151" t="s">
        <v>622</v>
      </c>
      <c r="C5365" s="150" t="s">
        <v>72</v>
      </c>
      <c r="D5365" s="168" t="s">
        <v>12</v>
      </c>
    </row>
    <row r="5366" spans="1:4">
      <c r="A5366" s="152">
        <v>103411</v>
      </c>
      <c r="B5366" s="151" t="s">
        <v>623</v>
      </c>
      <c r="C5366" s="150" t="s">
        <v>72</v>
      </c>
      <c r="D5366" s="168" t="s">
        <v>12</v>
      </c>
    </row>
    <row r="5367" spans="1:4">
      <c r="A5367" s="152">
        <v>103412</v>
      </c>
      <c r="B5367" s="151" t="s">
        <v>624</v>
      </c>
      <c r="C5367" s="150" t="s">
        <v>72</v>
      </c>
      <c r="D5367" s="168" t="s">
        <v>12</v>
      </c>
    </row>
    <row r="5368" spans="1:4">
      <c r="A5368" s="152">
        <v>103413</v>
      </c>
      <c r="B5368" s="151" t="s">
        <v>625</v>
      </c>
      <c r="C5368" s="150" t="s">
        <v>72</v>
      </c>
      <c r="D5368" s="168" t="s">
        <v>12</v>
      </c>
    </row>
    <row r="5369" spans="1:4">
      <c r="A5369" s="152">
        <v>103414</v>
      </c>
      <c r="B5369" s="151" t="s">
        <v>627</v>
      </c>
      <c r="C5369" s="150" t="s">
        <v>72</v>
      </c>
      <c r="D5369" s="168" t="s">
        <v>12</v>
      </c>
    </row>
    <row r="5370" spans="1:4">
      <c r="A5370" s="152">
        <v>103415</v>
      </c>
      <c r="B5370" s="151" t="s">
        <v>628</v>
      </c>
      <c r="C5370" s="150" t="s">
        <v>72</v>
      </c>
      <c r="D5370" s="168" t="s">
        <v>12</v>
      </c>
    </row>
    <row r="5371" spans="1:4">
      <c r="A5371" s="152">
        <v>103416</v>
      </c>
      <c r="B5371" s="151" t="s">
        <v>629</v>
      </c>
      <c r="C5371" s="150" t="s">
        <v>72</v>
      </c>
      <c r="D5371" s="168" t="s">
        <v>12</v>
      </c>
    </row>
    <row r="5372" spans="1:4">
      <c r="A5372" s="152">
        <v>103417</v>
      </c>
      <c r="B5372" s="151" t="s">
        <v>630</v>
      </c>
      <c r="C5372" s="150" t="s">
        <v>72</v>
      </c>
      <c r="D5372" s="168" t="s">
        <v>12</v>
      </c>
    </row>
    <row r="5373" spans="1:4">
      <c r="A5373" s="152">
        <v>103418</v>
      </c>
      <c r="B5373" s="151" t="s">
        <v>631</v>
      </c>
      <c r="C5373" s="150" t="s">
        <v>72</v>
      </c>
      <c r="D5373" s="168" t="s">
        <v>12</v>
      </c>
    </row>
    <row r="5374" spans="1:4">
      <c r="A5374" s="152">
        <v>103419</v>
      </c>
      <c r="B5374" s="151" t="s">
        <v>632</v>
      </c>
      <c r="C5374" s="150" t="s">
        <v>72</v>
      </c>
      <c r="D5374" s="168" t="s">
        <v>12</v>
      </c>
    </row>
    <row r="5375" spans="1:4">
      <c r="A5375" s="152">
        <v>103420</v>
      </c>
      <c r="B5375" s="151" t="s">
        <v>633</v>
      </c>
      <c r="C5375" s="150" t="s">
        <v>72</v>
      </c>
      <c r="D5375" s="168" t="s">
        <v>12</v>
      </c>
    </row>
    <row r="5376" spans="1:4">
      <c r="A5376" s="152">
        <v>103421</v>
      </c>
      <c r="B5376" s="151" t="s">
        <v>634</v>
      </c>
      <c r="C5376" s="150" t="s">
        <v>72</v>
      </c>
      <c r="D5376" s="168" t="s">
        <v>12</v>
      </c>
    </row>
    <row r="5377" spans="1:4">
      <c r="A5377" s="152">
        <v>103422</v>
      </c>
      <c r="B5377" s="151" t="s">
        <v>635</v>
      </c>
      <c r="C5377" s="150" t="s">
        <v>72</v>
      </c>
      <c r="D5377" s="168" t="s">
        <v>12</v>
      </c>
    </row>
    <row r="5378" spans="1:4">
      <c r="A5378" s="152">
        <v>103423</v>
      </c>
      <c r="B5378" s="151" t="s">
        <v>636</v>
      </c>
      <c r="C5378" s="150" t="s">
        <v>72</v>
      </c>
      <c r="D5378" s="168" t="s">
        <v>12</v>
      </c>
    </row>
    <row r="5379" spans="1:4">
      <c r="A5379" s="152">
        <v>103424</v>
      </c>
      <c r="B5379" s="151" t="s">
        <v>637</v>
      </c>
      <c r="C5379" s="150" t="s">
        <v>72</v>
      </c>
      <c r="D5379" s="168" t="s">
        <v>12</v>
      </c>
    </row>
    <row r="5380" spans="1:4">
      <c r="A5380" s="152">
        <v>103425</v>
      </c>
      <c r="B5380" s="151" t="s">
        <v>638</v>
      </c>
      <c r="C5380" s="150" t="s">
        <v>72</v>
      </c>
      <c r="D5380" s="168" t="s">
        <v>12</v>
      </c>
    </row>
    <row r="5381" spans="1:4">
      <c r="A5381" s="152">
        <v>103426</v>
      </c>
      <c r="B5381" s="151" t="s">
        <v>639</v>
      </c>
      <c r="C5381" s="150" t="s">
        <v>72</v>
      </c>
      <c r="D5381" s="168" t="s">
        <v>12</v>
      </c>
    </row>
    <row r="5382" spans="1:4">
      <c r="A5382" s="152">
        <v>103427</v>
      </c>
      <c r="B5382" s="151" t="s">
        <v>641</v>
      </c>
      <c r="C5382" s="150" t="s">
        <v>72</v>
      </c>
      <c r="D5382" s="168" t="s">
        <v>12</v>
      </c>
    </row>
    <row r="5383" spans="1:4">
      <c r="A5383" s="152">
        <v>103428</v>
      </c>
      <c r="B5383" s="151" t="s">
        <v>642</v>
      </c>
      <c r="C5383" s="150" t="s">
        <v>72</v>
      </c>
      <c r="D5383" s="168" t="s">
        <v>12</v>
      </c>
    </row>
    <row r="5384" spans="1:4">
      <c r="A5384" s="152">
        <v>103429</v>
      </c>
      <c r="B5384" s="151" t="s">
        <v>643</v>
      </c>
      <c r="C5384" s="150" t="s">
        <v>72</v>
      </c>
      <c r="D5384" s="168" t="s">
        <v>12</v>
      </c>
    </row>
    <row r="5385" spans="1:4">
      <c r="A5385" s="152">
        <v>103430</v>
      </c>
      <c r="B5385" s="151" t="s">
        <v>644</v>
      </c>
      <c r="C5385" s="150" t="s">
        <v>72</v>
      </c>
      <c r="D5385" s="168" t="s">
        <v>12</v>
      </c>
    </row>
    <row r="5386" spans="1:4">
      <c r="A5386" s="152">
        <v>103431</v>
      </c>
      <c r="B5386" s="151" t="s">
        <v>646</v>
      </c>
      <c r="C5386" s="150" t="s">
        <v>72</v>
      </c>
      <c r="D5386" s="168" t="s">
        <v>12</v>
      </c>
    </row>
    <row r="5387" spans="1:4">
      <c r="A5387" s="152">
        <v>103432</v>
      </c>
      <c r="B5387" s="151" t="s">
        <v>647</v>
      </c>
      <c r="C5387" s="150" t="s">
        <v>72</v>
      </c>
      <c r="D5387" s="168" t="s">
        <v>12</v>
      </c>
    </row>
    <row r="5388" spans="1:4">
      <c r="A5388" s="152">
        <v>103433</v>
      </c>
      <c r="B5388" s="151" t="s">
        <v>648</v>
      </c>
      <c r="C5388" s="150" t="s">
        <v>72</v>
      </c>
      <c r="D5388" s="168" t="s">
        <v>12</v>
      </c>
    </row>
    <row r="5389" spans="1:4">
      <c r="A5389" s="152">
        <v>103434</v>
      </c>
      <c r="B5389" s="151" t="s">
        <v>649</v>
      </c>
      <c r="C5389" s="150" t="s">
        <v>72</v>
      </c>
      <c r="D5389" s="168" t="s">
        <v>12</v>
      </c>
    </row>
    <row r="5390" spans="1:4">
      <c r="A5390" s="152">
        <v>103435</v>
      </c>
      <c r="B5390" s="151" t="s">
        <v>650</v>
      </c>
      <c r="C5390" s="150" t="s">
        <v>72</v>
      </c>
      <c r="D5390" s="168" t="s">
        <v>12</v>
      </c>
    </row>
    <row r="5391" spans="1:4">
      <c r="A5391" s="152">
        <v>103436</v>
      </c>
      <c r="B5391" s="151" t="s">
        <v>651</v>
      </c>
      <c r="C5391" s="150" t="s">
        <v>72</v>
      </c>
      <c r="D5391" s="168" t="s">
        <v>12</v>
      </c>
    </row>
    <row r="5392" spans="1:4">
      <c r="A5392" s="152">
        <v>103437</v>
      </c>
      <c r="B5392" s="151" t="s">
        <v>652</v>
      </c>
      <c r="C5392" s="150" t="s">
        <v>72</v>
      </c>
      <c r="D5392" s="168" t="s">
        <v>12</v>
      </c>
    </row>
    <row r="5393" spans="1:4">
      <c r="A5393" s="152">
        <v>103438</v>
      </c>
      <c r="B5393" s="151" t="s">
        <v>653</v>
      </c>
      <c r="C5393" s="150" t="s">
        <v>72</v>
      </c>
      <c r="D5393" s="168" t="s">
        <v>12</v>
      </c>
    </row>
    <row r="5394" spans="1:4">
      <c r="A5394" s="152">
        <v>103439</v>
      </c>
      <c r="B5394" s="151" t="s">
        <v>654</v>
      </c>
      <c r="C5394" s="150" t="s">
        <v>72</v>
      </c>
      <c r="D5394" s="168" t="s">
        <v>12</v>
      </c>
    </row>
    <row r="5395" spans="1:4">
      <c r="A5395" s="152">
        <v>103440</v>
      </c>
      <c r="B5395" s="151" t="s">
        <v>655</v>
      </c>
      <c r="C5395" s="150" t="s">
        <v>72</v>
      </c>
      <c r="D5395" s="168" t="s">
        <v>12</v>
      </c>
    </row>
    <row r="5396" spans="1:4">
      <c r="A5396" s="152">
        <v>103441</v>
      </c>
      <c r="B5396" s="151" t="s">
        <v>656</v>
      </c>
      <c r="C5396" s="150" t="s">
        <v>72</v>
      </c>
      <c r="D5396" s="168" t="s">
        <v>12</v>
      </c>
    </row>
    <row r="5397" spans="1:4">
      <c r="A5397" s="152">
        <v>103442</v>
      </c>
      <c r="B5397" s="151" t="s">
        <v>657</v>
      </c>
      <c r="C5397" s="150" t="s">
        <v>72</v>
      </c>
      <c r="D5397" s="168" t="s">
        <v>12</v>
      </c>
    </row>
    <row r="5398" spans="1:4">
      <c r="A5398" s="152">
        <v>93206</v>
      </c>
      <c r="B5398" s="151" t="s">
        <v>658</v>
      </c>
      <c r="C5398" s="150" t="s">
        <v>73</v>
      </c>
      <c r="D5398" s="168" t="s">
        <v>12</v>
      </c>
    </row>
    <row r="5399" spans="1:4">
      <c r="A5399" s="152">
        <v>93207</v>
      </c>
      <c r="B5399" s="151" t="s">
        <v>659</v>
      </c>
      <c r="C5399" s="150" t="s">
        <v>73</v>
      </c>
      <c r="D5399" s="168" t="s">
        <v>12</v>
      </c>
    </row>
    <row r="5400" spans="1:4">
      <c r="A5400" s="152">
        <v>93208</v>
      </c>
      <c r="B5400" s="151" t="s">
        <v>660</v>
      </c>
      <c r="C5400" s="150" t="s">
        <v>73</v>
      </c>
      <c r="D5400" s="168" t="s">
        <v>12</v>
      </c>
    </row>
    <row r="5401" spans="1:4">
      <c r="A5401" s="152">
        <v>93209</v>
      </c>
      <c r="B5401" s="151" t="s">
        <v>661</v>
      </c>
      <c r="C5401" s="150" t="s">
        <v>73</v>
      </c>
      <c r="D5401" s="168" t="s">
        <v>12</v>
      </c>
    </row>
    <row r="5402" spans="1:4">
      <c r="A5402" s="152">
        <v>93210</v>
      </c>
      <c r="B5402" s="151" t="s">
        <v>662</v>
      </c>
      <c r="C5402" s="150" t="s">
        <v>73</v>
      </c>
      <c r="D5402" s="168" t="s">
        <v>12</v>
      </c>
    </row>
    <row r="5403" spans="1:4">
      <c r="A5403" s="152">
        <v>93211</v>
      </c>
      <c r="B5403" s="151" t="s">
        <v>663</v>
      </c>
      <c r="C5403" s="150" t="s">
        <v>73</v>
      </c>
      <c r="D5403" s="168" t="s">
        <v>12</v>
      </c>
    </row>
    <row r="5404" spans="1:4">
      <c r="A5404" s="152">
        <v>93212</v>
      </c>
      <c r="B5404" s="151" t="s">
        <v>664</v>
      </c>
      <c r="C5404" s="150" t="s">
        <v>73</v>
      </c>
      <c r="D5404" s="168" t="s">
        <v>12</v>
      </c>
    </row>
    <row r="5405" spans="1:4">
      <c r="A5405" s="152">
        <v>93213</v>
      </c>
      <c r="B5405" s="151" t="s">
        <v>665</v>
      </c>
      <c r="C5405" s="150" t="s">
        <v>73</v>
      </c>
      <c r="D5405" s="168" t="s">
        <v>12</v>
      </c>
    </row>
    <row r="5406" spans="1:4">
      <c r="A5406" s="152">
        <v>93214</v>
      </c>
      <c r="B5406" s="151" t="s">
        <v>15797</v>
      </c>
      <c r="C5406" s="150" t="s">
        <v>72</v>
      </c>
      <c r="D5406" s="168" t="s">
        <v>12</v>
      </c>
    </row>
    <row r="5407" spans="1:4">
      <c r="A5407" s="152">
        <v>93243</v>
      </c>
      <c r="B5407" s="151" t="s">
        <v>15798</v>
      </c>
      <c r="C5407" s="150" t="s">
        <v>72</v>
      </c>
      <c r="D5407" s="168" t="s">
        <v>12</v>
      </c>
    </row>
    <row r="5408" spans="1:4">
      <c r="A5408" s="152">
        <v>93582</v>
      </c>
      <c r="B5408" s="151" t="s">
        <v>666</v>
      </c>
      <c r="C5408" s="150" t="s">
        <v>73</v>
      </c>
      <c r="D5408" s="168" t="s">
        <v>12</v>
      </c>
    </row>
    <row r="5409" spans="1:4">
      <c r="A5409" s="152">
        <v>93583</v>
      </c>
      <c r="B5409" s="151" t="s">
        <v>667</v>
      </c>
      <c r="C5409" s="150" t="s">
        <v>73</v>
      </c>
      <c r="D5409" s="168" t="s">
        <v>12</v>
      </c>
    </row>
    <row r="5410" spans="1:4">
      <c r="A5410" s="152">
        <v>93584</v>
      </c>
      <c r="B5410" s="151" t="s">
        <v>668</v>
      </c>
      <c r="C5410" s="150" t="s">
        <v>73</v>
      </c>
      <c r="D5410" s="168" t="s">
        <v>12</v>
      </c>
    </row>
    <row r="5411" spans="1:4">
      <c r="A5411" s="152">
        <v>93585</v>
      </c>
      <c r="B5411" s="151" t="s">
        <v>669</v>
      </c>
      <c r="C5411" s="150" t="s">
        <v>73</v>
      </c>
      <c r="D5411" s="168" t="s">
        <v>12</v>
      </c>
    </row>
    <row r="5412" spans="1:4">
      <c r="A5412" s="152">
        <v>98441</v>
      </c>
      <c r="B5412" s="151" t="s">
        <v>670</v>
      </c>
      <c r="C5412" s="150" t="s">
        <v>73</v>
      </c>
      <c r="D5412" s="168" t="s">
        <v>12</v>
      </c>
    </row>
    <row r="5413" spans="1:4">
      <c r="A5413" s="152">
        <v>98442</v>
      </c>
      <c r="B5413" s="151" t="s">
        <v>671</v>
      </c>
      <c r="C5413" s="150" t="s">
        <v>73</v>
      </c>
      <c r="D5413" s="168" t="s">
        <v>12</v>
      </c>
    </row>
    <row r="5414" spans="1:4">
      <c r="A5414" s="152">
        <v>98443</v>
      </c>
      <c r="B5414" s="151" t="s">
        <v>672</v>
      </c>
      <c r="C5414" s="150" t="s">
        <v>73</v>
      </c>
      <c r="D5414" s="168" t="s">
        <v>12</v>
      </c>
    </row>
    <row r="5415" spans="1:4">
      <c r="A5415" s="152">
        <v>98444</v>
      </c>
      <c r="B5415" s="151" t="s">
        <v>673</v>
      </c>
      <c r="C5415" s="150" t="s">
        <v>73</v>
      </c>
      <c r="D5415" s="168" t="s">
        <v>12</v>
      </c>
    </row>
    <row r="5416" spans="1:4">
      <c r="A5416" s="152">
        <v>98445</v>
      </c>
      <c r="B5416" s="151" t="s">
        <v>674</v>
      </c>
      <c r="C5416" s="150" t="s">
        <v>73</v>
      </c>
      <c r="D5416" s="168" t="s">
        <v>12</v>
      </c>
    </row>
    <row r="5417" spans="1:4">
      <c r="A5417" s="152">
        <v>98446</v>
      </c>
      <c r="B5417" s="151" t="s">
        <v>675</v>
      </c>
      <c r="C5417" s="150" t="s">
        <v>73</v>
      </c>
      <c r="D5417" s="168" t="s">
        <v>12</v>
      </c>
    </row>
    <row r="5418" spans="1:4">
      <c r="A5418" s="152">
        <v>98447</v>
      </c>
      <c r="B5418" s="151" t="s">
        <v>676</v>
      </c>
      <c r="C5418" s="150" t="s">
        <v>73</v>
      </c>
      <c r="D5418" s="168" t="s">
        <v>12</v>
      </c>
    </row>
    <row r="5419" spans="1:4">
      <c r="A5419" s="152">
        <v>98448</v>
      </c>
      <c r="B5419" s="151" t="s">
        <v>677</v>
      </c>
      <c r="C5419" s="150" t="s">
        <v>73</v>
      </c>
      <c r="D5419" s="168" t="s">
        <v>12</v>
      </c>
    </row>
    <row r="5420" spans="1:4">
      <c r="A5420" s="152">
        <v>98449</v>
      </c>
      <c r="B5420" s="151" t="s">
        <v>678</v>
      </c>
      <c r="C5420" s="150" t="s">
        <v>73</v>
      </c>
      <c r="D5420" s="168" t="s">
        <v>12</v>
      </c>
    </row>
    <row r="5421" spans="1:4">
      <c r="A5421" s="152">
        <v>98450</v>
      </c>
      <c r="B5421" s="151" t="s">
        <v>680</v>
      </c>
      <c r="C5421" s="150" t="s">
        <v>73</v>
      </c>
      <c r="D5421" s="168" t="s">
        <v>12</v>
      </c>
    </row>
    <row r="5422" spans="1:4">
      <c r="A5422" s="152">
        <v>98451</v>
      </c>
      <c r="B5422" s="151" t="s">
        <v>681</v>
      </c>
      <c r="C5422" s="150" t="s">
        <v>73</v>
      </c>
      <c r="D5422" s="168" t="s">
        <v>12</v>
      </c>
    </row>
    <row r="5423" spans="1:4">
      <c r="A5423" s="152">
        <v>98452</v>
      </c>
      <c r="B5423" s="151" t="s">
        <v>682</v>
      </c>
      <c r="C5423" s="150" t="s">
        <v>73</v>
      </c>
      <c r="D5423" s="168" t="s">
        <v>12</v>
      </c>
    </row>
    <row r="5424" spans="1:4">
      <c r="A5424" s="152">
        <v>98453</v>
      </c>
      <c r="B5424" s="151" t="s">
        <v>683</v>
      </c>
      <c r="C5424" s="150" t="s">
        <v>73</v>
      </c>
      <c r="D5424" s="168" t="s">
        <v>12</v>
      </c>
    </row>
    <row r="5425" spans="1:4">
      <c r="A5425" s="152">
        <v>98454</v>
      </c>
      <c r="B5425" s="151" t="s">
        <v>684</v>
      </c>
      <c r="C5425" s="150" t="s">
        <v>73</v>
      </c>
      <c r="D5425" s="168" t="s">
        <v>12</v>
      </c>
    </row>
    <row r="5426" spans="1:4">
      <c r="A5426" s="152">
        <v>98455</v>
      </c>
      <c r="B5426" s="151" t="s">
        <v>685</v>
      </c>
      <c r="C5426" s="150" t="s">
        <v>73</v>
      </c>
      <c r="D5426" s="168" t="s">
        <v>12</v>
      </c>
    </row>
    <row r="5427" spans="1:4">
      <c r="A5427" s="152">
        <v>98456</v>
      </c>
      <c r="B5427" s="151" t="s">
        <v>686</v>
      </c>
      <c r="C5427" s="150" t="s">
        <v>73</v>
      </c>
      <c r="D5427" s="168" t="s">
        <v>12</v>
      </c>
    </row>
    <row r="5428" spans="1:4">
      <c r="A5428" s="152">
        <v>98458</v>
      </c>
      <c r="B5428" s="151" t="s">
        <v>687</v>
      </c>
      <c r="C5428" s="150" t="s">
        <v>73</v>
      </c>
      <c r="D5428" s="168" t="s">
        <v>12</v>
      </c>
    </row>
    <row r="5429" spans="1:4">
      <c r="A5429" s="152">
        <v>98459</v>
      </c>
      <c r="B5429" s="151" t="s">
        <v>688</v>
      </c>
      <c r="C5429" s="150" t="s">
        <v>73</v>
      </c>
      <c r="D5429" s="168" t="s">
        <v>12</v>
      </c>
    </row>
    <row r="5430" spans="1:4">
      <c r="A5430" s="152">
        <v>98460</v>
      </c>
      <c r="B5430" s="151" t="s">
        <v>689</v>
      </c>
      <c r="C5430" s="150" t="s">
        <v>73</v>
      </c>
      <c r="D5430" s="168" t="s">
        <v>12</v>
      </c>
    </row>
    <row r="5431" spans="1:4">
      <c r="A5431" s="152">
        <v>98461</v>
      </c>
      <c r="B5431" s="151" t="s">
        <v>15799</v>
      </c>
      <c r="C5431" s="150" t="s">
        <v>72</v>
      </c>
      <c r="D5431" s="168" t="s">
        <v>12</v>
      </c>
    </row>
    <row r="5432" spans="1:4">
      <c r="A5432" s="152">
        <v>98462</v>
      </c>
      <c r="B5432" s="151" t="s">
        <v>15800</v>
      </c>
      <c r="C5432" s="150" t="s">
        <v>72</v>
      </c>
      <c r="D5432" s="168" t="s">
        <v>12</v>
      </c>
    </row>
    <row r="5433" spans="1:4">
      <c r="A5433" s="152">
        <v>5631</v>
      </c>
      <c r="B5433" s="151" t="s">
        <v>690</v>
      </c>
      <c r="C5433" s="150" t="s">
        <v>691</v>
      </c>
      <c r="D5433" s="168" t="s">
        <v>12</v>
      </c>
    </row>
    <row r="5434" spans="1:4">
      <c r="A5434" s="152">
        <v>5678</v>
      </c>
      <c r="B5434" s="151" t="s">
        <v>693</v>
      </c>
      <c r="C5434" s="150" t="s">
        <v>691</v>
      </c>
      <c r="D5434" s="168" t="s">
        <v>12</v>
      </c>
    </row>
    <row r="5435" spans="1:4">
      <c r="A5435" s="152">
        <v>5680</v>
      </c>
      <c r="B5435" s="151" t="s">
        <v>694</v>
      </c>
      <c r="C5435" s="150" t="s">
        <v>691</v>
      </c>
      <c r="D5435" s="168" t="s">
        <v>12</v>
      </c>
    </row>
    <row r="5436" spans="1:4">
      <c r="A5436" s="152">
        <v>5684</v>
      </c>
      <c r="B5436" s="151" t="s">
        <v>695</v>
      </c>
      <c r="C5436" s="150" t="s">
        <v>691</v>
      </c>
      <c r="D5436" s="168" t="s">
        <v>12</v>
      </c>
    </row>
    <row r="5437" spans="1:4">
      <c r="A5437" s="152">
        <v>5689</v>
      </c>
      <c r="B5437" s="151" t="s">
        <v>696</v>
      </c>
      <c r="C5437" s="150" t="s">
        <v>691</v>
      </c>
      <c r="D5437" s="168" t="s">
        <v>12</v>
      </c>
    </row>
    <row r="5438" spans="1:4">
      <c r="A5438" s="152">
        <v>5795</v>
      </c>
      <c r="B5438" s="151" t="s">
        <v>697</v>
      </c>
      <c r="C5438" s="150" t="s">
        <v>691</v>
      </c>
      <c r="D5438" s="168" t="s">
        <v>12</v>
      </c>
    </row>
    <row r="5439" spans="1:4">
      <c r="A5439" s="152">
        <v>5811</v>
      </c>
      <c r="B5439" s="151" t="s">
        <v>698</v>
      </c>
      <c r="C5439" s="150" t="s">
        <v>691</v>
      </c>
      <c r="D5439" s="168" t="s">
        <v>12</v>
      </c>
    </row>
    <row r="5440" spans="1:4">
      <c r="A5440" s="152">
        <v>5823</v>
      </c>
      <c r="B5440" s="151" t="s">
        <v>699</v>
      </c>
      <c r="C5440" s="150" t="s">
        <v>691</v>
      </c>
      <c r="D5440" s="168" t="s">
        <v>12</v>
      </c>
    </row>
    <row r="5441" spans="1:4">
      <c r="A5441" s="152">
        <v>5824</v>
      </c>
      <c r="B5441" s="151" t="s">
        <v>700</v>
      </c>
      <c r="C5441" s="150" t="s">
        <v>691</v>
      </c>
      <c r="D5441" s="168" t="s">
        <v>12</v>
      </c>
    </row>
    <row r="5442" spans="1:4">
      <c r="A5442" s="152">
        <v>5835</v>
      </c>
      <c r="B5442" s="151" t="s">
        <v>701</v>
      </c>
      <c r="C5442" s="150" t="s">
        <v>691</v>
      </c>
      <c r="D5442" s="168" t="s">
        <v>12</v>
      </c>
    </row>
    <row r="5443" spans="1:4">
      <c r="A5443" s="152">
        <v>5839</v>
      </c>
      <c r="B5443" s="151" t="s">
        <v>702</v>
      </c>
      <c r="C5443" s="150" t="s">
        <v>691</v>
      </c>
      <c r="D5443" s="168" t="s">
        <v>12</v>
      </c>
    </row>
    <row r="5444" spans="1:4">
      <c r="A5444" s="152">
        <v>5843</v>
      </c>
      <c r="B5444" s="151" t="s">
        <v>703</v>
      </c>
      <c r="C5444" s="150" t="s">
        <v>691</v>
      </c>
      <c r="D5444" s="168" t="s">
        <v>12</v>
      </c>
    </row>
    <row r="5445" spans="1:4">
      <c r="A5445" s="152">
        <v>5847</v>
      </c>
      <c r="B5445" s="151" t="s">
        <v>704</v>
      </c>
      <c r="C5445" s="150" t="s">
        <v>691</v>
      </c>
      <c r="D5445" s="168" t="s">
        <v>12</v>
      </c>
    </row>
    <row r="5446" spans="1:4">
      <c r="A5446" s="152">
        <v>5851</v>
      </c>
      <c r="B5446" s="151" t="s">
        <v>705</v>
      </c>
      <c r="C5446" s="150" t="s">
        <v>691</v>
      </c>
      <c r="D5446" s="168" t="s">
        <v>12</v>
      </c>
    </row>
    <row r="5447" spans="1:4">
      <c r="A5447" s="152">
        <v>5855</v>
      </c>
      <c r="B5447" s="151" t="s">
        <v>706</v>
      </c>
      <c r="C5447" s="150" t="s">
        <v>691</v>
      </c>
      <c r="D5447" s="168" t="s">
        <v>12</v>
      </c>
    </row>
    <row r="5448" spans="1:4">
      <c r="A5448" s="152">
        <v>5863</v>
      </c>
      <c r="B5448" s="151" t="s">
        <v>707</v>
      </c>
      <c r="C5448" s="150" t="s">
        <v>691</v>
      </c>
      <c r="D5448" s="168" t="s">
        <v>12</v>
      </c>
    </row>
    <row r="5449" spans="1:4">
      <c r="A5449" s="152">
        <v>5867</v>
      </c>
      <c r="B5449" s="151" t="s">
        <v>709</v>
      </c>
      <c r="C5449" s="150" t="s">
        <v>691</v>
      </c>
      <c r="D5449" s="168" t="s">
        <v>12</v>
      </c>
    </row>
    <row r="5450" spans="1:4">
      <c r="A5450" s="152">
        <v>5875</v>
      </c>
      <c r="B5450" s="151" t="s">
        <v>710</v>
      </c>
      <c r="C5450" s="150" t="s">
        <v>691</v>
      </c>
      <c r="D5450" s="168" t="s">
        <v>12</v>
      </c>
    </row>
    <row r="5451" spans="1:4">
      <c r="A5451" s="152">
        <v>5879</v>
      </c>
      <c r="B5451" s="151" t="s">
        <v>711</v>
      </c>
      <c r="C5451" s="150" t="s">
        <v>691</v>
      </c>
      <c r="D5451" s="168" t="s">
        <v>12</v>
      </c>
    </row>
    <row r="5452" spans="1:4">
      <c r="A5452" s="152">
        <v>5882</v>
      </c>
      <c r="B5452" s="151" t="s">
        <v>712</v>
      </c>
      <c r="C5452" s="150" t="s">
        <v>691</v>
      </c>
      <c r="D5452" s="168" t="s">
        <v>12</v>
      </c>
    </row>
    <row r="5453" spans="1:4">
      <c r="A5453" s="152">
        <v>5890</v>
      </c>
      <c r="B5453" s="151" t="s">
        <v>713</v>
      </c>
      <c r="C5453" s="150" t="s">
        <v>691</v>
      </c>
      <c r="D5453" s="168" t="s">
        <v>12</v>
      </c>
    </row>
    <row r="5454" spans="1:4">
      <c r="A5454" s="152">
        <v>5894</v>
      </c>
      <c r="B5454" s="151" t="s">
        <v>714</v>
      </c>
      <c r="C5454" s="150" t="s">
        <v>691</v>
      </c>
      <c r="D5454" s="168" t="s">
        <v>12</v>
      </c>
    </row>
    <row r="5455" spans="1:4">
      <c r="A5455" s="152">
        <v>5901</v>
      </c>
      <c r="B5455" s="151" t="s">
        <v>715</v>
      </c>
      <c r="C5455" s="150" t="s">
        <v>691</v>
      </c>
      <c r="D5455" s="168" t="s">
        <v>12</v>
      </c>
    </row>
    <row r="5456" spans="1:4">
      <c r="A5456" s="152">
        <v>5909</v>
      </c>
      <c r="B5456" s="151" t="s">
        <v>716</v>
      </c>
      <c r="C5456" s="150" t="s">
        <v>691</v>
      </c>
      <c r="D5456" s="168" t="s">
        <v>12</v>
      </c>
    </row>
    <row r="5457" spans="1:4">
      <c r="A5457" s="152">
        <v>5921</v>
      </c>
      <c r="B5457" s="151" t="s">
        <v>717</v>
      </c>
      <c r="C5457" s="150" t="s">
        <v>691</v>
      </c>
      <c r="D5457" s="168" t="s">
        <v>12</v>
      </c>
    </row>
    <row r="5458" spans="1:4">
      <c r="A5458" s="152">
        <v>5928</v>
      </c>
      <c r="B5458" s="151" t="s">
        <v>718</v>
      </c>
      <c r="C5458" s="150" t="s">
        <v>691</v>
      </c>
      <c r="D5458" s="168" t="s">
        <v>12</v>
      </c>
    </row>
    <row r="5459" spans="1:4">
      <c r="A5459" s="152">
        <v>5932</v>
      </c>
      <c r="B5459" s="151" t="s">
        <v>719</v>
      </c>
      <c r="C5459" s="150" t="s">
        <v>691</v>
      </c>
      <c r="D5459" s="168" t="s">
        <v>12</v>
      </c>
    </row>
    <row r="5460" spans="1:4">
      <c r="A5460" s="152">
        <v>5940</v>
      </c>
      <c r="B5460" s="151" t="s">
        <v>720</v>
      </c>
      <c r="C5460" s="150" t="s">
        <v>691</v>
      </c>
      <c r="D5460" s="168" t="s">
        <v>12</v>
      </c>
    </row>
    <row r="5461" spans="1:4">
      <c r="A5461" s="152">
        <v>5944</v>
      </c>
      <c r="B5461" s="151" t="s">
        <v>721</v>
      </c>
      <c r="C5461" s="150" t="s">
        <v>691</v>
      </c>
      <c r="D5461" s="168" t="s">
        <v>12</v>
      </c>
    </row>
    <row r="5462" spans="1:4">
      <c r="A5462" s="152">
        <v>5953</v>
      </c>
      <c r="B5462" s="151" t="s">
        <v>722</v>
      </c>
      <c r="C5462" s="150" t="s">
        <v>691</v>
      </c>
      <c r="D5462" s="168" t="s">
        <v>12</v>
      </c>
    </row>
    <row r="5463" spans="1:4">
      <c r="A5463" s="152">
        <v>6259</v>
      </c>
      <c r="B5463" s="151" t="s">
        <v>723</v>
      </c>
      <c r="C5463" s="150" t="s">
        <v>691</v>
      </c>
      <c r="D5463" s="168" t="s">
        <v>12</v>
      </c>
    </row>
    <row r="5464" spans="1:4">
      <c r="A5464" s="152">
        <v>6879</v>
      </c>
      <c r="B5464" s="151" t="s">
        <v>724</v>
      </c>
      <c r="C5464" s="150" t="s">
        <v>691</v>
      </c>
      <c r="D5464" s="168" t="s">
        <v>12</v>
      </c>
    </row>
    <row r="5465" spans="1:4">
      <c r="A5465" s="152">
        <v>7030</v>
      </c>
      <c r="B5465" s="151" t="s">
        <v>725</v>
      </c>
      <c r="C5465" s="150" t="s">
        <v>691</v>
      </c>
      <c r="D5465" s="168" t="s">
        <v>12</v>
      </c>
    </row>
    <row r="5466" spans="1:4">
      <c r="A5466" s="152">
        <v>7042</v>
      </c>
      <c r="B5466" s="151" t="s">
        <v>726</v>
      </c>
      <c r="C5466" s="150" t="s">
        <v>691</v>
      </c>
      <c r="D5466" s="168" t="s">
        <v>12</v>
      </c>
    </row>
    <row r="5467" spans="1:4">
      <c r="A5467" s="152">
        <v>7049</v>
      </c>
      <c r="B5467" s="151" t="s">
        <v>728</v>
      </c>
      <c r="C5467" s="150" t="s">
        <v>691</v>
      </c>
      <c r="D5467" s="168" t="s">
        <v>12</v>
      </c>
    </row>
    <row r="5468" spans="1:4">
      <c r="A5468" s="152">
        <v>67826</v>
      </c>
      <c r="B5468" s="151" t="s">
        <v>729</v>
      </c>
      <c r="C5468" s="150" t="s">
        <v>691</v>
      </c>
      <c r="D5468" s="168" t="s">
        <v>12</v>
      </c>
    </row>
    <row r="5469" spans="1:4">
      <c r="A5469" s="152">
        <v>73417</v>
      </c>
      <c r="B5469" s="151" t="s">
        <v>730</v>
      </c>
      <c r="C5469" s="150" t="s">
        <v>691</v>
      </c>
      <c r="D5469" s="168" t="s">
        <v>12</v>
      </c>
    </row>
    <row r="5470" spans="1:4">
      <c r="A5470" s="152">
        <v>73436</v>
      </c>
      <c r="B5470" s="151" t="s">
        <v>731</v>
      </c>
      <c r="C5470" s="150" t="s">
        <v>691</v>
      </c>
      <c r="D5470" s="168" t="s">
        <v>12</v>
      </c>
    </row>
    <row r="5471" spans="1:4">
      <c r="A5471" s="152">
        <v>73467</v>
      </c>
      <c r="B5471" s="151" t="s">
        <v>732</v>
      </c>
      <c r="C5471" s="150" t="s">
        <v>691</v>
      </c>
      <c r="D5471" s="168" t="s">
        <v>12</v>
      </c>
    </row>
    <row r="5472" spans="1:4">
      <c r="A5472" s="152">
        <v>73536</v>
      </c>
      <c r="B5472" s="151" t="s">
        <v>733</v>
      </c>
      <c r="C5472" s="150" t="s">
        <v>691</v>
      </c>
      <c r="D5472" s="168" t="s">
        <v>12</v>
      </c>
    </row>
    <row r="5473" spans="1:4">
      <c r="A5473" s="152">
        <v>83362</v>
      </c>
      <c r="B5473" s="151" t="s">
        <v>734</v>
      </c>
      <c r="C5473" s="150" t="s">
        <v>691</v>
      </c>
      <c r="D5473" s="168" t="s">
        <v>12</v>
      </c>
    </row>
    <row r="5474" spans="1:4">
      <c r="A5474" s="152">
        <v>83765</v>
      </c>
      <c r="B5474" s="151" t="s">
        <v>735</v>
      </c>
      <c r="C5474" s="150" t="s">
        <v>691</v>
      </c>
      <c r="D5474" s="168" t="s">
        <v>12</v>
      </c>
    </row>
    <row r="5475" spans="1:4">
      <c r="A5475" s="152">
        <v>87445</v>
      </c>
      <c r="B5475" s="151" t="s">
        <v>736</v>
      </c>
      <c r="C5475" s="150" t="s">
        <v>691</v>
      </c>
      <c r="D5475" s="168" t="s">
        <v>12</v>
      </c>
    </row>
    <row r="5476" spans="1:4">
      <c r="A5476" s="152">
        <v>88386</v>
      </c>
      <c r="B5476" s="151" t="s">
        <v>737</v>
      </c>
      <c r="C5476" s="150" t="s">
        <v>691</v>
      </c>
      <c r="D5476" s="168" t="s">
        <v>12</v>
      </c>
    </row>
    <row r="5477" spans="1:4">
      <c r="A5477" s="152">
        <v>88393</v>
      </c>
      <c r="B5477" s="151" t="s">
        <v>739</v>
      </c>
      <c r="C5477" s="150" t="s">
        <v>691</v>
      </c>
      <c r="D5477" s="168" t="s">
        <v>12</v>
      </c>
    </row>
    <row r="5478" spans="1:4">
      <c r="A5478" s="152">
        <v>88399</v>
      </c>
      <c r="B5478" s="151" t="s">
        <v>741</v>
      </c>
      <c r="C5478" s="150" t="s">
        <v>691</v>
      </c>
      <c r="D5478" s="168" t="s">
        <v>12</v>
      </c>
    </row>
    <row r="5479" spans="1:4">
      <c r="A5479" s="152">
        <v>88418</v>
      </c>
      <c r="B5479" s="151" t="s">
        <v>742</v>
      </c>
      <c r="C5479" s="150" t="s">
        <v>691</v>
      </c>
      <c r="D5479" s="168" t="s">
        <v>12</v>
      </c>
    </row>
    <row r="5480" spans="1:4">
      <c r="A5480" s="152">
        <v>88433</v>
      </c>
      <c r="B5480" s="151" t="s">
        <v>744</v>
      </c>
      <c r="C5480" s="150" t="s">
        <v>691</v>
      </c>
      <c r="D5480" s="168" t="s">
        <v>12</v>
      </c>
    </row>
    <row r="5481" spans="1:4">
      <c r="A5481" s="152">
        <v>88830</v>
      </c>
      <c r="B5481" s="151" t="s">
        <v>746</v>
      </c>
      <c r="C5481" s="150" t="s">
        <v>691</v>
      </c>
      <c r="D5481" s="168" t="s">
        <v>12</v>
      </c>
    </row>
    <row r="5482" spans="1:4">
      <c r="A5482" s="152">
        <v>88843</v>
      </c>
      <c r="B5482" s="151" t="s">
        <v>748</v>
      </c>
      <c r="C5482" s="150" t="s">
        <v>691</v>
      </c>
      <c r="D5482" s="168" t="s">
        <v>12</v>
      </c>
    </row>
    <row r="5483" spans="1:4">
      <c r="A5483" s="152">
        <v>88907</v>
      </c>
      <c r="B5483" s="151" t="s">
        <v>749</v>
      </c>
      <c r="C5483" s="150" t="s">
        <v>691</v>
      </c>
      <c r="D5483" s="168" t="s">
        <v>12</v>
      </c>
    </row>
    <row r="5484" spans="1:4">
      <c r="A5484" s="152">
        <v>89021</v>
      </c>
      <c r="B5484" s="151" t="s">
        <v>750</v>
      </c>
      <c r="C5484" s="150" t="s">
        <v>691</v>
      </c>
      <c r="D5484" s="168" t="s">
        <v>12</v>
      </c>
    </row>
    <row r="5485" spans="1:4">
      <c r="A5485" s="152">
        <v>89028</v>
      </c>
      <c r="B5485" s="151" t="s">
        <v>751</v>
      </c>
      <c r="C5485" s="150" t="s">
        <v>691</v>
      </c>
      <c r="D5485" s="168" t="s">
        <v>12</v>
      </c>
    </row>
    <row r="5486" spans="1:4">
      <c r="A5486" s="152">
        <v>89032</v>
      </c>
      <c r="B5486" s="151" t="s">
        <v>752</v>
      </c>
      <c r="C5486" s="150" t="s">
        <v>691</v>
      </c>
      <c r="D5486" s="168" t="s">
        <v>12</v>
      </c>
    </row>
    <row r="5487" spans="1:4">
      <c r="A5487" s="152">
        <v>89035</v>
      </c>
      <c r="B5487" s="151" t="s">
        <v>753</v>
      </c>
      <c r="C5487" s="150" t="s">
        <v>691</v>
      </c>
      <c r="D5487" s="168" t="s">
        <v>12</v>
      </c>
    </row>
    <row r="5488" spans="1:4">
      <c r="A5488" s="152">
        <v>89225</v>
      </c>
      <c r="B5488" s="151" t="s">
        <v>754</v>
      </c>
      <c r="C5488" s="150" t="s">
        <v>691</v>
      </c>
      <c r="D5488" s="168" t="s">
        <v>12</v>
      </c>
    </row>
    <row r="5489" spans="1:4">
      <c r="A5489" s="152">
        <v>89234</v>
      </c>
      <c r="B5489" s="151" t="s">
        <v>756</v>
      </c>
      <c r="C5489" s="150" t="s">
        <v>691</v>
      </c>
      <c r="D5489" s="168" t="s">
        <v>12</v>
      </c>
    </row>
    <row r="5490" spans="1:4">
      <c r="A5490" s="152">
        <v>89242</v>
      </c>
      <c r="B5490" s="151" t="s">
        <v>757</v>
      </c>
      <c r="C5490" s="150" t="s">
        <v>691</v>
      </c>
      <c r="D5490" s="168" t="s">
        <v>12</v>
      </c>
    </row>
    <row r="5491" spans="1:4">
      <c r="A5491" s="152">
        <v>89250</v>
      </c>
      <c r="B5491" s="151" t="s">
        <v>758</v>
      </c>
      <c r="C5491" s="150" t="s">
        <v>691</v>
      </c>
      <c r="D5491" s="168" t="s">
        <v>12</v>
      </c>
    </row>
    <row r="5492" spans="1:4">
      <c r="A5492" s="152">
        <v>89257</v>
      </c>
      <c r="B5492" s="151" t="s">
        <v>759</v>
      </c>
      <c r="C5492" s="150" t="s">
        <v>691</v>
      </c>
      <c r="D5492" s="168" t="s">
        <v>12</v>
      </c>
    </row>
    <row r="5493" spans="1:4">
      <c r="A5493" s="152">
        <v>89272</v>
      </c>
      <c r="B5493" s="151" t="s">
        <v>760</v>
      </c>
      <c r="C5493" s="150" t="s">
        <v>691</v>
      </c>
      <c r="D5493" s="168" t="s">
        <v>12</v>
      </c>
    </row>
    <row r="5494" spans="1:4">
      <c r="A5494" s="152">
        <v>89278</v>
      </c>
      <c r="B5494" s="151" t="s">
        <v>761</v>
      </c>
      <c r="C5494" s="150" t="s">
        <v>691</v>
      </c>
      <c r="D5494" s="168" t="s">
        <v>12</v>
      </c>
    </row>
    <row r="5495" spans="1:4">
      <c r="A5495" s="152">
        <v>89843</v>
      </c>
      <c r="B5495" s="151" t="s">
        <v>762</v>
      </c>
      <c r="C5495" s="150" t="s">
        <v>691</v>
      </c>
      <c r="D5495" s="168" t="s">
        <v>12</v>
      </c>
    </row>
    <row r="5496" spans="1:4">
      <c r="A5496" s="152">
        <v>89876</v>
      </c>
      <c r="B5496" s="151" t="s">
        <v>763</v>
      </c>
      <c r="C5496" s="150" t="s">
        <v>691</v>
      </c>
      <c r="D5496" s="168" t="s">
        <v>12</v>
      </c>
    </row>
    <row r="5497" spans="1:4">
      <c r="A5497" s="152">
        <v>89883</v>
      </c>
      <c r="B5497" s="151" t="s">
        <v>764</v>
      </c>
      <c r="C5497" s="150" t="s">
        <v>691</v>
      </c>
      <c r="D5497" s="168" t="s">
        <v>12</v>
      </c>
    </row>
    <row r="5498" spans="1:4">
      <c r="A5498" s="152">
        <v>90586</v>
      </c>
      <c r="B5498" s="151" t="s">
        <v>765</v>
      </c>
      <c r="C5498" s="150" t="s">
        <v>691</v>
      </c>
      <c r="D5498" s="168" t="s">
        <v>12</v>
      </c>
    </row>
    <row r="5499" spans="1:4">
      <c r="A5499" s="152">
        <v>90625</v>
      </c>
      <c r="B5499" s="151" t="s">
        <v>766</v>
      </c>
      <c r="C5499" s="150" t="s">
        <v>691</v>
      </c>
      <c r="D5499" s="168" t="s">
        <v>12</v>
      </c>
    </row>
    <row r="5500" spans="1:4">
      <c r="A5500" s="152">
        <v>90631</v>
      </c>
      <c r="B5500" s="151" t="s">
        <v>767</v>
      </c>
      <c r="C5500" s="150" t="s">
        <v>691</v>
      </c>
      <c r="D5500" s="168" t="s">
        <v>12</v>
      </c>
    </row>
    <row r="5501" spans="1:4">
      <c r="A5501" s="152">
        <v>90637</v>
      </c>
      <c r="B5501" s="151" t="s">
        <v>768</v>
      </c>
      <c r="C5501" s="150" t="s">
        <v>691</v>
      </c>
      <c r="D5501" s="168" t="s">
        <v>12</v>
      </c>
    </row>
    <row r="5502" spans="1:4">
      <c r="A5502" s="152">
        <v>90643</v>
      </c>
      <c r="B5502" s="151" t="s">
        <v>770</v>
      </c>
      <c r="C5502" s="150" t="s">
        <v>691</v>
      </c>
      <c r="D5502" s="168" t="s">
        <v>12</v>
      </c>
    </row>
    <row r="5503" spans="1:4">
      <c r="A5503" s="152">
        <v>90650</v>
      </c>
      <c r="B5503" s="151" t="s">
        <v>772</v>
      </c>
      <c r="C5503" s="150" t="s">
        <v>691</v>
      </c>
      <c r="D5503" s="168" t="s">
        <v>12</v>
      </c>
    </row>
    <row r="5504" spans="1:4">
      <c r="A5504" s="152">
        <v>90656</v>
      </c>
      <c r="B5504" s="151" t="s">
        <v>774</v>
      </c>
      <c r="C5504" s="150" t="s">
        <v>691</v>
      </c>
      <c r="D5504" s="168" t="s">
        <v>12</v>
      </c>
    </row>
    <row r="5505" spans="1:4">
      <c r="A5505" s="152">
        <v>90662</v>
      </c>
      <c r="B5505" s="151" t="s">
        <v>775</v>
      </c>
      <c r="C5505" s="150" t="s">
        <v>691</v>
      </c>
      <c r="D5505" s="168" t="s">
        <v>12</v>
      </c>
    </row>
    <row r="5506" spans="1:4">
      <c r="A5506" s="152">
        <v>90668</v>
      </c>
      <c r="B5506" s="151" t="s">
        <v>776</v>
      </c>
      <c r="C5506" s="150" t="s">
        <v>691</v>
      </c>
      <c r="D5506" s="168" t="s">
        <v>12</v>
      </c>
    </row>
    <row r="5507" spans="1:4">
      <c r="A5507" s="152">
        <v>90674</v>
      </c>
      <c r="B5507" s="151" t="s">
        <v>777</v>
      </c>
      <c r="C5507" s="150" t="s">
        <v>691</v>
      </c>
      <c r="D5507" s="168" t="s">
        <v>12</v>
      </c>
    </row>
    <row r="5508" spans="1:4">
      <c r="A5508" s="152">
        <v>90680</v>
      </c>
      <c r="B5508" s="151" t="s">
        <v>778</v>
      </c>
      <c r="C5508" s="150" t="s">
        <v>691</v>
      </c>
      <c r="D5508" s="168" t="s">
        <v>12</v>
      </c>
    </row>
    <row r="5509" spans="1:4">
      <c r="A5509" s="152">
        <v>90686</v>
      </c>
      <c r="B5509" s="151" t="s">
        <v>779</v>
      </c>
      <c r="C5509" s="150" t="s">
        <v>691</v>
      </c>
      <c r="D5509" s="168" t="s">
        <v>12</v>
      </c>
    </row>
    <row r="5510" spans="1:4">
      <c r="A5510" s="152">
        <v>90692</v>
      </c>
      <c r="B5510" s="151" t="s">
        <v>780</v>
      </c>
      <c r="C5510" s="150" t="s">
        <v>691</v>
      </c>
      <c r="D5510" s="168" t="s">
        <v>12</v>
      </c>
    </row>
    <row r="5511" spans="1:4">
      <c r="A5511" s="152">
        <v>90964</v>
      </c>
      <c r="B5511" s="151" t="s">
        <v>781</v>
      </c>
      <c r="C5511" s="150" t="s">
        <v>691</v>
      </c>
      <c r="D5511" s="168" t="s">
        <v>12</v>
      </c>
    </row>
    <row r="5512" spans="1:4">
      <c r="A5512" s="152">
        <v>90972</v>
      </c>
      <c r="B5512" s="151" t="s">
        <v>782</v>
      </c>
      <c r="C5512" s="150" t="s">
        <v>691</v>
      </c>
      <c r="D5512" s="168" t="s">
        <v>12</v>
      </c>
    </row>
    <row r="5513" spans="1:4">
      <c r="A5513" s="152">
        <v>90979</v>
      </c>
      <c r="B5513" s="151" t="s">
        <v>783</v>
      </c>
      <c r="C5513" s="150" t="s">
        <v>691</v>
      </c>
      <c r="D5513" s="168" t="s">
        <v>12</v>
      </c>
    </row>
    <row r="5514" spans="1:4">
      <c r="A5514" s="152">
        <v>90991</v>
      </c>
      <c r="B5514" s="151" t="s">
        <v>784</v>
      </c>
      <c r="C5514" s="150" t="s">
        <v>691</v>
      </c>
      <c r="D5514" s="168" t="s">
        <v>12</v>
      </c>
    </row>
    <row r="5515" spans="1:4">
      <c r="A5515" s="152">
        <v>90999</v>
      </c>
      <c r="B5515" s="151" t="s">
        <v>785</v>
      </c>
      <c r="C5515" s="150" t="s">
        <v>691</v>
      </c>
      <c r="D5515" s="168" t="s">
        <v>12</v>
      </c>
    </row>
    <row r="5516" spans="1:4">
      <c r="A5516" s="152">
        <v>91031</v>
      </c>
      <c r="B5516" s="151" t="s">
        <v>786</v>
      </c>
      <c r="C5516" s="150" t="s">
        <v>691</v>
      </c>
      <c r="D5516" s="168" t="s">
        <v>12</v>
      </c>
    </row>
    <row r="5517" spans="1:4">
      <c r="A5517" s="152">
        <v>91277</v>
      </c>
      <c r="B5517" s="151" t="s">
        <v>787</v>
      </c>
      <c r="C5517" s="150" t="s">
        <v>691</v>
      </c>
      <c r="D5517" s="168" t="s">
        <v>12</v>
      </c>
    </row>
    <row r="5518" spans="1:4">
      <c r="A5518" s="152">
        <v>91283</v>
      </c>
      <c r="B5518" s="151" t="s">
        <v>788</v>
      </c>
      <c r="C5518" s="150" t="s">
        <v>691</v>
      </c>
      <c r="D5518" s="168" t="s">
        <v>12</v>
      </c>
    </row>
    <row r="5519" spans="1:4">
      <c r="A5519" s="152">
        <v>91386</v>
      </c>
      <c r="B5519" s="151" t="s">
        <v>789</v>
      </c>
      <c r="C5519" s="150" t="s">
        <v>691</v>
      </c>
      <c r="D5519" s="168" t="s">
        <v>12</v>
      </c>
    </row>
    <row r="5520" spans="1:4">
      <c r="A5520" s="152">
        <v>91533</v>
      </c>
      <c r="B5520" s="151" t="s">
        <v>790</v>
      </c>
      <c r="C5520" s="150" t="s">
        <v>691</v>
      </c>
      <c r="D5520" s="168" t="s">
        <v>12</v>
      </c>
    </row>
    <row r="5521" spans="1:4">
      <c r="A5521" s="152">
        <v>91634</v>
      </c>
      <c r="B5521" s="151" t="s">
        <v>791</v>
      </c>
      <c r="C5521" s="150" t="s">
        <v>691</v>
      </c>
      <c r="D5521" s="168" t="s">
        <v>12</v>
      </c>
    </row>
    <row r="5522" spans="1:4">
      <c r="A5522" s="152">
        <v>91645</v>
      </c>
      <c r="B5522" s="151" t="s">
        <v>792</v>
      </c>
      <c r="C5522" s="150" t="s">
        <v>691</v>
      </c>
      <c r="D5522" s="168" t="s">
        <v>12</v>
      </c>
    </row>
    <row r="5523" spans="1:4">
      <c r="A5523" s="152">
        <v>91692</v>
      </c>
      <c r="B5523" s="151" t="s">
        <v>793</v>
      </c>
      <c r="C5523" s="150" t="s">
        <v>691</v>
      </c>
      <c r="D5523" s="168" t="s">
        <v>12</v>
      </c>
    </row>
    <row r="5524" spans="1:4">
      <c r="A5524" s="152">
        <v>92043</v>
      </c>
      <c r="B5524" s="151" t="s">
        <v>794</v>
      </c>
      <c r="C5524" s="150" t="s">
        <v>691</v>
      </c>
      <c r="D5524" s="168" t="s">
        <v>12</v>
      </c>
    </row>
    <row r="5525" spans="1:4">
      <c r="A5525" s="152">
        <v>92106</v>
      </c>
      <c r="B5525" s="151" t="s">
        <v>796</v>
      </c>
      <c r="C5525" s="150" t="s">
        <v>691</v>
      </c>
      <c r="D5525" s="168" t="s">
        <v>12</v>
      </c>
    </row>
    <row r="5526" spans="1:4">
      <c r="A5526" s="152">
        <v>92112</v>
      </c>
      <c r="B5526" s="151" t="s">
        <v>797</v>
      </c>
      <c r="C5526" s="150" t="s">
        <v>691</v>
      </c>
      <c r="D5526" s="168" t="s">
        <v>12</v>
      </c>
    </row>
    <row r="5527" spans="1:4">
      <c r="A5527" s="152">
        <v>92118</v>
      </c>
      <c r="B5527" s="151" t="s">
        <v>798</v>
      </c>
      <c r="C5527" s="150" t="s">
        <v>691</v>
      </c>
      <c r="D5527" s="168" t="s">
        <v>12</v>
      </c>
    </row>
    <row r="5528" spans="1:4">
      <c r="A5528" s="152">
        <v>92138</v>
      </c>
      <c r="B5528" s="151" t="s">
        <v>800</v>
      </c>
      <c r="C5528" s="150" t="s">
        <v>691</v>
      </c>
      <c r="D5528" s="168" t="s">
        <v>12</v>
      </c>
    </row>
    <row r="5529" spans="1:4">
      <c r="A5529" s="152">
        <v>92145</v>
      </c>
      <c r="B5529" s="151" t="s">
        <v>801</v>
      </c>
      <c r="C5529" s="150" t="s">
        <v>691</v>
      </c>
      <c r="D5529" s="168" t="s">
        <v>12</v>
      </c>
    </row>
    <row r="5530" spans="1:4">
      <c r="A5530" s="152">
        <v>92242</v>
      </c>
      <c r="B5530" s="151" t="s">
        <v>802</v>
      </c>
      <c r="C5530" s="150" t="s">
        <v>691</v>
      </c>
      <c r="D5530" s="168" t="s">
        <v>12</v>
      </c>
    </row>
    <row r="5531" spans="1:4">
      <c r="A5531" s="152">
        <v>92716</v>
      </c>
      <c r="B5531" s="151" t="s">
        <v>803</v>
      </c>
      <c r="C5531" s="150" t="s">
        <v>691</v>
      </c>
      <c r="D5531" s="168" t="s">
        <v>12</v>
      </c>
    </row>
    <row r="5532" spans="1:4">
      <c r="A5532" s="152">
        <v>92960</v>
      </c>
      <c r="B5532" s="151" t="s">
        <v>804</v>
      </c>
      <c r="C5532" s="150" t="s">
        <v>691</v>
      </c>
      <c r="D5532" s="168" t="s">
        <v>12</v>
      </c>
    </row>
    <row r="5533" spans="1:4">
      <c r="A5533" s="152">
        <v>92966</v>
      </c>
      <c r="B5533" s="151" t="s">
        <v>805</v>
      </c>
      <c r="C5533" s="150" t="s">
        <v>691</v>
      </c>
      <c r="D5533" s="168" t="s">
        <v>12</v>
      </c>
    </row>
    <row r="5534" spans="1:4">
      <c r="A5534" s="152">
        <v>93224</v>
      </c>
      <c r="B5534" s="151" t="s">
        <v>806</v>
      </c>
      <c r="C5534" s="150" t="s">
        <v>691</v>
      </c>
      <c r="D5534" s="168" t="s">
        <v>12</v>
      </c>
    </row>
    <row r="5535" spans="1:4">
      <c r="A5535" s="152">
        <v>93233</v>
      </c>
      <c r="B5535" s="151" t="s">
        <v>807</v>
      </c>
      <c r="C5535" s="150" t="s">
        <v>691</v>
      </c>
      <c r="D5535" s="168" t="s">
        <v>12</v>
      </c>
    </row>
    <row r="5536" spans="1:4">
      <c r="A5536" s="152">
        <v>93272</v>
      </c>
      <c r="B5536" s="151" t="s">
        <v>809</v>
      </c>
      <c r="C5536" s="150" t="s">
        <v>691</v>
      </c>
      <c r="D5536" s="168" t="s">
        <v>12</v>
      </c>
    </row>
    <row r="5537" spans="1:4">
      <c r="A5537" s="152">
        <v>93281</v>
      </c>
      <c r="B5537" s="151" t="s">
        <v>810</v>
      </c>
      <c r="C5537" s="150" t="s">
        <v>691</v>
      </c>
      <c r="D5537" s="168" t="s">
        <v>12</v>
      </c>
    </row>
    <row r="5538" spans="1:4">
      <c r="A5538" s="152">
        <v>93287</v>
      </c>
      <c r="B5538" s="151" t="s">
        <v>811</v>
      </c>
      <c r="C5538" s="150" t="s">
        <v>691</v>
      </c>
      <c r="D5538" s="168" t="s">
        <v>12</v>
      </c>
    </row>
    <row r="5539" spans="1:4">
      <c r="A5539" s="152">
        <v>93402</v>
      </c>
      <c r="B5539" s="151" t="s">
        <v>812</v>
      </c>
      <c r="C5539" s="150" t="s">
        <v>691</v>
      </c>
      <c r="D5539" s="168" t="s">
        <v>12</v>
      </c>
    </row>
    <row r="5540" spans="1:4">
      <c r="A5540" s="152">
        <v>93408</v>
      </c>
      <c r="B5540" s="151" t="s">
        <v>813</v>
      </c>
      <c r="C5540" s="150" t="s">
        <v>691</v>
      </c>
      <c r="D5540" s="168" t="s">
        <v>12</v>
      </c>
    </row>
    <row r="5541" spans="1:4">
      <c r="A5541" s="152">
        <v>93415</v>
      </c>
      <c r="B5541" s="151" t="s">
        <v>814</v>
      </c>
      <c r="C5541" s="150" t="s">
        <v>691</v>
      </c>
      <c r="D5541" s="168" t="s">
        <v>12</v>
      </c>
    </row>
    <row r="5542" spans="1:4">
      <c r="A5542" s="152">
        <v>93421</v>
      </c>
      <c r="B5542" s="151" t="s">
        <v>815</v>
      </c>
      <c r="C5542" s="150" t="s">
        <v>691</v>
      </c>
      <c r="D5542" s="168" t="s">
        <v>12</v>
      </c>
    </row>
    <row r="5543" spans="1:4">
      <c r="A5543" s="152">
        <v>93427</v>
      </c>
      <c r="B5543" s="151" t="s">
        <v>816</v>
      </c>
      <c r="C5543" s="150" t="s">
        <v>691</v>
      </c>
      <c r="D5543" s="168" t="s">
        <v>12</v>
      </c>
    </row>
    <row r="5544" spans="1:4">
      <c r="A5544" s="152">
        <v>93433</v>
      </c>
      <c r="B5544" s="151" t="s">
        <v>817</v>
      </c>
      <c r="C5544" s="150" t="s">
        <v>691</v>
      </c>
      <c r="D5544" s="168" t="s">
        <v>12</v>
      </c>
    </row>
    <row r="5545" spans="1:4">
      <c r="A5545" s="152">
        <v>93439</v>
      </c>
      <c r="B5545" s="151" t="s">
        <v>818</v>
      </c>
      <c r="C5545" s="150" t="s">
        <v>691</v>
      </c>
      <c r="D5545" s="168" t="s">
        <v>12</v>
      </c>
    </row>
    <row r="5546" spans="1:4">
      <c r="A5546" s="152">
        <v>95121</v>
      </c>
      <c r="B5546" s="151" t="s">
        <v>819</v>
      </c>
      <c r="C5546" s="150" t="s">
        <v>691</v>
      </c>
      <c r="D5546" s="168" t="s">
        <v>12</v>
      </c>
    </row>
    <row r="5547" spans="1:4">
      <c r="A5547" s="152">
        <v>95127</v>
      </c>
      <c r="B5547" s="151" t="s">
        <v>820</v>
      </c>
      <c r="C5547" s="150" t="s">
        <v>691</v>
      </c>
      <c r="D5547" s="168" t="s">
        <v>12</v>
      </c>
    </row>
    <row r="5548" spans="1:4">
      <c r="A5548" s="152">
        <v>95133</v>
      </c>
      <c r="B5548" s="151" t="s">
        <v>821</v>
      </c>
      <c r="C5548" s="150" t="s">
        <v>691</v>
      </c>
      <c r="D5548" s="168" t="s">
        <v>12</v>
      </c>
    </row>
    <row r="5549" spans="1:4">
      <c r="A5549" s="152">
        <v>95139</v>
      </c>
      <c r="B5549" s="151" t="s">
        <v>822</v>
      </c>
      <c r="C5549" s="150" t="s">
        <v>691</v>
      </c>
      <c r="D5549" s="168" t="s">
        <v>12</v>
      </c>
    </row>
    <row r="5550" spans="1:4">
      <c r="A5550" s="152">
        <v>95212</v>
      </c>
      <c r="B5550" s="151" t="s">
        <v>824</v>
      </c>
      <c r="C5550" s="150" t="s">
        <v>691</v>
      </c>
      <c r="D5550" s="168" t="s">
        <v>12</v>
      </c>
    </row>
    <row r="5551" spans="1:4">
      <c r="A5551" s="152">
        <v>95258</v>
      </c>
      <c r="B5551" s="151" t="s">
        <v>825</v>
      </c>
      <c r="C5551" s="150" t="s">
        <v>691</v>
      </c>
      <c r="D5551" s="168" t="s">
        <v>12</v>
      </c>
    </row>
    <row r="5552" spans="1:4">
      <c r="A5552" s="152">
        <v>95264</v>
      </c>
      <c r="B5552" s="151" t="s">
        <v>826</v>
      </c>
      <c r="C5552" s="150" t="s">
        <v>691</v>
      </c>
      <c r="D5552" s="168" t="s">
        <v>12</v>
      </c>
    </row>
    <row r="5553" spans="1:4">
      <c r="A5553" s="152">
        <v>95270</v>
      </c>
      <c r="B5553" s="151" t="s">
        <v>828</v>
      </c>
      <c r="C5553" s="150" t="s">
        <v>691</v>
      </c>
      <c r="D5553" s="168" t="s">
        <v>12</v>
      </c>
    </row>
    <row r="5554" spans="1:4">
      <c r="A5554" s="152">
        <v>95276</v>
      </c>
      <c r="B5554" s="151" t="s">
        <v>830</v>
      </c>
      <c r="C5554" s="150" t="s">
        <v>691</v>
      </c>
      <c r="D5554" s="168" t="s">
        <v>12</v>
      </c>
    </row>
    <row r="5555" spans="1:4">
      <c r="A5555" s="152">
        <v>95282</v>
      </c>
      <c r="B5555" s="151" t="s">
        <v>832</v>
      </c>
      <c r="C5555" s="150" t="s">
        <v>691</v>
      </c>
      <c r="D5555" s="168" t="s">
        <v>12</v>
      </c>
    </row>
    <row r="5556" spans="1:4">
      <c r="A5556" s="152">
        <v>95620</v>
      </c>
      <c r="B5556" s="151" t="s">
        <v>833</v>
      </c>
      <c r="C5556" s="150" t="s">
        <v>691</v>
      </c>
      <c r="D5556" s="168" t="s">
        <v>12</v>
      </c>
    </row>
    <row r="5557" spans="1:4">
      <c r="A5557" s="152">
        <v>95631</v>
      </c>
      <c r="B5557" s="151" t="s">
        <v>834</v>
      </c>
      <c r="C5557" s="150" t="s">
        <v>691</v>
      </c>
      <c r="D5557" s="168" t="s">
        <v>12</v>
      </c>
    </row>
    <row r="5558" spans="1:4">
      <c r="A5558" s="152">
        <v>95702</v>
      </c>
      <c r="B5558" s="151" t="s">
        <v>835</v>
      </c>
      <c r="C5558" s="150" t="s">
        <v>691</v>
      </c>
      <c r="D5558" s="168" t="s">
        <v>12</v>
      </c>
    </row>
    <row r="5559" spans="1:4">
      <c r="A5559" s="152">
        <v>95708</v>
      </c>
      <c r="B5559" s="151" t="s">
        <v>836</v>
      </c>
      <c r="C5559" s="150" t="s">
        <v>691</v>
      </c>
      <c r="D5559" s="168" t="s">
        <v>12</v>
      </c>
    </row>
    <row r="5560" spans="1:4">
      <c r="A5560" s="152">
        <v>95714</v>
      </c>
      <c r="B5560" s="151" t="s">
        <v>837</v>
      </c>
      <c r="C5560" s="150" t="s">
        <v>691</v>
      </c>
      <c r="D5560" s="168" t="s">
        <v>12</v>
      </c>
    </row>
    <row r="5561" spans="1:4">
      <c r="A5561" s="152">
        <v>95720</v>
      </c>
      <c r="B5561" s="151" t="s">
        <v>838</v>
      </c>
      <c r="C5561" s="150" t="s">
        <v>691</v>
      </c>
      <c r="D5561" s="168" t="s">
        <v>12</v>
      </c>
    </row>
    <row r="5562" spans="1:4">
      <c r="A5562" s="152">
        <v>95872</v>
      </c>
      <c r="B5562" s="151" t="s">
        <v>839</v>
      </c>
      <c r="C5562" s="150" t="s">
        <v>691</v>
      </c>
      <c r="D5562" s="168" t="s">
        <v>12</v>
      </c>
    </row>
    <row r="5563" spans="1:4">
      <c r="A5563" s="152">
        <v>96013</v>
      </c>
      <c r="B5563" s="151" t="s">
        <v>840</v>
      </c>
      <c r="C5563" s="150" t="s">
        <v>691</v>
      </c>
      <c r="D5563" s="168" t="s">
        <v>12</v>
      </c>
    </row>
    <row r="5564" spans="1:4">
      <c r="A5564" s="152">
        <v>96020</v>
      </c>
      <c r="B5564" s="151" t="s">
        <v>841</v>
      </c>
      <c r="C5564" s="150" t="s">
        <v>691</v>
      </c>
      <c r="D5564" s="168" t="s">
        <v>12</v>
      </c>
    </row>
    <row r="5565" spans="1:4">
      <c r="A5565" s="152">
        <v>96028</v>
      </c>
      <c r="B5565" s="151" t="s">
        <v>842</v>
      </c>
      <c r="C5565" s="150" t="s">
        <v>691</v>
      </c>
      <c r="D5565" s="168" t="s">
        <v>12</v>
      </c>
    </row>
    <row r="5566" spans="1:4">
      <c r="A5566" s="152">
        <v>96035</v>
      </c>
      <c r="B5566" s="151" t="s">
        <v>843</v>
      </c>
      <c r="C5566" s="150" t="s">
        <v>691</v>
      </c>
      <c r="D5566" s="168" t="s">
        <v>12</v>
      </c>
    </row>
    <row r="5567" spans="1:4">
      <c r="A5567" s="152">
        <v>96157</v>
      </c>
      <c r="B5567" s="151" t="s">
        <v>844</v>
      </c>
      <c r="C5567" s="150" t="s">
        <v>691</v>
      </c>
      <c r="D5567" s="168" t="s">
        <v>12</v>
      </c>
    </row>
    <row r="5568" spans="1:4">
      <c r="A5568" s="152">
        <v>96158</v>
      </c>
      <c r="B5568" s="151" t="s">
        <v>845</v>
      </c>
      <c r="C5568" s="150" t="s">
        <v>691</v>
      </c>
      <c r="D5568" s="168" t="s">
        <v>12</v>
      </c>
    </row>
    <row r="5569" spans="1:4">
      <c r="A5569" s="152">
        <v>96245</v>
      </c>
      <c r="B5569" s="151" t="s">
        <v>846</v>
      </c>
      <c r="C5569" s="150" t="s">
        <v>691</v>
      </c>
      <c r="D5569" s="168" t="s">
        <v>12</v>
      </c>
    </row>
    <row r="5570" spans="1:4">
      <c r="A5570" s="152">
        <v>96463</v>
      </c>
      <c r="B5570" s="151" t="s">
        <v>847</v>
      </c>
      <c r="C5570" s="150" t="s">
        <v>691</v>
      </c>
      <c r="D5570" s="168" t="s">
        <v>12</v>
      </c>
    </row>
    <row r="5571" spans="1:4">
      <c r="A5571" s="152">
        <v>98764</v>
      </c>
      <c r="B5571" s="151" t="s">
        <v>848</v>
      </c>
      <c r="C5571" s="150" t="s">
        <v>691</v>
      </c>
      <c r="D5571" s="168" t="s">
        <v>12</v>
      </c>
    </row>
    <row r="5572" spans="1:4">
      <c r="A5572" s="152">
        <v>99833</v>
      </c>
      <c r="B5572" s="151" t="s">
        <v>849</v>
      </c>
      <c r="C5572" s="150" t="s">
        <v>691</v>
      </c>
      <c r="D5572" s="168" t="s">
        <v>12</v>
      </c>
    </row>
    <row r="5573" spans="1:4">
      <c r="A5573" s="152">
        <v>100641</v>
      </c>
      <c r="B5573" s="151" t="s">
        <v>851</v>
      </c>
      <c r="C5573" s="150" t="s">
        <v>691</v>
      </c>
      <c r="D5573" s="168" t="s">
        <v>12</v>
      </c>
    </row>
    <row r="5574" spans="1:4">
      <c r="A5574" s="152">
        <v>100647</v>
      </c>
      <c r="B5574" s="151" t="s">
        <v>852</v>
      </c>
      <c r="C5574" s="150" t="s">
        <v>691</v>
      </c>
      <c r="D5574" s="168" t="s">
        <v>12</v>
      </c>
    </row>
    <row r="5575" spans="1:4">
      <c r="A5575" s="152">
        <v>102275</v>
      </c>
      <c r="B5575" s="151" t="s">
        <v>853</v>
      </c>
      <c r="C5575" s="150" t="s">
        <v>691</v>
      </c>
      <c r="D5575" s="168" t="s">
        <v>12</v>
      </c>
    </row>
    <row r="5576" spans="1:4">
      <c r="A5576" s="152">
        <v>104091</v>
      </c>
      <c r="B5576" s="151" t="s">
        <v>854</v>
      </c>
      <c r="C5576" s="150" t="s">
        <v>691</v>
      </c>
      <c r="D5576" s="168" t="s">
        <v>12</v>
      </c>
    </row>
    <row r="5577" spans="1:4">
      <c r="A5577" s="152">
        <v>104097</v>
      </c>
      <c r="B5577" s="151" t="s">
        <v>856</v>
      </c>
      <c r="C5577" s="150" t="s">
        <v>691</v>
      </c>
      <c r="D5577" s="168" t="s">
        <v>12</v>
      </c>
    </row>
    <row r="5578" spans="1:4">
      <c r="A5578" s="152">
        <v>5632</v>
      </c>
      <c r="B5578" s="151" t="s">
        <v>858</v>
      </c>
      <c r="C5578" s="150" t="s">
        <v>859</v>
      </c>
      <c r="D5578" s="168" t="s">
        <v>12</v>
      </c>
    </row>
    <row r="5579" spans="1:4">
      <c r="A5579" s="152">
        <v>5679</v>
      </c>
      <c r="B5579" s="151" t="s">
        <v>860</v>
      </c>
      <c r="C5579" s="150" t="s">
        <v>859</v>
      </c>
      <c r="D5579" s="168" t="s">
        <v>12</v>
      </c>
    </row>
    <row r="5580" spans="1:4">
      <c r="A5580" s="152">
        <v>5681</v>
      </c>
      <c r="B5580" s="151" t="s">
        <v>861</v>
      </c>
      <c r="C5580" s="150" t="s">
        <v>859</v>
      </c>
      <c r="D5580" s="168" t="s">
        <v>12</v>
      </c>
    </row>
    <row r="5581" spans="1:4">
      <c r="A5581" s="152">
        <v>5685</v>
      </c>
      <c r="B5581" s="151" t="s">
        <v>862</v>
      </c>
      <c r="C5581" s="150" t="s">
        <v>859</v>
      </c>
      <c r="D5581" s="168" t="s">
        <v>12</v>
      </c>
    </row>
    <row r="5582" spans="1:4">
      <c r="A5582" s="152">
        <v>5690</v>
      </c>
      <c r="B5582" s="151" t="s">
        <v>863</v>
      </c>
      <c r="C5582" s="150" t="s">
        <v>859</v>
      </c>
      <c r="D5582" s="168" t="s">
        <v>12</v>
      </c>
    </row>
    <row r="5583" spans="1:4">
      <c r="A5583" s="152">
        <v>5806</v>
      </c>
      <c r="B5583" s="151" t="s">
        <v>865</v>
      </c>
      <c r="C5583" s="150" t="s">
        <v>859</v>
      </c>
      <c r="D5583" s="168" t="s">
        <v>12</v>
      </c>
    </row>
    <row r="5584" spans="1:4">
      <c r="A5584" s="152">
        <v>5826</v>
      </c>
      <c r="B5584" s="151" t="s">
        <v>867</v>
      </c>
      <c r="C5584" s="150" t="s">
        <v>859</v>
      </c>
      <c r="D5584" s="168" t="s">
        <v>12</v>
      </c>
    </row>
    <row r="5585" spans="1:4">
      <c r="A5585" s="152">
        <v>5829</v>
      </c>
      <c r="B5585" s="151" t="s">
        <v>868</v>
      </c>
      <c r="C5585" s="150" t="s">
        <v>859</v>
      </c>
      <c r="D5585" s="168" t="s">
        <v>12</v>
      </c>
    </row>
    <row r="5586" spans="1:4">
      <c r="A5586" s="152">
        <v>5837</v>
      </c>
      <c r="B5586" s="151" t="s">
        <v>869</v>
      </c>
      <c r="C5586" s="150" t="s">
        <v>859</v>
      </c>
      <c r="D5586" s="168" t="s">
        <v>12</v>
      </c>
    </row>
    <row r="5587" spans="1:4">
      <c r="A5587" s="152">
        <v>5841</v>
      </c>
      <c r="B5587" s="151" t="s">
        <v>870</v>
      </c>
      <c r="C5587" s="150" t="s">
        <v>859</v>
      </c>
      <c r="D5587" s="168" t="s">
        <v>12</v>
      </c>
    </row>
    <row r="5588" spans="1:4">
      <c r="A5588" s="152">
        <v>5845</v>
      </c>
      <c r="B5588" s="151" t="s">
        <v>871</v>
      </c>
      <c r="C5588" s="150" t="s">
        <v>859</v>
      </c>
      <c r="D5588" s="168" t="s">
        <v>12</v>
      </c>
    </row>
    <row r="5589" spans="1:4">
      <c r="A5589" s="152">
        <v>5849</v>
      </c>
      <c r="B5589" s="151" t="s">
        <v>872</v>
      </c>
      <c r="C5589" s="150" t="s">
        <v>859</v>
      </c>
      <c r="D5589" s="168" t="s">
        <v>12</v>
      </c>
    </row>
    <row r="5590" spans="1:4">
      <c r="A5590" s="152">
        <v>5853</v>
      </c>
      <c r="B5590" s="151" t="s">
        <v>873</v>
      </c>
      <c r="C5590" s="150" t="s">
        <v>859</v>
      </c>
      <c r="D5590" s="168" t="s">
        <v>12</v>
      </c>
    </row>
    <row r="5591" spans="1:4">
      <c r="A5591" s="152">
        <v>5857</v>
      </c>
      <c r="B5591" s="151" t="s">
        <v>874</v>
      </c>
      <c r="C5591" s="150" t="s">
        <v>859</v>
      </c>
      <c r="D5591" s="168" t="s">
        <v>12</v>
      </c>
    </row>
    <row r="5592" spans="1:4">
      <c r="A5592" s="152">
        <v>5865</v>
      </c>
      <c r="B5592" s="151" t="s">
        <v>875</v>
      </c>
      <c r="C5592" s="150" t="s">
        <v>859</v>
      </c>
      <c r="D5592" s="168" t="s">
        <v>12</v>
      </c>
    </row>
    <row r="5593" spans="1:4">
      <c r="A5593" s="152">
        <v>5869</v>
      </c>
      <c r="B5593" s="151" t="s">
        <v>877</v>
      </c>
      <c r="C5593" s="150" t="s">
        <v>859</v>
      </c>
      <c r="D5593" s="168" t="s">
        <v>12</v>
      </c>
    </row>
    <row r="5594" spans="1:4">
      <c r="A5594" s="152">
        <v>5877</v>
      </c>
      <c r="B5594" s="151" t="s">
        <v>878</v>
      </c>
      <c r="C5594" s="150" t="s">
        <v>859</v>
      </c>
      <c r="D5594" s="168" t="s">
        <v>12</v>
      </c>
    </row>
    <row r="5595" spans="1:4">
      <c r="A5595" s="152">
        <v>5881</v>
      </c>
      <c r="B5595" s="151" t="s">
        <v>879</v>
      </c>
      <c r="C5595" s="150" t="s">
        <v>859</v>
      </c>
      <c r="D5595" s="168" t="s">
        <v>12</v>
      </c>
    </row>
    <row r="5596" spans="1:4">
      <c r="A5596" s="152">
        <v>5884</v>
      </c>
      <c r="B5596" s="151" t="s">
        <v>880</v>
      </c>
      <c r="C5596" s="150" t="s">
        <v>859</v>
      </c>
      <c r="D5596" s="168" t="s">
        <v>12</v>
      </c>
    </row>
    <row r="5597" spans="1:4">
      <c r="A5597" s="152">
        <v>5892</v>
      </c>
      <c r="B5597" s="151" t="s">
        <v>881</v>
      </c>
      <c r="C5597" s="150" t="s">
        <v>859</v>
      </c>
      <c r="D5597" s="168" t="s">
        <v>12</v>
      </c>
    </row>
    <row r="5598" spans="1:4">
      <c r="A5598" s="152">
        <v>5896</v>
      </c>
      <c r="B5598" s="151" t="s">
        <v>882</v>
      </c>
      <c r="C5598" s="150" t="s">
        <v>859</v>
      </c>
      <c r="D5598" s="168" t="s">
        <v>12</v>
      </c>
    </row>
    <row r="5599" spans="1:4">
      <c r="A5599" s="152">
        <v>5903</v>
      </c>
      <c r="B5599" s="151" t="s">
        <v>883</v>
      </c>
      <c r="C5599" s="150" t="s">
        <v>859</v>
      </c>
      <c r="D5599" s="168" t="s">
        <v>12</v>
      </c>
    </row>
    <row r="5600" spans="1:4">
      <c r="A5600" s="152">
        <v>5911</v>
      </c>
      <c r="B5600" s="151" t="s">
        <v>884</v>
      </c>
      <c r="C5600" s="150" t="s">
        <v>859</v>
      </c>
      <c r="D5600" s="168" t="s">
        <v>12</v>
      </c>
    </row>
    <row r="5601" spans="1:4">
      <c r="A5601" s="152">
        <v>5923</v>
      </c>
      <c r="B5601" s="151" t="s">
        <v>885</v>
      </c>
      <c r="C5601" s="150" t="s">
        <v>859</v>
      </c>
      <c r="D5601" s="168" t="s">
        <v>12</v>
      </c>
    </row>
    <row r="5602" spans="1:4">
      <c r="A5602" s="152">
        <v>5930</v>
      </c>
      <c r="B5602" s="151" t="s">
        <v>886</v>
      </c>
      <c r="C5602" s="150" t="s">
        <v>859</v>
      </c>
      <c r="D5602" s="168" t="s">
        <v>12</v>
      </c>
    </row>
    <row r="5603" spans="1:4">
      <c r="A5603" s="152">
        <v>5934</v>
      </c>
      <c r="B5603" s="151" t="s">
        <v>887</v>
      </c>
      <c r="C5603" s="150" t="s">
        <v>859</v>
      </c>
      <c r="D5603" s="168" t="s">
        <v>12</v>
      </c>
    </row>
    <row r="5604" spans="1:4">
      <c r="A5604" s="152">
        <v>5942</v>
      </c>
      <c r="B5604" s="151" t="s">
        <v>888</v>
      </c>
      <c r="C5604" s="150" t="s">
        <v>859</v>
      </c>
      <c r="D5604" s="168" t="s">
        <v>12</v>
      </c>
    </row>
    <row r="5605" spans="1:4">
      <c r="A5605" s="152">
        <v>5946</v>
      </c>
      <c r="B5605" s="151" t="s">
        <v>889</v>
      </c>
      <c r="C5605" s="150" t="s">
        <v>859</v>
      </c>
      <c r="D5605" s="168" t="s">
        <v>12</v>
      </c>
    </row>
    <row r="5606" spans="1:4">
      <c r="A5606" s="152">
        <v>5952</v>
      </c>
      <c r="B5606" s="151" t="s">
        <v>890</v>
      </c>
      <c r="C5606" s="150" t="s">
        <v>859</v>
      </c>
      <c r="D5606" s="168" t="s">
        <v>12</v>
      </c>
    </row>
    <row r="5607" spans="1:4">
      <c r="A5607" s="152">
        <v>5954</v>
      </c>
      <c r="B5607" s="151" t="s">
        <v>891</v>
      </c>
      <c r="C5607" s="150" t="s">
        <v>859</v>
      </c>
      <c r="D5607" s="168" t="s">
        <v>12</v>
      </c>
    </row>
    <row r="5608" spans="1:4">
      <c r="A5608" s="152">
        <v>5961</v>
      </c>
      <c r="B5608" s="151" t="s">
        <v>892</v>
      </c>
      <c r="C5608" s="150" t="s">
        <v>859</v>
      </c>
      <c r="D5608" s="168" t="s">
        <v>12</v>
      </c>
    </row>
    <row r="5609" spans="1:4">
      <c r="A5609" s="152">
        <v>6260</v>
      </c>
      <c r="B5609" s="151" t="s">
        <v>893</v>
      </c>
      <c r="C5609" s="150" t="s">
        <v>859</v>
      </c>
      <c r="D5609" s="168" t="s">
        <v>12</v>
      </c>
    </row>
    <row r="5610" spans="1:4">
      <c r="A5610" s="152">
        <v>6880</v>
      </c>
      <c r="B5610" s="151" t="s">
        <v>894</v>
      </c>
      <c r="C5610" s="150" t="s">
        <v>859</v>
      </c>
      <c r="D5610" s="168" t="s">
        <v>12</v>
      </c>
    </row>
    <row r="5611" spans="1:4">
      <c r="A5611" s="152">
        <v>7031</v>
      </c>
      <c r="B5611" s="151" t="s">
        <v>895</v>
      </c>
      <c r="C5611" s="150" t="s">
        <v>859</v>
      </c>
      <c r="D5611" s="168" t="s">
        <v>12</v>
      </c>
    </row>
    <row r="5612" spans="1:4">
      <c r="A5612" s="152">
        <v>7043</v>
      </c>
      <c r="B5612" s="151" t="s">
        <v>896</v>
      </c>
      <c r="C5612" s="150" t="s">
        <v>859</v>
      </c>
      <c r="D5612" s="168" t="s">
        <v>12</v>
      </c>
    </row>
    <row r="5613" spans="1:4">
      <c r="A5613" s="152">
        <v>7050</v>
      </c>
      <c r="B5613" s="151" t="s">
        <v>898</v>
      </c>
      <c r="C5613" s="150" t="s">
        <v>859</v>
      </c>
      <c r="D5613" s="168" t="s">
        <v>12</v>
      </c>
    </row>
    <row r="5614" spans="1:4">
      <c r="A5614" s="152">
        <v>67827</v>
      </c>
      <c r="B5614" s="151" t="s">
        <v>899</v>
      </c>
      <c r="C5614" s="150" t="s">
        <v>859</v>
      </c>
      <c r="D5614" s="168" t="s">
        <v>12</v>
      </c>
    </row>
    <row r="5615" spans="1:4">
      <c r="A5615" s="152">
        <v>73395</v>
      </c>
      <c r="B5615" s="151" t="s">
        <v>900</v>
      </c>
      <c r="C5615" s="150" t="s">
        <v>859</v>
      </c>
      <c r="D5615" s="168" t="s">
        <v>12</v>
      </c>
    </row>
    <row r="5616" spans="1:4">
      <c r="A5616" s="152">
        <v>83766</v>
      </c>
      <c r="B5616" s="151" t="s">
        <v>902</v>
      </c>
      <c r="C5616" s="150" t="s">
        <v>859</v>
      </c>
      <c r="D5616" s="168" t="s">
        <v>12</v>
      </c>
    </row>
    <row r="5617" spans="1:4">
      <c r="A5617" s="152">
        <v>84013</v>
      </c>
      <c r="B5617" s="151" t="s">
        <v>904</v>
      </c>
      <c r="C5617" s="150" t="s">
        <v>859</v>
      </c>
      <c r="D5617" s="168" t="s">
        <v>12</v>
      </c>
    </row>
    <row r="5618" spans="1:4">
      <c r="A5618" s="152">
        <v>87446</v>
      </c>
      <c r="B5618" s="151" t="s">
        <v>905</v>
      </c>
      <c r="C5618" s="150" t="s">
        <v>859</v>
      </c>
      <c r="D5618" s="168" t="s">
        <v>12</v>
      </c>
    </row>
    <row r="5619" spans="1:4">
      <c r="A5619" s="152">
        <v>88392</v>
      </c>
      <c r="B5619" s="151" t="s">
        <v>907</v>
      </c>
      <c r="C5619" s="150" t="s">
        <v>859</v>
      </c>
      <c r="D5619" s="168" t="s">
        <v>12</v>
      </c>
    </row>
    <row r="5620" spans="1:4">
      <c r="A5620" s="152">
        <v>88398</v>
      </c>
      <c r="B5620" s="151" t="s">
        <v>909</v>
      </c>
      <c r="C5620" s="150" t="s">
        <v>859</v>
      </c>
      <c r="D5620" s="168" t="s">
        <v>12</v>
      </c>
    </row>
    <row r="5621" spans="1:4">
      <c r="A5621" s="152">
        <v>88404</v>
      </c>
      <c r="B5621" s="151" t="s">
        <v>911</v>
      </c>
      <c r="C5621" s="150" t="s">
        <v>859</v>
      </c>
      <c r="D5621" s="168" t="s">
        <v>12</v>
      </c>
    </row>
    <row r="5622" spans="1:4">
      <c r="A5622" s="152">
        <v>88430</v>
      </c>
      <c r="B5622" s="151" t="s">
        <v>913</v>
      </c>
      <c r="C5622" s="150" t="s">
        <v>859</v>
      </c>
      <c r="D5622" s="168" t="s">
        <v>12</v>
      </c>
    </row>
    <row r="5623" spans="1:4">
      <c r="A5623" s="152">
        <v>88438</v>
      </c>
      <c r="B5623" s="151" t="s">
        <v>914</v>
      </c>
      <c r="C5623" s="150" t="s">
        <v>859</v>
      </c>
      <c r="D5623" s="168" t="s">
        <v>12</v>
      </c>
    </row>
    <row r="5624" spans="1:4">
      <c r="A5624" s="152">
        <v>88831</v>
      </c>
      <c r="B5624" s="151" t="s">
        <v>916</v>
      </c>
      <c r="C5624" s="150" t="s">
        <v>859</v>
      </c>
      <c r="D5624" s="168" t="s">
        <v>12</v>
      </c>
    </row>
    <row r="5625" spans="1:4">
      <c r="A5625" s="152">
        <v>88844</v>
      </c>
      <c r="B5625" s="151" t="s">
        <v>918</v>
      </c>
      <c r="C5625" s="150" t="s">
        <v>859</v>
      </c>
      <c r="D5625" s="168" t="s">
        <v>12</v>
      </c>
    </row>
    <row r="5626" spans="1:4">
      <c r="A5626" s="152">
        <v>88908</v>
      </c>
      <c r="B5626" s="151" t="s">
        <v>919</v>
      </c>
      <c r="C5626" s="150" t="s">
        <v>859</v>
      </c>
      <c r="D5626" s="168" t="s">
        <v>12</v>
      </c>
    </row>
    <row r="5627" spans="1:4">
      <c r="A5627" s="152">
        <v>89022</v>
      </c>
      <c r="B5627" s="151" t="s">
        <v>920</v>
      </c>
      <c r="C5627" s="150" t="s">
        <v>859</v>
      </c>
      <c r="D5627" s="168" t="s">
        <v>12</v>
      </c>
    </row>
    <row r="5628" spans="1:4">
      <c r="A5628" s="152">
        <v>89027</v>
      </c>
      <c r="B5628" s="151" t="s">
        <v>922</v>
      </c>
      <c r="C5628" s="150" t="s">
        <v>859</v>
      </c>
      <c r="D5628" s="168" t="s">
        <v>12</v>
      </c>
    </row>
    <row r="5629" spans="1:4">
      <c r="A5629" s="152">
        <v>89031</v>
      </c>
      <c r="B5629" s="151" t="s">
        <v>924</v>
      </c>
      <c r="C5629" s="150" t="s">
        <v>859</v>
      </c>
      <c r="D5629" s="168" t="s">
        <v>12</v>
      </c>
    </row>
    <row r="5630" spans="1:4">
      <c r="A5630" s="152">
        <v>89036</v>
      </c>
      <c r="B5630" s="151" t="s">
        <v>925</v>
      </c>
      <c r="C5630" s="150" t="s">
        <v>859</v>
      </c>
      <c r="D5630" s="168" t="s">
        <v>12</v>
      </c>
    </row>
    <row r="5631" spans="1:4">
      <c r="A5631" s="152">
        <v>89218</v>
      </c>
      <c r="B5631" s="151" t="s">
        <v>926</v>
      </c>
      <c r="C5631" s="150" t="s">
        <v>859</v>
      </c>
      <c r="D5631" s="168" t="s">
        <v>12</v>
      </c>
    </row>
    <row r="5632" spans="1:4">
      <c r="A5632" s="152">
        <v>89226</v>
      </c>
      <c r="B5632" s="151" t="s">
        <v>927</v>
      </c>
      <c r="C5632" s="150" t="s">
        <v>859</v>
      </c>
      <c r="D5632" s="168" t="s">
        <v>12</v>
      </c>
    </row>
    <row r="5633" spans="1:4">
      <c r="A5633" s="152">
        <v>89235</v>
      </c>
      <c r="B5633" s="151" t="s">
        <v>928</v>
      </c>
      <c r="C5633" s="150" t="s">
        <v>859</v>
      </c>
      <c r="D5633" s="168" t="s">
        <v>12</v>
      </c>
    </row>
    <row r="5634" spans="1:4">
      <c r="A5634" s="152">
        <v>89243</v>
      </c>
      <c r="B5634" s="151" t="s">
        <v>929</v>
      </c>
      <c r="C5634" s="150" t="s">
        <v>859</v>
      </c>
      <c r="D5634" s="168" t="s">
        <v>12</v>
      </c>
    </row>
    <row r="5635" spans="1:4">
      <c r="A5635" s="152">
        <v>89251</v>
      </c>
      <c r="B5635" s="151" t="s">
        <v>930</v>
      </c>
      <c r="C5635" s="150" t="s">
        <v>859</v>
      </c>
      <c r="D5635" s="168" t="s">
        <v>12</v>
      </c>
    </row>
    <row r="5636" spans="1:4">
      <c r="A5636" s="152">
        <v>89258</v>
      </c>
      <c r="B5636" s="151" t="s">
        <v>931</v>
      </c>
      <c r="C5636" s="150" t="s">
        <v>859</v>
      </c>
      <c r="D5636" s="168" t="s">
        <v>12</v>
      </c>
    </row>
    <row r="5637" spans="1:4">
      <c r="A5637" s="152">
        <v>89273</v>
      </c>
      <c r="B5637" s="151" t="s">
        <v>932</v>
      </c>
      <c r="C5637" s="150" t="s">
        <v>859</v>
      </c>
      <c r="D5637" s="168" t="s">
        <v>12</v>
      </c>
    </row>
    <row r="5638" spans="1:4">
      <c r="A5638" s="152">
        <v>89279</v>
      </c>
      <c r="B5638" s="151" t="s">
        <v>933</v>
      </c>
      <c r="C5638" s="150" t="s">
        <v>859</v>
      </c>
      <c r="D5638" s="168" t="s">
        <v>12</v>
      </c>
    </row>
    <row r="5639" spans="1:4">
      <c r="A5639" s="152">
        <v>89877</v>
      </c>
      <c r="B5639" s="151" t="s">
        <v>934</v>
      </c>
      <c r="C5639" s="150" t="s">
        <v>859</v>
      </c>
      <c r="D5639" s="168" t="s">
        <v>12</v>
      </c>
    </row>
    <row r="5640" spans="1:4">
      <c r="A5640" s="152">
        <v>89884</v>
      </c>
      <c r="B5640" s="151" t="s">
        <v>935</v>
      </c>
      <c r="C5640" s="150" t="s">
        <v>859</v>
      </c>
      <c r="D5640" s="168" t="s">
        <v>12</v>
      </c>
    </row>
    <row r="5641" spans="1:4">
      <c r="A5641" s="152">
        <v>90587</v>
      </c>
      <c r="B5641" s="151" t="s">
        <v>936</v>
      </c>
      <c r="C5641" s="150" t="s">
        <v>859</v>
      </c>
      <c r="D5641" s="168" t="s">
        <v>12</v>
      </c>
    </row>
    <row r="5642" spans="1:4">
      <c r="A5642" s="152">
        <v>90626</v>
      </c>
      <c r="B5642" s="151" t="s">
        <v>938</v>
      </c>
      <c r="C5642" s="150" t="s">
        <v>859</v>
      </c>
      <c r="D5642" s="168" t="s">
        <v>12</v>
      </c>
    </row>
    <row r="5643" spans="1:4">
      <c r="A5643" s="152">
        <v>90632</v>
      </c>
      <c r="B5643" s="151" t="s">
        <v>940</v>
      </c>
      <c r="C5643" s="150" t="s">
        <v>859</v>
      </c>
      <c r="D5643" s="168" t="s">
        <v>12</v>
      </c>
    </row>
    <row r="5644" spans="1:4">
      <c r="A5644" s="152">
        <v>90638</v>
      </c>
      <c r="B5644" s="151" t="s">
        <v>941</v>
      </c>
      <c r="C5644" s="150" t="s">
        <v>859</v>
      </c>
      <c r="D5644" s="168" t="s">
        <v>12</v>
      </c>
    </row>
    <row r="5645" spans="1:4">
      <c r="A5645" s="152">
        <v>90644</v>
      </c>
      <c r="B5645" s="151" t="s">
        <v>943</v>
      </c>
      <c r="C5645" s="150" t="s">
        <v>859</v>
      </c>
      <c r="D5645" s="168" t="s">
        <v>12</v>
      </c>
    </row>
    <row r="5646" spans="1:4">
      <c r="A5646" s="152">
        <v>90651</v>
      </c>
      <c r="B5646" s="151" t="s">
        <v>945</v>
      </c>
      <c r="C5646" s="150" t="s">
        <v>859</v>
      </c>
      <c r="D5646" s="168" t="s">
        <v>12</v>
      </c>
    </row>
    <row r="5647" spans="1:4">
      <c r="A5647" s="152">
        <v>90657</v>
      </c>
      <c r="B5647" s="151" t="s">
        <v>947</v>
      </c>
      <c r="C5647" s="150" t="s">
        <v>859</v>
      </c>
      <c r="D5647" s="168" t="s">
        <v>12</v>
      </c>
    </row>
    <row r="5648" spans="1:4">
      <c r="A5648" s="152">
        <v>90663</v>
      </c>
      <c r="B5648" s="151" t="s">
        <v>949</v>
      </c>
      <c r="C5648" s="150" t="s">
        <v>859</v>
      </c>
      <c r="D5648" s="168" t="s">
        <v>12</v>
      </c>
    </row>
    <row r="5649" spans="1:4">
      <c r="A5649" s="152">
        <v>90669</v>
      </c>
      <c r="B5649" s="151" t="s">
        <v>951</v>
      </c>
      <c r="C5649" s="150" t="s">
        <v>859</v>
      </c>
      <c r="D5649" s="168" t="s">
        <v>12</v>
      </c>
    </row>
    <row r="5650" spans="1:4">
      <c r="A5650" s="152">
        <v>90675</v>
      </c>
      <c r="B5650" s="151" t="s">
        <v>952</v>
      </c>
      <c r="C5650" s="150" t="s">
        <v>859</v>
      </c>
      <c r="D5650" s="168" t="s">
        <v>12</v>
      </c>
    </row>
    <row r="5651" spans="1:4">
      <c r="A5651" s="152">
        <v>90681</v>
      </c>
      <c r="B5651" s="151" t="s">
        <v>953</v>
      </c>
      <c r="C5651" s="150" t="s">
        <v>859</v>
      </c>
      <c r="D5651" s="168" t="s">
        <v>12</v>
      </c>
    </row>
    <row r="5652" spans="1:4">
      <c r="A5652" s="152">
        <v>90687</v>
      </c>
      <c r="B5652" s="151" t="s">
        <v>954</v>
      </c>
      <c r="C5652" s="150" t="s">
        <v>859</v>
      </c>
      <c r="D5652" s="168" t="s">
        <v>12</v>
      </c>
    </row>
    <row r="5653" spans="1:4">
      <c r="A5653" s="152">
        <v>90693</v>
      </c>
      <c r="B5653" s="151" t="s">
        <v>955</v>
      </c>
      <c r="C5653" s="150" t="s">
        <v>859</v>
      </c>
      <c r="D5653" s="168" t="s">
        <v>12</v>
      </c>
    </row>
    <row r="5654" spans="1:4">
      <c r="A5654" s="152">
        <v>90965</v>
      </c>
      <c r="B5654" s="151" t="s">
        <v>956</v>
      </c>
      <c r="C5654" s="150" t="s">
        <v>859</v>
      </c>
      <c r="D5654" s="168" t="s">
        <v>12</v>
      </c>
    </row>
    <row r="5655" spans="1:4">
      <c r="A5655" s="152">
        <v>90973</v>
      </c>
      <c r="B5655" s="151" t="s">
        <v>957</v>
      </c>
      <c r="C5655" s="150" t="s">
        <v>859</v>
      </c>
      <c r="D5655" s="168" t="s">
        <v>12</v>
      </c>
    </row>
    <row r="5656" spans="1:4">
      <c r="A5656" s="152">
        <v>90982</v>
      </c>
      <c r="B5656" s="151" t="s">
        <v>958</v>
      </c>
      <c r="C5656" s="150" t="s">
        <v>859</v>
      </c>
      <c r="D5656" s="168" t="s">
        <v>12</v>
      </c>
    </row>
    <row r="5657" spans="1:4">
      <c r="A5657" s="152">
        <v>91001</v>
      </c>
      <c r="B5657" s="151" t="s">
        <v>960</v>
      </c>
      <c r="C5657" s="150" t="s">
        <v>859</v>
      </c>
      <c r="D5657" s="168" t="s">
        <v>12</v>
      </c>
    </row>
    <row r="5658" spans="1:4">
      <c r="A5658" s="152">
        <v>91032</v>
      </c>
      <c r="B5658" s="151" t="s">
        <v>961</v>
      </c>
      <c r="C5658" s="150" t="s">
        <v>859</v>
      </c>
      <c r="D5658" s="168" t="s">
        <v>12</v>
      </c>
    </row>
    <row r="5659" spans="1:4">
      <c r="A5659" s="152">
        <v>91278</v>
      </c>
      <c r="B5659" s="151" t="s">
        <v>962</v>
      </c>
      <c r="C5659" s="150" t="s">
        <v>859</v>
      </c>
      <c r="D5659" s="168" t="s">
        <v>12</v>
      </c>
    </row>
    <row r="5660" spans="1:4">
      <c r="A5660" s="152">
        <v>91285</v>
      </c>
      <c r="B5660" s="151" t="s">
        <v>963</v>
      </c>
      <c r="C5660" s="150" t="s">
        <v>859</v>
      </c>
      <c r="D5660" s="168" t="s">
        <v>12</v>
      </c>
    </row>
    <row r="5661" spans="1:4">
      <c r="A5661" s="152">
        <v>91387</v>
      </c>
      <c r="B5661" s="151" t="s">
        <v>965</v>
      </c>
      <c r="C5661" s="150" t="s">
        <v>859</v>
      </c>
      <c r="D5661" s="168" t="s">
        <v>12</v>
      </c>
    </row>
    <row r="5662" spans="1:4">
      <c r="A5662" s="152">
        <v>91395</v>
      </c>
      <c r="B5662" s="151" t="s">
        <v>966</v>
      </c>
      <c r="C5662" s="150" t="s">
        <v>859</v>
      </c>
      <c r="D5662" s="168" t="s">
        <v>12</v>
      </c>
    </row>
    <row r="5663" spans="1:4">
      <c r="A5663" s="152">
        <v>91486</v>
      </c>
      <c r="B5663" s="151" t="s">
        <v>968</v>
      </c>
      <c r="C5663" s="150" t="s">
        <v>859</v>
      </c>
      <c r="D5663" s="168" t="s">
        <v>12</v>
      </c>
    </row>
    <row r="5664" spans="1:4">
      <c r="A5664" s="152">
        <v>91534</v>
      </c>
      <c r="B5664" s="151" t="s">
        <v>969</v>
      </c>
      <c r="C5664" s="150" t="s">
        <v>859</v>
      </c>
      <c r="D5664" s="168" t="s">
        <v>12</v>
      </c>
    </row>
    <row r="5665" spans="1:4">
      <c r="A5665" s="152">
        <v>91635</v>
      </c>
      <c r="B5665" s="151" t="s">
        <v>970</v>
      </c>
      <c r="C5665" s="150" t="s">
        <v>859</v>
      </c>
      <c r="D5665" s="168" t="s">
        <v>12</v>
      </c>
    </row>
    <row r="5666" spans="1:4">
      <c r="A5666" s="152">
        <v>91646</v>
      </c>
      <c r="B5666" s="151" t="s">
        <v>971</v>
      </c>
      <c r="C5666" s="150" t="s">
        <v>859</v>
      </c>
      <c r="D5666" s="168" t="s">
        <v>12</v>
      </c>
    </row>
    <row r="5667" spans="1:4">
      <c r="A5667" s="152">
        <v>91693</v>
      </c>
      <c r="B5667" s="151" t="s">
        <v>972</v>
      </c>
      <c r="C5667" s="150" t="s">
        <v>859</v>
      </c>
      <c r="D5667" s="168" t="s">
        <v>12</v>
      </c>
    </row>
    <row r="5668" spans="1:4">
      <c r="A5668" s="152">
        <v>92044</v>
      </c>
      <c r="B5668" s="151" t="s">
        <v>973</v>
      </c>
      <c r="C5668" s="150" t="s">
        <v>859</v>
      </c>
      <c r="D5668" s="168" t="s">
        <v>12</v>
      </c>
    </row>
    <row r="5669" spans="1:4">
      <c r="A5669" s="152">
        <v>92107</v>
      </c>
      <c r="B5669" s="151" t="s">
        <v>975</v>
      </c>
      <c r="C5669" s="150" t="s">
        <v>859</v>
      </c>
      <c r="D5669" s="168" t="s">
        <v>12</v>
      </c>
    </row>
    <row r="5670" spans="1:4">
      <c r="A5670" s="152">
        <v>92113</v>
      </c>
      <c r="B5670" s="151" t="s">
        <v>976</v>
      </c>
      <c r="C5670" s="150" t="s">
        <v>859</v>
      </c>
      <c r="D5670" s="168" t="s">
        <v>12</v>
      </c>
    </row>
    <row r="5671" spans="1:4">
      <c r="A5671" s="152">
        <v>92119</v>
      </c>
      <c r="B5671" s="151" t="s">
        <v>978</v>
      </c>
      <c r="C5671" s="150" t="s">
        <v>859</v>
      </c>
      <c r="D5671" s="168" t="s">
        <v>12</v>
      </c>
    </row>
    <row r="5672" spans="1:4">
      <c r="A5672" s="152">
        <v>92139</v>
      </c>
      <c r="B5672" s="151" t="s">
        <v>980</v>
      </c>
      <c r="C5672" s="150" t="s">
        <v>859</v>
      </c>
      <c r="D5672" s="168" t="s">
        <v>12</v>
      </c>
    </row>
    <row r="5673" spans="1:4">
      <c r="A5673" s="152">
        <v>92146</v>
      </c>
      <c r="B5673" s="151" t="s">
        <v>981</v>
      </c>
      <c r="C5673" s="150" t="s">
        <v>859</v>
      </c>
      <c r="D5673" s="168" t="s">
        <v>12</v>
      </c>
    </row>
    <row r="5674" spans="1:4">
      <c r="A5674" s="152">
        <v>92243</v>
      </c>
      <c r="B5674" s="151" t="s">
        <v>983</v>
      </c>
      <c r="C5674" s="150" t="s">
        <v>859</v>
      </c>
      <c r="D5674" s="168" t="s">
        <v>12</v>
      </c>
    </row>
    <row r="5675" spans="1:4">
      <c r="A5675" s="152">
        <v>92717</v>
      </c>
      <c r="B5675" s="151" t="s">
        <v>984</v>
      </c>
      <c r="C5675" s="150" t="s">
        <v>859</v>
      </c>
      <c r="D5675" s="168" t="s">
        <v>12</v>
      </c>
    </row>
    <row r="5676" spans="1:4">
      <c r="A5676" s="152">
        <v>92961</v>
      </c>
      <c r="B5676" s="151" t="s">
        <v>986</v>
      </c>
      <c r="C5676" s="150" t="s">
        <v>859</v>
      </c>
      <c r="D5676" s="168" t="s">
        <v>12</v>
      </c>
    </row>
    <row r="5677" spans="1:4">
      <c r="A5677" s="152">
        <v>92967</v>
      </c>
      <c r="B5677" s="151" t="s">
        <v>987</v>
      </c>
      <c r="C5677" s="150" t="s">
        <v>859</v>
      </c>
      <c r="D5677" s="168" t="s">
        <v>12</v>
      </c>
    </row>
    <row r="5678" spans="1:4">
      <c r="A5678" s="152">
        <v>93225</v>
      </c>
      <c r="B5678" s="151" t="s">
        <v>988</v>
      </c>
      <c r="C5678" s="150" t="s">
        <v>859</v>
      </c>
      <c r="D5678" s="168" t="s">
        <v>12</v>
      </c>
    </row>
    <row r="5679" spans="1:4">
      <c r="A5679" s="152">
        <v>93234</v>
      </c>
      <c r="B5679" s="151" t="s">
        <v>989</v>
      </c>
      <c r="C5679" s="150" t="s">
        <v>859</v>
      </c>
      <c r="D5679" s="168" t="s">
        <v>12</v>
      </c>
    </row>
    <row r="5680" spans="1:4">
      <c r="A5680" s="152">
        <v>93244</v>
      </c>
      <c r="B5680" s="151" t="s">
        <v>991</v>
      </c>
      <c r="C5680" s="150" t="s">
        <v>859</v>
      </c>
      <c r="D5680" s="168" t="s">
        <v>12</v>
      </c>
    </row>
    <row r="5681" spans="1:4">
      <c r="A5681" s="152">
        <v>93274</v>
      </c>
      <c r="B5681" s="151" t="s">
        <v>992</v>
      </c>
      <c r="C5681" s="150" t="s">
        <v>859</v>
      </c>
      <c r="D5681" s="168" t="s">
        <v>12</v>
      </c>
    </row>
    <row r="5682" spans="1:4">
      <c r="A5682" s="152">
        <v>93282</v>
      </c>
      <c r="B5682" s="151" t="s">
        <v>993</v>
      </c>
      <c r="C5682" s="150" t="s">
        <v>859</v>
      </c>
      <c r="D5682" s="168" t="s">
        <v>12</v>
      </c>
    </row>
    <row r="5683" spans="1:4">
      <c r="A5683" s="152">
        <v>93288</v>
      </c>
      <c r="B5683" s="151" t="s">
        <v>995</v>
      </c>
      <c r="C5683" s="150" t="s">
        <v>859</v>
      </c>
      <c r="D5683" s="168" t="s">
        <v>12</v>
      </c>
    </row>
    <row r="5684" spans="1:4">
      <c r="A5684" s="152">
        <v>93403</v>
      </c>
      <c r="B5684" s="151" t="s">
        <v>996</v>
      </c>
      <c r="C5684" s="150" t="s">
        <v>859</v>
      </c>
      <c r="D5684" s="168" t="s">
        <v>12</v>
      </c>
    </row>
    <row r="5685" spans="1:4">
      <c r="A5685" s="152">
        <v>93409</v>
      </c>
      <c r="B5685" s="151" t="s">
        <v>997</v>
      </c>
      <c r="C5685" s="150" t="s">
        <v>859</v>
      </c>
      <c r="D5685" s="168" t="s">
        <v>12</v>
      </c>
    </row>
    <row r="5686" spans="1:4">
      <c r="A5686" s="152">
        <v>93416</v>
      </c>
      <c r="B5686" s="151" t="s">
        <v>998</v>
      </c>
      <c r="C5686" s="150" t="s">
        <v>859</v>
      </c>
      <c r="D5686" s="168" t="s">
        <v>12</v>
      </c>
    </row>
    <row r="5687" spans="1:4">
      <c r="A5687" s="152">
        <v>93422</v>
      </c>
      <c r="B5687" s="151" t="s">
        <v>999</v>
      </c>
      <c r="C5687" s="150" t="s">
        <v>859</v>
      </c>
      <c r="D5687" s="168" t="s">
        <v>12</v>
      </c>
    </row>
    <row r="5688" spans="1:4">
      <c r="A5688" s="152">
        <v>93428</v>
      </c>
      <c r="B5688" s="151" t="s">
        <v>1000</v>
      </c>
      <c r="C5688" s="150" t="s">
        <v>859</v>
      </c>
      <c r="D5688" s="168" t="s">
        <v>12</v>
      </c>
    </row>
    <row r="5689" spans="1:4">
      <c r="A5689" s="152">
        <v>93434</v>
      </c>
      <c r="B5689" s="151" t="s">
        <v>1001</v>
      </c>
      <c r="C5689" s="150" t="s">
        <v>859</v>
      </c>
      <c r="D5689" s="168" t="s">
        <v>12</v>
      </c>
    </row>
    <row r="5690" spans="1:4">
      <c r="A5690" s="152">
        <v>93440</v>
      </c>
      <c r="B5690" s="151" t="s">
        <v>1002</v>
      </c>
      <c r="C5690" s="150" t="s">
        <v>859</v>
      </c>
      <c r="D5690" s="168" t="s">
        <v>12</v>
      </c>
    </row>
    <row r="5691" spans="1:4">
      <c r="A5691" s="152">
        <v>95122</v>
      </c>
      <c r="B5691" s="151" t="s">
        <v>1003</v>
      </c>
      <c r="C5691" s="150" t="s">
        <v>859</v>
      </c>
      <c r="D5691" s="168" t="s">
        <v>12</v>
      </c>
    </row>
    <row r="5692" spans="1:4">
      <c r="A5692" s="152">
        <v>95128</v>
      </c>
      <c r="B5692" s="151" t="s">
        <v>1004</v>
      </c>
      <c r="C5692" s="150" t="s">
        <v>859</v>
      </c>
      <c r="D5692" s="168" t="s">
        <v>12</v>
      </c>
    </row>
    <row r="5693" spans="1:4">
      <c r="A5693" s="152">
        <v>95140</v>
      </c>
      <c r="B5693" s="151" t="s">
        <v>1005</v>
      </c>
      <c r="C5693" s="150" t="s">
        <v>859</v>
      </c>
      <c r="D5693" s="168" t="s">
        <v>12</v>
      </c>
    </row>
    <row r="5694" spans="1:4">
      <c r="A5694" s="152">
        <v>95213</v>
      </c>
      <c r="B5694" s="151" t="s">
        <v>1007</v>
      </c>
      <c r="C5694" s="150" t="s">
        <v>859</v>
      </c>
      <c r="D5694" s="168" t="s">
        <v>12</v>
      </c>
    </row>
    <row r="5695" spans="1:4">
      <c r="A5695" s="152">
        <v>95259</v>
      </c>
      <c r="B5695" s="151" t="s">
        <v>1008</v>
      </c>
      <c r="C5695" s="150" t="s">
        <v>859</v>
      </c>
      <c r="D5695" s="168" t="s">
        <v>12</v>
      </c>
    </row>
    <row r="5696" spans="1:4">
      <c r="A5696" s="152">
        <v>95265</v>
      </c>
      <c r="B5696" s="151" t="s">
        <v>1010</v>
      </c>
      <c r="C5696" s="150" t="s">
        <v>859</v>
      </c>
      <c r="D5696" s="168" t="s">
        <v>12</v>
      </c>
    </row>
    <row r="5697" spans="1:4">
      <c r="A5697" s="152">
        <v>95271</v>
      </c>
      <c r="B5697" s="151" t="s">
        <v>1011</v>
      </c>
      <c r="C5697" s="150" t="s">
        <v>859</v>
      </c>
      <c r="D5697" s="168" t="s">
        <v>12</v>
      </c>
    </row>
    <row r="5698" spans="1:4">
      <c r="A5698" s="152">
        <v>95277</v>
      </c>
      <c r="B5698" s="151" t="s">
        <v>1012</v>
      </c>
      <c r="C5698" s="150" t="s">
        <v>859</v>
      </c>
      <c r="D5698" s="168" t="s">
        <v>12</v>
      </c>
    </row>
    <row r="5699" spans="1:4">
      <c r="A5699" s="152">
        <v>95283</v>
      </c>
      <c r="B5699" s="151" t="s">
        <v>1013</v>
      </c>
      <c r="C5699" s="150" t="s">
        <v>859</v>
      </c>
      <c r="D5699" s="168" t="s">
        <v>12</v>
      </c>
    </row>
    <row r="5700" spans="1:4">
      <c r="A5700" s="152">
        <v>95621</v>
      </c>
      <c r="B5700" s="151" t="s">
        <v>1015</v>
      </c>
      <c r="C5700" s="150" t="s">
        <v>859</v>
      </c>
      <c r="D5700" s="168" t="s">
        <v>12</v>
      </c>
    </row>
    <row r="5701" spans="1:4">
      <c r="A5701" s="152">
        <v>95632</v>
      </c>
      <c r="B5701" s="151" t="s">
        <v>1016</v>
      </c>
      <c r="C5701" s="150" t="s">
        <v>859</v>
      </c>
      <c r="D5701" s="168" t="s">
        <v>12</v>
      </c>
    </row>
    <row r="5702" spans="1:4">
      <c r="A5702" s="152">
        <v>95703</v>
      </c>
      <c r="B5702" s="151" t="s">
        <v>1017</v>
      </c>
      <c r="C5702" s="150" t="s">
        <v>859</v>
      </c>
      <c r="D5702" s="168" t="s">
        <v>12</v>
      </c>
    </row>
    <row r="5703" spans="1:4">
      <c r="A5703" s="152">
        <v>95709</v>
      </c>
      <c r="B5703" s="151" t="s">
        <v>1018</v>
      </c>
      <c r="C5703" s="150" t="s">
        <v>859</v>
      </c>
      <c r="D5703" s="168" t="s">
        <v>12</v>
      </c>
    </row>
    <row r="5704" spans="1:4">
      <c r="A5704" s="152">
        <v>95715</v>
      </c>
      <c r="B5704" s="151" t="s">
        <v>1019</v>
      </c>
      <c r="C5704" s="150" t="s">
        <v>859</v>
      </c>
      <c r="D5704" s="168" t="s">
        <v>12</v>
      </c>
    </row>
    <row r="5705" spans="1:4">
      <c r="A5705" s="152">
        <v>95721</v>
      </c>
      <c r="B5705" s="151" t="s">
        <v>1020</v>
      </c>
      <c r="C5705" s="150" t="s">
        <v>859</v>
      </c>
      <c r="D5705" s="168" t="s">
        <v>12</v>
      </c>
    </row>
    <row r="5706" spans="1:4">
      <c r="A5706" s="152">
        <v>95873</v>
      </c>
      <c r="B5706" s="151" t="s">
        <v>1021</v>
      </c>
      <c r="C5706" s="150" t="s">
        <v>859</v>
      </c>
      <c r="D5706" s="168" t="s">
        <v>12</v>
      </c>
    </row>
    <row r="5707" spans="1:4">
      <c r="A5707" s="152">
        <v>96014</v>
      </c>
      <c r="B5707" s="151" t="s">
        <v>1023</v>
      </c>
      <c r="C5707" s="150" t="s">
        <v>859</v>
      </c>
      <c r="D5707" s="168" t="s">
        <v>12</v>
      </c>
    </row>
    <row r="5708" spans="1:4">
      <c r="A5708" s="152">
        <v>96021</v>
      </c>
      <c r="B5708" s="151" t="s">
        <v>1024</v>
      </c>
      <c r="C5708" s="150" t="s">
        <v>859</v>
      </c>
      <c r="D5708" s="168" t="s">
        <v>12</v>
      </c>
    </row>
    <row r="5709" spans="1:4">
      <c r="A5709" s="152">
        <v>96029</v>
      </c>
      <c r="B5709" s="151" t="s">
        <v>1025</v>
      </c>
      <c r="C5709" s="150" t="s">
        <v>859</v>
      </c>
      <c r="D5709" s="168" t="s">
        <v>12</v>
      </c>
    </row>
    <row r="5710" spans="1:4">
      <c r="A5710" s="152">
        <v>96036</v>
      </c>
      <c r="B5710" s="151" t="s">
        <v>1026</v>
      </c>
      <c r="C5710" s="150" t="s">
        <v>859</v>
      </c>
      <c r="D5710" s="168" t="s">
        <v>12</v>
      </c>
    </row>
    <row r="5711" spans="1:4">
      <c r="A5711" s="152">
        <v>96155</v>
      </c>
      <c r="B5711" s="151" t="s">
        <v>1027</v>
      </c>
      <c r="C5711" s="150" t="s">
        <v>859</v>
      </c>
      <c r="D5711" s="168" t="s">
        <v>12</v>
      </c>
    </row>
    <row r="5712" spans="1:4">
      <c r="A5712" s="152">
        <v>96156</v>
      </c>
      <c r="B5712" s="151" t="s">
        <v>1029</v>
      </c>
      <c r="C5712" s="150" t="s">
        <v>859</v>
      </c>
      <c r="D5712" s="168" t="s">
        <v>12</v>
      </c>
    </row>
    <row r="5713" spans="1:4">
      <c r="A5713" s="152">
        <v>96159</v>
      </c>
      <c r="B5713" s="151" t="s">
        <v>1030</v>
      </c>
      <c r="C5713" s="150" t="s">
        <v>859</v>
      </c>
      <c r="D5713" s="168" t="s">
        <v>12</v>
      </c>
    </row>
    <row r="5714" spans="1:4">
      <c r="A5714" s="152">
        <v>96246</v>
      </c>
      <c r="B5714" s="151" t="s">
        <v>1031</v>
      </c>
      <c r="C5714" s="150" t="s">
        <v>859</v>
      </c>
      <c r="D5714" s="168" t="s">
        <v>12</v>
      </c>
    </row>
    <row r="5715" spans="1:4">
      <c r="A5715" s="152">
        <v>96464</v>
      </c>
      <c r="B5715" s="151" t="s">
        <v>1032</v>
      </c>
      <c r="C5715" s="150" t="s">
        <v>859</v>
      </c>
      <c r="D5715" s="168" t="s">
        <v>12</v>
      </c>
    </row>
    <row r="5716" spans="1:4">
      <c r="A5716" s="152">
        <v>98765</v>
      </c>
      <c r="B5716" s="151" t="s">
        <v>1033</v>
      </c>
      <c r="C5716" s="150" t="s">
        <v>859</v>
      </c>
      <c r="D5716" s="168" t="s">
        <v>12</v>
      </c>
    </row>
    <row r="5717" spans="1:4">
      <c r="A5717" s="152">
        <v>99834</v>
      </c>
      <c r="B5717" s="151" t="s">
        <v>1035</v>
      </c>
      <c r="C5717" s="150" t="s">
        <v>859</v>
      </c>
      <c r="D5717" s="168" t="s">
        <v>12</v>
      </c>
    </row>
    <row r="5718" spans="1:4">
      <c r="A5718" s="152">
        <v>100642</v>
      </c>
      <c r="B5718" s="151" t="s">
        <v>1037</v>
      </c>
      <c r="C5718" s="150" t="s">
        <v>859</v>
      </c>
      <c r="D5718" s="168" t="s">
        <v>12</v>
      </c>
    </row>
    <row r="5719" spans="1:4">
      <c r="A5719" s="152">
        <v>100648</v>
      </c>
      <c r="B5719" s="151" t="s">
        <v>1038</v>
      </c>
      <c r="C5719" s="150" t="s">
        <v>859</v>
      </c>
      <c r="D5719" s="168" t="s">
        <v>12</v>
      </c>
    </row>
    <row r="5720" spans="1:4">
      <c r="A5720" s="152">
        <v>102274</v>
      </c>
      <c r="B5720" s="151" t="s">
        <v>1039</v>
      </c>
      <c r="C5720" s="150" t="s">
        <v>859</v>
      </c>
      <c r="D5720" s="168" t="s">
        <v>12</v>
      </c>
    </row>
    <row r="5721" spans="1:4">
      <c r="A5721" s="152">
        <v>104092</v>
      </c>
      <c r="B5721" s="151" t="s">
        <v>1040</v>
      </c>
      <c r="C5721" s="150" t="s">
        <v>859</v>
      </c>
      <c r="D5721" s="168" t="s">
        <v>12</v>
      </c>
    </row>
    <row r="5722" spans="1:4">
      <c r="A5722" s="152">
        <v>104098</v>
      </c>
      <c r="B5722" s="151" t="s">
        <v>1042</v>
      </c>
      <c r="C5722" s="150" t="s">
        <v>859</v>
      </c>
      <c r="D5722" s="168" t="s">
        <v>12</v>
      </c>
    </row>
    <row r="5723" spans="1:4">
      <c r="A5723" s="152">
        <v>5089</v>
      </c>
      <c r="B5723" s="151" t="s">
        <v>1044</v>
      </c>
      <c r="C5723" s="150" t="s">
        <v>1045</v>
      </c>
      <c r="D5723" s="168" t="s">
        <v>12</v>
      </c>
    </row>
    <row r="5724" spans="1:4">
      <c r="A5724" s="152">
        <v>5627</v>
      </c>
      <c r="B5724" s="151" t="s">
        <v>1046</v>
      </c>
      <c r="C5724" s="150" t="s">
        <v>1045</v>
      </c>
      <c r="D5724" s="168" t="s">
        <v>12</v>
      </c>
    </row>
    <row r="5725" spans="1:4">
      <c r="A5725" s="152">
        <v>5628</v>
      </c>
      <c r="B5725" s="151" t="s">
        <v>1047</v>
      </c>
      <c r="C5725" s="150" t="s">
        <v>1045</v>
      </c>
      <c r="D5725" s="168" t="s">
        <v>12</v>
      </c>
    </row>
    <row r="5726" spans="1:4">
      <c r="A5726" s="152">
        <v>5629</v>
      </c>
      <c r="B5726" s="151" t="s">
        <v>1049</v>
      </c>
      <c r="C5726" s="150" t="s">
        <v>1045</v>
      </c>
      <c r="D5726" s="168" t="s">
        <v>12</v>
      </c>
    </row>
    <row r="5727" spans="1:4">
      <c r="A5727" s="152">
        <v>5630</v>
      </c>
      <c r="B5727" s="151" t="s">
        <v>1051</v>
      </c>
      <c r="C5727" s="150" t="s">
        <v>1045</v>
      </c>
      <c r="D5727" s="168" t="s">
        <v>12</v>
      </c>
    </row>
    <row r="5728" spans="1:4">
      <c r="A5728" s="152">
        <v>5658</v>
      </c>
      <c r="B5728" s="151" t="s">
        <v>1052</v>
      </c>
      <c r="C5728" s="150" t="s">
        <v>1045</v>
      </c>
      <c r="D5728" s="168" t="s">
        <v>12</v>
      </c>
    </row>
    <row r="5729" spans="1:4">
      <c r="A5729" s="152">
        <v>5664</v>
      </c>
      <c r="B5729" s="151" t="s">
        <v>1054</v>
      </c>
      <c r="C5729" s="150" t="s">
        <v>1045</v>
      </c>
      <c r="D5729" s="168" t="s">
        <v>12</v>
      </c>
    </row>
    <row r="5730" spans="1:4">
      <c r="A5730" s="152">
        <v>5667</v>
      </c>
      <c r="B5730" s="151" t="s">
        <v>1055</v>
      </c>
      <c r="C5730" s="150" t="s">
        <v>1045</v>
      </c>
      <c r="D5730" s="168" t="s">
        <v>12</v>
      </c>
    </row>
    <row r="5731" spans="1:4">
      <c r="A5731" s="152">
        <v>5668</v>
      </c>
      <c r="B5731" s="151" t="s">
        <v>1056</v>
      </c>
      <c r="C5731" s="150" t="s">
        <v>1045</v>
      </c>
      <c r="D5731" s="168" t="s">
        <v>12</v>
      </c>
    </row>
    <row r="5732" spans="1:4">
      <c r="A5732" s="152">
        <v>5674</v>
      </c>
      <c r="B5732" s="151" t="s">
        <v>1057</v>
      </c>
      <c r="C5732" s="150" t="s">
        <v>1045</v>
      </c>
      <c r="D5732" s="168" t="s">
        <v>12</v>
      </c>
    </row>
    <row r="5733" spans="1:4">
      <c r="A5733" s="152">
        <v>5692</v>
      </c>
      <c r="B5733" s="151" t="s">
        <v>1058</v>
      </c>
      <c r="C5733" s="150" t="s">
        <v>1045</v>
      </c>
      <c r="D5733" s="168" t="s">
        <v>12</v>
      </c>
    </row>
    <row r="5734" spans="1:4">
      <c r="A5734" s="152">
        <v>5693</v>
      </c>
      <c r="B5734" s="151" t="s">
        <v>1059</v>
      </c>
      <c r="C5734" s="150" t="s">
        <v>1045</v>
      </c>
      <c r="D5734" s="168" t="s">
        <v>12</v>
      </c>
    </row>
    <row r="5735" spans="1:4">
      <c r="A5735" s="152">
        <v>5695</v>
      </c>
      <c r="B5735" s="151" t="s">
        <v>1060</v>
      </c>
      <c r="C5735" s="150" t="s">
        <v>1045</v>
      </c>
      <c r="D5735" s="168" t="s">
        <v>12</v>
      </c>
    </row>
    <row r="5736" spans="1:4">
      <c r="A5736" s="152">
        <v>5703</v>
      </c>
      <c r="B5736" s="151" t="s">
        <v>1061</v>
      </c>
      <c r="C5736" s="150" t="s">
        <v>1045</v>
      </c>
      <c r="D5736" s="168" t="s">
        <v>12</v>
      </c>
    </row>
    <row r="5737" spans="1:4">
      <c r="A5737" s="152">
        <v>5705</v>
      </c>
      <c r="B5737" s="151" t="s">
        <v>1062</v>
      </c>
      <c r="C5737" s="150" t="s">
        <v>1045</v>
      </c>
      <c r="D5737" s="168" t="s">
        <v>12</v>
      </c>
    </row>
    <row r="5738" spans="1:4">
      <c r="A5738" s="152">
        <v>5707</v>
      </c>
      <c r="B5738" s="151" t="s">
        <v>1063</v>
      </c>
      <c r="C5738" s="150" t="s">
        <v>1045</v>
      </c>
      <c r="D5738" s="168" t="s">
        <v>12</v>
      </c>
    </row>
    <row r="5739" spans="1:4">
      <c r="A5739" s="152">
        <v>5710</v>
      </c>
      <c r="B5739" s="151" t="s">
        <v>1064</v>
      </c>
      <c r="C5739" s="150" t="s">
        <v>1045</v>
      </c>
      <c r="D5739" s="168" t="s">
        <v>12</v>
      </c>
    </row>
    <row r="5740" spans="1:4">
      <c r="A5740" s="152">
        <v>5711</v>
      </c>
      <c r="B5740" s="151" t="s">
        <v>1065</v>
      </c>
      <c r="C5740" s="150" t="s">
        <v>1045</v>
      </c>
      <c r="D5740" s="168" t="s">
        <v>12</v>
      </c>
    </row>
    <row r="5741" spans="1:4">
      <c r="A5741" s="152">
        <v>5714</v>
      </c>
      <c r="B5741" s="151" t="s">
        <v>1066</v>
      </c>
      <c r="C5741" s="150" t="s">
        <v>1045</v>
      </c>
      <c r="D5741" s="168" t="s">
        <v>12</v>
      </c>
    </row>
    <row r="5742" spans="1:4">
      <c r="A5742" s="152">
        <v>5715</v>
      </c>
      <c r="B5742" s="151" t="s">
        <v>1067</v>
      </c>
      <c r="C5742" s="150" t="s">
        <v>1045</v>
      </c>
      <c r="D5742" s="168" t="s">
        <v>12</v>
      </c>
    </row>
    <row r="5743" spans="1:4">
      <c r="A5743" s="152">
        <v>5718</v>
      </c>
      <c r="B5743" s="151" t="s">
        <v>1068</v>
      </c>
      <c r="C5743" s="150" t="s">
        <v>1045</v>
      </c>
      <c r="D5743" s="168" t="s">
        <v>12</v>
      </c>
    </row>
    <row r="5744" spans="1:4">
      <c r="A5744" s="152">
        <v>5721</v>
      </c>
      <c r="B5744" s="151" t="s">
        <v>1069</v>
      </c>
      <c r="C5744" s="150" t="s">
        <v>1045</v>
      </c>
      <c r="D5744" s="168" t="s">
        <v>12</v>
      </c>
    </row>
    <row r="5745" spans="1:4">
      <c r="A5745" s="152">
        <v>5722</v>
      </c>
      <c r="B5745" s="151" t="s">
        <v>1070</v>
      </c>
      <c r="C5745" s="150" t="s">
        <v>1045</v>
      </c>
      <c r="D5745" s="168" t="s">
        <v>12</v>
      </c>
    </row>
    <row r="5746" spans="1:4">
      <c r="A5746" s="152">
        <v>5724</v>
      </c>
      <c r="B5746" s="151" t="s">
        <v>1071</v>
      </c>
      <c r="C5746" s="150" t="s">
        <v>1045</v>
      </c>
      <c r="D5746" s="168" t="s">
        <v>12</v>
      </c>
    </row>
    <row r="5747" spans="1:4">
      <c r="A5747" s="152">
        <v>5727</v>
      </c>
      <c r="B5747" s="151" t="s">
        <v>1072</v>
      </c>
      <c r="C5747" s="150" t="s">
        <v>1045</v>
      </c>
      <c r="D5747" s="168" t="s">
        <v>12</v>
      </c>
    </row>
    <row r="5748" spans="1:4">
      <c r="A5748" s="152">
        <v>5729</v>
      </c>
      <c r="B5748" s="151" t="s">
        <v>1074</v>
      </c>
      <c r="C5748" s="150" t="s">
        <v>1045</v>
      </c>
      <c r="D5748" s="168" t="s">
        <v>12</v>
      </c>
    </row>
    <row r="5749" spans="1:4">
      <c r="A5749" s="152">
        <v>5730</v>
      </c>
      <c r="B5749" s="151" t="s">
        <v>1075</v>
      </c>
      <c r="C5749" s="150" t="s">
        <v>1045</v>
      </c>
      <c r="D5749" s="168" t="s">
        <v>12</v>
      </c>
    </row>
    <row r="5750" spans="1:4">
      <c r="A5750" s="152">
        <v>5735</v>
      </c>
      <c r="B5750" s="151" t="s">
        <v>1076</v>
      </c>
      <c r="C5750" s="150" t="s">
        <v>1045</v>
      </c>
      <c r="D5750" s="168" t="s">
        <v>12</v>
      </c>
    </row>
    <row r="5751" spans="1:4">
      <c r="A5751" s="152">
        <v>5736</v>
      </c>
      <c r="B5751" s="151" t="s">
        <v>1078</v>
      </c>
      <c r="C5751" s="150" t="s">
        <v>1045</v>
      </c>
      <c r="D5751" s="168" t="s">
        <v>12</v>
      </c>
    </row>
    <row r="5752" spans="1:4">
      <c r="A5752" s="152">
        <v>5738</v>
      </c>
      <c r="B5752" s="151" t="s">
        <v>1079</v>
      </c>
      <c r="C5752" s="150" t="s">
        <v>1045</v>
      </c>
      <c r="D5752" s="168" t="s">
        <v>12</v>
      </c>
    </row>
    <row r="5753" spans="1:4">
      <c r="A5753" s="152">
        <v>5739</v>
      </c>
      <c r="B5753" s="151" t="s">
        <v>1080</v>
      </c>
      <c r="C5753" s="150" t="s">
        <v>1045</v>
      </c>
      <c r="D5753" s="168" t="s">
        <v>12</v>
      </c>
    </row>
    <row r="5754" spans="1:4">
      <c r="A5754" s="152">
        <v>5741</v>
      </c>
      <c r="B5754" s="151" t="s">
        <v>1081</v>
      </c>
      <c r="C5754" s="150" t="s">
        <v>1045</v>
      </c>
      <c r="D5754" s="168" t="s">
        <v>12</v>
      </c>
    </row>
    <row r="5755" spans="1:4">
      <c r="A5755" s="152">
        <v>5742</v>
      </c>
      <c r="B5755" s="151" t="s">
        <v>1082</v>
      </c>
      <c r="C5755" s="150" t="s">
        <v>1045</v>
      </c>
      <c r="D5755" s="168" t="s">
        <v>12</v>
      </c>
    </row>
    <row r="5756" spans="1:4">
      <c r="A5756" s="152">
        <v>5747</v>
      </c>
      <c r="B5756" s="151" t="s">
        <v>1083</v>
      </c>
      <c r="C5756" s="150" t="s">
        <v>1045</v>
      </c>
      <c r="D5756" s="168" t="s">
        <v>12</v>
      </c>
    </row>
    <row r="5757" spans="1:4">
      <c r="A5757" s="152">
        <v>5751</v>
      </c>
      <c r="B5757" s="151" t="s">
        <v>1084</v>
      </c>
      <c r="C5757" s="150" t="s">
        <v>1045</v>
      </c>
      <c r="D5757" s="168" t="s">
        <v>12</v>
      </c>
    </row>
    <row r="5758" spans="1:4">
      <c r="A5758" s="152">
        <v>5754</v>
      </c>
      <c r="B5758" s="151" t="s">
        <v>1085</v>
      </c>
      <c r="C5758" s="150" t="s">
        <v>1045</v>
      </c>
      <c r="D5758" s="168" t="s">
        <v>12</v>
      </c>
    </row>
    <row r="5759" spans="1:4">
      <c r="A5759" s="152">
        <v>5763</v>
      </c>
      <c r="B5759" s="151" t="s">
        <v>1086</v>
      </c>
      <c r="C5759" s="150" t="s">
        <v>1045</v>
      </c>
      <c r="D5759" s="168" t="s">
        <v>12</v>
      </c>
    </row>
    <row r="5760" spans="1:4">
      <c r="A5760" s="152">
        <v>5765</v>
      </c>
      <c r="B5760" s="151" t="s">
        <v>1087</v>
      </c>
      <c r="C5760" s="150" t="s">
        <v>1045</v>
      </c>
      <c r="D5760" s="168" t="s">
        <v>12</v>
      </c>
    </row>
    <row r="5761" spans="1:4">
      <c r="A5761" s="152">
        <v>5766</v>
      </c>
      <c r="B5761" s="151" t="s">
        <v>1088</v>
      </c>
      <c r="C5761" s="150" t="s">
        <v>1045</v>
      </c>
      <c r="D5761" s="168" t="s">
        <v>12</v>
      </c>
    </row>
    <row r="5762" spans="1:4">
      <c r="A5762" s="152">
        <v>5779</v>
      </c>
      <c r="B5762" s="151" t="s">
        <v>1090</v>
      </c>
      <c r="C5762" s="150" t="s">
        <v>1045</v>
      </c>
      <c r="D5762" s="168" t="s">
        <v>12</v>
      </c>
    </row>
    <row r="5763" spans="1:4">
      <c r="A5763" s="152">
        <v>5787</v>
      </c>
      <c r="B5763" s="151" t="s">
        <v>1091</v>
      </c>
      <c r="C5763" s="150" t="s">
        <v>1045</v>
      </c>
      <c r="D5763" s="168" t="s">
        <v>12</v>
      </c>
    </row>
    <row r="5764" spans="1:4">
      <c r="A5764" s="152">
        <v>5797</v>
      </c>
      <c r="B5764" s="151" t="s">
        <v>1092</v>
      </c>
      <c r="C5764" s="150" t="s">
        <v>1045</v>
      </c>
      <c r="D5764" s="168" t="s">
        <v>12</v>
      </c>
    </row>
    <row r="5765" spans="1:4">
      <c r="A5765" s="152">
        <v>5800</v>
      </c>
      <c r="B5765" s="151" t="s">
        <v>1093</v>
      </c>
      <c r="C5765" s="150" t="s">
        <v>1045</v>
      </c>
      <c r="D5765" s="168" t="s">
        <v>12</v>
      </c>
    </row>
    <row r="5766" spans="1:4">
      <c r="A5766" s="152">
        <v>7032</v>
      </c>
      <c r="B5766" s="151" t="s">
        <v>1094</v>
      </c>
      <c r="C5766" s="150" t="s">
        <v>1045</v>
      </c>
      <c r="D5766" s="168" t="s">
        <v>12</v>
      </c>
    </row>
    <row r="5767" spans="1:4">
      <c r="A5767" s="152">
        <v>7033</v>
      </c>
      <c r="B5767" s="151" t="s">
        <v>1096</v>
      </c>
      <c r="C5767" s="150" t="s">
        <v>1045</v>
      </c>
      <c r="D5767" s="168" t="s">
        <v>12</v>
      </c>
    </row>
    <row r="5768" spans="1:4">
      <c r="A5768" s="152">
        <v>7034</v>
      </c>
      <c r="B5768" s="151" t="s">
        <v>1097</v>
      </c>
      <c r="C5768" s="150" t="s">
        <v>1045</v>
      </c>
      <c r="D5768" s="168" t="s">
        <v>12</v>
      </c>
    </row>
    <row r="5769" spans="1:4">
      <c r="A5769" s="152">
        <v>7035</v>
      </c>
      <c r="B5769" s="151" t="s">
        <v>1099</v>
      </c>
      <c r="C5769" s="150" t="s">
        <v>1045</v>
      </c>
      <c r="D5769" s="168" t="s">
        <v>12</v>
      </c>
    </row>
    <row r="5770" spans="1:4">
      <c r="A5770" s="152">
        <v>7038</v>
      </c>
      <c r="B5770" s="151" t="s">
        <v>1100</v>
      </c>
      <c r="C5770" s="150" t="s">
        <v>1045</v>
      </c>
      <c r="D5770" s="168" t="s">
        <v>12</v>
      </c>
    </row>
    <row r="5771" spans="1:4">
      <c r="A5771" s="152">
        <v>7039</v>
      </c>
      <c r="B5771" s="151" t="s">
        <v>1101</v>
      </c>
      <c r="C5771" s="150" t="s">
        <v>1045</v>
      </c>
      <c r="D5771" s="168" t="s">
        <v>12</v>
      </c>
    </row>
    <row r="5772" spans="1:4">
      <c r="A5772" s="152">
        <v>7040</v>
      </c>
      <c r="B5772" s="151" t="s">
        <v>1103</v>
      </c>
      <c r="C5772" s="150" t="s">
        <v>1045</v>
      </c>
      <c r="D5772" s="168" t="s">
        <v>12</v>
      </c>
    </row>
    <row r="5773" spans="1:4">
      <c r="A5773" s="152">
        <v>7044</v>
      </c>
      <c r="B5773" s="151" t="s">
        <v>1104</v>
      </c>
      <c r="C5773" s="150" t="s">
        <v>1045</v>
      </c>
      <c r="D5773" s="168" t="s">
        <v>12</v>
      </c>
    </row>
    <row r="5774" spans="1:4">
      <c r="A5774" s="152">
        <v>7045</v>
      </c>
      <c r="B5774" s="151" t="s">
        <v>1106</v>
      </c>
      <c r="C5774" s="150" t="s">
        <v>1045</v>
      </c>
      <c r="D5774" s="168" t="s">
        <v>12</v>
      </c>
    </row>
    <row r="5775" spans="1:4">
      <c r="A5775" s="152">
        <v>7046</v>
      </c>
      <c r="B5775" s="151" t="s">
        <v>1108</v>
      </c>
      <c r="C5775" s="150" t="s">
        <v>1045</v>
      </c>
      <c r="D5775" s="168" t="s">
        <v>12</v>
      </c>
    </row>
    <row r="5776" spans="1:4">
      <c r="A5776" s="152">
        <v>7047</v>
      </c>
      <c r="B5776" s="151" t="s">
        <v>1109</v>
      </c>
      <c r="C5776" s="150" t="s">
        <v>1045</v>
      </c>
      <c r="D5776" s="168" t="s">
        <v>12</v>
      </c>
    </row>
    <row r="5777" spans="1:4">
      <c r="A5777" s="152">
        <v>7051</v>
      </c>
      <c r="B5777" s="151" t="s">
        <v>1110</v>
      </c>
      <c r="C5777" s="150" t="s">
        <v>1045</v>
      </c>
      <c r="D5777" s="168" t="s">
        <v>12</v>
      </c>
    </row>
    <row r="5778" spans="1:4">
      <c r="A5778" s="152">
        <v>7052</v>
      </c>
      <c r="B5778" s="151" t="s">
        <v>1111</v>
      </c>
      <c r="C5778" s="150" t="s">
        <v>1045</v>
      </c>
      <c r="D5778" s="168" t="s">
        <v>12</v>
      </c>
    </row>
    <row r="5779" spans="1:4">
      <c r="A5779" s="152">
        <v>7053</v>
      </c>
      <c r="B5779" s="151" t="s">
        <v>1112</v>
      </c>
      <c r="C5779" s="150" t="s">
        <v>1045</v>
      </c>
      <c r="D5779" s="168" t="s">
        <v>12</v>
      </c>
    </row>
    <row r="5780" spans="1:4">
      <c r="A5780" s="152">
        <v>7054</v>
      </c>
      <c r="B5780" s="151" t="s">
        <v>1113</v>
      </c>
      <c r="C5780" s="150" t="s">
        <v>1045</v>
      </c>
      <c r="D5780" s="168" t="s">
        <v>12</v>
      </c>
    </row>
    <row r="5781" spans="1:4">
      <c r="A5781" s="152">
        <v>7058</v>
      </c>
      <c r="B5781" s="151" t="s">
        <v>1114</v>
      </c>
      <c r="C5781" s="150" t="s">
        <v>1045</v>
      </c>
      <c r="D5781" s="168" t="s">
        <v>12</v>
      </c>
    </row>
    <row r="5782" spans="1:4">
      <c r="A5782" s="152">
        <v>7059</v>
      </c>
      <c r="B5782" s="151" t="s">
        <v>1115</v>
      </c>
      <c r="C5782" s="150" t="s">
        <v>1045</v>
      </c>
      <c r="D5782" s="168" t="s">
        <v>12</v>
      </c>
    </row>
    <row r="5783" spans="1:4">
      <c r="A5783" s="152">
        <v>7060</v>
      </c>
      <c r="B5783" s="151" t="s">
        <v>1116</v>
      </c>
      <c r="C5783" s="150" t="s">
        <v>1045</v>
      </c>
      <c r="D5783" s="168" t="s">
        <v>12</v>
      </c>
    </row>
    <row r="5784" spans="1:4">
      <c r="A5784" s="152">
        <v>7061</v>
      </c>
      <c r="B5784" s="151" t="s">
        <v>1117</v>
      </c>
      <c r="C5784" s="150" t="s">
        <v>1045</v>
      </c>
      <c r="D5784" s="168" t="s">
        <v>12</v>
      </c>
    </row>
    <row r="5785" spans="1:4">
      <c r="A5785" s="152">
        <v>7063</v>
      </c>
      <c r="B5785" s="151" t="s">
        <v>1118</v>
      </c>
      <c r="C5785" s="150" t="s">
        <v>1045</v>
      </c>
      <c r="D5785" s="168" t="s">
        <v>12</v>
      </c>
    </row>
    <row r="5786" spans="1:4">
      <c r="A5786" s="152">
        <v>7064</v>
      </c>
      <c r="B5786" s="151" t="s">
        <v>1119</v>
      </c>
      <c r="C5786" s="150" t="s">
        <v>1045</v>
      </c>
      <c r="D5786" s="168" t="s">
        <v>12</v>
      </c>
    </row>
    <row r="5787" spans="1:4">
      <c r="A5787" s="152">
        <v>7065</v>
      </c>
      <c r="B5787" s="151" t="s">
        <v>1121</v>
      </c>
      <c r="C5787" s="150" t="s">
        <v>1045</v>
      </c>
      <c r="D5787" s="168" t="s">
        <v>12</v>
      </c>
    </row>
    <row r="5788" spans="1:4">
      <c r="A5788" s="152">
        <v>7066</v>
      </c>
      <c r="B5788" s="151" t="s">
        <v>1123</v>
      </c>
      <c r="C5788" s="150" t="s">
        <v>1045</v>
      </c>
      <c r="D5788" s="168" t="s">
        <v>12</v>
      </c>
    </row>
    <row r="5789" spans="1:4">
      <c r="A5789" s="152">
        <v>53786</v>
      </c>
      <c r="B5789" s="151" t="s">
        <v>1124</v>
      </c>
      <c r="C5789" s="150" t="s">
        <v>1045</v>
      </c>
      <c r="D5789" s="168" t="s">
        <v>12</v>
      </c>
    </row>
    <row r="5790" spans="1:4">
      <c r="A5790" s="152">
        <v>53788</v>
      </c>
      <c r="B5790" s="151" t="s">
        <v>1125</v>
      </c>
      <c r="C5790" s="150" t="s">
        <v>1045</v>
      </c>
      <c r="D5790" s="168" t="s">
        <v>12</v>
      </c>
    </row>
    <row r="5791" spans="1:4">
      <c r="A5791" s="152">
        <v>53792</v>
      </c>
      <c r="B5791" s="151" t="s">
        <v>1126</v>
      </c>
      <c r="C5791" s="150" t="s">
        <v>1045</v>
      </c>
      <c r="D5791" s="168" t="s">
        <v>12</v>
      </c>
    </row>
    <row r="5792" spans="1:4">
      <c r="A5792" s="152">
        <v>53794</v>
      </c>
      <c r="B5792" s="151" t="s">
        <v>1127</v>
      </c>
      <c r="C5792" s="150" t="s">
        <v>1045</v>
      </c>
      <c r="D5792" s="168" t="s">
        <v>12</v>
      </c>
    </row>
    <row r="5793" spans="1:4">
      <c r="A5793" s="152">
        <v>53797</v>
      </c>
      <c r="B5793" s="151" t="s">
        <v>1128</v>
      </c>
      <c r="C5793" s="150" t="s">
        <v>1045</v>
      </c>
      <c r="D5793" s="168" t="s">
        <v>12</v>
      </c>
    </row>
    <row r="5794" spans="1:4">
      <c r="A5794" s="152">
        <v>53804</v>
      </c>
      <c r="B5794" s="151" t="s">
        <v>1129</v>
      </c>
      <c r="C5794" s="150" t="s">
        <v>1045</v>
      </c>
      <c r="D5794" s="168" t="s">
        <v>12</v>
      </c>
    </row>
    <row r="5795" spans="1:4">
      <c r="A5795" s="152">
        <v>53806</v>
      </c>
      <c r="B5795" s="151" t="s">
        <v>1130</v>
      </c>
      <c r="C5795" s="150" t="s">
        <v>1045</v>
      </c>
      <c r="D5795" s="168" t="s">
        <v>12</v>
      </c>
    </row>
    <row r="5796" spans="1:4">
      <c r="A5796" s="152">
        <v>53810</v>
      </c>
      <c r="B5796" s="151" t="s">
        <v>1131</v>
      </c>
      <c r="C5796" s="150" t="s">
        <v>1045</v>
      </c>
      <c r="D5796" s="168" t="s">
        <v>12</v>
      </c>
    </row>
    <row r="5797" spans="1:4">
      <c r="A5797" s="152">
        <v>53814</v>
      </c>
      <c r="B5797" s="151" t="s">
        <v>1132</v>
      </c>
      <c r="C5797" s="150" t="s">
        <v>1045</v>
      </c>
      <c r="D5797" s="168" t="s">
        <v>12</v>
      </c>
    </row>
    <row r="5798" spans="1:4">
      <c r="A5798" s="152">
        <v>53817</v>
      </c>
      <c r="B5798" s="151" t="s">
        <v>1133</v>
      </c>
      <c r="C5798" s="150" t="s">
        <v>1045</v>
      </c>
      <c r="D5798" s="168" t="s">
        <v>12</v>
      </c>
    </row>
    <row r="5799" spans="1:4">
      <c r="A5799" s="152">
        <v>53818</v>
      </c>
      <c r="B5799" s="151" t="s">
        <v>1134</v>
      </c>
      <c r="C5799" s="150" t="s">
        <v>1045</v>
      </c>
      <c r="D5799" s="168" t="s">
        <v>12</v>
      </c>
    </row>
    <row r="5800" spans="1:4">
      <c r="A5800" s="152">
        <v>53827</v>
      </c>
      <c r="B5800" s="151" t="s">
        <v>1136</v>
      </c>
      <c r="C5800" s="150" t="s">
        <v>1045</v>
      </c>
      <c r="D5800" s="168" t="s">
        <v>12</v>
      </c>
    </row>
    <row r="5801" spans="1:4">
      <c r="A5801" s="152">
        <v>53829</v>
      </c>
      <c r="B5801" s="151" t="s">
        <v>1137</v>
      </c>
      <c r="C5801" s="150" t="s">
        <v>1045</v>
      </c>
      <c r="D5801" s="168" t="s">
        <v>12</v>
      </c>
    </row>
    <row r="5802" spans="1:4">
      <c r="A5802" s="152">
        <v>53831</v>
      </c>
      <c r="B5802" s="151" t="s">
        <v>1138</v>
      </c>
      <c r="C5802" s="150" t="s">
        <v>1045</v>
      </c>
      <c r="D5802" s="168" t="s">
        <v>12</v>
      </c>
    </row>
    <row r="5803" spans="1:4">
      <c r="A5803" s="152">
        <v>53840</v>
      </c>
      <c r="B5803" s="151" t="s">
        <v>1139</v>
      </c>
      <c r="C5803" s="150" t="s">
        <v>1045</v>
      </c>
      <c r="D5803" s="168" t="s">
        <v>12</v>
      </c>
    </row>
    <row r="5804" spans="1:4">
      <c r="A5804" s="152">
        <v>53841</v>
      </c>
      <c r="B5804" s="151" t="s">
        <v>1140</v>
      </c>
      <c r="C5804" s="150" t="s">
        <v>1045</v>
      </c>
      <c r="D5804" s="168" t="s">
        <v>12</v>
      </c>
    </row>
    <row r="5805" spans="1:4">
      <c r="A5805" s="152">
        <v>53849</v>
      </c>
      <c r="B5805" s="151" t="s">
        <v>1142</v>
      </c>
      <c r="C5805" s="150" t="s">
        <v>1045</v>
      </c>
      <c r="D5805" s="168" t="s">
        <v>12</v>
      </c>
    </row>
    <row r="5806" spans="1:4">
      <c r="A5806" s="152">
        <v>53857</v>
      </c>
      <c r="B5806" s="151" t="s">
        <v>1143</v>
      </c>
      <c r="C5806" s="150" t="s">
        <v>1045</v>
      </c>
      <c r="D5806" s="168" t="s">
        <v>12</v>
      </c>
    </row>
    <row r="5807" spans="1:4">
      <c r="A5807" s="152">
        <v>53858</v>
      </c>
      <c r="B5807" s="151" t="s">
        <v>1144</v>
      </c>
      <c r="C5807" s="150" t="s">
        <v>1045</v>
      </c>
      <c r="D5807" s="168" t="s">
        <v>12</v>
      </c>
    </row>
    <row r="5808" spans="1:4">
      <c r="A5808" s="152">
        <v>53861</v>
      </c>
      <c r="B5808" s="151" t="s">
        <v>1145</v>
      </c>
      <c r="C5808" s="150" t="s">
        <v>1045</v>
      </c>
      <c r="D5808" s="168" t="s">
        <v>12</v>
      </c>
    </row>
    <row r="5809" spans="1:4">
      <c r="A5809" s="152">
        <v>53863</v>
      </c>
      <c r="B5809" s="151" t="s">
        <v>1146</v>
      </c>
      <c r="C5809" s="150" t="s">
        <v>1045</v>
      </c>
      <c r="D5809" s="168" t="s">
        <v>12</v>
      </c>
    </row>
    <row r="5810" spans="1:4">
      <c r="A5810" s="152">
        <v>53865</v>
      </c>
      <c r="B5810" s="151" t="s">
        <v>1147</v>
      </c>
      <c r="C5810" s="150" t="s">
        <v>1045</v>
      </c>
      <c r="D5810" s="168" t="s">
        <v>12</v>
      </c>
    </row>
    <row r="5811" spans="1:4">
      <c r="A5811" s="152">
        <v>53866</v>
      </c>
      <c r="B5811" s="151" t="s">
        <v>1148</v>
      </c>
      <c r="C5811" s="150" t="s">
        <v>1045</v>
      </c>
      <c r="D5811" s="168" t="s">
        <v>12</v>
      </c>
    </row>
    <row r="5812" spans="1:4">
      <c r="A5812" s="152">
        <v>53882</v>
      </c>
      <c r="B5812" s="151" t="s">
        <v>1150</v>
      </c>
      <c r="C5812" s="150" t="s">
        <v>1045</v>
      </c>
      <c r="D5812" s="168" t="s">
        <v>12</v>
      </c>
    </row>
    <row r="5813" spans="1:4">
      <c r="A5813" s="152">
        <v>55263</v>
      </c>
      <c r="B5813" s="151" t="s">
        <v>1151</v>
      </c>
      <c r="C5813" s="150" t="s">
        <v>1045</v>
      </c>
      <c r="D5813" s="168" t="s">
        <v>12</v>
      </c>
    </row>
    <row r="5814" spans="1:4">
      <c r="A5814" s="152">
        <v>73303</v>
      </c>
      <c r="B5814" s="151" t="s">
        <v>1152</v>
      </c>
      <c r="C5814" s="150" t="s">
        <v>1045</v>
      </c>
      <c r="D5814" s="168" t="s">
        <v>12</v>
      </c>
    </row>
    <row r="5815" spans="1:4">
      <c r="A5815" s="152">
        <v>73307</v>
      </c>
      <c r="B5815" s="151" t="s">
        <v>1154</v>
      </c>
      <c r="C5815" s="150" t="s">
        <v>1045</v>
      </c>
      <c r="D5815" s="168" t="s">
        <v>12</v>
      </c>
    </row>
    <row r="5816" spans="1:4">
      <c r="A5816" s="152">
        <v>73309</v>
      </c>
      <c r="B5816" s="151" t="s">
        <v>1156</v>
      </c>
      <c r="C5816" s="150" t="s">
        <v>1045</v>
      </c>
      <c r="D5816" s="168" t="s">
        <v>12</v>
      </c>
    </row>
    <row r="5817" spans="1:4">
      <c r="A5817" s="152">
        <v>73311</v>
      </c>
      <c r="B5817" s="151" t="s">
        <v>1157</v>
      </c>
      <c r="C5817" s="150" t="s">
        <v>1045</v>
      </c>
      <c r="D5817" s="168" t="s">
        <v>12</v>
      </c>
    </row>
    <row r="5818" spans="1:4">
      <c r="A5818" s="152">
        <v>73313</v>
      </c>
      <c r="B5818" s="151" t="s">
        <v>1158</v>
      </c>
      <c r="C5818" s="150" t="s">
        <v>1045</v>
      </c>
      <c r="D5818" s="168" t="s">
        <v>12</v>
      </c>
    </row>
    <row r="5819" spans="1:4">
      <c r="A5819" s="152">
        <v>73315</v>
      </c>
      <c r="B5819" s="151" t="s">
        <v>1160</v>
      </c>
      <c r="C5819" s="150" t="s">
        <v>1045</v>
      </c>
      <c r="D5819" s="168" t="s">
        <v>12</v>
      </c>
    </row>
    <row r="5820" spans="1:4">
      <c r="A5820" s="152">
        <v>73335</v>
      </c>
      <c r="B5820" s="151" t="s">
        <v>1161</v>
      </c>
      <c r="C5820" s="150" t="s">
        <v>1045</v>
      </c>
      <c r="D5820" s="168" t="s">
        <v>12</v>
      </c>
    </row>
    <row r="5821" spans="1:4">
      <c r="A5821" s="152">
        <v>73340</v>
      </c>
      <c r="B5821" s="151" t="s">
        <v>1162</v>
      </c>
      <c r="C5821" s="150" t="s">
        <v>1045</v>
      </c>
      <c r="D5821" s="168" t="s">
        <v>12</v>
      </c>
    </row>
    <row r="5822" spans="1:4">
      <c r="A5822" s="152">
        <v>83361</v>
      </c>
      <c r="B5822" s="151" t="s">
        <v>1163</v>
      </c>
      <c r="C5822" s="150" t="s">
        <v>1045</v>
      </c>
      <c r="D5822" s="168" t="s">
        <v>12</v>
      </c>
    </row>
    <row r="5823" spans="1:4">
      <c r="A5823" s="152">
        <v>83761</v>
      </c>
      <c r="B5823" s="151" t="s">
        <v>1164</v>
      </c>
      <c r="C5823" s="150" t="s">
        <v>1045</v>
      </c>
      <c r="D5823" s="168" t="s">
        <v>12</v>
      </c>
    </row>
    <row r="5824" spans="1:4">
      <c r="A5824" s="152">
        <v>83762</v>
      </c>
      <c r="B5824" s="151" t="s">
        <v>1166</v>
      </c>
      <c r="C5824" s="150" t="s">
        <v>1045</v>
      </c>
      <c r="D5824" s="168" t="s">
        <v>12</v>
      </c>
    </row>
    <row r="5825" spans="1:4">
      <c r="A5825" s="152">
        <v>83763</v>
      </c>
      <c r="B5825" s="151" t="s">
        <v>1167</v>
      </c>
      <c r="C5825" s="150" t="s">
        <v>1045</v>
      </c>
      <c r="D5825" s="168" t="s">
        <v>12</v>
      </c>
    </row>
    <row r="5826" spans="1:4">
      <c r="A5826" s="152">
        <v>83764</v>
      </c>
      <c r="B5826" s="151" t="s">
        <v>1168</v>
      </c>
      <c r="C5826" s="150" t="s">
        <v>1045</v>
      </c>
      <c r="D5826" s="168" t="s">
        <v>12</v>
      </c>
    </row>
    <row r="5827" spans="1:4">
      <c r="A5827" s="152">
        <v>87026</v>
      </c>
      <c r="B5827" s="151" t="s">
        <v>1170</v>
      </c>
      <c r="C5827" s="150" t="s">
        <v>1045</v>
      </c>
      <c r="D5827" s="168" t="s">
        <v>12</v>
      </c>
    </row>
    <row r="5828" spans="1:4">
      <c r="A5828" s="152">
        <v>87441</v>
      </c>
      <c r="B5828" s="151" t="s">
        <v>1172</v>
      </c>
      <c r="C5828" s="150" t="s">
        <v>1045</v>
      </c>
      <c r="D5828" s="168" t="s">
        <v>12</v>
      </c>
    </row>
    <row r="5829" spans="1:4">
      <c r="A5829" s="152">
        <v>87442</v>
      </c>
      <c r="B5829" s="151" t="s">
        <v>1173</v>
      </c>
      <c r="C5829" s="150" t="s">
        <v>1045</v>
      </c>
      <c r="D5829" s="168" t="s">
        <v>12</v>
      </c>
    </row>
    <row r="5830" spans="1:4">
      <c r="A5830" s="152">
        <v>87443</v>
      </c>
      <c r="B5830" s="151" t="s">
        <v>1175</v>
      </c>
      <c r="C5830" s="150" t="s">
        <v>1045</v>
      </c>
      <c r="D5830" s="168" t="s">
        <v>12</v>
      </c>
    </row>
    <row r="5831" spans="1:4">
      <c r="A5831" s="152">
        <v>87444</v>
      </c>
      <c r="B5831" s="151" t="s">
        <v>1176</v>
      </c>
      <c r="C5831" s="150" t="s">
        <v>1045</v>
      </c>
      <c r="D5831" s="168" t="s">
        <v>12</v>
      </c>
    </row>
    <row r="5832" spans="1:4">
      <c r="A5832" s="152">
        <v>88387</v>
      </c>
      <c r="B5832" s="151" t="s">
        <v>1177</v>
      </c>
      <c r="C5832" s="150" t="s">
        <v>1045</v>
      </c>
      <c r="D5832" s="168" t="s">
        <v>12</v>
      </c>
    </row>
    <row r="5833" spans="1:4">
      <c r="A5833" s="152">
        <v>88389</v>
      </c>
      <c r="B5833" s="151" t="s">
        <v>1179</v>
      </c>
      <c r="C5833" s="150" t="s">
        <v>1045</v>
      </c>
      <c r="D5833" s="168" t="s">
        <v>12</v>
      </c>
    </row>
    <row r="5834" spans="1:4">
      <c r="A5834" s="152">
        <v>88390</v>
      </c>
      <c r="B5834" s="151" t="s">
        <v>1180</v>
      </c>
      <c r="C5834" s="150" t="s">
        <v>1045</v>
      </c>
      <c r="D5834" s="168" t="s">
        <v>12</v>
      </c>
    </row>
    <row r="5835" spans="1:4">
      <c r="A5835" s="152">
        <v>88391</v>
      </c>
      <c r="B5835" s="151" t="s">
        <v>1181</v>
      </c>
      <c r="C5835" s="150" t="s">
        <v>1045</v>
      </c>
      <c r="D5835" s="168" t="s">
        <v>12</v>
      </c>
    </row>
    <row r="5836" spans="1:4">
      <c r="A5836" s="152">
        <v>88394</v>
      </c>
      <c r="B5836" s="151" t="s">
        <v>1183</v>
      </c>
      <c r="C5836" s="150" t="s">
        <v>1045</v>
      </c>
      <c r="D5836" s="168" t="s">
        <v>12</v>
      </c>
    </row>
    <row r="5837" spans="1:4">
      <c r="A5837" s="152">
        <v>88395</v>
      </c>
      <c r="B5837" s="151" t="s">
        <v>1184</v>
      </c>
      <c r="C5837" s="150" t="s">
        <v>1045</v>
      </c>
      <c r="D5837" s="168" t="s">
        <v>12</v>
      </c>
    </row>
    <row r="5838" spans="1:4">
      <c r="A5838" s="152">
        <v>88396</v>
      </c>
      <c r="B5838" s="151" t="s">
        <v>1186</v>
      </c>
      <c r="C5838" s="150" t="s">
        <v>1045</v>
      </c>
      <c r="D5838" s="168" t="s">
        <v>12</v>
      </c>
    </row>
    <row r="5839" spans="1:4">
      <c r="A5839" s="152">
        <v>88397</v>
      </c>
      <c r="B5839" s="151" t="s">
        <v>1187</v>
      </c>
      <c r="C5839" s="150" t="s">
        <v>1045</v>
      </c>
      <c r="D5839" s="168" t="s">
        <v>12</v>
      </c>
    </row>
    <row r="5840" spans="1:4">
      <c r="A5840" s="152">
        <v>88400</v>
      </c>
      <c r="B5840" s="151" t="s">
        <v>1189</v>
      </c>
      <c r="C5840" s="150" t="s">
        <v>1045</v>
      </c>
      <c r="D5840" s="168" t="s">
        <v>12</v>
      </c>
    </row>
    <row r="5841" spans="1:4">
      <c r="A5841" s="152">
        <v>88401</v>
      </c>
      <c r="B5841" s="151" t="s">
        <v>1191</v>
      </c>
      <c r="C5841" s="150" t="s">
        <v>1045</v>
      </c>
      <c r="D5841" s="168" t="s">
        <v>12</v>
      </c>
    </row>
    <row r="5842" spans="1:4">
      <c r="A5842" s="152">
        <v>88402</v>
      </c>
      <c r="B5842" s="151" t="s">
        <v>1193</v>
      </c>
      <c r="C5842" s="150" t="s">
        <v>1045</v>
      </c>
      <c r="D5842" s="168" t="s">
        <v>12</v>
      </c>
    </row>
    <row r="5843" spans="1:4">
      <c r="A5843" s="152">
        <v>88403</v>
      </c>
      <c r="B5843" s="151" t="s">
        <v>1194</v>
      </c>
      <c r="C5843" s="150" t="s">
        <v>1045</v>
      </c>
      <c r="D5843" s="168" t="s">
        <v>12</v>
      </c>
    </row>
    <row r="5844" spans="1:4">
      <c r="A5844" s="152">
        <v>88419</v>
      </c>
      <c r="B5844" s="151" t="s">
        <v>1196</v>
      </c>
      <c r="C5844" s="150" t="s">
        <v>1045</v>
      </c>
      <c r="D5844" s="168" t="s">
        <v>12</v>
      </c>
    </row>
    <row r="5845" spans="1:4">
      <c r="A5845" s="152">
        <v>88422</v>
      </c>
      <c r="B5845" s="151" t="s">
        <v>1197</v>
      </c>
      <c r="C5845" s="150" t="s">
        <v>1045</v>
      </c>
      <c r="D5845" s="168" t="s">
        <v>12</v>
      </c>
    </row>
    <row r="5846" spans="1:4">
      <c r="A5846" s="152">
        <v>88425</v>
      </c>
      <c r="B5846" s="151" t="s">
        <v>1199</v>
      </c>
      <c r="C5846" s="150" t="s">
        <v>1045</v>
      </c>
      <c r="D5846" s="168" t="s">
        <v>12</v>
      </c>
    </row>
    <row r="5847" spans="1:4">
      <c r="A5847" s="152">
        <v>88427</v>
      </c>
      <c r="B5847" s="151" t="s">
        <v>1201</v>
      </c>
      <c r="C5847" s="150" t="s">
        <v>1045</v>
      </c>
      <c r="D5847" s="168" t="s">
        <v>12</v>
      </c>
    </row>
    <row r="5848" spans="1:4">
      <c r="A5848" s="152">
        <v>88434</v>
      </c>
      <c r="B5848" s="151" t="s">
        <v>1203</v>
      </c>
      <c r="C5848" s="150" t="s">
        <v>1045</v>
      </c>
      <c r="D5848" s="168" t="s">
        <v>12</v>
      </c>
    </row>
    <row r="5849" spans="1:4">
      <c r="A5849" s="152">
        <v>88435</v>
      </c>
      <c r="B5849" s="151" t="s">
        <v>1205</v>
      </c>
      <c r="C5849" s="150" t="s">
        <v>1045</v>
      </c>
      <c r="D5849" s="168" t="s">
        <v>12</v>
      </c>
    </row>
    <row r="5850" spans="1:4">
      <c r="A5850" s="152">
        <v>88436</v>
      </c>
      <c r="B5850" s="151" t="s">
        <v>1206</v>
      </c>
      <c r="C5850" s="150" t="s">
        <v>1045</v>
      </c>
      <c r="D5850" s="168" t="s">
        <v>12</v>
      </c>
    </row>
    <row r="5851" spans="1:4">
      <c r="A5851" s="152">
        <v>88437</v>
      </c>
      <c r="B5851" s="151" t="s">
        <v>1207</v>
      </c>
      <c r="C5851" s="150" t="s">
        <v>1045</v>
      </c>
      <c r="D5851" s="168" t="s">
        <v>12</v>
      </c>
    </row>
    <row r="5852" spans="1:4">
      <c r="A5852" s="152">
        <v>88569</v>
      </c>
      <c r="B5852" s="151" t="s">
        <v>1208</v>
      </c>
      <c r="C5852" s="150" t="s">
        <v>1045</v>
      </c>
      <c r="D5852" s="168" t="s">
        <v>12</v>
      </c>
    </row>
    <row r="5853" spans="1:4">
      <c r="A5853" s="152">
        <v>88570</v>
      </c>
      <c r="B5853" s="151" t="s">
        <v>1210</v>
      </c>
      <c r="C5853" s="150" t="s">
        <v>1045</v>
      </c>
      <c r="D5853" s="168" t="s">
        <v>12</v>
      </c>
    </row>
    <row r="5854" spans="1:4">
      <c r="A5854" s="152">
        <v>88826</v>
      </c>
      <c r="B5854" s="151" t="s">
        <v>1212</v>
      </c>
      <c r="C5854" s="150" t="s">
        <v>1045</v>
      </c>
      <c r="D5854" s="168" t="s">
        <v>12</v>
      </c>
    </row>
    <row r="5855" spans="1:4">
      <c r="A5855" s="152">
        <v>88827</v>
      </c>
      <c r="B5855" s="151" t="s">
        <v>1213</v>
      </c>
      <c r="C5855" s="150" t="s">
        <v>1045</v>
      </c>
      <c r="D5855" s="168" t="s">
        <v>12</v>
      </c>
    </row>
    <row r="5856" spans="1:4">
      <c r="A5856" s="152">
        <v>88828</v>
      </c>
      <c r="B5856" s="151" t="s">
        <v>1214</v>
      </c>
      <c r="C5856" s="150" t="s">
        <v>1045</v>
      </c>
      <c r="D5856" s="168" t="s">
        <v>12</v>
      </c>
    </row>
    <row r="5857" spans="1:4">
      <c r="A5857" s="152">
        <v>88829</v>
      </c>
      <c r="B5857" s="151" t="s">
        <v>1216</v>
      </c>
      <c r="C5857" s="150" t="s">
        <v>1045</v>
      </c>
      <c r="D5857" s="168" t="s">
        <v>12</v>
      </c>
    </row>
    <row r="5858" spans="1:4">
      <c r="A5858" s="152">
        <v>88832</v>
      </c>
      <c r="B5858" s="151" t="s">
        <v>1217</v>
      </c>
      <c r="C5858" s="150" t="s">
        <v>1045</v>
      </c>
      <c r="D5858" s="168" t="s">
        <v>12</v>
      </c>
    </row>
    <row r="5859" spans="1:4">
      <c r="A5859" s="152">
        <v>88834</v>
      </c>
      <c r="B5859" s="151" t="s">
        <v>1218</v>
      </c>
      <c r="C5859" s="150" t="s">
        <v>1045</v>
      </c>
      <c r="D5859" s="168" t="s">
        <v>12</v>
      </c>
    </row>
    <row r="5860" spans="1:4">
      <c r="A5860" s="152">
        <v>88835</v>
      </c>
      <c r="B5860" s="151" t="s">
        <v>1220</v>
      </c>
      <c r="C5860" s="150" t="s">
        <v>1045</v>
      </c>
      <c r="D5860" s="168" t="s">
        <v>12</v>
      </c>
    </row>
    <row r="5861" spans="1:4">
      <c r="A5861" s="152">
        <v>88836</v>
      </c>
      <c r="B5861" s="151" t="s">
        <v>1221</v>
      </c>
      <c r="C5861" s="150" t="s">
        <v>1045</v>
      </c>
      <c r="D5861" s="168" t="s">
        <v>12</v>
      </c>
    </row>
    <row r="5862" spans="1:4">
      <c r="A5862" s="152">
        <v>88839</v>
      </c>
      <c r="B5862" s="151" t="s">
        <v>1222</v>
      </c>
      <c r="C5862" s="150" t="s">
        <v>1045</v>
      </c>
      <c r="D5862" s="168" t="s">
        <v>12</v>
      </c>
    </row>
    <row r="5863" spans="1:4">
      <c r="A5863" s="152">
        <v>88840</v>
      </c>
      <c r="B5863" s="151" t="s">
        <v>1223</v>
      </c>
      <c r="C5863" s="150" t="s">
        <v>1045</v>
      </c>
      <c r="D5863" s="168" t="s">
        <v>12</v>
      </c>
    </row>
    <row r="5864" spans="1:4">
      <c r="A5864" s="152">
        <v>88841</v>
      </c>
      <c r="B5864" s="151" t="s">
        <v>1225</v>
      </c>
      <c r="C5864" s="150" t="s">
        <v>1045</v>
      </c>
      <c r="D5864" s="168" t="s">
        <v>12</v>
      </c>
    </row>
    <row r="5865" spans="1:4">
      <c r="A5865" s="152">
        <v>88842</v>
      </c>
      <c r="B5865" s="151" t="s">
        <v>1226</v>
      </c>
      <c r="C5865" s="150" t="s">
        <v>1045</v>
      </c>
      <c r="D5865" s="168" t="s">
        <v>12</v>
      </c>
    </row>
    <row r="5866" spans="1:4">
      <c r="A5866" s="152">
        <v>88847</v>
      </c>
      <c r="B5866" s="151" t="s">
        <v>1227</v>
      </c>
      <c r="C5866" s="150" t="s">
        <v>1045</v>
      </c>
      <c r="D5866" s="168" t="s">
        <v>12</v>
      </c>
    </row>
    <row r="5867" spans="1:4">
      <c r="A5867" s="152">
        <v>88848</v>
      </c>
      <c r="B5867" s="151" t="s">
        <v>1228</v>
      </c>
      <c r="C5867" s="150" t="s">
        <v>1045</v>
      </c>
      <c r="D5867" s="168" t="s">
        <v>12</v>
      </c>
    </row>
    <row r="5868" spans="1:4">
      <c r="A5868" s="152">
        <v>88853</v>
      </c>
      <c r="B5868" s="151" t="s">
        <v>1229</v>
      </c>
      <c r="C5868" s="150" t="s">
        <v>1045</v>
      </c>
      <c r="D5868" s="168" t="s">
        <v>12</v>
      </c>
    </row>
    <row r="5869" spans="1:4">
      <c r="A5869" s="152">
        <v>88854</v>
      </c>
      <c r="B5869" s="151" t="s">
        <v>1231</v>
      </c>
      <c r="C5869" s="150" t="s">
        <v>1045</v>
      </c>
      <c r="D5869" s="168" t="s">
        <v>12</v>
      </c>
    </row>
    <row r="5870" spans="1:4">
      <c r="A5870" s="152">
        <v>88855</v>
      </c>
      <c r="B5870" s="151" t="s">
        <v>1232</v>
      </c>
      <c r="C5870" s="150" t="s">
        <v>1045</v>
      </c>
      <c r="D5870" s="168" t="s">
        <v>12</v>
      </c>
    </row>
    <row r="5871" spans="1:4">
      <c r="A5871" s="152">
        <v>88856</v>
      </c>
      <c r="B5871" s="151" t="s">
        <v>1233</v>
      </c>
      <c r="C5871" s="150" t="s">
        <v>1045</v>
      </c>
      <c r="D5871" s="168" t="s">
        <v>12</v>
      </c>
    </row>
    <row r="5872" spans="1:4">
      <c r="A5872" s="152">
        <v>88857</v>
      </c>
      <c r="B5872" s="151" t="s">
        <v>1234</v>
      </c>
      <c r="C5872" s="150" t="s">
        <v>1045</v>
      </c>
      <c r="D5872" s="168" t="s">
        <v>12</v>
      </c>
    </row>
    <row r="5873" spans="1:4">
      <c r="A5873" s="152">
        <v>88858</v>
      </c>
      <c r="B5873" s="151" t="s">
        <v>1235</v>
      </c>
      <c r="C5873" s="150" t="s">
        <v>1045</v>
      </c>
      <c r="D5873" s="168" t="s">
        <v>12</v>
      </c>
    </row>
    <row r="5874" spans="1:4">
      <c r="A5874" s="152">
        <v>88859</v>
      </c>
      <c r="B5874" s="151" t="s">
        <v>1237</v>
      </c>
      <c r="C5874" s="150" t="s">
        <v>1045</v>
      </c>
      <c r="D5874" s="168" t="s">
        <v>12</v>
      </c>
    </row>
    <row r="5875" spans="1:4">
      <c r="A5875" s="152">
        <v>88860</v>
      </c>
      <c r="B5875" s="151" t="s">
        <v>1238</v>
      </c>
      <c r="C5875" s="150" t="s">
        <v>1045</v>
      </c>
      <c r="D5875" s="168" t="s">
        <v>12</v>
      </c>
    </row>
    <row r="5876" spans="1:4">
      <c r="A5876" s="152">
        <v>88900</v>
      </c>
      <c r="B5876" s="151" t="s">
        <v>1240</v>
      </c>
      <c r="C5876" s="150" t="s">
        <v>1045</v>
      </c>
      <c r="D5876" s="168" t="s">
        <v>12</v>
      </c>
    </row>
    <row r="5877" spans="1:4">
      <c r="A5877" s="152">
        <v>88902</v>
      </c>
      <c r="B5877" s="151" t="s">
        <v>1241</v>
      </c>
      <c r="C5877" s="150" t="s">
        <v>1045</v>
      </c>
      <c r="D5877" s="168" t="s">
        <v>12</v>
      </c>
    </row>
    <row r="5878" spans="1:4">
      <c r="A5878" s="152">
        <v>88903</v>
      </c>
      <c r="B5878" s="151" t="s">
        <v>1242</v>
      </c>
      <c r="C5878" s="150" t="s">
        <v>1045</v>
      </c>
      <c r="D5878" s="168" t="s">
        <v>12</v>
      </c>
    </row>
    <row r="5879" spans="1:4">
      <c r="A5879" s="152">
        <v>88904</v>
      </c>
      <c r="B5879" s="151" t="s">
        <v>1243</v>
      </c>
      <c r="C5879" s="150" t="s">
        <v>1045</v>
      </c>
      <c r="D5879" s="168" t="s">
        <v>12</v>
      </c>
    </row>
    <row r="5880" spans="1:4">
      <c r="A5880" s="152">
        <v>89009</v>
      </c>
      <c r="B5880" s="151" t="s">
        <v>1244</v>
      </c>
      <c r="C5880" s="150" t="s">
        <v>1045</v>
      </c>
      <c r="D5880" s="168" t="s">
        <v>12</v>
      </c>
    </row>
    <row r="5881" spans="1:4">
      <c r="A5881" s="152">
        <v>89010</v>
      </c>
      <c r="B5881" s="151" t="s">
        <v>1245</v>
      </c>
      <c r="C5881" s="150" t="s">
        <v>1045</v>
      </c>
      <c r="D5881" s="168" t="s">
        <v>12</v>
      </c>
    </row>
    <row r="5882" spans="1:4">
      <c r="A5882" s="152">
        <v>89011</v>
      </c>
      <c r="B5882" s="151" t="s">
        <v>1246</v>
      </c>
      <c r="C5882" s="150" t="s">
        <v>1045</v>
      </c>
      <c r="D5882" s="168" t="s">
        <v>12</v>
      </c>
    </row>
    <row r="5883" spans="1:4">
      <c r="A5883" s="152">
        <v>89012</v>
      </c>
      <c r="B5883" s="151" t="s">
        <v>1247</v>
      </c>
      <c r="C5883" s="150" t="s">
        <v>1045</v>
      </c>
      <c r="D5883" s="168" t="s">
        <v>12</v>
      </c>
    </row>
    <row r="5884" spans="1:4">
      <c r="A5884" s="152">
        <v>89013</v>
      </c>
      <c r="B5884" s="151" t="s">
        <v>1248</v>
      </c>
      <c r="C5884" s="150" t="s">
        <v>1045</v>
      </c>
      <c r="D5884" s="168" t="s">
        <v>12</v>
      </c>
    </row>
    <row r="5885" spans="1:4">
      <c r="A5885" s="152">
        <v>89014</v>
      </c>
      <c r="B5885" s="151" t="s">
        <v>1249</v>
      </c>
      <c r="C5885" s="150" t="s">
        <v>1045</v>
      </c>
      <c r="D5885" s="168" t="s">
        <v>12</v>
      </c>
    </row>
    <row r="5886" spans="1:4">
      <c r="A5886" s="152">
        <v>89015</v>
      </c>
      <c r="B5886" s="151" t="s">
        <v>1250</v>
      </c>
      <c r="C5886" s="150" t="s">
        <v>1045</v>
      </c>
      <c r="D5886" s="168" t="s">
        <v>12</v>
      </c>
    </row>
    <row r="5887" spans="1:4">
      <c r="A5887" s="152">
        <v>89016</v>
      </c>
      <c r="B5887" s="151" t="s">
        <v>1251</v>
      </c>
      <c r="C5887" s="150" t="s">
        <v>1045</v>
      </c>
      <c r="D5887" s="168" t="s">
        <v>12</v>
      </c>
    </row>
    <row r="5888" spans="1:4">
      <c r="A5888" s="152">
        <v>89017</v>
      </c>
      <c r="B5888" s="151" t="s">
        <v>1253</v>
      </c>
      <c r="C5888" s="150" t="s">
        <v>1045</v>
      </c>
      <c r="D5888" s="168" t="s">
        <v>12</v>
      </c>
    </row>
    <row r="5889" spans="1:4">
      <c r="A5889" s="152">
        <v>89018</v>
      </c>
      <c r="B5889" s="151" t="s">
        <v>1254</v>
      </c>
      <c r="C5889" s="150" t="s">
        <v>1045</v>
      </c>
      <c r="D5889" s="168" t="s">
        <v>12</v>
      </c>
    </row>
    <row r="5890" spans="1:4">
      <c r="A5890" s="152">
        <v>89019</v>
      </c>
      <c r="B5890" s="151" t="s">
        <v>1256</v>
      </c>
      <c r="C5890" s="150" t="s">
        <v>1045</v>
      </c>
      <c r="D5890" s="168" t="s">
        <v>12</v>
      </c>
    </row>
    <row r="5891" spans="1:4">
      <c r="A5891" s="152">
        <v>89020</v>
      </c>
      <c r="B5891" s="151" t="s">
        <v>1258</v>
      </c>
      <c r="C5891" s="150" t="s">
        <v>1045</v>
      </c>
      <c r="D5891" s="168" t="s">
        <v>12</v>
      </c>
    </row>
    <row r="5892" spans="1:4">
      <c r="A5892" s="152">
        <v>89023</v>
      </c>
      <c r="B5892" s="151" t="s">
        <v>1259</v>
      </c>
      <c r="C5892" s="150" t="s">
        <v>1045</v>
      </c>
      <c r="D5892" s="168" t="s">
        <v>12</v>
      </c>
    </row>
    <row r="5893" spans="1:4">
      <c r="A5893" s="152">
        <v>89024</v>
      </c>
      <c r="B5893" s="151" t="s">
        <v>1261</v>
      </c>
      <c r="C5893" s="150" t="s">
        <v>1045</v>
      </c>
      <c r="D5893" s="168" t="s">
        <v>12</v>
      </c>
    </row>
    <row r="5894" spans="1:4">
      <c r="A5894" s="152">
        <v>89025</v>
      </c>
      <c r="B5894" s="151" t="s">
        <v>1263</v>
      </c>
      <c r="C5894" s="150" t="s">
        <v>1045</v>
      </c>
      <c r="D5894" s="168" t="s">
        <v>12</v>
      </c>
    </row>
    <row r="5895" spans="1:4">
      <c r="A5895" s="152">
        <v>89026</v>
      </c>
      <c r="B5895" s="151" t="s">
        <v>1265</v>
      </c>
      <c r="C5895" s="150" t="s">
        <v>1045</v>
      </c>
      <c r="D5895" s="168" t="s">
        <v>12</v>
      </c>
    </row>
    <row r="5896" spans="1:4">
      <c r="A5896" s="152">
        <v>89029</v>
      </c>
      <c r="B5896" s="151" t="s">
        <v>1266</v>
      </c>
      <c r="C5896" s="150" t="s">
        <v>1045</v>
      </c>
      <c r="D5896" s="168" t="s">
        <v>12</v>
      </c>
    </row>
    <row r="5897" spans="1:4">
      <c r="A5897" s="152">
        <v>89030</v>
      </c>
      <c r="B5897" s="151" t="s">
        <v>1267</v>
      </c>
      <c r="C5897" s="150" t="s">
        <v>1045</v>
      </c>
      <c r="D5897" s="168" t="s">
        <v>12</v>
      </c>
    </row>
    <row r="5898" spans="1:4">
      <c r="A5898" s="152">
        <v>89033</v>
      </c>
      <c r="B5898" s="151" t="s">
        <v>1268</v>
      </c>
      <c r="C5898" s="150" t="s">
        <v>1045</v>
      </c>
      <c r="D5898" s="168" t="s">
        <v>12</v>
      </c>
    </row>
    <row r="5899" spans="1:4">
      <c r="A5899" s="152">
        <v>89034</v>
      </c>
      <c r="B5899" s="151" t="s">
        <v>1270</v>
      </c>
      <c r="C5899" s="150" t="s">
        <v>1045</v>
      </c>
      <c r="D5899" s="168" t="s">
        <v>12</v>
      </c>
    </row>
    <row r="5900" spans="1:4">
      <c r="A5900" s="152">
        <v>89128</v>
      </c>
      <c r="B5900" s="151" t="s">
        <v>1271</v>
      </c>
      <c r="C5900" s="150" t="s">
        <v>1045</v>
      </c>
      <c r="D5900" s="168" t="s">
        <v>12</v>
      </c>
    </row>
    <row r="5901" spans="1:4">
      <c r="A5901" s="152">
        <v>89129</v>
      </c>
      <c r="B5901" s="151" t="s">
        <v>1272</v>
      </c>
      <c r="C5901" s="150" t="s">
        <v>1045</v>
      </c>
      <c r="D5901" s="168" t="s">
        <v>12</v>
      </c>
    </row>
    <row r="5902" spans="1:4">
      <c r="A5902" s="152">
        <v>89130</v>
      </c>
      <c r="B5902" s="151" t="s">
        <v>1274</v>
      </c>
      <c r="C5902" s="150" t="s">
        <v>1045</v>
      </c>
      <c r="D5902" s="168" t="s">
        <v>12</v>
      </c>
    </row>
    <row r="5903" spans="1:4">
      <c r="A5903" s="152">
        <v>89131</v>
      </c>
      <c r="B5903" s="151" t="s">
        <v>1275</v>
      </c>
      <c r="C5903" s="150" t="s">
        <v>1045</v>
      </c>
      <c r="D5903" s="168" t="s">
        <v>12</v>
      </c>
    </row>
    <row r="5904" spans="1:4">
      <c r="A5904" s="152">
        <v>89210</v>
      </c>
      <c r="B5904" s="151" t="s">
        <v>1276</v>
      </c>
      <c r="C5904" s="150" t="s">
        <v>1045</v>
      </c>
      <c r="D5904" s="168" t="s">
        <v>12</v>
      </c>
    </row>
    <row r="5905" spans="1:4">
      <c r="A5905" s="152">
        <v>89211</v>
      </c>
      <c r="B5905" s="151" t="s">
        <v>1277</v>
      </c>
      <c r="C5905" s="150" t="s">
        <v>1045</v>
      </c>
      <c r="D5905" s="168" t="s">
        <v>12</v>
      </c>
    </row>
    <row r="5906" spans="1:4">
      <c r="A5906" s="152">
        <v>89212</v>
      </c>
      <c r="B5906" s="151" t="s">
        <v>1279</v>
      </c>
      <c r="C5906" s="150" t="s">
        <v>1045</v>
      </c>
      <c r="D5906" s="168" t="s">
        <v>12</v>
      </c>
    </row>
    <row r="5907" spans="1:4">
      <c r="A5907" s="152">
        <v>89213</v>
      </c>
      <c r="B5907" s="151" t="s">
        <v>1280</v>
      </c>
      <c r="C5907" s="150" t="s">
        <v>1045</v>
      </c>
      <c r="D5907" s="168" t="s">
        <v>12</v>
      </c>
    </row>
    <row r="5908" spans="1:4">
      <c r="A5908" s="152">
        <v>89214</v>
      </c>
      <c r="B5908" s="151" t="s">
        <v>1282</v>
      </c>
      <c r="C5908" s="150" t="s">
        <v>1045</v>
      </c>
      <c r="D5908" s="168" t="s">
        <v>12</v>
      </c>
    </row>
    <row r="5909" spans="1:4">
      <c r="A5909" s="152">
        <v>89215</v>
      </c>
      <c r="B5909" s="151" t="s">
        <v>1284</v>
      </c>
      <c r="C5909" s="150" t="s">
        <v>1045</v>
      </c>
      <c r="D5909" s="168" t="s">
        <v>12</v>
      </c>
    </row>
    <row r="5910" spans="1:4">
      <c r="A5910" s="152">
        <v>89221</v>
      </c>
      <c r="B5910" s="151" t="s">
        <v>1285</v>
      </c>
      <c r="C5910" s="150" t="s">
        <v>1045</v>
      </c>
      <c r="D5910" s="168" t="s">
        <v>12</v>
      </c>
    </row>
    <row r="5911" spans="1:4">
      <c r="A5911" s="152">
        <v>89222</v>
      </c>
      <c r="B5911" s="151" t="s">
        <v>1287</v>
      </c>
      <c r="C5911" s="150" t="s">
        <v>1045</v>
      </c>
      <c r="D5911" s="168" t="s">
        <v>12</v>
      </c>
    </row>
    <row r="5912" spans="1:4">
      <c r="A5912" s="152">
        <v>89223</v>
      </c>
      <c r="B5912" s="151" t="s">
        <v>1289</v>
      </c>
      <c r="C5912" s="150" t="s">
        <v>1045</v>
      </c>
      <c r="D5912" s="168" t="s">
        <v>12</v>
      </c>
    </row>
    <row r="5913" spans="1:4">
      <c r="A5913" s="152">
        <v>89224</v>
      </c>
      <c r="B5913" s="151" t="s">
        <v>1291</v>
      </c>
      <c r="C5913" s="150" t="s">
        <v>1045</v>
      </c>
      <c r="D5913" s="168" t="s">
        <v>12</v>
      </c>
    </row>
    <row r="5914" spans="1:4">
      <c r="A5914" s="152">
        <v>89228</v>
      </c>
      <c r="B5914" s="151" t="s">
        <v>1293</v>
      </c>
      <c r="C5914" s="150" t="s">
        <v>1045</v>
      </c>
      <c r="D5914" s="168" t="s">
        <v>12</v>
      </c>
    </row>
    <row r="5915" spans="1:4">
      <c r="A5915" s="152">
        <v>89229</v>
      </c>
      <c r="B5915" s="151" t="s">
        <v>1294</v>
      </c>
      <c r="C5915" s="150" t="s">
        <v>1045</v>
      </c>
      <c r="D5915" s="168" t="s">
        <v>12</v>
      </c>
    </row>
    <row r="5916" spans="1:4">
      <c r="A5916" s="152">
        <v>89230</v>
      </c>
      <c r="B5916" s="151" t="s">
        <v>1296</v>
      </c>
      <c r="C5916" s="150" t="s">
        <v>1045</v>
      </c>
      <c r="D5916" s="168" t="s">
        <v>12</v>
      </c>
    </row>
    <row r="5917" spans="1:4">
      <c r="A5917" s="152">
        <v>89231</v>
      </c>
      <c r="B5917" s="151" t="s">
        <v>1297</v>
      </c>
      <c r="C5917" s="150" t="s">
        <v>1045</v>
      </c>
      <c r="D5917" s="168" t="s">
        <v>12</v>
      </c>
    </row>
    <row r="5918" spans="1:4">
      <c r="A5918" s="152">
        <v>89232</v>
      </c>
      <c r="B5918" s="151" t="s">
        <v>1299</v>
      </c>
      <c r="C5918" s="150" t="s">
        <v>1045</v>
      </c>
      <c r="D5918" s="168" t="s">
        <v>12</v>
      </c>
    </row>
    <row r="5919" spans="1:4">
      <c r="A5919" s="152">
        <v>89233</v>
      </c>
      <c r="B5919" s="151" t="s">
        <v>1300</v>
      </c>
      <c r="C5919" s="150" t="s">
        <v>1045</v>
      </c>
      <c r="D5919" s="168" t="s">
        <v>12</v>
      </c>
    </row>
    <row r="5920" spans="1:4">
      <c r="A5920" s="152">
        <v>89236</v>
      </c>
      <c r="B5920" s="151" t="s">
        <v>1301</v>
      </c>
      <c r="C5920" s="150" t="s">
        <v>1045</v>
      </c>
      <c r="D5920" s="168" t="s">
        <v>12</v>
      </c>
    </row>
    <row r="5921" spans="1:4">
      <c r="A5921" s="152">
        <v>89237</v>
      </c>
      <c r="B5921" s="151" t="s">
        <v>1302</v>
      </c>
      <c r="C5921" s="150" t="s">
        <v>1045</v>
      </c>
      <c r="D5921" s="168" t="s">
        <v>12</v>
      </c>
    </row>
    <row r="5922" spans="1:4">
      <c r="A5922" s="152">
        <v>89238</v>
      </c>
      <c r="B5922" s="151" t="s">
        <v>1304</v>
      </c>
      <c r="C5922" s="150" t="s">
        <v>1045</v>
      </c>
      <c r="D5922" s="168" t="s">
        <v>12</v>
      </c>
    </row>
    <row r="5923" spans="1:4">
      <c r="A5923" s="152">
        <v>89239</v>
      </c>
      <c r="B5923" s="151" t="s">
        <v>1305</v>
      </c>
      <c r="C5923" s="150" t="s">
        <v>1045</v>
      </c>
      <c r="D5923" s="168" t="s">
        <v>12</v>
      </c>
    </row>
    <row r="5924" spans="1:4">
      <c r="A5924" s="152">
        <v>89240</v>
      </c>
      <c r="B5924" s="151" t="s">
        <v>1306</v>
      </c>
      <c r="C5924" s="150" t="s">
        <v>1045</v>
      </c>
      <c r="D5924" s="168" t="s">
        <v>12</v>
      </c>
    </row>
    <row r="5925" spans="1:4">
      <c r="A5925" s="152">
        <v>89241</v>
      </c>
      <c r="B5925" s="151" t="s">
        <v>1307</v>
      </c>
      <c r="C5925" s="150" t="s">
        <v>1045</v>
      </c>
      <c r="D5925" s="168" t="s">
        <v>12</v>
      </c>
    </row>
    <row r="5926" spans="1:4">
      <c r="A5926" s="152">
        <v>89246</v>
      </c>
      <c r="B5926" s="151" t="s">
        <v>1309</v>
      </c>
      <c r="C5926" s="150" t="s">
        <v>1045</v>
      </c>
      <c r="D5926" s="168" t="s">
        <v>12</v>
      </c>
    </row>
    <row r="5927" spans="1:4">
      <c r="A5927" s="152">
        <v>89247</v>
      </c>
      <c r="B5927" s="151" t="s">
        <v>1310</v>
      </c>
      <c r="C5927" s="150" t="s">
        <v>1045</v>
      </c>
      <c r="D5927" s="168" t="s">
        <v>12</v>
      </c>
    </row>
    <row r="5928" spans="1:4">
      <c r="A5928" s="152">
        <v>89248</v>
      </c>
      <c r="B5928" s="151" t="s">
        <v>1311</v>
      </c>
      <c r="C5928" s="150" t="s">
        <v>1045</v>
      </c>
      <c r="D5928" s="168" t="s">
        <v>12</v>
      </c>
    </row>
    <row r="5929" spans="1:4">
      <c r="A5929" s="152">
        <v>89249</v>
      </c>
      <c r="B5929" s="151" t="s">
        <v>1312</v>
      </c>
      <c r="C5929" s="150" t="s">
        <v>1045</v>
      </c>
      <c r="D5929" s="168" t="s">
        <v>12</v>
      </c>
    </row>
    <row r="5930" spans="1:4">
      <c r="A5930" s="152">
        <v>89253</v>
      </c>
      <c r="B5930" s="151" t="s">
        <v>1313</v>
      </c>
      <c r="C5930" s="150" t="s">
        <v>1045</v>
      </c>
      <c r="D5930" s="168" t="s">
        <v>12</v>
      </c>
    </row>
    <row r="5931" spans="1:4">
      <c r="A5931" s="259">
        <v>89254</v>
      </c>
      <c r="B5931" s="260" t="s">
        <v>1314</v>
      </c>
      <c r="C5931" s="261" t="s">
        <v>1045</v>
      </c>
      <c r="D5931" s="168" t="s">
        <v>12</v>
      </c>
    </row>
    <row r="5932" spans="1:4">
      <c r="A5932" s="259">
        <v>89255</v>
      </c>
      <c r="B5932" s="260" t="s">
        <v>1315</v>
      </c>
      <c r="C5932" s="261" t="s">
        <v>1045</v>
      </c>
      <c r="D5932" s="168" t="s">
        <v>12</v>
      </c>
    </row>
    <row r="5933" spans="1:4">
      <c r="A5933" s="259">
        <v>89256</v>
      </c>
      <c r="B5933" s="260" t="s">
        <v>1316</v>
      </c>
      <c r="C5933" s="261" t="s">
        <v>1045</v>
      </c>
      <c r="D5933" s="168" t="s">
        <v>12</v>
      </c>
    </row>
    <row r="5934" spans="1:4">
      <c r="A5934" s="259">
        <v>89259</v>
      </c>
      <c r="B5934" s="260" t="s">
        <v>1317</v>
      </c>
      <c r="C5934" s="261" t="s">
        <v>1045</v>
      </c>
      <c r="D5934" s="168" t="s">
        <v>12</v>
      </c>
    </row>
    <row r="5935" spans="1:4">
      <c r="A5935" s="259">
        <v>89260</v>
      </c>
      <c r="B5935" s="260" t="s">
        <v>1318</v>
      </c>
      <c r="C5935" s="261" t="s">
        <v>1045</v>
      </c>
      <c r="D5935" s="168" t="s">
        <v>12</v>
      </c>
    </row>
    <row r="5936" spans="1:4">
      <c r="A5936" s="259">
        <v>89262</v>
      </c>
      <c r="B5936" s="260" t="s">
        <v>1320</v>
      </c>
      <c r="C5936" s="261" t="s">
        <v>1045</v>
      </c>
      <c r="D5936" s="168" t="s">
        <v>12</v>
      </c>
    </row>
    <row r="5937" spans="1:4">
      <c r="A5937" s="259">
        <v>89264</v>
      </c>
      <c r="B5937" s="260" t="s">
        <v>1321</v>
      </c>
      <c r="C5937" s="261" t="s">
        <v>1045</v>
      </c>
      <c r="D5937" s="168" t="s">
        <v>12</v>
      </c>
    </row>
    <row r="5938" spans="1:4">
      <c r="A5938" s="259">
        <v>89265</v>
      </c>
      <c r="B5938" s="260" t="s">
        <v>1323</v>
      </c>
      <c r="C5938" s="261" t="s">
        <v>1045</v>
      </c>
      <c r="D5938" s="168" t="s">
        <v>12</v>
      </c>
    </row>
    <row r="5939" spans="1:4">
      <c r="A5939" s="259">
        <v>89266</v>
      </c>
      <c r="B5939" s="260" t="s">
        <v>1324</v>
      </c>
      <c r="C5939" s="261" t="s">
        <v>1045</v>
      </c>
      <c r="D5939" s="168" t="s">
        <v>12</v>
      </c>
    </row>
    <row r="5940" spans="1:4">
      <c r="A5940" s="259">
        <v>89267</v>
      </c>
      <c r="B5940" s="260" t="s">
        <v>1325</v>
      </c>
      <c r="C5940" s="261" t="s">
        <v>1045</v>
      </c>
      <c r="D5940" s="168" t="s">
        <v>12</v>
      </c>
    </row>
    <row r="5941" spans="1:4">
      <c r="A5941" s="259">
        <v>89268</v>
      </c>
      <c r="B5941" s="260" t="s">
        <v>1326</v>
      </c>
      <c r="C5941" s="261" t="s">
        <v>1045</v>
      </c>
      <c r="D5941" s="168" t="s">
        <v>12</v>
      </c>
    </row>
    <row r="5942" spans="1:4">
      <c r="A5942" s="259">
        <v>89269</v>
      </c>
      <c r="B5942" s="260" t="s">
        <v>1327</v>
      </c>
      <c r="C5942" s="261" t="s">
        <v>1045</v>
      </c>
      <c r="D5942" s="168" t="s">
        <v>12</v>
      </c>
    </row>
    <row r="5943" spans="1:4">
      <c r="A5943" s="259">
        <v>89270</v>
      </c>
      <c r="B5943" s="260" t="s">
        <v>1328</v>
      </c>
      <c r="C5943" s="261" t="s">
        <v>1045</v>
      </c>
      <c r="D5943" s="168" t="s">
        <v>12</v>
      </c>
    </row>
    <row r="5944" spans="1:4">
      <c r="A5944" s="259">
        <v>89271</v>
      </c>
      <c r="B5944" s="260" t="s">
        <v>1329</v>
      </c>
      <c r="C5944" s="261" t="s">
        <v>1045</v>
      </c>
      <c r="D5944" s="168" t="s">
        <v>12</v>
      </c>
    </row>
    <row r="5945" spans="1:4">
      <c r="A5945" s="259">
        <v>89274</v>
      </c>
      <c r="B5945" s="260" t="s">
        <v>1330</v>
      </c>
      <c r="C5945" s="261" t="s">
        <v>1045</v>
      </c>
      <c r="D5945" s="168" t="s">
        <v>12</v>
      </c>
    </row>
    <row r="5946" spans="1:4">
      <c r="A5946" s="259">
        <v>89275</v>
      </c>
      <c r="B5946" s="260" t="s">
        <v>1331</v>
      </c>
      <c r="C5946" s="261" t="s">
        <v>1045</v>
      </c>
      <c r="D5946" s="168" t="s">
        <v>12</v>
      </c>
    </row>
    <row r="5947" spans="1:4">
      <c r="A5947" s="259">
        <v>89276</v>
      </c>
      <c r="B5947" s="260" t="s">
        <v>1332</v>
      </c>
      <c r="C5947" s="261" t="s">
        <v>1045</v>
      </c>
      <c r="D5947" s="168" t="s">
        <v>12</v>
      </c>
    </row>
    <row r="5948" spans="1:4">
      <c r="A5948" s="259">
        <v>89277</v>
      </c>
      <c r="B5948" s="260" t="s">
        <v>1334</v>
      </c>
      <c r="C5948" s="261" t="s">
        <v>1045</v>
      </c>
      <c r="D5948" s="168" t="s">
        <v>12</v>
      </c>
    </row>
    <row r="5949" spans="1:4">
      <c r="A5949" s="259">
        <v>89280</v>
      </c>
      <c r="B5949" s="260" t="s">
        <v>1336</v>
      </c>
      <c r="C5949" s="261" t="s">
        <v>1045</v>
      </c>
      <c r="D5949" s="168" t="s">
        <v>12</v>
      </c>
    </row>
    <row r="5950" spans="1:4">
      <c r="A5950" s="259">
        <v>89281</v>
      </c>
      <c r="B5950" s="260" t="s">
        <v>1338</v>
      </c>
      <c r="C5950" s="261" t="s">
        <v>1045</v>
      </c>
      <c r="D5950" s="168" t="s">
        <v>12</v>
      </c>
    </row>
    <row r="5951" spans="1:4">
      <c r="A5951" s="259">
        <v>89870</v>
      </c>
      <c r="B5951" s="260" t="s">
        <v>1339</v>
      </c>
      <c r="C5951" s="261" t="s">
        <v>1045</v>
      </c>
      <c r="D5951" s="168" t="s">
        <v>12</v>
      </c>
    </row>
    <row r="5952" spans="1:4">
      <c r="A5952" s="259">
        <v>89871</v>
      </c>
      <c r="B5952" s="260" t="s">
        <v>1340</v>
      </c>
      <c r="C5952" s="261" t="s">
        <v>1045</v>
      </c>
      <c r="D5952" s="168" t="s">
        <v>12</v>
      </c>
    </row>
    <row r="5953" spans="1:4">
      <c r="A5953" s="259">
        <v>89872</v>
      </c>
      <c r="B5953" s="260" t="s">
        <v>1341</v>
      </c>
      <c r="C5953" s="261" t="s">
        <v>1045</v>
      </c>
      <c r="D5953" s="168" t="s">
        <v>12</v>
      </c>
    </row>
    <row r="5954" spans="1:4">
      <c r="A5954" s="259">
        <v>89873</v>
      </c>
      <c r="B5954" s="260" t="s">
        <v>1343</v>
      </c>
      <c r="C5954" s="261" t="s">
        <v>1045</v>
      </c>
      <c r="D5954" s="168" t="s">
        <v>12</v>
      </c>
    </row>
    <row r="5955" spans="1:4">
      <c r="A5955" s="259">
        <v>89874</v>
      </c>
      <c r="B5955" s="260" t="s">
        <v>1344</v>
      </c>
      <c r="C5955" s="261" t="s">
        <v>1045</v>
      </c>
      <c r="D5955" s="168" t="s">
        <v>12</v>
      </c>
    </row>
    <row r="5956" spans="1:4">
      <c r="A5956" s="259">
        <v>89878</v>
      </c>
      <c r="B5956" s="260" t="s">
        <v>1345</v>
      </c>
      <c r="C5956" s="261" t="s">
        <v>1045</v>
      </c>
      <c r="D5956" s="168" t="s">
        <v>12</v>
      </c>
    </row>
    <row r="5957" spans="1:4">
      <c r="A5957" s="259">
        <v>89879</v>
      </c>
      <c r="B5957" s="260" t="s">
        <v>1346</v>
      </c>
      <c r="C5957" s="261" t="s">
        <v>1045</v>
      </c>
      <c r="D5957" s="168" t="s">
        <v>12</v>
      </c>
    </row>
    <row r="5958" spans="1:4">
      <c r="A5958" s="259">
        <v>89880</v>
      </c>
      <c r="B5958" s="260" t="s">
        <v>1348</v>
      </c>
      <c r="C5958" s="261" t="s">
        <v>1045</v>
      </c>
      <c r="D5958" s="168" t="s">
        <v>12</v>
      </c>
    </row>
    <row r="5959" spans="1:4">
      <c r="A5959" s="259">
        <v>89881</v>
      </c>
      <c r="B5959" s="260" t="s">
        <v>1350</v>
      </c>
      <c r="C5959" s="261" t="s">
        <v>1045</v>
      </c>
      <c r="D5959" s="168" t="s">
        <v>12</v>
      </c>
    </row>
    <row r="5960" spans="1:4">
      <c r="A5960" s="259">
        <v>89882</v>
      </c>
      <c r="B5960" s="260" t="s">
        <v>1351</v>
      </c>
      <c r="C5960" s="261" t="s">
        <v>1045</v>
      </c>
      <c r="D5960" s="168" t="s">
        <v>12</v>
      </c>
    </row>
    <row r="5961" spans="1:4">
      <c r="A5961" s="259">
        <v>90582</v>
      </c>
      <c r="B5961" s="260" t="s">
        <v>1352</v>
      </c>
      <c r="C5961" s="261" t="s">
        <v>1045</v>
      </c>
      <c r="D5961" s="168" t="s">
        <v>12</v>
      </c>
    </row>
    <row r="5962" spans="1:4">
      <c r="A5962" s="259">
        <v>90583</v>
      </c>
      <c r="B5962" s="260" t="s">
        <v>1353</v>
      </c>
      <c r="C5962" s="261" t="s">
        <v>1045</v>
      </c>
      <c r="D5962" s="168" t="s">
        <v>12</v>
      </c>
    </row>
    <row r="5963" spans="1:4">
      <c r="A5963" s="259">
        <v>90584</v>
      </c>
      <c r="B5963" s="260" t="s">
        <v>1355</v>
      </c>
      <c r="C5963" s="261" t="s">
        <v>1045</v>
      </c>
      <c r="D5963" s="168" t="s">
        <v>12</v>
      </c>
    </row>
    <row r="5964" spans="1:4">
      <c r="A5964" s="259">
        <v>90585</v>
      </c>
      <c r="B5964" s="260" t="s">
        <v>1356</v>
      </c>
      <c r="C5964" s="261" t="s">
        <v>1045</v>
      </c>
      <c r="D5964" s="168" t="s">
        <v>12</v>
      </c>
    </row>
    <row r="5965" spans="1:4">
      <c r="A5965" s="259">
        <v>90621</v>
      </c>
      <c r="B5965" s="260" t="s">
        <v>1358</v>
      </c>
      <c r="C5965" s="261" t="s">
        <v>1045</v>
      </c>
      <c r="D5965" s="168" t="s">
        <v>12</v>
      </c>
    </row>
    <row r="5966" spans="1:4">
      <c r="A5966" s="259">
        <v>90622</v>
      </c>
      <c r="B5966" s="260" t="s">
        <v>1360</v>
      </c>
      <c r="C5966" s="261" t="s">
        <v>1045</v>
      </c>
      <c r="D5966" s="168" t="s">
        <v>12</v>
      </c>
    </row>
    <row r="5967" spans="1:4">
      <c r="A5967" s="259">
        <v>90623</v>
      </c>
      <c r="B5967" s="260" t="s">
        <v>1362</v>
      </c>
      <c r="C5967" s="261" t="s">
        <v>1045</v>
      </c>
      <c r="D5967" s="168" t="s">
        <v>12</v>
      </c>
    </row>
    <row r="5968" spans="1:4">
      <c r="A5968" s="259">
        <v>90624</v>
      </c>
      <c r="B5968" s="260" t="s">
        <v>1364</v>
      </c>
      <c r="C5968" s="261" t="s">
        <v>1045</v>
      </c>
      <c r="D5968" s="168" t="s">
        <v>12</v>
      </c>
    </row>
    <row r="5969" spans="1:4">
      <c r="A5969" s="259">
        <v>90627</v>
      </c>
      <c r="B5969" s="260" t="s">
        <v>1365</v>
      </c>
      <c r="C5969" s="261" t="s">
        <v>1045</v>
      </c>
      <c r="D5969" s="168" t="s">
        <v>12</v>
      </c>
    </row>
    <row r="5970" spans="1:4">
      <c r="A5970" s="259">
        <v>90628</v>
      </c>
      <c r="B5970" s="260" t="s">
        <v>1366</v>
      </c>
      <c r="C5970" s="261" t="s">
        <v>1045</v>
      </c>
      <c r="D5970" s="168" t="s">
        <v>12</v>
      </c>
    </row>
    <row r="5971" spans="1:4">
      <c r="A5971" s="259">
        <v>90629</v>
      </c>
      <c r="B5971" s="260" t="s">
        <v>1368</v>
      </c>
      <c r="C5971" s="261" t="s">
        <v>1045</v>
      </c>
      <c r="D5971" s="168" t="s">
        <v>12</v>
      </c>
    </row>
    <row r="5972" spans="1:4">
      <c r="A5972" s="259">
        <v>90630</v>
      </c>
      <c r="B5972" s="260" t="s">
        <v>1369</v>
      </c>
      <c r="C5972" s="261" t="s">
        <v>1045</v>
      </c>
      <c r="D5972" s="168" t="s">
        <v>12</v>
      </c>
    </row>
    <row r="5973" spans="1:4">
      <c r="A5973" s="259">
        <v>90633</v>
      </c>
      <c r="B5973" s="260" t="s">
        <v>1371</v>
      </c>
      <c r="C5973" s="261" t="s">
        <v>1045</v>
      </c>
      <c r="D5973" s="168" t="s">
        <v>12</v>
      </c>
    </row>
    <row r="5974" spans="1:4">
      <c r="A5974" s="259">
        <v>90634</v>
      </c>
      <c r="B5974" s="260" t="s">
        <v>1373</v>
      </c>
      <c r="C5974" s="261" t="s">
        <v>1045</v>
      </c>
      <c r="D5974" s="168" t="s">
        <v>12</v>
      </c>
    </row>
    <row r="5975" spans="1:4">
      <c r="A5975" s="259">
        <v>90635</v>
      </c>
      <c r="B5975" s="260" t="s">
        <v>1375</v>
      </c>
      <c r="C5975" s="261" t="s">
        <v>1045</v>
      </c>
      <c r="D5975" s="168" t="s">
        <v>12</v>
      </c>
    </row>
    <row r="5976" spans="1:4">
      <c r="A5976" s="259">
        <v>90636</v>
      </c>
      <c r="B5976" s="260" t="s">
        <v>1377</v>
      </c>
      <c r="C5976" s="261" t="s">
        <v>1045</v>
      </c>
      <c r="D5976" s="168" t="s">
        <v>12</v>
      </c>
    </row>
    <row r="5977" spans="1:4">
      <c r="A5977" s="259">
        <v>90639</v>
      </c>
      <c r="B5977" s="260" t="s">
        <v>1378</v>
      </c>
      <c r="C5977" s="261" t="s">
        <v>1045</v>
      </c>
      <c r="D5977" s="168" t="s">
        <v>12</v>
      </c>
    </row>
    <row r="5978" spans="1:4">
      <c r="A5978" s="259">
        <v>90640</v>
      </c>
      <c r="B5978" s="260" t="s">
        <v>1380</v>
      </c>
      <c r="C5978" s="261" t="s">
        <v>1045</v>
      </c>
      <c r="D5978" s="168" t="s">
        <v>12</v>
      </c>
    </row>
    <row r="5979" spans="1:4">
      <c r="A5979" s="259">
        <v>90641</v>
      </c>
      <c r="B5979" s="260" t="s">
        <v>1381</v>
      </c>
      <c r="C5979" s="261" t="s">
        <v>1045</v>
      </c>
      <c r="D5979" s="168" t="s">
        <v>12</v>
      </c>
    </row>
    <row r="5980" spans="1:4">
      <c r="A5980" s="259">
        <v>90642</v>
      </c>
      <c r="B5980" s="260" t="s">
        <v>1383</v>
      </c>
      <c r="C5980" s="261" t="s">
        <v>1045</v>
      </c>
      <c r="D5980" s="168" t="s">
        <v>12</v>
      </c>
    </row>
    <row r="5981" spans="1:4">
      <c r="A5981" s="259">
        <v>90646</v>
      </c>
      <c r="B5981" s="260" t="s">
        <v>1385</v>
      </c>
      <c r="C5981" s="261" t="s">
        <v>1045</v>
      </c>
      <c r="D5981" s="168" t="s">
        <v>12</v>
      </c>
    </row>
    <row r="5982" spans="1:4">
      <c r="A5982" s="259">
        <v>90647</v>
      </c>
      <c r="B5982" s="260" t="s">
        <v>1386</v>
      </c>
      <c r="C5982" s="261" t="s">
        <v>1045</v>
      </c>
      <c r="D5982" s="168" t="s">
        <v>12</v>
      </c>
    </row>
    <row r="5983" spans="1:4">
      <c r="A5983" s="259">
        <v>90648</v>
      </c>
      <c r="B5983" s="260" t="s">
        <v>1387</v>
      </c>
      <c r="C5983" s="261" t="s">
        <v>1045</v>
      </c>
      <c r="D5983" s="168" t="s">
        <v>12</v>
      </c>
    </row>
    <row r="5984" spans="1:4">
      <c r="A5984" s="259">
        <v>90649</v>
      </c>
      <c r="B5984" s="260" t="s">
        <v>1389</v>
      </c>
      <c r="C5984" s="261" t="s">
        <v>1045</v>
      </c>
      <c r="D5984" s="168" t="s">
        <v>12</v>
      </c>
    </row>
    <row r="5985" spans="1:4">
      <c r="A5985" s="259">
        <v>90652</v>
      </c>
      <c r="B5985" s="260" t="s">
        <v>1391</v>
      </c>
      <c r="C5985" s="261" t="s">
        <v>1045</v>
      </c>
      <c r="D5985" s="168" t="s">
        <v>12</v>
      </c>
    </row>
    <row r="5986" spans="1:4">
      <c r="A5986" s="259">
        <v>90653</v>
      </c>
      <c r="B5986" s="260" t="s">
        <v>1393</v>
      </c>
      <c r="C5986" s="261" t="s">
        <v>1045</v>
      </c>
      <c r="D5986" s="168" t="s">
        <v>12</v>
      </c>
    </row>
    <row r="5987" spans="1:4">
      <c r="A5987" s="259">
        <v>90654</v>
      </c>
      <c r="B5987" s="260" t="s">
        <v>1394</v>
      </c>
      <c r="C5987" s="261" t="s">
        <v>1045</v>
      </c>
      <c r="D5987" s="168" t="s">
        <v>12</v>
      </c>
    </row>
    <row r="5988" spans="1:4">
      <c r="A5988" s="259">
        <v>90655</v>
      </c>
      <c r="B5988" s="260" t="s">
        <v>1395</v>
      </c>
      <c r="C5988" s="261" t="s">
        <v>1045</v>
      </c>
      <c r="D5988" s="168" t="s">
        <v>12</v>
      </c>
    </row>
    <row r="5989" spans="1:4">
      <c r="A5989" s="259">
        <v>90658</v>
      </c>
      <c r="B5989" s="260" t="s">
        <v>1396</v>
      </c>
      <c r="C5989" s="261" t="s">
        <v>1045</v>
      </c>
      <c r="D5989" s="168" t="s">
        <v>12</v>
      </c>
    </row>
    <row r="5990" spans="1:4">
      <c r="A5990" s="259">
        <v>90659</v>
      </c>
      <c r="B5990" s="260" t="s">
        <v>1398</v>
      </c>
      <c r="C5990" s="261" t="s">
        <v>1045</v>
      </c>
      <c r="D5990" s="168" t="s">
        <v>12</v>
      </c>
    </row>
    <row r="5991" spans="1:4">
      <c r="A5991" s="259">
        <v>90660</v>
      </c>
      <c r="B5991" s="260" t="s">
        <v>1399</v>
      </c>
      <c r="C5991" s="261" t="s">
        <v>1045</v>
      </c>
      <c r="D5991" s="168" t="s">
        <v>12</v>
      </c>
    </row>
    <row r="5992" spans="1:4">
      <c r="A5992" s="259">
        <v>90661</v>
      </c>
      <c r="B5992" s="260" t="s">
        <v>1401</v>
      </c>
      <c r="C5992" s="261" t="s">
        <v>1045</v>
      </c>
      <c r="D5992" s="168" t="s">
        <v>12</v>
      </c>
    </row>
    <row r="5993" spans="1:4">
      <c r="A5993" s="259">
        <v>90664</v>
      </c>
      <c r="B5993" s="260" t="s">
        <v>1402</v>
      </c>
      <c r="C5993" s="261" t="s">
        <v>1045</v>
      </c>
      <c r="D5993" s="168" t="s">
        <v>12</v>
      </c>
    </row>
    <row r="5994" spans="1:4">
      <c r="A5994" s="259">
        <v>90665</v>
      </c>
      <c r="B5994" s="260" t="s">
        <v>1403</v>
      </c>
      <c r="C5994" s="261" t="s">
        <v>1045</v>
      </c>
      <c r="D5994" s="168" t="s">
        <v>12</v>
      </c>
    </row>
    <row r="5995" spans="1:4">
      <c r="A5995" s="259">
        <v>90666</v>
      </c>
      <c r="B5995" s="260" t="s">
        <v>1404</v>
      </c>
      <c r="C5995" s="261" t="s">
        <v>1045</v>
      </c>
      <c r="D5995" s="168" t="s">
        <v>12</v>
      </c>
    </row>
    <row r="5996" spans="1:4">
      <c r="A5996" s="259">
        <v>90667</v>
      </c>
      <c r="B5996" s="260" t="s">
        <v>1406</v>
      </c>
      <c r="C5996" s="261" t="s">
        <v>1045</v>
      </c>
      <c r="D5996" s="168" t="s">
        <v>12</v>
      </c>
    </row>
    <row r="5997" spans="1:4">
      <c r="A5997" s="259">
        <v>90670</v>
      </c>
      <c r="B5997" s="260" t="s">
        <v>1407</v>
      </c>
      <c r="C5997" s="261" t="s">
        <v>1045</v>
      </c>
      <c r="D5997" s="168" t="s">
        <v>12</v>
      </c>
    </row>
    <row r="5998" spans="1:4">
      <c r="A5998" s="259">
        <v>90671</v>
      </c>
      <c r="B5998" s="260" t="s">
        <v>1408</v>
      </c>
      <c r="C5998" s="261" t="s">
        <v>1045</v>
      </c>
      <c r="D5998" s="168" t="s">
        <v>12</v>
      </c>
    </row>
    <row r="5999" spans="1:4">
      <c r="A5999" s="259">
        <v>90672</v>
      </c>
      <c r="B5999" s="260" t="s">
        <v>1410</v>
      </c>
      <c r="C5999" s="261" t="s">
        <v>1045</v>
      </c>
      <c r="D5999" s="168" t="s">
        <v>12</v>
      </c>
    </row>
    <row r="6000" spans="1:4">
      <c r="A6000" s="259">
        <v>90673</v>
      </c>
      <c r="B6000" s="260" t="s">
        <v>1411</v>
      </c>
      <c r="C6000" s="261" t="s">
        <v>1045</v>
      </c>
      <c r="D6000" s="168" t="s">
        <v>12</v>
      </c>
    </row>
    <row r="6001" spans="1:4">
      <c r="A6001" s="259">
        <v>90676</v>
      </c>
      <c r="B6001" s="260" t="s">
        <v>1412</v>
      </c>
      <c r="C6001" s="261" t="s">
        <v>1045</v>
      </c>
      <c r="D6001" s="168" t="s">
        <v>12</v>
      </c>
    </row>
    <row r="6002" spans="1:4">
      <c r="A6002" s="259">
        <v>90677</v>
      </c>
      <c r="B6002" s="260" t="s">
        <v>1413</v>
      </c>
      <c r="C6002" s="261" t="s">
        <v>1045</v>
      </c>
      <c r="D6002" s="168" t="s">
        <v>12</v>
      </c>
    </row>
    <row r="6003" spans="1:4">
      <c r="A6003" s="259">
        <v>90678</v>
      </c>
      <c r="B6003" s="260" t="s">
        <v>1414</v>
      </c>
      <c r="C6003" s="261" t="s">
        <v>1045</v>
      </c>
      <c r="D6003" s="168" t="s">
        <v>12</v>
      </c>
    </row>
    <row r="6004" spans="1:4">
      <c r="A6004" s="259">
        <v>90679</v>
      </c>
      <c r="B6004" s="260" t="s">
        <v>1415</v>
      </c>
      <c r="C6004" s="261" t="s">
        <v>1045</v>
      </c>
      <c r="D6004" s="168" t="s">
        <v>12</v>
      </c>
    </row>
    <row r="6005" spans="1:4">
      <c r="A6005" s="259">
        <v>90682</v>
      </c>
      <c r="B6005" s="260" t="s">
        <v>1416</v>
      </c>
      <c r="C6005" s="261" t="s">
        <v>1045</v>
      </c>
      <c r="D6005" s="168" t="s">
        <v>12</v>
      </c>
    </row>
    <row r="6006" spans="1:4">
      <c r="A6006" s="259">
        <v>90683</v>
      </c>
      <c r="B6006" s="260" t="s">
        <v>1417</v>
      </c>
      <c r="C6006" s="261" t="s">
        <v>1045</v>
      </c>
      <c r="D6006" s="168" t="s">
        <v>12</v>
      </c>
    </row>
    <row r="6007" spans="1:4">
      <c r="A6007" s="259">
        <v>90684</v>
      </c>
      <c r="B6007" s="260" t="s">
        <v>1419</v>
      </c>
      <c r="C6007" s="261" t="s">
        <v>1045</v>
      </c>
      <c r="D6007" s="168" t="s">
        <v>12</v>
      </c>
    </row>
    <row r="6008" spans="1:4">
      <c r="A6008" s="259">
        <v>90685</v>
      </c>
      <c r="B6008" s="260" t="s">
        <v>1420</v>
      </c>
      <c r="C6008" s="261" t="s">
        <v>1045</v>
      </c>
      <c r="D6008" s="168" t="s">
        <v>12</v>
      </c>
    </row>
    <row r="6009" spans="1:4">
      <c r="A6009" s="259">
        <v>90688</v>
      </c>
      <c r="B6009" s="260" t="s">
        <v>1421</v>
      </c>
      <c r="C6009" s="261" t="s">
        <v>1045</v>
      </c>
      <c r="D6009" s="168" t="s">
        <v>12</v>
      </c>
    </row>
    <row r="6010" spans="1:4">
      <c r="A6010" s="259">
        <v>90689</v>
      </c>
      <c r="B6010" s="260" t="s">
        <v>1422</v>
      </c>
      <c r="C6010" s="261" t="s">
        <v>1045</v>
      </c>
      <c r="D6010" s="168" t="s">
        <v>12</v>
      </c>
    </row>
    <row r="6011" spans="1:4">
      <c r="A6011" s="259">
        <v>90690</v>
      </c>
      <c r="B6011" s="260" t="s">
        <v>1424</v>
      </c>
      <c r="C6011" s="261" t="s">
        <v>1045</v>
      </c>
      <c r="D6011" s="168" t="s">
        <v>12</v>
      </c>
    </row>
    <row r="6012" spans="1:4">
      <c r="A6012" s="259">
        <v>90691</v>
      </c>
      <c r="B6012" s="260" t="s">
        <v>1425</v>
      </c>
      <c r="C6012" s="261" t="s">
        <v>1045</v>
      </c>
      <c r="D6012" s="168" t="s">
        <v>12</v>
      </c>
    </row>
    <row r="6013" spans="1:4">
      <c r="A6013" s="259">
        <v>90957</v>
      </c>
      <c r="B6013" s="260" t="s">
        <v>1426</v>
      </c>
      <c r="C6013" s="261" t="s">
        <v>1045</v>
      </c>
      <c r="D6013" s="168" t="s">
        <v>12</v>
      </c>
    </row>
    <row r="6014" spans="1:4">
      <c r="A6014" s="259">
        <v>90958</v>
      </c>
      <c r="B6014" s="260" t="s">
        <v>1428</v>
      </c>
      <c r="C6014" s="261" t="s">
        <v>1045</v>
      </c>
      <c r="D6014" s="168" t="s">
        <v>12</v>
      </c>
    </row>
    <row r="6015" spans="1:4">
      <c r="A6015" s="259">
        <v>90960</v>
      </c>
      <c r="B6015" s="260" t="s">
        <v>1429</v>
      </c>
      <c r="C6015" s="261" t="s">
        <v>1045</v>
      </c>
      <c r="D6015" s="168" t="s">
        <v>12</v>
      </c>
    </row>
    <row r="6016" spans="1:4">
      <c r="A6016" s="259">
        <v>90961</v>
      </c>
      <c r="B6016" s="260" t="s">
        <v>1430</v>
      </c>
      <c r="C6016" s="261" t="s">
        <v>1045</v>
      </c>
      <c r="D6016" s="168" t="s">
        <v>12</v>
      </c>
    </row>
    <row r="6017" spans="1:4">
      <c r="A6017" s="259">
        <v>90962</v>
      </c>
      <c r="B6017" s="260" t="s">
        <v>1431</v>
      </c>
      <c r="C6017" s="261" t="s">
        <v>1045</v>
      </c>
      <c r="D6017" s="168" t="s">
        <v>12</v>
      </c>
    </row>
    <row r="6018" spans="1:4">
      <c r="A6018" s="259">
        <v>90963</v>
      </c>
      <c r="B6018" s="260" t="s">
        <v>1433</v>
      </c>
      <c r="C6018" s="261" t="s">
        <v>1045</v>
      </c>
      <c r="D6018" s="168" t="s">
        <v>12</v>
      </c>
    </row>
    <row r="6019" spans="1:4">
      <c r="A6019" s="259">
        <v>90968</v>
      </c>
      <c r="B6019" s="260" t="s">
        <v>1434</v>
      </c>
      <c r="C6019" s="261" t="s">
        <v>1045</v>
      </c>
      <c r="D6019" s="168" t="s">
        <v>12</v>
      </c>
    </row>
    <row r="6020" spans="1:4">
      <c r="A6020" s="259">
        <v>90969</v>
      </c>
      <c r="B6020" s="260" t="s">
        <v>1436</v>
      </c>
      <c r="C6020" s="261" t="s">
        <v>1045</v>
      </c>
      <c r="D6020" s="168" t="s">
        <v>12</v>
      </c>
    </row>
    <row r="6021" spans="1:4">
      <c r="A6021" s="259">
        <v>90970</v>
      </c>
      <c r="B6021" s="260" t="s">
        <v>1437</v>
      </c>
      <c r="C6021" s="261" t="s">
        <v>1045</v>
      </c>
      <c r="D6021" s="168" t="s">
        <v>12</v>
      </c>
    </row>
    <row r="6022" spans="1:4">
      <c r="A6022" s="259">
        <v>90971</v>
      </c>
      <c r="B6022" s="260" t="s">
        <v>1438</v>
      </c>
      <c r="C6022" s="261" t="s">
        <v>1045</v>
      </c>
      <c r="D6022" s="168" t="s">
        <v>12</v>
      </c>
    </row>
    <row r="6023" spans="1:4">
      <c r="A6023" s="259">
        <v>90975</v>
      </c>
      <c r="B6023" s="260" t="s">
        <v>1439</v>
      </c>
      <c r="C6023" s="261" t="s">
        <v>1045</v>
      </c>
      <c r="D6023" s="168" t="s">
        <v>12</v>
      </c>
    </row>
    <row r="6024" spans="1:4">
      <c r="A6024" s="259">
        <v>90976</v>
      </c>
      <c r="B6024" s="260" t="s">
        <v>1441</v>
      </c>
      <c r="C6024" s="261" t="s">
        <v>1045</v>
      </c>
      <c r="D6024" s="168" t="s">
        <v>12</v>
      </c>
    </row>
    <row r="6025" spans="1:4">
      <c r="A6025" s="259">
        <v>90977</v>
      </c>
      <c r="B6025" s="260" t="s">
        <v>1443</v>
      </c>
      <c r="C6025" s="261" t="s">
        <v>1045</v>
      </c>
      <c r="D6025" s="168" t="s">
        <v>12</v>
      </c>
    </row>
    <row r="6026" spans="1:4">
      <c r="A6026" s="259">
        <v>90978</v>
      </c>
      <c r="B6026" s="260" t="s">
        <v>1444</v>
      </c>
      <c r="C6026" s="261" t="s">
        <v>1045</v>
      </c>
      <c r="D6026" s="168" t="s">
        <v>12</v>
      </c>
    </row>
    <row r="6027" spans="1:4">
      <c r="A6027" s="259">
        <v>90992</v>
      </c>
      <c r="B6027" s="260" t="s">
        <v>1445</v>
      </c>
      <c r="C6027" s="261" t="s">
        <v>1045</v>
      </c>
      <c r="D6027" s="168" t="s">
        <v>12</v>
      </c>
    </row>
    <row r="6028" spans="1:4">
      <c r="A6028" s="259">
        <v>90993</v>
      </c>
      <c r="B6028" s="260" t="s">
        <v>1447</v>
      </c>
      <c r="C6028" s="261" t="s">
        <v>1045</v>
      </c>
      <c r="D6028" s="168" t="s">
        <v>12</v>
      </c>
    </row>
    <row r="6029" spans="1:4">
      <c r="A6029" s="259">
        <v>90994</v>
      </c>
      <c r="B6029" s="260" t="s">
        <v>1449</v>
      </c>
      <c r="C6029" s="261" t="s">
        <v>1045</v>
      </c>
      <c r="D6029" s="168" t="s">
        <v>12</v>
      </c>
    </row>
    <row r="6030" spans="1:4">
      <c r="A6030" s="259">
        <v>90995</v>
      </c>
      <c r="B6030" s="260" t="s">
        <v>1451</v>
      </c>
      <c r="C6030" s="261" t="s">
        <v>1045</v>
      </c>
      <c r="D6030" s="168" t="s">
        <v>12</v>
      </c>
    </row>
    <row r="6031" spans="1:4">
      <c r="A6031" s="259">
        <v>91021</v>
      </c>
      <c r="B6031" s="260" t="s">
        <v>1452</v>
      </c>
      <c r="C6031" s="261" t="s">
        <v>1045</v>
      </c>
      <c r="D6031" s="168" t="s">
        <v>12</v>
      </c>
    </row>
    <row r="6032" spans="1:4">
      <c r="A6032" s="259">
        <v>91026</v>
      </c>
      <c r="B6032" s="260" t="s">
        <v>1454</v>
      </c>
      <c r="C6032" s="261" t="s">
        <v>1045</v>
      </c>
      <c r="D6032" s="168" t="s">
        <v>12</v>
      </c>
    </row>
    <row r="6033" spans="1:4">
      <c r="A6033" s="259">
        <v>91027</v>
      </c>
      <c r="B6033" s="260" t="s">
        <v>1456</v>
      </c>
      <c r="C6033" s="261" t="s">
        <v>1045</v>
      </c>
      <c r="D6033" s="168" t="s">
        <v>12</v>
      </c>
    </row>
    <row r="6034" spans="1:4">
      <c r="A6034" s="259">
        <v>91028</v>
      </c>
      <c r="B6034" s="260" t="s">
        <v>1458</v>
      </c>
      <c r="C6034" s="261" t="s">
        <v>1045</v>
      </c>
      <c r="D6034" s="168" t="s">
        <v>12</v>
      </c>
    </row>
    <row r="6035" spans="1:4">
      <c r="A6035" s="259">
        <v>91029</v>
      </c>
      <c r="B6035" s="260" t="s">
        <v>1460</v>
      </c>
      <c r="C6035" s="261" t="s">
        <v>1045</v>
      </c>
      <c r="D6035" s="168" t="s">
        <v>12</v>
      </c>
    </row>
    <row r="6036" spans="1:4">
      <c r="A6036" s="259">
        <v>91030</v>
      </c>
      <c r="B6036" s="260" t="s">
        <v>1462</v>
      </c>
      <c r="C6036" s="261" t="s">
        <v>1045</v>
      </c>
      <c r="D6036" s="168" t="s">
        <v>12</v>
      </c>
    </row>
    <row r="6037" spans="1:4">
      <c r="A6037" s="259">
        <v>91273</v>
      </c>
      <c r="B6037" s="260" t="s">
        <v>1463</v>
      </c>
      <c r="C6037" s="261" t="s">
        <v>1045</v>
      </c>
      <c r="D6037" s="168" t="s">
        <v>12</v>
      </c>
    </row>
    <row r="6038" spans="1:4">
      <c r="A6038" s="259">
        <v>91274</v>
      </c>
      <c r="B6038" s="260" t="s">
        <v>1465</v>
      </c>
      <c r="C6038" s="261" t="s">
        <v>1045</v>
      </c>
      <c r="D6038" s="168" t="s">
        <v>12</v>
      </c>
    </row>
    <row r="6039" spans="1:4">
      <c r="A6039" s="259">
        <v>91275</v>
      </c>
      <c r="B6039" s="260" t="s">
        <v>1466</v>
      </c>
      <c r="C6039" s="261" t="s">
        <v>1045</v>
      </c>
      <c r="D6039" s="168" t="s">
        <v>12</v>
      </c>
    </row>
    <row r="6040" spans="1:4">
      <c r="A6040" s="259">
        <v>91276</v>
      </c>
      <c r="B6040" s="260" t="s">
        <v>1468</v>
      </c>
      <c r="C6040" s="261" t="s">
        <v>1045</v>
      </c>
      <c r="D6040" s="168" t="s">
        <v>12</v>
      </c>
    </row>
    <row r="6041" spans="1:4">
      <c r="A6041" s="259">
        <v>91279</v>
      </c>
      <c r="B6041" s="260" t="s">
        <v>1469</v>
      </c>
      <c r="C6041" s="261" t="s">
        <v>1045</v>
      </c>
      <c r="D6041" s="168" t="s">
        <v>12</v>
      </c>
    </row>
    <row r="6042" spans="1:4">
      <c r="A6042" s="259">
        <v>91280</v>
      </c>
      <c r="B6042" s="260" t="s">
        <v>1471</v>
      </c>
      <c r="C6042" s="261" t="s">
        <v>1045</v>
      </c>
      <c r="D6042" s="168" t="s">
        <v>12</v>
      </c>
    </row>
    <row r="6043" spans="1:4">
      <c r="A6043" s="259">
        <v>91281</v>
      </c>
      <c r="B6043" s="260" t="s">
        <v>1472</v>
      </c>
      <c r="C6043" s="261" t="s">
        <v>1045</v>
      </c>
      <c r="D6043" s="168" t="s">
        <v>12</v>
      </c>
    </row>
    <row r="6044" spans="1:4">
      <c r="A6044" s="259">
        <v>91282</v>
      </c>
      <c r="B6044" s="260" t="s">
        <v>1473</v>
      </c>
      <c r="C6044" s="261" t="s">
        <v>1045</v>
      </c>
      <c r="D6044" s="168" t="s">
        <v>12</v>
      </c>
    </row>
    <row r="6045" spans="1:4">
      <c r="A6045" s="259">
        <v>91354</v>
      </c>
      <c r="B6045" s="260" t="s">
        <v>1474</v>
      </c>
      <c r="C6045" s="261" t="s">
        <v>1045</v>
      </c>
      <c r="D6045" s="168" t="s">
        <v>12</v>
      </c>
    </row>
    <row r="6046" spans="1:4">
      <c r="A6046" s="259">
        <v>91355</v>
      </c>
      <c r="B6046" s="260" t="s">
        <v>1475</v>
      </c>
      <c r="C6046" s="261" t="s">
        <v>1045</v>
      </c>
      <c r="D6046" s="168" t="s">
        <v>12</v>
      </c>
    </row>
    <row r="6047" spans="1:4">
      <c r="A6047" s="259">
        <v>91356</v>
      </c>
      <c r="B6047" s="260" t="s">
        <v>1477</v>
      </c>
      <c r="C6047" s="261" t="s">
        <v>1045</v>
      </c>
      <c r="D6047" s="168" t="s">
        <v>12</v>
      </c>
    </row>
    <row r="6048" spans="1:4">
      <c r="A6048" s="259">
        <v>91359</v>
      </c>
      <c r="B6048" s="260" t="s">
        <v>1478</v>
      </c>
      <c r="C6048" s="261" t="s">
        <v>1045</v>
      </c>
      <c r="D6048" s="168" t="s">
        <v>12</v>
      </c>
    </row>
    <row r="6049" spans="1:4">
      <c r="A6049" s="259">
        <v>91360</v>
      </c>
      <c r="B6049" s="260" t="s">
        <v>1480</v>
      </c>
      <c r="C6049" s="261" t="s">
        <v>1045</v>
      </c>
      <c r="D6049" s="168" t="s">
        <v>12</v>
      </c>
    </row>
    <row r="6050" spans="1:4">
      <c r="A6050" s="259">
        <v>91361</v>
      </c>
      <c r="B6050" s="260" t="s">
        <v>1481</v>
      </c>
      <c r="C6050" s="261" t="s">
        <v>1045</v>
      </c>
      <c r="D6050" s="168" t="s">
        <v>12</v>
      </c>
    </row>
    <row r="6051" spans="1:4">
      <c r="A6051" s="259">
        <v>91367</v>
      </c>
      <c r="B6051" s="260" t="s">
        <v>1483</v>
      </c>
      <c r="C6051" s="261" t="s">
        <v>1045</v>
      </c>
      <c r="D6051" s="168" t="s">
        <v>12</v>
      </c>
    </row>
    <row r="6052" spans="1:4">
      <c r="A6052" s="259">
        <v>91368</v>
      </c>
      <c r="B6052" s="260" t="s">
        <v>1485</v>
      </c>
      <c r="C6052" s="261" t="s">
        <v>1045</v>
      </c>
      <c r="D6052" s="168" t="s">
        <v>12</v>
      </c>
    </row>
    <row r="6053" spans="1:4">
      <c r="A6053" s="259">
        <v>91369</v>
      </c>
      <c r="B6053" s="260" t="s">
        <v>1487</v>
      </c>
      <c r="C6053" s="261" t="s">
        <v>1045</v>
      </c>
      <c r="D6053" s="168" t="s">
        <v>12</v>
      </c>
    </row>
    <row r="6054" spans="1:4">
      <c r="A6054" s="259">
        <v>91375</v>
      </c>
      <c r="B6054" s="260" t="s">
        <v>1488</v>
      </c>
      <c r="C6054" s="261" t="s">
        <v>1045</v>
      </c>
      <c r="D6054" s="168" t="s">
        <v>12</v>
      </c>
    </row>
    <row r="6055" spans="1:4">
      <c r="A6055" s="259">
        <v>91376</v>
      </c>
      <c r="B6055" s="260" t="s">
        <v>1489</v>
      </c>
      <c r="C6055" s="261" t="s">
        <v>1045</v>
      </c>
      <c r="D6055" s="168" t="s">
        <v>12</v>
      </c>
    </row>
    <row r="6056" spans="1:4">
      <c r="A6056" s="259">
        <v>91377</v>
      </c>
      <c r="B6056" s="260" t="s">
        <v>1490</v>
      </c>
      <c r="C6056" s="261" t="s">
        <v>1045</v>
      </c>
      <c r="D6056" s="168" t="s">
        <v>12</v>
      </c>
    </row>
    <row r="6057" spans="1:4">
      <c r="A6057" s="259">
        <v>91380</v>
      </c>
      <c r="B6057" s="260" t="s">
        <v>1492</v>
      </c>
      <c r="C6057" s="261" t="s">
        <v>1045</v>
      </c>
      <c r="D6057" s="168" t="s">
        <v>12</v>
      </c>
    </row>
    <row r="6058" spans="1:4">
      <c r="A6058" s="259">
        <v>91381</v>
      </c>
      <c r="B6058" s="260" t="s">
        <v>1493</v>
      </c>
      <c r="C6058" s="261" t="s">
        <v>1045</v>
      </c>
      <c r="D6058" s="168" t="s">
        <v>12</v>
      </c>
    </row>
    <row r="6059" spans="1:4">
      <c r="A6059" s="259">
        <v>91382</v>
      </c>
      <c r="B6059" s="260" t="s">
        <v>1495</v>
      </c>
      <c r="C6059" s="261" t="s">
        <v>1045</v>
      </c>
      <c r="D6059" s="168" t="s">
        <v>12</v>
      </c>
    </row>
    <row r="6060" spans="1:4">
      <c r="A6060" s="259">
        <v>91383</v>
      </c>
      <c r="B6060" s="260" t="s">
        <v>1496</v>
      </c>
      <c r="C6060" s="261" t="s">
        <v>1045</v>
      </c>
      <c r="D6060" s="168" t="s">
        <v>12</v>
      </c>
    </row>
    <row r="6061" spans="1:4">
      <c r="A6061" s="259">
        <v>91384</v>
      </c>
      <c r="B6061" s="260" t="s">
        <v>1497</v>
      </c>
      <c r="C6061" s="261" t="s">
        <v>1045</v>
      </c>
      <c r="D6061" s="168" t="s">
        <v>12</v>
      </c>
    </row>
    <row r="6062" spans="1:4">
      <c r="A6062" s="259">
        <v>91390</v>
      </c>
      <c r="B6062" s="260" t="s">
        <v>1498</v>
      </c>
      <c r="C6062" s="261" t="s">
        <v>1045</v>
      </c>
      <c r="D6062" s="168" t="s">
        <v>12</v>
      </c>
    </row>
    <row r="6063" spans="1:4">
      <c r="A6063" s="259">
        <v>91391</v>
      </c>
      <c r="B6063" s="260" t="s">
        <v>1500</v>
      </c>
      <c r="C6063" s="261" t="s">
        <v>1045</v>
      </c>
      <c r="D6063" s="168" t="s">
        <v>12</v>
      </c>
    </row>
    <row r="6064" spans="1:4">
      <c r="A6064" s="259">
        <v>91392</v>
      </c>
      <c r="B6064" s="260" t="s">
        <v>1501</v>
      </c>
      <c r="C6064" s="261" t="s">
        <v>1045</v>
      </c>
      <c r="D6064" s="168" t="s">
        <v>12</v>
      </c>
    </row>
    <row r="6065" spans="1:4">
      <c r="A6065" s="259">
        <v>91396</v>
      </c>
      <c r="B6065" s="260" t="s">
        <v>1503</v>
      </c>
      <c r="C6065" s="261" t="s">
        <v>1045</v>
      </c>
      <c r="D6065" s="168" t="s">
        <v>12</v>
      </c>
    </row>
    <row r="6066" spans="1:4">
      <c r="A6066" s="259">
        <v>91397</v>
      </c>
      <c r="B6066" s="260" t="s">
        <v>1504</v>
      </c>
      <c r="C6066" s="261" t="s">
        <v>1045</v>
      </c>
      <c r="D6066" s="168" t="s">
        <v>12</v>
      </c>
    </row>
    <row r="6067" spans="1:4">
      <c r="A6067" s="259">
        <v>91398</v>
      </c>
      <c r="B6067" s="260" t="s">
        <v>1506</v>
      </c>
      <c r="C6067" s="261" t="s">
        <v>1045</v>
      </c>
      <c r="D6067" s="168" t="s">
        <v>12</v>
      </c>
    </row>
    <row r="6068" spans="1:4">
      <c r="A6068" s="259">
        <v>91402</v>
      </c>
      <c r="B6068" s="260" t="s">
        <v>1508</v>
      </c>
      <c r="C6068" s="261" t="s">
        <v>1045</v>
      </c>
      <c r="D6068" s="168" t="s">
        <v>12</v>
      </c>
    </row>
    <row r="6069" spans="1:4">
      <c r="A6069" s="259">
        <v>91466</v>
      </c>
      <c r="B6069" s="260" t="s">
        <v>1509</v>
      </c>
      <c r="C6069" s="261" t="s">
        <v>1045</v>
      </c>
      <c r="D6069" s="168" t="s">
        <v>12</v>
      </c>
    </row>
    <row r="6070" spans="1:4">
      <c r="A6070" s="259">
        <v>91467</v>
      </c>
      <c r="B6070" s="260" t="s">
        <v>1511</v>
      </c>
      <c r="C6070" s="261" t="s">
        <v>1045</v>
      </c>
      <c r="D6070" s="168" t="s">
        <v>12</v>
      </c>
    </row>
    <row r="6071" spans="1:4">
      <c r="A6071" s="259">
        <v>91468</v>
      </c>
      <c r="B6071" s="260" t="s">
        <v>1512</v>
      </c>
      <c r="C6071" s="261" t="s">
        <v>1045</v>
      </c>
      <c r="D6071" s="168" t="s">
        <v>12</v>
      </c>
    </row>
    <row r="6072" spans="1:4">
      <c r="A6072" s="259">
        <v>91469</v>
      </c>
      <c r="B6072" s="260" t="s">
        <v>1513</v>
      </c>
      <c r="C6072" s="261" t="s">
        <v>1045</v>
      </c>
      <c r="D6072" s="168" t="s">
        <v>12</v>
      </c>
    </row>
    <row r="6073" spans="1:4">
      <c r="A6073" s="259">
        <v>91484</v>
      </c>
      <c r="B6073" s="260" t="s">
        <v>1514</v>
      </c>
      <c r="C6073" s="261" t="s">
        <v>1045</v>
      </c>
      <c r="D6073" s="168" t="s">
        <v>12</v>
      </c>
    </row>
    <row r="6074" spans="1:4">
      <c r="A6074" s="259">
        <v>91485</v>
      </c>
      <c r="B6074" s="260" t="s">
        <v>1515</v>
      </c>
      <c r="C6074" s="261" t="s">
        <v>1045</v>
      </c>
      <c r="D6074" s="168" t="s">
        <v>12</v>
      </c>
    </row>
    <row r="6075" spans="1:4">
      <c r="A6075" s="259">
        <v>91529</v>
      </c>
      <c r="B6075" s="260" t="s">
        <v>1516</v>
      </c>
      <c r="C6075" s="261" t="s">
        <v>1045</v>
      </c>
      <c r="D6075" s="168" t="s">
        <v>12</v>
      </c>
    </row>
    <row r="6076" spans="1:4">
      <c r="A6076" s="259">
        <v>91530</v>
      </c>
      <c r="B6076" s="260" t="s">
        <v>1517</v>
      </c>
      <c r="C6076" s="261" t="s">
        <v>1045</v>
      </c>
      <c r="D6076" s="168" t="s">
        <v>12</v>
      </c>
    </row>
    <row r="6077" spans="1:4">
      <c r="A6077" s="259">
        <v>91531</v>
      </c>
      <c r="B6077" s="260" t="s">
        <v>1519</v>
      </c>
      <c r="C6077" s="261" t="s">
        <v>1045</v>
      </c>
      <c r="D6077" s="168" t="s">
        <v>12</v>
      </c>
    </row>
    <row r="6078" spans="1:4">
      <c r="A6078" s="259">
        <v>91532</v>
      </c>
      <c r="B6078" s="260" t="s">
        <v>1520</v>
      </c>
      <c r="C6078" s="261" t="s">
        <v>1045</v>
      </c>
      <c r="D6078" s="168" t="s">
        <v>12</v>
      </c>
    </row>
    <row r="6079" spans="1:4">
      <c r="A6079" s="259">
        <v>91629</v>
      </c>
      <c r="B6079" s="260" t="s">
        <v>1521</v>
      </c>
      <c r="C6079" s="261" t="s">
        <v>1045</v>
      </c>
      <c r="D6079" s="168" t="s">
        <v>12</v>
      </c>
    </row>
    <row r="6080" spans="1:4">
      <c r="A6080" s="259">
        <v>91630</v>
      </c>
      <c r="B6080" s="260" t="s">
        <v>1522</v>
      </c>
      <c r="C6080" s="261" t="s">
        <v>1045</v>
      </c>
      <c r="D6080" s="168" t="s">
        <v>12</v>
      </c>
    </row>
    <row r="6081" spans="1:4">
      <c r="A6081" s="259">
        <v>91631</v>
      </c>
      <c r="B6081" s="260" t="s">
        <v>1523</v>
      </c>
      <c r="C6081" s="261" t="s">
        <v>1045</v>
      </c>
      <c r="D6081" s="168" t="s">
        <v>12</v>
      </c>
    </row>
    <row r="6082" spans="1:4">
      <c r="A6082" s="259">
        <v>91632</v>
      </c>
      <c r="B6082" s="260" t="s">
        <v>1524</v>
      </c>
      <c r="C6082" s="261" t="s">
        <v>1045</v>
      </c>
      <c r="D6082" s="168" t="s">
        <v>12</v>
      </c>
    </row>
    <row r="6083" spans="1:4">
      <c r="A6083" s="259">
        <v>91633</v>
      </c>
      <c r="B6083" s="260" t="s">
        <v>1525</v>
      </c>
      <c r="C6083" s="261" t="s">
        <v>1045</v>
      </c>
      <c r="D6083" s="168" t="s">
        <v>12</v>
      </c>
    </row>
    <row r="6084" spans="1:4">
      <c r="A6084" s="259">
        <v>91640</v>
      </c>
      <c r="B6084" s="260" t="s">
        <v>1526</v>
      </c>
      <c r="C6084" s="261" t="s">
        <v>1045</v>
      </c>
      <c r="D6084" s="168" t="s">
        <v>12</v>
      </c>
    </row>
    <row r="6085" spans="1:4">
      <c r="A6085" s="259">
        <v>91641</v>
      </c>
      <c r="B6085" s="260" t="s">
        <v>1527</v>
      </c>
      <c r="C6085" s="261" t="s">
        <v>1045</v>
      </c>
      <c r="D6085" s="168" t="s">
        <v>12</v>
      </c>
    </row>
    <row r="6086" spans="1:4">
      <c r="A6086" s="259">
        <v>91642</v>
      </c>
      <c r="B6086" s="260" t="s">
        <v>1528</v>
      </c>
      <c r="C6086" s="261" t="s">
        <v>1045</v>
      </c>
      <c r="D6086" s="168" t="s">
        <v>12</v>
      </c>
    </row>
    <row r="6087" spans="1:4">
      <c r="A6087" s="259">
        <v>91643</v>
      </c>
      <c r="B6087" s="260" t="s">
        <v>1529</v>
      </c>
      <c r="C6087" s="261" t="s">
        <v>1045</v>
      </c>
      <c r="D6087" s="168" t="s">
        <v>12</v>
      </c>
    </row>
    <row r="6088" spans="1:4">
      <c r="A6088" s="259">
        <v>91644</v>
      </c>
      <c r="B6088" s="260" t="s">
        <v>1530</v>
      </c>
      <c r="C6088" s="261" t="s">
        <v>1045</v>
      </c>
      <c r="D6088" s="168" t="s">
        <v>12</v>
      </c>
    </row>
    <row r="6089" spans="1:4">
      <c r="A6089" s="259">
        <v>91688</v>
      </c>
      <c r="B6089" s="260" t="s">
        <v>1531</v>
      </c>
      <c r="C6089" s="261" t="s">
        <v>1045</v>
      </c>
      <c r="D6089" s="168" t="s">
        <v>12</v>
      </c>
    </row>
    <row r="6090" spans="1:4">
      <c r="A6090" s="259">
        <v>91689</v>
      </c>
      <c r="B6090" s="260" t="s">
        <v>1532</v>
      </c>
      <c r="C6090" s="261" t="s">
        <v>1045</v>
      </c>
      <c r="D6090" s="168" t="s">
        <v>12</v>
      </c>
    </row>
    <row r="6091" spans="1:4">
      <c r="A6091" s="259">
        <v>91690</v>
      </c>
      <c r="B6091" s="260" t="s">
        <v>1533</v>
      </c>
      <c r="C6091" s="261" t="s">
        <v>1045</v>
      </c>
      <c r="D6091" s="168" t="s">
        <v>12</v>
      </c>
    </row>
    <row r="6092" spans="1:4">
      <c r="A6092" s="259">
        <v>91691</v>
      </c>
      <c r="B6092" s="260" t="s">
        <v>1534</v>
      </c>
      <c r="C6092" s="261" t="s">
        <v>1045</v>
      </c>
      <c r="D6092" s="168" t="s">
        <v>12</v>
      </c>
    </row>
    <row r="6093" spans="1:4">
      <c r="A6093" s="259">
        <v>92040</v>
      </c>
      <c r="B6093" s="260" t="s">
        <v>1536</v>
      </c>
      <c r="C6093" s="261" t="s">
        <v>1045</v>
      </c>
      <c r="D6093" s="168" t="s">
        <v>12</v>
      </c>
    </row>
    <row r="6094" spans="1:4">
      <c r="A6094" s="259">
        <v>92041</v>
      </c>
      <c r="B6094" s="260" t="s">
        <v>1537</v>
      </c>
      <c r="C6094" s="261" t="s">
        <v>1045</v>
      </c>
      <c r="D6094" s="168" t="s">
        <v>12</v>
      </c>
    </row>
    <row r="6095" spans="1:4">
      <c r="A6095" s="259">
        <v>92042</v>
      </c>
      <c r="B6095" s="260" t="s">
        <v>1538</v>
      </c>
      <c r="C6095" s="261" t="s">
        <v>1045</v>
      </c>
      <c r="D6095" s="168" t="s">
        <v>12</v>
      </c>
    </row>
    <row r="6096" spans="1:4">
      <c r="A6096" s="259">
        <v>92101</v>
      </c>
      <c r="B6096" s="260" t="s">
        <v>1539</v>
      </c>
      <c r="C6096" s="261" t="s">
        <v>1045</v>
      </c>
      <c r="D6096" s="168" t="s">
        <v>12</v>
      </c>
    </row>
    <row r="6097" spans="1:4">
      <c r="A6097" s="259">
        <v>92102</v>
      </c>
      <c r="B6097" s="260" t="s">
        <v>1540</v>
      </c>
      <c r="C6097" s="261" t="s">
        <v>1045</v>
      </c>
      <c r="D6097" s="168" t="s">
        <v>12</v>
      </c>
    </row>
    <row r="6098" spans="1:4">
      <c r="A6098" s="259">
        <v>92103</v>
      </c>
      <c r="B6098" s="260" t="s">
        <v>1541</v>
      </c>
      <c r="C6098" s="261" t="s">
        <v>1045</v>
      </c>
      <c r="D6098" s="168" t="s">
        <v>12</v>
      </c>
    </row>
    <row r="6099" spans="1:4">
      <c r="A6099" s="259">
        <v>92104</v>
      </c>
      <c r="B6099" s="260" t="s">
        <v>1542</v>
      </c>
      <c r="C6099" s="261" t="s">
        <v>1045</v>
      </c>
      <c r="D6099" s="168" t="s">
        <v>12</v>
      </c>
    </row>
    <row r="6100" spans="1:4">
      <c r="A6100" s="259">
        <v>92105</v>
      </c>
      <c r="B6100" s="260" t="s">
        <v>1543</v>
      </c>
      <c r="C6100" s="261" t="s">
        <v>1045</v>
      </c>
      <c r="D6100" s="168" t="s">
        <v>12</v>
      </c>
    </row>
    <row r="6101" spans="1:4">
      <c r="A6101" s="259">
        <v>92108</v>
      </c>
      <c r="B6101" s="260" t="s">
        <v>1544</v>
      </c>
      <c r="C6101" s="261" t="s">
        <v>1045</v>
      </c>
      <c r="D6101" s="168" t="s">
        <v>12</v>
      </c>
    </row>
    <row r="6102" spans="1:4">
      <c r="A6102" s="259">
        <v>92109</v>
      </c>
      <c r="B6102" s="260" t="s">
        <v>1545</v>
      </c>
      <c r="C6102" s="261" t="s">
        <v>1045</v>
      </c>
      <c r="D6102" s="168" t="s">
        <v>12</v>
      </c>
    </row>
    <row r="6103" spans="1:4">
      <c r="A6103" s="259">
        <v>92110</v>
      </c>
      <c r="B6103" s="260" t="s">
        <v>1547</v>
      </c>
      <c r="C6103" s="261" t="s">
        <v>1045</v>
      </c>
      <c r="D6103" s="168" t="s">
        <v>12</v>
      </c>
    </row>
    <row r="6104" spans="1:4">
      <c r="A6104" s="259">
        <v>92111</v>
      </c>
      <c r="B6104" s="260" t="s">
        <v>1549</v>
      </c>
      <c r="C6104" s="261" t="s">
        <v>1045</v>
      </c>
      <c r="D6104" s="168" t="s">
        <v>12</v>
      </c>
    </row>
    <row r="6105" spans="1:4">
      <c r="A6105" s="259">
        <v>92114</v>
      </c>
      <c r="B6105" s="260" t="s">
        <v>1550</v>
      </c>
      <c r="C6105" s="261" t="s">
        <v>1045</v>
      </c>
      <c r="D6105" s="168" t="s">
        <v>12</v>
      </c>
    </row>
    <row r="6106" spans="1:4">
      <c r="A6106" s="259">
        <v>92115</v>
      </c>
      <c r="B6106" s="260" t="s">
        <v>1551</v>
      </c>
      <c r="C6106" s="261" t="s">
        <v>1045</v>
      </c>
      <c r="D6106" s="168" t="s">
        <v>12</v>
      </c>
    </row>
    <row r="6107" spans="1:4">
      <c r="A6107" s="259">
        <v>92116</v>
      </c>
      <c r="B6107" s="260" t="s">
        <v>1552</v>
      </c>
      <c r="C6107" s="261" t="s">
        <v>1045</v>
      </c>
      <c r="D6107" s="168" t="s">
        <v>12</v>
      </c>
    </row>
    <row r="6108" spans="1:4">
      <c r="A6108" s="259">
        <v>92133</v>
      </c>
      <c r="B6108" s="260" t="s">
        <v>1554</v>
      </c>
      <c r="C6108" s="261" t="s">
        <v>1045</v>
      </c>
      <c r="D6108" s="168" t="s">
        <v>12</v>
      </c>
    </row>
    <row r="6109" spans="1:4">
      <c r="A6109" s="259">
        <v>92134</v>
      </c>
      <c r="B6109" s="260" t="s">
        <v>1556</v>
      </c>
      <c r="C6109" s="261" t="s">
        <v>1045</v>
      </c>
      <c r="D6109" s="168" t="s">
        <v>12</v>
      </c>
    </row>
    <row r="6110" spans="1:4">
      <c r="A6110" s="259">
        <v>92135</v>
      </c>
      <c r="B6110" s="260" t="s">
        <v>1558</v>
      </c>
      <c r="C6110" s="261" t="s">
        <v>1045</v>
      </c>
      <c r="D6110" s="168" t="s">
        <v>12</v>
      </c>
    </row>
    <row r="6111" spans="1:4">
      <c r="A6111" s="259">
        <v>92136</v>
      </c>
      <c r="B6111" s="260" t="s">
        <v>1560</v>
      </c>
      <c r="C6111" s="261" t="s">
        <v>1045</v>
      </c>
      <c r="D6111" s="168" t="s">
        <v>12</v>
      </c>
    </row>
    <row r="6112" spans="1:4">
      <c r="A6112" s="259">
        <v>92137</v>
      </c>
      <c r="B6112" s="260" t="s">
        <v>1561</v>
      </c>
      <c r="C6112" s="261" t="s">
        <v>1045</v>
      </c>
      <c r="D6112" s="168" t="s">
        <v>12</v>
      </c>
    </row>
    <row r="6113" spans="1:4">
      <c r="A6113" s="259">
        <v>92140</v>
      </c>
      <c r="B6113" s="260" t="s">
        <v>1562</v>
      </c>
      <c r="C6113" s="261" t="s">
        <v>1045</v>
      </c>
      <c r="D6113" s="168" t="s">
        <v>12</v>
      </c>
    </row>
    <row r="6114" spans="1:4">
      <c r="A6114" s="259">
        <v>92141</v>
      </c>
      <c r="B6114" s="260" t="s">
        <v>1563</v>
      </c>
      <c r="C6114" s="261" t="s">
        <v>1045</v>
      </c>
      <c r="D6114" s="168" t="s">
        <v>12</v>
      </c>
    </row>
    <row r="6115" spans="1:4">
      <c r="A6115" s="259">
        <v>92142</v>
      </c>
      <c r="B6115" s="260" t="s">
        <v>1565</v>
      </c>
      <c r="C6115" s="261" t="s">
        <v>1045</v>
      </c>
      <c r="D6115" s="168" t="s">
        <v>12</v>
      </c>
    </row>
    <row r="6116" spans="1:4">
      <c r="A6116" s="259">
        <v>92143</v>
      </c>
      <c r="B6116" s="260" t="s">
        <v>1567</v>
      </c>
      <c r="C6116" s="261" t="s">
        <v>1045</v>
      </c>
      <c r="D6116" s="168" t="s">
        <v>12</v>
      </c>
    </row>
    <row r="6117" spans="1:4">
      <c r="A6117" s="259">
        <v>92144</v>
      </c>
      <c r="B6117" s="260" t="s">
        <v>1568</v>
      </c>
      <c r="C6117" s="261" t="s">
        <v>1045</v>
      </c>
      <c r="D6117" s="168" t="s">
        <v>12</v>
      </c>
    </row>
    <row r="6118" spans="1:4">
      <c r="A6118" s="259">
        <v>92237</v>
      </c>
      <c r="B6118" s="260" t="s">
        <v>1570</v>
      </c>
      <c r="C6118" s="261" t="s">
        <v>1045</v>
      </c>
      <c r="D6118" s="168" t="s">
        <v>12</v>
      </c>
    </row>
    <row r="6119" spans="1:4">
      <c r="A6119" s="259">
        <v>92238</v>
      </c>
      <c r="B6119" s="260" t="s">
        <v>1571</v>
      </c>
      <c r="C6119" s="261" t="s">
        <v>1045</v>
      </c>
      <c r="D6119" s="168" t="s">
        <v>12</v>
      </c>
    </row>
    <row r="6120" spans="1:4">
      <c r="A6120" s="167">
        <v>92239</v>
      </c>
      <c r="B6120" s="164" t="s">
        <v>1572</v>
      </c>
      <c r="C6120" s="150" t="s">
        <v>1045</v>
      </c>
      <c r="D6120" s="168" t="s">
        <v>12</v>
      </c>
    </row>
    <row r="6121" spans="1:4">
      <c r="A6121" s="167">
        <v>92240</v>
      </c>
      <c r="B6121" s="164" t="s">
        <v>1574</v>
      </c>
      <c r="C6121" s="150" t="s">
        <v>1045</v>
      </c>
      <c r="D6121" s="168" t="s">
        <v>12</v>
      </c>
    </row>
    <row r="6122" spans="1:4">
      <c r="A6122" s="167">
        <v>92241</v>
      </c>
      <c r="B6122" s="164" t="s">
        <v>1575</v>
      </c>
      <c r="C6122" s="150" t="s">
        <v>1045</v>
      </c>
      <c r="D6122" s="168" t="s">
        <v>12</v>
      </c>
    </row>
    <row r="6123" spans="1:4">
      <c r="A6123" s="167">
        <v>92712</v>
      </c>
      <c r="B6123" s="164" t="s">
        <v>1576</v>
      </c>
      <c r="C6123" s="150" t="s">
        <v>1045</v>
      </c>
      <c r="D6123" s="168" t="s">
        <v>12</v>
      </c>
    </row>
    <row r="6124" spans="1:4">
      <c r="A6124" s="167">
        <v>92713</v>
      </c>
      <c r="B6124" s="164" t="s">
        <v>1577</v>
      </c>
      <c r="C6124" s="150" t="s">
        <v>1045</v>
      </c>
      <c r="D6124" s="168" t="s">
        <v>12</v>
      </c>
    </row>
    <row r="6125" spans="1:4">
      <c r="A6125" s="167">
        <v>92714</v>
      </c>
      <c r="B6125" s="164" t="s">
        <v>1578</v>
      </c>
      <c r="C6125" s="150" t="s">
        <v>1045</v>
      </c>
      <c r="D6125" s="168" t="s">
        <v>12</v>
      </c>
    </row>
    <row r="6126" spans="1:4">
      <c r="A6126" s="167">
        <v>92715</v>
      </c>
      <c r="B6126" s="164" t="s">
        <v>1580</v>
      </c>
      <c r="C6126" s="150" t="s">
        <v>1045</v>
      </c>
      <c r="D6126" s="168" t="s">
        <v>12</v>
      </c>
    </row>
    <row r="6127" spans="1:4">
      <c r="A6127" s="167">
        <v>92956</v>
      </c>
      <c r="B6127" s="164" t="s">
        <v>1581</v>
      </c>
      <c r="C6127" s="150" t="s">
        <v>1045</v>
      </c>
      <c r="D6127" s="168" t="s">
        <v>12</v>
      </c>
    </row>
    <row r="6128" spans="1:4">
      <c r="A6128" s="167">
        <v>92957</v>
      </c>
      <c r="B6128" s="164" t="s">
        <v>1583</v>
      </c>
      <c r="C6128" s="150" t="s">
        <v>1045</v>
      </c>
      <c r="D6128" s="168" t="s">
        <v>12</v>
      </c>
    </row>
    <row r="6129" spans="1:4">
      <c r="A6129" s="167">
        <v>92958</v>
      </c>
      <c r="B6129" s="164" t="s">
        <v>1584</v>
      </c>
      <c r="C6129" s="150" t="s">
        <v>1045</v>
      </c>
      <c r="D6129" s="168" t="s">
        <v>12</v>
      </c>
    </row>
    <row r="6130" spans="1:4">
      <c r="A6130" s="167">
        <v>92959</v>
      </c>
      <c r="B6130" s="164" t="s">
        <v>1585</v>
      </c>
      <c r="C6130" s="150" t="s">
        <v>1045</v>
      </c>
      <c r="D6130" s="168" t="s">
        <v>12</v>
      </c>
    </row>
    <row r="6131" spans="1:4">
      <c r="A6131" s="167">
        <v>92963</v>
      </c>
      <c r="B6131" s="164" t="s">
        <v>1587</v>
      </c>
      <c r="C6131" s="150" t="s">
        <v>1045</v>
      </c>
      <c r="D6131" s="168" t="s">
        <v>12</v>
      </c>
    </row>
    <row r="6132" spans="1:4">
      <c r="A6132" s="167">
        <v>92964</v>
      </c>
      <c r="B6132" s="164" t="s">
        <v>1589</v>
      </c>
      <c r="C6132" s="150" t="s">
        <v>1045</v>
      </c>
      <c r="D6132" s="168" t="s">
        <v>12</v>
      </c>
    </row>
    <row r="6133" spans="1:4">
      <c r="A6133" s="167">
        <v>92965</v>
      </c>
      <c r="B6133" s="164" t="s">
        <v>1591</v>
      </c>
      <c r="C6133" s="150" t="s">
        <v>1045</v>
      </c>
      <c r="D6133" s="168" t="s">
        <v>12</v>
      </c>
    </row>
    <row r="6134" spans="1:4">
      <c r="A6134" s="167">
        <v>93220</v>
      </c>
      <c r="B6134" s="164" t="s">
        <v>1593</v>
      </c>
      <c r="C6134" s="150" t="s">
        <v>1045</v>
      </c>
      <c r="D6134" s="168" t="s">
        <v>12</v>
      </c>
    </row>
    <row r="6135" spans="1:4">
      <c r="A6135" s="167">
        <v>93221</v>
      </c>
      <c r="B6135" s="164" t="s">
        <v>1594</v>
      </c>
      <c r="C6135" s="150" t="s">
        <v>1045</v>
      </c>
      <c r="D6135" s="168" t="s">
        <v>12</v>
      </c>
    </row>
    <row r="6136" spans="1:4">
      <c r="A6136" s="167">
        <v>93222</v>
      </c>
      <c r="B6136" s="164" t="s">
        <v>1595</v>
      </c>
      <c r="C6136" s="150" t="s">
        <v>1045</v>
      </c>
      <c r="D6136" s="168" t="s">
        <v>12</v>
      </c>
    </row>
    <row r="6137" spans="1:4">
      <c r="A6137" s="167">
        <v>93223</v>
      </c>
      <c r="B6137" s="164" t="s">
        <v>1596</v>
      </c>
      <c r="C6137" s="150" t="s">
        <v>1045</v>
      </c>
      <c r="D6137" s="168" t="s">
        <v>12</v>
      </c>
    </row>
    <row r="6138" spans="1:4">
      <c r="A6138" s="167">
        <v>93229</v>
      </c>
      <c r="B6138" s="164" t="s">
        <v>1597</v>
      </c>
      <c r="C6138" s="150" t="s">
        <v>1045</v>
      </c>
      <c r="D6138" s="168" t="s">
        <v>12</v>
      </c>
    </row>
    <row r="6139" spans="1:4">
      <c r="A6139" s="167">
        <v>93230</v>
      </c>
      <c r="B6139" s="164" t="s">
        <v>1599</v>
      </c>
      <c r="C6139" s="150" t="s">
        <v>1045</v>
      </c>
      <c r="D6139" s="168" t="s">
        <v>12</v>
      </c>
    </row>
    <row r="6140" spans="1:4">
      <c r="A6140" s="167">
        <v>93231</v>
      </c>
      <c r="B6140" s="164" t="s">
        <v>1600</v>
      </c>
      <c r="C6140" s="150" t="s">
        <v>1045</v>
      </c>
      <c r="D6140" s="168" t="s">
        <v>12</v>
      </c>
    </row>
    <row r="6141" spans="1:4">
      <c r="A6141" s="167">
        <v>93232</v>
      </c>
      <c r="B6141" s="164" t="s">
        <v>1602</v>
      </c>
      <c r="C6141" s="150" t="s">
        <v>1045</v>
      </c>
      <c r="D6141" s="168" t="s">
        <v>12</v>
      </c>
    </row>
    <row r="6142" spans="1:4">
      <c r="A6142" s="167">
        <v>93235</v>
      </c>
      <c r="B6142" s="164" t="s">
        <v>1603</v>
      </c>
      <c r="C6142" s="150" t="s">
        <v>1045</v>
      </c>
      <c r="D6142" s="168" t="s">
        <v>12</v>
      </c>
    </row>
    <row r="6143" spans="1:4">
      <c r="A6143" s="167">
        <v>93238</v>
      </c>
      <c r="B6143" s="164" t="s">
        <v>1604</v>
      </c>
      <c r="C6143" s="150" t="s">
        <v>1045</v>
      </c>
      <c r="D6143" s="168" t="s">
        <v>12</v>
      </c>
    </row>
    <row r="6144" spans="1:4">
      <c r="A6144" s="167">
        <v>93239</v>
      </c>
      <c r="B6144" s="164" t="s">
        <v>1605</v>
      </c>
      <c r="C6144" s="150" t="s">
        <v>1045</v>
      </c>
      <c r="D6144" s="168" t="s">
        <v>12</v>
      </c>
    </row>
    <row r="6145" spans="1:4">
      <c r="A6145" s="167">
        <v>93240</v>
      </c>
      <c r="B6145" s="164" t="s">
        <v>1606</v>
      </c>
      <c r="C6145" s="150" t="s">
        <v>1045</v>
      </c>
      <c r="D6145" s="168" t="s">
        <v>12</v>
      </c>
    </row>
    <row r="6146" spans="1:4">
      <c r="A6146" s="167">
        <v>93267</v>
      </c>
      <c r="B6146" s="164" t="s">
        <v>1608</v>
      </c>
      <c r="C6146" s="150" t="s">
        <v>1045</v>
      </c>
      <c r="D6146" s="168" t="s">
        <v>12</v>
      </c>
    </row>
    <row r="6147" spans="1:4">
      <c r="A6147" s="167">
        <v>93269</v>
      </c>
      <c r="B6147" s="164" t="s">
        <v>1609</v>
      </c>
      <c r="C6147" s="150" t="s">
        <v>1045</v>
      </c>
      <c r="D6147" s="168" t="s">
        <v>12</v>
      </c>
    </row>
    <row r="6148" spans="1:4">
      <c r="A6148" s="167">
        <v>93270</v>
      </c>
      <c r="B6148" s="164" t="s">
        <v>1610</v>
      </c>
      <c r="C6148" s="150" t="s">
        <v>1045</v>
      </c>
      <c r="D6148" s="168" t="s">
        <v>12</v>
      </c>
    </row>
    <row r="6149" spans="1:4">
      <c r="A6149" s="167">
        <v>93271</v>
      </c>
      <c r="B6149" s="164" t="s">
        <v>1611</v>
      </c>
      <c r="C6149" s="150" t="s">
        <v>1045</v>
      </c>
      <c r="D6149" s="168" t="s">
        <v>12</v>
      </c>
    </row>
    <row r="6150" spans="1:4">
      <c r="A6150" s="167">
        <v>93277</v>
      </c>
      <c r="B6150" s="164" t="s">
        <v>1613</v>
      </c>
      <c r="C6150" s="150" t="s">
        <v>1045</v>
      </c>
      <c r="D6150" s="168" t="s">
        <v>12</v>
      </c>
    </row>
    <row r="6151" spans="1:4">
      <c r="A6151" s="167">
        <v>93278</v>
      </c>
      <c r="B6151" s="164" t="s">
        <v>1614</v>
      </c>
      <c r="C6151" s="150" t="s">
        <v>1045</v>
      </c>
      <c r="D6151" s="168" t="s">
        <v>12</v>
      </c>
    </row>
    <row r="6152" spans="1:4">
      <c r="A6152" s="167">
        <v>93279</v>
      </c>
      <c r="B6152" s="164" t="s">
        <v>1615</v>
      </c>
      <c r="C6152" s="150" t="s">
        <v>1045</v>
      </c>
      <c r="D6152" s="168" t="s">
        <v>12</v>
      </c>
    </row>
    <row r="6153" spans="1:4">
      <c r="A6153" s="167">
        <v>93280</v>
      </c>
      <c r="B6153" s="164" t="s">
        <v>1616</v>
      </c>
      <c r="C6153" s="150" t="s">
        <v>1045</v>
      </c>
      <c r="D6153" s="168" t="s">
        <v>12</v>
      </c>
    </row>
    <row r="6154" spans="1:4">
      <c r="A6154" s="167">
        <v>93283</v>
      </c>
      <c r="B6154" s="164" t="s">
        <v>1617</v>
      </c>
      <c r="C6154" s="150" t="s">
        <v>1045</v>
      </c>
      <c r="D6154" s="168" t="s">
        <v>12</v>
      </c>
    </row>
    <row r="6155" spans="1:4">
      <c r="A6155" s="167">
        <v>93284</v>
      </c>
      <c r="B6155" s="164" t="s">
        <v>1619</v>
      </c>
      <c r="C6155" s="150" t="s">
        <v>1045</v>
      </c>
      <c r="D6155" s="168" t="s">
        <v>12</v>
      </c>
    </row>
    <row r="6156" spans="1:4">
      <c r="A6156" s="167">
        <v>93285</v>
      </c>
      <c r="B6156" s="164" t="s">
        <v>1620</v>
      </c>
      <c r="C6156" s="150" t="s">
        <v>1045</v>
      </c>
      <c r="D6156" s="168" t="s">
        <v>12</v>
      </c>
    </row>
    <row r="6157" spans="1:4">
      <c r="A6157" s="167">
        <v>93286</v>
      </c>
      <c r="B6157" s="164" t="s">
        <v>1621</v>
      </c>
      <c r="C6157" s="150" t="s">
        <v>1045</v>
      </c>
      <c r="D6157" s="168" t="s">
        <v>12</v>
      </c>
    </row>
    <row r="6158" spans="1:4">
      <c r="A6158" s="167">
        <v>93296</v>
      </c>
      <c r="B6158" s="164" t="s">
        <v>1622</v>
      </c>
      <c r="C6158" s="150" t="s">
        <v>1045</v>
      </c>
      <c r="D6158" s="168" t="s">
        <v>12</v>
      </c>
    </row>
    <row r="6159" spans="1:4">
      <c r="A6159" s="167">
        <v>93397</v>
      </c>
      <c r="B6159" s="164" t="s">
        <v>1624</v>
      </c>
      <c r="C6159" s="150" t="s">
        <v>1045</v>
      </c>
      <c r="D6159" s="168" t="s">
        <v>12</v>
      </c>
    </row>
    <row r="6160" spans="1:4">
      <c r="A6160" s="167">
        <v>93398</v>
      </c>
      <c r="B6160" s="164" t="s">
        <v>1626</v>
      </c>
      <c r="C6160" s="150" t="s">
        <v>1045</v>
      </c>
      <c r="D6160" s="168" t="s">
        <v>12</v>
      </c>
    </row>
    <row r="6161" spans="1:4">
      <c r="A6161" s="167">
        <v>93399</v>
      </c>
      <c r="B6161" s="164" t="s">
        <v>1627</v>
      </c>
      <c r="C6161" s="150" t="s">
        <v>1045</v>
      </c>
      <c r="D6161" s="168" t="s">
        <v>12</v>
      </c>
    </row>
    <row r="6162" spans="1:4">
      <c r="A6162" s="167">
        <v>93400</v>
      </c>
      <c r="B6162" s="164" t="s">
        <v>1629</v>
      </c>
      <c r="C6162" s="150" t="s">
        <v>1045</v>
      </c>
      <c r="D6162" s="168" t="s">
        <v>12</v>
      </c>
    </row>
    <row r="6163" spans="1:4">
      <c r="A6163" s="167">
        <v>93401</v>
      </c>
      <c r="B6163" s="164" t="s">
        <v>1630</v>
      </c>
      <c r="C6163" s="150" t="s">
        <v>1045</v>
      </c>
      <c r="D6163" s="168" t="s">
        <v>12</v>
      </c>
    </row>
    <row r="6164" spans="1:4">
      <c r="A6164" s="167">
        <v>93404</v>
      </c>
      <c r="B6164" s="164" t="s">
        <v>1631</v>
      </c>
      <c r="C6164" s="150" t="s">
        <v>1045</v>
      </c>
      <c r="D6164" s="168" t="s">
        <v>12</v>
      </c>
    </row>
    <row r="6165" spans="1:4">
      <c r="A6165" s="167">
        <v>93405</v>
      </c>
      <c r="B6165" s="164" t="s">
        <v>1633</v>
      </c>
      <c r="C6165" s="150" t="s">
        <v>1045</v>
      </c>
      <c r="D6165" s="168" t="s">
        <v>12</v>
      </c>
    </row>
    <row r="6166" spans="1:4">
      <c r="A6166" s="167">
        <v>93406</v>
      </c>
      <c r="B6166" s="164" t="s">
        <v>1635</v>
      </c>
      <c r="C6166" s="150" t="s">
        <v>1045</v>
      </c>
      <c r="D6166" s="168" t="s">
        <v>12</v>
      </c>
    </row>
    <row r="6167" spans="1:4">
      <c r="A6167" s="167">
        <v>93407</v>
      </c>
      <c r="B6167" s="164" t="s">
        <v>1637</v>
      </c>
      <c r="C6167" s="150" t="s">
        <v>1045</v>
      </c>
      <c r="D6167" s="168" t="s">
        <v>12</v>
      </c>
    </row>
    <row r="6168" spans="1:4">
      <c r="A6168" s="167">
        <v>93411</v>
      </c>
      <c r="B6168" s="164" t="s">
        <v>1638</v>
      </c>
      <c r="C6168" s="150" t="s">
        <v>1045</v>
      </c>
      <c r="D6168" s="168" t="s">
        <v>12</v>
      </c>
    </row>
    <row r="6169" spans="1:4">
      <c r="A6169" s="167">
        <v>93412</v>
      </c>
      <c r="B6169" s="164" t="s">
        <v>1639</v>
      </c>
      <c r="C6169" s="150" t="s">
        <v>1045</v>
      </c>
      <c r="D6169" s="168" t="s">
        <v>12</v>
      </c>
    </row>
    <row r="6170" spans="1:4">
      <c r="A6170" s="167">
        <v>93413</v>
      </c>
      <c r="B6170" s="164" t="s">
        <v>1640</v>
      </c>
      <c r="C6170" s="150" t="s">
        <v>1045</v>
      </c>
      <c r="D6170" s="168" t="s">
        <v>12</v>
      </c>
    </row>
    <row r="6171" spans="1:4">
      <c r="A6171" s="167">
        <v>93414</v>
      </c>
      <c r="B6171" s="164" t="s">
        <v>1641</v>
      </c>
      <c r="C6171" s="150" t="s">
        <v>1045</v>
      </c>
      <c r="D6171" s="168" t="s">
        <v>12</v>
      </c>
    </row>
    <row r="6172" spans="1:4">
      <c r="A6172" s="167">
        <v>93417</v>
      </c>
      <c r="B6172" s="164" t="s">
        <v>1642</v>
      </c>
      <c r="C6172" s="150" t="s">
        <v>1045</v>
      </c>
      <c r="D6172" s="168" t="s">
        <v>12</v>
      </c>
    </row>
    <row r="6173" spans="1:4">
      <c r="A6173" s="167">
        <v>93418</v>
      </c>
      <c r="B6173" s="164" t="s">
        <v>1644</v>
      </c>
      <c r="C6173" s="150" t="s">
        <v>1045</v>
      </c>
      <c r="D6173" s="168" t="s">
        <v>12</v>
      </c>
    </row>
    <row r="6174" spans="1:4">
      <c r="A6174" s="167">
        <v>93419</v>
      </c>
      <c r="B6174" s="164" t="s">
        <v>1645</v>
      </c>
      <c r="C6174" s="150" t="s">
        <v>1045</v>
      </c>
      <c r="D6174" s="168" t="s">
        <v>12</v>
      </c>
    </row>
    <row r="6175" spans="1:4">
      <c r="A6175" s="167">
        <v>93420</v>
      </c>
      <c r="B6175" s="164" t="s">
        <v>1647</v>
      </c>
      <c r="C6175" s="150" t="s">
        <v>1045</v>
      </c>
      <c r="D6175" s="168" t="s">
        <v>12</v>
      </c>
    </row>
    <row r="6176" spans="1:4">
      <c r="A6176" s="167">
        <v>93423</v>
      </c>
      <c r="B6176" s="164" t="s">
        <v>1648</v>
      </c>
      <c r="C6176" s="150" t="s">
        <v>1045</v>
      </c>
      <c r="D6176" s="168" t="s">
        <v>12</v>
      </c>
    </row>
    <row r="6177" spans="1:4">
      <c r="A6177" s="167">
        <v>93424</v>
      </c>
      <c r="B6177" s="164" t="s">
        <v>1649</v>
      </c>
      <c r="C6177" s="150" t="s">
        <v>1045</v>
      </c>
      <c r="D6177" s="168" t="s">
        <v>12</v>
      </c>
    </row>
    <row r="6178" spans="1:4">
      <c r="A6178" s="167">
        <v>93425</v>
      </c>
      <c r="B6178" s="164" t="s">
        <v>1650</v>
      </c>
      <c r="C6178" s="150" t="s">
        <v>1045</v>
      </c>
      <c r="D6178" s="168" t="s">
        <v>12</v>
      </c>
    </row>
    <row r="6179" spans="1:4">
      <c r="A6179" s="167">
        <v>93426</v>
      </c>
      <c r="B6179" s="164" t="s">
        <v>1652</v>
      </c>
      <c r="C6179" s="150" t="s">
        <v>1045</v>
      </c>
      <c r="D6179" s="168" t="s">
        <v>12</v>
      </c>
    </row>
    <row r="6180" spans="1:4">
      <c r="A6180" s="167">
        <v>93429</v>
      </c>
      <c r="B6180" s="164" t="s">
        <v>1653</v>
      </c>
      <c r="C6180" s="150" t="s">
        <v>1045</v>
      </c>
      <c r="D6180" s="168" t="s">
        <v>12</v>
      </c>
    </row>
    <row r="6181" spans="1:4">
      <c r="A6181" s="167">
        <v>93430</v>
      </c>
      <c r="B6181" s="164" t="s">
        <v>1654</v>
      </c>
      <c r="C6181" s="150" t="s">
        <v>1045</v>
      </c>
      <c r="D6181" s="168" t="s">
        <v>12</v>
      </c>
    </row>
    <row r="6182" spans="1:4">
      <c r="A6182" s="167">
        <v>93431</v>
      </c>
      <c r="B6182" s="164" t="s">
        <v>1655</v>
      </c>
      <c r="C6182" s="150" t="s">
        <v>1045</v>
      </c>
      <c r="D6182" s="168" t="s">
        <v>12</v>
      </c>
    </row>
    <row r="6183" spans="1:4">
      <c r="A6183" s="167">
        <v>93432</v>
      </c>
      <c r="B6183" s="164" t="s">
        <v>1656</v>
      </c>
      <c r="C6183" s="150" t="s">
        <v>1045</v>
      </c>
      <c r="D6183" s="168" t="s">
        <v>12</v>
      </c>
    </row>
    <row r="6184" spans="1:4">
      <c r="A6184" s="167">
        <v>93435</v>
      </c>
      <c r="B6184" s="164" t="s">
        <v>1657</v>
      </c>
      <c r="C6184" s="150" t="s">
        <v>1045</v>
      </c>
      <c r="D6184" s="168" t="s">
        <v>12</v>
      </c>
    </row>
    <row r="6185" spans="1:4">
      <c r="A6185" s="167">
        <v>93436</v>
      </c>
      <c r="B6185" s="164" t="s">
        <v>1658</v>
      </c>
      <c r="C6185" s="150" t="s">
        <v>1045</v>
      </c>
      <c r="D6185" s="168" t="s">
        <v>12</v>
      </c>
    </row>
    <row r="6186" spans="1:4">
      <c r="A6186" s="167">
        <v>93437</v>
      </c>
      <c r="B6186" s="164" t="s">
        <v>1659</v>
      </c>
      <c r="C6186" s="150" t="s">
        <v>1045</v>
      </c>
      <c r="D6186" s="168" t="s">
        <v>12</v>
      </c>
    </row>
    <row r="6187" spans="1:4">
      <c r="A6187" s="167">
        <v>93438</v>
      </c>
      <c r="B6187" s="164" t="s">
        <v>1661</v>
      </c>
      <c r="C6187" s="150" t="s">
        <v>1045</v>
      </c>
      <c r="D6187" s="168" t="s">
        <v>12</v>
      </c>
    </row>
    <row r="6188" spans="1:4">
      <c r="A6188" s="167">
        <v>95114</v>
      </c>
      <c r="B6188" s="164" t="s">
        <v>1662</v>
      </c>
      <c r="C6188" s="150" t="s">
        <v>1045</v>
      </c>
      <c r="D6188" s="168" t="s">
        <v>12</v>
      </c>
    </row>
    <row r="6189" spans="1:4">
      <c r="A6189" s="167">
        <v>95115</v>
      </c>
      <c r="B6189" s="164" t="s">
        <v>1664</v>
      </c>
      <c r="C6189" s="150" t="s">
        <v>1045</v>
      </c>
      <c r="D6189" s="168" t="s">
        <v>12</v>
      </c>
    </row>
    <row r="6190" spans="1:4">
      <c r="A6190" s="167">
        <v>95116</v>
      </c>
      <c r="B6190" s="164" t="s">
        <v>1665</v>
      </c>
      <c r="C6190" s="150" t="s">
        <v>1045</v>
      </c>
      <c r="D6190" s="168" t="s">
        <v>12</v>
      </c>
    </row>
    <row r="6191" spans="1:4">
      <c r="A6191" s="167">
        <v>95117</v>
      </c>
      <c r="B6191" s="164" t="s">
        <v>1666</v>
      </c>
      <c r="C6191" s="150" t="s">
        <v>1045</v>
      </c>
      <c r="D6191" s="168" t="s">
        <v>12</v>
      </c>
    </row>
    <row r="6192" spans="1:4">
      <c r="A6192" s="167">
        <v>95118</v>
      </c>
      <c r="B6192" s="164" t="s">
        <v>1667</v>
      </c>
      <c r="C6192" s="150" t="s">
        <v>1045</v>
      </c>
      <c r="D6192" s="168" t="s">
        <v>12</v>
      </c>
    </row>
    <row r="6193" spans="1:4">
      <c r="A6193" s="167">
        <v>95119</v>
      </c>
      <c r="B6193" s="164" t="s">
        <v>1668</v>
      </c>
      <c r="C6193" s="150" t="s">
        <v>1045</v>
      </c>
      <c r="D6193" s="168" t="s">
        <v>12</v>
      </c>
    </row>
    <row r="6194" spans="1:4">
      <c r="A6194" s="167">
        <v>95120</v>
      </c>
      <c r="B6194" s="164" t="s">
        <v>1670</v>
      </c>
      <c r="C6194" s="150" t="s">
        <v>1045</v>
      </c>
      <c r="D6194" s="168" t="s">
        <v>12</v>
      </c>
    </row>
    <row r="6195" spans="1:4">
      <c r="A6195" s="167">
        <v>95123</v>
      </c>
      <c r="B6195" s="164" t="s">
        <v>1671</v>
      </c>
      <c r="C6195" s="150" t="s">
        <v>1045</v>
      </c>
      <c r="D6195" s="168" t="s">
        <v>12</v>
      </c>
    </row>
    <row r="6196" spans="1:4">
      <c r="A6196" s="167">
        <v>95124</v>
      </c>
      <c r="B6196" s="164" t="s">
        <v>1672</v>
      </c>
      <c r="C6196" s="150" t="s">
        <v>1045</v>
      </c>
      <c r="D6196" s="168" t="s">
        <v>12</v>
      </c>
    </row>
    <row r="6197" spans="1:4">
      <c r="A6197" s="167">
        <v>95125</v>
      </c>
      <c r="B6197" s="164" t="s">
        <v>1673</v>
      </c>
      <c r="C6197" s="150" t="s">
        <v>1045</v>
      </c>
      <c r="D6197" s="168" t="s">
        <v>12</v>
      </c>
    </row>
    <row r="6198" spans="1:4">
      <c r="A6198" s="167">
        <v>95126</v>
      </c>
      <c r="B6198" s="164" t="s">
        <v>1675</v>
      </c>
      <c r="C6198" s="150" t="s">
        <v>1045</v>
      </c>
      <c r="D6198" s="168" t="s">
        <v>12</v>
      </c>
    </row>
    <row r="6199" spans="1:4">
      <c r="A6199" s="167">
        <v>95129</v>
      </c>
      <c r="B6199" s="164" t="s">
        <v>1676</v>
      </c>
      <c r="C6199" s="150" t="s">
        <v>1045</v>
      </c>
      <c r="D6199" s="168" t="s">
        <v>12</v>
      </c>
    </row>
    <row r="6200" spans="1:4">
      <c r="A6200" s="167">
        <v>95130</v>
      </c>
      <c r="B6200" s="164" t="s">
        <v>1677</v>
      </c>
      <c r="C6200" s="150" t="s">
        <v>1045</v>
      </c>
      <c r="D6200" s="168" t="s">
        <v>12</v>
      </c>
    </row>
    <row r="6201" spans="1:4">
      <c r="A6201" s="167">
        <v>95131</v>
      </c>
      <c r="B6201" s="164" t="s">
        <v>1678</v>
      </c>
      <c r="C6201" s="150" t="s">
        <v>1045</v>
      </c>
      <c r="D6201" s="168" t="s">
        <v>12</v>
      </c>
    </row>
    <row r="6202" spans="1:4">
      <c r="A6202" s="167">
        <v>95132</v>
      </c>
      <c r="B6202" s="164" t="s">
        <v>1679</v>
      </c>
      <c r="C6202" s="150" t="s">
        <v>1045</v>
      </c>
      <c r="D6202" s="168" t="s">
        <v>12</v>
      </c>
    </row>
    <row r="6203" spans="1:4">
      <c r="A6203" s="167">
        <v>95136</v>
      </c>
      <c r="B6203" s="164" t="s">
        <v>1680</v>
      </c>
      <c r="C6203" s="150" t="s">
        <v>1045</v>
      </c>
      <c r="D6203" s="168" t="s">
        <v>12</v>
      </c>
    </row>
    <row r="6204" spans="1:4">
      <c r="A6204" s="167">
        <v>95137</v>
      </c>
      <c r="B6204" s="164" t="s">
        <v>1681</v>
      </c>
      <c r="C6204" s="150" t="s">
        <v>1045</v>
      </c>
      <c r="D6204" s="168" t="s">
        <v>12</v>
      </c>
    </row>
    <row r="6205" spans="1:4">
      <c r="A6205" s="167">
        <v>95138</v>
      </c>
      <c r="B6205" s="164" t="s">
        <v>1682</v>
      </c>
      <c r="C6205" s="150" t="s">
        <v>1045</v>
      </c>
      <c r="D6205" s="168" t="s">
        <v>12</v>
      </c>
    </row>
    <row r="6206" spans="1:4">
      <c r="A6206" s="167">
        <v>95208</v>
      </c>
      <c r="B6206" s="164" t="s">
        <v>1683</v>
      </c>
      <c r="C6206" s="150" t="s">
        <v>1045</v>
      </c>
      <c r="D6206" s="168" t="s">
        <v>12</v>
      </c>
    </row>
    <row r="6207" spans="1:4">
      <c r="A6207" s="167">
        <v>95209</v>
      </c>
      <c r="B6207" s="164" t="s">
        <v>1684</v>
      </c>
      <c r="C6207" s="150" t="s">
        <v>1045</v>
      </c>
      <c r="D6207" s="168" t="s">
        <v>12</v>
      </c>
    </row>
    <row r="6208" spans="1:4">
      <c r="A6208" s="167">
        <v>95210</v>
      </c>
      <c r="B6208" s="164" t="s">
        <v>1685</v>
      </c>
      <c r="C6208" s="150" t="s">
        <v>1045</v>
      </c>
      <c r="D6208" s="168" t="s">
        <v>12</v>
      </c>
    </row>
    <row r="6209" spans="1:4">
      <c r="A6209" s="167">
        <v>95211</v>
      </c>
      <c r="B6209" s="164" t="s">
        <v>1686</v>
      </c>
      <c r="C6209" s="150" t="s">
        <v>1045</v>
      </c>
      <c r="D6209" s="168" t="s">
        <v>12</v>
      </c>
    </row>
    <row r="6210" spans="1:4">
      <c r="A6210" s="167">
        <v>95217</v>
      </c>
      <c r="B6210" s="164" t="s">
        <v>1687</v>
      </c>
      <c r="C6210" s="150" t="s">
        <v>1045</v>
      </c>
      <c r="D6210" s="168" t="s">
        <v>12</v>
      </c>
    </row>
    <row r="6211" spans="1:4">
      <c r="A6211" s="167">
        <v>95255</v>
      </c>
      <c r="B6211" s="164" t="s">
        <v>1688</v>
      </c>
      <c r="C6211" s="150" t="s">
        <v>1045</v>
      </c>
      <c r="D6211" s="168" t="s">
        <v>12</v>
      </c>
    </row>
    <row r="6212" spans="1:4">
      <c r="A6212" s="167">
        <v>95256</v>
      </c>
      <c r="B6212" s="164" t="s">
        <v>1689</v>
      </c>
      <c r="C6212" s="150" t="s">
        <v>1045</v>
      </c>
      <c r="D6212" s="168" t="s">
        <v>12</v>
      </c>
    </row>
    <row r="6213" spans="1:4">
      <c r="A6213" s="167">
        <v>95257</v>
      </c>
      <c r="B6213" s="164" t="s">
        <v>1691</v>
      </c>
      <c r="C6213" s="150" t="s">
        <v>1045</v>
      </c>
      <c r="D6213" s="168" t="s">
        <v>12</v>
      </c>
    </row>
    <row r="6214" spans="1:4">
      <c r="A6214" s="167">
        <v>95260</v>
      </c>
      <c r="B6214" s="164" t="s">
        <v>1692</v>
      </c>
      <c r="C6214" s="150" t="s">
        <v>1045</v>
      </c>
      <c r="D6214" s="168" t="s">
        <v>12</v>
      </c>
    </row>
    <row r="6215" spans="1:4">
      <c r="A6215" s="167">
        <v>95261</v>
      </c>
      <c r="B6215" s="164" t="s">
        <v>1693</v>
      </c>
      <c r="C6215" s="150" t="s">
        <v>1045</v>
      </c>
      <c r="D6215" s="168" t="s">
        <v>12</v>
      </c>
    </row>
    <row r="6216" spans="1:4">
      <c r="A6216" s="167">
        <v>95262</v>
      </c>
      <c r="B6216" s="164" t="s">
        <v>1694</v>
      </c>
      <c r="C6216" s="150" t="s">
        <v>1045</v>
      </c>
      <c r="D6216" s="168" t="s">
        <v>12</v>
      </c>
    </row>
    <row r="6217" spans="1:4">
      <c r="A6217" s="167">
        <v>95263</v>
      </c>
      <c r="B6217" s="164" t="s">
        <v>1696</v>
      </c>
      <c r="C6217" s="150" t="s">
        <v>1045</v>
      </c>
      <c r="D6217" s="168" t="s">
        <v>12</v>
      </c>
    </row>
    <row r="6218" spans="1:4">
      <c r="A6218" s="167">
        <v>95266</v>
      </c>
      <c r="B6218" s="164" t="s">
        <v>1698</v>
      </c>
      <c r="C6218" s="150" t="s">
        <v>1045</v>
      </c>
      <c r="D6218" s="168" t="s">
        <v>12</v>
      </c>
    </row>
    <row r="6219" spans="1:4">
      <c r="A6219" s="167">
        <v>95267</v>
      </c>
      <c r="B6219" s="164" t="s">
        <v>1699</v>
      </c>
      <c r="C6219" s="150" t="s">
        <v>1045</v>
      </c>
      <c r="D6219" s="168" t="s">
        <v>12</v>
      </c>
    </row>
    <row r="6220" spans="1:4">
      <c r="A6220" s="167">
        <v>95268</v>
      </c>
      <c r="B6220" s="164" t="s">
        <v>1700</v>
      </c>
      <c r="C6220" s="150" t="s">
        <v>1045</v>
      </c>
      <c r="D6220" s="168" t="s">
        <v>12</v>
      </c>
    </row>
    <row r="6221" spans="1:4">
      <c r="A6221" s="167">
        <v>95269</v>
      </c>
      <c r="B6221" s="164" t="s">
        <v>1701</v>
      </c>
      <c r="C6221" s="150" t="s">
        <v>1045</v>
      </c>
      <c r="D6221" s="168" t="s">
        <v>12</v>
      </c>
    </row>
    <row r="6222" spans="1:4">
      <c r="A6222" s="167">
        <v>95272</v>
      </c>
      <c r="B6222" s="164" t="s">
        <v>1702</v>
      </c>
      <c r="C6222" s="150" t="s">
        <v>1045</v>
      </c>
      <c r="D6222" s="168" t="s">
        <v>12</v>
      </c>
    </row>
    <row r="6223" spans="1:4">
      <c r="A6223" s="167">
        <v>95273</v>
      </c>
      <c r="B6223" s="164" t="s">
        <v>1703</v>
      </c>
      <c r="C6223" s="150" t="s">
        <v>1045</v>
      </c>
      <c r="D6223" s="168" t="s">
        <v>12</v>
      </c>
    </row>
    <row r="6224" spans="1:4">
      <c r="A6224" s="167">
        <v>95274</v>
      </c>
      <c r="B6224" s="164" t="s">
        <v>1704</v>
      </c>
      <c r="C6224" s="150" t="s">
        <v>1045</v>
      </c>
      <c r="D6224" s="168" t="s">
        <v>12</v>
      </c>
    </row>
    <row r="6225" spans="1:4">
      <c r="A6225" s="167">
        <v>95275</v>
      </c>
      <c r="B6225" s="164" t="s">
        <v>1705</v>
      </c>
      <c r="C6225" s="150" t="s">
        <v>1045</v>
      </c>
      <c r="D6225" s="168" t="s">
        <v>12</v>
      </c>
    </row>
    <row r="6226" spans="1:4">
      <c r="A6226" s="167">
        <v>95278</v>
      </c>
      <c r="B6226" s="164" t="s">
        <v>1707</v>
      </c>
      <c r="C6226" s="150" t="s">
        <v>1045</v>
      </c>
      <c r="D6226" s="168" t="s">
        <v>12</v>
      </c>
    </row>
    <row r="6227" spans="1:4">
      <c r="A6227" s="167">
        <v>95279</v>
      </c>
      <c r="B6227" s="164" t="s">
        <v>1708</v>
      </c>
      <c r="C6227" s="150" t="s">
        <v>1045</v>
      </c>
      <c r="D6227" s="168" t="s">
        <v>12</v>
      </c>
    </row>
    <row r="6228" spans="1:4">
      <c r="A6228" s="167">
        <v>95280</v>
      </c>
      <c r="B6228" s="164" t="s">
        <v>1709</v>
      </c>
      <c r="C6228" s="150" t="s">
        <v>1045</v>
      </c>
      <c r="D6228" s="168" t="s">
        <v>12</v>
      </c>
    </row>
    <row r="6229" spans="1:4">
      <c r="A6229" s="167">
        <v>95281</v>
      </c>
      <c r="B6229" s="164" t="s">
        <v>1710</v>
      </c>
      <c r="C6229" s="150" t="s">
        <v>1045</v>
      </c>
      <c r="D6229" s="168" t="s">
        <v>12</v>
      </c>
    </row>
    <row r="6230" spans="1:4">
      <c r="A6230" s="167">
        <v>95617</v>
      </c>
      <c r="B6230" s="164" t="s">
        <v>1711</v>
      </c>
      <c r="C6230" s="150" t="s">
        <v>1045</v>
      </c>
      <c r="D6230" s="168" t="s">
        <v>12</v>
      </c>
    </row>
    <row r="6231" spans="1:4">
      <c r="A6231" s="167">
        <v>95618</v>
      </c>
      <c r="B6231" s="164" t="s">
        <v>1713</v>
      </c>
      <c r="C6231" s="150" t="s">
        <v>1045</v>
      </c>
      <c r="D6231" s="168" t="s">
        <v>12</v>
      </c>
    </row>
    <row r="6232" spans="1:4">
      <c r="A6232" s="167">
        <v>95619</v>
      </c>
      <c r="B6232" s="164" t="s">
        <v>1714</v>
      </c>
      <c r="C6232" s="150" t="s">
        <v>1045</v>
      </c>
      <c r="D6232" s="168" t="s">
        <v>12</v>
      </c>
    </row>
    <row r="6233" spans="1:4">
      <c r="A6233" s="167">
        <v>95627</v>
      </c>
      <c r="B6233" s="164" t="s">
        <v>1715</v>
      </c>
      <c r="C6233" s="150" t="s">
        <v>1045</v>
      </c>
      <c r="D6233" s="168" t="s">
        <v>12</v>
      </c>
    </row>
    <row r="6234" spans="1:4">
      <c r="A6234" s="167">
        <v>95628</v>
      </c>
      <c r="B6234" s="164" t="s">
        <v>1716</v>
      </c>
      <c r="C6234" s="150" t="s">
        <v>1045</v>
      </c>
      <c r="D6234" s="168" t="s">
        <v>12</v>
      </c>
    </row>
    <row r="6235" spans="1:4">
      <c r="A6235" s="167">
        <v>95629</v>
      </c>
      <c r="B6235" s="164" t="s">
        <v>1717</v>
      </c>
      <c r="C6235" s="150" t="s">
        <v>1045</v>
      </c>
      <c r="D6235" s="168" t="s">
        <v>12</v>
      </c>
    </row>
    <row r="6236" spans="1:4">
      <c r="A6236" s="167">
        <v>95630</v>
      </c>
      <c r="B6236" s="164" t="s">
        <v>1718</v>
      </c>
      <c r="C6236" s="150" t="s">
        <v>1045</v>
      </c>
      <c r="D6236" s="168" t="s">
        <v>12</v>
      </c>
    </row>
    <row r="6237" spans="1:4">
      <c r="A6237" s="167">
        <v>95698</v>
      </c>
      <c r="B6237" s="164" t="s">
        <v>1719</v>
      </c>
      <c r="C6237" s="150" t="s">
        <v>1045</v>
      </c>
      <c r="D6237" s="168" t="s">
        <v>12</v>
      </c>
    </row>
    <row r="6238" spans="1:4">
      <c r="A6238" s="167">
        <v>95699</v>
      </c>
      <c r="B6238" s="164" t="s">
        <v>1720</v>
      </c>
      <c r="C6238" s="150" t="s">
        <v>1045</v>
      </c>
      <c r="D6238" s="168" t="s">
        <v>12</v>
      </c>
    </row>
    <row r="6239" spans="1:4">
      <c r="A6239" s="167">
        <v>95700</v>
      </c>
      <c r="B6239" s="164" t="s">
        <v>1721</v>
      </c>
      <c r="C6239" s="150" t="s">
        <v>1045</v>
      </c>
      <c r="D6239" s="168" t="s">
        <v>12</v>
      </c>
    </row>
    <row r="6240" spans="1:4">
      <c r="A6240" s="167">
        <v>95701</v>
      </c>
      <c r="B6240" s="164" t="s">
        <v>1722</v>
      </c>
      <c r="C6240" s="150" t="s">
        <v>1045</v>
      </c>
      <c r="D6240" s="168" t="s">
        <v>12</v>
      </c>
    </row>
    <row r="6241" spans="1:4">
      <c r="A6241" s="167">
        <v>95704</v>
      </c>
      <c r="B6241" s="164" t="s">
        <v>1723</v>
      </c>
      <c r="C6241" s="150" t="s">
        <v>1045</v>
      </c>
      <c r="D6241" s="168" t="s">
        <v>12</v>
      </c>
    </row>
    <row r="6242" spans="1:4">
      <c r="A6242" s="167">
        <v>95705</v>
      </c>
      <c r="B6242" s="164" t="s">
        <v>1724</v>
      </c>
      <c r="C6242" s="150" t="s">
        <v>1045</v>
      </c>
      <c r="D6242" s="168" t="s">
        <v>12</v>
      </c>
    </row>
    <row r="6243" spans="1:4">
      <c r="A6243" s="167">
        <v>95706</v>
      </c>
      <c r="B6243" s="164" t="s">
        <v>1725</v>
      </c>
      <c r="C6243" s="150" t="s">
        <v>1045</v>
      </c>
      <c r="D6243" s="168" t="s">
        <v>12</v>
      </c>
    </row>
    <row r="6244" spans="1:4">
      <c r="A6244" s="167">
        <v>95707</v>
      </c>
      <c r="B6244" s="164" t="s">
        <v>1726</v>
      </c>
      <c r="C6244" s="150" t="s">
        <v>1045</v>
      </c>
      <c r="D6244" s="168" t="s">
        <v>12</v>
      </c>
    </row>
    <row r="6245" spans="1:4">
      <c r="A6245" s="167">
        <v>95710</v>
      </c>
      <c r="B6245" s="164" t="s">
        <v>1728</v>
      </c>
      <c r="C6245" s="150" t="s">
        <v>1045</v>
      </c>
      <c r="D6245" s="168" t="s">
        <v>12</v>
      </c>
    </row>
    <row r="6246" spans="1:4">
      <c r="A6246" s="167">
        <v>95711</v>
      </c>
      <c r="B6246" s="164" t="s">
        <v>1729</v>
      </c>
      <c r="C6246" s="150" t="s">
        <v>1045</v>
      </c>
      <c r="D6246" s="168" t="s">
        <v>12</v>
      </c>
    </row>
    <row r="6247" spans="1:4">
      <c r="A6247" s="167">
        <v>95712</v>
      </c>
      <c r="B6247" s="164" t="s">
        <v>1731</v>
      </c>
      <c r="C6247" s="150" t="s">
        <v>1045</v>
      </c>
      <c r="D6247" s="168" t="s">
        <v>12</v>
      </c>
    </row>
    <row r="6248" spans="1:4">
      <c r="A6248" s="167">
        <v>95713</v>
      </c>
      <c r="B6248" s="164" t="s">
        <v>1732</v>
      </c>
      <c r="C6248" s="150" t="s">
        <v>1045</v>
      </c>
      <c r="D6248" s="168" t="s">
        <v>12</v>
      </c>
    </row>
    <row r="6249" spans="1:4">
      <c r="A6249" s="167">
        <v>95716</v>
      </c>
      <c r="B6249" s="164" t="s">
        <v>1733</v>
      </c>
      <c r="C6249" s="150" t="s">
        <v>1045</v>
      </c>
      <c r="D6249" s="168" t="s">
        <v>12</v>
      </c>
    </row>
    <row r="6250" spans="1:4">
      <c r="A6250" s="167">
        <v>95717</v>
      </c>
      <c r="B6250" s="164" t="s">
        <v>1734</v>
      </c>
      <c r="C6250" s="150" t="s">
        <v>1045</v>
      </c>
      <c r="D6250" s="168" t="s">
        <v>12</v>
      </c>
    </row>
    <row r="6251" spans="1:4">
      <c r="A6251" s="167">
        <v>95718</v>
      </c>
      <c r="B6251" s="164" t="s">
        <v>1736</v>
      </c>
      <c r="C6251" s="150" t="s">
        <v>1045</v>
      </c>
      <c r="D6251" s="168" t="s">
        <v>12</v>
      </c>
    </row>
    <row r="6252" spans="1:4">
      <c r="A6252" s="167">
        <v>95719</v>
      </c>
      <c r="B6252" s="164" t="s">
        <v>1737</v>
      </c>
      <c r="C6252" s="150" t="s">
        <v>1045</v>
      </c>
      <c r="D6252" s="168" t="s">
        <v>12</v>
      </c>
    </row>
    <row r="6253" spans="1:4">
      <c r="A6253" s="167">
        <v>95869</v>
      </c>
      <c r="B6253" s="164" t="s">
        <v>1738</v>
      </c>
      <c r="C6253" s="150" t="s">
        <v>1045</v>
      </c>
      <c r="D6253" s="168" t="s">
        <v>12</v>
      </c>
    </row>
    <row r="6254" spans="1:4">
      <c r="A6254" s="167">
        <v>95870</v>
      </c>
      <c r="B6254" s="164" t="s">
        <v>1739</v>
      </c>
      <c r="C6254" s="150" t="s">
        <v>1045</v>
      </c>
      <c r="D6254" s="168" t="s">
        <v>12</v>
      </c>
    </row>
    <row r="6255" spans="1:4">
      <c r="A6255" s="167">
        <v>95871</v>
      </c>
      <c r="B6255" s="164" t="s">
        <v>1740</v>
      </c>
      <c r="C6255" s="150" t="s">
        <v>1045</v>
      </c>
      <c r="D6255" s="168" t="s">
        <v>12</v>
      </c>
    </row>
    <row r="6256" spans="1:4">
      <c r="A6256" s="167">
        <v>95874</v>
      </c>
      <c r="B6256" s="164" t="s">
        <v>1741</v>
      </c>
      <c r="C6256" s="150" t="s">
        <v>1045</v>
      </c>
      <c r="D6256" s="168" t="s">
        <v>12</v>
      </c>
    </row>
    <row r="6257" spans="1:4">
      <c r="A6257" s="167">
        <v>96008</v>
      </c>
      <c r="B6257" s="164" t="s">
        <v>1742</v>
      </c>
      <c r="C6257" s="150" t="s">
        <v>1045</v>
      </c>
      <c r="D6257" s="168" t="s">
        <v>12</v>
      </c>
    </row>
    <row r="6258" spans="1:4">
      <c r="A6258" s="167">
        <v>96009</v>
      </c>
      <c r="B6258" s="164" t="s">
        <v>1743</v>
      </c>
      <c r="C6258" s="150" t="s">
        <v>1045</v>
      </c>
      <c r="D6258" s="168" t="s">
        <v>12</v>
      </c>
    </row>
    <row r="6259" spans="1:4">
      <c r="A6259" s="167">
        <v>96011</v>
      </c>
      <c r="B6259" s="164" t="s">
        <v>1744</v>
      </c>
      <c r="C6259" s="150" t="s">
        <v>1045</v>
      </c>
      <c r="D6259" s="168" t="s">
        <v>12</v>
      </c>
    </row>
    <row r="6260" spans="1:4">
      <c r="A6260" s="167">
        <v>96012</v>
      </c>
      <c r="B6260" s="164" t="s">
        <v>1745</v>
      </c>
      <c r="C6260" s="150" t="s">
        <v>1045</v>
      </c>
      <c r="D6260" s="168" t="s">
        <v>12</v>
      </c>
    </row>
    <row r="6261" spans="1:4">
      <c r="A6261" s="167">
        <v>96015</v>
      </c>
      <c r="B6261" s="164" t="s">
        <v>1746</v>
      </c>
      <c r="C6261" s="150" t="s">
        <v>1045</v>
      </c>
      <c r="D6261" s="168" t="s">
        <v>12</v>
      </c>
    </row>
    <row r="6262" spans="1:4">
      <c r="A6262" s="167">
        <v>96016</v>
      </c>
      <c r="B6262" s="164" t="s">
        <v>1747</v>
      </c>
      <c r="C6262" s="150" t="s">
        <v>1045</v>
      </c>
      <c r="D6262" s="168" t="s">
        <v>12</v>
      </c>
    </row>
    <row r="6263" spans="1:4">
      <c r="A6263" s="167">
        <v>96018</v>
      </c>
      <c r="B6263" s="164" t="s">
        <v>1748</v>
      </c>
      <c r="C6263" s="150" t="s">
        <v>1045</v>
      </c>
      <c r="D6263" s="168" t="s">
        <v>12</v>
      </c>
    </row>
    <row r="6264" spans="1:4">
      <c r="A6264" s="167">
        <v>96019</v>
      </c>
      <c r="B6264" s="164" t="s">
        <v>1750</v>
      </c>
      <c r="C6264" s="150" t="s">
        <v>1045</v>
      </c>
      <c r="D6264" s="168" t="s">
        <v>12</v>
      </c>
    </row>
    <row r="6265" spans="1:4">
      <c r="A6265" s="167">
        <v>96023</v>
      </c>
      <c r="B6265" s="164" t="s">
        <v>1751</v>
      </c>
      <c r="C6265" s="150" t="s">
        <v>1045</v>
      </c>
      <c r="D6265" s="168" t="s">
        <v>12</v>
      </c>
    </row>
    <row r="6266" spans="1:4">
      <c r="A6266" s="167">
        <v>96024</v>
      </c>
      <c r="B6266" s="164" t="s">
        <v>1753</v>
      </c>
      <c r="C6266" s="150" t="s">
        <v>1045</v>
      </c>
      <c r="D6266" s="168" t="s">
        <v>12</v>
      </c>
    </row>
    <row r="6267" spans="1:4">
      <c r="A6267" s="167">
        <v>96026</v>
      </c>
      <c r="B6267" s="164" t="s">
        <v>1754</v>
      </c>
      <c r="C6267" s="150" t="s">
        <v>1045</v>
      </c>
      <c r="D6267" s="168" t="s">
        <v>12</v>
      </c>
    </row>
    <row r="6268" spans="1:4">
      <c r="A6268" s="167">
        <v>96027</v>
      </c>
      <c r="B6268" s="164" t="s">
        <v>1755</v>
      </c>
      <c r="C6268" s="150" t="s">
        <v>1045</v>
      </c>
      <c r="D6268" s="168" t="s">
        <v>12</v>
      </c>
    </row>
    <row r="6269" spans="1:4">
      <c r="A6269" s="167">
        <v>96030</v>
      </c>
      <c r="B6269" s="164" t="s">
        <v>1756</v>
      </c>
      <c r="C6269" s="150" t="s">
        <v>1045</v>
      </c>
      <c r="D6269" s="168" t="s">
        <v>12</v>
      </c>
    </row>
    <row r="6270" spans="1:4">
      <c r="A6270" s="167">
        <v>96031</v>
      </c>
      <c r="B6270" s="164" t="s">
        <v>1757</v>
      </c>
      <c r="C6270" s="150" t="s">
        <v>1045</v>
      </c>
      <c r="D6270" s="168" t="s">
        <v>12</v>
      </c>
    </row>
    <row r="6271" spans="1:4">
      <c r="A6271" s="167">
        <v>96032</v>
      </c>
      <c r="B6271" s="164" t="s">
        <v>1758</v>
      </c>
      <c r="C6271" s="150" t="s">
        <v>1045</v>
      </c>
      <c r="D6271" s="168" t="s">
        <v>12</v>
      </c>
    </row>
    <row r="6272" spans="1:4">
      <c r="A6272" s="167">
        <v>96033</v>
      </c>
      <c r="B6272" s="164" t="s">
        <v>1759</v>
      </c>
      <c r="C6272" s="150" t="s">
        <v>1045</v>
      </c>
      <c r="D6272" s="168" t="s">
        <v>12</v>
      </c>
    </row>
    <row r="6273" spans="1:4">
      <c r="A6273" s="167">
        <v>96034</v>
      </c>
      <c r="B6273" s="164" t="s">
        <v>1760</v>
      </c>
      <c r="C6273" s="150" t="s">
        <v>1045</v>
      </c>
      <c r="D6273" s="168" t="s">
        <v>12</v>
      </c>
    </row>
    <row r="6274" spans="1:4">
      <c r="A6274" s="167">
        <v>96053</v>
      </c>
      <c r="B6274" s="164" t="s">
        <v>1761</v>
      </c>
      <c r="C6274" s="150" t="s">
        <v>1045</v>
      </c>
      <c r="D6274" s="168" t="s">
        <v>12</v>
      </c>
    </row>
    <row r="6275" spans="1:4">
      <c r="A6275" s="167">
        <v>96054</v>
      </c>
      <c r="B6275" s="164" t="s">
        <v>1762</v>
      </c>
      <c r="C6275" s="150" t="s">
        <v>1045</v>
      </c>
      <c r="D6275" s="168" t="s">
        <v>12</v>
      </c>
    </row>
    <row r="6276" spans="1:4">
      <c r="A6276" s="167">
        <v>96055</v>
      </c>
      <c r="B6276" s="164" t="s">
        <v>1764</v>
      </c>
      <c r="C6276" s="150" t="s">
        <v>1045</v>
      </c>
      <c r="D6276" s="168" t="s">
        <v>12</v>
      </c>
    </row>
    <row r="6277" spans="1:4">
      <c r="A6277" s="167">
        <v>96056</v>
      </c>
      <c r="B6277" s="164" t="s">
        <v>1766</v>
      </c>
      <c r="C6277" s="150" t="s">
        <v>1045</v>
      </c>
      <c r="D6277" s="168" t="s">
        <v>12</v>
      </c>
    </row>
    <row r="6278" spans="1:4">
      <c r="A6278" s="167">
        <v>96057</v>
      </c>
      <c r="B6278" s="164" t="s">
        <v>1767</v>
      </c>
      <c r="C6278" s="150" t="s">
        <v>1045</v>
      </c>
      <c r="D6278" s="168" t="s">
        <v>12</v>
      </c>
    </row>
    <row r="6279" spans="1:4">
      <c r="A6279" s="167">
        <v>96060</v>
      </c>
      <c r="B6279" s="164" t="s">
        <v>1768</v>
      </c>
      <c r="C6279" s="150" t="s">
        <v>1045</v>
      </c>
      <c r="D6279" s="168" t="s">
        <v>12</v>
      </c>
    </row>
    <row r="6280" spans="1:4">
      <c r="A6280" s="167">
        <v>96061</v>
      </c>
      <c r="B6280" s="164" t="s">
        <v>1769</v>
      </c>
      <c r="C6280" s="150" t="s">
        <v>1045</v>
      </c>
      <c r="D6280" s="168" t="s">
        <v>12</v>
      </c>
    </row>
    <row r="6281" spans="1:4">
      <c r="A6281" s="167">
        <v>96062</v>
      </c>
      <c r="B6281" s="164" t="s">
        <v>1771</v>
      </c>
      <c r="C6281" s="150" t="s">
        <v>1045</v>
      </c>
      <c r="D6281" s="168" t="s">
        <v>12</v>
      </c>
    </row>
    <row r="6282" spans="1:4">
      <c r="A6282" s="167">
        <v>96241</v>
      </c>
      <c r="B6282" s="164" t="s">
        <v>1772</v>
      </c>
      <c r="C6282" s="150" t="s">
        <v>1045</v>
      </c>
      <c r="D6282" s="168" t="s">
        <v>12</v>
      </c>
    </row>
    <row r="6283" spans="1:4">
      <c r="A6283" s="167">
        <v>96242</v>
      </c>
      <c r="B6283" s="164" t="s">
        <v>1773</v>
      </c>
      <c r="C6283" s="150" t="s">
        <v>1045</v>
      </c>
      <c r="D6283" s="168" t="s">
        <v>12</v>
      </c>
    </row>
    <row r="6284" spans="1:4">
      <c r="A6284" s="167">
        <v>96243</v>
      </c>
      <c r="B6284" s="164" t="s">
        <v>1775</v>
      </c>
      <c r="C6284" s="150" t="s">
        <v>1045</v>
      </c>
      <c r="D6284" s="168" t="s">
        <v>12</v>
      </c>
    </row>
    <row r="6285" spans="1:4">
      <c r="A6285" s="167">
        <v>96244</v>
      </c>
      <c r="B6285" s="164" t="s">
        <v>1776</v>
      </c>
      <c r="C6285" s="150" t="s">
        <v>1045</v>
      </c>
      <c r="D6285" s="168" t="s">
        <v>12</v>
      </c>
    </row>
    <row r="6286" spans="1:4">
      <c r="A6286" s="167">
        <v>96301</v>
      </c>
      <c r="B6286" s="164" t="s">
        <v>1777</v>
      </c>
      <c r="C6286" s="150" t="s">
        <v>1045</v>
      </c>
      <c r="D6286" s="168" t="s">
        <v>12</v>
      </c>
    </row>
    <row r="6287" spans="1:4">
      <c r="A6287" s="167">
        <v>96457</v>
      </c>
      <c r="B6287" s="164" t="s">
        <v>1778</v>
      </c>
      <c r="C6287" s="150" t="s">
        <v>1045</v>
      </c>
      <c r="D6287" s="168" t="s">
        <v>12</v>
      </c>
    </row>
    <row r="6288" spans="1:4">
      <c r="A6288" s="167">
        <v>96458</v>
      </c>
      <c r="B6288" s="164" t="s">
        <v>1779</v>
      </c>
      <c r="C6288" s="150" t="s">
        <v>1045</v>
      </c>
      <c r="D6288" s="168" t="s">
        <v>12</v>
      </c>
    </row>
    <row r="6289" spans="1:4">
      <c r="A6289" s="167">
        <v>96459</v>
      </c>
      <c r="B6289" s="164" t="s">
        <v>1780</v>
      </c>
      <c r="C6289" s="150" t="s">
        <v>1045</v>
      </c>
      <c r="D6289" s="168" t="s">
        <v>12</v>
      </c>
    </row>
    <row r="6290" spans="1:4">
      <c r="A6290" s="167">
        <v>96460</v>
      </c>
      <c r="B6290" s="164" t="s">
        <v>1782</v>
      </c>
      <c r="C6290" s="150" t="s">
        <v>1045</v>
      </c>
      <c r="D6290" s="168" t="s">
        <v>12</v>
      </c>
    </row>
    <row r="6291" spans="1:4">
      <c r="A6291" s="167">
        <v>98760</v>
      </c>
      <c r="B6291" s="164" t="s">
        <v>1783</v>
      </c>
      <c r="C6291" s="150" t="s">
        <v>1045</v>
      </c>
      <c r="D6291" s="168" t="s">
        <v>12</v>
      </c>
    </row>
    <row r="6292" spans="1:4">
      <c r="A6292" s="167">
        <v>98761</v>
      </c>
      <c r="B6292" s="164" t="s">
        <v>1784</v>
      </c>
      <c r="C6292" s="150" t="s">
        <v>1045</v>
      </c>
      <c r="D6292" s="168" t="s">
        <v>12</v>
      </c>
    </row>
    <row r="6293" spans="1:4">
      <c r="A6293" s="167">
        <v>98762</v>
      </c>
      <c r="B6293" s="164" t="s">
        <v>1785</v>
      </c>
      <c r="C6293" s="150" t="s">
        <v>1045</v>
      </c>
      <c r="D6293" s="168" t="s">
        <v>12</v>
      </c>
    </row>
    <row r="6294" spans="1:4">
      <c r="A6294" s="167">
        <v>98763</v>
      </c>
      <c r="B6294" s="164" t="s">
        <v>1786</v>
      </c>
      <c r="C6294" s="150" t="s">
        <v>1045</v>
      </c>
      <c r="D6294" s="168" t="s">
        <v>12</v>
      </c>
    </row>
    <row r="6295" spans="1:4">
      <c r="A6295" s="167">
        <v>99829</v>
      </c>
      <c r="B6295" s="164" t="s">
        <v>1787</v>
      </c>
      <c r="C6295" s="150" t="s">
        <v>1045</v>
      </c>
      <c r="D6295" s="168" t="s">
        <v>12</v>
      </c>
    </row>
    <row r="6296" spans="1:4">
      <c r="A6296" s="167">
        <v>99830</v>
      </c>
      <c r="B6296" s="164" t="s">
        <v>1788</v>
      </c>
      <c r="C6296" s="150" t="s">
        <v>1045</v>
      </c>
      <c r="D6296" s="168" t="s">
        <v>12</v>
      </c>
    </row>
    <row r="6297" spans="1:4">
      <c r="A6297" s="167">
        <v>99831</v>
      </c>
      <c r="B6297" s="164" t="s">
        <v>1789</v>
      </c>
      <c r="C6297" s="150" t="s">
        <v>1045</v>
      </c>
      <c r="D6297" s="168" t="s">
        <v>12</v>
      </c>
    </row>
    <row r="6298" spans="1:4">
      <c r="A6298" s="167">
        <v>99832</v>
      </c>
      <c r="B6298" s="164" t="s">
        <v>1790</v>
      </c>
      <c r="C6298" s="150" t="s">
        <v>1045</v>
      </c>
      <c r="D6298" s="168" t="s">
        <v>12</v>
      </c>
    </row>
    <row r="6299" spans="1:4">
      <c r="A6299" s="167">
        <v>100637</v>
      </c>
      <c r="B6299" s="164" t="s">
        <v>1791</v>
      </c>
      <c r="C6299" s="150" t="s">
        <v>1045</v>
      </c>
      <c r="D6299" s="168" t="s">
        <v>12</v>
      </c>
    </row>
    <row r="6300" spans="1:4">
      <c r="A6300" s="167">
        <v>100638</v>
      </c>
      <c r="B6300" s="164" t="s">
        <v>1792</v>
      </c>
      <c r="C6300" s="150" t="s">
        <v>1045</v>
      </c>
      <c r="D6300" s="168" t="s">
        <v>12</v>
      </c>
    </row>
    <row r="6301" spans="1:4">
      <c r="A6301" s="167">
        <v>100639</v>
      </c>
      <c r="B6301" s="164" t="s">
        <v>1793</v>
      </c>
      <c r="C6301" s="150" t="s">
        <v>1045</v>
      </c>
      <c r="D6301" s="168" t="s">
        <v>12</v>
      </c>
    </row>
    <row r="6302" spans="1:4">
      <c r="A6302" s="167">
        <v>100640</v>
      </c>
      <c r="B6302" s="164" t="s">
        <v>1794</v>
      </c>
      <c r="C6302" s="150" t="s">
        <v>1045</v>
      </c>
      <c r="D6302" s="168" t="s">
        <v>12</v>
      </c>
    </row>
    <row r="6303" spans="1:4">
      <c r="A6303" s="167">
        <v>100643</v>
      </c>
      <c r="B6303" s="164" t="s">
        <v>1795</v>
      </c>
      <c r="C6303" s="150" t="s">
        <v>1045</v>
      </c>
      <c r="D6303" s="168" t="s">
        <v>12</v>
      </c>
    </row>
    <row r="6304" spans="1:4">
      <c r="A6304" s="167">
        <v>100644</v>
      </c>
      <c r="B6304" s="164" t="s">
        <v>1796</v>
      </c>
      <c r="C6304" s="150" t="s">
        <v>1045</v>
      </c>
      <c r="D6304" s="168" t="s">
        <v>12</v>
      </c>
    </row>
    <row r="6305" spans="1:4">
      <c r="A6305" s="167">
        <v>100645</v>
      </c>
      <c r="B6305" s="164" t="s">
        <v>1797</v>
      </c>
      <c r="C6305" s="150" t="s">
        <v>1045</v>
      </c>
      <c r="D6305" s="168" t="s">
        <v>12</v>
      </c>
    </row>
    <row r="6306" spans="1:4">
      <c r="A6306" s="167">
        <v>100646</v>
      </c>
      <c r="B6306" s="164" t="s">
        <v>1798</v>
      </c>
      <c r="C6306" s="150" t="s">
        <v>1045</v>
      </c>
      <c r="D6306" s="168" t="s">
        <v>12</v>
      </c>
    </row>
    <row r="6307" spans="1:4">
      <c r="A6307" s="167">
        <v>102270</v>
      </c>
      <c r="B6307" s="164" t="s">
        <v>1799</v>
      </c>
      <c r="C6307" s="150" t="s">
        <v>1045</v>
      </c>
      <c r="D6307" s="168" t="s">
        <v>12</v>
      </c>
    </row>
    <row r="6308" spans="1:4">
      <c r="A6308" s="167">
        <v>102271</v>
      </c>
      <c r="B6308" s="164" t="s">
        <v>1800</v>
      </c>
      <c r="C6308" s="150" t="s">
        <v>1045</v>
      </c>
      <c r="D6308" s="168" t="s">
        <v>12</v>
      </c>
    </row>
    <row r="6309" spans="1:4">
      <c r="A6309" s="167">
        <v>102272</v>
      </c>
      <c r="B6309" s="164" t="s">
        <v>1801</v>
      </c>
      <c r="C6309" s="150" t="s">
        <v>1045</v>
      </c>
      <c r="D6309" s="168" t="s">
        <v>12</v>
      </c>
    </row>
    <row r="6310" spans="1:4">
      <c r="A6310" s="167">
        <v>102273</v>
      </c>
      <c r="B6310" s="164" t="s">
        <v>1803</v>
      </c>
      <c r="C6310" s="150" t="s">
        <v>1045</v>
      </c>
      <c r="D6310" s="168" t="s">
        <v>12</v>
      </c>
    </row>
    <row r="6311" spans="1:4">
      <c r="A6311" s="167">
        <v>102809</v>
      </c>
      <c r="B6311" s="164" t="s">
        <v>1804</v>
      </c>
      <c r="C6311" s="150" t="s">
        <v>1045</v>
      </c>
      <c r="D6311" s="168" t="s">
        <v>12</v>
      </c>
    </row>
    <row r="6312" spans="1:4">
      <c r="A6312" s="167">
        <v>102815</v>
      </c>
      <c r="B6312" s="164" t="s">
        <v>1805</v>
      </c>
      <c r="C6312" s="150" t="s">
        <v>1045</v>
      </c>
      <c r="D6312" s="168" t="s">
        <v>12</v>
      </c>
    </row>
    <row r="6313" spans="1:4">
      <c r="A6313" s="167">
        <v>102826</v>
      </c>
      <c r="B6313" s="164" t="s">
        <v>1806</v>
      </c>
      <c r="C6313" s="150" t="s">
        <v>1045</v>
      </c>
      <c r="D6313" s="168" t="s">
        <v>12</v>
      </c>
    </row>
    <row r="6314" spans="1:4">
      <c r="A6314" s="167">
        <v>102832</v>
      </c>
      <c r="B6314" s="164" t="s">
        <v>1807</v>
      </c>
      <c r="C6314" s="150" t="s">
        <v>1045</v>
      </c>
      <c r="D6314" s="168" t="s">
        <v>12</v>
      </c>
    </row>
    <row r="6315" spans="1:4">
      <c r="A6315" s="167">
        <v>102843</v>
      </c>
      <c r="B6315" s="164" t="s">
        <v>1808</v>
      </c>
      <c r="C6315" s="150" t="s">
        <v>1045</v>
      </c>
      <c r="D6315" s="168" t="s">
        <v>12</v>
      </c>
    </row>
    <row r="6316" spans="1:4">
      <c r="A6316" s="167">
        <v>102849</v>
      </c>
      <c r="B6316" s="164" t="s">
        <v>1809</v>
      </c>
      <c r="C6316" s="150" t="s">
        <v>1045</v>
      </c>
      <c r="D6316" s="168" t="s">
        <v>12</v>
      </c>
    </row>
    <row r="6317" spans="1:4">
      <c r="A6317" s="167">
        <v>102855</v>
      </c>
      <c r="B6317" s="164" t="s">
        <v>1810</v>
      </c>
      <c r="C6317" s="150" t="s">
        <v>1045</v>
      </c>
      <c r="D6317" s="168" t="s">
        <v>12</v>
      </c>
    </row>
    <row r="6318" spans="1:4">
      <c r="A6318" s="167">
        <v>102861</v>
      </c>
      <c r="B6318" s="164" t="s">
        <v>1811</v>
      </c>
      <c r="C6318" s="150" t="s">
        <v>1045</v>
      </c>
      <c r="D6318" s="168" t="s">
        <v>12</v>
      </c>
    </row>
    <row r="6319" spans="1:4">
      <c r="A6319" s="167">
        <v>102867</v>
      </c>
      <c r="B6319" s="164" t="s">
        <v>1812</v>
      </c>
      <c r="C6319" s="150" t="s">
        <v>1045</v>
      </c>
      <c r="D6319" s="168" t="s">
        <v>12</v>
      </c>
    </row>
    <row r="6320" spans="1:4">
      <c r="A6320" s="167">
        <v>102873</v>
      </c>
      <c r="B6320" s="164" t="s">
        <v>1813</v>
      </c>
      <c r="C6320" s="150" t="s">
        <v>1045</v>
      </c>
      <c r="D6320" s="168" t="s">
        <v>12</v>
      </c>
    </row>
    <row r="6321" spans="1:4">
      <c r="A6321" s="167">
        <v>102879</v>
      </c>
      <c r="B6321" s="164" t="s">
        <v>1814</v>
      </c>
      <c r="C6321" s="150" t="s">
        <v>1045</v>
      </c>
      <c r="D6321" s="168" t="s">
        <v>12</v>
      </c>
    </row>
    <row r="6322" spans="1:4">
      <c r="A6322" s="167">
        <v>102885</v>
      </c>
      <c r="B6322" s="164" t="s">
        <v>1815</v>
      </c>
      <c r="C6322" s="150" t="s">
        <v>1045</v>
      </c>
      <c r="D6322" s="168" t="s">
        <v>12</v>
      </c>
    </row>
    <row r="6323" spans="1:4">
      <c r="A6323" s="167">
        <v>102891</v>
      </c>
      <c r="B6323" s="164" t="s">
        <v>1817</v>
      </c>
      <c r="C6323" s="150" t="s">
        <v>1045</v>
      </c>
      <c r="D6323" s="168" t="s">
        <v>12</v>
      </c>
    </row>
    <row r="6324" spans="1:4">
      <c r="A6324" s="167">
        <v>102897</v>
      </c>
      <c r="B6324" s="164" t="s">
        <v>1818</v>
      </c>
      <c r="C6324" s="150" t="s">
        <v>1045</v>
      </c>
      <c r="D6324" s="168" t="s">
        <v>12</v>
      </c>
    </row>
    <row r="6325" spans="1:4">
      <c r="A6325" s="167">
        <v>102903</v>
      </c>
      <c r="B6325" s="164" t="s">
        <v>1819</v>
      </c>
      <c r="C6325" s="150" t="s">
        <v>1045</v>
      </c>
      <c r="D6325" s="168" t="s">
        <v>12</v>
      </c>
    </row>
    <row r="6326" spans="1:4">
      <c r="A6326" s="167">
        <v>102909</v>
      </c>
      <c r="B6326" s="164" t="s">
        <v>1820</v>
      </c>
      <c r="C6326" s="150" t="s">
        <v>1045</v>
      </c>
      <c r="D6326" s="168" t="s">
        <v>12</v>
      </c>
    </row>
    <row r="6327" spans="1:4">
      <c r="A6327" s="167">
        <v>102915</v>
      </c>
      <c r="B6327" s="164" t="s">
        <v>1821</v>
      </c>
      <c r="C6327" s="150" t="s">
        <v>1045</v>
      </c>
      <c r="D6327" s="168" t="s">
        <v>12</v>
      </c>
    </row>
    <row r="6328" spans="1:4">
      <c r="A6328" s="167">
        <v>102927</v>
      </c>
      <c r="B6328" s="164" t="s">
        <v>1822</v>
      </c>
      <c r="C6328" s="150" t="s">
        <v>1045</v>
      </c>
      <c r="D6328" s="168" t="s">
        <v>12</v>
      </c>
    </row>
    <row r="6329" spans="1:4">
      <c r="A6329" s="167">
        <v>102933</v>
      </c>
      <c r="B6329" s="164" t="s">
        <v>1824</v>
      </c>
      <c r="C6329" s="150" t="s">
        <v>1045</v>
      </c>
      <c r="D6329" s="168" t="s">
        <v>12</v>
      </c>
    </row>
    <row r="6330" spans="1:4">
      <c r="A6330" s="167">
        <v>102939</v>
      </c>
      <c r="B6330" s="164" t="s">
        <v>1825</v>
      </c>
      <c r="C6330" s="150" t="s">
        <v>1045</v>
      </c>
      <c r="D6330" s="168" t="s">
        <v>12</v>
      </c>
    </row>
    <row r="6331" spans="1:4">
      <c r="A6331" s="167">
        <v>102945</v>
      </c>
      <c r="B6331" s="164" t="s">
        <v>1826</v>
      </c>
      <c r="C6331" s="150" t="s">
        <v>1045</v>
      </c>
      <c r="D6331" s="168" t="s">
        <v>12</v>
      </c>
    </row>
    <row r="6332" spans="1:4">
      <c r="A6332" s="167">
        <v>102951</v>
      </c>
      <c r="B6332" s="164" t="s">
        <v>1828</v>
      </c>
      <c r="C6332" s="150" t="s">
        <v>1045</v>
      </c>
      <c r="D6332" s="168" t="s">
        <v>12</v>
      </c>
    </row>
    <row r="6333" spans="1:4">
      <c r="A6333" s="167">
        <v>102957</v>
      </c>
      <c r="B6333" s="164" t="s">
        <v>1829</v>
      </c>
      <c r="C6333" s="150" t="s">
        <v>1045</v>
      </c>
      <c r="D6333" s="168" t="s">
        <v>12</v>
      </c>
    </row>
    <row r="6334" spans="1:4">
      <c r="A6334" s="167">
        <v>102963</v>
      </c>
      <c r="B6334" s="164" t="s">
        <v>1830</v>
      </c>
      <c r="C6334" s="150" t="s">
        <v>1045</v>
      </c>
      <c r="D6334" s="168" t="s">
        <v>12</v>
      </c>
    </row>
    <row r="6335" spans="1:4">
      <c r="A6335" s="167">
        <v>102969</v>
      </c>
      <c r="B6335" s="164" t="s">
        <v>1831</v>
      </c>
      <c r="C6335" s="150" t="s">
        <v>1045</v>
      </c>
      <c r="D6335" s="168" t="s">
        <v>12</v>
      </c>
    </row>
    <row r="6336" spans="1:4">
      <c r="A6336" s="167">
        <v>102985</v>
      </c>
      <c r="B6336" s="164" t="s">
        <v>1832</v>
      </c>
      <c r="C6336" s="150" t="s">
        <v>1045</v>
      </c>
      <c r="D6336" s="168" t="s">
        <v>12</v>
      </c>
    </row>
    <row r="6337" spans="1:4">
      <c r="A6337" s="167">
        <v>103156</v>
      </c>
      <c r="B6337" s="164" t="s">
        <v>1833</v>
      </c>
      <c r="C6337" s="150" t="s">
        <v>1045</v>
      </c>
      <c r="D6337" s="168" t="s">
        <v>12</v>
      </c>
    </row>
    <row r="6338" spans="1:4">
      <c r="A6338" s="167">
        <v>103162</v>
      </c>
      <c r="B6338" s="164" t="s">
        <v>1835</v>
      </c>
      <c r="C6338" s="150" t="s">
        <v>1045</v>
      </c>
      <c r="D6338" s="168" t="s">
        <v>12</v>
      </c>
    </row>
    <row r="6339" spans="1:4">
      <c r="A6339" s="167">
        <v>103168</v>
      </c>
      <c r="B6339" s="164" t="s">
        <v>1836</v>
      </c>
      <c r="C6339" s="150" t="s">
        <v>1045</v>
      </c>
      <c r="D6339" s="168" t="s">
        <v>12</v>
      </c>
    </row>
    <row r="6340" spans="1:4">
      <c r="A6340" s="167">
        <v>103174</v>
      </c>
      <c r="B6340" s="164" t="s">
        <v>1837</v>
      </c>
      <c r="C6340" s="150" t="s">
        <v>1045</v>
      </c>
      <c r="D6340" s="168" t="s">
        <v>12</v>
      </c>
    </row>
    <row r="6341" spans="1:4">
      <c r="A6341" s="167">
        <v>103180</v>
      </c>
      <c r="B6341" s="164" t="s">
        <v>1839</v>
      </c>
      <c r="C6341" s="150" t="s">
        <v>1045</v>
      </c>
      <c r="D6341" s="168" t="s">
        <v>12</v>
      </c>
    </row>
    <row r="6342" spans="1:4">
      <c r="A6342" s="167">
        <v>103223</v>
      </c>
      <c r="B6342" s="164" t="s">
        <v>1840</v>
      </c>
      <c r="C6342" s="150" t="s">
        <v>1045</v>
      </c>
      <c r="D6342" s="168" t="s">
        <v>12</v>
      </c>
    </row>
    <row r="6343" spans="1:4">
      <c r="A6343" s="167">
        <v>103229</v>
      </c>
      <c r="B6343" s="164" t="s">
        <v>1841</v>
      </c>
      <c r="C6343" s="150" t="s">
        <v>1045</v>
      </c>
      <c r="D6343" s="168" t="s">
        <v>12</v>
      </c>
    </row>
    <row r="6344" spans="1:4">
      <c r="A6344" s="167">
        <v>103235</v>
      </c>
      <c r="B6344" s="164" t="s">
        <v>1842</v>
      </c>
      <c r="C6344" s="150" t="s">
        <v>1045</v>
      </c>
      <c r="D6344" s="168" t="s">
        <v>12</v>
      </c>
    </row>
    <row r="6345" spans="1:4">
      <c r="A6345" s="167">
        <v>103241</v>
      </c>
      <c r="B6345" s="164" t="s">
        <v>1843</v>
      </c>
      <c r="C6345" s="150" t="s">
        <v>1045</v>
      </c>
      <c r="D6345" s="168" t="s">
        <v>12</v>
      </c>
    </row>
    <row r="6346" spans="1:4">
      <c r="A6346" s="167">
        <v>103660</v>
      </c>
      <c r="B6346" s="164" t="s">
        <v>1845</v>
      </c>
      <c r="C6346" s="150" t="s">
        <v>1045</v>
      </c>
      <c r="D6346" s="168" t="s">
        <v>12</v>
      </c>
    </row>
    <row r="6347" spans="1:4">
      <c r="A6347" s="167">
        <v>103666</v>
      </c>
      <c r="B6347" s="164" t="s">
        <v>1846</v>
      </c>
      <c r="C6347" s="150" t="s">
        <v>1045</v>
      </c>
      <c r="D6347" s="168" t="s">
        <v>12</v>
      </c>
    </row>
    <row r="6348" spans="1:4">
      <c r="A6348" s="167">
        <v>103792</v>
      </c>
      <c r="B6348" s="164" t="s">
        <v>1847</v>
      </c>
      <c r="C6348" s="150" t="s">
        <v>1045</v>
      </c>
      <c r="D6348" s="168" t="s">
        <v>12</v>
      </c>
    </row>
    <row r="6349" spans="1:4">
      <c r="A6349" s="167">
        <v>103937</v>
      </c>
      <c r="B6349" s="164" t="s">
        <v>1848</v>
      </c>
      <c r="C6349" s="150" t="s">
        <v>1045</v>
      </c>
      <c r="D6349" s="168" t="s">
        <v>12</v>
      </c>
    </row>
    <row r="6350" spans="1:4">
      <c r="A6350" s="167">
        <v>103943</v>
      </c>
      <c r="B6350" s="164" t="s">
        <v>1850</v>
      </c>
      <c r="C6350" s="150" t="s">
        <v>1045</v>
      </c>
      <c r="D6350" s="168" t="s">
        <v>12</v>
      </c>
    </row>
    <row r="6351" spans="1:4">
      <c r="A6351" s="167">
        <v>104087</v>
      </c>
      <c r="B6351" s="164" t="s">
        <v>1851</v>
      </c>
      <c r="C6351" s="150" t="s">
        <v>1045</v>
      </c>
      <c r="D6351" s="168" t="s">
        <v>12</v>
      </c>
    </row>
    <row r="6352" spans="1:4">
      <c r="A6352" s="167">
        <v>104088</v>
      </c>
      <c r="B6352" s="164" t="s">
        <v>1852</v>
      </c>
      <c r="C6352" s="150" t="s">
        <v>1045</v>
      </c>
      <c r="D6352" s="168" t="s">
        <v>12</v>
      </c>
    </row>
    <row r="6353" spans="1:4">
      <c r="A6353" s="167">
        <v>104089</v>
      </c>
      <c r="B6353" s="164" t="s">
        <v>1853</v>
      </c>
      <c r="C6353" s="150" t="s">
        <v>1045</v>
      </c>
      <c r="D6353" s="168" t="s">
        <v>12</v>
      </c>
    </row>
    <row r="6354" spans="1:4">
      <c r="A6354" s="167">
        <v>104090</v>
      </c>
      <c r="B6354" s="164" t="s">
        <v>1854</v>
      </c>
      <c r="C6354" s="150" t="s">
        <v>1045</v>
      </c>
      <c r="D6354" s="168" t="s">
        <v>12</v>
      </c>
    </row>
    <row r="6355" spans="1:4">
      <c r="A6355" s="167">
        <v>104093</v>
      </c>
      <c r="B6355" s="164" t="s">
        <v>1855</v>
      </c>
      <c r="C6355" s="150" t="s">
        <v>1045</v>
      </c>
      <c r="D6355" s="168" t="s">
        <v>12</v>
      </c>
    </row>
    <row r="6356" spans="1:4">
      <c r="A6356" s="167">
        <v>104094</v>
      </c>
      <c r="B6356" s="164" t="s">
        <v>1856</v>
      </c>
      <c r="C6356" s="150" t="s">
        <v>1045</v>
      </c>
      <c r="D6356" s="168" t="s">
        <v>12</v>
      </c>
    </row>
    <row r="6357" spans="1:4">
      <c r="A6357" s="167">
        <v>104095</v>
      </c>
      <c r="B6357" s="164" t="s">
        <v>1857</v>
      </c>
      <c r="C6357" s="150" t="s">
        <v>1045</v>
      </c>
      <c r="D6357" s="168" t="s">
        <v>12</v>
      </c>
    </row>
    <row r="6358" spans="1:4">
      <c r="A6358" s="167">
        <v>104096</v>
      </c>
      <c r="B6358" s="164" t="s">
        <v>1859</v>
      </c>
      <c r="C6358" s="150" t="s">
        <v>1045</v>
      </c>
      <c r="D6358" s="168" t="s">
        <v>12</v>
      </c>
    </row>
    <row r="6359" spans="1:4">
      <c r="A6359" s="167">
        <v>104519</v>
      </c>
      <c r="B6359" s="164" t="s">
        <v>21025</v>
      </c>
      <c r="C6359" s="150" t="s">
        <v>1045</v>
      </c>
      <c r="D6359" s="168" t="s">
        <v>12</v>
      </c>
    </row>
    <row r="6360" spans="1:4">
      <c r="A6360" s="167">
        <v>92259</v>
      </c>
      <c r="B6360" s="164" t="s">
        <v>1860</v>
      </c>
      <c r="C6360" s="150" t="s">
        <v>72</v>
      </c>
      <c r="D6360" s="168" t="s">
        <v>12</v>
      </c>
    </row>
    <row r="6361" spans="1:4">
      <c r="A6361" s="167">
        <v>92260</v>
      </c>
      <c r="B6361" s="164" t="s">
        <v>1861</v>
      </c>
      <c r="C6361" s="150" t="s">
        <v>72</v>
      </c>
      <c r="D6361" s="168" t="s">
        <v>12</v>
      </c>
    </row>
    <row r="6362" spans="1:4">
      <c r="A6362" s="167">
        <v>92261</v>
      </c>
      <c r="B6362" s="164" t="s">
        <v>1862</v>
      </c>
      <c r="C6362" s="150" t="s">
        <v>72</v>
      </c>
      <c r="D6362" s="168" t="s">
        <v>12</v>
      </c>
    </row>
    <row r="6363" spans="1:4">
      <c r="A6363" s="167">
        <v>92262</v>
      </c>
      <c r="B6363" s="164" t="s">
        <v>1863</v>
      </c>
      <c r="C6363" s="150" t="s">
        <v>72</v>
      </c>
      <c r="D6363" s="168" t="s">
        <v>12</v>
      </c>
    </row>
    <row r="6364" spans="1:4">
      <c r="A6364" s="167">
        <v>92539</v>
      </c>
      <c r="B6364" s="164" t="s">
        <v>1864</v>
      </c>
      <c r="C6364" s="150" t="s">
        <v>73</v>
      </c>
      <c r="D6364" s="168" t="s">
        <v>12</v>
      </c>
    </row>
    <row r="6365" spans="1:4">
      <c r="A6365" s="167">
        <v>92540</v>
      </c>
      <c r="B6365" s="164" t="s">
        <v>1865</v>
      </c>
      <c r="C6365" s="150" t="s">
        <v>73</v>
      </c>
      <c r="D6365" s="168" t="s">
        <v>12</v>
      </c>
    </row>
    <row r="6366" spans="1:4">
      <c r="A6366" s="167">
        <v>92541</v>
      </c>
      <c r="B6366" s="164" t="s">
        <v>1866</v>
      </c>
      <c r="C6366" s="150" t="s">
        <v>73</v>
      </c>
      <c r="D6366" s="168" t="s">
        <v>12</v>
      </c>
    </row>
    <row r="6367" spans="1:4">
      <c r="A6367" s="167">
        <v>92542</v>
      </c>
      <c r="B6367" s="164" t="s">
        <v>1867</v>
      </c>
      <c r="C6367" s="150" t="s">
        <v>73</v>
      </c>
      <c r="D6367" s="168" t="s">
        <v>12</v>
      </c>
    </row>
    <row r="6368" spans="1:4">
      <c r="A6368" s="167">
        <v>92543</v>
      </c>
      <c r="B6368" s="164" t="s">
        <v>1868</v>
      </c>
      <c r="C6368" s="150" t="s">
        <v>73</v>
      </c>
      <c r="D6368" s="168" t="s">
        <v>12</v>
      </c>
    </row>
    <row r="6369" spans="1:4">
      <c r="A6369" s="167">
        <v>92544</v>
      </c>
      <c r="B6369" s="164" t="s">
        <v>1869</v>
      </c>
      <c r="C6369" s="150" t="s">
        <v>73</v>
      </c>
      <c r="D6369" s="168" t="s">
        <v>12</v>
      </c>
    </row>
    <row r="6370" spans="1:4">
      <c r="A6370" s="167">
        <v>92545</v>
      </c>
      <c r="B6370" s="164" t="s">
        <v>1870</v>
      </c>
      <c r="C6370" s="150" t="s">
        <v>72</v>
      </c>
      <c r="D6370" s="168" t="s">
        <v>12</v>
      </c>
    </row>
    <row r="6371" spans="1:4">
      <c r="A6371" s="167">
        <v>92546</v>
      </c>
      <c r="B6371" s="164" t="s">
        <v>1871</v>
      </c>
      <c r="C6371" s="150" t="s">
        <v>72</v>
      </c>
      <c r="D6371" s="168" t="s">
        <v>12</v>
      </c>
    </row>
    <row r="6372" spans="1:4">
      <c r="A6372" s="167">
        <v>92547</v>
      </c>
      <c r="B6372" s="164" t="s">
        <v>1872</v>
      </c>
      <c r="C6372" s="150" t="s">
        <v>72</v>
      </c>
      <c r="D6372" s="168" t="s">
        <v>12</v>
      </c>
    </row>
    <row r="6373" spans="1:4">
      <c r="A6373" s="167">
        <v>92548</v>
      </c>
      <c r="B6373" s="164" t="s">
        <v>1873</v>
      </c>
      <c r="C6373" s="150" t="s">
        <v>72</v>
      </c>
      <c r="D6373" s="168" t="s">
        <v>12</v>
      </c>
    </row>
    <row r="6374" spans="1:4">
      <c r="A6374" s="167">
        <v>92549</v>
      </c>
      <c r="B6374" s="164" t="s">
        <v>1874</v>
      </c>
      <c r="C6374" s="150" t="s">
        <v>72</v>
      </c>
      <c r="D6374" s="168" t="s">
        <v>12</v>
      </c>
    </row>
    <row r="6375" spans="1:4">
      <c r="A6375" s="167">
        <v>92550</v>
      </c>
      <c r="B6375" s="164" t="s">
        <v>1875</v>
      </c>
      <c r="C6375" s="150" t="s">
        <v>72</v>
      </c>
      <c r="D6375" s="168" t="s">
        <v>12</v>
      </c>
    </row>
    <row r="6376" spans="1:4">
      <c r="A6376" s="167">
        <v>92551</v>
      </c>
      <c r="B6376" s="164" t="s">
        <v>1876</v>
      </c>
      <c r="C6376" s="150" t="s">
        <v>72</v>
      </c>
      <c r="D6376" s="168" t="s">
        <v>12</v>
      </c>
    </row>
    <row r="6377" spans="1:4">
      <c r="A6377" s="167">
        <v>92552</v>
      </c>
      <c r="B6377" s="164" t="s">
        <v>1877</v>
      </c>
      <c r="C6377" s="150" t="s">
        <v>72</v>
      </c>
      <c r="D6377" s="168" t="s">
        <v>12</v>
      </c>
    </row>
    <row r="6378" spans="1:4">
      <c r="A6378" s="167">
        <v>92553</v>
      </c>
      <c r="B6378" s="164" t="s">
        <v>1878</v>
      </c>
      <c r="C6378" s="150" t="s">
        <v>72</v>
      </c>
      <c r="D6378" s="168" t="s">
        <v>12</v>
      </c>
    </row>
    <row r="6379" spans="1:4">
      <c r="A6379" s="167">
        <v>92554</v>
      </c>
      <c r="B6379" s="164" t="s">
        <v>1879</v>
      </c>
      <c r="C6379" s="150" t="s">
        <v>72</v>
      </c>
      <c r="D6379" s="168" t="s">
        <v>12</v>
      </c>
    </row>
    <row r="6380" spans="1:4">
      <c r="A6380" s="167">
        <v>92555</v>
      </c>
      <c r="B6380" s="164" t="s">
        <v>1880</v>
      </c>
      <c r="C6380" s="150" t="s">
        <v>72</v>
      </c>
      <c r="D6380" s="168" t="s">
        <v>12</v>
      </c>
    </row>
    <row r="6381" spans="1:4">
      <c r="A6381" s="167">
        <v>92556</v>
      </c>
      <c r="B6381" s="164" t="s">
        <v>1881</v>
      </c>
      <c r="C6381" s="150" t="s">
        <v>72</v>
      </c>
      <c r="D6381" s="168" t="s">
        <v>12</v>
      </c>
    </row>
    <row r="6382" spans="1:4">
      <c r="A6382" s="167">
        <v>92557</v>
      </c>
      <c r="B6382" s="164" t="s">
        <v>1882</v>
      </c>
      <c r="C6382" s="150" t="s">
        <v>72</v>
      </c>
      <c r="D6382" s="168" t="s">
        <v>12</v>
      </c>
    </row>
    <row r="6383" spans="1:4">
      <c r="A6383" s="167">
        <v>92558</v>
      </c>
      <c r="B6383" s="164" t="s">
        <v>1883</v>
      </c>
      <c r="C6383" s="150" t="s">
        <v>72</v>
      </c>
      <c r="D6383" s="168" t="s">
        <v>12</v>
      </c>
    </row>
    <row r="6384" spans="1:4">
      <c r="A6384" s="167">
        <v>92559</v>
      </c>
      <c r="B6384" s="164" t="s">
        <v>1884</v>
      </c>
      <c r="C6384" s="150" t="s">
        <v>72</v>
      </c>
      <c r="D6384" s="168" t="s">
        <v>12</v>
      </c>
    </row>
    <row r="6385" spans="1:4">
      <c r="A6385" s="167">
        <v>92560</v>
      </c>
      <c r="B6385" s="164" t="s">
        <v>1885</v>
      </c>
      <c r="C6385" s="150" t="s">
        <v>72</v>
      </c>
      <c r="D6385" s="168" t="s">
        <v>12</v>
      </c>
    </row>
    <row r="6386" spans="1:4">
      <c r="A6386" s="167">
        <v>92561</v>
      </c>
      <c r="B6386" s="164" t="s">
        <v>1886</v>
      </c>
      <c r="C6386" s="150" t="s">
        <v>72</v>
      </c>
      <c r="D6386" s="168" t="s">
        <v>12</v>
      </c>
    </row>
    <row r="6387" spans="1:4">
      <c r="A6387" s="167">
        <v>92562</v>
      </c>
      <c r="B6387" s="164" t="s">
        <v>1887</v>
      </c>
      <c r="C6387" s="150" t="s">
        <v>72</v>
      </c>
      <c r="D6387" s="168" t="s">
        <v>12</v>
      </c>
    </row>
    <row r="6388" spans="1:4">
      <c r="A6388" s="167">
        <v>92563</v>
      </c>
      <c r="B6388" s="164" t="s">
        <v>1888</v>
      </c>
      <c r="C6388" s="150" t="s">
        <v>72</v>
      </c>
      <c r="D6388" s="168" t="s">
        <v>12</v>
      </c>
    </row>
    <row r="6389" spans="1:4">
      <c r="A6389" s="167">
        <v>92564</v>
      </c>
      <c r="B6389" s="164" t="s">
        <v>1889</v>
      </c>
      <c r="C6389" s="150" t="s">
        <v>72</v>
      </c>
      <c r="D6389" s="168" t="s">
        <v>12</v>
      </c>
    </row>
    <row r="6390" spans="1:4">
      <c r="A6390" s="167">
        <v>100379</v>
      </c>
      <c r="B6390" s="164" t="s">
        <v>1890</v>
      </c>
      <c r="C6390" s="150" t="s">
        <v>73</v>
      </c>
      <c r="D6390" s="168" t="s">
        <v>12</v>
      </c>
    </row>
    <row r="6391" spans="1:4">
      <c r="A6391" s="167">
        <v>100380</v>
      </c>
      <c r="B6391" s="164" t="s">
        <v>1891</v>
      </c>
      <c r="C6391" s="150" t="s">
        <v>73</v>
      </c>
      <c r="D6391" s="168" t="s">
        <v>12</v>
      </c>
    </row>
    <row r="6392" spans="1:4">
      <c r="A6392" s="167">
        <v>100381</v>
      </c>
      <c r="B6392" s="164" t="s">
        <v>1892</v>
      </c>
      <c r="C6392" s="150" t="s">
        <v>73</v>
      </c>
      <c r="D6392" s="168" t="s">
        <v>12</v>
      </c>
    </row>
    <row r="6393" spans="1:4">
      <c r="A6393" s="167">
        <v>100383</v>
      </c>
      <c r="B6393" s="164" t="s">
        <v>1893</v>
      </c>
      <c r="C6393" s="150" t="s">
        <v>73</v>
      </c>
      <c r="D6393" s="168" t="s">
        <v>12</v>
      </c>
    </row>
    <row r="6394" spans="1:4">
      <c r="A6394" s="167">
        <v>100384</v>
      </c>
      <c r="B6394" s="164" t="s">
        <v>1894</v>
      </c>
      <c r="C6394" s="150" t="s">
        <v>73</v>
      </c>
      <c r="D6394" s="168" t="s">
        <v>12</v>
      </c>
    </row>
    <row r="6395" spans="1:4">
      <c r="A6395" s="167">
        <v>100385</v>
      </c>
      <c r="B6395" s="164" t="s">
        <v>1895</v>
      </c>
      <c r="C6395" s="150" t="s">
        <v>73</v>
      </c>
      <c r="D6395" s="168" t="s">
        <v>12</v>
      </c>
    </row>
    <row r="6396" spans="1:4">
      <c r="A6396" s="167">
        <v>100386</v>
      </c>
      <c r="B6396" s="164" t="s">
        <v>1896</v>
      </c>
      <c r="C6396" s="150" t="s">
        <v>73</v>
      </c>
      <c r="D6396" s="168" t="s">
        <v>12</v>
      </c>
    </row>
    <row r="6397" spans="1:4">
      <c r="A6397" s="167">
        <v>100387</v>
      </c>
      <c r="B6397" s="164" t="s">
        <v>1897</v>
      </c>
      <c r="C6397" s="150" t="s">
        <v>73</v>
      </c>
      <c r="D6397" s="168" t="s">
        <v>12</v>
      </c>
    </row>
    <row r="6398" spans="1:4">
      <c r="A6398" s="167">
        <v>100388</v>
      </c>
      <c r="B6398" s="164" t="s">
        <v>1898</v>
      </c>
      <c r="C6398" s="150" t="s">
        <v>73</v>
      </c>
      <c r="D6398" s="168" t="s">
        <v>12</v>
      </c>
    </row>
    <row r="6399" spans="1:4">
      <c r="A6399" s="167">
        <v>100389</v>
      </c>
      <c r="B6399" s="164" t="s">
        <v>1899</v>
      </c>
      <c r="C6399" s="150" t="s">
        <v>73</v>
      </c>
      <c r="D6399" s="168" t="s">
        <v>12</v>
      </c>
    </row>
    <row r="6400" spans="1:4">
      <c r="A6400" s="167">
        <v>100390</v>
      </c>
      <c r="B6400" s="164" t="s">
        <v>1901</v>
      </c>
      <c r="C6400" s="150" t="s">
        <v>73</v>
      </c>
      <c r="D6400" s="168" t="s">
        <v>12</v>
      </c>
    </row>
    <row r="6401" spans="1:4">
      <c r="A6401" s="167">
        <v>100391</v>
      </c>
      <c r="B6401" s="164" t="s">
        <v>1902</v>
      </c>
      <c r="C6401" s="150" t="s">
        <v>73</v>
      </c>
      <c r="D6401" s="168" t="s">
        <v>12</v>
      </c>
    </row>
    <row r="6402" spans="1:4">
      <c r="A6402" s="167">
        <v>100392</v>
      </c>
      <c r="B6402" s="164" t="s">
        <v>1903</v>
      </c>
      <c r="C6402" s="150" t="s">
        <v>73</v>
      </c>
      <c r="D6402" s="168" t="s">
        <v>12</v>
      </c>
    </row>
    <row r="6403" spans="1:4">
      <c r="A6403" s="167">
        <v>100393</v>
      </c>
      <c r="B6403" s="164" t="s">
        <v>1905</v>
      </c>
      <c r="C6403" s="150" t="s">
        <v>73</v>
      </c>
      <c r="D6403" s="168" t="s">
        <v>12</v>
      </c>
    </row>
    <row r="6404" spans="1:4">
      <c r="A6404" s="167">
        <v>100394</v>
      </c>
      <c r="B6404" s="164" t="s">
        <v>1906</v>
      </c>
      <c r="C6404" s="150" t="s">
        <v>73</v>
      </c>
      <c r="D6404" s="168" t="s">
        <v>12</v>
      </c>
    </row>
    <row r="6405" spans="1:4">
      <c r="A6405" s="167">
        <v>100395</v>
      </c>
      <c r="B6405" s="164" t="s">
        <v>1907</v>
      </c>
      <c r="C6405" s="150" t="s">
        <v>73</v>
      </c>
      <c r="D6405" s="168" t="s">
        <v>12</v>
      </c>
    </row>
    <row r="6406" spans="1:4">
      <c r="A6406" s="167">
        <v>94189</v>
      </c>
      <c r="B6406" s="164" t="s">
        <v>1908</v>
      </c>
      <c r="C6406" s="150" t="s">
        <v>73</v>
      </c>
      <c r="D6406" s="168" t="s">
        <v>12</v>
      </c>
    </row>
    <row r="6407" spans="1:4">
      <c r="A6407" s="167">
        <v>94192</v>
      </c>
      <c r="B6407" s="164" t="s">
        <v>1909</v>
      </c>
      <c r="C6407" s="150" t="s">
        <v>73</v>
      </c>
      <c r="D6407" s="168" t="s">
        <v>12</v>
      </c>
    </row>
    <row r="6408" spans="1:4">
      <c r="A6408" s="167">
        <v>94195</v>
      </c>
      <c r="B6408" s="164" t="s">
        <v>1910</v>
      </c>
      <c r="C6408" s="150" t="s">
        <v>73</v>
      </c>
      <c r="D6408" s="168" t="s">
        <v>12</v>
      </c>
    </row>
    <row r="6409" spans="1:4">
      <c r="A6409" s="167">
        <v>94198</v>
      </c>
      <c r="B6409" s="164" t="s">
        <v>1911</v>
      </c>
      <c r="C6409" s="150" t="s">
        <v>73</v>
      </c>
      <c r="D6409" s="168" t="s">
        <v>12</v>
      </c>
    </row>
    <row r="6410" spans="1:4">
      <c r="A6410" s="167">
        <v>94201</v>
      </c>
      <c r="B6410" s="164" t="s">
        <v>1912</v>
      </c>
      <c r="C6410" s="150" t="s">
        <v>73</v>
      </c>
      <c r="D6410" s="168" t="s">
        <v>12</v>
      </c>
    </row>
    <row r="6411" spans="1:4">
      <c r="A6411" s="167">
        <v>94204</v>
      </c>
      <c r="B6411" s="164" t="s">
        <v>1913</v>
      </c>
      <c r="C6411" s="150" t="s">
        <v>73</v>
      </c>
      <c r="D6411" s="168" t="s">
        <v>12</v>
      </c>
    </row>
    <row r="6412" spans="1:4">
      <c r="A6412" s="167">
        <v>94224</v>
      </c>
      <c r="B6412" s="164" t="s">
        <v>1914</v>
      </c>
      <c r="C6412" s="150" t="s">
        <v>74</v>
      </c>
      <c r="D6412" s="168" t="s">
        <v>12</v>
      </c>
    </row>
    <row r="6413" spans="1:4">
      <c r="A6413" s="167">
        <v>94226</v>
      </c>
      <c r="B6413" s="164" t="s">
        <v>1915</v>
      </c>
      <c r="C6413" s="150" t="s">
        <v>73</v>
      </c>
      <c r="D6413" s="168" t="s">
        <v>12</v>
      </c>
    </row>
    <row r="6414" spans="1:4">
      <c r="A6414" s="167">
        <v>94232</v>
      </c>
      <c r="B6414" s="164" t="s">
        <v>1916</v>
      </c>
      <c r="C6414" s="150" t="s">
        <v>72</v>
      </c>
      <c r="D6414" s="168" t="s">
        <v>12</v>
      </c>
    </row>
    <row r="6415" spans="1:4">
      <c r="A6415" s="167">
        <v>94440</v>
      </c>
      <c r="B6415" s="164" t="s">
        <v>1917</v>
      </c>
      <c r="C6415" s="150" t="s">
        <v>73</v>
      </c>
      <c r="D6415" s="168" t="s">
        <v>12</v>
      </c>
    </row>
    <row r="6416" spans="1:4">
      <c r="A6416" s="167">
        <v>94441</v>
      </c>
      <c r="B6416" s="164" t="s">
        <v>1918</v>
      </c>
      <c r="C6416" s="150" t="s">
        <v>73</v>
      </c>
      <c r="D6416" s="168" t="s">
        <v>12</v>
      </c>
    </row>
    <row r="6417" spans="1:4">
      <c r="A6417" s="167">
        <v>94442</v>
      </c>
      <c r="B6417" s="164" t="s">
        <v>1919</v>
      </c>
      <c r="C6417" s="150" t="s">
        <v>73</v>
      </c>
      <c r="D6417" s="168" t="s">
        <v>12</v>
      </c>
    </row>
    <row r="6418" spans="1:4">
      <c r="A6418" s="167">
        <v>94443</v>
      </c>
      <c r="B6418" s="164" t="s">
        <v>1920</v>
      </c>
      <c r="C6418" s="150" t="s">
        <v>73</v>
      </c>
      <c r="D6418" s="168" t="s">
        <v>12</v>
      </c>
    </row>
    <row r="6419" spans="1:4">
      <c r="A6419" s="167">
        <v>94445</v>
      </c>
      <c r="B6419" s="164" t="s">
        <v>1921</v>
      </c>
      <c r="C6419" s="150" t="s">
        <v>73</v>
      </c>
      <c r="D6419" s="168" t="s">
        <v>12</v>
      </c>
    </row>
    <row r="6420" spans="1:4">
      <c r="A6420" s="167">
        <v>94446</v>
      </c>
      <c r="B6420" s="164" t="s">
        <v>1922</v>
      </c>
      <c r="C6420" s="150" t="s">
        <v>73</v>
      </c>
      <c r="D6420" s="168" t="s">
        <v>12</v>
      </c>
    </row>
    <row r="6421" spans="1:4">
      <c r="A6421" s="167">
        <v>94447</v>
      </c>
      <c r="B6421" s="164" t="s">
        <v>1923</v>
      </c>
      <c r="C6421" s="150" t="s">
        <v>73</v>
      </c>
      <c r="D6421" s="168" t="s">
        <v>12</v>
      </c>
    </row>
    <row r="6422" spans="1:4">
      <c r="A6422" s="167">
        <v>94448</v>
      </c>
      <c r="B6422" s="164" t="s">
        <v>1924</v>
      </c>
      <c r="C6422" s="150" t="s">
        <v>73</v>
      </c>
      <c r="D6422" s="168" t="s">
        <v>12</v>
      </c>
    </row>
    <row r="6423" spans="1:4">
      <c r="A6423" s="167">
        <v>94207</v>
      </c>
      <c r="B6423" s="164" t="s">
        <v>1925</v>
      </c>
      <c r="C6423" s="150" t="s">
        <v>73</v>
      </c>
      <c r="D6423" s="168" t="s">
        <v>12</v>
      </c>
    </row>
    <row r="6424" spans="1:4">
      <c r="A6424" s="167">
        <v>94210</v>
      </c>
      <c r="B6424" s="164" t="s">
        <v>1926</v>
      </c>
      <c r="C6424" s="150" t="s">
        <v>73</v>
      </c>
      <c r="D6424" s="168" t="s">
        <v>12</v>
      </c>
    </row>
    <row r="6425" spans="1:4">
      <c r="A6425" s="167">
        <v>94218</v>
      </c>
      <c r="B6425" s="164" t="s">
        <v>1928</v>
      </c>
      <c r="C6425" s="150" t="s">
        <v>73</v>
      </c>
      <c r="D6425" s="168" t="s">
        <v>12</v>
      </c>
    </row>
    <row r="6426" spans="1:4">
      <c r="A6426" s="167">
        <v>94213</v>
      </c>
      <c r="B6426" s="164" t="s">
        <v>156</v>
      </c>
      <c r="C6426" s="150" t="s">
        <v>73</v>
      </c>
      <c r="D6426" s="168" t="s">
        <v>12</v>
      </c>
    </row>
    <row r="6427" spans="1:4">
      <c r="A6427" s="167">
        <v>94216</v>
      </c>
      <c r="B6427" s="164" t="s">
        <v>1929</v>
      </c>
      <c r="C6427" s="150" t="s">
        <v>73</v>
      </c>
      <c r="D6427" s="168" t="s">
        <v>12</v>
      </c>
    </row>
    <row r="6428" spans="1:4">
      <c r="A6428" s="167">
        <v>94219</v>
      </c>
      <c r="B6428" s="164" t="s">
        <v>1930</v>
      </c>
      <c r="C6428" s="150" t="s">
        <v>74</v>
      </c>
      <c r="D6428" s="168" t="s">
        <v>12</v>
      </c>
    </row>
    <row r="6429" spans="1:4">
      <c r="A6429" s="167">
        <v>94220</v>
      </c>
      <c r="B6429" s="164" t="s">
        <v>1931</v>
      </c>
      <c r="C6429" s="150" t="s">
        <v>74</v>
      </c>
      <c r="D6429" s="168" t="s">
        <v>12</v>
      </c>
    </row>
    <row r="6430" spans="1:4">
      <c r="A6430" s="167">
        <v>94221</v>
      </c>
      <c r="B6430" s="164" t="s">
        <v>1932</v>
      </c>
      <c r="C6430" s="150" t="s">
        <v>74</v>
      </c>
      <c r="D6430" s="168" t="s">
        <v>12</v>
      </c>
    </row>
    <row r="6431" spans="1:4">
      <c r="A6431" s="167">
        <v>94222</v>
      </c>
      <c r="B6431" s="164" t="s">
        <v>1933</v>
      </c>
      <c r="C6431" s="150" t="s">
        <v>74</v>
      </c>
      <c r="D6431" s="168" t="s">
        <v>12</v>
      </c>
    </row>
    <row r="6432" spans="1:4">
      <c r="A6432" s="167">
        <v>94223</v>
      </c>
      <c r="B6432" s="164" t="s">
        <v>1934</v>
      </c>
      <c r="C6432" s="150" t="s">
        <v>74</v>
      </c>
      <c r="D6432" s="168" t="s">
        <v>12</v>
      </c>
    </row>
    <row r="6433" spans="1:4">
      <c r="A6433" s="167">
        <v>94451</v>
      </c>
      <c r="B6433" s="164" t="s">
        <v>1935</v>
      </c>
      <c r="C6433" s="150" t="s">
        <v>74</v>
      </c>
      <c r="D6433" s="168" t="s">
        <v>12</v>
      </c>
    </row>
    <row r="6434" spans="1:4">
      <c r="A6434" s="167">
        <v>100325</v>
      </c>
      <c r="B6434" s="164" t="s">
        <v>1936</v>
      </c>
      <c r="C6434" s="150" t="s">
        <v>74</v>
      </c>
      <c r="D6434" s="168" t="s">
        <v>12</v>
      </c>
    </row>
    <row r="6435" spans="1:4">
      <c r="A6435" s="167">
        <v>100327</v>
      </c>
      <c r="B6435" s="164" t="s">
        <v>1937</v>
      </c>
      <c r="C6435" s="150" t="s">
        <v>74</v>
      </c>
      <c r="D6435" s="168" t="s">
        <v>12</v>
      </c>
    </row>
    <row r="6436" spans="1:4">
      <c r="A6436" s="167">
        <v>100328</v>
      </c>
      <c r="B6436" s="164" t="s">
        <v>1938</v>
      </c>
      <c r="C6436" s="150" t="s">
        <v>73</v>
      </c>
      <c r="D6436" s="168" t="s">
        <v>12</v>
      </c>
    </row>
    <row r="6437" spans="1:4">
      <c r="A6437" s="167">
        <v>100329</v>
      </c>
      <c r="B6437" s="164" t="s">
        <v>1939</v>
      </c>
      <c r="C6437" s="150" t="s">
        <v>73</v>
      </c>
      <c r="D6437" s="168" t="s">
        <v>12</v>
      </c>
    </row>
    <row r="6438" spans="1:4">
      <c r="A6438" s="167">
        <v>100330</v>
      </c>
      <c r="B6438" s="164" t="s">
        <v>1941</v>
      </c>
      <c r="C6438" s="150" t="s">
        <v>73</v>
      </c>
      <c r="D6438" s="168" t="s">
        <v>12</v>
      </c>
    </row>
    <row r="6439" spans="1:4">
      <c r="A6439" s="167">
        <v>100331</v>
      </c>
      <c r="B6439" s="164" t="s">
        <v>1943</v>
      </c>
      <c r="C6439" s="150" t="s">
        <v>73</v>
      </c>
      <c r="D6439" s="168" t="s">
        <v>12</v>
      </c>
    </row>
    <row r="6440" spans="1:4">
      <c r="A6440" s="167">
        <v>100434</v>
      </c>
      <c r="B6440" s="164" t="s">
        <v>1944</v>
      </c>
      <c r="C6440" s="150" t="s">
        <v>74</v>
      </c>
      <c r="D6440" s="168" t="s">
        <v>12</v>
      </c>
    </row>
    <row r="6441" spans="1:4">
      <c r="A6441" s="167">
        <v>100435</v>
      </c>
      <c r="B6441" s="164" t="s">
        <v>1945</v>
      </c>
      <c r="C6441" s="150" t="s">
        <v>74</v>
      </c>
      <c r="D6441" s="168" t="s">
        <v>12</v>
      </c>
    </row>
    <row r="6442" spans="1:4">
      <c r="A6442" s="167">
        <v>94227</v>
      </c>
      <c r="B6442" s="164" t="s">
        <v>1946</v>
      </c>
      <c r="C6442" s="150" t="s">
        <v>74</v>
      </c>
      <c r="D6442" s="168" t="s">
        <v>12</v>
      </c>
    </row>
    <row r="6443" spans="1:4">
      <c r="A6443" s="167">
        <v>94228</v>
      </c>
      <c r="B6443" s="164" t="s">
        <v>1947</v>
      </c>
      <c r="C6443" s="150" t="s">
        <v>74</v>
      </c>
      <c r="D6443" s="168" t="s">
        <v>12</v>
      </c>
    </row>
    <row r="6444" spans="1:4">
      <c r="A6444" s="167">
        <v>94229</v>
      </c>
      <c r="B6444" s="164" t="s">
        <v>157</v>
      </c>
      <c r="C6444" s="150" t="s">
        <v>74</v>
      </c>
      <c r="D6444" s="168" t="s">
        <v>12</v>
      </c>
    </row>
    <row r="6445" spans="1:4">
      <c r="A6445" s="167">
        <v>94231</v>
      </c>
      <c r="B6445" s="164" t="s">
        <v>1948</v>
      </c>
      <c r="C6445" s="150" t="s">
        <v>74</v>
      </c>
      <c r="D6445" s="168" t="s">
        <v>12</v>
      </c>
    </row>
    <row r="6446" spans="1:4">
      <c r="A6446" s="167">
        <v>94449</v>
      </c>
      <c r="B6446" s="164" t="s">
        <v>1949</v>
      </c>
      <c r="C6446" s="150" t="s">
        <v>73</v>
      </c>
      <c r="D6446" s="168" t="s">
        <v>12</v>
      </c>
    </row>
    <row r="6447" spans="1:4">
      <c r="A6447" s="167">
        <v>92255</v>
      </c>
      <c r="B6447" s="164" t="s">
        <v>1950</v>
      </c>
      <c r="C6447" s="150" t="s">
        <v>72</v>
      </c>
      <c r="D6447" s="168" t="s">
        <v>12</v>
      </c>
    </row>
    <row r="6448" spans="1:4">
      <c r="A6448" s="167">
        <v>92256</v>
      </c>
      <c r="B6448" s="164" t="s">
        <v>1951</v>
      </c>
      <c r="C6448" s="150" t="s">
        <v>72</v>
      </c>
      <c r="D6448" s="168" t="s">
        <v>12</v>
      </c>
    </row>
    <row r="6449" spans="1:4">
      <c r="A6449" s="167">
        <v>92257</v>
      </c>
      <c r="B6449" s="164" t="s">
        <v>1952</v>
      </c>
      <c r="C6449" s="150" t="s">
        <v>72</v>
      </c>
      <c r="D6449" s="168" t="s">
        <v>12</v>
      </c>
    </row>
    <row r="6450" spans="1:4">
      <c r="A6450" s="167">
        <v>92258</v>
      </c>
      <c r="B6450" s="164" t="s">
        <v>1953</v>
      </c>
      <c r="C6450" s="150" t="s">
        <v>72</v>
      </c>
      <c r="D6450" s="168" t="s">
        <v>12</v>
      </c>
    </row>
    <row r="6451" spans="1:4">
      <c r="A6451" s="167">
        <v>92568</v>
      </c>
      <c r="B6451" s="164" t="s">
        <v>1954</v>
      </c>
      <c r="C6451" s="150" t="s">
        <v>73</v>
      </c>
      <c r="D6451" s="168" t="s">
        <v>12</v>
      </c>
    </row>
    <row r="6452" spans="1:4">
      <c r="A6452" s="167">
        <v>92569</v>
      </c>
      <c r="B6452" s="164" t="s">
        <v>1955</v>
      </c>
      <c r="C6452" s="150" t="s">
        <v>73</v>
      </c>
      <c r="D6452" s="168" t="s">
        <v>12</v>
      </c>
    </row>
    <row r="6453" spans="1:4">
      <c r="A6453" s="167">
        <v>92570</v>
      </c>
      <c r="B6453" s="164" t="s">
        <v>1956</v>
      </c>
      <c r="C6453" s="150" t="s">
        <v>73</v>
      </c>
      <c r="D6453" s="168" t="s">
        <v>12</v>
      </c>
    </row>
    <row r="6454" spans="1:4">
      <c r="A6454" s="167">
        <v>92571</v>
      </c>
      <c r="B6454" s="164" t="s">
        <v>1957</v>
      </c>
      <c r="C6454" s="150" t="s">
        <v>73</v>
      </c>
      <c r="D6454" s="168" t="s">
        <v>12</v>
      </c>
    </row>
    <row r="6455" spans="1:4">
      <c r="A6455" s="167">
        <v>92572</v>
      </c>
      <c r="B6455" s="164" t="s">
        <v>1958</v>
      </c>
      <c r="C6455" s="150" t="s">
        <v>73</v>
      </c>
      <c r="D6455" s="168" t="s">
        <v>12</v>
      </c>
    </row>
    <row r="6456" spans="1:4">
      <c r="A6456" s="167">
        <v>92573</v>
      </c>
      <c r="B6456" s="164" t="s">
        <v>1959</v>
      </c>
      <c r="C6456" s="150" t="s">
        <v>73</v>
      </c>
      <c r="D6456" s="168" t="s">
        <v>12</v>
      </c>
    </row>
    <row r="6457" spans="1:4">
      <c r="A6457" s="167">
        <v>92574</v>
      </c>
      <c r="B6457" s="164" t="s">
        <v>1960</v>
      </c>
      <c r="C6457" s="150" t="s">
        <v>73</v>
      </c>
      <c r="D6457" s="168" t="s">
        <v>12</v>
      </c>
    </row>
    <row r="6458" spans="1:4">
      <c r="A6458" s="167">
        <v>92575</v>
      </c>
      <c r="B6458" s="164" t="s">
        <v>1961</v>
      </c>
      <c r="C6458" s="150" t="s">
        <v>73</v>
      </c>
      <c r="D6458" s="168" t="s">
        <v>12</v>
      </c>
    </row>
    <row r="6459" spans="1:4">
      <c r="A6459" s="167">
        <v>92576</v>
      </c>
      <c r="B6459" s="164" t="s">
        <v>1962</v>
      </c>
      <c r="C6459" s="150" t="s">
        <v>73</v>
      </c>
      <c r="D6459" s="168" t="s">
        <v>12</v>
      </c>
    </row>
    <row r="6460" spans="1:4">
      <c r="A6460" s="167">
        <v>92577</v>
      </c>
      <c r="B6460" s="164" t="s">
        <v>1963</v>
      </c>
      <c r="C6460" s="150" t="s">
        <v>73</v>
      </c>
      <c r="D6460" s="168" t="s">
        <v>12</v>
      </c>
    </row>
    <row r="6461" spans="1:4">
      <c r="A6461" s="167">
        <v>92578</v>
      </c>
      <c r="B6461" s="164" t="s">
        <v>1964</v>
      </c>
      <c r="C6461" s="150" t="s">
        <v>73</v>
      </c>
      <c r="D6461" s="168" t="s">
        <v>12</v>
      </c>
    </row>
    <row r="6462" spans="1:4">
      <c r="A6462" s="167">
        <v>92579</v>
      </c>
      <c r="B6462" s="164" t="s">
        <v>1965</v>
      </c>
      <c r="C6462" s="150" t="s">
        <v>73</v>
      </c>
      <c r="D6462" s="168" t="s">
        <v>12</v>
      </c>
    </row>
    <row r="6463" spans="1:4">
      <c r="A6463" s="167">
        <v>92580</v>
      </c>
      <c r="B6463" s="164" t="s">
        <v>1966</v>
      </c>
      <c r="C6463" s="150" t="s">
        <v>73</v>
      </c>
      <c r="D6463" s="168" t="s">
        <v>12</v>
      </c>
    </row>
    <row r="6464" spans="1:4">
      <c r="A6464" s="167">
        <v>92581</v>
      </c>
      <c r="B6464" s="164" t="s">
        <v>1967</v>
      </c>
      <c r="C6464" s="150" t="s">
        <v>73</v>
      </c>
      <c r="D6464" s="168" t="s">
        <v>12</v>
      </c>
    </row>
    <row r="6465" spans="1:4">
      <c r="A6465" s="167">
        <v>92582</v>
      </c>
      <c r="B6465" s="164" t="s">
        <v>1968</v>
      </c>
      <c r="C6465" s="150" t="s">
        <v>72</v>
      </c>
      <c r="D6465" s="168" t="s">
        <v>12</v>
      </c>
    </row>
    <row r="6466" spans="1:4">
      <c r="A6466" s="167">
        <v>92584</v>
      </c>
      <c r="B6466" s="164" t="s">
        <v>1969</v>
      </c>
      <c r="C6466" s="150" t="s">
        <v>72</v>
      </c>
      <c r="D6466" s="168" t="s">
        <v>12</v>
      </c>
    </row>
    <row r="6467" spans="1:4">
      <c r="A6467" s="167">
        <v>92586</v>
      </c>
      <c r="B6467" s="164" t="s">
        <v>1970</v>
      </c>
      <c r="C6467" s="150" t="s">
        <v>72</v>
      </c>
      <c r="D6467" s="168" t="s">
        <v>12</v>
      </c>
    </row>
    <row r="6468" spans="1:4">
      <c r="A6468" s="167">
        <v>92588</v>
      </c>
      <c r="B6468" s="164" t="s">
        <v>1971</v>
      </c>
      <c r="C6468" s="150" t="s">
        <v>72</v>
      </c>
      <c r="D6468" s="168" t="s">
        <v>12</v>
      </c>
    </row>
    <row r="6469" spans="1:4">
      <c r="A6469" s="167">
        <v>92590</v>
      </c>
      <c r="B6469" s="164" t="s">
        <v>1972</v>
      </c>
      <c r="C6469" s="150" t="s">
        <v>72</v>
      </c>
      <c r="D6469" s="168" t="s">
        <v>12</v>
      </c>
    </row>
    <row r="6470" spans="1:4">
      <c r="A6470" s="167">
        <v>92592</v>
      </c>
      <c r="B6470" s="164" t="s">
        <v>1973</v>
      </c>
      <c r="C6470" s="150" t="s">
        <v>72</v>
      </c>
      <c r="D6470" s="168" t="s">
        <v>12</v>
      </c>
    </row>
    <row r="6471" spans="1:4">
      <c r="A6471" s="167">
        <v>92594</v>
      </c>
      <c r="B6471" s="164" t="s">
        <v>1975</v>
      </c>
      <c r="C6471" s="150" t="s">
        <v>72</v>
      </c>
      <c r="D6471" s="168" t="s">
        <v>12</v>
      </c>
    </row>
    <row r="6472" spans="1:4">
      <c r="A6472" s="167">
        <v>92596</v>
      </c>
      <c r="B6472" s="164" t="s">
        <v>1976</v>
      </c>
      <c r="C6472" s="150" t="s">
        <v>72</v>
      </c>
      <c r="D6472" s="168" t="s">
        <v>12</v>
      </c>
    </row>
    <row r="6473" spans="1:4">
      <c r="A6473" s="167">
        <v>92598</v>
      </c>
      <c r="B6473" s="164" t="s">
        <v>1977</v>
      </c>
      <c r="C6473" s="150" t="s">
        <v>72</v>
      </c>
      <c r="D6473" s="168" t="s">
        <v>12</v>
      </c>
    </row>
    <row r="6474" spans="1:4">
      <c r="A6474" s="167">
        <v>92600</v>
      </c>
      <c r="B6474" s="164" t="s">
        <v>1978</v>
      </c>
      <c r="C6474" s="150" t="s">
        <v>72</v>
      </c>
      <c r="D6474" s="168" t="s">
        <v>12</v>
      </c>
    </row>
    <row r="6475" spans="1:4">
      <c r="A6475" s="167">
        <v>92602</v>
      </c>
      <c r="B6475" s="164" t="s">
        <v>21031</v>
      </c>
      <c r="C6475" s="150" t="s">
        <v>72</v>
      </c>
      <c r="D6475" s="168" t="s">
        <v>12</v>
      </c>
    </row>
    <row r="6476" spans="1:4">
      <c r="A6476" s="167">
        <v>92604</v>
      </c>
      <c r="B6476" s="164" t="s">
        <v>1979</v>
      </c>
      <c r="C6476" s="150" t="s">
        <v>72</v>
      </c>
      <c r="D6476" s="168" t="s">
        <v>12</v>
      </c>
    </row>
    <row r="6477" spans="1:4">
      <c r="A6477" s="167">
        <v>92606</v>
      </c>
      <c r="B6477" s="164" t="s">
        <v>1980</v>
      </c>
      <c r="C6477" s="150" t="s">
        <v>72</v>
      </c>
      <c r="D6477" s="168" t="s">
        <v>12</v>
      </c>
    </row>
    <row r="6478" spans="1:4">
      <c r="A6478" s="167">
        <v>92608</v>
      </c>
      <c r="B6478" s="164" t="s">
        <v>1981</v>
      </c>
      <c r="C6478" s="150" t="s">
        <v>72</v>
      </c>
      <c r="D6478" s="168" t="s">
        <v>12</v>
      </c>
    </row>
    <row r="6479" spans="1:4">
      <c r="A6479" s="167">
        <v>92610</v>
      </c>
      <c r="B6479" s="164" t="s">
        <v>1982</v>
      </c>
      <c r="C6479" s="150" t="s">
        <v>72</v>
      </c>
      <c r="D6479" s="168" t="s">
        <v>12</v>
      </c>
    </row>
    <row r="6480" spans="1:4">
      <c r="A6480" s="167">
        <v>92612</v>
      </c>
      <c r="B6480" s="164" t="s">
        <v>1983</v>
      </c>
      <c r="C6480" s="150" t="s">
        <v>72</v>
      </c>
      <c r="D6480" s="168" t="s">
        <v>12</v>
      </c>
    </row>
    <row r="6481" spans="1:4">
      <c r="A6481" s="167">
        <v>92614</v>
      </c>
      <c r="B6481" s="164" t="s">
        <v>1984</v>
      </c>
      <c r="C6481" s="150" t="s">
        <v>72</v>
      </c>
      <c r="D6481" s="168" t="s">
        <v>12</v>
      </c>
    </row>
    <row r="6482" spans="1:4">
      <c r="A6482" s="167">
        <v>92616</v>
      </c>
      <c r="B6482" s="164" t="s">
        <v>1985</v>
      </c>
      <c r="C6482" s="150" t="s">
        <v>72</v>
      </c>
      <c r="D6482" s="168" t="s">
        <v>12</v>
      </c>
    </row>
    <row r="6483" spans="1:4">
      <c r="A6483" s="167">
        <v>92618</v>
      </c>
      <c r="B6483" s="164" t="s">
        <v>1986</v>
      </c>
      <c r="C6483" s="150" t="s">
        <v>72</v>
      </c>
      <c r="D6483" s="168" t="s">
        <v>12</v>
      </c>
    </row>
    <row r="6484" spans="1:4">
      <c r="A6484" s="167">
        <v>92620</v>
      </c>
      <c r="B6484" s="164" t="s">
        <v>1987</v>
      </c>
      <c r="C6484" s="150" t="s">
        <v>72</v>
      </c>
      <c r="D6484" s="168" t="s">
        <v>12</v>
      </c>
    </row>
    <row r="6485" spans="1:4">
      <c r="A6485" s="167">
        <v>100357</v>
      </c>
      <c r="B6485" s="164" t="s">
        <v>1988</v>
      </c>
      <c r="C6485" s="150" t="s">
        <v>72</v>
      </c>
      <c r="D6485" s="168" t="s">
        <v>12</v>
      </c>
    </row>
    <row r="6486" spans="1:4">
      <c r="A6486" s="167">
        <v>100358</v>
      </c>
      <c r="B6486" s="164" t="s">
        <v>1989</v>
      </c>
      <c r="C6486" s="150" t="s">
        <v>72</v>
      </c>
      <c r="D6486" s="168" t="s">
        <v>12</v>
      </c>
    </row>
    <row r="6487" spans="1:4">
      <c r="A6487" s="167">
        <v>100359</v>
      </c>
      <c r="B6487" s="164" t="s">
        <v>1990</v>
      </c>
      <c r="C6487" s="150" t="s">
        <v>72</v>
      </c>
      <c r="D6487" s="168" t="s">
        <v>12</v>
      </c>
    </row>
    <row r="6488" spans="1:4">
      <c r="A6488" s="167">
        <v>100360</v>
      </c>
      <c r="B6488" s="164" t="s">
        <v>1991</v>
      </c>
      <c r="C6488" s="150" t="s">
        <v>72</v>
      </c>
      <c r="D6488" s="168" t="s">
        <v>12</v>
      </c>
    </row>
    <row r="6489" spans="1:4">
      <c r="A6489" s="167">
        <v>100361</v>
      </c>
      <c r="B6489" s="164" t="s">
        <v>1992</v>
      </c>
      <c r="C6489" s="150" t="s">
        <v>72</v>
      </c>
      <c r="D6489" s="168" t="s">
        <v>12</v>
      </c>
    </row>
    <row r="6490" spans="1:4">
      <c r="A6490" s="167">
        <v>100362</v>
      </c>
      <c r="B6490" s="164" t="s">
        <v>1993</v>
      </c>
      <c r="C6490" s="150" t="s">
        <v>72</v>
      </c>
      <c r="D6490" s="168" t="s">
        <v>12</v>
      </c>
    </row>
    <row r="6491" spans="1:4">
      <c r="A6491" s="167">
        <v>100363</v>
      </c>
      <c r="B6491" s="164" t="s">
        <v>1994</v>
      </c>
      <c r="C6491" s="150" t="s">
        <v>72</v>
      </c>
      <c r="D6491" s="168" t="s">
        <v>12</v>
      </c>
    </row>
    <row r="6492" spans="1:4">
      <c r="A6492" s="167">
        <v>100364</v>
      </c>
      <c r="B6492" s="164" t="s">
        <v>1995</v>
      </c>
      <c r="C6492" s="150" t="s">
        <v>72</v>
      </c>
      <c r="D6492" s="168" t="s">
        <v>12</v>
      </c>
    </row>
    <row r="6493" spans="1:4">
      <c r="A6493" s="167">
        <v>100365</v>
      </c>
      <c r="B6493" s="164" t="s">
        <v>1996</v>
      </c>
      <c r="C6493" s="150" t="s">
        <v>72</v>
      </c>
      <c r="D6493" s="168" t="s">
        <v>12</v>
      </c>
    </row>
    <row r="6494" spans="1:4">
      <c r="A6494" s="167">
        <v>100366</v>
      </c>
      <c r="B6494" s="164" t="s">
        <v>1997</v>
      </c>
      <c r="C6494" s="150" t="s">
        <v>72</v>
      </c>
      <c r="D6494" s="168" t="s">
        <v>12</v>
      </c>
    </row>
    <row r="6495" spans="1:4">
      <c r="A6495" s="167">
        <v>100367</v>
      </c>
      <c r="B6495" s="164" t="s">
        <v>1998</v>
      </c>
      <c r="C6495" s="150" t="s">
        <v>72</v>
      </c>
      <c r="D6495" s="168" t="s">
        <v>12</v>
      </c>
    </row>
    <row r="6496" spans="1:4">
      <c r="A6496" s="167">
        <v>100368</v>
      </c>
      <c r="B6496" s="164" t="s">
        <v>1999</v>
      </c>
      <c r="C6496" s="150" t="s">
        <v>72</v>
      </c>
      <c r="D6496" s="168" t="s">
        <v>12</v>
      </c>
    </row>
    <row r="6497" spans="1:4">
      <c r="A6497" s="167">
        <v>100369</v>
      </c>
      <c r="B6497" s="164" t="s">
        <v>2000</v>
      </c>
      <c r="C6497" s="150" t="s">
        <v>72</v>
      </c>
      <c r="D6497" s="168" t="s">
        <v>12</v>
      </c>
    </row>
    <row r="6498" spans="1:4">
      <c r="A6498" s="167">
        <v>100370</v>
      </c>
      <c r="B6498" s="164" t="s">
        <v>2001</v>
      </c>
      <c r="C6498" s="150" t="s">
        <v>72</v>
      </c>
      <c r="D6498" s="168" t="s">
        <v>12</v>
      </c>
    </row>
    <row r="6499" spans="1:4">
      <c r="A6499" s="167">
        <v>100371</v>
      </c>
      <c r="B6499" s="164" t="s">
        <v>2002</v>
      </c>
      <c r="C6499" s="150" t="s">
        <v>72</v>
      </c>
      <c r="D6499" s="168" t="s">
        <v>12</v>
      </c>
    </row>
    <row r="6500" spans="1:4">
      <c r="A6500" s="167">
        <v>100372</v>
      </c>
      <c r="B6500" s="164" t="s">
        <v>2003</v>
      </c>
      <c r="C6500" s="150" t="s">
        <v>72</v>
      </c>
      <c r="D6500" s="168" t="s">
        <v>12</v>
      </c>
    </row>
    <row r="6501" spans="1:4">
      <c r="A6501" s="167">
        <v>100373</v>
      </c>
      <c r="B6501" s="164" t="s">
        <v>2004</v>
      </c>
      <c r="C6501" s="150" t="s">
        <v>72</v>
      </c>
      <c r="D6501" s="168" t="s">
        <v>12</v>
      </c>
    </row>
    <row r="6502" spans="1:4">
      <c r="A6502" s="167">
        <v>100374</v>
      </c>
      <c r="B6502" s="164" t="s">
        <v>2005</v>
      </c>
      <c r="C6502" s="150" t="s">
        <v>72</v>
      </c>
      <c r="D6502" s="168" t="s">
        <v>12</v>
      </c>
    </row>
    <row r="6503" spans="1:4">
      <c r="A6503" s="167">
        <v>100375</v>
      </c>
      <c r="B6503" s="164" t="s">
        <v>2006</v>
      </c>
      <c r="C6503" s="150" t="s">
        <v>72</v>
      </c>
      <c r="D6503" s="168" t="s">
        <v>12</v>
      </c>
    </row>
    <row r="6504" spans="1:4">
      <c r="A6504" s="167">
        <v>100376</v>
      </c>
      <c r="B6504" s="164" t="s">
        <v>2007</v>
      </c>
      <c r="C6504" s="150" t="s">
        <v>72</v>
      </c>
      <c r="D6504" s="168" t="s">
        <v>12</v>
      </c>
    </row>
    <row r="6505" spans="1:4">
      <c r="A6505" s="167">
        <v>100377</v>
      </c>
      <c r="B6505" s="164" t="s">
        <v>2008</v>
      </c>
      <c r="C6505" s="150" t="s">
        <v>75</v>
      </c>
      <c r="D6505" s="168" t="s">
        <v>12</v>
      </c>
    </row>
    <row r="6506" spans="1:4">
      <c r="A6506" s="167">
        <v>100378</v>
      </c>
      <c r="B6506" s="164" t="s">
        <v>2010</v>
      </c>
      <c r="C6506" s="150" t="s">
        <v>75</v>
      </c>
      <c r="D6506" s="168" t="s">
        <v>12</v>
      </c>
    </row>
    <row r="6507" spans="1:4">
      <c r="A6507" s="167">
        <v>100382</v>
      </c>
      <c r="B6507" s="164" t="s">
        <v>2012</v>
      </c>
      <c r="C6507" s="150" t="s">
        <v>73</v>
      </c>
      <c r="D6507" s="168" t="s">
        <v>12</v>
      </c>
    </row>
    <row r="6508" spans="1:4">
      <c r="A6508" s="167">
        <v>104314</v>
      </c>
      <c r="B6508" s="164" t="s">
        <v>2013</v>
      </c>
      <c r="C6508" s="150" t="s">
        <v>75</v>
      </c>
      <c r="D6508" s="168" t="s">
        <v>12</v>
      </c>
    </row>
    <row r="6509" spans="1:4">
      <c r="A6509" s="167">
        <v>94444</v>
      </c>
      <c r="B6509" s="164" t="s">
        <v>2015</v>
      </c>
      <c r="C6509" s="150" t="s">
        <v>73</v>
      </c>
      <c r="D6509" s="168" t="s">
        <v>12</v>
      </c>
    </row>
    <row r="6510" spans="1:4">
      <c r="A6510" s="167">
        <v>104482</v>
      </c>
      <c r="B6510" s="164" t="s">
        <v>21032</v>
      </c>
      <c r="C6510" s="150" t="s">
        <v>1045</v>
      </c>
      <c r="D6510" s="168" t="s">
        <v>12</v>
      </c>
    </row>
    <row r="6511" spans="1:4">
      <c r="A6511" s="167">
        <v>104184</v>
      </c>
      <c r="B6511" s="164" t="s">
        <v>21033</v>
      </c>
      <c r="C6511" s="150" t="s">
        <v>72</v>
      </c>
      <c r="D6511" s="168" t="s">
        <v>12</v>
      </c>
    </row>
    <row r="6512" spans="1:4">
      <c r="A6512" s="167">
        <v>104185</v>
      </c>
      <c r="B6512" s="164" t="s">
        <v>21035</v>
      </c>
      <c r="C6512" s="150" t="s">
        <v>72</v>
      </c>
      <c r="D6512" s="168" t="s">
        <v>12</v>
      </c>
    </row>
    <row r="6513" spans="1:4">
      <c r="A6513" s="167">
        <v>104189</v>
      </c>
      <c r="B6513" s="164" t="s">
        <v>21036</v>
      </c>
      <c r="C6513" s="150" t="s">
        <v>82</v>
      </c>
      <c r="D6513" s="168" t="s">
        <v>12</v>
      </c>
    </row>
    <row r="6514" spans="1:4">
      <c r="A6514" s="167">
        <v>104190</v>
      </c>
      <c r="B6514" s="164" t="s">
        <v>21037</v>
      </c>
      <c r="C6514" s="150" t="s">
        <v>72</v>
      </c>
      <c r="D6514" s="168" t="s">
        <v>12</v>
      </c>
    </row>
    <row r="6515" spans="1:4">
      <c r="A6515" s="167">
        <v>102661</v>
      </c>
      <c r="B6515" s="164" t="s">
        <v>2016</v>
      </c>
      <c r="C6515" s="150" t="s">
        <v>74</v>
      </c>
      <c r="D6515" s="168" t="s">
        <v>12</v>
      </c>
    </row>
    <row r="6516" spans="1:4">
      <c r="A6516" s="167">
        <v>102662</v>
      </c>
      <c r="B6516" s="164" t="s">
        <v>2017</v>
      </c>
      <c r="C6516" s="150" t="s">
        <v>74</v>
      </c>
      <c r="D6516" s="168" t="s">
        <v>12</v>
      </c>
    </row>
    <row r="6517" spans="1:4">
      <c r="A6517" s="167">
        <v>102663</v>
      </c>
      <c r="B6517" s="164" t="s">
        <v>2018</v>
      </c>
      <c r="C6517" s="150" t="s">
        <v>74</v>
      </c>
      <c r="D6517" s="168" t="s">
        <v>12</v>
      </c>
    </row>
    <row r="6518" spans="1:4">
      <c r="A6518" s="167">
        <v>102664</v>
      </c>
      <c r="B6518" s="164" t="s">
        <v>2019</v>
      </c>
      <c r="C6518" s="150" t="s">
        <v>74</v>
      </c>
      <c r="D6518" s="168" t="s">
        <v>12</v>
      </c>
    </row>
    <row r="6519" spans="1:4">
      <c r="A6519" s="167">
        <v>102665</v>
      </c>
      <c r="B6519" s="164" t="s">
        <v>2020</v>
      </c>
      <c r="C6519" s="150" t="s">
        <v>74</v>
      </c>
      <c r="D6519" s="168" t="s">
        <v>12</v>
      </c>
    </row>
    <row r="6520" spans="1:4">
      <c r="A6520" s="167">
        <v>102666</v>
      </c>
      <c r="B6520" s="164" t="s">
        <v>2021</v>
      </c>
      <c r="C6520" s="150" t="s">
        <v>74</v>
      </c>
      <c r="D6520" s="168" t="s">
        <v>12</v>
      </c>
    </row>
    <row r="6521" spans="1:4">
      <c r="A6521" s="167">
        <v>102668</v>
      </c>
      <c r="B6521" s="164" t="s">
        <v>2022</v>
      </c>
      <c r="C6521" s="150" t="s">
        <v>74</v>
      </c>
      <c r="D6521" s="168" t="s">
        <v>12</v>
      </c>
    </row>
    <row r="6522" spans="1:4">
      <c r="A6522" s="167">
        <v>102669</v>
      </c>
      <c r="B6522" s="164" t="s">
        <v>2023</v>
      </c>
      <c r="C6522" s="150" t="s">
        <v>74</v>
      </c>
      <c r="D6522" s="168" t="s">
        <v>12</v>
      </c>
    </row>
    <row r="6523" spans="1:4">
      <c r="A6523" s="167">
        <v>102670</v>
      </c>
      <c r="B6523" s="164" t="s">
        <v>2024</v>
      </c>
      <c r="C6523" s="150" t="s">
        <v>74</v>
      </c>
      <c r="D6523" s="168" t="s">
        <v>12</v>
      </c>
    </row>
    <row r="6524" spans="1:4">
      <c r="A6524" s="167">
        <v>102672</v>
      </c>
      <c r="B6524" s="164" t="s">
        <v>2025</v>
      </c>
      <c r="C6524" s="150" t="s">
        <v>74</v>
      </c>
      <c r="D6524" s="168" t="s">
        <v>12</v>
      </c>
    </row>
    <row r="6525" spans="1:4">
      <c r="A6525" s="167">
        <v>102673</v>
      </c>
      <c r="B6525" s="164" t="s">
        <v>2026</v>
      </c>
      <c r="C6525" s="150" t="s">
        <v>74</v>
      </c>
      <c r="D6525" s="168" t="s">
        <v>12</v>
      </c>
    </row>
    <row r="6526" spans="1:4">
      <c r="A6526" s="167">
        <v>102674</v>
      </c>
      <c r="B6526" s="164" t="s">
        <v>2027</v>
      </c>
      <c r="C6526" s="150" t="s">
        <v>74</v>
      </c>
      <c r="D6526" s="168" t="s">
        <v>12</v>
      </c>
    </row>
    <row r="6527" spans="1:4">
      <c r="A6527" s="167">
        <v>102676</v>
      </c>
      <c r="B6527" s="164" t="s">
        <v>2028</v>
      </c>
      <c r="C6527" s="150" t="s">
        <v>74</v>
      </c>
      <c r="D6527" s="168" t="s">
        <v>12</v>
      </c>
    </row>
    <row r="6528" spans="1:4">
      <c r="A6528" s="167">
        <v>102677</v>
      </c>
      <c r="B6528" s="164" t="s">
        <v>2029</v>
      </c>
      <c r="C6528" s="150" t="s">
        <v>74</v>
      </c>
      <c r="D6528" s="168" t="s">
        <v>12</v>
      </c>
    </row>
    <row r="6529" spans="1:4">
      <c r="A6529" s="167">
        <v>102678</v>
      </c>
      <c r="B6529" s="164" t="s">
        <v>2030</v>
      </c>
      <c r="C6529" s="150" t="s">
        <v>74</v>
      </c>
      <c r="D6529" s="168" t="s">
        <v>12</v>
      </c>
    </row>
    <row r="6530" spans="1:4">
      <c r="A6530" s="167">
        <v>102679</v>
      </c>
      <c r="B6530" s="164" t="s">
        <v>2031</v>
      </c>
      <c r="C6530" s="150" t="s">
        <v>74</v>
      </c>
      <c r="D6530" s="168" t="s">
        <v>12</v>
      </c>
    </row>
    <row r="6531" spans="1:4">
      <c r="A6531" s="167">
        <v>102680</v>
      </c>
      <c r="B6531" s="164" t="s">
        <v>2032</v>
      </c>
      <c r="C6531" s="150" t="s">
        <v>74</v>
      </c>
      <c r="D6531" s="168" t="s">
        <v>12</v>
      </c>
    </row>
    <row r="6532" spans="1:4">
      <c r="A6532" s="167">
        <v>102681</v>
      </c>
      <c r="B6532" s="164" t="s">
        <v>2033</v>
      </c>
      <c r="C6532" s="150" t="s">
        <v>74</v>
      </c>
      <c r="D6532" s="168" t="s">
        <v>12</v>
      </c>
    </row>
    <row r="6533" spans="1:4">
      <c r="A6533" s="167">
        <v>102683</v>
      </c>
      <c r="B6533" s="164" t="s">
        <v>2034</v>
      </c>
      <c r="C6533" s="150" t="s">
        <v>74</v>
      </c>
      <c r="D6533" s="168" t="s">
        <v>12</v>
      </c>
    </row>
    <row r="6534" spans="1:4">
      <c r="A6534" s="167">
        <v>102684</v>
      </c>
      <c r="B6534" s="164" t="s">
        <v>2035</v>
      </c>
      <c r="C6534" s="150" t="s">
        <v>74</v>
      </c>
      <c r="D6534" s="168" t="s">
        <v>12</v>
      </c>
    </row>
    <row r="6535" spans="1:4">
      <c r="A6535" s="167">
        <v>102685</v>
      </c>
      <c r="B6535" s="164" t="s">
        <v>2036</v>
      </c>
      <c r="C6535" s="150" t="s">
        <v>74</v>
      </c>
      <c r="D6535" s="168" t="s">
        <v>12</v>
      </c>
    </row>
    <row r="6536" spans="1:4">
      <c r="A6536" s="167">
        <v>102687</v>
      </c>
      <c r="B6536" s="164" t="s">
        <v>2037</v>
      </c>
      <c r="C6536" s="150" t="s">
        <v>74</v>
      </c>
      <c r="D6536" s="168" t="s">
        <v>12</v>
      </c>
    </row>
    <row r="6537" spans="1:4">
      <c r="A6537" s="167">
        <v>102688</v>
      </c>
      <c r="B6537" s="164" t="s">
        <v>2038</v>
      </c>
      <c r="C6537" s="150" t="s">
        <v>74</v>
      </c>
      <c r="D6537" s="168" t="s">
        <v>12</v>
      </c>
    </row>
    <row r="6538" spans="1:4">
      <c r="A6538" s="167">
        <v>102689</v>
      </c>
      <c r="B6538" s="164" t="s">
        <v>2039</v>
      </c>
      <c r="C6538" s="150" t="s">
        <v>74</v>
      </c>
      <c r="D6538" s="168" t="s">
        <v>12</v>
      </c>
    </row>
    <row r="6539" spans="1:4">
      <c r="A6539" s="167">
        <v>102690</v>
      </c>
      <c r="B6539" s="164" t="s">
        <v>2040</v>
      </c>
      <c r="C6539" s="150" t="s">
        <v>74</v>
      </c>
      <c r="D6539" s="168" t="s">
        <v>12</v>
      </c>
    </row>
    <row r="6540" spans="1:4">
      <c r="A6540" s="167">
        <v>102693</v>
      </c>
      <c r="B6540" s="164" t="s">
        <v>2041</v>
      </c>
      <c r="C6540" s="150" t="s">
        <v>74</v>
      </c>
      <c r="D6540" s="168" t="s">
        <v>12</v>
      </c>
    </row>
    <row r="6541" spans="1:4">
      <c r="A6541" s="167">
        <v>102694</v>
      </c>
      <c r="B6541" s="164" t="s">
        <v>2042</v>
      </c>
      <c r="C6541" s="150" t="s">
        <v>74</v>
      </c>
      <c r="D6541" s="168" t="s">
        <v>12</v>
      </c>
    </row>
    <row r="6542" spans="1:4">
      <c r="A6542" s="167">
        <v>102696</v>
      </c>
      <c r="B6542" s="164" t="s">
        <v>2043</v>
      </c>
      <c r="C6542" s="150" t="s">
        <v>74</v>
      </c>
      <c r="D6542" s="168" t="s">
        <v>12</v>
      </c>
    </row>
    <row r="6543" spans="1:4">
      <c r="A6543" s="167">
        <v>102697</v>
      </c>
      <c r="B6543" s="164" t="s">
        <v>2044</v>
      </c>
      <c r="C6543" s="150" t="s">
        <v>74</v>
      </c>
      <c r="D6543" s="168" t="s">
        <v>12</v>
      </c>
    </row>
    <row r="6544" spans="1:4">
      <c r="A6544" s="167">
        <v>102703</v>
      </c>
      <c r="B6544" s="164" t="s">
        <v>2045</v>
      </c>
      <c r="C6544" s="150" t="s">
        <v>74</v>
      </c>
      <c r="D6544" s="168" t="s">
        <v>12</v>
      </c>
    </row>
    <row r="6545" spans="1:4">
      <c r="A6545" s="167">
        <v>102704</v>
      </c>
      <c r="B6545" s="164" t="s">
        <v>2046</v>
      </c>
      <c r="C6545" s="150" t="s">
        <v>74</v>
      </c>
      <c r="D6545" s="168" t="s">
        <v>12</v>
      </c>
    </row>
    <row r="6546" spans="1:4">
      <c r="A6546" s="167">
        <v>102705</v>
      </c>
      <c r="B6546" s="164" t="s">
        <v>2048</v>
      </c>
      <c r="C6546" s="150" t="s">
        <v>74</v>
      </c>
      <c r="D6546" s="168" t="s">
        <v>12</v>
      </c>
    </row>
    <row r="6547" spans="1:4">
      <c r="A6547" s="167">
        <v>102707</v>
      </c>
      <c r="B6547" s="164" t="s">
        <v>2049</v>
      </c>
      <c r="C6547" s="150" t="s">
        <v>74</v>
      </c>
      <c r="D6547" s="168" t="s">
        <v>12</v>
      </c>
    </row>
    <row r="6548" spans="1:4">
      <c r="A6548" s="167">
        <v>102708</v>
      </c>
      <c r="B6548" s="164" t="s">
        <v>2050</v>
      </c>
      <c r="C6548" s="150" t="s">
        <v>72</v>
      </c>
      <c r="D6548" s="168" t="s">
        <v>12</v>
      </c>
    </row>
    <row r="6549" spans="1:4">
      <c r="A6549" s="167">
        <v>102710</v>
      </c>
      <c r="B6549" s="164" t="s">
        <v>2051</v>
      </c>
      <c r="C6549" s="150" t="s">
        <v>72</v>
      </c>
      <c r="D6549" s="168" t="s">
        <v>12</v>
      </c>
    </row>
    <row r="6550" spans="1:4">
      <c r="A6550" s="167">
        <v>102711</v>
      </c>
      <c r="B6550" s="164" t="s">
        <v>2052</v>
      </c>
      <c r="C6550" s="150" t="s">
        <v>72</v>
      </c>
      <c r="D6550" s="168" t="s">
        <v>12</v>
      </c>
    </row>
    <row r="6551" spans="1:4">
      <c r="A6551" s="167">
        <v>102712</v>
      </c>
      <c r="B6551" s="164" t="s">
        <v>2053</v>
      </c>
      <c r="C6551" s="150" t="s">
        <v>73</v>
      </c>
      <c r="D6551" s="168" t="s">
        <v>12</v>
      </c>
    </row>
    <row r="6552" spans="1:4">
      <c r="A6552" s="167">
        <v>102713</v>
      </c>
      <c r="B6552" s="164" t="s">
        <v>2054</v>
      </c>
      <c r="C6552" s="150" t="s">
        <v>73</v>
      </c>
      <c r="D6552" s="168" t="s">
        <v>12</v>
      </c>
    </row>
    <row r="6553" spans="1:4">
      <c r="A6553" s="167">
        <v>102715</v>
      </c>
      <c r="B6553" s="164" t="s">
        <v>2055</v>
      </c>
      <c r="C6553" s="150" t="s">
        <v>73</v>
      </c>
      <c r="D6553" s="168" t="s">
        <v>12</v>
      </c>
    </row>
    <row r="6554" spans="1:4">
      <c r="A6554" s="167">
        <v>102716</v>
      </c>
      <c r="B6554" s="164" t="s">
        <v>2056</v>
      </c>
      <c r="C6554" s="150" t="s">
        <v>82</v>
      </c>
      <c r="D6554" s="168" t="s">
        <v>12</v>
      </c>
    </row>
    <row r="6555" spans="1:4">
      <c r="A6555" s="167">
        <v>102717</v>
      </c>
      <c r="B6555" s="164" t="s">
        <v>2057</v>
      </c>
      <c r="C6555" s="150" t="s">
        <v>82</v>
      </c>
      <c r="D6555" s="168" t="s">
        <v>12</v>
      </c>
    </row>
    <row r="6556" spans="1:4">
      <c r="A6556" s="167">
        <v>102718</v>
      </c>
      <c r="B6556" s="164" t="s">
        <v>2058</v>
      </c>
      <c r="C6556" s="150" t="s">
        <v>82</v>
      </c>
      <c r="D6556" s="168" t="s">
        <v>12</v>
      </c>
    </row>
    <row r="6557" spans="1:4">
      <c r="A6557" s="167">
        <v>102719</v>
      </c>
      <c r="B6557" s="164" t="s">
        <v>2059</v>
      </c>
      <c r="C6557" s="150" t="s">
        <v>82</v>
      </c>
      <c r="D6557" s="168" t="s">
        <v>12</v>
      </c>
    </row>
    <row r="6558" spans="1:4">
      <c r="A6558" s="167">
        <v>102722</v>
      </c>
      <c r="B6558" s="164" t="s">
        <v>2060</v>
      </c>
      <c r="C6558" s="150" t="s">
        <v>74</v>
      </c>
      <c r="D6558" s="168" t="s">
        <v>12</v>
      </c>
    </row>
    <row r="6559" spans="1:4">
      <c r="A6559" s="167">
        <v>102723</v>
      </c>
      <c r="B6559" s="164" t="s">
        <v>2061</v>
      </c>
      <c r="C6559" s="150" t="s">
        <v>74</v>
      </c>
      <c r="D6559" s="168" t="s">
        <v>12</v>
      </c>
    </row>
    <row r="6560" spans="1:4">
      <c r="A6560" s="167">
        <v>102724</v>
      </c>
      <c r="B6560" s="164" t="s">
        <v>2062</v>
      </c>
      <c r="C6560" s="150" t="s">
        <v>72</v>
      </c>
      <c r="D6560" s="168" t="s">
        <v>12</v>
      </c>
    </row>
    <row r="6561" spans="1:4">
      <c r="A6561" s="167">
        <v>102725</v>
      </c>
      <c r="B6561" s="164" t="s">
        <v>2063</v>
      </c>
      <c r="C6561" s="150" t="s">
        <v>72</v>
      </c>
      <c r="D6561" s="168" t="s">
        <v>12</v>
      </c>
    </row>
    <row r="6562" spans="1:4">
      <c r="A6562" s="167">
        <v>102726</v>
      </c>
      <c r="B6562" s="164" t="s">
        <v>2064</v>
      </c>
      <c r="C6562" s="150" t="s">
        <v>72</v>
      </c>
      <c r="D6562" s="168" t="s">
        <v>12</v>
      </c>
    </row>
    <row r="6563" spans="1:4">
      <c r="A6563" s="167">
        <v>103653</v>
      </c>
      <c r="B6563" s="164" t="s">
        <v>2065</v>
      </c>
      <c r="C6563" s="150" t="s">
        <v>73</v>
      </c>
      <c r="D6563" s="168" t="s">
        <v>12</v>
      </c>
    </row>
    <row r="6564" spans="1:4">
      <c r="A6564" s="167">
        <v>92743</v>
      </c>
      <c r="B6564" s="164" t="s">
        <v>2066</v>
      </c>
      <c r="C6564" s="150" t="s">
        <v>82</v>
      </c>
      <c r="D6564" s="168" t="s">
        <v>12</v>
      </c>
    </row>
    <row r="6565" spans="1:4">
      <c r="A6565" s="167">
        <v>92744</v>
      </c>
      <c r="B6565" s="164" t="s">
        <v>2067</v>
      </c>
      <c r="C6565" s="150" t="s">
        <v>82</v>
      </c>
      <c r="D6565" s="168" t="s">
        <v>12</v>
      </c>
    </row>
    <row r="6566" spans="1:4">
      <c r="A6566" s="167">
        <v>92745</v>
      </c>
      <c r="B6566" s="164" t="s">
        <v>2068</v>
      </c>
      <c r="C6566" s="150" t="s">
        <v>82</v>
      </c>
      <c r="D6566" s="168" t="s">
        <v>12</v>
      </c>
    </row>
    <row r="6567" spans="1:4">
      <c r="A6567" s="167">
        <v>92746</v>
      </c>
      <c r="B6567" s="164" t="s">
        <v>2069</v>
      </c>
      <c r="C6567" s="150" t="s">
        <v>82</v>
      </c>
      <c r="D6567" s="168" t="s">
        <v>12</v>
      </c>
    </row>
    <row r="6568" spans="1:4">
      <c r="A6568" s="167">
        <v>92747</v>
      </c>
      <c r="B6568" s="164" t="s">
        <v>2070</v>
      </c>
      <c r="C6568" s="150" t="s">
        <v>82</v>
      </c>
      <c r="D6568" s="168" t="s">
        <v>12</v>
      </c>
    </row>
    <row r="6569" spans="1:4">
      <c r="A6569" s="167">
        <v>92748</v>
      </c>
      <c r="B6569" s="164" t="s">
        <v>2071</v>
      </c>
      <c r="C6569" s="150" t="s">
        <v>82</v>
      </c>
      <c r="D6569" s="168" t="s">
        <v>12</v>
      </c>
    </row>
    <row r="6570" spans="1:4">
      <c r="A6570" s="167">
        <v>92749</v>
      </c>
      <c r="B6570" s="164" t="s">
        <v>2072</v>
      </c>
      <c r="C6570" s="150" t="s">
        <v>82</v>
      </c>
      <c r="D6570" s="168" t="s">
        <v>12</v>
      </c>
    </row>
    <row r="6571" spans="1:4">
      <c r="A6571" s="167">
        <v>92750</v>
      </c>
      <c r="B6571" s="164" t="s">
        <v>2073</v>
      </c>
      <c r="C6571" s="150" t="s">
        <v>82</v>
      </c>
      <c r="D6571" s="168" t="s">
        <v>12</v>
      </c>
    </row>
    <row r="6572" spans="1:4">
      <c r="A6572" s="167">
        <v>92751</v>
      </c>
      <c r="B6572" s="164" t="s">
        <v>2074</v>
      </c>
      <c r="C6572" s="150" t="s">
        <v>82</v>
      </c>
      <c r="D6572" s="168" t="s">
        <v>12</v>
      </c>
    </row>
    <row r="6573" spans="1:4">
      <c r="A6573" s="167">
        <v>92752</v>
      </c>
      <c r="B6573" s="164" t="s">
        <v>2075</v>
      </c>
      <c r="C6573" s="150" t="s">
        <v>82</v>
      </c>
      <c r="D6573" s="168" t="s">
        <v>12</v>
      </c>
    </row>
    <row r="6574" spans="1:4">
      <c r="A6574" s="167">
        <v>92753</v>
      </c>
      <c r="B6574" s="164" t="s">
        <v>2076</v>
      </c>
      <c r="C6574" s="150" t="s">
        <v>82</v>
      </c>
      <c r="D6574" s="168" t="s">
        <v>12</v>
      </c>
    </row>
    <row r="6575" spans="1:4">
      <c r="A6575" s="167">
        <v>92754</v>
      </c>
      <c r="B6575" s="164" t="s">
        <v>2077</v>
      </c>
      <c r="C6575" s="150" t="s">
        <v>82</v>
      </c>
      <c r="D6575" s="168" t="s">
        <v>12</v>
      </c>
    </row>
    <row r="6576" spans="1:4">
      <c r="A6576" s="167">
        <v>92755</v>
      </c>
      <c r="B6576" s="164" t="s">
        <v>2078</v>
      </c>
      <c r="C6576" s="150" t="s">
        <v>73</v>
      </c>
      <c r="D6576" s="168" t="s">
        <v>12</v>
      </c>
    </row>
    <row r="6577" spans="1:4">
      <c r="A6577" s="167">
        <v>92756</v>
      </c>
      <c r="B6577" s="164" t="s">
        <v>2079</v>
      </c>
      <c r="C6577" s="150" t="s">
        <v>73</v>
      </c>
      <c r="D6577" s="168" t="s">
        <v>12</v>
      </c>
    </row>
    <row r="6578" spans="1:4">
      <c r="A6578" s="167">
        <v>92757</v>
      </c>
      <c r="B6578" s="164" t="s">
        <v>2080</v>
      </c>
      <c r="C6578" s="150" t="s">
        <v>73</v>
      </c>
      <c r="D6578" s="168" t="s">
        <v>12</v>
      </c>
    </row>
    <row r="6579" spans="1:4">
      <c r="A6579" s="167">
        <v>92758</v>
      </c>
      <c r="B6579" s="164" t="s">
        <v>2081</v>
      </c>
      <c r="C6579" s="150" t="s">
        <v>82</v>
      </c>
      <c r="D6579" s="168" t="s">
        <v>12</v>
      </c>
    </row>
    <row r="6580" spans="1:4">
      <c r="A6580" s="167">
        <v>91069</v>
      </c>
      <c r="B6580" s="164" t="s">
        <v>2082</v>
      </c>
      <c r="C6580" s="150" t="s">
        <v>73</v>
      </c>
      <c r="D6580" s="168" t="s">
        <v>12</v>
      </c>
    </row>
    <row r="6581" spans="1:4">
      <c r="A6581" s="167">
        <v>91070</v>
      </c>
      <c r="B6581" s="164" t="s">
        <v>2083</v>
      </c>
      <c r="C6581" s="150" t="s">
        <v>73</v>
      </c>
      <c r="D6581" s="168" t="s">
        <v>12</v>
      </c>
    </row>
    <row r="6582" spans="1:4">
      <c r="A6582" s="167">
        <v>91071</v>
      </c>
      <c r="B6582" s="164" t="s">
        <v>2084</v>
      </c>
      <c r="C6582" s="150" t="s">
        <v>73</v>
      </c>
      <c r="D6582" s="168" t="s">
        <v>12</v>
      </c>
    </row>
    <row r="6583" spans="1:4">
      <c r="A6583" s="167">
        <v>91072</v>
      </c>
      <c r="B6583" s="164" t="s">
        <v>2085</v>
      </c>
      <c r="C6583" s="150" t="s">
        <v>73</v>
      </c>
      <c r="D6583" s="168" t="s">
        <v>12</v>
      </c>
    </row>
    <row r="6584" spans="1:4">
      <c r="A6584" s="167">
        <v>91073</v>
      </c>
      <c r="B6584" s="164" t="s">
        <v>2086</v>
      </c>
      <c r="C6584" s="150" t="s">
        <v>73</v>
      </c>
      <c r="D6584" s="168" t="s">
        <v>12</v>
      </c>
    </row>
    <row r="6585" spans="1:4">
      <c r="A6585" s="167">
        <v>91074</v>
      </c>
      <c r="B6585" s="164" t="s">
        <v>2087</v>
      </c>
      <c r="C6585" s="150" t="s">
        <v>73</v>
      </c>
      <c r="D6585" s="168" t="s">
        <v>12</v>
      </c>
    </row>
    <row r="6586" spans="1:4">
      <c r="A6586" s="167">
        <v>91075</v>
      </c>
      <c r="B6586" s="164" t="s">
        <v>2088</v>
      </c>
      <c r="C6586" s="150" t="s">
        <v>73</v>
      </c>
      <c r="D6586" s="168" t="s">
        <v>12</v>
      </c>
    </row>
    <row r="6587" spans="1:4">
      <c r="A6587" s="167">
        <v>91076</v>
      </c>
      <c r="B6587" s="164" t="s">
        <v>2089</v>
      </c>
      <c r="C6587" s="150" t="s">
        <v>73</v>
      </c>
      <c r="D6587" s="168" t="s">
        <v>12</v>
      </c>
    </row>
    <row r="6588" spans="1:4">
      <c r="A6588" s="167">
        <v>91077</v>
      </c>
      <c r="B6588" s="164" t="s">
        <v>2090</v>
      </c>
      <c r="C6588" s="150" t="s">
        <v>73</v>
      </c>
      <c r="D6588" s="168" t="s">
        <v>12</v>
      </c>
    </row>
    <row r="6589" spans="1:4">
      <c r="A6589" s="167">
        <v>91078</v>
      </c>
      <c r="B6589" s="164" t="s">
        <v>2091</v>
      </c>
      <c r="C6589" s="150" t="s">
        <v>73</v>
      </c>
      <c r="D6589" s="168" t="s">
        <v>12</v>
      </c>
    </row>
    <row r="6590" spans="1:4">
      <c r="A6590" s="167">
        <v>91079</v>
      </c>
      <c r="B6590" s="164" t="s">
        <v>2092</v>
      </c>
      <c r="C6590" s="150" t="s">
        <v>73</v>
      </c>
      <c r="D6590" s="168" t="s">
        <v>12</v>
      </c>
    </row>
    <row r="6591" spans="1:4">
      <c r="A6591" s="167">
        <v>91080</v>
      </c>
      <c r="B6591" s="164" t="s">
        <v>2093</v>
      </c>
      <c r="C6591" s="150" t="s">
        <v>73</v>
      </c>
      <c r="D6591" s="168" t="s">
        <v>12</v>
      </c>
    </row>
    <row r="6592" spans="1:4">
      <c r="A6592" s="167">
        <v>91081</v>
      </c>
      <c r="B6592" s="164" t="s">
        <v>2094</v>
      </c>
      <c r="C6592" s="150" t="s">
        <v>73</v>
      </c>
      <c r="D6592" s="168" t="s">
        <v>12</v>
      </c>
    </row>
    <row r="6593" spans="1:4">
      <c r="A6593" s="167">
        <v>91082</v>
      </c>
      <c r="B6593" s="164" t="s">
        <v>2095</v>
      </c>
      <c r="C6593" s="150" t="s">
        <v>73</v>
      </c>
      <c r="D6593" s="168" t="s">
        <v>12</v>
      </c>
    </row>
    <row r="6594" spans="1:4">
      <c r="A6594" s="167">
        <v>91083</v>
      </c>
      <c r="B6594" s="164" t="s">
        <v>2096</v>
      </c>
      <c r="C6594" s="150" t="s">
        <v>73</v>
      </c>
      <c r="D6594" s="168" t="s">
        <v>12</v>
      </c>
    </row>
    <row r="6595" spans="1:4">
      <c r="A6595" s="167">
        <v>91084</v>
      </c>
      <c r="B6595" s="164" t="s">
        <v>2097</v>
      </c>
      <c r="C6595" s="150" t="s">
        <v>73</v>
      </c>
      <c r="D6595" s="168" t="s">
        <v>12</v>
      </c>
    </row>
    <row r="6596" spans="1:4">
      <c r="A6596" s="167">
        <v>91086</v>
      </c>
      <c r="B6596" s="164" t="s">
        <v>2098</v>
      </c>
      <c r="C6596" s="150" t="s">
        <v>73</v>
      </c>
      <c r="D6596" s="168" t="s">
        <v>12</v>
      </c>
    </row>
    <row r="6597" spans="1:4">
      <c r="A6597" s="167">
        <v>91087</v>
      </c>
      <c r="B6597" s="164" t="s">
        <v>2099</v>
      </c>
      <c r="C6597" s="150" t="s">
        <v>73</v>
      </c>
      <c r="D6597" s="168" t="s">
        <v>12</v>
      </c>
    </row>
    <row r="6598" spans="1:4">
      <c r="A6598" s="167">
        <v>91088</v>
      </c>
      <c r="B6598" s="164" t="s">
        <v>2100</v>
      </c>
      <c r="C6598" s="150" t="s">
        <v>73</v>
      </c>
      <c r="D6598" s="168" t="s">
        <v>12</v>
      </c>
    </row>
    <row r="6599" spans="1:4">
      <c r="A6599" s="167">
        <v>91089</v>
      </c>
      <c r="B6599" s="164" t="s">
        <v>2101</v>
      </c>
      <c r="C6599" s="150" t="s">
        <v>73</v>
      </c>
      <c r="D6599" s="168" t="s">
        <v>12</v>
      </c>
    </row>
    <row r="6600" spans="1:4">
      <c r="A6600" s="167">
        <v>91090</v>
      </c>
      <c r="B6600" s="164" t="s">
        <v>2102</v>
      </c>
      <c r="C6600" s="150" t="s">
        <v>73</v>
      </c>
      <c r="D6600" s="168" t="s">
        <v>12</v>
      </c>
    </row>
    <row r="6601" spans="1:4">
      <c r="A6601" s="167">
        <v>91091</v>
      </c>
      <c r="B6601" s="164" t="s">
        <v>2103</v>
      </c>
      <c r="C6601" s="150" t="s">
        <v>73</v>
      </c>
      <c r="D6601" s="168" t="s">
        <v>12</v>
      </c>
    </row>
    <row r="6602" spans="1:4">
      <c r="A6602" s="167">
        <v>91092</v>
      </c>
      <c r="B6602" s="164" t="s">
        <v>2104</v>
      </c>
      <c r="C6602" s="150" t="s">
        <v>73</v>
      </c>
      <c r="D6602" s="168" t="s">
        <v>12</v>
      </c>
    </row>
    <row r="6603" spans="1:4">
      <c r="A6603" s="167">
        <v>91093</v>
      </c>
      <c r="B6603" s="164" t="s">
        <v>2105</v>
      </c>
      <c r="C6603" s="150" t="s">
        <v>73</v>
      </c>
      <c r="D6603" s="168" t="s">
        <v>12</v>
      </c>
    </row>
    <row r="6604" spans="1:4">
      <c r="A6604" s="167">
        <v>91094</v>
      </c>
      <c r="B6604" s="164" t="s">
        <v>2106</v>
      </c>
      <c r="C6604" s="150" t="s">
        <v>73</v>
      </c>
      <c r="D6604" s="168" t="s">
        <v>12</v>
      </c>
    </row>
    <row r="6605" spans="1:4">
      <c r="A6605" s="167">
        <v>91095</v>
      </c>
      <c r="B6605" s="164" t="s">
        <v>2107</v>
      </c>
      <c r="C6605" s="150" t="s">
        <v>73</v>
      </c>
      <c r="D6605" s="168" t="s">
        <v>12</v>
      </c>
    </row>
    <row r="6606" spans="1:4">
      <c r="A6606" s="167">
        <v>91096</v>
      </c>
      <c r="B6606" s="164" t="s">
        <v>2108</v>
      </c>
      <c r="C6606" s="150" t="s">
        <v>73</v>
      </c>
      <c r="D6606" s="168" t="s">
        <v>12</v>
      </c>
    </row>
    <row r="6607" spans="1:4">
      <c r="A6607" s="167">
        <v>91097</v>
      </c>
      <c r="B6607" s="164" t="s">
        <v>2109</v>
      </c>
      <c r="C6607" s="150" t="s">
        <v>73</v>
      </c>
      <c r="D6607" s="168" t="s">
        <v>12</v>
      </c>
    </row>
    <row r="6608" spans="1:4">
      <c r="A6608" s="167">
        <v>91098</v>
      </c>
      <c r="B6608" s="164" t="s">
        <v>2110</v>
      </c>
      <c r="C6608" s="150" t="s">
        <v>73</v>
      </c>
      <c r="D6608" s="168" t="s">
        <v>12</v>
      </c>
    </row>
    <row r="6609" spans="1:4">
      <c r="A6609" s="167">
        <v>91099</v>
      </c>
      <c r="B6609" s="164" t="s">
        <v>2111</v>
      </c>
      <c r="C6609" s="150" t="s">
        <v>73</v>
      </c>
      <c r="D6609" s="168" t="s">
        <v>12</v>
      </c>
    </row>
    <row r="6610" spans="1:4">
      <c r="A6610" s="167">
        <v>91100</v>
      </c>
      <c r="B6610" s="164" t="s">
        <v>2112</v>
      </c>
      <c r="C6610" s="150" t="s">
        <v>73</v>
      </c>
      <c r="D6610" s="168" t="s">
        <v>12</v>
      </c>
    </row>
    <row r="6611" spans="1:4">
      <c r="A6611" s="167">
        <v>91101</v>
      </c>
      <c r="B6611" s="164" t="s">
        <v>2113</v>
      </c>
      <c r="C6611" s="150" t="s">
        <v>73</v>
      </c>
      <c r="D6611" s="168" t="s">
        <v>12</v>
      </c>
    </row>
    <row r="6612" spans="1:4">
      <c r="A6612" s="167">
        <v>93952</v>
      </c>
      <c r="B6612" s="164" t="s">
        <v>2114</v>
      </c>
      <c r="C6612" s="150" t="s">
        <v>74</v>
      </c>
      <c r="D6612" s="168" t="s">
        <v>12</v>
      </c>
    </row>
    <row r="6613" spans="1:4">
      <c r="A6613" s="167">
        <v>93953</v>
      </c>
      <c r="B6613" s="164" t="s">
        <v>2115</v>
      </c>
      <c r="C6613" s="150" t="s">
        <v>74</v>
      </c>
      <c r="D6613" s="168" t="s">
        <v>12</v>
      </c>
    </row>
    <row r="6614" spans="1:4">
      <c r="A6614" s="167">
        <v>93954</v>
      </c>
      <c r="B6614" s="164" t="s">
        <v>2116</v>
      </c>
      <c r="C6614" s="150" t="s">
        <v>74</v>
      </c>
      <c r="D6614" s="168" t="s">
        <v>12</v>
      </c>
    </row>
    <row r="6615" spans="1:4">
      <c r="A6615" s="167">
        <v>93955</v>
      </c>
      <c r="B6615" s="164" t="s">
        <v>2117</v>
      </c>
      <c r="C6615" s="150" t="s">
        <v>74</v>
      </c>
      <c r="D6615" s="168" t="s">
        <v>12</v>
      </c>
    </row>
    <row r="6616" spans="1:4">
      <c r="A6616" s="167">
        <v>93956</v>
      </c>
      <c r="B6616" s="164" t="s">
        <v>2118</v>
      </c>
      <c r="C6616" s="150" t="s">
        <v>74</v>
      </c>
      <c r="D6616" s="168" t="s">
        <v>12</v>
      </c>
    </row>
    <row r="6617" spans="1:4">
      <c r="A6617" s="167">
        <v>93957</v>
      </c>
      <c r="B6617" s="164" t="s">
        <v>2119</v>
      </c>
      <c r="C6617" s="150" t="s">
        <v>74</v>
      </c>
      <c r="D6617" s="168" t="s">
        <v>12</v>
      </c>
    </row>
    <row r="6618" spans="1:4">
      <c r="A6618" s="167">
        <v>93958</v>
      </c>
      <c r="B6618" s="164" t="s">
        <v>2120</v>
      </c>
      <c r="C6618" s="150" t="s">
        <v>74</v>
      </c>
      <c r="D6618" s="168" t="s">
        <v>12</v>
      </c>
    </row>
    <row r="6619" spans="1:4">
      <c r="A6619" s="167">
        <v>93959</v>
      </c>
      <c r="B6619" s="164" t="s">
        <v>2121</v>
      </c>
      <c r="C6619" s="150" t="s">
        <v>74</v>
      </c>
      <c r="D6619" s="168" t="s">
        <v>12</v>
      </c>
    </row>
    <row r="6620" spans="1:4">
      <c r="A6620" s="167">
        <v>93960</v>
      </c>
      <c r="B6620" s="164" t="s">
        <v>2122</v>
      </c>
      <c r="C6620" s="150" t="s">
        <v>74</v>
      </c>
      <c r="D6620" s="168" t="s">
        <v>12</v>
      </c>
    </row>
    <row r="6621" spans="1:4">
      <c r="A6621" s="167">
        <v>93961</v>
      </c>
      <c r="B6621" s="164" t="s">
        <v>2123</v>
      </c>
      <c r="C6621" s="150" t="s">
        <v>74</v>
      </c>
      <c r="D6621" s="168" t="s">
        <v>12</v>
      </c>
    </row>
    <row r="6622" spans="1:4">
      <c r="A6622" s="167">
        <v>93962</v>
      </c>
      <c r="B6622" s="164" t="s">
        <v>2124</v>
      </c>
      <c r="C6622" s="150" t="s">
        <v>74</v>
      </c>
      <c r="D6622" s="168" t="s">
        <v>12</v>
      </c>
    </row>
    <row r="6623" spans="1:4">
      <c r="A6623" s="167">
        <v>93963</v>
      </c>
      <c r="B6623" s="164" t="s">
        <v>2125</v>
      </c>
      <c r="C6623" s="150" t="s">
        <v>74</v>
      </c>
      <c r="D6623" s="168" t="s">
        <v>12</v>
      </c>
    </row>
    <row r="6624" spans="1:4">
      <c r="A6624" s="167">
        <v>93964</v>
      </c>
      <c r="B6624" s="164" t="s">
        <v>2126</v>
      </c>
      <c r="C6624" s="150" t="s">
        <v>74</v>
      </c>
      <c r="D6624" s="168" t="s">
        <v>12</v>
      </c>
    </row>
    <row r="6625" spans="1:4">
      <c r="A6625" s="167">
        <v>93965</v>
      </c>
      <c r="B6625" s="164" t="s">
        <v>2127</v>
      </c>
      <c r="C6625" s="150" t="s">
        <v>74</v>
      </c>
      <c r="D6625" s="168" t="s">
        <v>12</v>
      </c>
    </row>
    <row r="6626" spans="1:4">
      <c r="A6626" s="167">
        <v>93966</v>
      </c>
      <c r="B6626" s="164" t="s">
        <v>2128</v>
      </c>
      <c r="C6626" s="150" t="s">
        <v>74</v>
      </c>
      <c r="D6626" s="168" t="s">
        <v>12</v>
      </c>
    </row>
    <row r="6627" spans="1:4">
      <c r="A6627" s="167">
        <v>93967</v>
      </c>
      <c r="B6627" s="164" t="s">
        <v>2129</v>
      </c>
      <c r="C6627" s="150" t="s">
        <v>74</v>
      </c>
      <c r="D6627" s="168" t="s">
        <v>12</v>
      </c>
    </row>
    <row r="6628" spans="1:4">
      <c r="A6628" s="167">
        <v>93968</v>
      </c>
      <c r="B6628" s="164" t="s">
        <v>2130</v>
      </c>
      <c r="C6628" s="150" t="s">
        <v>74</v>
      </c>
      <c r="D6628" s="168" t="s">
        <v>12</v>
      </c>
    </row>
    <row r="6629" spans="1:4">
      <c r="A6629" s="167">
        <v>93969</v>
      </c>
      <c r="B6629" s="164" t="s">
        <v>2131</v>
      </c>
      <c r="C6629" s="150" t="s">
        <v>74</v>
      </c>
      <c r="D6629" s="168" t="s">
        <v>12</v>
      </c>
    </row>
    <row r="6630" spans="1:4">
      <c r="A6630" s="167">
        <v>93970</v>
      </c>
      <c r="B6630" s="164" t="s">
        <v>2132</v>
      </c>
      <c r="C6630" s="150" t="s">
        <v>74</v>
      </c>
      <c r="D6630" s="168" t="s">
        <v>12</v>
      </c>
    </row>
    <row r="6631" spans="1:4">
      <c r="A6631" s="167">
        <v>93971</v>
      </c>
      <c r="B6631" s="164" t="s">
        <v>2133</v>
      </c>
      <c r="C6631" s="150" t="s">
        <v>74</v>
      </c>
      <c r="D6631" s="168" t="s">
        <v>12</v>
      </c>
    </row>
    <row r="6632" spans="1:4">
      <c r="A6632" s="167">
        <v>95108</v>
      </c>
      <c r="B6632" s="164" t="s">
        <v>2134</v>
      </c>
      <c r="C6632" s="150" t="s">
        <v>72</v>
      </c>
      <c r="D6632" s="168" t="s">
        <v>12</v>
      </c>
    </row>
    <row r="6633" spans="1:4">
      <c r="A6633" s="167">
        <v>100332</v>
      </c>
      <c r="B6633" s="164" t="s">
        <v>2135</v>
      </c>
      <c r="C6633" s="150" t="s">
        <v>73</v>
      </c>
      <c r="D6633" s="168" t="s">
        <v>12</v>
      </c>
    </row>
    <row r="6634" spans="1:4">
      <c r="A6634" s="167">
        <v>100333</v>
      </c>
      <c r="B6634" s="164" t="s">
        <v>2136</v>
      </c>
      <c r="C6634" s="150" t="s">
        <v>73</v>
      </c>
      <c r="D6634" s="168" t="s">
        <v>12</v>
      </c>
    </row>
    <row r="6635" spans="1:4">
      <c r="A6635" s="167">
        <v>100334</v>
      </c>
      <c r="B6635" s="164" t="s">
        <v>2137</v>
      </c>
      <c r="C6635" s="150" t="s">
        <v>73</v>
      </c>
      <c r="D6635" s="168" t="s">
        <v>12</v>
      </c>
    </row>
    <row r="6636" spans="1:4">
      <c r="A6636" s="167">
        <v>100335</v>
      </c>
      <c r="B6636" s="164" t="s">
        <v>2138</v>
      </c>
      <c r="C6636" s="150" t="s">
        <v>73</v>
      </c>
      <c r="D6636" s="168" t="s">
        <v>12</v>
      </c>
    </row>
    <row r="6637" spans="1:4">
      <c r="A6637" s="167">
        <v>100341</v>
      </c>
      <c r="B6637" s="164" t="s">
        <v>2139</v>
      </c>
      <c r="C6637" s="150" t="s">
        <v>73</v>
      </c>
      <c r="D6637" s="168" t="s">
        <v>12</v>
      </c>
    </row>
    <row r="6638" spans="1:4">
      <c r="A6638" s="167">
        <v>100342</v>
      </c>
      <c r="B6638" s="164" t="s">
        <v>2140</v>
      </c>
      <c r="C6638" s="150" t="s">
        <v>75</v>
      </c>
      <c r="D6638" s="168" t="s">
        <v>12</v>
      </c>
    </row>
    <row r="6639" spans="1:4">
      <c r="A6639" s="167">
        <v>100343</v>
      </c>
      <c r="B6639" s="164" t="s">
        <v>2141</v>
      </c>
      <c r="C6639" s="150" t="s">
        <v>75</v>
      </c>
      <c r="D6639" s="168" t="s">
        <v>12</v>
      </c>
    </row>
    <row r="6640" spans="1:4">
      <c r="A6640" s="167">
        <v>100344</v>
      </c>
      <c r="B6640" s="164" t="s">
        <v>2142</v>
      </c>
      <c r="C6640" s="150" t="s">
        <v>75</v>
      </c>
      <c r="D6640" s="168" t="s">
        <v>12</v>
      </c>
    </row>
    <row r="6641" spans="1:4">
      <c r="A6641" s="167">
        <v>100345</v>
      </c>
      <c r="B6641" s="164" t="s">
        <v>2143</v>
      </c>
      <c r="C6641" s="150" t="s">
        <v>75</v>
      </c>
      <c r="D6641" s="168" t="s">
        <v>12</v>
      </c>
    </row>
    <row r="6642" spans="1:4">
      <c r="A6642" s="167">
        <v>100346</v>
      </c>
      <c r="B6642" s="164" t="s">
        <v>2144</v>
      </c>
      <c r="C6642" s="150" t="s">
        <v>75</v>
      </c>
      <c r="D6642" s="168" t="s">
        <v>12</v>
      </c>
    </row>
    <row r="6643" spans="1:4">
      <c r="A6643" s="167">
        <v>100347</v>
      </c>
      <c r="B6643" s="164" t="s">
        <v>2146</v>
      </c>
      <c r="C6643" s="150" t="s">
        <v>75</v>
      </c>
      <c r="D6643" s="168" t="s">
        <v>12</v>
      </c>
    </row>
    <row r="6644" spans="1:4">
      <c r="A6644" s="167">
        <v>100348</v>
      </c>
      <c r="B6644" s="164" t="s">
        <v>2147</v>
      </c>
      <c r="C6644" s="150" t="s">
        <v>75</v>
      </c>
      <c r="D6644" s="168" t="s">
        <v>12</v>
      </c>
    </row>
    <row r="6645" spans="1:4">
      <c r="A6645" s="167">
        <v>100349</v>
      </c>
      <c r="B6645" s="164" t="s">
        <v>2148</v>
      </c>
      <c r="C6645" s="150" t="s">
        <v>82</v>
      </c>
      <c r="D6645" s="168" t="s">
        <v>12</v>
      </c>
    </row>
    <row r="6646" spans="1:4">
      <c r="A6646" s="167">
        <v>102989</v>
      </c>
      <c r="B6646" s="164" t="s">
        <v>2149</v>
      </c>
      <c r="C6646" s="150" t="s">
        <v>74</v>
      </c>
      <c r="D6646" s="168" t="s">
        <v>12</v>
      </c>
    </row>
    <row r="6647" spans="1:4">
      <c r="A6647" s="167">
        <v>102990</v>
      </c>
      <c r="B6647" s="164" t="s">
        <v>2150</v>
      </c>
      <c r="C6647" s="150" t="s">
        <v>74</v>
      </c>
      <c r="D6647" s="168" t="s">
        <v>12</v>
      </c>
    </row>
    <row r="6648" spans="1:4">
      <c r="A6648" s="167">
        <v>102991</v>
      </c>
      <c r="B6648" s="164" t="s">
        <v>2151</v>
      </c>
      <c r="C6648" s="150" t="s">
        <v>74</v>
      </c>
      <c r="D6648" s="168" t="s">
        <v>12</v>
      </c>
    </row>
    <row r="6649" spans="1:4">
      <c r="A6649" s="167">
        <v>102992</v>
      </c>
      <c r="B6649" s="164" t="s">
        <v>2152</v>
      </c>
      <c r="C6649" s="150" t="s">
        <v>74</v>
      </c>
      <c r="D6649" s="168" t="s">
        <v>12</v>
      </c>
    </row>
    <row r="6650" spans="1:4">
      <c r="A6650" s="167">
        <v>102993</v>
      </c>
      <c r="B6650" s="164" t="s">
        <v>2153</v>
      </c>
      <c r="C6650" s="150" t="s">
        <v>74</v>
      </c>
      <c r="D6650" s="168" t="s">
        <v>12</v>
      </c>
    </row>
    <row r="6651" spans="1:4">
      <c r="A6651" s="167">
        <v>102994</v>
      </c>
      <c r="B6651" s="164" t="s">
        <v>2154</v>
      </c>
      <c r="C6651" s="150" t="s">
        <v>74</v>
      </c>
      <c r="D6651" s="168" t="s">
        <v>12</v>
      </c>
    </row>
    <row r="6652" spans="1:4">
      <c r="A6652" s="167">
        <v>102995</v>
      </c>
      <c r="B6652" s="164" t="s">
        <v>2155</v>
      </c>
      <c r="C6652" s="150" t="s">
        <v>74</v>
      </c>
      <c r="D6652" s="168" t="s">
        <v>12</v>
      </c>
    </row>
    <row r="6653" spans="1:4">
      <c r="A6653" s="167">
        <v>102996</v>
      </c>
      <c r="B6653" s="164" t="s">
        <v>2156</v>
      </c>
      <c r="C6653" s="150" t="s">
        <v>74</v>
      </c>
      <c r="D6653" s="168" t="s">
        <v>12</v>
      </c>
    </row>
    <row r="6654" spans="1:4">
      <c r="A6654" s="167">
        <v>102997</v>
      </c>
      <c r="B6654" s="164" t="s">
        <v>2157</v>
      </c>
      <c r="C6654" s="150" t="s">
        <v>74</v>
      </c>
      <c r="D6654" s="168" t="s">
        <v>12</v>
      </c>
    </row>
    <row r="6655" spans="1:4">
      <c r="A6655" s="167">
        <v>102998</v>
      </c>
      <c r="B6655" s="164" t="s">
        <v>2158</v>
      </c>
      <c r="C6655" s="150" t="s">
        <v>74</v>
      </c>
      <c r="D6655" s="168" t="s">
        <v>12</v>
      </c>
    </row>
    <row r="6656" spans="1:4">
      <c r="A6656" s="167">
        <v>102999</v>
      </c>
      <c r="B6656" s="164" t="s">
        <v>2159</v>
      </c>
      <c r="C6656" s="150" t="s">
        <v>74</v>
      </c>
      <c r="D6656" s="168" t="s">
        <v>12</v>
      </c>
    </row>
    <row r="6657" spans="1:4">
      <c r="A6657" s="167">
        <v>103000</v>
      </c>
      <c r="B6657" s="164" t="s">
        <v>2160</v>
      </c>
      <c r="C6657" s="150" t="s">
        <v>74</v>
      </c>
      <c r="D6657" s="168" t="s">
        <v>12</v>
      </c>
    </row>
    <row r="6658" spans="1:4">
      <c r="A6658" s="167">
        <v>103001</v>
      </c>
      <c r="B6658" s="164" t="s">
        <v>2161</v>
      </c>
      <c r="C6658" s="150" t="s">
        <v>72</v>
      </c>
      <c r="D6658" s="168" t="s">
        <v>12</v>
      </c>
    </row>
    <row r="6659" spans="1:4">
      <c r="A6659" s="167">
        <v>103002</v>
      </c>
      <c r="B6659" s="164" t="s">
        <v>2162</v>
      </c>
      <c r="C6659" s="150" t="s">
        <v>72</v>
      </c>
      <c r="D6659" s="168" t="s">
        <v>12</v>
      </c>
    </row>
    <row r="6660" spans="1:4">
      <c r="A6660" s="167">
        <v>103003</v>
      </c>
      <c r="B6660" s="164" t="s">
        <v>2163</v>
      </c>
      <c r="C6660" s="150" t="s">
        <v>72</v>
      </c>
      <c r="D6660" s="168" t="s">
        <v>12</v>
      </c>
    </row>
    <row r="6661" spans="1:4">
      <c r="A6661" s="167">
        <v>103005</v>
      </c>
      <c r="B6661" s="164" t="s">
        <v>2164</v>
      </c>
      <c r="C6661" s="150" t="s">
        <v>72</v>
      </c>
      <c r="D6661" s="168" t="s">
        <v>12</v>
      </c>
    </row>
    <row r="6662" spans="1:4">
      <c r="A6662" s="167">
        <v>103006</v>
      </c>
      <c r="B6662" s="164" t="s">
        <v>2165</v>
      </c>
      <c r="C6662" s="150" t="s">
        <v>72</v>
      </c>
      <c r="D6662" s="168" t="s">
        <v>12</v>
      </c>
    </row>
    <row r="6663" spans="1:4">
      <c r="A6663" s="167">
        <v>103007</v>
      </c>
      <c r="B6663" s="164" t="s">
        <v>2166</v>
      </c>
      <c r="C6663" s="150" t="s">
        <v>72</v>
      </c>
      <c r="D6663" s="168" t="s">
        <v>12</v>
      </c>
    </row>
    <row r="6664" spans="1:4">
      <c r="A6664" s="167">
        <v>97933</v>
      </c>
      <c r="B6664" s="164" t="s">
        <v>2167</v>
      </c>
      <c r="C6664" s="150" t="s">
        <v>72</v>
      </c>
      <c r="D6664" s="168" t="s">
        <v>12</v>
      </c>
    </row>
    <row r="6665" spans="1:4">
      <c r="A6665" s="167">
        <v>97934</v>
      </c>
      <c r="B6665" s="164" t="s">
        <v>2168</v>
      </c>
      <c r="C6665" s="150" t="s">
        <v>72</v>
      </c>
      <c r="D6665" s="168" t="s">
        <v>12</v>
      </c>
    </row>
    <row r="6666" spans="1:4">
      <c r="A6666" s="167">
        <v>97935</v>
      </c>
      <c r="B6666" s="164" t="s">
        <v>2169</v>
      </c>
      <c r="C6666" s="150" t="s">
        <v>72</v>
      </c>
      <c r="D6666" s="168" t="s">
        <v>12</v>
      </c>
    </row>
    <row r="6667" spans="1:4">
      <c r="A6667" s="167">
        <v>97936</v>
      </c>
      <c r="B6667" s="164" t="s">
        <v>2170</v>
      </c>
      <c r="C6667" s="150" t="s">
        <v>72</v>
      </c>
      <c r="D6667" s="168" t="s">
        <v>12</v>
      </c>
    </row>
    <row r="6668" spans="1:4">
      <c r="A6668" s="167">
        <v>97947</v>
      </c>
      <c r="B6668" s="164" t="s">
        <v>2171</v>
      </c>
      <c r="C6668" s="150" t="s">
        <v>72</v>
      </c>
      <c r="D6668" s="168" t="s">
        <v>12</v>
      </c>
    </row>
    <row r="6669" spans="1:4">
      <c r="A6669" s="167">
        <v>97948</v>
      </c>
      <c r="B6669" s="164" t="s">
        <v>2172</v>
      </c>
      <c r="C6669" s="150" t="s">
        <v>72</v>
      </c>
      <c r="D6669" s="168" t="s">
        <v>12</v>
      </c>
    </row>
    <row r="6670" spans="1:4">
      <c r="A6670" s="167">
        <v>97949</v>
      </c>
      <c r="B6670" s="164" t="s">
        <v>2173</v>
      </c>
      <c r="C6670" s="150" t="s">
        <v>72</v>
      </c>
      <c r="D6670" s="168" t="s">
        <v>12</v>
      </c>
    </row>
    <row r="6671" spans="1:4">
      <c r="A6671" s="167">
        <v>97950</v>
      </c>
      <c r="B6671" s="164" t="s">
        <v>2174</v>
      </c>
      <c r="C6671" s="150" t="s">
        <v>72</v>
      </c>
      <c r="D6671" s="168" t="s">
        <v>12</v>
      </c>
    </row>
    <row r="6672" spans="1:4">
      <c r="A6672" s="167">
        <v>97951</v>
      </c>
      <c r="B6672" s="164" t="s">
        <v>2175</v>
      </c>
      <c r="C6672" s="150" t="s">
        <v>72</v>
      </c>
      <c r="D6672" s="168" t="s">
        <v>12</v>
      </c>
    </row>
    <row r="6673" spans="1:4">
      <c r="A6673" s="167">
        <v>97952</v>
      </c>
      <c r="B6673" s="164" t="s">
        <v>2176</v>
      </c>
      <c r="C6673" s="150" t="s">
        <v>72</v>
      </c>
      <c r="D6673" s="168" t="s">
        <v>12</v>
      </c>
    </row>
    <row r="6674" spans="1:4">
      <c r="A6674" s="167">
        <v>97953</v>
      </c>
      <c r="B6674" s="164" t="s">
        <v>2177</v>
      </c>
      <c r="C6674" s="150" t="s">
        <v>72</v>
      </c>
      <c r="D6674" s="168" t="s">
        <v>12</v>
      </c>
    </row>
    <row r="6675" spans="1:4">
      <c r="A6675" s="167">
        <v>97955</v>
      </c>
      <c r="B6675" s="164" t="s">
        <v>2178</v>
      </c>
      <c r="C6675" s="150" t="s">
        <v>72</v>
      </c>
      <c r="D6675" s="168" t="s">
        <v>12</v>
      </c>
    </row>
    <row r="6676" spans="1:4">
      <c r="A6676" s="167">
        <v>97956</v>
      </c>
      <c r="B6676" s="164" t="s">
        <v>2179</v>
      </c>
      <c r="C6676" s="150" t="s">
        <v>72</v>
      </c>
      <c r="D6676" s="168" t="s">
        <v>12</v>
      </c>
    </row>
    <row r="6677" spans="1:4">
      <c r="A6677" s="167">
        <v>97957</v>
      </c>
      <c r="B6677" s="164" t="s">
        <v>2180</v>
      </c>
      <c r="C6677" s="150" t="s">
        <v>72</v>
      </c>
      <c r="D6677" s="168" t="s">
        <v>12</v>
      </c>
    </row>
    <row r="6678" spans="1:4">
      <c r="A6678" s="167">
        <v>97961</v>
      </c>
      <c r="B6678" s="164" t="s">
        <v>2181</v>
      </c>
      <c r="C6678" s="150" t="s">
        <v>72</v>
      </c>
      <c r="D6678" s="168" t="s">
        <v>12</v>
      </c>
    </row>
    <row r="6679" spans="1:4">
      <c r="A6679" s="167">
        <v>97973</v>
      </c>
      <c r="B6679" s="164" t="s">
        <v>2182</v>
      </c>
      <c r="C6679" s="150" t="s">
        <v>72</v>
      </c>
      <c r="D6679" s="168" t="s">
        <v>12</v>
      </c>
    </row>
    <row r="6680" spans="1:4">
      <c r="A6680" s="167">
        <v>97974</v>
      </c>
      <c r="B6680" s="164" t="s">
        <v>2183</v>
      </c>
      <c r="C6680" s="150" t="s">
        <v>72</v>
      </c>
      <c r="D6680" s="168" t="s">
        <v>12</v>
      </c>
    </row>
    <row r="6681" spans="1:4">
      <c r="A6681" s="167">
        <v>97975</v>
      </c>
      <c r="B6681" s="164" t="s">
        <v>2184</v>
      </c>
      <c r="C6681" s="150" t="s">
        <v>72</v>
      </c>
      <c r="D6681" s="168" t="s">
        <v>12</v>
      </c>
    </row>
    <row r="6682" spans="1:4">
      <c r="A6682" s="167">
        <v>97976</v>
      </c>
      <c r="B6682" s="164" t="s">
        <v>2185</v>
      </c>
      <c r="C6682" s="150" t="s">
        <v>72</v>
      </c>
      <c r="D6682" s="168" t="s">
        <v>12</v>
      </c>
    </row>
    <row r="6683" spans="1:4">
      <c r="A6683" s="167">
        <v>97977</v>
      </c>
      <c r="B6683" s="164" t="s">
        <v>2186</v>
      </c>
      <c r="C6683" s="150" t="s">
        <v>72</v>
      </c>
      <c r="D6683" s="168" t="s">
        <v>12</v>
      </c>
    </row>
    <row r="6684" spans="1:4">
      <c r="A6684" s="167">
        <v>97978</v>
      </c>
      <c r="B6684" s="164" t="s">
        <v>2187</v>
      </c>
      <c r="C6684" s="150" t="s">
        <v>72</v>
      </c>
      <c r="D6684" s="168" t="s">
        <v>12</v>
      </c>
    </row>
    <row r="6685" spans="1:4">
      <c r="A6685" s="167">
        <v>97980</v>
      </c>
      <c r="B6685" s="164" t="s">
        <v>2188</v>
      </c>
      <c r="C6685" s="150" t="s">
        <v>72</v>
      </c>
      <c r="D6685" s="168" t="s">
        <v>12</v>
      </c>
    </row>
    <row r="6686" spans="1:4">
      <c r="A6686" s="167">
        <v>97981</v>
      </c>
      <c r="B6686" s="164" t="s">
        <v>2189</v>
      </c>
      <c r="C6686" s="150" t="s">
        <v>74</v>
      </c>
      <c r="D6686" s="168" t="s">
        <v>12</v>
      </c>
    </row>
    <row r="6687" spans="1:4">
      <c r="A6687" s="167">
        <v>97983</v>
      </c>
      <c r="B6687" s="164" t="s">
        <v>2190</v>
      </c>
      <c r="C6687" s="150" t="s">
        <v>74</v>
      </c>
      <c r="D6687" s="168" t="s">
        <v>12</v>
      </c>
    </row>
    <row r="6688" spans="1:4">
      <c r="A6688" s="167">
        <v>97985</v>
      </c>
      <c r="B6688" s="164" t="s">
        <v>2191</v>
      </c>
      <c r="C6688" s="150" t="s">
        <v>74</v>
      </c>
      <c r="D6688" s="168" t="s">
        <v>12</v>
      </c>
    </row>
    <row r="6689" spans="1:4">
      <c r="A6689" s="167">
        <v>97987</v>
      </c>
      <c r="B6689" s="164" t="s">
        <v>2192</v>
      </c>
      <c r="C6689" s="150" t="s">
        <v>74</v>
      </c>
      <c r="D6689" s="168" t="s">
        <v>12</v>
      </c>
    </row>
    <row r="6690" spans="1:4">
      <c r="A6690" s="167">
        <v>97988</v>
      </c>
      <c r="B6690" s="164" t="s">
        <v>2193</v>
      </c>
      <c r="C6690" s="150" t="s">
        <v>72</v>
      </c>
      <c r="D6690" s="168" t="s">
        <v>12</v>
      </c>
    </row>
    <row r="6691" spans="1:4">
      <c r="A6691" s="167">
        <v>97989</v>
      </c>
      <c r="B6691" s="164" t="s">
        <v>2194</v>
      </c>
      <c r="C6691" s="150" t="s">
        <v>74</v>
      </c>
      <c r="D6691" s="168" t="s">
        <v>12</v>
      </c>
    </row>
    <row r="6692" spans="1:4">
      <c r="A6692" s="167">
        <v>97991</v>
      </c>
      <c r="B6692" s="164" t="s">
        <v>2195</v>
      </c>
      <c r="C6692" s="150" t="s">
        <v>74</v>
      </c>
      <c r="D6692" s="168" t="s">
        <v>12</v>
      </c>
    </row>
    <row r="6693" spans="1:4">
      <c r="A6693" s="167">
        <v>97992</v>
      </c>
      <c r="B6693" s="164" t="s">
        <v>2196</v>
      </c>
      <c r="C6693" s="150" t="s">
        <v>72</v>
      </c>
      <c r="D6693" s="168" t="s">
        <v>12</v>
      </c>
    </row>
    <row r="6694" spans="1:4">
      <c r="A6694" s="167">
        <v>97993</v>
      </c>
      <c r="B6694" s="164" t="s">
        <v>2197</v>
      </c>
      <c r="C6694" s="150" t="s">
        <v>74</v>
      </c>
      <c r="D6694" s="168" t="s">
        <v>12</v>
      </c>
    </row>
    <row r="6695" spans="1:4">
      <c r="A6695" s="167">
        <v>97994</v>
      </c>
      <c r="B6695" s="164" t="s">
        <v>2198</v>
      </c>
      <c r="C6695" s="150" t="s">
        <v>72</v>
      </c>
      <c r="D6695" s="168" t="s">
        <v>12</v>
      </c>
    </row>
    <row r="6696" spans="1:4">
      <c r="A6696" s="167">
        <v>97995</v>
      </c>
      <c r="B6696" s="164" t="s">
        <v>2199</v>
      </c>
      <c r="C6696" s="150" t="s">
        <v>74</v>
      </c>
      <c r="D6696" s="168" t="s">
        <v>12</v>
      </c>
    </row>
    <row r="6697" spans="1:4">
      <c r="A6697" s="167">
        <v>97996</v>
      </c>
      <c r="B6697" s="164" t="s">
        <v>2200</v>
      </c>
      <c r="C6697" s="150" t="s">
        <v>72</v>
      </c>
      <c r="D6697" s="168" t="s">
        <v>12</v>
      </c>
    </row>
    <row r="6698" spans="1:4">
      <c r="A6698" s="167">
        <v>97997</v>
      </c>
      <c r="B6698" s="164" t="s">
        <v>2201</v>
      </c>
      <c r="C6698" s="150" t="s">
        <v>74</v>
      </c>
      <c r="D6698" s="168" t="s">
        <v>12</v>
      </c>
    </row>
    <row r="6699" spans="1:4">
      <c r="A6699" s="167">
        <v>97999</v>
      </c>
      <c r="B6699" s="164" t="s">
        <v>2202</v>
      </c>
      <c r="C6699" s="150" t="s">
        <v>74</v>
      </c>
      <c r="D6699" s="168" t="s">
        <v>12</v>
      </c>
    </row>
    <row r="6700" spans="1:4">
      <c r="A6700" s="167">
        <v>98001</v>
      </c>
      <c r="B6700" s="164" t="s">
        <v>2203</v>
      </c>
      <c r="C6700" s="150" t="s">
        <v>74</v>
      </c>
      <c r="D6700" s="168" t="s">
        <v>12</v>
      </c>
    </row>
    <row r="6701" spans="1:4">
      <c r="A6701" s="167">
        <v>98002</v>
      </c>
      <c r="B6701" s="164" t="s">
        <v>2204</v>
      </c>
      <c r="C6701" s="150" t="s">
        <v>72</v>
      </c>
      <c r="D6701" s="168" t="s">
        <v>12</v>
      </c>
    </row>
    <row r="6702" spans="1:4">
      <c r="A6702" s="167">
        <v>98003</v>
      </c>
      <c r="B6702" s="164" t="s">
        <v>2205</v>
      </c>
      <c r="C6702" s="150" t="s">
        <v>74</v>
      </c>
      <c r="D6702" s="168" t="s">
        <v>12</v>
      </c>
    </row>
    <row r="6703" spans="1:4">
      <c r="A6703" s="167">
        <v>98005</v>
      </c>
      <c r="B6703" s="164" t="s">
        <v>2206</v>
      </c>
      <c r="C6703" s="150" t="s">
        <v>74</v>
      </c>
      <c r="D6703" s="168" t="s">
        <v>12</v>
      </c>
    </row>
    <row r="6704" spans="1:4">
      <c r="A6704" s="167">
        <v>98006</v>
      </c>
      <c r="B6704" s="164" t="s">
        <v>2207</v>
      </c>
      <c r="C6704" s="150" t="s">
        <v>72</v>
      </c>
      <c r="D6704" s="168" t="s">
        <v>12</v>
      </c>
    </row>
    <row r="6705" spans="1:4">
      <c r="A6705" s="167">
        <v>98007</v>
      </c>
      <c r="B6705" s="164" t="s">
        <v>2208</v>
      </c>
      <c r="C6705" s="150" t="s">
        <v>74</v>
      </c>
      <c r="D6705" s="168" t="s">
        <v>12</v>
      </c>
    </row>
    <row r="6706" spans="1:4">
      <c r="A6706" s="167">
        <v>98008</v>
      </c>
      <c r="B6706" s="164" t="s">
        <v>2209</v>
      </c>
      <c r="C6706" s="150" t="s">
        <v>72</v>
      </c>
      <c r="D6706" s="168" t="s">
        <v>12</v>
      </c>
    </row>
    <row r="6707" spans="1:4">
      <c r="A6707" s="167">
        <v>98009</v>
      </c>
      <c r="B6707" s="164" t="s">
        <v>2210</v>
      </c>
      <c r="C6707" s="150" t="s">
        <v>74</v>
      </c>
      <c r="D6707" s="168" t="s">
        <v>12</v>
      </c>
    </row>
    <row r="6708" spans="1:4">
      <c r="A6708" s="167">
        <v>98010</v>
      </c>
      <c r="B6708" s="164" t="s">
        <v>2211</v>
      </c>
      <c r="C6708" s="150" t="s">
        <v>72</v>
      </c>
      <c r="D6708" s="168" t="s">
        <v>12</v>
      </c>
    </row>
    <row r="6709" spans="1:4">
      <c r="A6709" s="167">
        <v>98011</v>
      </c>
      <c r="B6709" s="164" t="s">
        <v>2212</v>
      </c>
      <c r="C6709" s="150" t="s">
        <v>74</v>
      </c>
      <c r="D6709" s="168" t="s">
        <v>12</v>
      </c>
    </row>
    <row r="6710" spans="1:4">
      <c r="A6710" s="167">
        <v>98012</v>
      </c>
      <c r="B6710" s="164" t="s">
        <v>2213</v>
      </c>
      <c r="C6710" s="150" t="s">
        <v>72</v>
      </c>
      <c r="D6710" s="168" t="s">
        <v>12</v>
      </c>
    </row>
    <row r="6711" spans="1:4">
      <c r="A6711" s="167">
        <v>98013</v>
      </c>
      <c r="B6711" s="164" t="s">
        <v>2214</v>
      </c>
      <c r="C6711" s="150" t="s">
        <v>74</v>
      </c>
      <c r="D6711" s="168" t="s">
        <v>12</v>
      </c>
    </row>
    <row r="6712" spans="1:4">
      <c r="A6712" s="167">
        <v>98014</v>
      </c>
      <c r="B6712" s="164" t="s">
        <v>2215</v>
      </c>
      <c r="C6712" s="150" t="s">
        <v>72</v>
      </c>
      <c r="D6712" s="168" t="s">
        <v>12</v>
      </c>
    </row>
    <row r="6713" spans="1:4">
      <c r="A6713" s="167">
        <v>98015</v>
      </c>
      <c r="B6713" s="164" t="s">
        <v>2216</v>
      </c>
      <c r="C6713" s="150" t="s">
        <v>74</v>
      </c>
      <c r="D6713" s="168" t="s">
        <v>12</v>
      </c>
    </row>
    <row r="6714" spans="1:4">
      <c r="A6714" s="167">
        <v>98016</v>
      </c>
      <c r="B6714" s="164" t="s">
        <v>2217</v>
      </c>
      <c r="C6714" s="150" t="s">
        <v>72</v>
      </c>
      <c r="D6714" s="168" t="s">
        <v>12</v>
      </c>
    </row>
    <row r="6715" spans="1:4">
      <c r="A6715" s="167">
        <v>98017</v>
      </c>
      <c r="B6715" s="164" t="s">
        <v>2218</v>
      </c>
      <c r="C6715" s="150" t="s">
        <v>74</v>
      </c>
      <c r="D6715" s="168" t="s">
        <v>12</v>
      </c>
    </row>
    <row r="6716" spans="1:4">
      <c r="A6716" s="167">
        <v>98018</v>
      </c>
      <c r="B6716" s="164" t="s">
        <v>2219</v>
      </c>
      <c r="C6716" s="150" t="s">
        <v>72</v>
      </c>
      <c r="D6716" s="168" t="s">
        <v>12</v>
      </c>
    </row>
    <row r="6717" spans="1:4">
      <c r="A6717" s="167">
        <v>98019</v>
      </c>
      <c r="B6717" s="164" t="s">
        <v>2220</v>
      </c>
      <c r="C6717" s="150" t="s">
        <v>74</v>
      </c>
      <c r="D6717" s="168" t="s">
        <v>12</v>
      </c>
    </row>
    <row r="6718" spans="1:4">
      <c r="A6718" s="167">
        <v>98020</v>
      </c>
      <c r="B6718" s="164" t="s">
        <v>2221</v>
      </c>
      <c r="C6718" s="150" t="s">
        <v>72</v>
      </c>
      <c r="D6718" s="168" t="s">
        <v>12</v>
      </c>
    </row>
    <row r="6719" spans="1:4">
      <c r="A6719" s="167">
        <v>98021</v>
      </c>
      <c r="B6719" s="164" t="s">
        <v>2222</v>
      </c>
      <c r="C6719" s="150" t="s">
        <v>74</v>
      </c>
      <c r="D6719" s="168" t="s">
        <v>12</v>
      </c>
    </row>
    <row r="6720" spans="1:4">
      <c r="A6720" s="167">
        <v>98022</v>
      </c>
      <c r="B6720" s="164" t="s">
        <v>2223</v>
      </c>
      <c r="C6720" s="150" t="s">
        <v>72</v>
      </c>
      <c r="D6720" s="168" t="s">
        <v>12</v>
      </c>
    </row>
    <row r="6721" spans="1:4">
      <c r="A6721" s="167">
        <v>98023</v>
      </c>
      <c r="B6721" s="164" t="s">
        <v>2224</v>
      </c>
      <c r="C6721" s="150" t="s">
        <v>74</v>
      </c>
      <c r="D6721" s="168" t="s">
        <v>12</v>
      </c>
    </row>
    <row r="6722" spans="1:4">
      <c r="A6722" s="167">
        <v>98024</v>
      </c>
      <c r="B6722" s="164" t="s">
        <v>2225</v>
      </c>
      <c r="C6722" s="150" t="s">
        <v>72</v>
      </c>
      <c r="D6722" s="168" t="s">
        <v>12</v>
      </c>
    </row>
    <row r="6723" spans="1:4">
      <c r="A6723" s="167">
        <v>98025</v>
      </c>
      <c r="B6723" s="164" t="s">
        <v>2226</v>
      </c>
      <c r="C6723" s="150" t="s">
        <v>74</v>
      </c>
      <c r="D6723" s="168" t="s">
        <v>12</v>
      </c>
    </row>
    <row r="6724" spans="1:4">
      <c r="A6724" s="167">
        <v>98026</v>
      </c>
      <c r="B6724" s="164" t="s">
        <v>2227</v>
      </c>
      <c r="C6724" s="150" t="s">
        <v>72</v>
      </c>
      <c r="D6724" s="168" t="s">
        <v>12</v>
      </c>
    </row>
    <row r="6725" spans="1:4">
      <c r="A6725" s="167">
        <v>98027</v>
      </c>
      <c r="B6725" s="164" t="s">
        <v>2228</v>
      </c>
      <c r="C6725" s="150" t="s">
        <v>74</v>
      </c>
      <c r="D6725" s="168" t="s">
        <v>12</v>
      </c>
    </row>
    <row r="6726" spans="1:4">
      <c r="A6726" s="167">
        <v>98028</v>
      </c>
      <c r="B6726" s="164" t="s">
        <v>2229</v>
      </c>
      <c r="C6726" s="150" t="s">
        <v>72</v>
      </c>
      <c r="D6726" s="168" t="s">
        <v>12</v>
      </c>
    </row>
    <row r="6727" spans="1:4">
      <c r="A6727" s="167">
        <v>98029</v>
      </c>
      <c r="B6727" s="164" t="s">
        <v>2230</v>
      </c>
      <c r="C6727" s="150" t="s">
        <v>74</v>
      </c>
      <c r="D6727" s="168" t="s">
        <v>12</v>
      </c>
    </row>
    <row r="6728" spans="1:4">
      <c r="A6728" s="167">
        <v>98030</v>
      </c>
      <c r="B6728" s="164" t="s">
        <v>2231</v>
      </c>
      <c r="C6728" s="150" t="s">
        <v>72</v>
      </c>
      <c r="D6728" s="168" t="s">
        <v>12</v>
      </c>
    </row>
    <row r="6729" spans="1:4">
      <c r="A6729" s="167">
        <v>98031</v>
      </c>
      <c r="B6729" s="164" t="s">
        <v>2232</v>
      </c>
      <c r="C6729" s="150" t="s">
        <v>74</v>
      </c>
      <c r="D6729" s="168" t="s">
        <v>12</v>
      </c>
    </row>
    <row r="6730" spans="1:4">
      <c r="A6730" s="167">
        <v>98032</v>
      </c>
      <c r="B6730" s="164" t="s">
        <v>2233</v>
      </c>
      <c r="C6730" s="150" t="s">
        <v>72</v>
      </c>
      <c r="D6730" s="168" t="s">
        <v>12</v>
      </c>
    </row>
    <row r="6731" spans="1:4">
      <c r="A6731" s="167">
        <v>98033</v>
      </c>
      <c r="B6731" s="164" t="s">
        <v>2234</v>
      </c>
      <c r="C6731" s="150" t="s">
        <v>74</v>
      </c>
      <c r="D6731" s="168" t="s">
        <v>12</v>
      </c>
    </row>
    <row r="6732" spans="1:4">
      <c r="A6732" s="167">
        <v>98034</v>
      </c>
      <c r="B6732" s="164" t="s">
        <v>2235</v>
      </c>
      <c r="C6732" s="150" t="s">
        <v>72</v>
      </c>
      <c r="D6732" s="168" t="s">
        <v>12</v>
      </c>
    </row>
    <row r="6733" spans="1:4">
      <c r="A6733" s="167">
        <v>98035</v>
      </c>
      <c r="B6733" s="164" t="s">
        <v>2236</v>
      </c>
      <c r="C6733" s="150" t="s">
        <v>74</v>
      </c>
      <c r="D6733" s="168" t="s">
        <v>12</v>
      </c>
    </row>
    <row r="6734" spans="1:4">
      <c r="A6734" s="167">
        <v>98036</v>
      </c>
      <c r="B6734" s="164" t="s">
        <v>2237</v>
      </c>
      <c r="C6734" s="150" t="s">
        <v>72</v>
      </c>
      <c r="D6734" s="168" t="s">
        <v>12</v>
      </c>
    </row>
    <row r="6735" spans="1:4">
      <c r="A6735" s="167">
        <v>98037</v>
      </c>
      <c r="B6735" s="164" t="s">
        <v>2238</v>
      </c>
      <c r="C6735" s="150" t="s">
        <v>74</v>
      </c>
      <c r="D6735" s="168" t="s">
        <v>12</v>
      </c>
    </row>
    <row r="6736" spans="1:4">
      <c r="A6736" s="167">
        <v>98038</v>
      </c>
      <c r="B6736" s="164" t="s">
        <v>2239</v>
      </c>
      <c r="C6736" s="150" t="s">
        <v>72</v>
      </c>
      <c r="D6736" s="168" t="s">
        <v>12</v>
      </c>
    </row>
    <row r="6737" spans="1:4">
      <c r="A6737" s="167">
        <v>98039</v>
      </c>
      <c r="B6737" s="164" t="s">
        <v>2240</v>
      </c>
      <c r="C6737" s="150" t="s">
        <v>74</v>
      </c>
      <c r="D6737" s="168" t="s">
        <v>12</v>
      </c>
    </row>
    <row r="6738" spans="1:4">
      <c r="A6738" s="167">
        <v>98040</v>
      </c>
      <c r="B6738" s="164" t="s">
        <v>2241</v>
      </c>
      <c r="C6738" s="150" t="s">
        <v>72</v>
      </c>
      <c r="D6738" s="168" t="s">
        <v>12</v>
      </c>
    </row>
    <row r="6739" spans="1:4">
      <c r="A6739" s="167">
        <v>98041</v>
      </c>
      <c r="B6739" s="164" t="s">
        <v>2242</v>
      </c>
      <c r="C6739" s="150" t="s">
        <v>74</v>
      </c>
      <c r="D6739" s="168" t="s">
        <v>12</v>
      </c>
    </row>
    <row r="6740" spans="1:4">
      <c r="A6740" s="167">
        <v>98042</v>
      </c>
      <c r="B6740" s="164" t="s">
        <v>2243</v>
      </c>
      <c r="C6740" s="150" t="s">
        <v>72</v>
      </c>
      <c r="D6740" s="168" t="s">
        <v>12</v>
      </c>
    </row>
    <row r="6741" spans="1:4">
      <c r="A6741" s="167">
        <v>98043</v>
      </c>
      <c r="B6741" s="164" t="s">
        <v>2244</v>
      </c>
      <c r="C6741" s="150" t="s">
        <v>74</v>
      </c>
      <c r="D6741" s="168" t="s">
        <v>12</v>
      </c>
    </row>
    <row r="6742" spans="1:4">
      <c r="A6742" s="167">
        <v>98044</v>
      </c>
      <c r="B6742" s="164" t="s">
        <v>2245</v>
      </c>
      <c r="C6742" s="150" t="s">
        <v>72</v>
      </c>
      <c r="D6742" s="168" t="s">
        <v>12</v>
      </c>
    </row>
    <row r="6743" spans="1:4">
      <c r="A6743" s="167">
        <v>98045</v>
      </c>
      <c r="B6743" s="164" t="s">
        <v>2246</v>
      </c>
      <c r="C6743" s="150" t="s">
        <v>74</v>
      </c>
      <c r="D6743" s="168" t="s">
        <v>12</v>
      </c>
    </row>
    <row r="6744" spans="1:4">
      <c r="A6744" s="167">
        <v>98046</v>
      </c>
      <c r="B6744" s="164" t="s">
        <v>2247</v>
      </c>
      <c r="C6744" s="150" t="s">
        <v>72</v>
      </c>
      <c r="D6744" s="168" t="s">
        <v>12</v>
      </c>
    </row>
    <row r="6745" spans="1:4">
      <c r="A6745" s="167">
        <v>98047</v>
      </c>
      <c r="B6745" s="164" t="s">
        <v>2248</v>
      </c>
      <c r="C6745" s="150" t="s">
        <v>74</v>
      </c>
      <c r="D6745" s="168" t="s">
        <v>12</v>
      </c>
    </row>
    <row r="6746" spans="1:4">
      <c r="A6746" s="167">
        <v>98048</v>
      </c>
      <c r="B6746" s="164" t="s">
        <v>2249</v>
      </c>
      <c r="C6746" s="150" t="s">
        <v>72</v>
      </c>
      <c r="D6746" s="168" t="s">
        <v>12</v>
      </c>
    </row>
    <row r="6747" spans="1:4">
      <c r="A6747" s="167">
        <v>98049</v>
      </c>
      <c r="B6747" s="164" t="s">
        <v>2250</v>
      </c>
      <c r="C6747" s="150" t="s">
        <v>74</v>
      </c>
      <c r="D6747" s="168" t="s">
        <v>12</v>
      </c>
    </row>
    <row r="6748" spans="1:4">
      <c r="A6748" s="167">
        <v>98050</v>
      </c>
      <c r="B6748" s="164" t="s">
        <v>2251</v>
      </c>
      <c r="C6748" s="150" t="s">
        <v>74</v>
      </c>
      <c r="D6748" s="168" t="s">
        <v>12</v>
      </c>
    </row>
    <row r="6749" spans="1:4">
      <c r="A6749" s="167">
        <v>98051</v>
      </c>
      <c r="B6749" s="164" t="s">
        <v>2252</v>
      </c>
      <c r="C6749" s="150" t="s">
        <v>74</v>
      </c>
      <c r="D6749" s="168" t="s">
        <v>12</v>
      </c>
    </row>
    <row r="6750" spans="1:4">
      <c r="A6750" s="167">
        <v>98405</v>
      </c>
      <c r="B6750" s="164" t="s">
        <v>2253</v>
      </c>
      <c r="C6750" s="150" t="s">
        <v>72</v>
      </c>
      <c r="D6750" s="168" t="s">
        <v>12</v>
      </c>
    </row>
    <row r="6751" spans="1:4">
      <c r="A6751" s="167">
        <v>98406</v>
      </c>
      <c r="B6751" s="164" t="s">
        <v>2254</v>
      </c>
      <c r="C6751" s="150" t="s">
        <v>72</v>
      </c>
      <c r="D6751" s="168" t="s">
        <v>12</v>
      </c>
    </row>
    <row r="6752" spans="1:4">
      <c r="A6752" s="167">
        <v>98407</v>
      </c>
      <c r="B6752" s="164" t="s">
        <v>2255</v>
      </c>
      <c r="C6752" s="150" t="s">
        <v>72</v>
      </c>
      <c r="D6752" s="168" t="s">
        <v>12</v>
      </c>
    </row>
    <row r="6753" spans="1:4">
      <c r="A6753" s="167">
        <v>98408</v>
      </c>
      <c r="B6753" s="164" t="s">
        <v>2256</v>
      </c>
      <c r="C6753" s="150" t="s">
        <v>72</v>
      </c>
      <c r="D6753" s="168" t="s">
        <v>12</v>
      </c>
    </row>
    <row r="6754" spans="1:4">
      <c r="A6754" s="167">
        <v>98409</v>
      </c>
      <c r="B6754" s="164" t="s">
        <v>2257</v>
      </c>
      <c r="C6754" s="150" t="s">
        <v>74</v>
      </c>
      <c r="D6754" s="168" t="s">
        <v>12</v>
      </c>
    </row>
    <row r="6755" spans="1:4">
      <c r="A6755" s="167">
        <v>98410</v>
      </c>
      <c r="B6755" s="164" t="s">
        <v>2258</v>
      </c>
      <c r="C6755" s="150" t="s">
        <v>72</v>
      </c>
      <c r="D6755" s="168" t="s">
        <v>12</v>
      </c>
    </row>
    <row r="6756" spans="1:4">
      <c r="A6756" s="167">
        <v>99240</v>
      </c>
      <c r="B6756" s="164" t="s">
        <v>2259</v>
      </c>
      <c r="C6756" s="150" t="s">
        <v>74</v>
      </c>
      <c r="D6756" s="168" t="s">
        <v>12</v>
      </c>
    </row>
    <row r="6757" spans="1:4">
      <c r="A6757" s="167">
        <v>99241</v>
      </c>
      <c r="B6757" s="164" t="s">
        <v>2260</v>
      </c>
      <c r="C6757" s="150" t="s">
        <v>74</v>
      </c>
      <c r="D6757" s="168" t="s">
        <v>12</v>
      </c>
    </row>
    <row r="6758" spans="1:4">
      <c r="A6758" s="167">
        <v>99242</v>
      </c>
      <c r="B6758" s="164" t="s">
        <v>2261</v>
      </c>
      <c r="C6758" s="150" t="s">
        <v>72</v>
      </c>
      <c r="D6758" s="168" t="s">
        <v>12</v>
      </c>
    </row>
    <row r="6759" spans="1:4">
      <c r="A6759" s="167">
        <v>99243</v>
      </c>
      <c r="B6759" s="164" t="s">
        <v>2262</v>
      </c>
      <c r="C6759" s="150" t="s">
        <v>74</v>
      </c>
      <c r="D6759" s="168" t="s">
        <v>12</v>
      </c>
    </row>
    <row r="6760" spans="1:4">
      <c r="A6760" s="167">
        <v>99244</v>
      </c>
      <c r="B6760" s="164" t="s">
        <v>2263</v>
      </c>
      <c r="C6760" s="150" t="s">
        <v>72</v>
      </c>
      <c r="D6760" s="168" t="s">
        <v>12</v>
      </c>
    </row>
    <row r="6761" spans="1:4">
      <c r="A6761" s="167">
        <v>99246</v>
      </c>
      <c r="B6761" s="164" t="s">
        <v>2264</v>
      </c>
      <c r="C6761" s="150" t="s">
        <v>74</v>
      </c>
      <c r="D6761" s="168" t="s">
        <v>12</v>
      </c>
    </row>
    <row r="6762" spans="1:4">
      <c r="A6762" s="167">
        <v>99247</v>
      </c>
      <c r="B6762" s="164" t="s">
        <v>2265</v>
      </c>
      <c r="C6762" s="150" t="s">
        <v>74</v>
      </c>
      <c r="D6762" s="168" t="s">
        <v>12</v>
      </c>
    </row>
    <row r="6763" spans="1:4">
      <c r="A6763" s="167">
        <v>99248</v>
      </c>
      <c r="B6763" s="164" t="s">
        <v>2266</v>
      </c>
      <c r="C6763" s="150" t="s">
        <v>72</v>
      </c>
      <c r="D6763" s="168" t="s">
        <v>12</v>
      </c>
    </row>
    <row r="6764" spans="1:4">
      <c r="A6764" s="167">
        <v>99249</v>
      </c>
      <c r="B6764" s="164" t="s">
        <v>2267</v>
      </c>
      <c r="C6764" s="150" t="s">
        <v>74</v>
      </c>
      <c r="D6764" s="168" t="s">
        <v>12</v>
      </c>
    </row>
    <row r="6765" spans="1:4">
      <c r="A6765" s="167">
        <v>99252</v>
      </c>
      <c r="B6765" s="164" t="s">
        <v>2268</v>
      </c>
      <c r="C6765" s="150" t="s">
        <v>72</v>
      </c>
      <c r="D6765" s="168" t="s">
        <v>12</v>
      </c>
    </row>
    <row r="6766" spans="1:4">
      <c r="A6766" s="167">
        <v>99254</v>
      </c>
      <c r="B6766" s="164" t="s">
        <v>2269</v>
      </c>
      <c r="C6766" s="150" t="s">
        <v>74</v>
      </c>
      <c r="D6766" s="168" t="s">
        <v>12</v>
      </c>
    </row>
    <row r="6767" spans="1:4">
      <c r="A6767" s="167">
        <v>99256</v>
      </c>
      <c r="B6767" s="164" t="s">
        <v>2270</v>
      </c>
      <c r="C6767" s="150" t="s">
        <v>72</v>
      </c>
      <c r="D6767" s="168" t="s">
        <v>12</v>
      </c>
    </row>
    <row r="6768" spans="1:4">
      <c r="A6768" s="167">
        <v>99259</v>
      </c>
      <c r="B6768" s="164" t="s">
        <v>2271</v>
      </c>
      <c r="C6768" s="150" t="s">
        <v>72</v>
      </c>
      <c r="D6768" s="168" t="s">
        <v>12</v>
      </c>
    </row>
    <row r="6769" spans="1:4">
      <c r="A6769" s="167">
        <v>99261</v>
      </c>
      <c r="B6769" s="164" t="s">
        <v>2272</v>
      </c>
      <c r="C6769" s="150" t="s">
        <v>74</v>
      </c>
      <c r="D6769" s="168" t="s">
        <v>12</v>
      </c>
    </row>
    <row r="6770" spans="1:4">
      <c r="A6770" s="167">
        <v>99263</v>
      </c>
      <c r="B6770" s="164" t="s">
        <v>2273</v>
      </c>
      <c r="C6770" s="150" t="s">
        <v>74</v>
      </c>
      <c r="D6770" s="168" t="s">
        <v>12</v>
      </c>
    </row>
    <row r="6771" spans="1:4">
      <c r="A6771" s="167">
        <v>99265</v>
      </c>
      <c r="B6771" s="164" t="s">
        <v>2274</v>
      </c>
      <c r="C6771" s="150" t="s">
        <v>72</v>
      </c>
      <c r="D6771" s="168" t="s">
        <v>12</v>
      </c>
    </row>
    <row r="6772" spans="1:4">
      <c r="A6772" s="167">
        <v>99266</v>
      </c>
      <c r="B6772" s="164" t="s">
        <v>2275</v>
      </c>
      <c r="C6772" s="150" t="s">
        <v>74</v>
      </c>
      <c r="D6772" s="168" t="s">
        <v>12</v>
      </c>
    </row>
    <row r="6773" spans="1:4">
      <c r="A6773" s="167">
        <v>99267</v>
      </c>
      <c r="B6773" s="164" t="s">
        <v>2276</v>
      </c>
      <c r="C6773" s="150" t="s">
        <v>72</v>
      </c>
      <c r="D6773" s="168" t="s">
        <v>12</v>
      </c>
    </row>
    <row r="6774" spans="1:4">
      <c r="A6774" s="167">
        <v>99268</v>
      </c>
      <c r="B6774" s="164" t="s">
        <v>2277</v>
      </c>
      <c r="C6774" s="150" t="s">
        <v>72</v>
      </c>
      <c r="D6774" s="168" t="s">
        <v>12</v>
      </c>
    </row>
    <row r="6775" spans="1:4">
      <c r="A6775" s="167">
        <v>99269</v>
      </c>
      <c r="B6775" s="164" t="s">
        <v>2278</v>
      </c>
      <c r="C6775" s="150" t="s">
        <v>74</v>
      </c>
      <c r="D6775" s="168" t="s">
        <v>12</v>
      </c>
    </row>
    <row r="6776" spans="1:4">
      <c r="A6776" s="167">
        <v>99270</v>
      </c>
      <c r="B6776" s="164" t="s">
        <v>2279</v>
      </c>
      <c r="C6776" s="150" t="s">
        <v>72</v>
      </c>
      <c r="D6776" s="168" t="s">
        <v>12</v>
      </c>
    </row>
    <row r="6777" spans="1:4">
      <c r="A6777" s="167">
        <v>99271</v>
      </c>
      <c r="B6777" s="164" t="s">
        <v>2280</v>
      </c>
      <c r="C6777" s="150" t="s">
        <v>72</v>
      </c>
      <c r="D6777" s="168" t="s">
        <v>12</v>
      </c>
    </row>
    <row r="6778" spans="1:4">
      <c r="A6778" s="167">
        <v>99272</v>
      </c>
      <c r="B6778" s="164" t="s">
        <v>2281</v>
      </c>
      <c r="C6778" s="150" t="s">
        <v>72</v>
      </c>
      <c r="D6778" s="168" t="s">
        <v>12</v>
      </c>
    </row>
    <row r="6779" spans="1:4">
      <c r="A6779" s="167">
        <v>99273</v>
      </c>
      <c r="B6779" s="164" t="s">
        <v>2282</v>
      </c>
      <c r="C6779" s="150" t="s">
        <v>72</v>
      </c>
      <c r="D6779" s="168" t="s">
        <v>12</v>
      </c>
    </row>
    <row r="6780" spans="1:4">
      <c r="A6780" s="167">
        <v>99274</v>
      </c>
      <c r="B6780" s="164" t="s">
        <v>2283</v>
      </c>
      <c r="C6780" s="150" t="s">
        <v>72</v>
      </c>
      <c r="D6780" s="168" t="s">
        <v>12</v>
      </c>
    </row>
    <row r="6781" spans="1:4">
      <c r="A6781" s="167">
        <v>99275</v>
      </c>
      <c r="B6781" s="164" t="s">
        <v>2284</v>
      </c>
      <c r="C6781" s="150" t="s">
        <v>72</v>
      </c>
      <c r="D6781" s="168" t="s">
        <v>12</v>
      </c>
    </row>
    <row r="6782" spans="1:4">
      <c r="A6782" s="167">
        <v>99276</v>
      </c>
      <c r="B6782" s="164" t="s">
        <v>2285</v>
      </c>
      <c r="C6782" s="150" t="s">
        <v>74</v>
      </c>
      <c r="D6782" s="168" t="s">
        <v>12</v>
      </c>
    </row>
    <row r="6783" spans="1:4">
      <c r="A6783" s="167">
        <v>99277</v>
      </c>
      <c r="B6783" s="164" t="s">
        <v>2286</v>
      </c>
      <c r="C6783" s="150" t="s">
        <v>74</v>
      </c>
      <c r="D6783" s="168" t="s">
        <v>12</v>
      </c>
    </row>
    <row r="6784" spans="1:4">
      <c r="A6784" s="167">
        <v>99278</v>
      </c>
      <c r="B6784" s="164" t="s">
        <v>2287</v>
      </c>
      <c r="C6784" s="150" t="s">
        <v>74</v>
      </c>
      <c r="D6784" s="168" t="s">
        <v>12</v>
      </c>
    </row>
    <row r="6785" spans="1:4">
      <c r="A6785" s="167">
        <v>99279</v>
      </c>
      <c r="B6785" s="164" t="s">
        <v>2288</v>
      </c>
      <c r="C6785" s="150" t="s">
        <v>72</v>
      </c>
      <c r="D6785" s="168" t="s">
        <v>12</v>
      </c>
    </row>
    <row r="6786" spans="1:4">
      <c r="A6786" s="167">
        <v>99280</v>
      </c>
      <c r="B6786" s="164" t="s">
        <v>2289</v>
      </c>
      <c r="C6786" s="150" t="s">
        <v>72</v>
      </c>
      <c r="D6786" s="168" t="s">
        <v>12</v>
      </c>
    </row>
    <row r="6787" spans="1:4">
      <c r="A6787" s="167">
        <v>99281</v>
      </c>
      <c r="B6787" s="164" t="s">
        <v>2290</v>
      </c>
      <c r="C6787" s="150" t="s">
        <v>74</v>
      </c>
      <c r="D6787" s="168" t="s">
        <v>12</v>
      </c>
    </row>
    <row r="6788" spans="1:4">
      <c r="A6788" s="167">
        <v>99282</v>
      </c>
      <c r="B6788" s="164" t="s">
        <v>2291</v>
      </c>
      <c r="C6788" s="150" t="s">
        <v>74</v>
      </c>
      <c r="D6788" s="168" t="s">
        <v>12</v>
      </c>
    </row>
    <row r="6789" spans="1:4">
      <c r="A6789" s="167">
        <v>99283</v>
      </c>
      <c r="B6789" s="164" t="s">
        <v>2292</v>
      </c>
      <c r="C6789" s="150" t="s">
        <v>74</v>
      </c>
      <c r="D6789" s="168" t="s">
        <v>12</v>
      </c>
    </row>
    <row r="6790" spans="1:4">
      <c r="A6790" s="167">
        <v>99284</v>
      </c>
      <c r="B6790" s="164" t="s">
        <v>2293</v>
      </c>
      <c r="C6790" s="150" t="s">
        <v>72</v>
      </c>
      <c r="D6790" s="168" t="s">
        <v>12</v>
      </c>
    </row>
    <row r="6791" spans="1:4">
      <c r="A6791" s="167">
        <v>99285</v>
      </c>
      <c r="B6791" s="164" t="s">
        <v>2294</v>
      </c>
      <c r="C6791" s="150" t="s">
        <v>72</v>
      </c>
      <c r="D6791" s="168" t="s">
        <v>12</v>
      </c>
    </row>
    <row r="6792" spans="1:4">
      <c r="A6792" s="167">
        <v>99286</v>
      </c>
      <c r="B6792" s="164" t="s">
        <v>2295</v>
      </c>
      <c r="C6792" s="150" t="s">
        <v>72</v>
      </c>
      <c r="D6792" s="168" t="s">
        <v>12</v>
      </c>
    </row>
    <row r="6793" spans="1:4">
      <c r="A6793" s="167">
        <v>99287</v>
      </c>
      <c r="B6793" s="164" t="s">
        <v>2296</v>
      </c>
      <c r="C6793" s="150" t="s">
        <v>72</v>
      </c>
      <c r="D6793" s="168" t="s">
        <v>12</v>
      </c>
    </row>
    <row r="6794" spans="1:4">
      <c r="A6794" s="167">
        <v>99288</v>
      </c>
      <c r="B6794" s="164" t="s">
        <v>2297</v>
      </c>
      <c r="C6794" s="150" t="s">
        <v>74</v>
      </c>
      <c r="D6794" s="168" t="s">
        <v>12</v>
      </c>
    </row>
    <row r="6795" spans="1:4">
      <c r="A6795" s="167">
        <v>99289</v>
      </c>
      <c r="B6795" s="164" t="s">
        <v>2298</v>
      </c>
      <c r="C6795" s="150" t="s">
        <v>74</v>
      </c>
      <c r="D6795" s="168" t="s">
        <v>12</v>
      </c>
    </row>
    <row r="6796" spans="1:4">
      <c r="A6796" s="167">
        <v>99290</v>
      </c>
      <c r="B6796" s="164" t="s">
        <v>2299</v>
      </c>
      <c r="C6796" s="150" t="s">
        <v>72</v>
      </c>
      <c r="D6796" s="168" t="s">
        <v>12</v>
      </c>
    </row>
    <row r="6797" spans="1:4">
      <c r="A6797" s="167">
        <v>99291</v>
      </c>
      <c r="B6797" s="164" t="s">
        <v>2300</v>
      </c>
      <c r="C6797" s="150" t="s">
        <v>74</v>
      </c>
      <c r="D6797" s="168" t="s">
        <v>12</v>
      </c>
    </row>
    <row r="6798" spans="1:4">
      <c r="A6798" s="167">
        <v>99292</v>
      </c>
      <c r="B6798" s="164" t="s">
        <v>2301</v>
      </c>
      <c r="C6798" s="150" t="s">
        <v>72</v>
      </c>
      <c r="D6798" s="168" t="s">
        <v>12</v>
      </c>
    </row>
    <row r="6799" spans="1:4">
      <c r="A6799" s="167">
        <v>99293</v>
      </c>
      <c r="B6799" s="164" t="s">
        <v>2302</v>
      </c>
      <c r="C6799" s="150" t="s">
        <v>74</v>
      </c>
      <c r="D6799" s="168" t="s">
        <v>12</v>
      </c>
    </row>
    <row r="6800" spans="1:4">
      <c r="A6800" s="167">
        <v>99294</v>
      </c>
      <c r="B6800" s="164" t="s">
        <v>2303</v>
      </c>
      <c r="C6800" s="150" t="s">
        <v>72</v>
      </c>
      <c r="D6800" s="168" t="s">
        <v>12</v>
      </c>
    </row>
    <row r="6801" spans="1:4">
      <c r="A6801" s="167">
        <v>99296</v>
      </c>
      <c r="B6801" s="164" t="s">
        <v>2304</v>
      </c>
      <c r="C6801" s="150" t="s">
        <v>74</v>
      </c>
      <c r="D6801" s="168" t="s">
        <v>12</v>
      </c>
    </row>
    <row r="6802" spans="1:4">
      <c r="A6802" s="167">
        <v>99297</v>
      </c>
      <c r="B6802" s="164" t="s">
        <v>2305</v>
      </c>
      <c r="C6802" s="150" t="s">
        <v>74</v>
      </c>
      <c r="D6802" s="168" t="s">
        <v>12</v>
      </c>
    </row>
    <row r="6803" spans="1:4">
      <c r="A6803" s="167">
        <v>99298</v>
      </c>
      <c r="B6803" s="164" t="s">
        <v>2306</v>
      </c>
      <c r="C6803" s="150" t="s">
        <v>72</v>
      </c>
      <c r="D6803" s="168" t="s">
        <v>12</v>
      </c>
    </row>
    <row r="6804" spans="1:4">
      <c r="A6804" s="167">
        <v>99299</v>
      </c>
      <c r="B6804" s="164" t="s">
        <v>2307</v>
      </c>
      <c r="C6804" s="150" t="s">
        <v>74</v>
      </c>
      <c r="D6804" s="168" t="s">
        <v>12</v>
      </c>
    </row>
    <row r="6805" spans="1:4">
      <c r="A6805" s="167">
        <v>99300</v>
      </c>
      <c r="B6805" s="164" t="s">
        <v>2308</v>
      </c>
      <c r="C6805" s="150" t="s">
        <v>72</v>
      </c>
      <c r="D6805" s="168" t="s">
        <v>12</v>
      </c>
    </row>
    <row r="6806" spans="1:4">
      <c r="A6806" s="167">
        <v>99301</v>
      </c>
      <c r="B6806" s="164" t="s">
        <v>2309</v>
      </c>
      <c r="C6806" s="150" t="s">
        <v>72</v>
      </c>
      <c r="D6806" s="168" t="s">
        <v>12</v>
      </c>
    </row>
    <row r="6807" spans="1:4">
      <c r="A6807" s="167">
        <v>99302</v>
      </c>
      <c r="B6807" s="164" t="s">
        <v>2310</v>
      </c>
      <c r="C6807" s="150" t="s">
        <v>74</v>
      </c>
      <c r="D6807" s="168" t="s">
        <v>12</v>
      </c>
    </row>
    <row r="6808" spans="1:4">
      <c r="A6808" s="167">
        <v>99303</v>
      </c>
      <c r="B6808" s="164" t="s">
        <v>2311</v>
      </c>
      <c r="C6808" s="150" t="s">
        <v>72</v>
      </c>
      <c r="D6808" s="168" t="s">
        <v>12</v>
      </c>
    </row>
    <row r="6809" spans="1:4">
      <c r="A6809" s="167">
        <v>99304</v>
      </c>
      <c r="B6809" s="164" t="s">
        <v>2312</v>
      </c>
      <c r="C6809" s="150" t="s">
        <v>74</v>
      </c>
      <c r="D6809" s="168" t="s">
        <v>12</v>
      </c>
    </row>
    <row r="6810" spans="1:4">
      <c r="A6810" s="167">
        <v>99305</v>
      </c>
      <c r="B6810" s="164" t="s">
        <v>2313</v>
      </c>
      <c r="C6810" s="150" t="s">
        <v>72</v>
      </c>
      <c r="D6810" s="168" t="s">
        <v>12</v>
      </c>
    </row>
    <row r="6811" spans="1:4">
      <c r="A6811" s="167">
        <v>99306</v>
      </c>
      <c r="B6811" s="164" t="s">
        <v>2314</v>
      </c>
      <c r="C6811" s="150" t="s">
        <v>74</v>
      </c>
      <c r="D6811" s="168" t="s">
        <v>12</v>
      </c>
    </row>
    <row r="6812" spans="1:4">
      <c r="A6812" s="167">
        <v>99307</v>
      </c>
      <c r="B6812" s="164" t="s">
        <v>2315</v>
      </c>
      <c r="C6812" s="150" t="s">
        <v>74</v>
      </c>
      <c r="D6812" s="168" t="s">
        <v>12</v>
      </c>
    </row>
    <row r="6813" spans="1:4">
      <c r="A6813" s="167">
        <v>99308</v>
      </c>
      <c r="B6813" s="164" t="s">
        <v>2316</v>
      </c>
      <c r="C6813" s="150" t="s">
        <v>72</v>
      </c>
      <c r="D6813" s="168" t="s">
        <v>12</v>
      </c>
    </row>
    <row r="6814" spans="1:4">
      <c r="A6814" s="167">
        <v>99309</v>
      </c>
      <c r="B6814" s="164" t="s">
        <v>2317</v>
      </c>
      <c r="C6814" s="150" t="s">
        <v>74</v>
      </c>
      <c r="D6814" s="168" t="s">
        <v>12</v>
      </c>
    </row>
    <row r="6815" spans="1:4">
      <c r="A6815" s="167">
        <v>99310</v>
      </c>
      <c r="B6815" s="164" t="s">
        <v>2318</v>
      </c>
      <c r="C6815" s="150" t="s">
        <v>72</v>
      </c>
      <c r="D6815" s="168" t="s">
        <v>12</v>
      </c>
    </row>
    <row r="6816" spans="1:4">
      <c r="A6816" s="167">
        <v>99311</v>
      </c>
      <c r="B6816" s="164" t="s">
        <v>2319</v>
      </c>
      <c r="C6816" s="150" t="s">
        <v>74</v>
      </c>
      <c r="D6816" s="168" t="s">
        <v>12</v>
      </c>
    </row>
    <row r="6817" spans="1:4">
      <c r="A6817" s="167">
        <v>99312</v>
      </c>
      <c r="B6817" s="164" t="s">
        <v>2320</v>
      </c>
      <c r="C6817" s="150" t="s">
        <v>72</v>
      </c>
      <c r="D6817" s="168" t="s">
        <v>12</v>
      </c>
    </row>
    <row r="6818" spans="1:4">
      <c r="A6818" s="167">
        <v>99313</v>
      </c>
      <c r="B6818" s="164" t="s">
        <v>2321</v>
      </c>
      <c r="C6818" s="150" t="s">
        <v>72</v>
      </c>
      <c r="D6818" s="168" t="s">
        <v>12</v>
      </c>
    </row>
    <row r="6819" spans="1:4">
      <c r="A6819" s="167">
        <v>99314</v>
      </c>
      <c r="B6819" s="164" t="s">
        <v>2322</v>
      </c>
      <c r="C6819" s="150" t="s">
        <v>74</v>
      </c>
      <c r="D6819" s="168" t="s">
        <v>12</v>
      </c>
    </row>
    <row r="6820" spans="1:4">
      <c r="A6820" s="167">
        <v>99315</v>
      </c>
      <c r="B6820" s="164" t="s">
        <v>2323</v>
      </c>
      <c r="C6820" s="150" t="s">
        <v>72</v>
      </c>
      <c r="D6820" s="168" t="s">
        <v>12</v>
      </c>
    </row>
    <row r="6821" spans="1:4">
      <c r="A6821" s="167">
        <v>99317</v>
      </c>
      <c r="B6821" s="164" t="s">
        <v>2324</v>
      </c>
      <c r="C6821" s="150" t="s">
        <v>74</v>
      </c>
      <c r="D6821" s="168" t="s">
        <v>12</v>
      </c>
    </row>
    <row r="6822" spans="1:4">
      <c r="A6822" s="167">
        <v>99318</v>
      </c>
      <c r="B6822" s="164" t="s">
        <v>2325</v>
      </c>
      <c r="C6822" s="150" t="s">
        <v>74</v>
      </c>
      <c r="D6822" s="168" t="s">
        <v>12</v>
      </c>
    </row>
    <row r="6823" spans="1:4">
      <c r="A6823" s="167">
        <v>99319</v>
      </c>
      <c r="B6823" s="164" t="s">
        <v>2326</v>
      </c>
      <c r="C6823" s="150" t="s">
        <v>74</v>
      </c>
      <c r="D6823" s="168" t="s">
        <v>12</v>
      </c>
    </row>
    <row r="6824" spans="1:4">
      <c r="A6824" s="167">
        <v>99320</v>
      </c>
      <c r="B6824" s="164" t="s">
        <v>2327</v>
      </c>
      <c r="C6824" s="150" t="s">
        <v>72</v>
      </c>
      <c r="D6824" s="168" t="s">
        <v>12</v>
      </c>
    </row>
    <row r="6825" spans="1:4">
      <c r="A6825" s="167">
        <v>99321</v>
      </c>
      <c r="B6825" s="164" t="s">
        <v>2328</v>
      </c>
      <c r="C6825" s="150" t="s">
        <v>74</v>
      </c>
      <c r="D6825" s="168" t="s">
        <v>12</v>
      </c>
    </row>
    <row r="6826" spans="1:4">
      <c r="A6826" s="167">
        <v>99322</v>
      </c>
      <c r="B6826" s="164" t="s">
        <v>2329</v>
      </c>
      <c r="C6826" s="150" t="s">
        <v>72</v>
      </c>
      <c r="D6826" s="168" t="s">
        <v>12</v>
      </c>
    </row>
    <row r="6827" spans="1:4">
      <c r="A6827" s="167">
        <v>99323</v>
      </c>
      <c r="B6827" s="164" t="s">
        <v>2330</v>
      </c>
      <c r="C6827" s="150" t="s">
        <v>74</v>
      </c>
      <c r="D6827" s="168" t="s">
        <v>12</v>
      </c>
    </row>
    <row r="6828" spans="1:4">
      <c r="A6828" s="167">
        <v>99324</v>
      </c>
      <c r="B6828" s="164" t="s">
        <v>2331</v>
      </c>
      <c r="C6828" s="150" t="s">
        <v>72</v>
      </c>
      <c r="D6828" s="168" t="s">
        <v>12</v>
      </c>
    </row>
    <row r="6829" spans="1:4">
      <c r="A6829" s="167">
        <v>99325</v>
      </c>
      <c r="B6829" s="164" t="s">
        <v>2332</v>
      </c>
      <c r="C6829" s="150" t="s">
        <v>74</v>
      </c>
      <c r="D6829" s="168" t="s">
        <v>12</v>
      </c>
    </row>
    <row r="6830" spans="1:4">
      <c r="A6830" s="167">
        <v>99326</v>
      </c>
      <c r="B6830" s="164" t="s">
        <v>2333</v>
      </c>
      <c r="C6830" s="150" t="s">
        <v>72</v>
      </c>
      <c r="D6830" s="168" t="s">
        <v>12</v>
      </c>
    </row>
    <row r="6831" spans="1:4">
      <c r="A6831" s="167">
        <v>99327</v>
      </c>
      <c r="B6831" s="164" t="s">
        <v>2334</v>
      </c>
      <c r="C6831" s="150" t="s">
        <v>74</v>
      </c>
      <c r="D6831" s="168" t="s">
        <v>12</v>
      </c>
    </row>
    <row r="6832" spans="1:4">
      <c r="A6832" s="167">
        <v>101800</v>
      </c>
      <c r="B6832" s="164" t="s">
        <v>2335</v>
      </c>
      <c r="C6832" s="150" t="s">
        <v>72</v>
      </c>
      <c r="D6832" s="168" t="s">
        <v>12</v>
      </c>
    </row>
    <row r="6833" spans="1:4">
      <c r="A6833" s="167">
        <v>101801</v>
      </c>
      <c r="B6833" s="164" t="s">
        <v>2336</v>
      </c>
      <c r="C6833" s="150" t="s">
        <v>72</v>
      </c>
      <c r="D6833" s="168" t="s">
        <v>12</v>
      </c>
    </row>
    <row r="6834" spans="1:4">
      <c r="A6834" s="167">
        <v>101806</v>
      </c>
      <c r="B6834" s="164" t="s">
        <v>2337</v>
      </c>
      <c r="C6834" s="150" t="s">
        <v>72</v>
      </c>
      <c r="D6834" s="168" t="s">
        <v>12</v>
      </c>
    </row>
    <row r="6835" spans="1:4">
      <c r="A6835" s="167">
        <v>101807</v>
      </c>
      <c r="B6835" s="164" t="s">
        <v>2338</v>
      </c>
      <c r="C6835" s="150" t="s">
        <v>72</v>
      </c>
      <c r="D6835" s="168" t="s">
        <v>12</v>
      </c>
    </row>
    <row r="6836" spans="1:4">
      <c r="A6836" s="167">
        <v>101808</v>
      </c>
      <c r="B6836" s="164" t="s">
        <v>2339</v>
      </c>
      <c r="C6836" s="150" t="s">
        <v>72</v>
      </c>
      <c r="D6836" s="168" t="s">
        <v>12</v>
      </c>
    </row>
    <row r="6837" spans="1:4">
      <c r="A6837" s="167">
        <v>101809</v>
      </c>
      <c r="B6837" s="164" t="s">
        <v>2340</v>
      </c>
      <c r="C6837" s="150" t="s">
        <v>72</v>
      </c>
      <c r="D6837" s="168" t="s">
        <v>12</v>
      </c>
    </row>
    <row r="6838" spans="1:4">
      <c r="A6838" s="167">
        <v>102139</v>
      </c>
      <c r="B6838" s="164" t="s">
        <v>2341</v>
      </c>
      <c r="C6838" s="150" t="s">
        <v>72</v>
      </c>
      <c r="D6838" s="168" t="s">
        <v>12</v>
      </c>
    </row>
    <row r="6839" spans="1:4">
      <c r="A6839" s="167">
        <v>102141</v>
      </c>
      <c r="B6839" s="164" t="s">
        <v>2342</v>
      </c>
      <c r="C6839" s="150" t="s">
        <v>72</v>
      </c>
      <c r="D6839" s="168" t="s">
        <v>12</v>
      </c>
    </row>
    <row r="6840" spans="1:4">
      <c r="A6840" s="167">
        <v>102142</v>
      </c>
      <c r="B6840" s="164" t="s">
        <v>2343</v>
      </c>
      <c r="C6840" s="150" t="s">
        <v>72</v>
      </c>
      <c r="D6840" s="168" t="s">
        <v>12</v>
      </c>
    </row>
    <row r="6841" spans="1:4">
      <c r="A6841" s="167">
        <v>102457</v>
      </c>
      <c r="B6841" s="164" t="s">
        <v>2344</v>
      </c>
      <c r="C6841" s="150" t="s">
        <v>72</v>
      </c>
      <c r="D6841" s="168" t="s">
        <v>12</v>
      </c>
    </row>
    <row r="6842" spans="1:4">
      <c r="A6842" s="167">
        <v>94263</v>
      </c>
      <c r="B6842" s="164" t="s">
        <v>2345</v>
      </c>
      <c r="C6842" s="150" t="s">
        <v>74</v>
      </c>
      <c r="D6842" s="168" t="s">
        <v>12</v>
      </c>
    </row>
    <row r="6843" spans="1:4">
      <c r="A6843" s="167">
        <v>94264</v>
      </c>
      <c r="B6843" s="164" t="s">
        <v>2346</v>
      </c>
      <c r="C6843" s="150" t="s">
        <v>74</v>
      </c>
      <c r="D6843" s="168" t="s">
        <v>12</v>
      </c>
    </row>
    <row r="6844" spans="1:4">
      <c r="A6844" s="167">
        <v>94265</v>
      </c>
      <c r="B6844" s="164" t="s">
        <v>2347</v>
      </c>
      <c r="C6844" s="150" t="s">
        <v>74</v>
      </c>
      <c r="D6844" s="168" t="s">
        <v>12</v>
      </c>
    </row>
    <row r="6845" spans="1:4">
      <c r="A6845" s="167">
        <v>94266</v>
      </c>
      <c r="B6845" s="164" t="s">
        <v>2348</v>
      </c>
      <c r="C6845" s="150" t="s">
        <v>74</v>
      </c>
      <c r="D6845" s="168" t="s">
        <v>12</v>
      </c>
    </row>
    <row r="6846" spans="1:4">
      <c r="A6846" s="167">
        <v>94267</v>
      </c>
      <c r="B6846" s="164" t="s">
        <v>2350</v>
      </c>
      <c r="C6846" s="150" t="s">
        <v>74</v>
      </c>
      <c r="D6846" s="168" t="s">
        <v>12</v>
      </c>
    </row>
    <row r="6847" spans="1:4">
      <c r="A6847" s="167">
        <v>94268</v>
      </c>
      <c r="B6847" s="164" t="s">
        <v>2351</v>
      </c>
      <c r="C6847" s="150" t="s">
        <v>74</v>
      </c>
      <c r="D6847" s="168" t="s">
        <v>12</v>
      </c>
    </row>
    <row r="6848" spans="1:4">
      <c r="A6848" s="167">
        <v>94269</v>
      </c>
      <c r="B6848" s="164" t="s">
        <v>2352</v>
      </c>
      <c r="C6848" s="150" t="s">
        <v>74</v>
      </c>
      <c r="D6848" s="168" t="s">
        <v>12</v>
      </c>
    </row>
    <row r="6849" spans="1:4">
      <c r="A6849" s="167">
        <v>94270</v>
      </c>
      <c r="B6849" s="164" t="s">
        <v>2353</v>
      </c>
      <c r="C6849" s="150" t="s">
        <v>74</v>
      </c>
      <c r="D6849" s="168" t="s">
        <v>12</v>
      </c>
    </row>
    <row r="6850" spans="1:4">
      <c r="A6850" s="167">
        <v>94271</v>
      </c>
      <c r="B6850" s="164" t="s">
        <v>2354</v>
      </c>
      <c r="C6850" s="150" t="s">
        <v>74</v>
      </c>
      <c r="D6850" s="168" t="s">
        <v>12</v>
      </c>
    </row>
    <row r="6851" spans="1:4">
      <c r="A6851" s="167">
        <v>94272</v>
      </c>
      <c r="B6851" s="164" t="s">
        <v>2355</v>
      </c>
      <c r="C6851" s="150" t="s">
        <v>74</v>
      </c>
      <c r="D6851" s="168" t="s">
        <v>12</v>
      </c>
    </row>
    <row r="6852" spans="1:4">
      <c r="A6852" s="167">
        <v>94273</v>
      </c>
      <c r="B6852" s="164" t="s">
        <v>2356</v>
      </c>
      <c r="C6852" s="150" t="s">
        <v>74</v>
      </c>
      <c r="D6852" s="168" t="s">
        <v>12</v>
      </c>
    </row>
    <row r="6853" spans="1:4">
      <c r="A6853" s="167">
        <v>94274</v>
      </c>
      <c r="B6853" s="164" t="s">
        <v>2357</v>
      </c>
      <c r="C6853" s="150" t="s">
        <v>74</v>
      </c>
      <c r="D6853" s="168" t="s">
        <v>12</v>
      </c>
    </row>
    <row r="6854" spans="1:4">
      <c r="A6854" s="167">
        <v>94275</v>
      </c>
      <c r="B6854" s="164" t="s">
        <v>2358</v>
      </c>
      <c r="C6854" s="150" t="s">
        <v>74</v>
      </c>
      <c r="D6854" s="168" t="s">
        <v>12</v>
      </c>
    </row>
    <row r="6855" spans="1:4">
      <c r="A6855" s="167">
        <v>94276</v>
      </c>
      <c r="B6855" s="164" t="s">
        <v>2359</v>
      </c>
      <c r="C6855" s="150" t="s">
        <v>74</v>
      </c>
      <c r="D6855" s="168" t="s">
        <v>12</v>
      </c>
    </row>
    <row r="6856" spans="1:4">
      <c r="A6856" s="167">
        <v>94277</v>
      </c>
      <c r="B6856" s="164" t="s">
        <v>2360</v>
      </c>
      <c r="C6856" s="150" t="s">
        <v>74</v>
      </c>
      <c r="D6856" s="168" t="s">
        <v>12</v>
      </c>
    </row>
    <row r="6857" spans="1:4">
      <c r="A6857" s="167">
        <v>94278</v>
      </c>
      <c r="B6857" s="164" t="s">
        <v>2361</v>
      </c>
      <c r="C6857" s="150" t="s">
        <v>74</v>
      </c>
      <c r="D6857" s="168" t="s">
        <v>12</v>
      </c>
    </row>
    <row r="6858" spans="1:4">
      <c r="A6858" s="167">
        <v>94279</v>
      </c>
      <c r="B6858" s="164" t="s">
        <v>2362</v>
      </c>
      <c r="C6858" s="150" t="s">
        <v>74</v>
      </c>
      <c r="D6858" s="168" t="s">
        <v>12</v>
      </c>
    </row>
    <row r="6859" spans="1:4">
      <c r="A6859" s="167">
        <v>94280</v>
      </c>
      <c r="B6859" s="164" t="s">
        <v>2363</v>
      </c>
      <c r="C6859" s="150" t="s">
        <v>74</v>
      </c>
      <c r="D6859" s="168" t="s">
        <v>12</v>
      </c>
    </row>
    <row r="6860" spans="1:4">
      <c r="A6860" s="167">
        <v>94281</v>
      </c>
      <c r="B6860" s="164" t="s">
        <v>2364</v>
      </c>
      <c r="C6860" s="150" t="s">
        <v>74</v>
      </c>
      <c r="D6860" s="168" t="s">
        <v>12</v>
      </c>
    </row>
    <row r="6861" spans="1:4">
      <c r="A6861" s="167">
        <v>94282</v>
      </c>
      <c r="B6861" s="164" t="s">
        <v>2365</v>
      </c>
      <c r="C6861" s="150" t="s">
        <v>74</v>
      </c>
      <c r="D6861" s="168" t="s">
        <v>12</v>
      </c>
    </row>
    <row r="6862" spans="1:4">
      <c r="A6862" s="167">
        <v>94283</v>
      </c>
      <c r="B6862" s="164" t="s">
        <v>2366</v>
      </c>
      <c r="C6862" s="150" t="s">
        <v>74</v>
      </c>
      <c r="D6862" s="168" t="s">
        <v>12</v>
      </c>
    </row>
    <row r="6863" spans="1:4">
      <c r="A6863" s="167">
        <v>94284</v>
      </c>
      <c r="B6863" s="164" t="s">
        <v>2367</v>
      </c>
      <c r="C6863" s="150" t="s">
        <v>74</v>
      </c>
      <c r="D6863" s="168" t="s">
        <v>12</v>
      </c>
    </row>
    <row r="6864" spans="1:4">
      <c r="A6864" s="167">
        <v>94285</v>
      </c>
      <c r="B6864" s="164" t="s">
        <v>2368</v>
      </c>
      <c r="C6864" s="150" t="s">
        <v>74</v>
      </c>
      <c r="D6864" s="168" t="s">
        <v>12</v>
      </c>
    </row>
    <row r="6865" spans="1:4">
      <c r="A6865" s="167">
        <v>94286</v>
      </c>
      <c r="B6865" s="164" t="s">
        <v>2369</v>
      </c>
      <c r="C6865" s="150" t="s">
        <v>74</v>
      </c>
      <c r="D6865" s="168" t="s">
        <v>12</v>
      </c>
    </row>
    <row r="6866" spans="1:4">
      <c r="A6866" s="167">
        <v>94287</v>
      </c>
      <c r="B6866" s="164" t="s">
        <v>2370</v>
      </c>
      <c r="C6866" s="150" t="s">
        <v>74</v>
      </c>
      <c r="D6866" s="168" t="s">
        <v>12</v>
      </c>
    </row>
    <row r="6867" spans="1:4">
      <c r="A6867" s="167">
        <v>94288</v>
      </c>
      <c r="B6867" s="164" t="s">
        <v>2371</v>
      </c>
      <c r="C6867" s="150" t="s">
        <v>74</v>
      </c>
      <c r="D6867" s="168" t="s">
        <v>12</v>
      </c>
    </row>
    <row r="6868" spans="1:4">
      <c r="A6868" s="167">
        <v>94289</v>
      </c>
      <c r="B6868" s="164" t="s">
        <v>2372</v>
      </c>
      <c r="C6868" s="150" t="s">
        <v>74</v>
      </c>
      <c r="D6868" s="168" t="s">
        <v>12</v>
      </c>
    </row>
    <row r="6869" spans="1:4">
      <c r="A6869" s="167">
        <v>94290</v>
      </c>
      <c r="B6869" s="164" t="s">
        <v>2373</v>
      </c>
      <c r="C6869" s="150" t="s">
        <v>74</v>
      </c>
      <c r="D6869" s="168" t="s">
        <v>12</v>
      </c>
    </row>
    <row r="6870" spans="1:4">
      <c r="A6870" s="167">
        <v>94291</v>
      </c>
      <c r="B6870" s="164" t="s">
        <v>2374</v>
      </c>
      <c r="C6870" s="150" t="s">
        <v>74</v>
      </c>
      <c r="D6870" s="168" t="s">
        <v>12</v>
      </c>
    </row>
    <row r="6871" spans="1:4">
      <c r="A6871" s="167">
        <v>94292</v>
      </c>
      <c r="B6871" s="164" t="s">
        <v>2375</v>
      </c>
      <c r="C6871" s="150" t="s">
        <v>74</v>
      </c>
      <c r="D6871" s="168" t="s">
        <v>12</v>
      </c>
    </row>
    <row r="6872" spans="1:4">
      <c r="A6872" s="167">
        <v>94293</v>
      </c>
      <c r="B6872" s="164" t="s">
        <v>2376</v>
      </c>
      <c r="C6872" s="150" t="s">
        <v>74</v>
      </c>
      <c r="D6872" s="168" t="s">
        <v>12</v>
      </c>
    </row>
    <row r="6873" spans="1:4">
      <c r="A6873" s="167">
        <v>94294</v>
      </c>
      <c r="B6873" s="164" t="s">
        <v>2377</v>
      </c>
      <c r="C6873" s="150" t="s">
        <v>74</v>
      </c>
      <c r="D6873" s="168" t="s">
        <v>12</v>
      </c>
    </row>
    <row r="6874" spans="1:4">
      <c r="A6874" s="167">
        <v>104491</v>
      </c>
      <c r="B6874" s="164" t="s">
        <v>21053</v>
      </c>
      <c r="C6874" s="150" t="s">
        <v>74</v>
      </c>
      <c r="D6874" s="168" t="s">
        <v>12</v>
      </c>
    </row>
    <row r="6875" spans="1:4">
      <c r="A6875" s="167">
        <v>104492</v>
      </c>
      <c r="B6875" s="164" t="s">
        <v>21054</v>
      </c>
      <c r="C6875" s="150" t="s">
        <v>74</v>
      </c>
      <c r="D6875" s="168" t="s">
        <v>12</v>
      </c>
    </row>
    <row r="6876" spans="1:4">
      <c r="A6876" s="167">
        <v>104494</v>
      </c>
      <c r="B6876" s="164" t="s">
        <v>21055</v>
      </c>
      <c r="C6876" s="150" t="s">
        <v>74</v>
      </c>
      <c r="D6876" s="168" t="s">
        <v>12</v>
      </c>
    </row>
    <row r="6877" spans="1:4">
      <c r="A6877" s="167">
        <v>104497</v>
      </c>
      <c r="B6877" s="164" t="s">
        <v>21056</v>
      </c>
      <c r="C6877" s="150" t="s">
        <v>74</v>
      </c>
      <c r="D6877" s="168" t="s">
        <v>12</v>
      </c>
    </row>
    <row r="6878" spans="1:4">
      <c r="A6878" s="167">
        <v>104515</v>
      </c>
      <c r="B6878" s="164" t="s">
        <v>21057</v>
      </c>
      <c r="C6878" s="150" t="s">
        <v>73</v>
      </c>
      <c r="D6878" s="168" t="s">
        <v>12</v>
      </c>
    </row>
    <row r="6879" spans="1:4">
      <c r="A6879" s="167">
        <v>102727</v>
      </c>
      <c r="B6879" s="164" t="s">
        <v>2378</v>
      </c>
      <c r="C6879" s="150" t="s">
        <v>73</v>
      </c>
      <c r="D6879" s="168" t="s">
        <v>12</v>
      </c>
    </row>
    <row r="6880" spans="1:4">
      <c r="A6880" s="167">
        <v>102728</v>
      </c>
      <c r="B6880" s="164" t="s">
        <v>2379</v>
      </c>
      <c r="C6880" s="150" t="s">
        <v>75</v>
      </c>
      <c r="D6880" s="168" t="s">
        <v>12</v>
      </c>
    </row>
    <row r="6881" spans="1:4">
      <c r="A6881" s="167">
        <v>102729</v>
      </c>
      <c r="B6881" s="164" t="s">
        <v>2381</v>
      </c>
      <c r="C6881" s="150" t="s">
        <v>75</v>
      </c>
      <c r="D6881" s="168" t="s">
        <v>12</v>
      </c>
    </row>
    <row r="6882" spans="1:4">
      <c r="A6882" s="167">
        <v>102730</v>
      </c>
      <c r="B6882" s="164" t="s">
        <v>2382</v>
      </c>
      <c r="C6882" s="150" t="s">
        <v>75</v>
      </c>
      <c r="D6882" s="168" t="s">
        <v>12</v>
      </c>
    </row>
    <row r="6883" spans="1:4">
      <c r="A6883" s="167">
        <v>102731</v>
      </c>
      <c r="B6883" s="164" t="s">
        <v>2383</v>
      </c>
      <c r="C6883" s="150" t="s">
        <v>75</v>
      </c>
      <c r="D6883" s="168" t="s">
        <v>12</v>
      </c>
    </row>
    <row r="6884" spans="1:4">
      <c r="A6884" s="167">
        <v>102732</v>
      </c>
      <c r="B6884" s="164" t="s">
        <v>2385</v>
      </c>
      <c r="C6884" s="150" t="s">
        <v>75</v>
      </c>
      <c r="D6884" s="168" t="s">
        <v>12</v>
      </c>
    </row>
    <row r="6885" spans="1:4">
      <c r="A6885" s="167">
        <v>102733</v>
      </c>
      <c r="B6885" s="164" t="s">
        <v>2386</v>
      </c>
      <c r="C6885" s="150" t="s">
        <v>75</v>
      </c>
      <c r="D6885" s="168" t="s">
        <v>12</v>
      </c>
    </row>
    <row r="6886" spans="1:4">
      <c r="A6886" s="167">
        <v>102734</v>
      </c>
      <c r="B6886" s="164" t="s">
        <v>2387</v>
      </c>
      <c r="C6886" s="150" t="s">
        <v>75</v>
      </c>
      <c r="D6886" s="168" t="s">
        <v>12</v>
      </c>
    </row>
    <row r="6887" spans="1:4">
      <c r="A6887" s="167">
        <v>102735</v>
      </c>
      <c r="B6887" s="164" t="s">
        <v>2388</v>
      </c>
      <c r="C6887" s="150" t="s">
        <v>75</v>
      </c>
      <c r="D6887" s="168" t="s">
        <v>12</v>
      </c>
    </row>
    <row r="6888" spans="1:4">
      <c r="A6888" s="167">
        <v>102736</v>
      </c>
      <c r="B6888" s="164" t="s">
        <v>2390</v>
      </c>
      <c r="C6888" s="150" t="s">
        <v>82</v>
      </c>
      <c r="D6888" s="168" t="s">
        <v>12</v>
      </c>
    </row>
    <row r="6889" spans="1:4">
      <c r="A6889" s="167">
        <v>102737</v>
      </c>
      <c r="B6889" s="164" t="s">
        <v>2391</v>
      </c>
      <c r="C6889" s="150" t="s">
        <v>72</v>
      </c>
      <c r="D6889" s="168" t="s">
        <v>12</v>
      </c>
    </row>
    <row r="6890" spans="1:4">
      <c r="A6890" s="167">
        <v>102738</v>
      </c>
      <c r="B6890" s="164" t="s">
        <v>2392</v>
      </c>
      <c r="C6890" s="150" t="s">
        <v>72</v>
      </c>
      <c r="D6890" s="168" t="s">
        <v>12</v>
      </c>
    </row>
    <row r="6891" spans="1:4">
      <c r="A6891" s="167">
        <v>102739</v>
      </c>
      <c r="B6891" s="164" t="s">
        <v>2393</v>
      </c>
      <c r="C6891" s="150" t="s">
        <v>72</v>
      </c>
      <c r="D6891" s="168" t="s">
        <v>12</v>
      </c>
    </row>
    <row r="6892" spans="1:4">
      <c r="A6892" s="167">
        <v>102740</v>
      </c>
      <c r="B6892" s="164" t="s">
        <v>2394</v>
      </c>
      <c r="C6892" s="150" t="s">
        <v>72</v>
      </c>
      <c r="D6892" s="168" t="s">
        <v>12</v>
      </c>
    </row>
    <row r="6893" spans="1:4">
      <c r="A6893" s="167">
        <v>102741</v>
      </c>
      <c r="B6893" s="164" t="s">
        <v>2395</v>
      </c>
      <c r="C6893" s="150" t="s">
        <v>72</v>
      </c>
      <c r="D6893" s="168" t="s">
        <v>12</v>
      </c>
    </row>
    <row r="6894" spans="1:4">
      <c r="A6894" s="167">
        <v>102742</v>
      </c>
      <c r="B6894" s="164" t="s">
        <v>2396</v>
      </c>
      <c r="C6894" s="150" t="s">
        <v>72</v>
      </c>
      <c r="D6894" s="168" t="s">
        <v>12</v>
      </c>
    </row>
    <row r="6895" spans="1:4">
      <c r="A6895" s="167">
        <v>102743</v>
      </c>
      <c r="B6895" s="164" t="s">
        <v>2397</v>
      </c>
      <c r="C6895" s="150" t="s">
        <v>72</v>
      </c>
      <c r="D6895" s="168" t="s">
        <v>12</v>
      </c>
    </row>
    <row r="6896" spans="1:4">
      <c r="A6896" s="167">
        <v>102744</v>
      </c>
      <c r="B6896" s="164" t="s">
        <v>2398</v>
      </c>
      <c r="C6896" s="150" t="s">
        <v>72</v>
      </c>
      <c r="D6896" s="168" t="s">
        <v>12</v>
      </c>
    </row>
    <row r="6897" spans="1:4">
      <c r="A6897" s="167">
        <v>102745</v>
      </c>
      <c r="B6897" s="164" t="s">
        <v>2399</v>
      </c>
      <c r="C6897" s="150" t="s">
        <v>72</v>
      </c>
      <c r="D6897" s="168" t="s">
        <v>12</v>
      </c>
    </row>
    <row r="6898" spans="1:4">
      <c r="A6898" s="167">
        <v>102746</v>
      </c>
      <c r="B6898" s="164" t="s">
        <v>2400</v>
      </c>
      <c r="C6898" s="150" t="s">
        <v>72</v>
      </c>
      <c r="D6898" s="168" t="s">
        <v>12</v>
      </c>
    </row>
    <row r="6899" spans="1:4">
      <c r="A6899" s="167">
        <v>102747</v>
      </c>
      <c r="B6899" s="164" t="s">
        <v>2401</v>
      </c>
      <c r="C6899" s="150" t="s">
        <v>72</v>
      </c>
      <c r="D6899" s="168" t="s">
        <v>12</v>
      </c>
    </row>
    <row r="6900" spans="1:4">
      <c r="A6900" s="167">
        <v>102748</v>
      </c>
      <c r="B6900" s="164" t="s">
        <v>2402</v>
      </c>
      <c r="C6900" s="150" t="s">
        <v>72</v>
      </c>
      <c r="D6900" s="168" t="s">
        <v>12</v>
      </c>
    </row>
    <row r="6901" spans="1:4">
      <c r="A6901" s="167">
        <v>102749</v>
      </c>
      <c r="B6901" s="164" t="s">
        <v>2403</v>
      </c>
      <c r="C6901" s="150" t="s">
        <v>72</v>
      </c>
      <c r="D6901" s="168" t="s">
        <v>12</v>
      </c>
    </row>
    <row r="6902" spans="1:4">
      <c r="A6902" s="167">
        <v>102750</v>
      </c>
      <c r="B6902" s="164" t="s">
        <v>2404</v>
      </c>
      <c r="C6902" s="150" t="s">
        <v>72</v>
      </c>
      <c r="D6902" s="168" t="s">
        <v>12</v>
      </c>
    </row>
    <row r="6903" spans="1:4">
      <c r="A6903" s="167">
        <v>102751</v>
      </c>
      <c r="B6903" s="164" t="s">
        <v>2405</v>
      </c>
      <c r="C6903" s="150" t="s">
        <v>72</v>
      </c>
      <c r="D6903" s="168" t="s">
        <v>12</v>
      </c>
    </row>
    <row r="6904" spans="1:4">
      <c r="A6904" s="167">
        <v>102752</v>
      </c>
      <c r="B6904" s="164" t="s">
        <v>2406</v>
      </c>
      <c r="C6904" s="150" t="s">
        <v>72</v>
      </c>
      <c r="D6904" s="168" t="s">
        <v>12</v>
      </c>
    </row>
    <row r="6905" spans="1:4">
      <c r="A6905" s="167">
        <v>102753</v>
      </c>
      <c r="B6905" s="164" t="s">
        <v>2407</v>
      </c>
      <c r="C6905" s="150" t="s">
        <v>72</v>
      </c>
      <c r="D6905" s="168" t="s">
        <v>12</v>
      </c>
    </row>
    <row r="6906" spans="1:4">
      <c r="A6906" s="167">
        <v>102754</v>
      </c>
      <c r="B6906" s="164" t="s">
        <v>2408</v>
      </c>
      <c r="C6906" s="150" t="s">
        <v>72</v>
      </c>
      <c r="D6906" s="168" t="s">
        <v>12</v>
      </c>
    </row>
    <row r="6907" spans="1:4">
      <c r="A6907" s="167">
        <v>102755</v>
      </c>
      <c r="B6907" s="164" t="s">
        <v>2409</v>
      </c>
      <c r="C6907" s="150" t="s">
        <v>72</v>
      </c>
      <c r="D6907" s="168" t="s">
        <v>12</v>
      </c>
    </row>
    <row r="6908" spans="1:4">
      <c r="A6908" s="167">
        <v>102756</v>
      </c>
      <c r="B6908" s="164" t="s">
        <v>2410</v>
      </c>
      <c r="C6908" s="150" t="s">
        <v>72</v>
      </c>
      <c r="D6908" s="168" t="s">
        <v>12</v>
      </c>
    </row>
    <row r="6909" spans="1:4">
      <c r="A6909" s="167">
        <v>102757</v>
      </c>
      <c r="B6909" s="164" t="s">
        <v>2411</v>
      </c>
      <c r="C6909" s="150" t="s">
        <v>72</v>
      </c>
      <c r="D6909" s="168" t="s">
        <v>12</v>
      </c>
    </row>
    <row r="6910" spans="1:4">
      <c r="A6910" s="167">
        <v>102758</v>
      </c>
      <c r="B6910" s="164" t="s">
        <v>2412</v>
      </c>
      <c r="C6910" s="150" t="s">
        <v>72</v>
      </c>
      <c r="D6910" s="168" t="s">
        <v>12</v>
      </c>
    </row>
    <row r="6911" spans="1:4">
      <c r="A6911" s="167">
        <v>102759</v>
      </c>
      <c r="B6911" s="164" t="s">
        <v>2413</v>
      </c>
      <c r="C6911" s="150" t="s">
        <v>72</v>
      </c>
      <c r="D6911" s="168" t="s">
        <v>12</v>
      </c>
    </row>
    <row r="6912" spans="1:4">
      <c r="A6912" s="167">
        <v>102760</v>
      </c>
      <c r="B6912" s="164" t="s">
        <v>2414</v>
      </c>
      <c r="C6912" s="150" t="s">
        <v>72</v>
      </c>
      <c r="D6912" s="168" t="s">
        <v>12</v>
      </c>
    </row>
    <row r="6913" spans="1:4">
      <c r="A6913" s="167">
        <v>102761</v>
      </c>
      <c r="B6913" s="164" t="s">
        <v>2415</v>
      </c>
      <c r="C6913" s="150" t="s">
        <v>72</v>
      </c>
      <c r="D6913" s="168" t="s">
        <v>12</v>
      </c>
    </row>
    <row r="6914" spans="1:4">
      <c r="A6914" s="167">
        <v>102762</v>
      </c>
      <c r="B6914" s="164" t="s">
        <v>2416</v>
      </c>
      <c r="C6914" s="150" t="s">
        <v>72</v>
      </c>
      <c r="D6914" s="168" t="s">
        <v>12</v>
      </c>
    </row>
    <row r="6915" spans="1:4">
      <c r="A6915" s="167">
        <v>102763</v>
      </c>
      <c r="B6915" s="164" t="s">
        <v>2417</v>
      </c>
      <c r="C6915" s="150" t="s">
        <v>72</v>
      </c>
      <c r="D6915" s="168" t="s">
        <v>12</v>
      </c>
    </row>
    <row r="6916" spans="1:4">
      <c r="A6916" s="167">
        <v>102764</v>
      </c>
      <c r="B6916" s="164" t="s">
        <v>2418</v>
      </c>
      <c r="C6916" s="150" t="s">
        <v>72</v>
      </c>
      <c r="D6916" s="168" t="s">
        <v>12</v>
      </c>
    </row>
    <row r="6917" spans="1:4">
      <c r="A6917" s="167">
        <v>102765</v>
      </c>
      <c r="B6917" s="164" t="s">
        <v>2419</v>
      </c>
      <c r="C6917" s="150" t="s">
        <v>72</v>
      </c>
      <c r="D6917" s="168" t="s">
        <v>12</v>
      </c>
    </row>
    <row r="6918" spans="1:4">
      <c r="A6918" s="167">
        <v>102766</v>
      </c>
      <c r="B6918" s="164" t="s">
        <v>2420</v>
      </c>
      <c r="C6918" s="150" t="s">
        <v>72</v>
      </c>
      <c r="D6918" s="168" t="s">
        <v>12</v>
      </c>
    </row>
    <row r="6919" spans="1:4">
      <c r="A6919" s="167">
        <v>102767</v>
      </c>
      <c r="B6919" s="164" t="s">
        <v>2421</v>
      </c>
      <c r="C6919" s="150" t="s">
        <v>72</v>
      </c>
      <c r="D6919" s="168" t="s">
        <v>12</v>
      </c>
    </row>
    <row r="6920" spans="1:4">
      <c r="A6920" s="167">
        <v>102768</v>
      </c>
      <c r="B6920" s="164" t="s">
        <v>2422</v>
      </c>
      <c r="C6920" s="150" t="s">
        <v>72</v>
      </c>
      <c r="D6920" s="168" t="s">
        <v>12</v>
      </c>
    </row>
    <row r="6921" spans="1:4">
      <c r="A6921" s="167">
        <v>102769</v>
      </c>
      <c r="B6921" s="164" t="s">
        <v>2423</v>
      </c>
      <c r="C6921" s="150" t="s">
        <v>72</v>
      </c>
      <c r="D6921" s="168" t="s">
        <v>12</v>
      </c>
    </row>
    <row r="6922" spans="1:4">
      <c r="A6922" s="167">
        <v>102770</v>
      </c>
      <c r="B6922" s="164" t="s">
        <v>2424</v>
      </c>
      <c r="C6922" s="150" t="s">
        <v>72</v>
      </c>
      <c r="D6922" s="168" t="s">
        <v>12</v>
      </c>
    </row>
    <row r="6923" spans="1:4">
      <c r="A6923" s="167">
        <v>102771</v>
      </c>
      <c r="B6923" s="164" t="s">
        <v>2425</v>
      </c>
      <c r="C6923" s="150" t="s">
        <v>72</v>
      </c>
      <c r="D6923" s="168" t="s">
        <v>12</v>
      </c>
    </row>
    <row r="6924" spans="1:4">
      <c r="A6924" s="167">
        <v>102772</v>
      </c>
      <c r="B6924" s="164" t="s">
        <v>2426</v>
      </c>
      <c r="C6924" s="150" t="s">
        <v>72</v>
      </c>
      <c r="D6924" s="168" t="s">
        <v>12</v>
      </c>
    </row>
    <row r="6925" spans="1:4">
      <c r="A6925" s="167">
        <v>102773</v>
      </c>
      <c r="B6925" s="164" t="s">
        <v>2427</v>
      </c>
      <c r="C6925" s="150" t="s">
        <v>72</v>
      </c>
      <c r="D6925" s="168" t="s">
        <v>12</v>
      </c>
    </row>
    <row r="6926" spans="1:4">
      <c r="A6926" s="167">
        <v>102774</v>
      </c>
      <c r="B6926" s="164" t="s">
        <v>2428</v>
      </c>
      <c r="C6926" s="150" t="s">
        <v>72</v>
      </c>
      <c r="D6926" s="168" t="s">
        <v>12</v>
      </c>
    </row>
    <row r="6927" spans="1:4">
      <c r="A6927" s="167">
        <v>102775</v>
      </c>
      <c r="B6927" s="164" t="s">
        <v>2429</v>
      </c>
      <c r="C6927" s="150" t="s">
        <v>72</v>
      </c>
      <c r="D6927" s="168" t="s">
        <v>12</v>
      </c>
    </row>
    <row r="6928" spans="1:4">
      <c r="A6928" s="167">
        <v>102776</v>
      </c>
      <c r="B6928" s="164" t="s">
        <v>2430</v>
      </c>
      <c r="C6928" s="150" t="s">
        <v>72</v>
      </c>
      <c r="D6928" s="168" t="s">
        <v>12</v>
      </c>
    </row>
    <row r="6929" spans="1:4">
      <c r="A6929" s="167">
        <v>102777</v>
      </c>
      <c r="B6929" s="164" t="s">
        <v>2431</v>
      </c>
      <c r="C6929" s="150" t="s">
        <v>72</v>
      </c>
      <c r="D6929" s="168" t="s">
        <v>12</v>
      </c>
    </row>
    <row r="6930" spans="1:4">
      <c r="A6930" s="167">
        <v>102778</v>
      </c>
      <c r="B6930" s="164" t="s">
        <v>2432</v>
      </c>
      <c r="C6930" s="150" t="s">
        <v>72</v>
      </c>
      <c r="D6930" s="168" t="s">
        <v>12</v>
      </c>
    </row>
    <row r="6931" spans="1:4">
      <c r="A6931" s="167">
        <v>102779</v>
      </c>
      <c r="B6931" s="164" t="s">
        <v>2433</v>
      </c>
      <c r="C6931" s="150" t="s">
        <v>72</v>
      </c>
      <c r="D6931" s="168" t="s">
        <v>12</v>
      </c>
    </row>
    <row r="6932" spans="1:4">
      <c r="A6932" s="167">
        <v>102780</v>
      </c>
      <c r="B6932" s="164" t="s">
        <v>2434</v>
      </c>
      <c r="C6932" s="150" t="s">
        <v>72</v>
      </c>
      <c r="D6932" s="168" t="s">
        <v>12</v>
      </c>
    </row>
    <row r="6933" spans="1:4">
      <c r="A6933" s="167">
        <v>102781</v>
      </c>
      <c r="B6933" s="164" t="s">
        <v>2435</v>
      </c>
      <c r="C6933" s="150" t="s">
        <v>72</v>
      </c>
      <c r="D6933" s="168" t="s">
        <v>12</v>
      </c>
    </row>
    <row r="6934" spans="1:4">
      <c r="A6934" s="167">
        <v>102782</v>
      </c>
      <c r="B6934" s="164" t="s">
        <v>2436</v>
      </c>
      <c r="C6934" s="150" t="s">
        <v>72</v>
      </c>
      <c r="D6934" s="168" t="s">
        <v>12</v>
      </c>
    </row>
    <row r="6935" spans="1:4">
      <c r="A6935" s="167">
        <v>102783</v>
      </c>
      <c r="B6935" s="164" t="s">
        <v>2437</v>
      </c>
      <c r="C6935" s="150" t="s">
        <v>72</v>
      </c>
      <c r="D6935" s="168" t="s">
        <v>12</v>
      </c>
    </row>
    <row r="6936" spans="1:4">
      <c r="A6936" s="167">
        <v>102784</v>
      </c>
      <c r="B6936" s="164" t="s">
        <v>2438</v>
      </c>
      <c r="C6936" s="150" t="s">
        <v>72</v>
      </c>
      <c r="D6936" s="168" t="s">
        <v>12</v>
      </c>
    </row>
    <row r="6937" spans="1:4">
      <c r="A6937" s="167">
        <v>102785</v>
      </c>
      <c r="B6937" s="164" t="s">
        <v>2439</v>
      </c>
      <c r="C6937" s="150" t="s">
        <v>72</v>
      </c>
      <c r="D6937" s="168" t="s">
        <v>12</v>
      </c>
    </row>
    <row r="6938" spans="1:4">
      <c r="A6938" s="167">
        <v>102786</v>
      </c>
      <c r="B6938" s="164" t="s">
        <v>2440</v>
      </c>
      <c r="C6938" s="150" t="s">
        <v>72</v>
      </c>
      <c r="D6938" s="168" t="s">
        <v>12</v>
      </c>
    </row>
    <row r="6939" spans="1:4">
      <c r="A6939" s="167">
        <v>102787</v>
      </c>
      <c r="B6939" s="164" t="s">
        <v>2441</v>
      </c>
      <c r="C6939" s="150" t="s">
        <v>72</v>
      </c>
      <c r="D6939" s="168" t="s">
        <v>12</v>
      </c>
    </row>
    <row r="6940" spans="1:4">
      <c r="A6940" s="167">
        <v>102788</v>
      </c>
      <c r="B6940" s="164" t="s">
        <v>2442</v>
      </c>
      <c r="C6940" s="150" t="s">
        <v>72</v>
      </c>
      <c r="D6940" s="168" t="s">
        <v>12</v>
      </c>
    </row>
    <row r="6941" spans="1:4">
      <c r="A6941" s="167">
        <v>102789</v>
      </c>
      <c r="B6941" s="164" t="s">
        <v>2443</v>
      </c>
      <c r="C6941" s="150" t="s">
        <v>72</v>
      </c>
      <c r="D6941" s="168" t="s">
        <v>12</v>
      </c>
    </row>
    <row r="6942" spans="1:4">
      <c r="A6942" s="167">
        <v>102790</v>
      </c>
      <c r="B6942" s="164" t="s">
        <v>2444</v>
      </c>
      <c r="C6942" s="150" t="s">
        <v>72</v>
      </c>
      <c r="D6942" s="168" t="s">
        <v>12</v>
      </c>
    </row>
    <row r="6943" spans="1:4">
      <c r="A6943" s="167">
        <v>102791</v>
      </c>
      <c r="B6943" s="164" t="s">
        <v>2445</v>
      </c>
      <c r="C6943" s="150" t="s">
        <v>72</v>
      </c>
      <c r="D6943" s="168" t="s">
        <v>12</v>
      </c>
    </row>
    <row r="6944" spans="1:4">
      <c r="A6944" s="167">
        <v>102792</v>
      </c>
      <c r="B6944" s="164" t="s">
        <v>2446</v>
      </c>
      <c r="C6944" s="150" t="s">
        <v>72</v>
      </c>
      <c r="D6944" s="168" t="s">
        <v>12</v>
      </c>
    </row>
    <row r="6945" spans="1:4">
      <c r="A6945" s="167">
        <v>102793</v>
      </c>
      <c r="B6945" s="164" t="s">
        <v>2447</v>
      </c>
      <c r="C6945" s="150" t="s">
        <v>72</v>
      </c>
      <c r="D6945" s="168" t="s">
        <v>12</v>
      </c>
    </row>
    <row r="6946" spans="1:4">
      <c r="A6946" s="167">
        <v>102794</v>
      </c>
      <c r="B6946" s="164" t="s">
        <v>2448</v>
      </c>
      <c r="C6946" s="150" t="s">
        <v>72</v>
      </c>
      <c r="D6946" s="168" t="s">
        <v>12</v>
      </c>
    </row>
    <row r="6947" spans="1:4">
      <c r="A6947" s="167">
        <v>102795</v>
      </c>
      <c r="B6947" s="164" t="s">
        <v>2449</v>
      </c>
      <c r="C6947" s="150" t="s">
        <v>72</v>
      </c>
      <c r="D6947" s="168" t="s">
        <v>12</v>
      </c>
    </row>
    <row r="6948" spans="1:4">
      <c r="A6948" s="167">
        <v>102796</v>
      </c>
      <c r="B6948" s="164" t="s">
        <v>2450</v>
      </c>
      <c r="C6948" s="150" t="s">
        <v>72</v>
      </c>
      <c r="D6948" s="168" t="s">
        <v>12</v>
      </c>
    </row>
    <row r="6949" spans="1:4">
      <c r="A6949" s="167">
        <v>102797</v>
      </c>
      <c r="B6949" s="164" t="s">
        <v>2451</v>
      </c>
      <c r="C6949" s="150" t="s">
        <v>72</v>
      </c>
      <c r="D6949" s="168" t="s">
        <v>12</v>
      </c>
    </row>
    <row r="6950" spans="1:4">
      <c r="A6950" s="167">
        <v>102798</v>
      </c>
      <c r="B6950" s="164" t="s">
        <v>2452</v>
      </c>
      <c r="C6950" s="150" t="s">
        <v>72</v>
      </c>
      <c r="D6950" s="168" t="s">
        <v>12</v>
      </c>
    </row>
    <row r="6951" spans="1:4">
      <c r="A6951" s="167">
        <v>102799</v>
      </c>
      <c r="B6951" s="164" t="s">
        <v>2453</v>
      </c>
      <c r="C6951" s="150" t="s">
        <v>72</v>
      </c>
      <c r="D6951" s="168" t="s">
        <v>12</v>
      </c>
    </row>
    <row r="6952" spans="1:4">
      <c r="A6952" s="167">
        <v>102800</v>
      </c>
      <c r="B6952" s="164" t="s">
        <v>2454</v>
      </c>
      <c r="C6952" s="150" t="s">
        <v>72</v>
      </c>
      <c r="D6952" s="168" t="s">
        <v>12</v>
      </c>
    </row>
    <row r="6953" spans="1:4">
      <c r="A6953" s="167">
        <v>102801</v>
      </c>
      <c r="B6953" s="164" t="s">
        <v>2455</v>
      </c>
      <c r="C6953" s="150" t="s">
        <v>72</v>
      </c>
      <c r="D6953" s="168" t="s">
        <v>12</v>
      </c>
    </row>
    <row r="6954" spans="1:4">
      <c r="A6954" s="167">
        <v>102802</v>
      </c>
      <c r="B6954" s="164" t="s">
        <v>2456</v>
      </c>
      <c r="C6954" s="150" t="s">
        <v>72</v>
      </c>
      <c r="D6954" s="168" t="s">
        <v>12</v>
      </c>
    </row>
    <row r="6955" spans="1:4">
      <c r="A6955" s="167">
        <v>101570</v>
      </c>
      <c r="B6955" s="164" t="s">
        <v>2457</v>
      </c>
      <c r="C6955" s="150" t="s">
        <v>73</v>
      </c>
      <c r="D6955" s="168" t="s">
        <v>12</v>
      </c>
    </row>
    <row r="6956" spans="1:4">
      <c r="A6956" s="167">
        <v>101571</v>
      </c>
      <c r="B6956" s="164" t="s">
        <v>2458</v>
      </c>
      <c r="C6956" s="150" t="s">
        <v>73</v>
      </c>
      <c r="D6956" s="168" t="s">
        <v>12</v>
      </c>
    </row>
    <row r="6957" spans="1:4">
      <c r="A6957" s="167">
        <v>101572</v>
      </c>
      <c r="B6957" s="164" t="s">
        <v>2459</v>
      </c>
      <c r="C6957" s="150" t="s">
        <v>73</v>
      </c>
      <c r="D6957" s="168" t="s">
        <v>12</v>
      </c>
    </row>
    <row r="6958" spans="1:4">
      <c r="A6958" s="167">
        <v>101573</v>
      </c>
      <c r="B6958" s="164" t="s">
        <v>2460</v>
      </c>
      <c r="C6958" s="150" t="s">
        <v>73</v>
      </c>
      <c r="D6958" s="168" t="s">
        <v>12</v>
      </c>
    </row>
    <row r="6959" spans="1:4">
      <c r="A6959" s="167">
        <v>101574</v>
      </c>
      <c r="B6959" s="164" t="s">
        <v>2461</v>
      </c>
      <c r="C6959" s="150" t="s">
        <v>73</v>
      </c>
      <c r="D6959" s="168" t="s">
        <v>12</v>
      </c>
    </row>
    <row r="6960" spans="1:4">
      <c r="A6960" s="167">
        <v>101575</v>
      </c>
      <c r="B6960" s="164" t="s">
        <v>2462</v>
      </c>
      <c r="C6960" s="150" t="s">
        <v>73</v>
      </c>
      <c r="D6960" s="168" t="s">
        <v>12</v>
      </c>
    </row>
    <row r="6961" spans="1:4">
      <c r="A6961" s="167">
        <v>101576</v>
      </c>
      <c r="B6961" s="164" t="s">
        <v>2463</v>
      </c>
      <c r="C6961" s="150" t="s">
        <v>73</v>
      </c>
      <c r="D6961" s="168" t="s">
        <v>12</v>
      </c>
    </row>
    <row r="6962" spans="1:4">
      <c r="A6962" s="167">
        <v>101577</v>
      </c>
      <c r="B6962" s="164" t="s">
        <v>2464</v>
      </c>
      <c r="C6962" s="150" t="s">
        <v>73</v>
      </c>
      <c r="D6962" s="168" t="s">
        <v>12</v>
      </c>
    </row>
    <row r="6963" spans="1:4">
      <c r="A6963" s="167">
        <v>101578</v>
      </c>
      <c r="B6963" s="164" t="s">
        <v>2465</v>
      </c>
      <c r="C6963" s="150" t="s">
        <v>73</v>
      </c>
      <c r="D6963" s="168" t="s">
        <v>12</v>
      </c>
    </row>
    <row r="6964" spans="1:4">
      <c r="A6964" s="167">
        <v>101579</v>
      </c>
      <c r="B6964" s="164" t="s">
        <v>2466</v>
      </c>
      <c r="C6964" s="150" t="s">
        <v>73</v>
      </c>
      <c r="D6964" s="168" t="s">
        <v>12</v>
      </c>
    </row>
    <row r="6965" spans="1:4">
      <c r="A6965" s="167">
        <v>101580</v>
      </c>
      <c r="B6965" s="164" t="s">
        <v>2467</v>
      </c>
      <c r="C6965" s="150" t="s">
        <v>73</v>
      </c>
      <c r="D6965" s="168" t="s">
        <v>12</v>
      </c>
    </row>
    <row r="6966" spans="1:4">
      <c r="A6966" s="167">
        <v>101581</v>
      </c>
      <c r="B6966" s="164" t="s">
        <v>2468</v>
      </c>
      <c r="C6966" s="150" t="s">
        <v>73</v>
      </c>
      <c r="D6966" s="168" t="s">
        <v>12</v>
      </c>
    </row>
    <row r="6967" spans="1:4">
      <c r="A6967" s="167">
        <v>101582</v>
      </c>
      <c r="B6967" s="164" t="s">
        <v>2469</v>
      </c>
      <c r="C6967" s="150" t="s">
        <v>73</v>
      </c>
      <c r="D6967" s="168" t="s">
        <v>12</v>
      </c>
    </row>
    <row r="6968" spans="1:4">
      <c r="A6968" s="167">
        <v>101583</v>
      </c>
      <c r="B6968" s="164" t="s">
        <v>2470</v>
      </c>
      <c r="C6968" s="150" t="s">
        <v>73</v>
      </c>
      <c r="D6968" s="168" t="s">
        <v>12</v>
      </c>
    </row>
    <row r="6969" spans="1:4">
      <c r="A6969" s="167">
        <v>101584</v>
      </c>
      <c r="B6969" s="164" t="s">
        <v>2471</v>
      </c>
      <c r="C6969" s="150" t="s">
        <v>73</v>
      </c>
      <c r="D6969" s="168" t="s">
        <v>12</v>
      </c>
    </row>
    <row r="6970" spans="1:4">
      <c r="A6970" s="167">
        <v>101585</v>
      </c>
      <c r="B6970" s="164" t="s">
        <v>2472</v>
      </c>
      <c r="C6970" s="150" t="s">
        <v>73</v>
      </c>
      <c r="D6970" s="168" t="s">
        <v>12</v>
      </c>
    </row>
    <row r="6971" spans="1:4">
      <c r="A6971" s="167">
        <v>101586</v>
      </c>
      <c r="B6971" s="164" t="s">
        <v>2473</v>
      </c>
      <c r="C6971" s="150" t="s">
        <v>73</v>
      </c>
      <c r="D6971" s="168" t="s">
        <v>12</v>
      </c>
    </row>
    <row r="6972" spans="1:4">
      <c r="A6972" s="167">
        <v>101587</v>
      </c>
      <c r="B6972" s="164" t="s">
        <v>2474</v>
      </c>
      <c r="C6972" s="150" t="s">
        <v>73</v>
      </c>
      <c r="D6972" s="168" t="s">
        <v>12</v>
      </c>
    </row>
    <row r="6973" spans="1:4">
      <c r="A6973" s="167">
        <v>101588</v>
      </c>
      <c r="B6973" s="164" t="s">
        <v>2475</v>
      </c>
      <c r="C6973" s="150" t="s">
        <v>73</v>
      </c>
      <c r="D6973" s="168" t="s">
        <v>12</v>
      </c>
    </row>
    <row r="6974" spans="1:4">
      <c r="A6974" s="167">
        <v>101589</v>
      </c>
      <c r="B6974" s="164" t="s">
        <v>2476</v>
      </c>
      <c r="C6974" s="150" t="s">
        <v>73</v>
      </c>
      <c r="D6974" s="168" t="s">
        <v>12</v>
      </c>
    </row>
    <row r="6975" spans="1:4">
      <c r="A6975" s="167">
        <v>101590</v>
      </c>
      <c r="B6975" s="164" t="s">
        <v>2477</v>
      </c>
      <c r="C6975" s="150" t="s">
        <v>73</v>
      </c>
      <c r="D6975" s="168" t="s">
        <v>12</v>
      </c>
    </row>
    <row r="6976" spans="1:4">
      <c r="A6976" s="167">
        <v>101591</v>
      </c>
      <c r="B6976" s="164" t="s">
        <v>2478</v>
      </c>
      <c r="C6976" s="150" t="s">
        <v>73</v>
      </c>
      <c r="D6976" s="168" t="s">
        <v>12</v>
      </c>
    </row>
    <row r="6977" spans="1:4">
      <c r="A6977" s="167">
        <v>101592</v>
      </c>
      <c r="B6977" s="164" t="s">
        <v>2479</v>
      </c>
      <c r="C6977" s="150" t="s">
        <v>73</v>
      </c>
      <c r="D6977" s="168" t="s">
        <v>12</v>
      </c>
    </row>
    <row r="6978" spans="1:4">
      <c r="A6978" s="167">
        <v>101593</v>
      </c>
      <c r="B6978" s="164" t="s">
        <v>2480</v>
      </c>
      <c r="C6978" s="150" t="s">
        <v>73</v>
      </c>
      <c r="D6978" s="168" t="s">
        <v>12</v>
      </c>
    </row>
    <row r="6979" spans="1:4">
      <c r="A6979" s="167">
        <v>101600</v>
      </c>
      <c r="B6979" s="164" t="s">
        <v>2481</v>
      </c>
      <c r="C6979" s="150" t="s">
        <v>73</v>
      </c>
      <c r="D6979" s="168" t="s">
        <v>12</v>
      </c>
    </row>
    <row r="6980" spans="1:4">
      <c r="A6980" s="167">
        <v>101601</v>
      </c>
      <c r="B6980" s="164" t="s">
        <v>2482</v>
      </c>
      <c r="C6980" s="150" t="s">
        <v>73</v>
      </c>
      <c r="D6980" s="168" t="s">
        <v>12</v>
      </c>
    </row>
    <row r="6981" spans="1:4">
      <c r="A6981" s="167">
        <v>101602</v>
      </c>
      <c r="B6981" s="164" t="s">
        <v>2483</v>
      </c>
      <c r="C6981" s="150" t="s">
        <v>73</v>
      </c>
      <c r="D6981" s="168" t="s">
        <v>12</v>
      </c>
    </row>
    <row r="6982" spans="1:4">
      <c r="A6982" s="167">
        <v>101603</v>
      </c>
      <c r="B6982" s="164" t="s">
        <v>2485</v>
      </c>
      <c r="C6982" s="150" t="s">
        <v>73</v>
      </c>
      <c r="D6982" s="168" t="s">
        <v>12</v>
      </c>
    </row>
    <row r="6983" spans="1:4">
      <c r="A6983" s="167">
        <v>101604</v>
      </c>
      <c r="B6983" s="164" t="s">
        <v>2486</v>
      </c>
      <c r="C6983" s="150" t="s">
        <v>73</v>
      </c>
      <c r="D6983" s="168" t="s">
        <v>12</v>
      </c>
    </row>
    <row r="6984" spans="1:4">
      <c r="A6984" s="167">
        <v>101605</v>
      </c>
      <c r="B6984" s="164" t="s">
        <v>2487</v>
      </c>
      <c r="C6984" s="150" t="s">
        <v>73</v>
      </c>
      <c r="D6984" s="168" t="s">
        <v>12</v>
      </c>
    </row>
    <row r="6985" spans="1:4">
      <c r="A6985" s="167">
        <v>90788</v>
      </c>
      <c r="B6985" s="164" t="s">
        <v>2488</v>
      </c>
      <c r="C6985" s="150" t="s">
        <v>72</v>
      </c>
      <c r="D6985" s="168" t="s">
        <v>12</v>
      </c>
    </row>
    <row r="6986" spans="1:4">
      <c r="A6986" s="167">
        <v>90789</v>
      </c>
      <c r="B6986" s="164" t="s">
        <v>2489</v>
      </c>
      <c r="C6986" s="150" t="s">
        <v>72</v>
      </c>
      <c r="D6986" s="168" t="s">
        <v>12</v>
      </c>
    </row>
    <row r="6987" spans="1:4">
      <c r="A6987" s="167">
        <v>90790</v>
      </c>
      <c r="B6987" s="164" t="s">
        <v>2490</v>
      </c>
      <c r="C6987" s="150" t="s">
        <v>72</v>
      </c>
      <c r="D6987" s="168" t="s">
        <v>12</v>
      </c>
    </row>
    <row r="6988" spans="1:4">
      <c r="A6988" s="167">
        <v>90791</v>
      </c>
      <c r="B6988" s="164" t="s">
        <v>2491</v>
      </c>
      <c r="C6988" s="150" t="s">
        <v>72</v>
      </c>
      <c r="D6988" s="168" t="s">
        <v>12</v>
      </c>
    </row>
    <row r="6989" spans="1:4">
      <c r="A6989" s="167">
        <v>90793</v>
      </c>
      <c r="B6989" s="164" t="s">
        <v>2492</v>
      </c>
      <c r="C6989" s="150" t="s">
        <v>72</v>
      </c>
      <c r="D6989" s="168" t="s">
        <v>12</v>
      </c>
    </row>
    <row r="6990" spans="1:4">
      <c r="A6990" s="167">
        <v>90794</v>
      </c>
      <c r="B6990" s="164" t="s">
        <v>2493</v>
      </c>
      <c r="C6990" s="150" t="s">
        <v>72</v>
      </c>
      <c r="D6990" s="168" t="s">
        <v>12</v>
      </c>
    </row>
    <row r="6991" spans="1:4">
      <c r="A6991" s="167">
        <v>90795</v>
      </c>
      <c r="B6991" s="164" t="s">
        <v>2494</v>
      </c>
      <c r="C6991" s="150" t="s">
        <v>72</v>
      </c>
      <c r="D6991" s="168" t="s">
        <v>12</v>
      </c>
    </row>
    <row r="6992" spans="1:4">
      <c r="A6992" s="167">
        <v>90796</v>
      </c>
      <c r="B6992" s="164" t="s">
        <v>2495</v>
      </c>
      <c r="C6992" s="150" t="s">
        <v>72</v>
      </c>
      <c r="D6992" s="168" t="s">
        <v>12</v>
      </c>
    </row>
    <row r="6993" spans="1:4">
      <c r="A6993" s="167">
        <v>90797</v>
      </c>
      <c r="B6993" s="164" t="s">
        <v>2496</v>
      </c>
      <c r="C6993" s="150" t="s">
        <v>72</v>
      </c>
      <c r="D6993" s="168" t="s">
        <v>12</v>
      </c>
    </row>
    <row r="6994" spans="1:4">
      <c r="A6994" s="167">
        <v>90798</v>
      </c>
      <c r="B6994" s="164" t="s">
        <v>2497</v>
      </c>
      <c r="C6994" s="150" t="s">
        <v>72</v>
      </c>
      <c r="D6994" s="168" t="s">
        <v>12</v>
      </c>
    </row>
    <row r="6995" spans="1:4">
      <c r="A6995" s="167">
        <v>90799</v>
      </c>
      <c r="B6995" s="164" t="s">
        <v>2498</v>
      </c>
      <c r="C6995" s="150" t="s">
        <v>72</v>
      </c>
      <c r="D6995" s="168" t="s">
        <v>12</v>
      </c>
    </row>
    <row r="6996" spans="1:4">
      <c r="A6996" s="167">
        <v>90801</v>
      </c>
      <c r="B6996" s="164" t="s">
        <v>2499</v>
      </c>
      <c r="C6996" s="150" t="s">
        <v>72</v>
      </c>
      <c r="D6996" s="168" t="s">
        <v>12</v>
      </c>
    </row>
    <row r="6997" spans="1:4">
      <c r="A6997" s="167">
        <v>90806</v>
      </c>
      <c r="B6997" s="164" t="s">
        <v>2500</v>
      </c>
      <c r="C6997" s="150" t="s">
        <v>72</v>
      </c>
      <c r="D6997" s="168" t="s">
        <v>12</v>
      </c>
    </row>
    <row r="6998" spans="1:4">
      <c r="A6998" s="167">
        <v>90820</v>
      </c>
      <c r="B6998" s="164" t="s">
        <v>2501</v>
      </c>
      <c r="C6998" s="150" t="s">
        <v>72</v>
      </c>
      <c r="D6998" s="168" t="s">
        <v>12</v>
      </c>
    </row>
    <row r="6999" spans="1:4">
      <c r="A6999" s="167">
        <v>90821</v>
      </c>
      <c r="B6999" s="164" t="s">
        <v>252</v>
      </c>
      <c r="C6999" s="150" t="s">
        <v>72</v>
      </c>
      <c r="D6999" s="168" t="s">
        <v>12</v>
      </c>
    </row>
    <row r="7000" spans="1:4">
      <c r="A7000" s="167">
        <v>90822</v>
      </c>
      <c r="B7000" s="164" t="s">
        <v>250</v>
      </c>
      <c r="C7000" s="150" t="s">
        <v>72</v>
      </c>
      <c r="D7000" s="168" t="s">
        <v>12</v>
      </c>
    </row>
    <row r="7001" spans="1:4">
      <c r="A7001" s="167">
        <v>90823</v>
      </c>
      <c r="B7001" s="164" t="s">
        <v>2502</v>
      </c>
      <c r="C7001" s="150" t="s">
        <v>72</v>
      </c>
      <c r="D7001" s="168" t="s">
        <v>12</v>
      </c>
    </row>
    <row r="7002" spans="1:4">
      <c r="A7002" s="167">
        <v>90824</v>
      </c>
      <c r="B7002" s="164" t="s">
        <v>2503</v>
      </c>
      <c r="C7002" s="150" t="s">
        <v>72</v>
      </c>
      <c r="D7002" s="168" t="s">
        <v>12</v>
      </c>
    </row>
    <row r="7003" spans="1:4">
      <c r="A7003" s="167">
        <v>90825</v>
      </c>
      <c r="B7003" s="164" t="s">
        <v>2504</v>
      </c>
      <c r="C7003" s="150" t="s">
        <v>72</v>
      </c>
      <c r="D7003" s="168" t="s">
        <v>12</v>
      </c>
    </row>
    <row r="7004" spans="1:4">
      <c r="A7004" s="167">
        <v>90830</v>
      </c>
      <c r="B7004" s="164" t="s">
        <v>265</v>
      </c>
      <c r="C7004" s="150" t="s">
        <v>72</v>
      </c>
      <c r="D7004" s="168" t="s">
        <v>12</v>
      </c>
    </row>
    <row r="7005" spans="1:4">
      <c r="A7005" s="167">
        <v>90831</v>
      </c>
      <c r="B7005" s="164" t="s">
        <v>2505</v>
      </c>
      <c r="C7005" s="150" t="s">
        <v>72</v>
      </c>
      <c r="D7005" s="168" t="s">
        <v>12</v>
      </c>
    </row>
    <row r="7006" spans="1:4">
      <c r="A7006" s="167">
        <v>90841</v>
      </c>
      <c r="B7006" s="164" t="s">
        <v>2506</v>
      </c>
      <c r="C7006" s="150" t="s">
        <v>72</v>
      </c>
      <c r="D7006" s="168" t="s">
        <v>12</v>
      </c>
    </row>
    <row r="7007" spans="1:4">
      <c r="A7007" s="167">
        <v>90842</v>
      </c>
      <c r="B7007" s="164" t="s">
        <v>2507</v>
      </c>
      <c r="C7007" s="150" t="s">
        <v>72</v>
      </c>
      <c r="D7007" s="168" t="s">
        <v>12</v>
      </c>
    </row>
    <row r="7008" spans="1:4">
      <c r="A7008" s="167">
        <v>90843</v>
      </c>
      <c r="B7008" s="164" t="s">
        <v>2508</v>
      </c>
      <c r="C7008" s="150" t="s">
        <v>72</v>
      </c>
      <c r="D7008" s="168" t="s">
        <v>12</v>
      </c>
    </row>
    <row r="7009" spans="1:4">
      <c r="A7009" s="167">
        <v>90844</v>
      </c>
      <c r="B7009" s="164" t="s">
        <v>2509</v>
      </c>
      <c r="C7009" s="150" t="s">
        <v>72</v>
      </c>
      <c r="D7009" s="168" t="s">
        <v>12</v>
      </c>
    </row>
    <row r="7010" spans="1:4">
      <c r="A7010" s="167">
        <v>90845</v>
      </c>
      <c r="B7010" s="164" t="s">
        <v>2510</v>
      </c>
      <c r="C7010" s="150" t="s">
        <v>72</v>
      </c>
      <c r="D7010" s="168" t="s">
        <v>12</v>
      </c>
    </row>
    <row r="7011" spans="1:4">
      <c r="A7011" s="167">
        <v>90846</v>
      </c>
      <c r="B7011" s="164" t="s">
        <v>2511</v>
      </c>
      <c r="C7011" s="150" t="s">
        <v>72</v>
      </c>
      <c r="D7011" s="168" t="s">
        <v>12</v>
      </c>
    </row>
    <row r="7012" spans="1:4">
      <c r="A7012" s="167">
        <v>90847</v>
      </c>
      <c r="B7012" s="164" t="s">
        <v>2512</v>
      </c>
      <c r="C7012" s="150" t="s">
        <v>72</v>
      </c>
      <c r="D7012" s="168" t="s">
        <v>12</v>
      </c>
    </row>
    <row r="7013" spans="1:4">
      <c r="A7013" s="167">
        <v>90848</v>
      </c>
      <c r="B7013" s="164" t="s">
        <v>2513</v>
      </c>
      <c r="C7013" s="150" t="s">
        <v>72</v>
      </c>
      <c r="D7013" s="168" t="s">
        <v>12</v>
      </c>
    </row>
    <row r="7014" spans="1:4">
      <c r="A7014" s="167">
        <v>90849</v>
      </c>
      <c r="B7014" s="164" t="s">
        <v>2514</v>
      </c>
      <c r="C7014" s="150" t="s">
        <v>72</v>
      </c>
      <c r="D7014" s="168" t="s">
        <v>12</v>
      </c>
    </row>
    <row r="7015" spans="1:4">
      <c r="A7015" s="167">
        <v>90850</v>
      </c>
      <c r="B7015" s="164" t="s">
        <v>2515</v>
      </c>
      <c r="C7015" s="150" t="s">
        <v>72</v>
      </c>
      <c r="D7015" s="168" t="s">
        <v>12</v>
      </c>
    </row>
    <row r="7016" spans="1:4">
      <c r="A7016" s="167">
        <v>90851</v>
      </c>
      <c r="B7016" s="164" t="s">
        <v>2516</v>
      </c>
      <c r="C7016" s="150" t="s">
        <v>72</v>
      </c>
      <c r="D7016" s="168" t="s">
        <v>12</v>
      </c>
    </row>
    <row r="7017" spans="1:4">
      <c r="A7017" s="167">
        <v>90852</v>
      </c>
      <c r="B7017" s="164" t="s">
        <v>2517</v>
      </c>
      <c r="C7017" s="150" t="s">
        <v>72</v>
      </c>
      <c r="D7017" s="168" t="s">
        <v>12</v>
      </c>
    </row>
    <row r="7018" spans="1:4">
      <c r="A7018" s="167">
        <v>91009</v>
      </c>
      <c r="B7018" s="164" t="s">
        <v>2518</v>
      </c>
      <c r="C7018" s="150" t="s">
        <v>72</v>
      </c>
      <c r="D7018" s="168" t="s">
        <v>12</v>
      </c>
    </row>
    <row r="7019" spans="1:4">
      <c r="A7019" s="167">
        <v>91010</v>
      </c>
      <c r="B7019" s="164" t="s">
        <v>2519</v>
      </c>
      <c r="C7019" s="150" t="s">
        <v>72</v>
      </c>
      <c r="D7019" s="168" t="s">
        <v>12</v>
      </c>
    </row>
    <row r="7020" spans="1:4">
      <c r="A7020" s="167">
        <v>91011</v>
      </c>
      <c r="B7020" s="164" t="s">
        <v>2520</v>
      </c>
      <c r="C7020" s="150" t="s">
        <v>72</v>
      </c>
      <c r="D7020" s="168" t="s">
        <v>12</v>
      </c>
    </row>
    <row r="7021" spans="1:4">
      <c r="A7021" s="167">
        <v>91012</v>
      </c>
      <c r="B7021" s="164" t="s">
        <v>2521</v>
      </c>
      <c r="C7021" s="150" t="s">
        <v>72</v>
      </c>
      <c r="D7021" s="168" t="s">
        <v>12</v>
      </c>
    </row>
    <row r="7022" spans="1:4">
      <c r="A7022" s="167">
        <v>91013</v>
      </c>
      <c r="B7022" s="164" t="s">
        <v>2522</v>
      </c>
      <c r="C7022" s="150" t="s">
        <v>72</v>
      </c>
      <c r="D7022" s="168" t="s">
        <v>12</v>
      </c>
    </row>
    <row r="7023" spans="1:4">
      <c r="A7023" s="167">
        <v>91014</v>
      </c>
      <c r="B7023" s="164" t="s">
        <v>2523</v>
      </c>
      <c r="C7023" s="150" t="s">
        <v>72</v>
      </c>
      <c r="D7023" s="168" t="s">
        <v>12</v>
      </c>
    </row>
    <row r="7024" spans="1:4">
      <c r="A7024" s="167">
        <v>91015</v>
      </c>
      <c r="B7024" s="164" t="s">
        <v>2524</v>
      </c>
      <c r="C7024" s="150" t="s">
        <v>72</v>
      </c>
      <c r="D7024" s="168" t="s">
        <v>12</v>
      </c>
    </row>
    <row r="7025" spans="1:4">
      <c r="A7025" s="167">
        <v>91016</v>
      </c>
      <c r="B7025" s="164" t="s">
        <v>2525</v>
      </c>
      <c r="C7025" s="150" t="s">
        <v>72</v>
      </c>
      <c r="D7025" s="168" t="s">
        <v>12</v>
      </c>
    </row>
    <row r="7026" spans="1:4">
      <c r="A7026" s="167">
        <v>91287</v>
      </c>
      <c r="B7026" s="164" t="s">
        <v>2526</v>
      </c>
      <c r="C7026" s="150" t="s">
        <v>72</v>
      </c>
      <c r="D7026" s="168" t="s">
        <v>12</v>
      </c>
    </row>
    <row r="7027" spans="1:4">
      <c r="A7027" s="167">
        <v>91292</v>
      </c>
      <c r="B7027" s="164" t="s">
        <v>2527</v>
      </c>
      <c r="C7027" s="150" t="s">
        <v>72</v>
      </c>
      <c r="D7027" s="168" t="s">
        <v>12</v>
      </c>
    </row>
    <row r="7028" spans="1:4">
      <c r="A7028" s="167">
        <v>91295</v>
      </c>
      <c r="B7028" s="164" t="s">
        <v>2528</v>
      </c>
      <c r="C7028" s="150" t="s">
        <v>72</v>
      </c>
      <c r="D7028" s="168" t="s">
        <v>12</v>
      </c>
    </row>
    <row r="7029" spans="1:4">
      <c r="A7029" s="167">
        <v>91296</v>
      </c>
      <c r="B7029" s="164" t="s">
        <v>2529</v>
      </c>
      <c r="C7029" s="150" t="s">
        <v>72</v>
      </c>
      <c r="D7029" s="168" t="s">
        <v>12</v>
      </c>
    </row>
    <row r="7030" spans="1:4">
      <c r="A7030" s="167">
        <v>91297</v>
      </c>
      <c r="B7030" s="164" t="s">
        <v>2530</v>
      </c>
      <c r="C7030" s="150" t="s">
        <v>72</v>
      </c>
      <c r="D7030" s="168" t="s">
        <v>12</v>
      </c>
    </row>
    <row r="7031" spans="1:4">
      <c r="A7031" s="167">
        <v>91298</v>
      </c>
      <c r="B7031" s="164" t="s">
        <v>2531</v>
      </c>
      <c r="C7031" s="150" t="s">
        <v>72</v>
      </c>
      <c r="D7031" s="168" t="s">
        <v>12</v>
      </c>
    </row>
    <row r="7032" spans="1:4">
      <c r="A7032" s="167">
        <v>91299</v>
      </c>
      <c r="B7032" s="164" t="s">
        <v>2532</v>
      </c>
      <c r="C7032" s="150" t="s">
        <v>72</v>
      </c>
      <c r="D7032" s="168" t="s">
        <v>12</v>
      </c>
    </row>
    <row r="7033" spans="1:4">
      <c r="A7033" s="167">
        <v>91304</v>
      </c>
      <c r="B7033" s="164" t="s">
        <v>2533</v>
      </c>
      <c r="C7033" s="150" t="s">
        <v>72</v>
      </c>
      <c r="D7033" s="168" t="s">
        <v>12</v>
      </c>
    </row>
    <row r="7034" spans="1:4">
      <c r="A7034" s="167">
        <v>91305</v>
      </c>
      <c r="B7034" s="164" t="s">
        <v>2534</v>
      </c>
      <c r="C7034" s="150" t="s">
        <v>72</v>
      </c>
      <c r="D7034" s="168" t="s">
        <v>12</v>
      </c>
    </row>
    <row r="7035" spans="1:4">
      <c r="A7035" s="167">
        <v>91306</v>
      </c>
      <c r="B7035" s="164" t="s">
        <v>2535</v>
      </c>
      <c r="C7035" s="150" t="s">
        <v>72</v>
      </c>
      <c r="D7035" s="168" t="s">
        <v>12</v>
      </c>
    </row>
    <row r="7036" spans="1:4">
      <c r="A7036" s="167">
        <v>91307</v>
      </c>
      <c r="B7036" s="164" t="s">
        <v>2536</v>
      </c>
      <c r="C7036" s="150" t="s">
        <v>72</v>
      </c>
      <c r="D7036" s="168" t="s">
        <v>12</v>
      </c>
    </row>
    <row r="7037" spans="1:4">
      <c r="A7037" s="167">
        <v>91312</v>
      </c>
      <c r="B7037" s="164" t="s">
        <v>2537</v>
      </c>
      <c r="C7037" s="150" t="s">
        <v>72</v>
      </c>
      <c r="D7037" s="168" t="s">
        <v>12</v>
      </c>
    </row>
    <row r="7038" spans="1:4">
      <c r="A7038" s="167">
        <v>91313</v>
      </c>
      <c r="B7038" s="164" t="s">
        <v>2538</v>
      </c>
      <c r="C7038" s="150" t="s">
        <v>72</v>
      </c>
      <c r="D7038" s="168" t="s">
        <v>12</v>
      </c>
    </row>
    <row r="7039" spans="1:4">
      <c r="A7039" s="167">
        <v>91314</v>
      </c>
      <c r="B7039" s="164" t="s">
        <v>2539</v>
      </c>
      <c r="C7039" s="150" t="s">
        <v>72</v>
      </c>
      <c r="D7039" s="168" t="s">
        <v>12</v>
      </c>
    </row>
    <row r="7040" spans="1:4">
      <c r="A7040" s="167">
        <v>91315</v>
      </c>
      <c r="B7040" s="164" t="s">
        <v>2540</v>
      </c>
      <c r="C7040" s="150" t="s">
        <v>72</v>
      </c>
      <c r="D7040" s="168" t="s">
        <v>12</v>
      </c>
    </row>
    <row r="7041" spans="1:4">
      <c r="A7041" s="167">
        <v>91316</v>
      </c>
      <c r="B7041" s="164" t="s">
        <v>2541</v>
      </c>
      <c r="C7041" s="150" t="s">
        <v>72</v>
      </c>
      <c r="D7041" s="168" t="s">
        <v>12</v>
      </c>
    </row>
    <row r="7042" spans="1:4">
      <c r="A7042" s="167">
        <v>91317</v>
      </c>
      <c r="B7042" s="164" t="s">
        <v>2542</v>
      </c>
      <c r="C7042" s="150" t="s">
        <v>72</v>
      </c>
      <c r="D7042" s="168" t="s">
        <v>12</v>
      </c>
    </row>
    <row r="7043" spans="1:4">
      <c r="A7043" s="167">
        <v>91318</v>
      </c>
      <c r="B7043" s="164" t="s">
        <v>2543</v>
      </c>
      <c r="C7043" s="150" t="s">
        <v>72</v>
      </c>
      <c r="D7043" s="168" t="s">
        <v>12</v>
      </c>
    </row>
    <row r="7044" spans="1:4">
      <c r="A7044" s="167">
        <v>91319</v>
      </c>
      <c r="B7044" s="164" t="s">
        <v>2544</v>
      </c>
      <c r="C7044" s="150" t="s">
        <v>72</v>
      </c>
      <c r="D7044" s="168" t="s">
        <v>12</v>
      </c>
    </row>
    <row r="7045" spans="1:4">
      <c r="A7045" s="167">
        <v>91320</v>
      </c>
      <c r="B7045" s="164" t="s">
        <v>2545</v>
      </c>
      <c r="C7045" s="150" t="s">
        <v>72</v>
      </c>
      <c r="D7045" s="168" t="s">
        <v>12</v>
      </c>
    </row>
    <row r="7046" spans="1:4">
      <c r="A7046" s="167">
        <v>91321</v>
      </c>
      <c r="B7046" s="164" t="s">
        <v>2546</v>
      </c>
      <c r="C7046" s="150" t="s">
        <v>72</v>
      </c>
      <c r="D7046" s="168" t="s">
        <v>12</v>
      </c>
    </row>
    <row r="7047" spans="1:4">
      <c r="A7047" s="167">
        <v>91322</v>
      </c>
      <c r="B7047" s="164" t="s">
        <v>2547</v>
      </c>
      <c r="C7047" s="150" t="s">
        <v>72</v>
      </c>
      <c r="D7047" s="168" t="s">
        <v>12</v>
      </c>
    </row>
    <row r="7048" spans="1:4">
      <c r="A7048" s="167">
        <v>91323</v>
      </c>
      <c r="B7048" s="164" t="s">
        <v>2548</v>
      </c>
      <c r="C7048" s="150" t="s">
        <v>72</v>
      </c>
      <c r="D7048" s="168" t="s">
        <v>12</v>
      </c>
    </row>
    <row r="7049" spans="1:4">
      <c r="A7049" s="167">
        <v>91324</v>
      </c>
      <c r="B7049" s="164" t="s">
        <v>2549</v>
      </c>
      <c r="C7049" s="150" t="s">
        <v>72</v>
      </c>
      <c r="D7049" s="168" t="s">
        <v>12</v>
      </c>
    </row>
    <row r="7050" spans="1:4">
      <c r="A7050" s="167">
        <v>91325</v>
      </c>
      <c r="B7050" s="164" t="s">
        <v>2550</v>
      </c>
      <c r="C7050" s="150" t="s">
        <v>72</v>
      </c>
      <c r="D7050" s="168" t="s">
        <v>12</v>
      </c>
    </row>
    <row r="7051" spans="1:4">
      <c r="A7051" s="167">
        <v>91326</v>
      </c>
      <c r="B7051" s="164" t="s">
        <v>2551</v>
      </c>
      <c r="C7051" s="150" t="s">
        <v>72</v>
      </c>
      <c r="D7051" s="168" t="s">
        <v>12</v>
      </c>
    </row>
    <row r="7052" spans="1:4">
      <c r="A7052" s="167">
        <v>91327</v>
      </c>
      <c r="B7052" s="164" t="s">
        <v>2552</v>
      </c>
      <c r="C7052" s="150" t="s">
        <v>72</v>
      </c>
      <c r="D7052" s="168" t="s">
        <v>12</v>
      </c>
    </row>
    <row r="7053" spans="1:4">
      <c r="A7053" s="167">
        <v>91328</v>
      </c>
      <c r="B7053" s="164" t="s">
        <v>2553</v>
      </c>
      <c r="C7053" s="150" t="s">
        <v>72</v>
      </c>
      <c r="D7053" s="168" t="s">
        <v>12</v>
      </c>
    </row>
    <row r="7054" spans="1:4">
      <c r="A7054" s="167">
        <v>91329</v>
      </c>
      <c r="B7054" s="164" t="s">
        <v>2554</v>
      </c>
      <c r="C7054" s="150" t="s">
        <v>72</v>
      </c>
      <c r="D7054" s="168" t="s">
        <v>12</v>
      </c>
    </row>
    <row r="7055" spans="1:4">
      <c r="A7055" s="167">
        <v>91330</v>
      </c>
      <c r="B7055" s="164" t="s">
        <v>2555</v>
      </c>
      <c r="C7055" s="150" t="s">
        <v>72</v>
      </c>
      <c r="D7055" s="168" t="s">
        <v>12</v>
      </c>
    </row>
    <row r="7056" spans="1:4">
      <c r="A7056" s="167">
        <v>91331</v>
      </c>
      <c r="B7056" s="164" t="s">
        <v>2556</v>
      </c>
      <c r="C7056" s="150" t="s">
        <v>72</v>
      </c>
      <c r="D7056" s="168" t="s">
        <v>12</v>
      </c>
    </row>
    <row r="7057" spans="1:4">
      <c r="A7057" s="167">
        <v>91332</v>
      </c>
      <c r="B7057" s="164" t="s">
        <v>2557</v>
      </c>
      <c r="C7057" s="150" t="s">
        <v>72</v>
      </c>
      <c r="D7057" s="168" t="s">
        <v>12</v>
      </c>
    </row>
    <row r="7058" spans="1:4">
      <c r="A7058" s="167">
        <v>91333</v>
      </c>
      <c r="B7058" s="164" t="s">
        <v>2558</v>
      </c>
      <c r="C7058" s="150" t="s">
        <v>72</v>
      </c>
      <c r="D7058" s="168" t="s">
        <v>12</v>
      </c>
    </row>
    <row r="7059" spans="1:4">
      <c r="A7059" s="167">
        <v>91334</v>
      </c>
      <c r="B7059" s="164" t="s">
        <v>2559</v>
      </c>
      <c r="C7059" s="150" t="s">
        <v>72</v>
      </c>
      <c r="D7059" s="168" t="s">
        <v>12</v>
      </c>
    </row>
    <row r="7060" spans="1:4">
      <c r="A7060" s="167">
        <v>91335</v>
      </c>
      <c r="B7060" s="164" t="s">
        <v>2560</v>
      </c>
      <c r="C7060" s="150" t="s">
        <v>72</v>
      </c>
      <c r="D7060" s="168" t="s">
        <v>12</v>
      </c>
    </row>
    <row r="7061" spans="1:4">
      <c r="A7061" s="167">
        <v>91336</v>
      </c>
      <c r="B7061" s="164" t="s">
        <v>2561</v>
      </c>
      <c r="C7061" s="150" t="s">
        <v>72</v>
      </c>
      <c r="D7061" s="168" t="s">
        <v>12</v>
      </c>
    </row>
    <row r="7062" spans="1:4">
      <c r="A7062" s="167">
        <v>91337</v>
      </c>
      <c r="B7062" s="164" t="s">
        <v>2562</v>
      </c>
      <c r="C7062" s="150" t="s">
        <v>72</v>
      </c>
      <c r="D7062" s="168" t="s">
        <v>12</v>
      </c>
    </row>
    <row r="7063" spans="1:4">
      <c r="A7063" s="167">
        <v>100659</v>
      </c>
      <c r="B7063" s="164" t="s">
        <v>251</v>
      </c>
      <c r="C7063" s="150" t="s">
        <v>74</v>
      </c>
      <c r="D7063" s="168" t="s">
        <v>12</v>
      </c>
    </row>
    <row r="7064" spans="1:4">
      <c r="A7064" s="167">
        <v>100660</v>
      </c>
      <c r="B7064" s="164" t="s">
        <v>2563</v>
      </c>
      <c r="C7064" s="150" t="s">
        <v>74</v>
      </c>
      <c r="D7064" s="168" t="s">
        <v>12</v>
      </c>
    </row>
    <row r="7065" spans="1:4">
      <c r="A7065" s="167">
        <v>100675</v>
      </c>
      <c r="B7065" s="164" t="s">
        <v>2564</v>
      </c>
      <c r="C7065" s="150" t="s">
        <v>72</v>
      </c>
      <c r="D7065" s="168" t="s">
        <v>12</v>
      </c>
    </row>
    <row r="7066" spans="1:4">
      <c r="A7066" s="167">
        <v>100676</v>
      </c>
      <c r="B7066" s="164" t="s">
        <v>2565</v>
      </c>
      <c r="C7066" s="150" t="s">
        <v>72</v>
      </c>
      <c r="D7066" s="168" t="s">
        <v>12</v>
      </c>
    </row>
    <row r="7067" spans="1:4">
      <c r="A7067" s="167">
        <v>100678</v>
      </c>
      <c r="B7067" s="164" t="s">
        <v>2566</v>
      </c>
      <c r="C7067" s="150" t="s">
        <v>72</v>
      </c>
      <c r="D7067" s="168" t="s">
        <v>12</v>
      </c>
    </row>
    <row r="7068" spans="1:4">
      <c r="A7068" s="167">
        <v>100679</v>
      </c>
      <c r="B7068" s="164" t="s">
        <v>2567</v>
      </c>
      <c r="C7068" s="150" t="s">
        <v>72</v>
      </c>
      <c r="D7068" s="168" t="s">
        <v>12</v>
      </c>
    </row>
    <row r="7069" spans="1:4">
      <c r="A7069" s="167">
        <v>100680</v>
      </c>
      <c r="B7069" s="164" t="s">
        <v>2568</v>
      </c>
      <c r="C7069" s="150" t="s">
        <v>72</v>
      </c>
      <c r="D7069" s="168" t="s">
        <v>12</v>
      </c>
    </row>
    <row r="7070" spans="1:4">
      <c r="A7070" s="167">
        <v>100681</v>
      </c>
      <c r="B7070" s="164" t="s">
        <v>2569</v>
      </c>
      <c r="C7070" s="150" t="s">
        <v>72</v>
      </c>
      <c r="D7070" s="168" t="s">
        <v>12</v>
      </c>
    </row>
    <row r="7071" spans="1:4">
      <c r="A7071" s="167">
        <v>100682</v>
      </c>
      <c r="B7071" s="164" t="s">
        <v>2570</v>
      </c>
      <c r="C7071" s="150" t="s">
        <v>72</v>
      </c>
      <c r="D7071" s="168" t="s">
        <v>12</v>
      </c>
    </row>
    <row r="7072" spans="1:4">
      <c r="A7072" s="167">
        <v>100683</v>
      </c>
      <c r="B7072" s="164" t="s">
        <v>2571</v>
      </c>
      <c r="C7072" s="150" t="s">
        <v>72</v>
      </c>
      <c r="D7072" s="168" t="s">
        <v>12</v>
      </c>
    </row>
    <row r="7073" spans="1:4">
      <c r="A7073" s="167">
        <v>100684</v>
      </c>
      <c r="B7073" s="164" t="s">
        <v>2572</v>
      </c>
      <c r="C7073" s="150" t="s">
        <v>72</v>
      </c>
      <c r="D7073" s="168" t="s">
        <v>12</v>
      </c>
    </row>
    <row r="7074" spans="1:4">
      <c r="A7074" s="167">
        <v>100685</v>
      </c>
      <c r="B7074" s="164" t="s">
        <v>2573</v>
      </c>
      <c r="C7074" s="150" t="s">
        <v>72</v>
      </c>
      <c r="D7074" s="168" t="s">
        <v>12</v>
      </c>
    </row>
    <row r="7075" spans="1:4">
      <c r="A7075" s="167">
        <v>100686</v>
      </c>
      <c r="B7075" s="164" t="s">
        <v>2574</v>
      </c>
      <c r="C7075" s="150" t="s">
        <v>72</v>
      </c>
      <c r="D7075" s="168" t="s">
        <v>12</v>
      </c>
    </row>
    <row r="7076" spans="1:4">
      <c r="A7076" s="167">
        <v>100687</v>
      </c>
      <c r="B7076" s="164" t="s">
        <v>2575</v>
      </c>
      <c r="C7076" s="150" t="s">
        <v>72</v>
      </c>
      <c r="D7076" s="168" t="s">
        <v>12</v>
      </c>
    </row>
    <row r="7077" spans="1:4">
      <c r="A7077" s="167">
        <v>100688</v>
      </c>
      <c r="B7077" s="164" t="s">
        <v>2576</v>
      </c>
      <c r="C7077" s="150" t="s">
        <v>72</v>
      </c>
      <c r="D7077" s="168" t="s">
        <v>12</v>
      </c>
    </row>
    <row r="7078" spans="1:4">
      <c r="A7078" s="167">
        <v>100689</v>
      </c>
      <c r="B7078" s="164" t="s">
        <v>2577</v>
      </c>
      <c r="C7078" s="150" t="s">
        <v>72</v>
      </c>
      <c r="D7078" s="168" t="s">
        <v>12</v>
      </c>
    </row>
    <row r="7079" spans="1:4">
      <c r="A7079" s="167">
        <v>100690</v>
      </c>
      <c r="B7079" s="164" t="s">
        <v>2578</v>
      </c>
      <c r="C7079" s="150" t="s">
        <v>72</v>
      </c>
      <c r="D7079" s="168" t="s">
        <v>12</v>
      </c>
    </row>
    <row r="7080" spans="1:4">
      <c r="A7080" s="167">
        <v>100691</v>
      </c>
      <c r="B7080" s="164" t="s">
        <v>2579</v>
      </c>
      <c r="C7080" s="150" t="s">
        <v>72</v>
      </c>
      <c r="D7080" s="168" t="s">
        <v>12</v>
      </c>
    </row>
    <row r="7081" spans="1:4">
      <c r="A7081" s="167">
        <v>100692</v>
      </c>
      <c r="B7081" s="164" t="s">
        <v>2580</v>
      </c>
      <c r="C7081" s="150" t="s">
        <v>72</v>
      </c>
      <c r="D7081" s="168" t="s">
        <v>12</v>
      </c>
    </row>
    <row r="7082" spans="1:4">
      <c r="A7082" s="167">
        <v>100693</v>
      </c>
      <c r="B7082" s="164" t="s">
        <v>2581</v>
      </c>
      <c r="C7082" s="150" t="s">
        <v>72</v>
      </c>
      <c r="D7082" s="168" t="s">
        <v>12</v>
      </c>
    </row>
    <row r="7083" spans="1:4">
      <c r="A7083" s="167">
        <v>100694</v>
      </c>
      <c r="B7083" s="164" t="s">
        <v>2582</v>
      </c>
      <c r="C7083" s="150" t="s">
        <v>72</v>
      </c>
      <c r="D7083" s="168" t="s">
        <v>12</v>
      </c>
    </row>
    <row r="7084" spans="1:4">
      <c r="A7084" s="167">
        <v>100695</v>
      </c>
      <c r="B7084" s="164" t="s">
        <v>2583</v>
      </c>
      <c r="C7084" s="150" t="s">
        <v>72</v>
      </c>
      <c r="D7084" s="168" t="s">
        <v>12</v>
      </c>
    </row>
    <row r="7085" spans="1:4">
      <c r="A7085" s="167">
        <v>100696</v>
      </c>
      <c r="B7085" s="164" t="s">
        <v>2584</v>
      </c>
      <c r="C7085" s="150" t="s">
        <v>72</v>
      </c>
      <c r="D7085" s="168" t="s">
        <v>12</v>
      </c>
    </row>
    <row r="7086" spans="1:4">
      <c r="A7086" s="167">
        <v>100697</v>
      </c>
      <c r="B7086" s="164" t="s">
        <v>2585</v>
      </c>
      <c r="C7086" s="150" t="s">
        <v>72</v>
      </c>
      <c r="D7086" s="168" t="s">
        <v>12</v>
      </c>
    </row>
    <row r="7087" spans="1:4">
      <c r="A7087" s="167">
        <v>100698</v>
      </c>
      <c r="B7087" s="164" t="s">
        <v>2586</v>
      </c>
      <c r="C7087" s="150" t="s">
        <v>72</v>
      </c>
      <c r="D7087" s="168" t="s">
        <v>12</v>
      </c>
    </row>
    <row r="7088" spans="1:4">
      <c r="A7088" s="167">
        <v>100699</v>
      </c>
      <c r="B7088" s="164" t="s">
        <v>2587</v>
      </c>
      <c r="C7088" s="150" t="s">
        <v>72</v>
      </c>
      <c r="D7088" s="168" t="s">
        <v>12</v>
      </c>
    </row>
    <row r="7089" spans="1:4">
      <c r="A7089" s="167">
        <v>100700</v>
      </c>
      <c r="B7089" s="164" t="s">
        <v>2588</v>
      </c>
      <c r="C7089" s="150" t="s">
        <v>72</v>
      </c>
      <c r="D7089" s="168" t="s">
        <v>12</v>
      </c>
    </row>
    <row r="7090" spans="1:4">
      <c r="A7090" s="167">
        <v>100712</v>
      </c>
      <c r="B7090" s="164" t="s">
        <v>2589</v>
      </c>
      <c r="C7090" s="150" t="s">
        <v>72</v>
      </c>
      <c r="D7090" s="168" t="s">
        <v>12</v>
      </c>
    </row>
    <row r="7091" spans="1:4">
      <c r="A7091" s="167">
        <v>100665</v>
      </c>
      <c r="B7091" s="164" t="s">
        <v>2590</v>
      </c>
      <c r="C7091" s="150" t="s">
        <v>73</v>
      </c>
      <c r="D7091" s="168" t="s">
        <v>12</v>
      </c>
    </row>
    <row r="7092" spans="1:4">
      <c r="A7092" s="167">
        <v>100666</v>
      </c>
      <c r="B7092" s="164" t="s">
        <v>2591</v>
      </c>
      <c r="C7092" s="150" t="s">
        <v>73</v>
      </c>
      <c r="D7092" s="168" t="s">
        <v>12</v>
      </c>
    </row>
    <row r="7093" spans="1:4">
      <c r="A7093" s="167">
        <v>100667</v>
      </c>
      <c r="B7093" s="164" t="s">
        <v>2592</v>
      </c>
      <c r="C7093" s="150" t="s">
        <v>73</v>
      </c>
      <c r="D7093" s="168" t="s">
        <v>12</v>
      </c>
    </row>
    <row r="7094" spans="1:4">
      <c r="A7094" s="167">
        <v>100668</v>
      </c>
      <c r="B7094" s="164" t="s">
        <v>2593</v>
      </c>
      <c r="C7094" s="150" t="s">
        <v>73</v>
      </c>
      <c r="D7094" s="168" t="s">
        <v>12</v>
      </c>
    </row>
    <row r="7095" spans="1:4">
      <c r="A7095" s="167">
        <v>100669</v>
      </c>
      <c r="B7095" s="164" t="s">
        <v>2594</v>
      </c>
      <c r="C7095" s="150" t="s">
        <v>73</v>
      </c>
      <c r="D7095" s="168" t="s">
        <v>12</v>
      </c>
    </row>
    <row r="7096" spans="1:4">
      <c r="A7096" s="167">
        <v>100670</v>
      </c>
      <c r="B7096" s="164" t="s">
        <v>2595</v>
      </c>
      <c r="C7096" s="150" t="s">
        <v>73</v>
      </c>
      <c r="D7096" s="168" t="s">
        <v>12</v>
      </c>
    </row>
    <row r="7097" spans="1:4">
      <c r="A7097" s="167">
        <v>100671</v>
      </c>
      <c r="B7097" s="164" t="s">
        <v>2596</v>
      </c>
      <c r="C7097" s="150" t="s">
        <v>73</v>
      </c>
      <c r="D7097" s="168" t="s">
        <v>12</v>
      </c>
    </row>
    <row r="7098" spans="1:4">
      <c r="A7098" s="167">
        <v>100672</v>
      </c>
      <c r="B7098" s="164" t="s">
        <v>2597</v>
      </c>
      <c r="C7098" s="150" t="s">
        <v>73</v>
      </c>
      <c r="D7098" s="168" t="s">
        <v>12</v>
      </c>
    </row>
    <row r="7099" spans="1:4">
      <c r="A7099" s="167">
        <v>100701</v>
      </c>
      <c r="B7099" s="164" t="s">
        <v>2598</v>
      </c>
      <c r="C7099" s="150" t="s">
        <v>73</v>
      </c>
      <c r="D7099" s="168" t="s">
        <v>12</v>
      </c>
    </row>
    <row r="7100" spans="1:4">
      <c r="A7100" s="167">
        <v>94559</v>
      </c>
      <c r="B7100" s="164" t="s">
        <v>2599</v>
      </c>
      <c r="C7100" s="150" t="s">
        <v>73</v>
      </c>
      <c r="D7100" s="168" t="s">
        <v>12</v>
      </c>
    </row>
    <row r="7101" spans="1:4">
      <c r="A7101" s="167">
        <v>94562</v>
      </c>
      <c r="B7101" s="164" t="s">
        <v>2600</v>
      </c>
      <c r="C7101" s="150" t="s">
        <v>73</v>
      </c>
      <c r="D7101" s="168" t="s">
        <v>12</v>
      </c>
    </row>
    <row r="7102" spans="1:4">
      <c r="A7102" s="167">
        <v>94587</v>
      </c>
      <c r="B7102" s="164" t="s">
        <v>2601</v>
      </c>
      <c r="C7102" s="150" t="s">
        <v>74</v>
      </c>
      <c r="D7102" s="168" t="s">
        <v>12</v>
      </c>
    </row>
    <row r="7103" spans="1:4">
      <c r="A7103" s="167">
        <v>94588</v>
      </c>
      <c r="B7103" s="164" t="s">
        <v>2602</v>
      </c>
      <c r="C7103" s="150" t="s">
        <v>74</v>
      </c>
      <c r="D7103" s="168" t="s">
        <v>12</v>
      </c>
    </row>
    <row r="7104" spans="1:4">
      <c r="A7104" s="167">
        <v>99837</v>
      </c>
      <c r="B7104" s="164" t="s">
        <v>2603</v>
      </c>
      <c r="C7104" s="150" t="s">
        <v>74</v>
      </c>
      <c r="D7104" s="168" t="s">
        <v>12</v>
      </c>
    </row>
    <row r="7105" spans="1:4">
      <c r="A7105" s="167">
        <v>99839</v>
      </c>
      <c r="B7105" s="164" t="s">
        <v>2604</v>
      </c>
      <c r="C7105" s="150" t="s">
        <v>74</v>
      </c>
      <c r="D7105" s="168" t="s">
        <v>12</v>
      </c>
    </row>
    <row r="7106" spans="1:4">
      <c r="A7106" s="167">
        <v>99841</v>
      </c>
      <c r="B7106" s="164" t="s">
        <v>2605</v>
      </c>
      <c r="C7106" s="150" t="s">
        <v>74</v>
      </c>
      <c r="D7106" s="168" t="s">
        <v>12</v>
      </c>
    </row>
    <row r="7107" spans="1:4">
      <c r="A7107" s="167">
        <v>99855</v>
      </c>
      <c r="B7107" s="164" t="s">
        <v>2606</v>
      </c>
      <c r="C7107" s="150" t="s">
        <v>74</v>
      </c>
      <c r="D7107" s="168" t="s">
        <v>12</v>
      </c>
    </row>
    <row r="7108" spans="1:4">
      <c r="A7108" s="167">
        <v>99857</v>
      </c>
      <c r="B7108" s="164" t="s">
        <v>2607</v>
      </c>
      <c r="C7108" s="150" t="s">
        <v>74</v>
      </c>
      <c r="D7108" s="168" t="s">
        <v>12</v>
      </c>
    </row>
    <row r="7109" spans="1:4">
      <c r="A7109" s="167">
        <v>99861</v>
      </c>
      <c r="B7109" s="164" t="s">
        <v>2608</v>
      </c>
      <c r="C7109" s="150" t="s">
        <v>73</v>
      </c>
      <c r="D7109" s="168" t="s">
        <v>12</v>
      </c>
    </row>
    <row r="7110" spans="1:4">
      <c r="A7110" s="167">
        <v>99862</v>
      </c>
      <c r="B7110" s="164" t="s">
        <v>2609</v>
      </c>
      <c r="C7110" s="150" t="s">
        <v>73</v>
      </c>
      <c r="D7110" s="168" t="s">
        <v>12</v>
      </c>
    </row>
    <row r="7111" spans="1:4">
      <c r="A7111" s="167">
        <v>90838</v>
      </c>
      <c r="B7111" s="164" t="s">
        <v>2610</v>
      </c>
      <c r="C7111" s="150" t="s">
        <v>72</v>
      </c>
      <c r="D7111" s="168" t="s">
        <v>12</v>
      </c>
    </row>
    <row r="7112" spans="1:4">
      <c r="A7112" s="167">
        <v>91338</v>
      </c>
      <c r="B7112" s="164" t="s">
        <v>2611</v>
      </c>
      <c r="C7112" s="150" t="s">
        <v>73</v>
      </c>
      <c r="D7112" s="168" t="s">
        <v>12</v>
      </c>
    </row>
    <row r="7113" spans="1:4">
      <c r="A7113" s="167">
        <v>91341</v>
      </c>
      <c r="B7113" s="164" t="s">
        <v>2612</v>
      </c>
      <c r="C7113" s="150" t="s">
        <v>73</v>
      </c>
      <c r="D7113" s="168" t="s">
        <v>12</v>
      </c>
    </row>
    <row r="7114" spans="1:4">
      <c r="A7114" s="167">
        <v>94805</v>
      </c>
      <c r="B7114" s="164" t="s">
        <v>2613</v>
      </c>
      <c r="C7114" s="150" t="s">
        <v>72</v>
      </c>
      <c r="D7114" s="168" t="s">
        <v>12</v>
      </c>
    </row>
    <row r="7115" spans="1:4">
      <c r="A7115" s="167">
        <v>94806</v>
      </c>
      <c r="B7115" s="164" t="s">
        <v>2614</v>
      </c>
      <c r="C7115" s="150" t="s">
        <v>72</v>
      </c>
      <c r="D7115" s="168" t="s">
        <v>12</v>
      </c>
    </row>
    <row r="7116" spans="1:4">
      <c r="A7116" s="167">
        <v>94807</v>
      </c>
      <c r="B7116" s="164" t="s">
        <v>2615</v>
      </c>
      <c r="C7116" s="150" t="s">
        <v>72</v>
      </c>
      <c r="D7116" s="168" t="s">
        <v>12</v>
      </c>
    </row>
    <row r="7117" spans="1:4">
      <c r="A7117" s="167">
        <v>100702</v>
      </c>
      <c r="B7117" s="164" t="s">
        <v>2616</v>
      </c>
      <c r="C7117" s="150" t="s">
        <v>73</v>
      </c>
      <c r="D7117" s="168" t="s">
        <v>12</v>
      </c>
    </row>
    <row r="7118" spans="1:4">
      <c r="A7118" s="167">
        <v>102188</v>
      </c>
      <c r="B7118" s="164" t="s">
        <v>2617</v>
      </c>
      <c r="C7118" s="150" t="s">
        <v>72</v>
      </c>
      <c r="D7118" s="168" t="s">
        <v>12</v>
      </c>
    </row>
    <row r="7119" spans="1:4">
      <c r="A7119" s="167">
        <v>102189</v>
      </c>
      <c r="B7119" s="164" t="s">
        <v>2618</v>
      </c>
      <c r="C7119" s="150" t="s">
        <v>72</v>
      </c>
      <c r="D7119" s="168" t="s">
        <v>12</v>
      </c>
    </row>
    <row r="7120" spans="1:4">
      <c r="A7120" s="167">
        <v>100703</v>
      </c>
      <c r="B7120" s="164" t="s">
        <v>2619</v>
      </c>
      <c r="C7120" s="150" t="s">
        <v>72</v>
      </c>
      <c r="D7120" s="168" t="s">
        <v>12</v>
      </c>
    </row>
    <row r="7121" spans="1:4">
      <c r="A7121" s="167">
        <v>100704</v>
      </c>
      <c r="B7121" s="164" t="s">
        <v>2620</v>
      </c>
      <c r="C7121" s="150" t="s">
        <v>72</v>
      </c>
      <c r="D7121" s="168" t="s">
        <v>12</v>
      </c>
    </row>
    <row r="7122" spans="1:4">
      <c r="A7122" s="167">
        <v>100705</v>
      </c>
      <c r="B7122" s="164" t="s">
        <v>2621</v>
      </c>
      <c r="C7122" s="150" t="s">
        <v>72</v>
      </c>
      <c r="D7122" s="168" t="s">
        <v>12</v>
      </c>
    </row>
    <row r="7123" spans="1:4">
      <c r="A7123" s="167">
        <v>100706</v>
      </c>
      <c r="B7123" s="164" t="s">
        <v>2622</v>
      </c>
      <c r="C7123" s="150" t="s">
        <v>72</v>
      </c>
      <c r="D7123" s="168" t="s">
        <v>12</v>
      </c>
    </row>
    <row r="7124" spans="1:4">
      <c r="A7124" s="167">
        <v>100707</v>
      </c>
      <c r="B7124" s="164" t="s">
        <v>2623</v>
      </c>
      <c r="C7124" s="150" t="s">
        <v>72</v>
      </c>
      <c r="D7124" s="168" t="s">
        <v>12</v>
      </c>
    </row>
    <row r="7125" spans="1:4">
      <c r="A7125" s="167">
        <v>100708</v>
      </c>
      <c r="B7125" s="164" t="s">
        <v>2624</v>
      </c>
      <c r="C7125" s="150" t="s">
        <v>72</v>
      </c>
      <c r="D7125" s="168" t="s">
        <v>12</v>
      </c>
    </row>
    <row r="7126" spans="1:4">
      <c r="A7126" s="167">
        <v>100709</v>
      </c>
      <c r="B7126" s="164" t="s">
        <v>2625</v>
      </c>
      <c r="C7126" s="150" t="s">
        <v>72</v>
      </c>
      <c r="D7126" s="168" t="s">
        <v>12</v>
      </c>
    </row>
    <row r="7127" spans="1:4">
      <c r="A7127" s="167">
        <v>100710</v>
      </c>
      <c r="B7127" s="164" t="s">
        <v>2627</v>
      </c>
      <c r="C7127" s="150" t="s">
        <v>72</v>
      </c>
      <c r="D7127" s="168" t="s">
        <v>12</v>
      </c>
    </row>
    <row r="7128" spans="1:4">
      <c r="A7128" s="167">
        <v>102151</v>
      </c>
      <c r="B7128" s="164" t="s">
        <v>2628</v>
      </c>
      <c r="C7128" s="150" t="s">
        <v>73</v>
      </c>
      <c r="D7128" s="168" t="s">
        <v>12</v>
      </c>
    </row>
    <row r="7129" spans="1:4">
      <c r="A7129" s="167">
        <v>102152</v>
      </c>
      <c r="B7129" s="164" t="s">
        <v>2629</v>
      </c>
      <c r="C7129" s="150" t="s">
        <v>73</v>
      </c>
      <c r="D7129" s="168" t="s">
        <v>12</v>
      </c>
    </row>
    <row r="7130" spans="1:4">
      <c r="A7130" s="167">
        <v>102153</v>
      </c>
      <c r="B7130" s="164" t="s">
        <v>2630</v>
      </c>
      <c r="C7130" s="150" t="s">
        <v>73</v>
      </c>
      <c r="D7130" s="168" t="s">
        <v>12</v>
      </c>
    </row>
    <row r="7131" spans="1:4">
      <c r="A7131" s="167">
        <v>102154</v>
      </c>
      <c r="B7131" s="164" t="s">
        <v>2631</v>
      </c>
      <c r="C7131" s="150" t="s">
        <v>73</v>
      </c>
      <c r="D7131" s="168" t="s">
        <v>12</v>
      </c>
    </row>
    <row r="7132" spans="1:4">
      <c r="A7132" s="167">
        <v>102155</v>
      </c>
      <c r="B7132" s="164" t="s">
        <v>2632</v>
      </c>
      <c r="C7132" s="150" t="s">
        <v>73</v>
      </c>
      <c r="D7132" s="168" t="s">
        <v>12</v>
      </c>
    </row>
    <row r="7133" spans="1:4">
      <c r="A7133" s="167">
        <v>102156</v>
      </c>
      <c r="B7133" s="164" t="s">
        <v>2633</v>
      </c>
      <c r="C7133" s="150" t="s">
        <v>73</v>
      </c>
      <c r="D7133" s="168" t="s">
        <v>12</v>
      </c>
    </row>
    <row r="7134" spans="1:4">
      <c r="A7134" s="167">
        <v>102157</v>
      </c>
      <c r="B7134" s="164" t="s">
        <v>2634</v>
      </c>
      <c r="C7134" s="150" t="s">
        <v>73</v>
      </c>
      <c r="D7134" s="168" t="s">
        <v>12</v>
      </c>
    </row>
    <row r="7135" spans="1:4">
      <c r="A7135" s="167">
        <v>102158</v>
      </c>
      <c r="B7135" s="164" t="s">
        <v>2635</v>
      </c>
      <c r="C7135" s="150" t="s">
        <v>73</v>
      </c>
      <c r="D7135" s="168" t="s">
        <v>12</v>
      </c>
    </row>
    <row r="7136" spans="1:4">
      <c r="A7136" s="167">
        <v>102159</v>
      </c>
      <c r="B7136" s="164" t="s">
        <v>2636</v>
      </c>
      <c r="C7136" s="150" t="s">
        <v>73</v>
      </c>
      <c r="D7136" s="168" t="s">
        <v>12</v>
      </c>
    </row>
    <row r="7137" spans="1:4">
      <c r="A7137" s="167">
        <v>102160</v>
      </c>
      <c r="B7137" s="164" t="s">
        <v>2637</v>
      </c>
      <c r="C7137" s="150" t="s">
        <v>73</v>
      </c>
      <c r="D7137" s="168" t="s">
        <v>12</v>
      </c>
    </row>
    <row r="7138" spans="1:4">
      <c r="A7138" s="167">
        <v>102161</v>
      </c>
      <c r="B7138" s="164" t="s">
        <v>2638</v>
      </c>
      <c r="C7138" s="150" t="s">
        <v>73</v>
      </c>
      <c r="D7138" s="168" t="s">
        <v>12</v>
      </c>
    </row>
    <row r="7139" spans="1:4">
      <c r="A7139" s="167">
        <v>102162</v>
      </c>
      <c r="B7139" s="164" t="s">
        <v>2639</v>
      </c>
      <c r="C7139" s="150" t="s">
        <v>73</v>
      </c>
      <c r="D7139" s="168" t="s">
        <v>12</v>
      </c>
    </row>
    <row r="7140" spans="1:4">
      <c r="A7140" s="167">
        <v>102163</v>
      </c>
      <c r="B7140" s="164" t="s">
        <v>2640</v>
      </c>
      <c r="C7140" s="150" t="s">
        <v>73</v>
      </c>
      <c r="D7140" s="168" t="s">
        <v>12</v>
      </c>
    </row>
    <row r="7141" spans="1:4">
      <c r="A7141" s="167">
        <v>102164</v>
      </c>
      <c r="B7141" s="164" t="s">
        <v>2641</v>
      </c>
      <c r="C7141" s="150" t="s">
        <v>73</v>
      </c>
      <c r="D7141" s="168" t="s">
        <v>12</v>
      </c>
    </row>
    <row r="7142" spans="1:4">
      <c r="A7142" s="167">
        <v>102165</v>
      </c>
      <c r="B7142" s="164" t="s">
        <v>2642</v>
      </c>
      <c r="C7142" s="150" t="s">
        <v>73</v>
      </c>
      <c r="D7142" s="168" t="s">
        <v>12</v>
      </c>
    </row>
    <row r="7143" spans="1:4">
      <c r="A7143" s="167">
        <v>102166</v>
      </c>
      <c r="B7143" s="164" t="s">
        <v>2643</v>
      </c>
      <c r="C7143" s="150" t="s">
        <v>73</v>
      </c>
      <c r="D7143" s="168" t="s">
        <v>12</v>
      </c>
    </row>
    <row r="7144" spans="1:4">
      <c r="A7144" s="167">
        <v>102167</v>
      </c>
      <c r="B7144" s="164" t="s">
        <v>2644</v>
      </c>
      <c r="C7144" s="150" t="s">
        <v>73</v>
      </c>
      <c r="D7144" s="168" t="s">
        <v>12</v>
      </c>
    </row>
    <row r="7145" spans="1:4">
      <c r="A7145" s="167">
        <v>102168</v>
      </c>
      <c r="B7145" s="164" t="s">
        <v>2645</v>
      </c>
      <c r="C7145" s="150" t="s">
        <v>73</v>
      </c>
      <c r="D7145" s="168" t="s">
        <v>12</v>
      </c>
    </row>
    <row r="7146" spans="1:4">
      <c r="A7146" s="167">
        <v>102169</v>
      </c>
      <c r="B7146" s="164" t="s">
        <v>2646</v>
      </c>
      <c r="C7146" s="150" t="s">
        <v>73</v>
      </c>
      <c r="D7146" s="168" t="s">
        <v>12</v>
      </c>
    </row>
    <row r="7147" spans="1:4">
      <c r="A7147" s="167">
        <v>102170</v>
      </c>
      <c r="B7147" s="164" t="s">
        <v>2647</v>
      </c>
      <c r="C7147" s="150" t="s">
        <v>73</v>
      </c>
      <c r="D7147" s="168" t="s">
        <v>12</v>
      </c>
    </row>
    <row r="7148" spans="1:4">
      <c r="A7148" s="167">
        <v>102171</v>
      </c>
      <c r="B7148" s="164" t="s">
        <v>2648</v>
      </c>
      <c r="C7148" s="150" t="s">
        <v>73</v>
      </c>
      <c r="D7148" s="168" t="s">
        <v>12</v>
      </c>
    </row>
    <row r="7149" spans="1:4">
      <c r="A7149" s="167">
        <v>102172</v>
      </c>
      <c r="B7149" s="164" t="s">
        <v>2649</v>
      </c>
      <c r="C7149" s="150" t="s">
        <v>73</v>
      </c>
      <c r="D7149" s="168" t="s">
        <v>12</v>
      </c>
    </row>
    <row r="7150" spans="1:4">
      <c r="A7150" s="167">
        <v>102176</v>
      </c>
      <c r="B7150" s="164" t="s">
        <v>2650</v>
      </c>
      <c r="C7150" s="150" t="s">
        <v>73</v>
      </c>
      <c r="D7150" s="168" t="s">
        <v>12</v>
      </c>
    </row>
    <row r="7151" spans="1:4">
      <c r="A7151" s="167">
        <v>102177</v>
      </c>
      <c r="B7151" s="164" t="s">
        <v>2651</v>
      </c>
      <c r="C7151" s="150" t="s">
        <v>73</v>
      </c>
      <c r="D7151" s="168" t="s">
        <v>12</v>
      </c>
    </row>
    <row r="7152" spans="1:4">
      <c r="A7152" s="167">
        <v>102178</v>
      </c>
      <c r="B7152" s="164" t="s">
        <v>2652</v>
      </c>
      <c r="C7152" s="150" t="s">
        <v>73</v>
      </c>
      <c r="D7152" s="168" t="s">
        <v>12</v>
      </c>
    </row>
    <row r="7153" spans="1:4">
      <c r="A7153" s="167">
        <v>102179</v>
      </c>
      <c r="B7153" s="164" t="s">
        <v>2653</v>
      </c>
      <c r="C7153" s="150" t="s">
        <v>73</v>
      </c>
      <c r="D7153" s="168" t="s">
        <v>12</v>
      </c>
    </row>
    <row r="7154" spans="1:4">
      <c r="A7154" s="167">
        <v>102180</v>
      </c>
      <c r="B7154" s="164" t="s">
        <v>2654</v>
      </c>
      <c r="C7154" s="150" t="s">
        <v>73</v>
      </c>
      <c r="D7154" s="168" t="s">
        <v>12</v>
      </c>
    </row>
    <row r="7155" spans="1:4">
      <c r="A7155" s="167">
        <v>102181</v>
      </c>
      <c r="B7155" s="164" t="s">
        <v>2655</v>
      </c>
      <c r="C7155" s="150" t="s">
        <v>73</v>
      </c>
      <c r="D7155" s="168" t="s">
        <v>12</v>
      </c>
    </row>
    <row r="7156" spans="1:4">
      <c r="A7156" s="167">
        <v>102182</v>
      </c>
      <c r="B7156" s="164" t="s">
        <v>2656</v>
      </c>
      <c r="C7156" s="150" t="s">
        <v>72</v>
      </c>
      <c r="D7156" s="168" t="s">
        <v>12</v>
      </c>
    </row>
    <row r="7157" spans="1:4">
      <c r="A7157" s="167">
        <v>102183</v>
      </c>
      <c r="B7157" s="164" t="s">
        <v>2657</v>
      </c>
      <c r="C7157" s="150" t="s">
        <v>72</v>
      </c>
      <c r="D7157" s="168" t="s">
        <v>12</v>
      </c>
    </row>
    <row r="7158" spans="1:4">
      <c r="A7158" s="167">
        <v>102184</v>
      </c>
      <c r="B7158" s="164" t="s">
        <v>2658</v>
      </c>
      <c r="C7158" s="150" t="s">
        <v>72</v>
      </c>
      <c r="D7158" s="168" t="s">
        <v>12</v>
      </c>
    </row>
    <row r="7159" spans="1:4">
      <c r="A7159" s="167">
        <v>102185</v>
      </c>
      <c r="B7159" s="164" t="s">
        <v>2659</v>
      </c>
      <c r="C7159" s="150" t="s">
        <v>72</v>
      </c>
      <c r="D7159" s="168" t="s">
        <v>12</v>
      </c>
    </row>
    <row r="7160" spans="1:4">
      <c r="A7160" s="167">
        <v>102190</v>
      </c>
      <c r="B7160" s="164" t="s">
        <v>2660</v>
      </c>
      <c r="C7160" s="150" t="s">
        <v>73</v>
      </c>
      <c r="D7160" s="168" t="s">
        <v>12</v>
      </c>
    </row>
    <row r="7161" spans="1:4">
      <c r="A7161" s="167">
        <v>102191</v>
      </c>
      <c r="B7161" s="164" t="s">
        <v>2661</v>
      </c>
      <c r="C7161" s="150" t="s">
        <v>73</v>
      </c>
      <c r="D7161" s="168" t="s">
        <v>12</v>
      </c>
    </row>
    <row r="7162" spans="1:4">
      <c r="A7162" s="167">
        <v>102192</v>
      </c>
      <c r="B7162" s="164" t="s">
        <v>2662</v>
      </c>
      <c r="C7162" s="150" t="s">
        <v>73</v>
      </c>
      <c r="D7162" s="168" t="s">
        <v>12</v>
      </c>
    </row>
    <row r="7163" spans="1:4">
      <c r="A7163" s="167">
        <v>94569</v>
      </c>
      <c r="B7163" s="164" t="s">
        <v>2663</v>
      </c>
      <c r="C7163" s="150" t="s">
        <v>73</v>
      </c>
      <c r="D7163" s="168" t="s">
        <v>12</v>
      </c>
    </row>
    <row r="7164" spans="1:4">
      <c r="A7164" s="167">
        <v>94570</v>
      </c>
      <c r="B7164" s="164" t="s">
        <v>2664</v>
      </c>
      <c r="C7164" s="150" t="s">
        <v>73</v>
      </c>
      <c r="D7164" s="168" t="s">
        <v>12</v>
      </c>
    </row>
    <row r="7165" spans="1:4">
      <c r="A7165" s="167">
        <v>94572</v>
      </c>
      <c r="B7165" s="164" t="s">
        <v>2665</v>
      </c>
      <c r="C7165" s="150" t="s">
        <v>73</v>
      </c>
      <c r="D7165" s="168" t="s">
        <v>12</v>
      </c>
    </row>
    <row r="7166" spans="1:4">
      <c r="A7166" s="167">
        <v>94573</v>
      </c>
      <c r="B7166" s="164" t="s">
        <v>2666</v>
      </c>
      <c r="C7166" s="150" t="s">
        <v>73</v>
      </c>
      <c r="D7166" s="168" t="s">
        <v>12</v>
      </c>
    </row>
    <row r="7167" spans="1:4">
      <c r="A7167" s="167">
        <v>94580</v>
      </c>
      <c r="B7167" s="164" t="s">
        <v>2667</v>
      </c>
      <c r="C7167" s="150" t="s">
        <v>73</v>
      </c>
      <c r="D7167" s="168" t="s">
        <v>12</v>
      </c>
    </row>
    <row r="7168" spans="1:4">
      <c r="A7168" s="167">
        <v>94589</v>
      </c>
      <c r="B7168" s="164" t="s">
        <v>2668</v>
      </c>
      <c r="C7168" s="150" t="s">
        <v>74</v>
      </c>
      <c r="D7168" s="168" t="s">
        <v>12</v>
      </c>
    </row>
    <row r="7169" spans="1:4">
      <c r="A7169" s="167">
        <v>94590</v>
      </c>
      <c r="B7169" s="164" t="s">
        <v>2669</v>
      </c>
      <c r="C7169" s="150" t="s">
        <v>74</v>
      </c>
      <c r="D7169" s="168" t="s">
        <v>12</v>
      </c>
    </row>
    <row r="7170" spans="1:4">
      <c r="A7170" s="167">
        <v>100674</v>
      </c>
      <c r="B7170" s="164" t="s">
        <v>2671</v>
      </c>
      <c r="C7170" s="150" t="s">
        <v>73</v>
      </c>
      <c r="D7170" s="168" t="s">
        <v>12</v>
      </c>
    </row>
    <row r="7171" spans="1:4">
      <c r="A7171" s="167">
        <v>101096</v>
      </c>
      <c r="B7171" s="164" t="s">
        <v>21067</v>
      </c>
      <c r="C7171" s="150" t="s">
        <v>82</v>
      </c>
      <c r="D7171" s="168" t="s">
        <v>12</v>
      </c>
    </row>
    <row r="7172" spans="1:4">
      <c r="A7172" s="167">
        <v>101097</v>
      </c>
      <c r="B7172" s="164" t="s">
        <v>21068</v>
      </c>
      <c r="C7172" s="150" t="s">
        <v>82</v>
      </c>
      <c r="D7172" s="168" t="s">
        <v>12</v>
      </c>
    </row>
    <row r="7173" spans="1:4">
      <c r="A7173" s="167">
        <v>101098</v>
      </c>
      <c r="B7173" s="164" t="s">
        <v>21069</v>
      </c>
      <c r="C7173" s="150" t="s">
        <v>82</v>
      </c>
      <c r="D7173" s="168" t="s">
        <v>12</v>
      </c>
    </row>
    <row r="7174" spans="1:4">
      <c r="A7174" s="167">
        <v>101099</v>
      </c>
      <c r="B7174" s="164" t="s">
        <v>21070</v>
      </c>
      <c r="C7174" s="150" t="s">
        <v>82</v>
      </c>
      <c r="D7174" s="168" t="s">
        <v>12</v>
      </c>
    </row>
    <row r="7175" spans="1:4">
      <c r="A7175" s="167">
        <v>101100</v>
      </c>
      <c r="B7175" s="164" t="s">
        <v>21071</v>
      </c>
      <c r="C7175" s="150" t="s">
        <v>82</v>
      </c>
      <c r="D7175" s="168" t="s">
        <v>12</v>
      </c>
    </row>
    <row r="7176" spans="1:4">
      <c r="A7176" s="167">
        <v>101101</v>
      </c>
      <c r="B7176" s="164" t="s">
        <v>21072</v>
      </c>
      <c r="C7176" s="150" t="s">
        <v>82</v>
      </c>
      <c r="D7176" s="168" t="s">
        <v>12</v>
      </c>
    </row>
    <row r="7177" spans="1:4">
      <c r="A7177" s="167">
        <v>101102</v>
      </c>
      <c r="B7177" s="164" t="s">
        <v>21073</v>
      </c>
      <c r="C7177" s="150" t="s">
        <v>82</v>
      </c>
      <c r="D7177" s="168" t="s">
        <v>12</v>
      </c>
    </row>
    <row r="7178" spans="1:4">
      <c r="A7178" s="167">
        <v>101103</v>
      </c>
      <c r="B7178" s="164" t="s">
        <v>21074</v>
      </c>
      <c r="C7178" s="150" t="s">
        <v>82</v>
      </c>
      <c r="D7178" s="168" t="s">
        <v>12</v>
      </c>
    </row>
    <row r="7179" spans="1:4">
      <c r="A7179" s="167">
        <v>101104</v>
      </c>
      <c r="B7179" s="164" t="s">
        <v>21075</v>
      </c>
      <c r="C7179" s="150" t="s">
        <v>82</v>
      </c>
      <c r="D7179" s="168" t="s">
        <v>12</v>
      </c>
    </row>
    <row r="7180" spans="1:4">
      <c r="A7180" s="167">
        <v>101105</v>
      </c>
      <c r="B7180" s="164" t="s">
        <v>21076</v>
      </c>
      <c r="C7180" s="150" t="s">
        <v>82</v>
      </c>
      <c r="D7180" s="168" t="s">
        <v>12</v>
      </c>
    </row>
    <row r="7181" spans="1:4">
      <c r="A7181" s="167">
        <v>101106</v>
      </c>
      <c r="B7181" s="164" t="s">
        <v>21077</v>
      </c>
      <c r="C7181" s="150" t="s">
        <v>82</v>
      </c>
      <c r="D7181" s="168" t="s">
        <v>12</v>
      </c>
    </row>
    <row r="7182" spans="1:4">
      <c r="A7182" s="167">
        <v>101107</v>
      </c>
      <c r="B7182" s="164" t="s">
        <v>21078</v>
      </c>
      <c r="C7182" s="150" t="s">
        <v>82</v>
      </c>
      <c r="D7182" s="168" t="s">
        <v>12</v>
      </c>
    </row>
    <row r="7183" spans="1:4">
      <c r="A7183" s="167">
        <v>101108</v>
      </c>
      <c r="B7183" s="164" t="s">
        <v>21079</v>
      </c>
      <c r="C7183" s="150" t="s">
        <v>82</v>
      </c>
      <c r="D7183" s="168" t="s">
        <v>12</v>
      </c>
    </row>
    <row r="7184" spans="1:4">
      <c r="A7184" s="167">
        <v>101109</v>
      </c>
      <c r="B7184" s="164" t="s">
        <v>21080</v>
      </c>
      <c r="C7184" s="150" t="s">
        <v>82</v>
      </c>
      <c r="D7184" s="168" t="s">
        <v>12</v>
      </c>
    </row>
    <row r="7185" spans="1:4">
      <c r="A7185" s="167">
        <v>101110</v>
      </c>
      <c r="B7185" s="164" t="s">
        <v>21081</v>
      </c>
      <c r="C7185" s="150" t="s">
        <v>82</v>
      </c>
      <c r="D7185" s="168" t="s">
        <v>12</v>
      </c>
    </row>
    <row r="7186" spans="1:4">
      <c r="A7186" s="167">
        <v>101111</v>
      </c>
      <c r="B7186" s="164" t="s">
        <v>21082</v>
      </c>
      <c r="C7186" s="150" t="s">
        <v>82</v>
      </c>
      <c r="D7186" s="168" t="s">
        <v>12</v>
      </c>
    </row>
    <row r="7187" spans="1:4">
      <c r="A7187" s="167">
        <v>101112</v>
      </c>
      <c r="B7187" s="164" t="s">
        <v>2672</v>
      </c>
      <c r="C7187" s="150" t="s">
        <v>82</v>
      </c>
      <c r="D7187" s="168" t="s">
        <v>12</v>
      </c>
    </row>
    <row r="7188" spans="1:4">
      <c r="A7188" s="167">
        <v>101113</v>
      </c>
      <c r="B7188" s="164" t="s">
        <v>21083</v>
      </c>
      <c r="C7188" s="150" t="s">
        <v>82</v>
      </c>
      <c r="D7188" s="168" t="s">
        <v>12</v>
      </c>
    </row>
    <row r="7189" spans="1:4">
      <c r="A7189" s="167">
        <v>95601</v>
      </c>
      <c r="B7189" s="164" t="s">
        <v>2673</v>
      </c>
      <c r="C7189" s="150" t="s">
        <v>72</v>
      </c>
      <c r="D7189" s="168" t="s">
        <v>12</v>
      </c>
    </row>
    <row r="7190" spans="1:4">
      <c r="A7190" s="167">
        <v>95602</v>
      </c>
      <c r="B7190" s="164" t="s">
        <v>2675</v>
      </c>
      <c r="C7190" s="150" t="s">
        <v>72</v>
      </c>
      <c r="D7190" s="168" t="s">
        <v>12</v>
      </c>
    </row>
    <row r="7191" spans="1:4">
      <c r="A7191" s="167">
        <v>95603</v>
      </c>
      <c r="B7191" s="164" t="s">
        <v>2676</v>
      </c>
      <c r="C7191" s="150" t="s">
        <v>72</v>
      </c>
      <c r="D7191" s="168" t="s">
        <v>12</v>
      </c>
    </row>
    <row r="7192" spans="1:4">
      <c r="A7192" s="167">
        <v>95604</v>
      </c>
      <c r="B7192" s="164" t="s">
        <v>2677</v>
      </c>
      <c r="C7192" s="150" t="s">
        <v>72</v>
      </c>
      <c r="D7192" s="168" t="s">
        <v>12</v>
      </c>
    </row>
    <row r="7193" spans="1:4">
      <c r="A7193" s="167">
        <v>95605</v>
      </c>
      <c r="B7193" s="164" t="s">
        <v>2678</v>
      </c>
      <c r="C7193" s="150" t="s">
        <v>72</v>
      </c>
      <c r="D7193" s="168" t="s">
        <v>12</v>
      </c>
    </row>
    <row r="7194" spans="1:4">
      <c r="A7194" s="167">
        <v>95607</v>
      </c>
      <c r="B7194" s="164" t="s">
        <v>2679</v>
      </c>
      <c r="C7194" s="150" t="s">
        <v>72</v>
      </c>
      <c r="D7194" s="168" t="s">
        <v>12</v>
      </c>
    </row>
    <row r="7195" spans="1:4">
      <c r="A7195" s="167">
        <v>95608</v>
      </c>
      <c r="B7195" s="164" t="s">
        <v>2680</v>
      </c>
      <c r="C7195" s="150" t="s">
        <v>72</v>
      </c>
      <c r="D7195" s="168" t="s">
        <v>12</v>
      </c>
    </row>
    <row r="7196" spans="1:4">
      <c r="A7196" s="167">
        <v>95609</v>
      </c>
      <c r="B7196" s="164" t="s">
        <v>2681</v>
      </c>
      <c r="C7196" s="150" t="s">
        <v>72</v>
      </c>
      <c r="D7196" s="168" t="s">
        <v>12</v>
      </c>
    </row>
    <row r="7197" spans="1:4">
      <c r="A7197" s="167">
        <v>100651</v>
      </c>
      <c r="B7197" s="164" t="s">
        <v>2682</v>
      </c>
      <c r="C7197" s="150" t="s">
        <v>74</v>
      </c>
      <c r="D7197" s="168" t="s">
        <v>12</v>
      </c>
    </row>
    <row r="7198" spans="1:4">
      <c r="A7198" s="167">
        <v>100652</v>
      </c>
      <c r="B7198" s="164" t="s">
        <v>2683</v>
      </c>
      <c r="C7198" s="150" t="s">
        <v>74</v>
      </c>
      <c r="D7198" s="168" t="s">
        <v>12</v>
      </c>
    </row>
    <row r="7199" spans="1:4">
      <c r="A7199" s="167">
        <v>100653</v>
      </c>
      <c r="B7199" s="164" t="s">
        <v>2684</v>
      </c>
      <c r="C7199" s="150" t="s">
        <v>74</v>
      </c>
      <c r="D7199" s="168" t="s">
        <v>12</v>
      </c>
    </row>
    <row r="7200" spans="1:4">
      <c r="A7200" s="167">
        <v>100654</v>
      </c>
      <c r="B7200" s="164" t="s">
        <v>2685</v>
      </c>
      <c r="C7200" s="150" t="s">
        <v>74</v>
      </c>
      <c r="D7200" s="168" t="s">
        <v>12</v>
      </c>
    </row>
    <row r="7201" spans="1:4">
      <c r="A7201" s="167">
        <v>100655</v>
      </c>
      <c r="B7201" s="164" t="s">
        <v>2686</v>
      </c>
      <c r="C7201" s="150" t="s">
        <v>74</v>
      </c>
      <c r="D7201" s="168" t="s">
        <v>12</v>
      </c>
    </row>
    <row r="7202" spans="1:4">
      <c r="A7202" s="167">
        <v>100656</v>
      </c>
      <c r="B7202" s="164" t="s">
        <v>2687</v>
      </c>
      <c r="C7202" s="150" t="s">
        <v>74</v>
      </c>
      <c r="D7202" s="168" t="s">
        <v>12</v>
      </c>
    </row>
    <row r="7203" spans="1:4">
      <c r="A7203" s="167">
        <v>100657</v>
      </c>
      <c r="B7203" s="164" t="s">
        <v>2688</v>
      </c>
      <c r="C7203" s="150" t="s">
        <v>74</v>
      </c>
      <c r="D7203" s="168" t="s">
        <v>12</v>
      </c>
    </row>
    <row r="7204" spans="1:4">
      <c r="A7204" s="167">
        <v>100658</v>
      </c>
      <c r="B7204" s="164" t="s">
        <v>2689</v>
      </c>
      <c r="C7204" s="150" t="s">
        <v>74</v>
      </c>
      <c r="D7204" s="168" t="s">
        <v>12</v>
      </c>
    </row>
    <row r="7205" spans="1:4">
      <c r="A7205" s="167">
        <v>100889</v>
      </c>
      <c r="B7205" s="164" t="s">
        <v>2690</v>
      </c>
      <c r="C7205" s="150" t="s">
        <v>75</v>
      </c>
      <c r="D7205" s="168" t="s">
        <v>12</v>
      </c>
    </row>
    <row r="7206" spans="1:4">
      <c r="A7206" s="167">
        <v>100890</v>
      </c>
      <c r="B7206" s="164" t="s">
        <v>2692</v>
      </c>
      <c r="C7206" s="150" t="s">
        <v>75</v>
      </c>
      <c r="D7206" s="168" t="s">
        <v>12</v>
      </c>
    </row>
    <row r="7207" spans="1:4">
      <c r="A7207" s="167">
        <v>100892</v>
      </c>
      <c r="B7207" s="164" t="s">
        <v>2693</v>
      </c>
      <c r="C7207" s="150" t="s">
        <v>75</v>
      </c>
      <c r="D7207" s="168" t="s">
        <v>12</v>
      </c>
    </row>
    <row r="7208" spans="1:4">
      <c r="A7208" s="167">
        <v>100893</v>
      </c>
      <c r="B7208" s="164" t="s">
        <v>2695</v>
      </c>
      <c r="C7208" s="150" t="s">
        <v>75</v>
      </c>
      <c r="D7208" s="168" t="s">
        <v>12</v>
      </c>
    </row>
    <row r="7209" spans="1:4">
      <c r="A7209" s="167">
        <v>100894</v>
      </c>
      <c r="B7209" s="164" t="s">
        <v>2696</v>
      </c>
      <c r="C7209" s="150" t="s">
        <v>75</v>
      </c>
      <c r="D7209" s="168" t="s">
        <v>12</v>
      </c>
    </row>
    <row r="7210" spans="1:4">
      <c r="A7210" s="167">
        <v>100896</v>
      </c>
      <c r="B7210" s="164" t="s">
        <v>2698</v>
      </c>
      <c r="C7210" s="150" t="s">
        <v>74</v>
      </c>
      <c r="D7210" s="168" t="s">
        <v>12</v>
      </c>
    </row>
    <row r="7211" spans="1:4">
      <c r="A7211" s="167">
        <v>100897</v>
      </c>
      <c r="B7211" s="164" t="s">
        <v>2699</v>
      </c>
      <c r="C7211" s="150" t="s">
        <v>74</v>
      </c>
      <c r="D7211" s="168" t="s">
        <v>12</v>
      </c>
    </row>
    <row r="7212" spans="1:4">
      <c r="A7212" s="167">
        <v>100898</v>
      </c>
      <c r="B7212" s="164" t="s">
        <v>2700</v>
      </c>
      <c r="C7212" s="150" t="s">
        <v>74</v>
      </c>
      <c r="D7212" s="168" t="s">
        <v>12</v>
      </c>
    </row>
    <row r="7213" spans="1:4">
      <c r="A7213" s="167">
        <v>100899</v>
      </c>
      <c r="B7213" s="164" t="s">
        <v>2701</v>
      </c>
      <c r="C7213" s="150" t="s">
        <v>74</v>
      </c>
      <c r="D7213" s="168" t="s">
        <v>12</v>
      </c>
    </row>
    <row r="7214" spans="1:4">
      <c r="A7214" s="167">
        <v>100900</v>
      </c>
      <c r="B7214" s="164" t="s">
        <v>21085</v>
      </c>
      <c r="C7214" s="150" t="s">
        <v>74</v>
      </c>
      <c r="D7214" s="168" t="s">
        <v>12</v>
      </c>
    </row>
    <row r="7215" spans="1:4">
      <c r="A7215" s="167">
        <v>101173</v>
      </c>
      <c r="B7215" s="164" t="s">
        <v>2702</v>
      </c>
      <c r="C7215" s="150" t="s">
        <v>74</v>
      </c>
      <c r="D7215" s="168" t="s">
        <v>12</v>
      </c>
    </row>
    <row r="7216" spans="1:4">
      <c r="A7216" s="167">
        <v>101174</v>
      </c>
      <c r="B7216" s="164" t="s">
        <v>2703</v>
      </c>
      <c r="C7216" s="150" t="s">
        <v>74</v>
      </c>
      <c r="D7216" s="168" t="s">
        <v>12</v>
      </c>
    </row>
    <row r="7217" spans="1:4">
      <c r="A7217" s="167">
        <v>101175</v>
      </c>
      <c r="B7217" s="164" t="s">
        <v>2704</v>
      </c>
      <c r="C7217" s="150" t="s">
        <v>74</v>
      </c>
      <c r="D7217" s="168" t="s">
        <v>12</v>
      </c>
    </row>
    <row r="7218" spans="1:4">
      <c r="A7218" s="167">
        <v>101176</v>
      </c>
      <c r="B7218" s="164" t="s">
        <v>2705</v>
      </c>
      <c r="C7218" s="150" t="s">
        <v>74</v>
      </c>
      <c r="D7218" s="168" t="s">
        <v>12</v>
      </c>
    </row>
    <row r="7219" spans="1:4">
      <c r="A7219" s="167">
        <v>102521</v>
      </c>
      <c r="B7219" s="164" t="s">
        <v>2706</v>
      </c>
      <c r="C7219" s="150" t="s">
        <v>72</v>
      </c>
      <c r="D7219" s="168" t="s">
        <v>12</v>
      </c>
    </row>
    <row r="7220" spans="1:4">
      <c r="A7220" s="167">
        <v>102522</v>
      </c>
      <c r="B7220" s="164" t="s">
        <v>2707</v>
      </c>
      <c r="C7220" s="150" t="s">
        <v>72</v>
      </c>
      <c r="D7220" s="168" t="s">
        <v>12</v>
      </c>
    </row>
    <row r="7221" spans="1:4">
      <c r="A7221" s="167">
        <v>102523</v>
      </c>
      <c r="B7221" s="164" t="s">
        <v>2708</v>
      </c>
      <c r="C7221" s="150" t="s">
        <v>72</v>
      </c>
      <c r="D7221" s="168" t="s">
        <v>12</v>
      </c>
    </row>
    <row r="7222" spans="1:4">
      <c r="A7222" s="167">
        <v>95240</v>
      </c>
      <c r="B7222" s="164" t="s">
        <v>2709</v>
      </c>
      <c r="C7222" s="150" t="s">
        <v>73</v>
      </c>
      <c r="D7222" s="168" t="s">
        <v>12</v>
      </c>
    </row>
    <row r="7223" spans="1:4">
      <c r="A7223" s="167">
        <v>95241</v>
      </c>
      <c r="B7223" s="164" t="s">
        <v>2711</v>
      </c>
      <c r="C7223" s="150" t="s">
        <v>73</v>
      </c>
      <c r="D7223" s="168" t="s">
        <v>12</v>
      </c>
    </row>
    <row r="7224" spans="1:4">
      <c r="A7224" s="167">
        <v>96616</v>
      </c>
      <c r="B7224" s="164" t="s">
        <v>2712</v>
      </c>
      <c r="C7224" s="150" t="s">
        <v>82</v>
      </c>
      <c r="D7224" s="168" t="s">
        <v>12</v>
      </c>
    </row>
    <row r="7225" spans="1:4">
      <c r="A7225" s="167">
        <v>96617</v>
      </c>
      <c r="B7225" s="164" t="s">
        <v>2713</v>
      </c>
      <c r="C7225" s="150" t="s">
        <v>73</v>
      </c>
      <c r="D7225" s="168" t="s">
        <v>12</v>
      </c>
    </row>
    <row r="7226" spans="1:4">
      <c r="A7226" s="167">
        <v>96619</v>
      </c>
      <c r="B7226" s="164" t="s">
        <v>2715</v>
      </c>
      <c r="C7226" s="150" t="s">
        <v>73</v>
      </c>
      <c r="D7226" s="168" t="s">
        <v>12</v>
      </c>
    </row>
    <row r="7227" spans="1:4">
      <c r="A7227" s="167">
        <v>96620</v>
      </c>
      <c r="B7227" s="164" t="s">
        <v>2716</v>
      </c>
      <c r="C7227" s="150" t="s">
        <v>82</v>
      </c>
      <c r="D7227" s="168" t="s">
        <v>12</v>
      </c>
    </row>
    <row r="7228" spans="1:4">
      <c r="A7228" s="167">
        <v>96621</v>
      </c>
      <c r="B7228" s="164" t="s">
        <v>2717</v>
      </c>
      <c r="C7228" s="150" t="s">
        <v>82</v>
      </c>
      <c r="D7228" s="168" t="s">
        <v>12</v>
      </c>
    </row>
    <row r="7229" spans="1:4">
      <c r="A7229" s="167">
        <v>96622</v>
      </c>
      <c r="B7229" s="164" t="s">
        <v>2718</v>
      </c>
      <c r="C7229" s="150" t="s">
        <v>82</v>
      </c>
      <c r="D7229" s="168" t="s">
        <v>12</v>
      </c>
    </row>
    <row r="7230" spans="1:4">
      <c r="A7230" s="167">
        <v>96623</v>
      </c>
      <c r="B7230" s="164" t="s">
        <v>2719</v>
      </c>
      <c r="C7230" s="150" t="s">
        <v>82</v>
      </c>
      <c r="D7230" s="168" t="s">
        <v>12</v>
      </c>
    </row>
    <row r="7231" spans="1:4">
      <c r="A7231" s="167">
        <v>96624</v>
      </c>
      <c r="B7231" s="164" t="s">
        <v>2720</v>
      </c>
      <c r="C7231" s="150" t="s">
        <v>82</v>
      </c>
      <c r="D7231" s="168" t="s">
        <v>12</v>
      </c>
    </row>
    <row r="7232" spans="1:4">
      <c r="A7232" s="167">
        <v>97082</v>
      </c>
      <c r="B7232" s="164" t="s">
        <v>2721</v>
      </c>
      <c r="C7232" s="150" t="s">
        <v>82</v>
      </c>
      <c r="D7232" s="168" t="s">
        <v>12</v>
      </c>
    </row>
    <row r="7233" spans="1:4">
      <c r="A7233" s="167">
        <v>97083</v>
      </c>
      <c r="B7233" s="164" t="s">
        <v>2722</v>
      </c>
      <c r="C7233" s="150" t="s">
        <v>73</v>
      </c>
      <c r="D7233" s="168" t="s">
        <v>12</v>
      </c>
    </row>
    <row r="7234" spans="1:4">
      <c r="A7234" s="167">
        <v>97084</v>
      </c>
      <c r="B7234" s="164" t="s">
        <v>2723</v>
      </c>
      <c r="C7234" s="150" t="s">
        <v>73</v>
      </c>
      <c r="D7234" s="168" t="s">
        <v>12</v>
      </c>
    </row>
    <row r="7235" spans="1:4">
      <c r="A7235" s="167">
        <v>97086</v>
      </c>
      <c r="B7235" s="164" t="s">
        <v>2725</v>
      </c>
      <c r="C7235" s="150" t="s">
        <v>73</v>
      </c>
      <c r="D7235" s="168" t="s">
        <v>12</v>
      </c>
    </row>
    <row r="7236" spans="1:4">
      <c r="A7236" s="167">
        <v>97087</v>
      </c>
      <c r="B7236" s="164" t="s">
        <v>2726</v>
      </c>
      <c r="C7236" s="150" t="s">
        <v>73</v>
      </c>
      <c r="D7236" s="168" t="s">
        <v>12</v>
      </c>
    </row>
    <row r="7237" spans="1:4">
      <c r="A7237" s="167">
        <v>97088</v>
      </c>
      <c r="B7237" s="164" t="s">
        <v>2727</v>
      </c>
      <c r="C7237" s="150" t="s">
        <v>75</v>
      </c>
      <c r="D7237" s="168" t="s">
        <v>12</v>
      </c>
    </row>
    <row r="7238" spans="1:4">
      <c r="A7238" s="167">
        <v>97089</v>
      </c>
      <c r="B7238" s="164" t="s">
        <v>2728</v>
      </c>
      <c r="C7238" s="150" t="s">
        <v>75</v>
      </c>
      <c r="D7238" s="168" t="s">
        <v>12</v>
      </c>
    </row>
    <row r="7239" spans="1:4">
      <c r="A7239" s="167">
        <v>97090</v>
      </c>
      <c r="B7239" s="164" t="s">
        <v>2729</v>
      </c>
      <c r="C7239" s="150" t="s">
        <v>75</v>
      </c>
      <c r="D7239" s="168" t="s">
        <v>12</v>
      </c>
    </row>
    <row r="7240" spans="1:4">
      <c r="A7240" s="167">
        <v>97091</v>
      </c>
      <c r="B7240" s="164" t="s">
        <v>2730</v>
      </c>
      <c r="C7240" s="150" t="s">
        <v>75</v>
      </c>
      <c r="D7240" s="168" t="s">
        <v>12</v>
      </c>
    </row>
    <row r="7241" spans="1:4">
      <c r="A7241" s="167">
        <v>97092</v>
      </c>
      <c r="B7241" s="164" t="s">
        <v>2731</v>
      </c>
      <c r="C7241" s="150" t="s">
        <v>75</v>
      </c>
      <c r="D7241" s="168" t="s">
        <v>12</v>
      </c>
    </row>
    <row r="7242" spans="1:4">
      <c r="A7242" s="167">
        <v>97093</v>
      </c>
      <c r="B7242" s="164" t="s">
        <v>2732</v>
      </c>
      <c r="C7242" s="150" t="s">
        <v>75</v>
      </c>
      <c r="D7242" s="168" t="s">
        <v>12</v>
      </c>
    </row>
    <row r="7243" spans="1:4">
      <c r="A7243" s="167">
        <v>97096</v>
      </c>
      <c r="B7243" s="164" t="s">
        <v>2733</v>
      </c>
      <c r="C7243" s="150" t="s">
        <v>82</v>
      </c>
      <c r="D7243" s="168" t="s">
        <v>12</v>
      </c>
    </row>
    <row r="7244" spans="1:4">
      <c r="A7244" s="167">
        <v>97097</v>
      </c>
      <c r="B7244" s="164" t="s">
        <v>2734</v>
      </c>
      <c r="C7244" s="150" t="s">
        <v>73</v>
      </c>
      <c r="D7244" s="168" t="s">
        <v>12</v>
      </c>
    </row>
    <row r="7245" spans="1:4">
      <c r="A7245" s="167">
        <v>97101</v>
      </c>
      <c r="B7245" s="164" t="s">
        <v>2735</v>
      </c>
      <c r="C7245" s="150" t="s">
        <v>73</v>
      </c>
      <c r="D7245" s="168" t="s">
        <v>12</v>
      </c>
    </row>
    <row r="7246" spans="1:4">
      <c r="A7246" s="167">
        <v>97102</v>
      </c>
      <c r="B7246" s="164" t="s">
        <v>2736</v>
      </c>
      <c r="C7246" s="150" t="s">
        <v>73</v>
      </c>
      <c r="D7246" s="168" t="s">
        <v>12</v>
      </c>
    </row>
    <row r="7247" spans="1:4">
      <c r="A7247" s="167">
        <v>97103</v>
      </c>
      <c r="B7247" s="164" t="s">
        <v>2737</v>
      </c>
      <c r="C7247" s="150" t="s">
        <v>73</v>
      </c>
      <c r="D7247" s="168" t="s">
        <v>12</v>
      </c>
    </row>
    <row r="7248" spans="1:4">
      <c r="A7248" s="167">
        <v>100322</v>
      </c>
      <c r="B7248" s="164" t="s">
        <v>2738</v>
      </c>
      <c r="C7248" s="150" t="s">
        <v>82</v>
      </c>
      <c r="D7248" s="168" t="s">
        <v>12</v>
      </c>
    </row>
    <row r="7249" spans="1:4">
      <c r="A7249" s="167">
        <v>100323</v>
      </c>
      <c r="B7249" s="164" t="s">
        <v>2739</v>
      </c>
      <c r="C7249" s="150" t="s">
        <v>82</v>
      </c>
      <c r="D7249" s="168" t="s">
        <v>12</v>
      </c>
    </row>
    <row r="7250" spans="1:4">
      <c r="A7250" s="167">
        <v>100324</v>
      </c>
      <c r="B7250" s="164" t="s">
        <v>2740</v>
      </c>
      <c r="C7250" s="150" t="s">
        <v>82</v>
      </c>
      <c r="D7250" s="168" t="s">
        <v>12</v>
      </c>
    </row>
    <row r="7251" spans="1:4">
      <c r="A7251" s="167">
        <v>103072</v>
      </c>
      <c r="B7251" s="164" t="s">
        <v>2741</v>
      </c>
      <c r="C7251" s="150" t="s">
        <v>73</v>
      </c>
      <c r="D7251" s="168" t="s">
        <v>12</v>
      </c>
    </row>
    <row r="7252" spans="1:4">
      <c r="A7252" s="167">
        <v>103073</v>
      </c>
      <c r="B7252" s="164" t="s">
        <v>2742</v>
      </c>
      <c r="C7252" s="150" t="s">
        <v>73</v>
      </c>
      <c r="D7252" s="168" t="s">
        <v>12</v>
      </c>
    </row>
    <row r="7253" spans="1:4">
      <c r="A7253" s="167">
        <v>103074</v>
      </c>
      <c r="B7253" s="164" t="s">
        <v>2743</v>
      </c>
      <c r="C7253" s="150" t="s">
        <v>73</v>
      </c>
      <c r="D7253" s="168" t="s">
        <v>12</v>
      </c>
    </row>
    <row r="7254" spans="1:4">
      <c r="A7254" s="167">
        <v>103075</v>
      </c>
      <c r="B7254" s="164" t="s">
        <v>2744</v>
      </c>
      <c r="C7254" s="150" t="s">
        <v>73</v>
      </c>
      <c r="D7254" s="168" t="s">
        <v>12</v>
      </c>
    </row>
    <row r="7255" spans="1:4">
      <c r="A7255" s="167">
        <v>103076</v>
      </c>
      <c r="B7255" s="164" t="s">
        <v>2745</v>
      </c>
      <c r="C7255" s="150" t="s">
        <v>73</v>
      </c>
      <c r="D7255" s="168" t="s">
        <v>12</v>
      </c>
    </row>
    <row r="7256" spans="1:4">
      <c r="A7256" s="167">
        <v>103077</v>
      </c>
      <c r="B7256" s="164" t="s">
        <v>2746</v>
      </c>
      <c r="C7256" s="150" t="s">
        <v>73</v>
      </c>
      <c r="D7256" s="168" t="s">
        <v>12</v>
      </c>
    </row>
    <row r="7257" spans="1:4">
      <c r="A7257" s="167">
        <v>103078</v>
      </c>
      <c r="B7257" s="164" t="s">
        <v>2747</v>
      </c>
      <c r="C7257" s="150" t="s">
        <v>73</v>
      </c>
      <c r="D7257" s="168" t="s">
        <v>12</v>
      </c>
    </row>
    <row r="7258" spans="1:4">
      <c r="A7258" s="167">
        <v>103079</v>
      </c>
      <c r="B7258" s="164" t="s">
        <v>2748</v>
      </c>
      <c r="C7258" s="150" t="s">
        <v>73</v>
      </c>
      <c r="D7258" s="168" t="s">
        <v>12</v>
      </c>
    </row>
    <row r="7259" spans="1:4">
      <c r="A7259" s="167">
        <v>103080</v>
      </c>
      <c r="B7259" s="164" t="s">
        <v>2749</v>
      </c>
      <c r="C7259" s="150" t="s">
        <v>73</v>
      </c>
      <c r="D7259" s="168" t="s">
        <v>12</v>
      </c>
    </row>
    <row r="7260" spans="1:4">
      <c r="A7260" s="167">
        <v>92263</v>
      </c>
      <c r="B7260" s="164" t="s">
        <v>2750</v>
      </c>
      <c r="C7260" s="150" t="s">
        <v>73</v>
      </c>
      <c r="D7260" s="168" t="s">
        <v>12</v>
      </c>
    </row>
    <row r="7261" spans="1:4">
      <c r="A7261" s="167">
        <v>92264</v>
      </c>
      <c r="B7261" s="164" t="s">
        <v>2751</v>
      </c>
      <c r="C7261" s="150" t="s">
        <v>73</v>
      </c>
      <c r="D7261" s="168" t="s">
        <v>12</v>
      </c>
    </row>
    <row r="7262" spans="1:4">
      <c r="A7262" s="167">
        <v>92265</v>
      </c>
      <c r="B7262" s="164" t="s">
        <v>2752</v>
      </c>
      <c r="C7262" s="150" t="s">
        <v>73</v>
      </c>
      <c r="D7262" s="168" t="s">
        <v>12</v>
      </c>
    </row>
    <row r="7263" spans="1:4">
      <c r="A7263" s="167">
        <v>92266</v>
      </c>
      <c r="B7263" s="164" t="s">
        <v>2753</v>
      </c>
      <c r="C7263" s="150" t="s">
        <v>73</v>
      </c>
      <c r="D7263" s="168" t="s">
        <v>12</v>
      </c>
    </row>
    <row r="7264" spans="1:4">
      <c r="A7264" s="167">
        <v>92267</v>
      </c>
      <c r="B7264" s="164" t="s">
        <v>2754</v>
      </c>
      <c r="C7264" s="150" t="s">
        <v>73</v>
      </c>
      <c r="D7264" s="168" t="s">
        <v>12</v>
      </c>
    </row>
    <row r="7265" spans="1:4">
      <c r="A7265" s="167">
        <v>92268</v>
      </c>
      <c r="B7265" s="164" t="s">
        <v>2755</v>
      </c>
      <c r="C7265" s="150" t="s">
        <v>73</v>
      </c>
      <c r="D7265" s="168" t="s">
        <v>12</v>
      </c>
    </row>
    <row r="7266" spans="1:4">
      <c r="A7266" s="167">
        <v>92269</v>
      </c>
      <c r="B7266" s="164" t="s">
        <v>2756</v>
      </c>
      <c r="C7266" s="150" t="s">
        <v>73</v>
      </c>
      <c r="D7266" s="168" t="s">
        <v>12</v>
      </c>
    </row>
    <row r="7267" spans="1:4">
      <c r="A7267" s="167">
        <v>92270</v>
      </c>
      <c r="B7267" s="164" t="s">
        <v>2757</v>
      </c>
      <c r="C7267" s="150" t="s">
        <v>73</v>
      </c>
      <c r="D7267" s="168" t="s">
        <v>12</v>
      </c>
    </row>
    <row r="7268" spans="1:4">
      <c r="A7268" s="167">
        <v>92271</v>
      </c>
      <c r="B7268" s="164" t="s">
        <v>2758</v>
      </c>
      <c r="C7268" s="150" t="s">
        <v>73</v>
      </c>
      <c r="D7268" s="168" t="s">
        <v>12</v>
      </c>
    </row>
    <row r="7269" spans="1:4">
      <c r="A7269" s="167">
        <v>92272</v>
      </c>
      <c r="B7269" s="164" t="s">
        <v>2759</v>
      </c>
      <c r="C7269" s="150" t="s">
        <v>74</v>
      </c>
      <c r="D7269" s="168" t="s">
        <v>12</v>
      </c>
    </row>
    <row r="7270" spans="1:4">
      <c r="A7270" s="167">
        <v>92273</v>
      </c>
      <c r="B7270" s="164" t="s">
        <v>2760</v>
      </c>
      <c r="C7270" s="150" t="s">
        <v>74</v>
      </c>
      <c r="D7270" s="168" t="s">
        <v>12</v>
      </c>
    </row>
    <row r="7271" spans="1:4">
      <c r="A7271" s="167">
        <v>92409</v>
      </c>
      <c r="B7271" s="164" t="s">
        <v>2761</v>
      </c>
      <c r="C7271" s="150" t="s">
        <v>73</v>
      </c>
      <c r="D7271" s="168" t="s">
        <v>12</v>
      </c>
    </row>
    <row r="7272" spans="1:4">
      <c r="A7272" s="167">
        <v>92411</v>
      </c>
      <c r="B7272" s="164" t="s">
        <v>2762</v>
      </c>
      <c r="C7272" s="150" t="s">
        <v>73</v>
      </c>
      <c r="D7272" s="168" t="s">
        <v>12</v>
      </c>
    </row>
    <row r="7273" spans="1:4">
      <c r="A7273" s="167">
        <v>92413</v>
      </c>
      <c r="B7273" s="164" t="s">
        <v>2763</v>
      </c>
      <c r="C7273" s="150" t="s">
        <v>73</v>
      </c>
      <c r="D7273" s="168" t="s">
        <v>12</v>
      </c>
    </row>
    <row r="7274" spans="1:4">
      <c r="A7274" s="167">
        <v>92415</v>
      </c>
      <c r="B7274" s="164" t="s">
        <v>2764</v>
      </c>
      <c r="C7274" s="150" t="s">
        <v>73</v>
      </c>
      <c r="D7274" s="168" t="s">
        <v>12</v>
      </c>
    </row>
    <row r="7275" spans="1:4">
      <c r="A7275" s="167">
        <v>92417</v>
      </c>
      <c r="B7275" s="164" t="s">
        <v>2765</v>
      </c>
      <c r="C7275" s="150" t="s">
        <v>73</v>
      </c>
      <c r="D7275" s="168" t="s">
        <v>12</v>
      </c>
    </row>
    <row r="7276" spans="1:4">
      <c r="A7276" s="167">
        <v>92419</v>
      </c>
      <c r="B7276" s="164" t="s">
        <v>2766</v>
      </c>
      <c r="C7276" s="150" t="s">
        <v>73</v>
      </c>
      <c r="D7276" s="168" t="s">
        <v>12</v>
      </c>
    </row>
    <row r="7277" spans="1:4">
      <c r="A7277" s="167">
        <v>92421</v>
      </c>
      <c r="B7277" s="164" t="s">
        <v>2768</v>
      </c>
      <c r="C7277" s="150" t="s">
        <v>73</v>
      </c>
      <c r="D7277" s="168" t="s">
        <v>12</v>
      </c>
    </row>
    <row r="7278" spans="1:4">
      <c r="A7278" s="167">
        <v>92423</v>
      </c>
      <c r="B7278" s="164" t="s">
        <v>2769</v>
      </c>
      <c r="C7278" s="150" t="s">
        <v>73</v>
      </c>
      <c r="D7278" s="168" t="s">
        <v>12</v>
      </c>
    </row>
    <row r="7279" spans="1:4">
      <c r="A7279" s="167">
        <v>92425</v>
      </c>
      <c r="B7279" s="164" t="s">
        <v>2770</v>
      </c>
      <c r="C7279" s="150" t="s">
        <v>73</v>
      </c>
      <c r="D7279" s="168" t="s">
        <v>12</v>
      </c>
    </row>
    <row r="7280" spans="1:4">
      <c r="A7280" s="167">
        <v>92427</v>
      </c>
      <c r="B7280" s="164" t="s">
        <v>2771</v>
      </c>
      <c r="C7280" s="150" t="s">
        <v>73</v>
      </c>
      <c r="D7280" s="168" t="s">
        <v>12</v>
      </c>
    </row>
    <row r="7281" spans="1:4">
      <c r="A7281" s="167">
        <v>92429</v>
      </c>
      <c r="B7281" s="164" t="s">
        <v>2772</v>
      </c>
      <c r="C7281" s="150" t="s">
        <v>73</v>
      </c>
      <c r="D7281" s="168" t="s">
        <v>12</v>
      </c>
    </row>
    <row r="7282" spans="1:4">
      <c r="A7282" s="167">
        <v>92431</v>
      </c>
      <c r="B7282" s="164" t="s">
        <v>2773</v>
      </c>
      <c r="C7282" s="150" t="s">
        <v>73</v>
      </c>
      <c r="D7282" s="168" t="s">
        <v>12</v>
      </c>
    </row>
    <row r="7283" spans="1:4">
      <c r="A7283" s="167">
        <v>92433</v>
      </c>
      <c r="B7283" s="164" t="s">
        <v>2774</v>
      </c>
      <c r="C7283" s="150" t="s">
        <v>73</v>
      </c>
      <c r="D7283" s="168" t="s">
        <v>12</v>
      </c>
    </row>
    <row r="7284" spans="1:4">
      <c r="A7284" s="167">
        <v>92435</v>
      </c>
      <c r="B7284" s="164" t="s">
        <v>2775</v>
      </c>
      <c r="C7284" s="150" t="s">
        <v>73</v>
      </c>
      <c r="D7284" s="168" t="s">
        <v>12</v>
      </c>
    </row>
    <row r="7285" spans="1:4">
      <c r="A7285" s="167">
        <v>92437</v>
      </c>
      <c r="B7285" s="164" t="s">
        <v>2776</v>
      </c>
      <c r="C7285" s="150" t="s">
        <v>73</v>
      </c>
      <c r="D7285" s="168" t="s">
        <v>12</v>
      </c>
    </row>
    <row r="7286" spans="1:4">
      <c r="A7286" s="167">
        <v>92439</v>
      </c>
      <c r="B7286" s="164" t="s">
        <v>2777</v>
      </c>
      <c r="C7286" s="150" t="s">
        <v>73</v>
      </c>
      <c r="D7286" s="168" t="s">
        <v>12</v>
      </c>
    </row>
    <row r="7287" spans="1:4">
      <c r="A7287" s="167">
        <v>92441</v>
      </c>
      <c r="B7287" s="164" t="s">
        <v>2778</v>
      </c>
      <c r="C7287" s="150" t="s">
        <v>73</v>
      </c>
      <c r="D7287" s="168" t="s">
        <v>12</v>
      </c>
    </row>
    <row r="7288" spans="1:4">
      <c r="A7288" s="167">
        <v>92443</v>
      </c>
      <c r="B7288" s="164" t="s">
        <v>2779</v>
      </c>
      <c r="C7288" s="150" t="s">
        <v>73</v>
      </c>
      <c r="D7288" s="168" t="s">
        <v>12</v>
      </c>
    </row>
    <row r="7289" spans="1:4">
      <c r="A7289" s="167">
        <v>92445</v>
      </c>
      <c r="B7289" s="164" t="s">
        <v>2781</v>
      </c>
      <c r="C7289" s="150" t="s">
        <v>73</v>
      </c>
      <c r="D7289" s="168" t="s">
        <v>12</v>
      </c>
    </row>
    <row r="7290" spans="1:4">
      <c r="A7290" s="167">
        <v>92446</v>
      </c>
      <c r="B7290" s="164" t="s">
        <v>2782</v>
      </c>
      <c r="C7290" s="150" t="s">
        <v>73</v>
      </c>
      <c r="D7290" s="168" t="s">
        <v>12</v>
      </c>
    </row>
    <row r="7291" spans="1:4">
      <c r="A7291" s="167">
        <v>92447</v>
      </c>
      <c r="B7291" s="164" t="s">
        <v>2783</v>
      </c>
      <c r="C7291" s="150" t="s">
        <v>73</v>
      </c>
      <c r="D7291" s="168" t="s">
        <v>12</v>
      </c>
    </row>
    <row r="7292" spans="1:4">
      <c r="A7292" s="167">
        <v>92448</v>
      </c>
      <c r="B7292" s="164" t="s">
        <v>2784</v>
      </c>
      <c r="C7292" s="150" t="s">
        <v>73</v>
      </c>
      <c r="D7292" s="168" t="s">
        <v>12</v>
      </c>
    </row>
    <row r="7293" spans="1:4">
      <c r="A7293" s="167">
        <v>92449</v>
      </c>
      <c r="B7293" s="164" t="s">
        <v>2785</v>
      </c>
      <c r="C7293" s="150" t="s">
        <v>73</v>
      </c>
      <c r="D7293" s="168" t="s">
        <v>12</v>
      </c>
    </row>
    <row r="7294" spans="1:4">
      <c r="A7294" s="167">
        <v>92450</v>
      </c>
      <c r="B7294" s="164" t="s">
        <v>2786</v>
      </c>
      <c r="C7294" s="150" t="s">
        <v>73</v>
      </c>
      <c r="D7294" s="168" t="s">
        <v>12</v>
      </c>
    </row>
    <row r="7295" spans="1:4">
      <c r="A7295" s="167">
        <v>92451</v>
      </c>
      <c r="B7295" s="164" t="s">
        <v>2787</v>
      </c>
      <c r="C7295" s="150" t="s">
        <v>73</v>
      </c>
      <c r="D7295" s="168" t="s">
        <v>12</v>
      </c>
    </row>
    <row r="7296" spans="1:4">
      <c r="A7296" s="167">
        <v>92452</v>
      </c>
      <c r="B7296" s="164" t="s">
        <v>2788</v>
      </c>
      <c r="C7296" s="150" t="s">
        <v>73</v>
      </c>
      <c r="D7296" s="168" t="s">
        <v>12</v>
      </c>
    </row>
    <row r="7297" spans="1:4">
      <c r="A7297" s="167">
        <v>92453</v>
      </c>
      <c r="B7297" s="164" t="s">
        <v>2789</v>
      </c>
      <c r="C7297" s="150" t="s">
        <v>73</v>
      </c>
      <c r="D7297" s="168" t="s">
        <v>12</v>
      </c>
    </row>
    <row r="7298" spans="1:4">
      <c r="A7298" s="167">
        <v>92454</v>
      </c>
      <c r="B7298" s="164" t="s">
        <v>2790</v>
      </c>
      <c r="C7298" s="150" t="s">
        <v>73</v>
      </c>
      <c r="D7298" s="168" t="s">
        <v>12</v>
      </c>
    </row>
    <row r="7299" spans="1:4">
      <c r="A7299" s="167">
        <v>92455</v>
      </c>
      <c r="B7299" s="164" t="s">
        <v>2791</v>
      </c>
      <c r="C7299" s="150" t="s">
        <v>73</v>
      </c>
      <c r="D7299" s="168" t="s">
        <v>12</v>
      </c>
    </row>
    <row r="7300" spans="1:4">
      <c r="A7300" s="167">
        <v>92456</v>
      </c>
      <c r="B7300" s="164" t="s">
        <v>2792</v>
      </c>
      <c r="C7300" s="150" t="s">
        <v>73</v>
      </c>
      <c r="D7300" s="168" t="s">
        <v>12</v>
      </c>
    </row>
    <row r="7301" spans="1:4">
      <c r="A7301" s="167">
        <v>92457</v>
      </c>
      <c r="B7301" s="164" t="s">
        <v>2793</v>
      </c>
      <c r="C7301" s="150" t="s">
        <v>73</v>
      </c>
      <c r="D7301" s="168" t="s">
        <v>12</v>
      </c>
    </row>
    <row r="7302" spans="1:4">
      <c r="A7302" s="167">
        <v>92458</v>
      </c>
      <c r="B7302" s="164" t="s">
        <v>2794</v>
      </c>
      <c r="C7302" s="150" t="s">
        <v>73</v>
      </c>
      <c r="D7302" s="168" t="s">
        <v>12</v>
      </c>
    </row>
    <row r="7303" spans="1:4">
      <c r="A7303" s="167">
        <v>92459</v>
      </c>
      <c r="B7303" s="164" t="s">
        <v>2795</v>
      </c>
      <c r="C7303" s="150" t="s">
        <v>73</v>
      </c>
      <c r="D7303" s="168" t="s">
        <v>12</v>
      </c>
    </row>
    <row r="7304" spans="1:4">
      <c r="A7304" s="167">
        <v>92460</v>
      </c>
      <c r="B7304" s="164" t="s">
        <v>2796</v>
      </c>
      <c r="C7304" s="150" t="s">
        <v>73</v>
      </c>
      <c r="D7304" s="168" t="s">
        <v>12</v>
      </c>
    </row>
    <row r="7305" spans="1:4">
      <c r="A7305" s="167">
        <v>92461</v>
      </c>
      <c r="B7305" s="164" t="s">
        <v>2797</v>
      </c>
      <c r="C7305" s="150" t="s">
        <v>73</v>
      </c>
      <c r="D7305" s="168" t="s">
        <v>12</v>
      </c>
    </row>
    <row r="7306" spans="1:4">
      <c r="A7306" s="167">
        <v>92462</v>
      </c>
      <c r="B7306" s="164" t="s">
        <v>2798</v>
      </c>
      <c r="C7306" s="150" t="s">
        <v>73</v>
      </c>
      <c r="D7306" s="168" t="s">
        <v>12</v>
      </c>
    </row>
    <row r="7307" spans="1:4">
      <c r="A7307" s="167">
        <v>92463</v>
      </c>
      <c r="B7307" s="164" t="s">
        <v>2799</v>
      </c>
      <c r="C7307" s="150" t="s">
        <v>73</v>
      </c>
      <c r="D7307" s="168" t="s">
        <v>12</v>
      </c>
    </row>
    <row r="7308" spans="1:4">
      <c r="A7308" s="167">
        <v>92464</v>
      </c>
      <c r="B7308" s="164" t="s">
        <v>2800</v>
      </c>
      <c r="C7308" s="150" t="s">
        <v>73</v>
      </c>
      <c r="D7308" s="168" t="s">
        <v>12</v>
      </c>
    </row>
    <row r="7309" spans="1:4">
      <c r="A7309" s="167">
        <v>92465</v>
      </c>
      <c r="B7309" s="164" t="s">
        <v>2801</v>
      </c>
      <c r="C7309" s="150" t="s">
        <v>73</v>
      </c>
      <c r="D7309" s="168" t="s">
        <v>12</v>
      </c>
    </row>
    <row r="7310" spans="1:4">
      <c r="A7310" s="167">
        <v>92466</v>
      </c>
      <c r="B7310" s="164" t="s">
        <v>2802</v>
      </c>
      <c r="C7310" s="150" t="s">
        <v>73</v>
      </c>
      <c r="D7310" s="168" t="s">
        <v>12</v>
      </c>
    </row>
    <row r="7311" spans="1:4">
      <c r="A7311" s="167">
        <v>92467</v>
      </c>
      <c r="B7311" s="164" t="s">
        <v>2803</v>
      </c>
      <c r="C7311" s="150" t="s">
        <v>73</v>
      </c>
      <c r="D7311" s="168" t="s">
        <v>12</v>
      </c>
    </row>
    <row r="7312" spans="1:4">
      <c r="A7312" s="167">
        <v>92468</v>
      </c>
      <c r="B7312" s="164" t="s">
        <v>2804</v>
      </c>
      <c r="C7312" s="150" t="s">
        <v>73</v>
      </c>
      <c r="D7312" s="168" t="s">
        <v>12</v>
      </c>
    </row>
    <row r="7313" spans="1:4">
      <c r="A7313" s="167">
        <v>92469</v>
      </c>
      <c r="B7313" s="164" t="s">
        <v>2805</v>
      </c>
      <c r="C7313" s="150" t="s">
        <v>73</v>
      </c>
      <c r="D7313" s="168" t="s">
        <v>12</v>
      </c>
    </row>
    <row r="7314" spans="1:4">
      <c r="A7314" s="167">
        <v>92470</v>
      </c>
      <c r="B7314" s="164" t="s">
        <v>2806</v>
      </c>
      <c r="C7314" s="150" t="s">
        <v>73</v>
      </c>
      <c r="D7314" s="168" t="s">
        <v>12</v>
      </c>
    </row>
    <row r="7315" spans="1:4">
      <c r="A7315" s="167">
        <v>92471</v>
      </c>
      <c r="B7315" s="164" t="s">
        <v>2807</v>
      </c>
      <c r="C7315" s="150" t="s">
        <v>73</v>
      </c>
      <c r="D7315" s="168" t="s">
        <v>12</v>
      </c>
    </row>
    <row r="7316" spans="1:4">
      <c r="A7316" s="167">
        <v>92472</v>
      </c>
      <c r="B7316" s="164" t="s">
        <v>2808</v>
      </c>
      <c r="C7316" s="150" t="s">
        <v>73</v>
      </c>
      <c r="D7316" s="168" t="s">
        <v>12</v>
      </c>
    </row>
    <row r="7317" spans="1:4">
      <c r="A7317" s="167">
        <v>92473</v>
      </c>
      <c r="B7317" s="164" t="s">
        <v>2809</v>
      </c>
      <c r="C7317" s="150" t="s">
        <v>73</v>
      </c>
      <c r="D7317" s="168" t="s">
        <v>12</v>
      </c>
    </row>
    <row r="7318" spans="1:4">
      <c r="A7318" s="167">
        <v>92474</v>
      </c>
      <c r="B7318" s="164" t="s">
        <v>2810</v>
      </c>
      <c r="C7318" s="150" t="s">
        <v>73</v>
      </c>
      <c r="D7318" s="168" t="s">
        <v>12</v>
      </c>
    </row>
    <row r="7319" spans="1:4">
      <c r="A7319" s="167">
        <v>92475</v>
      </c>
      <c r="B7319" s="164" t="s">
        <v>2811</v>
      </c>
      <c r="C7319" s="150" t="s">
        <v>73</v>
      </c>
      <c r="D7319" s="168" t="s">
        <v>12</v>
      </c>
    </row>
    <row r="7320" spans="1:4">
      <c r="A7320" s="167">
        <v>92476</v>
      </c>
      <c r="B7320" s="164" t="s">
        <v>2812</v>
      </c>
      <c r="C7320" s="150" t="s">
        <v>73</v>
      </c>
      <c r="D7320" s="168" t="s">
        <v>12</v>
      </c>
    </row>
    <row r="7321" spans="1:4">
      <c r="A7321" s="167">
        <v>92477</v>
      </c>
      <c r="B7321" s="164" t="s">
        <v>2813</v>
      </c>
      <c r="C7321" s="150" t="s">
        <v>73</v>
      </c>
      <c r="D7321" s="168" t="s">
        <v>12</v>
      </c>
    </row>
    <row r="7322" spans="1:4">
      <c r="A7322" s="167">
        <v>92478</v>
      </c>
      <c r="B7322" s="164" t="s">
        <v>2814</v>
      </c>
      <c r="C7322" s="150" t="s">
        <v>73</v>
      </c>
      <c r="D7322" s="168" t="s">
        <v>12</v>
      </c>
    </row>
    <row r="7323" spans="1:4">
      <c r="A7323" s="167">
        <v>92479</v>
      </c>
      <c r="B7323" s="164" t="s">
        <v>2815</v>
      </c>
      <c r="C7323" s="150" t="s">
        <v>73</v>
      </c>
      <c r="D7323" s="168" t="s">
        <v>12</v>
      </c>
    </row>
    <row r="7324" spans="1:4">
      <c r="A7324" s="167">
        <v>92480</v>
      </c>
      <c r="B7324" s="164" t="s">
        <v>2816</v>
      </c>
      <c r="C7324" s="150" t="s">
        <v>73</v>
      </c>
      <c r="D7324" s="168" t="s">
        <v>12</v>
      </c>
    </row>
    <row r="7325" spans="1:4">
      <c r="A7325" s="167">
        <v>92482</v>
      </c>
      <c r="B7325" s="164" t="s">
        <v>2817</v>
      </c>
      <c r="C7325" s="150" t="s">
        <v>73</v>
      </c>
      <c r="D7325" s="168" t="s">
        <v>12</v>
      </c>
    </row>
    <row r="7326" spans="1:4">
      <c r="A7326" s="167">
        <v>92484</v>
      </c>
      <c r="B7326" s="164" t="s">
        <v>2818</v>
      </c>
      <c r="C7326" s="150" t="s">
        <v>73</v>
      </c>
      <c r="D7326" s="168" t="s">
        <v>12</v>
      </c>
    </row>
    <row r="7327" spans="1:4">
      <c r="A7327" s="167">
        <v>92486</v>
      </c>
      <c r="B7327" s="164" t="s">
        <v>2819</v>
      </c>
      <c r="C7327" s="150" t="s">
        <v>73</v>
      </c>
      <c r="D7327" s="168" t="s">
        <v>12</v>
      </c>
    </row>
    <row r="7328" spans="1:4">
      <c r="A7328" s="167">
        <v>92488</v>
      </c>
      <c r="B7328" s="164" t="s">
        <v>2820</v>
      </c>
      <c r="C7328" s="150" t="s">
        <v>73</v>
      </c>
      <c r="D7328" s="168" t="s">
        <v>12</v>
      </c>
    </row>
    <row r="7329" spans="1:4">
      <c r="A7329" s="167">
        <v>92490</v>
      </c>
      <c r="B7329" s="164" t="s">
        <v>2821</v>
      </c>
      <c r="C7329" s="150" t="s">
        <v>73</v>
      </c>
      <c r="D7329" s="168" t="s">
        <v>12</v>
      </c>
    </row>
    <row r="7330" spans="1:4">
      <c r="A7330" s="167">
        <v>92492</v>
      </c>
      <c r="B7330" s="164" t="s">
        <v>2822</v>
      </c>
      <c r="C7330" s="150" t="s">
        <v>73</v>
      </c>
      <c r="D7330" s="168" t="s">
        <v>12</v>
      </c>
    </row>
    <row r="7331" spans="1:4">
      <c r="A7331" s="167">
        <v>92494</v>
      </c>
      <c r="B7331" s="164" t="s">
        <v>2823</v>
      </c>
      <c r="C7331" s="150" t="s">
        <v>73</v>
      </c>
      <c r="D7331" s="168" t="s">
        <v>12</v>
      </c>
    </row>
    <row r="7332" spans="1:4">
      <c r="A7332" s="167">
        <v>92496</v>
      </c>
      <c r="B7332" s="164" t="s">
        <v>2824</v>
      </c>
      <c r="C7332" s="150" t="s">
        <v>73</v>
      </c>
      <c r="D7332" s="168" t="s">
        <v>12</v>
      </c>
    </row>
    <row r="7333" spans="1:4">
      <c r="A7333" s="167">
        <v>92498</v>
      </c>
      <c r="B7333" s="164" t="s">
        <v>2825</v>
      </c>
      <c r="C7333" s="150" t="s">
        <v>73</v>
      </c>
      <c r="D7333" s="168" t="s">
        <v>12</v>
      </c>
    </row>
    <row r="7334" spans="1:4">
      <c r="A7334" s="167">
        <v>92500</v>
      </c>
      <c r="B7334" s="164" t="s">
        <v>2826</v>
      </c>
      <c r="C7334" s="150" t="s">
        <v>73</v>
      </c>
      <c r="D7334" s="168" t="s">
        <v>12</v>
      </c>
    </row>
    <row r="7335" spans="1:4">
      <c r="A7335" s="167">
        <v>92502</v>
      </c>
      <c r="B7335" s="164" t="s">
        <v>2827</v>
      </c>
      <c r="C7335" s="150" t="s">
        <v>73</v>
      </c>
      <c r="D7335" s="168" t="s">
        <v>12</v>
      </c>
    </row>
    <row r="7336" spans="1:4">
      <c r="A7336" s="167">
        <v>92504</v>
      </c>
      <c r="B7336" s="164" t="s">
        <v>2828</v>
      </c>
      <c r="C7336" s="150" t="s">
        <v>73</v>
      </c>
      <c r="D7336" s="168" t="s">
        <v>12</v>
      </c>
    </row>
    <row r="7337" spans="1:4">
      <c r="A7337" s="167">
        <v>92506</v>
      </c>
      <c r="B7337" s="164" t="s">
        <v>2829</v>
      </c>
      <c r="C7337" s="150" t="s">
        <v>73</v>
      </c>
      <c r="D7337" s="168" t="s">
        <v>12</v>
      </c>
    </row>
    <row r="7338" spans="1:4">
      <c r="A7338" s="167">
        <v>92508</v>
      </c>
      <c r="B7338" s="164" t="s">
        <v>2830</v>
      </c>
      <c r="C7338" s="150" t="s">
        <v>73</v>
      </c>
      <c r="D7338" s="168" t="s">
        <v>12</v>
      </c>
    </row>
    <row r="7339" spans="1:4">
      <c r="A7339" s="167">
        <v>92510</v>
      </c>
      <c r="B7339" s="164" t="s">
        <v>2831</v>
      </c>
      <c r="C7339" s="150" t="s">
        <v>73</v>
      </c>
      <c r="D7339" s="168" t="s">
        <v>12</v>
      </c>
    </row>
    <row r="7340" spans="1:4">
      <c r="A7340" s="167">
        <v>92512</v>
      </c>
      <c r="B7340" s="164" t="s">
        <v>2832</v>
      </c>
      <c r="C7340" s="150" t="s">
        <v>73</v>
      </c>
      <c r="D7340" s="168" t="s">
        <v>12</v>
      </c>
    </row>
    <row r="7341" spans="1:4">
      <c r="A7341" s="167">
        <v>92514</v>
      </c>
      <c r="B7341" s="164" t="s">
        <v>2833</v>
      </c>
      <c r="C7341" s="150" t="s">
        <v>73</v>
      </c>
      <c r="D7341" s="168" t="s">
        <v>12</v>
      </c>
    </row>
    <row r="7342" spans="1:4">
      <c r="A7342" s="167">
        <v>92515</v>
      </c>
      <c r="B7342" s="164" t="s">
        <v>2834</v>
      </c>
      <c r="C7342" s="150" t="s">
        <v>73</v>
      </c>
      <c r="D7342" s="168" t="s">
        <v>12</v>
      </c>
    </row>
    <row r="7343" spans="1:4">
      <c r="A7343" s="167">
        <v>92518</v>
      </c>
      <c r="B7343" s="164" t="s">
        <v>2835</v>
      </c>
      <c r="C7343" s="150" t="s">
        <v>73</v>
      </c>
      <c r="D7343" s="168" t="s">
        <v>12</v>
      </c>
    </row>
    <row r="7344" spans="1:4">
      <c r="A7344" s="167">
        <v>92520</v>
      </c>
      <c r="B7344" s="164" t="s">
        <v>2836</v>
      </c>
      <c r="C7344" s="150" t="s">
        <v>73</v>
      </c>
      <c r="D7344" s="168" t="s">
        <v>12</v>
      </c>
    </row>
    <row r="7345" spans="1:4">
      <c r="A7345" s="167">
        <v>92522</v>
      </c>
      <c r="B7345" s="164" t="s">
        <v>2837</v>
      </c>
      <c r="C7345" s="150" t="s">
        <v>73</v>
      </c>
      <c r="D7345" s="168" t="s">
        <v>12</v>
      </c>
    </row>
    <row r="7346" spans="1:4">
      <c r="A7346" s="167">
        <v>92524</v>
      </c>
      <c r="B7346" s="164" t="s">
        <v>2838</v>
      </c>
      <c r="C7346" s="150" t="s">
        <v>73</v>
      </c>
      <c r="D7346" s="168" t="s">
        <v>12</v>
      </c>
    </row>
    <row r="7347" spans="1:4">
      <c r="A7347" s="167">
        <v>92526</v>
      </c>
      <c r="B7347" s="164" t="s">
        <v>2839</v>
      </c>
      <c r="C7347" s="150" t="s">
        <v>73</v>
      </c>
      <c r="D7347" s="168" t="s">
        <v>12</v>
      </c>
    </row>
    <row r="7348" spans="1:4">
      <c r="A7348" s="167">
        <v>92528</v>
      </c>
      <c r="B7348" s="164" t="s">
        <v>2840</v>
      </c>
      <c r="C7348" s="150" t="s">
        <v>73</v>
      </c>
      <c r="D7348" s="168" t="s">
        <v>12</v>
      </c>
    </row>
    <row r="7349" spans="1:4">
      <c r="A7349" s="167">
        <v>92530</v>
      </c>
      <c r="B7349" s="164" t="s">
        <v>2841</v>
      </c>
      <c r="C7349" s="150" t="s">
        <v>73</v>
      </c>
      <c r="D7349" s="168" t="s">
        <v>12</v>
      </c>
    </row>
    <row r="7350" spans="1:4">
      <c r="A7350" s="167">
        <v>92532</v>
      </c>
      <c r="B7350" s="164" t="s">
        <v>2842</v>
      </c>
      <c r="C7350" s="150" t="s">
        <v>73</v>
      </c>
      <c r="D7350" s="168" t="s">
        <v>12</v>
      </c>
    </row>
    <row r="7351" spans="1:4">
      <c r="A7351" s="167">
        <v>92534</v>
      </c>
      <c r="B7351" s="164" t="s">
        <v>2843</v>
      </c>
      <c r="C7351" s="150" t="s">
        <v>73</v>
      </c>
      <c r="D7351" s="168" t="s">
        <v>12</v>
      </c>
    </row>
    <row r="7352" spans="1:4">
      <c r="A7352" s="167">
        <v>92536</v>
      </c>
      <c r="B7352" s="164" t="s">
        <v>2844</v>
      </c>
      <c r="C7352" s="150" t="s">
        <v>73</v>
      </c>
      <c r="D7352" s="168" t="s">
        <v>12</v>
      </c>
    </row>
    <row r="7353" spans="1:4">
      <c r="A7353" s="167">
        <v>92538</v>
      </c>
      <c r="B7353" s="164" t="s">
        <v>2845</v>
      </c>
      <c r="C7353" s="150" t="s">
        <v>73</v>
      </c>
      <c r="D7353" s="168" t="s">
        <v>12</v>
      </c>
    </row>
    <row r="7354" spans="1:4">
      <c r="A7354" s="167">
        <v>96252</v>
      </c>
      <c r="B7354" s="164" t="s">
        <v>2846</v>
      </c>
      <c r="C7354" s="150" t="s">
        <v>73</v>
      </c>
      <c r="D7354" s="168" t="s">
        <v>12</v>
      </c>
    </row>
    <row r="7355" spans="1:4">
      <c r="A7355" s="167">
        <v>96257</v>
      </c>
      <c r="B7355" s="164" t="s">
        <v>2847</v>
      </c>
      <c r="C7355" s="150" t="s">
        <v>73</v>
      </c>
      <c r="D7355" s="168" t="s">
        <v>12</v>
      </c>
    </row>
    <row r="7356" spans="1:4">
      <c r="A7356" s="167">
        <v>96258</v>
      </c>
      <c r="B7356" s="164" t="s">
        <v>2848</v>
      </c>
      <c r="C7356" s="150" t="s">
        <v>73</v>
      </c>
      <c r="D7356" s="168" t="s">
        <v>12</v>
      </c>
    </row>
    <row r="7357" spans="1:4">
      <c r="A7357" s="167">
        <v>96259</v>
      </c>
      <c r="B7357" s="164" t="s">
        <v>2849</v>
      </c>
      <c r="C7357" s="150" t="s">
        <v>73</v>
      </c>
      <c r="D7357" s="168" t="s">
        <v>12</v>
      </c>
    </row>
    <row r="7358" spans="1:4">
      <c r="A7358" s="167">
        <v>96529</v>
      </c>
      <c r="B7358" s="164" t="s">
        <v>2850</v>
      </c>
      <c r="C7358" s="150" t="s">
        <v>73</v>
      </c>
      <c r="D7358" s="168" t="s">
        <v>12</v>
      </c>
    </row>
    <row r="7359" spans="1:4">
      <c r="A7359" s="167">
        <v>96530</v>
      </c>
      <c r="B7359" s="164" t="s">
        <v>2851</v>
      </c>
      <c r="C7359" s="150" t="s">
        <v>73</v>
      </c>
      <c r="D7359" s="168" t="s">
        <v>12</v>
      </c>
    </row>
    <row r="7360" spans="1:4">
      <c r="A7360" s="167">
        <v>96531</v>
      </c>
      <c r="B7360" s="164" t="s">
        <v>2852</v>
      </c>
      <c r="C7360" s="150" t="s">
        <v>73</v>
      </c>
      <c r="D7360" s="168" t="s">
        <v>12</v>
      </c>
    </row>
    <row r="7361" spans="1:4">
      <c r="A7361" s="167">
        <v>96532</v>
      </c>
      <c r="B7361" s="164" t="s">
        <v>2853</v>
      </c>
      <c r="C7361" s="150" t="s">
        <v>73</v>
      </c>
      <c r="D7361" s="168" t="s">
        <v>12</v>
      </c>
    </row>
    <row r="7362" spans="1:4">
      <c r="A7362" s="167">
        <v>96533</v>
      </c>
      <c r="B7362" s="164" t="s">
        <v>2854</v>
      </c>
      <c r="C7362" s="150" t="s">
        <v>73</v>
      </c>
      <c r="D7362" s="168" t="s">
        <v>12</v>
      </c>
    </row>
    <row r="7363" spans="1:4">
      <c r="A7363" s="167">
        <v>96534</v>
      </c>
      <c r="B7363" s="164" t="s">
        <v>2855</v>
      </c>
      <c r="C7363" s="150" t="s">
        <v>73</v>
      </c>
      <c r="D7363" s="168" t="s">
        <v>12</v>
      </c>
    </row>
    <row r="7364" spans="1:4">
      <c r="A7364" s="167">
        <v>96535</v>
      </c>
      <c r="B7364" s="164" t="s">
        <v>2856</v>
      </c>
      <c r="C7364" s="150" t="s">
        <v>73</v>
      </c>
      <c r="D7364" s="168" t="s">
        <v>12</v>
      </c>
    </row>
    <row r="7365" spans="1:4">
      <c r="A7365" s="167">
        <v>96536</v>
      </c>
      <c r="B7365" s="164" t="s">
        <v>2857</v>
      </c>
      <c r="C7365" s="150" t="s">
        <v>73</v>
      </c>
      <c r="D7365" s="168" t="s">
        <v>12</v>
      </c>
    </row>
    <row r="7366" spans="1:4">
      <c r="A7366" s="167">
        <v>96537</v>
      </c>
      <c r="B7366" s="164" t="s">
        <v>2858</v>
      </c>
      <c r="C7366" s="150" t="s">
        <v>73</v>
      </c>
      <c r="D7366" s="168" t="s">
        <v>12</v>
      </c>
    </row>
    <row r="7367" spans="1:4">
      <c r="A7367" s="167">
        <v>96538</v>
      </c>
      <c r="B7367" s="164" t="s">
        <v>2859</v>
      </c>
      <c r="C7367" s="150" t="s">
        <v>73</v>
      </c>
      <c r="D7367" s="168" t="s">
        <v>12</v>
      </c>
    </row>
    <row r="7368" spans="1:4">
      <c r="A7368" s="167">
        <v>96539</v>
      </c>
      <c r="B7368" s="164" t="s">
        <v>2860</v>
      </c>
      <c r="C7368" s="150" t="s">
        <v>73</v>
      </c>
      <c r="D7368" s="168" t="s">
        <v>12</v>
      </c>
    </row>
    <row r="7369" spans="1:4">
      <c r="A7369" s="167">
        <v>96540</v>
      </c>
      <c r="B7369" s="164" t="s">
        <v>2861</v>
      </c>
      <c r="C7369" s="150" t="s">
        <v>73</v>
      </c>
      <c r="D7369" s="168" t="s">
        <v>12</v>
      </c>
    </row>
    <row r="7370" spans="1:4">
      <c r="A7370" s="167">
        <v>96541</v>
      </c>
      <c r="B7370" s="164" t="s">
        <v>2862</v>
      </c>
      <c r="C7370" s="150" t="s">
        <v>73</v>
      </c>
      <c r="D7370" s="168" t="s">
        <v>12</v>
      </c>
    </row>
    <row r="7371" spans="1:4">
      <c r="A7371" s="167">
        <v>96542</v>
      </c>
      <c r="B7371" s="164" t="s">
        <v>2863</v>
      </c>
      <c r="C7371" s="150" t="s">
        <v>73</v>
      </c>
      <c r="D7371" s="168" t="s">
        <v>12</v>
      </c>
    </row>
    <row r="7372" spans="1:4">
      <c r="A7372" s="167">
        <v>96543</v>
      </c>
      <c r="B7372" s="164" t="s">
        <v>2864</v>
      </c>
      <c r="C7372" s="150" t="s">
        <v>75</v>
      </c>
      <c r="D7372" s="168" t="s">
        <v>12</v>
      </c>
    </row>
    <row r="7373" spans="1:4">
      <c r="A7373" s="167">
        <v>97747</v>
      </c>
      <c r="B7373" s="164" t="s">
        <v>2865</v>
      </c>
      <c r="C7373" s="150" t="s">
        <v>73</v>
      </c>
      <c r="D7373" s="168" t="s">
        <v>12</v>
      </c>
    </row>
    <row r="7374" spans="1:4">
      <c r="A7374" s="167">
        <v>101791</v>
      </c>
      <c r="B7374" s="164" t="s">
        <v>2866</v>
      </c>
      <c r="C7374" s="150" t="s">
        <v>74</v>
      </c>
      <c r="D7374" s="168" t="s">
        <v>12</v>
      </c>
    </row>
    <row r="7375" spans="1:4">
      <c r="A7375" s="167">
        <v>101792</v>
      </c>
      <c r="B7375" s="164" t="s">
        <v>2867</v>
      </c>
      <c r="C7375" s="150" t="s">
        <v>82</v>
      </c>
      <c r="D7375" s="168" t="s">
        <v>12</v>
      </c>
    </row>
    <row r="7376" spans="1:4">
      <c r="A7376" s="167">
        <v>101793</v>
      </c>
      <c r="B7376" s="164" t="s">
        <v>2869</v>
      </c>
      <c r="C7376" s="150" t="s">
        <v>82</v>
      </c>
      <c r="D7376" s="168" t="s">
        <v>12</v>
      </c>
    </row>
    <row r="7377" spans="1:4">
      <c r="A7377" s="167">
        <v>101969</v>
      </c>
      <c r="B7377" s="164" t="s">
        <v>2870</v>
      </c>
      <c r="C7377" s="150" t="s">
        <v>73</v>
      </c>
      <c r="D7377" s="168" t="s">
        <v>12</v>
      </c>
    </row>
    <row r="7378" spans="1:4">
      <c r="A7378" s="167">
        <v>101971</v>
      </c>
      <c r="B7378" s="164" t="s">
        <v>2871</v>
      </c>
      <c r="C7378" s="150" t="s">
        <v>73</v>
      </c>
      <c r="D7378" s="168" t="s">
        <v>12</v>
      </c>
    </row>
    <row r="7379" spans="1:4">
      <c r="A7379" s="167">
        <v>101973</v>
      </c>
      <c r="B7379" s="164" t="s">
        <v>2872</v>
      </c>
      <c r="C7379" s="150" t="s">
        <v>73</v>
      </c>
      <c r="D7379" s="168" t="s">
        <v>12</v>
      </c>
    </row>
    <row r="7380" spans="1:4">
      <c r="A7380" s="167">
        <v>101974</v>
      </c>
      <c r="B7380" s="164" t="s">
        <v>2873</v>
      </c>
      <c r="C7380" s="150" t="s">
        <v>73</v>
      </c>
      <c r="D7380" s="168" t="s">
        <v>12</v>
      </c>
    </row>
    <row r="7381" spans="1:4">
      <c r="A7381" s="167">
        <v>101975</v>
      </c>
      <c r="B7381" s="164" t="s">
        <v>2874</v>
      </c>
      <c r="C7381" s="150" t="s">
        <v>73</v>
      </c>
      <c r="D7381" s="168" t="s">
        <v>12</v>
      </c>
    </row>
    <row r="7382" spans="1:4">
      <c r="A7382" s="167">
        <v>101977</v>
      </c>
      <c r="B7382" s="164" t="s">
        <v>2875</v>
      </c>
      <c r="C7382" s="150" t="s">
        <v>73</v>
      </c>
      <c r="D7382" s="168" t="s">
        <v>12</v>
      </c>
    </row>
    <row r="7383" spans="1:4">
      <c r="A7383" s="167">
        <v>101980</v>
      </c>
      <c r="B7383" s="164" t="s">
        <v>2876</v>
      </c>
      <c r="C7383" s="150" t="s">
        <v>73</v>
      </c>
      <c r="D7383" s="168" t="s">
        <v>12</v>
      </c>
    </row>
    <row r="7384" spans="1:4">
      <c r="A7384" s="167">
        <v>101981</v>
      </c>
      <c r="B7384" s="164" t="s">
        <v>2877</v>
      </c>
      <c r="C7384" s="150" t="s">
        <v>73</v>
      </c>
      <c r="D7384" s="168" t="s">
        <v>12</v>
      </c>
    </row>
    <row r="7385" spans="1:4">
      <c r="A7385" s="167">
        <v>101982</v>
      </c>
      <c r="B7385" s="164" t="s">
        <v>2878</v>
      </c>
      <c r="C7385" s="150" t="s">
        <v>73</v>
      </c>
      <c r="D7385" s="168" t="s">
        <v>12</v>
      </c>
    </row>
    <row r="7386" spans="1:4">
      <c r="A7386" s="167">
        <v>101983</v>
      </c>
      <c r="B7386" s="164" t="s">
        <v>2879</v>
      </c>
      <c r="C7386" s="150" t="s">
        <v>73</v>
      </c>
      <c r="D7386" s="168" t="s">
        <v>12</v>
      </c>
    </row>
    <row r="7387" spans="1:4">
      <c r="A7387" s="167">
        <v>101985</v>
      </c>
      <c r="B7387" s="164" t="s">
        <v>2880</v>
      </c>
      <c r="C7387" s="150" t="s">
        <v>73</v>
      </c>
      <c r="D7387" s="168" t="s">
        <v>12</v>
      </c>
    </row>
    <row r="7388" spans="1:4">
      <c r="A7388" s="167">
        <v>101986</v>
      </c>
      <c r="B7388" s="164" t="s">
        <v>2881</v>
      </c>
      <c r="C7388" s="150" t="s">
        <v>73</v>
      </c>
      <c r="D7388" s="168" t="s">
        <v>12</v>
      </c>
    </row>
    <row r="7389" spans="1:4">
      <c r="A7389" s="167">
        <v>101987</v>
      </c>
      <c r="B7389" s="164" t="s">
        <v>2882</v>
      </c>
      <c r="C7389" s="150" t="s">
        <v>73</v>
      </c>
      <c r="D7389" s="168" t="s">
        <v>12</v>
      </c>
    </row>
    <row r="7390" spans="1:4">
      <c r="A7390" s="167">
        <v>101988</v>
      </c>
      <c r="B7390" s="164" t="s">
        <v>2883</v>
      </c>
      <c r="C7390" s="150" t="s">
        <v>73</v>
      </c>
      <c r="D7390" s="168" t="s">
        <v>12</v>
      </c>
    </row>
    <row r="7391" spans="1:4">
      <c r="A7391" s="167">
        <v>101989</v>
      </c>
      <c r="B7391" s="164" t="s">
        <v>2884</v>
      </c>
      <c r="C7391" s="150" t="s">
        <v>73</v>
      </c>
      <c r="D7391" s="168" t="s">
        <v>12</v>
      </c>
    </row>
    <row r="7392" spans="1:4">
      <c r="A7392" s="167">
        <v>101990</v>
      </c>
      <c r="B7392" s="164" t="s">
        <v>2885</v>
      </c>
      <c r="C7392" s="150" t="s">
        <v>73</v>
      </c>
      <c r="D7392" s="168" t="s">
        <v>12</v>
      </c>
    </row>
    <row r="7393" spans="1:4">
      <c r="A7393" s="167">
        <v>101991</v>
      </c>
      <c r="B7393" s="164" t="s">
        <v>2886</v>
      </c>
      <c r="C7393" s="150" t="s">
        <v>73</v>
      </c>
      <c r="D7393" s="168" t="s">
        <v>12</v>
      </c>
    </row>
    <row r="7394" spans="1:4">
      <c r="A7394" s="167">
        <v>101992</v>
      </c>
      <c r="B7394" s="164" t="s">
        <v>2887</v>
      </c>
      <c r="C7394" s="150" t="s">
        <v>73</v>
      </c>
      <c r="D7394" s="168" t="s">
        <v>12</v>
      </c>
    </row>
    <row r="7395" spans="1:4">
      <c r="A7395" s="167">
        <v>101993</v>
      </c>
      <c r="B7395" s="164" t="s">
        <v>2888</v>
      </c>
      <c r="C7395" s="150" t="s">
        <v>73</v>
      </c>
      <c r="D7395" s="168" t="s">
        <v>12</v>
      </c>
    </row>
    <row r="7396" spans="1:4">
      <c r="A7396" s="167">
        <v>101994</v>
      </c>
      <c r="B7396" s="164" t="s">
        <v>2889</v>
      </c>
      <c r="C7396" s="150" t="s">
        <v>73</v>
      </c>
      <c r="D7396" s="168" t="s">
        <v>12</v>
      </c>
    </row>
    <row r="7397" spans="1:4">
      <c r="A7397" s="167">
        <v>101995</v>
      </c>
      <c r="B7397" s="164" t="s">
        <v>2890</v>
      </c>
      <c r="C7397" s="150" t="s">
        <v>73</v>
      </c>
      <c r="D7397" s="168" t="s">
        <v>12</v>
      </c>
    </row>
    <row r="7398" spans="1:4">
      <c r="A7398" s="167">
        <v>101996</v>
      </c>
      <c r="B7398" s="164" t="s">
        <v>2891</v>
      </c>
      <c r="C7398" s="150" t="s">
        <v>73</v>
      </c>
      <c r="D7398" s="168" t="s">
        <v>12</v>
      </c>
    </row>
    <row r="7399" spans="1:4">
      <c r="A7399" s="167">
        <v>101997</v>
      </c>
      <c r="B7399" s="164" t="s">
        <v>2892</v>
      </c>
      <c r="C7399" s="150" t="s">
        <v>73</v>
      </c>
      <c r="D7399" s="168" t="s">
        <v>12</v>
      </c>
    </row>
    <row r="7400" spans="1:4">
      <c r="A7400" s="167">
        <v>101998</v>
      </c>
      <c r="B7400" s="164" t="s">
        <v>2893</v>
      </c>
      <c r="C7400" s="150" t="s">
        <v>73</v>
      </c>
      <c r="D7400" s="168" t="s">
        <v>12</v>
      </c>
    </row>
    <row r="7401" spans="1:4">
      <c r="A7401" s="167">
        <v>101999</v>
      </c>
      <c r="B7401" s="164" t="s">
        <v>2894</v>
      </c>
      <c r="C7401" s="150" t="s">
        <v>73</v>
      </c>
      <c r="D7401" s="168" t="s">
        <v>12</v>
      </c>
    </row>
    <row r="7402" spans="1:4">
      <c r="A7402" s="167">
        <v>102000</v>
      </c>
      <c r="B7402" s="164" t="s">
        <v>2895</v>
      </c>
      <c r="C7402" s="150" t="s">
        <v>73</v>
      </c>
      <c r="D7402" s="168" t="s">
        <v>12</v>
      </c>
    </row>
    <row r="7403" spans="1:4">
      <c r="A7403" s="167">
        <v>102001</v>
      </c>
      <c r="B7403" s="164" t="s">
        <v>2896</v>
      </c>
      <c r="C7403" s="150" t="s">
        <v>73</v>
      </c>
      <c r="D7403" s="168" t="s">
        <v>12</v>
      </c>
    </row>
    <row r="7404" spans="1:4">
      <c r="A7404" s="167">
        <v>102002</v>
      </c>
      <c r="B7404" s="164" t="s">
        <v>2897</v>
      </c>
      <c r="C7404" s="150" t="s">
        <v>73</v>
      </c>
      <c r="D7404" s="168" t="s">
        <v>12</v>
      </c>
    </row>
    <row r="7405" spans="1:4">
      <c r="A7405" s="167">
        <v>102003</v>
      </c>
      <c r="B7405" s="164" t="s">
        <v>2898</v>
      </c>
      <c r="C7405" s="150" t="s">
        <v>73</v>
      </c>
      <c r="D7405" s="168" t="s">
        <v>12</v>
      </c>
    </row>
    <row r="7406" spans="1:4">
      <c r="A7406" s="167">
        <v>102004</v>
      </c>
      <c r="B7406" s="164" t="s">
        <v>2899</v>
      </c>
      <c r="C7406" s="150" t="s">
        <v>73</v>
      </c>
      <c r="D7406" s="168" t="s">
        <v>12</v>
      </c>
    </row>
    <row r="7407" spans="1:4">
      <c r="A7407" s="167">
        <v>102005</v>
      </c>
      <c r="B7407" s="164" t="s">
        <v>2900</v>
      </c>
      <c r="C7407" s="150" t="s">
        <v>73</v>
      </c>
      <c r="D7407" s="168" t="s">
        <v>12</v>
      </c>
    </row>
    <row r="7408" spans="1:4">
      <c r="A7408" s="167">
        <v>102006</v>
      </c>
      <c r="B7408" s="164" t="s">
        <v>2901</v>
      </c>
      <c r="C7408" s="150" t="s">
        <v>73</v>
      </c>
      <c r="D7408" s="168" t="s">
        <v>12</v>
      </c>
    </row>
    <row r="7409" spans="1:4">
      <c r="A7409" s="167">
        <v>102007</v>
      </c>
      <c r="B7409" s="164" t="s">
        <v>2902</v>
      </c>
      <c r="C7409" s="150" t="s">
        <v>73</v>
      </c>
      <c r="D7409" s="168" t="s">
        <v>12</v>
      </c>
    </row>
    <row r="7410" spans="1:4">
      <c r="A7410" s="167">
        <v>102008</v>
      </c>
      <c r="B7410" s="164" t="s">
        <v>2903</v>
      </c>
      <c r="C7410" s="150" t="s">
        <v>73</v>
      </c>
      <c r="D7410" s="168" t="s">
        <v>12</v>
      </c>
    </row>
    <row r="7411" spans="1:4">
      <c r="A7411" s="167">
        <v>102009</v>
      </c>
      <c r="B7411" s="164" t="s">
        <v>2904</v>
      </c>
      <c r="C7411" s="150" t="s">
        <v>73</v>
      </c>
      <c r="D7411" s="168" t="s">
        <v>12</v>
      </c>
    </row>
    <row r="7412" spans="1:4">
      <c r="A7412" s="167">
        <v>102010</v>
      </c>
      <c r="B7412" s="164" t="s">
        <v>2905</v>
      </c>
      <c r="C7412" s="150" t="s">
        <v>73</v>
      </c>
      <c r="D7412" s="168" t="s">
        <v>12</v>
      </c>
    </row>
    <row r="7413" spans="1:4">
      <c r="A7413" s="167">
        <v>102011</v>
      </c>
      <c r="B7413" s="164" t="s">
        <v>2906</v>
      </c>
      <c r="C7413" s="150" t="s">
        <v>73</v>
      </c>
      <c r="D7413" s="168" t="s">
        <v>12</v>
      </c>
    </row>
    <row r="7414" spans="1:4">
      <c r="A7414" s="167">
        <v>102012</v>
      </c>
      <c r="B7414" s="164" t="s">
        <v>2907</v>
      </c>
      <c r="C7414" s="150" t="s">
        <v>73</v>
      </c>
      <c r="D7414" s="168" t="s">
        <v>12</v>
      </c>
    </row>
    <row r="7415" spans="1:4">
      <c r="A7415" s="167">
        <v>102013</v>
      </c>
      <c r="B7415" s="164" t="s">
        <v>2908</v>
      </c>
      <c r="C7415" s="150" t="s">
        <v>73</v>
      </c>
      <c r="D7415" s="168" t="s">
        <v>12</v>
      </c>
    </row>
    <row r="7416" spans="1:4">
      <c r="A7416" s="167">
        <v>102014</v>
      </c>
      <c r="B7416" s="164" t="s">
        <v>2909</v>
      </c>
      <c r="C7416" s="150" t="s">
        <v>73</v>
      </c>
      <c r="D7416" s="168" t="s">
        <v>12</v>
      </c>
    </row>
    <row r="7417" spans="1:4">
      <c r="A7417" s="167">
        <v>102015</v>
      </c>
      <c r="B7417" s="164" t="s">
        <v>2910</v>
      </c>
      <c r="C7417" s="150" t="s">
        <v>73</v>
      </c>
      <c r="D7417" s="168" t="s">
        <v>12</v>
      </c>
    </row>
    <row r="7418" spans="1:4">
      <c r="A7418" s="167">
        <v>102016</v>
      </c>
      <c r="B7418" s="164" t="s">
        <v>2911</v>
      </c>
      <c r="C7418" s="150" t="s">
        <v>73</v>
      </c>
      <c r="D7418" s="168" t="s">
        <v>12</v>
      </c>
    </row>
    <row r="7419" spans="1:4">
      <c r="A7419" s="167">
        <v>102017</v>
      </c>
      <c r="B7419" s="164" t="s">
        <v>2912</v>
      </c>
      <c r="C7419" s="150" t="s">
        <v>73</v>
      </c>
      <c r="D7419" s="168" t="s">
        <v>12</v>
      </c>
    </row>
    <row r="7420" spans="1:4">
      <c r="A7420" s="167">
        <v>102036</v>
      </c>
      <c r="B7420" s="164" t="s">
        <v>2913</v>
      </c>
      <c r="C7420" s="150" t="s">
        <v>73</v>
      </c>
      <c r="D7420" s="168" t="s">
        <v>12</v>
      </c>
    </row>
    <row r="7421" spans="1:4">
      <c r="A7421" s="167">
        <v>102037</v>
      </c>
      <c r="B7421" s="164" t="s">
        <v>2914</v>
      </c>
      <c r="C7421" s="150" t="s">
        <v>73</v>
      </c>
      <c r="D7421" s="168" t="s">
        <v>12</v>
      </c>
    </row>
    <row r="7422" spans="1:4">
      <c r="A7422" s="167">
        <v>102038</v>
      </c>
      <c r="B7422" s="164" t="s">
        <v>2915</v>
      </c>
      <c r="C7422" s="150" t="s">
        <v>73</v>
      </c>
      <c r="D7422" s="168" t="s">
        <v>12</v>
      </c>
    </row>
    <row r="7423" spans="1:4">
      <c r="A7423" s="167">
        <v>102039</v>
      </c>
      <c r="B7423" s="164" t="s">
        <v>2916</v>
      </c>
      <c r="C7423" s="150" t="s">
        <v>73</v>
      </c>
      <c r="D7423" s="168" t="s">
        <v>12</v>
      </c>
    </row>
    <row r="7424" spans="1:4">
      <c r="A7424" s="167">
        <v>102040</v>
      </c>
      <c r="B7424" s="164" t="s">
        <v>2917</v>
      </c>
      <c r="C7424" s="150" t="s">
        <v>73</v>
      </c>
      <c r="D7424" s="168" t="s">
        <v>12</v>
      </c>
    </row>
    <row r="7425" spans="1:4">
      <c r="A7425" s="167">
        <v>102041</v>
      </c>
      <c r="B7425" s="164" t="s">
        <v>2918</v>
      </c>
      <c r="C7425" s="150" t="s">
        <v>73</v>
      </c>
      <c r="D7425" s="168" t="s">
        <v>12</v>
      </c>
    </row>
    <row r="7426" spans="1:4">
      <c r="A7426" s="167">
        <v>102042</v>
      </c>
      <c r="B7426" s="164" t="s">
        <v>2919</v>
      </c>
      <c r="C7426" s="150" t="s">
        <v>73</v>
      </c>
      <c r="D7426" s="168" t="s">
        <v>12</v>
      </c>
    </row>
    <row r="7427" spans="1:4">
      <c r="A7427" s="167">
        <v>102043</v>
      </c>
      <c r="B7427" s="164" t="s">
        <v>2920</v>
      </c>
      <c r="C7427" s="150" t="s">
        <v>73</v>
      </c>
      <c r="D7427" s="168" t="s">
        <v>12</v>
      </c>
    </row>
    <row r="7428" spans="1:4">
      <c r="A7428" s="167">
        <v>102044</v>
      </c>
      <c r="B7428" s="164" t="s">
        <v>2921</v>
      </c>
      <c r="C7428" s="150" t="s">
        <v>73</v>
      </c>
      <c r="D7428" s="168" t="s">
        <v>12</v>
      </c>
    </row>
    <row r="7429" spans="1:4">
      <c r="A7429" s="167">
        <v>102045</v>
      </c>
      <c r="B7429" s="164" t="s">
        <v>2922</v>
      </c>
      <c r="C7429" s="150" t="s">
        <v>73</v>
      </c>
      <c r="D7429" s="168" t="s">
        <v>12</v>
      </c>
    </row>
    <row r="7430" spans="1:4">
      <c r="A7430" s="167">
        <v>102046</v>
      </c>
      <c r="B7430" s="164" t="s">
        <v>2923</v>
      </c>
      <c r="C7430" s="150" t="s">
        <v>73</v>
      </c>
      <c r="D7430" s="168" t="s">
        <v>12</v>
      </c>
    </row>
    <row r="7431" spans="1:4">
      <c r="A7431" s="167">
        <v>102047</v>
      </c>
      <c r="B7431" s="164" t="s">
        <v>2924</v>
      </c>
      <c r="C7431" s="150" t="s">
        <v>73</v>
      </c>
      <c r="D7431" s="168" t="s">
        <v>12</v>
      </c>
    </row>
    <row r="7432" spans="1:4">
      <c r="A7432" s="167">
        <v>102048</v>
      </c>
      <c r="B7432" s="164" t="s">
        <v>2925</v>
      </c>
      <c r="C7432" s="150" t="s">
        <v>73</v>
      </c>
      <c r="D7432" s="168" t="s">
        <v>12</v>
      </c>
    </row>
    <row r="7433" spans="1:4">
      <c r="A7433" s="167">
        <v>102049</v>
      </c>
      <c r="B7433" s="164" t="s">
        <v>2926</v>
      </c>
      <c r="C7433" s="150" t="s">
        <v>73</v>
      </c>
      <c r="D7433" s="168" t="s">
        <v>12</v>
      </c>
    </row>
    <row r="7434" spans="1:4">
      <c r="A7434" s="167">
        <v>102050</v>
      </c>
      <c r="B7434" s="164" t="s">
        <v>2927</v>
      </c>
      <c r="C7434" s="150" t="s">
        <v>73</v>
      </c>
      <c r="D7434" s="168" t="s">
        <v>12</v>
      </c>
    </row>
    <row r="7435" spans="1:4">
      <c r="A7435" s="167">
        <v>102051</v>
      </c>
      <c r="B7435" s="164" t="s">
        <v>2928</v>
      </c>
      <c r="C7435" s="150" t="s">
        <v>73</v>
      </c>
      <c r="D7435" s="168" t="s">
        <v>12</v>
      </c>
    </row>
    <row r="7436" spans="1:4">
      <c r="A7436" s="167">
        <v>102052</v>
      </c>
      <c r="B7436" s="164" t="s">
        <v>2929</v>
      </c>
      <c r="C7436" s="150" t="s">
        <v>73</v>
      </c>
      <c r="D7436" s="168" t="s">
        <v>12</v>
      </c>
    </row>
    <row r="7437" spans="1:4">
      <c r="A7437" s="167">
        <v>102059</v>
      </c>
      <c r="B7437" s="164" t="s">
        <v>2930</v>
      </c>
      <c r="C7437" s="150" t="s">
        <v>73</v>
      </c>
      <c r="D7437" s="168" t="s">
        <v>12</v>
      </c>
    </row>
    <row r="7438" spans="1:4">
      <c r="A7438" s="167">
        <v>102060</v>
      </c>
      <c r="B7438" s="164" t="s">
        <v>2931</v>
      </c>
      <c r="C7438" s="150" t="s">
        <v>73</v>
      </c>
      <c r="D7438" s="168" t="s">
        <v>12</v>
      </c>
    </row>
    <row r="7439" spans="1:4">
      <c r="A7439" s="167">
        <v>102061</v>
      </c>
      <c r="B7439" s="164" t="s">
        <v>2932</v>
      </c>
      <c r="C7439" s="150" t="s">
        <v>73</v>
      </c>
      <c r="D7439" s="168" t="s">
        <v>12</v>
      </c>
    </row>
    <row r="7440" spans="1:4">
      <c r="A7440" s="167">
        <v>102062</v>
      </c>
      <c r="B7440" s="164" t="s">
        <v>2933</v>
      </c>
      <c r="C7440" s="150" t="s">
        <v>73</v>
      </c>
      <c r="D7440" s="168" t="s">
        <v>12</v>
      </c>
    </row>
    <row r="7441" spans="1:4">
      <c r="A7441" s="167">
        <v>102063</v>
      </c>
      <c r="B7441" s="164" t="s">
        <v>2934</v>
      </c>
      <c r="C7441" s="150" t="s">
        <v>73</v>
      </c>
      <c r="D7441" s="168" t="s">
        <v>12</v>
      </c>
    </row>
    <row r="7442" spans="1:4">
      <c r="A7442" s="167">
        <v>102064</v>
      </c>
      <c r="B7442" s="164" t="s">
        <v>2935</v>
      </c>
      <c r="C7442" s="150" t="s">
        <v>73</v>
      </c>
      <c r="D7442" s="168" t="s">
        <v>12</v>
      </c>
    </row>
    <row r="7443" spans="1:4">
      <c r="A7443" s="167">
        <v>102065</v>
      </c>
      <c r="B7443" s="164" t="s">
        <v>2936</v>
      </c>
      <c r="C7443" s="150" t="s">
        <v>73</v>
      </c>
      <c r="D7443" s="168" t="s">
        <v>12</v>
      </c>
    </row>
    <row r="7444" spans="1:4">
      <c r="A7444" s="167">
        <v>102066</v>
      </c>
      <c r="B7444" s="164" t="s">
        <v>2937</v>
      </c>
      <c r="C7444" s="150" t="s">
        <v>73</v>
      </c>
      <c r="D7444" s="168" t="s">
        <v>12</v>
      </c>
    </row>
    <row r="7445" spans="1:4">
      <c r="A7445" s="167">
        <v>102067</v>
      </c>
      <c r="B7445" s="164" t="s">
        <v>2938</v>
      </c>
      <c r="C7445" s="150" t="s">
        <v>73</v>
      </c>
      <c r="D7445" s="168" t="s">
        <v>12</v>
      </c>
    </row>
    <row r="7446" spans="1:4">
      <c r="A7446" s="167">
        <v>102068</v>
      </c>
      <c r="B7446" s="164" t="s">
        <v>2939</v>
      </c>
      <c r="C7446" s="150" t="s">
        <v>73</v>
      </c>
      <c r="D7446" s="168" t="s">
        <v>12</v>
      </c>
    </row>
    <row r="7447" spans="1:4">
      <c r="A7447" s="167">
        <v>102069</v>
      </c>
      <c r="B7447" s="164" t="s">
        <v>2940</v>
      </c>
      <c r="C7447" s="150" t="s">
        <v>73</v>
      </c>
      <c r="D7447" s="168" t="s">
        <v>12</v>
      </c>
    </row>
    <row r="7448" spans="1:4">
      <c r="A7448" s="167">
        <v>102070</v>
      </c>
      <c r="B7448" s="164" t="s">
        <v>2941</v>
      </c>
      <c r="C7448" s="150" t="s">
        <v>73</v>
      </c>
      <c r="D7448" s="168" t="s">
        <v>12</v>
      </c>
    </row>
    <row r="7449" spans="1:4">
      <c r="A7449" s="167">
        <v>102071</v>
      </c>
      <c r="B7449" s="164" t="s">
        <v>2942</v>
      </c>
      <c r="C7449" s="150" t="s">
        <v>73</v>
      </c>
      <c r="D7449" s="168" t="s">
        <v>12</v>
      </c>
    </row>
    <row r="7450" spans="1:4">
      <c r="A7450" s="167">
        <v>102072</v>
      </c>
      <c r="B7450" s="164" t="s">
        <v>2943</v>
      </c>
      <c r="C7450" s="150" t="s">
        <v>73</v>
      </c>
      <c r="D7450" s="168" t="s">
        <v>12</v>
      </c>
    </row>
    <row r="7451" spans="1:4">
      <c r="A7451" s="167">
        <v>102073</v>
      </c>
      <c r="B7451" s="164" t="s">
        <v>2944</v>
      </c>
      <c r="C7451" s="150" t="s">
        <v>82</v>
      </c>
      <c r="D7451" s="168" t="s">
        <v>12</v>
      </c>
    </row>
    <row r="7452" spans="1:4">
      <c r="A7452" s="167">
        <v>102074</v>
      </c>
      <c r="B7452" s="164" t="s">
        <v>2945</v>
      </c>
      <c r="C7452" s="150" t="s">
        <v>82</v>
      </c>
      <c r="D7452" s="168" t="s">
        <v>12</v>
      </c>
    </row>
    <row r="7453" spans="1:4">
      <c r="A7453" s="167">
        <v>102075</v>
      </c>
      <c r="B7453" s="164" t="s">
        <v>2946</v>
      </c>
      <c r="C7453" s="150" t="s">
        <v>82</v>
      </c>
      <c r="D7453" s="168" t="s">
        <v>12</v>
      </c>
    </row>
    <row r="7454" spans="1:4">
      <c r="A7454" s="167">
        <v>102076</v>
      </c>
      <c r="B7454" s="164" t="s">
        <v>2947</v>
      </c>
      <c r="C7454" s="150" t="s">
        <v>82</v>
      </c>
      <c r="D7454" s="168" t="s">
        <v>12</v>
      </c>
    </row>
    <row r="7455" spans="1:4">
      <c r="A7455" s="167">
        <v>102077</v>
      </c>
      <c r="B7455" s="164" t="s">
        <v>2948</v>
      </c>
      <c r="C7455" s="150" t="s">
        <v>82</v>
      </c>
      <c r="D7455" s="168" t="s">
        <v>12</v>
      </c>
    </row>
    <row r="7456" spans="1:4">
      <c r="A7456" s="167">
        <v>102078</v>
      </c>
      <c r="B7456" s="164" t="s">
        <v>2949</v>
      </c>
      <c r="C7456" s="150" t="s">
        <v>82</v>
      </c>
      <c r="D7456" s="168" t="s">
        <v>12</v>
      </c>
    </row>
    <row r="7457" spans="1:4">
      <c r="A7457" s="167">
        <v>102079</v>
      </c>
      <c r="B7457" s="164" t="s">
        <v>2950</v>
      </c>
      <c r="C7457" s="150" t="s">
        <v>82</v>
      </c>
      <c r="D7457" s="168" t="s">
        <v>12</v>
      </c>
    </row>
    <row r="7458" spans="1:4">
      <c r="A7458" s="167">
        <v>102080</v>
      </c>
      <c r="B7458" s="164" t="s">
        <v>2951</v>
      </c>
      <c r="C7458" s="150" t="s">
        <v>82</v>
      </c>
      <c r="D7458" s="168" t="s">
        <v>12</v>
      </c>
    </row>
    <row r="7459" spans="1:4">
      <c r="A7459" s="167">
        <v>102086</v>
      </c>
      <c r="B7459" s="164" t="s">
        <v>2952</v>
      </c>
      <c r="C7459" s="150" t="s">
        <v>73</v>
      </c>
      <c r="D7459" s="168" t="s">
        <v>12</v>
      </c>
    </row>
    <row r="7460" spans="1:4">
      <c r="A7460" s="167">
        <v>102087</v>
      </c>
      <c r="B7460" s="164" t="s">
        <v>2953</v>
      </c>
      <c r="C7460" s="150" t="s">
        <v>73</v>
      </c>
      <c r="D7460" s="168" t="s">
        <v>12</v>
      </c>
    </row>
    <row r="7461" spans="1:4">
      <c r="A7461" s="167">
        <v>102088</v>
      </c>
      <c r="B7461" s="164" t="s">
        <v>2954</v>
      </c>
      <c r="C7461" s="150" t="s">
        <v>73</v>
      </c>
      <c r="D7461" s="168" t="s">
        <v>12</v>
      </c>
    </row>
    <row r="7462" spans="1:4">
      <c r="A7462" s="167">
        <v>102089</v>
      </c>
      <c r="B7462" s="164" t="s">
        <v>2955</v>
      </c>
      <c r="C7462" s="150" t="s">
        <v>73</v>
      </c>
      <c r="D7462" s="168" t="s">
        <v>12</v>
      </c>
    </row>
    <row r="7463" spans="1:4">
      <c r="A7463" s="167">
        <v>102090</v>
      </c>
      <c r="B7463" s="164" t="s">
        <v>2956</v>
      </c>
      <c r="C7463" s="150" t="s">
        <v>73</v>
      </c>
      <c r="D7463" s="168" t="s">
        <v>12</v>
      </c>
    </row>
    <row r="7464" spans="1:4">
      <c r="A7464" s="167">
        <v>102091</v>
      </c>
      <c r="B7464" s="164" t="s">
        <v>2957</v>
      </c>
      <c r="C7464" s="150" t="s">
        <v>73</v>
      </c>
      <c r="D7464" s="168" t="s">
        <v>12</v>
      </c>
    </row>
    <row r="7465" spans="1:4">
      <c r="A7465" s="167">
        <v>103760</v>
      </c>
      <c r="B7465" s="164" t="s">
        <v>2958</v>
      </c>
      <c r="C7465" s="150" t="s">
        <v>73</v>
      </c>
      <c r="D7465" s="168" t="s">
        <v>12</v>
      </c>
    </row>
    <row r="7466" spans="1:4">
      <c r="A7466" s="167">
        <v>103761</v>
      </c>
      <c r="B7466" s="164" t="s">
        <v>2959</v>
      </c>
      <c r="C7466" s="150" t="s">
        <v>73</v>
      </c>
      <c r="D7466" s="168" t="s">
        <v>12</v>
      </c>
    </row>
    <row r="7467" spans="1:4">
      <c r="A7467" s="167">
        <v>103762</v>
      </c>
      <c r="B7467" s="164" t="s">
        <v>2960</v>
      </c>
      <c r="C7467" s="150" t="s">
        <v>73</v>
      </c>
      <c r="D7467" s="168" t="s">
        <v>12</v>
      </c>
    </row>
    <row r="7468" spans="1:4">
      <c r="A7468" s="167">
        <v>103763</v>
      </c>
      <c r="B7468" s="164" t="s">
        <v>2961</v>
      </c>
      <c r="C7468" s="150" t="s">
        <v>73</v>
      </c>
      <c r="D7468" s="168" t="s">
        <v>12</v>
      </c>
    </row>
    <row r="7469" spans="1:4">
      <c r="A7469" s="167">
        <v>89996</v>
      </c>
      <c r="B7469" s="164" t="s">
        <v>2962</v>
      </c>
      <c r="C7469" s="150" t="s">
        <v>75</v>
      </c>
      <c r="D7469" s="168" t="s">
        <v>12</v>
      </c>
    </row>
    <row r="7470" spans="1:4">
      <c r="A7470" s="167">
        <v>89997</v>
      </c>
      <c r="B7470" s="164" t="s">
        <v>2964</v>
      </c>
      <c r="C7470" s="150" t="s">
        <v>75</v>
      </c>
      <c r="D7470" s="168" t="s">
        <v>12</v>
      </c>
    </row>
    <row r="7471" spans="1:4">
      <c r="A7471" s="167">
        <v>89998</v>
      </c>
      <c r="B7471" s="164" t="s">
        <v>2966</v>
      </c>
      <c r="C7471" s="150" t="s">
        <v>75</v>
      </c>
      <c r="D7471" s="168" t="s">
        <v>12</v>
      </c>
    </row>
    <row r="7472" spans="1:4">
      <c r="A7472" s="167">
        <v>89999</v>
      </c>
      <c r="B7472" s="164" t="s">
        <v>2968</v>
      </c>
      <c r="C7472" s="150" t="s">
        <v>75</v>
      </c>
      <c r="D7472" s="168" t="s">
        <v>12</v>
      </c>
    </row>
    <row r="7473" spans="1:4">
      <c r="A7473" s="167">
        <v>90000</v>
      </c>
      <c r="B7473" s="164" t="s">
        <v>2970</v>
      </c>
      <c r="C7473" s="150" t="s">
        <v>75</v>
      </c>
      <c r="D7473" s="168" t="s">
        <v>12</v>
      </c>
    </row>
    <row r="7474" spans="1:4">
      <c r="A7474" s="167">
        <v>91593</v>
      </c>
      <c r="B7474" s="164" t="s">
        <v>2971</v>
      </c>
      <c r="C7474" s="150" t="s">
        <v>75</v>
      </c>
      <c r="D7474" s="168" t="s">
        <v>12</v>
      </c>
    </row>
    <row r="7475" spans="1:4">
      <c r="A7475" s="167">
        <v>91594</v>
      </c>
      <c r="B7475" s="164" t="s">
        <v>2973</v>
      </c>
      <c r="C7475" s="150" t="s">
        <v>75</v>
      </c>
      <c r="D7475" s="168" t="s">
        <v>12</v>
      </c>
    </row>
    <row r="7476" spans="1:4">
      <c r="A7476" s="167">
        <v>91595</v>
      </c>
      <c r="B7476" s="164" t="s">
        <v>2974</v>
      </c>
      <c r="C7476" s="150" t="s">
        <v>75</v>
      </c>
      <c r="D7476" s="168" t="s">
        <v>12</v>
      </c>
    </row>
    <row r="7477" spans="1:4">
      <c r="A7477" s="167">
        <v>91596</v>
      </c>
      <c r="B7477" s="164" t="s">
        <v>2975</v>
      </c>
      <c r="C7477" s="150" t="s">
        <v>75</v>
      </c>
      <c r="D7477" s="168" t="s">
        <v>12</v>
      </c>
    </row>
    <row r="7478" spans="1:4">
      <c r="A7478" s="167">
        <v>91597</v>
      </c>
      <c r="B7478" s="164" t="s">
        <v>2976</v>
      </c>
      <c r="C7478" s="150" t="s">
        <v>75</v>
      </c>
      <c r="D7478" s="168" t="s">
        <v>12</v>
      </c>
    </row>
    <row r="7479" spans="1:4">
      <c r="A7479" s="167">
        <v>91598</v>
      </c>
      <c r="B7479" s="164" t="s">
        <v>2977</v>
      </c>
      <c r="C7479" s="150" t="s">
        <v>75</v>
      </c>
      <c r="D7479" s="168" t="s">
        <v>12</v>
      </c>
    </row>
    <row r="7480" spans="1:4">
      <c r="A7480" s="167">
        <v>91599</v>
      </c>
      <c r="B7480" s="164" t="s">
        <v>2979</v>
      </c>
      <c r="C7480" s="150" t="s">
        <v>75</v>
      </c>
      <c r="D7480" s="168" t="s">
        <v>12</v>
      </c>
    </row>
    <row r="7481" spans="1:4">
      <c r="A7481" s="167">
        <v>91600</v>
      </c>
      <c r="B7481" s="164" t="s">
        <v>2981</v>
      </c>
      <c r="C7481" s="150" t="s">
        <v>75</v>
      </c>
      <c r="D7481" s="168" t="s">
        <v>12</v>
      </c>
    </row>
    <row r="7482" spans="1:4">
      <c r="A7482" s="167">
        <v>91601</v>
      </c>
      <c r="B7482" s="164" t="s">
        <v>2982</v>
      </c>
      <c r="C7482" s="150" t="s">
        <v>75</v>
      </c>
      <c r="D7482" s="168" t="s">
        <v>12</v>
      </c>
    </row>
    <row r="7483" spans="1:4">
      <c r="A7483" s="167">
        <v>91602</v>
      </c>
      <c r="B7483" s="164" t="s">
        <v>2983</v>
      </c>
      <c r="C7483" s="150" t="s">
        <v>75</v>
      </c>
      <c r="D7483" s="168" t="s">
        <v>12</v>
      </c>
    </row>
    <row r="7484" spans="1:4">
      <c r="A7484" s="167">
        <v>91603</v>
      </c>
      <c r="B7484" s="164" t="s">
        <v>2985</v>
      </c>
      <c r="C7484" s="150" t="s">
        <v>75</v>
      </c>
      <c r="D7484" s="168" t="s">
        <v>12</v>
      </c>
    </row>
    <row r="7485" spans="1:4">
      <c r="A7485" s="167">
        <v>92759</v>
      </c>
      <c r="B7485" s="164" t="s">
        <v>2986</v>
      </c>
      <c r="C7485" s="150" t="s">
        <v>75</v>
      </c>
      <c r="D7485" s="168" t="s">
        <v>12</v>
      </c>
    </row>
    <row r="7486" spans="1:4">
      <c r="A7486" s="167">
        <v>92760</v>
      </c>
      <c r="B7486" s="164" t="s">
        <v>2987</v>
      </c>
      <c r="C7486" s="150" t="s">
        <v>75</v>
      </c>
      <c r="D7486" s="168" t="s">
        <v>12</v>
      </c>
    </row>
    <row r="7487" spans="1:4">
      <c r="A7487" s="167">
        <v>92761</v>
      </c>
      <c r="B7487" s="164" t="s">
        <v>2988</v>
      </c>
      <c r="C7487" s="150" t="s">
        <v>75</v>
      </c>
      <c r="D7487" s="168" t="s">
        <v>12</v>
      </c>
    </row>
    <row r="7488" spans="1:4">
      <c r="A7488" s="167">
        <v>92762</v>
      </c>
      <c r="B7488" s="164" t="s">
        <v>2989</v>
      </c>
      <c r="C7488" s="150" t="s">
        <v>75</v>
      </c>
      <c r="D7488" s="168" t="s">
        <v>12</v>
      </c>
    </row>
    <row r="7489" spans="1:4">
      <c r="A7489" s="167">
        <v>92763</v>
      </c>
      <c r="B7489" s="164" t="s">
        <v>2990</v>
      </c>
      <c r="C7489" s="150" t="s">
        <v>75</v>
      </c>
      <c r="D7489" s="168" t="s">
        <v>12</v>
      </c>
    </row>
    <row r="7490" spans="1:4">
      <c r="A7490" s="167">
        <v>92764</v>
      </c>
      <c r="B7490" s="164" t="s">
        <v>2992</v>
      </c>
      <c r="C7490" s="150" t="s">
        <v>75</v>
      </c>
      <c r="D7490" s="168" t="s">
        <v>12</v>
      </c>
    </row>
    <row r="7491" spans="1:4">
      <c r="A7491" s="167">
        <v>92765</v>
      </c>
      <c r="B7491" s="164" t="s">
        <v>2993</v>
      </c>
      <c r="C7491" s="150" t="s">
        <v>75</v>
      </c>
      <c r="D7491" s="168" t="s">
        <v>12</v>
      </c>
    </row>
    <row r="7492" spans="1:4">
      <c r="A7492" s="167">
        <v>92766</v>
      </c>
      <c r="B7492" s="164" t="s">
        <v>2994</v>
      </c>
      <c r="C7492" s="150" t="s">
        <v>75</v>
      </c>
      <c r="D7492" s="168" t="s">
        <v>12</v>
      </c>
    </row>
    <row r="7493" spans="1:4">
      <c r="A7493" s="167">
        <v>92767</v>
      </c>
      <c r="B7493" s="164" t="s">
        <v>2995</v>
      </c>
      <c r="C7493" s="150" t="s">
        <v>75</v>
      </c>
      <c r="D7493" s="168" t="s">
        <v>12</v>
      </c>
    </row>
    <row r="7494" spans="1:4">
      <c r="A7494" s="167">
        <v>92768</v>
      </c>
      <c r="B7494" s="164" t="s">
        <v>2996</v>
      </c>
      <c r="C7494" s="150" t="s">
        <v>75</v>
      </c>
      <c r="D7494" s="168" t="s">
        <v>12</v>
      </c>
    </row>
    <row r="7495" spans="1:4">
      <c r="A7495" s="167">
        <v>92769</v>
      </c>
      <c r="B7495" s="164" t="s">
        <v>2998</v>
      </c>
      <c r="C7495" s="150" t="s">
        <v>75</v>
      </c>
      <c r="D7495" s="168" t="s">
        <v>12</v>
      </c>
    </row>
    <row r="7496" spans="1:4">
      <c r="A7496" s="167">
        <v>92770</v>
      </c>
      <c r="B7496" s="164" t="s">
        <v>3000</v>
      </c>
      <c r="C7496" s="150" t="s">
        <v>75</v>
      </c>
      <c r="D7496" s="168" t="s">
        <v>12</v>
      </c>
    </row>
    <row r="7497" spans="1:4">
      <c r="A7497" s="167">
        <v>92771</v>
      </c>
      <c r="B7497" s="164" t="s">
        <v>3001</v>
      </c>
      <c r="C7497" s="150" t="s">
        <v>75</v>
      </c>
      <c r="D7497" s="168" t="s">
        <v>12</v>
      </c>
    </row>
    <row r="7498" spans="1:4">
      <c r="A7498" s="167">
        <v>92772</v>
      </c>
      <c r="B7498" s="164" t="s">
        <v>3002</v>
      </c>
      <c r="C7498" s="150" t="s">
        <v>75</v>
      </c>
      <c r="D7498" s="168" t="s">
        <v>12</v>
      </c>
    </row>
    <row r="7499" spans="1:4">
      <c r="A7499" s="167">
        <v>92773</v>
      </c>
      <c r="B7499" s="164" t="s">
        <v>3004</v>
      </c>
      <c r="C7499" s="150" t="s">
        <v>75</v>
      </c>
      <c r="D7499" s="168" t="s">
        <v>12</v>
      </c>
    </row>
    <row r="7500" spans="1:4">
      <c r="A7500" s="167">
        <v>92774</v>
      </c>
      <c r="B7500" s="164" t="s">
        <v>3006</v>
      </c>
      <c r="C7500" s="150" t="s">
        <v>75</v>
      </c>
      <c r="D7500" s="168" t="s">
        <v>12</v>
      </c>
    </row>
    <row r="7501" spans="1:4">
      <c r="A7501" s="167">
        <v>92798</v>
      </c>
      <c r="B7501" s="164" t="s">
        <v>3008</v>
      </c>
      <c r="C7501" s="150" t="s">
        <v>75</v>
      </c>
      <c r="D7501" s="168" t="s">
        <v>12</v>
      </c>
    </row>
    <row r="7502" spans="1:4">
      <c r="A7502" s="167">
        <v>92799</v>
      </c>
      <c r="B7502" s="164" t="s">
        <v>3010</v>
      </c>
      <c r="C7502" s="150" t="s">
        <v>75</v>
      </c>
      <c r="D7502" s="168" t="s">
        <v>12</v>
      </c>
    </row>
    <row r="7503" spans="1:4">
      <c r="A7503" s="167">
        <v>92800</v>
      </c>
      <c r="B7503" s="164" t="s">
        <v>3011</v>
      </c>
      <c r="C7503" s="150" t="s">
        <v>75</v>
      </c>
      <c r="D7503" s="168" t="s">
        <v>12</v>
      </c>
    </row>
    <row r="7504" spans="1:4">
      <c r="A7504" s="167">
        <v>92801</v>
      </c>
      <c r="B7504" s="164" t="s">
        <v>3013</v>
      </c>
      <c r="C7504" s="150" t="s">
        <v>75</v>
      </c>
      <c r="D7504" s="168" t="s">
        <v>12</v>
      </c>
    </row>
    <row r="7505" spans="1:4">
      <c r="A7505" s="167">
        <v>92802</v>
      </c>
      <c r="B7505" s="164" t="s">
        <v>3014</v>
      </c>
      <c r="C7505" s="150" t="s">
        <v>75</v>
      </c>
      <c r="D7505" s="168" t="s">
        <v>12</v>
      </c>
    </row>
    <row r="7506" spans="1:4">
      <c r="A7506" s="167">
        <v>92803</v>
      </c>
      <c r="B7506" s="164" t="s">
        <v>3015</v>
      </c>
      <c r="C7506" s="150" t="s">
        <v>75</v>
      </c>
      <c r="D7506" s="168" t="s">
        <v>12</v>
      </c>
    </row>
    <row r="7507" spans="1:4">
      <c r="A7507" s="167">
        <v>92804</v>
      </c>
      <c r="B7507" s="164" t="s">
        <v>3017</v>
      </c>
      <c r="C7507" s="150" t="s">
        <v>75</v>
      </c>
      <c r="D7507" s="168" t="s">
        <v>12</v>
      </c>
    </row>
    <row r="7508" spans="1:4">
      <c r="A7508" s="167">
        <v>92805</v>
      </c>
      <c r="B7508" s="164" t="s">
        <v>3019</v>
      </c>
      <c r="C7508" s="150" t="s">
        <v>75</v>
      </c>
      <c r="D7508" s="168" t="s">
        <v>12</v>
      </c>
    </row>
    <row r="7509" spans="1:4">
      <c r="A7509" s="167">
        <v>92806</v>
      </c>
      <c r="B7509" s="164" t="s">
        <v>3021</v>
      </c>
      <c r="C7509" s="150" t="s">
        <v>75</v>
      </c>
      <c r="D7509" s="168" t="s">
        <v>12</v>
      </c>
    </row>
    <row r="7510" spans="1:4">
      <c r="A7510" s="167">
        <v>92875</v>
      </c>
      <c r="B7510" s="164" t="s">
        <v>3022</v>
      </c>
      <c r="C7510" s="150" t="s">
        <v>75</v>
      </c>
      <c r="D7510" s="168" t="s">
        <v>12</v>
      </c>
    </row>
    <row r="7511" spans="1:4">
      <c r="A7511" s="167">
        <v>92876</v>
      </c>
      <c r="B7511" s="164" t="s">
        <v>3023</v>
      </c>
      <c r="C7511" s="150" t="s">
        <v>75</v>
      </c>
      <c r="D7511" s="168" t="s">
        <v>12</v>
      </c>
    </row>
    <row r="7512" spans="1:4">
      <c r="A7512" s="167">
        <v>92877</v>
      </c>
      <c r="B7512" s="164" t="s">
        <v>3025</v>
      </c>
      <c r="C7512" s="150" t="s">
        <v>75</v>
      </c>
      <c r="D7512" s="168" t="s">
        <v>12</v>
      </c>
    </row>
    <row r="7513" spans="1:4">
      <c r="A7513" s="167">
        <v>92878</v>
      </c>
      <c r="B7513" s="164" t="s">
        <v>3026</v>
      </c>
      <c r="C7513" s="150" t="s">
        <v>75</v>
      </c>
      <c r="D7513" s="168" t="s">
        <v>12</v>
      </c>
    </row>
    <row r="7514" spans="1:4">
      <c r="A7514" s="167">
        <v>92879</v>
      </c>
      <c r="B7514" s="164" t="s">
        <v>3027</v>
      </c>
      <c r="C7514" s="150" t="s">
        <v>75</v>
      </c>
      <c r="D7514" s="168" t="s">
        <v>12</v>
      </c>
    </row>
    <row r="7515" spans="1:4">
      <c r="A7515" s="167">
        <v>92880</v>
      </c>
      <c r="B7515" s="164" t="s">
        <v>3029</v>
      </c>
      <c r="C7515" s="150" t="s">
        <v>75</v>
      </c>
      <c r="D7515" s="168" t="s">
        <v>12</v>
      </c>
    </row>
    <row r="7516" spans="1:4">
      <c r="A7516" s="167">
        <v>92881</v>
      </c>
      <c r="B7516" s="164" t="s">
        <v>3030</v>
      </c>
      <c r="C7516" s="150" t="s">
        <v>75</v>
      </c>
      <c r="D7516" s="168" t="s">
        <v>12</v>
      </c>
    </row>
    <row r="7517" spans="1:4">
      <c r="A7517" s="167">
        <v>92882</v>
      </c>
      <c r="B7517" s="164" t="s">
        <v>3031</v>
      </c>
      <c r="C7517" s="150" t="s">
        <v>75</v>
      </c>
      <c r="D7517" s="168" t="s">
        <v>12</v>
      </c>
    </row>
    <row r="7518" spans="1:4">
      <c r="A7518" s="167">
        <v>92883</v>
      </c>
      <c r="B7518" s="164" t="s">
        <v>3032</v>
      </c>
      <c r="C7518" s="150" t="s">
        <v>75</v>
      </c>
      <c r="D7518" s="168" t="s">
        <v>12</v>
      </c>
    </row>
    <row r="7519" spans="1:4">
      <c r="A7519" s="167">
        <v>92884</v>
      </c>
      <c r="B7519" s="164" t="s">
        <v>3033</v>
      </c>
      <c r="C7519" s="150" t="s">
        <v>75</v>
      </c>
      <c r="D7519" s="168" t="s">
        <v>12</v>
      </c>
    </row>
    <row r="7520" spans="1:4">
      <c r="A7520" s="167">
        <v>92885</v>
      </c>
      <c r="B7520" s="164" t="s">
        <v>3035</v>
      </c>
      <c r="C7520" s="150" t="s">
        <v>75</v>
      </c>
      <c r="D7520" s="168" t="s">
        <v>12</v>
      </c>
    </row>
    <row r="7521" spans="1:4">
      <c r="A7521" s="167">
        <v>92886</v>
      </c>
      <c r="B7521" s="164" t="s">
        <v>3037</v>
      </c>
      <c r="C7521" s="150" t="s">
        <v>75</v>
      </c>
      <c r="D7521" s="168" t="s">
        <v>12</v>
      </c>
    </row>
    <row r="7522" spans="1:4">
      <c r="A7522" s="167">
        <v>92887</v>
      </c>
      <c r="B7522" s="164" t="s">
        <v>3038</v>
      </c>
      <c r="C7522" s="150" t="s">
        <v>75</v>
      </c>
      <c r="D7522" s="168" t="s">
        <v>12</v>
      </c>
    </row>
    <row r="7523" spans="1:4">
      <c r="A7523" s="167">
        <v>92888</v>
      </c>
      <c r="B7523" s="164" t="s">
        <v>3039</v>
      </c>
      <c r="C7523" s="150" t="s">
        <v>75</v>
      </c>
      <c r="D7523" s="168" t="s">
        <v>12</v>
      </c>
    </row>
    <row r="7524" spans="1:4">
      <c r="A7524" s="167">
        <v>92915</v>
      </c>
      <c r="B7524" s="164" t="s">
        <v>3040</v>
      </c>
      <c r="C7524" s="150" t="s">
        <v>75</v>
      </c>
      <c r="D7524" s="168" t="s">
        <v>12</v>
      </c>
    </row>
    <row r="7525" spans="1:4">
      <c r="A7525" s="167">
        <v>92916</v>
      </c>
      <c r="B7525" s="164" t="s">
        <v>3041</v>
      </c>
      <c r="C7525" s="150" t="s">
        <v>75</v>
      </c>
      <c r="D7525" s="168" t="s">
        <v>12</v>
      </c>
    </row>
    <row r="7526" spans="1:4">
      <c r="A7526" s="167">
        <v>92917</v>
      </c>
      <c r="B7526" s="164" t="s">
        <v>3042</v>
      </c>
      <c r="C7526" s="150" t="s">
        <v>75</v>
      </c>
      <c r="D7526" s="168" t="s">
        <v>12</v>
      </c>
    </row>
    <row r="7527" spans="1:4">
      <c r="A7527" s="167">
        <v>92919</v>
      </c>
      <c r="B7527" s="164" t="s">
        <v>3044</v>
      </c>
      <c r="C7527" s="150" t="s">
        <v>75</v>
      </c>
      <c r="D7527" s="168" t="s">
        <v>12</v>
      </c>
    </row>
    <row r="7528" spans="1:4">
      <c r="A7528" s="167">
        <v>92921</v>
      </c>
      <c r="B7528" s="164" t="s">
        <v>3046</v>
      </c>
      <c r="C7528" s="150" t="s">
        <v>75</v>
      </c>
      <c r="D7528" s="168" t="s">
        <v>12</v>
      </c>
    </row>
    <row r="7529" spans="1:4">
      <c r="A7529" s="167">
        <v>92922</v>
      </c>
      <c r="B7529" s="164" t="s">
        <v>3047</v>
      </c>
      <c r="C7529" s="150" t="s">
        <v>75</v>
      </c>
      <c r="D7529" s="168" t="s">
        <v>12</v>
      </c>
    </row>
    <row r="7530" spans="1:4">
      <c r="A7530" s="167">
        <v>92923</v>
      </c>
      <c r="B7530" s="164" t="s">
        <v>3048</v>
      </c>
      <c r="C7530" s="150" t="s">
        <v>75</v>
      </c>
      <c r="D7530" s="168" t="s">
        <v>12</v>
      </c>
    </row>
    <row r="7531" spans="1:4">
      <c r="A7531" s="167">
        <v>92924</v>
      </c>
      <c r="B7531" s="164" t="s">
        <v>3050</v>
      </c>
      <c r="C7531" s="150" t="s">
        <v>75</v>
      </c>
      <c r="D7531" s="168" t="s">
        <v>12</v>
      </c>
    </row>
    <row r="7532" spans="1:4">
      <c r="A7532" s="167">
        <v>95448</v>
      </c>
      <c r="B7532" s="164" t="s">
        <v>3052</v>
      </c>
      <c r="C7532" s="150" t="s">
        <v>75</v>
      </c>
      <c r="D7532" s="168" t="s">
        <v>12</v>
      </c>
    </row>
    <row r="7533" spans="1:4">
      <c r="A7533" s="167">
        <v>95576</v>
      </c>
      <c r="B7533" s="164" t="s">
        <v>3053</v>
      </c>
      <c r="C7533" s="150" t="s">
        <v>75</v>
      </c>
      <c r="D7533" s="168" t="s">
        <v>12</v>
      </c>
    </row>
    <row r="7534" spans="1:4">
      <c r="A7534" s="167">
        <v>95577</v>
      </c>
      <c r="B7534" s="164" t="s">
        <v>3054</v>
      </c>
      <c r="C7534" s="150" t="s">
        <v>75</v>
      </c>
      <c r="D7534" s="168" t="s">
        <v>12</v>
      </c>
    </row>
    <row r="7535" spans="1:4">
      <c r="A7535" s="167">
        <v>95578</v>
      </c>
      <c r="B7535" s="164" t="s">
        <v>3055</v>
      </c>
      <c r="C7535" s="150" t="s">
        <v>75</v>
      </c>
      <c r="D7535" s="168" t="s">
        <v>12</v>
      </c>
    </row>
    <row r="7536" spans="1:4">
      <c r="A7536" s="167">
        <v>95579</v>
      </c>
      <c r="B7536" s="164" t="s">
        <v>3057</v>
      </c>
      <c r="C7536" s="150" t="s">
        <v>75</v>
      </c>
      <c r="D7536" s="168" t="s">
        <v>12</v>
      </c>
    </row>
    <row r="7537" spans="1:4">
      <c r="A7537" s="167">
        <v>95580</v>
      </c>
      <c r="B7537" s="164" t="s">
        <v>3058</v>
      </c>
      <c r="C7537" s="150" t="s">
        <v>75</v>
      </c>
      <c r="D7537" s="168" t="s">
        <v>12</v>
      </c>
    </row>
    <row r="7538" spans="1:4">
      <c r="A7538" s="167">
        <v>95581</v>
      </c>
      <c r="B7538" s="164" t="s">
        <v>3059</v>
      </c>
      <c r="C7538" s="150" t="s">
        <v>75</v>
      </c>
      <c r="D7538" s="168" t="s">
        <v>12</v>
      </c>
    </row>
    <row r="7539" spans="1:4">
      <c r="A7539" s="167">
        <v>95582</v>
      </c>
      <c r="B7539" s="164" t="s">
        <v>21102</v>
      </c>
      <c r="C7539" s="150" t="s">
        <v>75</v>
      </c>
      <c r="D7539" s="168" t="s">
        <v>12</v>
      </c>
    </row>
    <row r="7540" spans="1:4">
      <c r="A7540" s="167">
        <v>95583</v>
      </c>
      <c r="B7540" s="164" t="s">
        <v>3061</v>
      </c>
      <c r="C7540" s="150" t="s">
        <v>75</v>
      </c>
      <c r="D7540" s="168" t="s">
        <v>12</v>
      </c>
    </row>
    <row r="7541" spans="1:4">
      <c r="A7541" s="167">
        <v>95584</v>
      </c>
      <c r="B7541" s="164" t="s">
        <v>3062</v>
      </c>
      <c r="C7541" s="150" t="s">
        <v>75</v>
      </c>
      <c r="D7541" s="168" t="s">
        <v>12</v>
      </c>
    </row>
    <row r="7542" spans="1:4">
      <c r="A7542" s="167">
        <v>95592</v>
      </c>
      <c r="B7542" s="164" t="s">
        <v>3064</v>
      </c>
      <c r="C7542" s="150" t="s">
        <v>75</v>
      </c>
      <c r="D7542" s="168" t="s">
        <v>12</v>
      </c>
    </row>
    <row r="7543" spans="1:4">
      <c r="A7543" s="167">
        <v>95593</v>
      </c>
      <c r="B7543" s="164" t="s">
        <v>3065</v>
      </c>
      <c r="C7543" s="150" t="s">
        <v>75</v>
      </c>
      <c r="D7543" s="168" t="s">
        <v>12</v>
      </c>
    </row>
    <row r="7544" spans="1:4">
      <c r="A7544" s="167">
        <v>95943</v>
      </c>
      <c r="B7544" s="164" t="s">
        <v>3066</v>
      </c>
      <c r="C7544" s="150" t="s">
        <v>75</v>
      </c>
      <c r="D7544" s="168" t="s">
        <v>12</v>
      </c>
    </row>
    <row r="7545" spans="1:4">
      <c r="A7545" s="167">
        <v>95944</v>
      </c>
      <c r="B7545" s="164" t="s">
        <v>3067</v>
      </c>
      <c r="C7545" s="150" t="s">
        <v>75</v>
      </c>
      <c r="D7545" s="168" t="s">
        <v>12</v>
      </c>
    </row>
    <row r="7546" spans="1:4">
      <c r="A7546" s="167">
        <v>95945</v>
      </c>
      <c r="B7546" s="164" t="s">
        <v>3068</v>
      </c>
      <c r="C7546" s="150" t="s">
        <v>75</v>
      </c>
      <c r="D7546" s="168" t="s">
        <v>12</v>
      </c>
    </row>
    <row r="7547" spans="1:4">
      <c r="A7547" s="167">
        <v>95946</v>
      </c>
      <c r="B7547" s="164" t="s">
        <v>3069</v>
      </c>
      <c r="C7547" s="150" t="s">
        <v>75</v>
      </c>
      <c r="D7547" s="168" t="s">
        <v>12</v>
      </c>
    </row>
    <row r="7548" spans="1:4">
      <c r="A7548" s="167">
        <v>95947</v>
      </c>
      <c r="B7548" s="164" t="s">
        <v>3071</v>
      </c>
      <c r="C7548" s="150" t="s">
        <v>75</v>
      </c>
      <c r="D7548" s="168" t="s">
        <v>12</v>
      </c>
    </row>
    <row r="7549" spans="1:4">
      <c r="A7549" s="167">
        <v>95948</v>
      </c>
      <c r="B7549" s="164" t="s">
        <v>3072</v>
      </c>
      <c r="C7549" s="150" t="s">
        <v>75</v>
      </c>
      <c r="D7549" s="168" t="s">
        <v>12</v>
      </c>
    </row>
    <row r="7550" spans="1:4">
      <c r="A7550" s="167">
        <v>96544</v>
      </c>
      <c r="B7550" s="164" t="s">
        <v>3073</v>
      </c>
      <c r="C7550" s="150" t="s">
        <v>75</v>
      </c>
      <c r="D7550" s="168" t="s">
        <v>12</v>
      </c>
    </row>
    <row r="7551" spans="1:4">
      <c r="A7551" s="167">
        <v>96545</v>
      </c>
      <c r="B7551" s="164" t="s">
        <v>3074</v>
      </c>
      <c r="C7551" s="150" t="s">
        <v>75</v>
      </c>
      <c r="D7551" s="168" t="s">
        <v>12</v>
      </c>
    </row>
    <row r="7552" spans="1:4">
      <c r="A7552" s="167">
        <v>96546</v>
      </c>
      <c r="B7552" s="164" t="s">
        <v>3075</v>
      </c>
      <c r="C7552" s="150" t="s">
        <v>75</v>
      </c>
      <c r="D7552" s="168" t="s">
        <v>12</v>
      </c>
    </row>
    <row r="7553" spans="1:4">
      <c r="A7553" s="167">
        <v>96547</v>
      </c>
      <c r="B7553" s="164" t="s">
        <v>3076</v>
      </c>
      <c r="C7553" s="150" t="s">
        <v>75</v>
      </c>
      <c r="D7553" s="168" t="s">
        <v>12</v>
      </c>
    </row>
    <row r="7554" spans="1:4">
      <c r="A7554" s="167">
        <v>96548</v>
      </c>
      <c r="B7554" s="164" t="s">
        <v>3077</v>
      </c>
      <c r="C7554" s="150" t="s">
        <v>75</v>
      </c>
      <c r="D7554" s="168" t="s">
        <v>12</v>
      </c>
    </row>
    <row r="7555" spans="1:4">
      <c r="A7555" s="167">
        <v>96549</v>
      </c>
      <c r="B7555" s="164" t="s">
        <v>3079</v>
      </c>
      <c r="C7555" s="150" t="s">
        <v>75</v>
      </c>
      <c r="D7555" s="168" t="s">
        <v>12</v>
      </c>
    </row>
    <row r="7556" spans="1:4">
      <c r="A7556" s="167">
        <v>96550</v>
      </c>
      <c r="B7556" s="164" t="s">
        <v>3081</v>
      </c>
      <c r="C7556" s="150" t="s">
        <v>75</v>
      </c>
      <c r="D7556" s="168" t="s">
        <v>12</v>
      </c>
    </row>
    <row r="7557" spans="1:4">
      <c r="A7557" s="167">
        <v>100064</v>
      </c>
      <c r="B7557" s="164" t="s">
        <v>3083</v>
      </c>
      <c r="C7557" s="150" t="s">
        <v>75</v>
      </c>
      <c r="D7557" s="168" t="s">
        <v>12</v>
      </c>
    </row>
    <row r="7558" spans="1:4">
      <c r="A7558" s="167">
        <v>100066</v>
      </c>
      <c r="B7558" s="164" t="s">
        <v>3084</v>
      </c>
      <c r="C7558" s="150" t="s">
        <v>75</v>
      </c>
      <c r="D7558" s="168" t="s">
        <v>12</v>
      </c>
    </row>
    <row r="7559" spans="1:4">
      <c r="A7559" s="167">
        <v>100067</v>
      </c>
      <c r="B7559" s="164" t="s">
        <v>3086</v>
      </c>
      <c r="C7559" s="150" t="s">
        <v>75</v>
      </c>
      <c r="D7559" s="168" t="s">
        <v>12</v>
      </c>
    </row>
    <row r="7560" spans="1:4">
      <c r="A7560" s="167">
        <v>100068</v>
      </c>
      <c r="B7560" s="164" t="s">
        <v>3087</v>
      </c>
      <c r="C7560" s="150" t="s">
        <v>75</v>
      </c>
      <c r="D7560" s="168" t="s">
        <v>12</v>
      </c>
    </row>
    <row r="7561" spans="1:4">
      <c r="A7561" s="167">
        <v>102920</v>
      </c>
      <c r="B7561" s="164" t="s">
        <v>3088</v>
      </c>
      <c r="C7561" s="150" t="s">
        <v>75</v>
      </c>
      <c r="D7561" s="168" t="s">
        <v>12</v>
      </c>
    </row>
    <row r="7562" spans="1:4">
      <c r="A7562" s="167">
        <v>102921</v>
      </c>
      <c r="B7562" s="164" t="s">
        <v>3089</v>
      </c>
      <c r="C7562" s="150" t="s">
        <v>75</v>
      </c>
      <c r="D7562" s="168" t="s">
        <v>12</v>
      </c>
    </row>
    <row r="7563" spans="1:4">
      <c r="A7563" s="167">
        <v>102922</v>
      </c>
      <c r="B7563" s="164" t="s">
        <v>3090</v>
      </c>
      <c r="C7563" s="150" t="s">
        <v>75</v>
      </c>
      <c r="D7563" s="168" t="s">
        <v>12</v>
      </c>
    </row>
    <row r="7564" spans="1:4">
      <c r="A7564" s="167">
        <v>102923</v>
      </c>
      <c r="B7564" s="164" t="s">
        <v>3092</v>
      </c>
      <c r="C7564" s="150" t="s">
        <v>75</v>
      </c>
      <c r="D7564" s="168" t="s">
        <v>12</v>
      </c>
    </row>
    <row r="7565" spans="1:4">
      <c r="A7565" s="167">
        <v>103088</v>
      </c>
      <c r="B7565" s="164" t="s">
        <v>3094</v>
      </c>
      <c r="C7565" s="150" t="s">
        <v>75</v>
      </c>
      <c r="D7565" s="168" t="s">
        <v>12</v>
      </c>
    </row>
    <row r="7566" spans="1:4">
      <c r="A7566" s="167">
        <v>104104</v>
      </c>
      <c r="B7566" s="164" t="s">
        <v>3095</v>
      </c>
      <c r="C7566" s="150" t="s">
        <v>75</v>
      </c>
      <c r="D7566" s="168" t="s">
        <v>12</v>
      </c>
    </row>
    <row r="7567" spans="1:4">
      <c r="A7567" s="167">
        <v>104105</v>
      </c>
      <c r="B7567" s="164" t="s">
        <v>3097</v>
      </c>
      <c r="C7567" s="150" t="s">
        <v>75</v>
      </c>
      <c r="D7567" s="168" t="s">
        <v>12</v>
      </c>
    </row>
    <row r="7568" spans="1:4">
      <c r="A7568" s="167">
        <v>104106</v>
      </c>
      <c r="B7568" s="164" t="s">
        <v>3098</v>
      </c>
      <c r="C7568" s="150" t="s">
        <v>75</v>
      </c>
      <c r="D7568" s="168" t="s">
        <v>12</v>
      </c>
    </row>
    <row r="7569" spans="1:4">
      <c r="A7569" s="167">
        <v>104107</v>
      </c>
      <c r="B7569" s="164" t="s">
        <v>3099</v>
      </c>
      <c r="C7569" s="150" t="s">
        <v>75</v>
      </c>
      <c r="D7569" s="168" t="s">
        <v>12</v>
      </c>
    </row>
    <row r="7570" spans="1:4">
      <c r="A7570" s="167">
        <v>104108</v>
      </c>
      <c r="B7570" s="164" t="s">
        <v>3100</v>
      </c>
      <c r="C7570" s="150" t="s">
        <v>75</v>
      </c>
      <c r="D7570" s="168" t="s">
        <v>12</v>
      </c>
    </row>
    <row r="7571" spans="1:4">
      <c r="A7571" s="167">
        <v>104109</v>
      </c>
      <c r="B7571" s="164" t="s">
        <v>3101</v>
      </c>
      <c r="C7571" s="150" t="s">
        <v>75</v>
      </c>
      <c r="D7571" s="168" t="s">
        <v>12</v>
      </c>
    </row>
    <row r="7572" spans="1:4">
      <c r="A7572" s="167">
        <v>104110</v>
      </c>
      <c r="B7572" s="164" t="s">
        <v>3102</v>
      </c>
      <c r="C7572" s="150" t="s">
        <v>75</v>
      </c>
      <c r="D7572" s="168" t="s">
        <v>12</v>
      </c>
    </row>
    <row r="7573" spans="1:4">
      <c r="A7573" s="167">
        <v>104111</v>
      </c>
      <c r="B7573" s="164" t="s">
        <v>3104</v>
      </c>
      <c r="C7573" s="150" t="s">
        <v>75</v>
      </c>
      <c r="D7573" s="168" t="s">
        <v>12</v>
      </c>
    </row>
    <row r="7574" spans="1:4">
      <c r="A7574" s="167">
        <v>89993</v>
      </c>
      <c r="B7574" s="164" t="s">
        <v>3105</v>
      </c>
      <c r="C7574" s="150" t="s">
        <v>82</v>
      </c>
      <c r="D7574" s="168" t="s">
        <v>12</v>
      </c>
    </row>
    <row r="7575" spans="1:4">
      <c r="A7575" s="167">
        <v>89994</v>
      </c>
      <c r="B7575" s="164" t="s">
        <v>3106</v>
      </c>
      <c r="C7575" s="150" t="s">
        <v>82</v>
      </c>
      <c r="D7575" s="168" t="s">
        <v>12</v>
      </c>
    </row>
    <row r="7576" spans="1:4">
      <c r="A7576" s="167">
        <v>89995</v>
      </c>
      <c r="B7576" s="164" t="s">
        <v>3107</v>
      </c>
      <c r="C7576" s="150" t="s">
        <v>82</v>
      </c>
      <c r="D7576" s="168" t="s">
        <v>12</v>
      </c>
    </row>
    <row r="7577" spans="1:4">
      <c r="A7577" s="167">
        <v>90278</v>
      </c>
      <c r="B7577" s="164" t="s">
        <v>3108</v>
      </c>
      <c r="C7577" s="150" t="s">
        <v>82</v>
      </c>
      <c r="D7577" s="168" t="s">
        <v>12</v>
      </c>
    </row>
    <row r="7578" spans="1:4">
      <c r="A7578" s="167">
        <v>90279</v>
      </c>
      <c r="B7578" s="164" t="s">
        <v>3109</v>
      </c>
      <c r="C7578" s="150" t="s">
        <v>82</v>
      </c>
      <c r="D7578" s="168" t="s">
        <v>12</v>
      </c>
    </row>
    <row r="7579" spans="1:4">
      <c r="A7579" s="167">
        <v>90280</v>
      </c>
      <c r="B7579" s="164" t="s">
        <v>3110</v>
      </c>
      <c r="C7579" s="150" t="s">
        <v>82</v>
      </c>
      <c r="D7579" s="168" t="s">
        <v>12</v>
      </c>
    </row>
    <row r="7580" spans="1:4">
      <c r="A7580" s="167">
        <v>90281</v>
      </c>
      <c r="B7580" s="164" t="s">
        <v>3111</v>
      </c>
      <c r="C7580" s="150" t="s">
        <v>82</v>
      </c>
      <c r="D7580" s="168" t="s">
        <v>12</v>
      </c>
    </row>
    <row r="7581" spans="1:4">
      <c r="A7581" s="167">
        <v>90282</v>
      </c>
      <c r="B7581" s="164" t="s">
        <v>3112</v>
      </c>
      <c r="C7581" s="150" t="s">
        <v>82</v>
      </c>
      <c r="D7581" s="168" t="s">
        <v>12</v>
      </c>
    </row>
    <row r="7582" spans="1:4">
      <c r="A7582" s="167">
        <v>90283</v>
      </c>
      <c r="B7582" s="164" t="s">
        <v>3113</v>
      </c>
      <c r="C7582" s="150" t="s">
        <v>82</v>
      </c>
      <c r="D7582" s="168" t="s">
        <v>12</v>
      </c>
    </row>
    <row r="7583" spans="1:4">
      <c r="A7583" s="167">
        <v>90284</v>
      </c>
      <c r="B7583" s="164" t="s">
        <v>3114</v>
      </c>
      <c r="C7583" s="150" t="s">
        <v>82</v>
      </c>
      <c r="D7583" s="168" t="s">
        <v>12</v>
      </c>
    </row>
    <row r="7584" spans="1:4">
      <c r="A7584" s="167">
        <v>90285</v>
      </c>
      <c r="B7584" s="164" t="s">
        <v>3116</v>
      </c>
      <c r="C7584" s="150" t="s">
        <v>82</v>
      </c>
      <c r="D7584" s="168" t="s">
        <v>12</v>
      </c>
    </row>
    <row r="7585" spans="1:4">
      <c r="A7585" s="167">
        <v>94962</v>
      </c>
      <c r="B7585" s="164" t="s">
        <v>3117</v>
      </c>
      <c r="C7585" s="150" t="s">
        <v>82</v>
      </c>
      <c r="D7585" s="168" t="s">
        <v>12</v>
      </c>
    </row>
    <row r="7586" spans="1:4">
      <c r="A7586" s="167">
        <v>94963</v>
      </c>
      <c r="B7586" s="164" t="s">
        <v>3118</v>
      </c>
      <c r="C7586" s="150" t="s">
        <v>82</v>
      </c>
      <c r="D7586" s="168" t="s">
        <v>12</v>
      </c>
    </row>
    <row r="7587" spans="1:4">
      <c r="A7587" s="167">
        <v>94964</v>
      </c>
      <c r="B7587" s="164" t="s">
        <v>3119</v>
      </c>
      <c r="C7587" s="150" t="s">
        <v>82</v>
      </c>
      <c r="D7587" s="168" t="s">
        <v>12</v>
      </c>
    </row>
    <row r="7588" spans="1:4">
      <c r="A7588" s="167">
        <v>94965</v>
      </c>
      <c r="B7588" s="164" t="s">
        <v>3120</v>
      </c>
      <c r="C7588" s="150" t="s">
        <v>82</v>
      </c>
      <c r="D7588" s="168" t="s">
        <v>12</v>
      </c>
    </row>
    <row r="7589" spans="1:4">
      <c r="A7589" s="167">
        <v>94966</v>
      </c>
      <c r="B7589" s="164" t="s">
        <v>3121</v>
      </c>
      <c r="C7589" s="150" t="s">
        <v>82</v>
      </c>
      <c r="D7589" s="168" t="s">
        <v>12</v>
      </c>
    </row>
    <row r="7590" spans="1:4">
      <c r="A7590" s="167">
        <v>94967</v>
      </c>
      <c r="B7590" s="164" t="s">
        <v>3122</v>
      </c>
      <c r="C7590" s="150" t="s">
        <v>82</v>
      </c>
      <c r="D7590" s="168" t="s">
        <v>12</v>
      </c>
    </row>
    <row r="7591" spans="1:4">
      <c r="A7591" s="167">
        <v>94968</v>
      </c>
      <c r="B7591" s="164" t="s">
        <v>3123</v>
      </c>
      <c r="C7591" s="150" t="s">
        <v>82</v>
      </c>
      <c r="D7591" s="168" t="s">
        <v>12</v>
      </c>
    </row>
    <row r="7592" spans="1:4">
      <c r="A7592" s="167">
        <v>94969</v>
      </c>
      <c r="B7592" s="164" t="s">
        <v>3124</v>
      </c>
      <c r="C7592" s="150" t="s">
        <v>82</v>
      </c>
      <c r="D7592" s="168" t="s">
        <v>12</v>
      </c>
    </row>
    <row r="7593" spans="1:4">
      <c r="A7593" s="167">
        <v>94970</v>
      </c>
      <c r="B7593" s="164" t="s">
        <v>3125</v>
      </c>
      <c r="C7593" s="150" t="s">
        <v>82</v>
      </c>
      <c r="D7593" s="168" t="s">
        <v>12</v>
      </c>
    </row>
    <row r="7594" spans="1:4">
      <c r="A7594" s="167">
        <v>94971</v>
      </c>
      <c r="B7594" s="164" t="s">
        <v>3126</v>
      </c>
      <c r="C7594" s="150" t="s">
        <v>82</v>
      </c>
      <c r="D7594" s="168" t="s">
        <v>12</v>
      </c>
    </row>
    <row r="7595" spans="1:4">
      <c r="A7595" s="167">
        <v>94972</v>
      </c>
      <c r="B7595" s="164" t="s">
        <v>3127</v>
      </c>
      <c r="C7595" s="150" t="s">
        <v>82</v>
      </c>
      <c r="D7595" s="168" t="s">
        <v>12</v>
      </c>
    </row>
    <row r="7596" spans="1:4">
      <c r="A7596" s="167">
        <v>94973</v>
      </c>
      <c r="B7596" s="164" t="s">
        <v>3128</v>
      </c>
      <c r="C7596" s="150" t="s">
        <v>82</v>
      </c>
      <c r="D7596" s="168" t="s">
        <v>12</v>
      </c>
    </row>
    <row r="7597" spans="1:4">
      <c r="A7597" s="167">
        <v>94974</v>
      </c>
      <c r="B7597" s="164" t="s">
        <v>3129</v>
      </c>
      <c r="C7597" s="150" t="s">
        <v>82</v>
      </c>
      <c r="D7597" s="168" t="s">
        <v>12</v>
      </c>
    </row>
    <row r="7598" spans="1:4">
      <c r="A7598" s="167">
        <v>94975</v>
      </c>
      <c r="B7598" s="164" t="s">
        <v>3130</v>
      </c>
      <c r="C7598" s="150" t="s">
        <v>82</v>
      </c>
      <c r="D7598" s="168" t="s">
        <v>12</v>
      </c>
    </row>
    <row r="7599" spans="1:4">
      <c r="A7599" s="167">
        <v>96555</v>
      </c>
      <c r="B7599" s="164" t="s">
        <v>3131</v>
      </c>
      <c r="C7599" s="150" t="s">
        <v>82</v>
      </c>
      <c r="D7599" s="168" t="s">
        <v>12</v>
      </c>
    </row>
    <row r="7600" spans="1:4">
      <c r="A7600" s="167">
        <v>96556</v>
      </c>
      <c r="B7600" s="164" t="s">
        <v>3132</v>
      </c>
      <c r="C7600" s="150" t="s">
        <v>82</v>
      </c>
      <c r="D7600" s="168" t="s">
        <v>12</v>
      </c>
    </row>
    <row r="7601" spans="1:4">
      <c r="A7601" s="167">
        <v>96557</v>
      </c>
      <c r="B7601" s="164" t="s">
        <v>3133</v>
      </c>
      <c r="C7601" s="150" t="s">
        <v>82</v>
      </c>
      <c r="D7601" s="168" t="s">
        <v>12</v>
      </c>
    </row>
    <row r="7602" spans="1:4">
      <c r="A7602" s="167">
        <v>96558</v>
      </c>
      <c r="B7602" s="164" t="s">
        <v>3134</v>
      </c>
      <c r="C7602" s="150" t="s">
        <v>82</v>
      </c>
      <c r="D7602" s="168" t="s">
        <v>12</v>
      </c>
    </row>
    <row r="7603" spans="1:4">
      <c r="A7603" s="167">
        <v>99235</v>
      </c>
      <c r="B7603" s="164" t="s">
        <v>3135</v>
      </c>
      <c r="C7603" s="150" t="s">
        <v>82</v>
      </c>
      <c r="D7603" s="168" t="s">
        <v>12</v>
      </c>
    </row>
    <row r="7604" spans="1:4">
      <c r="A7604" s="167">
        <v>99431</v>
      </c>
      <c r="B7604" s="164" t="s">
        <v>3136</v>
      </c>
      <c r="C7604" s="150" t="s">
        <v>82</v>
      </c>
      <c r="D7604" s="168" t="s">
        <v>12</v>
      </c>
    </row>
    <row r="7605" spans="1:4">
      <c r="A7605" s="167">
        <v>99432</v>
      </c>
      <c r="B7605" s="164" t="s">
        <v>3137</v>
      </c>
      <c r="C7605" s="150" t="s">
        <v>82</v>
      </c>
      <c r="D7605" s="168" t="s">
        <v>12</v>
      </c>
    </row>
    <row r="7606" spans="1:4">
      <c r="A7606" s="167">
        <v>99433</v>
      </c>
      <c r="B7606" s="164" t="s">
        <v>3138</v>
      </c>
      <c r="C7606" s="150" t="s">
        <v>82</v>
      </c>
      <c r="D7606" s="168" t="s">
        <v>12</v>
      </c>
    </row>
    <row r="7607" spans="1:4">
      <c r="A7607" s="167">
        <v>99434</v>
      </c>
      <c r="B7607" s="164" t="s">
        <v>3139</v>
      </c>
      <c r="C7607" s="150" t="s">
        <v>82</v>
      </c>
      <c r="D7607" s="168" t="s">
        <v>12</v>
      </c>
    </row>
    <row r="7608" spans="1:4">
      <c r="A7608" s="167">
        <v>99435</v>
      </c>
      <c r="B7608" s="164" t="s">
        <v>3140</v>
      </c>
      <c r="C7608" s="150" t="s">
        <v>82</v>
      </c>
      <c r="D7608" s="168" t="s">
        <v>12</v>
      </c>
    </row>
    <row r="7609" spans="1:4">
      <c r="A7609" s="167">
        <v>99436</v>
      </c>
      <c r="B7609" s="164" t="s">
        <v>3141</v>
      </c>
      <c r="C7609" s="150" t="s">
        <v>82</v>
      </c>
      <c r="D7609" s="168" t="s">
        <v>12</v>
      </c>
    </row>
    <row r="7610" spans="1:4">
      <c r="A7610" s="167">
        <v>99437</v>
      </c>
      <c r="B7610" s="164" t="s">
        <v>3142</v>
      </c>
      <c r="C7610" s="150" t="s">
        <v>82</v>
      </c>
      <c r="D7610" s="168" t="s">
        <v>12</v>
      </c>
    </row>
    <row r="7611" spans="1:4">
      <c r="A7611" s="167">
        <v>99438</v>
      </c>
      <c r="B7611" s="164" t="s">
        <v>3143</v>
      </c>
      <c r="C7611" s="150" t="s">
        <v>82</v>
      </c>
      <c r="D7611" s="168" t="s">
        <v>12</v>
      </c>
    </row>
    <row r="7612" spans="1:4">
      <c r="A7612" s="167">
        <v>99439</v>
      </c>
      <c r="B7612" s="164" t="s">
        <v>3144</v>
      </c>
      <c r="C7612" s="150" t="s">
        <v>82</v>
      </c>
      <c r="D7612" s="168" t="s">
        <v>12</v>
      </c>
    </row>
    <row r="7613" spans="1:4">
      <c r="A7613" s="167">
        <v>102473</v>
      </c>
      <c r="B7613" s="164" t="s">
        <v>3145</v>
      </c>
      <c r="C7613" s="150" t="s">
        <v>82</v>
      </c>
      <c r="D7613" s="168" t="s">
        <v>12</v>
      </c>
    </row>
    <row r="7614" spans="1:4">
      <c r="A7614" s="167">
        <v>102474</v>
      </c>
      <c r="B7614" s="164" t="s">
        <v>3146</v>
      </c>
      <c r="C7614" s="150" t="s">
        <v>82</v>
      </c>
      <c r="D7614" s="168" t="s">
        <v>12</v>
      </c>
    </row>
    <row r="7615" spans="1:4">
      <c r="A7615" s="167">
        <v>102475</v>
      </c>
      <c r="B7615" s="164" t="s">
        <v>3147</v>
      </c>
      <c r="C7615" s="150" t="s">
        <v>82</v>
      </c>
      <c r="D7615" s="168" t="s">
        <v>12</v>
      </c>
    </row>
    <row r="7616" spans="1:4">
      <c r="A7616" s="167">
        <v>102476</v>
      </c>
      <c r="B7616" s="164" t="s">
        <v>3148</v>
      </c>
      <c r="C7616" s="150" t="s">
        <v>82</v>
      </c>
      <c r="D7616" s="168" t="s">
        <v>12</v>
      </c>
    </row>
    <row r="7617" spans="1:4">
      <c r="A7617" s="167">
        <v>102477</v>
      </c>
      <c r="B7617" s="164" t="s">
        <v>3149</v>
      </c>
      <c r="C7617" s="150" t="s">
        <v>82</v>
      </c>
      <c r="D7617" s="168" t="s">
        <v>12</v>
      </c>
    </row>
    <row r="7618" spans="1:4">
      <c r="A7618" s="167">
        <v>102478</v>
      </c>
      <c r="B7618" s="164" t="s">
        <v>3150</v>
      </c>
      <c r="C7618" s="150" t="s">
        <v>82</v>
      </c>
      <c r="D7618" s="168" t="s">
        <v>12</v>
      </c>
    </row>
    <row r="7619" spans="1:4">
      <c r="A7619" s="167">
        <v>102479</v>
      </c>
      <c r="B7619" s="164" t="s">
        <v>3151</v>
      </c>
      <c r="C7619" s="150" t="s">
        <v>82</v>
      </c>
      <c r="D7619" s="168" t="s">
        <v>12</v>
      </c>
    </row>
    <row r="7620" spans="1:4">
      <c r="A7620" s="167">
        <v>102480</v>
      </c>
      <c r="B7620" s="164" t="s">
        <v>3152</v>
      </c>
      <c r="C7620" s="150" t="s">
        <v>82</v>
      </c>
      <c r="D7620" s="168" t="s">
        <v>12</v>
      </c>
    </row>
    <row r="7621" spans="1:4">
      <c r="A7621" s="167">
        <v>102481</v>
      </c>
      <c r="B7621" s="164" t="s">
        <v>3153</v>
      </c>
      <c r="C7621" s="150" t="s">
        <v>82</v>
      </c>
      <c r="D7621" s="168" t="s">
        <v>12</v>
      </c>
    </row>
    <row r="7622" spans="1:4">
      <c r="A7622" s="167">
        <v>102482</v>
      </c>
      <c r="B7622" s="164" t="s">
        <v>3154</v>
      </c>
      <c r="C7622" s="150" t="s">
        <v>82</v>
      </c>
      <c r="D7622" s="168" t="s">
        <v>12</v>
      </c>
    </row>
    <row r="7623" spans="1:4">
      <c r="A7623" s="167">
        <v>102483</v>
      </c>
      <c r="B7623" s="164" t="s">
        <v>3155</v>
      </c>
      <c r="C7623" s="150" t="s">
        <v>82</v>
      </c>
      <c r="D7623" s="168" t="s">
        <v>12</v>
      </c>
    </row>
    <row r="7624" spans="1:4">
      <c r="A7624" s="167">
        <v>102484</v>
      </c>
      <c r="B7624" s="164" t="s">
        <v>3156</v>
      </c>
      <c r="C7624" s="150" t="s">
        <v>82</v>
      </c>
      <c r="D7624" s="168" t="s">
        <v>12</v>
      </c>
    </row>
    <row r="7625" spans="1:4">
      <c r="A7625" s="167">
        <v>102485</v>
      </c>
      <c r="B7625" s="164" t="s">
        <v>3157</v>
      </c>
      <c r="C7625" s="150" t="s">
        <v>82</v>
      </c>
      <c r="D7625" s="168" t="s">
        <v>12</v>
      </c>
    </row>
    <row r="7626" spans="1:4">
      <c r="A7626" s="167">
        <v>102486</v>
      </c>
      <c r="B7626" s="164" t="s">
        <v>3158</v>
      </c>
      <c r="C7626" s="150" t="s">
        <v>82</v>
      </c>
      <c r="D7626" s="168" t="s">
        <v>12</v>
      </c>
    </row>
    <row r="7627" spans="1:4">
      <c r="A7627" s="167">
        <v>102487</v>
      </c>
      <c r="B7627" s="164" t="s">
        <v>3159</v>
      </c>
      <c r="C7627" s="150" t="s">
        <v>82</v>
      </c>
      <c r="D7627" s="168" t="s">
        <v>12</v>
      </c>
    </row>
    <row r="7628" spans="1:4">
      <c r="A7628" s="167">
        <v>103183</v>
      </c>
      <c r="B7628" s="164" t="s">
        <v>3160</v>
      </c>
      <c r="C7628" s="150" t="s">
        <v>82</v>
      </c>
      <c r="D7628" s="168" t="s">
        <v>12</v>
      </c>
    </row>
    <row r="7629" spans="1:4">
      <c r="A7629" s="167">
        <v>103184</v>
      </c>
      <c r="B7629" s="164" t="s">
        <v>3161</v>
      </c>
      <c r="C7629" s="150" t="s">
        <v>82</v>
      </c>
      <c r="D7629" s="168" t="s">
        <v>12</v>
      </c>
    </row>
    <row r="7630" spans="1:4">
      <c r="A7630" s="167">
        <v>103669</v>
      </c>
      <c r="B7630" s="164" t="s">
        <v>3162</v>
      </c>
      <c r="C7630" s="150" t="s">
        <v>82</v>
      </c>
      <c r="D7630" s="168" t="s">
        <v>12</v>
      </c>
    </row>
    <row r="7631" spans="1:4">
      <c r="A7631" s="167">
        <v>103670</v>
      </c>
      <c r="B7631" s="164" t="s">
        <v>3163</v>
      </c>
      <c r="C7631" s="150" t="s">
        <v>82</v>
      </c>
      <c r="D7631" s="168" t="s">
        <v>12</v>
      </c>
    </row>
    <row r="7632" spans="1:4">
      <c r="A7632" s="167">
        <v>103671</v>
      </c>
      <c r="B7632" s="164" t="s">
        <v>3164</v>
      </c>
      <c r="C7632" s="150" t="s">
        <v>82</v>
      </c>
      <c r="D7632" s="168" t="s">
        <v>12</v>
      </c>
    </row>
    <row r="7633" spans="1:4">
      <c r="A7633" s="167">
        <v>103672</v>
      </c>
      <c r="B7633" s="164" t="s">
        <v>21105</v>
      </c>
      <c r="C7633" s="150" t="s">
        <v>82</v>
      </c>
      <c r="D7633" s="168" t="s">
        <v>12</v>
      </c>
    </row>
    <row r="7634" spans="1:4">
      <c r="A7634" s="167">
        <v>103673</v>
      </c>
      <c r="B7634" s="164" t="s">
        <v>3165</v>
      </c>
      <c r="C7634" s="150" t="s">
        <v>82</v>
      </c>
      <c r="D7634" s="168" t="s">
        <v>12</v>
      </c>
    </row>
    <row r="7635" spans="1:4">
      <c r="A7635" s="167">
        <v>103674</v>
      </c>
      <c r="B7635" s="164" t="s">
        <v>21106</v>
      </c>
      <c r="C7635" s="150" t="s">
        <v>82</v>
      </c>
      <c r="D7635" s="168" t="s">
        <v>12</v>
      </c>
    </row>
    <row r="7636" spans="1:4">
      <c r="A7636" s="167">
        <v>103675</v>
      </c>
      <c r="B7636" s="164" t="s">
        <v>21107</v>
      </c>
      <c r="C7636" s="150" t="s">
        <v>82</v>
      </c>
      <c r="D7636" s="168" t="s">
        <v>12</v>
      </c>
    </row>
    <row r="7637" spans="1:4">
      <c r="A7637" s="167">
        <v>103676</v>
      </c>
      <c r="B7637" s="164" t="s">
        <v>3166</v>
      </c>
      <c r="C7637" s="150" t="s">
        <v>82</v>
      </c>
      <c r="D7637" s="168" t="s">
        <v>12</v>
      </c>
    </row>
    <row r="7638" spans="1:4">
      <c r="A7638" s="167">
        <v>103677</v>
      </c>
      <c r="B7638" s="164" t="s">
        <v>3167</v>
      </c>
      <c r="C7638" s="150" t="s">
        <v>82</v>
      </c>
      <c r="D7638" s="168" t="s">
        <v>12</v>
      </c>
    </row>
    <row r="7639" spans="1:4">
      <c r="A7639" s="167">
        <v>103678</v>
      </c>
      <c r="B7639" s="164" t="s">
        <v>3168</v>
      </c>
      <c r="C7639" s="150" t="s">
        <v>82</v>
      </c>
      <c r="D7639" s="168" t="s">
        <v>12</v>
      </c>
    </row>
    <row r="7640" spans="1:4">
      <c r="A7640" s="167">
        <v>103679</v>
      </c>
      <c r="B7640" s="164" t="s">
        <v>3169</v>
      </c>
      <c r="C7640" s="150" t="s">
        <v>82</v>
      </c>
      <c r="D7640" s="168" t="s">
        <v>12</v>
      </c>
    </row>
    <row r="7641" spans="1:4">
      <c r="A7641" s="167">
        <v>103680</v>
      </c>
      <c r="B7641" s="164" t="s">
        <v>3170</v>
      </c>
      <c r="C7641" s="150" t="s">
        <v>82</v>
      </c>
      <c r="D7641" s="168" t="s">
        <v>12</v>
      </c>
    </row>
    <row r="7642" spans="1:4">
      <c r="A7642" s="167">
        <v>103681</v>
      </c>
      <c r="B7642" s="164" t="s">
        <v>3171</v>
      </c>
      <c r="C7642" s="150" t="s">
        <v>82</v>
      </c>
      <c r="D7642" s="168" t="s">
        <v>12</v>
      </c>
    </row>
    <row r="7643" spans="1:4">
      <c r="A7643" s="167">
        <v>103682</v>
      </c>
      <c r="B7643" s="164" t="s">
        <v>3172</v>
      </c>
      <c r="C7643" s="150" t="s">
        <v>82</v>
      </c>
      <c r="D7643" s="168" t="s">
        <v>12</v>
      </c>
    </row>
    <row r="7644" spans="1:4">
      <c r="A7644" s="167">
        <v>103683</v>
      </c>
      <c r="B7644" s="164" t="s">
        <v>3173</v>
      </c>
      <c r="C7644" s="150" t="s">
        <v>82</v>
      </c>
      <c r="D7644" s="168" t="s">
        <v>12</v>
      </c>
    </row>
    <row r="7645" spans="1:4">
      <c r="A7645" s="167">
        <v>103684</v>
      </c>
      <c r="B7645" s="164" t="s">
        <v>21108</v>
      </c>
      <c r="C7645" s="150" t="s">
        <v>82</v>
      </c>
      <c r="D7645" s="168" t="s">
        <v>12</v>
      </c>
    </row>
    <row r="7646" spans="1:4">
      <c r="A7646" s="167">
        <v>103685</v>
      </c>
      <c r="B7646" s="164" t="s">
        <v>21109</v>
      </c>
      <c r="C7646" s="150" t="s">
        <v>82</v>
      </c>
      <c r="D7646" s="168" t="s">
        <v>12</v>
      </c>
    </row>
    <row r="7647" spans="1:4">
      <c r="A7647" s="167">
        <v>103686</v>
      </c>
      <c r="B7647" s="164" t="s">
        <v>21110</v>
      </c>
      <c r="C7647" s="150" t="s">
        <v>82</v>
      </c>
      <c r="D7647" s="168" t="s">
        <v>12</v>
      </c>
    </row>
    <row r="7648" spans="1:4">
      <c r="A7648" s="167">
        <v>103687</v>
      </c>
      <c r="B7648" s="164" t="s">
        <v>3174</v>
      </c>
      <c r="C7648" s="150" t="s">
        <v>82</v>
      </c>
      <c r="D7648" s="168" t="s">
        <v>12</v>
      </c>
    </row>
    <row r="7649" spans="1:4">
      <c r="A7649" s="167">
        <v>103688</v>
      </c>
      <c r="B7649" s="164" t="s">
        <v>3175</v>
      </c>
      <c r="C7649" s="150" t="s">
        <v>82</v>
      </c>
      <c r="D7649" s="168" t="s">
        <v>12</v>
      </c>
    </row>
    <row r="7650" spans="1:4">
      <c r="A7650" s="167">
        <v>101963</v>
      </c>
      <c r="B7650" s="164" t="s">
        <v>3176</v>
      </c>
      <c r="C7650" s="150" t="s">
        <v>73</v>
      </c>
      <c r="D7650" s="168" t="s">
        <v>12</v>
      </c>
    </row>
    <row r="7651" spans="1:4">
      <c r="A7651" s="167">
        <v>101964</v>
      </c>
      <c r="B7651" s="164" t="s">
        <v>3177</v>
      </c>
      <c r="C7651" s="150" t="s">
        <v>73</v>
      </c>
      <c r="D7651" s="168" t="s">
        <v>12</v>
      </c>
    </row>
    <row r="7652" spans="1:4">
      <c r="A7652" s="167">
        <v>101165</v>
      </c>
      <c r="B7652" s="164" t="s">
        <v>3178</v>
      </c>
      <c r="C7652" s="150" t="s">
        <v>82</v>
      </c>
      <c r="D7652" s="168" t="s">
        <v>12</v>
      </c>
    </row>
    <row r="7653" spans="1:4">
      <c r="A7653" s="167">
        <v>101166</v>
      </c>
      <c r="B7653" s="164" t="s">
        <v>3179</v>
      </c>
      <c r="C7653" s="150" t="s">
        <v>82</v>
      </c>
      <c r="D7653" s="168" t="s">
        <v>12</v>
      </c>
    </row>
    <row r="7654" spans="1:4">
      <c r="A7654" s="167">
        <v>98575</v>
      </c>
      <c r="B7654" s="164" t="s">
        <v>3180</v>
      </c>
      <c r="C7654" s="150" t="s">
        <v>74</v>
      </c>
      <c r="D7654" s="168" t="s">
        <v>12</v>
      </c>
    </row>
    <row r="7655" spans="1:4">
      <c r="A7655" s="167">
        <v>98576</v>
      </c>
      <c r="B7655" s="164" t="s">
        <v>3181</v>
      </c>
      <c r="C7655" s="150" t="s">
        <v>74</v>
      </c>
      <c r="D7655" s="168" t="s">
        <v>12</v>
      </c>
    </row>
    <row r="7656" spans="1:4">
      <c r="A7656" s="167">
        <v>98577</v>
      </c>
      <c r="B7656" s="164" t="s">
        <v>3182</v>
      </c>
      <c r="C7656" s="150" t="s">
        <v>74</v>
      </c>
      <c r="D7656" s="168" t="s">
        <v>12</v>
      </c>
    </row>
    <row r="7657" spans="1:4">
      <c r="A7657" s="167">
        <v>93182</v>
      </c>
      <c r="B7657" s="164" t="s">
        <v>3183</v>
      </c>
      <c r="C7657" s="150" t="s">
        <v>74</v>
      </c>
      <c r="D7657" s="168" t="s">
        <v>12</v>
      </c>
    </row>
    <row r="7658" spans="1:4">
      <c r="A7658" s="167">
        <v>93183</v>
      </c>
      <c r="B7658" s="164" t="s">
        <v>3184</v>
      </c>
      <c r="C7658" s="150" t="s">
        <v>74</v>
      </c>
      <c r="D7658" s="168" t="s">
        <v>12</v>
      </c>
    </row>
    <row r="7659" spans="1:4">
      <c r="A7659" s="167">
        <v>93184</v>
      </c>
      <c r="B7659" s="164" t="s">
        <v>3185</v>
      </c>
      <c r="C7659" s="150" t="s">
        <v>74</v>
      </c>
      <c r="D7659" s="168" t="s">
        <v>12</v>
      </c>
    </row>
    <row r="7660" spans="1:4">
      <c r="A7660" s="167">
        <v>93185</v>
      </c>
      <c r="B7660" s="164" t="s">
        <v>3186</v>
      </c>
      <c r="C7660" s="150" t="s">
        <v>74</v>
      </c>
      <c r="D7660" s="168" t="s">
        <v>12</v>
      </c>
    </row>
    <row r="7661" spans="1:4">
      <c r="A7661" s="167">
        <v>93186</v>
      </c>
      <c r="B7661" s="164" t="s">
        <v>3187</v>
      </c>
      <c r="C7661" s="150" t="s">
        <v>74</v>
      </c>
      <c r="D7661" s="168" t="s">
        <v>12</v>
      </c>
    </row>
    <row r="7662" spans="1:4">
      <c r="A7662" s="167">
        <v>93187</v>
      </c>
      <c r="B7662" s="164" t="s">
        <v>3188</v>
      </c>
      <c r="C7662" s="150" t="s">
        <v>74</v>
      </c>
      <c r="D7662" s="168" t="s">
        <v>12</v>
      </c>
    </row>
    <row r="7663" spans="1:4">
      <c r="A7663" s="167">
        <v>93188</v>
      </c>
      <c r="B7663" s="164" t="s">
        <v>3189</v>
      </c>
      <c r="C7663" s="150" t="s">
        <v>74</v>
      </c>
      <c r="D7663" s="168" t="s">
        <v>12</v>
      </c>
    </row>
    <row r="7664" spans="1:4">
      <c r="A7664" s="167">
        <v>93189</v>
      </c>
      <c r="B7664" s="164" t="s">
        <v>3190</v>
      </c>
      <c r="C7664" s="150" t="s">
        <v>74</v>
      </c>
      <c r="D7664" s="168" t="s">
        <v>12</v>
      </c>
    </row>
    <row r="7665" spans="1:4">
      <c r="A7665" s="167">
        <v>93190</v>
      </c>
      <c r="B7665" s="164" t="s">
        <v>3191</v>
      </c>
      <c r="C7665" s="150" t="s">
        <v>74</v>
      </c>
      <c r="D7665" s="168" t="s">
        <v>12</v>
      </c>
    </row>
    <row r="7666" spans="1:4">
      <c r="A7666" s="167">
        <v>93191</v>
      </c>
      <c r="B7666" s="164" t="s">
        <v>3192</v>
      </c>
      <c r="C7666" s="150" t="s">
        <v>74</v>
      </c>
      <c r="D7666" s="168" t="s">
        <v>12</v>
      </c>
    </row>
    <row r="7667" spans="1:4">
      <c r="A7667" s="167">
        <v>93192</v>
      </c>
      <c r="B7667" s="164" t="s">
        <v>3193</v>
      </c>
      <c r="C7667" s="150" t="s">
        <v>74</v>
      </c>
      <c r="D7667" s="168" t="s">
        <v>12</v>
      </c>
    </row>
    <row r="7668" spans="1:4">
      <c r="A7668" s="167">
        <v>93193</v>
      </c>
      <c r="B7668" s="164" t="s">
        <v>3194</v>
      </c>
      <c r="C7668" s="150" t="s">
        <v>74</v>
      </c>
      <c r="D7668" s="168" t="s">
        <v>12</v>
      </c>
    </row>
    <row r="7669" spans="1:4">
      <c r="A7669" s="167">
        <v>93194</v>
      </c>
      <c r="B7669" s="164" t="s">
        <v>3195</v>
      </c>
      <c r="C7669" s="150" t="s">
        <v>74</v>
      </c>
      <c r="D7669" s="168" t="s">
        <v>12</v>
      </c>
    </row>
    <row r="7670" spans="1:4">
      <c r="A7670" s="167">
        <v>93195</v>
      </c>
      <c r="B7670" s="164" t="s">
        <v>3196</v>
      </c>
      <c r="C7670" s="150" t="s">
        <v>74</v>
      </c>
      <c r="D7670" s="168" t="s">
        <v>12</v>
      </c>
    </row>
    <row r="7671" spans="1:4">
      <c r="A7671" s="167">
        <v>93196</v>
      </c>
      <c r="B7671" s="164" t="s">
        <v>3197</v>
      </c>
      <c r="C7671" s="150" t="s">
        <v>74</v>
      </c>
      <c r="D7671" s="168" t="s">
        <v>12</v>
      </c>
    </row>
    <row r="7672" spans="1:4">
      <c r="A7672" s="167">
        <v>93197</v>
      </c>
      <c r="B7672" s="164" t="s">
        <v>3198</v>
      </c>
      <c r="C7672" s="150" t="s">
        <v>74</v>
      </c>
      <c r="D7672" s="168" t="s">
        <v>12</v>
      </c>
    </row>
    <row r="7673" spans="1:4">
      <c r="A7673" s="167">
        <v>93198</v>
      </c>
      <c r="B7673" s="164" t="s">
        <v>3199</v>
      </c>
      <c r="C7673" s="150" t="s">
        <v>74</v>
      </c>
      <c r="D7673" s="168" t="s">
        <v>12</v>
      </c>
    </row>
    <row r="7674" spans="1:4">
      <c r="A7674" s="167">
        <v>93199</v>
      </c>
      <c r="B7674" s="164" t="s">
        <v>3200</v>
      </c>
      <c r="C7674" s="150" t="s">
        <v>74</v>
      </c>
      <c r="D7674" s="168" t="s">
        <v>12</v>
      </c>
    </row>
    <row r="7675" spans="1:4">
      <c r="A7675" s="167">
        <v>93200</v>
      </c>
      <c r="B7675" s="164" t="s">
        <v>3202</v>
      </c>
      <c r="C7675" s="150" t="s">
        <v>74</v>
      </c>
      <c r="D7675" s="168" t="s">
        <v>12</v>
      </c>
    </row>
    <row r="7676" spans="1:4">
      <c r="A7676" s="167">
        <v>93201</v>
      </c>
      <c r="B7676" s="164" t="s">
        <v>3203</v>
      </c>
      <c r="C7676" s="150" t="s">
        <v>74</v>
      </c>
      <c r="D7676" s="168" t="s">
        <v>12</v>
      </c>
    </row>
    <row r="7677" spans="1:4">
      <c r="A7677" s="167">
        <v>93202</v>
      </c>
      <c r="B7677" s="164" t="s">
        <v>3204</v>
      </c>
      <c r="C7677" s="150" t="s">
        <v>74</v>
      </c>
      <c r="D7677" s="168" t="s">
        <v>12</v>
      </c>
    </row>
    <row r="7678" spans="1:4">
      <c r="A7678" s="167">
        <v>93203</v>
      </c>
      <c r="B7678" s="164" t="s">
        <v>3205</v>
      </c>
      <c r="C7678" s="150" t="s">
        <v>74</v>
      </c>
      <c r="D7678" s="168" t="s">
        <v>12</v>
      </c>
    </row>
    <row r="7679" spans="1:4">
      <c r="A7679" s="167">
        <v>93204</v>
      </c>
      <c r="B7679" s="164" t="s">
        <v>3206</v>
      </c>
      <c r="C7679" s="150" t="s">
        <v>74</v>
      </c>
      <c r="D7679" s="168" t="s">
        <v>12</v>
      </c>
    </row>
    <row r="7680" spans="1:4">
      <c r="A7680" s="167">
        <v>93205</v>
      </c>
      <c r="B7680" s="164" t="s">
        <v>3207</v>
      </c>
      <c r="C7680" s="150" t="s">
        <v>74</v>
      </c>
      <c r="D7680" s="168" t="s">
        <v>12</v>
      </c>
    </row>
    <row r="7681" spans="1:4">
      <c r="A7681" s="167">
        <v>97733</v>
      </c>
      <c r="B7681" s="164" t="s">
        <v>3209</v>
      </c>
      <c r="C7681" s="150" t="s">
        <v>82</v>
      </c>
      <c r="D7681" s="168" t="s">
        <v>12</v>
      </c>
    </row>
    <row r="7682" spans="1:4">
      <c r="A7682" s="167">
        <v>97734</v>
      </c>
      <c r="B7682" s="164" t="s">
        <v>3210</v>
      </c>
      <c r="C7682" s="150" t="s">
        <v>82</v>
      </c>
      <c r="D7682" s="168" t="s">
        <v>12</v>
      </c>
    </row>
    <row r="7683" spans="1:4">
      <c r="A7683" s="167">
        <v>97735</v>
      </c>
      <c r="B7683" s="164" t="s">
        <v>3211</v>
      </c>
      <c r="C7683" s="150" t="s">
        <v>82</v>
      </c>
      <c r="D7683" s="168" t="s">
        <v>12</v>
      </c>
    </row>
    <row r="7684" spans="1:4">
      <c r="A7684" s="167">
        <v>97736</v>
      </c>
      <c r="B7684" s="164" t="s">
        <v>3212</v>
      </c>
      <c r="C7684" s="150" t="s">
        <v>82</v>
      </c>
      <c r="D7684" s="168" t="s">
        <v>12</v>
      </c>
    </row>
    <row r="7685" spans="1:4">
      <c r="A7685" s="167">
        <v>97737</v>
      </c>
      <c r="B7685" s="164" t="s">
        <v>3213</v>
      </c>
      <c r="C7685" s="150" t="s">
        <v>82</v>
      </c>
      <c r="D7685" s="168" t="s">
        <v>12</v>
      </c>
    </row>
    <row r="7686" spans="1:4">
      <c r="A7686" s="167">
        <v>97738</v>
      </c>
      <c r="B7686" s="164" t="s">
        <v>3214</v>
      </c>
      <c r="C7686" s="150" t="s">
        <v>82</v>
      </c>
      <c r="D7686" s="168" t="s">
        <v>12</v>
      </c>
    </row>
    <row r="7687" spans="1:4">
      <c r="A7687" s="167">
        <v>97739</v>
      </c>
      <c r="B7687" s="164" t="s">
        <v>3215</v>
      </c>
      <c r="C7687" s="150" t="s">
        <v>82</v>
      </c>
      <c r="D7687" s="168" t="s">
        <v>12</v>
      </c>
    </row>
    <row r="7688" spans="1:4">
      <c r="A7688" s="167">
        <v>97740</v>
      </c>
      <c r="B7688" s="164" t="s">
        <v>3216</v>
      </c>
      <c r="C7688" s="150" t="s">
        <v>82</v>
      </c>
      <c r="D7688" s="168" t="s">
        <v>12</v>
      </c>
    </row>
    <row r="7689" spans="1:4">
      <c r="A7689" s="167">
        <v>98615</v>
      </c>
      <c r="B7689" s="164" t="s">
        <v>3217</v>
      </c>
      <c r="C7689" s="150" t="s">
        <v>73</v>
      </c>
      <c r="D7689" s="168" t="s">
        <v>12</v>
      </c>
    </row>
    <row r="7690" spans="1:4">
      <c r="A7690" s="167">
        <v>98616</v>
      </c>
      <c r="B7690" s="164" t="s">
        <v>3218</v>
      </c>
      <c r="C7690" s="150" t="s">
        <v>73</v>
      </c>
      <c r="D7690" s="168" t="s">
        <v>12</v>
      </c>
    </row>
    <row r="7691" spans="1:4">
      <c r="A7691" s="167">
        <v>98617</v>
      </c>
      <c r="B7691" s="164" t="s">
        <v>3219</v>
      </c>
      <c r="C7691" s="150" t="s">
        <v>73</v>
      </c>
      <c r="D7691" s="168" t="s">
        <v>12</v>
      </c>
    </row>
    <row r="7692" spans="1:4">
      <c r="A7692" s="167">
        <v>98618</v>
      </c>
      <c r="B7692" s="164" t="s">
        <v>3220</v>
      </c>
      <c r="C7692" s="150" t="s">
        <v>73</v>
      </c>
      <c r="D7692" s="168" t="s">
        <v>12</v>
      </c>
    </row>
    <row r="7693" spans="1:4">
      <c r="A7693" s="167">
        <v>98619</v>
      </c>
      <c r="B7693" s="164" t="s">
        <v>3221</v>
      </c>
      <c r="C7693" s="150" t="s">
        <v>73</v>
      </c>
      <c r="D7693" s="168" t="s">
        <v>12</v>
      </c>
    </row>
    <row r="7694" spans="1:4">
      <c r="A7694" s="167">
        <v>98620</v>
      </c>
      <c r="B7694" s="164" t="s">
        <v>3222</v>
      </c>
      <c r="C7694" s="150" t="s">
        <v>73</v>
      </c>
      <c r="D7694" s="168" t="s">
        <v>12</v>
      </c>
    </row>
    <row r="7695" spans="1:4">
      <c r="A7695" s="167">
        <v>98621</v>
      </c>
      <c r="B7695" s="164" t="s">
        <v>3223</v>
      </c>
      <c r="C7695" s="150" t="s">
        <v>73</v>
      </c>
      <c r="D7695" s="168" t="s">
        <v>12</v>
      </c>
    </row>
    <row r="7696" spans="1:4">
      <c r="A7696" s="167">
        <v>98622</v>
      </c>
      <c r="B7696" s="164" t="s">
        <v>3224</v>
      </c>
      <c r="C7696" s="150" t="s">
        <v>73</v>
      </c>
      <c r="D7696" s="168" t="s">
        <v>12</v>
      </c>
    </row>
    <row r="7697" spans="1:4">
      <c r="A7697" s="167">
        <v>98623</v>
      </c>
      <c r="B7697" s="164" t="s">
        <v>3225</v>
      </c>
      <c r="C7697" s="150" t="s">
        <v>73</v>
      </c>
      <c r="D7697" s="168" t="s">
        <v>12</v>
      </c>
    </row>
    <row r="7698" spans="1:4">
      <c r="A7698" s="167">
        <v>98624</v>
      </c>
      <c r="B7698" s="164" t="s">
        <v>3226</v>
      </c>
      <c r="C7698" s="150" t="s">
        <v>73</v>
      </c>
      <c r="D7698" s="168" t="s">
        <v>12</v>
      </c>
    </row>
    <row r="7699" spans="1:4">
      <c r="A7699" s="167">
        <v>98625</v>
      </c>
      <c r="B7699" s="164" t="s">
        <v>3227</v>
      </c>
      <c r="C7699" s="150" t="s">
        <v>73</v>
      </c>
      <c r="D7699" s="168" t="s">
        <v>12</v>
      </c>
    </row>
    <row r="7700" spans="1:4">
      <c r="A7700" s="167">
        <v>98626</v>
      </c>
      <c r="B7700" s="164" t="s">
        <v>3228</v>
      </c>
      <c r="C7700" s="150" t="s">
        <v>73</v>
      </c>
      <c r="D7700" s="168" t="s">
        <v>12</v>
      </c>
    </row>
    <row r="7701" spans="1:4">
      <c r="A7701" s="167">
        <v>98655</v>
      </c>
      <c r="B7701" s="164" t="s">
        <v>3229</v>
      </c>
      <c r="C7701" s="150" t="s">
        <v>74</v>
      </c>
      <c r="D7701" s="168" t="s">
        <v>12</v>
      </c>
    </row>
    <row r="7702" spans="1:4">
      <c r="A7702" s="167">
        <v>98656</v>
      </c>
      <c r="B7702" s="164" t="s">
        <v>3230</v>
      </c>
      <c r="C7702" s="150" t="s">
        <v>74</v>
      </c>
      <c r="D7702" s="168" t="s">
        <v>12</v>
      </c>
    </row>
    <row r="7703" spans="1:4">
      <c r="A7703" s="167">
        <v>98657</v>
      </c>
      <c r="B7703" s="164" t="s">
        <v>3231</v>
      </c>
      <c r="C7703" s="150" t="s">
        <v>74</v>
      </c>
      <c r="D7703" s="168" t="s">
        <v>12</v>
      </c>
    </row>
    <row r="7704" spans="1:4">
      <c r="A7704" s="167">
        <v>98658</v>
      </c>
      <c r="B7704" s="164" t="s">
        <v>3232</v>
      </c>
      <c r="C7704" s="150" t="s">
        <v>74</v>
      </c>
      <c r="D7704" s="168" t="s">
        <v>12</v>
      </c>
    </row>
    <row r="7705" spans="1:4">
      <c r="A7705" s="167">
        <v>98659</v>
      </c>
      <c r="B7705" s="164" t="s">
        <v>3233</v>
      </c>
      <c r="C7705" s="150" t="s">
        <v>74</v>
      </c>
      <c r="D7705" s="168" t="s">
        <v>12</v>
      </c>
    </row>
    <row r="7706" spans="1:4">
      <c r="A7706" s="167">
        <v>98746</v>
      </c>
      <c r="B7706" s="164" t="s">
        <v>3234</v>
      </c>
      <c r="C7706" s="150" t="s">
        <v>74</v>
      </c>
      <c r="D7706" s="168" t="s">
        <v>12</v>
      </c>
    </row>
    <row r="7707" spans="1:4">
      <c r="A7707" s="167">
        <v>98749</v>
      </c>
      <c r="B7707" s="164" t="s">
        <v>3235</v>
      </c>
      <c r="C7707" s="150" t="s">
        <v>74</v>
      </c>
      <c r="D7707" s="168" t="s">
        <v>12</v>
      </c>
    </row>
    <row r="7708" spans="1:4">
      <c r="A7708" s="167">
        <v>98750</v>
      </c>
      <c r="B7708" s="164" t="s">
        <v>3236</v>
      </c>
      <c r="C7708" s="150" t="s">
        <v>74</v>
      </c>
      <c r="D7708" s="168" t="s">
        <v>12</v>
      </c>
    </row>
    <row r="7709" spans="1:4">
      <c r="A7709" s="167">
        <v>98751</v>
      </c>
      <c r="B7709" s="164" t="s">
        <v>3237</v>
      </c>
      <c r="C7709" s="150" t="s">
        <v>74</v>
      </c>
      <c r="D7709" s="168" t="s">
        <v>12</v>
      </c>
    </row>
    <row r="7710" spans="1:4">
      <c r="A7710" s="167">
        <v>98752</v>
      </c>
      <c r="B7710" s="164" t="s">
        <v>3238</v>
      </c>
      <c r="C7710" s="150" t="s">
        <v>74</v>
      </c>
      <c r="D7710" s="168" t="s">
        <v>12</v>
      </c>
    </row>
    <row r="7711" spans="1:4">
      <c r="A7711" s="167">
        <v>98753</v>
      </c>
      <c r="B7711" s="164" t="s">
        <v>3239</v>
      </c>
      <c r="C7711" s="150" t="s">
        <v>74</v>
      </c>
      <c r="D7711" s="168" t="s">
        <v>12</v>
      </c>
    </row>
    <row r="7712" spans="1:4">
      <c r="A7712" s="167">
        <v>100763</v>
      </c>
      <c r="B7712" s="164" t="s">
        <v>3240</v>
      </c>
      <c r="C7712" s="150" t="s">
        <v>75</v>
      </c>
      <c r="D7712" s="168" t="s">
        <v>12</v>
      </c>
    </row>
    <row r="7713" spans="1:4">
      <c r="A7713" s="167">
        <v>100764</v>
      </c>
      <c r="B7713" s="164" t="s">
        <v>21114</v>
      </c>
      <c r="C7713" s="150" t="s">
        <v>75</v>
      </c>
      <c r="D7713" s="168" t="s">
        <v>12</v>
      </c>
    </row>
    <row r="7714" spans="1:4">
      <c r="A7714" s="167">
        <v>100765</v>
      </c>
      <c r="B7714" s="164" t="s">
        <v>3241</v>
      </c>
      <c r="C7714" s="150" t="s">
        <v>75</v>
      </c>
      <c r="D7714" s="168" t="s">
        <v>12</v>
      </c>
    </row>
    <row r="7715" spans="1:4">
      <c r="A7715" s="167">
        <v>100766</v>
      </c>
      <c r="B7715" s="164" t="s">
        <v>15865</v>
      </c>
      <c r="C7715" s="150" t="s">
        <v>75</v>
      </c>
      <c r="D7715" s="168" t="s">
        <v>12</v>
      </c>
    </row>
    <row r="7716" spans="1:4">
      <c r="A7716" s="167">
        <v>100767</v>
      </c>
      <c r="B7716" s="164" t="s">
        <v>3242</v>
      </c>
      <c r="C7716" s="150" t="s">
        <v>75</v>
      </c>
      <c r="D7716" s="168" t="s">
        <v>12</v>
      </c>
    </row>
    <row r="7717" spans="1:4">
      <c r="A7717" s="167">
        <v>100768</v>
      </c>
      <c r="B7717" s="164" t="s">
        <v>21115</v>
      </c>
      <c r="C7717" s="150" t="s">
        <v>75</v>
      </c>
      <c r="D7717" s="168" t="s">
        <v>12</v>
      </c>
    </row>
    <row r="7718" spans="1:4">
      <c r="A7718" s="167">
        <v>100769</v>
      </c>
      <c r="B7718" s="164" t="s">
        <v>3243</v>
      </c>
      <c r="C7718" s="150" t="s">
        <v>75</v>
      </c>
      <c r="D7718" s="168" t="s">
        <v>12</v>
      </c>
    </row>
    <row r="7719" spans="1:4">
      <c r="A7719" s="167">
        <v>100770</v>
      </c>
      <c r="B7719" s="164" t="s">
        <v>21117</v>
      </c>
      <c r="C7719" s="150" t="s">
        <v>75</v>
      </c>
      <c r="D7719" s="168" t="s">
        <v>12</v>
      </c>
    </row>
    <row r="7720" spans="1:4">
      <c r="A7720" s="167">
        <v>100771</v>
      </c>
      <c r="B7720" s="164" t="s">
        <v>3244</v>
      </c>
      <c r="C7720" s="150" t="s">
        <v>75</v>
      </c>
      <c r="D7720" s="168" t="s">
        <v>12</v>
      </c>
    </row>
    <row r="7721" spans="1:4">
      <c r="A7721" s="167">
        <v>100772</v>
      </c>
      <c r="B7721" s="164" t="s">
        <v>21118</v>
      </c>
      <c r="C7721" s="150" t="s">
        <v>75</v>
      </c>
      <c r="D7721" s="168" t="s">
        <v>12</v>
      </c>
    </row>
    <row r="7722" spans="1:4">
      <c r="A7722" s="167">
        <v>100773</v>
      </c>
      <c r="B7722" s="164" t="s">
        <v>3245</v>
      </c>
      <c r="C7722" s="150" t="s">
        <v>75</v>
      </c>
      <c r="D7722" s="168" t="s">
        <v>12</v>
      </c>
    </row>
    <row r="7723" spans="1:4">
      <c r="A7723" s="167">
        <v>100774</v>
      </c>
      <c r="B7723" s="164" t="s">
        <v>3246</v>
      </c>
      <c r="C7723" s="150" t="s">
        <v>75</v>
      </c>
      <c r="D7723" s="168" t="s">
        <v>12</v>
      </c>
    </row>
    <row r="7724" spans="1:4">
      <c r="A7724" s="167">
        <v>100775</v>
      </c>
      <c r="B7724" s="164" t="s">
        <v>3247</v>
      </c>
      <c r="C7724" s="150" t="s">
        <v>75</v>
      </c>
      <c r="D7724" s="168" t="s">
        <v>12</v>
      </c>
    </row>
    <row r="7725" spans="1:4">
      <c r="A7725" s="167">
        <v>100776</v>
      </c>
      <c r="B7725" s="164" t="s">
        <v>3249</v>
      </c>
      <c r="C7725" s="150" t="s">
        <v>75</v>
      </c>
      <c r="D7725" s="168" t="s">
        <v>12</v>
      </c>
    </row>
    <row r="7726" spans="1:4">
      <c r="A7726" s="167">
        <v>100777</v>
      </c>
      <c r="B7726" s="164" t="s">
        <v>3250</v>
      </c>
      <c r="C7726" s="150" t="s">
        <v>75</v>
      </c>
      <c r="D7726" s="168" t="s">
        <v>12</v>
      </c>
    </row>
    <row r="7727" spans="1:4">
      <c r="A7727" s="167">
        <v>100778</v>
      </c>
      <c r="B7727" s="164" t="s">
        <v>3251</v>
      </c>
      <c r="C7727" s="150" t="s">
        <v>75</v>
      </c>
      <c r="D7727" s="168" t="s">
        <v>12</v>
      </c>
    </row>
    <row r="7728" spans="1:4">
      <c r="A7728" s="167">
        <v>103795</v>
      </c>
      <c r="B7728" s="164" t="s">
        <v>3253</v>
      </c>
      <c r="C7728" s="150" t="s">
        <v>73</v>
      </c>
      <c r="D7728" s="168" t="s">
        <v>12</v>
      </c>
    </row>
    <row r="7729" spans="1:4">
      <c r="A7729" s="167">
        <v>103796</v>
      </c>
      <c r="B7729" s="164" t="s">
        <v>3254</v>
      </c>
      <c r="C7729" s="150" t="s">
        <v>73</v>
      </c>
      <c r="D7729" s="168" t="s">
        <v>12</v>
      </c>
    </row>
    <row r="7730" spans="1:4">
      <c r="A7730" s="167">
        <v>103797</v>
      </c>
      <c r="B7730" s="164" t="s">
        <v>3255</v>
      </c>
      <c r="C7730" s="150" t="s">
        <v>75</v>
      </c>
      <c r="D7730" s="168" t="s">
        <v>12</v>
      </c>
    </row>
    <row r="7731" spans="1:4">
      <c r="A7731" s="167">
        <v>103798</v>
      </c>
      <c r="B7731" s="164" t="s">
        <v>3256</v>
      </c>
      <c r="C7731" s="150" t="s">
        <v>82</v>
      </c>
      <c r="D7731" s="168" t="s">
        <v>12</v>
      </c>
    </row>
    <row r="7732" spans="1:4">
      <c r="A7732" s="167">
        <v>103799</v>
      </c>
      <c r="B7732" s="164" t="s">
        <v>3257</v>
      </c>
      <c r="C7732" s="150" t="s">
        <v>82</v>
      </c>
      <c r="D7732" s="168" t="s">
        <v>12</v>
      </c>
    </row>
    <row r="7733" spans="1:4">
      <c r="A7733" s="167">
        <v>103800</v>
      </c>
      <c r="B7733" s="164" t="s">
        <v>3258</v>
      </c>
      <c r="C7733" s="150" t="s">
        <v>82</v>
      </c>
      <c r="D7733" s="168" t="s">
        <v>12</v>
      </c>
    </row>
    <row r="7734" spans="1:4">
      <c r="A7734" s="167">
        <v>103801</v>
      </c>
      <c r="B7734" s="164" t="s">
        <v>3259</v>
      </c>
      <c r="C7734" s="150" t="s">
        <v>82</v>
      </c>
      <c r="D7734" s="168" t="s">
        <v>12</v>
      </c>
    </row>
    <row r="7735" spans="1:4">
      <c r="A7735" s="167">
        <v>103925</v>
      </c>
      <c r="B7735" s="164" t="s">
        <v>3260</v>
      </c>
      <c r="C7735" s="150" t="s">
        <v>82</v>
      </c>
      <c r="D7735" s="168" t="s">
        <v>12</v>
      </c>
    </row>
    <row r="7736" spans="1:4">
      <c r="A7736" s="167">
        <v>103926</v>
      </c>
      <c r="B7736" s="164" t="s">
        <v>3261</v>
      </c>
      <c r="C7736" s="150" t="s">
        <v>82</v>
      </c>
      <c r="D7736" s="168" t="s">
        <v>12</v>
      </c>
    </row>
    <row r="7737" spans="1:4">
      <c r="A7737" s="167">
        <v>103928</v>
      </c>
      <c r="B7737" s="164" t="s">
        <v>3262</v>
      </c>
      <c r="C7737" s="150" t="s">
        <v>82</v>
      </c>
      <c r="D7737" s="168" t="s">
        <v>12</v>
      </c>
    </row>
    <row r="7738" spans="1:4">
      <c r="A7738" s="167">
        <v>103929</v>
      </c>
      <c r="B7738" s="164" t="s">
        <v>3263</v>
      </c>
      <c r="C7738" s="150" t="s">
        <v>82</v>
      </c>
      <c r="D7738" s="168" t="s">
        <v>12</v>
      </c>
    </row>
    <row r="7739" spans="1:4">
      <c r="A7739" s="167">
        <v>103930</v>
      </c>
      <c r="B7739" s="164" t="s">
        <v>3264</v>
      </c>
      <c r="C7739" s="150" t="s">
        <v>82</v>
      </c>
      <c r="D7739" s="168" t="s">
        <v>12</v>
      </c>
    </row>
    <row r="7740" spans="1:4">
      <c r="A7740" s="167">
        <v>103931</v>
      </c>
      <c r="B7740" s="164" t="s">
        <v>3265</v>
      </c>
      <c r="C7740" s="150" t="s">
        <v>82</v>
      </c>
      <c r="D7740" s="168" t="s">
        <v>12</v>
      </c>
    </row>
    <row r="7741" spans="1:4">
      <c r="A7741" s="167">
        <v>103932</v>
      </c>
      <c r="B7741" s="164" t="s">
        <v>3266</v>
      </c>
      <c r="C7741" s="150" t="s">
        <v>82</v>
      </c>
      <c r="D7741" s="168" t="s">
        <v>12</v>
      </c>
    </row>
    <row r="7742" spans="1:4">
      <c r="A7742" s="167">
        <v>103933</v>
      </c>
      <c r="B7742" s="164" t="s">
        <v>3267</v>
      </c>
      <c r="C7742" s="150" t="s">
        <v>82</v>
      </c>
      <c r="D7742" s="168" t="s">
        <v>12</v>
      </c>
    </row>
    <row r="7743" spans="1:4">
      <c r="A7743" s="167">
        <v>104466</v>
      </c>
      <c r="B7743" s="164" t="s">
        <v>15866</v>
      </c>
      <c r="C7743" s="150" t="s">
        <v>75</v>
      </c>
      <c r="D7743" s="168" t="s">
        <v>12</v>
      </c>
    </row>
    <row r="7744" spans="1:4">
      <c r="A7744" s="167">
        <v>104467</v>
      </c>
      <c r="B7744" s="164" t="s">
        <v>15867</v>
      </c>
      <c r="C7744" s="150" t="s">
        <v>75</v>
      </c>
      <c r="D7744" s="168" t="s">
        <v>12</v>
      </c>
    </row>
    <row r="7745" spans="1:4">
      <c r="A7745" s="167">
        <v>104468</v>
      </c>
      <c r="B7745" s="164" t="s">
        <v>15868</v>
      </c>
      <c r="C7745" s="150" t="s">
        <v>75</v>
      </c>
      <c r="D7745" s="168" t="s">
        <v>12</v>
      </c>
    </row>
    <row r="7746" spans="1:4">
      <c r="A7746" s="167">
        <v>104469</v>
      </c>
      <c r="B7746" s="164" t="s">
        <v>15869</v>
      </c>
      <c r="C7746" s="150" t="s">
        <v>75</v>
      </c>
      <c r="D7746" s="168" t="s">
        <v>12</v>
      </c>
    </row>
    <row r="7747" spans="1:4">
      <c r="A7747" s="167">
        <v>104470</v>
      </c>
      <c r="B7747" s="164" t="s">
        <v>15870</v>
      </c>
      <c r="C7747" s="150" t="s">
        <v>75</v>
      </c>
      <c r="D7747" s="168" t="s">
        <v>12</v>
      </c>
    </row>
    <row r="7748" spans="1:4">
      <c r="A7748" s="167">
        <v>104471</v>
      </c>
      <c r="B7748" s="164" t="s">
        <v>15871</v>
      </c>
      <c r="C7748" s="150" t="s">
        <v>75</v>
      </c>
      <c r="D7748" s="168" t="s">
        <v>12</v>
      </c>
    </row>
    <row r="7749" spans="1:4">
      <c r="A7749" s="167">
        <v>104472</v>
      </c>
      <c r="B7749" s="164" t="s">
        <v>15872</v>
      </c>
      <c r="C7749" s="150" t="s">
        <v>75</v>
      </c>
      <c r="D7749" s="168" t="s">
        <v>12</v>
      </c>
    </row>
    <row r="7750" spans="1:4">
      <c r="A7750" s="167">
        <v>104483</v>
      </c>
      <c r="B7750" s="164" t="s">
        <v>15873</v>
      </c>
      <c r="C7750" s="150" t="s">
        <v>82</v>
      </c>
      <c r="D7750" s="168" t="s">
        <v>12</v>
      </c>
    </row>
    <row r="7751" spans="1:4">
      <c r="A7751" s="167">
        <v>104484</v>
      </c>
      <c r="B7751" s="164" t="s">
        <v>15874</v>
      </c>
      <c r="C7751" s="150" t="s">
        <v>82</v>
      </c>
      <c r="D7751" s="168" t="s">
        <v>12</v>
      </c>
    </row>
    <row r="7752" spans="1:4">
      <c r="A7752" s="167">
        <v>104485</v>
      </c>
      <c r="B7752" s="164" t="s">
        <v>15875</v>
      </c>
      <c r="C7752" s="150" t="s">
        <v>82</v>
      </c>
      <c r="D7752" s="168" t="s">
        <v>12</v>
      </c>
    </row>
    <row r="7753" spans="1:4">
      <c r="A7753" s="167">
        <v>104486</v>
      </c>
      <c r="B7753" s="164" t="s">
        <v>15876</v>
      </c>
      <c r="C7753" s="150" t="s">
        <v>82</v>
      </c>
      <c r="D7753" s="168" t="s">
        <v>12</v>
      </c>
    </row>
    <row r="7754" spans="1:4">
      <c r="A7754" s="167">
        <v>104487</v>
      </c>
      <c r="B7754" s="164" t="s">
        <v>15877</v>
      </c>
      <c r="C7754" s="150" t="s">
        <v>82</v>
      </c>
      <c r="D7754" s="168" t="s">
        <v>12</v>
      </c>
    </row>
    <row r="7755" spans="1:4">
      <c r="A7755" s="167">
        <v>104488</v>
      </c>
      <c r="B7755" s="164" t="s">
        <v>15878</v>
      </c>
      <c r="C7755" s="150" t="s">
        <v>82</v>
      </c>
      <c r="D7755" s="168" t="s">
        <v>12</v>
      </c>
    </row>
    <row r="7756" spans="1:4">
      <c r="A7756" s="167">
        <v>104489</v>
      </c>
      <c r="B7756" s="164" t="s">
        <v>15879</v>
      </c>
      <c r="C7756" s="150" t="s">
        <v>82</v>
      </c>
      <c r="D7756" s="168" t="s">
        <v>12</v>
      </c>
    </row>
    <row r="7757" spans="1:4">
      <c r="A7757" s="167">
        <v>104490</v>
      </c>
      <c r="B7757" s="164" t="s">
        <v>15880</v>
      </c>
      <c r="C7757" s="150" t="s">
        <v>82</v>
      </c>
      <c r="D7757" s="168" t="s">
        <v>12</v>
      </c>
    </row>
    <row r="7758" spans="1:4">
      <c r="A7758" s="167">
        <v>98560</v>
      </c>
      <c r="B7758" s="164" t="s">
        <v>3268</v>
      </c>
      <c r="C7758" s="150" t="s">
        <v>73</v>
      </c>
      <c r="D7758" s="168" t="s">
        <v>12</v>
      </c>
    </row>
    <row r="7759" spans="1:4">
      <c r="A7759" s="167">
        <v>98561</v>
      </c>
      <c r="B7759" s="164" t="s">
        <v>3269</v>
      </c>
      <c r="C7759" s="150" t="s">
        <v>73</v>
      </c>
      <c r="D7759" s="168" t="s">
        <v>12</v>
      </c>
    </row>
    <row r="7760" spans="1:4">
      <c r="A7760" s="167">
        <v>98562</v>
      </c>
      <c r="B7760" s="164" t="s">
        <v>3270</v>
      </c>
      <c r="C7760" s="150" t="s">
        <v>73</v>
      </c>
      <c r="D7760" s="168" t="s">
        <v>12</v>
      </c>
    </row>
    <row r="7761" spans="1:4">
      <c r="A7761" s="167">
        <v>98555</v>
      </c>
      <c r="B7761" s="164" t="s">
        <v>3271</v>
      </c>
      <c r="C7761" s="150" t="s">
        <v>73</v>
      </c>
      <c r="D7761" s="168" t="s">
        <v>12</v>
      </c>
    </row>
    <row r="7762" spans="1:4">
      <c r="A7762" s="167">
        <v>98556</v>
      </c>
      <c r="B7762" s="164" t="s">
        <v>3272</v>
      </c>
      <c r="C7762" s="150" t="s">
        <v>73</v>
      </c>
      <c r="D7762" s="168" t="s">
        <v>12</v>
      </c>
    </row>
    <row r="7763" spans="1:4">
      <c r="A7763" s="167">
        <v>98558</v>
      </c>
      <c r="B7763" s="164" t="s">
        <v>3273</v>
      </c>
      <c r="C7763" s="150" t="s">
        <v>72</v>
      </c>
      <c r="D7763" s="168" t="s">
        <v>12</v>
      </c>
    </row>
    <row r="7764" spans="1:4">
      <c r="A7764" s="167">
        <v>98559</v>
      </c>
      <c r="B7764" s="164" t="s">
        <v>3274</v>
      </c>
      <c r="C7764" s="150" t="s">
        <v>74</v>
      </c>
      <c r="D7764" s="168" t="s">
        <v>12</v>
      </c>
    </row>
    <row r="7765" spans="1:4">
      <c r="A7765" s="167">
        <v>98546</v>
      </c>
      <c r="B7765" s="164" t="s">
        <v>3275</v>
      </c>
      <c r="C7765" s="150" t="s">
        <v>73</v>
      </c>
      <c r="D7765" s="168" t="s">
        <v>12</v>
      </c>
    </row>
    <row r="7766" spans="1:4">
      <c r="A7766" s="167">
        <v>98547</v>
      </c>
      <c r="B7766" s="164" t="s">
        <v>3276</v>
      </c>
      <c r="C7766" s="150" t="s">
        <v>73</v>
      </c>
      <c r="D7766" s="168" t="s">
        <v>12</v>
      </c>
    </row>
    <row r="7767" spans="1:4">
      <c r="A7767" s="167">
        <v>98553</v>
      </c>
      <c r="B7767" s="164" t="s">
        <v>3277</v>
      </c>
      <c r="C7767" s="150" t="s">
        <v>73</v>
      </c>
      <c r="D7767" s="168" t="s">
        <v>12</v>
      </c>
    </row>
    <row r="7768" spans="1:4">
      <c r="A7768" s="167">
        <v>98554</v>
      </c>
      <c r="B7768" s="164" t="s">
        <v>3278</v>
      </c>
      <c r="C7768" s="150" t="s">
        <v>73</v>
      </c>
      <c r="D7768" s="168" t="s">
        <v>12</v>
      </c>
    </row>
    <row r="7769" spans="1:4">
      <c r="A7769" s="167">
        <v>98557</v>
      </c>
      <c r="B7769" s="164" t="s">
        <v>3279</v>
      </c>
      <c r="C7769" s="150" t="s">
        <v>73</v>
      </c>
      <c r="D7769" s="168" t="s">
        <v>12</v>
      </c>
    </row>
    <row r="7770" spans="1:4">
      <c r="A7770" s="167">
        <v>98563</v>
      </c>
      <c r="B7770" s="164" t="s">
        <v>3280</v>
      </c>
      <c r="C7770" s="150" t="s">
        <v>73</v>
      </c>
      <c r="D7770" s="168" t="s">
        <v>12</v>
      </c>
    </row>
    <row r="7771" spans="1:4">
      <c r="A7771" s="167">
        <v>98564</v>
      </c>
      <c r="B7771" s="164" t="s">
        <v>3281</v>
      </c>
      <c r="C7771" s="150" t="s">
        <v>73</v>
      </c>
      <c r="D7771" s="168" t="s">
        <v>12</v>
      </c>
    </row>
    <row r="7772" spans="1:4">
      <c r="A7772" s="167">
        <v>98565</v>
      </c>
      <c r="B7772" s="164" t="s">
        <v>3282</v>
      </c>
      <c r="C7772" s="150" t="s">
        <v>73</v>
      </c>
      <c r="D7772" s="168" t="s">
        <v>12</v>
      </c>
    </row>
    <row r="7773" spans="1:4">
      <c r="A7773" s="167">
        <v>98566</v>
      </c>
      <c r="B7773" s="164" t="s">
        <v>3283</v>
      </c>
      <c r="C7773" s="150" t="s">
        <v>73</v>
      </c>
      <c r="D7773" s="168" t="s">
        <v>12</v>
      </c>
    </row>
    <row r="7774" spans="1:4">
      <c r="A7774" s="167">
        <v>98567</v>
      </c>
      <c r="B7774" s="164" t="s">
        <v>3284</v>
      </c>
      <c r="C7774" s="150" t="s">
        <v>73</v>
      </c>
      <c r="D7774" s="168" t="s">
        <v>12</v>
      </c>
    </row>
    <row r="7775" spans="1:4">
      <c r="A7775" s="167">
        <v>98568</v>
      </c>
      <c r="B7775" s="164" t="s">
        <v>3285</v>
      </c>
      <c r="C7775" s="150" t="s">
        <v>73</v>
      </c>
      <c r="D7775" s="168" t="s">
        <v>12</v>
      </c>
    </row>
    <row r="7776" spans="1:4">
      <c r="A7776" s="167">
        <v>98569</v>
      </c>
      <c r="B7776" s="164" t="s">
        <v>3286</v>
      </c>
      <c r="C7776" s="150" t="s">
        <v>73</v>
      </c>
      <c r="D7776" s="168" t="s">
        <v>12</v>
      </c>
    </row>
    <row r="7777" spans="1:4">
      <c r="A7777" s="167">
        <v>98570</v>
      </c>
      <c r="B7777" s="164" t="s">
        <v>3287</v>
      </c>
      <c r="C7777" s="150" t="s">
        <v>73</v>
      </c>
      <c r="D7777" s="168" t="s">
        <v>12</v>
      </c>
    </row>
    <row r="7778" spans="1:4">
      <c r="A7778" s="167">
        <v>98571</v>
      </c>
      <c r="B7778" s="164" t="s">
        <v>3288</v>
      </c>
      <c r="C7778" s="150" t="s">
        <v>73</v>
      </c>
      <c r="D7778" s="168" t="s">
        <v>12</v>
      </c>
    </row>
    <row r="7779" spans="1:4">
      <c r="A7779" s="167">
        <v>98572</v>
      </c>
      <c r="B7779" s="164" t="s">
        <v>3289</v>
      </c>
      <c r="C7779" s="150" t="s">
        <v>73</v>
      </c>
      <c r="D7779" s="168" t="s">
        <v>12</v>
      </c>
    </row>
    <row r="7780" spans="1:4">
      <c r="A7780" s="167">
        <v>98573</v>
      </c>
      <c r="B7780" s="164" t="s">
        <v>3290</v>
      </c>
      <c r="C7780" s="150" t="s">
        <v>73</v>
      </c>
      <c r="D7780" s="168" t="s">
        <v>12</v>
      </c>
    </row>
    <row r="7781" spans="1:4">
      <c r="A7781" s="167">
        <v>91831</v>
      </c>
      <c r="B7781" s="164" t="s">
        <v>21122</v>
      </c>
      <c r="C7781" s="150" t="s">
        <v>74</v>
      </c>
      <c r="D7781" s="168" t="s">
        <v>12</v>
      </c>
    </row>
    <row r="7782" spans="1:4">
      <c r="A7782" s="167">
        <v>91833</v>
      </c>
      <c r="B7782" s="164" t="s">
        <v>21123</v>
      </c>
      <c r="C7782" s="150" t="s">
        <v>74</v>
      </c>
      <c r="D7782" s="168" t="s">
        <v>12</v>
      </c>
    </row>
    <row r="7783" spans="1:4">
      <c r="A7783" s="167">
        <v>91834</v>
      </c>
      <c r="B7783" s="164" t="s">
        <v>21124</v>
      </c>
      <c r="C7783" s="150" t="s">
        <v>74</v>
      </c>
      <c r="D7783" s="168" t="s">
        <v>12</v>
      </c>
    </row>
    <row r="7784" spans="1:4">
      <c r="A7784" s="167">
        <v>91835</v>
      </c>
      <c r="B7784" s="164" t="s">
        <v>21125</v>
      </c>
      <c r="C7784" s="150" t="s">
        <v>74</v>
      </c>
      <c r="D7784" s="168" t="s">
        <v>12</v>
      </c>
    </row>
    <row r="7785" spans="1:4">
      <c r="A7785" s="167">
        <v>91836</v>
      </c>
      <c r="B7785" s="164" t="s">
        <v>21126</v>
      </c>
      <c r="C7785" s="150" t="s">
        <v>74</v>
      </c>
      <c r="D7785" s="168" t="s">
        <v>12</v>
      </c>
    </row>
    <row r="7786" spans="1:4">
      <c r="A7786" s="167">
        <v>91837</v>
      </c>
      <c r="B7786" s="164" t="s">
        <v>21127</v>
      </c>
      <c r="C7786" s="150" t="s">
        <v>74</v>
      </c>
      <c r="D7786" s="168" t="s">
        <v>12</v>
      </c>
    </row>
    <row r="7787" spans="1:4">
      <c r="A7787" s="167">
        <v>91839</v>
      </c>
      <c r="B7787" s="164" t="s">
        <v>21128</v>
      </c>
      <c r="C7787" s="150" t="s">
        <v>74</v>
      </c>
      <c r="D7787" s="168" t="s">
        <v>12</v>
      </c>
    </row>
    <row r="7788" spans="1:4">
      <c r="A7788" s="167">
        <v>91840</v>
      </c>
      <c r="B7788" s="164" t="s">
        <v>21129</v>
      </c>
      <c r="C7788" s="150" t="s">
        <v>74</v>
      </c>
      <c r="D7788" s="168" t="s">
        <v>12</v>
      </c>
    </row>
    <row r="7789" spans="1:4">
      <c r="A7789" s="167">
        <v>91841</v>
      </c>
      <c r="B7789" s="164" t="s">
        <v>21130</v>
      </c>
      <c r="C7789" s="150" t="s">
        <v>74</v>
      </c>
      <c r="D7789" s="168" t="s">
        <v>12</v>
      </c>
    </row>
    <row r="7790" spans="1:4">
      <c r="A7790" s="167">
        <v>91842</v>
      </c>
      <c r="B7790" s="164" t="s">
        <v>21131</v>
      </c>
      <c r="C7790" s="150" t="s">
        <v>74</v>
      </c>
      <c r="D7790" s="168" t="s">
        <v>12</v>
      </c>
    </row>
    <row r="7791" spans="1:4">
      <c r="A7791" s="167">
        <v>91843</v>
      </c>
      <c r="B7791" s="164" t="s">
        <v>21132</v>
      </c>
      <c r="C7791" s="150" t="s">
        <v>74</v>
      </c>
      <c r="D7791" s="168" t="s">
        <v>12</v>
      </c>
    </row>
    <row r="7792" spans="1:4">
      <c r="A7792" s="167">
        <v>91844</v>
      </c>
      <c r="B7792" s="164" t="s">
        <v>21133</v>
      </c>
      <c r="C7792" s="150" t="s">
        <v>74</v>
      </c>
      <c r="D7792" s="168" t="s">
        <v>12</v>
      </c>
    </row>
    <row r="7793" spans="1:4">
      <c r="A7793" s="167">
        <v>91845</v>
      </c>
      <c r="B7793" s="164" t="s">
        <v>21134</v>
      </c>
      <c r="C7793" s="150" t="s">
        <v>74</v>
      </c>
      <c r="D7793" s="168" t="s">
        <v>12</v>
      </c>
    </row>
    <row r="7794" spans="1:4">
      <c r="A7794" s="167">
        <v>91846</v>
      </c>
      <c r="B7794" s="164" t="s">
        <v>21135</v>
      </c>
      <c r="C7794" s="150" t="s">
        <v>74</v>
      </c>
      <c r="D7794" s="168" t="s">
        <v>12</v>
      </c>
    </row>
    <row r="7795" spans="1:4">
      <c r="A7795" s="167">
        <v>91847</v>
      </c>
      <c r="B7795" s="164" t="s">
        <v>21136</v>
      </c>
      <c r="C7795" s="150" t="s">
        <v>74</v>
      </c>
      <c r="D7795" s="168" t="s">
        <v>12</v>
      </c>
    </row>
    <row r="7796" spans="1:4">
      <c r="A7796" s="167">
        <v>91849</v>
      </c>
      <c r="B7796" s="164" t="s">
        <v>21138</v>
      </c>
      <c r="C7796" s="150" t="s">
        <v>74</v>
      </c>
      <c r="D7796" s="168" t="s">
        <v>12</v>
      </c>
    </row>
    <row r="7797" spans="1:4">
      <c r="A7797" s="167">
        <v>91850</v>
      </c>
      <c r="B7797" s="164" t="s">
        <v>21139</v>
      </c>
      <c r="C7797" s="150" t="s">
        <v>74</v>
      </c>
      <c r="D7797" s="168" t="s">
        <v>12</v>
      </c>
    </row>
    <row r="7798" spans="1:4">
      <c r="A7798" s="167">
        <v>91851</v>
      </c>
      <c r="B7798" s="164" t="s">
        <v>21141</v>
      </c>
      <c r="C7798" s="150" t="s">
        <v>74</v>
      </c>
      <c r="D7798" s="168" t="s">
        <v>12</v>
      </c>
    </row>
    <row r="7799" spans="1:4">
      <c r="A7799" s="167">
        <v>91852</v>
      </c>
      <c r="B7799" s="164" t="s">
        <v>21142</v>
      </c>
      <c r="C7799" s="150" t="s">
        <v>74</v>
      </c>
      <c r="D7799" s="168" t="s">
        <v>12</v>
      </c>
    </row>
    <row r="7800" spans="1:4">
      <c r="A7800" s="167">
        <v>91853</v>
      </c>
      <c r="B7800" s="164" t="s">
        <v>21143</v>
      </c>
      <c r="C7800" s="150" t="s">
        <v>74</v>
      </c>
      <c r="D7800" s="168" t="s">
        <v>12</v>
      </c>
    </row>
    <row r="7801" spans="1:4">
      <c r="A7801" s="167">
        <v>91854</v>
      </c>
      <c r="B7801" s="164" t="s">
        <v>21144</v>
      </c>
      <c r="C7801" s="150" t="s">
        <v>74</v>
      </c>
      <c r="D7801" s="168" t="s">
        <v>12</v>
      </c>
    </row>
    <row r="7802" spans="1:4">
      <c r="A7802" s="167">
        <v>91855</v>
      </c>
      <c r="B7802" s="164" t="s">
        <v>21145</v>
      </c>
      <c r="C7802" s="150" t="s">
        <v>74</v>
      </c>
      <c r="D7802" s="168" t="s">
        <v>12</v>
      </c>
    </row>
    <row r="7803" spans="1:4">
      <c r="A7803" s="167">
        <v>91856</v>
      </c>
      <c r="B7803" s="164" t="s">
        <v>21146</v>
      </c>
      <c r="C7803" s="150" t="s">
        <v>74</v>
      </c>
      <c r="D7803" s="168" t="s">
        <v>12</v>
      </c>
    </row>
    <row r="7804" spans="1:4">
      <c r="A7804" s="167">
        <v>91857</v>
      </c>
      <c r="B7804" s="164" t="s">
        <v>21147</v>
      </c>
      <c r="C7804" s="150" t="s">
        <v>74</v>
      </c>
      <c r="D7804" s="168" t="s">
        <v>12</v>
      </c>
    </row>
    <row r="7805" spans="1:4">
      <c r="A7805" s="167">
        <v>91859</v>
      </c>
      <c r="B7805" s="164" t="s">
        <v>21148</v>
      </c>
      <c r="C7805" s="150" t="s">
        <v>74</v>
      </c>
      <c r="D7805" s="168" t="s">
        <v>12</v>
      </c>
    </row>
    <row r="7806" spans="1:4">
      <c r="A7806" s="167">
        <v>91860</v>
      </c>
      <c r="B7806" s="164" t="s">
        <v>21149</v>
      </c>
      <c r="C7806" s="150" t="s">
        <v>74</v>
      </c>
      <c r="D7806" s="168" t="s">
        <v>12</v>
      </c>
    </row>
    <row r="7807" spans="1:4">
      <c r="A7807" s="167">
        <v>91861</v>
      </c>
      <c r="B7807" s="164" t="s">
        <v>21150</v>
      </c>
      <c r="C7807" s="150" t="s">
        <v>74</v>
      </c>
      <c r="D7807" s="168" t="s">
        <v>12</v>
      </c>
    </row>
    <row r="7808" spans="1:4">
      <c r="A7808" s="167">
        <v>91862</v>
      </c>
      <c r="B7808" s="164" t="s">
        <v>21151</v>
      </c>
      <c r="C7808" s="150" t="s">
        <v>74</v>
      </c>
      <c r="D7808" s="168" t="s">
        <v>12</v>
      </c>
    </row>
    <row r="7809" spans="1:4">
      <c r="A7809" s="167">
        <v>91863</v>
      </c>
      <c r="B7809" s="164" t="s">
        <v>21153</v>
      </c>
      <c r="C7809" s="150" t="s">
        <v>74</v>
      </c>
      <c r="D7809" s="168" t="s">
        <v>12</v>
      </c>
    </row>
    <row r="7810" spans="1:4">
      <c r="A7810" s="167">
        <v>91864</v>
      </c>
      <c r="B7810" s="164" t="s">
        <v>21154</v>
      </c>
      <c r="C7810" s="150" t="s">
        <v>74</v>
      </c>
      <c r="D7810" s="168" t="s">
        <v>12</v>
      </c>
    </row>
    <row r="7811" spans="1:4">
      <c r="A7811" s="167">
        <v>91865</v>
      </c>
      <c r="B7811" s="164" t="s">
        <v>21155</v>
      </c>
      <c r="C7811" s="150" t="s">
        <v>74</v>
      </c>
      <c r="D7811" s="168" t="s">
        <v>12</v>
      </c>
    </row>
    <row r="7812" spans="1:4">
      <c r="A7812" s="167">
        <v>91866</v>
      </c>
      <c r="B7812" s="164" t="s">
        <v>21156</v>
      </c>
      <c r="C7812" s="150" t="s">
        <v>74</v>
      </c>
      <c r="D7812" s="168" t="s">
        <v>12</v>
      </c>
    </row>
    <row r="7813" spans="1:4">
      <c r="A7813" s="167">
        <v>91867</v>
      </c>
      <c r="B7813" s="164" t="s">
        <v>21157</v>
      </c>
      <c r="C7813" s="150" t="s">
        <v>74</v>
      </c>
      <c r="D7813" s="168" t="s">
        <v>12</v>
      </c>
    </row>
    <row r="7814" spans="1:4">
      <c r="A7814" s="167">
        <v>91868</v>
      </c>
      <c r="B7814" s="164" t="s">
        <v>21158</v>
      </c>
      <c r="C7814" s="150" t="s">
        <v>74</v>
      </c>
      <c r="D7814" s="168" t="s">
        <v>12</v>
      </c>
    </row>
    <row r="7815" spans="1:4">
      <c r="A7815" s="167">
        <v>91869</v>
      </c>
      <c r="B7815" s="164" t="s">
        <v>21159</v>
      </c>
      <c r="C7815" s="150" t="s">
        <v>74</v>
      </c>
      <c r="D7815" s="168" t="s">
        <v>12</v>
      </c>
    </row>
    <row r="7816" spans="1:4">
      <c r="A7816" s="167">
        <v>91870</v>
      </c>
      <c r="B7816" s="164" t="s">
        <v>21160</v>
      </c>
      <c r="C7816" s="150" t="s">
        <v>74</v>
      </c>
      <c r="D7816" s="168" t="s">
        <v>12</v>
      </c>
    </row>
    <row r="7817" spans="1:4">
      <c r="A7817" s="167">
        <v>91871</v>
      </c>
      <c r="B7817" s="164" t="s">
        <v>21161</v>
      </c>
      <c r="C7817" s="150" t="s">
        <v>74</v>
      </c>
      <c r="D7817" s="168" t="s">
        <v>12</v>
      </c>
    </row>
    <row r="7818" spans="1:4">
      <c r="A7818" s="167">
        <v>91872</v>
      </c>
      <c r="B7818" s="164" t="s">
        <v>21162</v>
      </c>
      <c r="C7818" s="150" t="s">
        <v>74</v>
      </c>
      <c r="D7818" s="168" t="s">
        <v>12</v>
      </c>
    </row>
    <row r="7819" spans="1:4">
      <c r="A7819" s="167">
        <v>91873</v>
      </c>
      <c r="B7819" s="164" t="s">
        <v>21163</v>
      </c>
      <c r="C7819" s="150" t="s">
        <v>74</v>
      </c>
      <c r="D7819" s="168" t="s">
        <v>12</v>
      </c>
    </row>
    <row r="7820" spans="1:4">
      <c r="A7820" s="167">
        <v>93008</v>
      </c>
      <c r="B7820" s="164" t="s">
        <v>3304</v>
      </c>
      <c r="C7820" s="150" t="s">
        <v>74</v>
      </c>
      <c r="D7820" s="168" t="s">
        <v>12</v>
      </c>
    </row>
    <row r="7821" spans="1:4">
      <c r="A7821" s="167">
        <v>93009</v>
      </c>
      <c r="B7821" s="164" t="s">
        <v>3305</v>
      </c>
      <c r="C7821" s="150" t="s">
        <v>74</v>
      </c>
      <c r="D7821" s="168" t="s">
        <v>12</v>
      </c>
    </row>
    <row r="7822" spans="1:4">
      <c r="A7822" s="167">
        <v>93010</v>
      </c>
      <c r="B7822" s="164" t="s">
        <v>3306</v>
      </c>
      <c r="C7822" s="150" t="s">
        <v>74</v>
      </c>
      <c r="D7822" s="168" t="s">
        <v>12</v>
      </c>
    </row>
    <row r="7823" spans="1:4">
      <c r="A7823" s="167">
        <v>93011</v>
      </c>
      <c r="B7823" s="164" t="s">
        <v>3307</v>
      </c>
      <c r="C7823" s="150" t="s">
        <v>74</v>
      </c>
      <c r="D7823" s="168" t="s">
        <v>12</v>
      </c>
    </row>
    <row r="7824" spans="1:4">
      <c r="A7824" s="167">
        <v>93012</v>
      </c>
      <c r="B7824" s="164" t="s">
        <v>3308</v>
      </c>
      <c r="C7824" s="150" t="s">
        <v>74</v>
      </c>
      <c r="D7824" s="168" t="s">
        <v>12</v>
      </c>
    </row>
    <row r="7825" spans="1:4">
      <c r="A7825" s="167">
        <v>95726</v>
      </c>
      <c r="B7825" s="164" t="s">
        <v>3309</v>
      </c>
      <c r="C7825" s="150" t="s">
        <v>74</v>
      </c>
      <c r="D7825" s="168" t="s">
        <v>12</v>
      </c>
    </row>
    <row r="7826" spans="1:4">
      <c r="A7826" s="167">
        <v>95727</v>
      </c>
      <c r="B7826" s="164" t="s">
        <v>3311</v>
      </c>
      <c r="C7826" s="150" t="s">
        <v>74</v>
      </c>
      <c r="D7826" s="168" t="s">
        <v>12</v>
      </c>
    </row>
    <row r="7827" spans="1:4">
      <c r="A7827" s="167">
        <v>95728</v>
      </c>
      <c r="B7827" s="164" t="s">
        <v>3313</v>
      </c>
      <c r="C7827" s="150" t="s">
        <v>74</v>
      </c>
      <c r="D7827" s="168" t="s">
        <v>12</v>
      </c>
    </row>
    <row r="7828" spans="1:4">
      <c r="A7828" s="167">
        <v>97667</v>
      </c>
      <c r="B7828" s="164" t="s">
        <v>3314</v>
      </c>
      <c r="C7828" s="150" t="s">
        <v>74</v>
      </c>
      <c r="D7828" s="168" t="s">
        <v>12</v>
      </c>
    </row>
    <row r="7829" spans="1:4">
      <c r="A7829" s="167">
        <v>97668</v>
      </c>
      <c r="B7829" s="164" t="s">
        <v>3315</v>
      </c>
      <c r="C7829" s="150" t="s">
        <v>74</v>
      </c>
      <c r="D7829" s="168" t="s">
        <v>12</v>
      </c>
    </row>
    <row r="7830" spans="1:4">
      <c r="A7830" s="167">
        <v>97669</v>
      </c>
      <c r="B7830" s="164" t="s">
        <v>3317</v>
      </c>
      <c r="C7830" s="150" t="s">
        <v>74</v>
      </c>
      <c r="D7830" s="168" t="s">
        <v>12</v>
      </c>
    </row>
    <row r="7831" spans="1:4">
      <c r="A7831" s="167">
        <v>97670</v>
      </c>
      <c r="B7831" s="164" t="s">
        <v>3318</v>
      </c>
      <c r="C7831" s="150" t="s">
        <v>74</v>
      </c>
      <c r="D7831" s="168" t="s">
        <v>12</v>
      </c>
    </row>
    <row r="7832" spans="1:4">
      <c r="A7832" s="167">
        <v>91874</v>
      </c>
      <c r="B7832" s="164" t="s">
        <v>21165</v>
      </c>
      <c r="C7832" s="150" t="s">
        <v>72</v>
      </c>
      <c r="D7832" s="168" t="s">
        <v>12</v>
      </c>
    </row>
    <row r="7833" spans="1:4">
      <c r="A7833" s="167">
        <v>91875</v>
      </c>
      <c r="B7833" s="164" t="s">
        <v>21166</v>
      </c>
      <c r="C7833" s="150" t="s">
        <v>72</v>
      </c>
      <c r="D7833" s="168" t="s">
        <v>12</v>
      </c>
    </row>
    <row r="7834" spans="1:4">
      <c r="A7834" s="167">
        <v>91876</v>
      </c>
      <c r="B7834" s="164" t="s">
        <v>21167</v>
      </c>
      <c r="C7834" s="150" t="s">
        <v>72</v>
      </c>
      <c r="D7834" s="168" t="s">
        <v>12</v>
      </c>
    </row>
    <row r="7835" spans="1:4">
      <c r="A7835" s="167">
        <v>91877</v>
      </c>
      <c r="B7835" s="164" t="s">
        <v>21168</v>
      </c>
      <c r="C7835" s="150" t="s">
        <v>72</v>
      </c>
      <c r="D7835" s="168" t="s">
        <v>12</v>
      </c>
    </row>
    <row r="7836" spans="1:4">
      <c r="A7836" s="167">
        <v>91878</v>
      </c>
      <c r="B7836" s="164" t="s">
        <v>21169</v>
      </c>
      <c r="C7836" s="150" t="s">
        <v>72</v>
      </c>
      <c r="D7836" s="168" t="s">
        <v>12</v>
      </c>
    </row>
    <row r="7837" spans="1:4">
      <c r="A7837" s="167">
        <v>91879</v>
      </c>
      <c r="B7837" s="164" t="s">
        <v>21170</v>
      </c>
      <c r="C7837" s="150" t="s">
        <v>72</v>
      </c>
      <c r="D7837" s="168" t="s">
        <v>12</v>
      </c>
    </row>
    <row r="7838" spans="1:4">
      <c r="A7838" s="167">
        <v>91880</v>
      </c>
      <c r="B7838" s="164" t="s">
        <v>21171</v>
      </c>
      <c r="C7838" s="150" t="s">
        <v>72</v>
      </c>
      <c r="D7838" s="168" t="s">
        <v>12</v>
      </c>
    </row>
    <row r="7839" spans="1:4">
      <c r="A7839" s="167">
        <v>91881</v>
      </c>
      <c r="B7839" s="164" t="s">
        <v>21173</v>
      </c>
      <c r="C7839" s="150" t="s">
        <v>72</v>
      </c>
      <c r="D7839" s="168" t="s">
        <v>12</v>
      </c>
    </row>
    <row r="7840" spans="1:4">
      <c r="A7840" s="167">
        <v>91882</v>
      </c>
      <c r="B7840" s="164" t="s">
        <v>21174</v>
      </c>
      <c r="C7840" s="150" t="s">
        <v>72</v>
      </c>
      <c r="D7840" s="168" t="s">
        <v>12</v>
      </c>
    </row>
    <row r="7841" spans="1:4">
      <c r="A7841" s="167">
        <v>91884</v>
      </c>
      <c r="B7841" s="164" t="s">
        <v>21175</v>
      </c>
      <c r="C7841" s="150" t="s">
        <v>72</v>
      </c>
      <c r="D7841" s="168" t="s">
        <v>12</v>
      </c>
    </row>
    <row r="7842" spans="1:4">
      <c r="A7842" s="167">
        <v>91885</v>
      </c>
      <c r="B7842" s="164" t="s">
        <v>21176</v>
      </c>
      <c r="C7842" s="150" t="s">
        <v>72</v>
      </c>
      <c r="D7842" s="168" t="s">
        <v>12</v>
      </c>
    </row>
    <row r="7843" spans="1:4">
      <c r="A7843" s="167">
        <v>91886</v>
      </c>
      <c r="B7843" s="164" t="s">
        <v>21177</v>
      </c>
      <c r="C7843" s="150" t="s">
        <v>72</v>
      </c>
      <c r="D7843" s="168" t="s">
        <v>12</v>
      </c>
    </row>
    <row r="7844" spans="1:4">
      <c r="A7844" s="167">
        <v>91887</v>
      </c>
      <c r="B7844" s="164" t="s">
        <v>21178</v>
      </c>
      <c r="C7844" s="150" t="s">
        <v>72</v>
      </c>
      <c r="D7844" s="168" t="s">
        <v>12</v>
      </c>
    </row>
    <row r="7845" spans="1:4">
      <c r="A7845" s="167">
        <v>91889</v>
      </c>
      <c r="B7845" s="164" t="s">
        <v>21179</v>
      </c>
      <c r="C7845" s="150" t="s">
        <v>72</v>
      </c>
      <c r="D7845" s="168" t="s">
        <v>12</v>
      </c>
    </row>
    <row r="7846" spans="1:4">
      <c r="A7846" s="167">
        <v>91890</v>
      </c>
      <c r="B7846" s="164" t="s">
        <v>21180</v>
      </c>
      <c r="C7846" s="150" t="s">
        <v>72</v>
      </c>
      <c r="D7846" s="168" t="s">
        <v>12</v>
      </c>
    </row>
    <row r="7847" spans="1:4">
      <c r="A7847" s="167">
        <v>91892</v>
      </c>
      <c r="B7847" s="164" t="s">
        <v>21181</v>
      </c>
      <c r="C7847" s="150" t="s">
        <v>72</v>
      </c>
      <c r="D7847" s="168" t="s">
        <v>12</v>
      </c>
    </row>
    <row r="7848" spans="1:4">
      <c r="A7848" s="167">
        <v>91893</v>
      </c>
      <c r="B7848" s="164" t="s">
        <v>21182</v>
      </c>
      <c r="C7848" s="150" t="s">
        <v>72</v>
      </c>
      <c r="D7848" s="168" t="s">
        <v>12</v>
      </c>
    </row>
    <row r="7849" spans="1:4">
      <c r="A7849" s="167">
        <v>91895</v>
      </c>
      <c r="B7849" s="164" t="s">
        <v>21184</v>
      </c>
      <c r="C7849" s="150" t="s">
        <v>72</v>
      </c>
      <c r="D7849" s="168" t="s">
        <v>12</v>
      </c>
    </row>
    <row r="7850" spans="1:4">
      <c r="A7850" s="167">
        <v>91896</v>
      </c>
      <c r="B7850" s="164" t="s">
        <v>21185</v>
      </c>
      <c r="C7850" s="150" t="s">
        <v>72</v>
      </c>
      <c r="D7850" s="168" t="s">
        <v>12</v>
      </c>
    </row>
    <row r="7851" spans="1:4">
      <c r="A7851" s="167">
        <v>91898</v>
      </c>
      <c r="B7851" s="164" t="s">
        <v>21186</v>
      </c>
      <c r="C7851" s="150" t="s">
        <v>72</v>
      </c>
      <c r="D7851" s="168" t="s">
        <v>12</v>
      </c>
    </row>
    <row r="7852" spans="1:4">
      <c r="A7852" s="167">
        <v>91899</v>
      </c>
      <c r="B7852" s="164" t="s">
        <v>21187</v>
      </c>
      <c r="C7852" s="150" t="s">
        <v>72</v>
      </c>
      <c r="D7852" s="168" t="s">
        <v>12</v>
      </c>
    </row>
    <row r="7853" spans="1:4">
      <c r="A7853" s="167">
        <v>91901</v>
      </c>
      <c r="B7853" s="164" t="s">
        <v>21188</v>
      </c>
      <c r="C7853" s="150" t="s">
        <v>72</v>
      </c>
      <c r="D7853" s="168" t="s">
        <v>12</v>
      </c>
    </row>
    <row r="7854" spans="1:4">
      <c r="A7854" s="167">
        <v>91902</v>
      </c>
      <c r="B7854" s="164" t="s">
        <v>21189</v>
      </c>
      <c r="C7854" s="150" t="s">
        <v>72</v>
      </c>
      <c r="D7854" s="168" t="s">
        <v>12</v>
      </c>
    </row>
    <row r="7855" spans="1:4">
      <c r="A7855" s="167">
        <v>91904</v>
      </c>
      <c r="B7855" s="164" t="s">
        <v>21190</v>
      </c>
      <c r="C7855" s="150" t="s">
        <v>72</v>
      </c>
      <c r="D7855" s="168" t="s">
        <v>12</v>
      </c>
    </row>
    <row r="7856" spans="1:4">
      <c r="A7856" s="167">
        <v>91905</v>
      </c>
      <c r="B7856" s="164" t="s">
        <v>21191</v>
      </c>
      <c r="C7856" s="150" t="s">
        <v>72</v>
      </c>
      <c r="D7856" s="168" t="s">
        <v>12</v>
      </c>
    </row>
    <row r="7857" spans="1:4">
      <c r="A7857" s="167">
        <v>91907</v>
      </c>
      <c r="B7857" s="164" t="s">
        <v>21192</v>
      </c>
      <c r="C7857" s="150" t="s">
        <v>72</v>
      </c>
      <c r="D7857" s="168" t="s">
        <v>12</v>
      </c>
    </row>
    <row r="7858" spans="1:4">
      <c r="A7858" s="167">
        <v>91908</v>
      </c>
      <c r="B7858" s="164" t="s">
        <v>21193</v>
      </c>
      <c r="C7858" s="150" t="s">
        <v>72</v>
      </c>
      <c r="D7858" s="168" t="s">
        <v>12</v>
      </c>
    </row>
    <row r="7859" spans="1:4">
      <c r="A7859" s="167">
        <v>91910</v>
      </c>
      <c r="B7859" s="164" t="s">
        <v>21194</v>
      </c>
      <c r="C7859" s="150" t="s">
        <v>72</v>
      </c>
      <c r="D7859" s="168" t="s">
        <v>12</v>
      </c>
    </row>
    <row r="7860" spans="1:4">
      <c r="A7860" s="167">
        <v>91911</v>
      </c>
      <c r="B7860" s="164" t="s">
        <v>21195</v>
      </c>
      <c r="C7860" s="150" t="s">
        <v>72</v>
      </c>
      <c r="D7860" s="168" t="s">
        <v>12</v>
      </c>
    </row>
    <row r="7861" spans="1:4">
      <c r="A7861" s="167">
        <v>91913</v>
      </c>
      <c r="B7861" s="164" t="s">
        <v>21196</v>
      </c>
      <c r="C7861" s="150" t="s">
        <v>72</v>
      </c>
      <c r="D7861" s="168" t="s">
        <v>12</v>
      </c>
    </row>
    <row r="7862" spans="1:4">
      <c r="A7862" s="167">
        <v>91914</v>
      </c>
      <c r="B7862" s="164" t="s">
        <v>21197</v>
      </c>
      <c r="C7862" s="150" t="s">
        <v>72</v>
      </c>
      <c r="D7862" s="168" t="s">
        <v>12</v>
      </c>
    </row>
    <row r="7863" spans="1:4">
      <c r="A7863" s="167">
        <v>91916</v>
      </c>
      <c r="B7863" s="164" t="s">
        <v>21198</v>
      </c>
      <c r="C7863" s="150" t="s">
        <v>72</v>
      </c>
      <c r="D7863" s="168" t="s">
        <v>12</v>
      </c>
    </row>
    <row r="7864" spans="1:4">
      <c r="A7864" s="167">
        <v>91917</v>
      </c>
      <c r="B7864" s="164" t="s">
        <v>21199</v>
      </c>
      <c r="C7864" s="150" t="s">
        <v>72</v>
      </c>
      <c r="D7864" s="168" t="s">
        <v>12</v>
      </c>
    </row>
    <row r="7865" spans="1:4">
      <c r="A7865" s="167">
        <v>91919</v>
      </c>
      <c r="B7865" s="164" t="s">
        <v>21200</v>
      </c>
      <c r="C7865" s="150" t="s">
        <v>72</v>
      </c>
      <c r="D7865" s="168" t="s">
        <v>12</v>
      </c>
    </row>
    <row r="7866" spans="1:4">
      <c r="A7866" s="167">
        <v>91920</v>
      </c>
      <c r="B7866" s="164" t="s">
        <v>21201</v>
      </c>
      <c r="C7866" s="150" t="s">
        <v>72</v>
      </c>
      <c r="D7866" s="168" t="s">
        <v>12</v>
      </c>
    </row>
    <row r="7867" spans="1:4">
      <c r="A7867" s="167">
        <v>91922</v>
      </c>
      <c r="B7867" s="164" t="s">
        <v>21202</v>
      </c>
      <c r="C7867" s="150" t="s">
        <v>72</v>
      </c>
      <c r="D7867" s="168" t="s">
        <v>12</v>
      </c>
    </row>
    <row r="7868" spans="1:4">
      <c r="A7868" s="167">
        <v>93013</v>
      </c>
      <c r="B7868" s="164" t="s">
        <v>3328</v>
      </c>
      <c r="C7868" s="150" t="s">
        <v>72</v>
      </c>
      <c r="D7868" s="168" t="s">
        <v>12</v>
      </c>
    </row>
    <row r="7869" spans="1:4">
      <c r="A7869" s="167">
        <v>93014</v>
      </c>
      <c r="B7869" s="164" t="s">
        <v>3329</v>
      </c>
      <c r="C7869" s="150" t="s">
        <v>72</v>
      </c>
      <c r="D7869" s="168" t="s">
        <v>12</v>
      </c>
    </row>
    <row r="7870" spans="1:4">
      <c r="A7870" s="167">
        <v>93015</v>
      </c>
      <c r="B7870" s="164" t="s">
        <v>3330</v>
      </c>
      <c r="C7870" s="150" t="s">
        <v>72</v>
      </c>
      <c r="D7870" s="168" t="s">
        <v>12</v>
      </c>
    </row>
    <row r="7871" spans="1:4">
      <c r="A7871" s="167">
        <v>93016</v>
      </c>
      <c r="B7871" s="164" t="s">
        <v>3332</v>
      </c>
      <c r="C7871" s="150" t="s">
        <v>72</v>
      </c>
      <c r="D7871" s="168" t="s">
        <v>12</v>
      </c>
    </row>
    <row r="7872" spans="1:4">
      <c r="A7872" s="167">
        <v>93017</v>
      </c>
      <c r="B7872" s="164" t="s">
        <v>3333</v>
      </c>
      <c r="C7872" s="150" t="s">
        <v>72</v>
      </c>
      <c r="D7872" s="168" t="s">
        <v>12</v>
      </c>
    </row>
    <row r="7873" spans="1:4">
      <c r="A7873" s="167">
        <v>93018</v>
      </c>
      <c r="B7873" s="164" t="s">
        <v>3335</v>
      </c>
      <c r="C7873" s="150" t="s">
        <v>72</v>
      </c>
      <c r="D7873" s="168" t="s">
        <v>12</v>
      </c>
    </row>
    <row r="7874" spans="1:4">
      <c r="A7874" s="167">
        <v>93020</v>
      </c>
      <c r="B7874" s="164" t="s">
        <v>3337</v>
      </c>
      <c r="C7874" s="150" t="s">
        <v>72</v>
      </c>
      <c r="D7874" s="168" t="s">
        <v>12</v>
      </c>
    </row>
    <row r="7875" spans="1:4">
      <c r="A7875" s="167">
        <v>93022</v>
      </c>
      <c r="B7875" s="164" t="s">
        <v>3338</v>
      </c>
      <c r="C7875" s="150" t="s">
        <v>72</v>
      </c>
      <c r="D7875" s="168" t="s">
        <v>12</v>
      </c>
    </row>
    <row r="7876" spans="1:4">
      <c r="A7876" s="167">
        <v>93024</v>
      </c>
      <c r="B7876" s="164" t="s">
        <v>3339</v>
      </c>
      <c r="C7876" s="150" t="s">
        <v>72</v>
      </c>
      <c r="D7876" s="168" t="s">
        <v>12</v>
      </c>
    </row>
    <row r="7877" spans="1:4">
      <c r="A7877" s="167">
        <v>93026</v>
      </c>
      <c r="B7877" s="164" t="s">
        <v>3340</v>
      </c>
      <c r="C7877" s="150" t="s">
        <v>72</v>
      </c>
      <c r="D7877" s="168" t="s">
        <v>12</v>
      </c>
    </row>
    <row r="7878" spans="1:4">
      <c r="A7878" s="167">
        <v>97559</v>
      </c>
      <c r="B7878" s="164" t="s">
        <v>21204</v>
      </c>
      <c r="C7878" s="150" t="s">
        <v>72</v>
      </c>
      <c r="D7878" s="168" t="s">
        <v>12</v>
      </c>
    </row>
    <row r="7879" spans="1:4">
      <c r="A7879" s="167">
        <v>97562</v>
      </c>
      <c r="B7879" s="164" t="s">
        <v>21205</v>
      </c>
      <c r="C7879" s="150" t="s">
        <v>72</v>
      </c>
      <c r="D7879" s="168" t="s">
        <v>12</v>
      </c>
    </row>
    <row r="7880" spans="1:4">
      <c r="A7880" s="167">
        <v>97564</v>
      </c>
      <c r="B7880" s="164" t="s">
        <v>21207</v>
      </c>
      <c r="C7880" s="150" t="s">
        <v>72</v>
      </c>
      <c r="D7880" s="168" t="s">
        <v>12</v>
      </c>
    </row>
    <row r="7881" spans="1:4">
      <c r="A7881" s="167">
        <v>104395</v>
      </c>
      <c r="B7881" s="164" t="s">
        <v>3342</v>
      </c>
      <c r="C7881" s="150" t="s">
        <v>72</v>
      </c>
      <c r="D7881" s="168" t="s">
        <v>12</v>
      </c>
    </row>
    <row r="7882" spans="1:4">
      <c r="A7882" s="167">
        <v>91924</v>
      </c>
      <c r="B7882" s="164" t="s">
        <v>21208</v>
      </c>
      <c r="C7882" s="150" t="s">
        <v>74</v>
      </c>
      <c r="D7882" s="168" t="s">
        <v>12</v>
      </c>
    </row>
    <row r="7883" spans="1:4">
      <c r="A7883" s="167">
        <v>91925</v>
      </c>
      <c r="B7883" s="164" t="s">
        <v>21209</v>
      </c>
      <c r="C7883" s="150" t="s">
        <v>74</v>
      </c>
      <c r="D7883" s="168" t="s">
        <v>12</v>
      </c>
    </row>
    <row r="7884" spans="1:4">
      <c r="A7884" s="167">
        <v>91926</v>
      </c>
      <c r="B7884" s="164" t="s">
        <v>21210</v>
      </c>
      <c r="C7884" s="150" t="s">
        <v>74</v>
      </c>
      <c r="D7884" s="168" t="s">
        <v>12</v>
      </c>
    </row>
    <row r="7885" spans="1:4">
      <c r="A7885" s="167">
        <v>91927</v>
      </c>
      <c r="B7885" s="164" t="s">
        <v>21211</v>
      </c>
      <c r="C7885" s="150" t="s">
        <v>74</v>
      </c>
      <c r="D7885" s="168" t="s">
        <v>12</v>
      </c>
    </row>
    <row r="7886" spans="1:4">
      <c r="A7886" s="167">
        <v>91928</v>
      </c>
      <c r="B7886" s="164" t="s">
        <v>21212</v>
      </c>
      <c r="C7886" s="150" t="s">
        <v>74</v>
      </c>
      <c r="D7886" s="168" t="s">
        <v>12</v>
      </c>
    </row>
    <row r="7887" spans="1:4">
      <c r="A7887" s="167">
        <v>91929</v>
      </c>
      <c r="B7887" s="164" t="s">
        <v>21213</v>
      </c>
      <c r="C7887" s="150" t="s">
        <v>74</v>
      </c>
      <c r="D7887" s="168" t="s">
        <v>12</v>
      </c>
    </row>
    <row r="7888" spans="1:4">
      <c r="A7888" s="167">
        <v>91930</v>
      </c>
      <c r="B7888" s="164" t="s">
        <v>21214</v>
      </c>
      <c r="C7888" s="150" t="s">
        <v>74</v>
      </c>
      <c r="D7888" s="168" t="s">
        <v>12</v>
      </c>
    </row>
    <row r="7889" spans="1:4">
      <c r="A7889" s="167">
        <v>91931</v>
      </c>
      <c r="B7889" s="164" t="s">
        <v>21215</v>
      </c>
      <c r="C7889" s="150" t="s">
        <v>74</v>
      </c>
      <c r="D7889" s="168" t="s">
        <v>12</v>
      </c>
    </row>
    <row r="7890" spans="1:4">
      <c r="A7890" s="167">
        <v>91932</v>
      </c>
      <c r="B7890" s="164" t="s">
        <v>21216</v>
      </c>
      <c r="C7890" s="150" t="s">
        <v>74</v>
      </c>
      <c r="D7890" s="168" t="s">
        <v>12</v>
      </c>
    </row>
    <row r="7891" spans="1:4">
      <c r="A7891" s="167">
        <v>91933</v>
      </c>
      <c r="B7891" s="164" t="s">
        <v>21218</v>
      </c>
      <c r="C7891" s="150" t="s">
        <v>74</v>
      </c>
      <c r="D7891" s="168" t="s">
        <v>12</v>
      </c>
    </row>
    <row r="7892" spans="1:4">
      <c r="A7892" s="167">
        <v>91934</v>
      </c>
      <c r="B7892" s="164" t="s">
        <v>21219</v>
      </c>
      <c r="C7892" s="150" t="s">
        <v>74</v>
      </c>
      <c r="D7892" s="168" t="s">
        <v>12</v>
      </c>
    </row>
    <row r="7893" spans="1:4">
      <c r="A7893" s="167">
        <v>91935</v>
      </c>
      <c r="B7893" s="164" t="s">
        <v>21220</v>
      </c>
      <c r="C7893" s="150" t="s">
        <v>74</v>
      </c>
      <c r="D7893" s="168" t="s">
        <v>12</v>
      </c>
    </row>
    <row r="7894" spans="1:4">
      <c r="A7894" s="167">
        <v>92979</v>
      </c>
      <c r="B7894" s="164" t="s">
        <v>3348</v>
      </c>
      <c r="C7894" s="150" t="s">
        <v>74</v>
      </c>
      <c r="D7894" s="168" t="s">
        <v>12</v>
      </c>
    </row>
    <row r="7895" spans="1:4">
      <c r="A7895" s="167">
        <v>92980</v>
      </c>
      <c r="B7895" s="164" t="s">
        <v>3350</v>
      </c>
      <c r="C7895" s="150" t="s">
        <v>74</v>
      </c>
      <c r="D7895" s="168" t="s">
        <v>12</v>
      </c>
    </row>
    <row r="7896" spans="1:4">
      <c r="A7896" s="167">
        <v>92981</v>
      </c>
      <c r="B7896" s="164" t="s">
        <v>3351</v>
      </c>
      <c r="C7896" s="150" t="s">
        <v>74</v>
      </c>
      <c r="D7896" s="168" t="s">
        <v>12</v>
      </c>
    </row>
    <row r="7897" spans="1:4">
      <c r="A7897" s="167">
        <v>92982</v>
      </c>
      <c r="B7897" s="164" t="s">
        <v>3352</v>
      </c>
      <c r="C7897" s="150" t="s">
        <v>74</v>
      </c>
      <c r="D7897" s="168" t="s">
        <v>12</v>
      </c>
    </row>
    <row r="7898" spans="1:4">
      <c r="A7898" s="167">
        <v>92984</v>
      </c>
      <c r="B7898" s="164" t="s">
        <v>3353</v>
      </c>
      <c r="C7898" s="150" t="s">
        <v>74</v>
      </c>
      <c r="D7898" s="168" t="s">
        <v>12</v>
      </c>
    </row>
    <row r="7899" spans="1:4">
      <c r="A7899" s="167">
        <v>92986</v>
      </c>
      <c r="B7899" s="164" t="s">
        <v>3354</v>
      </c>
      <c r="C7899" s="150" t="s">
        <v>74</v>
      </c>
      <c r="D7899" s="168" t="s">
        <v>12</v>
      </c>
    </row>
    <row r="7900" spans="1:4">
      <c r="A7900" s="167">
        <v>92988</v>
      </c>
      <c r="B7900" s="164" t="s">
        <v>3355</v>
      </c>
      <c r="C7900" s="150" t="s">
        <v>74</v>
      </c>
      <c r="D7900" s="168" t="s">
        <v>12</v>
      </c>
    </row>
    <row r="7901" spans="1:4">
      <c r="A7901" s="167">
        <v>92990</v>
      </c>
      <c r="B7901" s="164" t="s">
        <v>3356</v>
      </c>
      <c r="C7901" s="150" t="s">
        <v>74</v>
      </c>
      <c r="D7901" s="168" t="s">
        <v>12</v>
      </c>
    </row>
    <row r="7902" spans="1:4">
      <c r="A7902" s="167">
        <v>92992</v>
      </c>
      <c r="B7902" s="164" t="s">
        <v>3357</v>
      </c>
      <c r="C7902" s="150" t="s">
        <v>74</v>
      </c>
      <c r="D7902" s="168" t="s">
        <v>12</v>
      </c>
    </row>
    <row r="7903" spans="1:4">
      <c r="A7903" s="167">
        <v>92994</v>
      </c>
      <c r="B7903" s="164" t="s">
        <v>3358</v>
      </c>
      <c r="C7903" s="150" t="s">
        <v>74</v>
      </c>
      <c r="D7903" s="168" t="s">
        <v>12</v>
      </c>
    </row>
    <row r="7904" spans="1:4">
      <c r="A7904" s="167">
        <v>92996</v>
      </c>
      <c r="B7904" s="164" t="s">
        <v>3359</v>
      </c>
      <c r="C7904" s="150" t="s">
        <v>74</v>
      </c>
      <c r="D7904" s="168" t="s">
        <v>12</v>
      </c>
    </row>
    <row r="7905" spans="1:4">
      <c r="A7905" s="167">
        <v>92998</v>
      </c>
      <c r="B7905" s="164" t="s">
        <v>3360</v>
      </c>
      <c r="C7905" s="150" t="s">
        <v>74</v>
      </c>
      <c r="D7905" s="168" t="s">
        <v>12</v>
      </c>
    </row>
    <row r="7906" spans="1:4">
      <c r="A7906" s="167">
        <v>93000</v>
      </c>
      <c r="B7906" s="164" t="s">
        <v>3361</v>
      </c>
      <c r="C7906" s="150" t="s">
        <v>74</v>
      </c>
      <c r="D7906" s="168" t="s">
        <v>12</v>
      </c>
    </row>
    <row r="7907" spans="1:4">
      <c r="A7907" s="167">
        <v>93002</v>
      </c>
      <c r="B7907" s="164" t="s">
        <v>3362</v>
      </c>
      <c r="C7907" s="150" t="s">
        <v>74</v>
      </c>
      <c r="D7907" s="168" t="s">
        <v>12</v>
      </c>
    </row>
    <row r="7908" spans="1:4">
      <c r="A7908" s="167">
        <v>101884</v>
      </c>
      <c r="B7908" s="164" t="s">
        <v>3363</v>
      </c>
      <c r="C7908" s="150" t="s">
        <v>74</v>
      </c>
      <c r="D7908" s="168" t="s">
        <v>12</v>
      </c>
    </row>
    <row r="7909" spans="1:4">
      <c r="A7909" s="167">
        <v>101885</v>
      </c>
      <c r="B7909" s="164" t="s">
        <v>3364</v>
      </c>
      <c r="C7909" s="150" t="s">
        <v>74</v>
      </c>
      <c r="D7909" s="168" t="s">
        <v>12</v>
      </c>
    </row>
    <row r="7910" spans="1:4">
      <c r="A7910" s="167">
        <v>101886</v>
      </c>
      <c r="B7910" s="164" t="s">
        <v>3366</v>
      </c>
      <c r="C7910" s="150" t="s">
        <v>74</v>
      </c>
      <c r="D7910" s="168" t="s">
        <v>12</v>
      </c>
    </row>
    <row r="7911" spans="1:4">
      <c r="A7911" s="167">
        <v>101887</v>
      </c>
      <c r="B7911" s="164" t="s">
        <v>3367</v>
      </c>
      <c r="C7911" s="150" t="s">
        <v>74</v>
      </c>
      <c r="D7911" s="168" t="s">
        <v>12</v>
      </c>
    </row>
    <row r="7912" spans="1:4">
      <c r="A7912" s="167">
        <v>101888</v>
      </c>
      <c r="B7912" s="164" t="s">
        <v>3369</v>
      </c>
      <c r="C7912" s="150" t="s">
        <v>74</v>
      </c>
      <c r="D7912" s="168" t="s">
        <v>12</v>
      </c>
    </row>
    <row r="7913" spans="1:4">
      <c r="A7913" s="167">
        <v>101889</v>
      </c>
      <c r="B7913" s="164" t="s">
        <v>3370</v>
      </c>
      <c r="C7913" s="150" t="s">
        <v>74</v>
      </c>
      <c r="D7913" s="168" t="s">
        <v>12</v>
      </c>
    </row>
    <row r="7914" spans="1:4">
      <c r="A7914" s="167">
        <v>91936</v>
      </c>
      <c r="B7914" s="164" t="s">
        <v>21224</v>
      </c>
      <c r="C7914" s="150" t="s">
        <v>72</v>
      </c>
      <c r="D7914" s="168" t="s">
        <v>12</v>
      </c>
    </row>
    <row r="7915" spans="1:4">
      <c r="A7915" s="167">
        <v>91937</v>
      </c>
      <c r="B7915" s="164" t="s">
        <v>21225</v>
      </c>
      <c r="C7915" s="150" t="s">
        <v>72</v>
      </c>
      <c r="D7915" s="168" t="s">
        <v>12</v>
      </c>
    </row>
    <row r="7916" spans="1:4">
      <c r="A7916" s="167">
        <v>91939</v>
      </c>
      <c r="B7916" s="164" t="s">
        <v>21226</v>
      </c>
      <c r="C7916" s="150" t="s">
        <v>72</v>
      </c>
      <c r="D7916" s="168" t="s">
        <v>12</v>
      </c>
    </row>
    <row r="7917" spans="1:4">
      <c r="A7917" s="167">
        <v>91940</v>
      </c>
      <c r="B7917" s="164" t="s">
        <v>21227</v>
      </c>
      <c r="C7917" s="150" t="s">
        <v>72</v>
      </c>
      <c r="D7917" s="168" t="s">
        <v>12</v>
      </c>
    </row>
    <row r="7918" spans="1:4">
      <c r="A7918" s="167">
        <v>91941</v>
      </c>
      <c r="B7918" s="164" t="s">
        <v>21228</v>
      </c>
      <c r="C7918" s="150" t="s">
        <v>72</v>
      </c>
      <c r="D7918" s="168" t="s">
        <v>12</v>
      </c>
    </row>
    <row r="7919" spans="1:4">
      <c r="A7919" s="167">
        <v>91942</v>
      </c>
      <c r="B7919" s="164" t="s">
        <v>21229</v>
      </c>
      <c r="C7919" s="150" t="s">
        <v>72</v>
      </c>
      <c r="D7919" s="168" t="s">
        <v>12</v>
      </c>
    </row>
    <row r="7920" spans="1:4">
      <c r="A7920" s="167">
        <v>91943</v>
      </c>
      <c r="B7920" s="164" t="s">
        <v>21231</v>
      </c>
      <c r="C7920" s="150" t="s">
        <v>72</v>
      </c>
      <c r="D7920" s="168" t="s">
        <v>12</v>
      </c>
    </row>
    <row r="7921" spans="1:4">
      <c r="A7921" s="167">
        <v>91944</v>
      </c>
      <c r="B7921" s="164" t="s">
        <v>21232</v>
      </c>
      <c r="C7921" s="150" t="s">
        <v>72</v>
      </c>
      <c r="D7921" s="168" t="s">
        <v>12</v>
      </c>
    </row>
    <row r="7922" spans="1:4">
      <c r="A7922" s="167">
        <v>92865</v>
      </c>
      <c r="B7922" s="164" t="s">
        <v>21233</v>
      </c>
      <c r="C7922" s="150" t="s">
        <v>72</v>
      </c>
      <c r="D7922" s="168" t="s">
        <v>12</v>
      </c>
    </row>
    <row r="7923" spans="1:4">
      <c r="A7923" s="167">
        <v>92866</v>
      </c>
      <c r="B7923" s="164" t="s">
        <v>21234</v>
      </c>
      <c r="C7923" s="150" t="s">
        <v>72</v>
      </c>
      <c r="D7923" s="168" t="s">
        <v>12</v>
      </c>
    </row>
    <row r="7924" spans="1:4">
      <c r="A7924" s="167">
        <v>92867</v>
      </c>
      <c r="B7924" s="164" t="s">
        <v>21235</v>
      </c>
      <c r="C7924" s="150" t="s">
        <v>72</v>
      </c>
      <c r="D7924" s="168" t="s">
        <v>12</v>
      </c>
    </row>
    <row r="7925" spans="1:4">
      <c r="A7925" s="167">
        <v>92868</v>
      </c>
      <c r="B7925" s="164" t="s">
        <v>21236</v>
      </c>
      <c r="C7925" s="150" t="s">
        <v>72</v>
      </c>
      <c r="D7925" s="168" t="s">
        <v>12</v>
      </c>
    </row>
    <row r="7926" spans="1:4">
      <c r="A7926" s="167">
        <v>92869</v>
      </c>
      <c r="B7926" s="164" t="s">
        <v>21238</v>
      </c>
      <c r="C7926" s="150" t="s">
        <v>72</v>
      </c>
      <c r="D7926" s="168" t="s">
        <v>12</v>
      </c>
    </row>
    <row r="7927" spans="1:4">
      <c r="A7927" s="167">
        <v>92870</v>
      </c>
      <c r="B7927" s="164" t="s">
        <v>21239</v>
      </c>
      <c r="C7927" s="150" t="s">
        <v>72</v>
      </c>
      <c r="D7927" s="168" t="s">
        <v>12</v>
      </c>
    </row>
    <row r="7928" spans="1:4">
      <c r="A7928" s="167">
        <v>92871</v>
      </c>
      <c r="B7928" s="164" t="s">
        <v>21240</v>
      </c>
      <c r="C7928" s="150" t="s">
        <v>72</v>
      </c>
      <c r="D7928" s="168" t="s">
        <v>12</v>
      </c>
    </row>
    <row r="7929" spans="1:4">
      <c r="A7929" s="167">
        <v>92872</v>
      </c>
      <c r="B7929" s="164" t="s">
        <v>21241</v>
      </c>
      <c r="C7929" s="150" t="s">
        <v>72</v>
      </c>
      <c r="D7929" s="168" t="s">
        <v>12</v>
      </c>
    </row>
    <row r="7930" spans="1:4">
      <c r="A7930" s="167">
        <v>95777</v>
      </c>
      <c r="B7930" s="164" t="s">
        <v>3375</v>
      </c>
      <c r="C7930" s="150" t="s">
        <v>72</v>
      </c>
      <c r="D7930" s="168" t="s">
        <v>12</v>
      </c>
    </row>
    <row r="7931" spans="1:4">
      <c r="A7931" s="167">
        <v>95778</v>
      </c>
      <c r="B7931" s="164" t="s">
        <v>3376</v>
      </c>
      <c r="C7931" s="150" t="s">
        <v>72</v>
      </c>
      <c r="D7931" s="168" t="s">
        <v>12</v>
      </c>
    </row>
    <row r="7932" spans="1:4">
      <c r="A7932" s="167">
        <v>95779</v>
      </c>
      <c r="B7932" s="164" t="s">
        <v>3377</v>
      </c>
      <c r="C7932" s="150" t="s">
        <v>72</v>
      </c>
      <c r="D7932" s="168" t="s">
        <v>12</v>
      </c>
    </row>
    <row r="7933" spans="1:4">
      <c r="A7933" s="167">
        <v>95780</v>
      </c>
      <c r="B7933" s="164" t="s">
        <v>3378</v>
      </c>
      <c r="C7933" s="150" t="s">
        <v>72</v>
      </c>
      <c r="D7933" s="168" t="s">
        <v>12</v>
      </c>
    </row>
    <row r="7934" spans="1:4">
      <c r="A7934" s="167">
        <v>95781</v>
      </c>
      <c r="B7934" s="164" t="s">
        <v>3380</v>
      </c>
      <c r="C7934" s="150" t="s">
        <v>72</v>
      </c>
      <c r="D7934" s="168" t="s">
        <v>12</v>
      </c>
    </row>
    <row r="7935" spans="1:4">
      <c r="A7935" s="167">
        <v>95782</v>
      </c>
      <c r="B7935" s="164" t="s">
        <v>3381</v>
      </c>
      <c r="C7935" s="150" t="s">
        <v>72</v>
      </c>
      <c r="D7935" s="168" t="s">
        <v>12</v>
      </c>
    </row>
    <row r="7936" spans="1:4">
      <c r="A7936" s="167">
        <v>95785</v>
      </c>
      <c r="B7936" s="164" t="s">
        <v>3382</v>
      </c>
      <c r="C7936" s="150" t="s">
        <v>72</v>
      </c>
      <c r="D7936" s="168" t="s">
        <v>12</v>
      </c>
    </row>
    <row r="7937" spans="1:4">
      <c r="A7937" s="167">
        <v>95787</v>
      </c>
      <c r="B7937" s="164" t="s">
        <v>3383</v>
      </c>
      <c r="C7937" s="150" t="s">
        <v>72</v>
      </c>
      <c r="D7937" s="168" t="s">
        <v>12</v>
      </c>
    </row>
    <row r="7938" spans="1:4">
      <c r="A7938" s="167">
        <v>95789</v>
      </c>
      <c r="B7938" s="164" t="s">
        <v>3384</v>
      </c>
      <c r="C7938" s="150" t="s">
        <v>72</v>
      </c>
      <c r="D7938" s="168" t="s">
        <v>12</v>
      </c>
    </row>
    <row r="7939" spans="1:4">
      <c r="A7939" s="167">
        <v>95791</v>
      </c>
      <c r="B7939" s="164" t="s">
        <v>3385</v>
      </c>
      <c r="C7939" s="150" t="s">
        <v>72</v>
      </c>
      <c r="D7939" s="168" t="s">
        <v>12</v>
      </c>
    </row>
    <row r="7940" spans="1:4">
      <c r="A7940" s="167">
        <v>95795</v>
      </c>
      <c r="B7940" s="164" t="s">
        <v>3386</v>
      </c>
      <c r="C7940" s="150" t="s">
        <v>72</v>
      </c>
      <c r="D7940" s="168" t="s">
        <v>12</v>
      </c>
    </row>
    <row r="7941" spans="1:4">
      <c r="A7941" s="167">
        <v>95796</v>
      </c>
      <c r="B7941" s="164" t="s">
        <v>3387</v>
      </c>
      <c r="C7941" s="150" t="s">
        <v>72</v>
      </c>
      <c r="D7941" s="168" t="s">
        <v>12</v>
      </c>
    </row>
    <row r="7942" spans="1:4">
      <c r="A7942" s="167">
        <v>95797</v>
      </c>
      <c r="B7942" s="164" t="s">
        <v>3388</v>
      </c>
      <c r="C7942" s="150" t="s">
        <v>72</v>
      </c>
      <c r="D7942" s="168" t="s">
        <v>12</v>
      </c>
    </row>
    <row r="7943" spans="1:4">
      <c r="A7943" s="167">
        <v>95801</v>
      </c>
      <c r="B7943" s="164" t="s">
        <v>3389</v>
      </c>
      <c r="C7943" s="150" t="s">
        <v>72</v>
      </c>
      <c r="D7943" s="168" t="s">
        <v>12</v>
      </c>
    </row>
    <row r="7944" spans="1:4">
      <c r="A7944" s="167">
        <v>95802</v>
      </c>
      <c r="B7944" s="164" t="s">
        <v>3390</v>
      </c>
      <c r="C7944" s="150" t="s">
        <v>72</v>
      </c>
      <c r="D7944" s="168" t="s">
        <v>12</v>
      </c>
    </row>
    <row r="7945" spans="1:4">
      <c r="A7945" s="167">
        <v>95803</v>
      </c>
      <c r="B7945" s="164" t="s">
        <v>3391</v>
      </c>
      <c r="C7945" s="150" t="s">
        <v>72</v>
      </c>
      <c r="D7945" s="168" t="s">
        <v>12</v>
      </c>
    </row>
    <row r="7946" spans="1:4">
      <c r="A7946" s="167">
        <v>95804</v>
      </c>
      <c r="B7946" s="164" t="s">
        <v>3392</v>
      </c>
      <c r="C7946" s="150" t="s">
        <v>72</v>
      </c>
      <c r="D7946" s="168" t="s">
        <v>12</v>
      </c>
    </row>
    <row r="7947" spans="1:4">
      <c r="A7947" s="167">
        <v>95805</v>
      </c>
      <c r="B7947" s="164" t="s">
        <v>3393</v>
      </c>
      <c r="C7947" s="150" t="s">
        <v>72</v>
      </c>
      <c r="D7947" s="168" t="s">
        <v>12</v>
      </c>
    </row>
    <row r="7948" spans="1:4">
      <c r="A7948" s="167">
        <v>95806</v>
      </c>
      <c r="B7948" s="164" t="s">
        <v>3394</v>
      </c>
      <c r="C7948" s="150" t="s">
        <v>72</v>
      </c>
      <c r="D7948" s="168" t="s">
        <v>12</v>
      </c>
    </row>
    <row r="7949" spans="1:4">
      <c r="A7949" s="167">
        <v>95807</v>
      </c>
      <c r="B7949" s="164" t="s">
        <v>3396</v>
      </c>
      <c r="C7949" s="150" t="s">
        <v>72</v>
      </c>
      <c r="D7949" s="168" t="s">
        <v>12</v>
      </c>
    </row>
    <row r="7950" spans="1:4">
      <c r="A7950" s="167">
        <v>95808</v>
      </c>
      <c r="B7950" s="164" t="s">
        <v>3397</v>
      </c>
      <c r="C7950" s="150" t="s">
        <v>72</v>
      </c>
      <c r="D7950" s="168" t="s">
        <v>12</v>
      </c>
    </row>
    <row r="7951" spans="1:4">
      <c r="A7951" s="167">
        <v>95809</v>
      </c>
      <c r="B7951" s="164" t="s">
        <v>3398</v>
      </c>
      <c r="C7951" s="150" t="s">
        <v>72</v>
      </c>
      <c r="D7951" s="168" t="s">
        <v>12</v>
      </c>
    </row>
    <row r="7952" spans="1:4">
      <c r="A7952" s="167">
        <v>95810</v>
      </c>
      <c r="B7952" s="164" t="s">
        <v>3399</v>
      </c>
      <c r="C7952" s="150" t="s">
        <v>72</v>
      </c>
      <c r="D7952" s="168" t="s">
        <v>12</v>
      </c>
    </row>
    <row r="7953" spans="1:4">
      <c r="A7953" s="167">
        <v>95811</v>
      </c>
      <c r="B7953" s="164" t="s">
        <v>3401</v>
      </c>
      <c r="C7953" s="150" t="s">
        <v>72</v>
      </c>
      <c r="D7953" s="168" t="s">
        <v>12</v>
      </c>
    </row>
    <row r="7954" spans="1:4">
      <c r="A7954" s="167">
        <v>95812</v>
      </c>
      <c r="B7954" s="164" t="s">
        <v>3402</v>
      </c>
      <c r="C7954" s="150" t="s">
        <v>72</v>
      </c>
      <c r="D7954" s="168" t="s">
        <v>12</v>
      </c>
    </row>
    <row r="7955" spans="1:4">
      <c r="A7955" s="167">
        <v>95813</v>
      </c>
      <c r="B7955" s="164" t="s">
        <v>3403</v>
      </c>
      <c r="C7955" s="150" t="s">
        <v>72</v>
      </c>
      <c r="D7955" s="168" t="s">
        <v>12</v>
      </c>
    </row>
    <row r="7956" spans="1:4">
      <c r="A7956" s="167">
        <v>95814</v>
      </c>
      <c r="B7956" s="164" t="s">
        <v>3404</v>
      </c>
      <c r="C7956" s="150" t="s">
        <v>72</v>
      </c>
      <c r="D7956" s="168" t="s">
        <v>12</v>
      </c>
    </row>
    <row r="7957" spans="1:4">
      <c r="A7957" s="167">
        <v>95815</v>
      </c>
      <c r="B7957" s="164" t="s">
        <v>3405</v>
      </c>
      <c r="C7957" s="150" t="s">
        <v>72</v>
      </c>
      <c r="D7957" s="168" t="s">
        <v>12</v>
      </c>
    </row>
    <row r="7958" spans="1:4">
      <c r="A7958" s="167">
        <v>95816</v>
      </c>
      <c r="B7958" s="164" t="s">
        <v>3406</v>
      </c>
      <c r="C7958" s="150" t="s">
        <v>72</v>
      </c>
      <c r="D7958" s="168" t="s">
        <v>12</v>
      </c>
    </row>
    <row r="7959" spans="1:4">
      <c r="A7959" s="167">
        <v>95817</v>
      </c>
      <c r="B7959" s="164" t="s">
        <v>3407</v>
      </c>
      <c r="C7959" s="150" t="s">
        <v>72</v>
      </c>
      <c r="D7959" s="168" t="s">
        <v>12</v>
      </c>
    </row>
    <row r="7960" spans="1:4">
      <c r="A7960" s="167">
        <v>95818</v>
      </c>
      <c r="B7960" s="164" t="s">
        <v>3409</v>
      </c>
      <c r="C7960" s="150" t="s">
        <v>72</v>
      </c>
      <c r="D7960" s="168" t="s">
        <v>12</v>
      </c>
    </row>
    <row r="7961" spans="1:4">
      <c r="A7961" s="167">
        <v>97881</v>
      </c>
      <c r="B7961" s="164" t="s">
        <v>3411</v>
      </c>
      <c r="C7961" s="150" t="s">
        <v>72</v>
      </c>
      <c r="D7961" s="168" t="s">
        <v>12</v>
      </c>
    </row>
    <row r="7962" spans="1:4">
      <c r="A7962" s="167">
        <v>97882</v>
      </c>
      <c r="B7962" s="164" t="s">
        <v>3412</v>
      </c>
      <c r="C7962" s="150" t="s">
        <v>72</v>
      </c>
      <c r="D7962" s="168" t="s">
        <v>12</v>
      </c>
    </row>
    <row r="7963" spans="1:4">
      <c r="A7963" s="167">
        <v>97883</v>
      </c>
      <c r="B7963" s="164" t="s">
        <v>3413</v>
      </c>
      <c r="C7963" s="150" t="s">
        <v>72</v>
      </c>
      <c r="D7963" s="168" t="s">
        <v>12</v>
      </c>
    </row>
    <row r="7964" spans="1:4">
      <c r="A7964" s="167">
        <v>97884</v>
      </c>
      <c r="B7964" s="164" t="s">
        <v>3414</v>
      </c>
      <c r="C7964" s="150" t="s">
        <v>72</v>
      </c>
      <c r="D7964" s="168" t="s">
        <v>12</v>
      </c>
    </row>
    <row r="7965" spans="1:4">
      <c r="A7965" s="167">
        <v>97885</v>
      </c>
      <c r="B7965" s="164" t="s">
        <v>3415</v>
      </c>
      <c r="C7965" s="150" t="s">
        <v>72</v>
      </c>
      <c r="D7965" s="168" t="s">
        <v>12</v>
      </c>
    </row>
    <row r="7966" spans="1:4">
      <c r="A7966" s="167">
        <v>97886</v>
      </c>
      <c r="B7966" s="164" t="s">
        <v>3416</v>
      </c>
      <c r="C7966" s="150" t="s">
        <v>72</v>
      </c>
      <c r="D7966" s="168" t="s">
        <v>12</v>
      </c>
    </row>
    <row r="7967" spans="1:4">
      <c r="A7967" s="167">
        <v>97887</v>
      </c>
      <c r="B7967" s="164" t="s">
        <v>3417</v>
      </c>
      <c r="C7967" s="150" t="s">
        <v>72</v>
      </c>
      <c r="D7967" s="168" t="s">
        <v>12</v>
      </c>
    </row>
    <row r="7968" spans="1:4">
      <c r="A7968" s="167">
        <v>97888</v>
      </c>
      <c r="B7968" s="164" t="s">
        <v>3418</v>
      </c>
      <c r="C7968" s="150" t="s">
        <v>72</v>
      </c>
      <c r="D7968" s="168" t="s">
        <v>12</v>
      </c>
    </row>
    <row r="7969" spans="1:4">
      <c r="A7969" s="167">
        <v>97889</v>
      </c>
      <c r="B7969" s="164" t="s">
        <v>3419</v>
      </c>
      <c r="C7969" s="150" t="s">
        <v>72</v>
      </c>
      <c r="D7969" s="168" t="s">
        <v>12</v>
      </c>
    </row>
    <row r="7970" spans="1:4">
      <c r="A7970" s="167">
        <v>97890</v>
      </c>
      <c r="B7970" s="164" t="s">
        <v>3420</v>
      </c>
      <c r="C7970" s="150" t="s">
        <v>72</v>
      </c>
      <c r="D7970" s="168" t="s">
        <v>12</v>
      </c>
    </row>
    <row r="7971" spans="1:4">
      <c r="A7971" s="167">
        <v>97891</v>
      </c>
      <c r="B7971" s="164" t="s">
        <v>3421</v>
      </c>
      <c r="C7971" s="150" t="s">
        <v>72</v>
      </c>
      <c r="D7971" s="168" t="s">
        <v>12</v>
      </c>
    </row>
    <row r="7972" spans="1:4">
      <c r="A7972" s="167">
        <v>97892</v>
      </c>
      <c r="B7972" s="164" t="s">
        <v>3422</v>
      </c>
      <c r="C7972" s="150" t="s">
        <v>72</v>
      </c>
      <c r="D7972" s="168" t="s">
        <v>12</v>
      </c>
    </row>
    <row r="7973" spans="1:4">
      <c r="A7973" s="167">
        <v>97893</v>
      </c>
      <c r="B7973" s="164" t="s">
        <v>3423</v>
      </c>
      <c r="C7973" s="150" t="s">
        <v>72</v>
      </c>
      <c r="D7973" s="168" t="s">
        <v>12</v>
      </c>
    </row>
    <row r="7974" spans="1:4">
      <c r="A7974" s="167">
        <v>97894</v>
      </c>
      <c r="B7974" s="164" t="s">
        <v>3424</v>
      </c>
      <c r="C7974" s="150" t="s">
        <v>72</v>
      </c>
      <c r="D7974" s="168" t="s">
        <v>12</v>
      </c>
    </row>
    <row r="7975" spans="1:4">
      <c r="A7975" s="167">
        <v>104396</v>
      </c>
      <c r="B7975" s="164" t="s">
        <v>3425</v>
      </c>
      <c r="C7975" s="150" t="s">
        <v>72</v>
      </c>
      <c r="D7975" s="168" t="s">
        <v>12</v>
      </c>
    </row>
    <row r="7976" spans="1:4">
      <c r="A7976" s="167">
        <v>104397</v>
      </c>
      <c r="B7976" s="164" t="s">
        <v>3426</v>
      </c>
      <c r="C7976" s="150" t="s">
        <v>72</v>
      </c>
      <c r="D7976" s="168" t="s">
        <v>12</v>
      </c>
    </row>
    <row r="7977" spans="1:4">
      <c r="A7977" s="167">
        <v>104398</v>
      </c>
      <c r="B7977" s="164" t="s">
        <v>3427</v>
      </c>
      <c r="C7977" s="150" t="s">
        <v>72</v>
      </c>
      <c r="D7977" s="168" t="s">
        <v>12</v>
      </c>
    </row>
    <row r="7978" spans="1:4">
      <c r="A7978" s="167">
        <v>104399</v>
      </c>
      <c r="B7978" s="164" t="s">
        <v>3428</v>
      </c>
      <c r="C7978" s="150" t="s">
        <v>72</v>
      </c>
      <c r="D7978" s="168" t="s">
        <v>12</v>
      </c>
    </row>
    <row r="7979" spans="1:4">
      <c r="A7979" s="167">
        <v>104400</v>
      </c>
      <c r="B7979" s="164" t="s">
        <v>3429</v>
      </c>
      <c r="C7979" s="150" t="s">
        <v>72</v>
      </c>
      <c r="D7979" s="168" t="s">
        <v>12</v>
      </c>
    </row>
    <row r="7980" spans="1:4">
      <c r="A7980" s="167">
        <v>104401</v>
      </c>
      <c r="B7980" s="164" t="s">
        <v>3431</v>
      </c>
      <c r="C7980" s="150" t="s">
        <v>72</v>
      </c>
      <c r="D7980" s="168" t="s">
        <v>12</v>
      </c>
    </row>
    <row r="7981" spans="1:4">
      <c r="A7981" s="167">
        <v>104402</v>
      </c>
      <c r="B7981" s="164" t="s">
        <v>3433</v>
      </c>
      <c r="C7981" s="150" t="s">
        <v>72</v>
      </c>
      <c r="D7981" s="168" t="s">
        <v>12</v>
      </c>
    </row>
    <row r="7982" spans="1:4">
      <c r="A7982" s="167">
        <v>104403</v>
      </c>
      <c r="B7982" s="164" t="s">
        <v>3434</v>
      </c>
      <c r="C7982" s="150" t="s">
        <v>72</v>
      </c>
      <c r="D7982" s="168" t="s">
        <v>12</v>
      </c>
    </row>
    <row r="7983" spans="1:4">
      <c r="A7983" s="167">
        <v>104404</v>
      </c>
      <c r="B7983" s="164" t="s">
        <v>3435</v>
      </c>
      <c r="C7983" s="150" t="s">
        <v>72</v>
      </c>
      <c r="D7983" s="168" t="s">
        <v>12</v>
      </c>
    </row>
    <row r="7984" spans="1:4">
      <c r="A7984" s="167">
        <v>104405</v>
      </c>
      <c r="B7984" s="164" t="s">
        <v>3436</v>
      </c>
      <c r="C7984" s="150" t="s">
        <v>72</v>
      </c>
      <c r="D7984" s="168" t="s">
        <v>12</v>
      </c>
    </row>
    <row r="7985" spans="1:4">
      <c r="A7985" s="167">
        <v>93653</v>
      </c>
      <c r="B7985" s="164" t="s">
        <v>3437</v>
      </c>
      <c r="C7985" s="150" t="s">
        <v>72</v>
      </c>
      <c r="D7985" s="168" t="s">
        <v>12</v>
      </c>
    </row>
    <row r="7986" spans="1:4">
      <c r="A7986" s="167">
        <v>93654</v>
      </c>
      <c r="B7986" s="164" t="s">
        <v>3438</v>
      </c>
      <c r="C7986" s="150" t="s">
        <v>72</v>
      </c>
      <c r="D7986" s="168" t="s">
        <v>12</v>
      </c>
    </row>
    <row r="7987" spans="1:4">
      <c r="A7987" s="167">
        <v>93655</v>
      </c>
      <c r="B7987" s="164" t="s">
        <v>3440</v>
      </c>
      <c r="C7987" s="150" t="s">
        <v>72</v>
      </c>
      <c r="D7987" s="168" t="s">
        <v>12</v>
      </c>
    </row>
    <row r="7988" spans="1:4">
      <c r="A7988" s="167">
        <v>93656</v>
      </c>
      <c r="B7988" s="164" t="s">
        <v>3441</v>
      </c>
      <c r="C7988" s="150" t="s">
        <v>72</v>
      </c>
      <c r="D7988" s="168" t="s">
        <v>12</v>
      </c>
    </row>
    <row r="7989" spans="1:4">
      <c r="A7989" s="167">
        <v>93657</v>
      </c>
      <c r="B7989" s="164" t="s">
        <v>3442</v>
      </c>
      <c r="C7989" s="150" t="s">
        <v>72</v>
      </c>
      <c r="D7989" s="168" t="s">
        <v>12</v>
      </c>
    </row>
    <row r="7990" spans="1:4">
      <c r="A7990" s="167">
        <v>93658</v>
      </c>
      <c r="B7990" s="164" t="s">
        <v>3443</v>
      </c>
      <c r="C7990" s="150" t="s">
        <v>72</v>
      </c>
      <c r="D7990" s="168" t="s">
        <v>12</v>
      </c>
    </row>
    <row r="7991" spans="1:4">
      <c r="A7991" s="167">
        <v>93659</v>
      </c>
      <c r="B7991" s="164" t="s">
        <v>3444</v>
      </c>
      <c r="C7991" s="150" t="s">
        <v>72</v>
      </c>
      <c r="D7991" s="168" t="s">
        <v>12</v>
      </c>
    </row>
    <row r="7992" spans="1:4">
      <c r="A7992" s="167">
        <v>93660</v>
      </c>
      <c r="B7992" s="164" t="s">
        <v>3445</v>
      </c>
      <c r="C7992" s="150" t="s">
        <v>72</v>
      </c>
      <c r="D7992" s="168" t="s">
        <v>12</v>
      </c>
    </row>
    <row r="7993" spans="1:4">
      <c r="A7993" s="167">
        <v>93661</v>
      </c>
      <c r="B7993" s="164" t="s">
        <v>3446</v>
      </c>
      <c r="C7993" s="150" t="s">
        <v>72</v>
      </c>
      <c r="D7993" s="168" t="s">
        <v>12</v>
      </c>
    </row>
    <row r="7994" spans="1:4">
      <c r="A7994" s="167">
        <v>93662</v>
      </c>
      <c r="B7994" s="164" t="s">
        <v>3447</v>
      </c>
      <c r="C7994" s="150" t="s">
        <v>72</v>
      </c>
      <c r="D7994" s="168" t="s">
        <v>12</v>
      </c>
    </row>
    <row r="7995" spans="1:4">
      <c r="A7995" s="167">
        <v>93663</v>
      </c>
      <c r="B7995" s="164" t="s">
        <v>3448</v>
      </c>
      <c r="C7995" s="150" t="s">
        <v>72</v>
      </c>
      <c r="D7995" s="168" t="s">
        <v>12</v>
      </c>
    </row>
    <row r="7996" spans="1:4">
      <c r="A7996" s="167">
        <v>93664</v>
      </c>
      <c r="B7996" s="164" t="s">
        <v>3449</v>
      </c>
      <c r="C7996" s="150" t="s">
        <v>72</v>
      </c>
      <c r="D7996" s="168" t="s">
        <v>12</v>
      </c>
    </row>
    <row r="7997" spans="1:4">
      <c r="A7997" s="167">
        <v>93665</v>
      </c>
      <c r="B7997" s="164" t="s">
        <v>3450</v>
      </c>
      <c r="C7997" s="150" t="s">
        <v>72</v>
      </c>
      <c r="D7997" s="168" t="s">
        <v>12</v>
      </c>
    </row>
    <row r="7998" spans="1:4">
      <c r="A7998" s="167">
        <v>93666</v>
      </c>
      <c r="B7998" s="164" t="s">
        <v>3451</v>
      </c>
      <c r="C7998" s="150" t="s">
        <v>72</v>
      </c>
      <c r="D7998" s="168" t="s">
        <v>12</v>
      </c>
    </row>
    <row r="7999" spans="1:4">
      <c r="A7999" s="167">
        <v>93667</v>
      </c>
      <c r="B7999" s="164" t="s">
        <v>3452</v>
      </c>
      <c r="C7999" s="150" t="s">
        <v>72</v>
      </c>
      <c r="D7999" s="168" t="s">
        <v>12</v>
      </c>
    </row>
    <row r="8000" spans="1:4">
      <c r="A8000" s="167">
        <v>93668</v>
      </c>
      <c r="B8000" s="164" t="s">
        <v>3453</v>
      </c>
      <c r="C8000" s="150" t="s">
        <v>72</v>
      </c>
      <c r="D8000" s="168" t="s">
        <v>12</v>
      </c>
    </row>
    <row r="8001" spans="1:4">
      <c r="A8001" s="167">
        <v>93669</v>
      </c>
      <c r="B8001" s="164" t="s">
        <v>3454</v>
      </c>
      <c r="C8001" s="150" t="s">
        <v>72</v>
      </c>
      <c r="D8001" s="168" t="s">
        <v>12</v>
      </c>
    </row>
    <row r="8002" spans="1:4">
      <c r="A8002" s="167">
        <v>93670</v>
      </c>
      <c r="B8002" s="164" t="s">
        <v>3455</v>
      </c>
      <c r="C8002" s="150" t="s">
        <v>72</v>
      </c>
      <c r="D8002" s="168" t="s">
        <v>12</v>
      </c>
    </row>
    <row r="8003" spans="1:4">
      <c r="A8003" s="167">
        <v>93671</v>
      </c>
      <c r="B8003" s="164" t="s">
        <v>3456</v>
      </c>
      <c r="C8003" s="150" t="s">
        <v>72</v>
      </c>
      <c r="D8003" s="168" t="s">
        <v>12</v>
      </c>
    </row>
    <row r="8004" spans="1:4">
      <c r="A8004" s="167">
        <v>93672</v>
      </c>
      <c r="B8004" s="164" t="s">
        <v>3457</v>
      </c>
      <c r="C8004" s="150" t="s">
        <v>72</v>
      </c>
      <c r="D8004" s="168" t="s">
        <v>12</v>
      </c>
    </row>
    <row r="8005" spans="1:4">
      <c r="A8005" s="167">
        <v>93673</v>
      </c>
      <c r="B8005" s="164" t="s">
        <v>3458</v>
      </c>
      <c r="C8005" s="150" t="s">
        <v>72</v>
      </c>
      <c r="D8005" s="168" t="s">
        <v>12</v>
      </c>
    </row>
    <row r="8006" spans="1:4">
      <c r="A8006" s="167">
        <v>97359</v>
      </c>
      <c r="B8006" s="164" t="s">
        <v>3459</v>
      </c>
      <c r="C8006" s="150" t="s">
        <v>72</v>
      </c>
      <c r="D8006" s="168" t="s">
        <v>12</v>
      </c>
    </row>
    <row r="8007" spans="1:4">
      <c r="A8007" s="167">
        <v>97360</v>
      </c>
      <c r="B8007" s="164" t="s">
        <v>3460</v>
      </c>
      <c r="C8007" s="150" t="s">
        <v>72</v>
      </c>
      <c r="D8007" s="168" t="s">
        <v>12</v>
      </c>
    </row>
    <row r="8008" spans="1:4">
      <c r="A8008" s="167">
        <v>97361</v>
      </c>
      <c r="B8008" s="164" t="s">
        <v>3461</v>
      </c>
      <c r="C8008" s="150" t="s">
        <v>72</v>
      </c>
      <c r="D8008" s="168" t="s">
        <v>12</v>
      </c>
    </row>
    <row r="8009" spans="1:4">
      <c r="A8009" s="167">
        <v>97362</v>
      </c>
      <c r="B8009" s="164" t="s">
        <v>3462</v>
      </c>
      <c r="C8009" s="150" t="s">
        <v>72</v>
      </c>
      <c r="D8009" s="168" t="s">
        <v>12</v>
      </c>
    </row>
    <row r="8010" spans="1:4">
      <c r="A8010" s="167">
        <v>101875</v>
      </c>
      <c r="B8010" s="164" t="s">
        <v>3463</v>
      </c>
      <c r="C8010" s="150" t="s">
        <v>72</v>
      </c>
      <c r="D8010" s="168" t="s">
        <v>12</v>
      </c>
    </row>
    <row r="8011" spans="1:4">
      <c r="A8011" s="167">
        <v>101876</v>
      </c>
      <c r="B8011" s="164" t="s">
        <v>3464</v>
      </c>
      <c r="C8011" s="150" t="s">
        <v>72</v>
      </c>
      <c r="D8011" s="168" t="s">
        <v>12</v>
      </c>
    </row>
    <row r="8012" spans="1:4">
      <c r="A8012" s="167">
        <v>101877</v>
      </c>
      <c r="B8012" s="164" t="s">
        <v>3465</v>
      </c>
      <c r="C8012" s="150" t="s">
        <v>72</v>
      </c>
      <c r="D8012" s="168" t="s">
        <v>12</v>
      </c>
    </row>
    <row r="8013" spans="1:4">
      <c r="A8013" s="167">
        <v>101878</v>
      </c>
      <c r="B8013" s="164" t="s">
        <v>3466</v>
      </c>
      <c r="C8013" s="150" t="s">
        <v>72</v>
      </c>
      <c r="D8013" s="168" t="s">
        <v>12</v>
      </c>
    </row>
    <row r="8014" spans="1:4">
      <c r="A8014" s="167">
        <v>101879</v>
      </c>
      <c r="B8014" s="164" t="s">
        <v>3467</v>
      </c>
      <c r="C8014" s="150" t="s">
        <v>72</v>
      </c>
      <c r="D8014" s="168" t="s">
        <v>12</v>
      </c>
    </row>
    <row r="8015" spans="1:4">
      <c r="A8015" s="167">
        <v>101880</v>
      </c>
      <c r="B8015" s="164" t="s">
        <v>3468</v>
      </c>
      <c r="C8015" s="150" t="s">
        <v>72</v>
      </c>
      <c r="D8015" s="168" t="s">
        <v>12</v>
      </c>
    </row>
    <row r="8016" spans="1:4">
      <c r="A8016" s="167">
        <v>101881</v>
      </c>
      <c r="B8016" s="164" t="s">
        <v>3469</v>
      </c>
      <c r="C8016" s="150" t="s">
        <v>72</v>
      </c>
      <c r="D8016" s="168" t="s">
        <v>12</v>
      </c>
    </row>
    <row r="8017" spans="1:4">
      <c r="A8017" s="167">
        <v>101882</v>
      </c>
      <c r="B8017" s="164" t="s">
        <v>3470</v>
      </c>
      <c r="C8017" s="150" t="s">
        <v>72</v>
      </c>
      <c r="D8017" s="168" t="s">
        <v>12</v>
      </c>
    </row>
    <row r="8018" spans="1:4">
      <c r="A8018" s="167">
        <v>101883</v>
      </c>
      <c r="B8018" s="164" t="s">
        <v>3471</v>
      </c>
      <c r="C8018" s="150" t="s">
        <v>72</v>
      </c>
      <c r="D8018" s="168" t="s">
        <v>12</v>
      </c>
    </row>
    <row r="8019" spans="1:4">
      <c r="A8019" s="167">
        <v>101890</v>
      </c>
      <c r="B8019" s="164" t="s">
        <v>3472</v>
      </c>
      <c r="C8019" s="150" t="s">
        <v>72</v>
      </c>
      <c r="D8019" s="168" t="s">
        <v>12</v>
      </c>
    </row>
    <row r="8020" spans="1:4">
      <c r="A8020" s="167">
        <v>101891</v>
      </c>
      <c r="B8020" s="164" t="s">
        <v>3473</v>
      </c>
      <c r="C8020" s="150" t="s">
        <v>72</v>
      </c>
      <c r="D8020" s="168" t="s">
        <v>12</v>
      </c>
    </row>
    <row r="8021" spans="1:4">
      <c r="A8021" s="167">
        <v>101892</v>
      </c>
      <c r="B8021" s="164" t="s">
        <v>3474</v>
      </c>
      <c r="C8021" s="150" t="s">
        <v>72</v>
      </c>
      <c r="D8021" s="168" t="s">
        <v>12</v>
      </c>
    </row>
    <row r="8022" spans="1:4">
      <c r="A8022" s="167">
        <v>101893</v>
      </c>
      <c r="B8022" s="164" t="s">
        <v>3475</v>
      </c>
      <c r="C8022" s="150" t="s">
        <v>72</v>
      </c>
      <c r="D8022" s="168" t="s">
        <v>12</v>
      </c>
    </row>
    <row r="8023" spans="1:4">
      <c r="A8023" s="167">
        <v>101894</v>
      </c>
      <c r="B8023" s="164" t="s">
        <v>3476</v>
      </c>
      <c r="C8023" s="150" t="s">
        <v>72</v>
      </c>
      <c r="D8023" s="168" t="s">
        <v>12</v>
      </c>
    </row>
    <row r="8024" spans="1:4">
      <c r="A8024" s="167">
        <v>101895</v>
      </c>
      <c r="B8024" s="164" t="s">
        <v>3477</v>
      </c>
      <c r="C8024" s="150" t="s">
        <v>72</v>
      </c>
      <c r="D8024" s="168" t="s">
        <v>12</v>
      </c>
    </row>
    <row r="8025" spans="1:4">
      <c r="A8025" s="167">
        <v>101896</v>
      </c>
      <c r="B8025" s="164" t="s">
        <v>3478</v>
      </c>
      <c r="C8025" s="150" t="s">
        <v>72</v>
      </c>
      <c r="D8025" s="168" t="s">
        <v>12</v>
      </c>
    </row>
    <row r="8026" spans="1:4">
      <c r="A8026" s="167">
        <v>101897</v>
      </c>
      <c r="B8026" s="164" t="s">
        <v>3479</v>
      </c>
      <c r="C8026" s="150" t="s">
        <v>72</v>
      </c>
      <c r="D8026" s="168" t="s">
        <v>12</v>
      </c>
    </row>
    <row r="8027" spans="1:4">
      <c r="A8027" s="167">
        <v>101898</v>
      </c>
      <c r="B8027" s="164" t="s">
        <v>3480</v>
      </c>
      <c r="C8027" s="150" t="s">
        <v>72</v>
      </c>
      <c r="D8027" s="168" t="s">
        <v>12</v>
      </c>
    </row>
    <row r="8028" spans="1:4">
      <c r="A8028" s="167">
        <v>101899</v>
      </c>
      <c r="B8028" s="164" t="s">
        <v>3481</v>
      </c>
      <c r="C8028" s="150" t="s">
        <v>72</v>
      </c>
      <c r="D8028" s="168" t="s">
        <v>12</v>
      </c>
    </row>
    <row r="8029" spans="1:4">
      <c r="A8029" s="167">
        <v>101900</v>
      </c>
      <c r="B8029" s="164" t="s">
        <v>3482</v>
      </c>
      <c r="C8029" s="150" t="s">
        <v>72</v>
      </c>
      <c r="D8029" s="168" t="s">
        <v>12</v>
      </c>
    </row>
    <row r="8030" spans="1:4">
      <c r="A8030" s="167">
        <v>101901</v>
      </c>
      <c r="B8030" s="164" t="s">
        <v>3483</v>
      </c>
      <c r="C8030" s="150" t="s">
        <v>72</v>
      </c>
      <c r="D8030" s="168" t="s">
        <v>12</v>
      </c>
    </row>
    <row r="8031" spans="1:4">
      <c r="A8031" s="167">
        <v>101902</v>
      </c>
      <c r="B8031" s="164" t="s">
        <v>3484</v>
      </c>
      <c r="C8031" s="150" t="s">
        <v>72</v>
      </c>
      <c r="D8031" s="168" t="s">
        <v>12</v>
      </c>
    </row>
    <row r="8032" spans="1:4">
      <c r="A8032" s="167">
        <v>101903</v>
      </c>
      <c r="B8032" s="164" t="s">
        <v>3485</v>
      </c>
      <c r="C8032" s="150" t="s">
        <v>72</v>
      </c>
      <c r="D8032" s="168" t="s">
        <v>12</v>
      </c>
    </row>
    <row r="8033" spans="1:4">
      <c r="A8033" s="167">
        <v>101904</v>
      </c>
      <c r="B8033" s="164" t="s">
        <v>3486</v>
      </c>
      <c r="C8033" s="150" t="s">
        <v>72</v>
      </c>
      <c r="D8033" s="168" t="s">
        <v>12</v>
      </c>
    </row>
    <row r="8034" spans="1:4">
      <c r="A8034" s="167">
        <v>101938</v>
      </c>
      <c r="B8034" s="164" t="s">
        <v>3487</v>
      </c>
      <c r="C8034" s="150" t="s">
        <v>72</v>
      </c>
      <c r="D8034" s="168" t="s">
        <v>12</v>
      </c>
    </row>
    <row r="8035" spans="1:4">
      <c r="A8035" s="167">
        <v>101946</v>
      </c>
      <c r="B8035" s="164" t="s">
        <v>3488</v>
      </c>
      <c r="C8035" s="150" t="s">
        <v>72</v>
      </c>
      <c r="D8035" s="168" t="s">
        <v>12</v>
      </c>
    </row>
    <row r="8036" spans="1:4">
      <c r="A8036" s="167">
        <v>91945</v>
      </c>
      <c r="B8036" s="164" t="s">
        <v>21246</v>
      </c>
      <c r="C8036" s="150" t="s">
        <v>72</v>
      </c>
      <c r="D8036" s="168" t="s">
        <v>12</v>
      </c>
    </row>
    <row r="8037" spans="1:4">
      <c r="A8037" s="167">
        <v>91946</v>
      </c>
      <c r="B8037" s="164" t="s">
        <v>21247</v>
      </c>
      <c r="C8037" s="150" t="s">
        <v>72</v>
      </c>
      <c r="D8037" s="168" t="s">
        <v>12</v>
      </c>
    </row>
    <row r="8038" spans="1:4">
      <c r="A8038" s="167">
        <v>91947</v>
      </c>
      <c r="B8038" s="164" t="s">
        <v>21248</v>
      </c>
      <c r="C8038" s="150" t="s">
        <v>72</v>
      </c>
      <c r="D8038" s="168" t="s">
        <v>12</v>
      </c>
    </row>
    <row r="8039" spans="1:4">
      <c r="A8039" s="167">
        <v>91949</v>
      </c>
      <c r="B8039" s="164" t="s">
        <v>21250</v>
      </c>
      <c r="C8039" s="150" t="s">
        <v>72</v>
      </c>
      <c r="D8039" s="168" t="s">
        <v>12</v>
      </c>
    </row>
    <row r="8040" spans="1:4">
      <c r="A8040" s="167">
        <v>91950</v>
      </c>
      <c r="B8040" s="164" t="s">
        <v>21251</v>
      </c>
      <c r="C8040" s="150" t="s">
        <v>72</v>
      </c>
      <c r="D8040" s="168" t="s">
        <v>12</v>
      </c>
    </row>
    <row r="8041" spans="1:4">
      <c r="A8041" s="167">
        <v>91951</v>
      </c>
      <c r="B8041" s="164" t="s">
        <v>21252</v>
      </c>
      <c r="C8041" s="150" t="s">
        <v>72</v>
      </c>
      <c r="D8041" s="168" t="s">
        <v>12</v>
      </c>
    </row>
    <row r="8042" spans="1:4">
      <c r="A8042" s="167">
        <v>91952</v>
      </c>
      <c r="B8042" s="164" t="s">
        <v>21253</v>
      </c>
      <c r="C8042" s="150" t="s">
        <v>72</v>
      </c>
      <c r="D8042" s="168" t="s">
        <v>12</v>
      </c>
    </row>
    <row r="8043" spans="1:4">
      <c r="A8043" s="167">
        <v>91953</v>
      </c>
      <c r="B8043" s="164" t="s">
        <v>21254</v>
      </c>
      <c r="C8043" s="150" t="s">
        <v>72</v>
      </c>
      <c r="D8043" s="168" t="s">
        <v>12</v>
      </c>
    </row>
    <row r="8044" spans="1:4">
      <c r="A8044" s="167">
        <v>91954</v>
      </c>
      <c r="B8044" s="164" t="s">
        <v>21255</v>
      </c>
      <c r="C8044" s="150" t="s">
        <v>72</v>
      </c>
      <c r="D8044" s="168" t="s">
        <v>12</v>
      </c>
    </row>
    <row r="8045" spans="1:4">
      <c r="A8045" s="167">
        <v>91955</v>
      </c>
      <c r="B8045" s="164" t="s">
        <v>21256</v>
      </c>
      <c r="C8045" s="150" t="s">
        <v>72</v>
      </c>
      <c r="D8045" s="168" t="s">
        <v>12</v>
      </c>
    </row>
    <row r="8046" spans="1:4">
      <c r="A8046" s="167">
        <v>91956</v>
      </c>
      <c r="B8046" s="164" t="s">
        <v>21257</v>
      </c>
      <c r="C8046" s="150" t="s">
        <v>72</v>
      </c>
      <c r="D8046" s="168" t="s">
        <v>12</v>
      </c>
    </row>
    <row r="8047" spans="1:4">
      <c r="A8047" s="167">
        <v>91957</v>
      </c>
      <c r="B8047" s="164" t="s">
        <v>21258</v>
      </c>
      <c r="C8047" s="150" t="s">
        <v>72</v>
      </c>
      <c r="D8047" s="168" t="s">
        <v>12</v>
      </c>
    </row>
    <row r="8048" spans="1:4">
      <c r="A8048" s="167">
        <v>91958</v>
      </c>
      <c r="B8048" s="164" t="s">
        <v>21259</v>
      </c>
      <c r="C8048" s="150" t="s">
        <v>72</v>
      </c>
      <c r="D8048" s="168" t="s">
        <v>12</v>
      </c>
    </row>
    <row r="8049" spans="1:4">
      <c r="A8049" s="167">
        <v>91959</v>
      </c>
      <c r="B8049" s="164" t="s">
        <v>21261</v>
      </c>
      <c r="C8049" s="150" t="s">
        <v>72</v>
      </c>
      <c r="D8049" s="168" t="s">
        <v>12</v>
      </c>
    </row>
    <row r="8050" spans="1:4">
      <c r="A8050" s="167">
        <v>91960</v>
      </c>
      <c r="B8050" s="164" t="s">
        <v>21262</v>
      </c>
      <c r="C8050" s="150" t="s">
        <v>72</v>
      </c>
      <c r="D8050" s="168" t="s">
        <v>12</v>
      </c>
    </row>
    <row r="8051" spans="1:4">
      <c r="A8051" s="167">
        <v>91961</v>
      </c>
      <c r="B8051" s="164" t="s">
        <v>21263</v>
      </c>
      <c r="C8051" s="150" t="s">
        <v>72</v>
      </c>
      <c r="D8051" s="168" t="s">
        <v>12</v>
      </c>
    </row>
    <row r="8052" spans="1:4">
      <c r="A8052" s="167">
        <v>91962</v>
      </c>
      <c r="B8052" s="164" t="s">
        <v>21264</v>
      </c>
      <c r="C8052" s="150" t="s">
        <v>72</v>
      </c>
      <c r="D8052" s="168" t="s">
        <v>12</v>
      </c>
    </row>
    <row r="8053" spans="1:4">
      <c r="A8053" s="167">
        <v>91963</v>
      </c>
      <c r="B8053" s="164" t="s">
        <v>21265</v>
      </c>
      <c r="C8053" s="150" t="s">
        <v>72</v>
      </c>
      <c r="D8053" s="168" t="s">
        <v>12</v>
      </c>
    </row>
    <row r="8054" spans="1:4">
      <c r="A8054" s="167">
        <v>91964</v>
      </c>
      <c r="B8054" s="164" t="s">
        <v>21266</v>
      </c>
      <c r="C8054" s="150" t="s">
        <v>72</v>
      </c>
      <c r="D8054" s="168" t="s">
        <v>12</v>
      </c>
    </row>
    <row r="8055" spans="1:4">
      <c r="A8055" s="167">
        <v>91965</v>
      </c>
      <c r="B8055" s="164" t="s">
        <v>21267</v>
      </c>
      <c r="C8055" s="150" t="s">
        <v>72</v>
      </c>
      <c r="D8055" s="168" t="s">
        <v>12</v>
      </c>
    </row>
    <row r="8056" spans="1:4">
      <c r="A8056" s="167">
        <v>91966</v>
      </c>
      <c r="B8056" s="164" t="s">
        <v>21268</v>
      </c>
      <c r="C8056" s="150" t="s">
        <v>72</v>
      </c>
      <c r="D8056" s="168" t="s">
        <v>12</v>
      </c>
    </row>
    <row r="8057" spans="1:4">
      <c r="A8057" s="167">
        <v>91967</v>
      </c>
      <c r="B8057" s="164" t="s">
        <v>21269</v>
      </c>
      <c r="C8057" s="150" t="s">
        <v>72</v>
      </c>
      <c r="D8057" s="168" t="s">
        <v>12</v>
      </c>
    </row>
    <row r="8058" spans="1:4">
      <c r="A8058" s="167">
        <v>91968</v>
      </c>
      <c r="B8058" s="164" t="s">
        <v>21270</v>
      </c>
      <c r="C8058" s="150" t="s">
        <v>72</v>
      </c>
      <c r="D8058" s="168" t="s">
        <v>12</v>
      </c>
    </row>
    <row r="8059" spans="1:4">
      <c r="A8059" s="167">
        <v>91969</v>
      </c>
      <c r="B8059" s="164" t="s">
        <v>21271</v>
      </c>
      <c r="C8059" s="150" t="s">
        <v>72</v>
      </c>
      <c r="D8059" s="168" t="s">
        <v>12</v>
      </c>
    </row>
    <row r="8060" spans="1:4">
      <c r="A8060" s="167">
        <v>91970</v>
      </c>
      <c r="B8060" s="164" t="s">
        <v>21272</v>
      </c>
      <c r="C8060" s="150" t="s">
        <v>72</v>
      </c>
      <c r="D8060" s="168" t="s">
        <v>12</v>
      </c>
    </row>
    <row r="8061" spans="1:4">
      <c r="A8061" s="167">
        <v>91971</v>
      </c>
      <c r="B8061" s="164" t="s">
        <v>21273</v>
      </c>
      <c r="C8061" s="150" t="s">
        <v>72</v>
      </c>
      <c r="D8061" s="168" t="s">
        <v>12</v>
      </c>
    </row>
    <row r="8062" spans="1:4">
      <c r="A8062" s="167">
        <v>91972</v>
      </c>
      <c r="B8062" s="164" t="s">
        <v>21274</v>
      </c>
      <c r="C8062" s="150" t="s">
        <v>72</v>
      </c>
      <c r="D8062" s="168" t="s">
        <v>12</v>
      </c>
    </row>
    <row r="8063" spans="1:4">
      <c r="A8063" s="167">
        <v>91973</v>
      </c>
      <c r="B8063" s="164" t="s">
        <v>21275</v>
      </c>
      <c r="C8063" s="150" t="s">
        <v>72</v>
      </c>
      <c r="D8063" s="168" t="s">
        <v>12</v>
      </c>
    </row>
    <row r="8064" spans="1:4">
      <c r="A8064" s="167">
        <v>91974</v>
      </c>
      <c r="B8064" s="164" t="s">
        <v>21276</v>
      </c>
      <c r="C8064" s="150" t="s">
        <v>72</v>
      </c>
      <c r="D8064" s="168" t="s">
        <v>12</v>
      </c>
    </row>
    <row r="8065" spans="1:4">
      <c r="A8065" s="167">
        <v>91975</v>
      </c>
      <c r="B8065" s="164" t="s">
        <v>21277</v>
      </c>
      <c r="C8065" s="150" t="s">
        <v>72</v>
      </c>
      <c r="D8065" s="168" t="s">
        <v>12</v>
      </c>
    </row>
    <row r="8066" spans="1:4">
      <c r="A8066" s="167">
        <v>91976</v>
      </c>
      <c r="B8066" s="164" t="s">
        <v>21279</v>
      </c>
      <c r="C8066" s="150" t="s">
        <v>72</v>
      </c>
      <c r="D8066" s="168" t="s">
        <v>12</v>
      </c>
    </row>
    <row r="8067" spans="1:4">
      <c r="A8067" s="167">
        <v>91977</v>
      </c>
      <c r="B8067" s="164" t="s">
        <v>21280</v>
      </c>
      <c r="C8067" s="150" t="s">
        <v>72</v>
      </c>
      <c r="D8067" s="168" t="s">
        <v>12</v>
      </c>
    </row>
    <row r="8068" spans="1:4">
      <c r="A8068" s="167">
        <v>91978</v>
      </c>
      <c r="B8068" s="164" t="s">
        <v>21281</v>
      </c>
      <c r="C8068" s="150" t="s">
        <v>72</v>
      </c>
      <c r="D8068" s="168" t="s">
        <v>12</v>
      </c>
    </row>
    <row r="8069" spans="1:4">
      <c r="A8069" s="167">
        <v>91979</v>
      </c>
      <c r="B8069" s="164" t="s">
        <v>21282</v>
      </c>
      <c r="C8069" s="150" t="s">
        <v>72</v>
      </c>
      <c r="D8069" s="168" t="s">
        <v>12</v>
      </c>
    </row>
    <row r="8070" spans="1:4">
      <c r="A8070" s="167">
        <v>91980</v>
      </c>
      <c r="B8070" s="164" t="s">
        <v>21283</v>
      </c>
      <c r="C8070" s="150" t="s">
        <v>72</v>
      </c>
      <c r="D8070" s="168" t="s">
        <v>12</v>
      </c>
    </row>
    <row r="8071" spans="1:4">
      <c r="A8071" s="167">
        <v>91981</v>
      </c>
      <c r="B8071" s="164" t="s">
        <v>21284</v>
      </c>
      <c r="C8071" s="150" t="s">
        <v>72</v>
      </c>
      <c r="D8071" s="168" t="s">
        <v>12</v>
      </c>
    </row>
    <row r="8072" spans="1:4">
      <c r="A8072" s="167">
        <v>91982</v>
      </c>
      <c r="B8072" s="164" t="s">
        <v>21285</v>
      </c>
      <c r="C8072" s="150" t="s">
        <v>72</v>
      </c>
      <c r="D8072" s="168" t="s">
        <v>12</v>
      </c>
    </row>
    <row r="8073" spans="1:4">
      <c r="A8073" s="167">
        <v>91983</v>
      </c>
      <c r="B8073" s="164" t="s">
        <v>21286</v>
      </c>
      <c r="C8073" s="150" t="s">
        <v>72</v>
      </c>
      <c r="D8073" s="168" t="s">
        <v>12</v>
      </c>
    </row>
    <row r="8074" spans="1:4">
      <c r="A8074" s="167">
        <v>91984</v>
      </c>
      <c r="B8074" s="164" t="s">
        <v>21287</v>
      </c>
      <c r="C8074" s="150" t="s">
        <v>72</v>
      </c>
      <c r="D8074" s="168" t="s">
        <v>12</v>
      </c>
    </row>
    <row r="8075" spans="1:4">
      <c r="A8075" s="167">
        <v>91985</v>
      </c>
      <c r="B8075" s="164" t="s">
        <v>21288</v>
      </c>
      <c r="C8075" s="150" t="s">
        <v>72</v>
      </c>
      <c r="D8075" s="168" t="s">
        <v>12</v>
      </c>
    </row>
    <row r="8076" spans="1:4">
      <c r="A8076" s="167">
        <v>91986</v>
      </c>
      <c r="B8076" s="164" t="s">
        <v>21289</v>
      </c>
      <c r="C8076" s="150" t="s">
        <v>72</v>
      </c>
      <c r="D8076" s="168" t="s">
        <v>12</v>
      </c>
    </row>
    <row r="8077" spans="1:4">
      <c r="A8077" s="167">
        <v>91987</v>
      </c>
      <c r="B8077" s="164" t="s">
        <v>21290</v>
      </c>
      <c r="C8077" s="150" t="s">
        <v>72</v>
      </c>
      <c r="D8077" s="168" t="s">
        <v>12</v>
      </c>
    </row>
    <row r="8078" spans="1:4">
      <c r="A8078" s="167">
        <v>91988</v>
      </c>
      <c r="B8078" s="164" t="s">
        <v>21291</v>
      </c>
      <c r="C8078" s="150" t="s">
        <v>72</v>
      </c>
      <c r="D8078" s="168" t="s">
        <v>12</v>
      </c>
    </row>
    <row r="8079" spans="1:4">
      <c r="A8079" s="167">
        <v>91989</v>
      </c>
      <c r="B8079" s="164" t="s">
        <v>21292</v>
      </c>
      <c r="C8079" s="150" t="s">
        <v>72</v>
      </c>
      <c r="D8079" s="168" t="s">
        <v>12</v>
      </c>
    </row>
    <row r="8080" spans="1:4">
      <c r="A8080" s="167">
        <v>91990</v>
      </c>
      <c r="B8080" s="164" t="s">
        <v>21293</v>
      </c>
      <c r="C8080" s="150" t="s">
        <v>72</v>
      </c>
      <c r="D8080" s="168" t="s">
        <v>12</v>
      </c>
    </row>
    <row r="8081" spans="1:4">
      <c r="A8081" s="167">
        <v>91991</v>
      </c>
      <c r="B8081" s="164" t="s">
        <v>21294</v>
      </c>
      <c r="C8081" s="150" t="s">
        <v>72</v>
      </c>
      <c r="D8081" s="168" t="s">
        <v>12</v>
      </c>
    </row>
    <row r="8082" spans="1:4">
      <c r="A8082" s="167">
        <v>91992</v>
      </c>
      <c r="B8082" s="164" t="s">
        <v>21295</v>
      </c>
      <c r="C8082" s="150" t="s">
        <v>72</v>
      </c>
      <c r="D8082" s="168" t="s">
        <v>12</v>
      </c>
    </row>
    <row r="8083" spans="1:4">
      <c r="A8083" s="167">
        <v>91993</v>
      </c>
      <c r="B8083" s="164" t="s">
        <v>21296</v>
      </c>
      <c r="C8083" s="150" t="s">
        <v>72</v>
      </c>
      <c r="D8083" s="168" t="s">
        <v>12</v>
      </c>
    </row>
    <row r="8084" spans="1:4">
      <c r="A8084" s="167">
        <v>91994</v>
      </c>
      <c r="B8084" s="164" t="s">
        <v>21297</v>
      </c>
      <c r="C8084" s="150" t="s">
        <v>72</v>
      </c>
      <c r="D8084" s="168" t="s">
        <v>12</v>
      </c>
    </row>
    <row r="8085" spans="1:4">
      <c r="A8085" s="167">
        <v>91995</v>
      </c>
      <c r="B8085" s="164" t="s">
        <v>21298</v>
      </c>
      <c r="C8085" s="150" t="s">
        <v>72</v>
      </c>
      <c r="D8085" s="168" t="s">
        <v>12</v>
      </c>
    </row>
    <row r="8086" spans="1:4">
      <c r="A8086" s="167">
        <v>91996</v>
      </c>
      <c r="B8086" s="164" t="s">
        <v>21299</v>
      </c>
      <c r="C8086" s="150" t="s">
        <v>72</v>
      </c>
      <c r="D8086" s="168" t="s">
        <v>12</v>
      </c>
    </row>
    <row r="8087" spans="1:4">
      <c r="A8087" s="167">
        <v>91997</v>
      </c>
      <c r="B8087" s="164" t="s">
        <v>21300</v>
      </c>
      <c r="C8087" s="150" t="s">
        <v>72</v>
      </c>
      <c r="D8087" s="168" t="s">
        <v>12</v>
      </c>
    </row>
    <row r="8088" spans="1:4">
      <c r="A8088" s="167">
        <v>91998</v>
      </c>
      <c r="B8088" s="164" t="s">
        <v>21301</v>
      </c>
      <c r="C8088" s="150" t="s">
        <v>72</v>
      </c>
      <c r="D8088" s="168" t="s">
        <v>12</v>
      </c>
    </row>
    <row r="8089" spans="1:4">
      <c r="A8089" s="167">
        <v>91999</v>
      </c>
      <c r="B8089" s="164" t="s">
        <v>21302</v>
      </c>
      <c r="C8089" s="150" t="s">
        <v>72</v>
      </c>
      <c r="D8089" s="168" t="s">
        <v>12</v>
      </c>
    </row>
    <row r="8090" spans="1:4">
      <c r="A8090" s="167">
        <v>92000</v>
      </c>
      <c r="B8090" s="164" t="s">
        <v>21304</v>
      </c>
      <c r="C8090" s="150" t="s">
        <v>72</v>
      </c>
      <c r="D8090" s="168" t="s">
        <v>12</v>
      </c>
    </row>
    <row r="8091" spans="1:4">
      <c r="A8091" s="167">
        <v>92001</v>
      </c>
      <c r="B8091" s="164" t="s">
        <v>21306</v>
      </c>
      <c r="C8091" s="150" t="s">
        <v>72</v>
      </c>
      <c r="D8091" s="168" t="s">
        <v>12</v>
      </c>
    </row>
    <row r="8092" spans="1:4">
      <c r="A8092" s="167">
        <v>92002</v>
      </c>
      <c r="B8092" s="164" t="s">
        <v>21307</v>
      </c>
      <c r="C8092" s="150" t="s">
        <v>72</v>
      </c>
      <c r="D8092" s="168" t="s">
        <v>12</v>
      </c>
    </row>
    <row r="8093" spans="1:4">
      <c r="A8093" s="167">
        <v>92003</v>
      </c>
      <c r="B8093" s="164" t="s">
        <v>21308</v>
      </c>
      <c r="C8093" s="150" t="s">
        <v>72</v>
      </c>
      <c r="D8093" s="168" t="s">
        <v>12</v>
      </c>
    </row>
    <row r="8094" spans="1:4">
      <c r="A8094" s="167">
        <v>92004</v>
      </c>
      <c r="B8094" s="164" t="s">
        <v>21309</v>
      </c>
      <c r="C8094" s="150" t="s">
        <v>72</v>
      </c>
      <c r="D8094" s="168" t="s">
        <v>12</v>
      </c>
    </row>
    <row r="8095" spans="1:4">
      <c r="A8095" s="167">
        <v>92005</v>
      </c>
      <c r="B8095" s="164" t="s">
        <v>21310</v>
      </c>
      <c r="C8095" s="150" t="s">
        <v>72</v>
      </c>
      <c r="D8095" s="168" t="s">
        <v>12</v>
      </c>
    </row>
    <row r="8096" spans="1:4">
      <c r="A8096" s="167">
        <v>92006</v>
      </c>
      <c r="B8096" s="164" t="s">
        <v>21311</v>
      </c>
      <c r="C8096" s="150" t="s">
        <v>72</v>
      </c>
      <c r="D8096" s="168" t="s">
        <v>12</v>
      </c>
    </row>
    <row r="8097" spans="1:4">
      <c r="A8097" s="167">
        <v>92007</v>
      </c>
      <c r="B8097" s="164" t="s">
        <v>21312</v>
      </c>
      <c r="C8097" s="150" t="s">
        <v>72</v>
      </c>
      <c r="D8097" s="168" t="s">
        <v>12</v>
      </c>
    </row>
    <row r="8098" spans="1:4">
      <c r="A8098" s="167">
        <v>92008</v>
      </c>
      <c r="B8098" s="164" t="s">
        <v>21313</v>
      </c>
      <c r="C8098" s="150" t="s">
        <v>72</v>
      </c>
      <c r="D8098" s="168" t="s">
        <v>12</v>
      </c>
    </row>
    <row r="8099" spans="1:4">
      <c r="A8099" s="167">
        <v>92009</v>
      </c>
      <c r="B8099" s="164" t="s">
        <v>21314</v>
      </c>
      <c r="C8099" s="150" t="s">
        <v>72</v>
      </c>
      <c r="D8099" s="168" t="s">
        <v>12</v>
      </c>
    </row>
    <row r="8100" spans="1:4">
      <c r="A8100" s="167">
        <v>92010</v>
      </c>
      <c r="B8100" s="164" t="s">
        <v>21316</v>
      </c>
      <c r="C8100" s="150" t="s">
        <v>72</v>
      </c>
      <c r="D8100" s="168" t="s">
        <v>12</v>
      </c>
    </row>
    <row r="8101" spans="1:4">
      <c r="A8101" s="167">
        <v>92011</v>
      </c>
      <c r="B8101" s="164" t="s">
        <v>21317</v>
      </c>
      <c r="C8101" s="150" t="s">
        <v>72</v>
      </c>
      <c r="D8101" s="168" t="s">
        <v>12</v>
      </c>
    </row>
    <row r="8102" spans="1:4">
      <c r="A8102" s="167">
        <v>92012</v>
      </c>
      <c r="B8102" s="164" t="s">
        <v>21318</v>
      </c>
      <c r="C8102" s="150" t="s">
        <v>72</v>
      </c>
      <c r="D8102" s="168" t="s">
        <v>12</v>
      </c>
    </row>
    <row r="8103" spans="1:4">
      <c r="A8103" s="167">
        <v>92013</v>
      </c>
      <c r="B8103" s="164" t="s">
        <v>21319</v>
      </c>
      <c r="C8103" s="150" t="s">
        <v>72</v>
      </c>
      <c r="D8103" s="168" t="s">
        <v>12</v>
      </c>
    </row>
    <row r="8104" spans="1:4">
      <c r="A8104" s="167">
        <v>92014</v>
      </c>
      <c r="B8104" s="164" t="s">
        <v>21320</v>
      </c>
      <c r="C8104" s="150" t="s">
        <v>72</v>
      </c>
      <c r="D8104" s="168" t="s">
        <v>12</v>
      </c>
    </row>
    <row r="8105" spans="1:4">
      <c r="A8105" s="167">
        <v>92015</v>
      </c>
      <c r="B8105" s="164" t="s">
        <v>21322</v>
      </c>
      <c r="C8105" s="150" t="s">
        <v>72</v>
      </c>
      <c r="D8105" s="168" t="s">
        <v>12</v>
      </c>
    </row>
    <row r="8106" spans="1:4">
      <c r="A8106" s="167">
        <v>92016</v>
      </c>
      <c r="B8106" s="164" t="s">
        <v>21323</v>
      </c>
      <c r="C8106" s="150" t="s">
        <v>72</v>
      </c>
      <c r="D8106" s="168" t="s">
        <v>12</v>
      </c>
    </row>
    <row r="8107" spans="1:4">
      <c r="A8107" s="167">
        <v>92017</v>
      </c>
      <c r="B8107" s="164" t="s">
        <v>21324</v>
      </c>
      <c r="C8107" s="150" t="s">
        <v>72</v>
      </c>
      <c r="D8107" s="168" t="s">
        <v>12</v>
      </c>
    </row>
    <row r="8108" spans="1:4">
      <c r="A8108" s="167">
        <v>92018</v>
      </c>
      <c r="B8108" s="164" t="s">
        <v>21325</v>
      </c>
      <c r="C8108" s="150" t="s">
        <v>72</v>
      </c>
      <c r="D8108" s="168" t="s">
        <v>12</v>
      </c>
    </row>
    <row r="8109" spans="1:4">
      <c r="A8109" s="167">
        <v>92019</v>
      </c>
      <c r="B8109" s="164" t="s">
        <v>21326</v>
      </c>
      <c r="C8109" s="150" t="s">
        <v>72</v>
      </c>
      <c r="D8109" s="168" t="s">
        <v>12</v>
      </c>
    </row>
    <row r="8110" spans="1:4">
      <c r="A8110" s="167">
        <v>92020</v>
      </c>
      <c r="B8110" s="164" t="s">
        <v>21327</v>
      </c>
      <c r="C8110" s="150" t="s">
        <v>72</v>
      </c>
      <c r="D8110" s="168" t="s">
        <v>12</v>
      </c>
    </row>
    <row r="8111" spans="1:4">
      <c r="A8111" s="167">
        <v>92021</v>
      </c>
      <c r="B8111" s="164" t="s">
        <v>21329</v>
      </c>
      <c r="C8111" s="150" t="s">
        <v>72</v>
      </c>
      <c r="D8111" s="168" t="s">
        <v>12</v>
      </c>
    </row>
    <row r="8112" spans="1:4">
      <c r="A8112" s="167">
        <v>92022</v>
      </c>
      <c r="B8112" s="164" t="s">
        <v>21330</v>
      </c>
      <c r="C8112" s="150" t="s">
        <v>72</v>
      </c>
      <c r="D8112" s="168" t="s">
        <v>12</v>
      </c>
    </row>
    <row r="8113" spans="1:4">
      <c r="A8113" s="167">
        <v>92023</v>
      </c>
      <c r="B8113" s="164" t="s">
        <v>21331</v>
      </c>
      <c r="C8113" s="150" t="s">
        <v>72</v>
      </c>
      <c r="D8113" s="168" t="s">
        <v>12</v>
      </c>
    </row>
    <row r="8114" spans="1:4">
      <c r="A8114" s="167">
        <v>92024</v>
      </c>
      <c r="B8114" s="164" t="s">
        <v>21332</v>
      </c>
      <c r="C8114" s="150" t="s">
        <v>72</v>
      </c>
      <c r="D8114" s="168" t="s">
        <v>12</v>
      </c>
    </row>
    <row r="8115" spans="1:4">
      <c r="A8115" s="167">
        <v>92025</v>
      </c>
      <c r="B8115" s="164" t="s">
        <v>21333</v>
      </c>
      <c r="C8115" s="150" t="s">
        <v>72</v>
      </c>
      <c r="D8115" s="168" t="s">
        <v>12</v>
      </c>
    </row>
    <row r="8116" spans="1:4">
      <c r="A8116" s="167">
        <v>92026</v>
      </c>
      <c r="B8116" s="164" t="s">
        <v>21334</v>
      </c>
      <c r="C8116" s="150" t="s">
        <v>72</v>
      </c>
      <c r="D8116" s="168" t="s">
        <v>12</v>
      </c>
    </row>
    <row r="8117" spans="1:4">
      <c r="A8117" s="167">
        <v>92027</v>
      </c>
      <c r="B8117" s="164" t="s">
        <v>21335</v>
      </c>
      <c r="C8117" s="150" t="s">
        <v>72</v>
      </c>
      <c r="D8117" s="168" t="s">
        <v>12</v>
      </c>
    </row>
    <row r="8118" spans="1:4">
      <c r="A8118" s="167">
        <v>92028</v>
      </c>
      <c r="B8118" s="164" t="s">
        <v>21336</v>
      </c>
      <c r="C8118" s="150" t="s">
        <v>72</v>
      </c>
      <c r="D8118" s="168" t="s">
        <v>12</v>
      </c>
    </row>
    <row r="8119" spans="1:4">
      <c r="A8119" s="167">
        <v>92029</v>
      </c>
      <c r="B8119" s="164" t="s">
        <v>21337</v>
      </c>
      <c r="C8119" s="150" t="s">
        <v>72</v>
      </c>
      <c r="D8119" s="168" t="s">
        <v>12</v>
      </c>
    </row>
    <row r="8120" spans="1:4">
      <c r="A8120" s="167">
        <v>92030</v>
      </c>
      <c r="B8120" s="164" t="s">
        <v>21338</v>
      </c>
      <c r="C8120" s="150" t="s">
        <v>72</v>
      </c>
      <c r="D8120" s="168" t="s">
        <v>12</v>
      </c>
    </row>
    <row r="8121" spans="1:4">
      <c r="A8121" s="167">
        <v>92031</v>
      </c>
      <c r="B8121" s="164" t="s">
        <v>21339</v>
      </c>
      <c r="C8121" s="150" t="s">
        <v>72</v>
      </c>
      <c r="D8121" s="168" t="s">
        <v>12</v>
      </c>
    </row>
    <row r="8122" spans="1:4">
      <c r="A8122" s="167">
        <v>92032</v>
      </c>
      <c r="B8122" s="164" t="s">
        <v>21340</v>
      </c>
      <c r="C8122" s="150" t="s">
        <v>72</v>
      </c>
      <c r="D8122" s="168" t="s">
        <v>12</v>
      </c>
    </row>
    <row r="8123" spans="1:4">
      <c r="A8123" s="167">
        <v>92033</v>
      </c>
      <c r="B8123" s="164" t="s">
        <v>21341</v>
      </c>
      <c r="C8123" s="150" t="s">
        <v>72</v>
      </c>
      <c r="D8123" s="168" t="s">
        <v>12</v>
      </c>
    </row>
    <row r="8124" spans="1:4">
      <c r="A8124" s="167">
        <v>92034</v>
      </c>
      <c r="B8124" s="164" t="s">
        <v>21342</v>
      </c>
      <c r="C8124" s="150" t="s">
        <v>72</v>
      </c>
      <c r="D8124" s="168" t="s">
        <v>12</v>
      </c>
    </row>
    <row r="8125" spans="1:4">
      <c r="A8125" s="167">
        <v>92035</v>
      </c>
      <c r="B8125" s="164" t="s">
        <v>21344</v>
      </c>
      <c r="C8125" s="150" t="s">
        <v>72</v>
      </c>
      <c r="D8125" s="168" t="s">
        <v>12</v>
      </c>
    </row>
    <row r="8126" spans="1:4">
      <c r="A8126" s="167">
        <v>97583</v>
      </c>
      <c r="B8126" s="164" t="s">
        <v>3492</v>
      </c>
      <c r="C8126" s="150" t="s">
        <v>72</v>
      </c>
      <c r="D8126" s="168" t="s">
        <v>12</v>
      </c>
    </row>
    <row r="8127" spans="1:4">
      <c r="A8127" s="167">
        <v>97584</v>
      </c>
      <c r="B8127" s="164" t="s">
        <v>3493</v>
      </c>
      <c r="C8127" s="150" t="s">
        <v>72</v>
      </c>
      <c r="D8127" s="168" t="s">
        <v>12</v>
      </c>
    </row>
    <row r="8128" spans="1:4">
      <c r="A8128" s="167">
        <v>97585</v>
      </c>
      <c r="B8128" s="164" t="s">
        <v>3494</v>
      </c>
      <c r="C8128" s="150" t="s">
        <v>72</v>
      </c>
      <c r="D8128" s="168" t="s">
        <v>12</v>
      </c>
    </row>
    <row r="8129" spans="1:4">
      <c r="A8129" s="167">
        <v>97586</v>
      </c>
      <c r="B8129" s="164" t="s">
        <v>3495</v>
      </c>
      <c r="C8129" s="150" t="s">
        <v>72</v>
      </c>
      <c r="D8129" s="168" t="s">
        <v>12</v>
      </c>
    </row>
    <row r="8130" spans="1:4">
      <c r="A8130" s="167">
        <v>97587</v>
      </c>
      <c r="B8130" s="164" t="s">
        <v>3496</v>
      </c>
      <c r="C8130" s="150" t="s">
        <v>72</v>
      </c>
      <c r="D8130" s="168" t="s">
        <v>12</v>
      </c>
    </row>
    <row r="8131" spans="1:4">
      <c r="A8131" s="167">
        <v>97589</v>
      </c>
      <c r="B8131" s="164" t="s">
        <v>3497</v>
      </c>
      <c r="C8131" s="150" t="s">
        <v>72</v>
      </c>
      <c r="D8131" s="168" t="s">
        <v>12</v>
      </c>
    </row>
    <row r="8132" spans="1:4">
      <c r="A8132" s="167">
        <v>97590</v>
      </c>
      <c r="B8132" s="164" t="s">
        <v>3498</v>
      </c>
      <c r="C8132" s="150" t="s">
        <v>72</v>
      </c>
      <c r="D8132" s="168" t="s">
        <v>12</v>
      </c>
    </row>
    <row r="8133" spans="1:4">
      <c r="A8133" s="167">
        <v>97591</v>
      </c>
      <c r="B8133" s="164" t="s">
        <v>3499</v>
      </c>
      <c r="C8133" s="150" t="s">
        <v>72</v>
      </c>
      <c r="D8133" s="168" t="s">
        <v>12</v>
      </c>
    </row>
    <row r="8134" spans="1:4">
      <c r="A8134" s="167">
        <v>97593</v>
      </c>
      <c r="B8134" s="164" t="s">
        <v>3500</v>
      </c>
      <c r="C8134" s="150" t="s">
        <v>72</v>
      </c>
      <c r="D8134" s="168" t="s">
        <v>12</v>
      </c>
    </row>
    <row r="8135" spans="1:4">
      <c r="A8135" s="167">
        <v>97594</v>
      </c>
      <c r="B8135" s="164" t="s">
        <v>3501</v>
      </c>
      <c r="C8135" s="150" t="s">
        <v>72</v>
      </c>
      <c r="D8135" s="168" t="s">
        <v>12</v>
      </c>
    </row>
    <row r="8136" spans="1:4">
      <c r="A8136" s="167">
        <v>97595</v>
      </c>
      <c r="B8136" s="164" t="s">
        <v>3502</v>
      </c>
      <c r="C8136" s="150" t="s">
        <v>72</v>
      </c>
      <c r="D8136" s="168" t="s">
        <v>12</v>
      </c>
    </row>
    <row r="8137" spans="1:4">
      <c r="A8137" s="167">
        <v>97596</v>
      </c>
      <c r="B8137" s="164" t="s">
        <v>3503</v>
      </c>
      <c r="C8137" s="150" t="s">
        <v>72</v>
      </c>
      <c r="D8137" s="168" t="s">
        <v>12</v>
      </c>
    </row>
    <row r="8138" spans="1:4">
      <c r="A8138" s="167">
        <v>97597</v>
      </c>
      <c r="B8138" s="164" t="s">
        <v>3504</v>
      </c>
      <c r="C8138" s="150" t="s">
        <v>72</v>
      </c>
      <c r="D8138" s="168" t="s">
        <v>12</v>
      </c>
    </row>
    <row r="8139" spans="1:4">
      <c r="A8139" s="167">
        <v>97598</v>
      </c>
      <c r="B8139" s="164" t="s">
        <v>3505</v>
      </c>
      <c r="C8139" s="150" t="s">
        <v>72</v>
      </c>
      <c r="D8139" s="168" t="s">
        <v>12</v>
      </c>
    </row>
    <row r="8140" spans="1:4">
      <c r="A8140" s="167">
        <v>97599</v>
      </c>
      <c r="B8140" s="164" t="s">
        <v>3506</v>
      </c>
      <c r="C8140" s="150" t="s">
        <v>72</v>
      </c>
      <c r="D8140" s="168" t="s">
        <v>12</v>
      </c>
    </row>
    <row r="8141" spans="1:4">
      <c r="A8141" s="167">
        <v>97609</v>
      </c>
      <c r="B8141" s="164" t="s">
        <v>3507</v>
      </c>
      <c r="C8141" s="150" t="s">
        <v>72</v>
      </c>
      <c r="D8141" s="168" t="s">
        <v>12</v>
      </c>
    </row>
    <row r="8142" spans="1:4">
      <c r="A8142" s="167">
        <v>97610</v>
      </c>
      <c r="B8142" s="164" t="s">
        <v>3509</v>
      </c>
      <c r="C8142" s="150" t="s">
        <v>72</v>
      </c>
      <c r="D8142" s="168" t="s">
        <v>12</v>
      </c>
    </row>
    <row r="8143" spans="1:4">
      <c r="A8143" s="167">
        <v>97611</v>
      </c>
      <c r="B8143" s="164" t="s">
        <v>3510</v>
      </c>
      <c r="C8143" s="150" t="s">
        <v>72</v>
      </c>
      <c r="D8143" s="168" t="s">
        <v>12</v>
      </c>
    </row>
    <row r="8144" spans="1:4">
      <c r="A8144" s="167">
        <v>97612</v>
      </c>
      <c r="B8144" s="164" t="s">
        <v>3511</v>
      </c>
      <c r="C8144" s="150" t="s">
        <v>72</v>
      </c>
      <c r="D8144" s="168" t="s">
        <v>12</v>
      </c>
    </row>
    <row r="8145" spans="1:4">
      <c r="A8145" s="167">
        <v>97613</v>
      </c>
      <c r="B8145" s="164" t="s">
        <v>3512</v>
      </c>
      <c r="C8145" s="150" t="s">
        <v>72</v>
      </c>
      <c r="D8145" s="168" t="s">
        <v>12</v>
      </c>
    </row>
    <row r="8146" spans="1:4">
      <c r="A8146" s="167">
        <v>97614</v>
      </c>
      <c r="B8146" s="164" t="s">
        <v>3513</v>
      </c>
      <c r="C8146" s="150" t="s">
        <v>72</v>
      </c>
      <c r="D8146" s="168" t="s">
        <v>12</v>
      </c>
    </row>
    <row r="8147" spans="1:4">
      <c r="A8147" s="167">
        <v>97615</v>
      </c>
      <c r="B8147" s="164" t="s">
        <v>3514</v>
      </c>
      <c r="C8147" s="150" t="s">
        <v>72</v>
      </c>
      <c r="D8147" s="168" t="s">
        <v>12</v>
      </c>
    </row>
    <row r="8148" spans="1:4">
      <c r="A8148" s="167">
        <v>97616</v>
      </c>
      <c r="B8148" s="164" t="s">
        <v>3515</v>
      </c>
      <c r="C8148" s="150" t="s">
        <v>72</v>
      </c>
      <c r="D8148" s="168" t="s">
        <v>12</v>
      </c>
    </row>
    <row r="8149" spans="1:4">
      <c r="A8149" s="167">
        <v>97617</v>
      </c>
      <c r="B8149" s="164" t="s">
        <v>3516</v>
      </c>
      <c r="C8149" s="150" t="s">
        <v>72</v>
      </c>
      <c r="D8149" s="168" t="s">
        <v>12</v>
      </c>
    </row>
    <row r="8150" spans="1:4">
      <c r="A8150" s="167">
        <v>97618</v>
      </c>
      <c r="B8150" s="164" t="s">
        <v>3517</v>
      </c>
      <c r="C8150" s="150" t="s">
        <v>72</v>
      </c>
      <c r="D8150" s="168" t="s">
        <v>12</v>
      </c>
    </row>
    <row r="8151" spans="1:4">
      <c r="A8151" s="167">
        <v>100902</v>
      </c>
      <c r="B8151" s="164" t="s">
        <v>3518</v>
      </c>
      <c r="C8151" s="150" t="s">
        <v>72</v>
      </c>
      <c r="D8151" s="168" t="s">
        <v>12</v>
      </c>
    </row>
    <row r="8152" spans="1:4">
      <c r="A8152" s="167">
        <v>100903</v>
      </c>
      <c r="B8152" s="164" t="s">
        <v>3519</v>
      </c>
      <c r="C8152" s="150" t="s">
        <v>72</v>
      </c>
      <c r="D8152" s="168" t="s">
        <v>12</v>
      </c>
    </row>
    <row r="8153" spans="1:4">
      <c r="A8153" s="167">
        <v>100904</v>
      </c>
      <c r="B8153" s="164" t="s">
        <v>3520</v>
      </c>
      <c r="C8153" s="150" t="s">
        <v>72</v>
      </c>
      <c r="D8153" s="168" t="s">
        <v>12</v>
      </c>
    </row>
    <row r="8154" spans="1:4">
      <c r="A8154" s="167">
        <v>100905</v>
      </c>
      <c r="B8154" s="164" t="s">
        <v>3521</v>
      </c>
      <c r="C8154" s="150" t="s">
        <v>72</v>
      </c>
      <c r="D8154" s="168" t="s">
        <v>12</v>
      </c>
    </row>
    <row r="8155" spans="1:4">
      <c r="A8155" s="167">
        <v>100906</v>
      </c>
      <c r="B8155" s="164" t="s">
        <v>3522</v>
      </c>
      <c r="C8155" s="150" t="s">
        <v>72</v>
      </c>
      <c r="D8155" s="168" t="s">
        <v>12</v>
      </c>
    </row>
    <row r="8156" spans="1:4">
      <c r="A8156" s="167">
        <v>100919</v>
      </c>
      <c r="B8156" s="164" t="s">
        <v>3523</v>
      </c>
      <c r="C8156" s="150" t="s">
        <v>72</v>
      </c>
      <c r="D8156" s="168" t="s">
        <v>12</v>
      </c>
    </row>
    <row r="8157" spans="1:4">
      <c r="A8157" s="167">
        <v>100920</v>
      </c>
      <c r="B8157" s="164" t="s">
        <v>3524</v>
      </c>
      <c r="C8157" s="150" t="s">
        <v>72</v>
      </c>
      <c r="D8157" s="168" t="s">
        <v>12</v>
      </c>
    </row>
    <row r="8158" spans="1:4">
      <c r="A8158" s="167">
        <v>100921</v>
      </c>
      <c r="B8158" s="164" t="s">
        <v>3525</v>
      </c>
      <c r="C8158" s="150" t="s">
        <v>72</v>
      </c>
      <c r="D8158" s="168" t="s">
        <v>12</v>
      </c>
    </row>
    <row r="8159" spans="1:4">
      <c r="A8159" s="167">
        <v>100922</v>
      </c>
      <c r="B8159" s="164" t="s">
        <v>3526</v>
      </c>
      <c r="C8159" s="150" t="s">
        <v>72</v>
      </c>
      <c r="D8159" s="168" t="s">
        <v>12</v>
      </c>
    </row>
    <row r="8160" spans="1:4">
      <c r="A8160" s="167">
        <v>100923</v>
      </c>
      <c r="B8160" s="164" t="s">
        <v>3527</v>
      </c>
      <c r="C8160" s="150" t="s">
        <v>72</v>
      </c>
      <c r="D8160" s="168" t="s">
        <v>12</v>
      </c>
    </row>
    <row r="8161" spans="1:4">
      <c r="A8161" s="167">
        <v>103782</v>
      </c>
      <c r="B8161" s="164" t="s">
        <v>3528</v>
      </c>
      <c r="C8161" s="150" t="s">
        <v>72</v>
      </c>
      <c r="D8161" s="168" t="s">
        <v>12</v>
      </c>
    </row>
    <row r="8162" spans="1:4">
      <c r="A8162" s="167">
        <v>101489</v>
      </c>
      <c r="B8162" s="164" t="s">
        <v>3529</v>
      </c>
      <c r="C8162" s="150" t="s">
        <v>72</v>
      </c>
      <c r="D8162" s="168" t="s">
        <v>12</v>
      </c>
    </row>
    <row r="8163" spans="1:4">
      <c r="A8163" s="167">
        <v>101490</v>
      </c>
      <c r="B8163" s="164" t="s">
        <v>3530</v>
      </c>
      <c r="C8163" s="150" t="s">
        <v>72</v>
      </c>
      <c r="D8163" s="168" t="s">
        <v>12</v>
      </c>
    </row>
    <row r="8164" spans="1:4">
      <c r="A8164" s="167">
        <v>101491</v>
      </c>
      <c r="B8164" s="164" t="s">
        <v>3531</v>
      </c>
      <c r="C8164" s="150" t="s">
        <v>72</v>
      </c>
      <c r="D8164" s="168" t="s">
        <v>12</v>
      </c>
    </row>
    <row r="8165" spans="1:4">
      <c r="A8165" s="167">
        <v>101492</v>
      </c>
      <c r="B8165" s="164" t="s">
        <v>3532</v>
      </c>
      <c r="C8165" s="150" t="s">
        <v>72</v>
      </c>
      <c r="D8165" s="168" t="s">
        <v>12</v>
      </c>
    </row>
    <row r="8166" spans="1:4">
      <c r="A8166" s="167">
        <v>101493</v>
      </c>
      <c r="B8166" s="164" t="s">
        <v>3533</v>
      </c>
      <c r="C8166" s="150" t="s">
        <v>72</v>
      </c>
      <c r="D8166" s="168" t="s">
        <v>12</v>
      </c>
    </row>
    <row r="8167" spans="1:4">
      <c r="A8167" s="167">
        <v>101494</v>
      </c>
      <c r="B8167" s="164" t="s">
        <v>3534</v>
      </c>
      <c r="C8167" s="150" t="s">
        <v>72</v>
      </c>
      <c r="D8167" s="168" t="s">
        <v>12</v>
      </c>
    </row>
    <row r="8168" spans="1:4">
      <c r="A8168" s="167">
        <v>101495</v>
      </c>
      <c r="B8168" s="164" t="s">
        <v>3535</v>
      </c>
      <c r="C8168" s="150" t="s">
        <v>72</v>
      </c>
      <c r="D8168" s="168" t="s">
        <v>12</v>
      </c>
    </row>
    <row r="8169" spans="1:4">
      <c r="A8169" s="167">
        <v>101496</v>
      </c>
      <c r="B8169" s="164" t="s">
        <v>3536</v>
      </c>
      <c r="C8169" s="150" t="s">
        <v>72</v>
      </c>
      <c r="D8169" s="168" t="s">
        <v>12</v>
      </c>
    </row>
    <row r="8170" spans="1:4">
      <c r="A8170" s="167">
        <v>101497</v>
      </c>
      <c r="B8170" s="164" t="s">
        <v>3537</v>
      </c>
      <c r="C8170" s="150" t="s">
        <v>72</v>
      </c>
      <c r="D8170" s="168" t="s">
        <v>12</v>
      </c>
    </row>
    <row r="8171" spans="1:4">
      <c r="A8171" s="167">
        <v>101498</v>
      </c>
      <c r="B8171" s="164" t="s">
        <v>3538</v>
      </c>
      <c r="C8171" s="150" t="s">
        <v>72</v>
      </c>
      <c r="D8171" s="168" t="s">
        <v>12</v>
      </c>
    </row>
    <row r="8172" spans="1:4">
      <c r="A8172" s="167">
        <v>101499</v>
      </c>
      <c r="B8172" s="164" t="s">
        <v>3539</v>
      </c>
      <c r="C8172" s="150" t="s">
        <v>72</v>
      </c>
      <c r="D8172" s="168" t="s">
        <v>12</v>
      </c>
    </row>
    <row r="8173" spans="1:4">
      <c r="A8173" s="167">
        <v>101500</v>
      </c>
      <c r="B8173" s="164" t="s">
        <v>3540</v>
      </c>
      <c r="C8173" s="150" t="s">
        <v>72</v>
      </c>
      <c r="D8173" s="168" t="s">
        <v>12</v>
      </c>
    </row>
    <row r="8174" spans="1:4">
      <c r="A8174" s="167">
        <v>101501</v>
      </c>
      <c r="B8174" s="164" t="s">
        <v>3541</v>
      </c>
      <c r="C8174" s="150" t="s">
        <v>72</v>
      </c>
      <c r="D8174" s="168" t="s">
        <v>12</v>
      </c>
    </row>
    <row r="8175" spans="1:4">
      <c r="A8175" s="167">
        <v>101502</v>
      </c>
      <c r="B8175" s="164" t="s">
        <v>3542</v>
      </c>
      <c r="C8175" s="150" t="s">
        <v>72</v>
      </c>
      <c r="D8175" s="168" t="s">
        <v>12</v>
      </c>
    </row>
    <row r="8176" spans="1:4">
      <c r="A8176" s="167">
        <v>101503</v>
      </c>
      <c r="B8176" s="164" t="s">
        <v>3543</v>
      </c>
      <c r="C8176" s="150" t="s">
        <v>72</v>
      </c>
      <c r="D8176" s="168" t="s">
        <v>12</v>
      </c>
    </row>
    <row r="8177" spans="1:4">
      <c r="A8177" s="167">
        <v>101504</v>
      </c>
      <c r="B8177" s="164" t="s">
        <v>3544</v>
      </c>
      <c r="C8177" s="150" t="s">
        <v>72</v>
      </c>
      <c r="D8177" s="168" t="s">
        <v>12</v>
      </c>
    </row>
    <row r="8178" spans="1:4">
      <c r="A8178" s="167">
        <v>101505</v>
      </c>
      <c r="B8178" s="164" t="s">
        <v>3545</v>
      </c>
      <c r="C8178" s="150" t="s">
        <v>72</v>
      </c>
      <c r="D8178" s="168" t="s">
        <v>12</v>
      </c>
    </row>
    <row r="8179" spans="1:4">
      <c r="A8179" s="167">
        <v>101506</v>
      </c>
      <c r="B8179" s="164" t="s">
        <v>3546</v>
      </c>
      <c r="C8179" s="150" t="s">
        <v>72</v>
      </c>
      <c r="D8179" s="168" t="s">
        <v>12</v>
      </c>
    </row>
    <row r="8180" spans="1:4">
      <c r="A8180" s="167">
        <v>101507</v>
      </c>
      <c r="B8180" s="164" t="s">
        <v>3547</v>
      </c>
      <c r="C8180" s="150" t="s">
        <v>72</v>
      </c>
      <c r="D8180" s="168" t="s">
        <v>12</v>
      </c>
    </row>
    <row r="8181" spans="1:4">
      <c r="A8181" s="167">
        <v>101508</v>
      </c>
      <c r="B8181" s="164" t="s">
        <v>3548</v>
      </c>
      <c r="C8181" s="150" t="s">
        <v>72</v>
      </c>
      <c r="D8181" s="168" t="s">
        <v>12</v>
      </c>
    </row>
    <row r="8182" spans="1:4">
      <c r="A8182" s="167">
        <v>101509</v>
      </c>
      <c r="B8182" s="164" t="s">
        <v>3549</v>
      </c>
      <c r="C8182" s="150" t="s">
        <v>72</v>
      </c>
      <c r="D8182" s="168" t="s">
        <v>12</v>
      </c>
    </row>
    <row r="8183" spans="1:4">
      <c r="A8183" s="167">
        <v>101510</v>
      </c>
      <c r="B8183" s="164" t="s">
        <v>3550</v>
      </c>
      <c r="C8183" s="150" t="s">
        <v>72</v>
      </c>
      <c r="D8183" s="168" t="s">
        <v>12</v>
      </c>
    </row>
    <row r="8184" spans="1:4">
      <c r="A8184" s="167">
        <v>101511</v>
      </c>
      <c r="B8184" s="164" t="s">
        <v>3551</v>
      </c>
      <c r="C8184" s="150" t="s">
        <v>72</v>
      </c>
      <c r="D8184" s="168" t="s">
        <v>12</v>
      </c>
    </row>
    <row r="8185" spans="1:4">
      <c r="A8185" s="167">
        <v>101512</v>
      </c>
      <c r="B8185" s="164" t="s">
        <v>3552</v>
      </c>
      <c r="C8185" s="150" t="s">
        <v>72</v>
      </c>
      <c r="D8185" s="168" t="s">
        <v>12</v>
      </c>
    </row>
    <row r="8186" spans="1:4">
      <c r="A8186" s="167">
        <v>101513</v>
      </c>
      <c r="B8186" s="164" t="s">
        <v>3553</v>
      </c>
      <c r="C8186" s="150" t="s">
        <v>72</v>
      </c>
      <c r="D8186" s="168" t="s">
        <v>12</v>
      </c>
    </row>
    <row r="8187" spans="1:4">
      <c r="A8187" s="167">
        <v>101514</v>
      </c>
      <c r="B8187" s="164" t="s">
        <v>3554</v>
      </c>
      <c r="C8187" s="150" t="s">
        <v>72</v>
      </c>
      <c r="D8187" s="168" t="s">
        <v>12</v>
      </c>
    </row>
    <row r="8188" spans="1:4">
      <c r="A8188" s="167">
        <v>101515</v>
      </c>
      <c r="B8188" s="164" t="s">
        <v>3555</v>
      </c>
      <c r="C8188" s="150" t="s">
        <v>72</v>
      </c>
      <c r="D8188" s="168" t="s">
        <v>12</v>
      </c>
    </row>
    <row r="8189" spans="1:4">
      <c r="A8189" s="167">
        <v>101516</v>
      </c>
      <c r="B8189" s="164" t="s">
        <v>3556</v>
      </c>
      <c r="C8189" s="150" t="s">
        <v>72</v>
      </c>
      <c r="D8189" s="168" t="s">
        <v>12</v>
      </c>
    </row>
    <row r="8190" spans="1:4">
      <c r="A8190" s="167">
        <v>101517</v>
      </c>
      <c r="B8190" s="164" t="s">
        <v>3557</v>
      </c>
      <c r="C8190" s="150" t="s">
        <v>72</v>
      </c>
      <c r="D8190" s="168" t="s">
        <v>12</v>
      </c>
    </row>
    <row r="8191" spans="1:4">
      <c r="A8191" s="167">
        <v>101518</v>
      </c>
      <c r="B8191" s="164" t="s">
        <v>3558</v>
      </c>
      <c r="C8191" s="150" t="s">
        <v>72</v>
      </c>
      <c r="D8191" s="168" t="s">
        <v>12</v>
      </c>
    </row>
    <row r="8192" spans="1:4">
      <c r="A8192" s="167">
        <v>101519</v>
      </c>
      <c r="B8192" s="164" t="s">
        <v>3559</v>
      </c>
      <c r="C8192" s="150" t="s">
        <v>72</v>
      </c>
      <c r="D8192" s="168" t="s">
        <v>12</v>
      </c>
    </row>
    <row r="8193" spans="1:4">
      <c r="A8193" s="167">
        <v>101520</v>
      </c>
      <c r="B8193" s="164" t="s">
        <v>3560</v>
      </c>
      <c r="C8193" s="150" t="s">
        <v>72</v>
      </c>
      <c r="D8193" s="168" t="s">
        <v>12</v>
      </c>
    </row>
    <row r="8194" spans="1:4">
      <c r="A8194" s="167">
        <v>101521</v>
      </c>
      <c r="B8194" s="164" t="s">
        <v>3561</v>
      </c>
      <c r="C8194" s="150" t="s">
        <v>72</v>
      </c>
      <c r="D8194" s="168" t="s">
        <v>12</v>
      </c>
    </row>
    <row r="8195" spans="1:4">
      <c r="A8195" s="167">
        <v>101522</v>
      </c>
      <c r="B8195" s="164" t="s">
        <v>3562</v>
      </c>
      <c r="C8195" s="150" t="s">
        <v>72</v>
      </c>
      <c r="D8195" s="168" t="s">
        <v>12</v>
      </c>
    </row>
    <row r="8196" spans="1:4">
      <c r="A8196" s="167">
        <v>101523</v>
      </c>
      <c r="B8196" s="164" t="s">
        <v>3563</v>
      </c>
      <c r="C8196" s="150" t="s">
        <v>72</v>
      </c>
      <c r="D8196" s="168" t="s">
        <v>12</v>
      </c>
    </row>
    <row r="8197" spans="1:4">
      <c r="A8197" s="167">
        <v>101524</v>
      </c>
      <c r="B8197" s="164" t="s">
        <v>3564</v>
      </c>
      <c r="C8197" s="150" t="s">
        <v>72</v>
      </c>
      <c r="D8197" s="168" t="s">
        <v>12</v>
      </c>
    </row>
    <row r="8198" spans="1:4">
      <c r="A8198" s="167">
        <v>101525</v>
      </c>
      <c r="B8198" s="164" t="s">
        <v>3565</v>
      </c>
      <c r="C8198" s="150" t="s">
        <v>72</v>
      </c>
      <c r="D8198" s="168" t="s">
        <v>12</v>
      </c>
    </row>
    <row r="8199" spans="1:4">
      <c r="A8199" s="167">
        <v>101526</v>
      </c>
      <c r="B8199" s="164" t="s">
        <v>3566</v>
      </c>
      <c r="C8199" s="150" t="s">
        <v>72</v>
      </c>
      <c r="D8199" s="168" t="s">
        <v>12</v>
      </c>
    </row>
    <row r="8200" spans="1:4">
      <c r="A8200" s="167">
        <v>101527</v>
      </c>
      <c r="B8200" s="164" t="s">
        <v>3567</v>
      </c>
      <c r="C8200" s="150" t="s">
        <v>72</v>
      </c>
      <c r="D8200" s="168" t="s">
        <v>12</v>
      </c>
    </row>
    <row r="8201" spans="1:4">
      <c r="A8201" s="167">
        <v>101528</v>
      </c>
      <c r="B8201" s="164" t="s">
        <v>3568</v>
      </c>
      <c r="C8201" s="150" t="s">
        <v>72</v>
      </c>
      <c r="D8201" s="168" t="s">
        <v>12</v>
      </c>
    </row>
    <row r="8202" spans="1:4">
      <c r="A8202" s="167">
        <v>101529</v>
      </c>
      <c r="B8202" s="164" t="s">
        <v>3569</v>
      </c>
      <c r="C8202" s="150" t="s">
        <v>72</v>
      </c>
      <c r="D8202" s="168" t="s">
        <v>12</v>
      </c>
    </row>
    <row r="8203" spans="1:4">
      <c r="A8203" s="167">
        <v>101530</v>
      </c>
      <c r="B8203" s="164" t="s">
        <v>3570</v>
      </c>
      <c r="C8203" s="150" t="s">
        <v>72</v>
      </c>
      <c r="D8203" s="168" t="s">
        <v>12</v>
      </c>
    </row>
    <row r="8204" spans="1:4">
      <c r="A8204" s="167">
        <v>101531</v>
      </c>
      <c r="B8204" s="164" t="s">
        <v>3571</v>
      </c>
      <c r="C8204" s="150" t="s">
        <v>72</v>
      </c>
      <c r="D8204" s="168" t="s">
        <v>12</v>
      </c>
    </row>
    <row r="8205" spans="1:4">
      <c r="A8205" s="167">
        <v>101532</v>
      </c>
      <c r="B8205" s="164" t="s">
        <v>3572</v>
      </c>
      <c r="C8205" s="150" t="s">
        <v>72</v>
      </c>
      <c r="D8205" s="168" t="s">
        <v>12</v>
      </c>
    </row>
    <row r="8206" spans="1:4">
      <c r="A8206" s="167">
        <v>101533</v>
      </c>
      <c r="B8206" s="164" t="s">
        <v>3573</v>
      </c>
      <c r="C8206" s="150" t="s">
        <v>72</v>
      </c>
      <c r="D8206" s="168" t="s">
        <v>12</v>
      </c>
    </row>
    <row r="8207" spans="1:4">
      <c r="A8207" s="167">
        <v>101534</v>
      </c>
      <c r="B8207" s="164" t="s">
        <v>3574</v>
      </c>
      <c r="C8207" s="150" t="s">
        <v>72</v>
      </c>
      <c r="D8207" s="168" t="s">
        <v>12</v>
      </c>
    </row>
    <row r="8208" spans="1:4">
      <c r="A8208" s="167">
        <v>101535</v>
      </c>
      <c r="B8208" s="164" t="s">
        <v>3575</v>
      </c>
      <c r="C8208" s="150" t="s">
        <v>72</v>
      </c>
      <c r="D8208" s="168" t="s">
        <v>12</v>
      </c>
    </row>
    <row r="8209" spans="1:4">
      <c r="A8209" s="167">
        <v>101536</v>
      </c>
      <c r="B8209" s="164" t="s">
        <v>3576</v>
      </c>
      <c r="C8209" s="150" t="s">
        <v>72</v>
      </c>
      <c r="D8209" s="168" t="s">
        <v>12</v>
      </c>
    </row>
    <row r="8210" spans="1:4">
      <c r="A8210" s="167">
        <v>101537</v>
      </c>
      <c r="B8210" s="164" t="s">
        <v>3577</v>
      </c>
      <c r="C8210" s="150" t="s">
        <v>72</v>
      </c>
      <c r="D8210" s="168" t="s">
        <v>12</v>
      </c>
    </row>
    <row r="8211" spans="1:4">
      <c r="A8211" s="167">
        <v>101538</v>
      </c>
      <c r="B8211" s="164" t="s">
        <v>3578</v>
      </c>
      <c r="C8211" s="150" t="s">
        <v>72</v>
      </c>
      <c r="D8211" s="168" t="s">
        <v>12</v>
      </c>
    </row>
    <row r="8212" spans="1:4">
      <c r="A8212" s="167">
        <v>101539</v>
      </c>
      <c r="B8212" s="164" t="s">
        <v>3579</v>
      </c>
      <c r="C8212" s="150" t="s">
        <v>72</v>
      </c>
      <c r="D8212" s="168" t="s">
        <v>12</v>
      </c>
    </row>
    <row r="8213" spans="1:4">
      <c r="A8213" s="167">
        <v>101540</v>
      </c>
      <c r="B8213" s="164" t="s">
        <v>3580</v>
      </c>
      <c r="C8213" s="150" t="s">
        <v>72</v>
      </c>
      <c r="D8213" s="168" t="s">
        <v>12</v>
      </c>
    </row>
    <row r="8214" spans="1:4">
      <c r="A8214" s="167">
        <v>101541</v>
      </c>
      <c r="B8214" s="164" t="s">
        <v>3581</v>
      </c>
      <c r="C8214" s="150" t="s">
        <v>72</v>
      </c>
      <c r="D8214" s="168" t="s">
        <v>12</v>
      </c>
    </row>
    <row r="8215" spans="1:4">
      <c r="A8215" s="167">
        <v>101542</v>
      </c>
      <c r="B8215" s="164" t="s">
        <v>3582</v>
      </c>
      <c r="C8215" s="150" t="s">
        <v>72</v>
      </c>
      <c r="D8215" s="168" t="s">
        <v>12</v>
      </c>
    </row>
    <row r="8216" spans="1:4">
      <c r="A8216" s="167">
        <v>101543</v>
      </c>
      <c r="B8216" s="164" t="s">
        <v>3584</v>
      </c>
      <c r="C8216" s="150" t="s">
        <v>72</v>
      </c>
      <c r="D8216" s="168" t="s">
        <v>12</v>
      </c>
    </row>
    <row r="8217" spans="1:4">
      <c r="A8217" s="167">
        <v>101544</v>
      </c>
      <c r="B8217" s="164" t="s">
        <v>3585</v>
      </c>
      <c r="C8217" s="150" t="s">
        <v>72</v>
      </c>
      <c r="D8217" s="168" t="s">
        <v>12</v>
      </c>
    </row>
    <row r="8218" spans="1:4">
      <c r="A8218" s="167">
        <v>101545</v>
      </c>
      <c r="B8218" s="164" t="s">
        <v>3586</v>
      </c>
      <c r="C8218" s="150" t="s">
        <v>72</v>
      </c>
      <c r="D8218" s="168" t="s">
        <v>12</v>
      </c>
    </row>
    <row r="8219" spans="1:4">
      <c r="A8219" s="167">
        <v>101546</v>
      </c>
      <c r="B8219" s="164" t="s">
        <v>3587</v>
      </c>
      <c r="C8219" s="150" t="s">
        <v>72</v>
      </c>
      <c r="D8219" s="168" t="s">
        <v>12</v>
      </c>
    </row>
    <row r="8220" spans="1:4">
      <c r="A8220" s="167">
        <v>101547</v>
      </c>
      <c r="B8220" s="164" t="s">
        <v>3588</v>
      </c>
      <c r="C8220" s="150" t="s">
        <v>72</v>
      </c>
      <c r="D8220" s="168" t="s">
        <v>12</v>
      </c>
    </row>
    <row r="8221" spans="1:4">
      <c r="A8221" s="167">
        <v>101548</v>
      </c>
      <c r="B8221" s="164" t="s">
        <v>3589</v>
      </c>
      <c r="C8221" s="150" t="s">
        <v>72</v>
      </c>
      <c r="D8221" s="168" t="s">
        <v>12</v>
      </c>
    </row>
    <row r="8222" spans="1:4">
      <c r="A8222" s="167">
        <v>101549</v>
      </c>
      <c r="B8222" s="164" t="s">
        <v>3591</v>
      </c>
      <c r="C8222" s="150" t="s">
        <v>72</v>
      </c>
      <c r="D8222" s="168" t="s">
        <v>12</v>
      </c>
    </row>
    <row r="8223" spans="1:4">
      <c r="A8223" s="167">
        <v>101553</v>
      </c>
      <c r="B8223" s="164" t="s">
        <v>3593</v>
      </c>
      <c r="C8223" s="150" t="s">
        <v>72</v>
      </c>
      <c r="D8223" s="168" t="s">
        <v>12</v>
      </c>
    </row>
    <row r="8224" spans="1:4">
      <c r="A8224" s="167">
        <v>101554</v>
      </c>
      <c r="B8224" s="164" t="s">
        <v>3594</v>
      </c>
      <c r="C8224" s="150" t="s">
        <v>72</v>
      </c>
      <c r="D8224" s="168" t="s">
        <v>12</v>
      </c>
    </row>
    <row r="8225" spans="1:4">
      <c r="A8225" s="167">
        <v>101555</v>
      </c>
      <c r="B8225" s="164" t="s">
        <v>3595</v>
      </c>
      <c r="C8225" s="150" t="s">
        <v>72</v>
      </c>
      <c r="D8225" s="168" t="s">
        <v>12</v>
      </c>
    </row>
    <row r="8226" spans="1:4">
      <c r="A8226" s="167">
        <v>101556</v>
      </c>
      <c r="B8226" s="164" t="s">
        <v>3596</v>
      </c>
      <c r="C8226" s="150" t="s">
        <v>72</v>
      </c>
      <c r="D8226" s="168" t="s">
        <v>12</v>
      </c>
    </row>
    <row r="8227" spans="1:4">
      <c r="A8227" s="167">
        <v>101560</v>
      </c>
      <c r="B8227" s="164" t="s">
        <v>3597</v>
      </c>
      <c r="C8227" s="150" t="s">
        <v>74</v>
      </c>
      <c r="D8227" s="168" t="s">
        <v>12</v>
      </c>
    </row>
    <row r="8228" spans="1:4">
      <c r="A8228" s="167">
        <v>101561</v>
      </c>
      <c r="B8228" s="164" t="s">
        <v>3598</v>
      </c>
      <c r="C8228" s="150" t="s">
        <v>74</v>
      </c>
      <c r="D8228" s="168" t="s">
        <v>12</v>
      </c>
    </row>
    <row r="8229" spans="1:4">
      <c r="A8229" s="167">
        <v>101562</v>
      </c>
      <c r="B8229" s="164" t="s">
        <v>3599</v>
      </c>
      <c r="C8229" s="150" t="s">
        <v>74</v>
      </c>
      <c r="D8229" s="168" t="s">
        <v>12</v>
      </c>
    </row>
    <row r="8230" spans="1:4">
      <c r="A8230" s="167">
        <v>101563</v>
      </c>
      <c r="B8230" s="164" t="s">
        <v>3601</v>
      </c>
      <c r="C8230" s="150" t="s">
        <v>74</v>
      </c>
      <c r="D8230" s="168" t="s">
        <v>12</v>
      </c>
    </row>
    <row r="8231" spans="1:4">
      <c r="A8231" s="167">
        <v>101564</v>
      </c>
      <c r="B8231" s="164" t="s">
        <v>3602</v>
      </c>
      <c r="C8231" s="150" t="s">
        <v>74</v>
      </c>
      <c r="D8231" s="168" t="s">
        <v>12</v>
      </c>
    </row>
    <row r="8232" spans="1:4">
      <c r="A8232" s="167">
        <v>101565</v>
      </c>
      <c r="B8232" s="164" t="s">
        <v>3603</v>
      </c>
      <c r="C8232" s="150" t="s">
        <v>74</v>
      </c>
      <c r="D8232" s="168" t="s">
        <v>12</v>
      </c>
    </row>
    <row r="8233" spans="1:4">
      <c r="A8233" s="167">
        <v>101567</v>
      </c>
      <c r="B8233" s="164" t="s">
        <v>3604</v>
      </c>
      <c r="C8233" s="150" t="s">
        <v>74</v>
      </c>
      <c r="D8233" s="168" t="s">
        <v>12</v>
      </c>
    </row>
    <row r="8234" spans="1:4">
      <c r="A8234" s="167">
        <v>101568</v>
      </c>
      <c r="B8234" s="164" t="s">
        <v>3605</v>
      </c>
      <c r="C8234" s="150" t="s">
        <v>74</v>
      </c>
      <c r="D8234" s="168" t="s">
        <v>12</v>
      </c>
    </row>
    <row r="8235" spans="1:4">
      <c r="A8235" s="167">
        <v>101626</v>
      </c>
      <c r="B8235" s="164" t="s">
        <v>3606</v>
      </c>
      <c r="C8235" s="150" t="s">
        <v>72</v>
      </c>
      <c r="D8235" s="168" t="s">
        <v>12</v>
      </c>
    </row>
    <row r="8236" spans="1:4">
      <c r="A8236" s="167">
        <v>101627</v>
      </c>
      <c r="B8236" s="164" t="s">
        <v>3607</v>
      </c>
      <c r="C8236" s="150" t="s">
        <v>72</v>
      </c>
      <c r="D8236" s="168" t="s">
        <v>12</v>
      </c>
    </row>
    <row r="8237" spans="1:4">
      <c r="A8237" s="167">
        <v>101628</v>
      </c>
      <c r="B8237" s="164" t="s">
        <v>3608</v>
      </c>
      <c r="C8237" s="150" t="s">
        <v>72</v>
      </c>
      <c r="D8237" s="168" t="s">
        <v>12</v>
      </c>
    </row>
    <row r="8238" spans="1:4">
      <c r="A8238" s="167">
        <v>101629</v>
      </c>
      <c r="B8238" s="164" t="s">
        <v>3609</v>
      </c>
      <c r="C8238" s="150" t="s">
        <v>72</v>
      </c>
      <c r="D8238" s="168" t="s">
        <v>12</v>
      </c>
    </row>
    <row r="8239" spans="1:4">
      <c r="A8239" s="167">
        <v>101630</v>
      </c>
      <c r="B8239" s="164" t="s">
        <v>3610</v>
      </c>
      <c r="C8239" s="150" t="s">
        <v>72</v>
      </c>
      <c r="D8239" s="168" t="s">
        <v>12</v>
      </c>
    </row>
    <row r="8240" spans="1:4">
      <c r="A8240" s="167">
        <v>101631</v>
      </c>
      <c r="B8240" s="164" t="s">
        <v>3611</v>
      </c>
      <c r="C8240" s="150" t="s">
        <v>72</v>
      </c>
      <c r="D8240" s="168" t="s">
        <v>12</v>
      </c>
    </row>
    <row r="8241" spans="1:4">
      <c r="A8241" s="167">
        <v>101632</v>
      </c>
      <c r="B8241" s="164" t="s">
        <v>3612</v>
      </c>
      <c r="C8241" s="150" t="s">
        <v>72</v>
      </c>
      <c r="D8241" s="168" t="s">
        <v>12</v>
      </c>
    </row>
    <row r="8242" spans="1:4">
      <c r="A8242" s="167">
        <v>101633</v>
      </c>
      <c r="B8242" s="164" t="s">
        <v>3613</v>
      </c>
      <c r="C8242" s="150" t="s">
        <v>72</v>
      </c>
      <c r="D8242" s="168" t="s">
        <v>12</v>
      </c>
    </row>
    <row r="8243" spans="1:4">
      <c r="A8243" s="167">
        <v>101636</v>
      </c>
      <c r="B8243" s="164" t="s">
        <v>3614</v>
      </c>
      <c r="C8243" s="150" t="s">
        <v>72</v>
      </c>
      <c r="D8243" s="168" t="s">
        <v>12</v>
      </c>
    </row>
    <row r="8244" spans="1:4">
      <c r="A8244" s="167">
        <v>101637</v>
      </c>
      <c r="B8244" s="164" t="s">
        <v>3615</v>
      </c>
      <c r="C8244" s="150" t="s">
        <v>72</v>
      </c>
      <c r="D8244" s="168" t="s">
        <v>12</v>
      </c>
    </row>
    <row r="8245" spans="1:4">
      <c r="A8245" s="167">
        <v>101640</v>
      </c>
      <c r="B8245" s="164" t="s">
        <v>3616</v>
      </c>
      <c r="C8245" s="150" t="s">
        <v>72</v>
      </c>
      <c r="D8245" s="168" t="s">
        <v>12</v>
      </c>
    </row>
    <row r="8246" spans="1:4">
      <c r="A8246" s="167">
        <v>101641</v>
      </c>
      <c r="B8246" s="164" t="s">
        <v>3617</v>
      </c>
      <c r="C8246" s="150" t="s">
        <v>72</v>
      </c>
      <c r="D8246" s="168" t="s">
        <v>12</v>
      </c>
    </row>
    <row r="8247" spans="1:4">
      <c r="A8247" s="167">
        <v>101642</v>
      </c>
      <c r="B8247" s="164" t="s">
        <v>3618</v>
      </c>
      <c r="C8247" s="150" t="s">
        <v>72</v>
      </c>
      <c r="D8247" s="168" t="s">
        <v>12</v>
      </c>
    </row>
    <row r="8248" spans="1:4">
      <c r="A8248" s="167">
        <v>101643</v>
      </c>
      <c r="B8248" s="164" t="s">
        <v>3619</v>
      </c>
      <c r="C8248" s="150" t="s">
        <v>72</v>
      </c>
      <c r="D8248" s="168" t="s">
        <v>12</v>
      </c>
    </row>
    <row r="8249" spans="1:4">
      <c r="A8249" s="167">
        <v>101644</v>
      </c>
      <c r="B8249" s="164" t="s">
        <v>3620</v>
      </c>
      <c r="C8249" s="150" t="s">
        <v>72</v>
      </c>
      <c r="D8249" s="168" t="s">
        <v>12</v>
      </c>
    </row>
    <row r="8250" spans="1:4">
      <c r="A8250" s="167">
        <v>101645</v>
      </c>
      <c r="B8250" s="164" t="s">
        <v>3621</v>
      </c>
      <c r="C8250" s="150" t="s">
        <v>72</v>
      </c>
      <c r="D8250" s="168" t="s">
        <v>12</v>
      </c>
    </row>
    <row r="8251" spans="1:4">
      <c r="A8251" s="167">
        <v>101646</v>
      </c>
      <c r="B8251" s="164" t="s">
        <v>3623</v>
      </c>
      <c r="C8251" s="150" t="s">
        <v>72</v>
      </c>
      <c r="D8251" s="168" t="s">
        <v>12</v>
      </c>
    </row>
    <row r="8252" spans="1:4">
      <c r="A8252" s="167">
        <v>101647</v>
      </c>
      <c r="B8252" s="164" t="s">
        <v>3624</v>
      </c>
      <c r="C8252" s="150" t="s">
        <v>72</v>
      </c>
      <c r="D8252" s="168" t="s">
        <v>12</v>
      </c>
    </row>
    <row r="8253" spans="1:4">
      <c r="A8253" s="167">
        <v>101648</v>
      </c>
      <c r="B8253" s="164" t="s">
        <v>3625</v>
      </c>
      <c r="C8253" s="150" t="s">
        <v>72</v>
      </c>
      <c r="D8253" s="168" t="s">
        <v>12</v>
      </c>
    </row>
    <row r="8254" spans="1:4">
      <c r="A8254" s="167">
        <v>101649</v>
      </c>
      <c r="B8254" s="164" t="s">
        <v>3626</v>
      </c>
      <c r="C8254" s="150" t="s">
        <v>72</v>
      </c>
      <c r="D8254" s="168" t="s">
        <v>12</v>
      </c>
    </row>
    <row r="8255" spans="1:4">
      <c r="A8255" s="167">
        <v>101650</v>
      </c>
      <c r="B8255" s="164" t="s">
        <v>3627</v>
      </c>
      <c r="C8255" s="150" t="s">
        <v>72</v>
      </c>
      <c r="D8255" s="168" t="s">
        <v>12</v>
      </c>
    </row>
    <row r="8256" spans="1:4">
      <c r="A8256" s="167">
        <v>101651</v>
      </c>
      <c r="B8256" s="164" t="s">
        <v>3628</v>
      </c>
      <c r="C8256" s="150" t="s">
        <v>72</v>
      </c>
      <c r="D8256" s="168" t="s">
        <v>12</v>
      </c>
    </row>
    <row r="8257" spans="1:4">
      <c r="A8257" s="167">
        <v>101652</v>
      </c>
      <c r="B8257" s="164" t="s">
        <v>3629</v>
      </c>
      <c r="C8257" s="150" t="s">
        <v>72</v>
      </c>
      <c r="D8257" s="168" t="s">
        <v>12</v>
      </c>
    </row>
    <row r="8258" spans="1:4">
      <c r="A8258" s="167">
        <v>101653</v>
      </c>
      <c r="B8258" s="164" t="s">
        <v>3630</v>
      </c>
      <c r="C8258" s="150" t="s">
        <v>72</v>
      </c>
      <c r="D8258" s="168" t="s">
        <v>12</v>
      </c>
    </row>
    <row r="8259" spans="1:4">
      <c r="A8259" s="167">
        <v>101654</v>
      </c>
      <c r="B8259" s="164" t="s">
        <v>3631</v>
      </c>
      <c r="C8259" s="150" t="s">
        <v>72</v>
      </c>
      <c r="D8259" s="168" t="s">
        <v>12</v>
      </c>
    </row>
    <row r="8260" spans="1:4">
      <c r="A8260" s="167">
        <v>101655</v>
      </c>
      <c r="B8260" s="164" t="s">
        <v>3632</v>
      </c>
      <c r="C8260" s="150" t="s">
        <v>72</v>
      </c>
      <c r="D8260" s="168" t="s">
        <v>12</v>
      </c>
    </row>
    <row r="8261" spans="1:4">
      <c r="A8261" s="167">
        <v>101656</v>
      </c>
      <c r="B8261" s="164" t="s">
        <v>3633</v>
      </c>
      <c r="C8261" s="150" t="s">
        <v>72</v>
      </c>
      <c r="D8261" s="168" t="s">
        <v>12</v>
      </c>
    </row>
    <row r="8262" spans="1:4">
      <c r="A8262" s="167">
        <v>101657</v>
      </c>
      <c r="B8262" s="164" t="s">
        <v>3634</v>
      </c>
      <c r="C8262" s="150" t="s">
        <v>72</v>
      </c>
      <c r="D8262" s="168" t="s">
        <v>12</v>
      </c>
    </row>
    <row r="8263" spans="1:4">
      <c r="A8263" s="167">
        <v>101658</v>
      </c>
      <c r="B8263" s="164" t="s">
        <v>3635</v>
      </c>
      <c r="C8263" s="150" t="s">
        <v>72</v>
      </c>
      <c r="D8263" s="168" t="s">
        <v>12</v>
      </c>
    </row>
    <row r="8264" spans="1:4">
      <c r="A8264" s="167">
        <v>101659</v>
      </c>
      <c r="B8264" s="164" t="s">
        <v>3636</v>
      </c>
      <c r="C8264" s="150" t="s">
        <v>72</v>
      </c>
      <c r="D8264" s="168" t="s">
        <v>12</v>
      </c>
    </row>
    <row r="8265" spans="1:4">
      <c r="A8265" s="167">
        <v>101660</v>
      </c>
      <c r="B8265" s="164" t="s">
        <v>3637</v>
      </c>
      <c r="C8265" s="150" t="s">
        <v>72</v>
      </c>
      <c r="D8265" s="168" t="s">
        <v>12</v>
      </c>
    </row>
    <row r="8266" spans="1:4">
      <c r="A8266" s="167">
        <v>101661</v>
      </c>
      <c r="B8266" s="164" t="s">
        <v>3638</v>
      </c>
      <c r="C8266" s="150" t="s">
        <v>72</v>
      </c>
      <c r="D8266" s="168" t="s">
        <v>12</v>
      </c>
    </row>
    <row r="8267" spans="1:4">
      <c r="A8267" s="167">
        <v>101662</v>
      </c>
      <c r="B8267" s="164" t="s">
        <v>3639</v>
      </c>
      <c r="C8267" s="150" t="s">
        <v>72</v>
      </c>
      <c r="D8267" s="168" t="s">
        <v>12</v>
      </c>
    </row>
    <row r="8268" spans="1:4">
      <c r="A8268" s="167">
        <v>101663</v>
      </c>
      <c r="B8268" s="164" t="s">
        <v>3640</v>
      </c>
      <c r="C8268" s="150" t="s">
        <v>72</v>
      </c>
      <c r="D8268" s="168" t="s">
        <v>12</v>
      </c>
    </row>
    <row r="8269" spans="1:4">
      <c r="A8269" s="167">
        <v>101664</v>
      </c>
      <c r="B8269" s="164" t="s">
        <v>3641</v>
      </c>
      <c r="C8269" s="150" t="s">
        <v>72</v>
      </c>
      <c r="D8269" s="168" t="s">
        <v>12</v>
      </c>
    </row>
    <row r="8270" spans="1:4">
      <c r="A8270" s="167">
        <v>101665</v>
      </c>
      <c r="B8270" s="164" t="s">
        <v>3642</v>
      </c>
      <c r="C8270" s="150" t="s">
        <v>72</v>
      </c>
      <c r="D8270" s="168" t="s">
        <v>12</v>
      </c>
    </row>
    <row r="8271" spans="1:4">
      <c r="A8271" s="167">
        <v>101666</v>
      </c>
      <c r="B8271" s="164" t="s">
        <v>3643</v>
      </c>
      <c r="C8271" s="150" t="s">
        <v>72</v>
      </c>
      <c r="D8271" s="168" t="s">
        <v>12</v>
      </c>
    </row>
    <row r="8272" spans="1:4">
      <c r="A8272" s="167">
        <v>102085</v>
      </c>
      <c r="B8272" s="164" t="s">
        <v>3644</v>
      </c>
      <c r="C8272" s="150" t="s">
        <v>72</v>
      </c>
      <c r="D8272" s="168" t="s">
        <v>12</v>
      </c>
    </row>
    <row r="8273" spans="1:4">
      <c r="A8273" s="167">
        <v>100578</v>
      </c>
      <c r="B8273" s="164" t="s">
        <v>3645</v>
      </c>
      <c r="C8273" s="150" t="s">
        <v>72</v>
      </c>
      <c r="D8273" s="168" t="s">
        <v>12</v>
      </c>
    </row>
    <row r="8274" spans="1:4">
      <c r="A8274" s="167">
        <v>100579</v>
      </c>
      <c r="B8274" s="164" t="s">
        <v>3646</v>
      </c>
      <c r="C8274" s="150" t="s">
        <v>72</v>
      </c>
      <c r="D8274" s="168" t="s">
        <v>12</v>
      </c>
    </row>
    <row r="8275" spans="1:4">
      <c r="A8275" s="167">
        <v>100580</v>
      </c>
      <c r="B8275" s="164" t="s">
        <v>3647</v>
      </c>
      <c r="C8275" s="150" t="s">
        <v>72</v>
      </c>
      <c r="D8275" s="168" t="s">
        <v>12</v>
      </c>
    </row>
    <row r="8276" spans="1:4">
      <c r="A8276" s="167">
        <v>100581</v>
      </c>
      <c r="B8276" s="164" t="s">
        <v>3648</v>
      </c>
      <c r="C8276" s="150" t="s">
        <v>72</v>
      </c>
      <c r="D8276" s="168" t="s">
        <v>12</v>
      </c>
    </row>
    <row r="8277" spans="1:4">
      <c r="A8277" s="167">
        <v>100582</v>
      </c>
      <c r="B8277" s="164" t="s">
        <v>3649</v>
      </c>
      <c r="C8277" s="150" t="s">
        <v>72</v>
      </c>
      <c r="D8277" s="168" t="s">
        <v>12</v>
      </c>
    </row>
    <row r="8278" spans="1:4">
      <c r="A8278" s="167">
        <v>100583</v>
      </c>
      <c r="B8278" s="164" t="s">
        <v>3650</v>
      </c>
      <c r="C8278" s="150" t="s">
        <v>72</v>
      </c>
      <c r="D8278" s="168" t="s">
        <v>12</v>
      </c>
    </row>
    <row r="8279" spans="1:4">
      <c r="A8279" s="167">
        <v>100584</v>
      </c>
      <c r="B8279" s="164" t="s">
        <v>3651</v>
      </c>
      <c r="C8279" s="150" t="s">
        <v>72</v>
      </c>
      <c r="D8279" s="168" t="s">
        <v>12</v>
      </c>
    </row>
    <row r="8280" spans="1:4">
      <c r="A8280" s="167">
        <v>100585</v>
      </c>
      <c r="B8280" s="164" t="s">
        <v>3652</v>
      </c>
      <c r="C8280" s="150" t="s">
        <v>72</v>
      </c>
      <c r="D8280" s="168" t="s">
        <v>12</v>
      </c>
    </row>
    <row r="8281" spans="1:4">
      <c r="A8281" s="167">
        <v>100586</v>
      </c>
      <c r="B8281" s="164" t="s">
        <v>3653</v>
      </c>
      <c r="C8281" s="150" t="s">
        <v>72</v>
      </c>
      <c r="D8281" s="168" t="s">
        <v>12</v>
      </c>
    </row>
    <row r="8282" spans="1:4">
      <c r="A8282" s="167">
        <v>100587</v>
      </c>
      <c r="B8282" s="164" t="s">
        <v>3654</v>
      </c>
      <c r="C8282" s="150" t="s">
        <v>72</v>
      </c>
      <c r="D8282" s="168" t="s">
        <v>12</v>
      </c>
    </row>
    <row r="8283" spans="1:4">
      <c r="A8283" s="167">
        <v>100588</v>
      </c>
      <c r="B8283" s="164" t="s">
        <v>3655</v>
      </c>
      <c r="C8283" s="150" t="s">
        <v>72</v>
      </c>
      <c r="D8283" s="168" t="s">
        <v>12</v>
      </c>
    </row>
    <row r="8284" spans="1:4">
      <c r="A8284" s="167">
        <v>100589</v>
      </c>
      <c r="B8284" s="164" t="s">
        <v>3656</v>
      </c>
      <c r="C8284" s="150" t="s">
        <v>72</v>
      </c>
      <c r="D8284" s="168" t="s">
        <v>12</v>
      </c>
    </row>
    <row r="8285" spans="1:4">
      <c r="A8285" s="167">
        <v>100590</v>
      </c>
      <c r="B8285" s="164" t="s">
        <v>3657</v>
      </c>
      <c r="C8285" s="150" t="s">
        <v>72</v>
      </c>
      <c r="D8285" s="168" t="s">
        <v>12</v>
      </c>
    </row>
    <row r="8286" spans="1:4">
      <c r="A8286" s="167">
        <v>100591</v>
      </c>
      <c r="B8286" s="164" t="s">
        <v>3658</v>
      </c>
      <c r="C8286" s="150" t="s">
        <v>72</v>
      </c>
      <c r="D8286" s="168" t="s">
        <v>12</v>
      </c>
    </row>
    <row r="8287" spans="1:4">
      <c r="A8287" s="167">
        <v>100592</v>
      </c>
      <c r="B8287" s="164" t="s">
        <v>3659</v>
      </c>
      <c r="C8287" s="150" t="s">
        <v>72</v>
      </c>
      <c r="D8287" s="168" t="s">
        <v>12</v>
      </c>
    </row>
    <row r="8288" spans="1:4">
      <c r="A8288" s="167">
        <v>100593</v>
      </c>
      <c r="B8288" s="164" t="s">
        <v>3660</v>
      </c>
      <c r="C8288" s="150" t="s">
        <v>72</v>
      </c>
      <c r="D8288" s="168" t="s">
        <v>12</v>
      </c>
    </row>
    <row r="8289" spans="1:4">
      <c r="A8289" s="167">
        <v>100594</v>
      </c>
      <c r="B8289" s="164" t="s">
        <v>3661</v>
      </c>
      <c r="C8289" s="150" t="s">
        <v>72</v>
      </c>
      <c r="D8289" s="168" t="s">
        <v>12</v>
      </c>
    </row>
    <row r="8290" spans="1:4">
      <c r="A8290" s="167">
        <v>100595</v>
      </c>
      <c r="B8290" s="164" t="s">
        <v>3662</v>
      </c>
      <c r="C8290" s="150" t="s">
        <v>72</v>
      </c>
      <c r="D8290" s="168" t="s">
        <v>12</v>
      </c>
    </row>
    <row r="8291" spans="1:4">
      <c r="A8291" s="167">
        <v>100596</v>
      </c>
      <c r="B8291" s="164" t="s">
        <v>3663</v>
      </c>
      <c r="C8291" s="150" t="s">
        <v>72</v>
      </c>
      <c r="D8291" s="168" t="s">
        <v>12</v>
      </c>
    </row>
    <row r="8292" spans="1:4">
      <c r="A8292" s="167">
        <v>100597</v>
      </c>
      <c r="B8292" s="164" t="s">
        <v>3664</v>
      </c>
      <c r="C8292" s="150" t="s">
        <v>72</v>
      </c>
      <c r="D8292" s="168" t="s">
        <v>12</v>
      </c>
    </row>
    <row r="8293" spans="1:4">
      <c r="A8293" s="167">
        <v>100598</v>
      </c>
      <c r="B8293" s="164" t="s">
        <v>3665</v>
      </c>
      <c r="C8293" s="150" t="s">
        <v>72</v>
      </c>
      <c r="D8293" s="168" t="s">
        <v>12</v>
      </c>
    </row>
    <row r="8294" spans="1:4">
      <c r="A8294" s="167">
        <v>100599</v>
      </c>
      <c r="B8294" s="164" t="s">
        <v>3666</v>
      </c>
      <c r="C8294" s="150" t="s">
        <v>72</v>
      </c>
      <c r="D8294" s="168" t="s">
        <v>12</v>
      </c>
    </row>
    <row r="8295" spans="1:4">
      <c r="A8295" s="167">
        <v>100600</v>
      </c>
      <c r="B8295" s="164" t="s">
        <v>3667</v>
      </c>
      <c r="C8295" s="150" t="s">
        <v>72</v>
      </c>
      <c r="D8295" s="168" t="s">
        <v>12</v>
      </c>
    </row>
    <row r="8296" spans="1:4">
      <c r="A8296" s="167">
        <v>100601</v>
      </c>
      <c r="B8296" s="164" t="s">
        <v>3668</v>
      </c>
      <c r="C8296" s="150" t="s">
        <v>72</v>
      </c>
      <c r="D8296" s="168" t="s">
        <v>12</v>
      </c>
    </row>
    <row r="8297" spans="1:4">
      <c r="A8297" s="167">
        <v>100602</v>
      </c>
      <c r="B8297" s="164" t="s">
        <v>3669</v>
      </c>
      <c r="C8297" s="150" t="s">
        <v>72</v>
      </c>
      <c r="D8297" s="168" t="s">
        <v>12</v>
      </c>
    </row>
    <row r="8298" spans="1:4">
      <c r="A8298" s="167">
        <v>100603</v>
      </c>
      <c r="B8298" s="164" t="s">
        <v>3670</v>
      </c>
      <c r="C8298" s="150" t="s">
        <v>72</v>
      </c>
      <c r="D8298" s="168" t="s">
        <v>12</v>
      </c>
    </row>
    <row r="8299" spans="1:4">
      <c r="A8299" s="167">
        <v>100604</v>
      </c>
      <c r="B8299" s="164" t="s">
        <v>3671</v>
      </c>
      <c r="C8299" s="150" t="s">
        <v>72</v>
      </c>
      <c r="D8299" s="168" t="s">
        <v>12</v>
      </c>
    </row>
    <row r="8300" spans="1:4">
      <c r="A8300" s="167">
        <v>100605</v>
      </c>
      <c r="B8300" s="164" t="s">
        <v>3672</v>
      </c>
      <c r="C8300" s="150" t="s">
        <v>72</v>
      </c>
      <c r="D8300" s="168" t="s">
        <v>12</v>
      </c>
    </row>
    <row r="8301" spans="1:4">
      <c r="A8301" s="167">
        <v>100606</v>
      </c>
      <c r="B8301" s="164" t="s">
        <v>3673</v>
      </c>
      <c r="C8301" s="150" t="s">
        <v>72</v>
      </c>
      <c r="D8301" s="168" t="s">
        <v>12</v>
      </c>
    </row>
    <row r="8302" spans="1:4">
      <c r="A8302" s="167">
        <v>100607</v>
      </c>
      <c r="B8302" s="164" t="s">
        <v>3674</v>
      </c>
      <c r="C8302" s="150" t="s">
        <v>72</v>
      </c>
      <c r="D8302" s="168" t="s">
        <v>12</v>
      </c>
    </row>
    <row r="8303" spans="1:4">
      <c r="A8303" s="167">
        <v>100608</v>
      </c>
      <c r="B8303" s="164" t="s">
        <v>3675</v>
      </c>
      <c r="C8303" s="150" t="s">
        <v>72</v>
      </c>
      <c r="D8303" s="168" t="s">
        <v>12</v>
      </c>
    </row>
    <row r="8304" spans="1:4">
      <c r="A8304" s="167">
        <v>100609</v>
      </c>
      <c r="B8304" s="164" t="s">
        <v>3676</v>
      </c>
      <c r="C8304" s="150" t="s">
        <v>72</v>
      </c>
      <c r="D8304" s="168" t="s">
        <v>12</v>
      </c>
    </row>
    <row r="8305" spans="1:4">
      <c r="A8305" s="167">
        <v>100610</v>
      </c>
      <c r="B8305" s="164" t="s">
        <v>3677</v>
      </c>
      <c r="C8305" s="150" t="s">
        <v>72</v>
      </c>
      <c r="D8305" s="168" t="s">
        <v>12</v>
      </c>
    </row>
    <row r="8306" spans="1:4">
      <c r="A8306" s="167">
        <v>100611</v>
      </c>
      <c r="B8306" s="164" t="s">
        <v>3678</v>
      </c>
      <c r="C8306" s="150" t="s">
        <v>72</v>
      </c>
      <c r="D8306" s="168" t="s">
        <v>12</v>
      </c>
    </row>
    <row r="8307" spans="1:4">
      <c r="A8307" s="167">
        <v>100612</v>
      </c>
      <c r="B8307" s="164" t="s">
        <v>3679</v>
      </c>
      <c r="C8307" s="150" t="s">
        <v>72</v>
      </c>
      <c r="D8307" s="168" t="s">
        <v>12</v>
      </c>
    </row>
    <row r="8308" spans="1:4">
      <c r="A8308" s="167">
        <v>100613</v>
      </c>
      <c r="B8308" s="164" t="s">
        <v>3680</v>
      </c>
      <c r="C8308" s="150" t="s">
        <v>72</v>
      </c>
      <c r="D8308" s="168" t="s">
        <v>12</v>
      </c>
    </row>
    <row r="8309" spans="1:4">
      <c r="A8309" s="167">
        <v>100614</v>
      </c>
      <c r="B8309" s="164" t="s">
        <v>3681</v>
      </c>
      <c r="C8309" s="150" t="s">
        <v>72</v>
      </c>
      <c r="D8309" s="168" t="s">
        <v>12</v>
      </c>
    </row>
    <row r="8310" spans="1:4">
      <c r="A8310" s="167">
        <v>100615</v>
      </c>
      <c r="B8310" s="164" t="s">
        <v>3682</v>
      </c>
      <c r="C8310" s="150" t="s">
        <v>72</v>
      </c>
      <c r="D8310" s="168" t="s">
        <v>12</v>
      </c>
    </row>
    <row r="8311" spans="1:4">
      <c r="A8311" s="167">
        <v>100616</v>
      </c>
      <c r="B8311" s="164" t="s">
        <v>3683</v>
      </c>
      <c r="C8311" s="150" t="s">
        <v>72</v>
      </c>
      <c r="D8311" s="168" t="s">
        <v>12</v>
      </c>
    </row>
    <row r="8312" spans="1:4">
      <c r="A8312" s="167">
        <v>100617</v>
      </c>
      <c r="B8312" s="164" t="s">
        <v>3684</v>
      </c>
      <c r="C8312" s="150" t="s">
        <v>72</v>
      </c>
      <c r="D8312" s="168" t="s">
        <v>12</v>
      </c>
    </row>
    <row r="8313" spans="1:4">
      <c r="A8313" s="167">
        <v>100618</v>
      </c>
      <c r="B8313" s="164" t="s">
        <v>3685</v>
      </c>
      <c r="C8313" s="150" t="s">
        <v>72</v>
      </c>
      <c r="D8313" s="168" t="s">
        <v>12</v>
      </c>
    </row>
    <row r="8314" spans="1:4">
      <c r="A8314" s="167">
        <v>100619</v>
      </c>
      <c r="B8314" s="164" t="s">
        <v>3686</v>
      </c>
      <c r="C8314" s="150" t="s">
        <v>72</v>
      </c>
      <c r="D8314" s="168" t="s">
        <v>12</v>
      </c>
    </row>
    <row r="8315" spans="1:4">
      <c r="A8315" s="167">
        <v>100620</v>
      </c>
      <c r="B8315" s="164" t="s">
        <v>3687</v>
      </c>
      <c r="C8315" s="150" t="s">
        <v>72</v>
      </c>
      <c r="D8315" s="168" t="s">
        <v>12</v>
      </c>
    </row>
    <row r="8316" spans="1:4">
      <c r="A8316" s="167">
        <v>100621</v>
      </c>
      <c r="B8316" s="164" t="s">
        <v>3688</v>
      </c>
      <c r="C8316" s="150" t="s">
        <v>72</v>
      </c>
      <c r="D8316" s="168" t="s">
        <v>12</v>
      </c>
    </row>
    <row r="8317" spans="1:4">
      <c r="A8317" s="167">
        <v>100622</v>
      </c>
      <c r="B8317" s="164" t="s">
        <v>3689</v>
      </c>
      <c r="C8317" s="150" t="s">
        <v>72</v>
      </c>
      <c r="D8317" s="168" t="s">
        <v>12</v>
      </c>
    </row>
    <row r="8318" spans="1:4">
      <c r="A8318" s="167">
        <v>100623</v>
      </c>
      <c r="B8318" s="164" t="s">
        <v>3690</v>
      </c>
      <c r="C8318" s="150" t="s">
        <v>72</v>
      </c>
      <c r="D8318" s="168" t="s">
        <v>12</v>
      </c>
    </row>
    <row r="8319" spans="1:4">
      <c r="A8319" s="167">
        <v>97600</v>
      </c>
      <c r="B8319" s="164" t="s">
        <v>3691</v>
      </c>
      <c r="C8319" s="150" t="s">
        <v>72</v>
      </c>
      <c r="D8319" s="168" t="s">
        <v>12</v>
      </c>
    </row>
    <row r="8320" spans="1:4">
      <c r="A8320" s="167">
        <v>97601</v>
      </c>
      <c r="B8320" s="164" t="s">
        <v>3692</v>
      </c>
      <c r="C8320" s="150" t="s">
        <v>72</v>
      </c>
      <c r="D8320" s="168" t="s">
        <v>12</v>
      </c>
    </row>
    <row r="8321" spans="1:4">
      <c r="A8321" s="167">
        <v>97605</v>
      </c>
      <c r="B8321" s="164" t="s">
        <v>3693</v>
      </c>
      <c r="C8321" s="150" t="s">
        <v>72</v>
      </c>
      <c r="D8321" s="168" t="s">
        <v>12</v>
      </c>
    </row>
    <row r="8322" spans="1:4">
      <c r="A8322" s="167">
        <v>97606</v>
      </c>
      <c r="B8322" s="164" t="s">
        <v>3694</v>
      </c>
      <c r="C8322" s="150" t="s">
        <v>72</v>
      </c>
      <c r="D8322" s="168" t="s">
        <v>12</v>
      </c>
    </row>
    <row r="8323" spans="1:4">
      <c r="A8323" s="167">
        <v>97607</v>
      </c>
      <c r="B8323" s="164" t="s">
        <v>3695</v>
      </c>
      <c r="C8323" s="150" t="s">
        <v>72</v>
      </c>
      <c r="D8323" s="168" t="s">
        <v>12</v>
      </c>
    </row>
    <row r="8324" spans="1:4">
      <c r="A8324" s="167">
        <v>97608</v>
      </c>
      <c r="B8324" s="164" t="s">
        <v>3696</v>
      </c>
      <c r="C8324" s="150" t="s">
        <v>72</v>
      </c>
      <c r="D8324" s="168" t="s">
        <v>12</v>
      </c>
    </row>
    <row r="8325" spans="1:4">
      <c r="A8325" s="167">
        <v>102102</v>
      </c>
      <c r="B8325" s="164" t="s">
        <v>3697</v>
      </c>
      <c r="C8325" s="150" t="s">
        <v>72</v>
      </c>
      <c r="D8325" s="168" t="s">
        <v>12</v>
      </c>
    </row>
    <row r="8326" spans="1:4">
      <c r="A8326" s="167">
        <v>102103</v>
      </c>
      <c r="B8326" s="164" t="s">
        <v>3698</v>
      </c>
      <c r="C8326" s="150" t="s">
        <v>72</v>
      </c>
      <c r="D8326" s="168" t="s">
        <v>12</v>
      </c>
    </row>
    <row r="8327" spans="1:4">
      <c r="A8327" s="167">
        <v>102104</v>
      </c>
      <c r="B8327" s="164" t="s">
        <v>3699</v>
      </c>
      <c r="C8327" s="150" t="s">
        <v>72</v>
      </c>
      <c r="D8327" s="168" t="s">
        <v>12</v>
      </c>
    </row>
    <row r="8328" spans="1:4">
      <c r="A8328" s="167">
        <v>102105</v>
      </c>
      <c r="B8328" s="164" t="s">
        <v>3700</v>
      </c>
      <c r="C8328" s="150" t="s">
        <v>72</v>
      </c>
      <c r="D8328" s="168" t="s">
        <v>12</v>
      </c>
    </row>
    <row r="8329" spans="1:4">
      <c r="A8329" s="167">
        <v>102106</v>
      </c>
      <c r="B8329" s="164" t="s">
        <v>3701</v>
      </c>
      <c r="C8329" s="150" t="s">
        <v>72</v>
      </c>
      <c r="D8329" s="168" t="s">
        <v>12</v>
      </c>
    </row>
    <row r="8330" spans="1:4">
      <c r="A8330" s="167">
        <v>102107</v>
      </c>
      <c r="B8330" s="164" t="s">
        <v>3702</v>
      </c>
      <c r="C8330" s="150" t="s">
        <v>72</v>
      </c>
      <c r="D8330" s="168" t="s">
        <v>12</v>
      </c>
    </row>
    <row r="8331" spans="1:4">
      <c r="A8331" s="167">
        <v>102108</v>
      </c>
      <c r="B8331" s="164" t="s">
        <v>3703</v>
      </c>
      <c r="C8331" s="150" t="s">
        <v>72</v>
      </c>
      <c r="D8331" s="168" t="s">
        <v>12</v>
      </c>
    </row>
    <row r="8332" spans="1:4">
      <c r="A8332" s="167">
        <v>102109</v>
      </c>
      <c r="B8332" s="164" t="s">
        <v>3704</v>
      </c>
      <c r="C8332" s="150" t="s">
        <v>72</v>
      </c>
      <c r="D8332" s="168" t="s">
        <v>12</v>
      </c>
    </row>
    <row r="8333" spans="1:4">
      <c r="A8333" s="167">
        <v>102110</v>
      </c>
      <c r="B8333" s="164" t="s">
        <v>3705</v>
      </c>
      <c r="C8333" s="150" t="s">
        <v>72</v>
      </c>
      <c r="D8333" s="168" t="s">
        <v>12</v>
      </c>
    </row>
    <row r="8334" spans="1:4">
      <c r="A8334" s="167">
        <v>103654</v>
      </c>
      <c r="B8334" s="164" t="s">
        <v>3706</v>
      </c>
      <c r="C8334" s="150" t="s">
        <v>72</v>
      </c>
      <c r="D8334" s="168" t="s">
        <v>12</v>
      </c>
    </row>
    <row r="8335" spans="1:4">
      <c r="A8335" s="167">
        <v>103655</v>
      </c>
      <c r="B8335" s="164" t="s">
        <v>3707</v>
      </c>
      <c r="C8335" s="150" t="s">
        <v>72</v>
      </c>
      <c r="D8335" s="168" t="s">
        <v>12</v>
      </c>
    </row>
    <row r="8336" spans="1:4">
      <c r="A8336" s="167">
        <v>103656</v>
      </c>
      <c r="B8336" s="164" t="s">
        <v>3708</v>
      </c>
      <c r="C8336" s="150" t="s">
        <v>72</v>
      </c>
      <c r="D8336" s="168" t="s">
        <v>12</v>
      </c>
    </row>
    <row r="8337" spans="1:4">
      <c r="A8337" s="167">
        <v>104473</v>
      </c>
      <c r="B8337" s="164" t="s">
        <v>15905</v>
      </c>
      <c r="C8337" s="150" t="s">
        <v>72</v>
      </c>
      <c r="D8337" s="168" t="s">
        <v>12</v>
      </c>
    </row>
    <row r="8338" spans="1:4">
      <c r="A8338" s="167">
        <v>104474</v>
      </c>
      <c r="B8338" s="164" t="s">
        <v>15906</v>
      </c>
      <c r="C8338" s="150" t="s">
        <v>72</v>
      </c>
      <c r="D8338" s="168" t="s">
        <v>12</v>
      </c>
    </row>
    <row r="8339" spans="1:4">
      <c r="A8339" s="167">
        <v>104475</v>
      </c>
      <c r="B8339" s="164" t="s">
        <v>15907</v>
      </c>
      <c r="C8339" s="150" t="s">
        <v>72</v>
      </c>
      <c r="D8339" s="168" t="s">
        <v>12</v>
      </c>
    </row>
    <row r="8340" spans="1:4">
      <c r="A8340" s="167">
        <v>104476</v>
      </c>
      <c r="B8340" s="164" t="s">
        <v>15908</v>
      </c>
      <c r="C8340" s="150" t="s">
        <v>72</v>
      </c>
      <c r="D8340" s="168" t="s">
        <v>12</v>
      </c>
    </row>
    <row r="8341" spans="1:4">
      <c r="A8341" s="167">
        <v>104477</v>
      </c>
      <c r="B8341" s="164" t="s">
        <v>15909</v>
      </c>
      <c r="C8341" s="150" t="s">
        <v>72</v>
      </c>
      <c r="D8341" s="168" t="s">
        <v>12</v>
      </c>
    </row>
    <row r="8342" spans="1:4">
      <c r="A8342" s="167">
        <v>104478</v>
      </c>
      <c r="B8342" s="164" t="s">
        <v>15910</v>
      </c>
      <c r="C8342" s="150" t="s">
        <v>72</v>
      </c>
      <c r="D8342" s="168" t="s">
        <v>12</v>
      </c>
    </row>
    <row r="8343" spans="1:4">
      <c r="A8343" s="167">
        <v>104479</v>
      </c>
      <c r="B8343" s="164" t="s">
        <v>15911</v>
      </c>
      <c r="C8343" s="150" t="s">
        <v>72</v>
      </c>
      <c r="D8343" s="168" t="s">
        <v>12</v>
      </c>
    </row>
    <row r="8344" spans="1:4">
      <c r="A8344" s="167">
        <v>104480</v>
      </c>
      <c r="B8344" s="164" t="s">
        <v>15912</v>
      </c>
      <c r="C8344" s="150" t="s">
        <v>72</v>
      </c>
      <c r="D8344" s="168" t="s">
        <v>12</v>
      </c>
    </row>
    <row r="8345" spans="1:4">
      <c r="A8345" s="167">
        <v>104481</v>
      </c>
      <c r="B8345" s="164" t="s">
        <v>15913</v>
      </c>
      <c r="C8345" s="150" t="s">
        <v>72</v>
      </c>
      <c r="D8345" s="168" t="s">
        <v>12</v>
      </c>
    </row>
    <row r="8346" spans="1:4">
      <c r="A8346" s="167">
        <v>96971</v>
      </c>
      <c r="B8346" s="164" t="s">
        <v>3709</v>
      </c>
      <c r="C8346" s="150" t="s">
        <v>74</v>
      </c>
      <c r="D8346" s="168" t="s">
        <v>12</v>
      </c>
    </row>
    <row r="8347" spans="1:4">
      <c r="A8347" s="167">
        <v>96972</v>
      </c>
      <c r="B8347" s="164" t="s">
        <v>3710</v>
      </c>
      <c r="C8347" s="150" t="s">
        <v>74</v>
      </c>
      <c r="D8347" s="168" t="s">
        <v>12</v>
      </c>
    </row>
    <row r="8348" spans="1:4">
      <c r="A8348" s="167">
        <v>96973</v>
      </c>
      <c r="B8348" s="164" t="s">
        <v>3711</v>
      </c>
      <c r="C8348" s="150" t="s">
        <v>74</v>
      </c>
      <c r="D8348" s="168" t="s">
        <v>12</v>
      </c>
    </row>
    <row r="8349" spans="1:4">
      <c r="A8349" s="167">
        <v>96974</v>
      </c>
      <c r="B8349" s="164" t="s">
        <v>3712</v>
      </c>
      <c r="C8349" s="150" t="s">
        <v>74</v>
      </c>
      <c r="D8349" s="168" t="s">
        <v>12</v>
      </c>
    </row>
    <row r="8350" spans="1:4">
      <c r="A8350" s="167">
        <v>96975</v>
      </c>
      <c r="B8350" s="164" t="s">
        <v>3713</v>
      </c>
      <c r="C8350" s="150" t="s">
        <v>74</v>
      </c>
      <c r="D8350" s="168" t="s">
        <v>12</v>
      </c>
    </row>
    <row r="8351" spans="1:4">
      <c r="A8351" s="167">
        <v>96976</v>
      </c>
      <c r="B8351" s="164" t="s">
        <v>3714</v>
      </c>
      <c r="C8351" s="150" t="s">
        <v>74</v>
      </c>
      <c r="D8351" s="168" t="s">
        <v>12</v>
      </c>
    </row>
    <row r="8352" spans="1:4">
      <c r="A8352" s="167">
        <v>96977</v>
      </c>
      <c r="B8352" s="164" t="s">
        <v>3715</v>
      </c>
      <c r="C8352" s="150" t="s">
        <v>74</v>
      </c>
      <c r="D8352" s="168" t="s">
        <v>12</v>
      </c>
    </row>
    <row r="8353" spans="1:4">
      <c r="A8353" s="167">
        <v>96978</v>
      </c>
      <c r="B8353" s="164" t="s">
        <v>3716</v>
      </c>
      <c r="C8353" s="150" t="s">
        <v>74</v>
      </c>
      <c r="D8353" s="168" t="s">
        <v>12</v>
      </c>
    </row>
    <row r="8354" spans="1:4">
      <c r="A8354" s="167">
        <v>96979</v>
      </c>
      <c r="B8354" s="164" t="s">
        <v>3717</v>
      </c>
      <c r="C8354" s="150" t="s">
        <v>74</v>
      </c>
      <c r="D8354" s="168" t="s">
        <v>12</v>
      </c>
    </row>
    <row r="8355" spans="1:4">
      <c r="A8355" s="167">
        <v>96984</v>
      </c>
      <c r="B8355" s="164" t="s">
        <v>3718</v>
      </c>
      <c r="C8355" s="150" t="s">
        <v>72</v>
      </c>
      <c r="D8355" s="168" t="s">
        <v>12</v>
      </c>
    </row>
    <row r="8356" spans="1:4">
      <c r="A8356" s="167">
        <v>96985</v>
      </c>
      <c r="B8356" s="164" t="s">
        <v>3719</v>
      </c>
      <c r="C8356" s="150" t="s">
        <v>72</v>
      </c>
      <c r="D8356" s="168" t="s">
        <v>12</v>
      </c>
    </row>
    <row r="8357" spans="1:4">
      <c r="A8357" s="167">
        <v>96986</v>
      </c>
      <c r="B8357" s="164" t="s">
        <v>3720</v>
      </c>
      <c r="C8357" s="150" t="s">
        <v>72</v>
      </c>
      <c r="D8357" s="168" t="s">
        <v>12</v>
      </c>
    </row>
    <row r="8358" spans="1:4">
      <c r="A8358" s="167">
        <v>96987</v>
      </c>
      <c r="B8358" s="164" t="s">
        <v>3722</v>
      </c>
      <c r="C8358" s="150" t="s">
        <v>72</v>
      </c>
      <c r="D8358" s="168" t="s">
        <v>12</v>
      </c>
    </row>
    <row r="8359" spans="1:4">
      <c r="A8359" s="167">
        <v>96988</v>
      </c>
      <c r="B8359" s="164" t="s">
        <v>3723</v>
      </c>
      <c r="C8359" s="150" t="s">
        <v>72</v>
      </c>
      <c r="D8359" s="168" t="s">
        <v>12</v>
      </c>
    </row>
    <row r="8360" spans="1:4">
      <c r="A8360" s="167">
        <v>96989</v>
      </c>
      <c r="B8360" s="164" t="s">
        <v>3724</v>
      </c>
      <c r="C8360" s="150" t="s">
        <v>72</v>
      </c>
      <c r="D8360" s="168" t="s">
        <v>12</v>
      </c>
    </row>
    <row r="8361" spans="1:4">
      <c r="A8361" s="167">
        <v>98463</v>
      </c>
      <c r="B8361" s="164" t="s">
        <v>3725</v>
      </c>
      <c r="C8361" s="150" t="s">
        <v>72</v>
      </c>
      <c r="D8361" s="168" t="s">
        <v>12</v>
      </c>
    </row>
    <row r="8362" spans="1:4">
      <c r="A8362" s="167">
        <v>103490</v>
      </c>
      <c r="B8362" s="164" t="s">
        <v>3726</v>
      </c>
      <c r="C8362" s="150" t="s">
        <v>82</v>
      </c>
      <c r="D8362" s="168" t="s">
        <v>12</v>
      </c>
    </row>
    <row r="8363" spans="1:4">
      <c r="A8363" s="167">
        <v>103491</v>
      </c>
      <c r="B8363" s="164" t="s">
        <v>3727</v>
      </c>
      <c r="C8363" s="150" t="s">
        <v>82</v>
      </c>
      <c r="D8363" s="168" t="s">
        <v>12</v>
      </c>
    </row>
    <row r="8364" spans="1:4">
      <c r="A8364" s="167">
        <v>96765</v>
      </c>
      <c r="B8364" s="164" t="s">
        <v>3728</v>
      </c>
      <c r="C8364" s="150" t="s">
        <v>72</v>
      </c>
      <c r="D8364" s="168" t="s">
        <v>12</v>
      </c>
    </row>
    <row r="8365" spans="1:4">
      <c r="A8365" s="167">
        <v>101905</v>
      </c>
      <c r="B8365" s="164" t="s">
        <v>3729</v>
      </c>
      <c r="C8365" s="150" t="s">
        <v>72</v>
      </c>
      <c r="D8365" s="168" t="s">
        <v>12</v>
      </c>
    </row>
    <row r="8366" spans="1:4">
      <c r="A8366" s="167">
        <v>101906</v>
      </c>
      <c r="B8366" s="164" t="s">
        <v>3730</v>
      </c>
      <c r="C8366" s="150" t="s">
        <v>72</v>
      </c>
      <c r="D8366" s="168" t="s">
        <v>12</v>
      </c>
    </row>
    <row r="8367" spans="1:4">
      <c r="A8367" s="167">
        <v>101907</v>
      </c>
      <c r="B8367" s="164" t="s">
        <v>3731</v>
      </c>
      <c r="C8367" s="150" t="s">
        <v>72</v>
      </c>
      <c r="D8367" s="168" t="s">
        <v>12</v>
      </c>
    </row>
    <row r="8368" spans="1:4">
      <c r="A8368" s="167">
        <v>101908</v>
      </c>
      <c r="B8368" s="164" t="s">
        <v>3732</v>
      </c>
      <c r="C8368" s="150" t="s">
        <v>72</v>
      </c>
      <c r="D8368" s="168" t="s">
        <v>12</v>
      </c>
    </row>
    <row r="8369" spans="1:4">
      <c r="A8369" s="167">
        <v>101909</v>
      </c>
      <c r="B8369" s="164" t="s">
        <v>3733</v>
      </c>
      <c r="C8369" s="150" t="s">
        <v>72</v>
      </c>
      <c r="D8369" s="168" t="s">
        <v>12</v>
      </c>
    </row>
    <row r="8370" spans="1:4">
      <c r="A8370" s="167">
        <v>101910</v>
      </c>
      <c r="B8370" s="164" t="s">
        <v>3734</v>
      </c>
      <c r="C8370" s="150" t="s">
        <v>72</v>
      </c>
      <c r="D8370" s="168" t="s">
        <v>12</v>
      </c>
    </row>
    <row r="8371" spans="1:4">
      <c r="A8371" s="167">
        <v>101911</v>
      </c>
      <c r="B8371" s="164" t="s">
        <v>3735</v>
      </c>
      <c r="C8371" s="150" t="s">
        <v>72</v>
      </c>
      <c r="D8371" s="168" t="s">
        <v>12</v>
      </c>
    </row>
    <row r="8372" spans="1:4">
      <c r="A8372" s="167">
        <v>101912</v>
      </c>
      <c r="B8372" s="164" t="s">
        <v>3736</v>
      </c>
      <c r="C8372" s="150" t="s">
        <v>72</v>
      </c>
      <c r="D8372" s="168" t="s">
        <v>12</v>
      </c>
    </row>
    <row r="8373" spans="1:4">
      <c r="A8373" s="167">
        <v>101913</v>
      </c>
      <c r="B8373" s="164" t="s">
        <v>3737</v>
      </c>
      <c r="C8373" s="150" t="s">
        <v>72</v>
      </c>
      <c r="D8373" s="168" t="s">
        <v>12</v>
      </c>
    </row>
    <row r="8374" spans="1:4">
      <c r="A8374" s="167">
        <v>101914</v>
      </c>
      <c r="B8374" s="164" t="s">
        <v>3738</v>
      </c>
      <c r="C8374" s="150" t="s">
        <v>72</v>
      </c>
      <c r="D8374" s="168" t="s">
        <v>12</v>
      </c>
    </row>
    <row r="8375" spans="1:4">
      <c r="A8375" s="167">
        <v>101915</v>
      </c>
      <c r="B8375" s="164" t="s">
        <v>3739</v>
      </c>
      <c r="C8375" s="150" t="s">
        <v>72</v>
      </c>
      <c r="D8375" s="168" t="s">
        <v>12</v>
      </c>
    </row>
    <row r="8376" spans="1:4">
      <c r="A8376" s="167">
        <v>101916</v>
      </c>
      <c r="B8376" s="164" t="s">
        <v>3740</v>
      </c>
      <c r="C8376" s="150" t="s">
        <v>72</v>
      </c>
      <c r="D8376" s="168" t="s">
        <v>12</v>
      </c>
    </row>
    <row r="8377" spans="1:4">
      <c r="A8377" s="167">
        <v>101917</v>
      </c>
      <c r="B8377" s="164" t="s">
        <v>3741</v>
      </c>
      <c r="C8377" s="150" t="s">
        <v>72</v>
      </c>
      <c r="D8377" s="168" t="s">
        <v>12</v>
      </c>
    </row>
    <row r="8378" spans="1:4">
      <c r="A8378" s="167">
        <v>98261</v>
      </c>
      <c r="B8378" s="164" t="s">
        <v>3742</v>
      </c>
      <c r="C8378" s="150" t="s">
        <v>74</v>
      </c>
      <c r="D8378" s="168" t="s">
        <v>12</v>
      </c>
    </row>
    <row r="8379" spans="1:4">
      <c r="A8379" s="167">
        <v>98262</v>
      </c>
      <c r="B8379" s="164" t="s">
        <v>3743</v>
      </c>
      <c r="C8379" s="150" t="s">
        <v>74</v>
      </c>
      <c r="D8379" s="168" t="s">
        <v>12</v>
      </c>
    </row>
    <row r="8380" spans="1:4">
      <c r="A8380" s="167">
        <v>98263</v>
      </c>
      <c r="B8380" s="164" t="s">
        <v>3744</v>
      </c>
      <c r="C8380" s="150" t="s">
        <v>74</v>
      </c>
      <c r="D8380" s="168" t="s">
        <v>12</v>
      </c>
    </row>
    <row r="8381" spans="1:4">
      <c r="A8381" s="167">
        <v>98264</v>
      </c>
      <c r="B8381" s="164" t="s">
        <v>3745</v>
      </c>
      <c r="C8381" s="150" t="s">
        <v>74</v>
      </c>
      <c r="D8381" s="168" t="s">
        <v>12</v>
      </c>
    </row>
    <row r="8382" spans="1:4">
      <c r="A8382" s="167">
        <v>98265</v>
      </c>
      <c r="B8382" s="164" t="s">
        <v>3746</v>
      </c>
      <c r="C8382" s="150" t="s">
        <v>74</v>
      </c>
      <c r="D8382" s="168" t="s">
        <v>12</v>
      </c>
    </row>
    <row r="8383" spans="1:4">
      <c r="A8383" s="167">
        <v>98266</v>
      </c>
      <c r="B8383" s="164" t="s">
        <v>3747</v>
      </c>
      <c r="C8383" s="150" t="s">
        <v>74</v>
      </c>
      <c r="D8383" s="168" t="s">
        <v>12</v>
      </c>
    </row>
    <row r="8384" spans="1:4">
      <c r="A8384" s="167">
        <v>98267</v>
      </c>
      <c r="B8384" s="164" t="s">
        <v>3748</v>
      </c>
      <c r="C8384" s="150" t="s">
        <v>74</v>
      </c>
      <c r="D8384" s="168" t="s">
        <v>12</v>
      </c>
    </row>
    <row r="8385" spans="1:4">
      <c r="A8385" s="167">
        <v>98268</v>
      </c>
      <c r="B8385" s="164" t="s">
        <v>3750</v>
      </c>
      <c r="C8385" s="150" t="s">
        <v>74</v>
      </c>
      <c r="D8385" s="168" t="s">
        <v>12</v>
      </c>
    </row>
    <row r="8386" spans="1:4">
      <c r="A8386" s="167">
        <v>98269</v>
      </c>
      <c r="B8386" s="164" t="s">
        <v>3752</v>
      </c>
      <c r="C8386" s="150" t="s">
        <v>74</v>
      </c>
      <c r="D8386" s="168" t="s">
        <v>12</v>
      </c>
    </row>
    <row r="8387" spans="1:4">
      <c r="A8387" s="167">
        <v>98270</v>
      </c>
      <c r="B8387" s="164" t="s">
        <v>3753</v>
      </c>
      <c r="C8387" s="150" t="s">
        <v>74</v>
      </c>
      <c r="D8387" s="168" t="s">
        <v>12</v>
      </c>
    </row>
    <row r="8388" spans="1:4">
      <c r="A8388" s="167">
        <v>98271</v>
      </c>
      <c r="B8388" s="164" t="s">
        <v>3755</v>
      </c>
      <c r="C8388" s="150" t="s">
        <v>74</v>
      </c>
      <c r="D8388" s="168" t="s">
        <v>12</v>
      </c>
    </row>
    <row r="8389" spans="1:4">
      <c r="A8389" s="167">
        <v>98272</v>
      </c>
      <c r="B8389" s="164" t="s">
        <v>3756</v>
      </c>
      <c r="C8389" s="150" t="s">
        <v>74</v>
      </c>
      <c r="D8389" s="168" t="s">
        <v>12</v>
      </c>
    </row>
    <row r="8390" spans="1:4">
      <c r="A8390" s="167">
        <v>98273</v>
      </c>
      <c r="B8390" s="164" t="s">
        <v>3757</v>
      </c>
      <c r="C8390" s="150" t="s">
        <v>74</v>
      </c>
      <c r="D8390" s="168" t="s">
        <v>12</v>
      </c>
    </row>
    <row r="8391" spans="1:4">
      <c r="A8391" s="167">
        <v>98274</v>
      </c>
      <c r="B8391" s="164" t="s">
        <v>3758</v>
      </c>
      <c r="C8391" s="150" t="s">
        <v>74</v>
      </c>
      <c r="D8391" s="168" t="s">
        <v>12</v>
      </c>
    </row>
    <row r="8392" spans="1:4">
      <c r="A8392" s="167">
        <v>98275</v>
      </c>
      <c r="B8392" s="164" t="s">
        <v>3759</v>
      </c>
      <c r="C8392" s="150" t="s">
        <v>74</v>
      </c>
      <c r="D8392" s="168" t="s">
        <v>12</v>
      </c>
    </row>
    <row r="8393" spans="1:4">
      <c r="A8393" s="167">
        <v>98276</v>
      </c>
      <c r="B8393" s="164" t="s">
        <v>3760</v>
      </c>
      <c r="C8393" s="150" t="s">
        <v>74</v>
      </c>
      <c r="D8393" s="168" t="s">
        <v>12</v>
      </c>
    </row>
    <row r="8394" spans="1:4">
      <c r="A8394" s="167">
        <v>98277</v>
      </c>
      <c r="B8394" s="164" t="s">
        <v>3761</v>
      </c>
      <c r="C8394" s="150" t="s">
        <v>74</v>
      </c>
      <c r="D8394" s="168" t="s">
        <v>12</v>
      </c>
    </row>
    <row r="8395" spans="1:4">
      <c r="A8395" s="167">
        <v>98278</v>
      </c>
      <c r="B8395" s="164" t="s">
        <v>3762</v>
      </c>
      <c r="C8395" s="150" t="s">
        <v>74</v>
      </c>
      <c r="D8395" s="168" t="s">
        <v>12</v>
      </c>
    </row>
    <row r="8396" spans="1:4">
      <c r="A8396" s="167">
        <v>98279</v>
      </c>
      <c r="B8396" s="164" t="s">
        <v>3763</v>
      </c>
      <c r="C8396" s="150" t="s">
        <v>74</v>
      </c>
      <c r="D8396" s="168" t="s">
        <v>12</v>
      </c>
    </row>
    <row r="8397" spans="1:4">
      <c r="A8397" s="167">
        <v>98280</v>
      </c>
      <c r="B8397" s="164" t="s">
        <v>3764</v>
      </c>
      <c r="C8397" s="150" t="s">
        <v>74</v>
      </c>
      <c r="D8397" s="168" t="s">
        <v>12</v>
      </c>
    </row>
    <row r="8398" spans="1:4">
      <c r="A8398" s="167">
        <v>98281</v>
      </c>
      <c r="B8398" s="164" t="s">
        <v>3765</v>
      </c>
      <c r="C8398" s="150" t="s">
        <v>74</v>
      </c>
      <c r="D8398" s="168" t="s">
        <v>12</v>
      </c>
    </row>
    <row r="8399" spans="1:4">
      <c r="A8399" s="167">
        <v>98282</v>
      </c>
      <c r="B8399" s="164" t="s">
        <v>3766</v>
      </c>
      <c r="C8399" s="150" t="s">
        <v>74</v>
      </c>
      <c r="D8399" s="168" t="s">
        <v>12</v>
      </c>
    </row>
    <row r="8400" spans="1:4">
      <c r="A8400" s="167">
        <v>98283</v>
      </c>
      <c r="B8400" s="164" t="s">
        <v>3767</v>
      </c>
      <c r="C8400" s="150" t="s">
        <v>74</v>
      </c>
      <c r="D8400" s="168" t="s">
        <v>12</v>
      </c>
    </row>
    <row r="8401" spans="1:4">
      <c r="A8401" s="167">
        <v>98284</v>
      </c>
      <c r="B8401" s="164" t="s">
        <v>3768</v>
      </c>
      <c r="C8401" s="150" t="s">
        <v>74</v>
      </c>
      <c r="D8401" s="168" t="s">
        <v>12</v>
      </c>
    </row>
    <row r="8402" spans="1:4">
      <c r="A8402" s="167">
        <v>98285</v>
      </c>
      <c r="B8402" s="164" t="s">
        <v>3770</v>
      </c>
      <c r="C8402" s="150" t="s">
        <v>74</v>
      </c>
      <c r="D8402" s="168" t="s">
        <v>12</v>
      </c>
    </row>
    <row r="8403" spans="1:4">
      <c r="A8403" s="167">
        <v>98286</v>
      </c>
      <c r="B8403" s="164" t="s">
        <v>3771</v>
      </c>
      <c r="C8403" s="150" t="s">
        <v>74</v>
      </c>
      <c r="D8403" s="168" t="s">
        <v>12</v>
      </c>
    </row>
    <row r="8404" spans="1:4">
      <c r="A8404" s="167">
        <v>98287</v>
      </c>
      <c r="B8404" s="164" t="s">
        <v>3773</v>
      </c>
      <c r="C8404" s="150" t="s">
        <v>74</v>
      </c>
      <c r="D8404" s="168" t="s">
        <v>12</v>
      </c>
    </row>
    <row r="8405" spans="1:4">
      <c r="A8405" s="167">
        <v>98288</v>
      </c>
      <c r="B8405" s="164" t="s">
        <v>3774</v>
      </c>
      <c r="C8405" s="150" t="s">
        <v>74</v>
      </c>
      <c r="D8405" s="168" t="s">
        <v>12</v>
      </c>
    </row>
    <row r="8406" spans="1:4">
      <c r="A8406" s="167">
        <v>98289</v>
      </c>
      <c r="B8406" s="164" t="s">
        <v>3776</v>
      </c>
      <c r="C8406" s="150" t="s">
        <v>74</v>
      </c>
      <c r="D8406" s="168" t="s">
        <v>12</v>
      </c>
    </row>
    <row r="8407" spans="1:4">
      <c r="A8407" s="167">
        <v>98290</v>
      </c>
      <c r="B8407" s="164" t="s">
        <v>3778</v>
      </c>
      <c r="C8407" s="150" t="s">
        <v>74</v>
      </c>
      <c r="D8407" s="168" t="s">
        <v>12</v>
      </c>
    </row>
    <row r="8408" spans="1:4">
      <c r="A8408" s="167">
        <v>98291</v>
      </c>
      <c r="B8408" s="164" t="s">
        <v>3780</v>
      </c>
      <c r="C8408" s="150" t="s">
        <v>74</v>
      </c>
      <c r="D8408" s="168" t="s">
        <v>12</v>
      </c>
    </row>
    <row r="8409" spans="1:4">
      <c r="A8409" s="167">
        <v>98292</v>
      </c>
      <c r="B8409" s="164" t="s">
        <v>3781</v>
      </c>
      <c r="C8409" s="150" t="s">
        <v>74</v>
      </c>
      <c r="D8409" s="168" t="s">
        <v>12</v>
      </c>
    </row>
    <row r="8410" spans="1:4">
      <c r="A8410" s="167">
        <v>98293</v>
      </c>
      <c r="B8410" s="164" t="s">
        <v>3782</v>
      </c>
      <c r="C8410" s="150" t="s">
        <v>74</v>
      </c>
      <c r="D8410" s="168" t="s">
        <v>12</v>
      </c>
    </row>
    <row r="8411" spans="1:4">
      <c r="A8411" s="167">
        <v>98400</v>
      </c>
      <c r="B8411" s="164" t="s">
        <v>3784</v>
      </c>
      <c r="C8411" s="150" t="s">
        <v>74</v>
      </c>
      <c r="D8411" s="168" t="s">
        <v>12</v>
      </c>
    </row>
    <row r="8412" spans="1:4">
      <c r="A8412" s="167">
        <v>98401</v>
      </c>
      <c r="B8412" s="164" t="s">
        <v>3786</v>
      </c>
      <c r="C8412" s="150" t="s">
        <v>74</v>
      </c>
      <c r="D8412" s="168" t="s">
        <v>12</v>
      </c>
    </row>
    <row r="8413" spans="1:4">
      <c r="A8413" s="167">
        <v>98402</v>
      </c>
      <c r="B8413" s="164" t="s">
        <v>3787</v>
      </c>
      <c r="C8413" s="150" t="s">
        <v>74</v>
      </c>
      <c r="D8413" s="168" t="s">
        <v>12</v>
      </c>
    </row>
    <row r="8414" spans="1:4">
      <c r="A8414" s="167">
        <v>100556</v>
      </c>
      <c r="B8414" s="164" t="s">
        <v>3788</v>
      </c>
      <c r="C8414" s="150" t="s">
        <v>72</v>
      </c>
      <c r="D8414" s="168" t="s">
        <v>12</v>
      </c>
    </row>
    <row r="8415" spans="1:4">
      <c r="A8415" s="167">
        <v>100557</v>
      </c>
      <c r="B8415" s="164" t="s">
        <v>3789</v>
      </c>
      <c r="C8415" s="150" t="s">
        <v>72</v>
      </c>
      <c r="D8415" s="168" t="s">
        <v>12</v>
      </c>
    </row>
    <row r="8416" spans="1:4">
      <c r="A8416" s="167">
        <v>100560</v>
      </c>
      <c r="B8416" s="164" t="s">
        <v>3790</v>
      </c>
      <c r="C8416" s="150" t="s">
        <v>72</v>
      </c>
      <c r="D8416" s="168" t="s">
        <v>12</v>
      </c>
    </row>
    <row r="8417" spans="1:4">
      <c r="A8417" s="167">
        <v>100561</v>
      </c>
      <c r="B8417" s="164" t="s">
        <v>3791</v>
      </c>
      <c r="C8417" s="150" t="s">
        <v>72</v>
      </c>
      <c r="D8417" s="168" t="s">
        <v>12</v>
      </c>
    </row>
    <row r="8418" spans="1:4">
      <c r="A8418" s="167">
        <v>100562</v>
      </c>
      <c r="B8418" s="164" t="s">
        <v>3792</v>
      </c>
      <c r="C8418" s="150" t="s">
        <v>72</v>
      </c>
      <c r="D8418" s="168" t="s">
        <v>12</v>
      </c>
    </row>
    <row r="8419" spans="1:4">
      <c r="A8419" s="167">
        <v>100563</v>
      </c>
      <c r="B8419" s="164" t="s">
        <v>3793</v>
      </c>
      <c r="C8419" s="150" t="s">
        <v>72</v>
      </c>
      <c r="D8419" s="168" t="s">
        <v>12</v>
      </c>
    </row>
    <row r="8420" spans="1:4">
      <c r="A8420" s="167">
        <v>101795</v>
      </c>
      <c r="B8420" s="164" t="s">
        <v>3794</v>
      </c>
      <c r="C8420" s="150" t="s">
        <v>72</v>
      </c>
      <c r="D8420" s="168" t="s">
        <v>12</v>
      </c>
    </row>
    <row r="8421" spans="1:4">
      <c r="A8421" s="167">
        <v>101798</v>
      </c>
      <c r="B8421" s="164" t="s">
        <v>3795</v>
      </c>
      <c r="C8421" s="150" t="s">
        <v>72</v>
      </c>
      <c r="D8421" s="168" t="s">
        <v>12</v>
      </c>
    </row>
    <row r="8422" spans="1:4">
      <c r="A8422" s="167">
        <v>101799</v>
      </c>
      <c r="B8422" s="164" t="s">
        <v>3796</v>
      </c>
      <c r="C8422" s="150" t="s">
        <v>72</v>
      </c>
      <c r="D8422" s="168" t="s">
        <v>12</v>
      </c>
    </row>
    <row r="8423" spans="1:4">
      <c r="A8423" s="167">
        <v>98397</v>
      </c>
      <c r="B8423" s="164" t="s">
        <v>3797</v>
      </c>
      <c r="C8423" s="150" t="s">
        <v>73</v>
      </c>
      <c r="D8423" s="168" t="s">
        <v>12</v>
      </c>
    </row>
    <row r="8424" spans="1:4">
      <c r="A8424" s="167">
        <v>103244</v>
      </c>
      <c r="B8424" s="164" t="s">
        <v>3798</v>
      </c>
      <c r="C8424" s="150" t="s">
        <v>72</v>
      </c>
      <c r="D8424" s="168" t="s">
        <v>12</v>
      </c>
    </row>
    <row r="8425" spans="1:4">
      <c r="A8425" s="167">
        <v>103245</v>
      </c>
      <c r="B8425" s="169" t="s">
        <v>3799</v>
      </c>
      <c r="C8425" s="150" t="s">
        <v>72</v>
      </c>
      <c r="D8425" s="168" t="s">
        <v>12</v>
      </c>
    </row>
    <row r="8426" spans="1:4">
      <c r="A8426" s="167">
        <v>103246</v>
      </c>
      <c r="B8426" s="169" t="s">
        <v>3800</v>
      </c>
      <c r="C8426" s="150" t="s">
        <v>72</v>
      </c>
      <c r="D8426" s="168" t="s">
        <v>12</v>
      </c>
    </row>
    <row r="8427" spans="1:4">
      <c r="A8427" s="167">
        <v>103247</v>
      </c>
      <c r="B8427" s="169" t="s">
        <v>3801</v>
      </c>
      <c r="C8427" s="150" t="s">
        <v>72</v>
      </c>
      <c r="D8427" s="168" t="s">
        <v>12</v>
      </c>
    </row>
    <row r="8428" spans="1:4">
      <c r="A8428" s="167">
        <v>103248</v>
      </c>
      <c r="B8428" s="169" t="s">
        <v>3802</v>
      </c>
      <c r="C8428" s="150" t="s">
        <v>72</v>
      </c>
      <c r="D8428" s="168" t="s">
        <v>12</v>
      </c>
    </row>
    <row r="8429" spans="1:4">
      <c r="A8429" s="167">
        <v>103249</v>
      </c>
      <c r="B8429" s="169" t="s">
        <v>3803</v>
      </c>
      <c r="C8429" s="150" t="s">
        <v>72</v>
      </c>
      <c r="D8429" s="168" t="s">
        <v>12</v>
      </c>
    </row>
    <row r="8430" spans="1:4">
      <c r="A8430" s="167">
        <v>103250</v>
      </c>
      <c r="B8430" s="169" t="s">
        <v>3804</v>
      </c>
      <c r="C8430" s="150" t="s">
        <v>72</v>
      </c>
      <c r="D8430" s="168" t="s">
        <v>12</v>
      </c>
    </row>
    <row r="8431" spans="1:4">
      <c r="A8431" s="167">
        <v>103251</v>
      </c>
      <c r="B8431" s="164" t="s">
        <v>3805</v>
      </c>
      <c r="C8431" s="150" t="s">
        <v>72</v>
      </c>
      <c r="D8431" s="168" t="s">
        <v>12</v>
      </c>
    </row>
    <row r="8432" spans="1:4">
      <c r="A8432" s="167">
        <v>103252</v>
      </c>
      <c r="B8432" s="164" t="s">
        <v>3806</v>
      </c>
      <c r="C8432" s="150" t="s">
        <v>72</v>
      </c>
      <c r="D8432" s="168" t="s">
        <v>12</v>
      </c>
    </row>
    <row r="8433" spans="1:4">
      <c r="A8433" s="167">
        <v>103253</v>
      </c>
      <c r="B8433" s="164" t="s">
        <v>3807</v>
      </c>
      <c r="C8433" s="150" t="s">
        <v>72</v>
      </c>
      <c r="D8433" s="168" t="s">
        <v>12</v>
      </c>
    </row>
    <row r="8434" spans="1:4">
      <c r="A8434" s="167">
        <v>103254</v>
      </c>
      <c r="B8434" s="164" t="s">
        <v>3808</v>
      </c>
      <c r="C8434" s="150" t="s">
        <v>72</v>
      </c>
      <c r="D8434" s="168" t="s">
        <v>12</v>
      </c>
    </row>
    <row r="8435" spans="1:4">
      <c r="A8435" s="167">
        <v>103255</v>
      </c>
      <c r="B8435" s="164" t="s">
        <v>3809</v>
      </c>
      <c r="C8435" s="150" t="s">
        <v>72</v>
      </c>
      <c r="D8435" s="168" t="s">
        <v>12</v>
      </c>
    </row>
    <row r="8436" spans="1:4">
      <c r="A8436" s="167">
        <v>103256</v>
      </c>
      <c r="B8436" s="164" t="s">
        <v>3810</v>
      </c>
      <c r="C8436" s="150" t="s">
        <v>72</v>
      </c>
      <c r="D8436" s="168" t="s">
        <v>12</v>
      </c>
    </row>
    <row r="8437" spans="1:4">
      <c r="A8437" s="167">
        <v>103257</v>
      </c>
      <c r="B8437" s="164" t="s">
        <v>3811</v>
      </c>
      <c r="C8437" s="150" t="s">
        <v>72</v>
      </c>
      <c r="D8437" s="168" t="s">
        <v>12</v>
      </c>
    </row>
    <row r="8438" spans="1:4">
      <c r="A8438" s="167">
        <v>103258</v>
      </c>
      <c r="B8438" s="164" t="s">
        <v>3812</v>
      </c>
      <c r="C8438" s="150" t="s">
        <v>72</v>
      </c>
      <c r="D8438" s="168" t="s">
        <v>12</v>
      </c>
    </row>
    <row r="8439" spans="1:4">
      <c r="A8439" s="167">
        <v>103259</v>
      </c>
      <c r="B8439" s="164" t="s">
        <v>3813</v>
      </c>
      <c r="C8439" s="150" t="s">
        <v>72</v>
      </c>
      <c r="D8439" s="168" t="s">
        <v>12</v>
      </c>
    </row>
    <row r="8440" spans="1:4">
      <c r="A8440" s="167">
        <v>103260</v>
      </c>
      <c r="B8440" s="164" t="s">
        <v>3814</v>
      </c>
      <c r="C8440" s="150" t="s">
        <v>72</v>
      </c>
      <c r="D8440" s="168" t="s">
        <v>12</v>
      </c>
    </row>
    <row r="8441" spans="1:4">
      <c r="A8441" s="167">
        <v>103261</v>
      </c>
      <c r="B8441" s="164" t="s">
        <v>3815</v>
      </c>
      <c r="C8441" s="150" t="s">
        <v>72</v>
      </c>
      <c r="D8441" s="168" t="s">
        <v>12</v>
      </c>
    </row>
    <row r="8442" spans="1:4">
      <c r="A8442" s="167">
        <v>103262</v>
      </c>
      <c r="B8442" s="164" t="s">
        <v>3816</v>
      </c>
      <c r="C8442" s="150" t="s">
        <v>72</v>
      </c>
      <c r="D8442" s="168" t="s">
        <v>12</v>
      </c>
    </row>
    <row r="8443" spans="1:4">
      <c r="A8443" s="167">
        <v>103263</v>
      </c>
      <c r="B8443" s="164" t="s">
        <v>3817</v>
      </c>
      <c r="C8443" s="150" t="s">
        <v>72</v>
      </c>
      <c r="D8443" s="168" t="s">
        <v>12</v>
      </c>
    </row>
    <row r="8444" spans="1:4">
      <c r="A8444" s="167">
        <v>103264</v>
      </c>
      <c r="B8444" s="164" t="s">
        <v>3818</v>
      </c>
      <c r="C8444" s="150" t="s">
        <v>72</v>
      </c>
      <c r="D8444" s="168" t="s">
        <v>12</v>
      </c>
    </row>
    <row r="8445" spans="1:4">
      <c r="A8445" s="167">
        <v>103265</v>
      </c>
      <c r="B8445" s="164" t="s">
        <v>3819</v>
      </c>
      <c r="C8445" s="150" t="s">
        <v>72</v>
      </c>
      <c r="D8445" s="168" t="s">
        <v>12</v>
      </c>
    </row>
    <row r="8446" spans="1:4">
      <c r="A8446" s="167">
        <v>103266</v>
      </c>
      <c r="B8446" s="164" t="s">
        <v>3820</v>
      </c>
      <c r="C8446" s="150" t="s">
        <v>72</v>
      </c>
      <c r="D8446" s="168" t="s">
        <v>12</v>
      </c>
    </row>
    <row r="8447" spans="1:4">
      <c r="A8447" s="167">
        <v>103267</v>
      </c>
      <c r="B8447" s="164" t="s">
        <v>3821</v>
      </c>
      <c r="C8447" s="150" t="s">
        <v>72</v>
      </c>
      <c r="D8447" s="168" t="s">
        <v>12</v>
      </c>
    </row>
    <row r="8448" spans="1:4">
      <c r="A8448" s="167">
        <v>103268</v>
      </c>
      <c r="B8448" s="164" t="s">
        <v>3822</v>
      </c>
      <c r="C8448" s="150" t="s">
        <v>72</v>
      </c>
      <c r="D8448" s="168" t="s">
        <v>12</v>
      </c>
    </row>
    <row r="8449" spans="1:4">
      <c r="A8449" s="167">
        <v>103269</v>
      </c>
      <c r="B8449" s="164" t="s">
        <v>3823</v>
      </c>
      <c r="C8449" s="150" t="s">
        <v>72</v>
      </c>
      <c r="D8449" s="168" t="s">
        <v>12</v>
      </c>
    </row>
    <row r="8450" spans="1:4">
      <c r="A8450" s="167">
        <v>103270</v>
      </c>
      <c r="B8450" s="164" t="s">
        <v>3824</v>
      </c>
      <c r="C8450" s="150" t="s">
        <v>72</v>
      </c>
      <c r="D8450" s="168" t="s">
        <v>12</v>
      </c>
    </row>
    <row r="8451" spans="1:4">
      <c r="A8451" s="167">
        <v>103271</v>
      </c>
      <c r="B8451" s="164" t="s">
        <v>3825</v>
      </c>
      <c r="C8451" s="150" t="s">
        <v>72</v>
      </c>
      <c r="D8451" s="168" t="s">
        <v>12</v>
      </c>
    </row>
    <row r="8452" spans="1:4">
      <c r="A8452" s="167">
        <v>103272</v>
      </c>
      <c r="B8452" s="164" t="s">
        <v>3826</v>
      </c>
      <c r="C8452" s="150" t="s">
        <v>72</v>
      </c>
      <c r="D8452" s="168" t="s">
        <v>12</v>
      </c>
    </row>
    <row r="8453" spans="1:4">
      <c r="A8453" s="167">
        <v>103273</v>
      </c>
      <c r="B8453" s="164" t="s">
        <v>3827</v>
      </c>
      <c r="C8453" s="150" t="s">
        <v>72</v>
      </c>
      <c r="D8453" s="168" t="s">
        <v>12</v>
      </c>
    </row>
    <row r="8454" spans="1:4">
      <c r="A8454" s="167">
        <v>103274</v>
      </c>
      <c r="B8454" s="164" t="s">
        <v>3828</v>
      </c>
      <c r="C8454" s="150" t="s">
        <v>72</v>
      </c>
      <c r="D8454" s="168" t="s">
        <v>12</v>
      </c>
    </row>
    <row r="8455" spans="1:4">
      <c r="A8455" s="167">
        <v>103275</v>
      </c>
      <c r="B8455" s="164" t="s">
        <v>3829</v>
      </c>
      <c r="C8455" s="150" t="s">
        <v>72</v>
      </c>
      <c r="D8455" s="168" t="s">
        <v>12</v>
      </c>
    </row>
    <row r="8456" spans="1:4">
      <c r="A8456" s="167">
        <v>103276</v>
      </c>
      <c r="B8456" s="164" t="s">
        <v>3830</v>
      </c>
      <c r="C8456" s="150" t="s">
        <v>72</v>
      </c>
      <c r="D8456" s="168" t="s">
        <v>12</v>
      </c>
    </row>
    <row r="8457" spans="1:4">
      <c r="A8457" s="167">
        <v>103277</v>
      </c>
      <c r="B8457" s="164" t="s">
        <v>3831</v>
      </c>
      <c r="C8457" s="150" t="s">
        <v>72</v>
      </c>
      <c r="D8457" s="168" t="s">
        <v>12</v>
      </c>
    </row>
    <row r="8458" spans="1:4">
      <c r="A8458" s="167">
        <v>103278</v>
      </c>
      <c r="B8458" s="164" t="s">
        <v>3832</v>
      </c>
      <c r="C8458" s="150" t="s">
        <v>72</v>
      </c>
      <c r="D8458" s="168" t="s">
        <v>12</v>
      </c>
    </row>
    <row r="8459" spans="1:4">
      <c r="A8459" s="167">
        <v>103288</v>
      </c>
      <c r="B8459" s="164" t="s">
        <v>3833</v>
      </c>
      <c r="C8459" s="150" t="s">
        <v>72</v>
      </c>
      <c r="D8459" s="168" t="s">
        <v>12</v>
      </c>
    </row>
    <row r="8460" spans="1:4">
      <c r="A8460" s="167">
        <v>103289</v>
      </c>
      <c r="B8460" s="164" t="s">
        <v>3834</v>
      </c>
      <c r="C8460" s="150" t="s">
        <v>74</v>
      </c>
      <c r="D8460" s="168" t="s">
        <v>12</v>
      </c>
    </row>
    <row r="8461" spans="1:4">
      <c r="A8461" s="167">
        <v>103290</v>
      </c>
      <c r="B8461" s="164" t="s">
        <v>3835</v>
      </c>
      <c r="C8461" s="150" t="s">
        <v>74</v>
      </c>
      <c r="D8461" s="168" t="s">
        <v>12</v>
      </c>
    </row>
    <row r="8462" spans="1:4">
      <c r="A8462" s="167">
        <v>103291</v>
      </c>
      <c r="B8462" s="164" t="s">
        <v>3836</v>
      </c>
      <c r="C8462" s="150" t="s">
        <v>74</v>
      </c>
      <c r="D8462" s="168" t="s">
        <v>12</v>
      </c>
    </row>
    <row r="8463" spans="1:4">
      <c r="A8463" s="167">
        <v>103292</v>
      </c>
      <c r="B8463" s="164" t="s">
        <v>3837</v>
      </c>
      <c r="C8463" s="150" t="s">
        <v>74</v>
      </c>
      <c r="D8463" s="168" t="s">
        <v>12</v>
      </c>
    </row>
    <row r="8464" spans="1:4">
      <c r="A8464" s="167">
        <v>101936</v>
      </c>
      <c r="B8464" s="164" t="s">
        <v>3838</v>
      </c>
      <c r="C8464" s="150" t="s">
        <v>72</v>
      </c>
      <c r="D8464" s="168" t="s">
        <v>12</v>
      </c>
    </row>
    <row r="8465" spans="1:4">
      <c r="A8465" s="167">
        <v>101937</v>
      </c>
      <c r="B8465" s="164" t="s">
        <v>3839</v>
      </c>
      <c r="C8465" s="150" t="s">
        <v>72</v>
      </c>
      <c r="D8465" s="168" t="s">
        <v>12</v>
      </c>
    </row>
    <row r="8466" spans="1:4">
      <c r="A8466" s="167">
        <v>98294</v>
      </c>
      <c r="B8466" s="164" t="s">
        <v>3840</v>
      </c>
      <c r="C8466" s="150" t="s">
        <v>74</v>
      </c>
      <c r="D8466" s="168" t="s">
        <v>12</v>
      </c>
    </row>
    <row r="8467" spans="1:4">
      <c r="A8467" s="167">
        <v>98295</v>
      </c>
      <c r="B8467" s="164" t="s">
        <v>3841</v>
      </c>
      <c r="C8467" s="150" t="s">
        <v>74</v>
      </c>
      <c r="D8467" s="168" t="s">
        <v>12</v>
      </c>
    </row>
    <row r="8468" spans="1:4">
      <c r="A8468" s="167">
        <v>98296</v>
      </c>
      <c r="B8468" s="164" t="s">
        <v>3843</v>
      </c>
      <c r="C8468" s="150" t="s">
        <v>74</v>
      </c>
      <c r="D8468" s="168" t="s">
        <v>12</v>
      </c>
    </row>
    <row r="8469" spans="1:4">
      <c r="A8469" s="167">
        <v>98297</v>
      </c>
      <c r="B8469" s="164" t="s">
        <v>3845</v>
      </c>
      <c r="C8469" s="150" t="s">
        <v>74</v>
      </c>
      <c r="D8469" s="168" t="s">
        <v>12</v>
      </c>
    </row>
    <row r="8470" spans="1:4">
      <c r="A8470" s="167">
        <v>98298</v>
      </c>
      <c r="B8470" s="164" t="s">
        <v>3846</v>
      </c>
      <c r="C8470" s="150" t="s">
        <v>74</v>
      </c>
      <c r="D8470" s="168" t="s">
        <v>12</v>
      </c>
    </row>
    <row r="8471" spans="1:4">
      <c r="A8471" s="167">
        <v>98299</v>
      </c>
      <c r="B8471" s="164" t="s">
        <v>3847</v>
      </c>
      <c r="C8471" s="150" t="s">
        <v>74</v>
      </c>
      <c r="D8471" s="168" t="s">
        <v>12</v>
      </c>
    </row>
    <row r="8472" spans="1:4">
      <c r="A8472" s="167">
        <v>98300</v>
      </c>
      <c r="B8472" s="164" t="s">
        <v>3848</v>
      </c>
      <c r="C8472" s="150" t="s">
        <v>74</v>
      </c>
      <c r="D8472" s="168" t="s">
        <v>12</v>
      </c>
    </row>
    <row r="8473" spans="1:4">
      <c r="A8473" s="167">
        <v>98301</v>
      </c>
      <c r="B8473" s="164" t="s">
        <v>3850</v>
      </c>
      <c r="C8473" s="150" t="s">
        <v>72</v>
      </c>
      <c r="D8473" s="168" t="s">
        <v>12</v>
      </c>
    </row>
    <row r="8474" spans="1:4">
      <c r="A8474" s="167">
        <v>98302</v>
      </c>
      <c r="B8474" s="164" t="s">
        <v>3851</v>
      </c>
      <c r="C8474" s="150" t="s">
        <v>72</v>
      </c>
      <c r="D8474" s="168" t="s">
        <v>12</v>
      </c>
    </row>
    <row r="8475" spans="1:4">
      <c r="A8475" s="167">
        <v>98304</v>
      </c>
      <c r="B8475" s="164" t="s">
        <v>3852</v>
      </c>
      <c r="C8475" s="150" t="s">
        <v>72</v>
      </c>
      <c r="D8475" s="168" t="s">
        <v>12</v>
      </c>
    </row>
    <row r="8476" spans="1:4">
      <c r="A8476" s="167">
        <v>98305</v>
      </c>
      <c r="B8476" s="164" t="s">
        <v>3853</v>
      </c>
      <c r="C8476" s="150" t="s">
        <v>72</v>
      </c>
      <c r="D8476" s="168" t="s">
        <v>12</v>
      </c>
    </row>
    <row r="8477" spans="1:4">
      <c r="A8477" s="167">
        <v>98306</v>
      </c>
      <c r="B8477" s="164" t="s">
        <v>3854</v>
      </c>
      <c r="C8477" s="150" t="s">
        <v>72</v>
      </c>
      <c r="D8477" s="168" t="s">
        <v>12</v>
      </c>
    </row>
    <row r="8478" spans="1:4">
      <c r="A8478" s="167">
        <v>98307</v>
      </c>
      <c r="B8478" s="164" t="s">
        <v>167</v>
      </c>
      <c r="C8478" s="150" t="s">
        <v>72</v>
      </c>
      <c r="D8478" s="168" t="s">
        <v>12</v>
      </c>
    </row>
    <row r="8479" spans="1:4">
      <c r="A8479" s="167">
        <v>98308</v>
      </c>
      <c r="B8479" s="164" t="s">
        <v>3855</v>
      </c>
      <c r="C8479" s="150" t="s">
        <v>72</v>
      </c>
      <c r="D8479" s="168" t="s">
        <v>12</v>
      </c>
    </row>
    <row r="8480" spans="1:4">
      <c r="A8480" s="167">
        <v>98593</v>
      </c>
      <c r="B8480" s="164" t="s">
        <v>3856</v>
      </c>
      <c r="C8480" s="150" t="s">
        <v>72</v>
      </c>
      <c r="D8480" s="168" t="s">
        <v>12</v>
      </c>
    </row>
    <row r="8481" spans="1:4">
      <c r="A8481" s="167">
        <v>100553</v>
      </c>
      <c r="B8481" s="164" t="s">
        <v>3857</v>
      </c>
      <c r="C8481" s="150" t="s">
        <v>74</v>
      </c>
      <c r="D8481" s="168" t="s">
        <v>12</v>
      </c>
    </row>
    <row r="8482" spans="1:4">
      <c r="A8482" s="167">
        <v>100554</v>
      </c>
      <c r="B8482" s="164" t="s">
        <v>3858</v>
      </c>
      <c r="C8482" s="150" t="s">
        <v>74</v>
      </c>
      <c r="D8482" s="168" t="s">
        <v>12</v>
      </c>
    </row>
    <row r="8483" spans="1:4">
      <c r="A8483" s="167">
        <v>100555</v>
      </c>
      <c r="B8483" s="164" t="s">
        <v>3859</v>
      </c>
      <c r="C8483" s="150" t="s">
        <v>72</v>
      </c>
      <c r="D8483" s="168" t="s">
        <v>12</v>
      </c>
    </row>
    <row r="8484" spans="1:4">
      <c r="A8484" s="167">
        <v>89355</v>
      </c>
      <c r="B8484" s="164" t="s">
        <v>3860</v>
      </c>
      <c r="C8484" s="150" t="s">
        <v>74</v>
      </c>
      <c r="D8484" s="168" t="s">
        <v>12</v>
      </c>
    </row>
    <row r="8485" spans="1:4">
      <c r="A8485" s="167">
        <v>89356</v>
      </c>
      <c r="B8485" s="164" t="s">
        <v>3861</v>
      </c>
      <c r="C8485" s="150" t="s">
        <v>74</v>
      </c>
      <c r="D8485" s="168" t="s">
        <v>12</v>
      </c>
    </row>
    <row r="8486" spans="1:4">
      <c r="A8486" s="167">
        <v>89357</v>
      </c>
      <c r="B8486" s="164" t="s">
        <v>3862</v>
      </c>
      <c r="C8486" s="150" t="s">
        <v>74</v>
      </c>
      <c r="D8486" s="168" t="s">
        <v>12</v>
      </c>
    </row>
    <row r="8487" spans="1:4">
      <c r="A8487" s="167">
        <v>89401</v>
      </c>
      <c r="B8487" s="164" t="s">
        <v>3863</v>
      </c>
      <c r="C8487" s="150" t="s">
        <v>74</v>
      </c>
      <c r="D8487" s="168" t="s">
        <v>12</v>
      </c>
    </row>
    <row r="8488" spans="1:4">
      <c r="A8488" s="167">
        <v>89402</v>
      </c>
      <c r="B8488" s="164" t="s">
        <v>3864</v>
      </c>
      <c r="C8488" s="150" t="s">
        <v>74</v>
      </c>
      <c r="D8488" s="168" t="s">
        <v>12</v>
      </c>
    </row>
    <row r="8489" spans="1:4">
      <c r="A8489" s="167">
        <v>89403</v>
      </c>
      <c r="B8489" s="164" t="s">
        <v>3865</v>
      </c>
      <c r="C8489" s="150" t="s">
        <v>74</v>
      </c>
      <c r="D8489" s="168" t="s">
        <v>12</v>
      </c>
    </row>
    <row r="8490" spans="1:4">
      <c r="A8490" s="167">
        <v>89446</v>
      </c>
      <c r="B8490" s="164" t="s">
        <v>3866</v>
      </c>
      <c r="C8490" s="150" t="s">
        <v>74</v>
      </c>
      <c r="D8490" s="168" t="s">
        <v>12</v>
      </c>
    </row>
    <row r="8491" spans="1:4">
      <c r="A8491" s="167">
        <v>89447</v>
      </c>
      <c r="B8491" s="164" t="s">
        <v>3867</v>
      </c>
      <c r="C8491" s="150" t="s">
        <v>74</v>
      </c>
      <c r="D8491" s="168" t="s">
        <v>12</v>
      </c>
    </row>
    <row r="8492" spans="1:4">
      <c r="A8492" s="167">
        <v>89448</v>
      </c>
      <c r="B8492" s="164" t="s">
        <v>3868</v>
      </c>
      <c r="C8492" s="150" t="s">
        <v>74</v>
      </c>
      <c r="D8492" s="168" t="s">
        <v>12</v>
      </c>
    </row>
    <row r="8493" spans="1:4">
      <c r="A8493" s="167">
        <v>89449</v>
      </c>
      <c r="B8493" s="164" t="s">
        <v>3869</v>
      </c>
      <c r="C8493" s="150" t="s">
        <v>74</v>
      </c>
      <c r="D8493" s="168" t="s">
        <v>12</v>
      </c>
    </row>
    <row r="8494" spans="1:4">
      <c r="A8494" s="167">
        <v>89450</v>
      </c>
      <c r="B8494" s="164" t="s">
        <v>3870</v>
      </c>
      <c r="C8494" s="150" t="s">
        <v>74</v>
      </c>
      <c r="D8494" s="168" t="s">
        <v>12</v>
      </c>
    </row>
    <row r="8495" spans="1:4">
      <c r="A8495" s="167">
        <v>89451</v>
      </c>
      <c r="B8495" s="164" t="s">
        <v>3871</v>
      </c>
      <c r="C8495" s="150" t="s">
        <v>74</v>
      </c>
      <c r="D8495" s="168" t="s">
        <v>12</v>
      </c>
    </row>
    <row r="8496" spans="1:4">
      <c r="A8496" s="167">
        <v>89452</v>
      </c>
      <c r="B8496" s="164" t="s">
        <v>3872</v>
      </c>
      <c r="C8496" s="150" t="s">
        <v>74</v>
      </c>
      <c r="D8496" s="168" t="s">
        <v>12</v>
      </c>
    </row>
    <row r="8497" spans="1:4">
      <c r="A8497" s="167">
        <v>89508</v>
      </c>
      <c r="B8497" s="164" t="s">
        <v>3873</v>
      </c>
      <c r="C8497" s="150" t="s">
        <v>74</v>
      </c>
      <c r="D8497" s="168" t="s">
        <v>12</v>
      </c>
    </row>
    <row r="8498" spans="1:4">
      <c r="A8498" s="167">
        <v>89509</v>
      </c>
      <c r="B8498" s="164" t="s">
        <v>3874</v>
      </c>
      <c r="C8498" s="150" t="s">
        <v>74</v>
      </c>
      <c r="D8498" s="168" t="s">
        <v>12</v>
      </c>
    </row>
    <row r="8499" spans="1:4">
      <c r="A8499" s="167">
        <v>89511</v>
      </c>
      <c r="B8499" s="164" t="s">
        <v>3876</v>
      </c>
      <c r="C8499" s="150" t="s">
        <v>74</v>
      </c>
      <c r="D8499" s="168" t="s">
        <v>12</v>
      </c>
    </row>
    <row r="8500" spans="1:4">
      <c r="A8500" s="167">
        <v>89512</v>
      </c>
      <c r="B8500" s="164" t="s">
        <v>3877</v>
      </c>
      <c r="C8500" s="150" t="s">
        <v>74</v>
      </c>
      <c r="D8500" s="168" t="s">
        <v>12</v>
      </c>
    </row>
    <row r="8501" spans="1:4">
      <c r="A8501" s="167">
        <v>89576</v>
      </c>
      <c r="B8501" s="164" t="s">
        <v>3878</v>
      </c>
      <c r="C8501" s="150" t="s">
        <v>74</v>
      </c>
      <c r="D8501" s="168" t="s">
        <v>12</v>
      </c>
    </row>
    <row r="8502" spans="1:4">
      <c r="A8502" s="167">
        <v>89578</v>
      </c>
      <c r="B8502" s="164" t="s">
        <v>3880</v>
      </c>
      <c r="C8502" s="150" t="s">
        <v>74</v>
      </c>
      <c r="D8502" s="168" t="s">
        <v>12</v>
      </c>
    </row>
    <row r="8503" spans="1:4">
      <c r="A8503" s="167">
        <v>89580</v>
      </c>
      <c r="B8503" s="164" t="s">
        <v>3881</v>
      </c>
      <c r="C8503" s="150" t="s">
        <v>74</v>
      </c>
      <c r="D8503" s="168" t="s">
        <v>12</v>
      </c>
    </row>
    <row r="8504" spans="1:4">
      <c r="A8504" s="167">
        <v>89633</v>
      </c>
      <c r="B8504" s="164" t="s">
        <v>3882</v>
      </c>
      <c r="C8504" s="150" t="s">
        <v>74</v>
      </c>
      <c r="D8504" s="168" t="s">
        <v>12</v>
      </c>
    </row>
    <row r="8505" spans="1:4">
      <c r="A8505" s="167">
        <v>89634</v>
      </c>
      <c r="B8505" s="164" t="s">
        <v>3883</v>
      </c>
      <c r="C8505" s="150" t="s">
        <v>74</v>
      </c>
      <c r="D8505" s="168" t="s">
        <v>12</v>
      </c>
    </row>
    <row r="8506" spans="1:4">
      <c r="A8506" s="167">
        <v>89635</v>
      </c>
      <c r="B8506" s="164" t="s">
        <v>3885</v>
      </c>
      <c r="C8506" s="150" t="s">
        <v>74</v>
      </c>
      <c r="D8506" s="168" t="s">
        <v>12</v>
      </c>
    </row>
    <row r="8507" spans="1:4">
      <c r="A8507" s="167">
        <v>89636</v>
      </c>
      <c r="B8507" s="164" t="s">
        <v>3886</v>
      </c>
      <c r="C8507" s="150" t="s">
        <v>74</v>
      </c>
      <c r="D8507" s="168" t="s">
        <v>12</v>
      </c>
    </row>
    <row r="8508" spans="1:4">
      <c r="A8508" s="167">
        <v>89711</v>
      </c>
      <c r="B8508" s="164" t="s">
        <v>3887</v>
      </c>
      <c r="C8508" s="150" t="s">
        <v>74</v>
      </c>
      <c r="D8508" s="168" t="s">
        <v>12</v>
      </c>
    </row>
    <row r="8509" spans="1:4">
      <c r="A8509" s="167">
        <v>89712</v>
      </c>
      <c r="B8509" s="164" t="s">
        <v>3888</v>
      </c>
      <c r="C8509" s="150" t="s">
        <v>74</v>
      </c>
      <c r="D8509" s="168" t="s">
        <v>12</v>
      </c>
    </row>
    <row r="8510" spans="1:4">
      <c r="A8510" s="167">
        <v>89713</v>
      </c>
      <c r="B8510" s="164" t="s">
        <v>3889</v>
      </c>
      <c r="C8510" s="150" t="s">
        <v>74</v>
      </c>
      <c r="D8510" s="168" t="s">
        <v>12</v>
      </c>
    </row>
    <row r="8511" spans="1:4">
      <c r="A8511" s="167">
        <v>89714</v>
      </c>
      <c r="B8511" s="164" t="s">
        <v>3890</v>
      </c>
      <c r="C8511" s="150" t="s">
        <v>74</v>
      </c>
      <c r="D8511" s="168" t="s">
        <v>12</v>
      </c>
    </row>
    <row r="8512" spans="1:4">
      <c r="A8512" s="167">
        <v>89716</v>
      </c>
      <c r="B8512" s="164" t="s">
        <v>3891</v>
      </c>
      <c r="C8512" s="150" t="s">
        <v>74</v>
      </c>
      <c r="D8512" s="168" t="s">
        <v>12</v>
      </c>
    </row>
    <row r="8513" spans="1:4">
      <c r="A8513" s="167">
        <v>89717</v>
      </c>
      <c r="B8513" s="164" t="s">
        <v>3892</v>
      </c>
      <c r="C8513" s="150" t="s">
        <v>74</v>
      </c>
      <c r="D8513" s="168" t="s">
        <v>12</v>
      </c>
    </row>
    <row r="8514" spans="1:4">
      <c r="A8514" s="167">
        <v>89770</v>
      </c>
      <c r="B8514" s="164" t="s">
        <v>3893</v>
      </c>
      <c r="C8514" s="150" t="s">
        <v>74</v>
      </c>
      <c r="D8514" s="168" t="s">
        <v>12</v>
      </c>
    </row>
    <row r="8515" spans="1:4">
      <c r="A8515" s="167">
        <v>89771</v>
      </c>
      <c r="B8515" s="164" t="s">
        <v>3894</v>
      </c>
      <c r="C8515" s="150" t="s">
        <v>74</v>
      </c>
      <c r="D8515" s="168" t="s">
        <v>12</v>
      </c>
    </row>
    <row r="8516" spans="1:4">
      <c r="A8516" s="167">
        <v>89773</v>
      </c>
      <c r="B8516" s="164" t="s">
        <v>3895</v>
      </c>
      <c r="C8516" s="150" t="s">
        <v>74</v>
      </c>
      <c r="D8516" s="168" t="s">
        <v>12</v>
      </c>
    </row>
    <row r="8517" spans="1:4">
      <c r="A8517" s="167">
        <v>89775</v>
      </c>
      <c r="B8517" s="164" t="s">
        <v>3896</v>
      </c>
      <c r="C8517" s="150" t="s">
        <v>74</v>
      </c>
      <c r="D8517" s="168" t="s">
        <v>12</v>
      </c>
    </row>
    <row r="8518" spans="1:4">
      <c r="A8518" s="167">
        <v>89798</v>
      </c>
      <c r="B8518" s="164" t="s">
        <v>3897</v>
      </c>
      <c r="C8518" s="150" t="s">
        <v>74</v>
      </c>
      <c r="D8518" s="168" t="s">
        <v>12</v>
      </c>
    </row>
    <row r="8519" spans="1:4">
      <c r="A8519" s="167">
        <v>89799</v>
      </c>
      <c r="B8519" s="164" t="s">
        <v>3898</v>
      </c>
      <c r="C8519" s="150" t="s">
        <v>74</v>
      </c>
      <c r="D8519" s="168" t="s">
        <v>12</v>
      </c>
    </row>
    <row r="8520" spans="1:4">
      <c r="A8520" s="167">
        <v>89800</v>
      </c>
      <c r="B8520" s="164" t="s">
        <v>3899</v>
      </c>
      <c r="C8520" s="150" t="s">
        <v>74</v>
      </c>
      <c r="D8520" s="168" t="s">
        <v>12</v>
      </c>
    </row>
    <row r="8521" spans="1:4">
      <c r="A8521" s="167">
        <v>89848</v>
      </c>
      <c r="B8521" s="164" t="s">
        <v>3900</v>
      </c>
      <c r="C8521" s="150" t="s">
        <v>74</v>
      </c>
      <c r="D8521" s="168" t="s">
        <v>12</v>
      </c>
    </row>
    <row r="8522" spans="1:4">
      <c r="A8522" s="167">
        <v>89849</v>
      </c>
      <c r="B8522" s="164" t="s">
        <v>3901</v>
      </c>
      <c r="C8522" s="150" t="s">
        <v>74</v>
      </c>
      <c r="D8522" s="168" t="s">
        <v>12</v>
      </c>
    </row>
    <row r="8523" spans="1:4">
      <c r="A8523" s="167">
        <v>89865</v>
      </c>
      <c r="B8523" s="164" t="s">
        <v>3902</v>
      </c>
      <c r="C8523" s="150" t="s">
        <v>74</v>
      </c>
      <c r="D8523" s="168" t="s">
        <v>12</v>
      </c>
    </row>
    <row r="8524" spans="1:4">
      <c r="A8524" s="167">
        <v>91784</v>
      </c>
      <c r="B8524" s="164" t="s">
        <v>3903</v>
      </c>
      <c r="C8524" s="150" t="s">
        <v>74</v>
      </c>
      <c r="D8524" s="168" t="s">
        <v>12</v>
      </c>
    </row>
    <row r="8525" spans="1:4">
      <c r="A8525" s="167">
        <v>91785</v>
      </c>
      <c r="B8525" s="164" t="s">
        <v>3904</v>
      </c>
      <c r="C8525" s="150" t="s">
        <v>74</v>
      </c>
      <c r="D8525" s="168" t="s">
        <v>12</v>
      </c>
    </row>
    <row r="8526" spans="1:4">
      <c r="A8526" s="167">
        <v>91786</v>
      </c>
      <c r="B8526" s="164" t="s">
        <v>3905</v>
      </c>
      <c r="C8526" s="150" t="s">
        <v>74</v>
      </c>
      <c r="D8526" s="168" t="s">
        <v>12</v>
      </c>
    </row>
    <row r="8527" spans="1:4">
      <c r="A8527" s="167">
        <v>91787</v>
      </c>
      <c r="B8527" s="164" t="s">
        <v>3906</v>
      </c>
      <c r="C8527" s="150" t="s">
        <v>74</v>
      </c>
      <c r="D8527" s="168" t="s">
        <v>12</v>
      </c>
    </row>
    <row r="8528" spans="1:4">
      <c r="A8528" s="167">
        <v>91788</v>
      </c>
      <c r="B8528" s="164" t="s">
        <v>3907</v>
      </c>
      <c r="C8528" s="150" t="s">
        <v>74</v>
      </c>
      <c r="D8528" s="168" t="s">
        <v>12</v>
      </c>
    </row>
    <row r="8529" spans="1:4">
      <c r="A8529" s="167">
        <v>91789</v>
      </c>
      <c r="B8529" s="164" t="s">
        <v>3908</v>
      </c>
      <c r="C8529" s="150" t="s">
        <v>74</v>
      </c>
      <c r="D8529" s="168" t="s">
        <v>12</v>
      </c>
    </row>
    <row r="8530" spans="1:4">
      <c r="A8530" s="167">
        <v>91790</v>
      </c>
      <c r="B8530" s="164" t="s">
        <v>3909</v>
      </c>
      <c r="C8530" s="150" t="s">
        <v>74</v>
      </c>
      <c r="D8530" s="168" t="s">
        <v>12</v>
      </c>
    </row>
    <row r="8531" spans="1:4">
      <c r="A8531" s="167">
        <v>91791</v>
      </c>
      <c r="B8531" s="164" t="s">
        <v>3910</v>
      </c>
      <c r="C8531" s="150" t="s">
        <v>74</v>
      </c>
      <c r="D8531" s="168" t="s">
        <v>12</v>
      </c>
    </row>
    <row r="8532" spans="1:4">
      <c r="A8532" s="167">
        <v>91792</v>
      </c>
      <c r="B8532" s="169" t="s">
        <v>3911</v>
      </c>
      <c r="C8532" s="150" t="s">
        <v>74</v>
      </c>
      <c r="D8532" s="168" t="s">
        <v>12</v>
      </c>
    </row>
    <row r="8533" spans="1:4">
      <c r="A8533" s="167">
        <v>91793</v>
      </c>
      <c r="B8533" s="169" t="s">
        <v>3912</v>
      </c>
      <c r="C8533" s="150" t="s">
        <v>74</v>
      </c>
      <c r="D8533" s="168" t="s">
        <v>12</v>
      </c>
    </row>
    <row r="8534" spans="1:4">
      <c r="A8534" s="167">
        <v>91794</v>
      </c>
      <c r="B8534" s="169" t="s">
        <v>3913</v>
      </c>
      <c r="C8534" s="150" t="s">
        <v>74</v>
      </c>
      <c r="D8534" s="168" t="s">
        <v>12</v>
      </c>
    </row>
    <row r="8535" spans="1:4">
      <c r="A8535" s="167">
        <v>91795</v>
      </c>
      <c r="B8535" s="169" t="s">
        <v>3914</v>
      </c>
      <c r="C8535" s="150" t="s">
        <v>74</v>
      </c>
      <c r="D8535" s="168" t="s">
        <v>12</v>
      </c>
    </row>
    <row r="8536" spans="1:4">
      <c r="A8536" s="167">
        <v>91796</v>
      </c>
      <c r="B8536" s="164" t="s">
        <v>3915</v>
      </c>
      <c r="C8536" s="150" t="s">
        <v>74</v>
      </c>
      <c r="D8536" s="168" t="s">
        <v>12</v>
      </c>
    </row>
    <row r="8537" spans="1:4">
      <c r="A8537" s="167">
        <v>92275</v>
      </c>
      <c r="B8537" s="164" t="s">
        <v>3916</v>
      </c>
      <c r="C8537" s="150" t="s">
        <v>74</v>
      </c>
      <c r="D8537" s="168" t="s">
        <v>12</v>
      </c>
    </row>
    <row r="8538" spans="1:4">
      <c r="A8538" s="167">
        <v>92276</v>
      </c>
      <c r="B8538" s="164" t="s">
        <v>3917</v>
      </c>
      <c r="C8538" s="150" t="s">
        <v>74</v>
      </c>
      <c r="D8538" s="168" t="s">
        <v>12</v>
      </c>
    </row>
    <row r="8539" spans="1:4">
      <c r="A8539" s="167">
        <v>92277</v>
      </c>
      <c r="B8539" s="164" t="s">
        <v>3918</v>
      </c>
      <c r="C8539" s="150" t="s">
        <v>74</v>
      </c>
      <c r="D8539" s="168" t="s">
        <v>12</v>
      </c>
    </row>
    <row r="8540" spans="1:4">
      <c r="A8540" s="167">
        <v>92278</v>
      </c>
      <c r="B8540" s="164" t="s">
        <v>3919</v>
      </c>
      <c r="C8540" s="150" t="s">
        <v>74</v>
      </c>
      <c r="D8540" s="168" t="s">
        <v>12</v>
      </c>
    </row>
    <row r="8541" spans="1:4">
      <c r="A8541" s="167">
        <v>92279</v>
      </c>
      <c r="B8541" s="164" t="s">
        <v>3920</v>
      </c>
      <c r="C8541" s="150" t="s">
        <v>74</v>
      </c>
      <c r="D8541" s="168" t="s">
        <v>12</v>
      </c>
    </row>
    <row r="8542" spans="1:4">
      <c r="A8542" s="167">
        <v>92280</v>
      </c>
      <c r="B8542" s="164" t="s">
        <v>3921</v>
      </c>
      <c r="C8542" s="150" t="s">
        <v>74</v>
      </c>
      <c r="D8542" s="168" t="s">
        <v>12</v>
      </c>
    </row>
    <row r="8543" spans="1:4">
      <c r="A8543" s="167">
        <v>92281</v>
      </c>
      <c r="B8543" s="164" t="s">
        <v>3922</v>
      </c>
      <c r="C8543" s="150" t="s">
        <v>74</v>
      </c>
      <c r="D8543" s="168" t="s">
        <v>12</v>
      </c>
    </row>
    <row r="8544" spans="1:4">
      <c r="A8544" s="167">
        <v>92282</v>
      </c>
      <c r="B8544" s="164" t="s">
        <v>3923</v>
      </c>
      <c r="C8544" s="150" t="s">
        <v>74</v>
      </c>
      <c r="D8544" s="168" t="s">
        <v>12</v>
      </c>
    </row>
    <row r="8545" spans="1:4">
      <c r="A8545" s="167">
        <v>92283</v>
      </c>
      <c r="B8545" s="164" t="s">
        <v>3924</v>
      </c>
      <c r="C8545" s="150" t="s">
        <v>74</v>
      </c>
      <c r="D8545" s="168" t="s">
        <v>12</v>
      </c>
    </row>
    <row r="8546" spans="1:4">
      <c r="A8546" s="167">
        <v>92284</v>
      </c>
      <c r="B8546" s="164" t="s">
        <v>3925</v>
      </c>
      <c r="C8546" s="150" t="s">
        <v>74</v>
      </c>
      <c r="D8546" s="168" t="s">
        <v>12</v>
      </c>
    </row>
    <row r="8547" spans="1:4">
      <c r="A8547" s="167">
        <v>92285</v>
      </c>
      <c r="B8547" s="164" t="s">
        <v>3926</v>
      </c>
      <c r="C8547" s="150" t="s">
        <v>74</v>
      </c>
      <c r="D8547" s="168" t="s">
        <v>12</v>
      </c>
    </row>
    <row r="8548" spans="1:4">
      <c r="A8548" s="167">
        <v>92286</v>
      </c>
      <c r="B8548" s="164" t="s">
        <v>3927</v>
      </c>
      <c r="C8548" s="150" t="s">
        <v>74</v>
      </c>
      <c r="D8548" s="168" t="s">
        <v>12</v>
      </c>
    </row>
    <row r="8549" spans="1:4">
      <c r="A8549" s="167">
        <v>92305</v>
      </c>
      <c r="B8549" s="164" t="s">
        <v>3928</v>
      </c>
      <c r="C8549" s="150" t="s">
        <v>74</v>
      </c>
      <c r="D8549" s="168" t="s">
        <v>12</v>
      </c>
    </row>
    <row r="8550" spans="1:4">
      <c r="A8550" s="167">
        <v>92306</v>
      </c>
      <c r="B8550" s="164" t="s">
        <v>3929</v>
      </c>
      <c r="C8550" s="150" t="s">
        <v>74</v>
      </c>
      <c r="D8550" s="168" t="s">
        <v>12</v>
      </c>
    </row>
    <row r="8551" spans="1:4">
      <c r="A8551" s="167">
        <v>92307</v>
      </c>
      <c r="B8551" s="164" t="s">
        <v>3930</v>
      </c>
      <c r="C8551" s="150" t="s">
        <v>74</v>
      </c>
      <c r="D8551" s="168" t="s">
        <v>12</v>
      </c>
    </row>
    <row r="8552" spans="1:4">
      <c r="A8552" s="167">
        <v>92308</v>
      </c>
      <c r="B8552" s="164" t="s">
        <v>3931</v>
      </c>
      <c r="C8552" s="150" t="s">
        <v>74</v>
      </c>
      <c r="D8552" s="168" t="s">
        <v>12</v>
      </c>
    </row>
    <row r="8553" spans="1:4">
      <c r="A8553" s="167">
        <v>92309</v>
      </c>
      <c r="B8553" s="164" t="s">
        <v>3932</v>
      </c>
      <c r="C8553" s="150" t="s">
        <v>74</v>
      </c>
      <c r="D8553" s="168" t="s">
        <v>12</v>
      </c>
    </row>
    <row r="8554" spans="1:4">
      <c r="A8554" s="167">
        <v>92310</v>
      </c>
      <c r="B8554" s="164" t="s">
        <v>3933</v>
      </c>
      <c r="C8554" s="150" t="s">
        <v>74</v>
      </c>
      <c r="D8554" s="168" t="s">
        <v>12</v>
      </c>
    </row>
    <row r="8555" spans="1:4">
      <c r="A8555" s="167">
        <v>92320</v>
      </c>
      <c r="B8555" s="164" t="s">
        <v>3934</v>
      </c>
      <c r="C8555" s="150" t="s">
        <v>74</v>
      </c>
      <c r="D8555" s="168" t="s">
        <v>12</v>
      </c>
    </row>
    <row r="8556" spans="1:4">
      <c r="A8556" s="167">
        <v>92321</v>
      </c>
      <c r="B8556" s="164" t="s">
        <v>3935</v>
      </c>
      <c r="C8556" s="150" t="s">
        <v>74</v>
      </c>
      <c r="D8556" s="168" t="s">
        <v>12</v>
      </c>
    </row>
    <row r="8557" spans="1:4">
      <c r="A8557" s="167">
        <v>92322</v>
      </c>
      <c r="B8557" s="164" t="s">
        <v>3936</v>
      </c>
      <c r="C8557" s="150" t="s">
        <v>74</v>
      </c>
      <c r="D8557" s="168" t="s">
        <v>12</v>
      </c>
    </row>
    <row r="8558" spans="1:4">
      <c r="A8558" s="167">
        <v>92323</v>
      </c>
      <c r="B8558" s="164" t="s">
        <v>3937</v>
      </c>
      <c r="C8558" s="150" t="s">
        <v>74</v>
      </c>
      <c r="D8558" s="168" t="s">
        <v>12</v>
      </c>
    </row>
    <row r="8559" spans="1:4">
      <c r="A8559" s="167">
        <v>92324</v>
      </c>
      <c r="B8559" s="164" t="s">
        <v>3938</v>
      </c>
      <c r="C8559" s="150" t="s">
        <v>74</v>
      </c>
      <c r="D8559" s="168" t="s">
        <v>12</v>
      </c>
    </row>
    <row r="8560" spans="1:4">
      <c r="A8560" s="167">
        <v>92325</v>
      </c>
      <c r="B8560" s="164" t="s">
        <v>3939</v>
      </c>
      <c r="C8560" s="150" t="s">
        <v>74</v>
      </c>
      <c r="D8560" s="168" t="s">
        <v>12</v>
      </c>
    </row>
    <row r="8561" spans="1:4">
      <c r="A8561" s="167">
        <v>92335</v>
      </c>
      <c r="B8561" s="164" t="s">
        <v>3940</v>
      </c>
      <c r="C8561" s="150" t="s">
        <v>74</v>
      </c>
      <c r="D8561" s="168" t="s">
        <v>12</v>
      </c>
    </row>
    <row r="8562" spans="1:4">
      <c r="A8562" s="167">
        <v>92336</v>
      </c>
      <c r="B8562" s="164" t="s">
        <v>3941</v>
      </c>
      <c r="C8562" s="150" t="s">
        <v>74</v>
      </c>
      <c r="D8562" s="168" t="s">
        <v>12</v>
      </c>
    </row>
    <row r="8563" spans="1:4">
      <c r="A8563" s="167">
        <v>92337</v>
      </c>
      <c r="B8563" s="164" t="s">
        <v>3942</v>
      </c>
      <c r="C8563" s="150" t="s">
        <v>74</v>
      </c>
      <c r="D8563" s="168" t="s">
        <v>12</v>
      </c>
    </row>
    <row r="8564" spans="1:4">
      <c r="A8564" s="167">
        <v>92338</v>
      </c>
      <c r="B8564" s="164" t="s">
        <v>3943</v>
      </c>
      <c r="C8564" s="150" t="s">
        <v>74</v>
      </c>
      <c r="D8564" s="168" t="s">
        <v>12</v>
      </c>
    </row>
    <row r="8565" spans="1:4">
      <c r="A8565" s="167">
        <v>92339</v>
      </c>
      <c r="B8565" s="164" t="s">
        <v>3944</v>
      </c>
      <c r="C8565" s="150" t="s">
        <v>74</v>
      </c>
      <c r="D8565" s="168" t="s">
        <v>12</v>
      </c>
    </row>
    <row r="8566" spans="1:4">
      <c r="A8566" s="167">
        <v>92341</v>
      </c>
      <c r="B8566" s="164" t="s">
        <v>3945</v>
      </c>
      <c r="C8566" s="150" t="s">
        <v>74</v>
      </c>
      <c r="D8566" s="168" t="s">
        <v>12</v>
      </c>
    </row>
    <row r="8567" spans="1:4">
      <c r="A8567" s="167">
        <v>92342</v>
      </c>
      <c r="B8567" s="164" t="s">
        <v>3946</v>
      </c>
      <c r="C8567" s="150" t="s">
        <v>74</v>
      </c>
      <c r="D8567" s="168" t="s">
        <v>12</v>
      </c>
    </row>
    <row r="8568" spans="1:4">
      <c r="A8568" s="167">
        <v>92343</v>
      </c>
      <c r="B8568" s="164" t="s">
        <v>3947</v>
      </c>
      <c r="C8568" s="150" t="s">
        <v>74</v>
      </c>
      <c r="D8568" s="168" t="s">
        <v>12</v>
      </c>
    </row>
    <row r="8569" spans="1:4">
      <c r="A8569" s="167">
        <v>92359</v>
      </c>
      <c r="B8569" s="164" t="s">
        <v>3948</v>
      </c>
      <c r="C8569" s="150" t="s">
        <v>74</v>
      </c>
      <c r="D8569" s="168" t="s">
        <v>12</v>
      </c>
    </row>
    <row r="8570" spans="1:4">
      <c r="A8570" s="167">
        <v>92360</v>
      </c>
      <c r="B8570" s="164" t="s">
        <v>3949</v>
      </c>
      <c r="C8570" s="150" t="s">
        <v>74</v>
      </c>
      <c r="D8570" s="168" t="s">
        <v>12</v>
      </c>
    </row>
    <row r="8571" spans="1:4">
      <c r="A8571" s="167">
        <v>92361</v>
      </c>
      <c r="B8571" s="164" t="s">
        <v>3950</v>
      </c>
      <c r="C8571" s="150" t="s">
        <v>74</v>
      </c>
      <c r="D8571" s="168" t="s">
        <v>12</v>
      </c>
    </row>
    <row r="8572" spans="1:4">
      <c r="A8572" s="167">
        <v>92362</v>
      </c>
      <c r="B8572" s="164" t="s">
        <v>3951</v>
      </c>
      <c r="C8572" s="150" t="s">
        <v>74</v>
      </c>
      <c r="D8572" s="168" t="s">
        <v>12</v>
      </c>
    </row>
    <row r="8573" spans="1:4">
      <c r="A8573" s="167">
        <v>92364</v>
      </c>
      <c r="B8573" s="164" t="s">
        <v>3952</v>
      </c>
      <c r="C8573" s="150" t="s">
        <v>74</v>
      </c>
      <c r="D8573" s="168" t="s">
        <v>12</v>
      </c>
    </row>
    <row r="8574" spans="1:4">
      <c r="A8574" s="167">
        <v>92365</v>
      </c>
      <c r="B8574" s="164" t="s">
        <v>3953</v>
      </c>
      <c r="C8574" s="150" t="s">
        <v>74</v>
      </c>
      <c r="D8574" s="168" t="s">
        <v>12</v>
      </c>
    </row>
    <row r="8575" spans="1:4">
      <c r="A8575" s="167">
        <v>92366</v>
      </c>
      <c r="B8575" s="164" t="s">
        <v>3954</v>
      </c>
      <c r="C8575" s="150" t="s">
        <v>74</v>
      </c>
      <c r="D8575" s="168" t="s">
        <v>12</v>
      </c>
    </row>
    <row r="8576" spans="1:4">
      <c r="A8576" s="167">
        <v>92367</v>
      </c>
      <c r="B8576" s="164" t="s">
        <v>3955</v>
      </c>
      <c r="C8576" s="150" t="s">
        <v>74</v>
      </c>
      <c r="D8576" s="168" t="s">
        <v>12</v>
      </c>
    </row>
    <row r="8577" spans="1:4">
      <c r="A8577" s="167">
        <v>92368</v>
      </c>
      <c r="B8577" s="164" t="s">
        <v>3956</v>
      </c>
      <c r="C8577" s="150" t="s">
        <v>74</v>
      </c>
      <c r="D8577" s="168" t="s">
        <v>12</v>
      </c>
    </row>
    <row r="8578" spans="1:4">
      <c r="A8578" s="167">
        <v>92645</v>
      </c>
      <c r="B8578" s="164" t="s">
        <v>3957</v>
      </c>
      <c r="C8578" s="150" t="s">
        <v>74</v>
      </c>
      <c r="D8578" s="168" t="s">
        <v>12</v>
      </c>
    </row>
    <row r="8579" spans="1:4">
      <c r="A8579" s="167">
        <v>92646</v>
      </c>
      <c r="B8579" s="164" t="s">
        <v>3958</v>
      </c>
      <c r="C8579" s="150" t="s">
        <v>74</v>
      </c>
      <c r="D8579" s="168" t="s">
        <v>12</v>
      </c>
    </row>
    <row r="8580" spans="1:4">
      <c r="A8580" s="167">
        <v>92648</v>
      </c>
      <c r="B8580" s="164" t="s">
        <v>3959</v>
      </c>
      <c r="C8580" s="150" t="s">
        <v>74</v>
      </c>
      <c r="D8580" s="168" t="s">
        <v>12</v>
      </c>
    </row>
    <row r="8581" spans="1:4">
      <c r="A8581" s="167">
        <v>92649</v>
      </c>
      <c r="B8581" s="164" t="s">
        <v>3960</v>
      </c>
      <c r="C8581" s="150" t="s">
        <v>74</v>
      </c>
      <c r="D8581" s="168" t="s">
        <v>12</v>
      </c>
    </row>
    <row r="8582" spans="1:4">
      <c r="A8582" s="167">
        <v>92650</v>
      </c>
      <c r="B8582" s="164" t="s">
        <v>3961</v>
      </c>
      <c r="C8582" s="150" t="s">
        <v>74</v>
      </c>
      <c r="D8582" s="168" t="s">
        <v>12</v>
      </c>
    </row>
    <row r="8583" spans="1:4">
      <c r="A8583" s="167">
        <v>92652</v>
      </c>
      <c r="B8583" s="164" t="s">
        <v>3962</v>
      </c>
      <c r="C8583" s="150" t="s">
        <v>74</v>
      </c>
      <c r="D8583" s="168" t="s">
        <v>12</v>
      </c>
    </row>
    <row r="8584" spans="1:4">
      <c r="A8584" s="167">
        <v>92653</v>
      </c>
      <c r="B8584" s="164" t="s">
        <v>3963</v>
      </c>
      <c r="C8584" s="150" t="s">
        <v>74</v>
      </c>
      <c r="D8584" s="168" t="s">
        <v>12</v>
      </c>
    </row>
    <row r="8585" spans="1:4">
      <c r="A8585" s="167">
        <v>92654</v>
      </c>
      <c r="B8585" s="164" t="s">
        <v>3964</v>
      </c>
      <c r="C8585" s="150" t="s">
        <v>74</v>
      </c>
      <c r="D8585" s="168" t="s">
        <v>12</v>
      </c>
    </row>
    <row r="8586" spans="1:4">
      <c r="A8586" s="167">
        <v>92655</v>
      </c>
      <c r="B8586" s="164" t="s">
        <v>3965</v>
      </c>
      <c r="C8586" s="150" t="s">
        <v>74</v>
      </c>
      <c r="D8586" s="168" t="s">
        <v>12</v>
      </c>
    </row>
    <row r="8587" spans="1:4">
      <c r="A8587" s="167">
        <v>92656</v>
      </c>
      <c r="B8587" s="164" t="s">
        <v>3966</v>
      </c>
      <c r="C8587" s="150" t="s">
        <v>74</v>
      </c>
      <c r="D8587" s="168" t="s">
        <v>12</v>
      </c>
    </row>
    <row r="8588" spans="1:4">
      <c r="A8588" s="167">
        <v>92687</v>
      </c>
      <c r="B8588" s="164" t="s">
        <v>3967</v>
      </c>
      <c r="C8588" s="150" t="s">
        <v>74</v>
      </c>
      <c r="D8588" s="168" t="s">
        <v>12</v>
      </c>
    </row>
    <row r="8589" spans="1:4">
      <c r="A8589" s="167">
        <v>92688</v>
      </c>
      <c r="B8589" s="164" t="s">
        <v>3968</v>
      </c>
      <c r="C8589" s="150" t="s">
        <v>74</v>
      </c>
      <c r="D8589" s="168" t="s">
        <v>12</v>
      </c>
    </row>
    <row r="8590" spans="1:4">
      <c r="A8590" s="167">
        <v>92689</v>
      </c>
      <c r="B8590" s="164" t="s">
        <v>3969</v>
      </c>
      <c r="C8590" s="150" t="s">
        <v>74</v>
      </c>
      <c r="D8590" s="168" t="s">
        <v>12</v>
      </c>
    </row>
    <row r="8591" spans="1:4">
      <c r="A8591" s="167">
        <v>92690</v>
      </c>
      <c r="B8591" s="164" t="s">
        <v>3970</v>
      </c>
      <c r="C8591" s="150" t="s">
        <v>74</v>
      </c>
      <c r="D8591" s="168" t="s">
        <v>12</v>
      </c>
    </row>
    <row r="8592" spans="1:4">
      <c r="A8592" s="167">
        <v>92691</v>
      </c>
      <c r="B8592" s="164" t="s">
        <v>3971</v>
      </c>
      <c r="C8592" s="150" t="s">
        <v>74</v>
      </c>
      <c r="D8592" s="168" t="s">
        <v>12</v>
      </c>
    </row>
    <row r="8593" spans="1:4">
      <c r="A8593" s="167">
        <v>94462</v>
      </c>
      <c r="B8593" s="164" t="s">
        <v>3972</v>
      </c>
      <c r="C8593" s="150" t="s">
        <v>74</v>
      </c>
      <c r="D8593" s="168" t="s">
        <v>12</v>
      </c>
    </row>
    <row r="8594" spans="1:4">
      <c r="A8594" s="167">
        <v>94463</v>
      </c>
      <c r="B8594" s="164" t="s">
        <v>3973</v>
      </c>
      <c r="C8594" s="150" t="s">
        <v>74</v>
      </c>
      <c r="D8594" s="168" t="s">
        <v>12</v>
      </c>
    </row>
    <row r="8595" spans="1:4">
      <c r="A8595" s="167">
        <v>94464</v>
      </c>
      <c r="B8595" s="164" t="s">
        <v>3974</v>
      </c>
      <c r="C8595" s="150" t="s">
        <v>74</v>
      </c>
      <c r="D8595" s="168" t="s">
        <v>12</v>
      </c>
    </row>
    <row r="8596" spans="1:4">
      <c r="A8596" s="167">
        <v>94602</v>
      </c>
      <c r="B8596" s="164" t="s">
        <v>3975</v>
      </c>
      <c r="C8596" s="150" t="s">
        <v>74</v>
      </c>
      <c r="D8596" s="168" t="s">
        <v>12</v>
      </c>
    </row>
    <row r="8597" spans="1:4">
      <c r="A8597" s="167">
        <v>94603</v>
      </c>
      <c r="B8597" s="164" t="s">
        <v>3976</v>
      </c>
      <c r="C8597" s="150" t="s">
        <v>74</v>
      </c>
      <c r="D8597" s="168" t="s">
        <v>12</v>
      </c>
    </row>
    <row r="8598" spans="1:4">
      <c r="A8598" s="167">
        <v>94604</v>
      </c>
      <c r="B8598" s="164" t="s">
        <v>3977</v>
      </c>
      <c r="C8598" s="150" t="s">
        <v>74</v>
      </c>
      <c r="D8598" s="168" t="s">
        <v>12</v>
      </c>
    </row>
    <row r="8599" spans="1:4">
      <c r="A8599" s="167">
        <v>94605</v>
      </c>
      <c r="B8599" s="164" t="s">
        <v>3978</v>
      </c>
      <c r="C8599" s="150" t="s">
        <v>74</v>
      </c>
      <c r="D8599" s="168" t="s">
        <v>12</v>
      </c>
    </row>
    <row r="8600" spans="1:4">
      <c r="A8600" s="167">
        <v>94648</v>
      </c>
      <c r="B8600" s="164" t="s">
        <v>3979</v>
      </c>
      <c r="C8600" s="150" t="s">
        <v>74</v>
      </c>
      <c r="D8600" s="168" t="s">
        <v>12</v>
      </c>
    </row>
    <row r="8601" spans="1:4">
      <c r="A8601" s="167">
        <v>94649</v>
      </c>
      <c r="B8601" s="164" t="s">
        <v>3981</v>
      </c>
      <c r="C8601" s="150" t="s">
        <v>74</v>
      </c>
      <c r="D8601" s="168" t="s">
        <v>12</v>
      </c>
    </row>
    <row r="8602" spans="1:4">
      <c r="A8602" s="167">
        <v>94650</v>
      </c>
      <c r="B8602" s="164" t="s">
        <v>3982</v>
      </c>
      <c r="C8602" s="150" t="s">
        <v>74</v>
      </c>
      <c r="D8602" s="168" t="s">
        <v>12</v>
      </c>
    </row>
    <row r="8603" spans="1:4">
      <c r="A8603" s="167">
        <v>94651</v>
      </c>
      <c r="B8603" s="164" t="s">
        <v>3983</v>
      </c>
      <c r="C8603" s="150" t="s">
        <v>74</v>
      </c>
      <c r="D8603" s="168" t="s">
        <v>12</v>
      </c>
    </row>
    <row r="8604" spans="1:4">
      <c r="A8604" s="167">
        <v>94652</v>
      </c>
      <c r="B8604" s="164" t="s">
        <v>3984</v>
      </c>
      <c r="C8604" s="150" t="s">
        <v>74</v>
      </c>
      <c r="D8604" s="168" t="s">
        <v>12</v>
      </c>
    </row>
    <row r="8605" spans="1:4">
      <c r="A8605" s="167">
        <v>94653</v>
      </c>
      <c r="B8605" s="164" t="s">
        <v>3985</v>
      </c>
      <c r="C8605" s="150" t="s">
        <v>74</v>
      </c>
      <c r="D8605" s="168" t="s">
        <v>12</v>
      </c>
    </row>
    <row r="8606" spans="1:4">
      <c r="A8606" s="167">
        <v>94654</v>
      </c>
      <c r="B8606" s="164" t="s">
        <v>3986</v>
      </c>
      <c r="C8606" s="150" t="s">
        <v>74</v>
      </c>
      <c r="D8606" s="168" t="s">
        <v>12</v>
      </c>
    </row>
    <row r="8607" spans="1:4">
      <c r="A8607" s="167">
        <v>94655</v>
      </c>
      <c r="B8607" s="164" t="s">
        <v>3987</v>
      </c>
      <c r="C8607" s="150" t="s">
        <v>74</v>
      </c>
      <c r="D8607" s="168" t="s">
        <v>12</v>
      </c>
    </row>
    <row r="8608" spans="1:4">
      <c r="A8608" s="167">
        <v>94716</v>
      </c>
      <c r="B8608" s="164" t="s">
        <v>3988</v>
      </c>
      <c r="C8608" s="150" t="s">
        <v>74</v>
      </c>
      <c r="D8608" s="168" t="s">
        <v>12</v>
      </c>
    </row>
    <row r="8609" spans="1:4">
      <c r="A8609" s="167">
        <v>94717</v>
      </c>
      <c r="B8609" s="164" t="s">
        <v>3989</v>
      </c>
      <c r="C8609" s="150" t="s">
        <v>74</v>
      </c>
      <c r="D8609" s="168" t="s">
        <v>12</v>
      </c>
    </row>
    <row r="8610" spans="1:4">
      <c r="A8610" s="167">
        <v>94718</v>
      </c>
      <c r="B8610" s="164" t="s">
        <v>3990</v>
      </c>
      <c r="C8610" s="150" t="s">
        <v>74</v>
      </c>
      <c r="D8610" s="168" t="s">
        <v>12</v>
      </c>
    </row>
    <row r="8611" spans="1:4">
      <c r="A8611" s="167">
        <v>94719</v>
      </c>
      <c r="B8611" s="164" t="s">
        <v>3991</v>
      </c>
      <c r="C8611" s="150" t="s">
        <v>74</v>
      </c>
      <c r="D8611" s="168" t="s">
        <v>12</v>
      </c>
    </row>
    <row r="8612" spans="1:4">
      <c r="A8612" s="167">
        <v>94720</v>
      </c>
      <c r="B8612" s="164" t="s">
        <v>3992</v>
      </c>
      <c r="C8612" s="150" t="s">
        <v>74</v>
      </c>
      <c r="D8612" s="168" t="s">
        <v>12</v>
      </c>
    </row>
    <row r="8613" spans="1:4">
      <c r="A8613" s="167">
        <v>94721</v>
      </c>
      <c r="B8613" s="164" t="s">
        <v>3993</v>
      </c>
      <c r="C8613" s="150" t="s">
        <v>74</v>
      </c>
      <c r="D8613" s="168" t="s">
        <v>12</v>
      </c>
    </row>
    <row r="8614" spans="1:4">
      <c r="A8614" s="167">
        <v>94722</v>
      </c>
      <c r="B8614" s="164" t="s">
        <v>3994</v>
      </c>
      <c r="C8614" s="150" t="s">
        <v>74</v>
      </c>
      <c r="D8614" s="168" t="s">
        <v>12</v>
      </c>
    </row>
    <row r="8615" spans="1:4">
      <c r="A8615" s="167">
        <v>94723</v>
      </c>
      <c r="B8615" s="164" t="s">
        <v>3995</v>
      </c>
      <c r="C8615" s="150" t="s">
        <v>74</v>
      </c>
      <c r="D8615" s="168" t="s">
        <v>12</v>
      </c>
    </row>
    <row r="8616" spans="1:4">
      <c r="A8616" s="167">
        <v>95697</v>
      </c>
      <c r="B8616" s="164" t="s">
        <v>3996</v>
      </c>
      <c r="C8616" s="150" t="s">
        <v>74</v>
      </c>
      <c r="D8616" s="168" t="s">
        <v>12</v>
      </c>
    </row>
    <row r="8617" spans="1:4">
      <c r="A8617" s="167">
        <v>96635</v>
      </c>
      <c r="B8617" s="164" t="s">
        <v>3997</v>
      </c>
      <c r="C8617" s="150" t="s">
        <v>74</v>
      </c>
      <c r="D8617" s="168" t="s">
        <v>12</v>
      </c>
    </row>
    <row r="8618" spans="1:4">
      <c r="A8618" s="167">
        <v>96636</v>
      </c>
      <c r="B8618" s="164" t="s">
        <v>3998</v>
      </c>
      <c r="C8618" s="150" t="s">
        <v>74</v>
      </c>
      <c r="D8618" s="168" t="s">
        <v>12</v>
      </c>
    </row>
    <row r="8619" spans="1:4">
      <c r="A8619" s="167">
        <v>96644</v>
      </c>
      <c r="B8619" s="164" t="s">
        <v>3999</v>
      </c>
      <c r="C8619" s="150" t="s">
        <v>74</v>
      </c>
      <c r="D8619" s="168" t="s">
        <v>12</v>
      </c>
    </row>
    <row r="8620" spans="1:4">
      <c r="A8620" s="167">
        <v>96645</v>
      </c>
      <c r="B8620" s="164" t="s">
        <v>4000</v>
      </c>
      <c r="C8620" s="150" t="s">
        <v>74</v>
      </c>
      <c r="D8620" s="168" t="s">
        <v>12</v>
      </c>
    </row>
    <row r="8621" spans="1:4">
      <c r="A8621" s="167">
        <v>96646</v>
      </c>
      <c r="B8621" s="164" t="s">
        <v>4001</v>
      </c>
      <c r="C8621" s="150" t="s">
        <v>74</v>
      </c>
      <c r="D8621" s="168" t="s">
        <v>12</v>
      </c>
    </row>
    <row r="8622" spans="1:4">
      <c r="A8622" s="167">
        <v>96647</v>
      </c>
      <c r="B8622" s="164" t="s">
        <v>4002</v>
      </c>
      <c r="C8622" s="150" t="s">
        <v>74</v>
      </c>
      <c r="D8622" s="168" t="s">
        <v>12</v>
      </c>
    </row>
    <row r="8623" spans="1:4">
      <c r="A8623" s="167">
        <v>96648</v>
      </c>
      <c r="B8623" s="164" t="s">
        <v>4004</v>
      </c>
      <c r="C8623" s="150" t="s">
        <v>74</v>
      </c>
      <c r="D8623" s="168" t="s">
        <v>12</v>
      </c>
    </row>
    <row r="8624" spans="1:4">
      <c r="A8624" s="167">
        <v>96649</v>
      </c>
      <c r="B8624" s="164" t="s">
        <v>4005</v>
      </c>
      <c r="C8624" s="150" t="s">
        <v>74</v>
      </c>
      <c r="D8624" s="168" t="s">
        <v>12</v>
      </c>
    </row>
    <row r="8625" spans="1:4">
      <c r="A8625" s="167">
        <v>96668</v>
      </c>
      <c r="B8625" s="164" t="s">
        <v>4006</v>
      </c>
      <c r="C8625" s="150" t="s">
        <v>74</v>
      </c>
      <c r="D8625" s="168" t="s">
        <v>12</v>
      </c>
    </row>
    <row r="8626" spans="1:4">
      <c r="A8626" s="167">
        <v>96669</v>
      </c>
      <c r="B8626" s="164" t="s">
        <v>4007</v>
      </c>
      <c r="C8626" s="150" t="s">
        <v>74</v>
      </c>
      <c r="D8626" s="168" t="s">
        <v>12</v>
      </c>
    </row>
    <row r="8627" spans="1:4">
      <c r="A8627" s="167">
        <v>96670</v>
      </c>
      <c r="B8627" s="164" t="s">
        <v>4009</v>
      </c>
      <c r="C8627" s="150" t="s">
        <v>74</v>
      </c>
      <c r="D8627" s="168" t="s">
        <v>12</v>
      </c>
    </row>
    <row r="8628" spans="1:4">
      <c r="A8628" s="167">
        <v>96671</v>
      </c>
      <c r="B8628" s="164" t="s">
        <v>4011</v>
      </c>
      <c r="C8628" s="150" t="s">
        <v>74</v>
      </c>
      <c r="D8628" s="168" t="s">
        <v>12</v>
      </c>
    </row>
    <row r="8629" spans="1:4">
      <c r="A8629" s="167">
        <v>96672</v>
      </c>
      <c r="B8629" s="164" t="s">
        <v>4012</v>
      </c>
      <c r="C8629" s="150" t="s">
        <v>74</v>
      </c>
      <c r="D8629" s="168" t="s">
        <v>12</v>
      </c>
    </row>
    <row r="8630" spans="1:4">
      <c r="A8630" s="167">
        <v>96673</v>
      </c>
      <c r="B8630" s="164" t="s">
        <v>4013</v>
      </c>
      <c r="C8630" s="150" t="s">
        <v>74</v>
      </c>
      <c r="D8630" s="168" t="s">
        <v>12</v>
      </c>
    </row>
    <row r="8631" spans="1:4">
      <c r="A8631" s="167">
        <v>96674</v>
      </c>
      <c r="B8631" s="164" t="s">
        <v>4014</v>
      </c>
      <c r="C8631" s="150" t="s">
        <v>74</v>
      </c>
      <c r="D8631" s="168" t="s">
        <v>12</v>
      </c>
    </row>
    <row r="8632" spans="1:4">
      <c r="A8632" s="167">
        <v>96675</v>
      </c>
      <c r="B8632" s="164" t="s">
        <v>4015</v>
      </c>
      <c r="C8632" s="150" t="s">
        <v>74</v>
      </c>
      <c r="D8632" s="168" t="s">
        <v>12</v>
      </c>
    </row>
    <row r="8633" spans="1:4">
      <c r="A8633" s="167">
        <v>96676</v>
      </c>
      <c r="B8633" s="164" t="s">
        <v>4016</v>
      </c>
      <c r="C8633" s="150" t="s">
        <v>74</v>
      </c>
      <c r="D8633" s="168" t="s">
        <v>12</v>
      </c>
    </row>
    <row r="8634" spans="1:4">
      <c r="A8634" s="167">
        <v>96677</v>
      </c>
      <c r="B8634" s="164" t="s">
        <v>4017</v>
      </c>
      <c r="C8634" s="150" t="s">
        <v>74</v>
      </c>
      <c r="D8634" s="168" t="s">
        <v>12</v>
      </c>
    </row>
    <row r="8635" spans="1:4">
      <c r="A8635" s="167">
        <v>96678</v>
      </c>
      <c r="B8635" s="164" t="s">
        <v>4018</v>
      </c>
      <c r="C8635" s="150" t="s">
        <v>74</v>
      </c>
      <c r="D8635" s="168" t="s">
        <v>12</v>
      </c>
    </row>
    <row r="8636" spans="1:4">
      <c r="A8636" s="167">
        <v>96679</v>
      </c>
      <c r="B8636" s="164" t="s">
        <v>4019</v>
      </c>
      <c r="C8636" s="150" t="s">
        <v>74</v>
      </c>
      <c r="D8636" s="168" t="s">
        <v>12</v>
      </c>
    </row>
    <row r="8637" spans="1:4">
      <c r="A8637" s="167">
        <v>96680</v>
      </c>
      <c r="B8637" s="164" t="s">
        <v>4020</v>
      </c>
      <c r="C8637" s="150" t="s">
        <v>74</v>
      </c>
      <c r="D8637" s="168" t="s">
        <v>12</v>
      </c>
    </row>
    <row r="8638" spans="1:4">
      <c r="A8638" s="167">
        <v>96681</v>
      </c>
      <c r="B8638" s="164" t="s">
        <v>4021</v>
      </c>
      <c r="C8638" s="150" t="s">
        <v>74</v>
      </c>
      <c r="D8638" s="168" t="s">
        <v>12</v>
      </c>
    </row>
    <row r="8639" spans="1:4">
      <c r="A8639" s="167">
        <v>96682</v>
      </c>
      <c r="B8639" s="164" t="s">
        <v>4022</v>
      </c>
      <c r="C8639" s="150" t="s">
        <v>74</v>
      </c>
      <c r="D8639" s="168" t="s">
        <v>12</v>
      </c>
    </row>
    <row r="8640" spans="1:4">
      <c r="A8640" s="167">
        <v>96683</v>
      </c>
      <c r="B8640" s="164" t="s">
        <v>4023</v>
      </c>
      <c r="C8640" s="150" t="s">
        <v>74</v>
      </c>
      <c r="D8640" s="168" t="s">
        <v>12</v>
      </c>
    </row>
    <row r="8641" spans="1:4">
      <c r="A8641" s="167">
        <v>96718</v>
      </c>
      <c r="B8641" s="164" t="s">
        <v>4024</v>
      </c>
      <c r="C8641" s="150" t="s">
        <v>74</v>
      </c>
      <c r="D8641" s="168" t="s">
        <v>12</v>
      </c>
    </row>
    <row r="8642" spans="1:4">
      <c r="A8642" s="167">
        <v>96719</v>
      </c>
      <c r="B8642" s="164" t="s">
        <v>4025</v>
      </c>
      <c r="C8642" s="150" t="s">
        <v>74</v>
      </c>
      <c r="D8642" s="168" t="s">
        <v>12</v>
      </c>
    </row>
    <row r="8643" spans="1:4">
      <c r="A8643" s="167">
        <v>96720</v>
      </c>
      <c r="B8643" s="164" t="s">
        <v>4026</v>
      </c>
      <c r="C8643" s="150" t="s">
        <v>74</v>
      </c>
      <c r="D8643" s="168" t="s">
        <v>12</v>
      </c>
    </row>
    <row r="8644" spans="1:4">
      <c r="A8644" s="167">
        <v>96721</v>
      </c>
      <c r="B8644" s="164" t="s">
        <v>4027</v>
      </c>
      <c r="C8644" s="150" t="s">
        <v>74</v>
      </c>
      <c r="D8644" s="168" t="s">
        <v>12</v>
      </c>
    </row>
    <row r="8645" spans="1:4">
      <c r="A8645" s="167">
        <v>96722</v>
      </c>
      <c r="B8645" s="164" t="s">
        <v>4028</v>
      </c>
      <c r="C8645" s="150" t="s">
        <v>74</v>
      </c>
      <c r="D8645" s="168" t="s">
        <v>12</v>
      </c>
    </row>
    <row r="8646" spans="1:4">
      <c r="A8646" s="167">
        <v>96723</v>
      </c>
      <c r="B8646" s="164" t="s">
        <v>4029</v>
      </c>
      <c r="C8646" s="150" t="s">
        <v>74</v>
      </c>
      <c r="D8646" s="168" t="s">
        <v>12</v>
      </c>
    </row>
    <row r="8647" spans="1:4">
      <c r="A8647" s="167">
        <v>96724</v>
      </c>
      <c r="B8647" s="164" t="s">
        <v>4030</v>
      </c>
      <c r="C8647" s="150" t="s">
        <v>74</v>
      </c>
      <c r="D8647" s="168" t="s">
        <v>12</v>
      </c>
    </row>
    <row r="8648" spans="1:4">
      <c r="A8648" s="167">
        <v>96725</v>
      </c>
      <c r="B8648" s="164" t="s">
        <v>4031</v>
      </c>
      <c r="C8648" s="150" t="s">
        <v>74</v>
      </c>
      <c r="D8648" s="168" t="s">
        <v>12</v>
      </c>
    </row>
    <row r="8649" spans="1:4">
      <c r="A8649" s="167">
        <v>96726</v>
      </c>
      <c r="B8649" s="164" t="s">
        <v>4032</v>
      </c>
      <c r="C8649" s="150" t="s">
        <v>74</v>
      </c>
      <c r="D8649" s="168" t="s">
        <v>12</v>
      </c>
    </row>
    <row r="8650" spans="1:4">
      <c r="A8650" s="167">
        <v>96727</v>
      </c>
      <c r="B8650" s="164" t="s">
        <v>4033</v>
      </c>
      <c r="C8650" s="150" t="s">
        <v>74</v>
      </c>
      <c r="D8650" s="168" t="s">
        <v>12</v>
      </c>
    </row>
    <row r="8651" spans="1:4">
      <c r="A8651" s="167">
        <v>96728</v>
      </c>
      <c r="B8651" s="164" t="s">
        <v>4034</v>
      </c>
      <c r="C8651" s="150" t="s">
        <v>74</v>
      </c>
      <c r="D8651" s="168" t="s">
        <v>12</v>
      </c>
    </row>
    <row r="8652" spans="1:4">
      <c r="A8652" s="167">
        <v>96729</v>
      </c>
      <c r="B8652" s="164" t="s">
        <v>4035</v>
      </c>
      <c r="C8652" s="150" t="s">
        <v>74</v>
      </c>
      <c r="D8652" s="168" t="s">
        <v>12</v>
      </c>
    </row>
    <row r="8653" spans="1:4">
      <c r="A8653" s="167">
        <v>96730</v>
      </c>
      <c r="B8653" s="164" t="s">
        <v>4036</v>
      </c>
      <c r="C8653" s="150" t="s">
        <v>74</v>
      </c>
      <c r="D8653" s="168" t="s">
        <v>12</v>
      </c>
    </row>
    <row r="8654" spans="1:4">
      <c r="A8654" s="167">
        <v>96731</v>
      </c>
      <c r="B8654" s="164" t="s">
        <v>4037</v>
      </c>
      <c r="C8654" s="150" t="s">
        <v>74</v>
      </c>
      <c r="D8654" s="168" t="s">
        <v>12</v>
      </c>
    </row>
    <row r="8655" spans="1:4">
      <c r="A8655" s="167">
        <v>96732</v>
      </c>
      <c r="B8655" s="164" t="s">
        <v>4038</v>
      </c>
      <c r="C8655" s="150" t="s">
        <v>74</v>
      </c>
      <c r="D8655" s="168" t="s">
        <v>12</v>
      </c>
    </row>
    <row r="8656" spans="1:4">
      <c r="A8656" s="167">
        <v>96733</v>
      </c>
      <c r="B8656" s="164" t="s">
        <v>4039</v>
      </c>
      <c r="C8656" s="150" t="s">
        <v>74</v>
      </c>
      <c r="D8656" s="168" t="s">
        <v>12</v>
      </c>
    </row>
    <row r="8657" spans="1:4">
      <c r="A8657" s="167">
        <v>96734</v>
      </c>
      <c r="B8657" s="164" t="s">
        <v>4040</v>
      </c>
      <c r="C8657" s="150" t="s">
        <v>74</v>
      </c>
      <c r="D8657" s="168" t="s">
        <v>12</v>
      </c>
    </row>
    <row r="8658" spans="1:4">
      <c r="A8658" s="167">
        <v>96735</v>
      </c>
      <c r="B8658" s="164" t="s">
        <v>4041</v>
      </c>
      <c r="C8658" s="150" t="s">
        <v>74</v>
      </c>
      <c r="D8658" s="168" t="s">
        <v>12</v>
      </c>
    </row>
    <row r="8659" spans="1:4">
      <c r="A8659" s="167">
        <v>96798</v>
      </c>
      <c r="B8659" s="164" t="s">
        <v>21373</v>
      </c>
      <c r="C8659" s="150" t="s">
        <v>74</v>
      </c>
      <c r="D8659" s="168" t="s">
        <v>12</v>
      </c>
    </row>
    <row r="8660" spans="1:4">
      <c r="A8660" s="167">
        <v>96799</v>
      </c>
      <c r="B8660" s="164" t="s">
        <v>21374</v>
      </c>
      <c r="C8660" s="150" t="s">
        <v>74</v>
      </c>
      <c r="D8660" s="168" t="s">
        <v>12</v>
      </c>
    </row>
    <row r="8661" spans="1:4">
      <c r="A8661" s="167">
        <v>96800</v>
      </c>
      <c r="B8661" s="164" t="s">
        <v>21375</v>
      </c>
      <c r="C8661" s="150" t="s">
        <v>74</v>
      </c>
      <c r="D8661" s="168" t="s">
        <v>12</v>
      </c>
    </row>
    <row r="8662" spans="1:4">
      <c r="A8662" s="167">
        <v>96801</v>
      </c>
      <c r="B8662" s="164" t="s">
        <v>21376</v>
      </c>
      <c r="C8662" s="150" t="s">
        <v>74</v>
      </c>
      <c r="D8662" s="168" t="s">
        <v>12</v>
      </c>
    </row>
    <row r="8663" spans="1:4">
      <c r="A8663" s="167">
        <v>97327</v>
      </c>
      <c r="B8663" s="164" t="s">
        <v>4043</v>
      </c>
      <c r="C8663" s="150" t="s">
        <v>74</v>
      </c>
      <c r="D8663" s="168" t="s">
        <v>12</v>
      </c>
    </row>
    <row r="8664" spans="1:4">
      <c r="A8664" s="167">
        <v>97328</v>
      </c>
      <c r="B8664" s="164" t="s">
        <v>4045</v>
      </c>
      <c r="C8664" s="150" t="s">
        <v>74</v>
      </c>
      <c r="D8664" s="168" t="s">
        <v>12</v>
      </c>
    </row>
    <row r="8665" spans="1:4">
      <c r="A8665" s="167">
        <v>97329</v>
      </c>
      <c r="B8665" s="164" t="s">
        <v>4046</v>
      </c>
      <c r="C8665" s="150" t="s">
        <v>74</v>
      </c>
      <c r="D8665" s="168" t="s">
        <v>12</v>
      </c>
    </row>
    <row r="8666" spans="1:4">
      <c r="A8666" s="167">
        <v>97330</v>
      </c>
      <c r="B8666" s="164" t="s">
        <v>4047</v>
      </c>
      <c r="C8666" s="150" t="s">
        <v>74</v>
      </c>
      <c r="D8666" s="168" t="s">
        <v>12</v>
      </c>
    </row>
    <row r="8667" spans="1:4">
      <c r="A8667" s="167">
        <v>97331</v>
      </c>
      <c r="B8667" s="164" t="s">
        <v>4048</v>
      </c>
      <c r="C8667" s="150" t="s">
        <v>74</v>
      </c>
      <c r="D8667" s="168" t="s">
        <v>12</v>
      </c>
    </row>
    <row r="8668" spans="1:4">
      <c r="A8668" s="167">
        <v>97332</v>
      </c>
      <c r="B8668" s="164" t="s">
        <v>4049</v>
      </c>
      <c r="C8668" s="150" t="s">
        <v>74</v>
      </c>
      <c r="D8668" s="168" t="s">
        <v>12</v>
      </c>
    </row>
    <row r="8669" spans="1:4">
      <c r="A8669" s="167">
        <v>97333</v>
      </c>
      <c r="B8669" s="164" t="s">
        <v>4050</v>
      </c>
      <c r="C8669" s="150" t="s">
        <v>74</v>
      </c>
      <c r="D8669" s="168" t="s">
        <v>12</v>
      </c>
    </row>
    <row r="8670" spans="1:4">
      <c r="A8670" s="167">
        <v>97334</v>
      </c>
      <c r="B8670" s="164" t="s">
        <v>4051</v>
      </c>
      <c r="C8670" s="150" t="s">
        <v>74</v>
      </c>
      <c r="D8670" s="168" t="s">
        <v>12</v>
      </c>
    </row>
    <row r="8671" spans="1:4">
      <c r="A8671" s="167">
        <v>97335</v>
      </c>
      <c r="B8671" s="164" t="s">
        <v>4052</v>
      </c>
      <c r="C8671" s="150" t="s">
        <v>74</v>
      </c>
      <c r="D8671" s="168" t="s">
        <v>12</v>
      </c>
    </row>
    <row r="8672" spans="1:4">
      <c r="A8672" s="167">
        <v>97336</v>
      </c>
      <c r="B8672" s="164" t="s">
        <v>4053</v>
      </c>
      <c r="C8672" s="150" t="s">
        <v>74</v>
      </c>
      <c r="D8672" s="168" t="s">
        <v>12</v>
      </c>
    </row>
    <row r="8673" spans="1:4">
      <c r="A8673" s="167">
        <v>97337</v>
      </c>
      <c r="B8673" s="164" t="s">
        <v>4054</v>
      </c>
      <c r="C8673" s="150" t="s">
        <v>74</v>
      </c>
      <c r="D8673" s="168" t="s">
        <v>12</v>
      </c>
    </row>
    <row r="8674" spans="1:4">
      <c r="A8674" s="167">
        <v>97338</v>
      </c>
      <c r="B8674" s="164" t="s">
        <v>4055</v>
      </c>
      <c r="C8674" s="150" t="s">
        <v>74</v>
      </c>
      <c r="D8674" s="168" t="s">
        <v>12</v>
      </c>
    </row>
    <row r="8675" spans="1:4">
      <c r="A8675" s="167">
        <v>97339</v>
      </c>
      <c r="B8675" s="164" t="s">
        <v>4056</v>
      </c>
      <c r="C8675" s="150" t="s">
        <v>74</v>
      </c>
      <c r="D8675" s="168" t="s">
        <v>12</v>
      </c>
    </row>
    <row r="8676" spans="1:4">
      <c r="A8676" s="167">
        <v>97340</v>
      </c>
      <c r="B8676" s="164" t="s">
        <v>4057</v>
      </c>
      <c r="C8676" s="150" t="s">
        <v>74</v>
      </c>
      <c r="D8676" s="168" t="s">
        <v>12</v>
      </c>
    </row>
    <row r="8677" spans="1:4">
      <c r="A8677" s="167">
        <v>97347</v>
      </c>
      <c r="B8677" s="164" t="s">
        <v>4058</v>
      </c>
      <c r="C8677" s="150" t="s">
        <v>74</v>
      </c>
      <c r="D8677" s="168" t="s">
        <v>12</v>
      </c>
    </row>
    <row r="8678" spans="1:4">
      <c r="A8678" s="167">
        <v>97348</v>
      </c>
      <c r="B8678" s="164" t="s">
        <v>4059</v>
      </c>
      <c r="C8678" s="150" t="s">
        <v>74</v>
      </c>
      <c r="D8678" s="168" t="s">
        <v>12</v>
      </c>
    </row>
    <row r="8679" spans="1:4">
      <c r="A8679" s="167">
        <v>97349</v>
      </c>
      <c r="B8679" s="164" t="s">
        <v>4060</v>
      </c>
      <c r="C8679" s="150" t="s">
        <v>74</v>
      </c>
      <c r="D8679" s="168" t="s">
        <v>12</v>
      </c>
    </row>
    <row r="8680" spans="1:4">
      <c r="A8680" s="167">
        <v>97350</v>
      </c>
      <c r="B8680" s="164" t="s">
        <v>4061</v>
      </c>
      <c r="C8680" s="150" t="s">
        <v>74</v>
      </c>
      <c r="D8680" s="168" t="s">
        <v>12</v>
      </c>
    </row>
    <row r="8681" spans="1:4">
      <c r="A8681" s="167">
        <v>97351</v>
      </c>
      <c r="B8681" s="164" t="s">
        <v>4062</v>
      </c>
      <c r="C8681" s="150" t="s">
        <v>74</v>
      </c>
      <c r="D8681" s="168" t="s">
        <v>12</v>
      </c>
    </row>
    <row r="8682" spans="1:4">
      <c r="A8682" s="167">
        <v>97352</v>
      </c>
      <c r="B8682" s="164" t="s">
        <v>4063</v>
      </c>
      <c r="C8682" s="150" t="s">
        <v>74</v>
      </c>
      <c r="D8682" s="168" t="s">
        <v>12</v>
      </c>
    </row>
    <row r="8683" spans="1:4">
      <c r="A8683" s="167">
        <v>97353</v>
      </c>
      <c r="B8683" s="164" t="s">
        <v>4064</v>
      </c>
      <c r="C8683" s="150" t="s">
        <v>74</v>
      </c>
      <c r="D8683" s="168" t="s">
        <v>12</v>
      </c>
    </row>
    <row r="8684" spans="1:4">
      <c r="A8684" s="167">
        <v>97354</v>
      </c>
      <c r="B8684" s="164" t="s">
        <v>4065</v>
      </c>
      <c r="C8684" s="150" t="s">
        <v>74</v>
      </c>
      <c r="D8684" s="168" t="s">
        <v>12</v>
      </c>
    </row>
    <row r="8685" spans="1:4">
      <c r="A8685" s="167">
        <v>97355</v>
      </c>
      <c r="B8685" s="164" t="s">
        <v>4066</v>
      </c>
      <c r="C8685" s="150" t="s">
        <v>74</v>
      </c>
      <c r="D8685" s="168" t="s">
        <v>12</v>
      </c>
    </row>
    <row r="8686" spans="1:4">
      <c r="A8686" s="167">
        <v>97356</v>
      </c>
      <c r="B8686" s="164" t="s">
        <v>4067</v>
      </c>
      <c r="C8686" s="150" t="s">
        <v>74</v>
      </c>
      <c r="D8686" s="168" t="s">
        <v>12</v>
      </c>
    </row>
    <row r="8687" spans="1:4">
      <c r="A8687" s="167">
        <v>97357</v>
      </c>
      <c r="B8687" s="164" t="s">
        <v>4068</v>
      </c>
      <c r="C8687" s="150" t="s">
        <v>74</v>
      </c>
      <c r="D8687" s="168" t="s">
        <v>12</v>
      </c>
    </row>
    <row r="8688" spans="1:4">
      <c r="A8688" s="167">
        <v>97358</v>
      </c>
      <c r="B8688" s="164" t="s">
        <v>4069</v>
      </c>
      <c r="C8688" s="150" t="s">
        <v>74</v>
      </c>
      <c r="D8688" s="168" t="s">
        <v>12</v>
      </c>
    </row>
    <row r="8689" spans="1:4">
      <c r="A8689" s="167">
        <v>97498</v>
      </c>
      <c r="B8689" s="164" t="s">
        <v>4070</v>
      </c>
      <c r="C8689" s="150" t="s">
        <v>74</v>
      </c>
      <c r="D8689" s="168" t="s">
        <v>12</v>
      </c>
    </row>
    <row r="8690" spans="1:4">
      <c r="A8690" s="167">
        <v>97535</v>
      </c>
      <c r="B8690" s="164" t="s">
        <v>4071</v>
      </c>
      <c r="C8690" s="150" t="s">
        <v>74</v>
      </c>
      <c r="D8690" s="168" t="s">
        <v>12</v>
      </c>
    </row>
    <row r="8691" spans="1:4">
      <c r="A8691" s="167">
        <v>97536</v>
      </c>
      <c r="B8691" s="164" t="s">
        <v>4072</v>
      </c>
      <c r="C8691" s="150" t="s">
        <v>74</v>
      </c>
      <c r="D8691" s="168" t="s">
        <v>12</v>
      </c>
    </row>
    <row r="8692" spans="1:4">
      <c r="A8692" s="167">
        <v>100788</v>
      </c>
      <c r="B8692" s="164" t="s">
        <v>4073</v>
      </c>
      <c r="C8692" s="150" t="s">
        <v>72</v>
      </c>
      <c r="D8692" s="168" t="s">
        <v>12</v>
      </c>
    </row>
    <row r="8693" spans="1:4">
      <c r="A8693" s="167">
        <v>100791</v>
      </c>
      <c r="B8693" s="164" t="s">
        <v>4074</v>
      </c>
      <c r="C8693" s="150" t="s">
        <v>74</v>
      </c>
      <c r="D8693" s="168" t="s">
        <v>12</v>
      </c>
    </row>
    <row r="8694" spans="1:4">
      <c r="A8694" s="167">
        <v>100792</v>
      </c>
      <c r="B8694" s="164" t="s">
        <v>4075</v>
      </c>
      <c r="C8694" s="150" t="s">
        <v>74</v>
      </c>
      <c r="D8694" s="168" t="s">
        <v>12</v>
      </c>
    </row>
    <row r="8695" spans="1:4">
      <c r="A8695" s="167">
        <v>100793</v>
      </c>
      <c r="B8695" s="164" t="s">
        <v>4076</v>
      </c>
      <c r="C8695" s="150" t="s">
        <v>74</v>
      </c>
      <c r="D8695" s="168" t="s">
        <v>12</v>
      </c>
    </row>
    <row r="8696" spans="1:4">
      <c r="A8696" s="167">
        <v>100794</v>
      </c>
      <c r="B8696" s="164" t="s">
        <v>4077</v>
      </c>
      <c r="C8696" s="150" t="s">
        <v>74</v>
      </c>
      <c r="D8696" s="168" t="s">
        <v>12</v>
      </c>
    </row>
    <row r="8697" spans="1:4">
      <c r="A8697" s="167">
        <v>100799</v>
      </c>
      <c r="B8697" s="164" t="s">
        <v>4078</v>
      </c>
      <c r="C8697" s="150" t="s">
        <v>74</v>
      </c>
      <c r="D8697" s="168" t="s">
        <v>12</v>
      </c>
    </row>
    <row r="8698" spans="1:4">
      <c r="A8698" s="167">
        <v>100800</v>
      </c>
      <c r="B8698" s="164" t="s">
        <v>4079</v>
      </c>
      <c r="C8698" s="150" t="s">
        <v>74</v>
      </c>
      <c r="D8698" s="168" t="s">
        <v>12</v>
      </c>
    </row>
    <row r="8699" spans="1:4">
      <c r="A8699" s="167">
        <v>100801</v>
      </c>
      <c r="B8699" s="164" t="s">
        <v>4080</v>
      </c>
      <c r="C8699" s="150" t="s">
        <v>74</v>
      </c>
      <c r="D8699" s="168" t="s">
        <v>12</v>
      </c>
    </row>
    <row r="8700" spans="1:4">
      <c r="A8700" s="167">
        <v>100802</v>
      </c>
      <c r="B8700" s="164" t="s">
        <v>4081</v>
      </c>
      <c r="C8700" s="150" t="s">
        <v>74</v>
      </c>
      <c r="D8700" s="168" t="s">
        <v>12</v>
      </c>
    </row>
    <row r="8701" spans="1:4">
      <c r="A8701" s="167">
        <v>100803</v>
      </c>
      <c r="B8701" s="164" t="s">
        <v>4082</v>
      </c>
      <c r="C8701" s="150" t="s">
        <v>74</v>
      </c>
      <c r="D8701" s="168" t="s">
        <v>12</v>
      </c>
    </row>
    <row r="8702" spans="1:4">
      <c r="A8702" s="167">
        <v>100804</v>
      </c>
      <c r="B8702" s="164" t="s">
        <v>4084</v>
      </c>
      <c r="C8702" s="150" t="s">
        <v>74</v>
      </c>
      <c r="D8702" s="168" t="s">
        <v>12</v>
      </c>
    </row>
    <row r="8703" spans="1:4">
      <c r="A8703" s="167">
        <v>100805</v>
      </c>
      <c r="B8703" s="164" t="s">
        <v>4085</v>
      </c>
      <c r="C8703" s="150" t="s">
        <v>74</v>
      </c>
      <c r="D8703" s="168" t="s">
        <v>12</v>
      </c>
    </row>
    <row r="8704" spans="1:4">
      <c r="A8704" s="167">
        <v>100806</v>
      </c>
      <c r="B8704" s="164" t="s">
        <v>4086</v>
      </c>
      <c r="C8704" s="150" t="s">
        <v>74</v>
      </c>
      <c r="D8704" s="168" t="s">
        <v>12</v>
      </c>
    </row>
    <row r="8705" spans="1:4">
      <c r="A8705" s="167">
        <v>100807</v>
      </c>
      <c r="B8705" s="164" t="s">
        <v>4087</v>
      </c>
      <c r="C8705" s="150" t="s">
        <v>74</v>
      </c>
      <c r="D8705" s="168" t="s">
        <v>12</v>
      </c>
    </row>
    <row r="8706" spans="1:4">
      <c r="A8706" s="167">
        <v>100808</v>
      </c>
      <c r="B8706" s="164" t="s">
        <v>4088</v>
      </c>
      <c r="C8706" s="150" t="s">
        <v>74</v>
      </c>
      <c r="D8706" s="168" t="s">
        <v>12</v>
      </c>
    </row>
    <row r="8707" spans="1:4">
      <c r="A8707" s="167">
        <v>100809</v>
      </c>
      <c r="B8707" s="164" t="s">
        <v>4089</v>
      </c>
      <c r="C8707" s="150" t="s">
        <v>74</v>
      </c>
      <c r="D8707" s="168" t="s">
        <v>12</v>
      </c>
    </row>
    <row r="8708" spans="1:4">
      <c r="A8708" s="167">
        <v>100810</v>
      </c>
      <c r="B8708" s="164" t="s">
        <v>4090</v>
      </c>
      <c r="C8708" s="150" t="s">
        <v>74</v>
      </c>
      <c r="D8708" s="168" t="s">
        <v>12</v>
      </c>
    </row>
    <row r="8709" spans="1:4">
      <c r="A8709" s="167">
        <v>101918</v>
      </c>
      <c r="B8709" s="164" t="s">
        <v>4091</v>
      </c>
      <c r="C8709" s="150" t="s">
        <v>74</v>
      </c>
      <c r="D8709" s="168" t="s">
        <v>12</v>
      </c>
    </row>
    <row r="8710" spans="1:4">
      <c r="A8710" s="167">
        <v>101919</v>
      </c>
      <c r="B8710" s="164" t="s">
        <v>4092</v>
      </c>
      <c r="C8710" s="150" t="s">
        <v>72</v>
      </c>
      <c r="D8710" s="168" t="s">
        <v>12</v>
      </c>
    </row>
    <row r="8711" spans="1:4">
      <c r="A8711" s="167">
        <v>101920</v>
      </c>
      <c r="B8711" s="164" t="s">
        <v>4093</v>
      </c>
      <c r="C8711" s="150" t="s">
        <v>72</v>
      </c>
      <c r="D8711" s="168" t="s">
        <v>12</v>
      </c>
    </row>
    <row r="8712" spans="1:4">
      <c r="A8712" s="167">
        <v>101921</v>
      </c>
      <c r="B8712" s="164" t="s">
        <v>4094</v>
      </c>
      <c r="C8712" s="150" t="s">
        <v>72</v>
      </c>
      <c r="D8712" s="168" t="s">
        <v>12</v>
      </c>
    </row>
    <row r="8713" spans="1:4">
      <c r="A8713" s="167">
        <v>101922</v>
      </c>
      <c r="B8713" s="164" t="s">
        <v>4095</v>
      </c>
      <c r="C8713" s="150" t="s">
        <v>72</v>
      </c>
      <c r="D8713" s="168" t="s">
        <v>12</v>
      </c>
    </row>
    <row r="8714" spans="1:4">
      <c r="A8714" s="167">
        <v>101923</v>
      </c>
      <c r="B8714" s="164" t="s">
        <v>4096</v>
      </c>
      <c r="C8714" s="150" t="s">
        <v>72</v>
      </c>
      <c r="D8714" s="168" t="s">
        <v>12</v>
      </c>
    </row>
    <row r="8715" spans="1:4">
      <c r="A8715" s="167">
        <v>101924</v>
      </c>
      <c r="B8715" s="164" t="s">
        <v>4097</v>
      </c>
      <c r="C8715" s="150" t="s">
        <v>72</v>
      </c>
      <c r="D8715" s="168" t="s">
        <v>12</v>
      </c>
    </row>
    <row r="8716" spans="1:4">
      <c r="A8716" s="167">
        <v>101925</v>
      </c>
      <c r="B8716" s="164" t="s">
        <v>4098</v>
      </c>
      <c r="C8716" s="150" t="s">
        <v>72</v>
      </c>
      <c r="D8716" s="168" t="s">
        <v>12</v>
      </c>
    </row>
    <row r="8717" spans="1:4">
      <c r="A8717" s="167">
        <v>101926</v>
      </c>
      <c r="B8717" s="164" t="s">
        <v>4099</v>
      </c>
      <c r="C8717" s="150" t="s">
        <v>72</v>
      </c>
      <c r="D8717" s="168" t="s">
        <v>12</v>
      </c>
    </row>
    <row r="8718" spans="1:4">
      <c r="A8718" s="167">
        <v>101927</v>
      </c>
      <c r="B8718" s="164" t="s">
        <v>4100</v>
      </c>
      <c r="C8718" s="150" t="s">
        <v>74</v>
      </c>
      <c r="D8718" s="168" t="s">
        <v>12</v>
      </c>
    </row>
    <row r="8719" spans="1:4">
      <c r="A8719" s="167">
        <v>101928</v>
      </c>
      <c r="B8719" s="164" t="s">
        <v>4101</v>
      </c>
      <c r="C8719" s="150" t="s">
        <v>72</v>
      </c>
      <c r="D8719" s="168" t="s">
        <v>12</v>
      </c>
    </row>
    <row r="8720" spans="1:4">
      <c r="A8720" s="167">
        <v>101929</v>
      </c>
      <c r="B8720" s="164" t="s">
        <v>4102</v>
      </c>
      <c r="C8720" s="150" t="s">
        <v>72</v>
      </c>
      <c r="D8720" s="168" t="s">
        <v>12</v>
      </c>
    </row>
    <row r="8721" spans="1:4">
      <c r="A8721" s="167">
        <v>101930</v>
      </c>
      <c r="B8721" s="164" t="s">
        <v>4103</v>
      </c>
      <c r="C8721" s="150" t="s">
        <v>72</v>
      </c>
      <c r="D8721" s="168" t="s">
        <v>12</v>
      </c>
    </row>
    <row r="8722" spans="1:4">
      <c r="A8722" s="167">
        <v>101931</v>
      </c>
      <c r="B8722" s="164" t="s">
        <v>4104</v>
      </c>
      <c r="C8722" s="150" t="s">
        <v>72</v>
      </c>
      <c r="D8722" s="168" t="s">
        <v>12</v>
      </c>
    </row>
    <row r="8723" spans="1:4">
      <c r="A8723" s="167">
        <v>101932</v>
      </c>
      <c r="B8723" s="164" t="s">
        <v>4105</v>
      </c>
      <c r="C8723" s="150" t="s">
        <v>72</v>
      </c>
      <c r="D8723" s="168" t="s">
        <v>12</v>
      </c>
    </row>
    <row r="8724" spans="1:4">
      <c r="A8724" s="167">
        <v>101933</v>
      </c>
      <c r="B8724" s="164" t="s">
        <v>4106</v>
      </c>
      <c r="C8724" s="150" t="s">
        <v>72</v>
      </c>
      <c r="D8724" s="168" t="s">
        <v>12</v>
      </c>
    </row>
    <row r="8725" spans="1:4">
      <c r="A8725" s="167">
        <v>101934</v>
      </c>
      <c r="B8725" s="164" t="s">
        <v>4107</v>
      </c>
      <c r="C8725" s="150" t="s">
        <v>72</v>
      </c>
      <c r="D8725" s="168" t="s">
        <v>12</v>
      </c>
    </row>
    <row r="8726" spans="1:4">
      <c r="A8726" s="167">
        <v>101935</v>
      </c>
      <c r="B8726" s="164" t="s">
        <v>4108</v>
      </c>
      <c r="C8726" s="150" t="s">
        <v>72</v>
      </c>
      <c r="D8726" s="168" t="s">
        <v>12</v>
      </c>
    </row>
    <row r="8727" spans="1:4">
      <c r="A8727" s="167">
        <v>103802</v>
      </c>
      <c r="B8727" s="164" t="s">
        <v>4109</v>
      </c>
      <c r="C8727" s="150" t="s">
        <v>74</v>
      </c>
      <c r="D8727" s="168" t="s">
        <v>12</v>
      </c>
    </row>
    <row r="8728" spans="1:4">
      <c r="A8728" s="167">
        <v>103803</v>
      </c>
      <c r="B8728" s="164" t="s">
        <v>4110</v>
      </c>
      <c r="C8728" s="150" t="s">
        <v>74</v>
      </c>
      <c r="D8728" s="168" t="s">
        <v>12</v>
      </c>
    </row>
    <row r="8729" spans="1:4">
      <c r="A8729" s="167">
        <v>103804</v>
      </c>
      <c r="B8729" s="164" t="s">
        <v>4111</v>
      </c>
      <c r="C8729" s="150" t="s">
        <v>74</v>
      </c>
      <c r="D8729" s="168" t="s">
        <v>12</v>
      </c>
    </row>
    <row r="8730" spans="1:4">
      <c r="A8730" s="167">
        <v>103835</v>
      </c>
      <c r="B8730" s="164" t="s">
        <v>4112</v>
      </c>
      <c r="C8730" s="150" t="s">
        <v>74</v>
      </c>
      <c r="D8730" s="168" t="s">
        <v>12</v>
      </c>
    </row>
    <row r="8731" spans="1:4">
      <c r="A8731" s="167">
        <v>103836</v>
      </c>
      <c r="B8731" s="164" t="s">
        <v>4113</v>
      </c>
      <c r="C8731" s="150" t="s">
        <v>74</v>
      </c>
      <c r="D8731" s="168" t="s">
        <v>12</v>
      </c>
    </row>
    <row r="8732" spans="1:4">
      <c r="A8732" s="167">
        <v>103837</v>
      </c>
      <c r="B8732" s="164" t="s">
        <v>4114</v>
      </c>
      <c r="C8732" s="150" t="s">
        <v>74</v>
      </c>
      <c r="D8732" s="168" t="s">
        <v>12</v>
      </c>
    </row>
    <row r="8733" spans="1:4">
      <c r="A8733" s="167">
        <v>103868</v>
      </c>
      <c r="B8733" s="164" t="s">
        <v>4115</v>
      </c>
      <c r="C8733" s="150" t="s">
        <v>74</v>
      </c>
      <c r="D8733" s="168" t="s">
        <v>12</v>
      </c>
    </row>
    <row r="8734" spans="1:4">
      <c r="A8734" s="167">
        <v>103869</v>
      </c>
      <c r="B8734" s="164" t="s">
        <v>4116</v>
      </c>
      <c r="C8734" s="150" t="s">
        <v>74</v>
      </c>
      <c r="D8734" s="168" t="s">
        <v>12</v>
      </c>
    </row>
    <row r="8735" spans="1:4">
      <c r="A8735" s="167">
        <v>103870</v>
      </c>
      <c r="B8735" s="164" t="s">
        <v>4117</v>
      </c>
      <c r="C8735" s="150" t="s">
        <v>74</v>
      </c>
      <c r="D8735" s="168" t="s">
        <v>12</v>
      </c>
    </row>
    <row r="8736" spans="1:4">
      <c r="A8736" s="167">
        <v>103871</v>
      </c>
      <c r="B8736" s="164" t="s">
        <v>4118</v>
      </c>
      <c r="C8736" s="150" t="s">
        <v>74</v>
      </c>
      <c r="D8736" s="168" t="s">
        <v>12</v>
      </c>
    </row>
    <row r="8737" spans="1:4">
      <c r="A8737" s="167">
        <v>103872</v>
      </c>
      <c r="B8737" s="164" t="s">
        <v>4119</v>
      </c>
      <c r="C8737" s="150" t="s">
        <v>74</v>
      </c>
      <c r="D8737" s="168" t="s">
        <v>12</v>
      </c>
    </row>
    <row r="8738" spans="1:4">
      <c r="A8738" s="167">
        <v>103873</v>
      </c>
      <c r="B8738" s="164" t="s">
        <v>4120</v>
      </c>
      <c r="C8738" s="150" t="s">
        <v>74</v>
      </c>
      <c r="D8738" s="168" t="s">
        <v>12</v>
      </c>
    </row>
    <row r="8739" spans="1:4">
      <c r="A8739" s="167">
        <v>103978</v>
      </c>
      <c r="B8739" s="164" t="s">
        <v>4121</v>
      </c>
      <c r="C8739" s="150" t="s">
        <v>74</v>
      </c>
      <c r="D8739" s="168" t="s">
        <v>12</v>
      </c>
    </row>
    <row r="8740" spans="1:4">
      <c r="A8740" s="167">
        <v>103979</v>
      </c>
      <c r="B8740" s="164" t="s">
        <v>4123</v>
      </c>
      <c r="C8740" s="150" t="s">
        <v>74</v>
      </c>
      <c r="D8740" s="168" t="s">
        <v>12</v>
      </c>
    </row>
    <row r="8741" spans="1:4">
      <c r="A8741" s="167">
        <v>104021</v>
      </c>
      <c r="B8741" s="164" t="s">
        <v>4125</v>
      </c>
      <c r="C8741" s="150" t="s">
        <v>74</v>
      </c>
      <c r="D8741" s="168" t="s">
        <v>12</v>
      </c>
    </row>
    <row r="8742" spans="1:4">
      <c r="A8742" s="167">
        <v>104166</v>
      </c>
      <c r="B8742" s="164" t="s">
        <v>4126</v>
      </c>
      <c r="C8742" s="150" t="s">
        <v>74</v>
      </c>
      <c r="D8742" s="168" t="s">
        <v>12</v>
      </c>
    </row>
    <row r="8743" spans="1:4">
      <c r="A8743" s="167">
        <v>104194</v>
      </c>
      <c r="B8743" s="164" t="s">
        <v>4127</v>
      </c>
      <c r="C8743" s="150" t="s">
        <v>74</v>
      </c>
      <c r="D8743" s="168" t="s">
        <v>12</v>
      </c>
    </row>
    <row r="8744" spans="1:4">
      <c r="A8744" s="167">
        <v>104195</v>
      </c>
      <c r="B8744" s="164" t="s">
        <v>4128</v>
      </c>
      <c r="C8744" s="150" t="s">
        <v>74</v>
      </c>
      <c r="D8744" s="168" t="s">
        <v>12</v>
      </c>
    </row>
    <row r="8745" spans="1:4">
      <c r="A8745" s="167">
        <v>104315</v>
      </c>
      <c r="B8745" s="164" t="s">
        <v>4129</v>
      </c>
      <c r="C8745" s="150" t="s">
        <v>74</v>
      </c>
      <c r="D8745" s="168" t="s">
        <v>12</v>
      </c>
    </row>
    <row r="8746" spans="1:4">
      <c r="A8746" s="167">
        <v>104316</v>
      </c>
      <c r="B8746" s="164" t="s">
        <v>4130</v>
      </c>
      <c r="C8746" s="150" t="s">
        <v>74</v>
      </c>
      <c r="D8746" s="168" t="s">
        <v>12</v>
      </c>
    </row>
    <row r="8747" spans="1:4">
      <c r="A8747" s="167">
        <v>89358</v>
      </c>
      <c r="B8747" s="164" t="s">
        <v>4131</v>
      </c>
      <c r="C8747" s="150" t="s">
        <v>72</v>
      </c>
      <c r="D8747" s="168" t="s">
        <v>12</v>
      </c>
    </row>
    <row r="8748" spans="1:4">
      <c r="A8748" s="167">
        <v>89359</v>
      </c>
      <c r="B8748" s="164" t="s">
        <v>4133</v>
      </c>
      <c r="C8748" s="150" t="s">
        <v>72</v>
      </c>
      <c r="D8748" s="168" t="s">
        <v>12</v>
      </c>
    </row>
    <row r="8749" spans="1:4">
      <c r="A8749" s="167">
        <v>89360</v>
      </c>
      <c r="B8749" s="164" t="s">
        <v>4134</v>
      </c>
      <c r="C8749" s="150" t="s">
        <v>72</v>
      </c>
      <c r="D8749" s="168" t="s">
        <v>12</v>
      </c>
    </row>
    <row r="8750" spans="1:4">
      <c r="A8750" s="167">
        <v>89361</v>
      </c>
      <c r="B8750" s="164" t="s">
        <v>4136</v>
      </c>
      <c r="C8750" s="150" t="s">
        <v>72</v>
      </c>
      <c r="D8750" s="168" t="s">
        <v>12</v>
      </c>
    </row>
    <row r="8751" spans="1:4">
      <c r="A8751" s="167">
        <v>89362</v>
      </c>
      <c r="B8751" s="164" t="s">
        <v>4137</v>
      </c>
      <c r="C8751" s="150" t="s">
        <v>72</v>
      </c>
      <c r="D8751" s="168" t="s">
        <v>12</v>
      </c>
    </row>
    <row r="8752" spans="1:4">
      <c r="A8752" s="167">
        <v>89363</v>
      </c>
      <c r="B8752" s="164" t="s">
        <v>4138</v>
      </c>
      <c r="C8752" s="150" t="s">
        <v>72</v>
      </c>
      <c r="D8752" s="168" t="s">
        <v>12</v>
      </c>
    </row>
    <row r="8753" spans="1:4">
      <c r="A8753" s="167">
        <v>89364</v>
      </c>
      <c r="B8753" s="164" t="s">
        <v>4139</v>
      </c>
      <c r="C8753" s="150" t="s">
        <v>72</v>
      </c>
      <c r="D8753" s="168" t="s">
        <v>12</v>
      </c>
    </row>
    <row r="8754" spans="1:4">
      <c r="A8754" s="167">
        <v>89365</v>
      </c>
      <c r="B8754" s="164" t="s">
        <v>4140</v>
      </c>
      <c r="C8754" s="150" t="s">
        <v>72</v>
      </c>
      <c r="D8754" s="168" t="s">
        <v>12</v>
      </c>
    </row>
    <row r="8755" spans="1:4">
      <c r="A8755" s="167">
        <v>89366</v>
      </c>
      <c r="B8755" s="164" t="s">
        <v>4141</v>
      </c>
      <c r="C8755" s="150" t="s">
        <v>72</v>
      </c>
      <c r="D8755" s="168" t="s">
        <v>12</v>
      </c>
    </row>
    <row r="8756" spans="1:4">
      <c r="A8756" s="167">
        <v>89367</v>
      </c>
      <c r="B8756" s="164" t="s">
        <v>4142</v>
      </c>
      <c r="C8756" s="150" t="s">
        <v>72</v>
      </c>
      <c r="D8756" s="168" t="s">
        <v>12</v>
      </c>
    </row>
    <row r="8757" spans="1:4">
      <c r="A8757" s="167">
        <v>89368</v>
      </c>
      <c r="B8757" s="164" t="s">
        <v>4144</v>
      </c>
      <c r="C8757" s="150" t="s">
        <v>72</v>
      </c>
      <c r="D8757" s="168" t="s">
        <v>12</v>
      </c>
    </row>
    <row r="8758" spans="1:4">
      <c r="A8758" s="167">
        <v>89369</v>
      </c>
      <c r="B8758" s="164" t="s">
        <v>4145</v>
      </c>
      <c r="C8758" s="150" t="s">
        <v>72</v>
      </c>
      <c r="D8758" s="168" t="s">
        <v>12</v>
      </c>
    </row>
    <row r="8759" spans="1:4">
      <c r="A8759" s="167">
        <v>89370</v>
      </c>
      <c r="B8759" s="164" t="s">
        <v>4146</v>
      </c>
      <c r="C8759" s="150" t="s">
        <v>72</v>
      </c>
      <c r="D8759" s="168" t="s">
        <v>12</v>
      </c>
    </row>
    <row r="8760" spans="1:4">
      <c r="A8760" s="167">
        <v>89371</v>
      </c>
      <c r="B8760" s="164" t="s">
        <v>4148</v>
      </c>
      <c r="C8760" s="150" t="s">
        <v>72</v>
      </c>
      <c r="D8760" s="168" t="s">
        <v>12</v>
      </c>
    </row>
    <row r="8761" spans="1:4">
      <c r="A8761" s="167">
        <v>89372</v>
      </c>
      <c r="B8761" s="164" t="s">
        <v>4150</v>
      </c>
      <c r="C8761" s="150" t="s">
        <v>72</v>
      </c>
      <c r="D8761" s="168" t="s">
        <v>12</v>
      </c>
    </row>
    <row r="8762" spans="1:4">
      <c r="A8762" s="167">
        <v>89373</v>
      </c>
      <c r="B8762" s="164" t="s">
        <v>4151</v>
      </c>
      <c r="C8762" s="150" t="s">
        <v>72</v>
      </c>
      <c r="D8762" s="168" t="s">
        <v>12</v>
      </c>
    </row>
    <row r="8763" spans="1:4">
      <c r="A8763" s="167">
        <v>89374</v>
      </c>
      <c r="B8763" s="164" t="s">
        <v>4152</v>
      </c>
      <c r="C8763" s="150" t="s">
        <v>72</v>
      </c>
      <c r="D8763" s="168" t="s">
        <v>12</v>
      </c>
    </row>
    <row r="8764" spans="1:4">
      <c r="A8764" s="167">
        <v>89375</v>
      </c>
      <c r="B8764" s="164" t="s">
        <v>4153</v>
      </c>
      <c r="C8764" s="150" t="s">
        <v>72</v>
      </c>
      <c r="D8764" s="168" t="s">
        <v>12</v>
      </c>
    </row>
    <row r="8765" spans="1:4">
      <c r="A8765" s="167">
        <v>89376</v>
      </c>
      <c r="B8765" s="164" t="s">
        <v>4155</v>
      </c>
      <c r="C8765" s="150" t="s">
        <v>72</v>
      </c>
      <c r="D8765" s="168" t="s">
        <v>12</v>
      </c>
    </row>
    <row r="8766" spans="1:4">
      <c r="A8766" s="167">
        <v>89377</v>
      </c>
      <c r="B8766" s="164" t="s">
        <v>4157</v>
      </c>
      <c r="C8766" s="150" t="s">
        <v>72</v>
      </c>
      <c r="D8766" s="168" t="s">
        <v>12</v>
      </c>
    </row>
    <row r="8767" spans="1:4">
      <c r="A8767" s="167">
        <v>89378</v>
      </c>
      <c r="B8767" s="164" t="s">
        <v>4159</v>
      </c>
      <c r="C8767" s="150" t="s">
        <v>72</v>
      </c>
      <c r="D8767" s="168" t="s">
        <v>12</v>
      </c>
    </row>
    <row r="8768" spans="1:4">
      <c r="A8768" s="167">
        <v>89379</v>
      </c>
      <c r="B8768" s="164" t="s">
        <v>4160</v>
      </c>
      <c r="C8768" s="150" t="s">
        <v>72</v>
      </c>
      <c r="D8768" s="168" t="s">
        <v>12</v>
      </c>
    </row>
    <row r="8769" spans="1:4">
      <c r="A8769" s="167">
        <v>89380</v>
      </c>
      <c r="B8769" s="164" t="s">
        <v>4162</v>
      </c>
      <c r="C8769" s="150" t="s">
        <v>72</v>
      </c>
      <c r="D8769" s="168" t="s">
        <v>12</v>
      </c>
    </row>
    <row r="8770" spans="1:4">
      <c r="A8770" s="167">
        <v>89381</v>
      </c>
      <c r="B8770" s="164" t="s">
        <v>4163</v>
      </c>
      <c r="C8770" s="150" t="s">
        <v>72</v>
      </c>
      <c r="D8770" s="168" t="s">
        <v>12</v>
      </c>
    </row>
    <row r="8771" spans="1:4">
      <c r="A8771" s="167">
        <v>89382</v>
      </c>
      <c r="B8771" s="164" t="s">
        <v>4164</v>
      </c>
      <c r="C8771" s="150" t="s">
        <v>72</v>
      </c>
      <c r="D8771" s="168" t="s">
        <v>12</v>
      </c>
    </row>
    <row r="8772" spans="1:4">
      <c r="A8772" s="167">
        <v>89383</v>
      </c>
      <c r="B8772" s="164" t="s">
        <v>4165</v>
      </c>
      <c r="C8772" s="150" t="s">
        <v>72</v>
      </c>
      <c r="D8772" s="168" t="s">
        <v>12</v>
      </c>
    </row>
    <row r="8773" spans="1:4">
      <c r="A8773" s="167">
        <v>89384</v>
      </c>
      <c r="B8773" s="164" t="s">
        <v>4166</v>
      </c>
      <c r="C8773" s="150" t="s">
        <v>72</v>
      </c>
      <c r="D8773" s="168" t="s">
        <v>12</v>
      </c>
    </row>
    <row r="8774" spans="1:4">
      <c r="A8774" s="167">
        <v>89385</v>
      </c>
      <c r="B8774" s="164" t="s">
        <v>4167</v>
      </c>
      <c r="C8774" s="150" t="s">
        <v>72</v>
      </c>
      <c r="D8774" s="168" t="s">
        <v>12</v>
      </c>
    </row>
    <row r="8775" spans="1:4">
      <c r="A8775" s="167">
        <v>89386</v>
      </c>
      <c r="B8775" s="164" t="s">
        <v>4168</v>
      </c>
      <c r="C8775" s="150" t="s">
        <v>72</v>
      </c>
      <c r="D8775" s="168" t="s">
        <v>12</v>
      </c>
    </row>
    <row r="8776" spans="1:4">
      <c r="A8776" s="167">
        <v>89387</v>
      </c>
      <c r="B8776" s="164" t="s">
        <v>4169</v>
      </c>
      <c r="C8776" s="150" t="s">
        <v>72</v>
      </c>
      <c r="D8776" s="168" t="s">
        <v>12</v>
      </c>
    </row>
    <row r="8777" spans="1:4">
      <c r="A8777" s="167">
        <v>89389</v>
      </c>
      <c r="B8777" s="164" t="s">
        <v>4170</v>
      </c>
      <c r="C8777" s="150" t="s">
        <v>72</v>
      </c>
      <c r="D8777" s="168" t="s">
        <v>12</v>
      </c>
    </row>
    <row r="8778" spans="1:4">
      <c r="A8778" s="167">
        <v>89390</v>
      </c>
      <c r="B8778" s="164" t="s">
        <v>4172</v>
      </c>
      <c r="C8778" s="150" t="s">
        <v>72</v>
      </c>
      <c r="D8778" s="168" t="s">
        <v>12</v>
      </c>
    </row>
    <row r="8779" spans="1:4">
      <c r="A8779" s="167">
        <v>89391</v>
      </c>
      <c r="B8779" s="164" t="s">
        <v>4173</v>
      </c>
      <c r="C8779" s="150" t="s">
        <v>72</v>
      </c>
      <c r="D8779" s="168" t="s">
        <v>12</v>
      </c>
    </row>
    <row r="8780" spans="1:4">
      <c r="A8780" s="167">
        <v>89392</v>
      </c>
      <c r="B8780" s="164" t="s">
        <v>4174</v>
      </c>
      <c r="C8780" s="150" t="s">
        <v>72</v>
      </c>
      <c r="D8780" s="168" t="s">
        <v>12</v>
      </c>
    </row>
    <row r="8781" spans="1:4">
      <c r="A8781" s="167">
        <v>89393</v>
      </c>
      <c r="B8781" s="164" t="s">
        <v>4175</v>
      </c>
      <c r="C8781" s="150" t="s">
        <v>72</v>
      </c>
      <c r="D8781" s="168" t="s">
        <v>12</v>
      </c>
    </row>
    <row r="8782" spans="1:4">
      <c r="A8782" s="167">
        <v>89394</v>
      </c>
      <c r="B8782" s="164" t="s">
        <v>4177</v>
      </c>
      <c r="C8782" s="150" t="s">
        <v>72</v>
      </c>
      <c r="D8782" s="168" t="s">
        <v>12</v>
      </c>
    </row>
    <row r="8783" spans="1:4">
      <c r="A8783" s="167">
        <v>89395</v>
      </c>
      <c r="B8783" s="164" t="s">
        <v>4178</v>
      </c>
      <c r="C8783" s="150" t="s">
        <v>72</v>
      </c>
      <c r="D8783" s="168" t="s">
        <v>12</v>
      </c>
    </row>
    <row r="8784" spans="1:4">
      <c r="A8784" s="167">
        <v>89396</v>
      </c>
      <c r="B8784" s="164" t="s">
        <v>4179</v>
      </c>
      <c r="C8784" s="150" t="s">
        <v>72</v>
      </c>
      <c r="D8784" s="168" t="s">
        <v>12</v>
      </c>
    </row>
    <row r="8785" spans="1:4">
      <c r="A8785" s="167">
        <v>89397</v>
      </c>
      <c r="B8785" s="164" t="s">
        <v>4181</v>
      </c>
      <c r="C8785" s="150" t="s">
        <v>72</v>
      </c>
      <c r="D8785" s="168" t="s">
        <v>12</v>
      </c>
    </row>
    <row r="8786" spans="1:4">
      <c r="A8786" s="167">
        <v>89398</v>
      </c>
      <c r="B8786" s="164" t="s">
        <v>4182</v>
      </c>
      <c r="C8786" s="150" t="s">
        <v>72</v>
      </c>
      <c r="D8786" s="168" t="s">
        <v>12</v>
      </c>
    </row>
    <row r="8787" spans="1:4">
      <c r="A8787" s="167">
        <v>89399</v>
      </c>
      <c r="B8787" s="164" t="s">
        <v>4183</v>
      </c>
      <c r="C8787" s="150" t="s">
        <v>72</v>
      </c>
      <c r="D8787" s="168" t="s">
        <v>12</v>
      </c>
    </row>
    <row r="8788" spans="1:4">
      <c r="A8788" s="167">
        <v>89400</v>
      </c>
      <c r="B8788" s="164" t="s">
        <v>4185</v>
      </c>
      <c r="C8788" s="150" t="s">
        <v>72</v>
      </c>
      <c r="D8788" s="168" t="s">
        <v>12</v>
      </c>
    </row>
    <row r="8789" spans="1:4">
      <c r="A8789" s="167">
        <v>89404</v>
      </c>
      <c r="B8789" s="164" t="s">
        <v>4186</v>
      </c>
      <c r="C8789" s="150" t="s">
        <v>72</v>
      </c>
      <c r="D8789" s="168" t="s">
        <v>12</v>
      </c>
    </row>
    <row r="8790" spans="1:4">
      <c r="A8790" s="167">
        <v>89405</v>
      </c>
      <c r="B8790" s="164" t="s">
        <v>4187</v>
      </c>
      <c r="C8790" s="150" t="s">
        <v>72</v>
      </c>
      <c r="D8790" s="168" t="s">
        <v>12</v>
      </c>
    </row>
    <row r="8791" spans="1:4">
      <c r="A8791" s="167">
        <v>89406</v>
      </c>
      <c r="B8791" s="164" t="s">
        <v>4188</v>
      </c>
      <c r="C8791" s="150" t="s">
        <v>72</v>
      </c>
      <c r="D8791" s="168" t="s">
        <v>12</v>
      </c>
    </row>
    <row r="8792" spans="1:4">
      <c r="A8792" s="167">
        <v>89407</v>
      </c>
      <c r="B8792" s="164" t="s">
        <v>4190</v>
      </c>
      <c r="C8792" s="150" t="s">
        <v>72</v>
      </c>
      <c r="D8792" s="168" t="s">
        <v>12</v>
      </c>
    </row>
    <row r="8793" spans="1:4">
      <c r="A8793" s="167">
        <v>89408</v>
      </c>
      <c r="B8793" s="164" t="s">
        <v>4191</v>
      </c>
      <c r="C8793" s="150" t="s">
        <v>72</v>
      </c>
      <c r="D8793" s="168" t="s">
        <v>12</v>
      </c>
    </row>
    <row r="8794" spans="1:4">
      <c r="A8794" s="167">
        <v>89409</v>
      </c>
      <c r="B8794" s="164" t="s">
        <v>4193</v>
      </c>
      <c r="C8794" s="150" t="s">
        <v>72</v>
      </c>
      <c r="D8794" s="168" t="s">
        <v>12</v>
      </c>
    </row>
    <row r="8795" spans="1:4">
      <c r="A8795" s="167">
        <v>89410</v>
      </c>
      <c r="B8795" s="164" t="s">
        <v>4195</v>
      </c>
      <c r="C8795" s="150" t="s">
        <v>72</v>
      </c>
      <c r="D8795" s="168" t="s">
        <v>12</v>
      </c>
    </row>
    <row r="8796" spans="1:4">
      <c r="A8796" s="167">
        <v>89411</v>
      </c>
      <c r="B8796" s="164" t="s">
        <v>4196</v>
      </c>
      <c r="C8796" s="150" t="s">
        <v>72</v>
      </c>
      <c r="D8796" s="168" t="s">
        <v>12</v>
      </c>
    </row>
    <row r="8797" spans="1:4">
      <c r="A8797" s="167">
        <v>89412</v>
      </c>
      <c r="B8797" s="164" t="s">
        <v>4198</v>
      </c>
      <c r="C8797" s="150" t="s">
        <v>72</v>
      </c>
      <c r="D8797" s="168" t="s">
        <v>12</v>
      </c>
    </row>
    <row r="8798" spans="1:4">
      <c r="A8798" s="167">
        <v>89413</v>
      </c>
      <c r="B8798" s="164" t="s">
        <v>4199</v>
      </c>
      <c r="C8798" s="150" t="s">
        <v>72</v>
      </c>
      <c r="D8798" s="168" t="s">
        <v>12</v>
      </c>
    </row>
    <row r="8799" spans="1:4">
      <c r="A8799" s="167">
        <v>89414</v>
      </c>
      <c r="B8799" s="164" t="s">
        <v>4201</v>
      </c>
      <c r="C8799" s="150" t="s">
        <v>72</v>
      </c>
      <c r="D8799" s="168" t="s">
        <v>12</v>
      </c>
    </row>
    <row r="8800" spans="1:4">
      <c r="A8800" s="167">
        <v>89415</v>
      </c>
      <c r="B8800" s="164" t="s">
        <v>4202</v>
      </c>
      <c r="C8800" s="150" t="s">
        <v>72</v>
      </c>
      <c r="D8800" s="168" t="s">
        <v>12</v>
      </c>
    </row>
    <row r="8801" spans="1:4">
      <c r="A8801" s="167">
        <v>89416</v>
      </c>
      <c r="B8801" s="164" t="s">
        <v>4203</v>
      </c>
      <c r="C8801" s="150" t="s">
        <v>72</v>
      </c>
      <c r="D8801" s="168" t="s">
        <v>12</v>
      </c>
    </row>
    <row r="8802" spans="1:4">
      <c r="A8802" s="167">
        <v>89417</v>
      </c>
      <c r="B8802" s="164" t="s">
        <v>4205</v>
      </c>
      <c r="C8802" s="150" t="s">
        <v>72</v>
      </c>
      <c r="D8802" s="168" t="s">
        <v>12</v>
      </c>
    </row>
    <row r="8803" spans="1:4">
      <c r="A8803" s="167">
        <v>89418</v>
      </c>
      <c r="B8803" s="164" t="s">
        <v>4206</v>
      </c>
      <c r="C8803" s="150" t="s">
        <v>72</v>
      </c>
      <c r="D8803" s="168" t="s">
        <v>12</v>
      </c>
    </row>
    <row r="8804" spans="1:4">
      <c r="A8804" s="167">
        <v>89419</v>
      </c>
      <c r="B8804" s="164" t="s">
        <v>4208</v>
      </c>
      <c r="C8804" s="150" t="s">
        <v>72</v>
      </c>
      <c r="D8804" s="168" t="s">
        <v>12</v>
      </c>
    </row>
    <row r="8805" spans="1:4">
      <c r="A8805" s="167">
        <v>89421</v>
      </c>
      <c r="B8805" s="164" t="s">
        <v>4209</v>
      </c>
      <c r="C8805" s="150" t="s">
        <v>72</v>
      </c>
      <c r="D8805" s="168" t="s">
        <v>12</v>
      </c>
    </row>
    <row r="8806" spans="1:4">
      <c r="A8806" s="167">
        <v>89423</v>
      </c>
      <c r="B8806" s="164" t="s">
        <v>4211</v>
      </c>
      <c r="C8806" s="150" t="s">
        <v>72</v>
      </c>
      <c r="D8806" s="168" t="s">
        <v>12</v>
      </c>
    </row>
    <row r="8807" spans="1:4">
      <c r="A8807" s="167">
        <v>89424</v>
      </c>
      <c r="B8807" s="164" t="s">
        <v>4212</v>
      </c>
      <c r="C8807" s="150" t="s">
        <v>72</v>
      </c>
      <c r="D8807" s="168" t="s">
        <v>12</v>
      </c>
    </row>
    <row r="8808" spans="1:4">
      <c r="A8808" s="167">
        <v>89425</v>
      </c>
      <c r="B8808" s="164" t="s">
        <v>4213</v>
      </c>
      <c r="C8808" s="150" t="s">
        <v>72</v>
      </c>
      <c r="D8808" s="168" t="s">
        <v>12</v>
      </c>
    </row>
    <row r="8809" spans="1:4">
      <c r="A8809" s="167">
        <v>89426</v>
      </c>
      <c r="B8809" s="164" t="s">
        <v>4215</v>
      </c>
      <c r="C8809" s="150" t="s">
        <v>72</v>
      </c>
      <c r="D8809" s="168" t="s">
        <v>12</v>
      </c>
    </row>
    <row r="8810" spans="1:4">
      <c r="A8810" s="167">
        <v>89427</v>
      </c>
      <c r="B8810" s="164" t="s">
        <v>4216</v>
      </c>
      <c r="C8810" s="150" t="s">
        <v>72</v>
      </c>
      <c r="D8810" s="168" t="s">
        <v>12</v>
      </c>
    </row>
    <row r="8811" spans="1:4">
      <c r="A8811" s="167">
        <v>89428</v>
      </c>
      <c r="B8811" s="164" t="s">
        <v>4217</v>
      </c>
      <c r="C8811" s="150" t="s">
        <v>72</v>
      </c>
      <c r="D8811" s="168" t="s">
        <v>12</v>
      </c>
    </row>
    <row r="8812" spans="1:4">
      <c r="A8812" s="167">
        <v>89429</v>
      </c>
      <c r="B8812" s="164" t="s">
        <v>4218</v>
      </c>
      <c r="C8812" s="150" t="s">
        <v>72</v>
      </c>
      <c r="D8812" s="168" t="s">
        <v>12</v>
      </c>
    </row>
    <row r="8813" spans="1:4">
      <c r="A8813" s="167">
        <v>89430</v>
      </c>
      <c r="B8813" s="164" t="s">
        <v>4219</v>
      </c>
      <c r="C8813" s="150" t="s">
        <v>72</v>
      </c>
      <c r="D8813" s="168" t="s">
        <v>12</v>
      </c>
    </row>
    <row r="8814" spans="1:4">
      <c r="A8814" s="167">
        <v>89431</v>
      </c>
      <c r="B8814" s="164" t="s">
        <v>4220</v>
      </c>
      <c r="C8814" s="150" t="s">
        <v>72</v>
      </c>
      <c r="D8814" s="168" t="s">
        <v>12</v>
      </c>
    </row>
    <row r="8815" spans="1:4">
      <c r="A8815" s="167">
        <v>89432</v>
      </c>
      <c r="B8815" s="164" t="s">
        <v>4222</v>
      </c>
      <c r="C8815" s="150" t="s">
        <v>72</v>
      </c>
      <c r="D8815" s="168" t="s">
        <v>12</v>
      </c>
    </row>
    <row r="8816" spans="1:4">
      <c r="A8816" s="167">
        <v>89433</v>
      </c>
      <c r="B8816" s="164" t="s">
        <v>4223</v>
      </c>
      <c r="C8816" s="150" t="s">
        <v>72</v>
      </c>
      <c r="D8816" s="168" t="s">
        <v>12</v>
      </c>
    </row>
    <row r="8817" spans="1:4">
      <c r="A8817" s="167">
        <v>89434</v>
      </c>
      <c r="B8817" s="164" t="s">
        <v>4224</v>
      </c>
      <c r="C8817" s="150" t="s">
        <v>72</v>
      </c>
      <c r="D8817" s="168" t="s">
        <v>12</v>
      </c>
    </row>
    <row r="8818" spans="1:4">
      <c r="A8818" s="167">
        <v>89435</v>
      </c>
      <c r="B8818" s="164" t="s">
        <v>4226</v>
      </c>
      <c r="C8818" s="150" t="s">
        <v>72</v>
      </c>
      <c r="D8818" s="168" t="s">
        <v>12</v>
      </c>
    </row>
    <row r="8819" spans="1:4">
      <c r="A8819" s="167">
        <v>89436</v>
      </c>
      <c r="B8819" s="164" t="s">
        <v>4228</v>
      </c>
      <c r="C8819" s="150" t="s">
        <v>72</v>
      </c>
      <c r="D8819" s="168" t="s">
        <v>12</v>
      </c>
    </row>
    <row r="8820" spans="1:4">
      <c r="A8820" s="167">
        <v>89437</v>
      </c>
      <c r="B8820" s="164" t="s">
        <v>4230</v>
      </c>
      <c r="C8820" s="150" t="s">
        <v>72</v>
      </c>
      <c r="D8820" s="168" t="s">
        <v>12</v>
      </c>
    </row>
    <row r="8821" spans="1:4">
      <c r="A8821" s="167">
        <v>89438</v>
      </c>
      <c r="B8821" s="164" t="s">
        <v>4231</v>
      </c>
      <c r="C8821" s="150" t="s">
        <v>72</v>
      </c>
      <c r="D8821" s="168" t="s">
        <v>12</v>
      </c>
    </row>
    <row r="8822" spans="1:4">
      <c r="A8822" s="167">
        <v>89439</v>
      </c>
      <c r="B8822" s="164" t="s">
        <v>4232</v>
      </c>
      <c r="C8822" s="150" t="s">
        <v>72</v>
      </c>
      <c r="D8822" s="168" t="s">
        <v>12</v>
      </c>
    </row>
    <row r="8823" spans="1:4">
      <c r="A8823" s="167">
        <v>89440</v>
      </c>
      <c r="B8823" s="164" t="s">
        <v>4234</v>
      </c>
      <c r="C8823" s="150" t="s">
        <v>72</v>
      </c>
      <c r="D8823" s="168" t="s">
        <v>12</v>
      </c>
    </row>
    <row r="8824" spans="1:4">
      <c r="A8824" s="167">
        <v>89442</v>
      </c>
      <c r="B8824" s="164" t="s">
        <v>4235</v>
      </c>
      <c r="C8824" s="150" t="s">
        <v>72</v>
      </c>
      <c r="D8824" s="168" t="s">
        <v>12</v>
      </c>
    </row>
    <row r="8825" spans="1:4">
      <c r="A8825" s="167">
        <v>89443</v>
      </c>
      <c r="B8825" s="164" t="s">
        <v>4236</v>
      </c>
      <c r="C8825" s="150" t="s">
        <v>72</v>
      </c>
      <c r="D8825" s="168" t="s">
        <v>12</v>
      </c>
    </row>
    <row r="8826" spans="1:4">
      <c r="A8826" s="167">
        <v>89444</v>
      </c>
      <c r="B8826" s="164" t="s">
        <v>4237</v>
      </c>
      <c r="C8826" s="150" t="s">
        <v>72</v>
      </c>
      <c r="D8826" s="168" t="s">
        <v>12</v>
      </c>
    </row>
    <row r="8827" spans="1:4">
      <c r="A8827" s="167">
        <v>89445</v>
      </c>
      <c r="B8827" s="164" t="s">
        <v>4238</v>
      </c>
      <c r="C8827" s="150" t="s">
        <v>72</v>
      </c>
      <c r="D8827" s="168" t="s">
        <v>12</v>
      </c>
    </row>
    <row r="8828" spans="1:4">
      <c r="A8828" s="167">
        <v>89481</v>
      </c>
      <c r="B8828" s="164" t="s">
        <v>4239</v>
      </c>
      <c r="C8828" s="150" t="s">
        <v>72</v>
      </c>
      <c r="D8828" s="168" t="s">
        <v>12</v>
      </c>
    </row>
    <row r="8829" spans="1:4">
      <c r="A8829" s="167">
        <v>89485</v>
      </c>
      <c r="B8829" s="164" t="s">
        <v>4240</v>
      </c>
      <c r="C8829" s="150" t="s">
        <v>72</v>
      </c>
      <c r="D8829" s="168" t="s">
        <v>12</v>
      </c>
    </row>
    <row r="8830" spans="1:4">
      <c r="A8830" s="167">
        <v>89489</v>
      </c>
      <c r="B8830" s="164" t="s">
        <v>4241</v>
      </c>
      <c r="C8830" s="150" t="s">
        <v>72</v>
      </c>
      <c r="D8830" s="168" t="s">
        <v>12</v>
      </c>
    </row>
    <row r="8831" spans="1:4">
      <c r="A8831" s="167">
        <v>89490</v>
      </c>
      <c r="B8831" s="164" t="s">
        <v>4243</v>
      </c>
      <c r="C8831" s="150" t="s">
        <v>72</v>
      </c>
      <c r="D8831" s="168" t="s">
        <v>12</v>
      </c>
    </row>
    <row r="8832" spans="1:4">
      <c r="A8832" s="167">
        <v>89492</v>
      </c>
      <c r="B8832" s="164" t="s">
        <v>4244</v>
      </c>
      <c r="C8832" s="150" t="s">
        <v>72</v>
      </c>
      <c r="D8832" s="168" t="s">
        <v>12</v>
      </c>
    </row>
    <row r="8833" spans="1:4">
      <c r="A8833" s="167">
        <v>89493</v>
      </c>
      <c r="B8833" s="164" t="s">
        <v>4245</v>
      </c>
      <c r="C8833" s="150" t="s">
        <v>72</v>
      </c>
      <c r="D8833" s="168" t="s">
        <v>12</v>
      </c>
    </row>
    <row r="8834" spans="1:4">
      <c r="A8834" s="167">
        <v>89494</v>
      </c>
      <c r="B8834" s="164" t="s">
        <v>4247</v>
      </c>
      <c r="C8834" s="150" t="s">
        <v>72</v>
      </c>
      <c r="D8834" s="168" t="s">
        <v>12</v>
      </c>
    </row>
    <row r="8835" spans="1:4">
      <c r="A8835" s="167">
        <v>89496</v>
      </c>
      <c r="B8835" s="164" t="s">
        <v>4248</v>
      </c>
      <c r="C8835" s="150" t="s">
        <v>72</v>
      </c>
      <c r="D8835" s="168" t="s">
        <v>12</v>
      </c>
    </row>
    <row r="8836" spans="1:4">
      <c r="A8836" s="167">
        <v>89497</v>
      </c>
      <c r="B8836" s="164" t="s">
        <v>4250</v>
      </c>
      <c r="C8836" s="150" t="s">
        <v>72</v>
      </c>
      <c r="D8836" s="168" t="s">
        <v>12</v>
      </c>
    </row>
    <row r="8837" spans="1:4">
      <c r="A8837" s="167">
        <v>89498</v>
      </c>
      <c r="B8837" s="164" t="s">
        <v>4251</v>
      </c>
      <c r="C8837" s="150" t="s">
        <v>72</v>
      </c>
      <c r="D8837" s="168" t="s">
        <v>12</v>
      </c>
    </row>
    <row r="8838" spans="1:4">
      <c r="A8838" s="167">
        <v>89499</v>
      </c>
      <c r="B8838" s="164" t="s">
        <v>4252</v>
      </c>
      <c r="C8838" s="150" t="s">
        <v>72</v>
      </c>
      <c r="D8838" s="168" t="s">
        <v>12</v>
      </c>
    </row>
    <row r="8839" spans="1:4">
      <c r="A8839" s="167">
        <v>89500</v>
      </c>
      <c r="B8839" s="164" t="s">
        <v>4253</v>
      </c>
      <c r="C8839" s="150" t="s">
        <v>72</v>
      </c>
      <c r="D8839" s="168" t="s">
        <v>12</v>
      </c>
    </row>
    <row r="8840" spans="1:4">
      <c r="A8840" s="167">
        <v>89501</v>
      </c>
      <c r="B8840" s="164" t="s">
        <v>4254</v>
      </c>
      <c r="C8840" s="150" t="s">
        <v>72</v>
      </c>
      <c r="D8840" s="168" t="s">
        <v>12</v>
      </c>
    </row>
    <row r="8841" spans="1:4">
      <c r="A8841" s="167">
        <v>89502</v>
      </c>
      <c r="B8841" s="164" t="s">
        <v>4256</v>
      </c>
      <c r="C8841" s="150" t="s">
        <v>72</v>
      </c>
      <c r="D8841" s="168" t="s">
        <v>12</v>
      </c>
    </row>
    <row r="8842" spans="1:4">
      <c r="A8842" s="167">
        <v>89503</v>
      </c>
      <c r="B8842" s="164" t="s">
        <v>4257</v>
      </c>
      <c r="C8842" s="150" t="s">
        <v>72</v>
      </c>
      <c r="D8842" s="168" t="s">
        <v>12</v>
      </c>
    </row>
    <row r="8843" spans="1:4">
      <c r="A8843" s="167">
        <v>89504</v>
      </c>
      <c r="B8843" s="164" t="s">
        <v>4258</v>
      </c>
      <c r="C8843" s="150" t="s">
        <v>72</v>
      </c>
      <c r="D8843" s="168" t="s">
        <v>12</v>
      </c>
    </row>
    <row r="8844" spans="1:4">
      <c r="A8844" s="167">
        <v>89505</v>
      </c>
      <c r="B8844" s="164" t="s">
        <v>4259</v>
      </c>
      <c r="C8844" s="150" t="s">
        <v>72</v>
      </c>
      <c r="D8844" s="168" t="s">
        <v>12</v>
      </c>
    </row>
    <row r="8845" spans="1:4">
      <c r="A8845" s="167">
        <v>89506</v>
      </c>
      <c r="B8845" s="164" t="s">
        <v>4260</v>
      </c>
      <c r="C8845" s="150" t="s">
        <v>72</v>
      </c>
      <c r="D8845" s="168" t="s">
        <v>12</v>
      </c>
    </row>
    <row r="8846" spans="1:4">
      <c r="A8846" s="167">
        <v>89507</v>
      </c>
      <c r="B8846" s="164" t="s">
        <v>4261</v>
      </c>
      <c r="C8846" s="150" t="s">
        <v>72</v>
      </c>
      <c r="D8846" s="168" t="s">
        <v>12</v>
      </c>
    </row>
    <row r="8847" spans="1:4">
      <c r="A8847" s="167">
        <v>89510</v>
      </c>
      <c r="B8847" s="164" t="s">
        <v>4262</v>
      </c>
      <c r="C8847" s="150" t="s">
        <v>72</v>
      </c>
      <c r="D8847" s="168" t="s">
        <v>12</v>
      </c>
    </row>
    <row r="8848" spans="1:4">
      <c r="A8848" s="167">
        <v>89513</v>
      </c>
      <c r="B8848" s="164" t="s">
        <v>4263</v>
      </c>
      <c r="C8848" s="150" t="s">
        <v>72</v>
      </c>
      <c r="D8848" s="168" t="s">
        <v>12</v>
      </c>
    </row>
    <row r="8849" spans="1:4">
      <c r="A8849" s="167">
        <v>89514</v>
      </c>
      <c r="B8849" s="164" t="s">
        <v>4264</v>
      </c>
      <c r="C8849" s="150" t="s">
        <v>72</v>
      </c>
      <c r="D8849" s="168" t="s">
        <v>12</v>
      </c>
    </row>
    <row r="8850" spans="1:4">
      <c r="A8850" s="167">
        <v>89515</v>
      </c>
      <c r="B8850" s="164" t="s">
        <v>4266</v>
      </c>
      <c r="C8850" s="150" t="s">
        <v>72</v>
      </c>
      <c r="D8850" s="168" t="s">
        <v>12</v>
      </c>
    </row>
    <row r="8851" spans="1:4">
      <c r="A8851" s="167">
        <v>89516</v>
      </c>
      <c r="B8851" s="164" t="s">
        <v>4267</v>
      </c>
      <c r="C8851" s="150" t="s">
        <v>72</v>
      </c>
      <c r="D8851" s="168" t="s">
        <v>12</v>
      </c>
    </row>
    <row r="8852" spans="1:4">
      <c r="A8852" s="167">
        <v>89517</v>
      </c>
      <c r="B8852" s="164" t="s">
        <v>4269</v>
      </c>
      <c r="C8852" s="150" t="s">
        <v>72</v>
      </c>
      <c r="D8852" s="168" t="s">
        <v>12</v>
      </c>
    </row>
    <row r="8853" spans="1:4">
      <c r="A8853" s="167">
        <v>89518</v>
      </c>
      <c r="B8853" s="164" t="s">
        <v>4270</v>
      </c>
      <c r="C8853" s="150" t="s">
        <v>72</v>
      </c>
      <c r="D8853" s="168" t="s">
        <v>12</v>
      </c>
    </row>
    <row r="8854" spans="1:4">
      <c r="A8854" s="167">
        <v>89519</v>
      </c>
      <c r="B8854" s="164" t="s">
        <v>4272</v>
      </c>
      <c r="C8854" s="150" t="s">
        <v>72</v>
      </c>
      <c r="D8854" s="168" t="s">
        <v>12</v>
      </c>
    </row>
    <row r="8855" spans="1:4">
      <c r="A8855" s="167">
        <v>89520</v>
      </c>
      <c r="B8855" s="164" t="s">
        <v>4273</v>
      </c>
      <c r="C8855" s="150" t="s">
        <v>72</v>
      </c>
      <c r="D8855" s="168" t="s">
        <v>12</v>
      </c>
    </row>
    <row r="8856" spans="1:4">
      <c r="A8856" s="167">
        <v>89521</v>
      </c>
      <c r="B8856" s="164" t="s">
        <v>4275</v>
      </c>
      <c r="C8856" s="150" t="s">
        <v>72</v>
      </c>
      <c r="D8856" s="168" t="s">
        <v>12</v>
      </c>
    </row>
    <row r="8857" spans="1:4">
      <c r="A8857" s="167">
        <v>89522</v>
      </c>
      <c r="B8857" s="164" t="s">
        <v>4276</v>
      </c>
      <c r="C8857" s="150" t="s">
        <v>72</v>
      </c>
      <c r="D8857" s="168" t="s">
        <v>12</v>
      </c>
    </row>
    <row r="8858" spans="1:4">
      <c r="A8858" s="167">
        <v>89523</v>
      </c>
      <c r="B8858" s="164" t="s">
        <v>4277</v>
      </c>
      <c r="C8858" s="150" t="s">
        <v>72</v>
      </c>
      <c r="D8858" s="168" t="s">
        <v>12</v>
      </c>
    </row>
    <row r="8859" spans="1:4">
      <c r="A8859" s="167">
        <v>89524</v>
      </c>
      <c r="B8859" s="164" t="s">
        <v>4278</v>
      </c>
      <c r="C8859" s="150" t="s">
        <v>72</v>
      </c>
      <c r="D8859" s="168" t="s">
        <v>12</v>
      </c>
    </row>
    <row r="8860" spans="1:4">
      <c r="A8860" s="167">
        <v>89525</v>
      </c>
      <c r="B8860" s="164" t="s">
        <v>4279</v>
      </c>
      <c r="C8860" s="150" t="s">
        <v>72</v>
      </c>
      <c r="D8860" s="168" t="s">
        <v>12</v>
      </c>
    </row>
    <row r="8861" spans="1:4">
      <c r="A8861" s="167">
        <v>89526</v>
      </c>
      <c r="B8861" s="164" t="s">
        <v>4280</v>
      </c>
      <c r="C8861" s="150" t="s">
        <v>72</v>
      </c>
      <c r="D8861" s="168" t="s">
        <v>12</v>
      </c>
    </row>
    <row r="8862" spans="1:4">
      <c r="A8862" s="167">
        <v>89527</v>
      </c>
      <c r="B8862" s="164" t="s">
        <v>4281</v>
      </c>
      <c r="C8862" s="150" t="s">
        <v>72</v>
      </c>
      <c r="D8862" s="168" t="s">
        <v>12</v>
      </c>
    </row>
    <row r="8863" spans="1:4">
      <c r="A8863" s="167">
        <v>89528</v>
      </c>
      <c r="B8863" s="164" t="s">
        <v>4282</v>
      </c>
      <c r="C8863" s="150" t="s">
        <v>72</v>
      </c>
      <c r="D8863" s="168" t="s">
        <v>12</v>
      </c>
    </row>
    <row r="8864" spans="1:4">
      <c r="A8864" s="167">
        <v>89529</v>
      </c>
      <c r="B8864" s="164" t="s">
        <v>4283</v>
      </c>
      <c r="C8864" s="150" t="s">
        <v>72</v>
      </c>
      <c r="D8864" s="168" t="s">
        <v>12</v>
      </c>
    </row>
    <row r="8865" spans="1:4">
      <c r="A8865" s="167">
        <v>89530</v>
      </c>
      <c r="B8865" s="164" t="s">
        <v>4285</v>
      </c>
      <c r="C8865" s="150" t="s">
        <v>72</v>
      </c>
      <c r="D8865" s="168" t="s">
        <v>12</v>
      </c>
    </row>
    <row r="8866" spans="1:4">
      <c r="A8866" s="167">
        <v>89531</v>
      </c>
      <c r="B8866" s="164" t="s">
        <v>4286</v>
      </c>
      <c r="C8866" s="150" t="s">
        <v>72</v>
      </c>
      <c r="D8866" s="168" t="s">
        <v>12</v>
      </c>
    </row>
    <row r="8867" spans="1:4">
      <c r="A8867" s="167">
        <v>89532</v>
      </c>
      <c r="B8867" s="164" t="s">
        <v>4287</v>
      </c>
      <c r="C8867" s="150" t="s">
        <v>72</v>
      </c>
      <c r="D8867" s="168" t="s">
        <v>12</v>
      </c>
    </row>
    <row r="8868" spans="1:4">
      <c r="A8868" s="167">
        <v>89535</v>
      </c>
      <c r="B8868" s="164" t="s">
        <v>4289</v>
      </c>
      <c r="C8868" s="150" t="s">
        <v>72</v>
      </c>
      <c r="D8868" s="168" t="s">
        <v>12</v>
      </c>
    </row>
    <row r="8869" spans="1:4">
      <c r="A8869" s="167">
        <v>89536</v>
      </c>
      <c r="B8869" s="164" t="s">
        <v>4290</v>
      </c>
      <c r="C8869" s="150" t="s">
        <v>72</v>
      </c>
      <c r="D8869" s="168" t="s">
        <v>12</v>
      </c>
    </row>
    <row r="8870" spans="1:4">
      <c r="A8870" s="167">
        <v>89540</v>
      </c>
      <c r="B8870" s="164" t="s">
        <v>4291</v>
      </c>
      <c r="C8870" s="150" t="s">
        <v>72</v>
      </c>
      <c r="D8870" s="168" t="s">
        <v>12</v>
      </c>
    </row>
    <row r="8871" spans="1:4">
      <c r="A8871" s="167">
        <v>89541</v>
      </c>
      <c r="B8871" s="164" t="s">
        <v>4292</v>
      </c>
      <c r="C8871" s="150" t="s">
        <v>72</v>
      </c>
      <c r="D8871" s="168" t="s">
        <v>12</v>
      </c>
    </row>
    <row r="8872" spans="1:4">
      <c r="A8872" s="167">
        <v>89542</v>
      </c>
      <c r="B8872" s="164" t="s">
        <v>4293</v>
      </c>
      <c r="C8872" s="150" t="s">
        <v>72</v>
      </c>
      <c r="D8872" s="168" t="s">
        <v>12</v>
      </c>
    </row>
    <row r="8873" spans="1:4">
      <c r="A8873" s="167">
        <v>89544</v>
      </c>
      <c r="B8873" s="164" t="s">
        <v>4294</v>
      </c>
      <c r="C8873" s="150" t="s">
        <v>72</v>
      </c>
      <c r="D8873" s="168" t="s">
        <v>12</v>
      </c>
    </row>
    <row r="8874" spans="1:4">
      <c r="A8874" s="167">
        <v>89545</v>
      </c>
      <c r="B8874" s="164" t="s">
        <v>4295</v>
      </c>
      <c r="C8874" s="150" t="s">
        <v>72</v>
      </c>
      <c r="D8874" s="168" t="s">
        <v>12</v>
      </c>
    </row>
    <row r="8875" spans="1:4">
      <c r="A8875" s="167">
        <v>89546</v>
      </c>
      <c r="B8875" s="164" t="s">
        <v>4297</v>
      </c>
      <c r="C8875" s="150" t="s">
        <v>72</v>
      </c>
      <c r="D8875" s="168" t="s">
        <v>12</v>
      </c>
    </row>
    <row r="8876" spans="1:4">
      <c r="A8876" s="167">
        <v>89547</v>
      </c>
      <c r="B8876" s="164" t="s">
        <v>4298</v>
      </c>
      <c r="C8876" s="150" t="s">
        <v>72</v>
      </c>
      <c r="D8876" s="168" t="s">
        <v>12</v>
      </c>
    </row>
    <row r="8877" spans="1:4">
      <c r="A8877" s="167">
        <v>89548</v>
      </c>
      <c r="B8877" s="164" t="s">
        <v>4299</v>
      </c>
      <c r="C8877" s="150" t="s">
        <v>72</v>
      </c>
      <c r="D8877" s="168" t="s">
        <v>12</v>
      </c>
    </row>
    <row r="8878" spans="1:4">
      <c r="A8878" s="167">
        <v>89549</v>
      </c>
      <c r="B8878" s="164" t="s">
        <v>4300</v>
      </c>
      <c r="C8878" s="150" t="s">
        <v>72</v>
      </c>
      <c r="D8878" s="168" t="s">
        <v>12</v>
      </c>
    </row>
    <row r="8879" spans="1:4">
      <c r="A8879" s="167">
        <v>89550</v>
      </c>
      <c r="B8879" s="164" t="s">
        <v>4301</v>
      </c>
      <c r="C8879" s="150" t="s">
        <v>72</v>
      </c>
      <c r="D8879" s="168" t="s">
        <v>12</v>
      </c>
    </row>
    <row r="8880" spans="1:4">
      <c r="A8880" s="167">
        <v>89551</v>
      </c>
      <c r="B8880" s="164" t="s">
        <v>4302</v>
      </c>
      <c r="C8880" s="150" t="s">
        <v>72</v>
      </c>
      <c r="D8880" s="168" t="s">
        <v>12</v>
      </c>
    </row>
    <row r="8881" spans="1:4">
      <c r="A8881" s="167">
        <v>89552</v>
      </c>
      <c r="B8881" s="164" t="s">
        <v>4304</v>
      </c>
      <c r="C8881" s="150" t="s">
        <v>72</v>
      </c>
      <c r="D8881" s="168" t="s">
        <v>12</v>
      </c>
    </row>
    <row r="8882" spans="1:4">
      <c r="A8882" s="167">
        <v>89553</v>
      </c>
      <c r="B8882" s="164" t="s">
        <v>4305</v>
      </c>
      <c r="C8882" s="150" t="s">
        <v>72</v>
      </c>
      <c r="D8882" s="168" t="s">
        <v>12</v>
      </c>
    </row>
    <row r="8883" spans="1:4">
      <c r="A8883" s="167">
        <v>89554</v>
      </c>
      <c r="B8883" s="164" t="s">
        <v>4307</v>
      </c>
      <c r="C8883" s="150" t="s">
        <v>72</v>
      </c>
      <c r="D8883" s="168" t="s">
        <v>12</v>
      </c>
    </row>
    <row r="8884" spans="1:4">
      <c r="A8884" s="167">
        <v>89555</v>
      </c>
      <c r="B8884" s="164" t="s">
        <v>4308</v>
      </c>
      <c r="C8884" s="150" t="s">
        <v>72</v>
      </c>
      <c r="D8884" s="168" t="s">
        <v>12</v>
      </c>
    </row>
    <row r="8885" spans="1:4">
      <c r="A8885" s="167">
        <v>89556</v>
      </c>
      <c r="B8885" s="164" t="s">
        <v>4309</v>
      </c>
      <c r="C8885" s="150" t="s">
        <v>72</v>
      </c>
      <c r="D8885" s="168" t="s">
        <v>12</v>
      </c>
    </row>
    <row r="8886" spans="1:4">
      <c r="A8886" s="167">
        <v>89557</v>
      </c>
      <c r="B8886" s="164" t="s">
        <v>4310</v>
      </c>
      <c r="C8886" s="150" t="s">
        <v>72</v>
      </c>
      <c r="D8886" s="168" t="s">
        <v>12</v>
      </c>
    </row>
    <row r="8887" spans="1:4">
      <c r="A8887" s="167">
        <v>89558</v>
      </c>
      <c r="B8887" s="164" t="s">
        <v>4311</v>
      </c>
      <c r="C8887" s="150" t="s">
        <v>72</v>
      </c>
      <c r="D8887" s="168" t="s">
        <v>12</v>
      </c>
    </row>
    <row r="8888" spans="1:4">
      <c r="A8888" s="167">
        <v>89559</v>
      </c>
      <c r="B8888" s="164" t="s">
        <v>4312</v>
      </c>
      <c r="C8888" s="150" t="s">
        <v>72</v>
      </c>
      <c r="D8888" s="168" t="s">
        <v>12</v>
      </c>
    </row>
    <row r="8889" spans="1:4">
      <c r="A8889" s="167">
        <v>89560</v>
      </c>
      <c r="B8889" s="164" t="s">
        <v>4313</v>
      </c>
      <c r="C8889" s="150" t="s">
        <v>72</v>
      </c>
      <c r="D8889" s="168" t="s">
        <v>12</v>
      </c>
    </row>
    <row r="8890" spans="1:4">
      <c r="A8890" s="167">
        <v>89561</v>
      </c>
      <c r="B8890" s="164" t="s">
        <v>4314</v>
      </c>
      <c r="C8890" s="150" t="s">
        <v>72</v>
      </c>
      <c r="D8890" s="168" t="s">
        <v>12</v>
      </c>
    </row>
    <row r="8891" spans="1:4">
      <c r="A8891" s="167">
        <v>89562</v>
      </c>
      <c r="B8891" s="164" t="s">
        <v>4316</v>
      </c>
      <c r="C8891" s="150" t="s">
        <v>72</v>
      </c>
      <c r="D8891" s="168" t="s">
        <v>12</v>
      </c>
    </row>
    <row r="8892" spans="1:4">
      <c r="A8892" s="167">
        <v>89563</v>
      </c>
      <c r="B8892" s="164" t="s">
        <v>4317</v>
      </c>
      <c r="C8892" s="150" t="s">
        <v>72</v>
      </c>
      <c r="D8892" s="168" t="s">
        <v>12</v>
      </c>
    </row>
    <row r="8893" spans="1:4">
      <c r="A8893" s="167">
        <v>89564</v>
      </c>
      <c r="B8893" s="164" t="s">
        <v>4319</v>
      </c>
      <c r="C8893" s="150" t="s">
        <v>72</v>
      </c>
      <c r="D8893" s="168" t="s">
        <v>12</v>
      </c>
    </row>
    <row r="8894" spans="1:4">
      <c r="A8894" s="167">
        <v>89565</v>
      </c>
      <c r="B8894" s="164" t="s">
        <v>4320</v>
      </c>
      <c r="C8894" s="150" t="s">
        <v>72</v>
      </c>
      <c r="D8894" s="168" t="s">
        <v>12</v>
      </c>
    </row>
    <row r="8895" spans="1:4">
      <c r="A8895" s="167">
        <v>89566</v>
      </c>
      <c r="B8895" s="164" t="s">
        <v>4321</v>
      </c>
      <c r="C8895" s="150" t="s">
        <v>72</v>
      </c>
      <c r="D8895" s="168" t="s">
        <v>12</v>
      </c>
    </row>
    <row r="8896" spans="1:4">
      <c r="A8896" s="167">
        <v>89567</v>
      </c>
      <c r="B8896" s="164" t="s">
        <v>4322</v>
      </c>
      <c r="C8896" s="150" t="s">
        <v>72</v>
      </c>
      <c r="D8896" s="168" t="s">
        <v>12</v>
      </c>
    </row>
    <row r="8897" spans="1:4">
      <c r="A8897" s="167">
        <v>89568</v>
      </c>
      <c r="B8897" s="164" t="s">
        <v>4323</v>
      </c>
      <c r="C8897" s="150" t="s">
        <v>72</v>
      </c>
      <c r="D8897" s="168" t="s">
        <v>12</v>
      </c>
    </row>
    <row r="8898" spans="1:4">
      <c r="A8898" s="167">
        <v>89569</v>
      </c>
      <c r="B8898" s="164" t="s">
        <v>4324</v>
      </c>
      <c r="C8898" s="150" t="s">
        <v>72</v>
      </c>
      <c r="D8898" s="168" t="s">
        <v>12</v>
      </c>
    </row>
    <row r="8899" spans="1:4">
      <c r="A8899" s="167">
        <v>89570</v>
      </c>
      <c r="B8899" s="164" t="s">
        <v>4326</v>
      </c>
      <c r="C8899" s="150" t="s">
        <v>72</v>
      </c>
      <c r="D8899" s="168" t="s">
        <v>12</v>
      </c>
    </row>
    <row r="8900" spans="1:4">
      <c r="A8900" s="167">
        <v>89571</v>
      </c>
      <c r="B8900" s="164" t="s">
        <v>4328</v>
      </c>
      <c r="C8900" s="150" t="s">
        <v>72</v>
      </c>
      <c r="D8900" s="168" t="s">
        <v>12</v>
      </c>
    </row>
    <row r="8901" spans="1:4">
      <c r="A8901" s="167">
        <v>89572</v>
      </c>
      <c r="B8901" s="164" t="s">
        <v>4329</v>
      </c>
      <c r="C8901" s="150" t="s">
        <v>72</v>
      </c>
      <c r="D8901" s="168" t="s">
        <v>12</v>
      </c>
    </row>
    <row r="8902" spans="1:4">
      <c r="A8902" s="167">
        <v>89573</v>
      </c>
      <c r="B8902" s="164" t="s">
        <v>4331</v>
      </c>
      <c r="C8902" s="150" t="s">
        <v>72</v>
      </c>
      <c r="D8902" s="168" t="s">
        <v>12</v>
      </c>
    </row>
    <row r="8903" spans="1:4">
      <c r="A8903" s="167">
        <v>89574</v>
      </c>
      <c r="B8903" s="164" t="s">
        <v>4332</v>
      </c>
      <c r="C8903" s="150" t="s">
        <v>72</v>
      </c>
      <c r="D8903" s="168" t="s">
        <v>12</v>
      </c>
    </row>
    <row r="8904" spans="1:4">
      <c r="A8904" s="167">
        <v>89575</v>
      </c>
      <c r="B8904" s="164" t="s">
        <v>4333</v>
      </c>
      <c r="C8904" s="150" t="s">
        <v>72</v>
      </c>
      <c r="D8904" s="168" t="s">
        <v>12</v>
      </c>
    </row>
    <row r="8905" spans="1:4">
      <c r="A8905" s="167">
        <v>89577</v>
      </c>
      <c r="B8905" s="164" t="s">
        <v>4334</v>
      </c>
      <c r="C8905" s="150" t="s">
        <v>72</v>
      </c>
      <c r="D8905" s="168" t="s">
        <v>12</v>
      </c>
    </row>
    <row r="8906" spans="1:4">
      <c r="A8906" s="167">
        <v>89579</v>
      </c>
      <c r="B8906" s="164" t="s">
        <v>4335</v>
      </c>
      <c r="C8906" s="150" t="s">
        <v>72</v>
      </c>
      <c r="D8906" s="168" t="s">
        <v>12</v>
      </c>
    </row>
    <row r="8907" spans="1:4">
      <c r="A8907" s="167">
        <v>89581</v>
      </c>
      <c r="B8907" s="164" t="s">
        <v>4336</v>
      </c>
      <c r="C8907" s="150" t="s">
        <v>72</v>
      </c>
      <c r="D8907" s="168" t="s">
        <v>12</v>
      </c>
    </row>
    <row r="8908" spans="1:4">
      <c r="A8908" s="167">
        <v>89582</v>
      </c>
      <c r="B8908" s="164" t="s">
        <v>4337</v>
      </c>
      <c r="C8908" s="150" t="s">
        <v>72</v>
      </c>
      <c r="D8908" s="168" t="s">
        <v>12</v>
      </c>
    </row>
    <row r="8909" spans="1:4">
      <c r="A8909" s="167">
        <v>89583</v>
      </c>
      <c r="B8909" s="164" t="s">
        <v>4338</v>
      </c>
      <c r="C8909" s="150" t="s">
        <v>72</v>
      </c>
      <c r="D8909" s="168" t="s">
        <v>12</v>
      </c>
    </row>
    <row r="8910" spans="1:4">
      <c r="A8910" s="167">
        <v>89584</v>
      </c>
      <c r="B8910" s="164" t="s">
        <v>4339</v>
      </c>
      <c r="C8910" s="150" t="s">
        <v>72</v>
      </c>
      <c r="D8910" s="168" t="s">
        <v>12</v>
      </c>
    </row>
    <row r="8911" spans="1:4">
      <c r="A8911" s="167">
        <v>89585</v>
      </c>
      <c r="B8911" s="164" t="s">
        <v>4340</v>
      </c>
      <c r="C8911" s="150" t="s">
        <v>72</v>
      </c>
      <c r="D8911" s="168" t="s">
        <v>12</v>
      </c>
    </row>
    <row r="8912" spans="1:4">
      <c r="A8912" s="167">
        <v>89587</v>
      </c>
      <c r="B8912" s="164" t="s">
        <v>4341</v>
      </c>
      <c r="C8912" s="150" t="s">
        <v>72</v>
      </c>
      <c r="D8912" s="168" t="s">
        <v>12</v>
      </c>
    </row>
    <row r="8913" spans="1:4">
      <c r="A8913" s="167">
        <v>89590</v>
      </c>
      <c r="B8913" s="164" t="s">
        <v>4342</v>
      </c>
      <c r="C8913" s="150" t="s">
        <v>72</v>
      </c>
      <c r="D8913" s="168" t="s">
        <v>12</v>
      </c>
    </row>
    <row r="8914" spans="1:4">
      <c r="A8914" s="167">
        <v>89591</v>
      </c>
      <c r="B8914" s="164" t="s">
        <v>4343</v>
      </c>
      <c r="C8914" s="150" t="s">
        <v>72</v>
      </c>
      <c r="D8914" s="168" t="s">
        <v>12</v>
      </c>
    </row>
    <row r="8915" spans="1:4">
      <c r="A8915" s="167">
        <v>89592</v>
      </c>
      <c r="B8915" s="164" t="s">
        <v>4344</v>
      </c>
      <c r="C8915" s="150" t="s">
        <v>72</v>
      </c>
      <c r="D8915" s="168" t="s">
        <v>12</v>
      </c>
    </row>
    <row r="8916" spans="1:4">
      <c r="A8916" s="167">
        <v>89593</v>
      </c>
      <c r="B8916" s="164" t="s">
        <v>4345</v>
      </c>
      <c r="C8916" s="150" t="s">
        <v>72</v>
      </c>
      <c r="D8916" s="168" t="s">
        <v>12</v>
      </c>
    </row>
    <row r="8917" spans="1:4">
      <c r="A8917" s="167">
        <v>89594</v>
      </c>
      <c r="B8917" s="164" t="s">
        <v>4346</v>
      </c>
      <c r="C8917" s="150" t="s">
        <v>72</v>
      </c>
      <c r="D8917" s="168" t="s">
        <v>12</v>
      </c>
    </row>
    <row r="8918" spans="1:4">
      <c r="A8918" s="167">
        <v>89595</v>
      </c>
      <c r="B8918" s="164" t="s">
        <v>4347</v>
      </c>
      <c r="C8918" s="150" t="s">
        <v>72</v>
      </c>
      <c r="D8918" s="168" t="s">
        <v>12</v>
      </c>
    </row>
    <row r="8919" spans="1:4">
      <c r="A8919" s="167">
        <v>89596</v>
      </c>
      <c r="B8919" s="164" t="s">
        <v>4348</v>
      </c>
      <c r="C8919" s="150" t="s">
        <v>72</v>
      </c>
      <c r="D8919" s="168" t="s">
        <v>12</v>
      </c>
    </row>
    <row r="8920" spans="1:4">
      <c r="A8920" s="167">
        <v>89597</v>
      </c>
      <c r="B8920" s="164" t="s">
        <v>4349</v>
      </c>
      <c r="C8920" s="150" t="s">
        <v>72</v>
      </c>
      <c r="D8920" s="168" t="s">
        <v>12</v>
      </c>
    </row>
    <row r="8921" spans="1:4">
      <c r="A8921" s="167">
        <v>89598</v>
      </c>
      <c r="B8921" s="164" t="s">
        <v>4350</v>
      </c>
      <c r="C8921" s="150" t="s">
        <v>72</v>
      </c>
      <c r="D8921" s="168" t="s">
        <v>12</v>
      </c>
    </row>
    <row r="8922" spans="1:4">
      <c r="A8922" s="167">
        <v>89599</v>
      </c>
      <c r="B8922" s="164" t="s">
        <v>4351</v>
      </c>
      <c r="C8922" s="150" t="s">
        <v>72</v>
      </c>
      <c r="D8922" s="168" t="s">
        <v>12</v>
      </c>
    </row>
    <row r="8923" spans="1:4">
      <c r="A8923" s="167">
        <v>89600</v>
      </c>
      <c r="B8923" s="164" t="s">
        <v>4352</v>
      </c>
      <c r="C8923" s="150" t="s">
        <v>72</v>
      </c>
      <c r="D8923" s="168" t="s">
        <v>12</v>
      </c>
    </row>
    <row r="8924" spans="1:4">
      <c r="A8924" s="167">
        <v>89605</v>
      </c>
      <c r="B8924" s="164" t="s">
        <v>4354</v>
      </c>
      <c r="C8924" s="150" t="s">
        <v>72</v>
      </c>
      <c r="D8924" s="168" t="s">
        <v>12</v>
      </c>
    </row>
    <row r="8925" spans="1:4">
      <c r="A8925" s="167">
        <v>89609</v>
      </c>
      <c r="B8925" s="164" t="s">
        <v>4355</v>
      </c>
      <c r="C8925" s="150" t="s">
        <v>72</v>
      </c>
      <c r="D8925" s="168" t="s">
        <v>12</v>
      </c>
    </row>
    <row r="8926" spans="1:4">
      <c r="A8926" s="167">
        <v>89610</v>
      </c>
      <c r="B8926" s="164" t="s">
        <v>4356</v>
      </c>
      <c r="C8926" s="150" t="s">
        <v>72</v>
      </c>
      <c r="D8926" s="168" t="s">
        <v>12</v>
      </c>
    </row>
    <row r="8927" spans="1:4">
      <c r="A8927" s="167">
        <v>89611</v>
      </c>
      <c r="B8927" s="164" t="s">
        <v>4357</v>
      </c>
      <c r="C8927" s="150" t="s">
        <v>72</v>
      </c>
      <c r="D8927" s="168" t="s">
        <v>12</v>
      </c>
    </row>
    <row r="8928" spans="1:4">
      <c r="A8928" s="167">
        <v>89612</v>
      </c>
      <c r="B8928" s="164" t="s">
        <v>4358</v>
      </c>
      <c r="C8928" s="150" t="s">
        <v>72</v>
      </c>
      <c r="D8928" s="168" t="s">
        <v>12</v>
      </c>
    </row>
    <row r="8929" spans="1:4">
      <c r="A8929" s="167">
        <v>89613</v>
      </c>
      <c r="B8929" s="164" t="s">
        <v>4359</v>
      </c>
      <c r="C8929" s="150" t="s">
        <v>72</v>
      </c>
      <c r="D8929" s="168" t="s">
        <v>12</v>
      </c>
    </row>
    <row r="8930" spans="1:4">
      <c r="A8930" s="167">
        <v>89614</v>
      </c>
      <c r="B8930" s="164" t="s">
        <v>4361</v>
      </c>
      <c r="C8930" s="150" t="s">
        <v>72</v>
      </c>
      <c r="D8930" s="168" t="s">
        <v>12</v>
      </c>
    </row>
    <row r="8931" spans="1:4">
      <c r="A8931" s="167">
        <v>89615</v>
      </c>
      <c r="B8931" s="164" t="s">
        <v>4362</v>
      </c>
      <c r="C8931" s="150" t="s">
        <v>72</v>
      </c>
      <c r="D8931" s="168" t="s">
        <v>12</v>
      </c>
    </row>
    <row r="8932" spans="1:4">
      <c r="A8932" s="167">
        <v>89616</v>
      </c>
      <c r="B8932" s="164" t="s">
        <v>4363</v>
      </c>
      <c r="C8932" s="150" t="s">
        <v>72</v>
      </c>
      <c r="D8932" s="168" t="s">
        <v>12</v>
      </c>
    </row>
    <row r="8933" spans="1:4">
      <c r="A8933" s="167">
        <v>89617</v>
      </c>
      <c r="B8933" s="164" t="s">
        <v>4364</v>
      </c>
      <c r="C8933" s="150" t="s">
        <v>72</v>
      </c>
      <c r="D8933" s="168" t="s">
        <v>12</v>
      </c>
    </row>
    <row r="8934" spans="1:4">
      <c r="A8934" s="167">
        <v>89620</v>
      </c>
      <c r="B8934" s="164" t="s">
        <v>4365</v>
      </c>
      <c r="C8934" s="150" t="s">
        <v>72</v>
      </c>
      <c r="D8934" s="168" t="s">
        <v>12</v>
      </c>
    </row>
    <row r="8935" spans="1:4">
      <c r="A8935" s="167">
        <v>89622</v>
      </c>
      <c r="B8935" s="164" t="s">
        <v>4366</v>
      </c>
      <c r="C8935" s="150" t="s">
        <v>72</v>
      </c>
      <c r="D8935" s="168" t="s">
        <v>12</v>
      </c>
    </row>
    <row r="8936" spans="1:4">
      <c r="A8936" s="167">
        <v>89623</v>
      </c>
      <c r="B8936" s="164" t="s">
        <v>4368</v>
      </c>
      <c r="C8936" s="150" t="s">
        <v>72</v>
      </c>
      <c r="D8936" s="168" t="s">
        <v>12</v>
      </c>
    </row>
    <row r="8937" spans="1:4">
      <c r="A8937" s="167">
        <v>89624</v>
      </c>
      <c r="B8937" s="164" t="s">
        <v>4369</v>
      </c>
      <c r="C8937" s="150" t="s">
        <v>72</v>
      </c>
      <c r="D8937" s="168" t="s">
        <v>12</v>
      </c>
    </row>
    <row r="8938" spans="1:4">
      <c r="A8938" s="167">
        <v>89625</v>
      </c>
      <c r="B8938" s="164" t="s">
        <v>4370</v>
      </c>
      <c r="C8938" s="150" t="s">
        <v>72</v>
      </c>
      <c r="D8938" s="168" t="s">
        <v>12</v>
      </c>
    </row>
    <row r="8939" spans="1:4">
      <c r="A8939" s="167">
        <v>89626</v>
      </c>
      <c r="B8939" s="164" t="s">
        <v>4371</v>
      </c>
      <c r="C8939" s="150" t="s">
        <v>72</v>
      </c>
      <c r="D8939" s="168" t="s">
        <v>12</v>
      </c>
    </row>
    <row r="8940" spans="1:4">
      <c r="A8940" s="167">
        <v>89627</v>
      </c>
      <c r="B8940" s="164" t="s">
        <v>4373</v>
      </c>
      <c r="C8940" s="150" t="s">
        <v>72</v>
      </c>
      <c r="D8940" s="168" t="s">
        <v>12</v>
      </c>
    </row>
    <row r="8941" spans="1:4">
      <c r="A8941" s="167">
        <v>89628</v>
      </c>
      <c r="B8941" s="164" t="s">
        <v>4375</v>
      </c>
      <c r="C8941" s="150" t="s">
        <v>72</v>
      </c>
      <c r="D8941" s="168" t="s">
        <v>12</v>
      </c>
    </row>
    <row r="8942" spans="1:4">
      <c r="A8942" s="167">
        <v>89629</v>
      </c>
      <c r="B8942" s="164" t="s">
        <v>4376</v>
      </c>
      <c r="C8942" s="150" t="s">
        <v>72</v>
      </c>
      <c r="D8942" s="168" t="s">
        <v>12</v>
      </c>
    </row>
    <row r="8943" spans="1:4">
      <c r="A8943" s="167">
        <v>89630</v>
      </c>
      <c r="B8943" s="164" t="s">
        <v>4377</v>
      </c>
      <c r="C8943" s="150" t="s">
        <v>72</v>
      </c>
      <c r="D8943" s="168" t="s">
        <v>12</v>
      </c>
    </row>
    <row r="8944" spans="1:4">
      <c r="A8944" s="167">
        <v>89631</v>
      </c>
      <c r="B8944" s="164" t="s">
        <v>4378</v>
      </c>
      <c r="C8944" s="150" t="s">
        <v>72</v>
      </c>
      <c r="D8944" s="168" t="s">
        <v>12</v>
      </c>
    </row>
    <row r="8945" spans="1:4">
      <c r="A8945" s="167">
        <v>89632</v>
      </c>
      <c r="B8945" s="164" t="s">
        <v>4379</v>
      </c>
      <c r="C8945" s="150" t="s">
        <v>72</v>
      </c>
      <c r="D8945" s="168" t="s">
        <v>12</v>
      </c>
    </row>
    <row r="8946" spans="1:4">
      <c r="A8946" s="167">
        <v>89637</v>
      </c>
      <c r="B8946" s="164" t="s">
        <v>4380</v>
      </c>
      <c r="C8946" s="150" t="s">
        <v>72</v>
      </c>
      <c r="D8946" s="168" t="s">
        <v>12</v>
      </c>
    </row>
    <row r="8947" spans="1:4">
      <c r="A8947" s="167">
        <v>89638</v>
      </c>
      <c r="B8947" s="164" t="s">
        <v>4381</v>
      </c>
      <c r="C8947" s="150" t="s">
        <v>72</v>
      </c>
      <c r="D8947" s="168" t="s">
        <v>12</v>
      </c>
    </row>
    <row r="8948" spans="1:4">
      <c r="A8948" s="167">
        <v>89639</v>
      </c>
      <c r="B8948" s="164" t="s">
        <v>4382</v>
      </c>
      <c r="C8948" s="150" t="s">
        <v>72</v>
      </c>
      <c r="D8948" s="168" t="s">
        <v>12</v>
      </c>
    </row>
    <row r="8949" spans="1:4">
      <c r="A8949" s="167">
        <v>89640</v>
      </c>
      <c r="B8949" s="164" t="s">
        <v>4383</v>
      </c>
      <c r="C8949" s="150" t="s">
        <v>72</v>
      </c>
      <c r="D8949" s="168" t="s">
        <v>12</v>
      </c>
    </row>
    <row r="8950" spans="1:4">
      <c r="A8950" s="167">
        <v>89641</v>
      </c>
      <c r="B8950" s="164" t="s">
        <v>4384</v>
      </c>
      <c r="C8950" s="150" t="s">
        <v>72</v>
      </c>
      <c r="D8950" s="168" t="s">
        <v>12</v>
      </c>
    </row>
    <row r="8951" spans="1:4">
      <c r="A8951" s="167">
        <v>89642</v>
      </c>
      <c r="B8951" s="164" t="s">
        <v>4386</v>
      </c>
      <c r="C8951" s="150" t="s">
        <v>72</v>
      </c>
      <c r="D8951" s="168" t="s">
        <v>12</v>
      </c>
    </row>
    <row r="8952" spans="1:4">
      <c r="A8952" s="167">
        <v>89643</v>
      </c>
      <c r="B8952" s="164" t="s">
        <v>4388</v>
      </c>
      <c r="C8952" s="150" t="s">
        <v>72</v>
      </c>
      <c r="D8952" s="168" t="s">
        <v>12</v>
      </c>
    </row>
    <row r="8953" spans="1:4">
      <c r="A8953" s="167">
        <v>89644</v>
      </c>
      <c r="B8953" s="164" t="s">
        <v>4389</v>
      </c>
      <c r="C8953" s="150" t="s">
        <v>72</v>
      </c>
      <c r="D8953" s="168" t="s">
        <v>12</v>
      </c>
    </row>
    <row r="8954" spans="1:4">
      <c r="A8954" s="167">
        <v>89645</v>
      </c>
      <c r="B8954" s="164" t="s">
        <v>4390</v>
      </c>
      <c r="C8954" s="150" t="s">
        <v>72</v>
      </c>
      <c r="D8954" s="168" t="s">
        <v>12</v>
      </c>
    </row>
    <row r="8955" spans="1:4">
      <c r="A8955" s="167">
        <v>89646</v>
      </c>
      <c r="B8955" s="164" t="s">
        <v>4391</v>
      </c>
      <c r="C8955" s="150" t="s">
        <v>72</v>
      </c>
      <c r="D8955" s="168" t="s">
        <v>12</v>
      </c>
    </row>
    <row r="8956" spans="1:4">
      <c r="A8956" s="167">
        <v>89647</v>
      </c>
      <c r="B8956" s="164" t="s">
        <v>4392</v>
      </c>
      <c r="C8956" s="150" t="s">
        <v>72</v>
      </c>
      <c r="D8956" s="168" t="s">
        <v>12</v>
      </c>
    </row>
    <row r="8957" spans="1:4">
      <c r="A8957" s="167">
        <v>89648</v>
      </c>
      <c r="B8957" s="164" t="s">
        <v>4393</v>
      </c>
      <c r="C8957" s="150" t="s">
        <v>72</v>
      </c>
      <c r="D8957" s="168" t="s">
        <v>12</v>
      </c>
    </row>
    <row r="8958" spans="1:4">
      <c r="A8958" s="167">
        <v>89649</v>
      </c>
      <c r="B8958" s="164" t="s">
        <v>4394</v>
      </c>
      <c r="C8958" s="150" t="s">
        <v>72</v>
      </c>
      <c r="D8958" s="168" t="s">
        <v>12</v>
      </c>
    </row>
    <row r="8959" spans="1:4">
      <c r="A8959" s="167">
        <v>89650</v>
      </c>
      <c r="B8959" s="164" t="s">
        <v>4395</v>
      </c>
      <c r="C8959" s="150" t="s">
        <v>72</v>
      </c>
      <c r="D8959" s="168" t="s">
        <v>12</v>
      </c>
    </row>
    <row r="8960" spans="1:4">
      <c r="A8960" s="167">
        <v>89651</v>
      </c>
      <c r="B8960" s="164" t="s">
        <v>4396</v>
      </c>
      <c r="C8960" s="150" t="s">
        <v>72</v>
      </c>
      <c r="D8960" s="168" t="s">
        <v>12</v>
      </c>
    </row>
    <row r="8961" spans="1:4">
      <c r="A8961" s="167">
        <v>89652</v>
      </c>
      <c r="B8961" s="164" t="s">
        <v>4397</v>
      </c>
      <c r="C8961" s="150" t="s">
        <v>72</v>
      </c>
      <c r="D8961" s="168" t="s">
        <v>12</v>
      </c>
    </row>
    <row r="8962" spans="1:4">
      <c r="A8962" s="167">
        <v>89653</v>
      </c>
      <c r="B8962" s="164" t="s">
        <v>4398</v>
      </c>
      <c r="C8962" s="150" t="s">
        <v>72</v>
      </c>
      <c r="D8962" s="168" t="s">
        <v>12</v>
      </c>
    </row>
    <row r="8963" spans="1:4">
      <c r="A8963" s="167">
        <v>89654</v>
      </c>
      <c r="B8963" s="164" t="s">
        <v>4399</v>
      </c>
      <c r="C8963" s="150" t="s">
        <v>72</v>
      </c>
      <c r="D8963" s="168" t="s">
        <v>12</v>
      </c>
    </row>
    <row r="8964" spans="1:4">
      <c r="A8964" s="167">
        <v>89655</v>
      </c>
      <c r="B8964" s="164" t="s">
        <v>4401</v>
      </c>
      <c r="C8964" s="150" t="s">
        <v>72</v>
      </c>
      <c r="D8964" s="168" t="s">
        <v>12</v>
      </c>
    </row>
    <row r="8965" spans="1:4">
      <c r="A8965" s="167">
        <v>89656</v>
      </c>
      <c r="B8965" s="164" t="s">
        <v>4402</v>
      </c>
      <c r="C8965" s="150" t="s">
        <v>72</v>
      </c>
      <c r="D8965" s="168" t="s">
        <v>12</v>
      </c>
    </row>
    <row r="8966" spans="1:4">
      <c r="A8966" s="167">
        <v>89657</v>
      </c>
      <c r="B8966" s="164" t="s">
        <v>4403</v>
      </c>
      <c r="C8966" s="150" t="s">
        <v>72</v>
      </c>
      <c r="D8966" s="168" t="s">
        <v>12</v>
      </c>
    </row>
    <row r="8967" spans="1:4">
      <c r="A8967" s="167">
        <v>89658</v>
      </c>
      <c r="B8967" s="164" t="s">
        <v>4404</v>
      </c>
      <c r="C8967" s="150" t="s">
        <v>72</v>
      </c>
      <c r="D8967" s="168" t="s">
        <v>12</v>
      </c>
    </row>
    <row r="8968" spans="1:4">
      <c r="A8968" s="167">
        <v>89659</v>
      </c>
      <c r="B8968" s="164" t="s">
        <v>4406</v>
      </c>
      <c r="C8968" s="150" t="s">
        <v>72</v>
      </c>
      <c r="D8968" s="168" t="s">
        <v>12</v>
      </c>
    </row>
    <row r="8969" spans="1:4">
      <c r="A8969" s="167">
        <v>89660</v>
      </c>
      <c r="B8969" s="164" t="s">
        <v>4407</v>
      </c>
      <c r="C8969" s="150" t="s">
        <v>72</v>
      </c>
      <c r="D8969" s="168" t="s">
        <v>12</v>
      </c>
    </row>
    <row r="8970" spans="1:4">
      <c r="A8970" s="167">
        <v>89661</v>
      </c>
      <c r="B8970" s="164" t="s">
        <v>4408</v>
      </c>
      <c r="C8970" s="150" t="s">
        <v>72</v>
      </c>
      <c r="D8970" s="168" t="s">
        <v>12</v>
      </c>
    </row>
    <row r="8971" spans="1:4">
      <c r="A8971" s="167">
        <v>89662</v>
      </c>
      <c r="B8971" s="164" t="s">
        <v>4410</v>
      </c>
      <c r="C8971" s="150" t="s">
        <v>72</v>
      </c>
      <c r="D8971" s="168" t="s">
        <v>12</v>
      </c>
    </row>
    <row r="8972" spans="1:4">
      <c r="A8972" s="167">
        <v>89663</v>
      </c>
      <c r="B8972" s="164" t="s">
        <v>4412</v>
      </c>
      <c r="C8972" s="150" t="s">
        <v>72</v>
      </c>
      <c r="D8972" s="168" t="s">
        <v>12</v>
      </c>
    </row>
    <row r="8973" spans="1:4">
      <c r="A8973" s="167">
        <v>89664</v>
      </c>
      <c r="B8973" s="164" t="s">
        <v>4413</v>
      </c>
      <c r="C8973" s="150" t="s">
        <v>72</v>
      </c>
      <c r="D8973" s="168" t="s">
        <v>12</v>
      </c>
    </row>
    <row r="8974" spans="1:4">
      <c r="A8974" s="167">
        <v>89666</v>
      </c>
      <c r="B8974" s="164" t="s">
        <v>4414</v>
      </c>
      <c r="C8974" s="150" t="s">
        <v>72</v>
      </c>
      <c r="D8974" s="168" t="s">
        <v>12</v>
      </c>
    </row>
    <row r="8975" spans="1:4">
      <c r="A8975" s="167">
        <v>89667</v>
      </c>
      <c r="B8975" s="164" t="s">
        <v>4416</v>
      </c>
      <c r="C8975" s="150" t="s">
        <v>72</v>
      </c>
      <c r="D8975" s="168" t="s">
        <v>12</v>
      </c>
    </row>
    <row r="8976" spans="1:4">
      <c r="A8976" s="167">
        <v>89668</v>
      </c>
      <c r="B8976" s="164" t="s">
        <v>4417</v>
      </c>
      <c r="C8976" s="150" t="s">
        <v>72</v>
      </c>
      <c r="D8976" s="168" t="s">
        <v>12</v>
      </c>
    </row>
    <row r="8977" spans="1:4">
      <c r="A8977" s="167">
        <v>89669</v>
      </c>
      <c r="B8977" s="164" t="s">
        <v>4418</v>
      </c>
      <c r="C8977" s="150" t="s">
        <v>72</v>
      </c>
      <c r="D8977" s="168" t="s">
        <v>12</v>
      </c>
    </row>
    <row r="8978" spans="1:4">
      <c r="A8978" s="167">
        <v>89670</v>
      </c>
      <c r="B8978" s="164" t="s">
        <v>4419</v>
      </c>
      <c r="C8978" s="150" t="s">
        <v>72</v>
      </c>
      <c r="D8978" s="168" t="s">
        <v>12</v>
      </c>
    </row>
    <row r="8979" spans="1:4">
      <c r="A8979" s="167">
        <v>89671</v>
      </c>
      <c r="B8979" s="164" t="s">
        <v>4420</v>
      </c>
      <c r="C8979" s="150" t="s">
        <v>72</v>
      </c>
      <c r="D8979" s="168" t="s">
        <v>12</v>
      </c>
    </row>
    <row r="8980" spans="1:4">
      <c r="A8980" s="167">
        <v>89672</v>
      </c>
      <c r="B8980" s="164" t="s">
        <v>4421</v>
      </c>
      <c r="C8980" s="150" t="s">
        <v>72</v>
      </c>
      <c r="D8980" s="168" t="s">
        <v>12</v>
      </c>
    </row>
    <row r="8981" spans="1:4">
      <c r="A8981" s="167">
        <v>89673</v>
      </c>
      <c r="B8981" s="164" t="s">
        <v>4423</v>
      </c>
      <c r="C8981" s="150" t="s">
        <v>72</v>
      </c>
      <c r="D8981" s="168" t="s">
        <v>12</v>
      </c>
    </row>
    <row r="8982" spans="1:4">
      <c r="A8982" s="167">
        <v>89674</v>
      </c>
      <c r="B8982" s="164" t="s">
        <v>4424</v>
      </c>
      <c r="C8982" s="150" t="s">
        <v>72</v>
      </c>
      <c r="D8982" s="168" t="s">
        <v>12</v>
      </c>
    </row>
    <row r="8983" spans="1:4">
      <c r="A8983" s="167">
        <v>89675</v>
      </c>
      <c r="B8983" s="164" t="s">
        <v>4425</v>
      </c>
      <c r="C8983" s="150" t="s">
        <v>72</v>
      </c>
      <c r="D8983" s="168" t="s">
        <v>12</v>
      </c>
    </row>
    <row r="8984" spans="1:4">
      <c r="A8984" s="167">
        <v>89676</v>
      </c>
      <c r="B8984" s="164" t="s">
        <v>4426</v>
      </c>
      <c r="C8984" s="150" t="s">
        <v>72</v>
      </c>
      <c r="D8984" s="168" t="s">
        <v>12</v>
      </c>
    </row>
    <row r="8985" spans="1:4">
      <c r="A8985" s="167">
        <v>89677</v>
      </c>
      <c r="B8985" s="164" t="s">
        <v>4427</v>
      </c>
      <c r="C8985" s="150" t="s">
        <v>72</v>
      </c>
      <c r="D8985" s="168" t="s">
        <v>12</v>
      </c>
    </row>
    <row r="8986" spans="1:4">
      <c r="A8986" s="167">
        <v>89678</v>
      </c>
      <c r="B8986" s="164" t="s">
        <v>4428</v>
      </c>
      <c r="C8986" s="150" t="s">
        <v>72</v>
      </c>
      <c r="D8986" s="168" t="s">
        <v>12</v>
      </c>
    </row>
    <row r="8987" spans="1:4">
      <c r="A8987" s="167">
        <v>89679</v>
      </c>
      <c r="B8987" s="164" t="s">
        <v>4430</v>
      </c>
      <c r="C8987" s="150" t="s">
        <v>72</v>
      </c>
      <c r="D8987" s="168" t="s">
        <v>12</v>
      </c>
    </row>
    <row r="8988" spans="1:4">
      <c r="A8988" s="167">
        <v>89680</v>
      </c>
      <c r="B8988" s="164" t="s">
        <v>4431</v>
      </c>
      <c r="C8988" s="150" t="s">
        <v>72</v>
      </c>
      <c r="D8988" s="168" t="s">
        <v>12</v>
      </c>
    </row>
    <row r="8989" spans="1:4">
      <c r="A8989" s="167">
        <v>89681</v>
      </c>
      <c r="B8989" s="164" t="s">
        <v>4432</v>
      </c>
      <c r="C8989" s="150" t="s">
        <v>72</v>
      </c>
      <c r="D8989" s="168" t="s">
        <v>12</v>
      </c>
    </row>
    <row r="8990" spans="1:4">
      <c r="A8990" s="167">
        <v>89682</v>
      </c>
      <c r="B8990" s="164" t="s">
        <v>4433</v>
      </c>
      <c r="C8990" s="150" t="s">
        <v>72</v>
      </c>
      <c r="D8990" s="168" t="s">
        <v>12</v>
      </c>
    </row>
    <row r="8991" spans="1:4">
      <c r="A8991" s="167">
        <v>89683</v>
      </c>
      <c r="B8991" s="164" t="s">
        <v>4435</v>
      </c>
      <c r="C8991" s="150" t="s">
        <v>72</v>
      </c>
      <c r="D8991" s="168" t="s">
        <v>12</v>
      </c>
    </row>
    <row r="8992" spans="1:4">
      <c r="A8992" s="167">
        <v>89684</v>
      </c>
      <c r="B8992" s="164" t="s">
        <v>4436</v>
      </c>
      <c r="C8992" s="150" t="s">
        <v>72</v>
      </c>
      <c r="D8992" s="168" t="s">
        <v>12</v>
      </c>
    </row>
    <row r="8993" spans="1:4">
      <c r="A8993" s="167">
        <v>89685</v>
      </c>
      <c r="B8993" s="164" t="s">
        <v>4437</v>
      </c>
      <c r="C8993" s="150" t="s">
        <v>72</v>
      </c>
      <c r="D8993" s="168" t="s">
        <v>12</v>
      </c>
    </row>
    <row r="8994" spans="1:4">
      <c r="A8994" s="167">
        <v>89686</v>
      </c>
      <c r="B8994" s="164" t="s">
        <v>4438</v>
      </c>
      <c r="C8994" s="150" t="s">
        <v>72</v>
      </c>
      <c r="D8994" s="168" t="s">
        <v>12</v>
      </c>
    </row>
    <row r="8995" spans="1:4">
      <c r="A8995" s="167">
        <v>89687</v>
      </c>
      <c r="B8995" s="164" t="s">
        <v>4439</v>
      </c>
      <c r="C8995" s="150" t="s">
        <v>72</v>
      </c>
      <c r="D8995" s="168" t="s">
        <v>12</v>
      </c>
    </row>
    <row r="8996" spans="1:4">
      <c r="A8996" s="167">
        <v>89689</v>
      </c>
      <c r="B8996" s="164" t="s">
        <v>4440</v>
      </c>
      <c r="C8996" s="150" t="s">
        <v>72</v>
      </c>
      <c r="D8996" s="168" t="s">
        <v>12</v>
      </c>
    </row>
    <row r="8997" spans="1:4">
      <c r="A8997" s="167">
        <v>89690</v>
      </c>
      <c r="B8997" s="164" t="s">
        <v>4441</v>
      </c>
      <c r="C8997" s="150" t="s">
        <v>72</v>
      </c>
      <c r="D8997" s="168" t="s">
        <v>12</v>
      </c>
    </row>
    <row r="8998" spans="1:4">
      <c r="A8998" s="167">
        <v>89691</v>
      </c>
      <c r="B8998" s="164" t="s">
        <v>4442</v>
      </c>
      <c r="C8998" s="150" t="s">
        <v>72</v>
      </c>
      <c r="D8998" s="168" t="s">
        <v>12</v>
      </c>
    </row>
    <row r="8999" spans="1:4">
      <c r="A8999" s="167">
        <v>89692</v>
      </c>
      <c r="B8999" s="164" t="s">
        <v>4443</v>
      </c>
      <c r="C8999" s="150" t="s">
        <v>72</v>
      </c>
      <c r="D8999" s="168" t="s">
        <v>12</v>
      </c>
    </row>
    <row r="9000" spans="1:4">
      <c r="A9000" s="167">
        <v>89693</v>
      </c>
      <c r="B9000" s="164" t="s">
        <v>4444</v>
      </c>
      <c r="C9000" s="150" t="s">
        <v>72</v>
      </c>
      <c r="D9000" s="168" t="s">
        <v>12</v>
      </c>
    </row>
    <row r="9001" spans="1:4">
      <c r="A9001" s="167">
        <v>89694</v>
      </c>
      <c r="B9001" s="164" t="s">
        <v>4445</v>
      </c>
      <c r="C9001" s="150" t="s">
        <v>72</v>
      </c>
      <c r="D9001" s="168" t="s">
        <v>12</v>
      </c>
    </row>
    <row r="9002" spans="1:4">
      <c r="A9002" s="167">
        <v>89695</v>
      </c>
      <c r="B9002" s="164" t="s">
        <v>4446</v>
      </c>
      <c r="C9002" s="150" t="s">
        <v>72</v>
      </c>
      <c r="D9002" s="168" t="s">
        <v>12</v>
      </c>
    </row>
    <row r="9003" spans="1:4">
      <c r="A9003" s="167">
        <v>89696</v>
      </c>
      <c r="B9003" s="164" t="s">
        <v>4447</v>
      </c>
      <c r="C9003" s="150" t="s">
        <v>72</v>
      </c>
      <c r="D9003" s="168" t="s">
        <v>12</v>
      </c>
    </row>
    <row r="9004" spans="1:4">
      <c r="A9004" s="167">
        <v>89697</v>
      </c>
      <c r="B9004" s="164" t="s">
        <v>4448</v>
      </c>
      <c r="C9004" s="150" t="s">
        <v>72</v>
      </c>
      <c r="D9004" s="168" t="s">
        <v>12</v>
      </c>
    </row>
    <row r="9005" spans="1:4">
      <c r="A9005" s="167">
        <v>89698</v>
      </c>
      <c r="B9005" s="164" t="s">
        <v>4449</v>
      </c>
      <c r="C9005" s="150" t="s">
        <v>72</v>
      </c>
      <c r="D9005" s="168" t="s">
        <v>12</v>
      </c>
    </row>
    <row r="9006" spans="1:4">
      <c r="A9006" s="167">
        <v>89699</v>
      </c>
      <c r="B9006" s="164" t="s">
        <v>4450</v>
      </c>
      <c r="C9006" s="150" t="s">
        <v>72</v>
      </c>
      <c r="D9006" s="168" t="s">
        <v>12</v>
      </c>
    </row>
    <row r="9007" spans="1:4">
      <c r="A9007" s="167">
        <v>89700</v>
      </c>
      <c r="B9007" s="164" t="s">
        <v>4451</v>
      </c>
      <c r="C9007" s="150" t="s">
        <v>72</v>
      </c>
      <c r="D9007" s="168" t="s">
        <v>12</v>
      </c>
    </row>
    <row r="9008" spans="1:4">
      <c r="A9008" s="167">
        <v>89701</v>
      </c>
      <c r="B9008" s="164" t="s">
        <v>4452</v>
      </c>
      <c r="C9008" s="150" t="s">
        <v>72</v>
      </c>
      <c r="D9008" s="168" t="s">
        <v>12</v>
      </c>
    </row>
    <row r="9009" spans="1:4">
      <c r="A9009" s="167">
        <v>89702</v>
      </c>
      <c r="B9009" s="164" t="s">
        <v>4453</v>
      </c>
      <c r="C9009" s="150" t="s">
        <v>72</v>
      </c>
      <c r="D9009" s="168" t="s">
        <v>12</v>
      </c>
    </row>
    <row r="9010" spans="1:4">
      <c r="A9010" s="167">
        <v>89703</v>
      </c>
      <c r="B9010" s="164" t="s">
        <v>4454</v>
      </c>
      <c r="C9010" s="150" t="s">
        <v>72</v>
      </c>
      <c r="D9010" s="168" t="s">
        <v>12</v>
      </c>
    </row>
    <row r="9011" spans="1:4">
      <c r="A9011" s="167">
        <v>89704</v>
      </c>
      <c r="B9011" s="164" t="s">
        <v>4455</v>
      </c>
      <c r="C9011" s="150" t="s">
        <v>72</v>
      </c>
      <c r="D9011" s="168" t="s">
        <v>12</v>
      </c>
    </row>
    <row r="9012" spans="1:4">
      <c r="A9012" s="167">
        <v>89705</v>
      </c>
      <c r="B9012" s="164" t="s">
        <v>4456</v>
      </c>
      <c r="C9012" s="150" t="s">
        <v>72</v>
      </c>
      <c r="D9012" s="168" t="s">
        <v>12</v>
      </c>
    </row>
    <row r="9013" spans="1:4">
      <c r="A9013" s="167">
        <v>89706</v>
      </c>
      <c r="B9013" s="164" t="s">
        <v>4457</v>
      </c>
      <c r="C9013" s="150" t="s">
        <v>72</v>
      </c>
      <c r="D9013" s="168" t="s">
        <v>12</v>
      </c>
    </row>
    <row r="9014" spans="1:4">
      <c r="A9014" s="167">
        <v>89718</v>
      </c>
      <c r="B9014" s="164" t="s">
        <v>4458</v>
      </c>
      <c r="C9014" s="150" t="s">
        <v>74</v>
      </c>
      <c r="D9014" s="168" t="s">
        <v>12</v>
      </c>
    </row>
    <row r="9015" spans="1:4">
      <c r="A9015" s="167">
        <v>89719</v>
      </c>
      <c r="B9015" s="164" t="s">
        <v>4459</v>
      </c>
      <c r="C9015" s="150" t="s">
        <v>72</v>
      </c>
      <c r="D9015" s="168" t="s">
        <v>12</v>
      </c>
    </row>
    <row r="9016" spans="1:4">
      <c r="A9016" s="167">
        <v>89720</v>
      </c>
      <c r="B9016" s="164" t="s">
        <v>4460</v>
      </c>
      <c r="C9016" s="150" t="s">
        <v>72</v>
      </c>
      <c r="D9016" s="168" t="s">
        <v>12</v>
      </c>
    </row>
    <row r="9017" spans="1:4">
      <c r="A9017" s="167">
        <v>89721</v>
      </c>
      <c r="B9017" s="164" t="s">
        <v>4461</v>
      </c>
      <c r="C9017" s="150" t="s">
        <v>72</v>
      </c>
      <c r="D9017" s="168" t="s">
        <v>12</v>
      </c>
    </row>
    <row r="9018" spans="1:4">
      <c r="A9018" s="167">
        <v>89723</v>
      </c>
      <c r="B9018" s="164" t="s">
        <v>4463</v>
      </c>
      <c r="C9018" s="150" t="s">
        <v>72</v>
      </c>
      <c r="D9018" s="168" t="s">
        <v>12</v>
      </c>
    </row>
    <row r="9019" spans="1:4">
      <c r="A9019" s="167">
        <v>89724</v>
      </c>
      <c r="B9019" s="164" t="s">
        <v>4465</v>
      </c>
      <c r="C9019" s="150" t="s">
        <v>72</v>
      </c>
      <c r="D9019" s="168" t="s">
        <v>12</v>
      </c>
    </row>
    <row r="9020" spans="1:4">
      <c r="A9020" s="167">
        <v>89725</v>
      </c>
      <c r="B9020" s="164" t="s">
        <v>4467</v>
      </c>
      <c r="C9020" s="150" t="s">
        <v>72</v>
      </c>
      <c r="D9020" s="168" t="s">
        <v>12</v>
      </c>
    </row>
    <row r="9021" spans="1:4">
      <c r="A9021" s="167">
        <v>89726</v>
      </c>
      <c r="B9021" s="164" t="s">
        <v>4468</v>
      </c>
      <c r="C9021" s="150" t="s">
        <v>72</v>
      </c>
      <c r="D9021" s="168" t="s">
        <v>12</v>
      </c>
    </row>
    <row r="9022" spans="1:4">
      <c r="A9022" s="167">
        <v>89727</v>
      </c>
      <c r="B9022" s="164" t="s">
        <v>4470</v>
      </c>
      <c r="C9022" s="150" t="s">
        <v>72</v>
      </c>
      <c r="D9022" s="168" t="s">
        <v>12</v>
      </c>
    </row>
    <row r="9023" spans="1:4">
      <c r="A9023" s="167">
        <v>89728</v>
      </c>
      <c r="B9023" s="164" t="s">
        <v>4471</v>
      </c>
      <c r="C9023" s="150" t="s">
        <v>72</v>
      </c>
      <c r="D9023" s="168" t="s">
        <v>12</v>
      </c>
    </row>
    <row r="9024" spans="1:4">
      <c r="A9024" s="167">
        <v>89729</v>
      </c>
      <c r="B9024" s="164" t="s">
        <v>4472</v>
      </c>
      <c r="C9024" s="150" t="s">
        <v>72</v>
      </c>
      <c r="D9024" s="168" t="s">
        <v>12</v>
      </c>
    </row>
    <row r="9025" spans="1:4">
      <c r="A9025" s="167">
        <v>89730</v>
      </c>
      <c r="B9025" s="164" t="s">
        <v>4474</v>
      </c>
      <c r="C9025" s="150" t="s">
        <v>72</v>
      </c>
      <c r="D9025" s="168" t="s">
        <v>12</v>
      </c>
    </row>
    <row r="9026" spans="1:4">
      <c r="A9026" s="167">
        <v>89731</v>
      </c>
      <c r="B9026" s="164" t="s">
        <v>4475</v>
      </c>
      <c r="C9026" s="150" t="s">
        <v>72</v>
      </c>
      <c r="D9026" s="168" t="s">
        <v>12</v>
      </c>
    </row>
    <row r="9027" spans="1:4">
      <c r="A9027" s="167">
        <v>89732</v>
      </c>
      <c r="B9027" s="164" t="s">
        <v>4476</v>
      </c>
      <c r="C9027" s="150" t="s">
        <v>72</v>
      </c>
      <c r="D9027" s="168" t="s">
        <v>12</v>
      </c>
    </row>
    <row r="9028" spans="1:4">
      <c r="A9028" s="167">
        <v>89733</v>
      </c>
      <c r="B9028" s="164" t="s">
        <v>4477</v>
      </c>
      <c r="C9028" s="150" t="s">
        <v>72</v>
      </c>
      <c r="D9028" s="168" t="s">
        <v>12</v>
      </c>
    </row>
    <row r="9029" spans="1:4">
      <c r="A9029" s="167">
        <v>89734</v>
      </c>
      <c r="B9029" s="164" t="s">
        <v>4478</v>
      </c>
      <c r="C9029" s="150" t="s">
        <v>72</v>
      </c>
      <c r="D9029" s="168" t="s">
        <v>12</v>
      </c>
    </row>
    <row r="9030" spans="1:4">
      <c r="A9030" s="167">
        <v>89735</v>
      </c>
      <c r="B9030" s="164" t="s">
        <v>4480</v>
      </c>
      <c r="C9030" s="150" t="s">
        <v>72</v>
      </c>
      <c r="D9030" s="168" t="s">
        <v>12</v>
      </c>
    </row>
    <row r="9031" spans="1:4">
      <c r="A9031" s="167">
        <v>89736</v>
      </c>
      <c r="B9031" s="164" t="s">
        <v>4481</v>
      </c>
      <c r="C9031" s="150" t="s">
        <v>72</v>
      </c>
      <c r="D9031" s="168" t="s">
        <v>12</v>
      </c>
    </row>
    <row r="9032" spans="1:4">
      <c r="A9032" s="167">
        <v>89737</v>
      </c>
      <c r="B9032" s="164" t="s">
        <v>4482</v>
      </c>
      <c r="C9032" s="150" t="s">
        <v>72</v>
      </c>
      <c r="D9032" s="168" t="s">
        <v>12</v>
      </c>
    </row>
    <row r="9033" spans="1:4">
      <c r="A9033" s="167">
        <v>89738</v>
      </c>
      <c r="B9033" s="164" t="s">
        <v>4483</v>
      </c>
      <c r="C9033" s="150" t="s">
        <v>72</v>
      </c>
      <c r="D9033" s="168" t="s">
        <v>12</v>
      </c>
    </row>
    <row r="9034" spans="1:4">
      <c r="A9034" s="167">
        <v>89739</v>
      </c>
      <c r="B9034" s="164" t="s">
        <v>4484</v>
      </c>
      <c r="C9034" s="150" t="s">
        <v>72</v>
      </c>
      <c r="D9034" s="168" t="s">
        <v>12</v>
      </c>
    </row>
    <row r="9035" spans="1:4">
      <c r="A9035" s="167">
        <v>89740</v>
      </c>
      <c r="B9035" s="164" t="s">
        <v>4486</v>
      </c>
      <c r="C9035" s="150" t="s">
        <v>72</v>
      </c>
      <c r="D9035" s="168" t="s">
        <v>12</v>
      </c>
    </row>
    <row r="9036" spans="1:4">
      <c r="A9036" s="167">
        <v>89741</v>
      </c>
      <c r="B9036" s="164" t="s">
        <v>4487</v>
      </c>
      <c r="C9036" s="150" t="s">
        <v>72</v>
      </c>
      <c r="D9036" s="168" t="s">
        <v>12</v>
      </c>
    </row>
    <row r="9037" spans="1:4">
      <c r="A9037" s="167">
        <v>89742</v>
      </c>
      <c r="B9037" s="164" t="s">
        <v>4488</v>
      </c>
      <c r="C9037" s="150" t="s">
        <v>72</v>
      </c>
      <c r="D9037" s="168" t="s">
        <v>12</v>
      </c>
    </row>
    <row r="9038" spans="1:4">
      <c r="A9038" s="167">
        <v>89743</v>
      </c>
      <c r="B9038" s="164" t="s">
        <v>4489</v>
      </c>
      <c r="C9038" s="150" t="s">
        <v>72</v>
      </c>
      <c r="D9038" s="168" t="s">
        <v>12</v>
      </c>
    </row>
    <row r="9039" spans="1:4">
      <c r="A9039" s="167">
        <v>89744</v>
      </c>
      <c r="B9039" s="164" t="s">
        <v>4490</v>
      </c>
      <c r="C9039" s="150" t="s">
        <v>72</v>
      </c>
      <c r="D9039" s="168" t="s">
        <v>12</v>
      </c>
    </row>
    <row r="9040" spans="1:4">
      <c r="A9040" s="167">
        <v>89746</v>
      </c>
      <c r="B9040" s="164" t="s">
        <v>4491</v>
      </c>
      <c r="C9040" s="150" t="s">
        <v>72</v>
      </c>
      <c r="D9040" s="168" t="s">
        <v>12</v>
      </c>
    </row>
    <row r="9041" spans="1:4">
      <c r="A9041" s="167">
        <v>89747</v>
      </c>
      <c r="B9041" s="164" t="s">
        <v>4492</v>
      </c>
      <c r="C9041" s="150" t="s">
        <v>72</v>
      </c>
      <c r="D9041" s="168" t="s">
        <v>12</v>
      </c>
    </row>
    <row r="9042" spans="1:4">
      <c r="A9042" s="167">
        <v>89748</v>
      </c>
      <c r="B9042" s="164" t="s">
        <v>4493</v>
      </c>
      <c r="C9042" s="150" t="s">
        <v>72</v>
      </c>
      <c r="D9042" s="168" t="s">
        <v>12</v>
      </c>
    </row>
    <row r="9043" spans="1:4">
      <c r="A9043" s="167">
        <v>89749</v>
      </c>
      <c r="B9043" s="164" t="s">
        <v>4494</v>
      </c>
      <c r="C9043" s="150" t="s">
        <v>72</v>
      </c>
      <c r="D9043" s="168" t="s">
        <v>12</v>
      </c>
    </row>
    <row r="9044" spans="1:4">
      <c r="A9044" s="167">
        <v>89750</v>
      </c>
      <c r="B9044" s="164" t="s">
        <v>4495</v>
      </c>
      <c r="C9044" s="150" t="s">
        <v>72</v>
      </c>
      <c r="D9044" s="168" t="s">
        <v>12</v>
      </c>
    </row>
    <row r="9045" spans="1:4">
      <c r="A9045" s="167">
        <v>89752</v>
      </c>
      <c r="B9045" s="164" t="s">
        <v>4496</v>
      </c>
      <c r="C9045" s="150" t="s">
        <v>72</v>
      </c>
      <c r="D9045" s="168" t="s">
        <v>12</v>
      </c>
    </row>
    <row r="9046" spans="1:4">
      <c r="A9046" s="167">
        <v>89753</v>
      </c>
      <c r="B9046" s="164" t="s">
        <v>4498</v>
      </c>
      <c r="C9046" s="150" t="s">
        <v>72</v>
      </c>
      <c r="D9046" s="168" t="s">
        <v>12</v>
      </c>
    </row>
    <row r="9047" spans="1:4">
      <c r="A9047" s="167">
        <v>89754</v>
      </c>
      <c r="B9047" s="164" t="s">
        <v>4499</v>
      </c>
      <c r="C9047" s="150" t="s">
        <v>72</v>
      </c>
      <c r="D9047" s="168" t="s">
        <v>12</v>
      </c>
    </row>
    <row r="9048" spans="1:4">
      <c r="A9048" s="167">
        <v>89755</v>
      </c>
      <c r="B9048" s="164" t="s">
        <v>4500</v>
      </c>
      <c r="C9048" s="150" t="s">
        <v>72</v>
      </c>
      <c r="D9048" s="168" t="s">
        <v>12</v>
      </c>
    </row>
    <row r="9049" spans="1:4">
      <c r="A9049" s="167">
        <v>89756</v>
      </c>
      <c r="B9049" s="164" t="s">
        <v>4501</v>
      </c>
      <c r="C9049" s="150" t="s">
        <v>72</v>
      </c>
      <c r="D9049" s="168" t="s">
        <v>12</v>
      </c>
    </row>
    <row r="9050" spans="1:4">
      <c r="A9050" s="167">
        <v>89757</v>
      </c>
      <c r="B9050" s="164" t="s">
        <v>4502</v>
      </c>
      <c r="C9050" s="150" t="s">
        <v>72</v>
      </c>
      <c r="D9050" s="168" t="s">
        <v>12</v>
      </c>
    </row>
    <row r="9051" spans="1:4">
      <c r="A9051" s="167">
        <v>89758</v>
      </c>
      <c r="B9051" s="164" t="s">
        <v>4503</v>
      </c>
      <c r="C9051" s="150" t="s">
        <v>72</v>
      </c>
      <c r="D9051" s="168" t="s">
        <v>12</v>
      </c>
    </row>
    <row r="9052" spans="1:4">
      <c r="A9052" s="167">
        <v>89759</v>
      </c>
      <c r="B9052" s="164" t="s">
        <v>4505</v>
      </c>
      <c r="C9052" s="150" t="s">
        <v>72</v>
      </c>
      <c r="D9052" s="168" t="s">
        <v>12</v>
      </c>
    </row>
    <row r="9053" spans="1:4">
      <c r="A9053" s="167">
        <v>89760</v>
      </c>
      <c r="B9053" s="164" t="s">
        <v>4506</v>
      </c>
      <c r="C9053" s="150" t="s">
        <v>72</v>
      </c>
      <c r="D9053" s="168" t="s">
        <v>12</v>
      </c>
    </row>
    <row r="9054" spans="1:4">
      <c r="A9054" s="167">
        <v>89761</v>
      </c>
      <c r="B9054" s="164" t="s">
        <v>4507</v>
      </c>
      <c r="C9054" s="150" t="s">
        <v>72</v>
      </c>
      <c r="D9054" s="168" t="s">
        <v>12</v>
      </c>
    </row>
    <row r="9055" spans="1:4">
      <c r="A9055" s="167">
        <v>89762</v>
      </c>
      <c r="B9055" s="164" t="s">
        <v>4508</v>
      </c>
      <c r="C9055" s="150" t="s">
        <v>72</v>
      </c>
      <c r="D9055" s="168" t="s">
        <v>12</v>
      </c>
    </row>
    <row r="9056" spans="1:4">
      <c r="A9056" s="167">
        <v>89763</v>
      </c>
      <c r="B9056" s="164" t="s">
        <v>4509</v>
      </c>
      <c r="C9056" s="150" t="s">
        <v>72</v>
      </c>
      <c r="D9056" s="168" t="s">
        <v>12</v>
      </c>
    </row>
    <row r="9057" spans="1:4">
      <c r="A9057" s="167">
        <v>89764</v>
      </c>
      <c r="B9057" s="164" t="s">
        <v>4510</v>
      </c>
      <c r="C9057" s="150" t="s">
        <v>72</v>
      </c>
      <c r="D9057" s="168" t="s">
        <v>12</v>
      </c>
    </row>
    <row r="9058" spans="1:4">
      <c r="A9058" s="167">
        <v>89765</v>
      </c>
      <c r="B9058" s="164" t="s">
        <v>4511</v>
      </c>
      <c r="C9058" s="150" t="s">
        <v>72</v>
      </c>
      <c r="D9058" s="168" t="s">
        <v>12</v>
      </c>
    </row>
    <row r="9059" spans="1:4">
      <c r="A9059" s="167">
        <v>89767</v>
      </c>
      <c r="B9059" s="164" t="s">
        <v>4512</v>
      </c>
      <c r="C9059" s="150" t="s">
        <v>72</v>
      </c>
      <c r="D9059" s="168" t="s">
        <v>12</v>
      </c>
    </row>
    <row r="9060" spans="1:4">
      <c r="A9060" s="167">
        <v>89768</v>
      </c>
      <c r="B9060" s="164" t="s">
        <v>4513</v>
      </c>
      <c r="C9060" s="150" t="s">
        <v>72</v>
      </c>
      <c r="D9060" s="168" t="s">
        <v>12</v>
      </c>
    </row>
    <row r="9061" spans="1:4">
      <c r="A9061" s="167">
        <v>89769</v>
      </c>
      <c r="B9061" s="164" t="s">
        <v>4514</v>
      </c>
      <c r="C9061" s="150" t="s">
        <v>72</v>
      </c>
      <c r="D9061" s="168" t="s">
        <v>12</v>
      </c>
    </row>
    <row r="9062" spans="1:4">
      <c r="A9062" s="167">
        <v>89772</v>
      </c>
      <c r="B9062" s="164" t="s">
        <v>4515</v>
      </c>
      <c r="C9062" s="150" t="s">
        <v>74</v>
      </c>
      <c r="D9062" s="168" t="s">
        <v>12</v>
      </c>
    </row>
    <row r="9063" spans="1:4">
      <c r="A9063" s="167">
        <v>89774</v>
      </c>
      <c r="B9063" s="164" t="s">
        <v>4516</v>
      </c>
      <c r="C9063" s="150" t="s">
        <v>72</v>
      </c>
      <c r="D9063" s="168" t="s">
        <v>12</v>
      </c>
    </row>
    <row r="9064" spans="1:4">
      <c r="A9064" s="167">
        <v>89776</v>
      </c>
      <c r="B9064" s="164" t="s">
        <v>4518</v>
      </c>
      <c r="C9064" s="150" t="s">
        <v>72</v>
      </c>
      <c r="D9064" s="168" t="s">
        <v>12</v>
      </c>
    </row>
    <row r="9065" spans="1:4">
      <c r="A9065" s="167">
        <v>89777</v>
      </c>
      <c r="B9065" s="164" t="s">
        <v>4520</v>
      </c>
      <c r="C9065" s="150" t="s">
        <v>72</v>
      </c>
      <c r="D9065" s="168" t="s">
        <v>12</v>
      </c>
    </row>
    <row r="9066" spans="1:4">
      <c r="A9066" s="167">
        <v>89778</v>
      </c>
      <c r="B9066" s="164" t="s">
        <v>4521</v>
      </c>
      <c r="C9066" s="150" t="s">
        <v>72</v>
      </c>
      <c r="D9066" s="168" t="s">
        <v>12</v>
      </c>
    </row>
    <row r="9067" spans="1:4">
      <c r="A9067" s="167">
        <v>89779</v>
      </c>
      <c r="B9067" s="164" t="s">
        <v>4522</v>
      </c>
      <c r="C9067" s="150" t="s">
        <v>72</v>
      </c>
      <c r="D9067" s="168" t="s">
        <v>12</v>
      </c>
    </row>
    <row r="9068" spans="1:4">
      <c r="A9068" s="167">
        <v>89780</v>
      </c>
      <c r="B9068" s="164" t="s">
        <v>4523</v>
      </c>
      <c r="C9068" s="150" t="s">
        <v>72</v>
      </c>
      <c r="D9068" s="168" t="s">
        <v>12</v>
      </c>
    </row>
    <row r="9069" spans="1:4">
      <c r="A9069" s="167">
        <v>89781</v>
      </c>
      <c r="B9069" s="164" t="s">
        <v>4525</v>
      </c>
      <c r="C9069" s="150" t="s">
        <v>72</v>
      </c>
      <c r="D9069" s="168" t="s">
        <v>12</v>
      </c>
    </row>
    <row r="9070" spans="1:4">
      <c r="A9070" s="167">
        <v>89782</v>
      </c>
      <c r="B9070" s="164" t="s">
        <v>4526</v>
      </c>
      <c r="C9070" s="150" t="s">
        <v>72</v>
      </c>
      <c r="D9070" s="168" t="s">
        <v>12</v>
      </c>
    </row>
    <row r="9071" spans="1:4">
      <c r="A9071" s="167">
        <v>89783</v>
      </c>
      <c r="B9071" s="164" t="s">
        <v>4527</v>
      </c>
      <c r="C9071" s="150" t="s">
        <v>72</v>
      </c>
      <c r="D9071" s="168" t="s">
        <v>12</v>
      </c>
    </row>
    <row r="9072" spans="1:4">
      <c r="A9072" s="167">
        <v>89784</v>
      </c>
      <c r="B9072" s="164" t="s">
        <v>4529</v>
      </c>
      <c r="C9072" s="150" t="s">
        <v>72</v>
      </c>
      <c r="D9072" s="168" t="s">
        <v>12</v>
      </c>
    </row>
    <row r="9073" spans="1:4">
      <c r="A9073" s="167">
        <v>89785</v>
      </c>
      <c r="B9073" s="164" t="s">
        <v>4530</v>
      </c>
      <c r="C9073" s="150" t="s">
        <v>72</v>
      </c>
      <c r="D9073" s="168" t="s">
        <v>12</v>
      </c>
    </row>
    <row r="9074" spans="1:4">
      <c r="A9074" s="167">
        <v>89786</v>
      </c>
      <c r="B9074" s="164" t="s">
        <v>4531</v>
      </c>
      <c r="C9074" s="150" t="s">
        <v>72</v>
      </c>
      <c r="D9074" s="168" t="s">
        <v>12</v>
      </c>
    </row>
    <row r="9075" spans="1:4">
      <c r="A9075" s="167">
        <v>89787</v>
      </c>
      <c r="B9075" s="164" t="s">
        <v>4532</v>
      </c>
      <c r="C9075" s="150" t="s">
        <v>72</v>
      </c>
      <c r="D9075" s="168" t="s">
        <v>12</v>
      </c>
    </row>
    <row r="9076" spans="1:4">
      <c r="A9076" s="167">
        <v>89788</v>
      </c>
      <c r="B9076" s="164" t="s">
        <v>4533</v>
      </c>
      <c r="C9076" s="150" t="s">
        <v>72</v>
      </c>
      <c r="D9076" s="168" t="s">
        <v>12</v>
      </c>
    </row>
    <row r="9077" spans="1:4">
      <c r="A9077" s="167">
        <v>89789</v>
      </c>
      <c r="B9077" s="164" t="s">
        <v>4534</v>
      </c>
      <c r="C9077" s="150" t="s">
        <v>72</v>
      </c>
      <c r="D9077" s="168" t="s">
        <v>12</v>
      </c>
    </row>
    <row r="9078" spans="1:4">
      <c r="A9078" s="167">
        <v>89790</v>
      </c>
      <c r="B9078" s="164" t="s">
        <v>4535</v>
      </c>
      <c r="C9078" s="150" t="s">
        <v>72</v>
      </c>
      <c r="D9078" s="168" t="s">
        <v>12</v>
      </c>
    </row>
    <row r="9079" spans="1:4">
      <c r="A9079" s="167">
        <v>89791</v>
      </c>
      <c r="B9079" s="164" t="s">
        <v>4536</v>
      </c>
      <c r="C9079" s="150" t="s">
        <v>72</v>
      </c>
      <c r="D9079" s="168" t="s">
        <v>12</v>
      </c>
    </row>
    <row r="9080" spans="1:4">
      <c r="A9080" s="167">
        <v>89792</v>
      </c>
      <c r="B9080" s="164" t="s">
        <v>4537</v>
      </c>
      <c r="C9080" s="150" t="s">
        <v>72</v>
      </c>
      <c r="D9080" s="168" t="s">
        <v>12</v>
      </c>
    </row>
    <row r="9081" spans="1:4">
      <c r="A9081" s="167">
        <v>89793</v>
      </c>
      <c r="B9081" s="164" t="s">
        <v>4538</v>
      </c>
      <c r="C9081" s="150" t="s">
        <v>72</v>
      </c>
      <c r="D9081" s="168" t="s">
        <v>12</v>
      </c>
    </row>
    <row r="9082" spans="1:4">
      <c r="A9082" s="167">
        <v>89794</v>
      </c>
      <c r="B9082" s="164" t="s">
        <v>4539</v>
      </c>
      <c r="C9082" s="150" t="s">
        <v>72</v>
      </c>
      <c r="D9082" s="168" t="s">
        <v>12</v>
      </c>
    </row>
    <row r="9083" spans="1:4">
      <c r="A9083" s="167">
        <v>89795</v>
      </c>
      <c r="B9083" s="164" t="s">
        <v>4540</v>
      </c>
      <c r="C9083" s="150" t="s">
        <v>72</v>
      </c>
      <c r="D9083" s="168" t="s">
        <v>12</v>
      </c>
    </row>
    <row r="9084" spans="1:4">
      <c r="A9084" s="167">
        <v>89796</v>
      </c>
      <c r="B9084" s="164" t="s">
        <v>4541</v>
      </c>
      <c r="C9084" s="150" t="s">
        <v>72</v>
      </c>
      <c r="D9084" s="168" t="s">
        <v>12</v>
      </c>
    </row>
    <row r="9085" spans="1:4">
      <c r="A9085" s="167">
        <v>89797</v>
      </c>
      <c r="B9085" s="164" t="s">
        <v>4542</v>
      </c>
      <c r="C9085" s="150" t="s">
        <v>72</v>
      </c>
      <c r="D9085" s="168" t="s">
        <v>12</v>
      </c>
    </row>
    <row r="9086" spans="1:4">
      <c r="A9086" s="167">
        <v>89801</v>
      </c>
      <c r="B9086" s="164" t="s">
        <v>4543</v>
      </c>
      <c r="C9086" s="150" t="s">
        <v>72</v>
      </c>
      <c r="D9086" s="168" t="s">
        <v>12</v>
      </c>
    </row>
    <row r="9087" spans="1:4">
      <c r="A9087" s="167">
        <v>89802</v>
      </c>
      <c r="B9087" s="164" t="s">
        <v>4545</v>
      </c>
      <c r="C9087" s="150" t="s">
        <v>72</v>
      </c>
      <c r="D9087" s="168" t="s">
        <v>12</v>
      </c>
    </row>
    <row r="9088" spans="1:4">
      <c r="A9088" s="167">
        <v>89803</v>
      </c>
      <c r="B9088" s="164" t="s">
        <v>4547</v>
      </c>
      <c r="C9088" s="150" t="s">
        <v>72</v>
      </c>
      <c r="D9088" s="168" t="s">
        <v>12</v>
      </c>
    </row>
    <row r="9089" spans="1:4">
      <c r="A9089" s="167">
        <v>89804</v>
      </c>
      <c r="B9089" s="164" t="s">
        <v>4549</v>
      </c>
      <c r="C9089" s="150" t="s">
        <v>72</v>
      </c>
      <c r="D9089" s="168" t="s">
        <v>12</v>
      </c>
    </row>
    <row r="9090" spans="1:4">
      <c r="A9090" s="167">
        <v>89805</v>
      </c>
      <c r="B9090" s="164" t="s">
        <v>4550</v>
      </c>
      <c r="C9090" s="150" t="s">
        <v>72</v>
      </c>
      <c r="D9090" s="168" t="s">
        <v>12</v>
      </c>
    </row>
    <row r="9091" spans="1:4">
      <c r="A9091" s="167">
        <v>89806</v>
      </c>
      <c r="B9091" s="164" t="s">
        <v>4552</v>
      </c>
      <c r="C9091" s="150" t="s">
        <v>72</v>
      </c>
      <c r="D9091" s="168" t="s">
        <v>12</v>
      </c>
    </row>
    <row r="9092" spans="1:4">
      <c r="A9092" s="167">
        <v>89807</v>
      </c>
      <c r="B9092" s="164" t="s">
        <v>4553</v>
      </c>
      <c r="C9092" s="150" t="s">
        <v>72</v>
      </c>
      <c r="D9092" s="168" t="s">
        <v>12</v>
      </c>
    </row>
    <row r="9093" spans="1:4">
      <c r="A9093" s="167">
        <v>89808</v>
      </c>
      <c r="B9093" s="164" t="s">
        <v>4554</v>
      </c>
      <c r="C9093" s="150" t="s">
        <v>72</v>
      </c>
      <c r="D9093" s="168" t="s">
        <v>12</v>
      </c>
    </row>
    <row r="9094" spans="1:4">
      <c r="A9094" s="167">
        <v>89809</v>
      </c>
      <c r="B9094" s="164" t="s">
        <v>4555</v>
      </c>
      <c r="C9094" s="150" t="s">
        <v>72</v>
      </c>
      <c r="D9094" s="168" t="s">
        <v>12</v>
      </c>
    </row>
    <row r="9095" spans="1:4">
      <c r="A9095" s="167">
        <v>89810</v>
      </c>
      <c r="B9095" s="164" t="s">
        <v>4556</v>
      </c>
      <c r="C9095" s="150" t="s">
        <v>72</v>
      </c>
      <c r="D9095" s="168" t="s">
        <v>12</v>
      </c>
    </row>
    <row r="9096" spans="1:4">
      <c r="A9096" s="167">
        <v>89811</v>
      </c>
      <c r="B9096" s="164" t="s">
        <v>4557</v>
      </c>
      <c r="C9096" s="150" t="s">
        <v>72</v>
      </c>
      <c r="D9096" s="168" t="s">
        <v>12</v>
      </c>
    </row>
    <row r="9097" spans="1:4">
      <c r="A9097" s="167">
        <v>89812</v>
      </c>
      <c r="B9097" s="164" t="s">
        <v>4558</v>
      </c>
      <c r="C9097" s="150" t="s">
        <v>72</v>
      </c>
      <c r="D9097" s="168" t="s">
        <v>12</v>
      </c>
    </row>
    <row r="9098" spans="1:4">
      <c r="A9098" s="167">
        <v>89813</v>
      </c>
      <c r="B9098" s="164" t="s">
        <v>4559</v>
      </c>
      <c r="C9098" s="150" t="s">
        <v>72</v>
      </c>
      <c r="D9098" s="168" t="s">
        <v>12</v>
      </c>
    </row>
    <row r="9099" spans="1:4">
      <c r="A9099" s="167">
        <v>89814</v>
      </c>
      <c r="B9099" s="164" t="s">
        <v>4560</v>
      </c>
      <c r="C9099" s="150" t="s">
        <v>72</v>
      </c>
      <c r="D9099" s="168" t="s">
        <v>12</v>
      </c>
    </row>
    <row r="9100" spans="1:4">
      <c r="A9100" s="167">
        <v>89815</v>
      </c>
      <c r="B9100" s="164" t="s">
        <v>4562</v>
      </c>
      <c r="C9100" s="150" t="s">
        <v>72</v>
      </c>
      <c r="D9100" s="168" t="s">
        <v>12</v>
      </c>
    </row>
    <row r="9101" spans="1:4">
      <c r="A9101" s="167">
        <v>89816</v>
      </c>
      <c r="B9101" s="164" t="s">
        <v>4564</v>
      </c>
      <c r="C9101" s="150" t="s">
        <v>72</v>
      </c>
      <c r="D9101" s="168" t="s">
        <v>12</v>
      </c>
    </row>
    <row r="9102" spans="1:4">
      <c r="A9102" s="167">
        <v>89817</v>
      </c>
      <c r="B9102" s="164" t="s">
        <v>4565</v>
      </c>
      <c r="C9102" s="150" t="s">
        <v>72</v>
      </c>
      <c r="D9102" s="168" t="s">
        <v>12</v>
      </c>
    </row>
    <row r="9103" spans="1:4">
      <c r="A9103" s="167">
        <v>89818</v>
      </c>
      <c r="B9103" s="164" t="s">
        <v>4566</v>
      </c>
      <c r="C9103" s="150" t="s">
        <v>72</v>
      </c>
      <c r="D9103" s="168" t="s">
        <v>12</v>
      </c>
    </row>
    <row r="9104" spans="1:4">
      <c r="A9104" s="167">
        <v>89819</v>
      </c>
      <c r="B9104" s="164" t="s">
        <v>4567</v>
      </c>
      <c r="C9104" s="150" t="s">
        <v>72</v>
      </c>
      <c r="D9104" s="168" t="s">
        <v>12</v>
      </c>
    </row>
    <row r="9105" spans="1:4">
      <c r="A9105" s="167">
        <v>89821</v>
      </c>
      <c r="B9105" s="164" t="s">
        <v>4569</v>
      </c>
      <c r="C9105" s="150" t="s">
        <v>72</v>
      </c>
      <c r="D9105" s="168" t="s">
        <v>12</v>
      </c>
    </row>
    <row r="9106" spans="1:4">
      <c r="A9106" s="167">
        <v>89822</v>
      </c>
      <c r="B9106" s="164" t="s">
        <v>4570</v>
      </c>
      <c r="C9106" s="150" t="s">
        <v>72</v>
      </c>
      <c r="D9106" s="168" t="s">
        <v>12</v>
      </c>
    </row>
    <row r="9107" spans="1:4">
      <c r="A9107" s="167">
        <v>89823</v>
      </c>
      <c r="B9107" s="164" t="s">
        <v>4571</v>
      </c>
      <c r="C9107" s="150" t="s">
        <v>72</v>
      </c>
      <c r="D9107" s="168" t="s">
        <v>12</v>
      </c>
    </row>
    <row r="9108" spans="1:4">
      <c r="A9108" s="167">
        <v>89824</v>
      </c>
      <c r="B9108" s="164" t="s">
        <v>4572</v>
      </c>
      <c r="C9108" s="150" t="s">
        <v>72</v>
      </c>
      <c r="D9108" s="168" t="s">
        <v>12</v>
      </c>
    </row>
    <row r="9109" spans="1:4">
      <c r="A9109" s="167">
        <v>89825</v>
      </c>
      <c r="B9109" s="164" t="s">
        <v>4573</v>
      </c>
      <c r="C9109" s="150" t="s">
        <v>72</v>
      </c>
      <c r="D9109" s="168" t="s">
        <v>12</v>
      </c>
    </row>
    <row r="9110" spans="1:4">
      <c r="A9110" s="167">
        <v>89826</v>
      </c>
      <c r="B9110" s="164" t="s">
        <v>4575</v>
      </c>
      <c r="C9110" s="150" t="s">
        <v>72</v>
      </c>
      <c r="D9110" s="168" t="s">
        <v>12</v>
      </c>
    </row>
    <row r="9111" spans="1:4">
      <c r="A9111" s="167">
        <v>89827</v>
      </c>
      <c r="B9111" s="164" t="s">
        <v>4576</v>
      </c>
      <c r="C9111" s="150" t="s">
        <v>72</v>
      </c>
      <c r="D9111" s="168" t="s">
        <v>12</v>
      </c>
    </row>
    <row r="9112" spans="1:4">
      <c r="A9112" s="167">
        <v>89828</v>
      </c>
      <c r="B9112" s="164" t="s">
        <v>4578</v>
      </c>
      <c r="C9112" s="150" t="s">
        <v>72</v>
      </c>
      <c r="D9112" s="168" t="s">
        <v>12</v>
      </c>
    </row>
    <row r="9113" spans="1:4">
      <c r="A9113" s="167">
        <v>89829</v>
      </c>
      <c r="B9113" s="164" t="s">
        <v>4579</v>
      </c>
      <c r="C9113" s="150" t="s">
        <v>72</v>
      </c>
      <c r="D9113" s="168" t="s">
        <v>12</v>
      </c>
    </row>
    <row r="9114" spans="1:4">
      <c r="A9114" s="167">
        <v>89830</v>
      </c>
      <c r="B9114" s="164" t="s">
        <v>4580</v>
      </c>
      <c r="C9114" s="150" t="s">
        <v>72</v>
      </c>
      <c r="D9114" s="168" t="s">
        <v>12</v>
      </c>
    </row>
    <row r="9115" spans="1:4">
      <c r="A9115" s="167">
        <v>89831</v>
      </c>
      <c r="B9115" s="164" t="s">
        <v>4581</v>
      </c>
      <c r="C9115" s="150" t="s">
        <v>72</v>
      </c>
      <c r="D9115" s="168" t="s">
        <v>12</v>
      </c>
    </row>
    <row r="9116" spans="1:4">
      <c r="A9116" s="167">
        <v>89832</v>
      </c>
      <c r="B9116" s="164" t="s">
        <v>4582</v>
      </c>
      <c r="C9116" s="150" t="s">
        <v>72</v>
      </c>
      <c r="D9116" s="168" t="s">
        <v>12</v>
      </c>
    </row>
    <row r="9117" spans="1:4">
      <c r="A9117" s="167">
        <v>89833</v>
      </c>
      <c r="B9117" s="164" t="s">
        <v>4583</v>
      </c>
      <c r="C9117" s="150" t="s">
        <v>72</v>
      </c>
      <c r="D9117" s="168" t="s">
        <v>12</v>
      </c>
    </row>
    <row r="9118" spans="1:4">
      <c r="A9118" s="167">
        <v>89834</v>
      </c>
      <c r="B9118" s="164" t="s">
        <v>4584</v>
      </c>
      <c r="C9118" s="150" t="s">
        <v>72</v>
      </c>
      <c r="D9118" s="168" t="s">
        <v>12</v>
      </c>
    </row>
    <row r="9119" spans="1:4">
      <c r="A9119" s="167">
        <v>89835</v>
      </c>
      <c r="B9119" s="164" t="s">
        <v>4585</v>
      </c>
      <c r="C9119" s="150" t="s">
        <v>72</v>
      </c>
      <c r="D9119" s="168" t="s">
        <v>12</v>
      </c>
    </row>
    <row r="9120" spans="1:4">
      <c r="A9120" s="167">
        <v>89836</v>
      </c>
      <c r="B9120" s="164" t="s">
        <v>4586</v>
      </c>
      <c r="C9120" s="150" t="s">
        <v>72</v>
      </c>
      <c r="D9120" s="168" t="s">
        <v>12</v>
      </c>
    </row>
    <row r="9121" spans="1:4">
      <c r="A9121" s="167">
        <v>89837</v>
      </c>
      <c r="B9121" s="164" t="s">
        <v>4587</v>
      </c>
      <c r="C9121" s="150" t="s">
        <v>72</v>
      </c>
      <c r="D9121" s="168" t="s">
        <v>12</v>
      </c>
    </row>
    <row r="9122" spans="1:4">
      <c r="A9122" s="167">
        <v>89838</v>
      </c>
      <c r="B9122" s="164" t="s">
        <v>4588</v>
      </c>
      <c r="C9122" s="150" t="s">
        <v>72</v>
      </c>
      <c r="D9122" s="168" t="s">
        <v>12</v>
      </c>
    </row>
    <row r="9123" spans="1:4">
      <c r="A9123" s="167">
        <v>89839</v>
      </c>
      <c r="B9123" s="164" t="s">
        <v>4589</v>
      </c>
      <c r="C9123" s="150" t="s">
        <v>72</v>
      </c>
      <c r="D9123" s="168" t="s">
        <v>12</v>
      </c>
    </row>
    <row r="9124" spans="1:4">
      <c r="A9124" s="167">
        <v>89840</v>
      </c>
      <c r="B9124" s="164" t="s">
        <v>4590</v>
      </c>
      <c r="C9124" s="150" t="s">
        <v>72</v>
      </c>
      <c r="D9124" s="168" t="s">
        <v>12</v>
      </c>
    </row>
    <row r="9125" spans="1:4">
      <c r="A9125" s="167">
        <v>89841</v>
      </c>
      <c r="B9125" s="164" t="s">
        <v>4591</v>
      </c>
      <c r="C9125" s="150" t="s">
        <v>72</v>
      </c>
      <c r="D9125" s="168" t="s">
        <v>12</v>
      </c>
    </row>
    <row r="9126" spans="1:4">
      <c r="A9126" s="167">
        <v>89842</v>
      </c>
      <c r="B9126" s="164" t="s">
        <v>4592</v>
      </c>
      <c r="C9126" s="150" t="s">
        <v>72</v>
      </c>
      <c r="D9126" s="168" t="s">
        <v>12</v>
      </c>
    </row>
    <row r="9127" spans="1:4">
      <c r="A9127" s="167">
        <v>89844</v>
      </c>
      <c r="B9127" s="164" t="s">
        <v>4593</v>
      </c>
      <c r="C9127" s="150" t="s">
        <v>72</v>
      </c>
      <c r="D9127" s="168" t="s">
        <v>12</v>
      </c>
    </row>
    <row r="9128" spans="1:4">
      <c r="A9128" s="167">
        <v>89845</v>
      </c>
      <c r="B9128" s="164" t="s">
        <v>4594</v>
      </c>
      <c r="C9128" s="150" t="s">
        <v>72</v>
      </c>
      <c r="D9128" s="168" t="s">
        <v>12</v>
      </c>
    </row>
    <row r="9129" spans="1:4">
      <c r="A9129" s="167">
        <v>89846</v>
      </c>
      <c r="B9129" s="164" t="s">
        <v>4595</v>
      </c>
      <c r="C9129" s="150" t="s">
        <v>72</v>
      </c>
      <c r="D9129" s="168" t="s">
        <v>12</v>
      </c>
    </row>
    <row r="9130" spans="1:4">
      <c r="A9130" s="167">
        <v>89847</v>
      </c>
      <c r="B9130" s="164" t="s">
        <v>4596</v>
      </c>
      <c r="C9130" s="150" t="s">
        <v>72</v>
      </c>
      <c r="D9130" s="168" t="s">
        <v>12</v>
      </c>
    </row>
    <row r="9131" spans="1:4">
      <c r="A9131" s="167">
        <v>89850</v>
      </c>
      <c r="B9131" s="164" t="s">
        <v>4597</v>
      </c>
      <c r="C9131" s="150" t="s">
        <v>72</v>
      </c>
      <c r="D9131" s="168" t="s">
        <v>12</v>
      </c>
    </row>
    <row r="9132" spans="1:4">
      <c r="A9132" s="167">
        <v>89851</v>
      </c>
      <c r="B9132" s="164" t="s">
        <v>4599</v>
      </c>
      <c r="C9132" s="150" t="s">
        <v>72</v>
      </c>
      <c r="D9132" s="168" t="s">
        <v>12</v>
      </c>
    </row>
    <row r="9133" spans="1:4">
      <c r="A9133" s="167">
        <v>89852</v>
      </c>
      <c r="B9133" s="164" t="s">
        <v>4600</v>
      </c>
      <c r="C9133" s="150" t="s">
        <v>72</v>
      </c>
      <c r="D9133" s="168" t="s">
        <v>12</v>
      </c>
    </row>
    <row r="9134" spans="1:4">
      <c r="A9134" s="167">
        <v>89853</v>
      </c>
      <c r="B9134" s="164" t="s">
        <v>4601</v>
      </c>
      <c r="C9134" s="150" t="s">
        <v>72</v>
      </c>
      <c r="D9134" s="168" t="s">
        <v>12</v>
      </c>
    </row>
    <row r="9135" spans="1:4">
      <c r="A9135" s="167">
        <v>89854</v>
      </c>
      <c r="B9135" s="164" t="s">
        <v>4602</v>
      </c>
      <c r="C9135" s="150" t="s">
        <v>72</v>
      </c>
      <c r="D9135" s="168" t="s">
        <v>12</v>
      </c>
    </row>
    <row r="9136" spans="1:4">
      <c r="A9136" s="167">
        <v>89855</v>
      </c>
      <c r="B9136" s="164" t="s">
        <v>4603</v>
      </c>
      <c r="C9136" s="150" t="s">
        <v>72</v>
      </c>
      <c r="D9136" s="168" t="s">
        <v>12</v>
      </c>
    </row>
    <row r="9137" spans="1:4">
      <c r="A9137" s="167">
        <v>89856</v>
      </c>
      <c r="B9137" s="164" t="s">
        <v>4604</v>
      </c>
      <c r="C9137" s="150" t="s">
        <v>72</v>
      </c>
      <c r="D9137" s="168" t="s">
        <v>12</v>
      </c>
    </row>
    <row r="9138" spans="1:4">
      <c r="A9138" s="167">
        <v>89857</v>
      </c>
      <c r="B9138" s="164" t="s">
        <v>4606</v>
      </c>
      <c r="C9138" s="150" t="s">
        <v>72</v>
      </c>
      <c r="D9138" s="168" t="s">
        <v>12</v>
      </c>
    </row>
    <row r="9139" spans="1:4">
      <c r="A9139" s="167">
        <v>89860</v>
      </c>
      <c r="B9139" s="164" t="s">
        <v>4607</v>
      </c>
      <c r="C9139" s="150" t="s">
        <v>72</v>
      </c>
      <c r="D9139" s="168" t="s">
        <v>12</v>
      </c>
    </row>
    <row r="9140" spans="1:4">
      <c r="A9140" s="167">
        <v>89861</v>
      </c>
      <c r="B9140" s="164" t="s">
        <v>4608</v>
      </c>
      <c r="C9140" s="150" t="s">
        <v>72</v>
      </c>
      <c r="D9140" s="168" t="s">
        <v>12</v>
      </c>
    </row>
    <row r="9141" spans="1:4">
      <c r="A9141" s="167">
        <v>89866</v>
      </c>
      <c r="B9141" s="164" t="s">
        <v>4609</v>
      </c>
      <c r="C9141" s="150" t="s">
        <v>72</v>
      </c>
      <c r="D9141" s="168" t="s">
        <v>12</v>
      </c>
    </row>
    <row r="9142" spans="1:4">
      <c r="A9142" s="167">
        <v>89867</v>
      </c>
      <c r="B9142" s="164" t="s">
        <v>4610</v>
      </c>
      <c r="C9142" s="150" t="s">
        <v>72</v>
      </c>
      <c r="D9142" s="168" t="s">
        <v>12</v>
      </c>
    </row>
    <row r="9143" spans="1:4">
      <c r="A9143" s="167">
        <v>89868</v>
      </c>
      <c r="B9143" s="164" t="s">
        <v>4611</v>
      </c>
      <c r="C9143" s="150" t="s">
        <v>72</v>
      </c>
      <c r="D9143" s="168" t="s">
        <v>12</v>
      </c>
    </row>
    <row r="9144" spans="1:4">
      <c r="A9144" s="167">
        <v>89869</v>
      </c>
      <c r="B9144" s="164" t="s">
        <v>4613</v>
      </c>
      <c r="C9144" s="150" t="s">
        <v>72</v>
      </c>
      <c r="D9144" s="168" t="s">
        <v>12</v>
      </c>
    </row>
    <row r="9145" spans="1:4">
      <c r="A9145" s="167">
        <v>89979</v>
      </c>
      <c r="B9145" s="164" t="s">
        <v>4615</v>
      </c>
      <c r="C9145" s="150" t="s">
        <v>72</v>
      </c>
      <c r="D9145" s="168" t="s">
        <v>12</v>
      </c>
    </row>
    <row r="9146" spans="1:4">
      <c r="A9146" s="167">
        <v>89981</v>
      </c>
      <c r="B9146" s="164" t="s">
        <v>4616</v>
      </c>
      <c r="C9146" s="150" t="s">
        <v>72</v>
      </c>
      <c r="D9146" s="168" t="s">
        <v>12</v>
      </c>
    </row>
    <row r="9147" spans="1:4">
      <c r="A9147" s="167">
        <v>90373</v>
      </c>
      <c r="B9147" s="164" t="s">
        <v>4618</v>
      </c>
      <c r="C9147" s="150" t="s">
        <v>72</v>
      </c>
      <c r="D9147" s="168" t="s">
        <v>12</v>
      </c>
    </row>
    <row r="9148" spans="1:4">
      <c r="A9148" s="167">
        <v>90374</v>
      </c>
      <c r="B9148" s="164" t="s">
        <v>4619</v>
      </c>
      <c r="C9148" s="150" t="s">
        <v>72</v>
      </c>
      <c r="D9148" s="168" t="s">
        <v>12</v>
      </c>
    </row>
    <row r="9149" spans="1:4">
      <c r="A9149" s="167">
        <v>92287</v>
      </c>
      <c r="B9149" s="164" t="s">
        <v>4620</v>
      </c>
      <c r="C9149" s="150" t="s">
        <v>72</v>
      </c>
      <c r="D9149" s="168" t="s">
        <v>12</v>
      </c>
    </row>
    <row r="9150" spans="1:4">
      <c r="A9150" s="167">
        <v>92288</v>
      </c>
      <c r="B9150" s="164" t="s">
        <v>4621</v>
      </c>
      <c r="C9150" s="150" t="s">
        <v>72</v>
      </c>
      <c r="D9150" s="168" t="s">
        <v>12</v>
      </c>
    </row>
    <row r="9151" spans="1:4">
      <c r="A9151" s="167">
        <v>92289</v>
      </c>
      <c r="B9151" s="164" t="s">
        <v>4623</v>
      </c>
      <c r="C9151" s="150" t="s">
        <v>72</v>
      </c>
      <c r="D9151" s="168" t="s">
        <v>12</v>
      </c>
    </row>
    <row r="9152" spans="1:4">
      <c r="A9152" s="167">
        <v>92290</v>
      </c>
      <c r="B9152" s="164" t="s">
        <v>4624</v>
      </c>
      <c r="C9152" s="150" t="s">
        <v>72</v>
      </c>
      <c r="D9152" s="168" t="s">
        <v>12</v>
      </c>
    </row>
    <row r="9153" spans="1:4">
      <c r="A9153" s="167">
        <v>92291</v>
      </c>
      <c r="B9153" s="164" t="s">
        <v>4625</v>
      </c>
      <c r="C9153" s="150" t="s">
        <v>72</v>
      </c>
      <c r="D9153" s="168" t="s">
        <v>12</v>
      </c>
    </row>
    <row r="9154" spans="1:4">
      <c r="A9154" s="167">
        <v>92292</v>
      </c>
      <c r="B9154" s="164" t="s">
        <v>4626</v>
      </c>
      <c r="C9154" s="150" t="s">
        <v>72</v>
      </c>
      <c r="D9154" s="168" t="s">
        <v>12</v>
      </c>
    </row>
    <row r="9155" spans="1:4">
      <c r="A9155" s="167">
        <v>92293</v>
      </c>
      <c r="B9155" s="164" t="s">
        <v>4627</v>
      </c>
      <c r="C9155" s="150" t="s">
        <v>72</v>
      </c>
      <c r="D9155" s="168" t="s">
        <v>12</v>
      </c>
    </row>
    <row r="9156" spans="1:4">
      <c r="A9156" s="167">
        <v>92294</v>
      </c>
      <c r="B9156" s="164" t="s">
        <v>4629</v>
      </c>
      <c r="C9156" s="150" t="s">
        <v>72</v>
      </c>
      <c r="D9156" s="168" t="s">
        <v>12</v>
      </c>
    </row>
    <row r="9157" spans="1:4">
      <c r="A9157" s="167">
        <v>92295</v>
      </c>
      <c r="B9157" s="164" t="s">
        <v>4630</v>
      </c>
      <c r="C9157" s="150" t="s">
        <v>72</v>
      </c>
      <c r="D9157" s="168" t="s">
        <v>12</v>
      </c>
    </row>
    <row r="9158" spans="1:4">
      <c r="A9158" s="167">
        <v>92296</v>
      </c>
      <c r="B9158" s="164" t="s">
        <v>4631</v>
      </c>
      <c r="C9158" s="150" t="s">
        <v>72</v>
      </c>
      <c r="D9158" s="168" t="s">
        <v>12</v>
      </c>
    </row>
    <row r="9159" spans="1:4">
      <c r="A9159" s="167">
        <v>92297</v>
      </c>
      <c r="B9159" s="164" t="s">
        <v>4632</v>
      </c>
      <c r="C9159" s="150" t="s">
        <v>72</v>
      </c>
      <c r="D9159" s="168" t="s">
        <v>12</v>
      </c>
    </row>
    <row r="9160" spans="1:4">
      <c r="A9160" s="167">
        <v>92298</v>
      </c>
      <c r="B9160" s="164" t="s">
        <v>4633</v>
      </c>
      <c r="C9160" s="150" t="s">
        <v>72</v>
      </c>
      <c r="D9160" s="168" t="s">
        <v>12</v>
      </c>
    </row>
    <row r="9161" spans="1:4">
      <c r="A9161" s="167">
        <v>92299</v>
      </c>
      <c r="B9161" s="164" t="s">
        <v>4634</v>
      </c>
      <c r="C9161" s="150" t="s">
        <v>72</v>
      </c>
      <c r="D9161" s="168" t="s">
        <v>12</v>
      </c>
    </row>
    <row r="9162" spans="1:4">
      <c r="A9162" s="167">
        <v>92300</v>
      </c>
      <c r="B9162" s="164" t="s">
        <v>4635</v>
      </c>
      <c r="C9162" s="150" t="s">
        <v>72</v>
      </c>
      <c r="D9162" s="168" t="s">
        <v>12</v>
      </c>
    </row>
    <row r="9163" spans="1:4">
      <c r="A9163" s="167">
        <v>92301</v>
      </c>
      <c r="B9163" s="164" t="s">
        <v>4636</v>
      </c>
      <c r="C9163" s="150" t="s">
        <v>72</v>
      </c>
      <c r="D9163" s="168" t="s">
        <v>12</v>
      </c>
    </row>
    <row r="9164" spans="1:4">
      <c r="A9164" s="167">
        <v>92302</v>
      </c>
      <c r="B9164" s="164" t="s">
        <v>4637</v>
      </c>
      <c r="C9164" s="150" t="s">
        <v>72</v>
      </c>
      <c r="D9164" s="168" t="s">
        <v>12</v>
      </c>
    </row>
    <row r="9165" spans="1:4">
      <c r="A9165" s="167">
        <v>92303</v>
      </c>
      <c r="B9165" s="164" t="s">
        <v>4638</v>
      </c>
      <c r="C9165" s="150" t="s">
        <v>72</v>
      </c>
      <c r="D9165" s="168" t="s">
        <v>12</v>
      </c>
    </row>
    <row r="9166" spans="1:4">
      <c r="A9166" s="167">
        <v>92304</v>
      </c>
      <c r="B9166" s="164" t="s">
        <v>4639</v>
      </c>
      <c r="C9166" s="150" t="s">
        <v>72</v>
      </c>
      <c r="D9166" s="168" t="s">
        <v>12</v>
      </c>
    </row>
    <row r="9167" spans="1:4">
      <c r="A9167" s="167">
        <v>92311</v>
      </c>
      <c r="B9167" s="164" t="s">
        <v>4640</v>
      </c>
      <c r="C9167" s="150" t="s">
        <v>72</v>
      </c>
      <c r="D9167" s="168" t="s">
        <v>12</v>
      </c>
    </row>
    <row r="9168" spans="1:4">
      <c r="A9168" s="167">
        <v>92312</v>
      </c>
      <c r="B9168" s="164" t="s">
        <v>4641</v>
      </c>
      <c r="C9168" s="150" t="s">
        <v>72</v>
      </c>
      <c r="D9168" s="168" t="s">
        <v>12</v>
      </c>
    </row>
    <row r="9169" spans="1:4">
      <c r="A9169" s="167">
        <v>92313</v>
      </c>
      <c r="B9169" s="164" t="s">
        <v>4642</v>
      </c>
      <c r="C9169" s="150" t="s">
        <v>72</v>
      </c>
      <c r="D9169" s="168" t="s">
        <v>12</v>
      </c>
    </row>
    <row r="9170" spans="1:4">
      <c r="A9170" s="167">
        <v>92314</v>
      </c>
      <c r="B9170" s="164" t="s">
        <v>4643</v>
      </c>
      <c r="C9170" s="150" t="s">
        <v>72</v>
      </c>
      <c r="D9170" s="168" t="s">
        <v>12</v>
      </c>
    </row>
    <row r="9171" spans="1:4">
      <c r="A9171" s="167">
        <v>92315</v>
      </c>
      <c r="B9171" s="164" t="s">
        <v>4644</v>
      </c>
      <c r="C9171" s="150" t="s">
        <v>72</v>
      </c>
      <c r="D9171" s="168" t="s">
        <v>12</v>
      </c>
    </row>
    <row r="9172" spans="1:4">
      <c r="A9172" s="167">
        <v>92316</v>
      </c>
      <c r="B9172" s="164" t="s">
        <v>4645</v>
      </c>
      <c r="C9172" s="150" t="s">
        <v>72</v>
      </c>
      <c r="D9172" s="168" t="s">
        <v>12</v>
      </c>
    </row>
    <row r="9173" spans="1:4">
      <c r="A9173" s="167">
        <v>92317</v>
      </c>
      <c r="B9173" s="164" t="s">
        <v>4646</v>
      </c>
      <c r="C9173" s="150" t="s">
        <v>72</v>
      </c>
      <c r="D9173" s="168" t="s">
        <v>12</v>
      </c>
    </row>
    <row r="9174" spans="1:4">
      <c r="A9174" s="167">
        <v>92318</v>
      </c>
      <c r="B9174" s="164" t="s">
        <v>4647</v>
      </c>
      <c r="C9174" s="150" t="s">
        <v>72</v>
      </c>
      <c r="D9174" s="168" t="s">
        <v>12</v>
      </c>
    </row>
    <row r="9175" spans="1:4">
      <c r="A9175" s="167">
        <v>92319</v>
      </c>
      <c r="B9175" s="164" t="s">
        <v>4648</v>
      </c>
      <c r="C9175" s="150" t="s">
        <v>72</v>
      </c>
      <c r="D9175" s="168" t="s">
        <v>12</v>
      </c>
    </row>
    <row r="9176" spans="1:4">
      <c r="A9176" s="167">
        <v>92326</v>
      </c>
      <c r="B9176" s="164" t="s">
        <v>4649</v>
      </c>
      <c r="C9176" s="150" t="s">
        <v>72</v>
      </c>
      <c r="D9176" s="168" t="s">
        <v>12</v>
      </c>
    </row>
    <row r="9177" spans="1:4">
      <c r="A9177" s="167">
        <v>92327</v>
      </c>
      <c r="B9177" s="164" t="s">
        <v>4650</v>
      </c>
      <c r="C9177" s="150" t="s">
        <v>72</v>
      </c>
      <c r="D9177" s="168" t="s">
        <v>12</v>
      </c>
    </row>
    <row r="9178" spans="1:4">
      <c r="A9178" s="167">
        <v>92328</v>
      </c>
      <c r="B9178" s="164" t="s">
        <v>4651</v>
      </c>
      <c r="C9178" s="150" t="s">
        <v>72</v>
      </c>
      <c r="D9178" s="168" t="s">
        <v>12</v>
      </c>
    </row>
    <row r="9179" spans="1:4">
      <c r="A9179" s="167">
        <v>92329</v>
      </c>
      <c r="B9179" s="164" t="s">
        <v>4652</v>
      </c>
      <c r="C9179" s="150" t="s">
        <v>72</v>
      </c>
      <c r="D9179" s="168" t="s">
        <v>12</v>
      </c>
    </row>
    <row r="9180" spans="1:4">
      <c r="A9180" s="167">
        <v>92330</v>
      </c>
      <c r="B9180" s="164" t="s">
        <v>4653</v>
      </c>
      <c r="C9180" s="150" t="s">
        <v>72</v>
      </c>
      <c r="D9180" s="168" t="s">
        <v>12</v>
      </c>
    </row>
    <row r="9181" spans="1:4">
      <c r="A9181" s="167">
        <v>92331</v>
      </c>
      <c r="B9181" s="164" t="s">
        <v>4654</v>
      </c>
      <c r="C9181" s="150" t="s">
        <v>72</v>
      </c>
      <c r="D9181" s="168" t="s">
        <v>12</v>
      </c>
    </row>
    <row r="9182" spans="1:4">
      <c r="A9182" s="167">
        <v>92332</v>
      </c>
      <c r="B9182" s="164" t="s">
        <v>4655</v>
      </c>
      <c r="C9182" s="150" t="s">
        <v>72</v>
      </c>
      <c r="D9182" s="168" t="s">
        <v>12</v>
      </c>
    </row>
    <row r="9183" spans="1:4">
      <c r="A9183" s="167">
        <v>92333</v>
      </c>
      <c r="B9183" s="164" t="s">
        <v>4656</v>
      </c>
      <c r="C9183" s="150" t="s">
        <v>72</v>
      </c>
      <c r="D9183" s="168" t="s">
        <v>12</v>
      </c>
    </row>
    <row r="9184" spans="1:4">
      <c r="A9184" s="167">
        <v>92334</v>
      </c>
      <c r="B9184" s="164" t="s">
        <v>4657</v>
      </c>
      <c r="C9184" s="150" t="s">
        <v>72</v>
      </c>
      <c r="D9184" s="168" t="s">
        <v>12</v>
      </c>
    </row>
    <row r="9185" spans="1:4">
      <c r="A9185" s="167">
        <v>92344</v>
      </c>
      <c r="B9185" s="164" t="s">
        <v>4658</v>
      </c>
      <c r="C9185" s="150" t="s">
        <v>72</v>
      </c>
      <c r="D9185" s="168" t="s">
        <v>12</v>
      </c>
    </row>
    <row r="9186" spans="1:4">
      <c r="A9186" s="167">
        <v>92345</v>
      </c>
      <c r="B9186" s="164" t="s">
        <v>4659</v>
      </c>
      <c r="C9186" s="150" t="s">
        <v>72</v>
      </c>
      <c r="D9186" s="168" t="s">
        <v>12</v>
      </c>
    </row>
    <row r="9187" spans="1:4">
      <c r="A9187" s="167">
        <v>92346</v>
      </c>
      <c r="B9187" s="164" t="s">
        <v>4660</v>
      </c>
      <c r="C9187" s="150" t="s">
        <v>72</v>
      </c>
      <c r="D9187" s="168" t="s">
        <v>12</v>
      </c>
    </row>
    <row r="9188" spans="1:4">
      <c r="A9188" s="167">
        <v>92347</v>
      </c>
      <c r="B9188" s="164" t="s">
        <v>4661</v>
      </c>
      <c r="C9188" s="150" t="s">
        <v>72</v>
      </c>
      <c r="D9188" s="168" t="s">
        <v>12</v>
      </c>
    </row>
    <row r="9189" spans="1:4">
      <c r="A9189" s="167">
        <v>92348</v>
      </c>
      <c r="B9189" s="164" t="s">
        <v>4662</v>
      </c>
      <c r="C9189" s="150" t="s">
        <v>72</v>
      </c>
      <c r="D9189" s="168" t="s">
        <v>12</v>
      </c>
    </row>
    <row r="9190" spans="1:4">
      <c r="A9190" s="167">
        <v>92349</v>
      </c>
      <c r="B9190" s="164" t="s">
        <v>4663</v>
      </c>
      <c r="C9190" s="150" t="s">
        <v>72</v>
      </c>
      <c r="D9190" s="168" t="s">
        <v>12</v>
      </c>
    </row>
    <row r="9191" spans="1:4">
      <c r="A9191" s="167">
        <v>92350</v>
      </c>
      <c r="B9191" s="164" t="s">
        <v>4664</v>
      </c>
      <c r="C9191" s="150" t="s">
        <v>72</v>
      </c>
      <c r="D9191" s="168" t="s">
        <v>12</v>
      </c>
    </row>
    <row r="9192" spans="1:4">
      <c r="A9192" s="167">
        <v>92351</v>
      </c>
      <c r="B9192" s="164" t="s">
        <v>4665</v>
      </c>
      <c r="C9192" s="150" t="s">
        <v>72</v>
      </c>
      <c r="D9192" s="168" t="s">
        <v>12</v>
      </c>
    </row>
    <row r="9193" spans="1:4">
      <c r="A9193" s="167">
        <v>92352</v>
      </c>
      <c r="B9193" s="164" t="s">
        <v>4666</v>
      </c>
      <c r="C9193" s="150" t="s">
        <v>72</v>
      </c>
      <c r="D9193" s="168" t="s">
        <v>12</v>
      </c>
    </row>
    <row r="9194" spans="1:4">
      <c r="A9194" s="167">
        <v>92353</v>
      </c>
      <c r="B9194" s="164" t="s">
        <v>4667</v>
      </c>
      <c r="C9194" s="150" t="s">
        <v>72</v>
      </c>
      <c r="D9194" s="168" t="s">
        <v>12</v>
      </c>
    </row>
    <row r="9195" spans="1:4">
      <c r="A9195" s="167">
        <v>92354</v>
      </c>
      <c r="B9195" s="164" t="s">
        <v>4668</v>
      </c>
      <c r="C9195" s="150" t="s">
        <v>72</v>
      </c>
      <c r="D9195" s="168" t="s">
        <v>12</v>
      </c>
    </row>
    <row r="9196" spans="1:4">
      <c r="A9196" s="167">
        <v>92355</v>
      </c>
      <c r="B9196" s="164" t="s">
        <v>4669</v>
      </c>
      <c r="C9196" s="150" t="s">
        <v>72</v>
      </c>
      <c r="D9196" s="168" t="s">
        <v>12</v>
      </c>
    </row>
    <row r="9197" spans="1:4">
      <c r="A9197" s="167">
        <v>92356</v>
      </c>
      <c r="B9197" s="164" t="s">
        <v>4670</v>
      </c>
      <c r="C9197" s="150" t="s">
        <v>72</v>
      </c>
      <c r="D9197" s="168" t="s">
        <v>12</v>
      </c>
    </row>
    <row r="9198" spans="1:4">
      <c r="A9198" s="167">
        <v>92357</v>
      </c>
      <c r="B9198" s="164" t="s">
        <v>4671</v>
      </c>
      <c r="C9198" s="150" t="s">
        <v>72</v>
      </c>
      <c r="D9198" s="168" t="s">
        <v>12</v>
      </c>
    </row>
    <row r="9199" spans="1:4">
      <c r="A9199" s="167">
        <v>92358</v>
      </c>
      <c r="B9199" s="164" t="s">
        <v>4672</v>
      </c>
      <c r="C9199" s="150" t="s">
        <v>72</v>
      </c>
      <c r="D9199" s="168" t="s">
        <v>12</v>
      </c>
    </row>
    <row r="9200" spans="1:4">
      <c r="A9200" s="167">
        <v>92369</v>
      </c>
      <c r="B9200" s="164" t="s">
        <v>4673</v>
      </c>
      <c r="C9200" s="150" t="s">
        <v>72</v>
      </c>
      <c r="D9200" s="168" t="s">
        <v>12</v>
      </c>
    </row>
    <row r="9201" spans="1:4">
      <c r="A9201" s="167">
        <v>92370</v>
      </c>
      <c r="B9201" s="164" t="s">
        <v>4674</v>
      </c>
      <c r="C9201" s="150" t="s">
        <v>72</v>
      </c>
      <c r="D9201" s="168" t="s">
        <v>12</v>
      </c>
    </row>
    <row r="9202" spans="1:4">
      <c r="A9202" s="167">
        <v>92371</v>
      </c>
      <c r="B9202" s="164" t="s">
        <v>4675</v>
      </c>
      <c r="C9202" s="150" t="s">
        <v>72</v>
      </c>
      <c r="D9202" s="168" t="s">
        <v>12</v>
      </c>
    </row>
    <row r="9203" spans="1:4">
      <c r="A9203" s="167">
        <v>92372</v>
      </c>
      <c r="B9203" s="164" t="s">
        <v>4676</v>
      </c>
      <c r="C9203" s="150" t="s">
        <v>72</v>
      </c>
      <c r="D9203" s="168" t="s">
        <v>12</v>
      </c>
    </row>
    <row r="9204" spans="1:4">
      <c r="A9204" s="167">
        <v>92373</v>
      </c>
      <c r="B9204" s="164" t="s">
        <v>4677</v>
      </c>
      <c r="C9204" s="150" t="s">
        <v>72</v>
      </c>
      <c r="D9204" s="168" t="s">
        <v>12</v>
      </c>
    </row>
    <row r="9205" spans="1:4">
      <c r="A9205" s="167">
        <v>92374</v>
      </c>
      <c r="B9205" s="164" t="s">
        <v>4678</v>
      </c>
      <c r="C9205" s="150" t="s">
        <v>72</v>
      </c>
      <c r="D9205" s="168" t="s">
        <v>12</v>
      </c>
    </row>
    <row r="9206" spans="1:4">
      <c r="A9206" s="167">
        <v>92375</v>
      </c>
      <c r="B9206" s="164" t="s">
        <v>4679</v>
      </c>
      <c r="C9206" s="150" t="s">
        <v>72</v>
      </c>
      <c r="D9206" s="168" t="s">
        <v>12</v>
      </c>
    </row>
    <row r="9207" spans="1:4">
      <c r="A9207" s="167">
        <v>92376</v>
      </c>
      <c r="B9207" s="164" t="s">
        <v>4680</v>
      </c>
      <c r="C9207" s="150" t="s">
        <v>72</v>
      </c>
      <c r="D9207" s="168" t="s">
        <v>12</v>
      </c>
    </row>
    <row r="9208" spans="1:4">
      <c r="A9208" s="167">
        <v>92377</v>
      </c>
      <c r="B9208" s="164" t="s">
        <v>4682</v>
      </c>
      <c r="C9208" s="150" t="s">
        <v>72</v>
      </c>
      <c r="D9208" s="168" t="s">
        <v>12</v>
      </c>
    </row>
    <row r="9209" spans="1:4">
      <c r="A9209" s="167">
        <v>92378</v>
      </c>
      <c r="B9209" s="164" t="s">
        <v>4683</v>
      </c>
      <c r="C9209" s="150" t="s">
        <v>72</v>
      </c>
      <c r="D9209" s="168" t="s">
        <v>12</v>
      </c>
    </row>
    <row r="9210" spans="1:4">
      <c r="A9210" s="167">
        <v>92379</v>
      </c>
      <c r="B9210" s="164" t="s">
        <v>4684</v>
      </c>
      <c r="C9210" s="150" t="s">
        <v>72</v>
      </c>
      <c r="D9210" s="168" t="s">
        <v>12</v>
      </c>
    </row>
    <row r="9211" spans="1:4">
      <c r="A9211" s="167">
        <v>92380</v>
      </c>
      <c r="B9211" s="164" t="s">
        <v>4685</v>
      </c>
      <c r="C9211" s="150" t="s">
        <v>72</v>
      </c>
      <c r="D9211" s="168" t="s">
        <v>12</v>
      </c>
    </row>
    <row r="9212" spans="1:4">
      <c r="A9212" s="167">
        <v>92381</v>
      </c>
      <c r="B9212" s="164" t="s">
        <v>4686</v>
      </c>
      <c r="C9212" s="150" t="s">
        <v>72</v>
      </c>
      <c r="D9212" s="168" t="s">
        <v>12</v>
      </c>
    </row>
    <row r="9213" spans="1:4">
      <c r="A9213" s="167">
        <v>92382</v>
      </c>
      <c r="B9213" s="164" t="s">
        <v>4687</v>
      </c>
      <c r="C9213" s="150" t="s">
        <v>72</v>
      </c>
      <c r="D9213" s="168" t="s">
        <v>12</v>
      </c>
    </row>
    <row r="9214" spans="1:4">
      <c r="A9214" s="167">
        <v>92383</v>
      </c>
      <c r="B9214" s="164" t="s">
        <v>4688</v>
      </c>
      <c r="C9214" s="150" t="s">
        <v>72</v>
      </c>
      <c r="D9214" s="168" t="s">
        <v>12</v>
      </c>
    </row>
    <row r="9215" spans="1:4">
      <c r="A9215" s="167">
        <v>92384</v>
      </c>
      <c r="B9215" s="164" t="s">
        <v>4689</v>
      </c>
      <c r="C9215" s="150" t="s">
        <v>72</v>
      </c>
      <c r="D9215" s="168" t="s">
        <v>12</v>
      </c>
    </row>
    <row r="9216" spans="1:4">
      <c r="A9216" s="167">
        <v>92385</v>
      </c>
      <c r="B9216" s="164" t="s">
        <v>4691</v>
      </c>
      <c r="C9216" s="150" t="s">
        <v>72</v>
      </c>
      <c r="D9216" s="168" t="s">
        <v>12</v>
      </c>
    </row>
    <row r="9217" spans="1:4">
      <c r="A9217" s="167">
        <v>92386</v>
      </c>
      <c r="B9217" s="164" t="s">
        <v>4692</v>
      </c>
      <c r="C9217" s="150" t="s">
        <v>72</v>
      </c>
      <c r="D9217" s="168" t="s">
        <v>12</v>
      </c>
    </row>
    <row r="9218" spans="1:4">
      <c r="A9218" s="167">
        <v>92387</v>
      </c>
      <c r="B9218" s="164" t="s">
        <v>4693</v>
      </c>
      <c r="C9218" s="150" t="s">
        <v>72</v>
      </c>
      <c r="D9218" s="168" t="s">
        <v>12</v>
      </c>
    </row>
    <row r="9219" spans="1:4">
      <c r="A9219" s="167">
        <v>92388</v>
      </c>
      <c r="B9219" s="164" t="s">
        <v>4694</v>
      </c>
      <c r="C9219" s="150" t="s">
        <v>72</v>
      </c>
      <c r="D9219" s="168" t="s">
        <v>12</v>
      </c>
    </row>
    <row r="9220" spans="1:4">
      <c r="A9220" s="167">
        <v>92389</v>
      </c>
      <c r="B9220" s="164" t="s">
        <v>4695</v>
      </c>
      <c r="C9220" s="150" t="s">
        <v>72</v>
      </c>
      <c r="D9220" s="168" t="s">
        <v>12</v>
      </c>
    </row>
    <row r="9221" spans="1:4">
      <c r="A9221" s="167">
        <v>92390</v>
      </c>
      <c r="B9221" s="164" t="s">
        <v>4696</v>
      </c>
      <c r="C9221" s="150" t="s">
        <v>72</v>
      </c>
      <c r="D9221" s="168" t="s">
        <v>12</v>
      </c>
    </row>
    <row r="9222" spans="1:4">
      <c r="A9222" s="167">
        <v>92635</v>
      </c>
      <c r="B9222" s="164" t="s">
        <v>4697</v>
      </c>
      <c r="C9222" s="150" t="s">
        <v>72</v>
      </c>
      <c r="D9222" s="168" t="s">
        <v>12</v>
      </c>
    </row>
    <row r="9223" spans="1:4">
      <c r="A9223" s="167">
        <v>92636</v>
      </c>
      <c r="B9223" s="164" t="s">
        <v>4698</v>
      </c>
      <c r="C9223" s="150" t="s">
        <v>72</v>
      </c>
      <c r="D9223" s="168" t="s">
        <v>12</v>
      </c>
    </row>
    <row r="9224" spans="1:4">
      <c r="A9224" s="167">
        <v>92637</v>
      </c>
      <c r="B9224" s="164" t="s">
        <v>4699</v>
      </c>
      <c r="C9224" s="150" t="s">
        <v>72</v>
      </c>
      <c r="D9224" s="168" t="s">
        <v>12</v>
      </c>
    </row>
    <row r="9225" spans="1:4">
      <c r="A9225" s="167">
        <v>92638</v>
      </c>
      <c r="B9225" s="164" t="s">
        <v>4700</v>
      </c>
      <c r="C9225" s="150" t="s">
        <v>72</v>
      </c>
      <c r="D9225" s="168" t="s">
        <v>12</v>
      </c>
    </row>
    <row r="9226" spans="1:4">
      <c r="A9226" s="167">
        <v>92639</v>
      </c>
      <c r="B9226" s="164" t="s">
        <v>4701</v>
      </c>
      <c r="C9226" s="150" t="s">
        <v>72</v>
      </c>
      <c r="D9226" s="168" t="s">
        <v>12</v>
      </c>
    </row>
    <row r="9227" spans="1:4">
      <c r="A9227" s="167">
        <v>92640</v>
      </c>
      <c r="B9227" s="164" t="s">
        <v>4702</v>
      </c>
      <c r="C9227" s="150" t="s">
        <v>72</v>
      </c>
      <c r="D9227" s="168" t="s">
        <v>12</v>
      </c>
    </row>
    <row r="9228" spans="1:4">
      <c r="A9228" s="167">
        <v>92642</v>
      </c>
      <c r="B9228" s="164" t="s">
        <v>4703</v>
      </c>
      <c r="C9228" s="150" t="s">
        <v>72</v>
      </c>
      <c r="D9228" s="168" t="s">
        <v>12</v>
      </c>
    </row>
    <row r="9229" spans="1:4">
      <c r="A9229" s="167">
        <v>92644</v>
      </c>
      <c r="B9229" s="164" t="s">
        <v>4704</v>
      </c>
      <c r="C9229" s="150" t="s">
        <v>72</v>
      </c>
      <c r="D9229" s="168" t="s">
        <v>12</v>
      </c>
    </row>
    <row r="9230" spans="1:4">
      <c r="A9230" s="167">
        <v>92657</v>
      </c>
      <c r="B9230" s="164" t="s">
        <v>4705</v>
      </c>
      <c r="C9230" s="150" t="s">
        <v>72</v>
      </c>
      <c r="D9230" s="168" t="s">
        <v>12</v>
      </c>
    </row>
    <row r="9231" spans="1:4">
      <c r="A9231" s="167">
        <v>92658</v>
      </c>
      <c r="B9231" s="164" t="s">
        <v>4707</v>
      </c>
      <c r="C9231" s="150" t="s">
        <v>72</v>
      </c>
      <c r="D9231" s="168" t="s">
        <v>12</v>
      </c>
    </row>
    <row r="9232" spans="1:4">
      <c r="A9232" s="167">
        <v>92659</v>
      </c>
      <c r="B9232" s="164" t="s">
        <v>4708</v>
      </c>
      <c r="C9232" s="150" t="s">
        <v>72</v>
      </c>
      <c r="D9232" s="168" t="s">
        <v>12</v>
      </c>
    </row>
    <row r="9233" spans="1:4">
      <c r="A9233" s="167">
        <v>92660</v>
      </c>
      <c r="B9233" s="164" t="s">
        <v>4709</v>
      </c>
      <c r="C9233" s="150" t="s">
        <v>72</v>
      </c>
      <c r="D9233" s="168" t="s">
        <v>12</v>
      </c>
    </row>
    <row r="9234" spans="1:4">
      <c r="A9234" s="167">
        <v>92661</v>
      </c>
      <c r="B9234" s="164" t="s">
        <v>4710</v>
      </c>
      <c r="C9234" s="150" t="s">
        <v>72</v>
      </c>
      <c r="D9234" s="168" t="s">
        <v>12</v>
      </c>
    </row>
    <row r="9235" spans="1:4">
      <c r="A9235" s="167">
        <v>92662</v>
      </c>
      <c r="B9235" s="164" t="s">
        <v>4711</v>
      </c>
      <c r="C9235" s="150" t="s">
        <v>72</v>
      </c>
      <c r="D9235" s="168" t="s">
        <v>12</v>
      </c>
    </row>
    <row r="9236" spans="1:4">
      <c r="A9236" s="167">
        <v>92663</v>
      </c>
      <c r="B9236" s="164" t="s">
        <v>4712</v>
      </c>
      <c r="C9236" s="150" t="s">
        <v>72</v>
      </c>
      <c r="D9236" s="168" t="s">
        <v>12</v>
      </c>
    </row>
    <row r="9237" spans="1:4">
      <c r="A9237" s="167">
        <v>92664</v>
      </c>
      <c r="B9237" s="164" t="s">
        <v>4714</v>
      </c>
      <c r="C9237" s="150" t="s">
        <v>72</v>
      </c>
      <c r="D9237" s="168" t="s">
        <v>12</v>
      </c>
    </row>
    <row r="9238" spans="1:4">
      <c r="A9238" s="167">
        <v>92665</v>
      </c>
      <c r="B9238" s="164" t="s">
        <v>4715</v>
      </c>
      <c r="C9238" s="150" t="s">
        <v>72</v>
      </c>
      <c r="D9238" s="168" t="s">
        <v>12</v>
      </c>
    </row>
    <row r="9239" spans="1:4">
      <c r="A9239" s="167">
        <v>92666</v>
      </c>
      <c r="B9239" s="164" t="s">
        <v>4716</v>
      </c>
      <c r="C9239" s="150" t="s">
        <v>72</v>
      </c>
      <c r="D9239" s="168" t="s">
        <v>12</v>
      </c>
    </row>
    <row r="9240" spans="1:4">
      <c r="A9240" s="167">
        <v>92667</v>
      </c>
      <c r="B9240" s="164" t="s">
        <v>4717</v>
      </c>
      <c r="C9240" s="150" t="s">
        <v>72</v>
      </c>
      <c r="D9240" s="168" t="s">
        <v>12</v>
      </c>
    </row>
    <row r="9241" spans="1:4">
      <c r="A9241" s="167">
        <v>92668</v>
      </c>
      <c r="B9241" s="164" t="s">
        <v>4718</v>
      </c>
      <c r="C9241" s="150" t="s">
        <v>72</v>
      </c>
      <c r="D9241" s="168" t="s">
        <v>12</v>
      </c>
    </row>
    <row r="9242" spans="1:4">
      <c r="A9242" s="167">
        <v>92669</v>
      </c>
      <c r="B9242" s="164" t="s">
        <v>4719</v>
      </c>
      <c r="C9242" s="150" t="s">
        <v>72</v>
      </c>
      <c r="D9242" s="168" t="s">
        <v>12</v>
      </c>
    </row>
    <row r="9243" spans="1:4">
      <c r="A9243" s="167">
        <v>92670</v>
      </c>
      <c r="B9243" s="164" t="s">
        <v>4720</v>
      </c>
      <c r="C9243" s="150" t="s">
        <v>72</v>
      </c>
      <c r="D9243" s="168" t="s">
        <v>12</v>
      </c>
    </row>
    <row r="9244" spans="1:4">
      <c r="A9244" s="167">
        <v>92671</v>
      </c>
      <c r="B9244" s="164" t="s">
        <v>4721</v>
      </c>
      <c r="C9244" s="150" t="s">
        <v>72</v>
      </c>
      <c r="D9244" s="168" t="s">
        <v>12</v>
      </c>
    </row>
    <row r="9245" spans="1:4">
      <c r="A9245" s="167">
        <v>92672</v>
      </c>
      <c r="B9245" s="164" t="s">
        <v>4722</v>
      </c>
      <c r="C9245" s="150" t="s">
        <v>72</v>
      </c>
      <c r="D9245" s="168" t="s">
        <v>12</v>
      </c>
    </row>
    <row r="9246" spans="1:4">
      <c r="A9246" s="167">
        <v>92673</v>
      </c>
      <c r="B9246" s="164" t="s">
        <v>4723</v>
      </c>
      <c r="C9246" s="150" t="s">
        <v>72</v>
      </c>
      <c r="D9246" s="168" t="s">
        <v>12</v>
      </c>
    </row>
    <row r="9247" spans="1:4">
      <c r="A9247" s="167">
        <v>92674</v>
      </c>
      <c r="B9247" s="164" t="s">
        <v>4724</v>
      </c>
      <c r="C9247" s="150" t="s">
        <v>72</v>
      </c>
      <c r="D9247" s="168" t="s">
        <v>12</v>
      </c>
    </row>
    <row r="9248" spans="1:4">
      <c r="A9248" s="167">
        <v>92675</v>
      </c>
      <c r="B9248" s="164" t="s">
        <v>4725</v>
      </c>
      <c r="C9248" s="150" t="s">
        <v>72</v>
      </c>
      <c r="D9248" s="168" t="s">
        <v>12</v>
      </c>
    </row>
    <row r="9249" spans="1:4">
      <c r="A9249" s="167">
        <v>92676</v>
      </c>
      <c r="B9249" s="164" t="s">
        <v>4727</v>
      </c>
      <c r="C9249" s="150" t="s">
        <v>72</v>
      </c>
      <c r="D9249" s="168" t="s">
        <v>12</v>
      </c>
    </row>
    <row r="9250" spans="1:4">
      <c r="A9250" s="167">
        <v>92677</v>
      </c>
      <c r="B9250" s="164" t="s">
        <v>4729</v>
      </c>
      <c r="C9250" s="150" t="s">
        <v>72</v>
      </c>
      <c r="D9250" s="168" t="s">
        <v>12</v>
      </c>
    </row>
    <row r="9251" spans="1:4">
      <c r="A9251" s="167">
        <v>92678</v>
      </c>
      <c r="B9251" s="164" t="s">
        <v>4730</v>
      </c>
      <c r="C9251" s="150" t="s">
        <v>72</v>
      </c>
      <c r="D9251" s="168" t="s">
        <v>12</v>
      </c>
    </row>
    <row r="9252" spans="1:4">
      <c r="A9252" s="167">
        <v>92679</v>
      </c>
      <c r="B9252" s="164" t="s">
        <v>4731</v>
      </c>
      <c r="C9252" s="150" t="s">
        <v>72</v>
      </c>
      <c r="D9252" s="168" t="s">
        <v>12</v>
      </c>
    </row>
    <row r="9253" spans="1:4">
      <c r="A9253" s="167">
        <v>92680</v>
      </c>
      <c r="B9253" s="164" t="s">
        <v>4732</v>
      </c>
      <c r="C9253" s="150" t="s">
        <v>72</v>
      </c>
      <c r="D9253" s="168" t="s">
        <v>12</v>
      </c>
    </row>
    <row r="9254" spans="1:4">
      <c r="A9254" s="167">
        <v>92681</v>
      </c>
      <c r="B9254" s="164" t="s">
        <v>4733</v>
      </c>
      <c r="C9254" s="150" t="s">
        <v>72</v>
      </c>
      <c r="D9254" s="168" t="s">
        <v>12</v>
      </c>
    </row>
    <row r="9255" spans="1:4">
      <c r="A9255" s="167">
        <v>92682</v>
      </c>
      <c r="B9255" s="164" t="s">
        <v>4734</v>
      </c>
      <c r="C9255" s="150" t="s">
        <v>72</v>
      </c>
      <c r="D9255" s="168" t="s">
        <v>12</v>
      </c>
    </row>
    <row r="9256" spans="1:4">
      <c r="A9256" s="167">
        <v>92683</v>
      </c>
      <c r="B9256" s="164" t="s">
        <v>4735</v>
      </c>
      <c r="C9256" s="150" t="s">
        <v>72</v>
      </c>
      <c r="D9256" s="168" t="s">
        <v>12</v>
      </c>
    </row>
    <row r="9257" spans="1:4">
      <c r="A9257" s="167">
        <v>92684</v>
      </c>
      <c r="B9257" s="164" t="s">
        <v>4736</v>
      </c>
      <c r="C9257" s="150" t="s">
        <v>72</v>
      </c>
      <c r="D9257" s="168" t="s">
        <v>12</v>
      </c>
    </row>
    <row r="9258" spans="1:4">
      <c r="A9258" s="167">
        <v>92685</v>
      </c>
      <c r="B9258" s="164" t="s">
        <v>4737</v>
      </c>
      <c r="C9258" s="150" t="s">
        <v>72</v>
      </c>
      <c r="D9258" s="168" t="s">
        <v>12</v>
      </c>
    </row>
    <row r="9259" spans="1:4">
      <c r="A9259" s="167">
        <v>92686</v>
      </c>
      <c r="B9259" s="164" t="s">
        <v>4738</v>
      </c>
      <c r="C9259" s="150" t="s">
        <v>72</v>
      </c>
      <c r="D9259" s="168" t="s">
        <v>12</v>
      </c>
    </row>
    <row r="9260" spans="1:4">
      <c r="A9260" s="167">
        <v>92692</v>
      </c>
      <c r="B9260" s="164" t="s">
        <v>4739</v>
      </c>
      <c r="C9260" s="150" t="s">
        <v>72</v>
      </c>
      <c r="D9260" s="168" t="s">
        <v>12</v>
      </c>
    </row>
    <row r="9261" spans="1:4">
      <c r="A9261" s="167">
        <v>92693</v>
      </c>
      <c r="B9261" s="164" t="s">
        <v>4740</v>
      </c>
      <c r="C9261" s="150" t="s">
        <v>72</v>
      </c>
      <c r="D9261" s="168" t="s">
        <v>12</v>
      </c>
    </row>
    <row r="9262" spans="1:4">
      <c r="A9262" s="167">
        <v>92694</v>
      </c>
      <c r="B9262" s="164" t="s">
        <v>4741</v>
      </c>
      <c r="C9262" s="150" t="s">
        <v>72</v>
      </c>
      <c r="D9262" s="168" t="s">
        <v>12</v>
      </c>
    </row>
    <row r="9263" spans="1:4">
      <c r="A9263" s="167">
        <v>92695</v>
      </c>
      <c r="B9263" s="164" t="s">
        <v>4742</v>
      </c>
      <c r="C9263" s="150" t="s">
        <v>72</v>
      </c>
      <c r="D9263" s="168" t="s">
        <v>12</v>
      </c>
    </row>
    <row r="9264" spans="1:4">
      <c r="A9264" s="167">
        <v>92696</v>
      </c>
      <c r="B9264" s="164" t="s">
        <v>4744</v>
      </c>
      <c r="C9264" s="150" t="s">
        <v>72</v>
      </c>
      <c r="D9264" s="168" t="s">
        <v>12</v>
      </c>
    </row>
    <row r="9265" spans="1:4">
      <c r="A9265" s="167">
        <v>92697</v>
      </c>
      <c r="B9265" s="164" t="s">
        <v>4745</v>
      </c>
      <c r="C9265" s="150" t="s">
        <v>72</v>
      </c>
      <c r="D9265" s="168" t="s">
        <v>12</v>
      </c>
    </row>
    <row r="9266" spans="1:4">
      <c r="A9266" s="167">
        <v>92698</v>
      </c>
      <c r="B9266" s="164" t="s">
        <v>4746</v>
      </c>
      <c r="C9266" s="150" t="s">
        <v>72</v>
      </c>
      <c r="D9266" s="168" t="s">
        <v>12</v>
      </c>
    </row>
    <row r="9267" spans="1:4">
      <c r="A9267" s="167">
        <v>92699</v>
      </c>
      <c r="B9267" s="164" t="s">
        <v>4748</v>
      </c>
      <c r="C9267" s="150" t="s">
        <v>72</v>
      </c>
      <c r="D9267" s="168" t="s">
        <v>12</v>
      </c>
    </row>
    <row r="9268" spans="1:4">
      <c r="A9268" s="167">
        <v>92700</v>
      </c>
      <c r="B9268" s="164" t="s">
        <v>4749</v>
      </c>
      <c r="C9268" s="150" t="s">
        <v>72</v>
      </c>
      <c r="D9268" s="168" t="s">
        <v>12</v>
      </c>
    </row>
    <row r="9269" spans="1:4">
      <c r="A9269" s="167">
        <v>92701</v>
      </c>
      <c r="B9269" s="164" t="s">
        <v>4750</v>
      </c>
      <c r="C9269" s="150" t="s">
        <v>72</v>
      </c>
      <c r="D9269" s="168" t="s">
        <v>12</v>
      </c>
    </row>
    <row r="9270" spans="1:4">
      <c r="A9270" s="167">
        <v>92702</v>
      </c>
      <c r="B9270" s="164" t="s">
        <v>4751</v>
      </c>
      <c r="C9270" s="150" t="s">
        <v>72</v>
      </c>
      <c r="D9270" s="168" t="s">
        <v>12</v>
      </c>
    </row>
    <row r="9271" spans="1:4">
      <c r="A9271" s="167">
        <v>92703</v>
      </c>
      <c r="B9271" s="164" t="s">
        <v>4752</v>
      </c>
      <c r="C9271" s="150" t="s">
        <v>72</v>
      </c>
      <c r="D9271" s="168" t="s">
        <v>12</v>
      </c>
    </row>
    <row r="9272" spans="1:4">
      <c r="A9272" s="167">
        <v>92704</v>
      </c>
      <c r="B9272" s="164" t="s">
        <v>4753</v>
      </c>
      <c r="C9272" s="150" t="s">
        <v>72</v>
      </c>
      <c r="D9272" s="168" t="s">
        <v>12</v>
      </c>
    </row>
    <row r="9273" spans="1:4">
      <c r="A9273" s="167">
        <v>92705</v>
      </c>
      <c r="B9273" s="164" t="s">
        <v>4754</v>
      </c>
      <c r="C9273" s="150" t="s">
        <v>72</v>
      </c>
      <c r="D9273" s="168" t="s">
        <v>12</v>
      </c>
    </row>
    <row r="9274" spans="1:4">
      <c r="A9274" s="167">
        <v>92706</v>
      </c>
      <c r="B9274" s="164" t="s">
        <v>4755</v>
      </c>
      <c r="C9274" s="150" t="s">
        <v>72</v>
      </c>
      <c r="D9274" s="168" t="s">
        <v>12</v>
      </c>
    </row>
    <row r="9275" spans="1:4">
      <c r="A9275" s="167">
        <v>92889</v>
      </c>
      <c r="B9275" s="164" t="s">
        <v>4756</v>
      </c>
      <c r="C9275" s="150" t="s">
        <v>72</v>
      </c>
      <c r="D9275" s="168" t="s">
        <v>12</v>
      </c>
    </row>
    <row r="9276" spans="1:4">
      <c r="A9276" s="167">
        <v>92890</v>
      </c>
      <c r="B9276" s="164" t="s">
        <v>4757</v>
      </c>
      <c r="C9276" s="150" t="s">
        <v>72</v>
      </c>
      <c r="D9276" s="168" t="s">
        <v>12</v>
      </c>
    </row>
    <row r="9277" spans="1:4">
      <c r="A9277" s="167">
        <v>92891</v>
      </c>
      <c r="B9277" s="164" t="s">
        <v>4758</v>
      </c>
      <c r="C9277" s="150" t="s">
        <v>72</v>
      </c>
      <c r="D9277" s="168" t="s">
        <v>12</v>
      </c>
    </row>
    <row r="9278" spans="1:4">
      <c r="A9278" s="167">
        <v>92892</v>
      </c>
      <c r="B9278" s="164" t="s">
        <v>4759</v>
      </c>
      <c r="C9278" s="150" t="s">
        <v>72</v>
      </c>
      <c r="D9278" s="168" t="s">
        <v>12</v>
      </c>
    </row>
    <row r="9279" spans="1:4">
      <c r="A9279" s="167">
        <v>92893</v>
      </c>
      <c r="B9279" s="164" t="s">
        <v>4760</v>
      </c>
      <c r="C9279" s="150" t="s">
        <v>72</v>
      </c>
      <c r="D9279" s="168" t="s">
        <v>12</v>
      </c>
    </row>
    <row r="9280" spans="1:4">
      <c r="A9280" s="167">
        <v>92894</v>
      </c>
      <c r="B9280" s="164" t="s">
        <v>4761</v>
      </c>
      <c r="C9280" s="150" t="s">
        <v>72</v>
      </c>
      <c r="D9280" s="168" t="s">
        <v>12</v>
      </c>
    </row>
    <row r="9281" spans="1:4">
      <c r="A9281" s="167">
        <v>92895</v>
      </c>
      <c r="B9281" s="164" t="s">
        <v>4762</v>
      </c>
      <c r="C9281" s="150" t="s">
        <v>72</v>
      </c>
      <c r="D9281" s="168" t="s">
        <v>12</v>
      </c>
    </row>
    <row r="9282" spans="1:4">
      <c r="A9282" s="167">
        <v>92896</v>
      </c>
      <c r="B9282" s="164" t="s">
        <v>4763</v>
      </c>
      <c r="C9282" s="150" t="s">
        <v>72</v>
      </c>
      <c r="D9282" s="168" t="s">
        <v>12</v>
      </c>
    </row>
    <row r="9283" spans="1:4">
      <c r="A9283" s="167">
        <v>92897</v>
      </c>
      <c r="B9283" s="164" t="s">
        <v>4764</v>
      </c>
      <c r="C9283" s="150" t="s">
        <v>72</v>
      </c>
      <c r="D9283" s="168" t="s">
        <v>12</v>
      </c>
    </row>
    <row r="9284" spans="1:4">
      <c r="A9284" s="167">
        <v>92898</v>
      </c>
      <c r="B9284" s="164" t="s">
        <v>4765</v>
      </c>
      <c r="C9284" s="150" t="s">
        <v>72</v>
      </c>
      <c r="D9284" s="168" t="s">
        <v>12</v>
      </c>
    </row>
    <row r="9285" spans="1:4">
      <c r="A9285" s="167">
        <v>92899</v>
      </c>
      <c r="B9285" s="164" t="s">
        <v>4766</v>
      </c>
      <c r="C9285" s="150" t="s">
        <v>72</v>
      </c>
      <c r="D9285" s="168" t="s">
        <v>12</v>
      </c>
    </row>
    <row r="9286" spans="1:4">
      <c r="A9286" s="167">
        <v>92900</v>
      </c>
      <c r="B9286" s="164" t="s">
        <v>4768</v>
      </c>
      <c r="C9286" s="150" t="s">
        <v>72</v>
      </c>
      <c r="D9286" s="168" t="s">
        <v>12</v>
      </c>
    </row>
    <row r="9287" spans="1:4">
      <c r="A9287" s="167">
        <v>92901</v>
      </c>
      <c r="B9287" s="164" t="s">
        <v>4769</v>
      </c>
      <c r="C9287" s="150" t="s">
        <v>72</v>
      </c>
      <c r="D9287" s="168" t="s">
        <v>12</v>
      </c>
    </row>
    <row r="9288" spans="1:4">
      <c r="A9288" s="167">
        <v>92902</v>
      </c>
      <c r="B9288" s="164" t="s">
        <v>4770</v>
      </c>
      <c r="C9288" s="150" t="s">
        <v>72</v>
      </c>
      <c r="D9288" s="168" t="s">
        <v>12</v>
      </c>
    </row>
    <row r="9289" spans="1:4">
      <c r="A9289" s="167">
        <v>92903</v>
      </c>
      <c r="B9289" s="164" t="s">
        <v>4771</v>
      </c>
      <c r="C9289" s="150" t="s">
        <v>72</v>
      </c>
      <c r="D9289" s="168" t="s">
        <v>12</v>
      </c>
    </row>
    <row r="9290" spans="1:4">
      <c r="A9290" s="167">
        <v>92904</v>
      </c>
      <c r="B9290" s="164" t="s">
        <v>4772</v>
      </c>
      <c r="C9290" s="150" t="s">
        <v>72</v>
      </c>
      <c r="D9290" s="168" t="s">
        <v>12</v>
      </c>
    </row>
    <row r="9291" spans="1:4">
      <c r="A9291" s="167">
        <v>92905</v>
      </c>
      <c r="B9291" s="164" t="s">
        <v>4774</v>
      </c>
      <c r="C9291" s="150" t="s">
        <v>72</v>
      </c>
      <c r="D9291" s="168" t="s">
        <v>12</v>
      </c>
    </row>
    <row r="9292" spans="1:4">
      <c r="A9292" s="167">
        <v>92906</v>
      </c>
      <c r="B9292" s="164" t="s">
        <v>4775</v>
      </c>
      <c r="C9292" s="150" t="s">
        <v>72</v>
      </c>
      <c r="D9292" s="168" t="s">
        <v>12</v>
      </c>
    </row>
    <row r="9293" spans="1:4">
      <c r="A9293" s="167">
        <v>92907</v>
      </c>
      <c r="B9293" s="164" t="s">
        <v>4776</v>
      </c>
      <c r="C9293" s="150" t="s">
        <v>72</v>
      </c>
      <c r="D9293" s="168" t="s">
        <v>12</v>
      </c>
    </row>
    <row r="9294" spans="1:4">
      <c r="A9294" s="167">
        <v>92908</v>
      </c>
      <c r="B9294" s="164" t="s">
        <v>4777</v>
      </c>
      <c r="C9294" s="150" t="s">
        <v>72</v>
      </c>
      <c r="D9294" s="168" t="s">
        <v>12</v>
      </c>
    </row>
    <row r="9295" spans="1:4">
      <c r="A9295" s="167">
        <v>92909</v>
      </c>
      <c r="B9295" s="164" t="s">
        <v>4778</v>
      </c>
      <c r="C9295" s="150" t="s">
        <v>72</v>
      </c>
      <c r="D9295" s="168" t="s">
        <v>12</v>
      </c>
    </row>
    <row r="9296" spans="1:4">
      <c r="A9296" s="167">
        <v>92910</v>
      </c>
      <c r="B9296" s="164" t="s">
        <v>4779</v>
      </c>
      <c r="C9296" s="150" t="s">
        <v>72</v>
      </c>
      <c r="D9296" s="168" t="s">
        <v>12</v>
      </c>
    </row>
    <row r="9297" spans="1:4">
      <c r="A9297" s="167">
        <v>92911</v>
      </c>
      <c r="B9297" s="164" t="s">
        <v>4780</v>
      </c>
      <c r="C9297" s="150" t="s">
        <v>72</v>
      </c>
      <c r="D9297" s="168" t="s">
        <v>12</v>
      </c>
    </row>
    <row r="9298" spans="1:4">
      <c r="A9298" s="167">
        <v>92912</v>
      </c>
      <c r="B9298" s="164" t="s">
        <v>4781</v>
      </c>
      <c r="C9298" s="150" t="s">
        <v>72</v>
      </c>
      <c r="D9298" s="168" t="s">
        <v>12</v>
      </c>
    </row>
    <row r="9299" spans="1:4">
      <c r="A9299" s="167">
        <v>92913</v>
      </c>
      <c r="B9299" s="164" t="s">
        <v>4782</v>
      </c>
      <c r="C9299" s="150" t="s">
        <v>72</v>
      </c>
      <c r="D9299" s="168" t="s">
        <v>12</v>
      </c>
    </row>
    <row r="9300" spans="1:4">
      <c r="A9300" s="167">
        <v>92914</v>
      </c>
      <c r="B9300" s="164" t="s">
        <v>4783</v>
      </c>
      <c r="C9300" s="150" t="s">
        <v>72</v>
      </c>
      <c r="D9300" s="168" t="s">
        <v>12</v>
      </c>
    </row>
    <row r="9301" spans="1:4">
      <c r="A9301" s="167">
        <v>92918</v>
      </c>
      <c r="B9301" s="164" t="s">
        <v>4784</v>
      </c>
      <c r="C9301" s="150" t="s">
        <v>72</v>
      </c>
      <c r="D9301" s="168" t="s">
        <v>12</v>
      </c>
    </row>
    <row r="9302" spans="1:4">
      <c r="A9302" s="167">
        <v>92920</v>
      </c>
      <c r="B9302" s="164" t="s">
        <v>4785</v>
      </c>
      <c r="C9302" s="150" t="s">
        <v>72</v>
      </c>
      <c r="D9302" s="168" t="s">
        <v>12</v>
      </c>
    </row>
    <row r="9303" spans="1:4">
      <c r="A9303" s="167">
        <v>92925</v>
      </c>
      <c r="B9303" s="164" t="s">
        <v>4786</v>
      </c>
      <c r="C9303" s="150" t="s">
        <v>72</v>
      </c>
      <c r="D9303" s="168" t="s">
        <v>12</v>
      </c>
    </row>
    <row r="9304" spans="1:4">
      <c r="A9304" s="167">
        <v>92926</v>
      </c>
      <c r="B9304" s="164" t="s">
        <v>4787</v>
      </c>
      <c r="C9304" s="150" t="s">
        <v>72</v>
      </c>
      <c r="D9304" s="168" t="s">
        <v>12</v>
      </c>
    </row>
    <row r="9305" spans="1:4">
      <c r="A9305" s="167">
        <v>92927</v>
      </c>
      <c r="B9305" s="164" t="s">
        <v>4788</v>
      </c>
      <c r="C9305" s="150" t="s">
        <v>72</v>
      </c>
      <c r="D9305" s="168" t="s">
        <v>12</v>
      </c>
    </row>
    <row r="9306" spans="1:4">
      <c r="A9306" s="167">
        <v>92928</v>
      </c>
      <c r="B9306" s="164" t="s">
        <v>4789</v>
      </c>
      <c r="C9306" s="150" t="s">
        <v>72</v>
      </c>
      <c r="D9306" s="168" t="s">
        <v>12</v>
      </c>
    </row>
    <row r="9307" spans="1:4">
      <c r="A9307" s="167">
        <v>92929</v>
      </c>
      <c r="B9307" s="164" t="s">
        <v>4790</v>
      </c>
      <c r="C9307" s="150" t="s">
        <v>72</v>
      </c>
      <c r="D9307" s="168" t="s">
        <v>12</v>
      </c>
    </row>
    <row r="9308" spans="1:4">
      <c r="A9308" s="167">
        <v>92930</v>
      </c>
      <c r="B9308" s="164" t="s">
        <v>4791</v>
      </c>
      <c r="C9308" s="150" t="s">
        <v>72</v>
      </c>
      <c r="D9308" s="168" t="s">
        <v>12</v>
      </c>
    </row>
    <row r="9309" spans="1:4">
      <c r="A9309" s="167">
        <v>92931</v>
      </c>
      <c r="B9309" s="164" t="s">
        <v>4792</v>
      </c>
      <c r="C9309" s="150" t="s">
        <v>72</v>
      </c>
      <c r="D9309" s="168" t="s">
        <v>12</v>
      </c>
    </row>
    <row r="9310" spans="1:4">
      <c r="A9310" s="167">
        <v>92932</v>
      </c>
      <c r="B9310" s="164" t="s">
        <v>4793</v>
      </c>
      <c r="C9310" s="150" t="s">
        <v>72</v>
      </c>
      <c r="D9310" s="168" t="s">
        <v>12</v>
      </c>
    </row>
    <row r="9311" spans="1:4">
      <c r="A9311" s="167">
        <v>92933</v>
      </c>
      <c r="B9311" s="164" t="s">
        <v>4794</v>
      </c>
      <c r="C9311" s="150" t="s">
        <v>72</v>
      </c>
      <c r="D9311" s="168" t="s">
        <v>12</v>
      </c>
    </row>
    <row r="9312" spans="1:4">
      <c r="A9312" s="167">
        <v>92934</v>
      </c>
      <c r="B9312" s="164" t="s">
        <v>4795</v>
      </c>
      <c r="C9312" s="150" t="s">
        <v>72</v>
      </c>
      <c r="D9312" s="168" t="s">
        <v>12</v>
      </c>
    </row>
    <row r="9313" spans="1:4">
      <c r="A9313" s="167">
        <v>92935</v>
      </c>
      <c r="B9313" s="164" t="s">
        <v>4796</v>
      </c>
      <c r="C9313" s="150" t="s">
        <v>72</v>
      </c>
      <c r="D9313" s="168" t="s">
        <v>12</v>
      </c>
    </row>
    <row r="9314" spans="1:4">
      <c r="A9314" s="167">
        <v>92936</v>
      </c>
      <c r="B9314" s="164" t="s">
        <v>4797</v>
      </c>
      <c r="C9314" s="150" t="s">
        <v>72</v>
      </c>
      <c r="D9314" s="168" t="s">
        <v>12</v>
      </c>
    </row>
    <row r="9315" spans="1:4">
      <c r="A9315" s="167">
        <v>92937</v>
      </c>
      <c r="B9315" s="164" t="s">
        <v>4798</v>
      </c>
      <c r="C9315" s="150" t="s">
        <v>72</v>
      </c>
      <c r="D9315" s="168" t="s">
        <v>12</v>
      </c>
    </row>
    <row r="9316" spans="1:4">
      <c r="A9316" s="167">
        <v>92938</v>
      </c>
      <c r="B9316" s="164" t="s">
        <v>4799</v>
      </c>
      <c r="C9316" s="150" t="s">
        <v>72</v>
      </c>
      <c r="D9316" s="168" t="s">
        <v>12</v>
      </c>
    </row>
    <row r="9317" spans="1:4">
      <c r="A9317" s="167">
        <v>92939</v>
      </c>
      <c r="B9317" s="164" t="s">
        <v>4800</v>
      </c>
      <c r="C9317" s="150" t="s">
        <v>72</v>
      </c>
      <c r="D9317" s="168" t="s">
        <v>12</v>
      </c>
    </row>
    <row r="9318" spans="1:4">
      <c r="A9318" s="167">
        <v>92940</v>
      </c>
      <c r="B9318" s="164" t="s">
        <v>4801</v>
      </c>
      <c r="C9318" s="150" t="s">
        <v>72</v>
      </c>
      <c r="D9318" s="168" t="s">
        <v>12</v>
      </c>
    </row>
    <row r="9319" spans="1:4">
      <c r="A9319" s="167">
        <v>92941</v>
      </c>
      <c r="B9319" s="164" t="s">
        <v>4802</v>
      </c>
      <c r="C9319" s="150" t="s">
        <v>72</v>
      </c>
      <c r="D9319" s="168" t="s">
        <v>12</v>
      </c>
    </row>
    <row r="9320" spans="1:4">
      <c r="A9320" s="167">
        <v>92942</v>
      </c>
      <c r="B9320" s="164" t="s">
        <v>4803</v>
      </c>
      <c r="C9320" s="150" t="s">
        <v>72</v>
      </c>
      <c r="D9320" s="168" t="s">
        <v>12</v>
      </c>
    </row>
    <row r="9321" spans="1:4">
      <c r="A9321" s="167">
        <v>92943</v>
      </c>
      <c r="B9321" s="164" t="s">
        <v>4804</v>
      </c>
      <c r="C9321" s="150" t="s">
        <v>72</v>
      </c>
      <c r="D9321" s="168" t="s">
        <v>12</v>
      </c>
    </row>
    <row r="9322" spans="1:4">
      <c r="A9322" s="167">
        <v>92944</v>
      </c>
      <c r="B9322" s="164" t="s">
        <v>4805</v>
      </c>
      <c r="C9322" s="150" t="s">
        <v>72</v>
      </c>
      <c r="D9322" s="168" t="s">
        <v>12</v>
      </c>
    </row>
    <row r="9323" spans="1:4">
      <c r="A9323" s="167">
        <v>92945</v>
      </c>
      <c r="B9323" s="164" t="s">
        <v>4806</v>
      </c>
      <c r="C9323" s="150" t="s">
        <v>72</v>
      </c>
      <c r="D9323" s="168" t="s">
        <v>12</v>
      </c>
    </row>
    <row r="9324" spans="1:4">
      <c r="A9324" s="167">
        <v>92946</v>
      </c>
      <c r="B9324" s="164" t="s">
        <v>4807</v>
      </c>
      <c r="C9324" s="150" t="s">
        <v>72</v>
      </c>
      <c r="D9324" s="168" t="s">
        <v>12</v>
      </c>
    </row>
    <row r="9325" spans="1:4">
      <c r="A9325" s="167">
        <v>92947</v>
      </c>
      <c r="B9325" s="164" t="s">
        <v>4808</v>
      </c>
      <c r="C9325" s="150" t="s">
        <v>72</v>
      </c>
      <c r="D9325" s="168" t="s">
        <v>12</v>
      </c>
    </row>
    <row r="9326" spans="1:4">
      <c r="A9326" s="167">
        <v>92948</v>
      </c>
      <c r="B9326" s="164" t="s">
        <v>4809</v>
      </c>
      <c r="C9326" s="150" t="s">
        <v>72</v>
      </c>
      <c r="D9326" s="168" t="s">
        <v>12</v>
      </c>
    </row>
    <row r="9327" spans="1:4">
      <c r="A9327" s="167">
        <v>92949</v>
      </c>
      <c r="B9327" s="164" t="s">
        <v>4810</v>
      </c>
      <c r="C9327" s="150" t="s">
        <v>72</v>
      </c>
      <c r="D9327" s="168" t="s">
        <v>12</v>
      </c>
    </row>
    <row r="9328" spans="1:4">
      <c r="A9328" s="167">
        <v>92950</v>
      </c>
      <c r="B9328" s="164" t="s">
        <v>4811</v>
      </c>
      <c r="C9328" s="150" t="s">
        <v>72</v>
      </c>
      <c r="D9328" s="168" t="s">
        <v>12</v>
      </c>
    </row>
    <row r="9329" spans="1:4">
      <c r="A9329" s="167">
        <v>92951</v>
      </c>
      <c r="B9329" s="164" t="s">
        <v>4812</v>
      </c>
      <c r="C9329" s="150" t="s">
        <v>72</v>
      </c>
      <c r="D9329" s="168" t="s">
        <v>12</v>
      </c>
    </row>
    <row r="9330" spans="1:4">
      <c r="A9330" s="167">
        <v>92952</v>
      </c>
      <c r="B9330" s="164" t="s">
        <v>4813</v>
      </c>
      <c r="C9330" s="150" t="s">
        <v>72</v>
      </c>
      <c r="D9330" s="168" t="s">
        <v>12</v>
      </c>
    </row>
    <row r="9331" spans="1:4">
      <c r="A9331" s="167">
        <v>92953</v>
      </c>
      <c r="B9331" s="164" t="s">
        <v>4814</v>
      </c>
      <c r="C9331" s="150" t="s">
        <v>72</v>
      </c>
      <c r="D9331" s="168" t="s">
        <v>12</v>
      </c>
    </row>
    <row r="9332" spans="1:4">
      <c r="A9332" s="167">
        <v>93050</v>
      </c>
      <c r="B9332" s="164" t="s">
        <v>4816</v>
      </c>
      <c r="C9332" s="150" t="s">
        <v>72</v>
      </c>
      <c r="D9332" s="168" t="s">
        <v>12</v>
      </c>
    </row>
    <row r="9333" spans="1:4">
      <c r="A9333" s="167">
        <v>93052</v>
      </c>
      <c r="B9333" s="164" t="s">
        <v>4817</v>
      </c>
      <c r="C9333" s="150" t="s">
        <v>72</v>
      </c>
      <c r="D9333" s="168" t="s">
        <v>12</v>
      </c>
    </row>
    <row r="9334" spans="1:4">
      <c r="A9334" s="167">
        <v>93054</v>
      </c>
      <c r="B9334" s="164" t="s">
        <v>4818</v>
      </c>
      <c r="C9334" s="150" t="s">
        <v>72</v>
      </c>
      <c r="D9334" s="168" t="s">
        <v>12</v>
      </c>
    </row>
    <row r="9335" spans="1:4">
      <c r="A9335" s="167">
        <v>93055</v>
      </c>
      <c r="B9335" s="164" t="s">
        <v>4819</v>
      </c>
      <c r="C9335" s="150" t="s">
        <v>72</v>
      </c>
      <c r="D9335" s="168" t="s">
        <v>12</v>
      </c>
    </row>
    <row r="9336" spans="1:4">
      <c r="A9336" s="167">
        <v>93056</v>
      </c>
      <c r="B9336" s="164" t="s">
        <v>4820</v>
      </c>
      <c r="C9336" s="150" t="s">
        <v>72</v>
      </c>
      <c r="D9336" s="168" t="s">
        <v>12</v>
      </c>
    </row>
    <row r="9337" spans="1:4">
      <c r="A9337" s="167">
        <v>93057</v>
      </c>
      <c r="B9337" s="164" t="s">
        <v>4821</v>
      </c>
      <c r="C9337" s="150" t="s">
        <v>72</v>
      </c>
      <c r="D9337" s="168" t="s">
        <v>12</v>
      </c>
    </row>
    <row r="9338" spans="1:4">
      <c r="A9338" s="167">
        <v>93058</v>
      </c>
      <c r="B9338" s="164" t="s">
        <v>4823</v>
      </c>
      <c r="C9338" s="150" t="s">
        <v>72</v>
      </c>
      <c r="D9338" s="168" t="s">
        <v>12</v>
      </c>
    </row>
    <row r="9339" spans="1:4">
      <c r="A9339" s="167">
        <v>93059</v>
      </c>
      <c r="B9339" s="164" t="s">
        <v>4824</v>
      </c>
      <c r="C9339" s="150" t="s">
        <v>72</v>
      </c>
      <c r="D9339" s="168" t="s">
        <v>12</v>
      </c>
    </row>
    <row r="9340" spans="1:4">
      <c r="A9340" s="167">
        <v>93060</v>
      </c>
      <c r="B9340" s="164" t="s">
        <v>4825</v>
      </c>
      <c r="C9340" s="150" t="s">
        <v>72</v>
      </c>
      <c r="D9340" s="168" t="s">
        <v>12</v>
      </c>
    </row>
    <row r="9341" spans="1:4">
      <c r="A9341" s="167">
        <v>93061</v>
      </c>
      <c r="B9341" s="164" t="s">
        <v>4826</v>
      </c>
      <c r="C9341" s="150" t="s">
        <v>72</v>
      </c>
      <c r="D9341" s="168" t="s">
        <v>12</v>
      </c>
    </row>
    <row r="9342" spans="1:4">
      <c r="A9342" s="167">
        <v>93062</v>
      </c>
      <c r="B9342" s="164" t="s">
        <v>4828</v>
      </c>
      <c r="C9342" s="150" t="s">
        <v>72</v>
      </c>
      <c r="D9342" s="168" t="s">
        <v>12</v>
      </c>
    </row>
    <row r="9343" spans="1:4">
      <c r="A9343" s="167">
        <v>93063</v>
      </c>
      <c r="B9343" s="164" t="s">
        <v>4829</v>
      </c>
      <c r="C9343" s="150" t="s">
        <v>72</v>
      </c>
      <c r="D9343" s="168" t="s">
        <v>12</v>
      </c>
    </row>
    <row r="9344" spans="1:4">
      <c r="A9344" s="167">
        <v>93064</v>
      </c>
      <c r="B9344" s="164" t="s">
        <v>4830</v>
      </c>
      <c r="C9344" s="150" t="s">
        <v>72</v>
      </c>
      <c r="D9344" s="168" t="s">
        <v>12</v>
      </c>
    </row>
    <row r="9345" spans="1:4">
      <c r="A9345" s="167">
        <v>93065</v>
      </c>
      <c r="B9345" s="164" t="s">
        <v>4831</v>
      </c>
      <c r="C9345" s="150" t="s">
        <v>72</v>
      </c>
      <c r="D9345" s="168" t="s">
        <v>12</v>
      </c>
    </row>
    <row r="9346" spans="1:4">
      <c r="A9346" s="167">
        <v>93066</v>
      </c>
      <c r="B9346" s="164" t="s">
        <v>4832</v>
      </c>
      <c r="C9346" s="150" t="s">
        <v>72</v>
      </c>
      <c r="D9346" s="168" t="s">
        <v>12</v>
      </c>
    </row>
    <row r="9347" spans="1:4">
      <c r="A9347" s="167">
        <v>93067</v>
      </c>
      <c r="B9347" s="164" t="s">
        <v>4833</v>
      </c>
      <c r="C9347" s="150" t="s">
        <v>72</v>
      </c>
      <c r="D9347" s="168" t="s">
        <v>12</v>
      </c>
    </row>
    <row r="9348" spans="1:4">
      <c r="A9348" s="167">
        <v>93068</v>
      </c>
      <c r="B9348" s="164" t="s">
        <v>4834</v>
      </c>
      <c r="C9348" s="150" t="s">
        <v>72</v>
      </c>
      <c r="D9348" s="168" t="s">
        <v>12</v>
      </c>
    </row>
    <row r="9349" spans="1:4">
      <c r="A9349" s="167">
        <v>93069</v>
      </c>
      <c r="B9349" s="164" t="s">
        <v>4835</v>
      </c>
      <c r="C9349" s="150" t="s">
        <v>72</v>
      </c>
      <c r="D9349" s="168" t="s">
        <v>12</v>
      </c>
    </row>
    <row r="9350" spans="1:4">
      <c r="A9350" s="167">
        <v>93070</v>
      </c>
      <c r="B9350" s="164" t="s">
        <v>4836</v>
      </c>
      <c r="C9350" s="150" t="s">
        <v>72</v>
      </c>
      <c r="D9350" s="168" t="s">
        <v>12</v>
      </c>
    </row>
    <row r="9351" spans="1:4">
      <c r="A9351" s="167">
        <v>93071</v>
      </c>
      <c r="B9351" s="164" t="s">
        <v>4837</v>
      </c>
      <c r="C9351" s="150" t="s">
        <v>72</v>
      </c>
      <c r="D9351" s="168" t="s">
        <v>12</v>
      </c>
    </row>
    <row r="9352" spans="1:4">
      <c r="A9352" s="167">
        <v>93072</v>
      </c>
      <c r="B9352" s="164" t="s">
        <v>4838</v>
      </c>
      <c r="C9352" s="150" t="s">
        <v>72</v>
      </c>
      <c r="D9352" s="168" t="s">
        <v>12</v>
      </c>
    </row>
    <row r="9353" spans="1:4">
      <c r="A9353" s="167">
        <v>93074</v>
      </c>
      <c r="B9353" s="164" t="s">
        <v>4839</v>
      </c>
      <c r="C9353" s="150" t="s">
        <v>72</v>
      </c>
      <c r="D9353" s="168" t="s">
        <v>12</v>
      </c>
    </row>
    <row r="9354" spans="1:4">
      <c r="A9354" s="167">
        <v>93075</v>
      </c>
      <c r="B9354" s="164" t="s">
        <v>4840</v>
      </c>
      <c r="C9354" s="150" t="s">
        <v>72</v>
      </c>
      <c r="D9354" s="168" t="s">
        <v>12</v>
      </c>
    </row>
    <row r="9355" spans="1:4">
      <c r="A9355" s="167">
        <v>93076</v>
      </c>
      <c r="B9355" s="164" t="s">
        <v>4841</v>
      </c>
      <c r="C9355" s="150" t="s">
        <v>72</v>
      </c>
      <c r="D9355" s="168" t="s">
        <v>12</v>
      </c>
    </row>
    <row r="9356" spans="1:4">
      <c r="A9356" s="167">
        <v>93077</v>
      </c>
      <c r="B9356" s="164" t="s">
        <v>4842</v>
      </c>
      <c r="C9356" s="150" t="s">
        <v>72</v>
      </c>
      <c r="D9356" s="168" t="s">
        <v>12</v>
      </c>
    </row>
    <row r="9357" spans="1:4">
      <c r="A9357" s="167">
        <v>93078</v>
      </c>
      <c r="B9357" s="164" t="s">
        <v>4843</v>
      </c>
      <c r="C9357" s="150" t="s">
        <v>72</v>
      </c>
      <c r="D9357" s="168" t="s">
        <v>12</v>
      </c>
    </row>
    <row r="9358" spans="1:4">
      <c r="A9358" s="167">
        <v>93079</v>
      </c>
      <c r="B9358" s="164" t="s">
        <v>4844</v>
      </c>
      <c r="C9358" s="150" t="s">
        <v>72</v>
      </c>
      <c r="D9358" s="168" t="s">
        <v>12</v>
      </c>
    </row>
    <row r="9359" spans="1:4">
      <c r="A9359" s="167">
        <v>93080</v>
      </c>
      <c r="B9359" s="164" t="s">
        <v>4846</v>
      </c>
      <c r="C9359" s="150" t="s">
        <v>72</v>
      </c>
      <c r="D9359" s="168" t="s">
        <v>12</v>
      </c>
    </row>
    <row r="9360" spans="1:4">
      <c r="A9360" s="167">
        <v>93081</v>
      </c>
      <c r="B9360" s="164" t="s">
        <v>4848</v>
      </c>
      <c r="C9360" s="150" t="s">
        <v>72</v>
      </c>
      <c r="D9360" s="168" t="s">
        <v>12</v>
      </c>
    </row>
    <row r="9361" spans="1:4">
      <c r="A9361" s="167">
        <v>93082</v>
      </c>
      <c r="B9361" s="164" t="s">
        <v>4849</v>
      </c>
      <c r="C9361" s="150" t="s">
        <v>72</v>
      </c>
      <c r="D9361" s="168" t="s">
        <v>12</v>
      </c>
    </row>
    <row r="9362" spans="1:4">
      <c r="A9362" s="167">
        <v>93083</v>
      </c>
      <c r="B9362" s="164" t="s">
        <v>4850</v>
      </c>
      <c r="C9362" s="150" t="s">
        <v>72</v>
      </c>
      <c r="D9362" s="168" t="s">
        <v>12</v>
      </c>
    </row>
    <row r="9363" spans="1:4">
      <c r="A9363" s="167">
        <v>93084</v>
      </c>
      <c r="B9363" s="164" t="s">
        <v>4851</v>
      </c>
      <c r="C9363" s="150" t="s">
        <v>72</v>
      </c>
      <c r="D9363" s="168" t="s">
        <v>12</v>
      </c>
    </row>
    <row r="9364" spans="1:4">
      <c r="A9364" s="167">
        <v>93085</v>
      </c>
      <c r="B9364" s="164" t="s">
        <v>4852</v>
      </c>
      <c r="C9364" s="150" t="s">
        <v>72</v>
      </c>
      <c r="D9364" s="168" t="s">
        <v>12</v>
      </c>
    </row>
    <row r="9365" spans="1:4">
      <c r="A9365" s="167">
        <v>93086</v>
      </c>
      <c r="B9365" s="164" t="s">
        <v>4853</v>
      </c>
      <c r="C9365" s="150" t="s">
        <v>72</v>
      </c>
      <c r="D9365" s="168" t="s">
        <v>12</v>
      </c>
    </row>
    <row r="9366" spans="1:4">
      <c r="A9366" s="167">
        <v>93087</v>
      </c>
      <c r="B9366" s="164" t="s">
        <v>4854</v>
      </c>
      <c r="C9366" s="150" t="s">
        <v>72</v>
      </c>
      <c r="D9366" s="168" t="s">
        <v>12</v>
      </c>
    </row>
    <row r="9367" spans="1:4">
      <c r="A9367" s="167">
        <v>93088</v>
      </c>
      <c r="B9367" s="164" t="s">
        <v>4856</v>
      </c>
      <c r="C9367" s="150" t="s">
        <v>72</v>
      </c>
      <c r="D9367" s="168" t="s">
        <v>12</v>
      </c>
    </row>
    <row r="9368" spans="1:4">
      <c r="A9368" s="167">
        <v>93089</v>
      </c>
      <c r="B9368" s="164" t="s">
        <v>4858</v>
      </c>
      <c r="C9368" s="150" t="s">
        <v>72</v>
      </c>
      <c r="D9368" s="168" t="s">
        <v>12</v>
      </c>
    </row>
    <row r="9369" spans="1:4">
      <c r="A9369" s="167">
        <v>93090</v>
      </c>
      <c r="B9369" s="164" t="s">
        <v>4859</v>
      </c>
      <c r="C9369" s="150" t="s">
        <v>72</v>
      </c>
      <c r="D9369" s="168" t="s">
        <v>12</v>
      </c>
    </row>
    <row r="9370" spans="1:4">
      <c r="A9370" s="167">
        <v>93091</v>
      </c>
      <c r="B9370" s="164" t="s">
        <v>4860</v>
      </c>
      <c r="C9370" s="150" t="s">
        <v>72</v>
      </c>
      <c r="D9370" s="168" t="s">
        <v>12</v>
      </c>
    </row>
    <row r="9371" spans="1:4">
      <c r="A9371" s="167">
        <v>93092</v>
      </c>
      <c r="B9371" s="164" t="s">
        <v>4861</v>
      </c>
      <c r="C9371" s="150" t="s">
        <v>72</v>
      </c>
      <c r="D9371" s="168" t="s">
        <v>12</v>
      </c>
    </row>
    <row r="9372" spans="1:4">
      <c r="A9372" s="167">
        <v>93093</v>
      </c>
      <c r="B9372" s="164" t="s">
        <v>4862</v>
      </c>
      <c r="C9372" s="150" t="s">
        <v>72</v>
      </c>
      <c r="D9372" s="168" t="s">
        <v>12</v>
      </c>
    </row>
    <row r="9373" spans="1:4">
      <c r="A9373" s="167">
        <v>93094</v>
      </c>
      <c r="B9373" s="164" t="s">
        <v>4863</v>
      </c>
      <c r="C9373" s="150" t="s">
        <v>72</v>
      </c>
      <c r="D9373" s="168" t="s">
        <v>12</v>
      </c>
    </row>
    <row r="9374" spans="1:4">
      <c r="A9374" s="167">
        <v>93097</v>
      </c>
      <c r="B9374" s="164" t="s">
        <v>4864</v>
      </c>
      <c r="C9374" s="150" t="s">
        <v>72</v>
      </c>
      <c r="D9374" s="168" t="s">
        <v>12</v>
      </c>
    </row>
    <row r="9375" spans="1:4">
      <c r="A9375" s="167">
        <v>93098</v>
      </c>
      <c r="B9375" s="164" t="s">
        <v>4865</v>
      </c>
      <c r="C9375" s="150" t="s">
        <v>72</v>
      </c>
      <c r="D9375" s="168" t="s">
        <v>12</v>
      </c>
    </row>
    <row r="9376" spans="1:4">
      <c r="A9376" s="167">
        <v>93099</v>
      </c>
      <c r="B9376" s="164" t="s">
        <v>4867</v>
      </c>
      <c r="C9376" s="150" t="s">
        <v>72</v>
      </c>
      <c r="D9376" s="168" t="s">
        <v>12</v>
      </c>
    </row>
    <row r="9377" spans="1:4">
      <c r="A9377" s="167">
        <v>93100</v>
      </c>
      <c r="B9377" s="164" t="s">
        <v>4868</v>
      </c>
      <c r="C9377" s="150" t="s">
        <v>72</v>
      </c>
      <c r="D9377" s="168" t="s">
        <v>12</v>
      </c>
    </row>
    <row r="9378" spans="1:4">
      <c r="A9378" s="167">
        <v>93101</v>
      </c>
      <c r="B9378" s="164" t="s">
        <v>4869</v>
      </c>
      <c r="C9378" s="150" t="s">
        <v>72</v>
      </c>
      <c r="D9378" s="168" t="s">
        <v>12</v>
      </c>
    </row>
    <row r="9379" spans="1:4">
      <c r="A9379" s="167">
        <v>93102</v>
      </c>
      <c r="B9379" s="164" t="s">
        <v>4870</v>
      </c>
      <c r="C9379" s="150" t="s">
        <v>72</v>
      </c>
      <c r="D9379" s="168" t="s">
        <v>12</v>
      </c>
    </row>
    <row r="9380" spans="1:4">
      <c r="A9380" s="167">
        <v>93103</v>
      </c>
      <c r="B9380" s="164" t="s">
        <v>4871</v>
      </c>
      <c r="C9380" s="150" t="s">
        <v>72</v>
      </c>
      <c r="D9380" s="168" t="s">
        <v>12</v>
      </c>
    </row>
    <row r="9381" spans="1:4">
      <c r="A9381" s="167">
        <v>93104</v>
      </c>
      <c r="B9381" s="164" t="s">
        <v>4873</v>
      </c>
      <c r="C9381" s="150" t="s">
        <v>72</v>
      </c>
      <c r="D9381" s="168" t="s">
        <v>12</v>
      </c>
    </row>
    <row r="9382" spans="1:4">
      <c r="A9382" s="167">
        <v>93105</v>
      </c>
      <c r="B9382" s="164" t="s">
        <v>4874</v>
      </c>
      <c r="C9382" s="150" t="s">
        <v>72</v>
      </c>
      <c r="D9382" s="168" t="s">
        <v>12</v>
      </c>
    </row>
    <row r="9383" spans="1:4">
      <c r="A9383" s="167">
        <v>93106</v>
      </c>
      <c r="B9383" s="164" t="s">
        <v>4875</v>
      </c>
      <c r="C9383" s="150" t="s">
        <v>72</v>
      </c>
      <c r="D9383" s="168" t="s">
        <v>12</v>
      </c>
    </row>
    <row r="9384" spans="1:4">
      <c r="A9384" s="167">
        <v>93107</v>
      </c>
      <c r="B9384" s="164" t="s">
        <v>4876</v>
      </c>
      <c r="C9384" s="150" t="s">
        <v>72</v>
      </c>
      <c r="D9384" s="168" t="s">
        <v>12</v>
      </c>
    </row>
    <row r="9385" spans="1:4">
      <c r="A9385" s="167">
        <v>93108</v>
      </c>
      <c r="B9385" s="164" t="s">
        <v>4877</v>
      </c>
      <c r="C9385" s="150" t="s">
        <v>72</v>
      </c>
      <c r="D9385" s="168" t="s">
        <v>12</v>
      </c>
    </row>
    <row r="9386" spans="1:4">
      <c r="A9386" s="167">
        <v>93109</v>
      </c>
      <c r="B9386" s="164" t="s">
        <v>4878</v>
      </c>
      <c r="C9386" s="150" t="s">
        <v>72</v>
      </c>
      <c r="D9386" s="168" t="s">
        <v>12</v>
      </c>
    </row>
    <row r="9387" spans="1:4">
      <c r="A9387" s="167">
        <v>93110</v>
      </c>
      <c r="B9387" s="164" t="s">
        <v>4879</v>
      </c>
      <c r="C9387" s="150" t="s">
        <v>72</v>
      </c>
      <c r="D9387" s="168" t="s">
        <v>12</v>
      </c>
    </row>
    <row r="9388" spans="1:4">
      <c r="A9388" s="167">
        <v>93111</v>
      </c>
      <c r="B9388" s="164" t="s">
        <v>4880</v>
      </c>
      <c r="C9388" s="150" t="s">
        <v>72</v>
      </c>
      <c r="D9388" s="168" t="s">
        <v>12</v>
      </c>
    </row>
    <row r="9389" spans="1:4">
      <c r="A9389" s="167">
        <v>93112</v>
      </c>
      <c r="B9389" s="164" t="s">
        <v>4882</v>
      </c>
      <c r="C9389" s="150" t="s">
        <v>72</v>
      </c>
      <c r="D9389" s="168" t="s">
        <v>12</v>
      </c>
    </row>
    <row r="9390" spans="1:4">
      <c r="A9390" s="167">
        <v>93113</v>
      </c>
      <c r="B9390" s="164" t="s">
        <v>4884</v>
      </c>
      <c r="C9390" s="150" t="s">
        <v>72</v>
      </c>
      <c r="D9390" s="168" t="s">
        <v>12</v>
      </c>
    </row>
    <row r="9391" spans="1:4">
      <c r="A9391" s="167">
        <v>93114</v>
      </c>
      <c r="B9391" s="164" t="s">
        <v>4885</v>
      </c>
      <c r="C9391" s="150" t="s">
        <v>72</v>
      </c>
      <c r="D9391" s="168" t="s">
        <v>12</v>
      </c>
    </row>
    <row r="9392" spans="1:4">
      <c r="A9392" s="167">
        <v>93115</v>
      </c>
      <c r="B9392" s="164" t="s">
        <v>4886</v>
      </c>
      <c r="C9392" s="150" t="s">
        <v>72</v>
      </c>
      <c r="D9392" s="168" t="s">
        <v>12</v>
      </c>
    </row>
    <row r="9393" spans="1:4">
      <c r="A9393" s="167">
        <v>93116</v>
      </c>
      <c r="B9393" s="164" t="s">
        <v>4887</v>
      </c>
      <c r="C9393" s="150" t="s">
        <v>72</v>
      </c>
      <c r="D9393" s="168" t="s">
        <v>12</v>
      </c>
    </row>
    <row r="9394" spans="1:4">
      <c r="A9394" s="167">
        <v>93117</v>
      </c>
      <c r="B9394" s="164" t="s">
        <v>4888</v>
      </c>
      <c r="C9394" s="150" t="s">
        <v>72</v>
      </c>
      <c r="D9394" s="168" t="s">
        <v>12</v>
      </c>
    </row>
    <row r="9395" spans="1:4">
      <c r="A9395" s="167">
        <v>93118</v>
      </c>
      <c r="B9395" s="164" t="s">
        <v>4889</v>
      </c>
      <c r="C9395" s="150" t="s">
        <v>72</v>
      </c>
      <c r="D9395" s="168" t="s">
        <v>12</v>
      </c>
    </row>
    <row r="9396" spans="1:4">
      <c r="A9396" s="167">
        <v>93119</v>
      </c>
      <c r="B9396" s="164" t="s">
        <v>4890</v>
      </c>
      <c r="C9396" s="150" t="s">
        <v>72</v>
      </c>
      <c r="D9396" s="168" t="s">
        <v>12</v>
      </c>
    </row>
    <row r="9397" spans="1:4">
      <c r="A9397" s="167">
        <v>93120</v>
      </c>
      <c r="B9397" s="164" t="s">
        <v>4892</v>
      </c>
      <c r="C9397" s="150" t="s">
        <v>72</v>
      </c>
      <c r="D9397" s="168" t="s">
        <v>12</v>
      </c>
    </row>
    <row r="9398" spans="1:4">
      <c r="A9398" s="167">
        <v>93121</v>
      </c>
      <c r="B9398" s="164" t="s">
        <v>4893</v>
      </c>
      <c r="C9398" s="150" t="s">
        <v>72</v>
      </c>
      <c r="D9398" s="168" t="s">
        <v>12</v>
      </c>
    </row>
    <row r="9399" spans="1:4">
      <c r="A9399" s="167">
        <v>93122</v>
      </c>
      <c r="B9399" s="164" t="s">
        <v>4894</v>
      </c>
      <c r="C9399" s="150" t="s">
        <v>72</v>
      </c>
      <c r="D9399" s="168" t="s">
        <v>12</v>
      </c>
    </row>
    <row r="9400" spans="1:4">
      <c r="A9400" s="167">
        <v>93123</v>
      </c>
      <c r="B9400" s="164" t="s">
        <v>4895</v>
      </c>
      <c r="C9400" s="150" t="s">
        <v>72</v>
      </c>
      <c r="D9400" s="168" t="s">
        <v>12</v>
      </c>
    </row>
    <row r="9401" spans="1:4">
      <c r="A9401" s="167">
        <v>93124</v>
      </c>
      <c r="B9401" s="164" t="s">
        <v>4896</v>
      </c>
      <c r="C9401" s="150" t="s">
        <v>72</v>
      </c>
      <c r="D9401" s="168" t="s">
        <v>12</v>
      </c>
    </row>
    <row r="9402" spans="1:4">
      <c r="A9402" s="167">
        <v>93125</v>
      </c>
      <c r="B9402" s="164" t="s">
        <v>4897</v>
      </c>
      <c r="C9402" s="150" t="s">
        <v>72</v>
      </c>
      <c r="D9402" s="168" t="s">
        <v>12</v>
      </c>
    </row>
    <row r="9403" spans="1:4">
      <c r="A9403" s="167">
        <v>93126</v>
      </c>
      <c r="B9403" s="164" t="s">
        <v>4898</v>
      </c>
      <c r="C9403" s="150" t="s">
        <v>72</v>
      </c>
      <c r="D9403" s="168" t="s">
        <v>12</v>
      </c>
    </row>
    <row r="9404" spans="1:4">
      <c r="A9404" s="167">
        <v>93133</v>
      </c>
      <c r="B9404" s="164" t="s">
        <v>4899</v>
      </c>
      <c r="C9404" s="150" t="s">
        <v>72</v>
      </c>
      <c r="D9404" s="168" t="s">
        <v>12</v>
      </c>
    </row>
    <row r="9405" spans="1:4">
      <c r="A9405" s="167">
        <v>94465</v>
      </c>
      <c r="B9405" s="164" t="s">
        <v>4901</v>
      </c>
      <c r="C9405" s="150" t="s">
        <v>72</v>
      </c>
      <c r="D9405" s="168" t="s">
        <v>12</v>
      </c>
    </row>
    <row r="9406" spans="1:4">
      <c r="A9406" s="167">
        <v>94466</v>
      </c>
      <c r="B9406" s="164" t="s">
        <v>4902</v>
      </c>
      <c r="C9406" s="150" t="s">
        <v>72</v>
      </c>
      <c r="D9406" s="168" t="s">
        <v>12</v>
      </c>
    </row>
    <row r="9407" spans="1:4">
      <c r="A9407" s="167">
        <v>94467</v>
      </c>
      <c r="B9407" s="164" t="s">
        <v>4903</v>
      </c>
      <c r="C9407" s="150" t="s">
        <v>72</v>
      </c>
      <c r="D9407" s="168" t="s">
        <v>12</v>
      </c>
    </row>
    <row r="9408" spans="1:4">
      <c r="A9408" s="167">
        <v>94468</v>
      </c>
      <c r="B9408" s="164" t="s">
        <v>4904</v>
      </c>
      <c r="C9408" s="150" t="s">
        <v>72</v>
      </c>
      <c r="D9408" s="168" t="s">
        <v>12</v>
      </c>
    </row>
    <row r="9409" spans="1:4">
      <c r="A9409" s="167">
        <v>94469</v>
      </c>
      <c r="B9409" s="164" t="s">
        <v>4905</v>
      </c>
      <c r="C9409" s="150" t="s">
        <v>72</v>
      </c>
      <c r="D9409" s="168" t="s">
        <v>12</v>
      </c>
    </row>
    <row r="9410" spans="1:4">
      <c r="A9410" s="167">
        <v>94470</v>
      </c>
      <c r="B9410" s="164" t="s">
        <v>4906</v>
      </c>
      <c r="C9410" s="150" t="s">
        <v>72</v>
      </c>
      <c r="D9410" s="168" t="s">
        <v>12</v>
      </c>
    </row>
    <row r="9411" spans="1:4">
      <c r="A9411" s="167">
        <v>94471</v>
      </c>
      <c r="B9411" s="164" t="s">
        <v>4907</v>
      </c>
      <c r="C9411" s="150" t="s">
        <v>72</v>
      </c>
      <c r="D9411" s="168" t="s">
        <v>12</v>
      </c>
    </row>
    <row r="9412" spans="1:4">
      <c r="A9412" s="167">
        <v>94472</v>
      </c>
      <c r="B9412" s="164" t="s">
        <v>4908</v>
      </c>
      <c r="C9412" s="150" t="s">
        <v>72</v>
      </c>
      <c r="D9412" s="168" t="s">
        <v>12</v>
      </c>
    </row>
    <row r="9413" spans="1:4">
      <c r="A9413" s="167">
        <v>94473</v>
      </c>
      <c r="B9413" s="164" t="s">
        <v>4909</v>
      </c>
      <c r="C9413" s="150" t="s">
        <v>72</v>
      </c>
      <c r="D9413" s="168" t="s">
        <v>12</v>
      </c>
    </row>
    <row r="9414" spans="1:4">
      <c r="A9414" s="167">
        <v>94474</v>
      </c>
      <c r="B9414" s="164" t="s">
        <v>4910</v>
      </c>
      <c r="C9414" s="150" t="s">
        <v>72</v>
      </c>
      <c r="D9414" s="168" t="s">
        <v>12</v>
      </c>
    </row>
    <row r="9415" spans="1:4">
      <c r="A9415" s="167">
        <v>94475</v>
      </c>
      <c r="B9415" s="164" t="s">
        <v>4911</v>
      </c>
      <c r="C9415" s="150" t="s">
        <v>72</v>
      </c>
      <c r="D9415" s="168" t="s">
        <v>12</v>
      </c>
    </row>
    <row r="9416" spans="1:4">
      <c r="A9416" s="167">
        <v>94476</v>
      </c>
      <c r="B9416" s="164" t="s">
        <v>4912</v>
      </c>
      <c r="C9416" s="150" t="s">
        <v>72</v>
      </c>
      <c r="D9416" s="168" t="s">
        <v>12</v>
      </c>
    </row>
    <row r="9417" spans="1:4">
      <c r="A9417" s="167">
        <v>94477</v>
      </c>
      <c r="B9417" s="164" t="s">
        <v>4913</v>
      </c>
      <c r="C9417" s="150" t="s">
        <v>72</v>
      </c>
      <c r="D9417" s="168" t="s">
        <v>12</v>
      </c>
    </row>
    <row r="9418" spans="1:4">
      <c r="A9418" s="167">
        <v>94478</v>
      </c>
      <c r="B9418" s="164" t="s">
        <v>4914</v>
      </c>
      <c r="C9418" s="150" t="s">
        <v>72</v>
      </c>
      <c r="D9418" s="168" t="s">
        <v>12</v>
      </c>
    </row>
    <row r="9419" spans="1:4">
      <c r="A9419" s="167">
        <v>94479</v>
      </c>
      <c r="B9419" s="164" t="s">
        <v>4915</v>
      </c>
      <c r="C9419" s="150" t="s">
        <v>72</v>
      </c>
      <c r="D9419" s="168" t="s">
        <v>12</v>
      </c>
    </row>
    <row r="9420" spans="1:4">
      <c r="A9420" s="167">
        <v>94606</v>
      </c>
      <c r="B9420" s="164" t="s">
        <v>4916</v>
      </c>
      <c r="C9420" s="150" t="s">
        <v>72</v>
      </c>
      <c r="D9420" s="168" t="s">
        <v>12</v>
      </c>
    </row>
    <row r="9421" spans="1:4">
      <c r="A9421" s="167">
        <v>94608</v>
      </c>
      <c r="B9421" s="164" t="s">
        <v>4917</v>
      </c>
      <c r="C9421" s="150" t="s">
        <v>72</v>
      </c>
      <c r="D9421" s="168" t="s">
        <v>12</v>
      </c>
    </row>
    <row r="9422" spans="1:4">
      <c r="A9422" s="167">
        <v>94610</v>
      </c>
      <c r="B9422" s="164" t="s">
        <v>4918</v>
      </c>
      <c r="C9422" s="150" t="s">
        <v>72</v>
      </c>
      <c r="D9422" s="168" t="s">
        <v>12</v>
      </c>
    </row>
    <row r="9423" spans="1:4">
      <c r="A9423" s="167">
        <v>94612</v>
      </c>
      <c r="B9423" s="164" t="s">
        <v>4919</v>
      </c>
      <c r="C9423" s="150" t="s">
        <v>72</v>
      </c>
      <c r="D9423" s="168" t="s">
        <v>12</v>
      </c>
    </row>
    <row r="9424" spans="1:4">
      <c r="A9424" s="167">
        <v>94614</v>
      </c>
      <c r="B9424" s="164" t="s">
        <v>4920</v>
      </c>
      <c r="C9424" s="150" t="s">
        <v>72</v>
      </c>
      <c r="D9424" s="168" t="s">
        <v>12</v>
      </c>
    </row>
    <row r="9425" spans="1:4">
      <c r="A9425" s="167">
        <v>94615</v>
      </c>
      <c r="B9425" s="164" t="s">
        <v>4921</v>
      </c>
      <c r="C9425" s="150" t="s">
        <v>72</v>
      </c>
      <c r="D9425" s="168" t="s">
        <v>12</v>
      </c>
    </row>
    <row r="9426" spans="1:4">
      <c r="A9426" s="167">
        <v>94616</v>
      </c>
      <c r="B9426" s="164" t="s">
        <v>4922</v>
      </c>
      <c r="C9426" s="150" t="s">
        <v>72</v>
      </c>
      <c r="D9426" s="168" t="s">
        <v>12</v>
      </c>
    </row>
    <row r="9427" spans="1:4">
      <c r="A9427" s="167">
        <v>94617</v>
      </c>
      <c r="B9427" s="164" t="s">
        <v>4923</v>
      </c>
      <c r="C9427" s="150" t="s">
        <v>72</v>
      </c>
      <c r="D9427" s="168" t="s">
        <v>12</v>
      </c>
    </row>
    <row r="9428" spans="1:4">
      <c r="A9428" s="167">
        <v>94618</v>
      </c>
      <c r="B9428" s="164" t="s">
        <v>4924</v>
      </c>
      <c r="C9428" s="150" t="s">
        <v>72</v>
      </c>
      <c r="D9428" s="168" t="s">
        <v>12</v>
      </c>
    </row>
    <row r="9429" spans="1:4">
      <c r="A9429" s="167">
        <v>94620</v>
      </c>
      <c r="B9429" s="164" t="s">
        <v>4925</v>
      </c>
      <c r="C9429" s="150" t="s">
        <v>72</v>
      </c>
      <c r="D9429" s="168" t="s">
        <v>12</v>
      </c>
    </row>
    <row r="9430" spans="1:4">
      <c r="A9430" s="167">
        <v>94622</v>
      </c>
      <c r="B9430" s="164" t="s">
        <v>4926</v>
      </c>
      <c r="C9430" s="150" t="s">
        <v>72</v>
      </c>
      <c r="D9430" s="168" t="s">
        <v>12</v>
      </c>
    </row>
    <row r="9431" spans="1:4">
      <c r="A9431" s="167">
        <v>94623</v>
      </c>
      <c r="B9431" s="164" t="s">
        <v>4927</v>
      </c>
      <c r="C9431" s="150" t="s">
        <v>72</v>
      </c>
      <c r="D9431" s="168" t="s">
        <v>12</v>
      </c>
    </row>
    <row r="9432" spans="1:4">
      <c r="A9432" s="167">
        <v>94624</v>
      </c>
      <c r="B9432" s="164" t="s">
        <v>4928</v>
      </c>
      <c r="C9432" s="150" t="s">
        <v>72</v>
      </c>
      <c r="D9432" s="168" t="s">
        <v>12</v>
      </c>
    </row>
    <row r="9433" spans="1:4">
      <c r="A9433" s="167">
        <v>94625</v>
      </c>
      <c r="B9433" s="164" t="s">
        <v>4929</v>
      </c>
      <c r="C9433" s="150" t="s">
        <v>72</v>
      </c>
      <c r="D9433" s="168" t="s">
        <v>12</v>
      </c>
    </row>
    <row r="9434" spans="1:4">
      <c r="A9434" s="167">
        <v>94656</v>
      </c>
      <c r="B9434" s="164" t="s">
        <v>4930</v>
      </c>
      <c r="C9434" s="150" t="s">
        <v>72</v>
      </c>
      <c r="D9434" s="168" t="s">
        <v>12</v>
      </c>
    </row>
    <row r="9435" spans="1:4">
      <c r="A9435" s="167">
        <v>94657</v>
      </c>
      <c r="B9435" s="164" t="s">
        <v>4932</v>
      </c>
      <c r="C9435" s="150" t="s">
        <v>72</v>
      </c>
      <c r="D9435" s="168" t="s">
        <v>12</v>
      </c>
    </row>
    <row r="9436" spans="1:4">
      <c r="A9436" s="167">
        <v>94658</v>
      </c>
      <c r="B9436" s="164" t="s">
        <v>4934</v>
      </c>
      <c r="C9436" s="150" t="s">
        <v>72</v>
      </c>
      <c r="D9436" s="168" t="s">
        <v>12</v>
      </c>
    </row>
    <row r="9437" spans="1:4">
      <c r="A9437" s="167">
        <v>94659</v>
      </c>
      <c r="B9437" s="164" t="s">
        <v>4935</v>
      </c>
      <c r="C9437" s="150" t="s">
        <v>72</v>
      </c>
      <c r="D9437" s="168" t="s">
        <v>12</v>
      </c>
    </row>
    <row r="9438" spans="1:4">
      <c r="A9438" s="167">
        <v>94660</v>
      </c>
      <c r="B9438" s="164" t="s">
        <v>4936</v>
      </c>
      <c r="C9438" s="150" t="s">
        <v>72</v>
      </c>
      <c r="D9438" s="168" t="s">
        <v>12</v>
      </c>
    </row>
    <row r="9439" spans="1:4">
      <c r="A9439" s="167">
        <v>94661</v>
      </c>
      <c r="B9439" s="164" t="s">
        <v>4937</v>
      </c>
      <c r="C9439" s="150" t="s">
        <v>72</v>
      </c>
      <c r="D9439" s="168" t="s">
        <v>12</v>
      </c>
    </row>
    <row r="9440" spans="1:4">
      <c r="A9440" s="167">
        <v>94662</v>
      </c>
      <c r="B9440" s="164" t="s">
        <v>4939</v>
      </c>
      <c r="C9440" s="150" t="s">
        <v>72</v>
      </c>
      <c r="D9440" s="168" t="s">
        <v>12</v>
      </c>
    </row>
    <row r="9441" spans="1:4">
      <c r="A9441" s="167">
        <v>94663</v>
      </c>
      <c r="B9441" s="164" t="s">
        <v>4940</v>
      </c>
      <c r="C9441" s="150" t="s">
        <v>72</v>
      </c>
      <c r="D9441" s="168" t="s">
        <v>12</v>
      </c>
    </row>
    <row r="9442" spans="1:4">
      <c r="A9442" s="167">
        <v>94664</v>
      </c>
      <c r="B9442" s="164" t="s">
        <v>4942</v>
      </c>
      <c r="C9442" s="150" t="s">
        <v>72</v>
      </c>
      <c r="D9442" s="168" t="s">
        <v>12</v>
      </c>
    </row>
    <row r="9443" spans="1:4">
      <c r="A9443" s="167">
        <v>94665</v>
      </c>
      <c r="B9443" s="164" t="s">
        <v>4943</v>
      </c>
      <c r="C9443" s="150" t="s">
        <v>72</v>
      </c>
      <c r="D9443" s="168" t="s">
        <v>12</v>
      </c>
    </row>
    <row r="9444" spans="1:4">
      <c r="A9444" s="167">
        <v>94666</v>
      </c>
      <c r="B9444" s="164" t="s">
        <v>4945</v>
      </c>
      <c r="C9444" s="150" t="s">
        <v>72</v>
      </c>
      <c r="D9444" s="168" t="s">
        <v>12</v>
      </c>
    </row>
    <row r="9445" spans="1:4">
      <c r="A9445" s="167">
        <v>94667</v>
      </c>
      <c r="B9445" s="164" t="s">
        <v>4946</v>
      </c>
      <c r="C9445" s="150" t="s">
        <v>72</v>
      </c>
      <c r="D9445" s="168" t="s">
        <v>12</v>
      </c>
    </row>
    <row r="9446" spans="1:4">
      <c r="A9446" s="167">
        <v>94668</v>
      </c>
      <c r="B9446" s="164" t="s">
        <v>4947</v>
      </c>
      <c r="C9446" s="150" t="s">
        <v>72</v>
      </c>
      <c r="D9446" s="168" t="s">
        <v>12</v>
      </c>
    </row>
    <row r="9447" spans="1:4">
      <c r="A9447" s="167">
        <v>94669</v>
      </c>
      <c r="B9447" s="164" t="s">
        <v>4948</v>
      </c>
      <c r="C9447" s="150" t="s">
        <v>72</v>
      </c>
      <c r="D9447" s="168" t="s">
        <v>12</v>
      </c>
    </row>
    <row r="9448" spans="1:4">
      <c r="A9448" s="167">
        <v>94670</v>
      </c>
      <c r="B9448" s="164" t="s">
        <v>4949</v>
      </c>
      <c r="C9448" s="150" t="s">
        <v>72</v>
      </c>
      <c r="D9448" s="168" t="s">
        <v>12</v>
      </c>
    </row>
    <row r="9449" spans="1:4">
      <c r="A9449" s="167">
        <v>94671</v>
      </c>
      <c r="B9449" s="164" t="s">
        <v>4950</v>
      </c>
      <c r="C9449" s="150" t="s">
        <v>72</v>
      </c>
      <c r="D9449" s="168" t="s">
        <v>12</v>
      </c>
    </row>
    <row r="9450" spans="1:4">
      <c r="A9450" s="167">
        <v>94672</v>
      </c>
      <c r="B9450" s="164" t="s">
        <v>4951</v>
      </c>
      <c r="C9450" s="150" t="s">
        <v>72</v>
      </c>
      <c r="D9450" s="168" t="s">
        <v>12</v>
      </c>
    </row>
    <row r="9451" spans="1:4">
      <c r="A9451" s="167">
        <v>94673</v>
      </c>
      <c r="B9451" s="164" t="s">
        <v>4953</v>
      </c>
      <c r="C9451" s="150" t="s">
        <v>72</v>
      </c>
      <c r="D9451" s="168" t="s">
        <v>12</v>
      </c>
    </row>
    <row r="9452" spans="1:4">
      <c r="A9452" s="167">
        <v>94674</v>
      </c>
      <c r="B9452" s="164" t="s">
        <v>4954</v>
      </c>
      <c r="C9452" s="150" t="s">
        <v>72</v>
      </c>
      <c r="D9452" s="168" t="s">
        <v>12</v>
      </c>
    </row>
    <row r="9453" spans="1:4">
      <c r="A9453" s="167">
        <v>94675</v>
      </c>
      <c r="B9453" s="164" t="s">
        <v>4955</v>
      </c>
      <c r="C9453" s="150" t="s">
        <v>72</v>
      </c>
      <c r="D9453" s="168" t="s">
        <v>12</v>
      </c>
    </row>
    <row r="9454" spans="1:4">
      <c r="A9454" s="167">
        <v>94676</v>
      </c>
      <c r="B9454" s="164" t="s">
        <v>4957</v>
      </c>
      <c r="C9454" s="150" t="s">
        <v>72</v>
      </c>
      <c r="D9454" s="168" t="s">
        <v>12</v>
      </c>
    </row>
    <row r="9455" spans="1:4">
      <c r="A9455" s="167">
        <v>94677</v>
      </c>
      <c r="B9455" s="164" t="s">
        <v>4958</v>
      </c>
      <c r="C9455" s="150" t="s">
        <v>72</v>
      </c>
      <c r="D9455" s="168" t="s">
        <v>12</v>
      </c>
    </row>
    <row r="9456" spans="1:4">
      <c r="A9456" s="167">
        <v>94678</v>
      </c>
      <c r="B9456" s="164" t="s">
        <v>4959</v>
      </c>
      <c r="C9456" s="150" t="s">
        <v>72</v>
      </c>
      <c r="D9456" s="168" t="s">
        <v>12</v>
      </c>
    </row>
    <row r="9457" spans="1:4">
      <c r="A9457" s="167">
        <v>94679</v>
      </c>
      <c r="B9457" s="164" t="s">
        <v>4960</v>
      </c>
      <c r="C9457" s="150" t="s">
        <v>72</v>
      </c>
      <c r="D9457" s="168" t="s">
        <v>12</v>
      </c>
    </row>
    <row r="9458" spans="1:4">
      <c r="A9458" s="167">
        <v>94680</v>
      </c>
      <c r="B9458" s="164" t="s">
        <v>4961</v>
      </c>
      <c r="C9458" s="150" t="s">
        <v>72</v>
      </c>
      <c r="D9458" s="168" t="s">
        <v>12</v>
      </c>
    </row>
    <row r="9459" spans="1:4">
      <c r="A9459" s="167">
        <v>94681</v>
      </c>
      <c r="B9459" s="164" t="s">
        <v>4962</v>
      </c>
      <c r="C9459" s="150" t="s">
        <v>72</v>
      </c>
      <c r="D9459" s="168" t="s">
        <v>12</v>
      </c>
    </row>
    <row r="9460" spans="1:4">
      <c r="A9460" s="167">
        <v>94682</v>
      </c>
      <c r="B9460" s="164" t="s">
        <v>4963</v>
      </c>
      <c r="C9460" s="150" t="s">
        <v>72</v>
      </c>
      <c r="D9460" s="168" t="s">
        <v>12</v>
      </c>
    </row>
    <row r="9461" spans="1:4">
      <c r="A9461" s="167">
        <v>94683</v>
      </c>
      <c r="B9461" s="164" t="s">
        <v>4964</v>
      </c>
      <c r="C9461" s="150" t="s">
        <v>72</v>
      </c>
      <c r="D9461" s="168" t="s">
        <v>12</v>
      </c>
    </row>
    <row r="9462" spans="1:4">
      <c r="A9462" s="167">
        <v>94684</v>
      </c>
      <c r="B9462" s="164" t="s">
        <v>4965</v>
      </c>
      <c r="C9462" s="150" t="s">
        <v>72</v>
      </c>
      <c r="D9462" s="168" t="s">
        <v>12</v>
      </c>
    </row>
    <row r="9463" spans="1:4">
      <c r="A9463" s="167">
        <v>94685</v>
      </c>
      <c r="B9463" s="164" t="s">
        <v>4967</v>
      </c>
      <c r="C9463" s="150" t="s">
        <v>72</v>
      </c>
      <c r="D9463" s="168" t="s">
        <v>12</v>
      </c>
    </row>
    <row r="9464" spans="1:4">
      <c r="A9464" s="167">
        <v>94686</v>
      </c>
      <c r="B9464" s="164" t="s">
        <v>4968</v>
      </c>
      <c r="C9464" s="150" t="s">
        <v>72</v>
      </c>
      <c r="D9464" s="168" t="s">
        <v>12</v>
      </c>
    </row>
    <row r="9465" spans="1:4">
      <c r="A9465" s="167">
        <v>94687</v>
      </c>
      <c r="B9465" s="164" t="s">
        <v>4969</v>
      </c>
      <c r="C9465" s="150" t="s">
        <v>72</v>
      </c>
      <c r="D9465" s="168" t="s">
        <v>12</v>
      </c>
    </row>
    <row r="9466" spans="1:4">
      <c r="A9466" s="167">
        <v>94688</v>
      </c>
      <c r="B9466" s="164" t="s">
        <v>4970</v>
      </c>
      <c r="C9466" s="150" t="s">
        <v>72</v>
      </c>
      <c r="D9466" s="168" t="s">
        <v>12</v>
      </c>
    </row>
    <row r="9467" spans="1:4">
      <c r="A9467" s="167">
        <v>94689</v>
      </c>
      <c r="B9467" s="164" t="s">
        <v>4971</v>
      </c>
      <c r="C9467" s="150" t="s">
        <v>72</v>
      </c>
      <c r="D9467" s="168" t="s">
        <v>12</v>
      </c>
    </row>
    <row r="9468" spans="1:4">
      <c r="A9468" s="167">
        <v>94690</v>
      </c>
      <c r="B9468" s="164" t="s">
        <v>4972</v>
      </c>
      <c r="C9468" s="150" t="s">
        <v>72</v>
      </c>
      <c r="D9468" s="168" t="s">
        <v>12</v>
      </c>
    </row>
    <row r="9469" spans="1:4">
      <c r="A9469" s="167">
        <v>94691</v>
      </c>
      <c r="B9469" s="164" t="s">
        <v>4974</v>
      </c>
      <c r="C9469" s="150" t="s">
        <v>72</v>
      </c>
      <c r="D9469" s="168" t="s">
        <v>12</v>
      </c>
    </row>
    <row r="9470" spans="1:4">
      <c r="A9470" s="167">
        <v>94692</v>
      </c>
      <c r="B9470" s="164" t="s">
        <v>4975</v>
      </c>
      <c r="C9470" s="150" t="s">
        <v>72</v>
      </c>
      <c r="D9470" s="168" t="s">
        <v>12</v>
      </c>
    </row>
    <row r="9471" spans="1:4">
      <c r="A9471" s="167">
        <v>94693</v>
      </c>
      <c r="B9471" s="164" t="s">
        <v>4976</v>
      </c>
      <c r="C9471" s="150" t="s">
        <v>72</v>
      </c>
      <c r="D9471" s="168" t="s">
        <v>12</v>
      </c>
    </row>
    <row r="9472" spans="1:4">
      <c r="A9472" s="167">
        <v>94694</v>
      </c>
      <c r="B9472" s="164" t="s">
        <v>4977</v>
      </c>
      <c r="C9472" s="150" t="s">
        <v>72</v>
      </c>
      <c r="D9472" s="168" t="s">
        <v>12</v>
      </c>
    </row>
    <row r="9473" spans="1:4">
      <c r="A9473" s="167">
        <v>94695</v>
      </c>
      <c r="B9473" s="164" t="s">
        <v>4978</v>
      </c>
      <c r="C9473" s="150" t="s">
        <v>72</v>
      </c>
      <c r="D9473" s="168" t="s">
        <v>12</v>
      </c>
    </row>
    <row r="9474" spans="1:4">
      <c r="A9474" s="167">
        <v>94696</v>
      </c>
      <c r="B9474" s="164" t="s">
        <v>4979</v>
      </c>
      <c r="C9474" s="150" t="s">
        <v>72</v>
      </c>
      <c r="D9474" s="168" t="s">
        <v>12</v>
      </c>
    </row>
    <row r="9475" spans="1:4">
      <c r="A9475" s="167">
        <v>94697</v>
      </c>
      <c r="B9475" s="164" t="s">
        <v>4980</v>
      </c>
      <c r="C9475" s="150" t="s">
        <v>72</v>
      </c>
      <c r="D9475" s="168" t="s">
        <v>12</v>
      </c>
    </row>
    <row r="9476" spans="1:4">
      <c r="A9476" s="167">
        <v>94698</v>
      </c>
      <c r="B9476" s="164" t="s">
        <v>4981</v>
      </c>
      <c r="C9476" s="150" t="s">
        <v>72</v>
      </c>
      <c r="D9476" s="168" t="s">
        <v>12</v>
      </c>
    </row>
    <row r="9477" spans="1:4">
      <c r="A9477" s="167">
        <v>94699</v>
      </c>
      <c r="B9477" s="164" t="s">
        <v>4982</v>
      </c>
      <c r="C9477" s="150" t="s">
        <v>72</v>
      </c>
      <c r="D9477" s="168" t="s">
        <v>12</v>
      </c>
    </row>
    <row r="9478" spans="1:4">
      <c r="A9478" s="167">
        <v>94700</v>
      </c>
      <c r="B9478" s="164" t="s">
        <v>4983</v>
      </c>
      <c r="C9478" s="150" t="s">
        <v>72</v>
      </c>
      <c r="D9478" s="168" t="s">
        <v>12</v>
      </c>
    </row>
    <row r="9479" spans="1:4">
      <c r="A9479" s="167">
        <v>94701</v>
      </c>
      <c r="B9479" s="164" t="s">
        <v>4984</v>
      </c>
      <c r="C9479" s="150" t="s">
        <v>72</v>
      </c>
      <c r="D9479" s="168" t="s">
        <v>12</v>
      </c>
    </row>
    <row r="9480" spans="1:4">
      <c r="A9480" s="167">
        <v>94702</v>
      </c>
      <c r="B9480" s="164" t="s">
        <v>4985</v>
      </c>
      <c r="C9480" s="150" t="s">
        <v>72</v>
      </c>
      <c r="D9480" s="168" t="s">
        <v>12</v>
      </c>
    </row>
    <row r="9481" spans="1:4">
      <c r="A9481" s="167">
        <v>94703</v>
      </c>
      <c r="B9481" s="164" t="s">
        <v>4986</v>
      </c>
      <c r="C9481" s="150" t="s">
        <v>72</v>
      </c>
      <c r="D9481" s="168" t="s">
        <v>12</v>
      </c>
    </row>
    <row r="9482" spans="1:4">
      <c r="A9482" s="167">
        <v>94704</v>
      </c>
      <c r="B9482" s="164" t="s">
        <v>4987</v>
      </c>
      <c r="C9482" s="150" t="s">
        <v>72</v>
      </c>
      <c r="D9482" s="168" t="s">
        <v>12</v>
      </c>
    </row>
    <row r="9483" spans="1:4">
      <c r="A9483" s="167">
        <v>94705</v>
      </c>
      <c r="B9483" s="164" t="s">
        <v>4988</v>
      </c>
      <c r="C9483" s="150" t="s">
        <v>72</v>
      </c>
      <c r="D9483" s="168" t="s">
        <v>12</v>
      </c>
    </row>
    <row r="9484" spans="1:4">
      <c r="A9484" s="167">
        <v>94706</v>
      </c>
      <c r="B9484" s="164" t="s">
        <v>4989</v>
      </c>
      <c r="C9484" s="150" t="s">
        <v>72</v>
      </c>
      <c r="D9484" s="168" t="s">
        <v>12</v>
      </c>
    </row>
    <row r="9485" spans="1:4">
      <c r="A9485" s="167">
        <v>94707</v>
      </c>
      <c r="B9485" s="164" t="s">
        <v>4990</v>
      </c>
      <c r="C9485" s="150" t="s">
        <v>72</v>
      </c>
      <c r="D9485" s="168" t="s">
        <v>12</v>
      </c>
    </row>
    <row r="9486" spans="1:4">
      <c r="A9486" s="167">
        <v>94713</v>
      </c>
      <c r="B9486" s="164" t="s">
        <v>4991</v>
      </c>
      <c r="C9486" s="150" t="s">
        <v>72</v>
      </c>
      <c r="D9486" s="168" t="s">
        <v>12</v>
      </c>
    </row>
    <row r="9487" spans="1:4">
      <c r="A9487" s="167">
        <v>94714</v>
      </c>
      <c r="B9487" s="164" t="s">
        <v>4992</v>
      </c>
      <c r="C9487" s="150" t="s">
        <v>72</v>
      </c>
      <c r="D9487" s="168" t="s">
        <v>12</v>
      </c>
    </row>
    <row r="9488" spans="1:4">
      <c r="A9488" s="167">
        <v>94715</v>
      </c>
      <c r="B9488" s="164" t="s">
        <v>4993</v>
      </c>
      <c r="C9488" s="150" t="s">
        <v>72</v>
      </c>
      <c r="D9488" s="168" t="s">
        <v>12</v>
      </c>
    </row>
    <row r="9489" spans="1:4">
      <c r="A9489" s="167">
        <v>94724</v>
      </c>
      <c r="B9489" s="164" t="s">
        <v>4994</v>
      </c>
      <c r="C9489" s="150" t="s">
        <v>72</v>
      </c>
      <c r="D9489" s="168" t="s">
        <v>12</v>
      </c>
    </row>
    <row r="9490" spans="1:4">
      <c r="A9490" s="167">
        <v>94725</v>
      </c>
      <c r="B9490" s="164" t="s">
        <v>4995</v>
      </c>
      <c r="C9490" s="150" t="s">
        <v>72</v>
      </c>
      <c r="D9490" s="168" t="s">
        <v>12</v>
      </c>
    </row>
    <row r="9491" spans="1:4">
      <c r="A9491" s="167">
        <v>94726</v>
      </c>
      <c r="B9491" s="164" t="s">
        <v>4996</v>
      </c>
      <c r="C9491" s="150" t="s">
        <v>72</v>
      </c>
      <c r="D9491" s="168" t="s">
        <v>12</v>
      </c>
    </row>
    <row r="9492" spans="1:4">
      <c r="A9492" s="167">
        <v>94727</v>
      </c>
      <c r="B9492" s="164" t="s">
        <v>4997</v>
      </c>
      <c r="C9492" s="150" t="s">
        <v>72</v>
      </c>
      <c r="D9492" s="168" t="s">
        <v>12</v>
      </c>
    </row>
    <row r="9493" spans="1:4">
      <c r="A9493" s="167">
        <v>94728</v>
      </c>
      <c r="B9493" s="164" t="s">
        <v>4998</v>
      </c>
      <c r="C9493" s="150" t="s">
        <v>72</v>
      </c>
      <c r="D9493" s="168" t="s">
        <v>12</v>
      </c>
    </row>
    <row r="9494" spans="1:4">
      <c r="A9494" s="167">
        <v>94729</v>
      </c>
      <c r="B9494" s="164" t="s">
        <v>4999</v>
      </c>
      <c r="C9494" s="150" t="s">
        <v>72</v>
      </c>
      <c r="D9494" s="168" t="s">
        <v>12</v>
      </c>
    </row>
    <row r="9495" spans="1:4">
      <c r="A9495" s="167">
        <v>94730</v>
      </c>
      <c r="B9495" s="164" t="s">
        <v>5000</v>
      </c>
      <c r="C9495" s="150" t="s">
        <v>72</v>
      </c>
      <c r="D9495" s="168" t="s">
        <v>12</v>
      </c>
    </row>
    <row r="9496" spans="1:4">
      <c r="A9496" s="167">
        <v>94731</v>
      </c>
      <c r="B9496" s="164" t="s">
        <v>5001</v>
      </c>
      <c r="C9496" s="150" t="s">
        <v>72</v>
      </c>
      <c r="D9496" s="168" t="s">
        <v>12</v>
      </c>
    </row>
    <row r="9497" spans="1:4">
      <c r="A9497" s="167">
        <v>94732</v>
      </c>
      <c r="B9497" s="164" t="s">
        <v>5003</v>
      </c>
      <c r="C9497" s="150" t="s">
        <v>72</v>
      </c>
      <c r="D9497" s="168" t="s">
        <v>12</v>
      </c>
    </row>
    <row r="9498" spans="1:4">
      <c r="A9498" s="167">
        <v>94733</v>
      </c>
      <c r="B9498" s="164" t="s">
        <v>5004</v>
      </c>
      <c r="C9498" s="150" t="s">
        <v>72</v>
      </c>
      <c r="D9498" s="168" t="s">
        <v>12</v>
      </c>
    </row>
    <row r="9499" spans="1:4">
      <c r="A9499" s="167">
        <v>94734</v>
      </c>
      <c r="B9499" s="164" t="s">
        <v>5005</v>
      </c>
      <c r="C9499" s="150" t="s">
        <v>72</v>
      </c>
      <c r="D9499" s="168" t="s">
        <v>12</v>
      </c>
    </row>
    <row r="9500" spans="1:4">
      <c r="A9500" s="167">
        <v>94736</v>
      </c>
      <c r="B9500" s="164" t="s">
        <v>5006</v>
      </c>
      <c r="C9500" s="150" t="s">
        <v>72</v>
      </c>
      <c r="D9500" s="168" t="s">
        <v>12</v>
      </c>
    </row>
    <row r="9501" spans="1:4">
      <c r="A9501" s="167">
        <v>94737</v>
      </c>
      <c r="B9501" s="164" t="s">
        <v>5007</v>
      </c>
      <c r="C9501" s="150" t="s">
        <v>72</v>
      </c>
      <c r="D9501" s="168" t="s">
        <v>12</v>
      </c>
    </row>
    <row r="9502" spans="1:4">
      <c r="A9502" s="167">
        <v>94738</v>
      </c>
      <c r="B9502" s="164" t="s">
        <v>5008</v>
      </c>
      <c r="C9502" s="150" t="s">
        <v>72</v>
      </c>
      <c r="D9502" s="168" t="s">
        <v>12</v>
      </c>
    </row>
    <row r="9503" spans="1:4">
      <c r="A9503" s="167">
        <v>94739</v>
      </c>
      <c r="B9503" s="164" t="s">
        <v>5009</v>
      </c>
      <c r="C9503" s="150" t="s">
        <v>72</v>
      </c>
      <c r="D9503" s="168" t="s">
        <v>12</v>
      </c>
    </row>
    <row r="9504" spans="1:4">
      <c r="A9504" s="167">
        <v>94740</v>
      </c>
      <c r="B9504" s="164" t="s">
        <v>5010</v>
      </c>
      <c r="C9504" s="150" t="s">
        <v>72</v>
      </c>
      <c r="D9504" s="168" t="s">
        <v>12</v>
      </c>
    </row>
    <row r="9505" spans="1:4">
      <c r="A9505" s="167">
        <v>94741</v>
      </c>
      <c r="B9505" s="164" t="s">
        <v>5011</v>
      </c>
      <c r="C9505" s="150" t="s">
        <v>72</v>
      </c>
      <c r="D9505" s="168" t="s">
        <v>12</v>
      </c>
    </row>
    <row r="9506" spans="1:4">
      <c r="A9506" s="167">
        <v>94742</v>
      </c>
      <c r="B9506" s="164" t="s">
        <v>5012</v>
      </c>
      <c r="C9506" s="150" t="s">
        <v>72</v>
      </c>
      <c r="D9506" s="168" t="s">
        <v>12</v>
      </c>
    </row>
    <row r="9507" spans="1:4">
      <c r="A9507" s="167">
        <v>94743</v>
      </c>
      <c r="B9507" s="164" t="s">
        <v>5014</v>
      </c>
      <c r="C9507" s="150" t="s">
        <v>72</v>
      </c>
      <c r="D9507" s="168" t="s">
        <v>12</v>
      </c>
    </row>
    <row r="9508" spans="1:4">
      <c r="A9508" s="167">
        <v>94744</v>
      </c>
      <c r="B9508" s="164" t="s">
        <v>5015</v>
      </c>
      <c r="C9508" s="150" t="s">
        <v>72</v>
      </c>
      <c r="D9508" s="168" t="s">
        <v>12</v>
      </c>
    </row>
    <row r="9509" spans="1:4">
      <c r="A9509" s="167">
        <v>94746</v>
      </c>
      <c r="B9509" s="164" t="s">
        <v>5016</v>
      </c>
      <c r="C9509" s="150" t="s">
        <v>72</v>
      </c>
      <c r="D9509" s="168" t="s">
        <v>12</v>
      </c>
    </row>
    <row r="9510" spans="1:4">
      <c r="A9510" s="167">
        <v>94748</v>
      </c>
      <c r="B9510" s="164" t="s">
        <v>5017</v>
      </c>
      <c r="C9510" s="150" t="s">
        <v>72</v>
      </c>
      <c r="D9510" s="168" t="s">
        <v>12</v>
      </c>
    </row>
    <row r="9511" spans="1:4">
      <c r="A9511" s="167">
        <v>94750</v>
      </c>
      <c r="B9511" s="164" t="s">
        <v>5018</v>
      </c>
      <c r="C9511" s="150" t="s">
        <v>72</v>
      </c>
      <c r="D9511" s="168" t="s">
        <v>12</v>
      </c>
    </row>
    <row r="9512" spans="1:4">
      <c r="A9512" s="167">
        <v>94752</v>
      </c>
      <c r="B9512" s="164" t="s">
        <v>5019</v>
      </c>
      <c r="C9512" s="150" t="s">
        <v>72</v>
      </c>
      <c r="D9512" s="168" t="s">
        <v>12</v>
      </c>
    </row>
    <row r="9513" spans="1:4">
      <c r="A9513" s="167">
        <v>94754</v>
      </c>
      <c r="B9513" s="164" t="s">
        <v>5020</v>
      </c>
      <c r="C9513" s="150" t="s">
        <v>72</v>
      </c>
      <c r="D9513" s="168" t="s">
        <v>12</v>
      </c>
    </row>
    <row r="9514" spans="1:4">
      <c r="A9514" s="167">
        <v>94756</v>
      </c>
      <c r="B9514" s="164" t="s">
        <v>5021</v>
      </c>
      <c r="C9514" s="150" t="s">
        <v>72</v>
      </c>
      <c r="D9514" s="168" t="s">
        <v>12</v>
      </c>
    </row>
    <row r="9515" spans="1:4">
      <c r="A9515" s="167">
        <v>94757</v>
      </c>
      <c r="B9515" s="164" t="s">
        <v>5022</v>
      </c>
      <c r="C9515" s="150" t="s">
        <v>72</v>
      </c>
      <c r="D9515" s="168" t="s">
        <v>12</v>
      </c>
    </row>
    <row r="9516" spans="1:4">
      <c r="A9516" s="167">
        <v>94758</v>
      </c>
      <c r="B9516" s="164" t="s">
        <v>5023</v>
      </c>
      <c r="C9516" s="150" t="s">
        <v>72</v>
      </c>
      <c r="D9516" s="168" t="s">
        <v>12</v>
      </c>
    </row>
    <row r="9517" spans="1:4">
      <c r="A9517" s="167">
        <v>94759</v>
      </c>
      <c r="B9517" s="164" t="s">
        <v>5025</v>
      </c>
      <c r="C9517" s="150" t="s">
        <v>72</v>
      </c>
      <c r="D9517" s="168" t="s">
        <v>12</v>
      </c>
    </row>
    <row r="9518" spans="1:4">
      <c r="A9518" s="167">
        <v>94760</v>
      </c>
      <c r="B9518" s="164" t="s">
        <v>5026</v>
      </c>
      <c r="C9518" s="150" t="s">
        <v>72</v>
      </c>
      <c r="D9518" s="168" t="s">
        <v>12</v>
      </c>
    </row>
    <row r="9519" spans="1:4">
      <c r="A9519" s="167">
        <v>94761</v>
      </c>
      <c r="B9519" s="164" t="s">
        <v>5027</v>
      </c>
      <c r="C9519" s="150" t="s">
        <v>72</v>
      </c>
      <c r="D9519" s="168" t="s">
        <v>12</v>
      </c>
    </row>
    <row r="9520" spans="1:4">
      <c r="A9520" s="167">
        <v>94762</v>
      </c>
      <c r="B9520" s="164" t="s">
        <v>5028</v>
      </c>
      <c r="C9520" s="150" t="s">
        <v>72</v>
      </c>
      <c r="D9520" s="168" t="s">
        <v>12</v>
      </c>
    </row>
    <row r="9521" spans="1:4">
      <c r="A9521" s="167">
        <v>94763</v>
      </c>
      <c r="B9521" s="164" t="s">
        <v>5029</v>
      </c>
      <c r="C9521" s="150" t="s">
        <v>72</v>
      </c>
      <c r="D9521" s="168" t="s">
        <v>12</v>
      </c>
    </row>
    <row r="9522" spans="1:4">
      <c r="A9522" s="167">
        <v>94764</v>
      </c>
      <c r="B9522" s="164" t="s">
        <v>5030</v>
      </c>
      <c r="C9522" s="150" t="s">
        <v>72</v>
      </c>
      <c r="D9522" s="168" t="s">
        <v>12</v>
      </c>
    </row>
    <row r="9523" spans="1:4">
      <c r="A9523" s="167">
        <v>94765</v>
      </c>
      <c r="B9523" s="164" t="s">
        <v>5031</v>
      </c>
      <c r="C9523" s="150" t="s">
        <v>72</v>
      </c>
      <c r="D9523" s="168" t="s">
        <v>12</v>
      </c>
    </row>
    <row r="9524" spans="1:4">
      <c r="A9524" s="167">
        <v>94766</v>
      </c>
      <c r="B9524" s="164" t="s">
        <v>5032</v>
      </c>
      <c r="C9524" s="150" t="s">
        <v>72</v>
      </c>
      <c r="D9524" s="168" t="s">
        <v>12</v>
      </c>
    </row>
    <row r="9525" spans="1:4">
      <c r="A9525" s="167">
        <v>94767</v>
      </c>
      <c r="B9525" s="164" t="s">
        <v>5033</v>
      </c>
      <c r="C9525" s="150" t="s">
        <v>72</v>
      </c>
      <c r="D9525" s="168" t="s">
        <v>12</v>
      </c>
    </row>
    <row r="9526" spans="1:4">
      <c r="A9526" s="167">
        <v>94768</v>
      </c>
      <c r="B9526" s="164" t="s">
        <v>5034</v>
      </c>
      <c r="C9526" s="150" t="s">
        <v>72</v>
      </c>
      <c r="D9526" s="168" t="s">
        <v>12</v>
      </c>
    </row>
    <row r="9527" spans="1:4">
      <c r="A9527" s="167">
        <v>94769</v>
      </c>
      <c r="B9527" s="164" t="s">
        <v>5035</v>
      </c>
      <c r="C9527" s="150" t="s">
        <v>72</v>
      </c>
      <c r="D9527" s="168" t="s">
        <v>12</v>
      </c>
    </row>
    <row r="9528" spans="1:4">
      <c r="A9528" s="167">
        <v>94770</v>
      </c>
      <c r="B9528" s="164" t="s">
        <v>5036</v>
      </c>
      <c r="C9528" s="150" t="s">
        <v>72</v>
      </c>
      <c r="D9528" s="168" t="s">
        <v>12</v>
      </c>
    </row>
    <row r="9529" spans="1:4">
      <c r="A9529" s="167">
        <v>94771</v>
      </c>
      <c r="B9529" s="164" t="s">
        <v>5037</v>
      </c>
      <c r="C9529" s="150" t="s">
        <v>72</v>
      </c>
      <c r="D9529" s="168" t="s">
        <v>12</v>
      </c>
    </row>
    <row r="9530" spans="1:4">
      <c r="A9530" s="167">
        <v>94772</v>
      </c>
      <c r="B9530" s="164" t="s">
        <v>5038</v>
      </c>
      <c r="C9530" s="150" t="s">
        <v>72</v>
      </c>
      <c r="D9530" s="168" t="s">
        <v>12</v>
      </c>
    </row>
    <row r="9531" spans="1:4">
      <c r="A9531" s="167">
        <v>94773</v>
      </c>
      <c r="B9531" s="164" t="s">
        <v>5039</v>
      </c>
      <c r="C9531" s="150" t="s">
        <v>72</v>
      </c>
      <c r="D9531" s="168" t="s">
        <v>12</v>
      </c>
    </row>
    <row r="9532" spans="1:4">
      <c r="A9532" s="167">
        <v>94774</v>
      </c>
      <c r="B9532" s="164" t="s">
        <v>5040</v>
      </c>
      <c r="C9532" s="150" t="s">
        <v>72</v>
      </c>
      <c r="D9532" s="168" t="s">
        <v>12</v>
      </c>
    </row>
    <row r="9533" spans="1:4">
      <c r="A9533" s="167">
        <v>94775</v>
      </c>
      <c r="B9533" s="164" t="s">
        <v>5041</v>
      </c>
      <c r="C9533" s="150" t="s">
        <v>72</v>
      </c>
      <c r="D9533" s="168" t="s">
        <v>12</v>
      </c>
    </row>
    <row r="9534" spans="1:4">
      <c r="A9534" s="167">
        <v>94783</v>
      </c>
      <c r="B9534" s="164" t="s">
        <v>5042</v>
      </c>
      <c r="C9534" s="150" t="s">
        <v>72</v>
      </c>
      <c r="D9534" s="168" t="s">
        <v>12</v>
      </c>
    </row>
    <row r="9535" spans="1:4">
      <c r="A9535" s="167">
        <v>94785</v>
      </c>
      <c r="B9535" s="164" t="s">
        <v>5044</v>
      </c>
      <c r="C9535" s="150" t="s">
        <v>72</v>
      </c>
      <c r="D9535" s="168" t="s">
        <v>12</v>
      </c>
    </row>
    <row r="9536" spans="1:4">
      <c r="A9536" s="167">
        <v>94789</v>
      </c>
      <c r="B9536" s="164" t="s">
        <v>5045</v>
      </c>
      <c r="C9536" s="150" t="s">
        <v>72</v>
      </c>
      <c r="D9536" s="168" t="s">
        <v>12</v>
      </c>
    </row>
    <row r="9537" spans="1:4">
      <c r="A9537" s="167">
        <v>94790</v>
      </c>
      <c r="B9537" s="164" t="s">
        <v>5046</v>
      </c>
      <c r="C9537" s="150" t="s">
        <v>72</v>
      </c>
      <c r="D9537" s="168" t="s">
        <v>12</v>
      </c>
    </row>
    <row r="9538" spans="1:4">
      <c r="A9538" s="167">
        <v>94791</v>
      </c>
      <c r="B9538" s="164" t="s">
        <v>5047</v>
      </c>
      <c r="C9538" s="150" t="s">
        <v>72</v>
      </c>
      <c r="D9538" s="168" t="s">
        <v>12</v>
      </c>
    </row>
    <row r="9539" spans="1:4">
      <c r="A9539" s="167">
        <v>94863</v>
      </c>
      <c r="B9539" s="164" t="s">
        <v>5048</v>
      </c>
      <c r="C9539" s="150" t="s">
        <v>72</v>
      </c>
      <c r="D9539" s="168" t="s">
        <v>12</v>
      </c>
    </row>
    <row r="9540" spans="1:4">
      <c r="A9540" s="167">
        <v>95237</v>
      </c>
      <c r="B9540" s="164" t="s">
        <v>5049</v>
      </c>
      <c r="C9540" s="150" t="s">
        <v>72</v>
      </c>
      <c r="D9540" s="168" t="s">
        <v>12</v>
      </c>
    </row>
    <row r="9541" spans="1:4">
      <c r="A9541" s="167">
        <v>95693</v>
      </c>
      <c r="B9541" s="164" t="s">
        <v>5050</v>
      </c>
      <c r="C9541" s="150" t="s">
        <v>72</v>
      </c>
      <c r="D9541" s="168" t="s">
        <v>12</v>
      </c>
    </row>
    <row r="9542" spans="1:4">
      <c r="A9542" s="167">
        <v>95694</v>
      </c>
      <c r="B9542" s="164" t="s">
        <v>5051</v>
      </c>
      <c r="C9542" s="150" t="s">
        <v>72</v>
      </c>
      <c r="D9542" s="168" t="s">
        <v>12</v>
      </c>
    </row>
    <row r="9543" spans="1:4">
      <c r="A9543" s="167">
        <v>95695</v>
      </c>
      <c r="B9543" s="164" t="s">
        <v>5052</v>
      </c>
      <c r="C9543" s="150" t="s">
        <v>72</v>
      </c>
      <c r="D9543" s="168" t="s">
        <v>12</v>
      </c>
    </row>
    <row r="9544" spans="1:4">
      <c r="A9544" s="167">
        <v>95696</v>
      </c>
      <c r="B9544" s="164" t="s">
        <v>5053</v>
      </c>
      <c r="C9544" s="150" t="s">
        <v>72</v>
      </c>
      <c r="D9544" s="168" t="s">
        <v>12</v>
      </c>
    </row>
    <row r="9545" spans="1:4">
      <c r="A9545" s="167">
        <v>96637</v>
      </c>
      <c r="B9545" s="164" t="s">
        <v>5054</v>
      </c>
      <c r="C9545" s="150" t="s">
        <v>72</v>
      </c>
      <c r="D9545" s="168" t="s">
        <v>12</v>
      </c>
    </row>
    <row r="9546" spans="1:4">
      <c r="A9546" s="167">
        <v>96638</v>
      </c>
      <c r="B9546" s="164" t="s">
        <v>5055</v>
      </c>
      <c r="C9546" s="150" t="s">
        <v>72</v>
      </c>
      <c r="D9546" s="168" t="s">
        <v>12</v>
      </c>
    </row>
    <row r="9547" spans="1:4">
      <c r="A9547" s="167">
        <v>96639</v>
      </c>
      <c r="B9547" s="164" t="s">
        <v>5056</v>
      </c>
      <c r="C9547" s="150" t="s">
        <v>72</v>
      </c>
      <c r="D9547" s="168" t="s">
        <v>12</v>
      </c>
    </row>
    <row r="9548" spans="1:4">
      <c r="A9548" s="167">
        <v>96640</v>
      </c>
      <c r="B9548" s="164" t="s">
        <v>5057</v>
      </c>
      <c r="C9548" s="150" t="s">
        <v>72</v>
      </c>
      <c r="D9548" s="168" t="s">
        <v>12</v>
      </c>
    </row>
    <row r="9549" spans="1:4">
      <c r="A9549" s="167">
        <v>96641</v>
      </c>
      <c r="B9549" s="164" t="s">
        <v>5058</v>
      </c>
      <c r="C9549" s="150" t="s">
        <v>72</v>
      </c>
      <c r="D9549" s="168" t="s">
        <v>12</v>
      </c>
    </row>
    <row r="9550" spans="1:4">
      <c r="A9550" s="167">
        <v>96642</v>
      </c>
      <c r="B9550" s="164" t="s">
        <v>5060</v>
      </c>
      <c r="C9550" s="150" t="s">
        <v>72</v>
      </c>
      <c r="D9550" s="168" t="s">
        <v>12</v>
      </c>
    </row>
    <row r="9551" spans="1:4">
      <c r="A9551" s="167">
        <v>96643</v>
      </c>
      <c r="B9551" s="164" t="s">
        <v>5061</v>
      </c>
      <c r="C9551" s="150" t="s">
        <v>72</v>
      </c>
      <c r="D9551" s="168" t="s">
        <v>12</v>
      </c>
    </row>
    <row r="9552" spans="1:4">
      <c r="A9552" s="167">
        <v>96650</v>
      </c>
      <c r="B9552" s="164" t="s">
        <v>5062</v>
      </c>
      <c r="C9552" s="150" t="s">
        <v>72</v>
      </c>
      <c r="D9552" s="168" t="s">
        <v>12</v>
      </c>
    </row>
    <row r="9553" spans="1:4">
      <c r="A9553" s="167">
        <v>96651</v>
      </c>
      <c r="B9553" s="164" t="s">
        <v>5063</v>
      </c>
      <c r="C9553" s="150" t="s">
        <v>72</v>
      </c>
      <c r="D9553" s="168" t="s">
        <v>12</v>
      </c>
    </row>
    <row r="9554" spans="1:4">
      <c r="A9554" s="167">
        <v>96652</v>
      </c>
      <c r="B9554" s="164" t="s">
        <v>5065</v>
      </c>
      <c r="C9554" s="150" t="s">
        <v>72</v>
      </c>
      <c r="D9554" s="168" t="s">
        <v>12</v>
      </c>
    </row>
    <row r="9555" spans="1:4">
      <c r="A9555" s="167">
        <v>96653</v>
      </c>
      <c r="B9555" s="164" t="s">
        <v>5066</v>
      </c>
      <c r="C9555" s="150" t="s">
        <v>72</v>
      </c>
      <c r="D9555" s="168" t="s">
        <v>12</v>
      </c>
    </row>
    <row r="9556" spans="1:4">
      <c r="A9556" s="167">
        <v>96654</v>
      </c>
      <c r="B9556" s="164" t="s">
        <v>5068</v>
      </c>
      <c r="C9556" s="150" t="s">
        <v>72</v>
      </c>
      <c r="D9556" s="168" t="s">
        <v>12</v>
      </c>
    </row>
    <row r="9557" spans="1:4">
      <c r="A9557" s="167">
        <v>96655</v>
      </c>
      <c r="B9557" s="164" t="s">
        <v>5069</v>
      </c>
      <c r="C9557" s="150" t="s">
        <v>72</v>
      </c>
      <c r="D9557" s="168" t="s">
        <v>12</v>
      </c>
    </row>
    <row r="9558" spans="1:4">
      <c r="A9558" s="167">
        <v>96656</v>
      </c>
      <c r="B9558" s="164" t="s">
        <v>5070</v>
      </c>
      <c r="C9558" s="150" t="s">
        <v>72</v>
      </c>
      <c r="D9558" s="168" t="s">
        <v>12</v>
      </c>
    </row>
    <row r="9559" spans="1:4">
      <c r="A9559" s="167">
        <v>96657</v>
      </c>
      <c r="B9559" s="164" t="s">
        <v>5071</v>
      </c>
      <c r="C9559" s="150" t="s">
        <v>72</v>
      </c>
      <c r="D9559" s="168" t="s">
        <v>12</v>
      </c>
    </row>
    <row r="9560" spans="1:4">
      <c r="A9560" s="167">
        <v>96658</v>
      </c>
      <c r="B9560" s="164" t="s">
        <v>5072</v>
      </c>
      <c r="C9560" s="150" t="s">
        <v>72</v>
      </c>
      <c r="D9560" s="168" t="s">
        <v>12</v>
      </c>
    </row>
    <row r="9561" spans="1:4">
      <c r="A9561" s="167">
        <v>96659</v>
      </c>
      <c r="B9561" s="164" t="s">
        <v>5073</v>
      </c>
      <c r="C9561" s="150" t="s">
        <v>72</v>
      </c>
      <c r="D9561" s="168" t="s">
        <v>12</v>
      </c>
    </row>
    <row r="9562" spans="1:4">
      <c r="A9562" s="167">
        <v>96660</v>
      </c>
      <c r="B9562" s="164" t="s">
        <v>5075</v>
      </c>
      <c r="C9562" s="150" t="s">
        <v>72</v>
      </c>
      <c r="D9562" s="168" t="s">
        <v>12</v>
      </c>
    </row>
    <row r="9563" spans="1:4">
      <c r="A9563" s="167">
        <v>96661</v>
      </c>
      <c r="B9563" s="164" t="s">
        <v>5076</v>
      </c>
      <c r="C9563" s="150" t="s">
        <v>72</v>
      </c>
      <c r="D9563" s="168" t="s">
        <v>12</v>
      </c>
    </row>
    <row r="9564" spans="1:4">
      <c r="A9564" s="167">
        <v>96662</v>
      </c>
      <c r="B9564" s="164" t="s">
        <v>5078</v>
      </c>
      <c r="C9564" s="150" t="s">
        <v>72</v>
      </c>
      <c r="D9564" s="168" t="s">
        <v>12</v>
      </c>
    </row>
    <row r="9565" spans="1:4">
      <c r="A9565" s="167">
        <v>96663</v>
      </c>
      <c r="B9565" s="164" t="s">
        <v>5080</v>
      </c>
      <c r="C9565" s="150" t="s">
        <v>72</v>
      </c>
      <c r="D9565" s="168" t="s">
        <v>12</v>
      </c>
    </row>
    <row r="9566" spans="1:4">
      <c r="A9566" s="167">
        <v>96664</v>
      </c>
      <c r="B9566" s="164" t="s">
        <v>5081</v>
      </c>
      <c r="C9566" s="150" t="s">
        <v>72</v>
      </c>
      <c r="D9566" s="168" t="s">
        <v>12</v>
      </c>
    </row>
    <row r="9567" spans="1:4">
      <c r="A9567" s="167">
        <v>96665</v>
      </c>
      <c r="B9567" s="164" t="s">
        <v>5082</v>
      </c>
      <c r="C9567" s="150" t="s">
        <v>72</v>
      </c>
      <c r="D9567" s="168" t="s">
        <v>12</v>
      </c>
    </row>
    <row r="9568" spans="1:4">
      <c r="A9568" s="167">
        <v>96666</v>
      </c>
      <c r="B9568" s="164" t="s">
        <v>5083</v>
      </c>
      <c r="C9568" s="150" t="s">
        <v>72</v>
      </c>
      <c r="D9568" s="168" t="s">
        <v>12</v>
      </c>
    </row>
    <row r="9569" spans="1:4">
      <c r="A9569" s="167">
        <v>96667</v>
      </c>
      <c r="B9569" s="164" t="s">
        <v>5084</v>
      </c>
      <c r="C9569" s="150" t="s">
        <v>72</v>
      </c>
      <c r="D9569" s="168" t="s">
        <v>12</v>
      </c>
    </row>
    <row r="9570" spans="1:4">
      <c r="A9570" s="167">
        <v>96684</v>
      </c>
      <c r="B9570" s="164" t="s">
        <v>5085</v>
      </c>
      <c r="C9570" s="150" t="s">
        <v>72</v>
      </c>
      <c r="D9570" s="168" t="s">
        <v>12</v>
      </c>
    </row>
    <row r="9571" spans="1:4">
      <c r="A9571" s="167">
        <v>96685</v>
      </c>
      <c r="B9571" s="164" t="s">
        <v>5086</v>
      </c>
      <c r="C9571" s="150" t="s">
        <v>72</v>
      </c>
      <c r="D9571" s="168" t="s">
        <v>12</v>
      </c>
    </row>
    <row r="9572" spans="1:4">
      <c r="A9572" s="167">
        <v>96686</v>
      </c>
      <c r="B9572" s="164" t="s">
        <v>5087</v>
      </c>
      <c r="C9572" s="150" t="s">
        <v>72</v>
      </c>
      <c r="D9572" s="168" t="s">
        <v>12</v>
      </c>
    </row>
    <row r="9573" spans="1:4">
      <c r="A9573" s="167">
        <v>96687</v>
      </c>
      <c r="B9573" s="164" t="s">
        <v>5089</v>
      </c>
      <c r="C9573" s="150" t="s">
        <v>72</v>
      </c>
      <c r="D9573" s="168" t="s">
        <v>12</v>
      </c>
    </row>
    <row r="9574" spans="1:4">
      <c r="A9574" s="167">
        <v>96688</v>
      </c>
      <c r="B9574" s="164" t="s">
        <v>5090</v>
      </c>
      <c r="C9574" s="150" t="s">
        <v>72</v>
      </c>
      <c r="D9574" s="168" t="s">
        <v>12</v>
      </c>
    </row>
    <row r="9575" spans="1:4">
      <c r="A9575" s="167">
        <v>96689</v>
      </c>
      <c r="B9575" s="164" t="s">
        <v>5091</v>
      </c>
      <c r="C9575" s="150" t="s">
        <v>72</v>
      </c>
      <c r="D9575" s="168" t="s">
        <v>12</v>
      </c>
    </row>
    <row r="9576" spans="1:4">
      <c r="A9576" s="167">
        <v>96690</v>
      </c>
      <c r="B9576" s="164" t="s">
        <v>5092</v>
      </c>
      <c r="C9576" s="150" t="s">
        <v>72</v>
      </c>
      <c r="D9576" s="168" t="s">
        <v>12</v>
      </c>
    </row>
    <row r="9577" spans="1:4">
      <c r="A9577" s="167">
        <v>96691</v>
      </c>
      <c r="B9577" s="164" t="s">
        <v>5093</v>
      </c>
      <c r="C9577" s="150" t="s">
        <v>72</v>
      </c>
      <c r="D9577" s="168" t="s">
        <v>12</v>
      </c>
    </row>
    <row r="9578" spans="1:4">
      <c r="A9578" s="167">
        <v>96692</v>
      </c>
      <c r="B9578" s="164" t="s">
        <v>5094</v>
      </c>
      <c r="C9578" s="150" t="s">
        <v>72</v>
      </c>
      <c r="D9578" s="168" t="s">
        <v>12</v>
      </c>
    </row>
    <row r="9579" spans="1:4">
      <c r="A9579" s="167">
        <v>96693</v>
      </c>
      <c r="B9579" s="164" t="s">
        <v>5095</v>
      </c>
      <c r="C9579" s="150" t="s">
        <v>72</v>
      </c>
      <c r="D9579" s="168" t="s">
        <v>12</v>
      </c>
    </row>
    <row r="9580" spans="1:4">
      <c r="A9580" s="167">
        <v>96694</v>
      </c>
      <c r="B9580" s="164" t="s">
        <v>5097</v>
      </c>
      <c r="C9580" s="150" t="s">
        <v>72</v>
      </c>
      <c r="D9580" s="168" t="s">
        <v>12</v>
      </c>
    </row>
    <row r="9581" spans="1:4">
      <c r="A9581" s="167">
        <v>96695</v>
      </c>
      <c r="B9581" s="164" t="s">
        <v>5098</v>
      </c>
      <c r="C9581" s="150" t="s">
        <v>72</v>
      </c>
      <c r="D9581" s="168" t="s">
        <v>12</v>
      </c>
    </row>
    <row r="9582" spans="1:4">
      <c r="A9582" s="167">
        <v>96696</v>
      </c>
      <c r="B9582" s="164" t="s">
        <v>5099</v>
      </c>
      <c r="C9582" s="150" t="s">
        <v>72</v>
      </c>
      <c r="D9582" s="168" t="s">
        <v>12</v>
      </c>
    </row>
    <row r="9583" spans="1:4">
      <c r="A9583" s="167">
        <v>96697</v>
      </c>
      <c r="B9583" s="164" t="s">
        <v>5100</v>
      </c>
      <c r="C9583" s="150" t="s">
        <v>72</v>
      </c>
      <c r="D9583" s="168" t="s">
        <v>12</v>
      </c>
    </row>
    <row r="9584" spans="1:4">
      <c r="A9584" s="167">
        <v>96698</v>
      </c>
      <c r="B9584" s="164" t="s">
        <v>5101</v>
      </c>
      <c r="C9584" s="150" t="s">
        <v>72</v>
      </c>
      <c r="D9584" s="168" t="s">
        <v>12</v>
      </c>
    </row>
    <row r="9585" spans="1:4">
      <c r="A9585" s="167">
        <v>96699</v>
      </c>
      <c r="B9585" s="164" t="s">
        <v>5103</v>
      </c>
      <c r="C9585" s="150" t="s">
        <v>72</v>
      </c>
      <c r="D9585" s="168" t="s">
        <v>12</v>
      </c>
    </row>
    <row r="9586" spans="1:4">
      <c r="A9586" s="167">
        <v>96700</v>
      </c>
      <c r="B9586" s="164" t="s">
        <v>5104</v>
      </c>
      <c r="C9586" s="150" t="s">
        <v>72</v>
      </c>
      <c r="D9586" s="168" t="s">
        <v>12</v>
      </c>
    </row>
    <row r="9587" spans="1:4">
      <c r="A9587" s="167">
        <v>96701</v>
      </c>
      <c r="B9587" s="164" t="s">
        <v>5105</v>
      </c>
      <c r="C9587" s="150" t="s">
        <v>72</v>
      </c>
      <c r="D9587" s="168" t="s">
        <v>12</v>
      </c>
    </row>
    <row r="9588" spans="1:4">
      <c r="A9588" s="167">
        <v>96702</v>
      </c>
      <c r="B9588" s="164" t="s">
        <v>5106</v>
      </c>
      <c r="C9588" s="150" t="s">
        <v>72</v>
      </c>
      <c r="D9588" s="168" t="s">
        <v>12</v>
      </c>
    </row>
    <row r="9589" spans="1:4">
      <c r="A9589" s="167">
        <v>96703</v>
      </c>
      <c r="B9589" s="164" t="s">
        <v>5107</v>
      </c>
      <c r="C9589" s="150" t="s">
        <v>72</v>
      </c>
      <c r="D9589" s="168" t="s">
        <v>12</v>
      </c>
    </row>
    <row r="9590" spans="1:4">
      <c r="A9590" s="167">
        <v>96704</v>
      </c>
      <c r="B9590" s="164" t="s">
        <v>5108</v>
      </c>
      <c r="C9590" s="150" t="s">
        <v>72</v>
      </c>
      <c r="D9590" s="168" t="s">
        <v>12</v>
      </c>
    </row>
    <row r="9591" spans="1:4">
      <c r="A9591" s="167">
        <v>96705</v>
      </c>
      <c r="B9591" s="164" t="s">
        <v>5109</v>
      </c>
      <c r="C9591" s="150" t="s">
        <v>72</v>
      </c>
      <c r="D9591" s="168" t="s">
        <v>12</v>
      </c>
    </row>
    <row r="9592" spans="1:4">
      <c r="A9592" s="167">
        <v>96706</v>
      </c>
      <c r="B9592" s="164" t="s">
        <v>5111</v>
      </c>
      <c r="C9592" s="150" t="s">
        <v>72</v>
      </c>
      <c r="D9592" s="168" t="s">
        <v>12</v>
      </c>
    </row>
    <row r="9593" spans="1:4">
      <c r="A9593" s="167">
        <v>96707</v>
      </c>
      <c r="B9593" s="164" t="s">
        <v>5112</v>
      </c>
      <c r="C9593" s="150" t="s">
        <v>72</v>
      </c>
      <c r="D9593" s="168" t="s">
        <v>12</v>
      </c>
    </row>
    <row r="9594" spans="1:4">
      <c r="A9594" s="167">
        <v>96708</v>
      </c>
      <c r="B9594" s="164" t="s">
        <v>5113</v>
      </c>
      <c r="C9594" s="150" t="s">
        <v>72</v>
      </c>
      <c r="D9594" s="168" t="s">
        <v>12</v>
      </c>
    </row>
    <row r="9595" spans="1:4">
      <c r="A9595" s="167">
        <v>96709</v>
      </c>
      <c r="B9595" s="164" t="s">
        <v>5114</v>
      </c>
      <c r="C9595" s="150" t="s">
        <v>72</v>
      </c>
      <c r="D9595" s="168" t="s">
        <v>12</v>
      </c>
    </row>
    <row r="9596" spans="1:4">
      <c r="A9596" s="167">
        <v>96710</v>
      </c>
      <c r="B9596" s="164" t="s">
        <v>5115</v>
      </c>
      <c r="C9596" s="150" t="s">
        <v>72</v>
      </c>
      <c r="D9596" s="168" t="s">
        <v>12</v>
      </c>
    </row>
    <row r="9597" spans="1:4">
      <c r="A9597" s="167">
        <v>96711</v>
      </c>
      <c r="B9597" s="164" t="s">
        <v>5116</v>
      </c>
      <c r="C9597" s="150" t="s">
        <v>72</v>
      </c>
      <c r="D9597" s="168" t="s">
        <v>12</v>
      </c>
    </row>
    <row r="9598" spans="1:4">
      <c r="A9598" s="167">
        <v>96712</v>
      </c>
      <c r="B9598" s="164" t="s">
        <v>5117</v>
      </c>
      <c r="C9598" s="150" t="s">
        <v>72</v>
      </c>
      <c r="D9598" s="168" t="s">
        <v>12</v>
      </c>
    </row>
    <row r="9599" spans="1:4">
      <c r="A9599" s="167">
        <v>96713</v>
      </c>
      <c r="B9599" s="164" t="s">
        <v>5119</v>
      </c>
      <c r="C9599" s="150" t="s">
        <v>72</v>
      </c>
      <c r="D9599" s="168" t="s">
        <v>12</v>
      </c>
    </row>
    <row r="9600" spans="1:4">
      <c r="A9600" s="167">
        <v>96714</v>
      </c>
      <c r="B9600" s="164" t="s">
        <v>5120</v>
      </c>
      <c r="C9600" s="150" t="s">
        <v>72</v>
      </c>
      <c r="D9600" s="168" t="s">
        <v>12</v>
      </c>
    </row>
    <row r="9601" spans="1:4">
      <c r="A9601" s="167">
        <v>96715</v>
      </c>
      <c r="B9601" s="164" t="s">
        <v>5121</v>
      </c>
      <c r="C9601" s="150" t="s">
        <v>72</v>
      </c>
      <c r="D9601" s="168" t="s">
        <v>12</v>
      </c>
    </row>
    <row r="9602" spans="1:4">
      <c r="A9602" s="167">
        <v>96716</v>
      </c>
      <c r="B9602" s="164" t="s">
        <v>5122</v>
      </c>
      <c r="C9602" s="150" t="s">
        <v>72</v>
      </c>
      <c r="D9602" s="168" t="s">
        <v>12</v>
      </c>
    </row>
    <row r="9603" spans="1:4">
      <c r="A9603" s="167">
        <v>96717</v>
      </c>
      <c r="B9603" s="164" t="s">
        <v>5123</v>
      </c>
      <c r="C9603" s="150" t="s">
        <v>72</v>
      </c>
      <c r="D9603" s="168" t="s">
        <v>12</v>
      </c>
    </row>
    <row r="9604" spans="1:4">
      <c r="A9604" s="167">
        <v>96736</v>
      </c>
      <c r="B9604" s="164" t="s">
        <v>5124</v>
      </c>
      <c r="C9604" s="150" t="s">
        <v>72</v>
      </c>
      <c r="D9604" s="168" t="s">
        <v>12</v>
      </c>
    </row>
    <row r="9605" spans="1:4">
      <c r="A9605" s="167">
        <v>96737</v>
      </c>
      <c r="B9605" s="164" t="s">
        <v>5126</v>
      </c>
      <c r="C9605" s="150" t="s">
        <v>72</v>
      </c>
      <c r="D9605" s="168" t="s">
        <v>12</v>
      </c>
    </row>
    <row r="9606" spans="1:4">
      <c r="A9606" s="167">
        <v>96738</v>
      </c>
      <c r="B9606" s="164" t="s">
        <v>5127</v>
      </c>
      <c r="C9606" s="150" t="s">
        <v>72</v>
      </c>
      <c r="D9606" s="168" t="s">
        <v>12</v>
      </c>
    </row>
    <row r="9607" spans="1:4">
      <c r="A9607" s="167">
        <v>96739</v>
      </c>
      <c r="B9607" s="164" t="s">
        <v>5128</v>
      </c>
      <c r="C9607" s="150" t="s">
        <v>72</v>
      </c>
      <c r="D9607" s="168" t="s">
        <v>12</v>
      </c>
    </row>
    <row r="9608" spans="1:4">
      <c r="A9608" s="167">
        <v>96740</v>
      </c>
      <c r="B9608" s="164" t="s">
        <v>5129</v>
      </c>
      <c r="C9608" s="150" t="s">
        <v>72</v>
      </c>
      <c r="D9608" s="168" t="s">
        <v>12</v>
      </c>
    </row>
    <row r="9609" spans="1:4">
      <c r="A9609" s="167">
        <v>96741</v>
      </c>
      <c r="B9609" s="164" t="s">
        <v>5130</v>
      </c>
      <c r="C9609" s="150" t="s">
        <v>72</v>
      </c>
      <c r="D9609" s="168" t="s">
        <v>12</v>
      </c>
    </row>
    <row r="9610" spans="1:4">
      <c r="A9610" s="167">
        <v>96742</v>
      </c>
      <c r="B9610" s="164" t="s">
        <v>5131</v>
      </c>
      <c r="C9610" s="150" t="s">
        <v>72</v>
      </c>
      <c r="D9610" s="168" t="s">
        <v>12</v>
      </c>
    </row>
    <row r="9611" spans="1:4">
      <c r="A9611" s="167">
        <v>96743</v>
      </c>
      <c r="B9611" s="164" t="s">
        <v>5133</v>
      </c>
      <c r="C9611" s="150" t="s">
        <v>72</v>
      </c>
      <c r="D9611" s="168" t="s">
        <v>12</v>
      </c>
    </row>
    <row r="9612" spans="1:4">
      <c r="A9612" s="167">
        <v>96744</v>
      </c>
      <c r="B9612" s="164" t="s">
        <v>5134</v>
      </c>
      <c r="C9612" s="150" t="s">
        <v>72</v>
      </c>
      <c r="D9612" s="168" t="s">
        <v>12</v>
      </c>
    </row>
    <row r="9613" spans="1:4">
      <c r="A9613" s="167">
        <v>96745</v>
      </c>
      <c r="B9613" s="164" t="s">
        <v>5135</v>
      </c>
      <c r="C9613" s="150" t="s">
        <v>72</v>
      </c>
      <c r="D9613" s="168" t="s">
        <v>12</v>
      </c>
    </row>
    <row r="9614" spans="1:4">
      <c r="A9614" s="167">
        <v>96746</v>
      </c>
      <c r="B9614" s="164" t="s">
        <v>5136</v>
      </c>
      <c r="C9614" s="150" t="s">
        <v>72</v>
      </c>
      <c r="D9614" s="168" t="s">
        <v>12</v>
      </c>
    </row>
    <row r="9615" spans="1:4">
      <c r="A9615" s="167">
        <v>96747</v>
      </c>
      <c r="B9615" s="164" t="s">
        <v>5137</v>
      </c>
      <c r="C9615" s="150" t="s">
        <v>72</v>
      </c>
      <c r="D9615" s="168" t="s">
        <v>12</v>
      </c>
    </row>
    <row r="9616" spans="1:4">
      <c r="A9616" s="167">
        <v>96748</v>
      </c>
      <c r="B9616" s="164" t="s">
        <v>5139</v>
      </c>
      <c r="C9616" s="150" t="s">
        <v>72</v>
      </c>
      <c r="D9616" s="168" t="s">
        <v>12</v>
      </c>
    </row>
    <row r="9617" spans="1:4">
      <c r="A9617" s="167">
        <v>96749</v>
      </c>
      <c r="B9617" s="164" t="s">
        <v>5141</v>
      </c>
      <c r="C9617" s="150" t="s">
        <v>72</v>
      </c>
      <c r="D9617" s="168" t="s">
        <v>12</v>
      </c>
    </row>
    <row r="9618" spans="1:4">
      <c r="A9618" s="167">
        <v>96750</v>
      </c>
      <c r="B9618" s="164" t="s">
        <v>5143</v>
      </c>
      <c r="C9618" s="150" t="s">
        <v>72</v>
      </c>
      <c r="D9618" s="168" t="s">
        <v>12</v>
      </c>
    </row>
    <row r="9619" spans="1:4">
      <c r="A9619" s="167">
        <v>96751</v>
      </c>
      <c r="B9619" s="164" t="s">
        <v>5144</v>
      </c>
      <c r="C9619" s="150" t="s">
        <v>72</v>
      </c>
      <c r="D9619" s="168" t="s">
        <v>12</v>
      </c>
    </row>
    <row r="9620" spans="1:4">
      <c r="A9620" s="167">
        <v>96752</v>
      </c>
      <c r="B9620" s="164" t="s">
        <v>5145</v>
      </c>
      <c r="C9620" s="150" t="s">
        <v>72</v>
      </c>
      <c r="D9620" s="168" t="s">
        <v>12</v>
      </c>
    </row>
    <row r="9621" spans="1:4">
      <c r="A9621" s="167">
        <v>96753</v>
      </c>
      <c r="B9621" s="164" t="s">
        <v>5146</v>
      </c>
      <c r="C9621" s="150" t="s">
        <v>72</v>
      </c>
      <c r="D9621" s="168" t="s">
        <v>12</v>
      </c>
    </row>
    <row r="9622" spans="1:4">
      <c r="A9622" s="167">
        <v>96754</v>
      </c>
      <c r="B9622" s="164" t="s">
        <v>5147</v>
      </c>
      <c r="C9622" s="150" t="s">
        <v>72</v>
      </c>
      <c r="D9622" s="168" t="s">
        <v>12</v>
      </c>
    </row>
    <row r="9623" spans="1:4">
      <c r="A9623" s="167">
        <v>96755</v>
      </c>
      <c r="B9623" s="164" t="s">
        <v>5148</v>
      </c>
      <c r="C9623" s="150" t="s">
        <v>72</v>
      </c>
      <c r="D9623" s="168" t="s">
        <v>12</v>
      </c>
    </row>
    <row r="9624" spans="1:4">
      <c r="A9624" s="167">
        <v>96756</v>
      </c>
      <c r="B9624" s="164" t="s">
        <v>5149</v>
      </c>
      <c r="C9624" s="150" t="s">
        <v>72</v>
      </c>
      <c r="D9624" s="168" t="s">
        <v>12</v>
      </c>
    </row>
    <row r="9625" spans="1:4">
      <c r="A9625" s="167">
        <v>96757</v>
      </c>
      <c r="B9625" s="164" t="s">
        <v>5150</v>
      </c>
      <c r="C9625" s="150" t="s">
        <v>72</v>
      </c>
      <c r="D9625" s="168" t="s">
        <v>12</v>
      </c>
    </row>
    <row r="9626" spans="1:4">
      <c r="A9626" s="167">
        <v>96758</v>
      </c>
      <c r="B9626" s="164" t="s">
        <v>5151</v>
      </c>
      <c r="C9626" s="150" t="s">
        <v>72</v>
      </c>
      <c r="D9626" s="168" t="s">
        <v>12</v>
      </c>
    </row>
    <row r="9627" spans="1:4">
      <c r="A9627" s="167">
        <v>96759</v>
      </c>
      <c r="B9627" s="164" t="s">
        <v>5153</v>
      </c>
      <c r="C9627" s="150" t="s">
        <v>72</v>
      </c>
      <c r="D9627" s="168" t="s">
        <v>12</v>
      </c>
    </row>
    <row r="9628" spans="1:4">
      <c r="A9628" s="167">
        <v>96760</v>
      </c>
      <c r="B9628" s="164" t="s">
        <v>5154</v>
      </c>
      <c r="C9628" s="150" t="s">
        <v>72</v>
      </c>
      <c r="D9628" s="168" t="s">
        <v>12</v>
      </c>
    </row>
    <row r="9629" spans="1:4">
      <c r="A9629" s="167">
        <v>96761</v>
      </c>
      <c r="B9629" s="164" t="s">
        <v>5155</v>
      </c>
      <c r="C9629" s="150" t="s">
        <v>72</v>
      </c>
      <c r="D9629" s="168" t="s">
        <v>12</v>
      </c>
    </row>
    <row r="9630" spans="1:4">
      <c r="A9630" s="167">
        <v>96762</v>
      </c>
      <c r="B9630" s="164" t="s">
        <v>5156</v>
      </c>
      <c r="C9630" s="150" t="s">
        <v>72</v>
      </c>
      <c r="D9630" s="168" t="s">
        <v>12</v>
      </c>
    </row>
    <row r="9631" spans="1:4">
      <c r="A9631" s="167">
        <v>96763</v>
      </c>
      <c r="B9631" s="164" t="s">
        <v>5157</v>
      </c>
      <c r="C9631" s="150" t="s">
        <v>72</v>
      </c>
      <c r="D9631" s="168" t="s">
        <v>12</v>
      </c>
    </row>
    <row r="9632" spans="1:4">
      <c r="A9632" s="167">
        <v>96764</v>
      </c>
      <c r="B9632" s="164" t="s">
        <v>5158</v>
      </c>
      <c r="C9632" s="150" t="s">
        <v>72</v>
      </c>
      <c r="D9632" s="168" t="s">
        <v>12</v>
      </c>
    </row>
    <row r="9633" spans="1:4">
      <c r="A9633" s="167">
        <v>96802</v>
      </c>
      <c r="B9633" s="164" t="s">
        <v>21452</v>
      </c>
      <c r="C9633" s="150" t="s">
        <v>72</v>
      </c>
      <c r="D9633" s="168" t="s">
        <v>12</v>
      </c>
    </row>
    <row r="9634" spans="1:4">
      <c r="A9634" s="167">
        <v>96803</v>
      </c>
      <c r="B9634" s="164" t="s">
        <v>21453</v>
      </c>
      <c r="C9634" s="150" t="s">
        <v>72</v>
      </c>
      <c r="D9634" s="168" t="s">
        <v>12</v>
      </c>
    </row>
    <row r="9635" spans="1:4">
      <c r="A9635" s="167">
        <v>96804</v>
      </c>
      <c r="B9635" s="164" t="s">
        <v>21454</v>
      </c>
      <c r="C9635" s="150" t="s">
        <v>72</v>
      </c>
      <c r="D9635" s="168" t="s">
        <v>12</v>
      </c>
    </row>
    <row r="9636" spans="1:4">
      <c r="A9636" s="167">
        <v>96805</v>
      </c>
      <c r="B9636" s="164" t="s">
        <v>21455</v>
      </c>
      <c r="C9636" s="150" t="s">
        <v>72</v>
      </c>
      <c r="D9636" s="168" t="s">
        <v>12</v>
      </c>
    </row>
    <row r="9637" spans="1:4">
      <c r="A9637" s="167">
        <v>96806</v>
      </c>
      <c r="B9637" s="164" t="s">
        <v>21456</v>
      </c>
      <c r="C9637" s="150" t="s">
        <v>72</v>
      </c>
      <c r="D9637" s="168" t="s">
        <v>12</v>
      </c>
    </row>
    <row r="9638" spans="1:4">
      <c r="A9638" s="167">
        <v>96807</v>
      </c>
      <c r="B9638" s="164" t="s">
        <v>21457</v>
      </c>
      <c r="C9638" s="150" t="s">
        <v>72</v>
      </c>
      <c r="D9638" s="168" t="s">
        <v>12</v>
      </c>
    </row>
    <row r="9639" spans="1:4">
      <c r="A9639" s="167">
        <v>96808</v>
      </c>
      <c r="B9639" s="164" t="s">
        <v>21458</v>
      </c>
      <c r="C9639" s="150" t="s">
        <v>72</v>
      </c>
      <c r="D9639" s="168" t="s">
        <v>12</v>
      </c>
    </row>
    <row r="9640" spans="1:4">
      <c r="A9640" s="167">
        <v>96809</v>
      </c>
      <c r="B9640" s="164" t="s">
        <v>21459</v>
      </c>
      <c r="C9640" s="150" t="s">
        <v>72</v>
      </c>
      <c r="D9640" s="168" t="s">
        <v>12</v>
      </c>
    </row>
    <row r="9641" spans="1:4">
      <c r="A9641" s="167">
        <v>96810</v>
      </c>
      <c r="B9641" s="164" t="s">
        <v>21460</v>
      </c>
      <c r="C9641" s="150" t="s">
        <v>72</v>
      </c>
      <c r="D9641" s="168" t="s">
        <v>12</v>
      </c>
    </row>
    <row r="9642" spans="1:4">
      <c r="A9642" s="167">
        <v>96811</v>
      </c>
      <c r="B9642" s="164" t="s">
        <v>21461</v>
      </c>
      <c r="C9642" s="150" t="s">
        <v>72</v>
      </c>
      <c r="D9642" s="168" t="s">
        <v>12</v>
      </c>
    </row>
    <row r="9643" spans="1:4">
      <c r="A9643" s="167">
        <v>96812</v>
      </c>
      <c r="B9643" s="164" t="s">
        <v>21462</v>
      </c>
      <c r="C9643" s="150" t="s">
        <v>72</v>
      </c>
      <c r="D9643" s="168" t="s">
        <v>12</v>
      </c>
    </row>
    <row r="9644" spans="1:4">
      <c r="A9644" s="167">
        <v>96813</v>
      </c>
      <c r="B9644" s="164" t="s">
        <v>21463</v>
      </c>
      <c r="C9644" s="150" t="s">
        <v>72</v>
      </c>
      <c r="D9644" s="168" t="s">
        <v>12</v>
      </c>
    </row>
    <row r="9645" spans="1:4">
      <c r="A9645" s="167">
        <v>96814</v>
      </c>
      <c r="B9645" s="164" t="s">
        <v>21464</v>
      </c>
      <c r="C9645" s="150" t="s">
        <v>72</v>
      </c>
      <c r="D9645" s="168" t="s">
        <v>12</v>
      </c>
    </row>
    <row r="9646" spans="1:4">
      <c r="A9646" s="167">
        <v>96815</v>
      </c>
      <c r="B9646" s="164" t="s">
        <v>21465</v>
      </c>
      <c r="C9646" s="150" t="s">
        <v>72</v>
      </c>
      <c r="D9646" s="168" t="s">
        <v>12</v>
      </c>
    </row>
    <row r="9647" spans="1:4">
      <c r="A9647" s="167">
        <v>96816</v>
      </c>
      <c r="B9647" s="164" t="s">
        <v>21466</v>
      </c>
      <c r="C9647" s="150" t="s">
        <v>72</v>
      </c>
      <c r="D9647" s="168" t="s">
        <v>12</v>
      </c>
    </row>
    <row r="9648" spans="1:4">
      <c r="A9648" s="167">
        <v>96817</v>
      </c>
      <c r="B9648" s="164" t="s">
        <v>21467</v>
      </c>
      <c r="C9648" s="150" t="s">
        <v>72</v>
      </c>
      <c r="D9648" s="168" t="s">
        <v>12</v>
      </c>
    </row>
    <row r="9649" spans="1:4">
      <c r="A9649" s="167">
        <v>96818</v>
      </c>
      <c r="B9649" s="164" t="s">
        <v>21468</v>
      </c>
      <c r="C9649" s="150" t="s">
        <v>72</v>
      </c>
      <c r="D9649" s="168" t="s">
        <v>12</v>
      </c>
    </row>
    <row r="9650" spans="1:4">
      <c r="A9650" s="167">
        <v>96819</v>
      </c>
      <c r="B9650" s="164" t="s">
        <v>21469</v>
      </c>
      <c r="C9650" s="150" t="s">
        <v>72</v>
      </c>
      <c r="D9650" s="168" t="s">
        <v>12</v>
      </c>
    </row>
    <row r="9651" spans="1:4">
      <c r="A9651" s="167">
        <v>96820</v>
      </c>
      <c r="B9651" s="164" t="s">
        <v>21471</v>
      </c>
      <c r="C9651" s="150" t="s">
        <v>72</v>
      </c>
      <c r="D9651" s="168" t="s">
        <v>12</v>
      </c>
    </row>
    <row r="9652" spans="1:4">
      <c r="A9652" s="167">
        <v>96821</v>
      </c>
      <c r="B9652" s="164" t="s">
        <v>21472</v>
      </c>
      <c r="C9652" s="150" t="s">
        <v>72</v>
      </c>
      <c r="D9652" s="168" t="s">
        <v>12</v>
      </c>
    </row>
    <row r="9653" spans="1:4">
      <c r="A9653" s="167">
        <v>96822</v>
      </c>
      <c r="B9653" s="164" t="s">
        <v>21473</v>
      </c>
      <c r="C9653" s="150" t="s">
        <v>72</v>
      </c>
      <c r="D9653" s="168" t="s">
        <v>12</v>
      </c>
    </row>
    <row r="9654" spans="1:4">
      <c r="A9654" s="167">
        <v>96823</v>
      </c>
      <c r="B9654" s="164" t="s">
        <v>21474</v>
      </c>
      <c r="C9654" s="150" t="s">
        <v>72</v>
      </c>
      <c r="D9654" s="168" t="s">
        <v>12</v>
      </c>
    </row>
    <row r="9655" spans="1:4">
      <c r="A9655" s="167">
        <v>96824</v>
      </c>
      <c r="B9655" s="164" t="s">
        <v>21475</v>
      </c>
      <c r="C9655" s="150" t="s">
        <v>72</v>
      </c>
      <c r="D9655" s="168" t="s">
        <v>12</v>
      </c>
    </row>
    <row r="9656" spans="1:4">
      <c r="A9656" s="167">
        <v>96826</v>
      </c>
      <c r="B9656" s="164" t="s">
        <v>21476</v>
      </c>
      <c r="C9656" s="150" t="s">
        <v>72</v>
      </c>
      <c r="D9656" s="168" t="s">
        <v>12</v>
      </c>
    </row>
    <row r="9657" spans="1:4">
      <c r="A9657" s="167">
        <v>96827</v>
      </c>
      <c r="B9657" s="164" t="s">
        <v>21477</v>
      </c>
      <c r="C9657" s="150" t="s">
        <v>72</v>
      </c>
      <c r="D9657" s="168" t="s">
        <v>12</v>
      </c>
    </row>
    <row r="9658" spans="1:4">
      <c r="A9658" s="167">
        <v>96828</v>
      </c>
      <c r="B9658" s="164" t="s">
        <v>21478</v>
      </c>
      <c r="C9658" s="150" t="s">
        <v>72</v>
      </c>
      <c r="D9658" s="168" t="s">
        <v>12</v>
      </c>
    </row>
    <row r="9659" spans="1:4">
      <c r="A9659" s="167">
        <v>96829</v>
      </c>
      <c r="B9659" s="164" t="s">
        <v>21479</v>
      </c>
      <c r="C9659" s="150" t="s">
        <v>72</v>
      </c>
      <c r="D9659" s="168" t="s">
        <v>12</v>
      </c>
    </row>
    <row r="9660" spans="1:4">
      <c r="A9660" s="167">
        <v>96830</v>
      </c>
      <c r="B9660" s="164" t="s">
        <v>21480</v>
      </c>
      <c r="C9660" s="150" t="s">
        <v>72</v>
      </c>
      <c r="D9660" s="168" t="s">
        <v>12</v>
      </c>
    </row>
    <row r="9661" spans="1:4">
      <c r="A9661" s="167">
        <v>96832</v>
      </c>
      <c r="B9661" s="164" t="s">
        <v>21481</v>
      </c>
      <c r="C9661" s="150" t="s">
        <v>72</v>
      </c>
      <c r="D9661" s="168" t="s">
        <v>12</v>
      </c>
    </row>
    <row r="9662" spans="1:4">
      <c r="A9662" s="167">
        <v>96833</v>
      </c>
      <c r="B9662" s="164" t="s">
        <v>21482</v>
      </c>
      <c r="C9662" s="150" t="s">
        <v>72</v>
      </c>
      <c r="D9662" s="168" t="s">
        <v>12</v>
      </c>
    </row>
    <row r="9663" spans="1:4">
      <c r="A9663" s="167">
        <v>96834</v>
      </c>
      <c r="B9663" s="164" t="s">
        <v>21483</v>
      </c>
      <c r="C9663" s="150" t="s">
        <v>72</v>
      </c>
      <c r="D9663" s="168" t="s">
        <v>12</v>
      </c>
    </row>
    <row r="9664" spans="1:4">
      <c r="A9664" s="167">
        <v>96836</v>
      </c>
      <c r="B9664" s="164" t="s">
        <v>21484</v>
      </c>
      <c r="C9664" s="150" t="s">
        <v>72</v>
      </c>
      <c r="D9664" s="168" t="s">
        <v>12</v>
      </c>
    </row>
    <row r="9665" spans="1:4">
      <c r="A9665" s="167">
        <v>96837</v>
      </c>
      <c r="B9665" s="164" t="s">
        <v>21485</v>
      </c>
      <c r="C9665" s="150" t="s">
        <v>72</v>
      </c>
      <c r="D9665" s="168" t="s">
        <v>12</v>
      </c>
    </row>
    <row r="9666" spans="1:4">
      <c r="A9666" s="167">
        <v>96838</v>
      </c>
      <c r="B9666" s="164" t="s">
        <v>21486</v>
      </c>
      <c r="C9666" s="150" t="s">
        <v>72</v>
      </c>
      <c r="D9666" s="168" t="s">
        <v>12</v>
      </c>
    </row>
    <row r="9667" spans="1:4">
      <c r="A9667" s="167">
        <v>96839</v>
      </c>
      <c r="B9667" s="164" t="s">
        <v>21488</v>
      </c>
      <c r="C9667" s="150" t="s">
        <v>72</v>
      </c>
      <c r="D9667" s="168" t="s">
        <v>12</v>
      </c>
    </row>
    <row r="9668" spans="1:4">
      <c r="A9668" s="167">
        <v>96840</v>
      </c>
      <c r="B9668" s="164" t="s">
        <v>21489</v>
      </c>
      <c r="C9668" s="150" t="s">
        <v>72</v>
      </c>
      <c r="D9668" s="168" t="s">
        <v>12</v>
      </c>
    </row>
    <row r="9669" spans="1:4">
      <c r="A9669" s="167">
        <v>96841</v>
      </c>
      <c r="B9669" s="164" t="s">
        <v>21490</v>
      </c>
      <c r="C9669" s="150" t="s">
        <v>72</v>
      </c>
      <c r="D9669" s="168" t="s">
        <v>12</v>
      </c>
    </row>
    <row r="9670" spans="1:4">
      <c r="A9670" s="167">
        <v>96842</v>
      </c>
      <c r="B9670" s="164" t="s">
        <v>21491</v>
      </c>
      <c r="C9670" s="150" t="s">
        <v>72</v>
      </c>
      <c r="D9670" s="168" t="s">
        <v>12</v>
      </c>
    </row>
    <row r="9671" spans="1:4">
      <c r="A9671" s="167">
        <v>96843</v>
      </c>
      <c r="B9671" s="164" t="s">
        <v>21492</v>
      </c>
      <c r="C9671" s="150" t="s">
        <v>72</v>
      </c>
      <c r="D9671" s="168" t="s">
        <v>12</v>
      </c>
    </row>
    <row r="9672" spans="1:4">
      <c r="A9672" s="167">
        <v>96844</v>
      </c>
      <c r="B9672" s="164" t="s">
        <v>21493</v>
      </c>
      <c r="C9672" s="150" t="s">
        <v>72</v>
      </c>
      <c r="D9672" s="168" t="s">
        <v>12</v>
      </c>
    </row>
    <row r="9673" spans="1:4">
      <c r="A9673" s="167">
        <v>96845</v>
      </c>
      <c r="B9673" s="164" t="s">
        <v>21494</v>
      </c>
      <c r="C9673" s="150" t="s">
        <v>72</v>
      </c>
      <c r="D9673" s="168" t="s">
        <v>12</v>
      </c>
    </row>
    <row r="9674" spans="1:4">
      <c r="A9674" s="167">
        <v>96846</v>
      </c>
      <c r="B9674" s="164" t="s">
        <v>21495</v>
      </c>
      <c r="C9674" s="150" t="s">
        <v>72</v>
      </c>
      <c r="D9674" s="168" t="s">
        <v>12</v>
      </c>
    </row>
    <row r="9675" spans="1:4">
      <c r="A9675" s="167">
        <v>96847</v>
      </c>
      <c r="B9675" s="164" t="s">
        <v>21496</v>
      </c>
      <c r="C9675" s="150" t="s">
        <v>72</v>
      </c>
      <c r="D9675" s="168" t="s">
        <v>12</v>
      </c>
    </row>
    <row r="9676" spans="1:4">
      <c r="A9676" s="167">
        <v>96848</v>
      </c>
      <c r="B9676" s="164" t="s">
        <v>21497</v>
      </c>
      <c r="C9676" s="150" t="s">
        <v>72</v>
      </c>
      <c r="D9676" s="168" t="s">
        <v>12</v>
      </c>
    </row>
    <row r="9677" spans="1:4">
      <c r="A9677" s="167">
        <v>96849</v>
      </c>
      <c r="B9677" s="164" t="s">
        <v>21498</v>
      </c>
      <c r="C9677" s="150" t="s">
        <v>72</v>
      </c>
      <c r="D9677" s="168" t="s">
        <v>12</v>
      </c>
    </row>
    <row r="9678" spans="1:4">
      <c r="A9678" s="167">
        <v>96850</v>
      </c>
      <c r="B9678" s="164" t="s">
        <v>21500</v>
      </c>
      <c r="C9678" s="150" t="s">
        <v>72</v>
      </c>
      <c r="D9678" s="168" t="s">
        <v>12</v>
      </c>
    </row>
    <row r="9679" spans="1:4">
      <c r="A9679" s="167">
        <v>96852</v>
      </c>
      <c r="B9679" s="164" t="s">
        <v>21501</v>
      </c>
      <c r="C9679" s="150" t="s">
        <v>72</v>
      </c>
      <c r="D9679" s="168" t="s">
        <v>12</v>
      </c>
    </row>
    <row r="9680" spans="1:4">
      <c r="A9680" s="167">
        <v>96853</v>
      </c>
      <c r="B9680" s="164" t="s">
        <v>21502</v>
      </c>
      <c r="C9680" s="150" t="s">
        <v>72</v>
      </c>
      <c r="D9680" s="168" t="s">
        <v>12</v>
      </c>
    </row>
    <row r="9681" spans="1:4">
      <c r="A9681" s="167">
        <v>96854</v>
      </c>
      <c r="B9681" s="164" t="s">
        <v>21503</v>
      </c>
      <c r="C9681" s="150" t="s">
        <v>72</v>
      </c>
      <c r="D9681" s="168" t="s">
        <v>12</v>
      </c>
    </row>
    <row r="9682" spans="1:4">
      <c r="A9682" s="167">
        <v>96855</v>
      </c>
      <c r="B9682" s="164" t="s">
        <v>21504</v>
      </c>
      <c r="C9682" s="150" t="s">
        <v>72</v>
      </c>
      <c r="D9682" s="168" t="s">
        <v>12</v>
      </c>
    </row>
    <row r="9683" spans="1:4">
      <c r="A9683" s="167">
        <v>96856</v>
      </c>
      <c r="B9683" s="164" t="s">
        <v>21505</v>
      </c>
      <c r="C9683" s="150" t="s">
        <v>72</v>
      </c>
      <c r="D9683" s="168" t="s">
        <v>12</v>
      </c>
    </row>
    <row r="9684" spans="1:4">
      <c r="A9684" s="167">
        <v>96860</v>
      </c>
      <c r="B9684" s="164" t="s">
        <v>21507</v>
      </c>
      <c r="C9684" s="150" t="s">
        <v>72</v>
      </c>
      <c r="D9684" s="168" t="s">
        <v>12</v>
      </c>
    </row>
    <row r="9685" spans="1:4">
      <c r="A9685" s="167">
        <v>96861</v>
      </c>
      <c r="B9685" s="164" t="s">
        <v>21508</v>
      </c>
      <c r="C9685" s="150" t="s">
        <v>72</v>
      </c>
      <c r="D9685" s="168" t="s">
        <v>12</v>
      </c>
    </row>
    <row r="9686" spans="1:4">
      <c r="A9686" s="167">
        <v>96862</v>
      </c>
      <c r="B9686" s="164" t="s">
        <v>21509</v>
      </c>
      <c r="C9686" s="150" t="s">
        <v>72</v>
      </c>
      <c r="D9686" s="168" t="s">
        <v>12</v>
      </c>
    </row>
    <row r="9687" spans="1:4">
      <c r="A9687" s="167">
        <v>96863</v>
      </c>
      <c r="B9687" s="164" t="s">
        <v>21510</v>
      </c>
      <c r="C9687" s="150" t="s">
        <v>72</v>
      </c>
      <c r="D9687" s="168" t="s">
        <v>12</v>
      </c>
    </row>
    <row r="9688" spans="1:4">
      <c r="A9688" s="167">
        <v>96864</v>
      </c>
      <c r="B9688" s="164" t="s">
        <v>21511</v>
      </c>
      <c r="C9688" s="150" t="s">
        <v>72</v>
      </c>
      <c r="D9688" s="168" t="s">
        <v>12</v>
      </c>
    </row>
    <row r="9689" spans="1:4">
      <c r="A9689" s="167">
        <v>96865</v>
      </c>
      <c r="B9689" s="164" t="s">
        <v>21512</v>
      </c>
      <c r="C9689" s="150" t="s">
        <v>72</v>
      </c>
      <c r="D9689" s="168" t="s">
        <v>12</v>
      </c>
    </row>
    <row r="9690" spans="1:4">
      <c r="A9690" s="167">
        <v>96866</v>
      </c>
      <c r="B9690" s="164" t="s">
        <v>21513</v>
      </c>
      <c r="C9690" s="150" t="s">
        <v>72</v>
      </c>
      <c r="D9690" s="168" t="s">
        <v>12</v>
      </c>
    </row>
    <row r="9691" spans="1:4">
      <c r="A9691" s="167">
        <v>96868</v>
      </c>
      <c r="B9691" s="164" t="s">
        <v>21514</v>
      </c>
      <c r="C9691" s="150" t="s">
        <v>72</v>
      </c>
      <c r="D9691" s="168" t="s">
        <v>12</v>
      </c>
    </row>
    <row r="9692" spans="1:4">
      <c r="A9692" s="167">
        <v>96869</v>
      </c>
      <c r="B9692" s="164" t="s">
        <v>21515</v>
      </c>
      <c r="C9692" s="150" t="s">
        <v>72</v>
      </c>
      <c r="D9692" s="168" t="s">
        <v>12</v>
      </c>
    </row>
    <row r="9693" spans="1:4">
      <c r="A9693" s="167">
        <v>96870</v>
      </c>
      <c r="B9693" s="164" t="s">
        <v>21517</v>
      </c>
      <c r="C9693" s="150" t="s">
        <v>72</v>
      </c>
      <c r="D9693" s="168" t="s">
        <v>12</v>
      </c>
    </row>
    <row r="9694" spans="1:4">
      <c r="A9694" s="167">
        <v>96871</v>
      </c>
      <c r="B9694" s="164" t="s">
        <v>21518</v>
      </c>
      <c r="C9694" s="150" t="s">
        <v>72</v>
      </c>
      <c r="D9694" s="168" t="s">
        <v>12</v>
      </c>
    </row>
    <row r="9695" spans="1:4">
      <c r="A9695" s="167">
        <v>96872</v>
      </c>
      <c r="B9695" s="164" t="s">
        <v>21519</v>
      </c>
      <c r="C9695" s="150" t="s">
        <v>72</v>
      </c>
      <c r="D9695" s="168" t="s">
        <v>12</v>
      </c>
    </row>
    <row r="9696" spans="1:4">
      <c r="A9696" s="167">
        <v>96873</v>
      </c>
      <c r="B9696" s="164" t="s">
        <v>21520</v>
      </c>
      <c r="C9696" s="150" t="s">
        <v>72</v>
      </c>
      <c r="D9696" s="168" t="s">
        <v>12</v>
      </c>
    </row>
    <row r="9697" spans="1:4">
      <c r="A9697" s="167">
        <v>96874</v>
      </c>
      <c r="B9697" s="164" t="s">
        <v>21521</v>
      </c>
      <c r="C9697" s="150" t="s">
        <v>72</v>
      </c>
      <c r="D9697" s="168" t="s">
        <v>12</v>
      </c>
    </row>
    <row r="9698" spans="1:4">
      <c r="A9698" s="167">
        <v>96875</v>
      </c>
      <c r="B9698" s="164" t="s">
        <v>21522</v>
      </c>
      <c r="C9698" s="150" t="s">
        <v>72</v>
      </c>
      <c r="D9698" s="168" t="s">
        <v>12</v>
      </c>
    </row>
    <row r="9699" spans="1:4">
      <c r="A9699" s="167">
        <v>96876</v>
      </c>
      <c r="B9699" s="164" t="s">
        <v>21523</v>
      </c>
      <c r="C9699" s="150" t="s">
        <v>72</v>
      </c>
      <c r="D9699" s="168" t="s">
        <v>12</v>
      </c>
    </row>
    <row r="9700" spans="1:4">
      <c r="A9700" s="167">
        <v>96878</v>
      </c>
      <c r="B9700" s="164" t="s">
        <v>21524</v>
      </c>
      <c r="C9700" s="150" t="s">
        <v>72</v>
      </c>
      <c r="D9700" s="168" t="s">
        <v>12</v>
      </c>
    </row>
    <row r="9701" spans="1:4">
      <c r="A9701" s="167">
        <v>96879</v>
      </c>
      <c r="B9701" s="164" t="s">
        <v>21525</v>
      </c>
      <c r="C9701" s="150" t="s">
        <v>72</v>
      </c>
      <c r="D9701" s="168" t="s">
        <v>12</v>
      </c>
    </row>
    <row r="9702" spans="1:4">
      <c r="A9702" s="167">
        <v>96881</v>
      </c>
      <c r="B9702" s="164" t="s">
        <v>21526</v>
      </c>
      <c r="C9702" s="150" t="s">
        <v>72</v>
      </c>
      <c r="D9702" s="168" t="s">
        <v>12</v>
      </c>
    </row>
    <row r="9703" spans="1:4">
      <c r="A9703" s="167">
        <v>97425</v>
      </c>
      <c r="B9703" s="164" t="s">
        <v>5171</v>
      </c>
      <c r="C9703" s="150" t="s">
        <v>72</v>
      </c>
      <c r="D9703" s="168" t="s">
        <v>12</v>
      </c>
    </row>
    <row r="9704" spans="1:4">
      <c r="A9704" s="167">
        <v>97426</v>
      </c>
      <c r="B9704" s="164" t="s">
        <v>5172</v>
      </c>
      <c r="C9704" s="150" t="s">
        <v>72</v>
      </c>
      <c r="D9704" s="168" t="s">
        <v>12</v>
      </c>
    </row>
    <row r="9705" spans="1:4">
      <c r="A9705" s="167">
        <v>97427</v>
      </c>
      <c r="B9705" s="164" t="s">
        <v>5173</v>
      </c>
      <c r="C9705" s="150" t="s">
        <v>72</v>
      </c>
      <c r="D9705" s="168" t="s">
        <v>12</v>
      </c>
    </row>
    <row r="9706" spans="1:4">
      <c r="A9706" s="167">
        <v>97428</v>
      </c>
      <c r="B9706" s="164" t="s">
        <v>5175</v>
      </c>
      <c r="C9706" s="150" t="s">
        <v>72</v>
      </c>
      <c r="D9706" s="168" t="s">
        <v>12</v>
      </c>
    </row>
    <row r="9707" spans="1:4">
      <c r="A9707" s="167">
        <v>97429</v>
      </c>
      <c r="B9707" s="164" t="s">
        <v>5177</v>
      </c>
      <c r="C9707" s="150" t="s">
        <v>72</v>
      </c>
      <c r="D9707" s="168" t="s">
        <v>12</v>
      </c>
    </row>
    <row r="9708" spans="1:4">
      <c r="A9708" s="167">
        <v>97430</v>
      </c>
      <c r="B9708" s="164" t="s">
        <v>5178</v>
      </c>
      <c r="C9708" s="150" t="s">
        <v>72</v>
      </c>
      <c r="D9708" s="168" t="s">
        <v>12</v>
      </c>
    </row>
    <row r="9709" spans="1:4">
      <c r="A9709" s="167">
        <v>97431</v>
      </c>
      <c r="B9709" s="164" t="s">
        <v>5179</v>
      </c>
      <c r="C9709" s="150" t="s">
        <v>72</v>
      </c>
      <c r="D9709" s="168" t="s">
        <v>12</v>
      </c>
    </row>
    <row r="9710" spans="1:4">
      <c r="A9710" s="167">
        <v>97432</v>
      </c>
      <c r="B9710" s="164" t="s">
        <v>5180</v>
      </c>
      <c r="C9710" s="150" t="s">
        <v>72</v>
      </c>
      <c r="D9710" s="168" t="s">
        <v>12</v>
      </c>
    </row>
    <row r="9711" spans="1:4">
      <c r="A9711" s="167">
        <v>97433</v>
      </c>
      <c r="B9711" s="164" t="s">
        <v>5181</v>
      </c>
      <c r="C9711" s="150" t="s">
        <v>72</v>
      </c>
      <c r="D9711" s="168" t="s">
        <v>12</v>
      </c>
    </row>
    <row r="9712" spans="1:4">
      <c r="A9712" s="167">
        <v>97434</v>
      </c>
      <c r="B9712" s="164" t="s">
        <v>5182</v>
      </c>
      <c r="C9712" s="150" t="s">
        <v>72</v>
      </c>
      <c r="D9712" s="168" t="s">
        <v>12</v>
      </c>
    </row>
    <row r="9713" spans="1:4">
      <c r="A9713" s="167">
        <v>97435</v>
      </c>
      <c r="B9713" s="164" t="s">
        <v>5183</v>
      </c>
      <c r="C9713" s="150" t="s">
        <v>72</v>
      </c>
      <c r="D9713" s="168" t="s">
        <v>12</v>
      </c>
    </row>
    <row r="9714" spans="1:4">
      <c r="A9714" s="167">
        <v>97436</v>
      </c>
      <c r="B9714" s="164" t="s">
        <v>5184</v>
      </c>
      <c r="C9714" s="150" t="s">
        <v>72</v>
      </c>
      <c r="D9714" s="168" t="s">
        <v>12</v>
      </c>
    </row>
    <row r="9715" spans="1:4">
      <c r="A9715" s="167">
        <v>97437</v>
      </c>
      <c r="B9715" s="164" t="s">
        <v>5185</v>
      </c>
      <c r="C9715" s="150" t="s">
        <v>72</v>
      </c>
      <c r="D9715" s="168" t="s">
        <v>12</v>
      </c>
    </row>
    <row r="9716" spans="1:4">
      <c r="A9716" s="167">
        <v>97438</v>
      </c>
      <c r="B9716" s="164" t="s">
        <v>5186</v>
      </c>
      <c r="C9716" s="150" t="s">
        <v>72</v>
      </c>
      <c r="D9716" s="168" t="s">
        <v>12</v>
      </c>
    </row>
    <row r="9717" spans="1:4">
      <c r="A9717" s="167">
        <v>97439</v>
      </c>
      <c r="B9717" s="164" t="s">
        <v>5187</v>
      </c>
      <c r="C9717" s="150" t="s">
        <v>72</v>
      </c>
      <c r="D9717" s="168" t="s">
        <v>12</v>
      </c>
    </row>
    <row r="9718" spans="1:4">
      <c r="A9718" s="167">
        <v>97440</v>
      </c>
      <c r="B9718" s="164" t="s">
        <v>5188</v>
      </c>
      <c r="C9718" s="150" t="s">
        <v>72</v>
      </c>
      <c r="D9718" s="168" t="s">
        <v>12</v>
      </c>
    </row>
    <row r="9719" spans="1:4">
      <c r="A9719" s="167">
        <v>97442</v>
      </c>
      <c r="B9719" s="164" t="s">
        <v>5189</v>
      </c>
      <c r="C9719" s="150" t="s">
        <v>72</v>
      </c>
      <c r="D9719" s="168" t="s">
        <v>12</v>
      </c>
    </row>
    <row r="9720" spans="1:4">
      <c r="A9720" s="167">
        <v>97443</v>
      </c>
      <c r="B9720" s="164" t="s">
        <v>5190</v>
      </c>
      <c r="C9720" s="150" t="s">
        <v>72</v>
      </c>
      <c r="D9720" s="168" t="s">
        <v>12</v>
      </c>
    </row>
    <row r="9721" spans="1:4">
      <c r="A9721" s="167">
        <v>97444</v>
      </c>
      <c r="B9721" s="164" t="s">
        <v>5191</v>
      </c>
      <c r="C9721" s="150" t="s">
        <v>72</v>
      </c>
      <c r="D9721" s="168" t="s">
        <v>12</v>
      </c>
    </row>
    <row r="9722" spans="1:4">
      <c r="A9722" s="167">
        <v>97446</v>
      </c>
      <c r="B9722" s="164" t="s">
        <v>5192</v>
      </c>
      <c r="C9722" s="150" t="s">
        <v>72</v>
      </c>
      <c r="D9722" s="168" t="s">
        <v>12</v>
      </c>
    </row>
    <row r="9723" spans="1:4">
      <c r="A9723" s="167">
        <v>97447</v>
      </c>
      <c r="B9723" s="164" t="s">
        <v>5193</v>
      </c>
      <c r="C9723" s="150" t="s">
        <v>72</v>
      </c>
      <c r="D9723" s="168" t="s">
        <v>12</v>
      </c>
    </row>
    <row r="9724" spans="1:4">
      <c r="A9724" s="167">
        <v>97449</v>
      </c>
      <c r="B9724" s="164" t="s">
        <v>5194</v>
      </c>
      <c r="C9724" s="150" t="s">
        <v>72</v>
      </c>
      <c r="D9724" s="168" t="s">
        <v>12</v>
      </c>
    </row>
    <row r="9725" spans="1:4">
      <c r="A9725" s="167">
        <v>97450</v>
      </c>
      <c r="B9725" s="164" t="s">
        <v>5195</v>
      </c>
      <c r="C9725" s="150" t="s">
        <v>72</v>
      </c>
      <c r="D9725" s="168" t="s">
        <v>12</v>
      </c>
    </row>
    <row r="9726" spans="1:4">
      <c r="A9726" s="167">
        <v>97452</v>
      </c>
      <c r="B9726" s="164" t="s">
        <v>5196</v>
      </c>
      <c r="C9726" s="150" t="s">
        <v>72</v>
      </c>
      <c r="D9726" s="168" t="s">
        <v>12</v>
      </c>
    </row>
    <row r="9727" spans="1:4">
      <c r="A9727" s="167">
        <v>97453</v>
      </c>
      <c r="B9727" s="164" t="s">
        <v>5197</v>
      </c>
      <c r="C9727" s="150" t="s">
        <v>72</v>
      </c>
      <c r="D9727" s="168" t="s">
        <v>12</v>
      </c>
    </row>
    <row r="9728" spans="1:4">
      <c r="A9728" s="167">
        <v>97454</v>
      </c>
      <c r="B9728" s="164" t="s">
        <v>5198</v>
      </c>
      <c r="C9728" s="150" t="s">
        <v>72</v>
      </c>
      <c r="D9728" s="168" t="s">
        <v>12</v>
      </c>
    </row>
    <row r="9729" spans="1:4">
      <c r="A9729" s="167">
        <v>97455</v>
      </c>
      <c r="B9729" s="164" t="s">
        <v>5199</v>
      </c>
      <c r="C9729" s="150" t="s">
        <v>72</v>
      </c>
      <c r="D9729" s="168" t="s">
        <v>12</v>
      </c>
    </row>
    <row r="9730" spans="1:4">
      <c r="A9730" s="167">
        <v>97456</v>
      </c>
      <c r="B9730" s="164" t="s">
        <v>5200</v>
      </c>
      <c r="C9730" s="150" t="s">
        <v>72</v>
      </c>
      <c r="D9730" s="168" t="s">
        <v>12</v>
      </c>
    </row>
    <row r="9731" spans="1:4">
      <c r="A9731" s="167">
        <v>97457</v>
      </c>
      <c r="B9731" s="164" t="s">
        <v>5201</v>
      </c>
      <c r="C9731" s="150" t="s">
        <v>72</v>
      </c>
      <c r="D9731" s="168" t="s">
        <v>12</v>
      </c>
    </row>
    <row r="9732" spans="1:4">
      <c r="A9732" s="167">
        <v>97458</v>
      </c>
      <c r="B9732" s="164" t="s">
        <v>5202</v>
      </c>
      <c r="C9732" s="150" t="s">
        <v>72</v>
      </c>
      <c r="D9732" s="168" t="s">
        <v>12</v>
      </c>
    </row>
    <row r="9733" spans="1:4">
      <c r="A9733" s="167">
        <v>97459</v>
      </c>
      <c r="B9733" s="164" t="s">
        <v>5203</v>
      </c>
      <c r="C9733" s="150" t="s">
        <v>72</v>
      </c>
      <c r="D9733" s="168" t="s">
        <v>12</v>
      </c>
    </row>
    <row r="9734" spans="1:4">
      <c r="A9734" s="167">
        <v>97460</v>
      </c>
      <c r="B9734" s="164" t="s">
        <v>5204</v>
      </c>
      <c r="C9734" s="150" t="s">
        <v>72</v>
      </c>
      <c r="D9734" s="168" t="s">
        <v>12</v>
      </c>
    </row>
    <row r="9735" spans="1:4">
      <c r="A9735" s="167">
        <v>97461</v>
      </c>
      <c r="B9735" s="164" t="s">
        <v>5205</v>
      </c>
      <c r="C9735" s="150" t="s">
        <v>72</v>
      </c>
      <c r="D9735" s="168" t="s">
        <v>12</v>
      </c>
    </row>
    <row r="9736" spans="1:4">
      <c r="A9736" s="167">
        <v>97462</v>
      </c>
      <c r="B9736" s="164" t="s">
        <v>5206</v>
      </c>
      <c r="C9736" s="150" t="s">
        <v>72</v>
      </c>
      <c r="D9736" s="168" t="s">
        <v>12</v>
      </c>
    </row>
    <row r="9737" spans="1:4">
      <c r="A9737" s="167">
        <v>97464</v>
      </c>
      <c r="B9737" s="164" t="s">
        <v>5207</v>
      </c>
      <c r="C9737" s="150" t="s">
        <v>72</v>
      </c>
      <c r="D9737" s="168" t="s">
        <v>12</v>
      </c>
    </row>
    <row r="9738" spans="1:4">
      <c r="A9738" s="167">
        <v>97465</v>
      </c>
      <c r="B9738" s="164" t="s">
        <v>5208</v>
      </c>
      <c r="C9738" s="150" t="s">
        <v>72</v>
      </c>
      <c r="D9738" s="168" t="s">
        <v>12</v>
      </c>
    </row>
    <row r="9739" spans="1:4">
      <c r="A9739" s="167">
        <v>97467</v>
      </c>
      <c r="B9739" s="164" t="s">
        <v>5209</v>
      </c>
      <c r="C9739" s="150" t="s">
        <v>72</v>
      </c>
      <c r="D9739" s="168" t="s">
        <v>12</v>
      </c>
    </row>
    <row r="9740" spans="1:4">
      <c r="A9740" s="167">
        <v>97468</v>
      </c>
      <c r="B9740" s="164" t="s">
        <v>5210</v>
      </c>
      <c r="C9740" s="150" t="s">
        <v>72</v>
      </c>
      <c r="D9740" s="168" t="s">
        <v>12</v>
      </c>
    </row>
    <row r="9741" spans="1:4">
      <c r="A9741" s="167">
        <v>97470</v>
      </c>
      <c r="B9741" s="164" t="s">
        <v>5211</v>
      </c>
      <c r="C9741" s="150" t="s">
        <v>72</v>
      </c>
      <c r="D9741" s="168" t="s">
        <v>12</v>
      </c>
    </row>
    <row r="9742" spans="1:4">
      <c r="A9742" s="167">
        <v>97471</v>
      </c>
      <c r="B9742" s="164" t="s">
        <v>5212</v>
      </c>
      <c r="C9742" s="150" t="s">
        <v>72</v>
      </c>
      <c r="D9742" s="168" t="s">
        <v>12</v>
      </c>
    </row>
    <row r="9743" spans="1:4">
      <c r="A9743" s="167">
        <v>97474</v>
      </c>
      <c r="B9743" s="164" t="s">
        <v>5213</v>
      </c>
      <c r="C9743" s="150" t="s">
        <v>72</v>
      </c>
      <c r="D9743" s="168" t="s">
        <v>12</v>
      </c>
    </row>
    <row r="9744" spans="1:4">
      <c r="A9744" s="167">
        <v>97475</v>
      </c>
      <c r="B9744" s="164" t="s">
        <v>5214</v>
      </c>
      <c r="C9744" s="150" t="s">
        <v>72</v>
      </c>
      <c r="D9744" s="168" t="s">
        <v>12</v>
      </c>
    </row>
    <row r="9745" spans="1:4">
      <c r="A9745" s="167">
        <v>97477</v>
      </c>
      <c r="B9745" s="164" t="s">
        <v>5215</v>
      </c>
      <c r="C9745" s="150" t="s">
        <v>72</v>
      </c>
      <c r="D9745" s="168" t="s">
        <v>12</v>
      </c>
    </row>
    <row r="9746" spans="1:4">
      <c r="A9746" s="167">
        <v>97478</v>
      </c>
      <c r="B9746" s="164" t="s">
        <v>5216</v>
      </c>
      <c r="C9746" s="150" t="s">
        <v>72</v>
      </c>
      <c r="D9746" s="168" t="s">
        <v>12</v>
      </c>
    </row>
    <row r="9747" spans="1:4">
      <c r="A9747" s="167">
        <v>97479</v>
      </c>
      <c r="B9747" s="164" t="s">
        <v>5217</v>
      </c>
      <c r="C9747" s="150" t="s">
        <v>72</v>
      </c>
      <c r="D9747" s="168" t="s">
        <v>12</v>
      </c>
    </row>
    <row r="9748" spans="1:4">
      <c r="A9748" s="167">
        <v>97480</v>
      </c>
      <c r="B9748" s="164" t="s">
        <v>5218</v>
      </c>
      <c r="C9748" s="150" t="s">
        <v>72</v>
      </c>
      <c r="D9748" s="168" t="s">
        <v>12</v>
      </c>
    </row>
    <row r="9749" spans="1:4">
      <c r="A9749" s="167">
        <v>97481</v>
      </c>
      <c r="B9749" s="164" t="s">
        <v>5219</v>
      </c>
      <c r="C9749" s="150" t="s">
        <v>72</v>
      </c>
      <c r="D9749" s="168" t="s">
        <v>12</v>
      </c>
    </row>
    <row r="9750" spans="1:4">
      <c r="A9750" s="167">
        <v>97482</v>
      </c>
      <c r="B9750" s="164" t="s">
        <v>5220</v>
      </c>
      <c r="C9750" s="150" t="s">
        <v>72</v>
      </c>
      <c r="D9750" s="168" t="s">
        <v>12</v>
      </c>
    </row>
    <row r="9751" spans="1:4">
      <c r="A9751" s="167">
        <v>97483</v>
      </c>
      <c r="B9751" s="164" t="s">
        <v>5221</v>
      </c>
      <c r="C9751" s="150" t="s">
        <v>72</v>
      </c>
      <c r="D9751" s="168" t="s">
        <v>12</v>
      </c>
    </row>
    <row r="9752" spans="1:4">
      <c r="A9752" s="167">
        <v>97484</v>
      </c>
      <c r="B9752" s="164" t="s">
        <v>5222</v>
      </c>
      <c r="C9752" s="150" t="s">
        <v>72</v>
      </c>
      <c r="D9752" s="168" t="s">
        <v>12</v>
      </c>
    </row>
    <row r="9753" spans="1:4">
      <c r="A9753" s="167">
        <v>97485</v>
      </c>
      <c r="B9753" s="164" t="s">
        <v>5223</v>
      </c>
      <c r="C9753" s="150" t="s">
        <v>72</v>
      </c>
      <c r="D9753" s="168" t="s">
        <v>12</v>
      </c>
    </row>
    <row r="9754" spans="1:4">
      <c r="A9754" s="167">
        <v>97486</v>
      </c>
      <c r="B9754" s="164" t="s">
        <v>5224</v>
      </c>
      <c r="C9754" s="150" t="s">
        <v>72</v>
      </c>
      <c r="D9754" s="168" t="s">
        <v>12</v>
      </c>
    </row>
    <row r="9755" spans="1:4">
      <c r="A9755" s="167">
        <v>97487</v>
      </c>
      <c r="B9755" s="164" t="s">
        <v>5225</v>
      </c>
      <c r="C9755" s="150" t="s">
        <v>72</v>
      </c>
      <c r="D9755" s="168" t="s">
        <v>12</v>
      </c>
    </row>
    <row r="9756" spans="1:4">
      <c r="A9756" s="167">
        <v>97488</v>
      </c>
      <c r="B9756" s="164" t="s">
        <v>5226</v>
      </c>
      <c r="C9756" s="150" t="s">
        <v>72</v>
      </c>
      <c r="D9756" s="168" t="s">
        <v>12</v>
      </c>
    </row>
    <row r="9757" spans="1:4">
      <c r="A9757" s="167">
        <v>97489</v>
      </c>
      <c r="B9757" s="164" t="s">
        <v>5227</v>
      </c>
      <c r="C9757" s="150" t="s">
        <v>72</v>
      </c>
      <c r="D9757" s="168" t="s">
        <v>12</v>
      </c>
    </row>
    <row r="9758" spans="1:4">
      <c r="A9758" s="167">
        <v>97490</v>
      </c>
      <c r="B9758" s="164" t="s">
        <v>5228</v>
      </c>
      <c r="C9758" s="150" t="s">
        <v>72</v>
      </c>
      <c r="D9758" s="168" t="s">
        <v>12</v>
      </c>
    </row>
    <row r="9759" spans="1:4">
      <c r="A9759" s="167">
        <v>97491</v>
      </c>
      <c r="B9759" s="164" t="s">
        <v>5229</v>
      </c>
      <c r="C9759" s="150" t="s">
        <v>72</v>
      </c>
      <c r="D9759" s="168" t="s">
        <v>12</v>
      </c>
    </row>
    <row r="9760" spans="1:4">
      <c r="A9760" s="167">
        <v>97492</v>
      </c>
      <c r="B9760" s="164" t="s">
        <v>5230</v>
      </c>
      <c r="C9760" s="150" t="s">
        <v>72</v>
      </c>
      <c r="D9760" s="168" t="s">
        <v>12</v>
      </c>
    </row>
    <row r="9761" spans="1:4">
      <c r="A9761" s="167">
        <v>97493</v>
      </c>
      <c r="B9761" s="164" t="s">
        <v>5231</v>
      </c>
      <c r="C9761" s="150" t="s">
        <v>72</v>
      </c>
      <c r="D9761" s="168" t="s">
        <v>12</v>
      </c>
    </row>
    <row r="9762" spans="1:4">
      <c r="A9762" s="167">
        <v>97494</v>
      </c>
      <c r="B9762" s="164" t="s">
        <v>5232</v>
      </c>
      <c r="C9762" s="150" t="s">
        <v>72</v>
      </c>
      <c r="D9762" s="168" t="s">
        <v>12</v>
      </c>
    </row>
    <row r="9763" spans="1:4">
      <c r="A9763" s="167">
        <v>97495</v>
      </c>
      <c r="B9763" s="164" t="s">
        <v>5233</v>
      </c>
      <c r="C9763" s="150" t="s">
        <v>72</v>
      </c>
      <c r="D9763" s="168" t="s">
        <v>12</v>
      </c>
    </row>
    <row r="9764" spans="1:4">
      <c r="A9764" s="167">
        <v>97496</v>
      </c>
      <c r="B9764" s="164" t="s">
        <v>5234</v>
      </c>
      <c r="C9764" s="150" t="s">
        <v>72</v>
      </c>
      <c r="D9764" s="168" t="s">
        <v>12</v>
      </c>
    </row>
    <row r="9765" spans="1:4">
      <c r="A9765" s="167">
        <v>97499</v>
      </c>
      <c r="B9765" s="164" t="s">
        <v>5235</v>
      </c>
      <c r="C9765" s="150" t="s">
        <v>72</v>
      </c>
      <c r="D9765" s="168" t="s">
        <v>12</v>
      </c>
    </row>
    <row r="9766" spans="1:4">
      <c r="A9766" s="167">
        <v>97500</v>
      </c>
      <c r="B9766" s="164" t="s">
        <v>5236</v>
      </c>
      <c r="C9766" s="150" t="s">
        <v>72</v>
      </c>
      <c r="D9766" s="168" t="s">
        <v>12</v>
      </c>
    </row>
    <row r="9767" spans="1:4">
      <c r="A9767" s="167">
        <v>97502</v>
      </c>
      <c r="B9767" s="164" t="s">
        <v>5237</v>
      </c>
      <c r="C9767" s="150" t="s">
        <v>72</v>
      </c>
      <c r="D9767" s="168" t="s">
        <v>12</v>
      </c>
    </row>
    <row r="9768" spans="1:4">
      <c r="A9768" s="167">
        <v>97503</v>
      </c>
      <c r="B9768" s="164" t="s">
        <v>5238</v>
      </c>
      <c r="C9768" s="150" t="s">
        <v>72</v>
      </c>
      <c r="D9768" s="168" t="s">
        <v>12</v>
      </c>
    </row>
    <row r="9769" spans="1:4">
      <c r="A9769" s="167">
        <v>97505</v>
      </c>
      <c r="B9769" s="164" t="s">
        <v>5239</v>
      </c>
      <c r="C9769" s="150" t="s">
        <v>72</v>
      </c>
      <c r="D9769" s="168" t="s">
        <v>12</v>
      </c>
    </row>
    <row r="9770" spans="1:4">
      <c r="A9770" s="167">
        <v>97506</v>
      </c>
      <c r="B9770" s="164" t="s">
        <v>5240</v>
      </c>
      <c r="C9770" s="150" t="s">
        <v>72</v>
      </c>
      <c r="D9770" s="168" t="s">
        <v>12</v>
      </c>
    </row>
    <row r="9771" spans="1:4">
      <c r="A9771" s="167">
        <v>97508</v>
      </c>
      <c r="B9771" s="164" t="s">
        <v>5241</v>
      </c>
      <c r="C9771" s="150" t="s">
        <v>72</v>
      </c>
      <c r="D9771" s="168" t="s">
        <v>12</v>
      </c>
    </row>
    <row r="9772" spans="1:4">
      <c r="A9772" s="167">
        <v>97509</v>
      </c>
      <c r="B9772" s="164" t="s">
        <v>5242</v>
      </c>
      <c r="C9772" s="150" t="s">
        <v>72</v>
      </c>
      <c r="D9772" s="168" t="s">
        <v>12</v>
      </c>
    </row>
    <row r="9773" spans="1:4">
      <c r="A9773" s="167">
        <v>97511</v>
      </c>
      <c r="B9773" s="164" t="s">
        <v>5243</v>
      </c>
      <c r="C9773" s="150" t="s">
        <v>72</v>
      </c>
      <c r="D9773" s="168" t="s">
        <v>12</v>
      </c>
    </row>
    <row r="9774" spans="1:4">
      <c r="A9774" s="167">
        <v>97512</v>
      </c>
      <c r="B9774" s="164" t="s">
        <v>5244</v>
      </c>
      <c r="C9774" s="150" t="s">
        <v>72</v>
      </c>
      <c r="D9774" s="168" t="s">
        <v>12</v>
      </c>
    </row>
    <row r="9775" spans="1:4">
      <c r="A9775" s="167">
        <v>97514</v>
      </c>
      <c r="B9775" s="164" t="s">
        <v>5245</v>
      </c>
      <c r="C9775" s="150" t="s">
        <v>72</v>
      </c>
      <c r="D9775" s="168" t="s">
        <v>12</v>
      </c>
    </row>
    <row r="9776" spans="1:4">
      <c r="A9776" s="167">
        <v>97515</v>
      </c>
      <c r="B9776" s="164" t="s">
        <v>5246</v>
      </c>
      <c r="C9776" s="150" t="s">
        <v>72</v>
      </c>
      <c r="D9776" s="168" t="s">
        <v>12</v>
      </c>
    </row>
    <row r="9777" spans="1:4">
      <c r="A9777" s="167">
        <v>97517</v>
      </c>
      <c r="B9777" s="164" t="s">
        <v>5247</v>
      </c>
      <c r="C9777" s="150" t="s">
        <v>72</v>
      </c>
      <c r="D9777" s="168" t="s">
        <v>12</v>
      </c>
    </row>
    <row r="9778" spans="1:4">
      <c r="A9778" s="167">
        <v>97518</v>
      </c>
      <c r="B9778" s="164" t="s">
        <v>5248</v>
      </c>
      <c r="C9778" s="150" t="s">
        <v>72</v>
      </c>
      <c r="D9778" s="168" t="s">
        <v>12</v>
      </c>
    </row>
    <row r="9779" spans="1:4">
      <c r="A9779" s="167">
        <v>97519</v>
      </c>
      <c r="B9779" s="164" t="s">
        <v>5249</v>
      </c>
      <c r="C9779" s="150" t="s">
        <v>72</v>
      </c>
      <c r="D9779" s="168" t="s">
        <v>12</v>
      </c>
    </row>
    <row r="9780" spans="1:4">
      <c r="A9780" s="167">
        <v>97520</v>
      </c>
      <c r="B9780" s="164" t="s">
        <v>5250</v>
      </c>
      <c r="C9780" s="150" t="s">
        <v>72</v>
      </c>
      <c r="D9780" s="168" t="s">
        <v>12</v>
      </c>
    </row>
    <row r="9781" spans="1:4">
      <c r="A9781" s="167">
        <v>97521</v>
      </c>
      <c r="B9781" s="164" t="s">
        <v>5251</v>
      </c>
      <c r="C9781" s="150" t="s">
        <v>72</v>
      </c>
      <c r="D9781" s="168" t="s">
        <v>12</v>
      </c>
    </row>
    <row r="9782" spans="1:4">
      <c r="A9782" s="167">
        <v>97522</v>
      </c>
      <c r="B9782" s="164" t="s">
        <v>5252</v>
      </c>
      <c r="C9782" s="150" t="s">
        <v>72</v>
      </c>
      <c r="D9782" s="168" t="s">
        <v>12</v>
      </c>
    </row>
    <row r="9783" spans="1:4">
      <c r="A9783" s="167">
        <v>97523</v>
      </c>
      <c r="B9783" s="164" t="s">
        <v>5253</v>
      </c>
      <c r="C9783" s="150" t="s">
        <v>72</v>
      </c>
      <c r="D9783" s="168" t="s">
        <v>12</v>
      </c>
    </row>
    <row r="9784" spans="1:4">
      <c r="A9784" s="167">
        <v>97524</v>
      </c>
      <c r="B9784" s="164" t="s">
        <v>5254</v>
      </c>
      <c r="C9784" s="150" t="s">
        <v>72</v>
      </c>
      <c r="D9784" s="168" t="s">
        <v>12</v>
      </c>
    </row>
    <row r="9785" spans="1:4">
      <c r="A9785" s="167">
        <v>97525</v>
      </c>
      <c r="B9785" s="164" t="s">
        <v>5255</v>
      </c>
      <c r="C9785" s="150" t="s">
        <v>72</v>
      </c>
      <c r="D9785" s="168" t="s">
        <v>12</v>
      </c>
    </row>
    <row r="9786" spans="1:4">
      <c r="A9786" s="167">
        <v>97526</v>
      </c>
      <c r="B9786" s="164" t="s">
        <v>5256</v>
      </c>
      <c r="C9786" s="150" t="s">
        <v>72</v>
      </c>
      <c r="D9786" s="168" t="s">
        <v>12</v>
      </c>
    </row>
    <row r="9787" spans="1:4">
      <c r="A9787" s="167">
        <v>97527</v>
      </c>
      <c r="B9787" s="164" t="s">
        <v>5257</v>
      </c>
      <c r="C9787" s="150" t="s">
        <v>72</v>
      </c>
      <c r="D9787" s="168" t="s">
        <v>12</v>
      </c>
    </row>
    <row r="9788" spans="1:4">
      <c r="A9788" s="167">
        <v>97528</v>
      </c>
      <c r="B9788" s="164" t="s">
        <v>5258</v>
      </c>
      <c r="C9788" s="150" t="s">
        <v>72</v>
      </c>
      <c r="D9788" s="168" t="s">
        <v>12</v>
      </c>
    </row>
    <row r="9789" spans="1:4">
      <c r="A9789" s="167">
        <v>97529</v>
      </c>
      <c r="B9789" s="164" t="s">
        <v>5259</v>
      </c>
      <c r="C9789" s="150" t="s">
        <v>72</v>
      </c>
      <c r="D9789" s="168" t="s">
        <v>12</v>
      </c>
    </row>
    <row r="9790" spans="1:4">
      <c r="A9790" s="167">
        <v>97530</v>
      </c>
      <c r="B9790" s="164" t="s">
        <v>5260</v>
      </c>
      <c r="C9790" s="150" t="s">
        <v>72</v>
      </c>
      <c r="D9790" s="168" t="s">
        <v>12</v>
      </c>
    </row>
    <row r="9791" spans="1:4">
      <c r="A9791" s="167">
        <v>97531</v>
      </c>
      <c r="B9791" s="164" t="s">
        <v>5261</v>
      </c>
      <c r="C9791" s="150" t="s">
        <v>72</v>
      </c>
      <c r="D9791" s="168" t="s">
        <v>12</v>
      </c>
    </row>
    <row r="9792" spans="1:4">
      <c r="A9792" s="167">
        <v>97532</v>
      </c>
      <c r="B9792" s="164" t="s">
        <v>5262</v>
      </c>
      <c r="C9792" s="150" t="s">
        <v>72</v>
      </c>
      <c r="D9792" s="168" t="s">
        <v>12</v>
      </c>
    </row>
    <row r="9793" spans="1:4">
      <c r="A9793" s="167">
        <v>97533</v>
      </c>
      <c r="B9793" s="164" t="s">
        <v>5263</v>
      </c>
      <c r="C9793" s="150" t="s">
        <v>72</v>
      </c>
      <c r="D9793" s="168" t="s">
        <v>12</v>
      </c>
    </row>
    <row r="9794" spans="1:4">
      <c r="A9794" s="167">
        <v>97534</v>
      </c>
      <c r="B9794" s="164" t="s">
        <v>5264</v>
      </c>
      <c r="C9794" s="150" t="s">
        <v>72</v>
      </c>
      <c r="D9794" s="168" t="s">
        <v>12</v>
      </c>
    </row>
    <row r="9795" spans="1:4">
      <c r="A9795" s="167">
        <v>97537</v>
      </c>
      <c r="B9795" s="164" t="s">
        <v>5265</v>
      </c>
      <c r="C9795" s="150" t="s">
        <v>72</v>
      </c>
      <c r="D9795" s="168" t="s">
        <v>12</v>
      </c>
    </row>
    <row r="9796" spans="1:4">
      <c r="A9796" s="167">
        <v>97540</v>
      </c>
      <c r="B9796" s="164" t="s">
        <v>5266</v>
      </c>
      <c r="C9796" s="150" t="s">
        <v>72</v>
      </c>
      <c r="D9796" s="168" t="s">
        <v>12</v>
      </c>
    </row>
    <row r="9797" spans="1:4">
      <c r="A9797" s="167">
        <v>97541</v>
      </c>
      <c r="B9797" s="164" t="s">
        <v>5267</v>
      </c>
      <c r="C9797" s="150" t="s">
        <v>72</v>
      </c>
      <c r="D9797" s="168" t="s">
        <v>12</v>
      </c>
    </row>
    <row r="9798" spans="1:4">
      <c r="A9798" s="167">
        <v>97543</v>
      </c>
      <c r="B9798" s="164" t="s">
        <v>5268</v>
      </c>
      <c r="C9798" s="150" t="s">
        <v>72</v>
      </c>
      <c r="D9798" s="168" t="s">
        <v>12</v>
      </c>
    </row>
    <row r="9799" spans="1:4">
      <c r="A9799" s="167">
        <v>97544</v>
      </c>
      <c r="B9799" s="164" t="s">
        <v>5269</v>
      </c>
      <c r="C9799" s="150" t="s">
        <v>72</v>
      </c>
      <c r="D9799" s="168" t="s">
        <v>12</v>
      </c>
    </row>
    <row r="9800" spans="1:4">
      <c r="A9800" s="167">
        <v>97546</v>
      </c>
      <c r="B9800" s="164" t="s">
        <v>5270</v>
      </c>
      <c r="C9800" s="150" t="s">
        <v>72</v>
      </c>
      <c r="D9800" s="168" t="s">
        <v>12</v>
      </c>
    </row>
    <row r="9801" spans="1:4">
      <c r="A9801" s="167">
        <v>97547</v>
      </c>
      <c r="B9801" s="164" t="s">
        <v>5271</v>
      </c>
      <c r="C9801" s="150" t="s">
        <v>72</v>
      </c>
      <c r="D9801" s="168" t="s">
        <v>12</v>
      </c>
    </row>
    <row r="9802" spans="1:4">
      <c r="A9802" s="167">
        <v>97548</v>
      </c>
      <c r="B9802" s="164" t="s">
        <v>5272</v>
      </c>
      <c r="C9802" s="150" t="s">
        <v>72</v>
      </c>
      <c r="D9802" s="168" t="s">
        <v>12</v>
      </c>
    </row>
    <row r="9803" spans="1:4">
      <c r="A9803" s="167">
        <v>97549</v>
      </c>
      <c r="B9803" s="164" t="s">
        <v>5273</v>
      </c>
      <c r="C9803" s="150" t="s">
        <v>72</v>
      </c>
      <c r="D9803" s="168" t="s">
        <v>12</v>
      </c>
    </row>
    <row r="9804" spans="1:4">
      <c r="A9804" s="167">
        <v>97550</v>
      </c>
      <c r="B9804" s="164" t="s">
        <v>5274</v>
      </c>
      <c r="C9804" s="150" t="s">
        <v>72</v>
      </c>
      <c r="D9804" s="168" t="s">
        <v>12</v>
      </c>
    </row>
    <row r="9805" spans="1:4">
      <c r="A9805" s="167">
        <v>97551</v>
      </c>
      <c r="B9805" s="164" t="s">
        <v>5275</v>
      </c>
      <c r="C9805" s="150" t="s">
        <v>72</v>
      </c>
      <c r="D9805" s="168" t="s">
        <v>12</v>
      </c>
    </row>
    <row r="9806" spans="1:4">
      <c r="A9806" s="167">
        <v>97552</v>
      </c>
      <c r="B9806" s="164" t="s">
        <v>5276</v>
      </c>
      <c r="C9806" s="150" t="s">
        <v>72</v>
      </c>
      <c r="D9806" s="168" t="s">
        <v>12</v>
      </c>
    </row>
    <row r="9807" spans="1:4">
      <c r="A9807" s="167">
        <v>97553</v>
      </c>
      <c r="B9807" s="164" t="s">
        <v>5277</v>
      </c>
      <c r="C9807" s="150" t="s">
        <v>72</v>
      </c>
      <c r="D9807" s="168" t="s">
        <v>12</v>
      </c>
    </row>
    <row r="9808" spans="1:4">
      <c r="A9808" s="167">
        <v>97554</v>
      </c>
      <c r="B9808" s="164" t="s">
        <v>5278</v>
      </c>
      <c r="C9808" s="150" t="s">
        <v>72</v>
      </c>
      <c r="D9808" s="168" t="s">
        <v>12</v>
      </c>
    </row>
    <row r="9809" spans="1:4">
      <c r="A9809" s="167">
        <v>98602</v>
      </c>
      <c r="B9809" s="164" t="s">
        <v>5279</v>
      </c>
      <c r="C9809" s="150" t="s">
        <v>72</v>
      </c>
      <c r="D9809" s="168" t="s">
        <v>12</v>
      </c>
    </row>
    <row r="9810" spans="1:4">
      <c r="A9810" s="167">
        <v>103805</v>
      </c>
      <c r="B9810" s="164" t="s">
        <v>5281</v>
      </c>
      <c r="C9810" s="150" t="s">
        <v>72</v>
      </c>
      <c r="D9810" s="168" t="s">
        <v>12</v>
      </c>
    </row>
    <row r="9811" spans="1:4">
      <c r="A9811" s="167">
        <v>103806</v>
      </c>
      <c r="B9811" s="164" t="s">
        <v>5282</v>
      </c>
      <c r="C9811" s="150" t="s">
        <v>72</v>
      </c>
      <c r="D9811" s="168" t="s">
        <v>12</v>
      </c>
    </row>
    <row r="9812" spans="1:4">
      <c r="A9812" s="167">
        <v>103807</v>
      </c>
      <c r="B9812" s="164" t="s">
        <v>5283</v>
      </c>
      <c r="C9812" s="150" t="s">
        <v>72</v>
      </c>
      <c r="D9812" s="168" t="s">
        <v>12</v>
      </c>
    </row>
    <row r="9813" spans="1:4">
      <c r="A9813" s="167">
        <v>103808</v>
      </c>
      <c r="B9813" s="164" t="s">
        <v>5285</v>
      </c>
      <c r="C9813" s="150" t="s">
        <v>72</v>
      </c>
      <c r="D9813" s="168" t="s">
        <v>12</v>
      </c>
    </row>
    <row r="9814" spans="1:4">
      <c r="A9814" s="167">
        <v>103809</v>
      </c>
      <c r="B9814" s="164" t="s">
        <v>5286</v>
      </c>
      <c r="C9814" s="150" t="s">
        <v>72</v>
      </c>
      <c r="D9814" s="168" t="s">
        <v>12</v>
      </c>
    </row>
    <row r="9815" spans="1:4">
      <c r="A9815" s="167">
        <v>103810</v>
      </c>
      <c r="B9815" s="164" t="s">
        <v>5287</v>
      </c>
      <c r="C9815" s="150" t="s">
        <v>72</v>
      </c>
      <c r="D9815" s="168" t="s">
        <v>12</v>
      </c>
    </row>
    <row r="9816" spans="1:4">
      <c r="A9816" s="167">
        <v>103811</v>
      </c>
      <c r="B9816" s="164" t="s">
        <v>5288</v>
      </c>
      <c r="C9816" s="150" t="s">
        <v>72</v>
      </c>
      <c r="D9816" s="168" t="s">
        <v>12</v>
      </c>
    </row>
    <row r="9817" spans="1:4">
      <c r="A9817" s="167">
        <v>103812</v>
      </c>
      <c r="B9817" s="164" t="s">
        <v>5289</v>
      </c>
      <c r="C9817" s="150" t="s">
        <v>72</v>
      </c>
      <c r="D9817" s="168" t="s">
        <v>12</v>
      </c>
    </row>
    <row r="9818" spans="1:4">
      <c r="A9818" s="167">
        <v>103813</v>
      </c>
      <c r="B9818" s="164" t="s">
        <v>5290</v>
      </c>
      <c r="C9818" s="150" t="s">
        <v>72</v>
      </c>
      <c r="D9818" s="168" t="s">
        <v>12</v>
      </c>
    </row>
    <row r="9819" spans="1:4">
      <c r="A9819" s="167">
        <v>103814</v>
      </c>
      <c r="B9819" s="164" t="s">
        <v>5291</v>
      </c>
      <c r="C9819" s="150" t="s">
        <v>72</v>
      </c>
      <c r="D9819" s="168" t="s">
        <v>12</v>
      </c>
    </row>
    <row r="9820" spans="1:4">
      <c r="A9820" s="167">
        <v>103815</v>
      </c>
      <c r="B9820" s="164" t="s">
        <v>5292</v>
      </c>
      <c r="C9820" s="150" t="s">
        <v>72</v>
      </c>
      <c r="D9820" s="168" t="s">
        <v>12</v>
      </c>
    </row>
    <row r="9821" spans="1:4">
      <c r="A9821" s="167">
        <v>103816</v>
      </c>
      <c r="B9821" s="164" t="s">
        <v>5293</v>
      </c>
      <c r="C9821" s="150" t="s">
        <v>72</v>
      </c>
      <c r="D9821" s="168" t="s">
        <v>12</v>
      </c>
    </row>
    <row r="9822" spans="1:4">
      <c r="A9822" s="167">
        <v>103817</v>
      </c>
      <c r="B9822" s="164" t="s">
        <v>5294</v>
      </c>
      <c r="C9822" s="150" t="s">
        <v>72</v>
      </c>
      <c r="D9822" s="168" t="s">
        <v>12</v>
      </c>
    </row>
    <row r="9823" spans="1:4">
      <c r="A9823" s="167">
        <v>103818</v>
      </c>
      <c r="B9823" s="164" t="s">
        <v>5295</v>
      </c>
      <c r="C9823" s="150" t="s">
        <v>72</v>
      </c>
      <c r="D9823" s="168" t="s">
        <v>12</v>
      </c>
    </row>
    <row r="9824" spans="1:4">
      <c r="A9824" s="167">
        <v>103819</v>
      </c>
      <c r="B9824" s="164" t="s">
        <v>5296</v>
      </c>
      <c r="C9824" s="150" t="s">
        <v>72</v>
      </c>
      <c r="D9824" s="168" t="s">
        <v>12</v>
      </c>
    </row>
    <row r="9825" spans="1:4">
      <c r="A9825" s="167">
        <v>103820</v>
      </c>
      <c r="B9825" s="164" t="s">
        <v>5298</v>
      </c>
      <c r="C9825" s="150" t="s">
        <v>72</v>
      </c>
      <c r="D9825" s="168" t="s">
        <v>12</v>
      </c>
    </row>
    <row r="9826" spans="1:4">
      <c r="A9826" s="167">
        <v>103821</v>
      </c>
      <c r="B9826" s="164" t="s">
        <v>5299</v>
      </c>
      <c r="C9826" s="150" t="s">
        <v>72</v>
      </c>
      <c r="D9826" s="168" t="s">
        <v>12</v>
      </c>
    </row>
    <row r="9827" spans="1:4">
      <c r="A9827" s="167">
        <v>103822</v>
      </c>
      <c r="B9827" s="164" t="s">
        <v>5300</v>
      </c>
      <c r="C9827" s="150" t="s">
        <v>72</v>
      </c>
      <c r="D9827" s="168" t="s">
        <v>12</v>
      </c>
    </row>
    <row r="9828" spans="1:4">
      <c r="A9828" s="167">
        <v>103823</v>
      </c>
      <c r="B9828" s="164" t="s">
        <v>5301</v>
      </c>
      <c r="C9828" s="150" t="s">
        <v>72</v>
      </c>
      <c r="D9828" s="168" t="s">
        <v>12</v>
      </c>
    </row>
    <row r="9829" spans="1:4">
      <c r="A9829" s="167">
        <v>103824</v>
      </c>
      <c r="B9829" s="164" t="s">
        <v>5302</v>
      </c>
      <c r="C9829" s="150" t="s">
        <v>72</v>
      </c>
      <c r="D9829" s="168" t="s">
        <v>12</v>
      </c>
    </row>
    <row r="9830" spans="1:4">
      <c r="A9830" s="167">
        <v>103825</v>
      </c>
      <c r="B9830" s="164" t="s">
        <v>5303</v>
      </c>
      <c r="C9830" s="150" t="s">
        <v>72</v>
      </c>
      <c r="D9830" s="168" t="s">
        <v>12</v>
      </c>
    </row>
    <row r="9831" spans="1:4">
      <c r="A9831" s="167">
        <v>103826</v>
      </c>
      <c r="B9831" s="164" t="s">
        <v>5304</v>
      </c>
      <c r="C9831" s="150" t="s">
        <v>72</v>
      </c>
      <c r="D9831" s="168" t="s">
        <v>12</v>
      </c>
    </row>
    <row r="9832" spans="1:4">
      <c r="A9832" s="167">
        <v>103827</v>
      </c>
      <c r="B9832" s="164" t="s">
        <v>5305</v>
      </c>
      <c r="C9832" s="150" t="s">
        <v>72</v>
      </c>
      <c r="D9832" s="168" t="s">
        <v>12</v>
      </c>
    </row>
    <row r="9833" spans="1:4">
      <c r="A9833" s="167">
        <v>103828</v>
      </c>
      <c r="B9833" s="164" t="s">
        <v>5306</v>
      </c>
      <c r="C9833" s="150" t="s">
        <v>72</v>
      </c>
      <c r="D9833" s="168" t="s">
        <v>12</v>
      </c>
    </row>
    <row r="9834" spans="1:4">
      <c r="A9834" s="167">
        <v>103829</v>
      </c>
      <c r="B9834" s="164" t="s">
        <v>5307</v>
      </c>
      <c r="C9834" s="150" t="s">
        <v>72</v>
      </c>
      <c r="D9834" s="168" t="s">
        <v>12</v>
      </c>
    </row>
    <row r="9835" spans="1:4">
      <c r="A9835" s="167">
        <v>103830</v>
      </c>
      <c r="B9835" s="164" t="s">
        <v>5308</v>
      </c>
      <c r="C9835" s="150" t="s">
        <v>72</v>
      </c>
      <c r="D9835" s="168" t="s">
        <v>12</v>
      </c>
    </row>
    <row r="9836" spans="1:4">
      <c r="A9836" s="167">
        <v>103831</v>
      </c>
      <c r="B9836" s="164" t="s">
        <v>5309</v>
      </c>
      <c r="C9836" s="150" t="s">
        <v>72</v>
      </c>
      <c r="D9836" s="168" t="s">
        <v>12</v>
      </c>
    </row>
    <row r="9837" spans="1:4">
      <c r="A9837" s="167">
        <v>103832</v>
      </c>
      <c r="B9837" s="164" t="s">
        <v>5310</v>
      </c>
      <c r="C9837" s="150" t="s">
        <v>72</v>
      </c>
      <c r="D9837" s="168" t="s">
        <v>12</v>
      </c>
    </row>
    <row r="9838" spans="1:4">
      <c r="A9838" s="167">
        <v>103833</v>
      </c>
      <c r="B9838" s="164" t="s">
        <v>5312</v>
      </c>
      <c r="C9838" s="150" t="s">
        <v>72</v>
      </c>
      <c r="D9838" s="168" t="s">
        <v>12</v>
      </c>
    </row>
    <row r="9839" spans="1:4">
      <c r="A9839" s="167">
        <v>103834</v>
      </c>
      <c r="B9839" s="164" t="s">
        <v>5313</v>
      </c>
      <c r="C9839" s="150" t="s">
        <v>72</v>
      </c>
      <c r="D9839" s="168" t="s">
        <v>12</v>
      </c>
    </row>
    <row r="9840" spans="1:4">
      <c r="A9840" s="167">
        <v>103838</v>
      </c>
      <c r="B9840" s="164" t="s">
        <v>5314</v>
      </c>
      <c r="C9840" s="150" t="s">
        <v>72</v>
      </c>
      <c r="D9840" s="168" t="s">
        <v>12</v>
      </c>
    </row>
    <row r="9841" spans="1:4">
      <c r="A9841" s="167">
        <v>103839</v>
      </c>
      <c r="B9841" s="164" t="s">
        <v>5315</v>
      </c>
      <c r="C9841" s="150" t="s">
        <v>72</v>
      </c>
      <c r="D9841" s="168" t="s">
        <v>12</v>
      </c>
    </row>
    <row r="9842" spans="1:4">
      <c r="A9842" s="167">
        <v>103840</v>
      </c>
      <c r="B9842" s="164" t="s">
        <v>5316</v>
      </c>
      <c r="C9842" s="150" t="s">
        <v>72</v>
      </c>
      <c r="D9842" s="168" t="s">
        <v>12</v>
      </c>
    </row>
    <row r="9843" spans="1:4">
      <c r="A9843" s="167">
        <v>103841</v>
      </c>
      <c r="B9843" s="164" t="s">
        <v>5317</v>
      </c>
      <c r="C9843" s="150" t="s">
        <v>72</v>
      </c>
      <c r="D9843" s="168" t="s">
        <v>12</v>
      </c>
    </row>
    <row r="9844" spans="1:4">
      <c r="A9844" s="167">
        <v>103842</v>
      </c>
      <c r="B9844" s="164" t="s">
        <v>5318</v>
      </c>
      <c r="C9844" s="150" t="s">
        <v>72</v>
      </c>
      <c r="D9844" s="168" t="s">
        <v>12</v>
      </c>
    </row>
    <row r="9845" spans="1:4">
      <c r="A9845" s="167">
        <v>103843</v>
      </c>
      <c r="B9845" s="164" t="s">
        <v>5319</v>
      </c>
      <c r="C9845" s="150" t="s">
        <v>72</v>
      </c>
      <c r="D9845" s="168" t="s">
        <v>12</v>
      </c>
    </row>
    <row r="9846" spans="1:4">
      <c r="A9846" s="167">
        <v>103844</v>
      </c>
      <c r="B9846" s="164" t="s">
        <v>5320</v>
      </c>
      <c r="C9846" s="150" t="s">
        <v>72</v>
      </c>
      <c r="D9846" s="168" t="s">
        <v>12</v>
      </c>
    </row>
    <row r="9847" spans="1:4">
      <c r="A9847" s="167">
        <v>103845</v>
      </c>
      <c r="B9847" s="164" t="s">
        <v>5321</v>
      </c>
      <c r="C9847" s="150" t="s">
        <v>72</v>
      </c>
      <c r="D9847" s="168" t="s">
        <v>12</v>
      </c>
    </row>
    <row r="9848" spans="1:4">
      <c r="A9848" s="167">
        <v>103846</v>
      </c>
      <c r="B9848" s="164" t="s">
        <v>5322</v>
      </c>
      <c r="C9848" s="150" t="s">
        <v>72</v>
      </c>
      <c r="D9848" s="168" t="s">
        <v>12</v>
      </c>
    </row>
    <row r="9849" spans="1:4">
      <c r="A9849" s="167">
        <v>103847</v>
      </c>
      <c r="B9849" s="164" t="s">
        <v>5323</v>
      </c>
      <c r="C9849" s="150" t="s">
        <v>72</v>
      </c>
      <c r="D9849" s="168" t="s">
        <v>12</v>
      </c>
    </row>
    <row r="9850" spans="1:4">
      <c r="A9850" s="167">
        <v>103848</v>
      </c>
      <c r="B9850" s="164" t="s">
        <v>5324</v>
      </c>
      <c r="C9850" s="150" t="s">
        <v>72</v>
      </c>
      <c r="D9850" s="168" t="s">
        <v>12</v>
      </c>
    </row>
    <row r="9851" spans="1:4">
      <c r="A9851" s="167">
        <v>103849</v>
      </c>
      <c r="B9851" s="164" t="s">
        <v>5325</v>
      </c>
      <c r="C9851" s="150" t="s">
        <v>72</v>
      </c>
      <c r="D9851" s="168" t="s">
        <v>12</v>
      </c>
    </row>
    <row r="9852" spans="1:4">
      <c r="A9852" s="167">
        <v>103850</v>
      </c>
      <c r="B9852" s="164" t="s">
        <v>5326</v>
      </c>
      <c r="C9852" s="150" t="s">
        <v>72</v>
      </c>
      <c r="D9852" s="168" t="s">
        <v>12</v>
      </c>
    </row>
    <row r="9853" spans="1:4">
      <c r="A9853" s="167">
        <v>103851</v>
      </c>
      <c r="B9853" s="164" t="s">
        <v>5327</v>
      </c>
      <c r="C9853" s="150" t="s">
        <v>72</v>
      </c>
      <c r="D9853" s="168" t="s">
        <v>12</v>
      </c>
    </row>
    <row r="9854" spans="1:4">
      <c r="A9854" s="167">
        <v>103852</v>
      </c>
      <c r="B9854" s="164" t="s">
        <v>5328</v>
      </c>
      <c r="C9854" s="150" t="s">
        <v>72</v>
      </c>
      <c r="D9854" s="168" t="s">
        <v>12</v>
      </c>
    </row>
    <row r="9855" spans="1:4">
      <c r="A9855" s="167">
        <v>103853</v>
      </c>
      <c r="B9855" s="164" t="s">
        <v>5329</v>
      </c>
      <c r="C9855" s="150" t="s">
        <v>72</v>
      </c>
      <c r="D9855" s="168" t="s">
        <v>12</v>
      </c>
    </row>
    <row r="9856" spans="1:4">
      <c r="A9856" s="167">
        <v>103854</v>
      </c>
      <c r="B9856" s="164" t="s">
        <v>5331</v>
      </c>
      <c r="C9856" s="150" t="s">
        <v>72</v>
      </c>
      <c r="D9856" s="168" t="s">
        <v>12</v>
      </c>
    </row>
    <row r="9857" spans="1:4">
      <c r="A9857" s="167">
        <v>103855</v>
      </c>
      <c r="B9857" s="164" t="s">
        <v>5332</v>
      </c>
      <c r="C9857" s="150" t="s">
        <v>72</v>
      </c>
      <c r="D9857" s="168" t="s">
        <v>12</v>
      </c>
    </row>
    <row r="9858" spans="1:4">
      <c r="A9858" s="167">
        <v>103856</v>
      </c>
      <c r="B9858" s="164" t="s">
        <v>5333</v>
      </c>
      <c r="C9858" s="150" t="s">
        <v>72</v>
      </c>
      <c r="D9858" s="168" t="s">
        <v>12</v>
      </c>
    </row>
    <row r="9859" spans="1:4">
      <c r="A9859" s="167">
        <v>103857</v>
      </c>
      <c r="B9859" s="164" t="s">
        <v>5335</v>
      </c>
      <c r="C9859" s="150" t="s">
        <v>72</v>
      </c>
      <c r="D9859" s="168" t="s">
        <v>12</v>
      </c>
    </row>
    <row r="9860" spans="1:4">
      <c r="A9860" s="167">
        <v>103858</v>
      </c>
      <c r="B9860" s="164" t="s">
        <v>5336</v>
      </c>
      <c r="C9860" s="150" t="s">
        <v>72</v>
      </c>
      <c r="D9860" s="168" t="s">
        <v>12</v>
      </c>
    </row>
    <row r="9861" spans="1:4">
      <c r="A9861" s="167">
        <v>103859</v>
      </c>
      <c r="B9861" s="164" t="s">
        <v>5337</v>
      </c>
      <c r="C9861" s="150" t="s">
        <v>72</v>
      </c>
      <c r="D9861" s="168" t="s">
        <v>12</v>
      </c>
    </row>
    <row r="9862" spans="1:4">
      <c r="A9862" s="167">
        <v>103860</v>
      </c>
      <c r="B9862" s="164" t="s">
        <v>5338</v>
      </c>
      <c r="C9862" s="150" t="s">
        <v>72</v>
      </c>
      <c r="D9862" s="168" t="s">
        <v>12</v>
      </c>
    </row>
    <row r="9863" spans="1:4">
      <c r="A9863" s="167">
        <v>103861</v>
      </c>
      <c r="B9863" s="164" t="s">
        <v>5339</v>
      </c>
      <c r="C9863" s="150" t="s">
        <v>72</v>
      </c>
      <c r="D9863" s="168" t="s">
        <v>12</v>
      </c>
    </row>
    <row r="9864" spans="1:4">
      <c r="A9864" s="167">
        <v>103862</v>
      </c>
      <c r="B9864" s="164" t="s">
        <v>5340</v>
      </c>
      <c r="C9864" s="150" t="s">
        <v>72</v>
      </c>
      <c r="D9864" s="168" t="s">
        <v>12</v>
      </c>
    </row>
    <row r="9865" spans="1:4">
      <c r="A9865" s="167">
        <v>103863</v>
      </c>
      <c r="B9865" s="164" t="s">
        <v>5341</v>
      </c>
      <c r="C9865" s="150" t="s">
        <v>72</v>
      </c>
      <c r="D9865" s="168" t="s">
        <v>12</v>
      </c>
    </row>
    <row r="9866" spans="1:4">
      <c r="A9866" s="167">
        <v>103864</v>
      </c>
      <c r="B9866" s="164" t="s">
        <v>5342</v>
      </c>
      <c r="C9866" s="150" t="s">
        <v>72</v>
      </c>
      <c r="D9866" s="168" t="s">
        <v>12</v>
      </c>
    </row>
    <row r="9867" spans="1:4">
      <c r="A9867" s="167">
        <v>103865</v>
      </c>
      <c r="B9867" s="164" t="s">
        <v>5343</v>
      </c>
      <c r="C9867" s="150" t="s">
        <v>72</v>
      </c>
      <c r="D9867" s="168" t="s">
        <v>12</v>
      </c>
    </row>
    <row r="9868" spans="1:4">
      <c r="A9868" s="167">
        <v>103866</v>
      </c>
      <c r="B9868" s="164" t="s">
        <v>5344</v>
      </c>
      <c r="C9868" s="150" t="s">
        <v>72</v>
      </c>
      <c r="D9868" s="168" t="s">
        <v>12</v>
      </c>
    </row>
    <row r="9869" spans="1:4">
      <c r="A9869" s="167">
        <v>103867</v>
      </c>
      <c r="B9869" s="164" t="s">
        <v>5345</v>
      </c>
      <c r="C9869" s="150" t="s">
        <v>72</v>
      </c>
      <c r="D9869" s="168" t="s">
        <v>12</v>
      </c>
    </row>
    <row r="9870" spans="1:4">
      <c r="A9870" s="167">
        <v>103874</v>
      </c>
      <c r="B9870" s="164" t="s">
        <v>5346</v>
      </c>
      <c r="C9870" s="150" t="s">
        <v>72</v>
      </c>
      <c r="D9870" s="168" t="s">
        <v>12</v>
      </c>
    </row>
    <row r="9871" spans="1:4">
      <c r="A9871" s="167">
        <v>103875</v>
      </c>
      <c r="B9871" s="164" t="s">
        <v>5347</v>
      </c>
      <c r="C9871" s="150" t="s">
        <v>72</v>
      </c>
      <c r="D9871" s="168" t="s">
        <v>12</v>
      </c>
    </row>
    <row r="9872" spans="1:4">
      <c r="A9872" s="167">
        <v>103876</v>
      </c>
      <c r="B9872" s="164" t="s">
        <v>5348</v>
      </c>
      <c r="C9872" s="150" t="s">
        <v>72</v>
      </c>
      <c r="D9872" s="168" t="s">
        <v>12</v>
      </c>
    </row>
    <row r="9873" spans="1:4">
      <c r="A9873" s="167">
        <v>103877</v>
      </c>
      <c r="B9873" s="164" t="s">
        <v>5349</v>
      </c>
      <c r="C9873" s="150" t="s">
        <v>72</v>
      </c>
      <c r="D9873" s="168" t="s">
        <v>12</v>
      </c>
    </row>
    <row r="9874" spans="1:4">
      <c r="A9874" s="167">
        <v>103878</v>
      </c>
      <c r="B9874" s="164" t="s">
        <v>5350</v>
      </c>
      <c r="C9874" s="150" t="s">
        <v>72</v>
      </c>
      <c r="D9874" s="168" t="s">
        <v>12</v>
      </c>
    </row>
    <row r="9875" spans="1:4">
      <c r="A9875" s="167">
        <v>103879</v>
      </c>
      <c r="B9875" s="164" t="s">
        <v>5351</v>
      </c>
      <c r="C9875" s="150" t="s">
        <v>72</v>
      </c>
      <c r="D9875" s="168" t="s">
        <v>12</v>
      </c>
    </row>
    <row r="9876" spans="1:4">
      <c r="A9876" s="167">
        <v>103880</v>
      </c>
      <c r="B9876" s="164" t="s">
        <v>5352</v>
      </c>
      <c r="C9876" s="150" t="s">
        <v>72</v>
      </c>
      <c r="D9876" s="168" t="s">
        <v>12</v>
      </c>
    </row>
    <row r="9877" spans="1:4">
      <c r="A9877" s="167">
        <v>103881</v>
      </c>
      <c r="B9877" s="164" t="s">
        <v>5353</v>
      </c>
      <c r="C9877" s="150" t="s">
        <v>72</v>
      </c>
      <c r="D9877" s="168" t="s">
        <v>12</v>
      </c>
    </row>
    <row r="9878" spans="1:4">
      <c r="A9878" s="167">
        <v>103882</v>
      </c>
      <c r="B9878" s="164" t="s">
        <v>5354</v>
      </c>
      <c r="C9878" s="150" t="s">
        <v>72</v>
      </c>
      <c r="D9878" s="168" t="s">
        <v>12</v>
      </c>
    </row>
    <row r="9879" spans="1:4">
      <c r="A9879" s="167">
        <v>103883</v>
      </c>
      <c r="B9879" s="164" t="s">
        <v>5355</v>
      </c>
      <c r="C9879" s="150" t="s">
        <v>72</v>
      </c>
      <c r="D9879" s="168" t="s">
        <v>12</v>
      </c>
    </row>
    <row r="9880" spans="1:4">
      <c r="A9880" s="167">
        <v>103884</v>
      </c>
      <c r="B9880" s="164" t="s">
        <v>5356</v>
      </c>
      <c r="C9880" s="150" t="s">
        <v>72</v>
      </c>
      <c r="D9880" s="168" t="s">
        <v>12</v>
      </c>
    </row>
    <row r="9881" spans="1:4">
      <c r="A9881" s="167">
        <v>103885</v>
      </c>
      <c r="B9881" s="164" t="s">
        <v>5357</v>
      </c>
      <c r="C9881" s="150" t="s">
        <v>72</v>
      </c>
      <c r="D9881" s="168" t="s">
        <v>12</v>
      </c>
    </row>
    <row r="9882" spans="1:4">
      <c r="A9882" s="167">
        <v>103886</v>
      </c>
      <c r="B9882" s="164" t="s">
        <v>5358</v>
      </c>
      <c r="C9882" s="150" t="s">
        <v>72</v>
      </c>
      <c r="D9882" s="168" t="s">
        <v>12</v>
      </c>
    </row>
    <row r="9883" spans="1:4">
      <c r="A9883" s="167">
        <v>103887</v>
      </c>
      <c r="B9883" s="164" t="s">
        <v>5359</v>
      </c>
      <c r="C9883" s="150" t="s">
        <v>72</v>
      </c>
      <c r="D9883" s="168" t="s">
        <v>12</v>
      </c>
    </row>
    <row r="9884" spans="1:4">
      <c r="A9884" s="167">
        <v>103888</v>
      </c>
      <c r="B9884" s="164" t="s">
        <v>5360</v>
      </c>
      <c r="C9884" s="150" t="s">
        <v>72</v>
      </c>
      <c r="D9884" s="168" t="s">
        <v>12</v>
      </c>
    </row>
    <row r="9885" spans="1:4">
      <c r="A9885" s="167">
        <v>103889</v>
      </c>
      <c r="B9885" s="164" t="s">
        <v>5362</v>
      </c>
      <c r="C9885" s="150" t="s">
        <v>72</v>
      </c>
      <c r="D9885" s="168" t="s">
        <v>12</v>
      </c>
    </row>
    <row r="9886" spans="1:4">
      <c r="A9886" s="167">
        <v>103890</v>
      </c>
      <c r="B9886" s="164" t="s">
        <v>5363</v>
      </c>
      <c r="C9886" s="150" t="s">
        <v>72</v>
      </c>
      <c r="D9886" s="168" t="s">
        <v>12</v>
      </c>
    </row>
    <row r="9887" spans="1:4">
      <c r="A9887" s="167">
        <v>103891</v>
      </c>
      <c r="B9887" s="164" t="s">
        <v>5364</v>
      </c>
      <c r="C9887" s="150" t="s">
        <v>72</v>
      </c>
      <c r="D9887" s="168" t="s">
        <v>12</v>
      </c>
    </row>
    <row r="9888" spans="1:4">
      <c r="A9888" s="167">
        <v>103892</v>
      </c>
      <c r="B9888" s="164" t="s">
        <v>5365</v>
      </c>
      <c r="C9888" s="150" t="s">
        <v>72</v>
      </c>
      <c r="D9888" s="168" t="s">
        <v>12</v>
      </c>
    </row>
    <row r="9889" spans="1:4">
      <c r="A9889" s="167">
        <v>103893</v>
      </c>
      <c r="B9889" s="164" t="s">
        <v>5366</v>
      </c>
      <c r="C9889" s="150" t="s">
        <v>72</v>
      </c>
      <c r="D9889" s="168" t="s">
        <v>12</v>
      </c>
    </row>
    <row r="9890" spans="1:4">
      <c r="A9890" s="167">
        <v>103894</v>
      </c>
      <c r="B9890" s="164" t="s">
        <v>5368</v>
      </c>
      <c r="C9890" s="150" t="s">
        <v>72</v>
      </c>
      <c r="D9890" s="168" t="s">
        <v>12</v>
      </c>
    </row>
    <row r="9891" spans="1:4">
      <c r="A9891" s="167">
        <v>103895</v>
      </c>
      <c r="B9891" s="164" t="s">
        <v>5370</v>
      </c>
      <c r="C9891" s="150" t="s">
        <v>72</v>
      </c>
      <c r="D9891" s="168" t="s">
        <v>12</v>
      </c>
    </row>
    <row r="9892" spans="1:4">
      <c r="A9892" s="167">
        <v>103896</v>
      </c>
      <c r="B9892" s="164" t="s">
        <v>5371</v>
      </c>
      <c r="C9892" s="150" t="s">
        <v>72</v>
      </c>
      <c r="D9892" s="168" t="s">
        <v>12</v>
      </c>
    </row>
    <row r="9893" spans="1:4">
      <c r="A9893" s="167">
        <v>103897</v>
      </c>
      <c r="B9893" s="164" t="s">
        <v>5372</v>
      </c>
      <c r="C9893" s="150" t="s">
        <v>72</v>
      </c>
      <c r="D9893" s="168" t="s">
        <v>12</v>
      </c>
    </row>
    <row r="9894" spans="1:4">
      <c r="A9894" s="167">
        <v>103898</v>
      </c>
      <c r="B9894" s="164" t="s">
        <v>5373</v>
      </c>
      <c r="C9894" s="150" t="s">
        <v>72</v>
      </c>
      <c r="D9894" s="168" t="s">
        <v>12</v>
      </c>
    </row>
    <row r="9895" spans="1:4">
      <c r="A9895" s="167">
        <v>103899</v>
      </c>
      <c r="B9895" s="164" t="s">
        <v>5374</v>
      </c>
      <c r="C9895" s="150" t="s">
        <v>72</v>
      </c>
      <c r="D9895" s="168" t="s">
        <v>12</v>
      </c>
    </row>
    <row r="9896" spans="1:4">
      <c r="A9896" s="167">
        <v>103900</v>
      </c>
      <c r="B9896" s="164" t="s">
        <v>5375</v>
      </c>
      <c r="C9896" s="150" t="s">
        <v>72</v>
      </c>
      <c r="D9896" s="168" t="s">
        <v>12</v>
      </c>
    </row>
    <row r="9897" spans="1:4">
      <c r="A9897" s="167">
        <v>103901</v>
      </c>
      <c r="B9897" s="164" t="s">
        <v>5376</v>
      </c>
      <c r="C9897" s="150" t="s">
        <v>72</v>
      </c>
      <c r="D9897" s="168" t="s">
        <v>12</v>
      </c>
    </row>
    <row r="9898" spans="1:4">
      <c r="A9898" s="167">
        <v>103902</v>
      </c>
      <c r="B9898" s="164" t="s">
        <v>5377</v>
      </c>
      <c r="C9898" s="150" t="s">
        <v>72</v>
      </c>
      <c r="D9898" s="168" t="s">
        <v>12</v>
      </c>
    </row>
    <row r="9899" spans="1:4">
      <c r="A9899" s="167">
        <v>103903</v>
      </c>
      <c r="B9899" s="164" t="s">
        <v>5378</v>
      </c>
      <c r="C9899" s="150" t="s">
        <v>72</v>
      </c>
      <c r="D9899" s="168" t="s">
        <v>12</v>
      </c>
    </row>
    <row r="9900" spans="1:4">
      <c r="A9900" s="167">
        <v>103947</v>
      </c>
      <c r="B9900" s="164" t="s">
        <v>5379</v>
      </c>
      <c r="C9900" s="150" t="s">
        <v>72</v>
      </c>
      <c r="D9900" s="168" t="s">
        <v>12</v>
      </c>
    </row>
    <row r="9901" spans="1:4">
      <c r="A9901" s="167">
        <v>103948</v>
      </c>
      <c r="B9901" s="164" t="s">
        <v>5380</v>
      </c>
      <c r="C9901" s="150" t="s">
        <v>72</v>
      </c>
      <c r="D9901" s="168" t="s">
        <v>12</v>
      </c>
    </row>
    <row r="9902" spans="1:4">
      <c r="A9902" s="167">
        <v>103949</v>
      </c>
      <c r="B9902" s="164" t="s">
        <v>5381</v>
      </c>
      <c r="C9902" s="150" t="s">
        <v>72</v>
      </c>
      <c r="D9902" s="168" t="s">
        <v>12</v>
      </c>
    </row>
    <row r="9903" spans="1:4">
      <c r="A9903" s="167">
        <v>103950</v>
      </c>
      <c r="B9903" s="164" t="s">
        <v>5383</v>
      </c>
      <c r="C9903" s="150" t="s">
        <v>72</v>
      </c>
      <c r="D9903" s="168" t="s">
        <v>12</v>
      </c>
    </row>
    <row r="9904" spans="1:4">
      <c r="A9904" s="167">
        <v>103951</v>
      </c>
      <c r="B9904" s="164" t="s">
        <v>5385</v>
      </c>
      <c r="C9904" s="150" t="s">
        <v>72</v>
      </c>
      <c r="D9904" s="168" t="s">
        <v>12</v>
      </c>
    </row>
    <row r="9905" spans="1:4">
      <c r="A9905" s="167">
        <v>103952</v>
      </c>
      <c r="B9905" s="164" t="s">
        <v>5386</v>
      </c>
      <c r="C9905" s="150" t="s">
        <v>72</v>
      </c>
      <c r="D9905" s="168" t="s">
        <v>12</v>
      </c>
    </row>
    <row r="9906" spans="1:4">
      <c r="A9906" s="167">
        <v>103953</v>
      </c>
      <c r="B9906" s="164" t="s">
        <v>5387</v>
      </c>
      <c r="C9906" s="150" t="s">
        <v>72</v>
      </c>
      <c r="D9906" s="168" t="s">
        <v>12</v>
      </c>
    </row>
    <row r="9907" spans="1:4">
      <c r="A9907" s="167">
        <v>103954</v>
      </c>
      <c r="B9907" s="164" t="s">
        <v>5388</v>
      </c>
      <c r="C9907" s="150" t="s">
        <v>72</v>
      </c>
      <c r="D9907" s="168" t="s">
        <v>12</v>
      </c>
    </row>
    <row r="9908" spans="1:4">
      <c r="A9908" s="167">
        <v>103955</v>
      </c>
      <c r="B9908" s="164" t="s">
        <v>5389</v>
      </c>
      <c r="C9908" s="150" t="s">
        <v>72</v>
      </c>
      <c r="D9908" s="168" t="s">
        <v>12</v>
      </c>
    </row>
    <row r="9909" spans="1:4">
      <c r="A9909" s="167">
        <v>103956</v>
      </c>
      <c r="B9909" s="164" t="s">
        <v>5391</v>
      </c>
      <c r="C9909" s="150" t="s">
        <v>72</v>
      </c>
      <c r="D9909" s="168" t="s">
        <v>12</v>
      </c>
    </row>
    <row r="9910" spans="1:4">
      <c r="A9910" s="167">
        <v>103957</v>
      </c>
      <c r="B9910" s="164" t="s">
        <v>5392</v>
      </c>
      <c r="C9910" s="150" t="s">
        <v>72</v>
      </c>
      <c r="D9910" s="168" t="s">
        <v>12</v>
      </c>
    </row>
    <row r="9911" spans="1:4">
      <c r="A9911" s="167">
        <v>103958</v>
      </c>
      <c r="B9911" s="164" t="s">
        <v>5393</v>
      </c>
      <c r="C9911" s="150" t="s">
        <v>72</v>
      </c>
      <c r="D9911" s="168" t="s">
        <v>12</v>
      </c>
    </row>
    <row r="9912" spans="1:4">
      <c r="A9912" s="167">
        <v>103959</v>
      </c>
      <c r="B9912" s="164" t="s">
        <v>5394</v>
      </c>
      <c r="C9912" s="150" t="s">
        <v>72</v>
      </c>
      <c r="D9912" s="168" t="s">
        <v>12</v>
      </c>
    </row>
    <row r="9913" spans="1:4">
      <c r="A9913" s="167">
        <v>103962</v>
      </c>
      <c r="B9913" s="164" t="s">
        <v>5395</v>
      </c>
      <c r="C9913" s="150" t="s">
        <v>72</v>
      </c>
      <c r="D9913" s="168" t="s">
        <v>12</v>
      </c>
    </row>
    <row r="9914" spans="1:4">
      <c r="A9914" s="167">
        <v>103964</v>
      </c>
      <c r="B9914" s="164" t="s">
        <v>5396</v>
      </c>
      <c r="C9914" s="150" t="s">
        <v>72</v>
      </c>
      <c r="D9914" s="168" t="s">
        <v>12</v>
      </c>
    </row>
    <row r="9915" spans="1:4">
      <c r="A9915" s="167">
        <v>103966</v>
      </c>
      <c r="B9915" s="164" t="s">
        <v>5398</v>
      </c>
      <c r="C9915" s="150" t="s">
        <v>72</v>
      </c>
      <c r="D9915" s="168" t="s">
        <v>12</v>
      </c>
    </row>
    <row r="9916" spans="1:4">
      <c r="A9916" s="167">
        <v>103967</v>
      </c>
      <c r="B9916" s="164" t="s">
        <v>5399</v>
      </c>
      <c r="C9916" s="150" t="s">
        <v>72</v>
      </c>
      <c r="D9916" s="168" t="s">
        <v>12</v>
      </c>
    </row>
    <row r="9917" spans="1:4">
      <c r="A9917" s="167">
        <v>103968</v>
      </c>
      <c r="B9917" s="164" t="s">
        <v>5400</v>
      </c>
      <c r="C9917" s="150" t="s">
        <v>72</v>
      </c>
      <c r="D9917" s="168" t="s">
        <v>12</v>
      </c>
    </row>
    <row r="9918" spans="1:4">
      <c r="A9918" s="167">
        <v>103969</v>
      </c>
      <c r="B9918" s="164" t="s">
        <v>5401</v>
      </c>
      <c r="C9918" s="150" t="s">
        <v>72</v>
      </c>
      <c r="D9918" s="168" t="s">
        <v>12</v>
      </c>
    </row>
    <row r="9919" spans="1:4">
      <c r="A9919" s="167">
        <v>103971</v>
      </c>
      <c r="B9919" s="164" t="s">
        <v>5402</v>
      </c>
      <c r="C9919" s="150" t="s">
        <v>72</v>
      </c>
      <c r="D9919" s="168" t="s">
        <v>12</v>
      </c>
    </row>
    <row r="9920" spans="1:4">
      <c r="A9920" s="167">
        <v>103972</v>
      </c>
      <c r="B9920" s="164" t="s">
        <v>5403</v>
      </c>
      <c r="C9920" s="150" t="s">
        <v>72</v>
      </c>
      <c r="D9920" s="168" t="s">
        <v>12</v>
      </c>
    </row>
    <row r="9921" spans="1:4">
      <c r="A9921" s="167">
        <v>103974</v>
      </c>
      <c r="B9921" s="164" t="s">
        <v>5404</v>
      </c>
      <c r="C9921" s="150" t="s">
        <v>72</v>
      </c>
      <c r="D9921" s="168" t="s">
        <v>12</v>
      </c>
    </row>
    <row r="9922" spans="1:4">
      <c r="A9922" s="167">
        <v>103975</v>
      </c>
      <c r="B9922" s="164" t="s">
        <v>5406</v>
      </c>
      <c r="C9922" s="150" t="s">
        <v>72</v>
      </c>
      <c r="D9922" s="168" t="s">
        <v>12</v>
      </c>
    </row>
    <row r="9923" spans="1:4">
      <c r="A9923" s="167">
        <v>103976</v>
      </c>
      <c r="B9923" s="164" t="s">
        <v>5407</v>
      </c>
      <c r="C9923" s="150" t="s">
        <v>72</v>
      </c>
      <c r="D9923" s="168" t="s">
        <v>12</v>
      </c>
    </row>
    <row r="9924" spans="1:4">
      <c r="A9924" s="167">
        <v>103977</v>
      </c>
      <c r="B9924" s="164" t="s">
        <v>5408</v>
      </c>
      <c r="C9924" s="150" t="s">
        <v>72</v>
      </c>
      <c r="D9924" s="168" t="s">
        <v>12</v>
      </c>
    </row>
    <row r="9925" spans="1:4">
      <c r="A9925" s="167">
        <v>103980</v>
      </c>
      <c r="B9925" s="164" t="s">
        <v>5410</v>
      </c>
      <c r="C9925" s="150" t="s">
        <v>72</v>
      </c>
      <c r="D9925" s="168" t="s">
        <v>12</v>
      </c>
    </row>
    <row r="9926" spans="1:4">
      <c r="A9926" s="167">
        <v>103981</v>
      </c>
      <c r="B9926" s="164" t="s">
        <v>5411</v>
      </c>
      <c r="C9926" s="150" t="s">
        <v>72</v>
      </c>
      <c r="D9926" s="168" t="s">
        <v>12</v>
      </c>
    </row>
    <row r="9927" spans="1:4">
      <c r="A9927" s="167">
        <v>103982</v>
      </c>
      <c r="B9927" s="164" t="s">
        <v>5412</v>
      </c>
      <c r="C9927" s="150" t="s">
        <v>72</v>
      </c>
      <c r="D9927" s="168" t="s">
        <v>12</v>
      </c>
    </row>
    <row r="9928" spans="1:4">
      <c r="A9928" s="167">
        <v>103983</v>
      </c>
      <c r="B9928" s="164" t="s">
        <v>5413</v>
      </c>
      <c r="C9928" s="150" t="s">
        <v>72</v>
      </c>
      <c r="D9928" s="168" t="s">
        <v>12</v>
      </c>
    </row>
    <row r="9929" spans="1:4">
      <c r="A9929" s="167">
        <v>103984</v>
      </c>
      <c r="B9929" s="164" t="s">
        <v>5414</v>
      </c>
      <c r="C9929" s="150" t="s">
        <v>72</v>
      </c>
      <c r="D9929" s="168" t="s">
        <v>12</v>
      </c>
    </row>
    <row r="9930" spans="1:4">
      <c r="A9930" s="167">
        <v>103985</v>
      </c>
      <c r="B9930" s="164" t="s">
        <v>5415</v>
      </c>
      <c r="C9930" s="150" t="s">
        <v>72</v>
      </c>
      <c r="D9930" s="168" t="s">
        <v>12</v>
      </c>
    </row>
    <row r="9931" spans="1:4">
      <c r="A9931" s="167">
        <v>103986</v>
      </c>
      <c r="B9931" s="164" t="s">
        <v>5416</v>
      </c>
      <c r="C9931" s="150" t="s">
        <v>72</v>
      </c>
      <c r="D9931" s="168" t="s">
        <v>12</v>
      </c>
    </row>
    <row r="9932" spans="1:4">
      <c r="A9932" s="167">
        <v>103987</v>
      </c>
      <c r="B9932" s="164" t="s">
        <v>5417</v>
      </c>
      <c r="C9932" s="150" t="s">
        <v>72</v>
      </c>
      <c r="D9932" s="168" t="s">
        <v>12</v>
      </c>
    </row>
    <row r="9933" spans="1:4">
      <c r="A9933" s="167">
        <v>103988</v>
      </c>
      <c r="B9933" s="164" t="s">
        <v>5418</v>
      </c>
      <c r="C9933" s="150" t="s">
        <v>72</v>
      </c>
      <c r="D9933" s="168" t="s">
        <v>12</v>
      </c>
    </row>
    <row r="9934" spans="1:4">
      <c r="A9934" s="167">
        <v>103990</v>
      </c>
      <c r="B9934" s="164" t="s">
        <v>5419</v>
      </c>
      <c r="C9934" s="150" t="s">
        <v>72</v>
      </c>
      <c r="D9934" s="168" t="s">
        <v>12</v>
      </c>
    </row>
    <row r="9935" spans="1:4">
      <c r="A9935" s="167">
        <v>103991</v>
      </c>
      <c r="B9935" s="164" t="s">
        <v>5420</v>
      </c>
      <c r="C9935" s="150" t="s">
        <v>72</v>
      </c>
      <c r="D9935" s="168" t="s">
        <v>12</v>
      </c>
    </row>
    <row r="9936" spans="1:4">
      <c r="A9936" s="167">
        <v>103992</v>
      </c>
      <c r="B9936" s="164" t="s">
        <v>5421</v>
      </c>
      <c r="C9936" s="150" t="s">
        <v>72</v>
      </c>
      <c r="D9936" s="168" t="s">
        <v>12</v>
      </c>
    </row>
    <row r="9937" spans="1:4">
      <c r="A9937" s="167">
        <v>103993</v>
      </c>
      <c r="B9937" s="164" t="s">
        <v>5422</v>
      </c>
      <c r="C9937" s="150" t="s">
        <v>72</v>
      </c>
      <c r="D9937" s="168" t="s">
        <v>12</v>
      </c>
    </row>
    <row r="9938" spans="1:4">
      <c r="A9938" s="167">
        <v>103994</v>
      </c>
      <c r="B9938" s="164" t="s">
        <v>5424</v>
      </c>
      <c r="C9938" s="150" t="s">
        <v>72</v>
      </c>
      <c r="D9938" s="168" t="s">
        <v>12</v>
      </c>
    </row>
    <row r="9939" spans="1:4">
      <c r="A9939" s="167">
        <v>103995</v>
      </c>
      <c r="B9939" s="164" t="s">
        <v>5425</v>
      </c>
      <c r="C9939" s="150" t="s">
        <v>72</v>
      </c>
      <c r="D9939" s="168" t="s">
        <v>12</v>
      </c>
    </row>
    <row r="9940" spans="1:4">
      <c r="A9940" s="167">
        <v>103996</v>
      </c>
      <c r="B9940" s="164" t="s">
        <v>5426</v>
      </c>
      <c r="C9940" s="150" t="s">
        <v>72</v>
      </c>
      <c r="D9940" s="168" t="s">
        <v>12</v>
      </c>
    </row>
    <row r="9941" spans="1:4">
      <c r="A9941" s="167">
        <v>103997</v>
      </c>
      <c r="B9941" s="164" t="s">
        <v>5427</v>
      </c>
      <c r="C9941" s="150" t="s">
        <v>72</v>
      </c>
      <c r="D9941" s="168" t="s">
        <v>12</v>
      </c>
    </row>
    <row r="9942" spans="1:4">
      <c r="A9942" s="167">
        <v>103998</v>
      </c>
      <c r="B9942" s="164" t="s">
        <v>5428</v>
      </c>
      <c r="C9942" s="150" t="s">
        <v>72</v>
      </c>
      <c r="D9942" s="168" t="s">
        <v>12</v>
      </c>
    </row>
    <row r="9943" spans="1:4">
      <c r="A9943" s="167">
        <v>103999</v>
      </c>
      <c r="B9943" s="164" t="s">
        <v>5429</v>
      </c>
      <c r="C9943" s="150" t="s">
        <v>72</v>
      </c>
      <c r="D9943" s="168" t="s">
        <v>12</v>
      </c>
    </row>
    <row r="9944" spans="1:4">
      <c r="A9944" s="167">
        <v>104000</v>
      </c>
      <c r="B9944" s="164" t="s">
        <v>5430</v>
      </c>
      <c r="C9944" s="150" t="s">
        <v>72</v>
      </c>
      <c r="D9944" s="168" t="s">
        <v>12</v>
      </c>
    </row>
    <row r="9945" spans="1:4">
      <c r="A9945" s="167">
        <v>104001</v>
      </c>
      <c r="B9945" s="164" t="s">
        <v>5431</v>
      </c>
      <c r="C9945" s="150" t="s">
        <v>72</v>
      </c>
      <c r="D9945" s="168" t="s">
        <v>12</v>
      </c>
    </row>
    <row r="9946" spans="1:4">
      <c r="A9946" s="167">
        <v>104002</v>
      </c>
      <c r="B9946" s="164" t="s">
        <v>5433</v>
      </c>
      <c r="C9946" s="150" t="s">
        <v>72</v>
      </c>
      <c r="D9946" s="168" t="s">
        <v>12</v>
      </c>
    </row>
    <row r="9947" spans="1:4">
      <c r="A9947" s="167">
        <v>104003</v>
      </c>
      <c r="B9947" s="164" t="s">
        <v>5434</v>
      </c>
      <c r="C9947" s="150" t="s">
        <v>72</v>
      </c>
      <c r="D9947" s="168" t="s">
        <v>12</v>
      </c>
    </row>
    <row r="9948" spans="1:4">
      <c r="A9948" s="167">
        <v>104004</v>
      </c>
      <c r="B9948" s="164" t="s">
        <v>5435</v>
      </c>
      <c r="C9948" s="150" t="s">
        <v>72</v>
      </c>
      <c r="D9948" s="168" t="s">
        <v>12</v>
      </c>
    </row>
    <row r="9949" spans="1:4">
      <c r="A9949" s="167">
        <v>104005</v>
      </c>
      <c r="B9949" s="164" t="s">
        <v>5436</v>
      </c>
      <c r="C9949" s="150" t="s">
        <v>72</v>
      </c>
      <c r="D9949" s="168" t="s">
        <v>12</v>
      </c>
    </row>
    <row r="9950" spans="1:4">
      <c r="A9950" s="167">
        <v>104006</v>
      </c>
      <c r="B9950" s="164" t="s">
        <v>5437</v>
      </c>
      <c r="C9950" s="150" t="s">
        <v>72</v>
      </c>
      <c r="D9950" s="168" t="s">
        <v>12</v>
      </c>
    </row>
    <row r="9951" spans="1:4">
      <c r="A9951" s="167">
        <v>104007</v>
      </c>
      <c r="B9951" s="164" t="s">
        <v>5438</v>
      </c>
      <c r="C9951" s="150" t="s">
        <v>72</v>
      </c>
      <c r="D9951" s="168" t="s">
        <v>12</v>
      </c>
    </row>
    <row r="9952" spans="1:4">
      <c r="A9952" s="167">
        <v>104008</v>
      </c>
      <c r="B9952" s="164" t="s">
        <v>5439</v>
      </c>
      <c r="C9952" s="150" t="s">
        <v>72</v>
      </c>
      <c r="D9952" s="168" t="s">
        <v>12</v>
      </c>
    </row>
    <row r="9953" spans="1:4">
      <c r="A9953" s="167">
        <v>104009</v>
      </c>
      <c r="B9953" s="164" t="s">
        <v>5440</v>
      </c>
      <c r="C9953" s="150" t="s">
        <v>72</v>
      </c>
      <c r="D9953" s="168" t="s">
        <v>12</v>
      </c>
    </row>
    <row r="9954" spans="1:4">
      <c r="A9954" s="167">
        <v>104011</v>
      </c>
      <c r="B9954" s="164" t="s">
        <v>5441</v>
      </c>
      <c r="C9954" s="150" t="s">
        <v>72</v>
      </c>
      <c r="D9954" s="168" t="s">
        <v>12</v>
      </c>
    </row>
    <row r="9955" spans="1:4">
      <c r="A9955" s="167">
        <v>104012</v>
      </c>
      <c r="B9955" s="164" t="s">
        <v>5442</v>
      </c>
      <c r="C9955" s="150" t="s">
        <v>72</v>
      </c>
      <c r="D9955" s="168" t="s">
        <v>12</v>
      </c>
    </row>
    <row r="9956" spans="1:4">
      <c r="A9956" s="167">
        <v>104014</v>
      </c>
      <c r="B9956" s="164" t="s">
        <v>5443</v>
      </c>
      <c r="C9956" s="150" t="s">
        <v>72</v>
      </c>
      <c r="D9956" s="168" t="s">
        <v>12</v>
      </c>
    </row>
    <row r="9957" spans="1:4">
      <c r="A9957" s="167">
        <v>104015</v>
      </c>
      <c r="B9957" s="164" t="s">
        <v>5444</v>
      </c>
      <c r="C9957" s="150" t="s">
        <v>72</v>
      </c>
      <c r="D9957" s="168" t="s">
        <v>12</v>
      </c>
    </row>
    <row r="9958" spans="1:4">
      <c r="A9958" s="167">
        <v>104016</v>
      </c>
      <c r="B9958" s="164" t="s">
        <v>5445</v>
      </c>
      <c r="C9958" s="150" t="s">
        <v>72</v>
      </c>
      <c r="D9958" s="168" t="s">
        <v>12</v>
      </c>
    </row>
    <row r="9959" spans="1:4">
      <c r="A9959" s="167">
        <v>104017</v>
      </c>
      <c r="B9959" s="164" t="s">
        <v>5446</v>
      </c>
      <c r="C9959" s="150" t="s">
        <v>72</v>
      </c>
      <c r="D9959" s="168" t="s">
        <v>12</v>
      </c>
    </row>
    <row r="9960" spans="1:4">
      <c r="A9960" s="167">
        <v>104018</v>
      </c>
      <c r="B9960" s="164" t="s">
        <v>5446</v>
      </c>
      <c r="C9960" s="150" t="s">
        <v>72</v>
      </c>
      <c r="D9960" s="168" t="s">
        <v>12</v>
      </c>
    </row>
    <row r="9961" spans="1:4">
      <c r="A9961" s="167">
        <v>104019</v>
      </c>
      <c r="B9961" s="164" t="s">
        <v>5447</v>
      </c>
      <c r="C9961" s="150" t="s">
        <v>72</v>
      </c>
      <c r="D9961" s="168" t="s">
        <v>12</v>
      </c>
    </row>
    <row r="9962" spans="1:4">
      <c r="A9962" s="167">
        <v>104020</v>
      </c>
      <c r="B9962" s="164" t="s">
        <v>5448</v>
      </c>
      <c r="C9962" s="150" t="s">
        <v>72</v>
      </c>
      <c r="D9962" s="168" t="s">
        <v>12</v>
      </c>
    </row>
    <row r="9963" spans="1:4">
      <c r="A9963" s="167">
        <v>104022</v>
      </c>
      <c r="B9963" s="164" t="s">
        <v>5449</v>
      </c>
      <c r="C9963" s="150" t="s">
        <v>72</v>
      </c>
      <c r="D9963" s="168" t="s">
        <v>12</v>
      </c>
    </row>
    <row r="9964" spans="1:4">
      <c r="A9964" s="167">
        <v>104023</v>
      </c>
      <c r="B9964" s="164" t="s">
        <v>5450</v>
      </c>
      <c r="C9964" s="150" t="s">
        <v>72</v>
      </c>
      <c r="D9964" s="168" t="s">
        <v>12</v>
      </c>
    </row>
    <row r="9965" spans="1:4">
      <c r="A9965" s="167">
        <v>104024</v>
      </c>
      <c r="B9965" s="164" t="s">
        <v>5452</v>
      </c>
      <c r="C9965" s="150" t="s">
        <v>72</v>
      </c>
      <c r="D9965" s="168" t="s">
        <v>12</v>
      </c>
    </row>
    <row r="9966" spans="1:4">
      <c r="A9966" s="167">
        <v>104025</v>
      </c>
      <c r="B9966" s="164" t="s">
        <v>5453</v>
      </c>
      <c r="C9966" s="150" t="s">
        <v>72</v>
      </c>
      <c r="D9966" s="168" t="s">
        <v>12</v>
      </c>
    </row>
    <row r="9967" spans="1:4">
      <c r="A9967" s="167">
        <v>104026</v>
      </c>
      <c r="B9967" s="164" t="s">
        <v>5454</v>
      </c>
      <c r="C9967" s="150" t="s">
        <v>72</v>
      </c>
      <c r="D9967" s="168" t="s">
        <v>12</v>
      </c>
    </row>
    <row r="9968" spans="1:4">
      <c r="A9968" s="167">
        <v>104027</v>
      </c>
      <c r="B9968" s="164" t="s">
        <v>5455</v>
      </c>
      <c r="C9968" s="150" t="s">
        <v>72</v>
      </c>
      <c r="D9968" s="168" t="s">
        <v>12</v>
      </c>
    </row>
    <row r="9969" spans="1:4">
      <c r="A9969" s="167">
        <v>104028</v>
      </c>
      <c r="B9969" s="164" t="s">
        <v>5456</v>
      </c>
      <c r="C9969" s="150" t="s">
        <v>72</v>
      </c>
      <c r="D9969" s="168" t="s">
        <v>12</v>
      </c>
    </row>
    <row r="9970" spans="1:4">
      <c r="A9970" s="167">
        <v>104029</v>
      </c>
      <c r="B9970" s="164" t="s">
        <v>5457</v>
      </c>
      <c r="C9970" s="150" t="s">
        <v>72</v>
      </c>
      <c r="D9970" s="168" t="s">
        <v>12</v>
      </c>
    </row>
    <row r="9971" spans="1:4">
      <c r="A9971" s="167">
        <v>104030</v>
      </c>
      <c r="B9971" s="164" t="s">
        <v>5458</v>
      </c>
      <c r="C9971" s="150" t="s">
        <v>72</v>
      </c>
      <c r="D9971" s="168" t="s">
        <v>12</v>
      </c>
    </row>
    <row r="9972" spans="1:4">
      <c r="A9972" s="167">
        <v>104159</v>
      </c>
      <c r="B9972" s="164" t="s">
        <v>5459</v>
      </c>
      <c r="C9972" s="150" t="s">
        <v>72</v>
      </c>
      <c r="D9972" s="168" t="s">
        <v>12</v>
      </c>
    </row>
    <row r="9973" spans="1:4">
      <c r="A9973" s="167">
        <v>104167</v>
      </c>
      <c r="B9973" s="164" t="s">
        <v>5460</v>
      </c>
      <c r="C9973" s="150" t="s">
        <v>72</v>
      </c>
      <c r="D9973" s="168" t="s">
        <v>12</v>
      </c>
    </row>
    <row r="9974" spans="1:4">
      <c r="A9974" s="167">
        <v>104168</v>
      </c>
      <c r="B9974" s="164" t="s">
        <v>5461</v>
      </c>
      <c r="C9974" s="150" t="s">
        <v>72</v>
      </c>
      <c r="D9974" s="168" t="s">
        <v>12</v>
      </c>
    </row>
    <row r="9975" spans="1:4">
      <c r="A9975" s="167">
        <v>104169</v>
      </c>
      <c r="B9975" s="164" t="s">
        <v>5462</v>
      </c>
      <c r="C9975" s="150" t="s">
        <v>72</v>
      </c>
      <c r="D9975" s="168" t="s">
        <v>12</v>
      </c>
    </row>
    <row r="9976" spans="1:4">
      <c r="A9976" s="167">
        <v>104170</v>
      </c>
      <c r="B9976" s="164" t="s">
        <v>5463</v>
      </c>
      <c r="C9976" s="150" t="s">
        <v>72</v>
      </c>
      <c r="D9976" s="168" t="s">
        <v>12</v>
      </c>
    </row>
    <row r="9977" spans="1:4">
      <c r="A9977" s="167">
        <v>104171</v>
      </c>
      <c r="B9977" s="164" t="s">
        <v>5464</v>
      </c>
      <c r="C9977" s="150" t="s">
        <v>72</v>
      </c>
      <c r="D9977" s="168" t="s">
        <v>12</v>
      </c>
    </row>
    <row r="9978" spans="1:4">
      <c r="A9978" s="167">
        <v>104172</v>
      </c>
      <c r="B9978" s="164" t="s">
        <v>5465</v>
      </c>
      <c r="C9978" s="150" t="s">
        <v>72</v>
      </c>
      <c r="D9978" s="168" t="s">
        <v>12</v>
      </c>
    </row>
    <row r="9979" spans="1:4">
      <c r="A9979" s="167">
        <v>104173</v>
      </c>
      <c r="B9979" s="164" t="s">
        <v>5466</v>
      </c>
      <c r="C9979" s="150" t="s">
        <v>72</v>
      </c>
      <c r="D9979" s="168" t="s">
        <v>12</v>
      </c>
    </row>
    <row r="9980" spans="1:4">
      <c r="A9980" s="167">
        <v>104174</v>
      </c>
      <c r="B9980" s="164" t="s">
        <v>5467</v>
      </c>
      <c r="C9980" s="150" t="s">
        <v>72</v>
      </c>
      <c r="D9980" s="168" t="s">
        <v>12</v>
      </c>
    </row>
    <row r="9981" spans="1:4">
      <c r="A9981" s="167">
        <v>104175</v>
      </c>
      <c r="B9981" s="164" t="s">
        <v>5468</v>
      </c>
      <c r="C9981" s="150" t="s">
        <v>72</v>
      </c>
      <c r="D9981" s="168" t="s">
        <v>12</v>
      </c>
    </row>
    <row r="9982" spans="1:4">
      <c r="A9982" s="167">
        <v>104176</v>
      </c>
      <c r="B9982" s="164" t="s">
        <v>5469</v>
      </c>
      <c r="C9982" s="150" t="s">
        <v>72</v>
      </c>
      <c r="D9982" s="168" t="s">
        <v>12</v>
      </c>
    </row>
    <row r="9983" spans="1:4">
      <c r="A9983" s="167">
        <v>104177</v>
      </c>
      <c r="B9983" s="164" t="s">
        <v>5470</v>
      </c>
      <c r="C9983" s="150" t="s">
        <v>72</v>
      </c>
      <c r="D9983" s="168" t="s">
        <v>12</v>
      </c>
    </row>
    <row r="9984" spans="1:4">
      <c r="A9984" s="167">
        <v>104178</v>
      </c>
      <c r="B9984" s="164" t="s">
        <v>5471</v>
      </c>
      <c r="C9984" s="150" t="s">
        <v>72</v>
      </c>
      <c r="D9984" s="168" t="s">
        <v>12</v>
      </c>
    </row>
    <row r="9985" spans="1:4">
      <c r="A9985" s="167">
        <v>104179</v>
      </c>
      <c r="B9985" s="164" t="s">
        <v>5472</v>
      </c>
      <c r="C9985" s="150" t="s">
        <v>72</v>
      </c>
      <c r="D9985" s="168" t="s">
        <v>12</v>
      </c>
    </row>
    <row r="9986" spans="1:4">
      <c r="A9986" s="167">
        <v>104191</v>
      </c>
      <c r="B9986" s="164" t="s">
        <v>5473</v>
      </c>
      <c r="C9986" s="150" t="s">
        <v>72</v>
      </c>
      <c r="D9986" s="168" t="s">
        <v>12</v>
      </c>
    </row>
    <row r="9987" spans="1:4">
      <c r="A9987" s="167">
        <v>104192</v>
      </c>
      <c r="B9987" s="164" t="s">
        <v>5474</v>
      </c>
      <c r="C9987" s="150" t="s">
        <v>72</v>
      </c>
      <c r="D9987" s="168" t="s">
        <v>12</v>
      </c>
    </row>
    <row r="9988" spans="1:4">
      <c r="A9988" s="167">
        <v>104193</v>
      </c>
      <c r="B9988" s="164" t="s">
        <v>5475</v>
      </c>
      <c r="C9988" s="150" t="s">
        <v>72</v>
      </c>
      <c r="D9988" s="168" t="s">
        <v>12</v>
      </c>
    </row>
    <row r="9989" spans="1:4">
      <c r="A9989" s="167">
        <v>104196</v>
      </c>
      <c r="B9989" s="164" t="s">
        <v>5476</v>
      </c>
      <c r="C9989" s="150" t="s">
        <v>72</v>
      </c>
      <c r="D9989" s="168" t="s">
        <v>12</v>
      </c>
    </row>
    <row r="9990" spans="1:4">
      <c r="A9990" s="167">
        <v>104197</v>
      </c>
      <c r="B9990" s="164" t="s">
        <v>5477</v>
      </c>
      <c r="C9990" s="150" t="s">
        <v>72</v>
      </c>
      <c r="D9990" s="168" t="s">
        <v>12</v>
      </c>
    </row>
    <row r="9991" spans="1:4">
      <c r="A9991" s="167">
        <v>104198</v>
      </c>
      <c r="B9991" s="164" t="s">
        <v>5478</v>
      </c>
      <c r="C9991" s="150" t="s">
        <v>72</v>
      </c>
      <c r="D9991" s="168" t="s">
        <v>12</v>
      </c>
    </row>
    <row r="9992" spans="1:4">
      <c r="A9992" s="167">
        <v>104199</v>
      </c>
      <c r="B9992" s="164" t="s">
        <v>5479</v>
      </c>
      <c r="C9992" s="150" t="s">
        <v>72</v>
      </c>
      <c r="D9992" s="168" t="s">
        <v>12</v>
      </c>
    </row>
    <row r="9993" spans="1:4">
      <c r="A9993" s="167">
        <v>104200</v>
      </c>
      <c r="B9993" s="164" t="s">
        <v>5480</v>
      </c>
      <c r="C9993" s="150" t="s">
        <v>72</v>
      </c>
      <c r="D9993" s="168" t="s">
        <v>12</v>
      </c>
    </row>
    <row r="9994" spans="1:4">
      <c r="A9994" s="167">
        <v>104201</v>
      </c>
      <c r="B9994" s="164" t="s">
        <v>5481</v>
      </c>
      <c r="C9994" s="150" t="s">
        <v>72</v>
      </c>
      <c r="D9994" s="168" t="s">
        <v>12</v>
      </c>
    </row>
    <row r="9995" spans="1:4">
      <c r="A9995" s="167">
        <v>104202</v>
      </c>
      <c r="B9995" s="164" t="s">
        <v>5482</v>
      </c>
      <c r="C9995" s="150" t="s">
        <v>72</v>
      </c>
      <c r="D9995" s="168" t="s">
        <v>12</v>
      </c>
    </row>
    <row r="9996" spans="1:4">
      <c r="A9996" s="167">
        <v>104317</v>
      </c>
      <c r="B9996" s="164" t="s">
        <v>5484</v>
      </c>
      <c r="C9996" s="150" t="s">
        <v>72</v>
      </c>
      <c r="D9996" s="168" t="s">
        <v>12</v>
      </c>
    </row>
    <row r="9997" spans="1:4">
      <c r="A9997" s="167">
        <v>104318</v>
      </c>
      <c r="B9997" s="164" t="s">
        <v>5485</v>
      </c>
      <c r="C9997" s="150" t="s">
        <v>72</v>
      </c>
      <c r="D9997" s="168" t="s">
        <v>12</v>
      </c>
    </row>
    <row r="9998" spans="1:4">
      <c r="A9998" s="167">
        <v>104319</v>
      </c>
      <c r="B9998" s="164" t="s">
        <v>5487</v>
      </c>
      <c r="C9998" s="150" t="s">
        <v>72</v>
      </c>
      <c r="D9998" s="168" t="s">
        <v>12</v>
      </c>
    </row>
    <row r="9999" spans="1:4">
      <c r="A9999" s="167">
        <v>104320</v>
      </c>
      <c r="B9999" s="164" t="s">
        <v>5488</v>
      </c>
      <c r="C9999" s="150" t="s">
        <v>72</v>
      </c>
      <c r="D9999" s="168" t="s">
        <v>12</v>
      </c>
    </row>
    <row r="10000" spans="1:4">
      <c r="A10000" s="167">
        <v>104321</v>
      </c>
      <c r="B10000" s="164" t="s">
        <v>5489</v>
      </c>
      <c r="C10000" s="150" t="s">
        <v>72</v>
      </c>
      <c r="D10000" s="168" t="s">
        <v>12</v>
      </c>
    </row>
    <row r="10001" spans="1:4">
      <c r="A10001" s="167">
        <v>104322</v>
      </c>
      <c r="B10001" s="164" t="s">
        <v>5490</v>
      </c>
      <c r="C10001" s="150" t="s">
        <v>72</v>
      </c>
      <c r="D10001" s="168" t="s">
        <v>12</v>
      </c>
    </row>
    <row r="10002" spans="1:4">
      <c r="A10002" s="167">
        <v>104323</v>
      </c>
      <c r="B10002" s="164" t="s">
        <v>5492</v>
      </c>
      <c r="C10002" s="150" t="s">
        <v>72</v>
      </c>
      <c r="D10002" s="168" t="s">
        <v>12</v>
      </c>
    </row>
    <row r="10003" spans="1:4">
      <c r="A10003" s="167">
        <v>104324</v>
      </c>
      <c r="B10003" s="164" t="s">
        <v>5493</v>
      </c>
      <c r="C10003" s="150" t="s">
        <v>72</v>
      </c>
      <c r="D10003" s="168" t="s">
        <v>12</v>
      </c>
    </row>
    <row r="10004" spans="1:4">
      <c r="A10004" s="167">
        <v>104341</v>
      </c>
      <c r="B10004" s="164" t="s">
        <v>5494</v>
      </c>
      <c r="C10004" s="150" t="s">
        <v>72</v>
      </c>
      <c r="D10004" s="168" t="s">
        <v>12</v>
      </c>
    </row>
    <row r="10005" spans="1:4">
      <c r="A10005" s="167">
        <v>104343</v>
      </c>
      <c r="B10005" s="164" t="s">
        <v>5496</v>
      </c>
      <c r="C10005" s="150" t="s">
        <v>72</v>
      </c>
      <c r="D10005" s="168" t="s">
        <v>12</v>
      </c>
    </row>
    <row r="10006" spans="1:4">
      <c r="A10006" s="167">
        <v>104344</v>
      </c>
      <c r="B10006" s="164" t="s">
        <v>5497</v>
      </c>
      <c r="C10006" s="150" t="s">
        <v>72</v>
      </c>
      <c r="D10006" s="168" t="s">
        <v>12</v>
      </c>
    </row>
    <row r="10007" spans="1:4">
      <c r="A10007" s="167">
        <v>104345</v>
      </c>
      <c r="B10007" s="164" t="s">
        <v>5498</v>
      </c>
      <c r="C10007" s="150" t="s">
        <v>72</v>
      </c>
      <c r="D10007" s="168" t="s">
        <v>12</v>
      </c>
    </row>
    <row r="10008" spans="1:4">
      <c r="A10008" s="167">
        <v>104346</v>
      </c>
      <c r="B10008" s="164" t="s">
        <v>5499</v>
      </c>
      <c r="C10008" s="150" t="s">
        <v>72</v>
      </c>
      <c r="D10008" s="168" t="s">
        <v>12</v>
      </c>
    </row>
    <row r="10009" spans="1:4">
      <c r="A10009" s="167">
        <v>104347</v>
      </c>
      <c r="B10009" s="164" t="s">
        <v>5500</v>
      </c>
      <c r="C10009" s="150" t="s">
        <v>72</v>
      </c>
      <c r="D10009" s="168" t="s">
        <v>12</v>
      </c>
    </row>
    <row r="10010" spans="1:4">
      <c r="A10010" s="167">
        <v>104348</v>
      </c>
      <c r="B10010" s="164" t="s">
        <v>5501</v>
      </c>
      <c r="C10010" s="150" t="s">
        <v>72</v>
      </c>
      <c r="D10010" s="168" t="s">
        <v>12</v>
      </c>
    </row>
    <row r="10011" spans="1:4">
      <c r="A10011" s="167">
        <v>104350</v>
      </c>
      <c r="B10011" s="164" t="s">
        <v>5502</v>
      </c>
      <c r="C10011" s="150" t="s">
        <v>72</v>
      </c>
      <c r="D10011" s="168" t="s">
        <v>12</v>
      </c>
    </row>
    <row r="10012" spans="1:4">
      <c r="A10012" s="167">
        <v>104351</v>
      </c>
      <c r="B10012" s="164" t="s">
        <v>5503</v>
      </c>
      <c r="C10012" s="150" t="s">
        <v>72</v>
      </c>
      <c r="D10012" s="168" t="s">
        <v>12</v>
      </c>
    </row>
    <row r="10013" spans="1:4">
      <c r="A10013" s="167">
        <v>104352</v>
      </c>
      <c r="B10013" s="164" t="s">
        <v>5504</v>
      </c>
      <c r="C10013" s="150" t="s">
        <v>72</v>
      </c>
      <c r="D10013" s="168" t="s">
        <v>12</v>
      </c>
    </row>
    <row r="10014" spans="1:4">
      <c r="A10014" s="167">
        <v>104353</v>
      </c>
      <c r="B10014" s="164" t="s">
        <v>5505</v>
      </c>
      <c r="C10014" s="150" t="s">
        <v>72</v>
      </c>
      <c r="D10014" s="168" t="s">
        <v>12</v>
      </c>
    </row>
    <row r="10015" spans="1:4">
      <c r="A10015" s="167">
        <v>104354</v>
      </c>
      <c r="B10015" s="164" t="s">
        <v>5506</v>
      </c>
      <c r="C10015" s="150" t="s">
        <v>72</v>
      </c>
      <c r="D10015" s="168" t="s">
        <v>12</v>
      </c>
    </row>
    <row r="10016" spans="1:4">
      <c r="A10016" s="167">
        <v>104355</v>
      </c>
      <c r="B10016" s="164" t="s">
        <v>5507</v>
      </c>
      <c r="C10016" s="150" t="s">
        <v>72</v>
      </c>
      <c r="D10016" s="168" t="s">
        <v>12</v>
      </c>
    </row>
    <row r="10017" spans="1:4">
      <c r="A10017" s="167">
        <v>104356</v>
      </c>
      <c r="B10017" s="164" t="s">
        <v>5508</v>
      </c>
      <c r="C10017" s="150" t="s">
        <v>72</v>
      </c>
      <c r="D10017" s="168" t="s">
        <v>12</v>
      </c>
    </row>
    <row r="10018" spans="1:4">
      <c r="A10018" s="167">
        <v>104357</v>
      </c>
      <c r="B10018" s="164" t="s">
        <v>5509</v>
      </c>
      <c r="C10018" s="150" t="s">
        <v>72</v>
      </c>
      <c r="D10018" s="168" t="s">
        <v>12</v>
      </c>
    </row>
    <row r="10019" spans="1:4">
      <c r="A10019" s="167">
        <v>97895</v>
      </c>
      <c r="B10019" s="164" t="s">
        <v>5510</v>
      </c>
      <c r="C10019" s="150" t="s">
        <v>72</v>
      </c>
      <c r="D10019" s="168" t="s">
        <v>12</v>
      </c>
    </row>
    <row r="10020" spans="1:4">
      <c r="A10020" s="167">
        <v>97896</v>
      </c>
      <c r="B10020" s="164" t="s">
        <v>5511</v>
      </c>
      <c r="C10020" s="150" t="s">
        <v>72</v>
      </c>
      <c r="D10020" s="168" t="s">
        <v>12</v>
      </c>
    </row>
    <row r="10021" spans="1:4">
      <c r="A10021" s="167">
        <v>97897</v>
      </c>
      <c r="B10021" s="164" t="s">
        <v>5512</v>
      </c>
      <c r="C10021" s="150" t="s">
        <v>72</v>
      </c>
      <c r="D10021" s="168" t="s">
        <v>12</v>
      </c>
    </row>
    <row r="10022" spans="1:4">
      <c r="A10022" s="167">
        <v>97898</v>
      </c>
      <c r="B10022" s="164" t="s">
        <v>5513</v>
      </c>
      <c r="C10022" s="150" t="s">
        <v>72</v>
      </c>
      <c r="D10022" s="168" t="s">
        <v>12</v>
      </c>
    </row>
    <row r="10023" spans="1:4">
      <c r="A10023" s="167">
        <v>97900</v>
      </c>
      <c r="B10023" s="164" t="s">
        <v>5514</v>
      </c>
      <c r="C10023" s="150" t="s">
        <v>72</v>
      </c>
      <c r="D10023" s="168" t="s">
        <v>12</v>
      </c>
    </row>
    <row r="10024" spans="1:4">
      <c r="A10024" s="167">
        <v>97901</v>
      </c>
      <c r="B10024" s="164" t="s">
        <v>5515</v>
      </c>
      <c r="C10024" s="150" t="s">
        <v>72</v>
      </c>
      <c r="D10024" s="168" t="s">
        <v>12</v>
      </c>
    </row>
    <row r="10025" spans="1:4">
      <c r="A10025" s="167">
        <v>97902</v>
      </c>
      <c r="B10025" s="164" t="s">
        <v>5516</v>
      </c>
      <c r="C10025" s="150" t="s">
        <v>72</v>
      </c>
      <c r="D10025" s="168" t="s">
        <v>12</v>
      </c>
    </row>
    <row r="10026" spans="1:4">
      <c r="A10026" s="167">
        <v>97903</v>
      </c>
      <c r="B10026" s="164" t="s">
        <v>5517</v>
      </c>
      <c r="C10026" s="150" t="s">
        <v>72</v>
      </c>
      <c r="D10026" s="168" t="s">
        <v>12</v>
      </c>
    </row>
    <row r="10027" spans="1:4">
      <c r="A10027" s="167">
        <v>97904</v>
      </c>
      <c r="B10027" s="164" t="s">
        <v>5518</v>
      </c>
      <c r="C10027" s="150" t="s">
        <v>72</v>
      </c>
      <c r="D10027" s="168" t="s">
        <v>12</v>
      </c>
    </row>
    <row r="10028" spans="1:4">
      <c r="A10028" s="167">
        <v>97905</v>
      </c>
      <c r="B10028" s="164" t="s">
        <v>5519</v>
      </c>
      <c r="C10028" s="150" t="s">
        <v>72</v>
      </c>
      <c r="D10028" s="168" t="s">
        <v>12</v>
      </c>
    </row>
    <row r="10029" spans="1:4">
      <c r="A10029" s="167">
        <v>97906</v>
      </c>
      <c r="B10029" s="164" t="s">
        <v>5520</v>
      </c>
      <c r="C10029" s="150" t="s">
        <v>72</v>
      </c>
      <c r="D10029" s="168" t="s">
        <v>12</v>
      </c>
    </row>
    <row r="10030" spans="1:4">
      <c r="A10030" s="167">
        <v>97907</v>
      </c>
      <c r="B10030" s="164" t="s">
        <v>5521</v>
      </c>
      <c r="C10030" s="150" t="s">
        <v>72</v>
      </c>
      <c r="D10030" s="168" t="s">
        <v>12</v>
      </c>
    </row>
    <row r="10031" spans="1:4">
      <c r="A10031" s="167">
        <v>97908</v>
      </c>
      <c r="B10031" s="164" t="s">
        <v>5522</v>
      </c>
      <c r="C10031" s="150" t="s">
        <v>72</v>
      </c>
      <c r="D10031" s="168" t="s">
        <v>12</v>
      </c>
    </row>
    <row r="10032" spans="1:4">
      <c r="A10032" s="167">
        <v>98102</v>
      </c>
      <c r="B10032" s="164" t="s">
        <v>5523</v>
      </c>
      <c r="C10032" s="150" t="s">
        <v>72</v>
      </c>
      <c r="D10032" s="168" t="s">
        <v>12</v>
      </c>
    </row>
    <row r="10033" spans="1:4">
      <c r="A10033" s="167">
        <v>98104</v>
      </c>
      <c r="B10033" s="164" t="s">
        <v>5524</v>
      </c>
      <c r="C10033" s="150" t="s">
        <v>72</v>
      </c>
      <c r="D10033" s="168" t="s">
        <v>12</v>
      </c>
    </row>
    <row r="10034" spans="1:4">
      <c r="A10034" s="167">
        <v>98105</v>
      </c>
      <c r="B10034" s="164" t="s">
        <v>5525</v>
      </c>
      <c r="C10034" s="150" t="s">
        <v>72</v>
      </c>
      <c r="D10034" s="168" t="s">
        <v>12</v>
      </c>
    </row>
    <row r="10035" spans="1:4">
      <c r="A10035" s="167">
        <v>98106</v>
      </c>
      <c r="B10035" s="164" t="s">
        <v>5526</v>
      </c>
      <c r="C10035" s="150" t="s">
        <v>72</v>
      </c>
      <c r="D10035" s="168" t="s">
        <v>12</v>
      </c>
    </row>
    <row r="10036" spans="1:4">
      <c r="A10036" s="167">
        <v>98107</v>
      </c>
      <c r="B10036" s="164" t="s">
        <v>5527</v>
      </c>
      <c r="C10036" s="150" t="s">
        <v>72</v>
      </c>
      <c r="D10036" s="168" t="s">
        <v>12</v>
      </c>
    </row>
    <row r="10037" spans="1:4">
      <c r="A10037" s="167">
        <v>98108</v>
      </c>
      <c r="B10037" s="164" t="s">
        <v>5528</v>
      </c>
      <c r="C10037" s="150" t="s">
        <v>72</v>
      </c>
      <c r="D10037" s="168" t="s">
        <v>12</v>
      </c>
    </row>
    <row r="10038" spans="1:4">
      <c r="A10038" s="167">
        <v>99250</v>
      </c>
      <c r="B10038" s="164" t="s">
        <v>5529</v>
      </c>
      <c r="C10038" s="150" t="s">
        <v>72</v>
      </c>
      <c r="D10038" s="168" t="s">
        <v>12</v>
      </c>
    </row>
    <row r="10039" spans="1:4">
      <c r="A10039" s="167">
        <v>99251</v>
      </c>
      <c r="B10039" s="164" t="s">
        <v>5530</v>
      </c>
      <c r="C10039" s="150" t="s">
        <v>72</v>
      </c>
      <c r="D10039" s="168" t="s">
        <v>12</v>
      </c>
    </row>
    <row r="10040" spans="1:4">
      <c r="A10040" s="167">
        <v>99253</v>
      </c>
      <c r="B10040" s="164" t="s">
        <v>5531</v>
      </c>
      <c r="C10040" s="150" t="s">
        <v>72</v>
      </c>
      <c r="D10040" s="168" t="s">
        <v>12</v>
      </c>
    </row>
    <row r="10041" spans="1:4">
      <c r="A10041" s="167">
        <v>99255</v>
      </c>
      <c r="B10041" s="164" t="s">
        <v>5532</v>
      </c>
      <c r="C10041" s="150" t="s">
        <v>72</v>
      </c>
      <c r="D10041" s="168" t="s">
        <v>12</v>
      </c>
    </row>
    <row r="10042" spans="1:4">
      <c r="A10042" s="167">
        <v>99257</v>
      </c>
      <c r="B10042" s="164" t="s">
        <v>5533</v>
      </c>
      <c r="C10042" s="150" t="s">
        <v>72</v>
      </c>
      <c r="D10042" s="168" t="s">
        <v>12</v>
      </c>
    </row>
    <row r="10043" spans="1:4">
      <c r="A10043" s="167">
        <v>99258</v>
      </c>
      <c r="B10043" s="164" t="s">
        <v>5534</v>
      </c>
      <c r="C10043" s="150" t="s">
        <v>72</v>
      </c>
      <c r="D10043" s="168" t="s">
        <v>12</v>
      </c>
    </row>
    <row r="10044" spans="1:4">
      <c r="A10044" s="167">
        <v>99260</v>
      </c>
      <c r="B10044" s="164" t="s">
        <v>5535</v>
      </c>
      <c r="C10044" s="150" t="s">
        <v>72</v>
      </c>
      <c r="D10044" s="168" t="s">
        <v>12</v>
      </c>
    </row>
    <row r="10045" spans="1:4">
      <c r="A10045" s="167">
        <v>99262</v>
      </c>
      <c r="B10045" s="164" t="s">
        <v>5536</v>
      </c>
      <c r="C10045" s="150" t="s">
        <v>72</v>
      </c>
      <c r="D10045" s="168" t="s">
        <v>12</v>
      </c>
    </row>
    <row r="10046" spans="1:4">
      <c r="A10046" s="167">
        <v>99264</v>
      </c>
      <c r="B10046" s="164" t="s">
        <v>5537</v>
      </c>
      <c r="C10046" s="150" t="s">
        <v>72</v>
      </c>
      <c r="D10046" s="168" t="s">
        <v>12</v>
      </c>
    </row>
    <row r="10047" spans="1:4">
      <c r="A10047" s="167">
        <v>102587</v>
      </c>
      <c r="B10047" s="164" t="s">
        <v>5538</v>
      </c>
      <c r="C10047" s="150" t="s">
        <v>72</v>
      </c>
      <c r="D10047" s="168" t="s">
        <v>12</v>
      </c>
    </row>
    <row r="10048" spans="1:4">
      <c r="A10048" s="167">
        <v>102588</v>
      </c>
      <c r="B10048" s="164" t="s">
        <v>5539</v>
      </c>
      <c r="C10048" s="150" t="s">
        <v>72</v>
      </c>
      <c r="D10048" s="168" t="s">
        <v>12</v>
      </c>
    </row>
    <row r="10049" spans="1:4">
      <c r="A10049" s="167">
        <v>102589</v>
      </c>
      <c r="B10049" s="164" t="s">
        <v>5540</v>
      </c>
      <c r="C10049" s="150" t="s">
        <v>72</v>
      </c>
      <c r="D10049" s="168" t="s">
        <v>12</v>
      </c>
    </row>
    <row r="10050" spans="1:4">
      <c r="A10050" s="167">
        <v>102590</v>
      </c>
      <c r="B10050" s="164" t="s">
        <v>5541</v>
      </c>
      <c r="C10050" s="150" t="s">
        <v>72</v>
      </c>
      <c r="D10050" s="168" t="s">
        <v>12</v>
      </c>
    </row>
    <row r="10051" spans="1:4">
      <c r="A10051" s="167">
        <v>102591</v>
      </c>
      <c r="B10051" s="164" t="s">
        <v>5543</v>
      </c>
      <c r="C10051" s="150" t="s">
        <v>72</v>
      </c>
      <c r="D10051" s="168" t="s">
        <v>12</v>
      </c>
    </row>
    <row r="10052" spans="1:4">
      <c r="A10052" s="167">
        <v>102592</v>
      </c>
      <c r="B10052" s="164" t="s">
        <v>5545</v>
      </c>
      <c r="C10052" s="150" t="s">
        <v>72</v>
      </c>
      <c r="D10052" s="168" t="s">
        <v>12</v>
      </c>
    </row>
    <row r="10053" spans="1:4">
      <c r="A10053" s="167">
        <v>102593</v>
      </c>
      <c r="B10053" s="164" t="s">
        <v>5546</v>
      </c>
      <c r="C10053" s="150" t="s">
        <v>72</v>
      </c>
      <c r="D10053" s="168" t="s">
        <v>12</v>
      </c>
    </row>
    <row r="10054" spans="1:4">
      <c r="A10054" s="167">
        <v>102594</v>
      </c>
      <c r="B10054" s="164" t="s">
        <v>5547</v>
      </c>
      <c r="C10054" s="150" t="s">
        <v>72</v>
      </c>
      <c r="D10054" s="168" t="s">
        <v>12</v>
      </c>
    </row>
    <row r="10055" spans="1:4">
      <c r="A10055" s="167">
        <v>102595</v>
      </c>
      <c r="B10055" s="164" t="s">
        <v>5549</v>
      </c>
      <c r="C10055" s="150" t="s">
        <v>72</v>
      </c>
      <c r="D10055" s="168" t="s">
        <v>12</v>
      </c>
    </row>
    <row r="10056" spans="1:4">
      <c r="A10056" s="167">
        <v>102596</v>
      </c>
      <c r="B10056" s="164" t="s">
        <v>5550</v>
      </c>
      <c r="C10056" s="150" t="s">
        <v>72</v>
      </c>
      <c r="D10056" s="168" t="s">
        <v>12</v>
      </c>
    </row>
    <row r="10057" spans="1:4">
      <c r="A10057" s="167">
        <v>102597</v>
      </c>
      <c r="B10057" s="164" t="s">
        <v>5551</v>
      </c>
      <c r="C10057" s="150" t="s">
        <v>72</v>
      </c>
      <c r="D10057" s="168" t="s">
        <v>12</v>
      </c>
    </row>
    <row r="10058" spans="1:4">
      <c r="A10058" s="167">
        <v>102598</v>
      </c>
      <c r="B10058" s="164" t="s">
        <v>5553</v>
      </c>
      <c r="C10058" s="150" t="s">
        <v>72</v>
      </c>
      <c r="D10058" s="168" t="s">
        <v>12</v>
      </c>
    </row>
    <row r="10059" spans="1:4">
      <c r="A10059" s="167">
        <v>102599</v>
      </c>
      <c r="B10059" s="164" t="s">
        <v>5555</v>
      </c>
      <c r="C10059" s="150" t="s">
        <v>72</v>
      </c>
      <c r="D10059" s="168" t="s">
        <v>12</v>
      </c>
    </row>
    <row r="10060" spans="1:4">
      <c r="A10060" s="167">
        <v>102600</v>
      </c>
      <c r="B10060" s="164" t="s">
        <v>5557</v>
      </c>
      <c r="C10060" s="150" t="s">
        <v>72</v>
      </c>
      <c r="D10060" s="168" t="s">
        <v>12</v>
      </c>
    </row>
    <row r="10061" spans="1:4">
      <c r="A10061" s="167">
        <v>102601</v>
      </c>
      <c r="B10061" s="164" t="s">
        <v>5558</v>
      </c>
      <c r="C10061" s="150" t="s">
        <v>72</v>
      </c>
      <c r="D10061" s="168" t="s">
        <v>12</v>
      </c>
    </row>
    <row r="10062" spans="1:4">
      <c r="A10062" s="167">
        <v>102602</v>
      </c>
      <c r="B10062" s="164" t="s">
        <v>5559</v>
      </c>
      <c r="C10062" s="150" t="s">
        <v>72</v>
      </c>
      <c r="D10062" s="168" t="s">
        <v>12</v>
      </c>
    </row>
    <row r="10063" spans="1:4">
      <c r="A10063" s="167">
        <v>102603</v>
      </c>
      <c r="B10063" s="164" t="s">
        <v>5561</v>
      </c>
      <c r="C10063" s="150" t="s">
        <v>72</v>
      </c>
      <c r="D10063" s="168" t="s">
        <v>12</v>
      </c>
    </row>
    <row r="10064" spans="1:4">
      <c r="A10064" s="167">
        <v>102604</v>
      </c>
      <c r="B10064" s="164" t="s">
        <v>5563</v>
      </c>
      <c r="C10064" s="150" t="s">
        <v>72</v>
      </c>
      <c r="D10064" s="168" t="s">
        <v>12</v>
      </c>
    </row>
    <row r="10065" spans="1:4">
      <c r="A10065" s="167">
        <v>102605</v>
      </c>
      <c r="B10065" s="164" t="s">
        <v>5564</v>
      </c>
      <c r="C10065" s="150" t="s">
        <v>72</v>
      </c>
      <c r="D10065" s="168" t="s">
        <v>12</v>
      </c>
    </row>
    <row r="10066" spans="1:4">
      <c r="A10066" s="167">
        <v>102606</v>
      </c>
      <c r="B10066" s="164" t="s">
        <v>5565</v>
      </c>
      <c r="C10066" s="150" t="s">
        <v>72</v>
      </c>
      <c r="D10066" s="168" t="s">
        <v>12</v>
      </c>
    </row>
    <row r="10067" spans="1:4">
      <c r="A10067" s="167">
        <v>102607</v>
      </c>
      <c r="B10067" s="164" t="s">
        <v>5566</v>
      </c>
      <c r="C10067" s="150" t="s">
        <v>72</v>
      </c>
      <c r="D10067" s="168" t="s">
        <v>12</v>
      </c>
    </row>
    <row r="10068" spans="1:4">
      <c r="A10068" s="167">
        <v>102608</v>
      </c>
      <c r="B10068" s="164" t="s">
        <v>5567</v>
      </c>
      <c r="C10068" s="150" t="s">
        <v>72</v>
      </c>
      <c r="D10068" s="168" t="s">
        <v>12</v>
      </c>
    </row>
    <row r="10069" spans="1:4">
      <c r="A10069" s="167">
        <v>102609</v>
      </c>
      <c r="B10069" s="164" t="s">
        <v>5568</v>
      </c>
      <c r="C10069" s="150" t="s">
        <v>72</v>
      </c>
      <c r="D10069" s="168" t="s">
        <v>12</v>
      </c>
    </row>
    <row r="10070" spans="1:4">
      <c r="A10070" s="167">
        <v>102610</v>
      </c>
      <c r="B10070" s="164" t="s">
        <v>21547</v>
      </c>
      <c r="C10070" s="150" t="s">
        <v>72</v>
      </c>
      <c r="D10070" s="168" t="s">
        <v>12</v>
      </c>
    </row>
    <row r="10071" spans="1:4">
      <c r="A10071" s="167">
        <v>102611</v>
      </c>
      <c r="B10071" s="164" t="s">
        <v>5569</v>
      </c>
      <c r="C10071" s="150" t="s">
        <v>72</v>
      </c>
      <c r="D10071" s="168" t="s">
        <v>12</v>
      </c>
    </row>
    <row r="10072" spans="1:4">
      <c r="A10072" s="167">
        <v>102612</v>
      </c>
      <c r="B10072" s="164" t="s">
        <v>21548</v>
      </c>
      <c r="C10072" s="150" t="s">
        <v>72</v>
      </c>
      <c r="D10072" s="168" t="s">
        <v>12</v>
      </c>
    </row>
    <row r="10073" spans="1:4">
      <c r="A10073" s="167">
        <v>102613</v>
      </c>
      <c r="B10073" s="164" t="s">
        <v>5570</v>
      </c>
      <c r="C10073" s="150" t="s">
        <v>72</v>
      </c>
      <c r="D10073" s="168" t="s">
        <v>12</v>
      </c>
    </row>
    <row r="10074" spans="1:4">
      <c r="A10074" s="167">
        <v>102614</v>
      </c>
      <c r="B10074" s="164" t="s">
        <v>5571</v>
      </c>
      <c r="C10074" s="150" t="s">
        <v>72</v>
      </c>
      <c r="D10074" s="168" t="s">
        <v>12</v>
      </c>
    </row>
    <row r="10075" spans="1:4">
      <c r="A10075" s="167">
        <v>102615</v>
      </c>
      <c r="B10075" s="164" t="s">
        <v>5572</v>
      </c>
      <c r="C10075" s="150" t="s">
        <v>72</v>
      </c>
      <c r="D10075" s="168" t="s">
        <v>12</v>
      </c>
    </row>
    <row r="10076" spans="1:4">
      <c r="A10076" s="167">
        <v>102616</v>
      </c>
      <c r="B10076" s="164" t="s">
        <v>21549</v>
      </c>
      <c r="C10076" s="150" t="s">
        <v>72</v>
      </c>
      <c r="D10076" s="168" t="s">
        <v>12</v>
      </c>
    </row>
    <row r="10077" spans="1:4">
      <c r="A10077" s="167">
        <v>102617</v>
      </c>
      <c r="B10077" s="164" t="s">
        <v>5573</v>
      </c>
      <c r="C10077" s="150" t="s">
        <v>72</v>
      </c>
      <c r="D10077" s="168" t="s">
        <v>12</v>
      </c>
    </row>
    <row r="10078" spans="1:4">
      <c r="A10078" s="167">
        <v>102618</v>
      </c>
      <c r="B10078" s="164" t="s">
        <v>21550</v>
      </c>
      <c r="C10078" s="150" t="s">
        <v>72</v>
      </c>
      <c r="D10078" s="168" t="s">
        <v>12</v>
      </c>
    </row>
    <row r="10079" spans="1:4">
      <c r="A10079" s="167">
        <v>102619</v>
      </c>
      <c r="B10079" s="164" t="s">
        <v>5574</v>
      </c>
      <c r="C10079" s="150" t="s">
        <v>72</v>
      </c>
      <c r="D10079" s="168" t="s">
        <v>12</v>
      </c>
    </row>
    <row r="10080" spans="1:4">
      <c r="A10080" s="167">
        <v>102620</v>
      </c>
      <c r="B10080" s="164" t="s">
        <v>21551</v>
      </c>
      <c r="C10080" s="150" t="s">
        <v>72</v>
      </c>
      <c r="D10080" s="168" t="s">
        <v>12</v>
      </c>
    </row>
    <row r="10081" spans="1:4">
      <c r="A10081" s="167">
        <v>102621</v>
      </c>
      <c r="B10081" s="164" t="s">
        <v>21552</v>
      </c>
      <c r="C10081" s="150" t="s">
        <v>72</v>
      </c>
      <c r="D10081" s="168" t="s">
        <v>12</v>
      </c>
    </row>
    <row r="10082" spans="1:4">
      <c r="A10082" s="167">
        <v>102622</v>
      </c>
      <c r="B10082" s="164" t="s">
        <v>5575</v>
      </c>
      <c r="C10082" s="150" t="s">
        <v>72</v>
      </c>
      <c r="D10082" s="168" t="s">
        <v>12</v>
      </c>
    </row>
    <row r="10083" spans="1:4">
      <c r="A10083" s="167">
        <v>102623</v>
      </c>
      <c r="B10083" s="164" t="s">
        <v>5576</v>
      </c>
      <c r="C10083" s="150" t="s">
        <v>72</v>
      </c>
      <c r="D10083" s="168" t="s">
        <v>12</v>
      </c>
    </row>
    <row r="10084" spans="1:4">
      <c r="A10084" s="167">
        <v>89482</v>
      </c>
      <c r="B10084" s="164" t="s">
        <v>5577</v>
      </c>
      <c r="C10084" s="150" t="s">
        <v>72</v>
      </c>
      <c r="D10084" s="168" t="s">
        <v>12</v>
      </c>
    </row>
    <row r="10085" spans="1:4">
      <c r="A10085" s="167">
        <v>89491</v>
      </c>
      <c r="B10085" s="164" t="s">
        <v>5578</v>
      </c>
      <c r="C10085" s="150" t="s">
        <v>72</v>
      </c>
      <c r="D10085" s="168" t="s">
        <v>12</v>
      </c>
    </row>
    <row r="10086" spans="1:4">
      <c r="A10086" s="167">
        <v>89495</v>
      </c>
      <c r="B10086" s="164" t="s">
        <v>5579</v>
      </c>
      <c r="C10086" s="150" t="s">
        <v>72</v>
      </c>
      <c r="D10086" s="168" t="s">
        <v>12</v>
      </c>
    </row>
    <row r="10087" spans="1:4">
      <c r="A10087" s="167">
        <v>89707</v>
      </c>
      <c r="B10087" s="164" t="s">
        <v>5580</v>
      </c>
      <c r="C10087" s="150" t="s">
        <v>72</v>
      </c>
      <c r="D10087" s="168" t="s">
        <v>12</v>
      </c>
    </row>
    <row r="10088" spans="1:4">
      <c r="A10088" s="167">
        <v>89708</v>
      </c>
      <c r="B10088" s="164" t="s">
        <v>5581</v>
      </c>
      <c r="C10088" s="150" t="s">
        <v>72</v>
      </c>
      <c r="D10088" s="168" t="s">
        <v>12</v>
      </c>
    </row>
    <row r="10089" spans="1:4">
      <c r="A10089" s="167">
        <v>89709</v>
      </c>
      <c r="B10089" s="164" t="s">
        <v>5582</v>
      </c>
      <c r="C10089" s="150" t="s">
        <v>72</v>
      </c>
      <c r="D10089" s="168" t="s">
        <v>12</v>
      </c>
    </row>
    <row r="10090" spans="1:4">
      <c r="A10090" s="167">
        <v>89710</v>
      </c>
      <c r="B10090" s="164" t="s">
        <v>5584</v>
      </c>
      <c r="C10090" s="150" t="s">
        <v>72</v>
      </c>
      <c r="D10090" s="168" t="s">
        <v>12</v>
      </c>
    </row>
    <row r="10091" spans="1:4">
      <c r="A10091" s="167">
        <v>104326</v>
      </c>
      <c r="B10091" s="164" t="s">
        <v>5586</v>
      </c>
      <c r="C10091" s="150" t="s">
        <v>72</v>
      </c>
      <c r="D10091" s="168" t="s">
        <v>12</v>
      </c>
    </row>
    <row r="10092" spans="1:4">
      <c r="A10092" s="167">
        <v>104327</v>
      </c>
      <c r="B10092" s="164" t="s">
        <v>5587</v>
      </c>
      <c r="C10092" s="150" t="s">
        <v>72</v>
      </c>
      <c r="D10092" s="168" t="s">
        <v>12</v>
      </c>
    </row>
    <row r="10093" spans="1:4">
      <c r="A10093" s="167">
        <v>104328</v>
      </c>
      <c r="B10093" s="164" t="s">
        <v>5588</v>
      </c>
      <c r="C10093" s="150" t="s">
        <v>72</v>
      </c>
      <c r="D10093" s="168" t="s">
        <v>12</v>
      </c>
    </row>
    <row r="10094" spans="1:4">
      <c r="A10094" s="167">
        <v>104329</v>
      </c>
      <c r="B10094" s="164" t="s">
        <v>5589</v>
      </c>
      <c r="C10094" s="150" t="s">
        <v>72</v>
      </c>
      <c r="D10094" s="168" t="s">
        <v>12</v>
      </c>
    </row>
    <row r="10095" spans="1:4">
      <c r="A10095" s="167">
        <v>86872</v>
      </c>
      <c r="B10095" s="164" t="s">
        <v>5590</v>
      </c>
      <c r="C10095" s="150" t="s">
        <v>72</v>
      </c>
      <c r="D10095" s="168" t="s">
        <v>12</v>
      </c>
    </row>
    <row r="10096" spans="1:4">
      <c r="A10096" s="167">
        <v>86874</v>
      </c>
      <c r="B10096" s="164" t="s">
        <v>5591</v>
      </c>
      <c r="C10096" s="150" t="s">
        <v>72</v>
      </c>
      <c r="D10096" s="168" t="s">
        <v>12</v>
      </c>
    </row>
    <row r="10097" spans="1:4">
      <c r="A10097" s="167">
        <v>86875</v>
      </c>
      <c r="B10097" s="164" t="s">
        <v>5592</v>
      </c>
      <c r="C10097" s="150" t="s">
        <v>72</v>
      </c>
      <c r="D10097" s="168" t="s">
        <v>12</v>
      </c>
    </row>
    <row r="10098" spans="1:4">
      <c r="A10098" s="167">
        <v>86876</v>
      </c>
      <c r="B10098" s="164" t="s">
        <v>5593</v>
      </c>
      <c r="C10098" s="150" t="s">
        <v>72</v>
      </c>
      <c r="D10098" s="168" t="s">
        <v>12</v>
      </c>
    </row>
    <row r="10099" spans="1:4">
      <c r="A10099" s="167">
        <v>86877</v>
      </c>
      <c r="B10099" s="164" t="s">
        <v>5594</v>
      </c>
      <c r="C10099" s="150" t="s">
        <v>72</v>
      </c>
      <c r="D10099" s="168" t="s">
        <v>12</v>
      </c>
    </row>
    <row r="10100" spans="1:4">
      <c r="A10100" s="167">
        <v>86878</v>
      </c>
      <c r="B10100" s="164" t="s">
        <v>5595</v>
      </c>
      <c r="C10100" s="150" t="s">
        <v>72</v>
      </c>
      <c r="D10100" s="168" t="s">
        <v>12</v>
      </c>
    </row>
    <row r="10101" spans="1:4">
      <c r="A10101" s="167">
        <v>86879</v>
      </c>
      <c r="B10101" s="164" t="s">
        <v>5596</v>
      </c>
      <c r="C10101" s="150" t="s">
        <v>72</v>
      </c>
      <c r="D10101" s="168" t="s">
        <v>12</v>
      </c>
    </row>
    <row r="10102" spans="1:4">
      <c r="A10102" s="167">
        <v>86880</v>
      </c>
      <c r="B10102" s="164" t="s">
        <v>5597</v>
      </c>
      <c r="C10102" s="150" t="s">
        <v>72</v>
      </c>
      <c r="D10102" s="168" t="s">
        <v>12</v>
      </c>
    </row>
    <row r="10103" spans="1:4">
      <c r="A10103" s="167">
        <v>86881</v>
      </c>
      <c r="B10103" s="164" t="s">
        <v>5598</v>
      </c>
      <c r="C10103" s="150" t="s">
        <v>72</v>
      </c>
      <c r="D10103" s="168" t="s">
        <v>12</v>
      </c>
    </row>
    <row r="10104" spans="1:4">
      <c r="A10104" s="167">
        <v>86882</v>
      </c>
      <c r="B10104" s="164" t="s">
        <v>5599</v>
      </c>
      <c r="C10104" s="150" t="s">
        <v>72</v>
      </c>
      <c r="D10104" s="168" t="s">
        <v>12</v>
      </c>
    </row>
    <row r="10105" spans="1:4">
      <c r="A10105" s="167">
        <v>86883</v>
      </c>
      <c r="B10105" s="164" t="s">
        <v>5600</v>
      </c>
      <c r="C10105" s="150" t="s">
        <v>72</v>
      </c>
      <c r="D10105" s="168" t="s">
        <v>12</v>
      </c>
    </row>
    <row r="10106" spans="1:4">
      <c r="A10106" s="167">
        <v>86884</v>
      </c>
      <c r="B10106" s="164" t="s">
        <v>5601</v>
      </c>
      <c r="C10106" s="150" t="s">
        <v>72</v>
      </c>
      <c r="D10106" s="168" t="s">
        <v>12</v>
      </c>
    </row>
    <row r="10107" spans="1:4">
      <c r="A10107" s="167">
        <v>86885</v>
      </c>
      <c r="B10107" s="164" t="s">
        <v>5602</v>
      </c>
      <c r="C10107" s="150" t="s">
        <v>72</v>
      </c>
      <c r="D10107" s="168" t="s">
        <v>12</v>
      </c>
    </row>
    <row r="10108" spans="1:4">
      <c r="A10108" s="167">
        <v>86886</v>
      </c>
      <c r="B10108" s="164" t="s">
        <v>5603</v>
      </c>
      <c r="C10108" s="150" t="s">
        <v>72</v>
      </c>
      <c r="D10108" s="168" t="s">
        <v>12</v>
      </c>
    </row>
    <row r="10109" spans="1:4">
      <c r="A10109" s="167">
        <v>86887</v>
      </c>
      <c r="B10109" s="164" t="s">
        <v>5604</v>
      </c>
      <c r="C10109" s="150" t="s">
        <v>72</v>
      </c>
      <c r="D10109" s="168" t="s">
        <v>12</v>
      </c>
    </row>
    <row r="10110" spans="1:4">
      <c r="A10110" s="167">
        <v>86888</v>
      </c>
      <c r="B10110" s="164" t="s">
        <v>5605</v>
      </c>
      <c r="C10110" s="150" t="s">
        <v>72</v>
      </c>
      <c r="D10110" s="168" t="s">
        <v>12</v>
      </c>
    </row>
    <row r="10111" spans="1:4">
      <c r="A10111" s="167">
        <v>86889</v>
      </c>
      <c r="B10111" s="164" t="s">
        <v>5606</v>
      </c>
      <c r="C10111" s="150" t="s">
        <v>72</v>
      </c>
      <c r="D10111" s="168" t="s">
        <v>12</v>
      </c>
    </row>
    <row r="10112" spans="1:4">
      <c r="A10112" s="167">
        <v>86893</v>
      </c>
      <c r="B10112" s="164" t="s">
        <v>5607</v>
      </c>
      <c r="C10112" s="150" t="s">
        <v>72</v>
      </c>
      <c r="D10112" s="168" t="s">
        <v>12</v>
      </c>
    </row>
    <row r="10113" spans="1:4">
      <c r="A10113" s="167">
        <v>86894</v>
      </c>
      <c r="B10113" s="164" t="s">
        <v>5608</v>
      </c>
      <c r="C10113" s="150" t="s">
        <v>72</v>
      </c>
      <c r="D10113" s="168" t="s">
        <v>12</v>
      </c>
    </row>
    <row r="10114" spans="1:4">
      <c r="A10114" s="167">
        <v>86895</v>
      </c>
      <c r="B10114" s="164" t="s">
        <v>5609</v>
      </c>
      <c r="C10114" s="150" t="s">
        <v>72</v>
      </c>
      <c r="D10114" s="168" t="s">
        <v>12</v>
      </c>
    </row>
    <row r="10115" spans="1:4">
      <c r="A10115" s="167">
        <v>86899</v>
      </c>
      <c r="B10115" s="164" t="s">
        <v>5610</v>
      </c>
      <c r="C10115" s="150" t="s">
        <v>72</v>
      </c>
      <c r="D10115" s="168" t="s">
        <v>12</v>
      </c>
    </row>
    <row r="10116" spans="1:4">
      <c r="A10116" s="167">
        <v>86900</v>
      </c>
      <c r="B10116" s="164" t="s">
        <v>5611</v>
      </c>
      <c r="C10116" s="150" t="s">
        <v>72</v>
      </c>
      <c r="D10116" s="168" t="s">
        <v>12</v>
      </c>
    </row>
    <row r="10117" spans="1:4">
      <c r="A10117" s="167">
        <v>86901</v>
      </c>
      <c r="B10117" s="164" t="s">
        <v>5612</v>
      </c>
      <c r="C10117" s="150" t="s">
        <v>72</v>
      </c>
      <c r="D10117" s="168" t="s">
        <v>12</v>
      </c>
    </row>
    <row r="10118" spans="1:4">
      <c r="A10118" s="167">
        <v>86902</v>
      </c>
      <c r="B10118" s="164" t="s">
        <v>5613</v>
      </c>
      <c r="C10118" s="150" t="s">
        <v>72</v>
      </c>
      <c r="D10118" s="168" t="s">
        <v>12</v>
      </c>
    </row>
    <row r="10119" spans="1:4">
      <c r="A10119" s="167">
        <v>86903</v>
      </c>
      <c r="B10119" s="164" t="s">
        <v>5614</v>
      </c>
      <c r="C10119" s="150" t="s">
        <v>72</v>
      </c>
      <c r="D10119" s="168" t="s">
        <v>12</v>
      </c>
    </row>
    <row r="10120" spans="1:4">
      <c r="A10120" s="167">
        <v>86904</v>
      </c>
      <c r="B10120" s="164" t="s">
        <v>5615</v>
      </c>
      <c r="C10120" s="150" t="s">
        <v>72</v>
      </c>
      <c r="D10120" s="168" t="s">
        <v>12</v>
      </c>
    </row>
    <row r="10121" spans="1:4">
      <c r="A10121" s="167">
        <v>86905</v>
      </c>
      <c r="B10121" s="164" t="s">
        <v>5616</v>
      </c>
      <c r="C10121" s="150" t="s">
        <v>72</v>
      </c>
      <c r="D10121" s="168" t="s">
        <v>12</v>
      </c>
    </row>
    <row r="10122" spans="1:4">
      <c r="A10122" s="167">
        <v>86906</v>
      </c>
      <c r="B10122" s="164" t="s">
        <v>5617</v>
      </c>
      <c r="C10122" s="150" t="s">
        <v>72</v>
      </c>
      <c r="D10122" s="168" t="s">
        <v>12</v>
      </c>
    </row>
    <row r="10123" spans="1:4">
      <c r="A10123" s="167">
        <v>86908</v>
      </c>
      <c r="B10123" s="164" t="s">
        <v>5618</v>
      </c>
      <c r="C10123" s="150" t="s">
        <v>72</v>
      </c>
      <c r="D10123" s="168" t="s">
        <v>12</v>
      </c>
    </row>
    <row r="10124" spans="1:4">
      <c r="A10124" s="167">
        <v>86909</v>
      </c>
      <c r="B10124" s="164" t="s">
        <v>5619</v>
      </c>
      <c r="C10124" s="150" t="s">
        <v>72</v>
      </c>
      <c r="D10124" s="168" t="s">
        <v>12</v>
      </c>
    </row>
    <row r="10125" spans="1:4">
      <c r="A10125" s="167">
        <v>86910</v>
      </c>
      <c r="B10125" s="164" t="s">
        <v>5620</v>
      </c>
      <c r="C10125" s="150" t="s">
        <v>72</v>
      </c>
      <c r="D10125" s="168" t="s">
        <v>12</v>
      </c>
    </row>
    <row r="10126" spans="1:4">
      <c r="A10126" s="167">
        <v>86911</v>
      </c>
      <c r="B10126" s="164" t="s">
        <v>5621</v>
      </c>
      <c r="C10126" s="150" t="s">
        <v>72</v>
      </c>
      <c r="D10126" s="168" t="s">
        <v>12</v>
      </c>
    </row>
    <row r="10127" spans="1:4">
      <c r="A10127" s="167">
        <v>86913</v>
      </c>
      <c r="B10127" s="164" t="s">
        <v>5622</v>
      </c>
      <c r="C10127" s="150" t="s">
        <v>72</v>
      </c>
      <c r="D10127" s="168" t="s">
        <v>12</v>
      </c>
    </row>
    <row r="10128" spans="1:4">
      <c r="A10128" s="167">
        <v>86914</v>
      </c>
      <c r="B10128" s="164" t="s">
        <v>5623</v>
      </c>
      <c r="C10128" s="150" t="s">
        <v>72</v>
      </c>
      <c r="D10128" s="168" t="s">
        <v>12</v>
      </c>
    </row>
    <row r="10129" spans="1:4">
      <c r="A10129" s="167">
        <v>86915</v>
      </c>
      <c r="B10129" s="164" t="s">
        <v>5624</v>
      </c>
      <c r="C10129" s="150" t="s">
        <v>72</v>
      </c>
      <c r="D10129" s="168" t="s">
        <v>12</v>
      </c>
    </row>
    <row r="10130" spans="1:4">
      <c r="A10130" s="167">
        <v>86916</v>
      </c>
      <c r="B10130" s="164" t="s">
        <v>5625</v>
      </c>
      <c r="C10130" s="150" t="s">
        <v>72</v>
      </c>
      <c r="D10130" s="168" t="s">
        <v>12</v>
      </c>
    </row>
    <row r="10131" spans="1:4">
      <c r="A10131" s="167">
        <v>86919</v>
      </c>
      <c r="B10131" s="164" t="s">
        <v>5626</v>
      </c>
      <c r="C10131" s="150" t="s">
        <v>72</v>
      </c>
      <c r="D10131" s="168" t="s">
        <v>12</v>
      </c>
    </row>
    <row r="10132" spans="1:4">
      <c r="A10132" s="167">
        <v>86920</v>
      </c>
      <c r="B10132" s="164" t="s">
        <v>5627</v>
      </c>
      <c r="C10132" s="150" t="s">
        <v>72</v>
      </c>
      <c r="D10132" s="168" t="s">
        <v>12</v>
      </c>
    </row>
    <row r="10133" spans="1:4">
      <c r="A10133" s="167">
        <v>86921</v>
      </c>
      <c r="B10133" s="164" t="s">
        <v>5628</v>
      </c>
      <c r="C10133" s="150" t="s">
        <v>72</v>
      </c>
      <c r="D10133" s="168" t="s">
        <v>12</v>
      </c>
    </row>
    <row r="10134" spans="1:4">
      <c r="A10134" s="167">
        <v>86922</v>
      </c>
      <c r="B10134" s="164" t="s">
        <v>5629</v>
      </c>
      <c r="C10134" s="150" t="s">
        <v>72</v>
      </c>
      <c r="D10134" s="168" t="s">
        <v>12</v>
      </c>
    </row>
    <row r="10135" spans="1:4">
      <c r="A10135" s="167">
        <v>86923</v>
      </c>
      <c r="B10135" s="164" t="s">
        <v>5630</v>
      </c>
      <c r="C10135" s="150" t="s">
        <v>72</v>
      </c>
      <c r="D10135" s="168" t="s">
        <v>12</v>
      </c>
    </row>
    <row r="10136" spans="1:4">
      <c r="A10136" s="167">
        <v>86924</v>
      </c>
      <c r="B10136" s="164" t="s">
        <v>5631</v>
      </c>
      <c r="C10136" s="150" t="s">
        <v>72</v>
      </c>
      <c r="D10136" s="168" t="s">
        <v>12</v>
      </c>
    </row>
    <row r="10137" spans="1:4">
      <c r="A10137" s="167">
        <v>86925</v>
      </c>
      <c r="B10137" s="164" t="s">
        <v>5632</v>
      </c>
      <c r="C10137" s="150" t="s">
        <v>72</v>
      </c>
      <c r="D10137" s="168" t="s">
        <v>12</v>
      </c>
    </row>
    <row r="10138" spans="1:4">
      <c r="A10138" s="167">
        <v>86926</v>
      </c>
      <c r="B10138" s="164" t="s">
        <v>5633</v>
      </c>
      <c r="C10138" s="150" t="s">
        <v>72</v>
      </c>
      <c r="D10138" s="168" t="s">
        <v>12</v>
      </c>
    </row>
    <row r="10139" spans="1:4">
      <c r="A10139" s="167">
        <v>86927</v>
      </c>
      <c r="B10139" s="164" t="s">
        <v>5634</v>
      </c>
      <c r="C10139" s="150" t="s">
        <v>72</v>
      </c>
      <c r="D10139" s="168" t="s">
        <v>12</v>
      </c>
    </row>
    <row r="10140" spans="1:4">
      <c r="A10140" s="167">
        <v>86928</v>
      </c>
      <c r="B10140" s="164" t="s">
        <v>5635</v>
      </c>
      <c r="C10140" s="150" t="s">
        <v>72</v>
      </c>
      <c r="D10140" s="168" t="s">
        <v>12</v>
      </c>
    </row>
    <row r="10141" spans="1:4">
      <c r="A10141" s="167">
        <v>86929</v>
      </c>
      <c r="B10141" s="164" t="s">
        <v>5636</v>
      </c>
      <c r="C10141" s="150" t="s">
        <v>72</v>
      </c>
      <c r="D10141" s="168" t="s">
        <v>12</v>
      </c>
    </row>
    <row r="10142" spans="1:4">
      <c r="A10142" s="167">
        <v>86930</v>
      </c>
      <c r="B10142" s="164" t="s">
        <v>5637</v>
      </c>
      <c r="C10142" s="150" t="s">
        <v>72</v>
      </c>
      <c r="D10142" s="168" t="s">
        <v>12</v>
      </c>
    </row>
    <row r="10143" spans="1:4">
      <c r="A10143" s="167">
        <v>86931</v>
      </c>
      <c r="B10143" s="164" t="s">
        <v>5638</v>
      </c>
      <c r="C10143" s="150" t="s">
        <v>72</v>
      </c>
      <c r="D10143" s="168" t="s">
        <v>12</v>
      </c>
    </row>
    <row r="10144" spans="1:4">
      <c r="A10144" s="167">
        <v>86932</v>
      </c>
      <c r="B10144" s="164" t="s">
        <v>5639</v>
      </c>
      <c r="C10144" s="150" t="s">
        <v>72</v>
      </c>
      <c r="D10144" s="168" t="s">
        <v>12</v>
      </c>
    </row>
    <row r="10145" spans="1:4">
      <c r="A10145" s="167">
        <v>86933</v>
      </c>
      <c r="B10145" s="164" t="s">
        <v>5640</v>
      </c>
      <c r="C10145" s="150" t="s">
        <v>72</v>
      </c>
      <c r="D10145" s="168" t="s">
        <v>12</v>
      </c>
    </row>
    <row r="10146" spans="1:4">
      <c r="A10146" s="167">
        <v>86934</v>
      </c>
      <c r="B10146" s="164" t="s">
        <v>5641</v>
      </c>
      <c r="C10146" s="150" t="s">
        <v>72</v>
      </c>
      <c r="D10146" s="168" t="s">
        <v>12</v>
      </c>
    </row>
    <row r="10147" spans="1:4">
      <c r="A10147" s="167">
        <v>86935</v>
      </c>
      <c r="B10147" s="164" t="s">
        <v>5642</v>
      </c>
      <c r="C10147" s="150" t="s">
        <v>72</v>
      </c>
      <c r="D10147" s="168" t="s">
        <v>12</v>
      </c>
    </row>
    <row r="10148" spans="1:4">
      <c r="A10148" s="167">
        <v>86936</v>
      </c>
      <c r="B10148" s="164" t="s">
        <v>5643</v>
      </c>
      <c r="C10148" s="150" t="s">
        <v>72</v>
      </c>
      <c r="D10148" s="168" t="s">
        <v>12</v>
      </c>
    </row>
    <row r="10149" spans="1:4">
      <c r="A10149" s="167">
        <v>86937</v>
      </c>
      <c r="B10149" s="164" t="s">
        <v>5644</v>
      </c>
      <c r="C10149" s="150" t="s">
        <v>72</v>
      </c>
      <c r="D10149" s="168" t="s">
        <v>12</v>
      </c>
    </row>
    <row r="10150" spans="1:4">
      <c r="A10150" s="167">
        <v>86938</v>
      </c>
      <c r="B10150" s="164" t="s">
        <v>5645</v>
      </c>
      <c r="C10150" s="150" t="s">
        <v>72</v>
      </c>
      <c r="D10150" s="168" t="s">
        <v>12</v>
      </c>
    </row>
    <row r="10151" spans="1:4">
      <c r="A10151" s="167">
        <v>86939</v>
      </c>
      <c r="B10151" s="164" t="s">
        <v>5646</v>
      </c>
      <c r="C10151" s="150" t="s">
        <v>72</v>
      </c>
      <c r="D10151" s="168" t="s">
        <v>12</v>
      </c>
    </row>
    <row r="10152" spans="1:4">
      <c r="A10152" s="167">
        <v>86940</v>
      </c>
      <c r="B10152" s="164" t="s">
        <v>5647</v>
      </c>
      <c r="C10152" s="150" t="s">
        <v>72</v>
      </c>
      <c r="D10152" s="168" t="s">
        <v>12</v>
      </c>
    </row>
    <row r="10153" spans="1:4">
      <c r="A10153" s="167">
        <v>86941</v>
      </c>
      <c r="B10153" s="164" t="s">
        <v>5648</v>
      </c>
      <c r="C10153" s="150" t="s">
        <v>72</v>
      </c>
      <c r="D10153" s="168" t="s">
        <v>12</v>
      </c>
    </row>
    <row r="10154" spans="1:4">
      <c r="A10154" s="167">
        <v>86942</v>
      </c>
      <c r="B10154" s="164" t="s">
        <v>5649</v>
      </c>
      <c r="C10154" s="150" t="s">
        <v>72</v>
      </c>
      <c r="D10154" s="168" t="s">
        <v>12</v>
      </c>
    </row>
    <row r="10155" spans="1:4">
      <c r="A10155" s="167">
        <v>86943</v>
      </c>
      <c r="B10155" s="164" t="s">
        <v>5650</v>
      </c>
      <c r="C10155" s="150" t="s">
        <v>72</v>
      </c>
      <c r="D10155" s="168" t="s">
        <v>12</v>
      </c>
    </row>
    <row r="10156" spans="1:4">
      <c r="A10156" s="167">
        <v>86947</v>
      </c>
      <c r="B10156" s="164" t="s">
        <v>5651</v>
      </c>
      <c r="C10156" s="150" t="s">
        <v>72</v>
      </c>
      <c r="D10156" s="168" t="s">
        <v>12</v>
      </c>
    </row>
    <row r="10157" spans="1:4">
      <c r="A10157" s="167">
        <v>93396</v>
      </c>
      <c r="B10157" s="164" t="s">
        <v>5652</v>
      </c>
      <c r="C10157" s="150" t="s">
        <v>72</v>
      </c>
      <c r="D10157" s="168" t="s">
        <v>12</v>
      </c>
    </row>
    <row r="10158" spans="1:4">
      <c r="A10158" s="167">
        <v>93441</v>
      </c>
      <c r="B10158" s="164" t="s">
        <v>5653</v>
      </c>
      <c r="C10158" s="150" t="s">
        <v>72</v>
      </c>
      <c r="D10158" s="168" t="s">
        <v>12</v>
      </c>
    </row>
    <row r="10159" spans="1:4">
      <c r="A10159" s="167">
        <v>93442</v>
      </c>
      <c r="B10159" s="164" t="s">
        <v>5654</v>
      </c>
      <c r="C10159" s="150" t="s">
        <v>72</v>
      </c>
      <c r="D10159" s="168" t="s">
        <v>12</v>
      </c>
    </row>
    <row r="10160" spans="1:4">
      <c r="A10160" s="167">
        <v>95469</v>
      </c>
      <c r="B10160" s="164" t="s">
        <v>5655</v>
      </c>
      <c r="C10160" s="150" t="s">
        <v>72</v>
      </c>
      <c r="D10160" s="168" t="s">
        <v>12</v>
      </c>
    </row>
    <row r="10161" spans="1:4">
      <c r="A10161" s="167">
        <v>95470</v>
      </c>
      <c r="B10161" s="164" t="s">
        <v>5656</v>
      </c>
      <c r="C10161" s="150" t="s">
        <v>72</v>
      </c>
      <c r="D10161" s="168" t="s">
        <v>12</v>
      </c>
    </row>
    <row r="10162" spans="1:4">
      <c r="A10162" s="167">
        <v>95471</v>
      </c>
      <c r="B10162" s="164" t="s">
        <v>5657</v>
      </c>
      <c r="C10162" s="150" t="s">
        <v>72</v>
      </c>
      <c r="D10162" s="168" t="s">
        <v>12</v>
      </c>
    </row>
    <row r="10163" spans="1:4">
      <c r="A10163" s="167">
        <v>95472</v>
      </c>
      <c r="B10163" s="164" t="s">
        <v>5658</v>
      </c>
      <c r="C10163" s="150" t="s">
        <v>72</v>
      </c>
      <c r="D10163" s="168" t="s">
        <v>12</v>
      </c>
    </row>
    <row r="10164" spans="1:4">
      <c r="A10164" s="167">
        <v>95542</v>
      </c>
      <c r="B10164" s="164" t="s">
        <v>5659</v>
      </c>
      <c r="C10164" s="150" t="s">
        <v>72</v>
      </c>
      <c r="D10164" s="168" t="s">
        <v>12</v>
      </c>
    </row>
    <row r="10165" spans="1:4">
      <c r="A10165" s="167">
        <v>95543</v>
      </c>
      <c r="B10165" s="164" t="s">
        <v>5660</v>
      </c>
      <c r="C10165" s="150" t="s">
        <v>72</v>
      </c>
      <c r="D10165" s="168" t="s">
        <v>12</v>
      </c>
    </row>
    <row r="10166" spans="1:4">
      <c r="A10166" s="167">
        <v>95544</v>
      </c>
      <c r="B10166" s="164" t="s">
        <v>5661</v>
      </c>
      <c r="C10166" s="150" t="s">
        <v>72</v>
      </c>
      <c r="D10166" s="168" t="s">
        <v>12</v>
      </c>
    </row>
    <row r="10167" spans="1:4">
      <c r="A10167" s="167">
        <v>95545</v>
      </c>
      <c r="B10167" s="164" t="s">
        <v>5662</v>
      </c>
      <c r="C10167" s="150" t="s">
        <v>72</v>
      </c>
      <c r="D10167" s="168" t="s">
        <v>12</v>
      </c>
    </row>
    <row r="10168" spans="1:4">
      <c r="A10168" s="167">
        <v>95546</v>
      </c>
      <c r="B10168" s="164" t="s">
        <v>5664</v>
      </c>
      <c r="C10168" s="150" t="s">
        <v>72</v>
      </c>
      <c r="D10168" s="168" t="s">
        <v>12</v>
      </c>
    </row>
    <row r="10169" spans="1:4">
      <c r="A10169" s="167">
        <v>95547</v>
      </c>
      <c r="B10169" s="164" t="s">
        <v>5665</v>
      </c>
      <c r="C10169" s="150" t="s">
        <v>72</v>
      </c>
      <c r="D10169" s="168" t="s">
        <v>12</v>
      </c>
    </row>
    <row r="10170" spans="1:4">
      <c r="A10170" s="167">
        <v>100848</v>
      </c>
      <c r="B10170" s="164" t="s">
        <v>5666</v>
      </c>
      <c r="C10170" s="150" t="s">
        <v>72</v>
      </c>
      <c r="D10170" s="168" t="s">
        <v>12</v>
      </c>
    </row>
    <row r="10171" spans="1:4">
      <c r="A10171" s="167">
        <v>100849</v>
      </c>
      <c r="B10171" s="164" t="s">
        <v>5667</v>
      </c>
      <c r="C10171" s="150" t="s">
        <v>72</v>
      </c>
      <c r="D10171" s="168" t="s">
        <v>12</v>
      </c>
    </row>
    <row r="10172" spans="1:4">
      <c r="A10172" s="167">
        <v>100851</v>
      </c>
      <c r="B10172" s="164" t="s">
        <v>5668</v>
      </c>
      <c r="C10172" s="150" t="s">
        <v>72</v>
      </c>
      <c r="D10172" s="168" t="s">
        <v>12</v>
      </c>
    </row>
    <row r="10173" spans="1:4">
      <c r="A10173" s="167">
        <v>100852</v>
      </c>
      <c r="B10173" s="164" t="s">
        <v>5669</v>
      </c>
      <c r="C10173" s="150" t="s">
        <v>72</v>
      </c>
      <c r="D10173" s="168" t="s">
        <v>12</v>
      </c>
    </row>
    <row r="10174" spans="1:4">
      <c r="A10174" s="167">
        <v>100853</v>
      </c>
      <c r="B10174" s="164" t="s">
        <v>5670</v>
      </c>
      <c r="C10174" s="150" t="s">
        <v>72</v>
      </c>
      <c r="D10174" s="168" t="s">
        <v>12</v>
      </c>
    </row>
    <row r="10175" spans="1:4">
      <c r="A10175" s="167">
        <v>100854</v>
      </c>
      <c r="B10175" s="164" t="s">
        <v>5671</v>
      </c>
      <c r="C10175" s="150" t="s">
        <v>72</v>
      </c>
      <c r="D10175" s="168" t="s">
        <v>12</v>
      </c>
    </row>
    <row r="10176" spans="1:4">
      <c r="A10176" s="167">
        <v>100856</v>
      </c>
      <c r="B10176" s="164" t="s">
        <v>5672</v>
      </c>
      <c r="C10176" s="150" t="s">
        <v>72</v>
      </c>
      <c r="D10176" s="168" t="s">
        <v>12</v>
      </c>
    </row>
    <row r="10177" spans="1:4">
      <c r="A10177" s="167">
        <v>100857</v>
      </c>
      <c r="B10177" s="164" t="s">
        <v>5673</v>
      </c>
      <c r="C10177" s="150" t="s">
        <v>72</v>
      </c>
      <c r="D10177" s="168" t="s">
        <v>12</v>
      </c>
    </row>
    <row r="10178" spans="1:4">
      <c r="A10178" s="167">
        <v>100858</v>
      </c>
      <c r="B10178" s="164" t="s">
        <v>5674</v>
      </c>
      <c r="C10178" s="150" t="s">
        <v>72</v>
      </c>
      <c r="D10178" s="168" t="s">
        <v>12</v>
      </c>
    </row>
    <row r="10179" spans="1:4">
      <c r="A10179" s="167">
        <v>100859</v>
      </c>
      <c r="B10179" s="164" t="s">
        <v>5675</v>
      </c>
      <c r="C10179" s="150" t="s">
        <v>72</v>
      </c>
      <c r="D10179" s="168" t="s">
        <v>12</v>
      </c>
    </row>
    <row r="10180" spans="1:4">
      <c r="A10180" s="167">
        <v>100860</v>
      </c>
      <c r="B10180" s="164" t="s">
        <v>5676</v>
      </c>
      <c r="C10180" s="150" t="s">
        <v>72</v>
      </c>
      <c r="D10180" s="168" t="s">
        <v>12</v>
      </c>
    </row>
    <row r="10181" spans="1:4">
      <c r="A10181" s="167">
        <v>100861</v>
      </c>
      <c r="B10181" s="164" t="s">
        <v>5677</v>
      </c>
      <c r="C10181" s="150" t="s">
        <v>72</v>
      </c>
      <c r="D10181" s="168" t="s">
        <v>12</v>
      </c>
    </row>
    <row r="10182" spans="1:4">
      <c r="A10182" s="167">
        <v>100862</v>
      </c>
      <c r="B10182" s="164" t="s">
        <v>5678</v>
      </c>
      <c r="C10182" s="150" t="s">
        <v>72</v>
      </c>
      <c r="D10182" s="168" t="s">
        <v>12</v>
      </c>
    </row>
    <row r="10183" spans="1:4">
      <c r="A10183" s="167">
        <v>100863</v>
      </c>
      <c r="B10183" s="164" t="s">
        <v>5679</v>
      </c>
      <c r="C10183" s="150" t="s">
        <v>72</v>
      </c>
      <c r="D10183" s="168" t="s">
        <v>12</v>
      </c>
    </row>
    <row r="10184" spans="1:4">
      <c r="A10184" s="167">
        <v>100864</v>
      </c>
      <c r="B10184" s="164" t="s">
        <v>5680</v>
      </c>
      <c r="C10184" s="150" t="s">
        <v>72</v>
      </c>
      <c r="D10184" s="168" t="s">
        <v>12</v>
      </c>
    </row>
    <row r="10185" spans="1:4">
      <c r="A10185" s="167">
        <v>100865</v>
      </c>
      <c r="B10185" s="164" t="s">
        <v>5681</v>
      </c>
      <c r="C10185" s="150" t="s">
        <v>72</v>
      </c>
      <c r="D10185" s="168" t="s">
        <v>12</v>
      </c>
    </row>
    <row r="10186" spans="1:4">
      <c r="A10186" s="167">
        <v>100866</v>
      </c>
      <c r="B10186" s="164" t="s">
        <v>5682</v>
      </c>
      <c r="C10186" s="150" t="s">
        <v>72</v>
      </c>
      <c r="D10186" s="168" t="s">
        <v>12</v>
      </c>
    </row>
    <row r="10187" spans="1:4">
      <c r="A10187" s="167">
        <v>100867</v>
      </c>
      <c r="B10187" s="164" t="s">
        <v>5683</v>
      </c>
      <c r="C10187" s="150" t="s">
        <v>72</v>
      </c>
      <c r="D10187" s="168" t="s">
        <v>12</v>
      </c>
    </row>
    <row r="10188" spans="1:4">
      <c r="A10188" s="167">
        <v>100868</v>
      </c>
      <c r="B10188" s="164" t="s">
        <v>5684</v>
      </c>
      <c r="C10188" s="150" t="s">
        <v>72</v>
      </c>
      <c r="D10188" s="168" t="s">
        <v>12</v>
      </c>
    </row>
    <row r="10189" spans="1:4">
      <c r="A10189" s="167">
        <v>100869</v>
      </c>
      <c r="B10189" s="164" t="s">
        <v>5685</v>
      </c>
      <c r="C10189" s="150" t="s">
        <v>72</v>
      </c>
      <c r="D10189" s="168" t="s">
        <v>12</v>
      </c>
    </row>
    <row r="10190" spans="1:4">
      <c r="A10190" s="167">
        <v>100870</v>
      </c>
      <c r="B10190" s="164" t="s">
        <v>5686</v>
      </c>
      <c r="C10190" s="150" t="s">
        <v>72</v>
      </c>
      <c r="D10190" s="168" t="s">
        <v>12</v>
      </c>
    </row>
    <row r="10191" spans="1:4">
      <c r="A10191" s="167">
        <v>100871</v>
      </c>
      <c r="B10191" s="164" t="s">
        <v>5687</v>
      </c>
      <c r="C10191" s="150" t="s">
        <v>72</v>
      </c>
      <c r="D10191" s="168" t="s">
        <v>12</v>
      </c>
    </row>
    <row r="10192" spans="1:4">
      <c r="A10192" s="167">
        <v>100872</v>
      </c>
      <c r="B10192" s="164" t="s">
        <v>5688</v>
      </c>
      <c r="C10192" s="150" t="s">
        <v>72</v>
      </c>
      <c r="D10192" s="168" t="s">
        <v>12</v>
      </c>
    </row>
    <row r="10193" spans="1:4">
      <c r="A10193" s="167">
        <v>100873</v>
      </c>
      <c r="B10193" s="164" t="s">
        <v>5689</v>
      </c>
      <c r="C10193" s="150" t="s">
        <v>72</v>
      </c>
      <c r="D10193" s="168" t="s">
        <v>12</v>
      </c>
    </row>
    <row r="10194" spans="1:4">
      <c r="A10194" s="167">
        <v>100874</v>
      </c>
      <c r="B10194" s="164" t="s">
        <v>148</v>
      </c>
      <c r="C10194" s="150" t="s">
        <v>72</v>
      </c>
      <c r="D10194" s="168" t="s">
        <v>12</v>
      </c>
    </row>
    <row r="10195" spans="1:4">
      <c r="A10195" s="167">
        <v>100875</v>
      </c>
      <c r="B10195" s="164" t="s">
        <v>5690</v>
      </c>
      <c r="C10195" s="150" t="s">
        <v>72</v>
      </c>
      <c r="D10195" s="168" t="s">
        <v>12</v>
      </c>
    </row>
    <row r="10196" spans="1:4">
      <c r="A10196" s="167">
        <v>100878</v>
      </c>
      <c r="B10196" s="164" t="s">
        <v>5691</v>
      </c>
      <c r="C10196" s="150" t="s">
        <v>72</v>
      </c>
      <c r="D10196" s="168" t="s">
        <v>12</v>
      </c>
    </row>
    <row r="10197" spans="1:4">
      <c r="A10197" s="167">
        <v>98052</v>
      </c>
      <c r="B10197" s="164" t="s">
        <v>5692</v>
      </c>
      <c r="C10197" s="150" t="s">
        <v>72</v>
      </c>
      <c r="D10197" s="168" t="s">
        <v>12</v>
      </c>
    </row>
    <row r="10198" spans="1:4">
      <c r="A10198" s="167">
        <v>98053</v>
      </c>
      <c r="B10198" s="164" t="s">
        <v>5693</v>
      </c>
      <c r="C10198" s="150" t="s">
        <v>72</v>
      </c>
      <c r="D10198" s="168" t="s">
        <v>12</v>
      </c>
    </row>
    <row r="10199" spans="1:4">
      <c r="A10199" s="167">
        <v>98054</v>
      </c>
      <c r="B10199" s="164" t="s">
        <v>5694</v>
      </c>
      <c r="C10199" s="150" t="s">
        <v>72</v>
      </c>
      <c r="D10199" s="168" t="s">
        <v>12</v>
      </c>
    </row>
    <row r="10200" spans="1:4">
      <c r="A10200" s="167">
        <v>98055</v>
      </c>
      <c r="B10200" s="164" t="s">
        <v>5695</v>
      </c>
      <c r="C10200" s="150" t="s">
        <v>72</v>
      </c>
      <c r="D10200" s="168" t="s">
        <v>12</v>
      </c>
    </row>
    <row r="10201" spans="1:4">
      <c r="A10201" s="167">
        <v>98056</v>
      </c>
      <c r="B10201" s="164" t="s">
        <v>5696</v>
      </c>
      <c r="C10201" s="150" t="s">
        <v>72</v>
      </c>
      <c r="D10201" s="168" t="s">
        <v>12</v>
      </c>
    </row>
    <row r="10202" spans="1:4">
      <c r="A10202" s="167">
        <v>98057</v>
      </c>
      <c r="B10202" s="164" t="s">
        <v>5697</v>
      </c>
      <c r="C10202" s="150" t="s">
        <v>72</v>
      </c>
      <c r="D10202" s="168" t="s">
        <v>12</v>
      </c>
    </row>
    <row r="10203" spans="1:4">
      <c r="A10203" s="167">
        <v>98058</v>
      </c>
      <c r="B10203" s="164" t="s">
        <v>5698</v>
      </c>
      <c r="C10203" s="150" t="s">
        <v>72</v>
      </c>
      <c r="D10203" s="168" t="s">
        <v>12</v>
      </c>
    </row>
    <row r="10204" spans="1:4">
      <c r="A10204" s="167">
        <v>98059</v>
      </c>
      <c r="B10204" s="164" t="s">
        <v>5699</v>
      </c>
      <c r="C10204" s="150" t="s">
        <v>72</v>
      </c>
      <c r="D10204" s="168" t="s">
        <v>12</v>
      </c>
    </row>
    <row r="10205" spans="1:4">
      <c r="A10205" s="167">
        <v>98060</v>
      </c>
      <c r="B10205" s="164" t="s">
        <v>5700</v>
      </c>
      <c r="C10205" s="150" t="s">
        <v>72</v>
      </c>
      <c r="D10205" s="168" t="s">
        <v>12</v>
      </c>
    </row>
    <row r="10206" spans="1:4">
      <c r="A10206" s="167">
        <v>98061</v>
      </c>
      <c r="B10206" s="164" t="s">
        <v>5701</v>
      </c>
      <c r="C10206" s="150" t="s">
        <v>72</v>
      </c>
      <c r="D10206" s="168" t="s">
        <v>12</v>
      </c>
    </row>
    <row r="10207" spans="1:4">
      <c r="A10207" s="167">
        <v>98062</v>
      </c>
      <c r="B10207" s="164" t="s">
        <v>5702</v>
      </c>
      <c r="C10207" s="150" t="s">
        <v>72</v>
      </c>
      <c r="D10207" s="168" t="s">
        <v>12</v>
      </c>
    </row>
    <row r="10208" spans="1:4">
      <c r="A10208" s="167">
        <v>98063</v>
      </c>
      <c r="B10208" s="164" t="s">
        <v>5703</v>
      </c>
      <c r="C10208" s="150" t="s">
        <v>72</v>
      </c>
      <c r="D10208" s="168" t="s">
        <v>12</v>
      </c>
    </row>
    <row r="10209" spans="1:4">
      <c r="A10209" s="167">
        <v>98064</v>
      </c>
      <c r="B10209" s="164" t="s">
        <v>5704</v>
      </c>
      <c r="C10209" s="150" t="s">
        <v>72</v>
      </c>
      <c r="D10209" s="168" t="s">
        <v>12</v>
      </c>
    </row>
    <row r="10210" spans="1:4">
      <c r="A10210" s="167">
        <v>98065</v>
      </c>
      <c r="B10210" s="164" t="s">
        <v>5705</v>
      </c>
      <c r="C10210" s="150" t="s">
        <v>72</v>
      </c>
      <c r="D10210" s="168" t="s">
        <v>12</v>
      </c>
    </row>
    <row r="10211" spans="1:4">
      <c r="A10211" s="167">
        <v>98066</v>
      </c>
      <c r="B10211" s="164" t="s">
        <v>5706</v>
      </c>
      <c r="C10211" s="150" t="s">
        <v>72</v>
      </c>
      <c r="D10211" s="168" t="s">
        <v>12</v>
      </c>
    </row>
    <row r="10212" spans="1:4">
      <c r="A10212" s="167">
        <v>98067</v>
      </c>
      <c r="B10212" s="164" t="s">
        <v>5707</v>
      </c>
      <c r="C10212" s="150" t="s">
        <v>72</v>
      </c>
      <c r="D10212" s="168" t="s">
        <v>12</v>
      </c>
    </row>
    <row r="10213" spans="1:4">
      <c r="A10213" s="167">
        <v>98068</v>
      </c>
      <c r="B10213" s="164" t="s">
        <v>5708</v>
      </c>
      <c r="C10213" s="150" t="s">
        <v>72</v>
      </c>
      <c r="D10213" s="168" t="s">
        <v>12</v>
      </c>
    </row>
    <row r="10214" spans="1:4">
      <c r="A10214" s="167">
        <v>98069</v>
      </c>
      <c r="B10214" s="164" t="s">
        <v>5709</v>
      </c>
      <c r="C10214" s="150" t="s">
        <v>72</v>
      </c>
      <c r="D10214" s="168" t="s">
        <v>12</v>
      </c>
    </row>
    <row r="10215" spans="1:4">
      <c r="A10215" s="167">
        <v>98070</v>
      </c>
      <c r="B10215" s="164" t="s">
        <v>5710</v>
      </c>
      <c r="C10215" s="150" t="s">
        <v>72</v>
      </c>
      <c r="D10215" s="168" t="s">
        <v>12</v>
      </c>
    </row>
    <row r="10216" spans="1:4">
      <c r="A10216" s="167">
        <v>98071</v>
      </c>
      <c r="B10216" s="164" t="s">
        <v>5711</v>
      </c>
      <c r="C10216" s="150" t="s">
        <v>72</v>
      </c>
      <c r="D10216" s="168" t="s">
        <v>12</v>
      </c>
    </row>
    <row r="10217" spans="1:4">
      <c r="A10217" s="167">
        <v>98072</v>
      </c>
      <c r="B10217" s="164" t="s">
        <v>5712</v>
      </c>
      <c r="C10217" s="150" t="s">
        <v>72</v>
      </c>
      <c r="D10217" s="168" t="s">
        <v>12</v>
      </c>
    </row>
    <row r="10218" spans="1:4">
      <c r="A10218" s="167">
        <v>98073</v>
      </c>
      <c r="B10218" s="164" t="s">
        <v>5713</v>
      </c>
      <c r="C10218" s="150" t="s">
        <v>72</v>
      </c>
      <c r="D10218" s="168" t="s">
        <v>12</v>
      </c>
    </row>
    <row r="10219" spans="1:4">
      <c r="A10219" s="167">
        <v>98074</v>
      </c>
      <c r="B10219" s="164" t="s">
        <v>5714</v>
      </c>
      <c r="C10219" s="150" t="s">
        <v>72</v>
      </c>
      <c r="D10219" s="168" t="s">
        <v>12</v>
      </c>
    </row>
    <row r="10220" spans="1:4">
      <c r="A10220" s="167">
        <v>98075</v>
      </c>
      <c r="B10220" s="164" t="s">
        <v>5715</v>
      </c>
      <c r="C10220" s="150" t="s">
        <v>72</v>
      </c>
      <c r="D10220" s="168" t="s">
        <v>12</v>
      </c>
    </row>
    <row r="10221" spans="1:4">
      <c r="A10221" s="167">
        <v>98076</v>
      </c>
      <c r="B10221" s="164" t="s">
        <v>5716</v>
      </c>
      <c r="C10221" s="150" t="s">
        <v>72</v>
      </c>
      <c r="D10221" s="168" t="s">
        <v>12</v>
      </c>
    </row>
    <row r="10222" spans="1:4">
      <c r="A10222" s="167">
        <v>98077</v>
      </c>
      <c r="B10222" s="164" t="s">
        <v>5717</v>
      </c>
      <c r="C10222" s="150" t="s">
        <v>72</v>
      </c>
      <c r="D10222" s="168" t="s">
        <v>12</v>
      </c>
    </row>
    <row r="10223" spans="1:4">
      <c r="A10223" s="167">
        <v>98078</v>
      </c>
      <c r="B10223" s="164" t="s">
        <v>5718</v>
      </c>
      <c r="C10223" s="150" t="s">
        <v>72</v>
      </c>
      <c r="D10223" s="168" t="s">
        <v>12</v>
      </c>
    </row>
    <row r="10224" spans="1:4">
      <c r="A10224" s="167">
        <v>98079</v>
      </c>
      <c r="B10224" s="164" t="s">
        <v>5719</v>
      </c>
      <c r="C10224" s="150" t="s">
        <v>72</v>
      </c>
      <c r="D10224" s="168" t="s">
        <v>12</v>
      </c>
    </row>
    <row r="10225" spans="1:4">
      <c r="A10225" s="167">
        <v>98080</v>
      </c>
      <c r="B10225" s="164" t="s">
        <v>5720</v>
      </c>
      <c r="C10225" s="150" t="s">
        <v>72</v>
      </c>
      <c r="D10225" s="168" t="s">
        <v>12</v>
      </c>
    </row>
    <row r="10226" spans="1:4">
      <c r="A10226" s="167">
        <v>98081</v>
      </c>
      <c r="B10226" s="164" t="s">
        <v>5721</v>
      </c>
      <c r="C10226" s="150" t="s">
        <v>72</v>
      </c>
      <c r="D10226" s="168" t="s">
        <v>12</v>
      </c>
    </row>
    <row r="10227" spans="1:4">
      <c r="A10227" s="167">
        <v>98082</v>
      </c>
      <c r="B10227" s="164" t="s">
        <v>5722</v>
      </c>
      <c r="C10227" s="150" t="s">
        <v>72</v>
      </c>
      <c r="D10227" s="168" t="s">
        <v>12</v>
      </c>
    </row>
    <row r="10228" spans="1:4">
      <c r="A10228" s="167">
        <v>98083</v>
      </c>
      <c r="B10228" s="164" t="s">
        <v>5723</v>
      </c>
      <c r="C10228" s="150" t="s">
        <v>72</v>
      </c>
      <c r="D10228" s="168" t="s">
        <v>12</v>
      </c>
    </row>
    <row r="10229" spans="1:4">
      <c r="A10229" s="167">
        <v>98084</v>
      </c>
      <c r="B10229" s="164" t="s">
        <v>5724</v>
      </c>
      <c r="C10229" s="150" t="s">
        <v>72</v>
      </c>
      <c r="D10229" s="168" t="s">
        <v>12</v>
      </c>
    </row>
    <row r="10230" spans="1:4">
      <c r="A10230" s="167">
        <v>98085</v>
      </c>
      <c r="B10230" s="164" t="s">
        <v>5725</v>
      </c>
      <c r="C10230" s="150" t="s">
        <v>72</v>
      </c>
      <c r="D10230" s="168" t="s">
        <v>12</v>
      </c>
    </row>
    <row r="10231" spans="1:4">
      <c r="A10231" s="167">
        <v>98086</v>
      </c>
      <c r="B10231" s="164" t="s">
        <v>5726</v>
      </c>
      <c r="C10231" s="150" t="s">
        <v>72</v>
      </c>
      <c r="D10231" s="168" t="s">
        <v>12</v>
      </c>
    </row>
    <row r="10232" spans="1:4">
      <c r="A10232" s="167">
        <v>98087</v>
      </c>
      <c r="B10232" s="164" t="s">
        <v>5727</v>
      </c>
      <c r="C10232" s="150" t="s">
        <v>72</v>
      </c>
      <c r="D10232" s="168" t="s">
        <v>12</v>
      </c>
    </row>
    <row r="10233" spans="1:4">
      <c r="A10233" s="167">
        <v>98088</v>
      </c>
      <c r="B10233" s="164" t="s">
        <v>5728</v>
      </c>
      <c r="C10233" s="150" t="s">
        <v>72</v>
      </c>
      <c r="D10233" s="168" t="s">
        <v>12</v>
      </c>
    </row>
    <row r="10234" spans="1:4">
      <c r="A10234" s="167">
        <v>98089</v>
      </c>
      <c r="B10234" s="164" t="s">
        <v>5729</v>
      </c>
      <c r="C10234" s="150" t="s">
        <v>72</v>
      </c>
      <c r="D10234" s="168" t="s">
        <v>12</v>
      </c>
    </row>
    <row r="10235" spans="1:4">
      <c r="A10235" s="167">
        <v>98090</v>
      </c>
      <c r="B10235" s="164" t="s">
        <v>5730</v>
      </c>
      <c r="C10235" s="150" t="s">
        <v>72</v>
      </c>
      <c r="D10235" s="168" t="s">
        <v>12</v>
      </c>
    </row>
    <row r="10236" spans="1:4">
      <c r="A10236" s="167">
        <v>98091</v>
      </c>
      <c r="B10236" s="164" t="s">
        <v>5731</v>
      </c>
      <c r="C10236" s="150" t="s">
        <v>72</v>
      </c>
      <c r="D10236" s="168" t="s">
        <v>12</v>
      </c>
    </row>
    <row r="10237" spans="1:4">
      <c r="A10237" s="167">
        <v>98092</v>
      </c>
      <c r="B10237" s="164" t="s">
        <v>5732</v>
      </c>
      <c r="C10237" s="150" t="s">
        <v>72</v>
      </c>
      <c r="D10237" s="168" t="s">
        <v>12</v>
      </c>
    </row>
    <row r="10238" spans="1:4">
      <c r="A10238" s="167">
        <v>98093</v>
      </c>
      <c r="B10238" s="164" t="s">
        <v>5733</v>
      </c>
      <c r="C10238" s="150" t="s">
        <v>72</v>
      </c>
      <c r="D10238" s="168" t="s">
        <v>12</v>
      </c>
    </row>
    <row r="10239" spans="1:4">
      <c r="A10239" s="167">
        <v>98094</v>
      </c>
      <c r="B10239" s="164" t="s">
        <v>5734</v>
      </c>
      <c r="C10239" s="150" t="s">
        <v>72</v>
      </c>
      <c r="D10239" s="168" t="s">
        <v>12</v>
      </c>
    </row>
    <row r="10240" spans="1:4">
      <c r="A10240" s="167">
        <v>98099</v>
      </c>
      <c r="B10240" s="164" t="s">
        <v>5735</v>
      </c>
      <c r="C10240" s="150" t="s">
        <v>72</v>
      </c>
      <c r="D10240" s="168" t="s">
        <v>12</v>
      </c>
    </row>
    <row r="10241" spans="1:4">
      <c r="A10241" s="167">
        <v>98100</v>
      </c>
      <c r="B10241" s="164" t="s">
        <v>5736</v>
      </c>
      <c r="C10241" s="150" t="s">
        <v>72</v>
      </c>
      <c r="D10241" s="168" t="s">
        <v>12</v>
      </c>
    </row>
    <row r="10242" spans="1:4">
      <c r="A10242" s="167">
        <v>98101</v>
      </c>
      <c r="B10242" s="164" t="s">
        <v>5737</v>
      </c>
      <c r="C10242" s="150" t="s">
        <v>72</v>
      </c>
      <c r="D10242" s="168" t="s">
        <v>12</v>
      </c>
    </row>
    <row r="10243" spans="1:4">
      <c r="A10243" s="167">
        <v>98109</v>
      </c>
      <c r="B10243" s="164" t="s">
        <v>5738</v>
      </c>
      <c r="C10243" s="150" t="s">
        <v>72</v>
      </c>
      <c r="D10243" s="168" t="s">
        <v>12</v>
      </c>
    </row>
    <row r="10244" spans="1:4">
      <c r="A10244" s="167">
        <v>98110</v>
      </c>
      <c r="B10244" s="164" t="s">
        <v>5739</v>
      </c>
      <c r="C10244" s="150" t="s">
        <v>72</v>
      </c>
      <c r="D10244" s="168" t="s">
        <v>12</v>
      </c>
    </row>
    <row r="10245" spans="1:4">
      <c r="A10245" s="167">
        <v>98111</v>
      </c>
      <c r="B10245" s="164" t="s">
        <v>5740</v>
      </c>
      <c r="C10245" s="150" t="s">
        <v>72</v>
      </c>
      <c r="D10245" s="168" t="s">
        <v>12</v>
      </c>
    </row>
    <row r="10246" spans="1:4">
      <c r="A10246" s="167">
        <v>98112</v>
      </c>
      <c r="B10246" s="164" t="s">
        <v>5741</v>
      </c>
      <c r="C10246" s="150" t="s">
        <v>72</v>
      </c>
      <c r="D10246" s="168" t="s">
        <v>12</v>
      </c>
    </row>
    <row r="10247" spans="1:4">
      <c r="A10247" s="167">
        <v>98114</v>
      </c>
      <c r="B10247" s="164" t="s">
        <v>5742</v>
      </c>
      <c r="C10247" s="150" t="s">
        <v>72</v>
      </c>
      <c r="D10247" s="168" t="s">
        <v>12</v>
      </c>
    </row>
    <row r="10248" spans="1:4">
      <c r="A10248" s="167">
        <v>98115</v>
      </c>
      <c r="B10248" s="164" t="s">
        <v>5743</v>
      </c>
      <c r="C10248" s="150" t="s">
        <v>72</v>
      </c>
      <c r="D10248" s="168" t="s">
        <v>12</v>
      </c>
    </row>
    <row r="10249" spans="1:4">
      <c r="A10249" s="167">
        <v>89957</v>
      </c>
      <c r="B10249" s="164" t="s">
        <v>5744</v>
      </c>
      <c r="C10249" s="150" t="s">
        <v>72</v>
      </c>
      <c r="D10249" s="168" t="s">
        <v>12</v>
      </c>
    </row>
    <row r="10250" spans="1:4">
      <c r="A10250" s="167">
        <v>89959</v>
      </c>
      <c r="B10250" s="164" t="s">
        <v>5745</v>
      </c>
      <c r="C10250" s="150" t="s">
        <v>72</v>
      </c>
      <c r="D10250" s="168" t="s">
        <v>12</v>
      </c>
    </row>
    <row r="10251" spans="1:4">
      <c r="A10251" s="167">
        <v>89349</v>
      </c>
      <c r="B10251" s="164" t="s">
        <v>5746</v>
      </c>
      <c r="C10251" s="150" t="s">
        <v>72</v>
      </c>
      <c r="D10251" s="168" t="s">
        <v>12</v>
      </c>
    </row>
    <row r="10252" spans="1:4">
      <c r="A10252" s="167">
        <v>89351</v>
      </c>
      <c r="B10252" s="164" t="s">
        <v>5747</v>
      </c>
      <c r="C10252" s="150" t="s">
        <v>72</v>
      </c>
      <c r="D10252" s="168" t="s">
        <v>12</v>
      </c>
    </row>
    <row r="10253" spans="1:4">
      <c r="A10253" s="167">
        <v>89352</v>
      </c>
      <c r="B10253" s="164" t="s">
        <v>5748</v>
      </c>
      <c r="C10253" s="150" t="s">
        <v>72</v>
      </c>
      <c r="D10253" s="168" t="s">
        <v>12</v>
      </c>
    </row>
    <row r="10254" spans="1:4">
      <c r="A10254" s="167">
        <v>89353</v>
      </c>
      <c r="B10254" s="164" t="s">
        <v>5749</v>
      </c>
      <c r="C10254" s="150" t="s">
        <v>72</v>
      </c>
      <c r="D10254" s="168" t="s">
        <v>12</v>
      </c>
    </row>
    <row r="10255" spans="1:4">
      <c r="A10255" s="167">
        <v>89354</v>
      </c>
      <c r="B10255" s="164" t="s">
        <v>5750</v>
      </c>
      <c r="C10255" s="150" t="s">
        <v>72</v>
      </c>
      <c r="D10255" s="168" t="s">
        <v>12</v>
      </c>
    </row>
    <row r="10256" spans="1:4">
      <c r="A10256" s="167">
        <v>89969</v>
      </c>
      <c r="B10256" s="164" t="s">
        <v>5751</v>
      </c>
      <c r="C10256" s="150" t="s">
        <v>72</v>
      </c>
      <c r="D10256" s="168" t="s">
        <v>12</v>
      </c>
    </row>
    <row r="10257" spans="1:4">
      <c r="A10257" s="167">
        <v>89970</v>
      </c>
      <c r="B10257" s="164" t="s">
        <v>5752</v>
      </c>
      <c r="C10257" s="150" t="s">
        <v>72</v>
      </c>
      <c r="D10257" s="168" t="s">
        <v>12</v>
      </c>
    </row>
    <row r="10258" spans="1:4">
      <c r="A10258" s="167">
        <v>89971</v>
      </c>
      <c r="B10258" s="164" t="s">
        <v>5753</v>
      </c>
      <c r="C10258" s="150" t="s">
        <v>72</v>
      </c>
      <c r="D10258" s="168" t="s">
        <v>12</v>
      </c>
    </row>
    <row r="10259" spans="1:4">
      <c r="A10259" s="167">
        <v>89972</v>
      </c>
      <c r="B10259" s="164" t="s">
        <v>5754</v>
      </c>
      <c r="C10259" s="150" t="s">
        <v>72</v>
      </c>
      <c r="D10259" s="168" t="s">
        <v>12</v>
      </c>
    </row>
    <row r="10260" spans="1:4">
      <c r="A10260" s="167">
        <v>89973</v>
      </c>
      <c r="B10260" s="164" t="s">
        <v>5755</v>
      </c>
      <c r="C10260" s="150" t="s">
        <v>72</v>
      </c>
      <c r="D10260" s="168" t="s">
        <v>12</v>
      </c>
    </row>
    <row r="10261" spans="1:4">
      <c r="A10261" s="167">
        <v>89974</v>
      </c>
      <c r="B10261" s="164" t="s">
        <v>5756</v>
      </c>
      <c r="C10261" s="150" t="s">
        <v>72</v>
      </c>
      <c r="D10261" s="168" t="s">
        <v>12</v>
      </c>
    </row>
    <row r="10262" spans="1:4">
      <c r="A10262" s="167">
        <v>89984</v>
      </c>
      <c r="B10262" s="164" t="s">
        <v>5757</v>
      </c>
      <c r="C10262" s="150" t="s">
        <v>72</v>
      </c>
      <c r="D10262" s="168" t="s">
        <v>12</v>
      </c>
    </row>
    <row r="10263" spans="1:4">
      <c r="A10263" s="167">
        <v>89985</v>
      </c>
      <c r="B10263" s="164" t="s">
        <v>5758</v>
      </c>
      <c r="C10263" s="150" t="s">
        <v>72</v>
      </c>
      <c r="D10263" s="168" t="s">
        <v>12</v>
      </c>
    </row>
    <row r="10264" spans="1:4">
      <c r="A10264" s="167">
        <v>89986</v>
      </c>
      <c r="B10264" s="164" t="s">
        <v>5759</v>
      </c>
      <c r="C10264" s="150" t="s">
        <v>72</v>
      </c>
      <c r="D10264" s="168" t="s">
        <v>12</v>
      </c>
    </row>
    <row r="10265" spans="1:4">
      <c r="A10265" s="167">
        <v>89987</v>
      </c>
      <c r="B10265" s="164" t="s">
        <v>5760</v>
      </c>
      <c r="C10265" s="150" t="s">
        <v>72</v>
      </c>
      <c r="D10265" s="168" t="s">
        <v>12</v>
      </c>
    </row>
    <row r="10266" spans="1:4">
      <c r="A10266" s="167">
        <v>90371</v>
      </c>
      <c r="B10266" s="164" t="s">
        <v>5761</v>
      </c>
      <c r="C10266" s="150" t="s">
        <v>72</v>
      </c>
      <c r="D10266" s="168" t="s">
        <v>12</v>
      </c>
    </row>
    <row r="10267" spans="1:4">
      <c r="A10267" s="167">
        <v>94489</v>
      </c>
      <c r="B10267" s="164" t="s">
        <v>5762</v>
      </c>
      <c r="C10267" s="150" t="s">
        <v>72</v>
      </c>
      <c r="D10267" s="168" t="s">
        <v>12</v>
      </c>
    </row>
    <row r="10268" spans="1:4">
      <c r="A10268" s="167">
        <v>94490</v>
      </c>
      <c r="B10268" s="164" t="s">
        <v>5763</v>
      </c>
      <c r="C10268" s="150" t="s">
        <v>72</v>
      </c>
      <c r="D10268" s="168" t="s">
        <v>12</v>
      </c>
    </row>
    <row r="10269" spans="1:4">
      <c r="A10269" s="167">
        <v>94491</v>
      </c>
      <c r="B10269" s="164" t="s">
        <v>5764</v>
      </c>
      <c r="C10269" s="150" t="s">
        <v>72</v>
      </c>
      <c r="D10269" s="168" t="s">
        <v>12</v>
      </c>
    </row>
    <row r="10270" spans="1:4">
      <c r="A10270" s="167">
        <v>94492</v>
      </c>
      <c r="B10270" s="164" t="s">
        <v>5766</v>
      </c>
      <c r="C10270" s="150" t="s">
        <v>72</v>
      </c>
      <c r="D10270" s="168" t="s">
        <v>12</v>
      </c>
    </row>
    <row r="10271" spans="1:4">
      <c r="A10271" s="167">
        <v>94493</v>
      </c>
      <c r="B10271" s="164" t="s">
        <v>5767</v>
      </c>
      <c r="C10271" s="150" t="s">
        <v>72</v>
      </c>
      <c r="D10271" s="168" t="s">
        <v>12</v>
      </c>
    </row>
    <row r="10272" spans="1:4">
      <c r="A10272" s="167">
        <v>94495</v>
      </c>
      <c r="B10272" s="164" t="s">
        <v>5768</v>
      </c>
      <c r="C10272" s="150" t="s">
        <v>72</v>
      </c>
      <c r="D10272" s="168" t="s">
        <v>12</v>
      </c>
    </row>
    <row r="10273" spans="1:4">
      <c r="A10273" s="167">
        <v>94496</v>
      </c>
      <c r="B10273" s="164" t="s">
        <v>5769</v>
      </c>
      <c r="C10273" s="150" t="s">
        <v>72</v>
      </c>
      <c r="D10273" s="168" t="s">
        <v>12</v>
      </c>
    </row>
    <row r="10274" spans="1:4">
      <c r="A10274" s="167">
        <v>94497</v>
      </c>
      <c r="B10274" s="164" t="s">
        <v>5770</v>
      </c>
      <c r="C10274" s="150" t="s">
        <v>72</v>
      </c>
      <c r="D10274" s="168" t="s">
        <v>12</v>
      </c>
    </row>
    <row r="10275" spans="1:4">
      <c r="A10275" s="167">
        <v>94498</v>
      </c>
      <c r="B10275" s="164" t="s">
        <v>5771</v>
      </c>
      <c r="C10275" s="150" t="s">
        <v>72</v>
      </c>
      <c r="D10275" s="168" t="s">
        <v>12</v>
      </c>
    </row>
    <row r="10276" spans="1:4">
      <c r="A10276" s="167">
        <v>94499</v>
      </c>
      <c r="B10276" s="164" t="s">
        <v>5772</v>
      </c>
      <c r="C10276" s="150" t="s">
        <v>72</v>
      </c>
      <c r="D10276" s="168" t="s">
        <v>12</v>
      </c>
    </row>
    <row r="10277" spans="1:4">
      <c r="A10277" s="167">
        <v>94500</v>
      </c>
      <c r="B10277" s="164" t="s">
        <v>5773</v>
      </c>
      <c r="C10277" s="150" t="s">
        <v>72</v>
      </c>
      <c r="D10277" s="168" t="s">
        <v>12</v>
      </c>
    </row>
    <row r="10278" spans="1:4">
      <c r="A10278" s="167">
        <v>94501</v>
      </c>
      <c r="B10278" s="164" t="s">
        <v>5774</v>
      </c>
      <c r="C10278" s="150" t="s">
        <v>72</v>
      </c>
      <c r="D10278" s="168" t="s">
        <v>12</v>
      </c>
    </row>
    <row r="10279" spans="1:4">
      <c r="A10279" s="167">
        <v>94792</v>
      </c>
      <c r="B10279" s="164" t="s">
        <v>5775</v>
      </c>
      <c r="C10279" s="150" t="s">
        <v>72</v>
      </c>
      <c r="D10279" s="168" t="s">
        <v>12</v>
      </c>
    </row>
    <row r="10280" spans="1:4">
      <c r="A10280" s="167">
        <v>94793</v>
      </c>
      <c r="B10280" s="164" t="s">
        <v>5776</v>
      </c>
      <c r="C10280" s="150" t="s">
        <v>72</v>
      </c>
      <c r="D10280" s="168" t="s">
        <v>12</v>
      </c>
    </row>
    <row r="10281" spans="1:4">
      <c r="A10281" s="167">
        <v>94794</v>
      </c>
      <c r="B10281" s="164" t="s">
        <v>5777</v>
      </c>
      <c r="C10281" s="150" t="s">
        <v>72</v>
      </c>
      <c r="D10281" s="168" t="s">
        <v>12</v>
      </c>
    </row>
    <row r="10282" spans="1:4">
      <c r="A10282" s="167">
        <v>94795</v>
      </c>
      <c r="B10282" s="164" t="s">
        <v>5778</v>
      </c>
      <c r="C10282" s="150" t="s">
        <v>72</v>
      </c>
      <c r="D10282" s="168" t="s">
        <v>12</v>
      </c>
    </row>
    <row r="10283" spans="1:4">
      <c r="A10283" s="167">
        <v>94796</v>
      </c>
      <c r="B10283" s="164" t="s">
        <v>5779</v>
      </c>
      <c r="C10283" s="150" t="s">
        <v>72</v>
      </c>
      <c r="D10283" s="168" t="s">
        <v>12</v>
      </c>
    </row>
    <row r="10284" spans="1:4">
      <c r="A10284" s="167">
        <v>94797</v>
      </c>
      <c r="B10284" s="164" t="s">
        <v>5780</v>
      </c>
      <c r="C10284" s="150" t="s">
        <v>72</v>
      </c>
      <c r="D10284" s="168" t="s">
        <v>12</v>
      </c>
    </row>
    <row r="10285" spans="1:4">
      <c r="A10285" s="167">
        <v>94798</v>
      </c>
      <c r="B10285" s="164" t="s">
        <v>5781</v>
      </c>
      <c r="C10285" s="150" t="s">
        <v>72</v>
      </c>
      <c r="D10285" s="168" t="s">
        <v>12</v>
      </c>
    </row>
    <row r="10286" spans="1:4">
      <c r="A10286" s="167">
        <v>94799</v>
      </c>
      <c r="B10286" s="164" t="s">
        <v>5782</v>
      </c>
      <c r="C10286" s="150" t="s">
        <v>72</v>
      </c>
      <c r="D10286" s="168" t="s">
        <v>12</v>
      </c>
    </row>
    <row r="10287" spans="1:4">
      <c r="A10287" s="167">
        <v>94800</v>
      </c>
      <c r="B10287" s="164" t="s">
        <v>5783</v>
      </c>
      <c r="C10287" s="150" t="s">
        <v>72</v>
      </c>
      <c r="D10287" s="168" t="s">
        <v>12</v>
      </c>
    </row>
    <row r="10288" spans="1:4">
      <c r="A10288" s="167">
        <v>95248</v>
      </c>
      <c r="B10288" s="164" t="s">
        <v>5784</v>
      </c>
      <c r="C10288" s="150" t="s">
        <v>72</v>
      </c>
      <c r="D10288" s="168" t="s">
        <v>12</v>
      </c>
    </row>
    <row r="10289" spans="1:4">
      <c r="A10289" s="167">
        <v>95249</v>
      </c>
      <c r="B10289" s="164" t="s">
        <v>5785</v>
      </c>
      <c r="C10289" s="150" t="s">
        <v>72</v>
      </c>
      <c r="D10289" s="168" t="s">
        <v>12</v>
      </c>
    </row>
    <row r="10290" spans="1:4">
      <c r="A10290" s="167">
        <v>95250</v>
      </c>
      <c r="B10290" s="164" t="s">
        <v>5786</v>
      </c>
      <c r="C10290" s="150" t="s">
        <v>72</v>
      </c>
      <c r="D10290" s="168" t="s">
        <v>12</v>
      </c>
    </row>
    <row r="10291" spans="1:4">
      <c r="A10291" s="167">
        <v>95251</v>
      </c>
      <c r="B10291" s="164" t="s">
        <v>5787</v>
      </c>
      <c r="C10291" s="150" t="s">
        <v>72</v>
      </c>
      <c r="D10291" s="168" t="s">
        <v>12</v>
      </c>
    </row>
    <row r="10292" spans="1:4">
      <c r="A10292" s="167">
        <v>95252</v>
      </c>
      <c r="B10292" s="164" t="s">
        <v>5788</v>
      </c>
      <c r="C10292" s="150" t="s">
        <v>72</v>
      </c>
      <c r="D10292" s="168" t="s">
        <v>12</v>
      </c>
    </row>
    <row r="10293" spans="1:4">
      <c r="A10293" s="167">
        <v>95253</v>
      </c>
      <c r="B10293" s="164" t="s">
        <v>5789</v>
      </c>
      <c r="C10293" s="150" t="s">
        <v>72</v>
      </c>
      <c r="D10293" s="168" t="s">
        <v>12</v>
      </c>
    </row>
    <row r="10294" spans="1:4">
      <c r="A10294" s="167">
        <v>99619</v>
      </c>
      <c r="B10294" s="164" t="s">
        <v>5790</v>
      </c>
      <c r="C10294" s="150" t="s">
        <v>72</v>
      </c>
      <c r="D10294" s="168" t="s">
        <v>12</v>
      </c>
    </row>
    <row r="10295" spans="1:4">
      <c r="A10295" s="167">
        <v>99620</v>
      </c>
      <c r="B10295" s="164" t="s">
        <v>5791</v>
      </c>
      <c r="C10295" s="150" t="s">
        <v>72</v>
      </c>
      <c r="D10295" s="168" t="s">
        <v>12</v>
      </c>
    </row>
    <row r="10296" spans="1:4">
      <c r="A10296" s="167">
        <v>99621</v>
      </c>
      <c r="B10296" s="164" t="s">
        <v>5792</v>
      </c>
      <c r="C10296" s="150" t="s">
        <v>72</v>
      </c>
      <c r="D10296" s="168" t="s">
        <v>12</v>
      </c>
    </row>
    <row r="10297" spans="1:4">
      <c r="A10297" s="167">
        <v>99622</v>
      </c>
      <c r="B10297" s="164" t="s">
        <v>5793</v>
      </c>
      <c r="C10297" s="150" t="s">
        <v>72</v>
      </c>
      <c r="D10297" s="168" t="s">
        <v>12</v>
      </c>
    </row>
    <row r="10298" spans="1:4">
      <c r="A10298" s="167">
        <v>99623</v>
      </c>
      <c r="B10298" s="164" t="s">
        <v>5794</v>
      </c>
      <c r="C10298" s="150" t="s">
        <v>72</v>
      </c>
      <c r="D10298" s="168" t="s">
        <v>12</v>
      </c>
    </row>
    <row r="10299" spans="1:4">
      <c r="A10299" s="167">
        <v>99624</v>
      </c>
      <c r="B10299" s="164" t="s">
        <v>5795</v>
      </c>
      <c r="C10299" s="150" t="s">
        <v>72</v>
      </c>
      <c r="D10299" s="168" t="s">
        <v>12</v>
      </c>
    </row>
    <row r="10300" spans="1:4">
      <c r="A10300" s="167">
        <v>99625</v>
      </c>
      <c r="B10300" s="164" t="s">
        <v>5796</v>
      </c>
      <c r="C10300" s="150" t="s">
        <v>72</v>
      </c>
      <c r="D10300" s="168" t="s">
        <v>12</v>
      </c>
    </row>
    <row r="10301" spans="1:4">
      <c r="A10301" s="167">
        <v>99626</v>
      </c>
      <c r="B10301" s="164" t="s">
        <v>5797</v>
      </c>
      <c r="C10301" s="150" t="s">
        <v>72</v>
      </c>
      <c r="D10301" s="168" t="s">
        <v>12</v>
      </c>
    </row>
    <row r="10302" spans="1:4">
      <c r="A10302" s="167">
        <v>99627</v>
      </c>
      <c r="B10302" s="164" t="s">
        <v>5798</v>
      </c>
      <c r="C10302" s="150" t="s">
        <v>72</v>
      </c>
      <c r="D10302" s="168" t="s">
        <v>12</v>
      </c>
    </row>
    <row r="10303" spans="1:4">
      <c r="A10303" s="167">
        <v>99628</v>
      </c>
      <c r="B10303" s="164" t="s">
        <v>5799</v>
      </c>
      <c r="C10303" s="150" t="s">
        <v>72</v>
      </c>
      <c r="D10303" s="168" t="s">
        <v>12</v>
      </c>
    </row>
    <row r="10304" spans="1:4">
      <c r="A10304" s="167">
        <v>99629</v>
      </c>
      <c r="B10304" s="164" t="s">
        <v>5800</v>
      </c>
      <c r="C10304" s="150" t="s">
        <v>72</v>
      </c>
      <c r="D10304" s="168" t="s">
        <v>12</v>
      </c>
    </row>
    <row r="10305" spans="1:4">
      <c r="A10305" s="167">
        <v>99630</v>
      </c>
      <c r="B10305" s="164" t="s">
        <v>5801</v>
      </c>
      <c r="C10305" s="150" t="s">
        <v>72</v>
      </c>
      <c r="D10305" s="168" t="s">
        <v>12</v>
      </c>
    </row>
    <row r="10306" spans="1:4">
      <c r="A10306" s="167">
        <v>99631</v>
      </c>
      <c r="B10306" s="164" t="s">
        <v>5802</v>
      </c>
      <c r="C10306" s="150" t="s">
        <v>72</v>
      </c>
      <c r="D10306" s="168" t="s">
        <v>12</v>
      </c>
    </row>
    <row r="10307" spans="1:4">
      <c r="A10307" s="167">
        <v>99632</v>
      </c>
      <c r="B10307" s="164" t="s">
        <v>5803</v>
      </c>
      <c r="C10307" s="150" t="s">
        <v>72</v>
      </c>
      <c r="D10307" s="168" t="s">
        <v>12</v>
      </c>
    </row>
    <row r="10308" spans="1:4">
      <c r="A10308" s="167">
        <v>99633</v>
      </c>
      <c r="B10308" s="164" t="s">
        <v>5804</v>
      </c>
      <c r="C10308" s="150" t="s">
        <v>72</v>
      </c>
      <c r="D10308" s="168" t="s">
        <v>12</v>
      </c>
    </row>
    <row r="10309" spans="1:4">
      <c r="A10309" s="167">
        <v>99634</v>
      </c>
      <c r="B10309" s="164" t="s">
        <v>5805</v>
      </c>
      <c r="C10309" s="150" t="s">
        <v>72</v>
      </c>
      <c r="D10309" s="168" t="s">
        <v>12</v>
      </c>
    </row>
    <row r="10310" spans="1:4">
      <c r="A10310" s="167">
        <v>99635</v>
      </c>
      <c r="B10310" s="164" t="s">
        <v>5806</v>
      </c>
      <c r="C10310" s="150" t="s">
        <v>72</v>
      </c>
      <c r="D10310" s="168" t="s">
        <v>12</v>
      </c>
    </row>
    <row r="10311" spans="1:4">
      <c r="A10311" s="167">
        <v>103008</v>
      </c>
      <c r="B10311" s="164" t="s">
        <v>5807</v>
      </c>
      <c r="C10311" s="150" t="s">
        <v>72</v>
      </c>
      <c r="D10311" s="168" t="s">
        <v>12</v>
      </c>
    </row>
    <row r="10312" spans="1:4">
      <c r="A10312" s="167">
        <v>103009</v>
      </c>
      <c r="B10312" s="164" t="s">
        <v>5808</v>
      </c>
      <c r="C10312" s="150" t="s">
        <v>72</v>
      </c>
      <c r="D10312" s="168" t="s">
        <v>12</v>
      </c>
    </row>
    <row r="10313" spans="1:4">
      <c r="A10313" s="167">
        <v>103010</v>
      </c>
      <c r="B10313" s="164" t="s">
        <v>5809</v>
      </c>
      <c r="C10313" s="150" t="s">
        <v>72</v>
      </c>
      <c r="D10313" s="168" t="s">
        <v>12</v>
      </c>
    </row>
    <row r="10314" spans="1:4">
      <c r="A10314" s="167">
        <v>103011</v>
      </c>
      <c r="B10314" s="164" t="s">
        <v>5810</v>
      </c>
      <c r="C10314" s="150" t="s">
        <v>72</v>
      </c>
      <c r="D10314" s="168" t="s">
        <v>12</v>
      </c>
    </row>
    <row r="10315" spans="1:4">
      <c r="A10315" s="167">
        <v>103012</v>
      </c>
      <c r="B10315" s="164" t="s">
        <v>5811</v>
      </c>
      <c r="C10315" s="150" t="s">
        <v>72</v>
      </c>
      <c r="D10315" s="168" t="s">
        <v>12</v>
      </c>
    </row>
    <row r="10316" spans="1:4">
      <c r="A10316" s="167">
        <v>103013</v>
      </c>
      <c r="B10316" s="164" t="s">
        <v>5812</v>
      </c>
      <c r="C10316" s="150" t="s">
        <v>72</v>
      </c>
      <c r="D10316" s="168" t="s">
        <v>12</v>
      </c>
    </row>
    <row r="10317" spans="1:4">
      <c r="A10317" s="167">
        <v>103014</v>
      </c>
      <c r="B10317" s="164" t="s">
        <v>5813</v>
      </c>
      <c r="C10317" s="150" t="s">
        <v>72</v>
      </c>
      <c r="D10317" s="168" t="s">
        <v>12</v>
      </c>
    </row>
    <row r="10318" spans="1:4">
      <c r="A10318" s="167">
        <v>103015</v>
      </c>
      <c r="B10318" s="164" t="s">
        <v>5814</v>
      </c>
      <c r="C10318" s="150" t="s">
        <v>72</v>
      </c>
      <c r="D10318" s="168" t="s">
        <v>12</v>
      </c>
    </row>
    <row r="10319" spans="1:4">
      <c r="A10319" s="167">
        <v>103016</v>
      </c>
      <c r="B10319" s="164" t="s">
        <v>5815</v>
      </c>
      <c r="C10319" s="150" t="s">
        <v>72</v>
      </c>
      <c r="D10319" s="168" t="s">
        <v>12</v>
      </c>
    </row>
    <row r="10320" spans="1:4">
      <c r="A10320" s="167">
        <v>103017</v>
      </c>
      <c r="B10320" s="164" t="s">
        <v>5816</v>
      </c>
      <c r="C10320" s="150" t="s">
        <v>72</v>
      </c>
      <c r="D10320" s="168" t="s">
        <v>12</v>
      </c>
    </row>
    <row r="10321" spans="1:4">
      <c r="A10321" s="167">
        <v>103018</v>
      </c>
      <c r="B10321" s="164" t="s">
        <v>5817</v>
      </c>
      <c r="C10321" s="150" t="s">
        <v>72</v>
      </c>
      <c r="D10321" s="168" t="s">
        <v>12</v>
      </c>
    </row>
    <row r="10322" spans="1:4">
      <c r="A10322" s="167">
        <v>103019</v>
      </c>
      <c r="B10322" s="164" t="s">
        <v>5818</v>
      </c>
      <c r="C10322" s="150" t="s">
        <v>72</v>
      </c>
      <c r="D10322" s="168" t="s">
        <v>12</v>
      </c>
    </row>
    <row r="10323" spans="1:4">
      <c r="A10323" s="167">
        <v>103029</v>
      </c>
      <c r="B10323" s="164" t="s">
        <v>5819</v>
      </c>
      <c r="C10323" s="150" t="s">
        <v>72</v>
      </c>
      <c r="D10323" s="168" t="s">
        <v>12</v>
      </c>
    </row>
    <row r="10324" spans="1:4">
      <c r="A10324" s="167">
        <v>103036</v>
      </c>
      <c r="B10324" s="164" t="s">
        <v>5820</v>
      </c>
      <c r="C10324" s="150" t="s">
        <v>72</v>
      </c>
      <c r="D10324" s="168" t="s">
        <v>12</v>
      </c>
    </row>
    <row r="10325" spans="1:4">
      <c r="A10325" s="167">
        <v>103037</v>
      </c>
      <c r="B10325" s="164" t="s">
        <v>5821</v>
      </c>
      <c r="C10325" s="150" t="s">
        <v>72</v>
      </c>
      <c r="D10325" s="168" t="s">
        <v>12</v>
      </c>
    </row>
    <row r="10326" spans="1:4">
      <c r="A10326" s="167">
        <v>103038</v>
      </c>
      <c r="B10326" s="164" t="s">
        <v>5822</v>
      </c>
      <c r="C10326" s="150" t="s">
        <v>72</v>
      </c>
      <c r="D10326" s="168" t="s">
        <v>12</v>
      </c>
    </row>
    <row r="10327" spans="1:4">
      <c r="A10327" s="167">
        <v>103039</v>
      </c>
      <c r="B10327" s="164" t="s">
        <v>5823</v>
      </c>
      <c r="C10327" s="150" t="s">
        <v>72</v>
      </c>
      <c r="D10327" s="168" t="s">
        <v>12</v>
      </c>
    </row>
    <row r="10328" spans="1:4">
      <c r="A10328" s="167">
        <v>103040</v>
      </c>
      <c r="B10328" s="164" t="s">
        <v>5824</v>
      </c>
      <c r="C10328" s="150" t="s">
        <v>72</v>
      </c>
      <c r="D10328" s="168" t="s">
        <v>12</v>
      </c>
    </row>
    <row r="10329" spans="1:4">
      <c r="A10329" s="167">
        <v>103041</v>
      </c>
      <c r="B10329" s="164" t="s">
        <v>5825</v>
      </c>
      <c r="C10329" s="150" t="s">
        <v>72</v>
      </c>
      <c r="D10329" s="168" t="s">
        <v>12</v>
      </c>
    </row>
    <row r="10330" spans="1:4">
      <c r="A10330" s="167">
        <v>103042</v>
      </c>
      <c r="B10330" s="164" t="s">
        <v>5826</v>
      </c>
      <c r="C10330" s="150" t="s">
        <v>72</v>
      </c>
      <c r="D10330" s="168" t="s">
        <v>12</v>
      </c>
    </row>
    <row r="10331" spans="1:4">
      <c r="A10331" s="167">
        <v>103043</v>
      </c>
      <c r="B10331" s="164" t="s">
        <v>5827</v>
      </c>
      <c r="C10331" s="150" t="s">
        <v>72</v>
      </c>
      <c r="D10331" s="168" t="s">
        <v>12</v>
      </c>
    </row>
    <row r="10332" spans="1:4">
      <c r="A10332" s="167">
        <v>103044</v>
      </c>
      <c r="B10332" s="164" t="s">
        <v>5829</v>
      </c>
      <c r="C10332" s="150" t="s">
        <v>72</v>
      </c>
      <c r="D10332" s="168" t="s">
        <v>12</v>
      </c>
    </row>
    <row r="10333" spans="1:4">
      <c r="A10333" s="167">
        <v>103045</v>
      </c>
      <c r="B10333" s="164" t="s">
        <v>5830</v>
      </c>
      <c r="C10333" s="150" t="s">
        <v>72</v>
      </c>
      <c r="D10333" s="168" t="s">
        <v>12</v>
      </c>
    </row>
    <row r="10334" spans="1:4">
      <c r="A10334" s="167">
        <v>103046</v>
      </c>
      <c r="B10334" s="164" t="s">
        <v>5831</v>
      </c>
      <c r="C10334" s="150" t="s">
        <v>72</v>
      </c>
      <c r="D10334" s="168" t="s">
        <v>12</v>
      </c>
    </row>
    <row r="10335" spans="1:4">
      <c r="A10335" s="167">
        <v>103047</v>
      </c>
      <c r="B10335" s="164" t="s">
        <v>5832</v>
      </c>
      <c r="C10335" s="150" t="s">
        <v>72</v>
      </c>
      <c r="D10335" s="168" t="s">
        <v>12</v>
      </c>
    </row>
    <row r="10336" spans="1:4">
      <c r="A10336" s="167">
        <v>103048</v>
      </c>
      <c r="B10336" s="164" t="s">
        <v>5834</v>
      </c>
      <c r="C10336" s="150" t="s">
        <v>72</v>
      </c>
      <c r="D10336" s="168" t="s">
        <v>12</v>
      </c>
    </row>
    <row r="10337" spans="1:4">
      <c r="A10337" s="167">
        <v>103049</v>
      </c>
      <c r="B10337" s="164" t="s">
        <v>5835</v>
      </c>
      <c r="C10337" s="150" t="s">
        <v>72</v>
      </c>
      <c r="D10337" s="168" t="s">
        <v>12</v>
      </c>
    </row>
    <row r="10338" spans="1:4">
      <c r="A10338" s="167">
        <v>103050</v>
      </c>
      <c r="B10338" s="164" t="s">
        <v>5837</v>
      </c>
      <c r="C10338" s="150" t="s">
        <v>72</v>
      </c>
      <c r="D10338" s="168" t="s">
        <v>12</v>
      </c>
    </row>
    <row r="10339" spans="1:4">
      <c r="A10339" s="167">
        <v>103051</v>
      </c>
      <c r="B10339" s="164" t="s">
        <v>5838</v>
      </c>
      <c r="C10339" s="150" t="s">
        <v>72</v>
      </c>
      <c r="D10339" s="168" t="s">
        <v>12</v>
      </c>
    </row>
    <row r="10340" spans="1:4">
      <c r="A10340" s="167">
        <v>103052</v>
      </c>
      <c r="B10340" s="164" t="s">
        <v>5839</v>
      </c>
      <c r="C10340" s="150" t="s">
        <v>72</v>
      </c>
      <c r="D10340" s="168" t="s">
        <v>12</v>
      </c>
    </row>
    <row r="10341" spans="1:4">
      <c r="A10341" s="167">
        <v>95634</v>
      </c>
      <c r="B10341" s="164" t="s">
        <v>5840</v>
      </c>
      <c r="C10341" s="150" t="s">
        <v>72</v>
      </c>
      <c r="D10341" s="168" t="s">
        <v>12</v>
      </c>
    </row>
    <row r="10342" spans="1:4">
      <c r="A10342" s="167">
        <v>95635</v>
      </c>
      <c r="B10342" s="164" t="s">
        <v>5841</v>
      </c>
      <c r="C10342" s="150" t="s">
        <v>72</v>
      </c>
      <c r="D10342" s="168" t="s">
        <v>12</v>
      </c>
    </row>
    <row r="10343" spans="1:4">
      <c r="A10343" s="167">
        <v>95636</v>
      </c>
      <c r="B10343" s="164" t="s">
        <v>5842</v>
      </c>
      <c r="C10343" s="150" t="s">
        <v>72</v>
      </c>
      <c r="D10343" s="168" t="s">
        <v>12</v>
      </c>
    </row>
    <row r="10344" spans="1:4">
      <c r="A10344" s="167">
        <v>95637</v>
      </c>
      <c r="B10344" s="164" t="s">
        <v>5843</v>
      </c>
      <c r="C10344" s="150" t="s">
        <v>72</v>
      </c>
      <c r="D10344" s="168" t="s">
        <v>12</v>
      </c>
    </row>
    <row r="10345" spans="1:4">
      <c r="A10345" s="167">
        <v>95638</v>
      </c>
      <c r="B10345" s="164" t="s">
        <v>5844</v>
      </c>
      <c r="C10345" s="150" t="s">
        <v>72</v>
      </c>
      <c r="D10345" s="168" t="s">
        <v>12</v>
      </c>
    </row>
    <row r="10346" spans="1:4">
      <c r="A10346" s="167">
        <v>95639</v>
      </c>
      <c r="B10346" s="164" t="s">
        <v>5845</v>
      </c>
      <c r="C10346" s="150" t="s">
        <v>72</v>
      </c>
      <c r="D10346" s="168" t="s">
        <v>12</v>
      </c>
    </row>
    <row r="10347" spans="1:4">
      <c r="A10347" s="167">
        <v>95641</v>
      </c>
      <c r="B10347" s="164" t="s">
        <v>5846</v>
      </c>
      <c r="C10347" s="150" t="s">
        <v>72</v>
      </c>
      <c r="D10347" s="168" t="s">
        <v>12</v>
      </c>
    </row>
    <row r="10348" spans="1:4">
      <c r="A10348" s="167">
        <v>95642</v>
      </c>
      <c r="B10348" s="164" t="s">
        <v>5847</v>
      </c>
      <c r="C10348" s="150" t="s">
        <v>72</v>
      </c>
      <c r="D10348" s="168" t="s">
        <v>12</v>
      </c>
    </row>
    <row r="10349" spans="1:4">
      <c r="A10349" s="167">
        <v>95643</v>
      </c>
      <c r="B10349" s="164" t="s">
        <v>5848</v>
      </c>
      <c r="C10349" s="150" t="s">
        <v>72</v>
      </c>
      <c r="D10349" s="168" t="s">
        <v>12</v>
      </c>
    </row>
    <row r="10350" spans="1:4">
      <c r="A10350" s="167">
        <v>95644</v>
      </c>
      <c r="B10350" s="164" t="s">
        <v>5849</v>
      </c>
      <c r="C10350" s="150" t="s">
        <v>72</v>
      </c>
      <c r="D10350" s="168" t="s">
        <v>12</v>
      </c>
    </row>
    <row r="10351" spans="1:4">
      <c r="A10351" s="167">
        <v>95645</v>
      </c>
      <c r="B10351" s="164" t="s">
        <v>5850</v>
      </c>
      <c r="C10351" s="150" t="s">
        <v>72</v>
      </c>
      <c r="D10351" s="168" t="s">
        <v>12</v>
      </c>
    </row>
    <row r="10352" spans="1:4">
      <c r="A10352" s="167">
        <v>95646</v>
      </c>
      <c r="B10352" s="164" t="s">
        <v>5851</v>
      </c>
      <c r="C10352" s="150" t="s">
        <v>72</v>
      </c>
      <c r="D10352" s="168" t="s">
        <v>12</v>
      </c>
    </row>
    <row r="10353" spans="1:4">
      <c r="A10353" s="167">
        <v>95647</v>
      </c>
      <c r="B10353" s="164" t="s">
        <v>5852</v>
      </c>
      <c r="C10353" s="150" t="s">
        <v>72</v>
      </c>
      <c r="D10353" s="168" t="s">
        <v>12</v>
      </c>
    </row>
    <row r="10354" spans="1:4">
      <c r="A10354" s="167">
        <v>95648</v>
      </c>
      <c r="B10354" s="164" t="s">
        <v>5853</v>
      </c>
      <c r="C10354" s="150" t="s">
        <v>72</v>
      </c>
      <c r="D10354" s="168" t="s">
        <v>12</v>
      </c>
    </row>
    <row r="10355" spans="1:4">
      <c r="A10355" s="167">
        <v>95649</v>
      </c>
      <c r="B10355" s="164" t="s">
        <v>5854</v>
      </c>
      <c r="C10355" s="150" t="s">
        <v>72</v>
      </c>
      <c r="D10355" s="168" t="s">
        <v>12</v>
      </c>
    </row>
    <row r="10356" spans="1:4">
      <c r="A10356" s="167">
        <v>95650</v>
      </c>
      <c r="B10356" s="164" t="s">
        <v>5855</v>
      </c>
      <c r="C10356" s="150" t="s">
        <v>72</v>
      </c>
      <c r="D10356" s="168" t="s">
        <v>12</v>
      </c>
    </row>
    <row r="10357" spans="1:4">
      <c r="A10357" s="167">
        <v>95651</v>
      </c>
      <c r="B10357" s="164" t="s">
        <v>5856</v>
      </c>
      <c r="C10357" s="150" t="s">
        <v>72</v>
      </c>
      <c r="D10357" s="168" t="s">
        <v>12</v>
      </c>
    </row>
    <row r="10358" spans="1:4">
      <c r="A10358" s="167">
        <v>95652</v>
      </c>
      <c r="B10358" s="164" t="s">
        <v>5857</v>
      </c>
      <c r="C10358" s="150" t="s">
        <v>72</v>
      </c>
      <c r="D10358" s="168" t="s">
        <v>12</v>
      </c>
    </row>
    <row r="10359" spans="1:4">
      <c r="A10359" s="167">
        <v>95653</v>
      </c>
      <c r="B10359" s="164" t="s">
        <v>5858</v>
      </c>
      <c r="C10359" s="150" t="s">
        <v>72</v>
      </c>
      <c r="D10359" s="168" t="s">
        <v>12</v>
      </c>
    </row>
    <row r="10360" spans="1:4">
      <c r="A10360" s="167">
        <v>95654</v>
      </c>
      <c r="B10360" s="164" t="s">
        <v>5859</v>
      </c>
      <c r="C10360" s="150" t="s">
        <v>72</v>
      </c>
      <c r="D10360" s="168" t="s">
        <v>12</v>
      </c>
    </row>
    <row r="10361" spans="1:4">
      <c r="A10361" s="167">
        <v>95655</v>
      </c>
      <c r="B10361" s="164" t="s">
        <v>5860</v>
      </c>
      <c r="C10361" s="150" t="s">
        <v>72</v>
      </c>
      <c r="D10361" s="168" t="s">
        <v>12</v>
      </c>
    </row>
    <row r="10362" spans="1:4">
      <c r="A10362" s="167">
        <v>95657</v>
      </c>
      <c r="B10362" s="164" t="s">
        <v>5861</v>
      </c>
      <c r="C10362" s="150" t="s">
        <v>72</v>
      </c>
      <c r="D10362" s="168" t="s">
        <v>12</v>
      </c>
    </row>
    <row r="10363" spans="1:4">
      <c r="A10363" s="167">
        <v>95658</v>
      </c>
      <c r="B10363" s="164" t="s">
        <v>5862</v>
      </c>
      <c r="C10363" s="150" t="s">
        <v>72</v>
      </c>
      <c r="D10363" s="168" t="s">
        <v>12</v>
      </c>
    </row>
    <row r="10364" spans="1:4">
      <c r="A10364" s="167">
        <v>95659</v>
      </c>
      <c r="B10364" s="164" t="s">
        <v>5863</v>
      </c>
      <c r="C10364" s="150" t="s">
        <v>72</v>
      </c>
      <c r="D10364" s="168" t="s">
        <v>12</v>
      </c>
    </row>
    <row r="10365" spans="1:4">
      <c r="A10365" s="167">
        <v>95660</v>
      </c>
      <c r="B10365" s="164" t="s">
        <v>5864</v>
      </c>
      <c r="C10365" s="150" t="s">
        <v>72</v>
      </c>
      <c r="D10365" s="168" t="s">
        <v>12</v>
      </c>
    </row>
    <row r="10366" spans="1:4">
      <c r="A10366" s="167">
        <v>95661</v>
      </c>
      <c r="B10366" s="164" t="s">
        <v>5865</v>
      </c>
      <c r="C10366" s="150" t="s">
        <v>72</v>
      </c>
      <c r="D10366" s="168" t="s">
        <v>12</v>
      </c>
    </row>
    <row r="10367" spans="1:4">
      <c r="A10367" s="167">
        <v>95662</v>
      </c>
      <c r="B10367" s="164" t="s">
        <v>5866</v>
      </c>
      <c r="C10367" s="150" t="s">
        <v>72</v>
      </c>
      <c r="D10367" s="168" t="s">
        <v>12</v>
      </c>
    </row>
    <row r="10368" spans="1:4">
      <c r="A10368" s="167">
        <v>95663</v>
      </c>
      <c r="B10368" s="164" t="s">
        <v>5867</v>
      </c>
      <c r="C10368" s="150" t="s">
        <v>72</v>
      </c>
      <c r="D10368" s="168" t="s">
        <v>12</v>
      </c>
    </row>
    <row r="10369" spans="1:4">
      <c r="A10369" s="167">
        <v>95664</v>
      </c>
      <c r="B10369" s="164" t="s">
        <v>5868</v>
      </c>
      <c r="C10369" s="150" t="s">
        <v>72</v>
      </c>
      <c r="D10369" s="168" t="s">
        <v>12</v>
      </c>
    </row>
    <row r="10370" spans="1:4">
      <c r="A10370" s="167">
        <v>95665</v>
      </c>
      <c r="B10370" s="164" t="s">
        <v>5869</v>
      </c>
      <c r="C10370" s="150" t="s">
        <v>72</v>
      </c>
      <c r="D10370" s="168" t="s">
        <v>12</v>
      </c>
    </row>
    <row r="10371" spans="1:4">
      <c r="A10371" s="167">
        <v>95666</v>
      </c>
      <c r="B10371" s="164" t="s">
        <v>5870</v>
      </c>
      <c r="C10371" s="150" t="s">
        <v>72</v>
      </c>
      <c r="D10371" s="168" t="s">
        <v>12</v>
      </c>
    </row>
    <row r="10372" spans="1:4">
      <c r="A10372" s="167">
        <v>95667</v>
      </c>
      <c r="B10372" s="164" t="s">
        <v>5871</v>
      </c>
      <c r="C10372" s="150" t="s">
        <v>72</v>
      </c>
      <c r="D10372" s="168" t="s">
        <v>12</v>
      </c>
    </row>
    <row r="10373" spans="1:4">
      <c r="A10373" s="167">
        <v>95668</v>
      </c>
      <c r="B10373" s="164" t="s">
        <v>5872</v>
      </c>
      <c r="C10373" s="150" t="s">
        <v>72</v>
      </c>
      <c r="D10373" s="168" t="s">
        <v>12</v>
      </c>
    </row>
    <row r="10374" spans="1:4">
      <c r="A10374" s="167">
        <v>95669</v>
      </c>
      <c r="B10374" s="164" t="s">
        <v>5873</v>
      </c>
      <c r="C10374" s="150" t="s">
        <v>72</v>
      </c>
      <c r="D10374" s="168" t="s">
        <v>12</v>
      </c>
    </row>
    <row r="10375" spans="1:4">
      <c r="A10375" s="167">
        <v>95670</v>
      </c>
      <c r="B10375" s="164" t="s">
        <v>5874</v>
      </c>
      <c r="C10375" s="150" t="s">
        <v>72</v>
      </c>
      <c r="D10375" s="168" t="s">
        <v>12</v>
      </c>
    </row>
    <row r="10376" spans="1:4">
      <c r="A10376" s="167">
        <v>95671</v>
      </c>
      <c r="B10376" s="164" t="s">
        <v>5875</v>
      </c>
      <c r="C10376" s="150" t="s">
        <v>72</v>
      </c>
      <c r="D10376" s="168" t="s">
        <v>12</v>
      </c>
    </row>
    <row r="10377" spans="1:4">
      <c r="A10377" s="167">
        <v>95672</v>
      </c>
      <c r="B10377" s="164" t="s">
        <v>5876</v>
      </c>
      <c r="C10377" s="150" t="s">
        <v>72</v>
      </c>
      <c r="D10377" s="168" t="s">
        <v>12</v>
      </c>
    </row>
    <row r="10378" spans="1:4">
      <c r="A10378" s="167">
        <v>95673</v>
      </c>
      <c r="B10378" s="164" t="s">
        <v>5877</v>
      </c>
      <c r="C10378" s="150" t="s">
        <v>72</v>
      </c>
      <c r="D10378" s="168" t="s">
        <v>12</v>
      </c>
    </row>
    <row r="10379" spans="1:4">
      <c r="A10379" s="167">
        <v>95674</v>
      </c>
      <c r="B10379" s="164" t="s">
        <v>5878</v>
      </c>
      <c r="C10379" s="150" t="s">
        <v>72</v>
      </c>
      <c r="D10379" s="168" t="s">
        <v>12</v>
      </c>
    </row>
    <row r="10380" spans="1:4">
      <c r="A10380" s="167">
        <v>95675</v>
      </c>
      <c r="B10380" s="164" t="s">
        <v>5879</v>
      </c>
      <c r="C10380" s="150" t="s">
        <v>72</v>
      </c>
      <c r="D10380" s="168" t="s">
        <v>12</v>
      </c>
    </row>
    <row r="10381" spans="1:4">
      <c r="A10381" s="167">
        <v>95676</v>
      </c>
      <c r="B10381" s="164" t="s">
        <v>5880</v>
      </c>
      <c r="C10381" s="150" t="s">
        <v>72</v>
      </c>
      <c r="D10381" s="168" t="s">
        <v>12</v>
      </c>
    </row>
    <row r="10382" spans="1:4">
      <c r="A10382" s="167">
        <v>97741</v>
      </c>
      <c r="B10382" s="164" t="s">
        <v>5881</v>
      </c>
      <c r="C10382" s="150" t="s">
        <v>72</v>
      </c>
      <c r="D10382" s="168" t="s">
        <v>12</v>
      </c>
    </row>
    <row r="10383" spans="1:4">
      <c r="A10383" s="167">
        <v>90436</v>
      </c>
      <c r="B10383" s="164" t="s">
        <v>5882</v>
      </c>
      <c r="C10383" s="150" t="s">
        <v>72</v>
      </c>
      <c r="D10383" s="168" t="s">
        <v>12</v>
      </c>
    </row>
    <row r="10384" spans="1:4">
      <c r="A10384" s="167">
        <v>90437</v>
      </c>
      <c r="B10384" s="164" t="s">
        <v>5884</v>
      </c>
      <c r="C10384" s="150" t="s">
        <v>72</v>
      </c>
      <c r="D10384" s="168" t="s">
        <v>12</v>
      </c>
    </row>
    <row r="10385" spans="1:4">
      <c r="A10385" s="167">
        <v>90438</v>
      </c>
      <c r="B10385" s="164" t="s">
        <v>5885</v>
      </c>
      <c r="C10385" s="150" t="s">
        <v>72</v>
      </c>
      <c r="D10385" s="168" t="s">
        <v>12</v>
      </c>
    </row>
    <row r="10386" spans="1:4">
      <c r="A10386" s="167">
        <v>90439</v>
      </c>
      <c r="B10386" s="164" t="s">
        <v>5886</v>
      </c>
      <c r="C10386" s="150" t="s">
        <v>72</v>
      </c>
      <c r="D10386" s="168" t="s">
        <v>12</v>
      </c>
    </row>
    <row r="10387" spans="1:4">
      <c r="A10387" s="167">
        <v>90440</v>
      </c>
      <c r="B10387" s="164" t="s">
        <v>5887</v>
      </c>
      <c r="C10387" s="150" t="s">
        <v>72</v>
      </c>
      <c r="D10387" s="168" t="s">
        <v>12</v>
      </c>
    </row>
    <row r="10388" spans="1:4">
      <c r="A10388" s="167">
        <v>90441</v>
      </c>
      <c r="B10388" s="164" t="s">
        <v>5888</v>
      </c>
      <c r="C10388" s="150" t="s">
        <v>72</v>
      </c>
      <c r="D10388" s="168" t="s">
        <v>12</v>
      </c>
    </row>
    <row r="10389" spans="1:4">
      <c r="A10389" s="167">
        <v>90443</v>
      </c>
      <c r="B10389" s="164" t="s">
        <v>5889</v>
      </c>
      <c r="C10389" s="150" t="s">
        <v>74</v>
      </c>
      <c r="D10389" s="168" t="s">
        <v>12</v>
      </c>
    </row>
    <row r="10390" spans="1:4">
      <c r="A10390" s="167">
        <v>90444</v>
      </c>
      <c r="B10390" s="164" t="s">
        <v>5891</v>
      </c>
      <c r="C10390" s="150" t="s">
        <v>74</v>
      </c>
      <c r="D10390" s="168" t="s">
        <v>12</v>
      </c>
    </row>
    <row r="10391" spans="1:4">
      <c r="A10391" s="167">
        <v>90445</v>
      </c>
      <c r="B10391" s="164" t="s">
        <v>5892</v>
      </c>
      <c r="C10391" s="150" t="s">
        <v>74</v>
      </c>
      <c r="D10391" s="168" t="s">
        <v>12</v>
      </c>
    </row>
    <row r="10392" spans="1:4">
      <c r="A10392" s="167">
        <v>90446</v>
      </c>
      <c r="B10392" s="164" t="s">
        <v>5893</v>
      </c>
      <c r="C10392" s="150" t="s">
        <v>74</v>
      </c>
      <c r="D10392" s="168" t="s">
        <v>12</v>
      </c>
    </row>
    <row r="10393" spans="1:4">
      <c r="A10393" s="167">
        <v>90447</v>
      </c>
      <c r="B10393" s="164" t="s">
        <v>5894</v>
      </c>
      <c r="C10393" s="150" t="s">
        <v>74</v>
      </c>
      <c r="D10393" s="168" t="s">
        <v>12</v>
      </c>
    </row>
    <row r="10394" spans="1:4">
      <c r="A10394" s="167">
        <v>90451</v>
      </c>
      <c r="B10394" s="164" t="s">
        <v>5895</v>
      </c>
      <c r="C10394" s="150" t="s">
        <v>72</v>
      </c>
      <c r="D10394" s="168" t="s">
        <v>12</v>
      </c>
    </row>
    <row r="10395" spans="1:4">
      <c r="A10395" s="167">
        <v>90452</v>
      </c>
      <c r="B10395" s="164" t="s">
        <v>5896</v>
      </c>
      <c r="C10395" s="150" t="s">
        <v>72</v>
      </c>
      <c r="D10395" s="168" t="s">
        <v>12</v>
      </c>
    </row>
    <row r="10396" spans="1:4">
      <c r="A10396" s="167">
        <v>90453</v>
      </c>
      <c r="B10396" s="164" t="s">
        <v>5897</v>
      </c>
      <c r="C10396" s="150" t="s">
        <v>72</v>
      </c>
      <c r="D10396" s="168" t="s">
        <v>12</v>
      </c>
    </row>
    <row r="10397" spans="1:4">
      <c r="A10397" s="167">
        <v>90454</v>
      </c>
      <c r="B10397" s="164" t="s">
        <v>5898</v>
      </c>
      <c r="C10397" s="150" t="s">
        <v>72</v>
      </c>
      <c r="D10397" s="168" t="s">
        <v>12</v>
      </c>
    </row>
    <row r="10398" spans="1:4">
      <c r="A10398" s="167">
        <v>90455</v>
      </c>
      <c r="B10398" s="164" t="s">
        <v>5899</v>
      </c>
      <c r="C10398" s="150" t="s">
        <v>72</v>
      </c>
      <c r="D10398" s="168" t="s">
        <v>12</v>
      </c>
    </row>
    <row r="10399" spans="1:4">
      <c r="A10399" s="167">
        <v>90456</v>
      </c>
      <c r="B10399" s="164" t="s">
        <v>5900</v>
      </c>
      <c r="C10399" s="150" t="s">
        <v>72</v>
      </c>
      <c r="D10399" s="168" t="s">
        <v>12</v>
      </c>
    </row>
    <row r="10400" spans="1:4">
      <c r="A10400" s="167">
        <v>90457</v>
      </c>
      <c r="B10400" s="164" t="s">
        <v>5902</v>
      </c>
      <c r="C10400" s="150" t="s">
        <v>72</v>
      </c>
      <c r="D10400" s="168" t="s">
        <v>12</v>
      </c>
    </row>
    <row r="10401" spans="1:4">
      <c r="A10401" s="167">
        <v>90458</v>
      </c>
      <c r="B10401" s="164" t="s">
        <v>5903</v>
      </c>
      <c r="C10401" s="150" t="s">
        <v>72</v>
      </c>
      <c r="D10401" s="168" t="s">
        <v>12</v>
      </c>
    </row>
    <row r="10402" spans="1:4">
      <c r="A10402" s="167">
        <v>90459</v>
      </c>
      <c r="B10402" s="164" t="s">
        <v>5904</v>
      </c>
      <c r="C10402" s="150" t="s">
        <v>72</v>
      </c>
      <c r="D10402" s="168" t="s">
        <v>12</v>
      </c>
    </row>
    <row r="10403" spans="1:4">
      <c r="A10403" s="167">
        <v>90460</v>
      </c>
      <c r="B10403" s="164" t="s">
        <v>5905</v>
      </c>
      <c r="C10403" s="150" t="s">
        <v>74</v>
      </c>
      <c r="D10403" s="168" t="s">
        <v>12</v>
      </c>
    </row>
    <row r="10404" spans="1:4">
      <c r="A10404" s="167">
        <v>90461</v>
      </c>
      <c r="B10404" s="164" t="s">
        <v>5907</v>
      </c>
      <c r="C10404" s="150" t="s">
        <v>74</v>
      </c>
      <c r="D10404" s="168" t="s">
        <v>12</v>
      </c>
    </row>
    <row r="10405" spans="1:4">
      <c r="A10405" s="167">
        <v>90462</v>
      </c>
      <c r="B10405" s="164" t="s">
        <v>5908</v>
      </c>
      <c r="C10405" s="150" t="s">
        <v>74</v>
      </c>
      <c r="D10405" s="168" t="s">
        <v>12</v>
      </c>
    </row>
    <row r="10406" spans="1:4">
      <c r="A10406" s="167">
        <v>90463</v>
      </c>
      <c r="B10406" s="164" t="s">
        <v>5909</v>
      </c>
      <c r="C10406" s="150" t="s">
        <v>74</v>
      </c>
      <c r="D10406" s="168" t="s">
        <v>12</v>
      </c>
    </row>
    <row r="10407" spans="1:4">
      <c r="A10407" s="167">
        <v>90466</v>
      </c>
      <c r="B10407" s="164" t="s">
        <v>5910</v>
      </c>
      <c r="C10407" s="150" t="s">
        <v>74</v>
      </c>
      <c r="D10407" s="168" t="s">
        <v>12</v>
      </c>
    </row>
    <row r="10408" spans="1:4">
      <c r="A10408" s="167">
        <v>90467</v>
      </c>
      <c r="B10408" s="164" t="s">
        <v>5911</v>
      </c>
      <c r="C10408" s="150" t="s">
        <v>74</v>
      </c>
      <c r="D10408" s="168" t="s">
        <v>12</v>
      </c>
    </row>
    <row r="10409" spans="1:4">
      <c r="A10409" s="167">
        <v>90468</v>
      </c>
      <c r="B10409" s="164" t="s">
        <v>5912</v>
      </c>
      <c r="C10409" s="150" t="s">
        <v>74</v>
      </c>
      <c r="D10409" s="168" t="s">
        <v>12</v>
      </c>
    </row>
    <row r="10410" spans="1:4">
      <c r="A10410" s="167">
        <v>90469</v>
      </c>
      <c r="B10410" s="164" t="s">
        <v>5913</v>
      </c>
      <c r="C10410" s="150" t="s">
        <v>74</v>
      </c>
      <c r="D10410" s="168" t="s">
        <v>12</v>
      </c>
    </row>
    <row r="10411" spans="1:4">
      <c r="A10411" s="167">
        <v>90470</v>
      </c>
      <c r="B10411" s="164" t="s">
        <v>5914</v>
      </c>
      <c r="C10411" s="150" t="s">
        <v>74</v>
      </c>
      <c r="D10411" s="168" t="s">
        <v>12</v>
      </c>
    </row>
    <row r="10412" spans="1:4">
      <c r="A10412" s="167">
        <v>91166</v>
      </c>
      <c r="B10412" s="164" t="s">
        <v>5915</v>
      </c>
      <c r="C10412" s="150" t="s">
        <v>74</v>
      </c>
      <c r="D10412" s="168" t="s">
        <v>12</v>
      </c>
    </row>
    <row r="10413" spans="1:4">
      <c r="A10413" s="167">
        <v>91167</v>
      </c>
      <c r="B10413" s="164" t="s">
        <v>5916</v>
      </c>
      <c r="C10413" s="150" t="s">
        <v>74</v>
      </c>
      <c r="D10413" s="168" t="s">
        <v>12</v>
      </c>
    </row>
    <row r="10414" spans="1:4">
      <c r="A10414" s="167">
        <v>91168</v>
      </c>
      <c r="B10414" s="164" t="s">
        <v>5917</v>
      </c>
      <c r="C10414" s="150" t="s">
        <v>74</v>
      </c>
      <c r="D10414" s="168" t="s">
        <v>12</v>
      </c>
    </row>
    <row r="10415" spans="1:4">
      <c r="A10415" s="167">
        <v>91169</v>
      </c>
      <c r="B10415" s="164" t="s">
        <v>5918</v>
      </c>
      <c r="C10415" s="150" t="s">
        <v>74</v>
      </c>
      <c r="D10415" s="168" t="s">
        <v>12</v>
      </c>
    </row>
    <row r="10416" spans="1:4">
      <c r="A10416" s="167">
        <v>91170</v>
      </c>
      <c r="B10416" s="164" t="s">
        <v>5919</v>
      </c>
      <c r="C10416" s="150" t="s">
        <v>74</v>
      </c>
      <c r="D10416" s="168" t="s">
        <v>12</v>
      </c>
    </row>
    <row r="10417" spans="1:4">
      <c r="A10417" s="167">
        <v>91171</v>
      </c>
      <c r="B10417" s="164" t="s">
        <v>5920</v>
      </c>
      <c r="C10417" s="150" t="s">
        <v>74</v>
      </c>
      <c r="D10417" s="168" t="s">
        <v>12</v>
      </c>
    </row>
    <row r="10418" spans="1:4">
      <c r="A10418" s="167">
        <v>91172</v>
      </c>
      <c r="B10418" s="164" t="s">
        <v>5921</v>
      </c>
      <c r="C10418" s="150" t="s">
        <v>74</v>
      </c>
      <c r="D10418" s="168" t="s">
        <v>12</v>
      </c>
    </row>
    <row r="10419" spans="1:4">
      <c r="A10419" s="167">
        <v>91173</v>
      </c>
      <c r="B10419" s="164" t="s">
        <v>5923</v>
      </c>
      <c r="C10419" s="150" t="s">
        <v>74</v>
      </c>
      <c r="D10419" s="168" t="s">
        <v>12</v>
      </c>
    </row>
    <row r="10420" spans="1:4">
      <c r="A10420" s="167">
        <v>91174</v>
      </c>
      <c r="B10420" s="164" t="s">
        <v>5925</v>
      </c>
      <c r="C10420" s="150" t="s">
        <v>74</v>
      </c>
      <c r="D10420" s="168" t="s">
        <v>12</v>
      </c>
    </row>
    <row r="10421" spans="1:4">
      <c r="A10421" s="167">
        <v>91175</v>
      </c>
      <c r="B10421" s="164" t="s">
        <v>5926</v>
      </c>
      <c r="C10421" s="150" t="s">
        <v>74</v>
      </c>
      <c r="D10421" s="168" t="s">
        <v>12</v>
      </c>
    </row>
    <row r="10422" spans="1:4">
      <c r="A10422" s="167">
        <v>91176</v>
      </c>
      <c r="B10422" s="164" t="s">
        <v>5928</v>
      </c>
      <c r="C10422" s="150" t="s">
        <v>74</v>
      </c>
      <c r="D10422" s="168" t="s">
        <v>12</v>
      </c>
    </row>
    <row r="10423" spans="1:4">
      <c r="A10423" s="167">
        <v>91177</v>
      </c>
      <c r="B10423" s="164" t="s">
        <v>5929</v>
      </c>
      <c r="C10423" s="150" t="s">
        <v>74</v>
      </c>
      <c r="D10423" s="168" t="s">
        <v>12</v>
      </c>
    </row>
    <row r="10424" spans="1:4">
      <c r="A10424" s="167">
        <v>91178</v>
      </c>
      <c r="B10424" s="164" t="s">
        <v>5930</v>
      </c>
      <c r="C10424" s="150" t="s">
        <v>74</v>
      </c>
      <c r="D10424" s="168" t="s">
        <v>12</v>
      </c>
    </row>
    <row r="10425" spans="1:4">
      <c r="A10425" s="167">
        <v>91179</v>
      </c>
      <c r="B10425" s="164" t="s">
        <v>5931</v>
      </c>
      <c r="C10425" s="150" t="s">
        <v>74</v>
      </c>
      <c r="D10425" s="168" t="s">
        <v>12</v>
      </c>
    </row>
    <row r="10426" spans="1:4">
      <c r="A10426" s="167">
        <v>91180</v>
      </c>
      <c r="B10426" s="164" t="s">
        <v>5932</v>
      </c>
      <c r="C10426" s="150" t="s">
        <v>74</v>
      </c>
      <c r="D10426" s="168" t="s">
        <v>12</v>
      </c>
    </row>
    <row r="10427" spans="1:4">
      <c r="A10427" s="167">
        <v>91181</v>
      </c>
      <c r="B10427" s="164" t="s">
        <v>5933</v>
      </c>
      <c r="C10427" s="150" t="s">
        <v>74</v>
      </c>
      <c r="D10427" s="168" t="s">
        <v>12</v>
      </c>
    </row>
    <row r="10428" spans="1:4">
      <c r="A10428" s="167">
        <v>91182</v>
      </c>
      <c r="B10428" s="164" t="s">
        <v>5935</v>
      </c>
      <c r="C10428" s="150" t="s">
        <v>74</v>
      </c>
      <c r="D10428" s="168" t="s">
        <v>12</v>
      </c>
    </row>
    <row r="10429" spans="1:4">
      <c r="A10429" s="167">
        <v>91183</v>
      </c>
      <c r="B10429" s="164" t="s">
        <v>5937</v>
      </c>
      <c r="C10429" s="150" t="s">
        <v>74</v>
      </c>
      <c r="D10429" s="168" t="s">
        <v>12</v>
      </c>
    </row>
    <row r="10430" spans="1:4">
      <c r="A10430" s="167">
        <v>91184</v>
      </c>
      <c r="B10430" s="164" t="s">
        <v>5938</v>
      </c>
      <c r="C10430" s="150" t="s">
        <v>74</v>
      </c>
      <c r="D10430" s="168" t="s">
        <v>12</v>
      </c>
    </row>
    <row r="10431" spans="1:4">
      <c r="A10431" s="167">
        <v>91185</v>
      </c>
      <c r="B10431" s="164" t="s">
        <v>5939</v>
      </c>
      <c r="C10431" s="150" t="s">
        <v>74</v>
      </c>
      <c r="D10431" s="168" t="s">
        <v>12</v>
      </c>
    </row>
    <row r="10432" spans="1:4">
      <c r="A10432" s="167">
        <v>91186</v>
      </c>
      <c r="B10432" s="164" t="s">
        <v>5941</v>
      </c>
      <c r="C10432" s="150" t="s">
        <v>74</v>
      </c>
      <c r="D10432" s="168" t="s">
        <v>12</v>
      </c>
    </row>
    <row r="10433" spans="1:4">
      <c r="A10433" s="167">
        <v>91187</v>
      </c>
      <c r="B10433" s="164" t="s">
        <v>5942</v>
      </c>
      <c r="C10433" s="150" t="s">
        <v>74</v>
      </c>
      <c r="D10433" s="168" t="s">
        <v>12</v>
      </c>
    </row>
    <row r="10434" spans="1:4">
      <c r="A10434" s="167">
        <v>91188</v>
      </c>
      <c r="B10434" s="164" t="s">
        <v>5944</v>
      </c>
      <c r="C10434" s="150" t="s">
        <v>72</v>
      </c>
      <c r="D10434" s="168" t="s">
        <v>12</v>
      </c>
    </row>
    <row r="10435" spans="1:4">
      <c r="A10435" s="167">
        <v>91189</v>
      </c>
      <c r="B10435" s="164" t="s">
        <v>5946</v>
      </c>
      <c r="C10435" s="150" t="s">
        <v>72</v>
      </c>
      <c r="D10435" s="168" t="s">
        <v>12</v>
      </c>
    </row>
    <row r="10436" spans="1:4">
      <c r="A10436" s="167">
        <v>91190</v>
      </c>
      <c r="B10436" s="164" t="s">
        <v>5947</v>
      </c>
      <c r="C10436" s="150" t="s">
        <v>72</v>
      </c>
      <c r="D10436" s="168" t="s">
        <v>12</v>
      </c>
    </row>
    <row r="10437" spans="1:4">
      <c r="A10437" s="167">
        <v>91191</v>
      </c>
      <c r="B10437" s="164" t="s">
        <v>5949</v>
      </c>
      <c r="C10437" s="150" t="s">
        <v>72</v>
      </c>
      <c r="D10437" s="168" t="s">
        <v>12</v>
      </c>
    </row>
    <row r="10438" spans="1:4">
      <c r="A10438" s="167">
        <v>91192</v>
      </c>
      <c r="B10438" s="164" t="s">
        <v>5950</v>
      </c>
      <c r="C10438" s="150" t="s">
        <v>72</v>
      </c>
      <c r="D10438" s="168" t="s">
        <v>12</v>
      </c>
    </row>
    <row r="10439" spans="1:4">
      <c r="A10439" s="167">
        <v>91222</v>
      </c>
      <c r="B10439" s="164" t="s">
        <v>5951</v>
      </c>
      <c r="C10439" s="150" t="s">
        <v>74</v>
      </c>
      <c r="D10439" s="168" t="s">
        <v>12</v>
      </c>
    </row>
    <row r="10440" spans="1:4">
      <c r="A10440" s="167">
        <v>94480</v>
      </c>
      <c r="B10440" s="164" t="s">
        <v>5952</v>
      </c>
      <c r="C10440" s="150" t="s">
        <v>72</v>
      </c>
      <c r="D10440" s="168" t="s">
        <v>12</v>
      </c>
    </row>
    <row r="10441" spans="1:4">
      <c r="A10441" s="167">
        <v>94481</v>
      </c>
      <c r="B10441" s="164" t="s">
        <v>5953</v>
      </c>
      <c r="C10441" s="150" t="s">
        <v>72</v>
      </c>
      <c r="D10441" s="168" t="s">
        <v>12</v>
      </c>
    </row>
    <row r="10442" spans="1:4">
      <c r="A10442" s="167">
        <v>94482</v>
      </c>
      <c r="B10442" s="164" t="s">
        <v>5954</v>
      </c>
      <c r="C10442" s="150" t="s">
        <v>72</v>
      </c>
      <c r="D10442" s="168" t="s">
        <v>12</v>
      </c>
    </row>
    <row r="10443" spans="1:4">
      <c r="A10443" s="167">
        <v>94483</v>
      </c>
      <c r="B10443" s="164" t="s">
        <v>5955</v>
      </c>
      <c r="C10443" s="150" t="s">
        <v>72</v>
      </c>
      <c r="D10443" s="168" t="s">
        <v>12</v>
      </c>
    </row>
    <row r="10444" spans="1:4">
      <c r="A10444" s="167">
        <v>95541</v>
      </c>
      <c r="B10444" s="164" t="s">
        <v>5956</v>
      </c>
      <c r="C10444" s="150" t="s">
        <v>72</v>
      </c>
      <c r="D10444" s="168" t="s">
        <v>12</v>
      </c>
    </row>
    <row r="10445" spans="1:4">
      <c r="A10445" s="167">
        <v>96559</v>
      </c>
      <c r="B10445" s="164" t="s">
        <v>5957</v>
      </c>
      <c r="C10445" s="150" t="s">
        <v>73</v>
      </c>
      <c r="D10445" s="168" t="s">
        <v>12</v>
      </c>
    </row>
    <row r="10446" spans="1:4">
      <c r="A10446" s="167">
        <v>96560</v>
      </c>
      <c r="B10446" s="164" t="s">
        <v>5958</v>
      </c>
      <c r="C10446" s="150" t="s">
        <v>73</v>
      </c>
      <c r="D10446" s="168" t="s">
        <v>12</v>
      </c>
    </row>
    <row r="10447" spans="1:4">
      <c r="A10447" s="167">
        <v>96561</v>
      </c>
      <c r="B10447" s="164" t="s">
        <v>5959</v>
      </c>
      <c r="C10447" s="150" t="s">
        <v>73</v>
      </c>
      <c r="D10447" s="168" t="s">
        <v>12</v>
      </c>
    </row>
    <row r="10448" spans="1:4">
      <c r="A10448" s="167">
        <v>96562</v>
      </c>
      <c r="B10448" s="164" t="s">
        <v>5960</v>
      </c>
      <c r="C10448" s="150" t="s">
        <v>74</v>
      </c>
      <c r="D10448" s="168" t="s">
        <v>12</v>
      </c>
    </row>
    <row r="10449" spans="1:4">
      <c r="A10449" s="167">
        <v>96563</v>
      </c>
      <c r="B10449" s="164" t="s">
        <v>5962</v>
      </c>
      <c r="C10449" s="150" t="s">
        <v>74</v>
      </c>
      <c r="D10449" s="168" t="s">
        <v>12</v>
      </c>
    </row>
    <row r="10450" spans="1:4">
      <c r="A10450" s="167">
        <v>100128</v>
      </c>
      <c r="B10450" s="164" t="s">
        <v>5963</v>
      </c>
      <c r="C10450" s="150" t="s">
        <v>72</v>
      </c>
      <c r="D10450" s="168" t="s">
        <v>12</v>
      </c>
    </row>
    <row r="10451" spans="1:4">
      <c r="A10451" s="167">
        <v>101802</v>
      </c>
      <c r="B10451" s="164" t="s">
        <v>5964</v>
      </c>
      <c r="C10451" s="150" t="s">
        <v>72</v>
      </c>
      <c r="D10451" s="168" t="s">
        <v>12</v>
      </c>
    </row>
    <row r="10452" spans="1:4">
      <c r="A10452" s="167">
        <v>101803</v>
      </c>
      <c r="B10452" s="164" t="s">
        <v>5965</v>
      </c>
      <c r="C10452" s="150" t="s">
        <v>72</v>
      </c>
      <c r="D10452" s="168" t="s">
        <v>12</v>
      </c>
    </row>
    <row r="10453" spans="1:4">
      <c r="A10453" s="167">
        <v>101804</v>
      </c>
      <c r="B10453" s="164" t="s">
        <v>5966</v>
      </c>
      <c r="C10453" s="150" t="s">
        <v>72</v>
      </c>
      <c r="D10453" s="168" t="s">
        <v>12</v>
      </c>
    </row>
    <row r="10454" spans="1:4">
      <c r="A10454" s="167">
        <v>101805</v>
      </c>
      <c r="B10454" s="164" t="s">
        <v>5967</v>
      </c>
      <c r="C10454" s="150" t="s">
        <v>72</v>
      </c>
      <c r="D10454" s="168" t="s">
        <v>12</v>
      </c>
    </row>
    <row r="10455" spans="1:4">
      <c r="A10455" s="167">
        <v>102111</v>
      </c>
      <c r="B10455" s="164" t="s">
        <v>5968</v>
      </c>
      <c r="C10455" s="150" t="s">
        <v>72</v>
      </c>
      <c r="D10455" s="168" t="s">
        <v>12</v>
      </c>
    </row>
    <row r="10456" spans="1:4">
      <c r="A10456" s="167">
        <v>102112</v>
      </c>
      <c r="B10456" s="164" t="s">
        <v>5969</v>
      </c>
      <c r="C10456" s="150" t="s">
        <v>72</v>
      </c>
      <c r="D10456" s="168" t="s">
        <v>12</v>
      </c>
    </row>
    <row r="10457" spans="1:4">
      <c r="A10457" s="167">
        <v>102113</v>
      </c>
      <c r="B10457" s="164" t="s">
        <v>5970</v>
      </c>
      <c r="C10457" s="150" t="s">
        <v>72</v>
      </c>
      <c r="D10457" s="168" t="s">
        <v>12</v>
      </c>
    </row>
    <row r="10458" spans="1:4">
      <c r="A10458" s="167">
        <v>102114</v>
      </c>
      <c r="B10458" s="164" t="s">
        <v>5971</v>
      </c>
      <c r="C10458" s="150" t="s">
        <v>72</v>
      </c>
      <c r="D10458" s="168" t="s">
        <v>12</v>
      </c>
    </row>
    <row r="10459" spans="1:4">
      <c r="A10459" s="167">
        <v>102115</v>
      </c>
      <c r="B10459" s="164" t="s">
        <v>5972</v>
      </c>
      <c r="C10459" s="150" t="s">
        <v>72</v>
      </c>
      <c r="D10459" s="168" t="s">
        <v>12</v>
      </c>
    </row>
    <row r="10460" spans="1:4">
      <c r="A10460" s="167">
        <v>102116</v>
      </c>
      <c r="B10460" s="164" t="s">
        <v>5973</v>
      </c>
      <c r="C10460" s="150" t="s">
        <v>72</v>
      </c>
      <c r="D10460" s="168" t="s">
        <v>12</v>
      </c>
    </row>
    <row r="10461" spans="1:4">
      <c r="A10461" s="167">
        <v>102117</v>
      </c>
      <c r="B10461" s="164" t="s">
        <v>5974</v>
      </c>
      <c r="C10461" s="150" t="s">
        <v>72</v>
      </c>
      <c r="D10461" s="168" t="s">
        <v>12</v>
      </c>
    </row>
    <row r="10462" spans="1:4">
      <c r="A10462" s="167">
        <v>102118</v>
      </c>
      <c r="B10462" s="164" t="s">
        <v>5975</v>
      </c>
      <c r="C10462" s="150" t="s">
        <v>72</v>
      </c>
      <c r="D10462" s="168" t="s">
        <v>12</v>
      </c>
    </row>
    <row r="10463" spans="1:4">
      <c r="A10463" s="167">
        <v>102119</v>
      </c>
      <c r="B10463" s="164" t="s">
        <v>5976</v>
      </c>
      <c r="C10463" s="150" t="s">
        <v>72</v>
      </c>
      <c r="D10463" s="168" t="s">
        <v>12</v>
      </c>
    </row>
    <row r="10464" spans="1:4">
      <c r="A10464" s="167">
        <v>102121</v>
      </c>
      <c r="B10464" s="164" t="s">
        <v>5977</v>
      </c>
      <c r="C10464" s="150" t="s">
        <v>72</v>
      </c>
      <c r="D10464" s="168" t="s">
        <v>12</v>
      </c>
    </row>
    <row r="10465" spans="1:4">
      <c r="A10465" s="167">
        <v>102122</v>
      </c>
      <c r="B10465" s="164" t="s">
        <v>5978</v>
      </c>
      <c r="C10465" s="150" t="s">
        <v>72</v>
      </c>
      <c r="D10465" s="168" t="s">
        <v>12</v>
      </c>
    </row>
    <row r="10466" spans="1:4">
      <c r="A10466" s="167">
        <v>102123</v>
      </c>
      <c r="B10466" s="164" t="s">
        <v>5979</v>
      </c>
      <c r="C10466" s="150" t="s">
        <v>72</v>
      </c>
      <c r="D10466" s="168" t="s">
        <v>12</v>
      </c>
    </row>
    <row r="10467" spans="1:4">
      <c r="A10467" s="167">
        <v>102136</v>
      </c>
      <c r="B10467" s="164" t="s">
        <v>5980</v>
      </c>
      <c r="C10467" s="150" t="s">
        <v>72</v>
      </c>
      <c r="D10467" s="168" t="s">
        <v>12</v>
      </c>
    </row>
    <row r="10468" spans="1:4">
      <c r="A10468" s="167">
        <v>102137</v>
      </c>
      <c r="B10468" s="164" t="s">
        <v>5981</v>
      </c>
      <c r="C10468" s="150" t="s">
        <v>72</v>
      </c>
      <c r="D10468" s="168" t="s">
        <v>12</v>
      </c>
    </row>
    <row r="10469" spans="1:4">
      <c r="A10469" s="167">
        <v>102138</v>
      </c>
      <c r="B10469" s="164" t="s">
        <v>5982</v>
      </c>
      <c r="C10469" s="150" t="s">
        <v>72</v>
      </c>
      <c r="D10469" s="168" t="s">
        <v>12</v>
      </c>
    </row>
    <row r="10470" spans="1:4">
      <c r="A10470" s="167">
        <v>103517</v>
      </c>
      <c r="B10470" s="164" t="s">
        <v>5983</v>
      </c>
      <c r="C10470" s="150" t="s">
        <v>72</v>
      </c>
      <c r="D10470" s="168" t="s">
        <v>12</v>
      </c>
    </row>
    <row r="10471" spans="1:4">
      <c r="A10471" s="167">
        <v>103519</v>
      </c>
      <c r="B10471" s="164" t="s">
        <v>5984</v>
      </c>
      <c r="C10471" s="150" t="s">
        <v>72</v>
      </c>
      <c r="D10471" s="168" t="s">
        <v>12</v>
      </c>
    </row>
    <row r="10472" spans="1:4">
      <c r="A10472" s="167">
        <v>103520</v>
      </c>
      <c r="B10472" s="164" t="s">
        <v>5985</v>
      </c>
      <c r="C10472" s="150" t="s">
        <v>72</v>
      </c>
      <c r="D10472" s="168" t="s">
        <v>12</v>
      </c>
    </row>
    <row r="10473" spans="1:4">
      <c r="A10473" s="167">
        <v>103521</v>
      </c>
      <c r="B10473" s="164" t="s">
        <v>5986</v>
      </c>
      <c r="C10473" s="150" t="s">
        <v>72</v>
      </c>
      <c r="D10473" s="168" t="s">
        <v>12</v>
      </c>
    </row>
    <row r="10474" spans="1:4">
      <c r="A10474" s="167">
        <v>103522</v>
      </c>
      <c r="B10474" s="164" t="s">
        <v>5987</v>
      </c>
      <c r="C10474" s="150" t="s">
        <v>72</v>
      </c>
      <c r="D10474" s="168" t="s">
        <v>12</v>
      </c>
    </row>
    <row r="10475" spans="1:4">
      <c r="A10475" s="167">
        <v>103523</v>
      </c>
      <c r="B10475" s="164" t="s">
        <v>5988</v>
      </c>
      <c r="C10475" s="150" t="s">
        <v>72</v>
      </c>
      <c r="D10475" s="168" t="s">
        <v>12</v>
      </c>
    </row>
    <row r="10476" spans="1:4">
      <c r="A10476" s="167">
        <v>104031</v>
      </c>
      <c r="B10476" s="164" t="s">
        <v>5989</v>
      </c>
      <c r="C10476" s="150" t="s">
        <v>72</v>
      </c>
      <c r="D10476" s="168" t="s">
        <v>12</v>
      </c>
    </row>
    <row r="10477" spans="1:4">
      <c r="A10477" s="167">
        <v>104032</v>
      </c>
      <c r="B10477" s="164" t="s">
        <v>5990</v>
      </c>
      <c r="C10477" s="150" t="s">
        <v>72</v>
      </c>
      <c r="D10477" s="168" t="s">
        <v>12</v>
      </c>
    </row>
    <row r="10478" spans="1:4">
      <c r="A10478" s="167">
        <v>104033</v>
      </c>
      <c r="B10478" s="164" t="s">
        <v>5991</v>
      </c>
      <c r="C10478" s="150" t="s">
        <v>72</v>
      </c>
      <c r="D10478" s="168" t="s">
        <v>12</v>
      </c>
    </row>
    <row r="10479" spans="1:4">
      <c r="A10479" s="167">
        <v>104034</v>
      </c>
      <c r="B10479" s="164" t="s">
        <v>5992</v>
      </c>
      <c r="C10479" s="150" t="s">
        <v>72</v>
      </c>
      <c r="D10479" s="168" t="s">
        <v>12</v>
      </c>
    </row>
    <row r="10480" spans="1:4">
      <c r="A10480" s="167">
        <v>104035</v>
      </c>
      <c r="B10480" s="164" t="s">
        <v>5993</v>
      </c>
      <c r="C10480" s="150" t="s">
        <v>72</v>
      </c>
      <c r="D10480" s="168" t="s">
        <v>12</v>
      </c>
    </row>
    <row r="10481" spans="1:4">
      <c r="A10481" s="167">
        <v>104036</v>
      </c>
      <c r="B10481" s="164" t="s">
        <v>5994</v>
      </c>
      <c r="C10481" s="150" t="s">
        <v>72</v>
      </c>
      <c r="D10481" s="168" t="s">
        <v>12</v>
      </c>
    </row>
    <row r="10482" spans="1:4">
      <c r="A10482" s="167">
        <v>104039</v>
      </c>
      <c r="B10482" s="164" t="s">
        <v>5995</v>
      </c>
      <c r="C10482" s="150" t="s">
        <v>72</v>
      </c>
      <c r="D10482" s="168" t="s">
        <v>12</v>
      </c>
    </row>
    <row r="10483" spans="1:4">
      <c r="A10483" s="167">
        <v>104043</v>
      </c>
      <c r="B10483" s="164" t="s">
        <v>5996</v>
      </c>
      <c r="C10483" s="150" t="s">
        <v>72</v>
      </c>
      <c r="D10483" s="168" t="s">
        <v>12</v>
      </c>
    </row>
    <row r="10484" spans="1:4">
      <c r="A10484" s="167">
        <v>104044</v>
      </c>
      <c r="B10484" s="164" t="s">
        <v>5997</v>
      </c>
      <c r="C10484" s="150" t="s">
        <v>72</v>
      </c>
      <c r="D10484" s="168" t="s">
        <v>12</v>
      </c>
    </row>
    <row r="10485" spans="1:4">
      <c r="A10485" s="167">
        <v>104045</v>
      </c>
      <c r="B10485" s="164" t="s">
        <v>5999</v>
      </c>
      <c r="C10485" s="150" t="s">
        <v>72</v>
      </c>
      <c r="D10485" s="168" t="s">
        <v>12</v>
      </c>
    </row>
    <row r="10486" spans="1:4">
      <c r="A10486" s="167">
        <v>104046</v>
      </c>
      <c r="B10486" s="164" t="s">
        <v>6000</v>
      </c>
      <c r="C10486" s="150" t="s">
        <v>72</v>
      </c>
      <c r="D10486" s="168" t="s">
        <v>12</v>
      </c>
    </row>
    <row r="10487" spans="1:4">
      <c r="A10487" s="167">
        <v>104047</v>
      </c>
      <c r="B10487" s="164" t="s">
        <v>6001</v>
      </c>
      <c r="C10487" s="150" t="s">
        <v>72</v>
      </c>
      <c r="D10487" s="168" t="s">
        <v>12</v>
      </c>
    </row>
    <row r="10488" spans="1:4">
      <c r="A10488" s="167">
        <v>104048</v>
      </c>
      <c r="B10488" s="164" t="s">
        <v>6003</v>
      </c>
      <c r="C10488" s="150" t="s">
        <v>72</v>
      </c>
      <c r="D10488" s="168" t="s">
        <v>12</v>
      </c>
    </row>
    <row r="10489" spans="1:4">
      <c r="A10489" s="167">
        <v>104049</v>
      </c>
      <c r="B10489" s="164" t="s">
        <v>6005</v>
      </c>
      <c r="C10489" s="150" t="s">
        <v>72</v>
      </c>
      <c r="D10489" s="168" t="s">
        <v>12</v>
      </c>
    </row>
    <row r="10490" spans="1:4">
      <c r="A10490" s="167">
        <v>104050</v>
      </c>
      <c r="B10490" s="164" t="s">
        <v>6006</v>
      </c>
      <c r="C10490" s="150" t="s">
        <v>72</v>
      </c>
      <c r="D10490" s="168" t="s">
        <v>12</v>
      </c>
    </row>
    <row r="10491" spans="1:4">
      <c r="A10491" s="167">
        <v>104051</v>
      </c>
      <c r="B10491" s="164" t="s">
        <v>6007</v>
      </c>
      <c r="C10491" s="150" t="s">
        <v>72</v>
      </c>
      <c r="D10491" s="168" t="s">
        <v>12</v>
      </c>
    </row>
    <row r="10492" spans="1:4">
      <c r="A10492" s="167">
        <v>104052</v>
      </c>
      <c r="B10492" s="164" t="s">
        <v>6008</v>
      </c>
      <c r="C10492" s="150" t="s">
        <v>72</v>
      </c>
      <c r="D10492" s="168" t="s">
        <v>12</v>
      </c>
    </row>
    <row r="10493" spans="1:4">
      <c r="A10493" s="167">
        <v>104053</v>
      </c>
      <c r="B10493" s="164" t="s">
        <v>6009</v>
      </c>
      <c r="C10493" s="150" t="s">
        <v>72</v>
      </c>
      <c r="D10493" s="168" t="s">
        <v>12</v>
      </c>
    </row>
    <row r="10494" spans="1:4">
      <c r="A10494" s="167">
        <v>104054</v>
      </c>
      <c r="B10494" s="164" t="s">
        <v>6010</v>
      </c>
      <c r="C10494" s="150" t="s">
        <v>72</v>
      </c>
      <c r="D10494" s="168" t="s">
        <v>12</v>
      </c>
    </row>
    <row r="10495" spans="1:4">
      <c r="A10495" s="167">
        <v>104055</v>
      </c>
      <c r="B10495" s="164" t="s">
        <v>6011</v>
      </c>
      <c r="C10495" s="150" t="s">
        <v>72</v>
      </c>
      <c r="D10495" s="168" t="s">
        <v>12</v>
      </c>
    </row>
    <row r="10496" spans="1:4">
      <c r="A10496" s="167">
        <v>104056</v>
      </c>
      <c r="B10496" s="164" t="s">
        <v>6012</v>
      </c>
      <c r="C10496" s="150" t="s">
        <v>72</v>
      </c>
      <c r="D10496" s="168" t="s">
        <v>12</v>
      </c>
    </row>
    <row r="10497" spans="1:4">
      <c r="A10497" s="167">
        <v>104058</v>
      </c>
      <c r="B10497" s="164" t="s">
        <v>6013</v>
      </c>
      <c r="C10497" s="150" t="s">
        <v>72</v>
      </c>
      <c r="D10497" s="168" t="s">
        <v>12</v>
      </c>
    </row>
    <row r="10498" spans="1:4">
      <c r="A10498" s="167">
        <v>104059</v>
      </c>
      <c r="B10498" s="164" t="s">
        <v>6014</v>
      </c>
      <c r="C10498" s="150" t="s">
        <v>72</v>
      </c>
      <c r="D10498" s="168" t="s">
        <v>12</v>
      </c>
    </row>
    <row r="10499" spans="1:4">
      <c r="A10499" s="167">
        <v>104060</v>
      </c>
      <c r="B10499" s="164" t="s">
        <v>6015</v>
      </c>
      <c r="C10499" s="150" t="s">
        <v>74</v>
      </c>
      <c r="D10499" s="168" t="s">
        <v>12</v>
      </c>
    </row>
    <row r="10500" spans="1:4">
      <c r="A10500" s="167">
        <v>104061</v>
      </c>
      <c r="B10500" s="164" t="s">
        <v>6016</v>
      </c>
      <c r="C10500" s="150" t="s">
        <v>74</v>
      </c>
      <c r="D10500" s="168" t="s">
        <v>12</v>
      </c>
    </row>
    <row r="10501" spans="1:4">
      <c r="A10501" s="167">
        <v>104112</v>
      </c>
      <c r="B10501" s="164" t="s">
        <v>6017</v>
      </c>
      <c r="C10501" s="150" t="s">
        <v>72</v>
      </c>
      <c r="D10501" s="168" t="s">
        <v>12</v>
      </c>
    </row>
    <row r="10502" spans="1:4">
      <c r="A10502" s="167">
        <v>104114</v>
      </c>
      <c r="B10502" s="164" t="s">
        <v>6018</v>
      </c>
      <c r="C10502" s="150" t="s">
        <v>72</v>
      </c>
      <c r="D10502" s="168" t="s">
        <v>12</v>
      </c>
    </row>
    <row r="10503" spans="1:4">
      <c r="A10503" s="167">
        <v>104116</v>
      </c>
      <c r="B10503" s="164" t="s">
        <v>6019</v>
      </c>
      <c r="C10503" s="150" t="s">
        <v>72</v>
      </c>
      <c r="D10503" s="168" t="s">
        <v>12</v>
      </c>
    </row>
    <row r="10504" spans="1:4">
      <c r="A10504" s="167">
        <v>104118</v>
      </c>
      <c r="B10504" s="164" t="s">
        <v>6020</v>
      </c>
      <c r="C10504" s="150" t="s">
        <v>72</v>
      </c>
      <c r="D10504" s="168" t="s">
        <v>12</v>
      </c>
    </row>
    <row r="10505" spans="1:4">
      <c r="A10505" s="167">
        <v>104120</v>
      </c>
      <c r="B10505" s="164" t="s">
        <v>6021</v>
      </c>
      <c r="C10505" s="150" t="s">
        <v>72</v>
      </c>
      <c r="D10505" s="168" t="s">
        <v>12</v>
      </c>
    </row>
    <row r="10506" spans="1:4">
      <c r="A10506" s="167">
        <v>104122</v>
      </c>
      <c r="B10506" s="164" t="s">
        <v>6022</v>
      </c>
      <c r="C10506" s="150" t="s">
        <v>72</v>
      </c>
      <c r="D10506" s="168" t="s">
        <v>12</v>
      </c>
    </row>
    <row r="10507" spans="1:4">
      <c r="A10507" s="167">
        <v>104062</v>
      </c>
      <c r="B10507" s="164" t="s">
        <v>6023</v>
      </c>
      <c r="C10507" s="150" t="s">
        <v>72</v>
      </c>
      <c r="D10507" s="168" t="s">
        <v>12</v>
      </c>
    </row>
    <row r="10508" spans="1:4">
      <c r="A10508" s="167">
        <v>104063</v>
      </c>
      <c r="B10508" s="164" t="s">
        <v>6024</v>
      </c>
      <c r="C10508" s="150" t="s">
        <v>72</v>
      </c>
      <c r="D10508" s="168" t="s">
        <v>12</v>
      </c>
    </row>
    <row r="10509" spans="1:4">
      <c r="A10509" s="167">
        <v>104064</v>
      </c>
      <c r="B10509" s="164" t="s">
        <v>6025</v>
      </c>
      <c r="C10509" s="150" t="s">
        <v>72</v>
      </c>
      <c r="D10509" s="168" t="s">
        <v>12</v>
      </c>
    </row>
    <row r="10510" spans="1:4">
      <c r="A10510" s="167">
        <v>104065</v>
      </c>
      <c r="B10510" s="164" t="s">
        <v>6026</v>
      </c>
      <c r="C10510" s="150" t="s">
        <v>72</v>
      </c>
      <c r="D10510" s="168" t="s">
        <v>12</v>
      </c>
    </row>
    <row r="10511" spans="1:4">
      <c r="A10511" s="167">
        <v>104072</v>
      </c>
      <c r="B10511" s="164" t="s">
        <v>6027</v>
      </c>
      <c r="C10511" s="150" t="s">
        <v>72</v>
      </c>
      <c r="D10511" s="168" t="s">
        <v>12</v>
      </c>
    </row>
    <row r="10512" spans="1:4">
      <c r="A10512" s="167">
        <v>104076</v>
      </c>
      <c r="B10512" s="164" t="s">
        <v>6028</v>
      </c>
      <c r="C10512" s="150" t="s">
        <v>72</v>
      </c>
      <c r="D10512" s="168" t="s">
        <v>12</v>
      </c>
    </row>
    <row r="10513" spans="1:4">
      <c r="A10513" s="167">
        <v>104082</v>
      </c>
      <c r="B10513" s="164" t="s">
        <v>6029</v>
      </c>
      <c r="C10513" s="150" t="s">
        <v>72</v>
      </c>
      <c r="D10513" s="168" t="s">
        <v>12</v>
      </c>
    </row>
    <row r="10514" spans="1:4">
      <c r="A10514" s="167">
        <v>104083</v>
      </c>
      <c r="B10514" s="164" t="s">
        <v>6030</v>
      </c>
      <c r="C10514" s="150" t="s">
        <v>72</v>
      </c>
      <c r="D10514" s="168" t="s">
        <v>12</v>
      </c>
    </row>
    <row r="10515" spans="1:4">
      <c r="A10515" s="167">
        <v>104084</v>
      </c>
      <c r="B10515" s="164" t="s">
        <v>6031</v>
      </c>
      <c r="C10515" s="150" t="s">
        <v>72</v>
      </c>
      <c r="D10515" s="168" t="s">
        <v>12</v>
      </c>
    </row>
    <row r="10516" spans="1:4">
      <c r="A10516" s="167">
        <v>104085</v>
      </c>
      <c r="B10516" s="164" t="s">
        <v>6033</v>
      </c>
      <c r="C10516" s="150" t="s">
        <v>74</v>
      </c>
      <c r="D10516" s="168" t="s">
        <v>12</v>
      </c>
    </row>
    <row r="10517" spans="1:4">
      <c r="A10517" s="167">
        <v>104086</v>
      </c>
      <c r="B10517" s="164" t="s">
        <v>6034</v>
      </c>
      <c r="C10517" s="150" t="s">
        <v>74</v>
      </c>
      <c r="D10517" s="168" t="s">
        <v>12</v>
      </c>
    </row>
    <row r="10518" spans="1:4">
      <c r="A10518" s="167">
        <v>104124</v>
      </c>
      <c r="B10518" s="164" t="s">
        <v>6035</v>
      </c>
      <c r="C10518" s="150" t="s">
        <v>72</v>
      </c>
      <c r="D10518" s="168" t="s">
        <v>12</v>
      </c>
    </row>
    <row r="10519" spans="1:4">
      <c r="A10519" s="167">
        <v>104130</v>
      </c>
      <c r="B10519" s="164" t="s">
        <v>6036</v>
      </c>
      <c r="C10519" s="150" t="s">
        <v>72</v>
      </c>
      <c r="D10519" s="168" t="s">
        <v>12</v>
      </c>
    </row>
    <row r="10520" spans="1:4">
      <c r="A10520" s="167">
        <v>104136</v>
      </c>
      <c r="B10520" s="164" t="s">
        <v>6037</v>
      </c>
      <c r="C10520" s="150" t="s">
        <v>72</v>
      </c>
      <c r="D10520" s="168" t="s">
        <v>12</v>
      </c>
    </row>
    <row r="10521" spans="1:4">
      <c r="A10521" s="167">
        <v>104142</v>
      </c>
      <c r="B10521" s="164" t="s">
        <v>6038</v>
      </c>
      <c r="C10521" s="150" t="s">
        <v>72</v>
      </c>
      <c r="D10521" s="168" t="s">
        <v>12</v>
      </c>
    </row>
    <row r="10522" spans="1:4">
      <c r="A10522" s="167">
        <v>104148</v>
      </c>
      <c r="B10522" s="164" t="s">
        <v>6039</v>
      </c>
      <c r="C10522" s="150" t="s">
        <v>72</v>
      </c>
      <c r="D10522" s="168" t="s">
        <v>12</v>
      </c>
    </row>
    <row r="10523" spans="1:4">
      <c r="A10523" s="167">
        <v>104154</v>
      </c>
      <c r="B10523" s="164" t="s">
        <v>6040</v>
      </c>
      <c r="C10523" s="150" t="s">
        <v>72</v>
      </c>
      <c r="D10523" s="168" t="s">
        <v>12</v>
      </c>
    </row>
    <row r="10524" spans="1:4">
      <c r="A10524" s="167">
        <v>96520</v>
      </c>
      <c r="B10524" s="164" t="s">
        <v>6041</v>
      </c>
      <c r="C10524" s="150" t="s">
        <v>82</v>
      </c>
      <c r="D10524" s="168" t="s">
        <v>12</v>
      </c>
    </row>
    <row r="10525" spans="1:4">
      <c r="A10525" s="167">
        <v>96521</v>
      </c>
      <c r="B10525" s="164" t="s">
        <v>6042</v>
      </c>
      <c r="C10525" s="150" t="s">
        <v>82</v>
      </c>
      <c r="D10525" s="168" t="s">
        <v>12</v>
      </c>
    </row>
    <row r="10526" spans="1:4">
      <c r="A10526" s="167">
        <v>96522</v>
      </c>
      <c r="B10526" s="164" t="s">
        <v>6043</v>
      </c>
      <c r="C10526" s="150" t="s">
        <v>82</v>
      </c>
      <c r="D10526" s="168" t="s">
        <v>12</v>
      </c>
    </row>
    <row r="10527" spans="1:4">
      <c r="A10527" s="167">
        <v>96523</v>
      </c>
      <c r="B10527" s="164" t="s">
        <v>6044</v>
      </c>
      <c r="C10527" s="150" t="s">
        <v>82</v>
      </c>
      <c r="D10527" s="168" t="s">
        <v>12</v>
      </c>
    </row>
    <row r="10528" spans="1:4">
      <c r="A10528" s="167">
        <v>96524</v>
      </c>
      <c r="B10528" s="164" t="s">
        <v>6045</v>
      </c>
      <c r="C10528" s="150" t="s">
        <v>82</v>
      </c>
      <c r="D10528" s="168" t="s">
        <v>12</v>
      </c>
    </row>
    <row r="10529" spans="1:4">
      <c r="A10529" s="167">
        <v>96525</v>
      </c>
      <c r="B10529" s="164" t="s">
        <v>6046</v>
      </c>
      <c r="C10529" s="150" t="s">
        <v>82</v>
      </c>
      <c r="D10529" s="168" t="s">
        <v>12</v>
      </c>
    </row>
    <row r="10530" spans="1:4">
      <c r="A10530" s="167">
        <v>96526</v>
      </c>
      <c r="B10530" s="164" t="s">
        <v>6047</v>
      </c>
      <c r="C10530" s="150" t="s">
        <v>82</v>
      </c>
      <c r="D10530" s="168" t="s">
        <v>12</v>
      </c>
    </row>
    <row r="10531" spans="1:4">
      <c r="A10531" s="167">
        <v>96527</v>
      </c>
      <c r="B10531" s="164" t="s">
        <v>6048</v>
      </c>
      <c r="C10531" s="150" t="s">
        <v>82</v>
      </c>
      <c r="D10531" s="168" t="s">
        <v>12</v>
      </c>
    </row>
    <row r="10532" spans="1:4">
      <c r="A10532" s="167">
        <v>96528</v>
      </c>
      <c r="B10532" s="164" t="s">
        <v>6049</v>
      </c>
      <c r="C10532" s="150" t="s">
        <v>73</v>
      </c>
      <c r="D10532" s="168" t="s">
        <v>12</v>
      </c>
    </row>
    <row r="10533" spans="1:4">
      <c r="A10533" s="167">
        <v>101114</v>
      </c>
      <c r="B10533" s="164" t="s">
        <v>6050</v>
      </c>
      <c r="C10533" s="150" t="s">
        <v>82</v>
      </c>
      <c r="D10533" s="168" t="s">
        <v>12</v>
      </c>
    </row>
    <row r="10534" spans="1:4">
      <c r="A10534" s="167">
        <v>101115</v>
      </c>
      <c r="B10534" s="164" t="s">
        <v>6051</v>
      </c>
      <c r="C10534" s="150" t="s">
        <v>82</v>
      </c>
      <c r="D10534" s="168" t="s">
        <v>12</v>
      </c>
    </row>
    <row r="10535" spans="1:4">
      <c r="A10535" s="167">
        <v>101116</v>
      </c>
      <c r="B10535" s="164" t="s">
        <v>6052</v>
      </c>
      <c r="C10535" s="150" t="s">
        <v>82</v>
      </c>
      <c r="D10535" s="168" t="s">
        <v>12</v>
      </c>
    </row>
    <row r="10536" spans="1:4">
      <c r="A10536" s="167">
        <v>101117</v>
      </c>
      <c r="B10536" s="164" t="s">
        <v>6053</v>
      </c>
      <c r="C10536" s="150" t="s">
        <v>82</v>
      </c>
      <c r="D10536" s="168" t="s">
        <v>12</v>
      </c>
    </row>
    <row r="10537" spans="1:4">
      <c r="A10537" s="167">
        <v>101118</v>
      </c>
      <c r="B10537" s="164" t="s">
        <v>6055</v>
      </c>
      <c r="C10537" s="150" t="s">
        <v>82</v>
      </c>
      <c r="D10537" s="168" t="s">
        <v>12</v>
      </c>
    </row>
    <row r="10538" spans="1:4">
      <c r="A10538" s="167">
        <v>101119</v>
      </c>
      <c r="B10538" s="164" t="s">
        <v>6056</v>
      </c>
      <c r="C10538" s="150" t="s">
        <v>82</v>
      </c>
      <c r="D10538" s="168" t="s">
        <v>12</v>
      </c>
    </row>
    <row r="10539" spans="1:4">
      <c r="A10539" s="167">
        <v>101120</v>
      </c>
      <c r="B10539" s="164" t="s">
        <v>6057</v>
      </c>
      <c r="C10539" s="150" t="s">
        <v>82</v>
      </c>
      <c r="D10539" s="168" t="s">
        <v>12</v>
      </c>
    </row>
    <row r="10540" spans="1:4">
      <c r="A10540" s="167">
        <v>101121</v>
      </c>
      <c r="B10540" s="164" t="s">
        <v>6058</v>
      </c>
      <c r="C10540" s="150" t="s">
        <v>82</v>
      </c>
      <c r="D10540" s="168" t="s">
        <v>12</v>
      </c>
    </row>
    <row r="10541" spans="1:4">
      <c r="A10541" s="167">
        <v>101122</v>
      </c>
      <c r="B10541" s="164" t="s">
        <v>6059</v>
      </c>
      <c r="C10541" s="150" t="s">
        <v>82</v>
      </c>
      <c r="D10541" s="168" t="s">
        <v>12</v>
      </c>
    </row>
    <row r="10542" spans="1:4">
      <c r="A10542" s="167">
        <v>101123</v>
      </c>
      <c r="B10542" s="164" t="s">
        <v>6060</v>
      </c>
      <c r="C10542" s="150" t="s">
        <v>82</v>
      </c>
      <c r="D10542" s="168" t="s">
        <v>12</v>
      </c>
    </row>
    <row r="10543" spans="1:4">
      <c r="A10543" s="167">
        <v>101124</v>
      </c>
      <c r="B10543" s="164" t="s">
        <v>6062</v>
      </c>
      <c r="C10543" s="150" t="s">
        <v>82</v>
      </c>
      <c r="D10543" s="168" t="s">
        <v>12</v>
      </c>
    </row>
    <row r="10544" spans="1:4">
      <c r="A10544" s="167">
        <v>101125</v>
      </c>
      <c r="B10544" s="164" t="s">
        <v>6063</v>
      </c>
      <c r="C10544" s="150" t="s">
        <v>82</v>
      </c>
      <c r="D10544" s="168" t="s">
        <v>12</v>
      </c>
    </row>
    <row r="10545" spans="1:4">
      <c r="A10545" s="167">
        <v>101126</v>
      </c>
      <c r="B10545" s="164" t="s">
        <v>6064</v>
      </c>
      <c r="C10545" s="150" t="s">
        <v>82</v>
      </c>
      <c r="D10545" s="168" t="s">
        <v>12</v>
      </c>
    </row>
    <row r="10546" spans="1:4">
      <c r="A10546" s="167">
        <v>101127</v>
      </c>
      <c r="B10546" s="164" t="s">
        <v>6065</v>
      </c>
      <c r="C10546" s="150" t="s">
        <v>82</v>
      </c>
      <c r="D10546" s="168" t="s">
        <v>12</v>
      </c>
    </row>
    <row r="10547" spans="1:4">
      <c r="A10547" s="167">
        <v>101128</v>
      </c>
      <c r="B10547" s="164" t="s">
        <v>6067</v>
      </c>
      <c r="C10547" s="150" t="s">
        <v>82</v>
      </c>
      <c r="D10547" s="168" t="s">
        <v>12</v>
      </c>
    </row>
    <row r="10548" spans="1:4">
      <c r="A10548" s="167">
        <v>101129</v>
      </c>
      <c r="B10548" s="164" t="s">
        <v>6068</v>
      </c>
      <c r="C10548" s="150" t="s">
        <v>82</v>
      </c>
      <c r="D10548" s="168" t="s">
        <v>12</v>
      </c>
    </row>
    <row r="10549" spans="1:4">
      <c r="A10549" s="167">
        <v>101130</v>
      </c>
      <c r="B10549" s="164" t="s">
        <v>6069</v>
      </c>
      <c r="C10549" s="150" t="s">
        <v>82</v>
      </c>
      <c r="D10549" s="168" t="s">
        <v>12</v>
      </c>
    </row>
    <row r="10550" spans="1:4">
      <c r="A10550" s="167">
        <v>101131</v>
      </c>
      <c r="B10550" s="164" t="s">
        <v>6070</v>
      </c>
      <c r="C10550" s="150" t="s">
        <v>82</v>
      </c>
      <c r="D10550" s="168" t="s">
        <v>12</v>
      </c>
    </row>
    <row r="10551" spans="1:4">
      <c r="A10551" s="167">
        <v>101132</v>
      </c>
      <c r="B10551" s="164" t="s">
        <v>6071</v>
      </c>
      <c r="C10551" s="150" t="s">
        <v>82</v>
      </c>
      <c r="D10551" s="168" t="s">
        <v>12</v>
      </c>
    </row>
    <row r="10552" spans="1:4">
      <c r="A10552" s="167">
        <v>101133</v>
      </c>
      <c r="B10552" s="164" t="s">
        <v>6072</v>
      </c>
      <c r="C10552" s="150" t="s">
        <v>82</v>
      </c>
      <c r="D10552" s="168" t="s">
        <v>12</v>
      </c>
    </row>
    <row r="10553" spans="1:4">
      <c r="A10553" s="167">
        <v>101134</v>
      </c>
      <c r="B10553" s="164" t="s">
        <v>6073</v>
      </c>
      <c r="C10553" s="150" t="s">
        <v>82</v>
      </c>
      <c r="D10553" s="168" t="s">
        <v>12</v>
      </c>
    </row>
    <row r="10554" spans="1:4">
      <c r="A10554" s="167">
        <v>101135</v>
      </c>
      <c r="B10554" s="164" t="s">
        <v>6074</v>
      </c>
      <c r="C10554" s="150" t="s">
        <v>82</v>
      </c>
      <c r="D10554" s="168" t="s">
        <v>12</v>
      </c>
    </row>
    <row r="10555" spans="1:4">
      <c r="A10555" s="167">
        <v>101136</v>
      </c>
      <c r="B10555" s="164" t="s">
        <v>6076</v>
      </c>
      <c r="C10555" s="150" t="s">
        <v>82</v>
      </c>
      <c r="D10555" s="168" t="s">
        <v>12</v>
      </c>
    </row>
    <row r="10556" spans="1:4">
      <c r="A10556" s="167">
        <v>101137</v>
      </c>
      <c r="B10556" s="164" t="s">
        <v>6077</v>
      </c>
      <c r="C10556" s="150" t="s">
        <v>82</v>
      </c>
      <c r="D10556" s="168" t="s">
        <v>12</v>
      </c>
    </row>
    <row r="10557" spans="1:4">
      <c r="A10557" s="167">
        <v>101138</v>
      </c>
      <c r="B10557" s="164" t="s">
        <v>6078</v>
      </c>
      <c r="C10557" s="150" t="s">
        <v>82</v>
      </c>
      <c r="D10557" s="168" t="s">
        <v>12</v>
      </c>
    </row>
    <row r="10558" spans="1:4">
      <c r="A10558" s="167">
        <v>101139</v>
      </c>
      <c r="B10558" s="164" t="s">
        <v>6080</v>
      </c>
      <c r="C10558" s="150" t="s">
        <v>82</v>
      </c>
      <c r="D10558" s="168" t="s">
        <v>12</v>
      </c>
    </row>
    <row r="10559" spans="1:4">
      <c r="A10559" s="167">
        <v>101140</v>
      </c>
      <c r="B10559" s="164" t="s">
        <v>6081</v>
      </c>
      <c r="C10559" s="150" t="s">
        <v>82</v>
      </c>
      <c r="D10559" s="168" t="s">
        <v>12</v>
      </c>
    </row>
    <row r="10560" spans="1:4">
      <c r="A10560" s="167">
        <v>101141</v>
      </c>
      <c r="B10560" s="164" t="s">
        <v>6082</v>
      </c>
      <c r="C10560" s="150" t="s">
        <v>82</v>
      </c>
      <c r="D10560" s="168" t="s">
        <v>12</v>
      </c>
    </row>
    <row r="10561" spans="1:4">
      <c r="A10561" s="167">
        <v>101142</v>
      </c>
      <c r="B10561" s="164" t="s">
        <v>6083</v>
      </c>
      <c r="C10561" s="150" t="s">
        <v>82</v>
      </c>
      <c r="D10561" s="168" t="s">
        <v>12</v>
      </c>
    </row>
    <row r="10562" spans="1:4">
      <c r="A10562" s="167">
        <v>101143</v>
      </c>
      <c r="B10562" s="164" t="s">
        <v>6084</v>
      </c>
      <c r="C10562" s="150" t="s">
        <v>82</v>
      </c>
      <c r="D10562" s="168" t="s">
        <v>12</v>
      </c>
    </row>
    <row r="10563" spans="1:4">
      <c r="A10563" s="167">
        <v>101144</v>
      </c>
      <c r="B10563" s="164" t="s">
        <v>6085</v>
      </c>
      <c r="C10563" s="150" t="s">
        <v>82</v>
      </c>
      <c r="D10563" s="168" t="s">
        <v>12</v>
      </c>
    </row>
    <row r="10564" spans="1:4">
      <c r="A10564" s="167">
        <v>101145</v>
      </c>
      <c r="B10564" s="164" t="s">
        <v>6087</v>
      </c>
      <c r="C10564" s="150" t="s">
        <v>82</v>
      </c>
      <c r="D10564" s="168" t="s">
        <v>12</v>
      </c>
    </row>
    <row r="10565" spans="1:4">
      <c r="A10565" s="167">
        <v>101146</v>
      </c>
      <c r="B10565" s="164" t="s">
        <v>6088</v>
      </c>
      <c r="C10565" s="150" t="s">
        <v>82</v>
      </c>
      <c r="D10565" s="168" t="s">
        <v>12</v>
      </c>
    </row>
    <row r="10566" spans="1:4">
      <c r="A10566" s="167">
        <v>101147</v>
      </c>
      <c r="B10566" s="164" t="s">
        <v>6089</v>
      </c>
      <c r="C10566" s="150" t="s">
        <v>82</v>
      </c>
      <c r="D10566" s="168" t="s">
        <v>12</v>
      </c>
    </row>
    <row r="10567" spans="1:4">
      <c r="A10567" s="167">
        <v>101148</v>
      </c>
      <c r="B10567" s="164" t="s">
        <v>6090</v>
      </c>
      <c r="C10567" s="150" t="s">
        <v>82</v>
      </c>
      <c r="D10567" s="168" t="s">
        <v>12</v>
      </c>
    </row>
    <row r="10568" spans="1:4">
      <c r="A10568" s="167">
        <v>101149</v>
      </c>
      <c r="B10568" s="164" t="s">
        <v>6091</v>
      </c>
      <c r="C10568" s="150" t="s">
        <v>82</v>
      </c>
      <c r="D10568" s="168" t="s">
        <v>12</v>
      </c>
    </row>
    <row r="10569" spans="1:4">
      <c r="A10569" s="167">
        <v>101150</v>
      </c>
      <c r="B10569" s="164" t="s">
        <v>6093</v>
      </c>
      <c r="C10569" s="150" t="s">
        <v>82</v>
      </c>
      <c r="D10569" s="168" t="s">
        <v>12</v>
      </c>
    </row>
    <row r="10570" spans="1:4">
      <c r="A10570" s="167">
        <v>101151</v>
      </c>
      <c r="B10570" s="164" t="s">
        <v>6094</v>
      </c>
      <c r="C10570" s="150" t="s">
        <v>82</v>
      </c>
      <c r="D10570" s="168" t="s">
        <v>12</v>
      </c>
    </row>
    <row r="10571" spans="1:4">
      <c r="A10571" s="167">
        <v>101152</v>
      </c>
      <c r="B10571" s="164" t="s">
        <v>6095</v>
      </c>
      <c r="C10571" s="150" t="s">
        <v>82</v>
      </c>
      <c r="D10571" s="168" t="s">
        <v>12</v>
      </c>
    </row>
    <row r="10572" spans="1:4">
      <c r="A10572" s="167">
        <v>101153</v>
      </c>
      <c r="B10572" s="164" t="s">
        <v>6096</v>
      </c>
      <c r="C10572" s="150" t="s">
        <v>82</v>
      </c>
      <c r="D10572" s="168" t="s">
        <v>12</v>
      </c>
    </row>
    <row r="10573" spans="1:4">
      <c r="A10573" s="167">
        <v>101206</v>
      </c>
      <c r="B10573" s="164" t="s">
        <v>21564</v>
      </c>
      <c r="C10573" s="150" t="s">
        <v>82</v>
      </c>
      <c r="D10573" s="168" t="s">
        <v>12</v>
      </c>
    </row>
    <row r="10574" spans="1:4">
      <c r="A10574" s="167">
        <v>101207</v>
      </c>
      <c r="B10574" s="164" t="s">
        <v>21565</v>
      </c>
      <c r="C10574" s="150" t="s">
        <v>82</v>
      </c>
      <c r="D10574" s="168" t="s">
        <v>12</v>
      </c>
    </row>
    <row r="10575" spans="1:4">
      <c r="A10575" s="167">
        <v>101208</v>
      </c>
      <c r="B10575" s="164" t="s">
        <v>21567</v>
      </c>
      <c r="C10575" s="150" t="s">
        <v>82</v>
      </c>
      <c r="D10575" s="168" t="s">
        <v>12</v>
      </c>
    </row>
    <row r="10576" spans="1:4">
      <c r="A10576" s="167">
        <v>101209</v>
      </c>
      <c r="B10576" s="164" t="s">
        <v>21568</v>
      </c>
      <c r="C10576" s="150" t="s">
        <v>82</v>
      </c>
      <c r="D10576" s="168" t="s">
        <v>12</v>
      </c>
    </row>
    <row r="10577" spans="1:4">
      <c r="A10577" s="167">
        <v>101210</v>
      </c>
      <c r="B10577" s="164" t="s">
        <v>21569</v>
      </c>
      <c r="C10577" s="150" t="s">
        <v>82</v>
      </c>
      <c r="D10577" s="168" t="s">
        <v>12</v>
      </c>
    </row>
    <row r="10578" spans="1:4">
      <c r="A10578" s="167">
        <v>101211</v>
      </c>
      <c r="B10578" s="164" t="s">
        <v>21570</v>
      </c>
      <c r="C10578" s="150" t="s">
        <v>82</v>
      </c>
      <c r="D10578" s="168" t="s">
        <v>12</v>
      </c>
    </row>
    <row r="10579" spans="1:4">
      <c r="A10579" s="167">
        <v>101212</v>
      </c>
      <c r="B10579" s="164" t="s">
        <v>21571</v>
      </c>
      <c r="C10579" s="150" t="s">
        <v>82</v>
      </c>
      <c r="D10579" s="168" t="s">
        <v>12</v>
      </c>
    </row>
    <row r="10580" spans="1:4">
      <c r="A10580" s="167">
        <v>101213</v>
      </c>
      <c r="B10580" s="164" t="s">
        <v>21572</v>
      </c>
      <c r="C10580" s="150" t="s">
        <v>82</v>
      </c>
      <c r="D10580" s="168" t="s">
        <v>12</v>
      </c>
    </row>
    <row r="10581" spans="1:4">
      <c r="A10581" s="167">
        <v>101214</v>
      </c>
      <c r="B10581" s="164" t="s">
        <v>21573</v>
      </c>
      <c r="C10581" s="150" t="s">
        <v>82</v>
      </c>
      <c r="D10581" s="168" t="s">
        <v>12</v>
      </c>
    </row>
    <row r="10582" spans="1:4">
      <c r="A10582" s="167">
        <v>101215</v>
      </c>
      <c r="B10582" s="164" t="s">
        <v>21575</v>
      </c>
      <c r="C10582" s="150" t="s">
        <v>82</v>
      </c>
      <c r="D10582" s="168" t="s">
        <v>12</v>
      </c>
    </row>
    <row r="10583" spans="1:4">
      <c r="A10583" s="167">
        <v>101216</v>
      </c>
      <c r="B10583" s="164" t="s">
        <v>21576</v>
      </c>
      <c r="C10583" s="150" t="s">
        <v>82</v>
      </c>
      <c r="D10583" s="168" t="s">
        <v>12</v>
      </c>
    </row>
    <row r="10584" spans="1:4">
      <c r="A10584" s="167">
        <v>101217</v>
      </c>
      <c r="B10584" s="164" t="s">
        <v>21577</v>
      </c>
      <c r="C10584" s="150" t="s">
        <v>82</v>
      </c>
      <c r="D10584" s="168" t="s">
        <v>12</v>
      </c>
    </row>
    <row r="10585" spans="1:4">
      <c r="A10585" s="167">
        <v>101218</v>
      </c>
      <c r="B10585" s="164" t="s">
        <v>21578</v>
      </c>
      <c r="C10585" s="150" t="s">
        <v>82</v>
      </c>
      <c r="D10585" s="168" t="s">
        <v>12</v>
      </c>
    </row>
    <row r="10586" spans="1:4">
      <c r="A10586" s="167">
        <v>101219</v>
      </c>
      <c r="B10586" s="164" t="s">
        <v>21579</v>
      </c>
      <c r="C10586" s="150" t="s">
        <v>82</v>
      </c>
      <c r="D10586" s="168" t="s">
        <v>12</v>
      </c>
    </row>
    <row r="10587" spans="1:4">
      <c r="A10587" s="167">
        <v>101220</v>
      </c>
      <c r="B10587" s="164" t="s">
        <v>21580</v>
      </c>
      <c r="C10587" s="150" t="s">
        <v>82</v>
      </c>
      <c r="D10587" s="168" t="s">
        <v>12</v>
      </c>
    </row>
    <row r="10588" spans="1:4">
      <c r="A10588" s="167">
        <v>101221</v>
      </c>
      <c r="B10588" s="164" t="s">
        <v>21581</v>
      </c>
      <c r="C10588" s="150" t="s">
        <v>82</v>
      </c>
      <c r="D10588" s="168" t="s">
        <v>12</v>
      </c>
    </row>
    <row r="10589" spans="1:4">
      <c r="A10589" s="167">
        <v>101222</v>
      </c>
      <c r="B10589" s="164" t="s">
        <v>21582</v>
      </c>
      <c r="C10589" s="150" t="s">
        <v>82</v>
      </c>
      <c r="D10589" s="168" t="s">
        <v>12</v>
      </c>
    </row>
    <row r="10590" spans="1:4">
      <c r="A10590" s="167">
        <v>101223</v>
      </c>
      <c r="B10590" s="164" t="s">
        <v>21583</v>
      </c>
      <c r="C10590" s="150" t="s">
        <v>82</v>
      </c>
      <c r="D10590" s="168" t="s">
        <v>12</v>
      </c>
    </row>
    <row r="10591" spans="1:4">
      <c r="A10591" s="167">
        <v>101224</v>
      </c>
      <c r="B10591" s="164" t="s">
        <v>21584</v>
      </c>
      <c r="C10591" s="150" t="s">
        <v>82</v>
      </c>
      <c r="D10591" s="168" t="s">
        <v>12</v>
      </c>
    </row>
    <row r="10592" spans="1:4">
      <c r="A10592" s="167">
        <v>101225</v>
      </c>
      <c r="B10592" s="164" t="s">
        <v>21585</v>
      </c>
      <c r="C10592" s="150" t="s">
        <v>82</v>
      </c>
      <c r="D10592" s="168" t="s">
        <v>12</v>
      </c>
    </row>
    <row r="10593" spans="1:4">
      <c r="A10593" s="167">
        <v>101226</v>
      </c>
      <c r="B10593" s="164" t="s">
        <v>21586</v>
      </c>
      <c r="C10593" s="150" t="s">
        <v>82</v>
      </c>
      <c r="D10593" s="168" t="s">
        <v>12</v>
      </c>
    </row>
    <row r="10594" spans="1:4">
      <c r="A10594" s="167">
        <v>101227</v>
      </c>
      <c r="B10594" s="164" t="s">
        <v>21587</v>
      </c>
      <c r="C10594" s="150" t="s">
        <v>82</v>
      </c>
      <c r="D10594" s="168" t="s">
        <v>12</v>
      </c>
    </row>
    <row r="10595" spans="1:4">
      <c r="A10595" s="167">
        <v>101228</v>
      </c>
      <c r="B10595" s="164" t="s">
        <v>21588</v>
      </c>
      <c r="C10595" s="150" t="s">
        <v>82</v>
      </c>
      <c r="D10595" s="168" t="s">
        <v>12</v>
      </c>
    </row>
    <row r="10596" spans="1:4">
      <c r="A10596" s="167">
        <v>101229</v>
      </c>
      <c r="B10596" s="164" t="s">
        <v>21589</v>
      </c>
      <c r="C10596" s="150" t="s">
        <v>82</v>
      </c>
      <c r="D10596" s="168" t="s">
        <v>12</v>
      </c>
    </row>
    <row r="10597" spans="1:4">
      <c r="A10597" s="167">
        <v>101230</v>
      </c>
      <c r="B10597" s="164" t="s">
        <v>21590</v>
      </c>
      <c r="C10597" s="150" t="s">
        <v>82</v>
      </c>
      <c r="D10597" s="168" t="s">
        <v>12</v>
      </c>
    </row>
    <row r="10598" spans="1:4">
      <c r="A10598" s="167">
        <v>101231</v>
      </c>
      <c r="B10598" s="164" t="s">
        <v>21591</v>
      </c>
      <c r="C10598" s="150" t="s">
        <v>82</v>
      </c>
      <c r="D10598" s="168" t="s">
        <v>12</v>
      </c>
    </row>
    <row r="10599" spans="1:4">
      <c r="A10599" s="167">
        <v>101232</v>
      </c>
      <c r="B10599" s="164" t="s">
        <v>21592</v>
      </c>
      <c r="C10599" s="150" t="s">
        <v>82</v>
      </c>
      <c r="D10599" s="168" t="s">
        <v>12</v>
      </c>
    </row>
    <row r="10600" spans="1:4">
      <c r="A10600" s="167">
        <v>101233</v>
      </c>
      <c r="B10600" s="164" t="s">
        <v>21593</v>
      </c>
      <c r="C10600" s="150" t="s">
        <v>82</v>
      </c>
      <c r="D10600" s="168" t="s">
        <v>12</v>
      </c>
    </row>
    <row r="10601" spans="1:4">
      <c r="A10601" s="167">
        <v>101234</v>
      </c>
      <c r="B10601" s="164" t="s">
        <v>21594</v>
      </c>
      <c r="C10601" s="150" t="s">
        <v>82</v>
      </c>
      <c r="D10601" s="168" t="s">
        <v>12</v>
      </c>
    </row>
    <row r="10602" spans="1:4">
      <c r="A10602" s="167">
        <v>101235</v>
      </c>
      <c r="B10602" s="164" t="s">
        <v>21596</v>
      </c>
      <c r="C10602" s="150" t="s">
        <v>82</v>
      </c>
      <c r="D10602" s="168" t="s">
        <v>12</v>
      </c>
    </row>
    <row r="10603" spans="1:4">
      <c r="A10603" s="167">
        <v>101236</v>
      </c>
      <c r="B10603" s="164" t="s">
        <v>21597</v>
      </c>
      <c r="C10603" s="150" t="s">
        <v>82</v>
      </c>
      <c r="D10603" s="168" t="s">
        <v>12</v>
      </c>
    </row>
    <row r="10604" spans="1:4">
      <c r="A10604" s="167">
        <v>101237</v>
      </c>
      <c r="B10604" s="164" t="s">
        <v>21598</v>
      </c>
      <c r="C10604" s="150" t="s">
        <v>82</v>
      </c>
      <c r="D10604" s="168" t="s">
        <v>12</v>
      </c>
    </row>
    <row r="10605" spans="1:4">
      <c r="A10605" s="167">
        <v>101238</v>
      </c>
      <c r="B10605" s="164" t="s">
        <v>21599</v>
      </c>
      <c r="C10605" s="150" t="s">
        <v>82</v>
      </c>
      <c r="D10605" s="168" t="s">
        <v>12</v>
      </c>
    </row>
    <row r="10606" spans="1:4">
      <c r="A10606" s="167">
        <v>101239</v>
      </c>
      <c r="B10606" s="164" t="s">
        <v>21600</v>
      </c>
      <c r="C10606" s="150" t="s">
        <v>82</v>
      </c>
      <c r="D10606" s="168" t="s">
        <v>12</v>
      </c>
    </row>
    <row r="10607" spans="1:4">
      <c r="A10607" s="167">
        <v>101240</v>
      </c>
      <c r="B10607" s="164" t="s">
        <v>21601</v>
      </c>
      <c r="C10607" s="150" t="s">
        <v>82</v>
      </c>
      <c r="D10607" s="168" t="s">
        <v>12</v>
      </c>
    </row>
    <row r="10608" spans="1:4">
      <c r="A10608" s="167">
        <v>101241</v>
      </c>
      <c r="B10608" s="164" t="s">
        <v>21602</v>
      </c>
      <c r="C10608" s="150" t="s">
        <v>82</v>
      </c>
      <c r="D10608" s="168" t="s">
        <v>12</v>
      </c>
    </row>
    <row r="10609" spans="1:4">
      <c r="A10609" s="167">
        <v>101242</v>
      </c>
      <c r="B10609" s="164" t="s">
        <v>21603</v>
      </c>
      <c r="C10609" s="150" t="s">
        <v>82</v>
      </c>
      <c r="D10609" s="168" t="s">
        <v>12</v>
      </c>
    </row>
    <row r="10610" spans="1:4">
      <c r="A10610" s="167">
        <v>101243</v>
      </c>
      <c r="B10610" s="164" t="s">
        <v>21604</v>
      </c>
      <c r="C10610" s="150" t="s">
        <v>82</v>
      </c>
      <c r="D10610" s="168" t="s">
        <v>12</v>
      </c>
    </row>
    <row r="10611" spans="1:4">
      <c r="A10611" s="167">
        <v>101244</v>
      </c>
      <c r="B10611" s="164" t="s">
        <v>21605</v>
      </c>
      <c r="C10611" s="150" t="s">
        <v>82</v>
      </c>
      <c r="D10611" s="168" t="s">
        <v>12</v>
      </c>
    </row>
    <row r="10612" spans="1:4">
      <c r="A10612" s="167">
        <v>101245</v>
      </c>
      <c r="B10612" s="164" t="s">
        <v>21606</v>
      </c>
      <c r="C10612" s="150" t="s">
        <v>82</v>
      </c>
      <c r="D10612" s="168" t="s">
        <v>12</v>
      </c>
    </row>
    <row r="10613" spans="1:4">
      <c r="A10613" s="167">
        <v>101246</v>
      </c>
      <c r="B10613" s="164" t="s">
        <v>21608</v>
      </c>
      <c r="C10613" s="150" t="s">
        <v>82</v>
      </c>
      <c r="D10613" s="168" t="s">
        <v>12</v>
      </c>
    </row>
    <row r="10614" spans="1:4">
      <c r="A10614" s="167">
        <v>101247</v>
      </c>
      <c r="B10614" s="164" t="s">
        <v>21609</v>
      </c>
      <c r="C10614" s="150" t="s">
        <v>82</v>
      </c>
      <c r="D10614" s="168" t="s">
        <v>12</v>
      </c>
    </row>
    <row r="10615" spans="1:4">
      <c r="A10615" s="167">
        <v>101248</v>
      </c>
      <c r="B10615" s="164" t="s">
        <v>21610</v>
      </c>
      <c r="C10615" s="150" t="s">
        <v>82</v>
      </c>
      <c r="D10615" s="168" t="s">
        <v>12</v>
      </c>
    </row>
    <row r="10616" spans="1:4">
      <c r="A10616" s="167">
        <v>101249</v>
      </c>
      <c r="B10616" s="164" t="s">
        <v>21611</v>
      </c>
      <c r="C10616" s="150" t="s">
        <v>82</v>
      </c>
      <c r="D10616" s="168" t="s">
        <v>12</v>
      </c>
    </row>
    <row r="10617" spans="1:4">
      <c r="A10617" s="167">
        <v>101250</v>
      </c>
      <c r="B10617" s="164" t="s">
        <v>21612</v>
      </c>
      <c r="C10617" s="150" t="s">
        <v>82</v>
      </c>
      <c r="D10617" s="168" t="s">
        <v>12</v>
      </c>
    </row>
    <row r="10618" spans="1:4">
      <c r="A10618" s="167">
        <v>101251</v>
      </c>
      <c r="B10618" s="164" t="s">
        <v>21613</v>
      </c>
      <c r="C10618" s="150" t="s">
        <v>82</v>
      </c>
      <c r="D10618" s="168" t="s">
        <v>12</v>
      </c>
    </row>
    <row r="10619" spans="1:4">
      <c r="A10619" s="167">
        <v>101252</v>
      </c>
      <c r="B10619" s="164" t="s">
        <v>21614</v>
      </c>
      <c r="C10619" s="150" t="s">
        <v>82</v>
      </c>
      <c r="D10619" s="168" t="s">
        <v>12</v>
      </c>
    </row>
    <row r="10620" spans="1:4">
      <c r="A10620" s="167">
        <v>101253</v>
      </c>
      <c r="B10620" s="164" t="s">
        <v>21615</v>
      </c>
      <c r="C10620" s="150" t="s">
        <v>82</v>
      </c>
      <c r="D10620" s="168" t="s">
        <v>12</v>
      </c>
    </row>
    <row r="10621" spans="1:4">
      <c r="A10621" s="167">
        <v>101254</v>
      </c>
      <c r="B10621" s="164" t="s">
        <v>21616</v>
      </c>
      <c r="C10621" s="150" t="s">
        <v>82</v>
      </c>
      <c r="D10621" s="168" t="s">
        <v>12</v>
      </c>
    </row>
    <row r="10622" spans="1:4">
      <c r="A10622" s="167">
        <v>101255</v>
      </c>
      <c r="B10622" s="164" t="s">
        <v>21617</v>
      </c>
      <c r="C10622" s="150" t="s">
        <v>82</v>
      </c>
      <c r="D10622" s="168" t="s">
        <v>12</v>
      </c>
    </row>
    <row r="10623" spans="1:4">
      <c r="A10623" s="167">
        <v>101256</v>
      </c>
      <c r="B10623" s="164" t="s">
        <v>21618</v>
      </c>
      <c r="C10623" s="150" t="s">
        <v>82</v>
      </c>
      <c r="D10623" s="168" t="s">
        <v>12</v>
      </c>
    </row>
    <row r="10624" spans="1:4">
      <c r="A10624" s="167">
        <v>101257</v>
      </c>
      <c r="B10624" s="164" t="s">
        <v>21619</v>
      </c>
      <c r="C10624" s="150" t="s">
        <v>82</v>
      </c>
      <c r="D10624" s="168" t="s">
        <v>12</v>
      </c>
    </row>
    <row r="10625" spans="1:4">
      <c r="A10625" s="167">
        <v>101258</v>
      </c>
      <c r="B10625" s="164" t="s">
        <v>21620</v>
      </c>
      <c r="C10625" s="150" t="s">
        <v>82</v>
      </c>
      <c r="D10625" s="168" t="s">
        <v>12</v>
      </c>
    </row>
    <row r="10626" spans="1:4">
      <c r="A10626" s="167">
        <v>101259</v>
      </c>
      <c r="B10626" s="164" t="s">
        <v>21621</v>
      </c>
      <c r="C10626" s="150" t="s">
        <v>82</v>
      </c>
      <c r="D10626" s="168" t="s">
        <v>12</v>
      </c>
    </row>
    <row r="10627" spans="1:4">
      <c r="A10627" s="167">
        <v>101260</v>
      </c>
      <c r="B10627" s="164" t="s">
        <v>21622</v>
      </c>
      <c r="C10627" s="150" t="s">
        <v>82</v>
      </c>
      <c r="D10627" s="168" t="s">
        <v>12</v>
      </c>
    </row>
    <row r="10628" spans="1:4">
      <c r="A10628" s="167">
        <v>101261</v>
      </c>
      <c r="B10628" s="164" t="s">
        <v>21623</v>
      </c>
      <c r="C10628" s="150" t="s">
        <v>82</v>
      </c>
      <c r="D10628" s="168" t="s">
        <v>12</v>
      </c>
    </row>
    <row r="10629" spans="1:4">
      <c r="A10629" s="167">
        <v>101262</v>
      </c>
      <c r="B10629" s="164" t="s">
        <v>21624</v>
      </c>
      <c r="C10629" s="150" t="s">
        <v>82</v>
      </c>
      <c r="D10629" s="168" t="s">
        <v>12</v>
      </c>
    </row>
    <row r="10630" spans="1:4">
      <c r="A10630" s="167">
        <v>101263</v>
      </c>
      <c r="B10630" s="164" t="s">
        <v>21625</v>
      </c>
      <c r="C10630" s="150" t="s">
        <v>82</v>
      </c>
      <c r="D10630" s="168" t="s">
        <v>12</v>
      </c>
    </row>
    <row r="10631" spans="1:4">
      <c r="A10631" s="167">
        <v>101264</v>
      </c>
      <c r="B10631" s="164" t="s">
        <v>21626</v>
      </c>
      <c r="C10631" s="150" t="s">
        <v>82</v>
      </c>
      <c r="D10631" s="168" t="s">
        <v>12</v>
      </c>
    </row>
    <row r="10632" spans="1:4">
      <c r="A10632" s="167">
        <v>101265</v>
      </c>
      <c r="B10632" s="164" t="s">
        <v>21627</v>
      </c>
      <c r="C10632" s="150" t="s">
        <v>82</v>
      </c>
      <c r="D10632" s="168" t="s">
        <v>12</v>
      </c>
    </row>
    <row r="10633" spans="1:4">
      <c r="A10633" s="167">
        <v>101266</v>
      </c>
      <c r="B10633" s="164" t="s">
        <v>21628</v>
      </c>
      <c r="C10633" s="150" t="s">
        <v>82</v>
      </c>
      <c r="D10633" s="168" t="s">
        <v>12</v>
      </c>
    </row>
    <row r="10634" spans="1:4">
      <c r="A10634" s="167">
        <v>101267</v>
      </c>
      <c r="B10634" s="164" t="s">
        <v>21629</v>
      </c>
      <c r="C10634" s="150" t="s">
        <v>82</v>
      </c>
      <c r="D10634" s="168" t="s">
        <v>12</v>
      </c>
    </row>
    <row r="10635" spans="1:4">
      <c r="A10635" s="167">
        <v>101268</v>
      </c>
      <c r="B10635" s="164" t="s">
        <v>21630</v>
      </c>
      <c r="C10635" s="150" t="s">
        <v>82</v>
      </c>
      <c r="D10635" s="168" t="s">
        <v>12</v>
      </c>
    </row>
    <row r="10636" spans="1:4">
      <c r="A10636" s="167">
        <v>101269</v>
      </c>
      <c r="B10636" s="164" t="s">
        <v>21631</v>
      </c>
      <c r="C10636" s="150" t="s">
        <v>82</v>
      </c>
      <c r="D10636" s="168" t="s">
        <v>12</v>
      </c>
    </row>
    <row r="10637" spans="1:4">
      <c r="A10637" s="167">
        <v>101270</v>
      </c>
      <c r="B10637" s="164" t="s">
        <v>21632</v>
      </c>
      <c r="C10637" s="150" t="s">
        <v>82</v>
      </c>
      <c r="D10637" s="168" t="s">
        <v>12</v>
      </c>
    </row>
    <row r="10638" spans="1:4">
      <c r="A10638" s="167">
        <v>101271</v>
      </c>
      <c r="B10638" s="164" t="s">
        <v>21633</v>
      </c>
      <c r="C10638" s="150" t="s">
        <v>82</v>
      </c>
      <c r="D10638" s="168" t="s">
        <v>12</v>
      </c>
    </row>
    <row r="10639" spans="1:4">
      <c r="A10639" s="167">
        <v>101272</v>
      </c>
      <c r="B10639" s="164" t="s">
        <v>21634</v>
      </c>
      <c r="C10639" s="150" t="s">
        <v>82</v>
      </c>
      <c r="D10639" s="168" t="s">
        <v>12</v>
      </c>
    </row>
    <row r="10640" spans="1:4">
      <c r="A10640" s="167">
        <v>101273</v>
      </c>
      <c r="B10640" s="164" t="s">
        <v>21635</v>
      </c>
      <c r="C10640" s="150" t="s">
        <v>82</v>
      </c>
      <c r="D10640" s="168" t="s">
        <v>12</v>
      </c>
    </row>
    <row r="10641" spans="1:4">
      <c r="A10641" s="167">
        <v>101274</v>
      </c>
      <c r="B10641" s="164" t="s">
        <v>21636</v>
      </c>
      <c r="C10641" s="150" t="s">
        <v>82</v>
      </c>
      <c r="D10641" s="168" t="s">
        <v>12</v>
      </c>
    </row>
    <row r="10642" spans="1:4">
      <c r="A10642" s="167">
        <v>101275</v>
      </c>
      <c r="B10642" s="164" t="s">
        <v>21637</v>
      </c>
      <c r="C10642" s="150" t="s">
        <v>82</v>
      </c>
      <c r="D10642" s="168" t="s">
        <v>12</v>
      </c>
    </row>
    <row r="10643" spans="1:4">
      <c r="A10643" s="167">
        <v>101276</v>
      </c>
      <c r="B10643" s="164" t="s">
        <v>21638</v>
      </c>
      <c r="C10643" s="150" t="s">
        <v>82</v>
      </c>
      <c r="D10643" s="168" t="s">
        <v>12</v>
      </c>
    </row>
    <row r="10644" spans="1:4">
      <c r="A10644" s="167">
        <v>101277</v>
      </c>
      <c r="B10644" s="164" t="s">
        <v>21639</v>
      </c>
      <c r="C10644" s="150" t="s">
        <v>82</v>
      </c>
      <c r="D10644" s="168" t="s">
        <v>12</v>
      </c>
    </row>
    <row r="10645" spans="1:4">
      <c r="A10645" s="167">
        <v>102354</v>
      </c>
      <c r="B10645" s="164" t="s">
        <v>6114</v>
      </c>
      <c r="C10645" s="150" t="s">
        <v>82</v>
      </c>
      <c r="D10645" s="168" t="s">
        <v>12</v>
      </c>
    </row>
    <row r="10646" spans="1:4">
      <c r="A10646" s="167">
        <v>102355</v>
      </c>
      <c r="B10646" s="164" t="s">
        <v>6115</v>
      </c>
      <c r="C10646" s="150" t="s">
        <v>82</v>
      </c>
      <c r="D10646" s="168" t="s">
        <v>12</v>
      </c>
    </row>
    <row r="10647" spans="1:4">
      <c r="A10647" s="167">
        <v>102360</v>
      </c>
      <c r="B10647" s="164" t="s">
        <v>6116</v>
      </c>
      <c r="C10647" s="150" t="s">
        <v>82</v>
      </c>
      <c r="D10647" s="168" t="s">
        <v>12</v>
      </c>
    </row>
    <row r="10648" spans="1:4">
      <c r="A10648" s="167">
        <v>102361</v>
      </c>
      <c r="B10648" s="164" t="s">
        <v>6117</v>
      </c>
      <c r="C10648" s="150" t="s">
        <v>82</v>
      </c>
      <c r="D10648" s="168" t="s">
        <v>12</v>
      </c>
    </row>
    <row r="10649" spans="1:4">
      <c r="A10649" s="167">
        <v>90082</v>
      </c>
      <c r="B10649" s="164" t="s">
        <v>6119</v>
      </c>
      <c r="C10649" s="150" t="s">
        <v>82</v>
      </c>
      <c r="D10649" s="168" t="s">
        <v>12</v>
      </c>
    </row>
    <row r="10650" spans="1:4">
      <c r="A10650" s="167">
        <v>90084</v>
      </c>
      <c r="B10650" s="164" t="s">
        <v>6120</v>
      </c>
      <c r="C10650" s="150" t="s">
        <v>82</v>
      </c>
      <c r="D10650" s="168" t="s">
        <v>12</v>
      </c>
    </row>
    <row r="10651" spans="1:4">
      <c r="A10651" s="167">
        <v>90086</v>
      </c>
      <c r="B10651" s="164" t="s">
        <v>6121</v>
      </c>
      <c r="C10651" s="150" t="s">
        <v>82</v>
      </c>
      <c r="D10651" s="168" t="s">
        <v>12</v>
      </c>
    </row>
    <row r="10652" spans="1:4">
      <c r="A10652" s="167">
        <v>90087</v>
      </c>
      <c r="B10652" s="164" t="s">
        <v>6122</v>
      </c>
      <c r="C10652" s="150" t="s">
        <v>82</v>
      </c>
      <c r="D10652" s="168" t="s">
        <v>12</v>
      </c>
    </row>
    <row r="10653" spans="1:4">
      <c r="A10653" s="167">
        <v>90090</v>
      </c>
      <c r="B10653" s="164" t="s">
        <v>6123</v>
      </c>
      <c r="C10653" s="150" t="s">
        <v>82</v>
      </c>
      <c r="D10653" s="168" t="s">
        <v>12</v>
      </c>
    </row>
    <row r="10654" spans="1:4">
      <c r="A10654" s="167">
        <v>90091</v>
      </c>
      <c r="B10654" s="164" t="s">
        <v>6124</v>
      </c>
      <c r="C10654" s="150" t="s">
        <v>82</v>
      </c>
      <c r="D10654" s="168" t="s">
        <v>12</v>
      </c>
    </row>
    <row r="10655" spans="1:4">
      <c r="A10655" s="167">
        <v>90092</v>
      </c>
      <c r="B10655" s="164" t="s">
        <v>6125</v>
      </c>
      <c r="C10655" s="150" t="s">
        <v>82</v>
      </c>
      <c r="D10655" s="168" t="s">
        <v>12</v>
      </c>
    </row>
    <row r="10656" spans="1:4">
      <c r="A10656" s="167">
        <v>90094</v>
      </c>
      <c r="B10656" s="164" t="s">
        <v>6127</v>
      </c>
      <c r="C10656" s="150" t="s">
        <v>82</v>
      </c>
      <c r="D10656" s="168" t="s">
        <v>12</v>
      </c>
    </row>
    <row r="10657" spans="1:4">
      <c r="A10657" s="167">
        <v>90095</v>
      </c>
      <c r="B10657" s="164" t="s">
        <v>6129</v>
      </c>
      <c r="C10657" s="150" t="s">
        <v>82</v>
      </c>
      <c r="D10657" s="168" t="s">
        <v>12</v>
      </c>
    </row>
    <row r="10658" spans="1:4">
      <c r="A10658" s="167">
        <v>90098</v>
      </c>
      <c r="B10658" s="164" t="s">
        <v>6130</v>
      </c>
      <c r="C10658" s="150" t="s">
        <v>82</v>
      </c>
      <c r="D10658" s="168" t="s">
        <v>12</v>
      </c>
    </row>
    <row r="10659" spans="1:4">
      <c r="A10659" s="167">
        <v>90099</v>
      </c>
      <c r="B10659" s="164" t="s">
        <v>6131</v>
      </c>
      <c r="C10659" s="150" t="s">
        <v>82</v>
      </c>
      <c r="D10659" s="168" t="s">
        <v>12</v>
      </c>
    </row>
    <row r="10660" spans="1:4">
      <c r="A10660" s="167">
        <v>90100</v>
      </c>
      <c r="B10660" s="164" t="s">
        <v>6132</v>
      </c>
      <c r="C10660" s="150" t="s">
        <v>82</v>
      </c>
      <c r="D10660" s="168" t="s">
        <v>12</v>
      </c>
    </row>
    <row r="10661" spans="1:4">
      <c r="A10661" s="167">
        <v>90101</v>
      </c>
      <c r="B10661" s="164" t="s">
        <v>6134</v>
      </c>
      <c r="C10661" s="150" t="s">
        <v>82</v>
      </c>
      <c r="D10661" s="168" t="s">
        <v>12</v>
      </c>
    </row>
    <row r="10662" spans="1:4">
      <c r="A10662" s="167">
        <v>90102</v>
      </c>
      <c r="B10662" s="164" t="s">
        <v>6135</v>
      </c>
      <c r="C10662" s="150" t="s">
        <v>82</v>
      </c>
      <c r="D10662" s="168" t="s">
        <v>12</v>
      </c>
    </row>
    <row r="10663" spans="1:4">
      <c r="A10663" s="167">
        <v>90105</v>
      </c>
      <c r="B10663" s="164" t="s">
        <v>6136</v>
      </c>
      <c r="C10663" s="150" t="s">
        <v>82</v>
      </c>
      <c r="D10663" s="168" t="s">
        <v>12</v>
      </c>
    </row>
    <row r="10664" spans="1:4">
      <c r="A10664" s="167">
        <v>90106</v>
      </c>
      <c r="B10664" s="164" t="s">
        <v>6137</v>
      </c>
      <c r="C10664" s="150" t="s">
        <v>82</v>
      </c>
      <c r="D10664" s="168" t="s">
        <v>12</v>
      </c>
    </row>
    <row r="10665" spans="1:4">
      <c r="A10665" s="167">
        <v>90107</v>
      </c>
      <c r="B10665" s="164" t="s">
        <v>6138</v>
      </c>
      <c r="C10665" s="150" t="s">
        <v>82</v>
      </c>
      <c r="D10665" s="168" t="s">
        <v>12</v>
      </c>
    </row>
    <row r="10666" spans="1:4">
      <c r="A10666" s="167">
        <v>90108</v>
      </c>
      <c r="B10666" s="164" t="s">
        <v>6139</v>
      </c>
      <c r="C10666" s="150" t="s">
        <v>82</v>
      </c>
      <c r="D10666" s="168" t="s">
        <v>12</v>
      </c>
    </row>
    <row r="10667" spans="1:4">
      <c r="A10667" s="167">
        <v>93358</v>
      </c>
      <c r="B10667" s="164" t="s">
        <v>6140</v>
      </c>
      <c r="C10667" s="150" t="s">
        <v>82</v>
      </c>
      <c r="D10667" s="168" t="s">
        <v>12</v>
      </c>
    </row>
    <row r="10668" spans="1:4">
      <c r="A10668" s="167">
        <v>102276</v>
      </c>
      <c r="B10668" s="164" t="s">
        <v>6141</v>
      </c>
      <c r="C10668" s="150" t="s">
        <v>82</v>
      </c>
      <c r="D10668" s="168" t="s">
        <v>12</v>
      </c>
    </row>
    <row r="10669" spans="1:4">
      <c r="A10669" s="167">
        <v>102277</v>
      </c>
      <c r="B10669" s="164" t="s">
        <v>6142</v>
      </c>
      <c r="C10669" s="150" t="s">
        <v>82</v>
      </c>
      <c r="D10669" s="168" t="s">
        <v>12</v>
      </c>
    </row>
    <row r="10670" spans="1:4">
      <c r="A10670" s="167">
        <v>102278</v>
      </c>
      <c r="B10670" s="164" t="s">
        <v>6143</v>
      </c>
      <c r="C10670" s="150" t="s">
        <v>82</v>
      </c>
      <c r="D10670" s="168" t="s">
        <v>12</v>
      </c>
    </row>
    <row r="10671" spans="1:4">
      <c r="A10671" s="167">
        <v>102279</v>
      </c>
      <c r="B10671" s="164" t="s">
        <v>6144</v>
      </c>
      <c r="C10671" s="150" t="s">
        <v>82</v>
      </c>
      <c r="D10671" s="168" t="s">
        <v>12</v>
      </c>
    </row>
    <row r="10672" spans="1:4">
      <c r="A10672" s="167">
        <v>102280</v>
      </c>
      <c r="B10672" s="164" t="s">
        <v>6146</v>
      </c>
      <c r="C10672" s="150" t="s">
        <v>82</v>
      </c>
      <c r="D10672" s="168" t="s">
        <v>12</v>
      </c>
    </row>
    <row r="10673" spans="1:4">
      <c r="A10673" s="167">
        <v>102281</v>
      </c>
      <c r="B10673" s="164" t="s">
        <v>6148</v>
      </c>
      <c r="C10673" s="150" t="s">
        <v>82</v>
      </c>
      <c r="D10673" s="168" t="s">
        <v>12</v>
      </c>
    </row>
    <row r="10674" spans="1:4">
      <c r="A10674" s="167">
        <v>102282</v>
      </c>
      <c r="B10674" s="164" t="s">
        <v>6149</v>
      </c>
      <c r="C10674" s="150" t="s">
        <v>82</v>
      </c>
      <c r="D10674" s="168" t="s">
        <v>12</v>
      </c>
    </row>
    <row r="10675" spans="1:4">
      <c r="A10675" s="167">
        <v>102283</v>
      </c>
      <c r="B10675" s="164" t="s">
        <v>6150</v>
      </c>
      <c r="C10675" s="150" t="s">
        <v>82</v>
      </c>
      <c r="D10675" s="168" t="s">
        <v>12</v>
      </c>
    </row>
    <row r="10676" spans="1:4">
      <c r="A10676" s="167">
        <v>102284</v>
      </c>
      <c r="B10676" s="164" t="s">
        <v>6151</v>
      </c>
      <c r="C10676" s="150" t="s">
        <v>82</v>
      </c>
      <c r="D10676" s="168" t="s">
        <v>12</v>
      </c>
    </row>
    <row r="10677" spans="1:4">
      <c r="A10677" s="167">
        <v>102285</v>
      </c>
      <c r="B10677" s="164" t="s">
        <v>6152</v>
      </c>
      <c r="C10677" s="150" t="s">
        <v>82</v>
      </c>
      <c r="D10677" s="168" t="s">
        <v>12</v>
      </c>
    </row>
    <row r="10678" spans="1:4">
      <c r="A10678" s="167">
        <v>102286</v>
      </c>
      <c r="B10678" s="164" t="s">
        <v>6153</v>
      </c>
      <c r="C10678" s="150" t="s">
        <v>82</v>
      </c>
      <c r="D10678" s="168" t="s">
        <v>12</v>
      </c>
    </row>
    <row r="10679" spans="1:4">
      <c r="A10679" s="167">
        <v>102287</v>
      </c>
      <c r="B10679" s="164" t="s">
        <v>6154</v>
      </c>
      <c r="C10679" s="150" t="s">
        <v>82</v>
      </c>
      <c r="D10679" s="168" t="s">
        <v>12</v>
      </c>
    </row>
    <row r="10680" spans="1:4">
      <c r="A10680" s="167">
        <v>102288</v>
      </c>
      <c r="B10680" s="164" t="s">
        <v>6155</v>
      </c>
      <c r="C10680" s="150" t="s">
        <v>82</v>
      </c>
      <c r="D10680" s="168" t="s">
        <v>12</v>
      </c>
    </row>
    <row r="10681" spans="1:4">
      <c r="A10681" s="167">
        <v>102289</v>
      </c>
      <c r="B10681" s="164" t="s">
        <v>6156</v>
      </c>
      <c r="C10681" s="150" t="s">
        <v>82</v>
      </c>
      <c r="D10681" s="168" t="s">
        <v>12</v>
      </c>
    </row>
    <row r="10682" spans="1:4">
      <c r="A10682" s="167">
        <v>102290</v>
      </c>
      <c r="B10682" s="164" t="s">
        <v>6157</v>
      </c>
      <c r="C10682" s="150" t="s">
        <v>82</v>
      </c>
      <c r="D10682" s="168" t="s">
        <v>12</v>
      </c>
    </row>
    <row r="10683" spans="1:4">
      <c r="A10683" s="167">
        <v>102291</v>
      </c>
      <c r="B10683" s="164" t="s">
        <v>6158</v>
      </c>
      <c r="C10683" s="150" t="s">
        <v>82</v>
      </c>
      <c r="D10683" s="168" t="s">
        <v>12</v>
      </c>
    </row>
    <row r="10684" spans="1:4">
      <c r="A10684" s="167">
        <v>102292</v>
      </c>
      <c r="B10684" s="164" t="s">
        <v>6159</v>
      </c>
      <c r="C10684" s="150" t="s">
        <v>82</v>
      </c>
      <c r="D10684" s="168" t="s">
        <v>12</v>
      </c>
    </row>
    <row r="10685" spans="1:4">
      <c r="A10685" s="167">
        <v>102293</v>
      </c>
      <c r="B10685" s="164" t="s">
        <v>6160</v>
      </c>
      <c r="C10685" s="150" t="s">
        <v>82</v>
      </c>
      <c r="D10685" s="168" t="s">
        <v>12</v>
      </c>
    </row>
    <row r="10686" spans="1:4">
      <c r="A10686" s="167">
        <v>102294</v>
      </c>
      <c r="B10686" s="164" t="s">
        <v>6161</v>
      </c>
      <c r="C10686" s="150" t="s">
        <v>82</v>
      </c>
      <c r="D10686" s="168" t="s">
        <v>12</v>
      </c>
    </row>
    <row r="10687" spans="1:4">
      <c r="A10687" s="167">
        <v>102295</v>
      </c>
      <c r="B10687" s="164" t="s">
        <v>6162</v>
      </c>
      <c r="C10687" s="150" t="s">
        <v>82</v>
      </c>
      <c r="D10687" s="168" t="s">
        <v>12</v>
      </c>
    </row>
    <row r="10688" spans="1:4">
      <c r="A10688" s="167">
        <v>102296</v>
      </c>
      <c r="B10688" s="164" t="s">
        <v>6164</v>
      </c>
      <c r="C10688" s="150" t="s">
        <v>82</v>
      </c>
      <c r="D10688" s="168" t="s">
        <v>12</v>
      </c>
    </row>
    <row r="10689" spans="1:4">
      <c r="A10689" s="167">
        <v>102297</v>
      </c>
      <c r="B10689" s="164" t="s">
        <v>6165</v>
      </c>
      <c r="C10689" s="150" t="s">
        <v>82</v>
      </c>
      <c r="D10689" s="168" t="s">
        <v>12</v>
      </c>
    </row>
    <row r="10690" spans="1:4">
      <c r="A10690" s="167">
        <v>102298</v>
      </c>
      <c r="B10690" s="164" t="s">
        <v>6166</v>
      </c>
      <c r="C10690" s="150" t="s">
        <v>82</v>
      </c>
      <c r="D10690" s="168" t="s">
        <v>12</v>
      </c>
    </row>
    <row r="10691" spans="1:4">
      <c r="A10691" s="167">
        <v>102299</v>
      </c>
      <c r="B10691" s="164" t="s">
        <v>6167</v>
      </c>
      <c r="C10691" s="150" t="s">
        <v>82</v>
      </c>
      <c r="D10691" s="168" t="s">
        <v>12</v>
      </c>
    </row>
    <row r="10692" spans="1:4">
      <c r="A10692" s="167">
        <v>102300</v>
      </c>
      <c r="B10692" s="164" t="s">
        <v>6168</v>
      </c>
      <c r="C10692" s="150" t="s">
        <v>82</v>
      </c>
      <c r="D10692" s="168" t="s">
        <v>12</v>
      </c>
    </row>
    <row r="10693" spans="1:4">
      <c r="A10693" s="167">
        <v>102301</v>
      </c>
      <c r="B10693" s="164" t="s">
        <v>6170</v>
      </c>
      <c r="C10693" s="150" t="s">
        <v>82</v>
      </c>
      <c r="D10693" s="168" t="s">
        <v>12</v>
      </c>
    </row>
    <row r="10694" spans="1:4">
      <c r="A10694" s="167">
        <v>102302</v>
      </c>
      <c r="B10694" s="164" t="s">
        <v>6171</v>
      </c>
      <c r="C10694" s="150" t="s">
        <v>82</v>
      </c>
      <c r="D10694" s="168" t="s">
        <v>12</v>
      </c>
    </row>
    <row r="10695" spans="1:4">
      <c r="A10695" s="167">
        <v>102303</v>
      </c>
      <c r="B10695" s="164" t="s">
        <v>6173</v>
      </c>
      <c r="C10695" s="150" t="s">
        <v>82</v>
      </c>
      <c r="D10695" s="168" t="s">
        <v>12</v>
      </c>
    </row>
    <row r="10696" spans="1:4">
      <c r="A10696" s="167">
        <v>102304</v>
      </c>
      <c r="B10696" s="164" t="s">
        <v>6174</v>
      </c>
      <c r="C10696" s="150" t="s">
        <v>82</v>
      </c>
      <c r="D10696" s="168" t="s">
        <v>12</v>
      </c>
    </row>
    <row r="10697" spans="1:4">
      <c r="A10697" s="167">
        <v>102305</v>
      </c>
      <c r="B10697" s="164" t="s">
        <v>6175</v>
      </c>
      <c r="C10697" s="150" t="s">
        <v>82</v>
      </c>
      <c r="D10697" s="168" t="s">
        <v>12</v>
      </c>
    </row>
    <row r="10698" spans="1:4">
      <c r="A10698" s="167">
        <v>102306</v>
      </c>
      <c r="B10698" s="164" t="s">
        <v>6176</v>
      </c>
      <c r="C10698" s="150" t="s">
        <v>82</v>
      </c>
      <c r="D10698" s="168" t="s">
        <v>12</v>
      </c>
    </row>
    <row r="10699" spans="1:4">
      <c r="A10699" s="167">
        <v>102307</v>
      </c>
      <c r="B10699" s="164" t="s">
        <v>6177</v>
      </c>
      <c r="C10699" s="150" t="s">
        <v>82</v>
      </c>
      <c r="D10699" s="168" t="s">
        <v>12</v>
      </c>
    </row>
    <row r="10700" spans="1:4">
      <c r="A10700" s="167">
        <v>102308</v>
      </c>
      <c r="B10700" s="164" t="s">
        <v>6178</v>
      </c>
      <c r="C10700" s="150" t="s">
        <v>82</v>
      </c>
      <c r="D10700" s="168" t="s">
        <v>12</v>
      </c>
    </row>
    <row r="10701" spans="1:4">
      <c r="A10701" s="167">
        <v>102309</v>
      </c>
      <c r="B10701" s="164" t="s">
        <v>6179</v>
      </c>
      <c r="C10701" s="150" t="s">
        <v>82</v>
      </c>
      <c r="D10701" s="168" t="s">
        <v>12</v>
      </c>
    </row>
    <row r="10702" spans="1:4">
      <c r="A10702" s="167">
        <v>102310</v>
      </c>
      <c r="B10702" s="164" t="s">
        <v>6180</v>
      </c>
      <c r="C10702" s="150" t="s">
        <v>82</v>
      </c>
      <c r="D10702" s="168" t="s">
        <v>12</v>
      </c>
    </row>
    <row r="10703" spans="1:4">
      <c r="A10703" s="167">
        <v>102311</v>
      </c>
      <c r="B10703" s="164" t="s">
        <v>6181</v>
      </c>
      <c r="C10703" s="150" t="s">
        <v>82</v>
      </c>
      <c r="D10703" s="168" t="s">
        <v>12</v>
      </c>
    </row>
    <row r="10704" spans="1:4">
      <c r="A10704" s="167">
        <v>102312</v>
      </c>
      <c r="B10704" s="164" t="s">
        <v>6182</v>
      </c>
      <c r="C10704" s="150" t="s">
        <v>82</v>
      </c>
      <c r="D10704" s="168" t="s">
        <v>12</v>
      </c>
    </row>
    <row r="10705" spans="1:4">
      <c r="A10705" s="167">
        <v>102313</v>
      </c>
      <c r="B10705" s="164" t="s">
        <v>6183</v>
      </c>
      <c r="C10705" s="150" t="s">
        <v>82</v>
      </c>
      <c r="D10705" s="168" t="s">
        <v>12</v>
      </c>
    </row>
    <row r="10706" spans="1:4">
      <c r="A10706" s="167">
        <v>102314</v>
      </c>
      <c r="B10706" s="164" t="s">
        <v>6184</v>
      </c>
      <c r="C10706" s="150" t="s">
        <v>82</v>
      </c>
      <c r="D10706" s="168" t="s">
        <v>12</v>
      </c>
    </row>
    <row r="10707" spans="1:4">
      <c r="A10707" s="167">
        <v>102315</v>
      </c>
      <c r="B10707" s="164" t="s">
        <v>6185</v>
      </c>
      <c r="C10707" s="150" t="s">
        <v>82</v>
      </c>
      <c r="D10707" s="168" t="s">
        <v>12</v>
      </c>
    </row>
    <row r="10708" spans="1:4">
      <c r="A10708" s="167">
        <v>102316</v>
      </c>
      <c r="B10708" s="164" t="s">
        <v>6186</v>
      </c>
      <c r="C10708" s="150" t="s">
        <v>82</v>
      </c>
      <c r="D10708" s="168" t="s">
        <v>12</v>
      </c>
    </row>
    <row r="10709" spans="1:4">
      <c r="A10709" s="167">
        <v>102317</v>
      </c>
      <c r="B10709" s="164" t="s">
        <v>6187</v>
      </c>
      <c r="C10709" s="150" t="s">
        <v>82</v>
      </c>
      <c r="D10709" s="168" t="s">
        <v>12</v>
      </c>
    </row>
    <row r="10710" spans="1:4">
      <c r="A10710" s="167">
        <v>102318</v>
      </c>
      <c r="B10710" s="164" t="s">
        <v>6188</v>
      </c>
      <c r="C10710" s="150" t="s">
        <v>82</v>
      </c>
      <c r="D10710" s="168" t="s">
        <v>12</v>
      </c>
    </row>
    <row r="10711" spans="1:4">
      <c r="A10711" s="167">
        <v>102319</v>
      </c>
      <c r="B10711" s="164" t="s">
        <v>6189</v>
      </c>
      <c r="C10711" s="150" t="s">
        <v>82</v>
      </c>
      <c r="D10711" s="168" t="s">
        <v>12</v>
      </c>
    </row>
    <row r="10712" spans="1:4">
      <c r="A10712" s="167">
        <v>102320</v>
      </c>
      <c r="B10712" s="164" t="s">
        <v>6191</v>
      </c>
      <c r="C10712" s="150" t="s">
        <v>82</v>
      </c>
      <c r="D10712" s="168" t="s">
        <v>12</v>
      </c>
    </row>
    <row r="10713" spans="1:4">
      <c r="A10713" s="167">
        <v>102321</v>
      </c>
      <c r="B10713" s="164" t="s">
        <v>6192</v>
      </c>
      <c r="C10713" s="150" t="s">
        <v>82</v>
      </c>
      <c r="D10713" s="168" t="s">
        <v>12</v>
      </c>
    </row>
    <row r="10714" spans="1:4">
      <c r="A10714" s="167">
        <v>102322</v>
      </c>
      <c r="B10714" s="164" t="s">
        <v>6193</v>
      </c>
      <c r="C10714" s="150" t="s">
        <v>82</v>
      </c>
      <c r="D10714" s="168" t="s">
        <v>12</v>
      </c>
    </row>
    <row r="10715" spans="1:4">
      <c r="A10715" s="167">
        <v>102323</v>
      </c>
      <c r="B10715" s="164" t="s">
        <v>6194</v>
      </c>
      <c r="C10715" s="150" t="s">
        <v>82</v>
      </c>
      <c r="D10715" s="168" t="s">
        <v>12</v>
      </c>
    </row>
    <row r="10716" spans="1:4">
      <c r="A10716" s="167">
        <v>102324</v>
      </c>
      <c r="B10716" s="164" t="s">
        <v>6196</v>
      </c>
      <c r="C10716" s="150" t="s">
        <v>82</v>
      </c>
      <c r="D10716" s="168" t="s">
        <v>12</v>
      </c>
    </row>
    <row r="10717" spans="1:4">
      <c r="A10717" s="167">
        <v>102325</v>
      </c>
      <c r="B10717" s="164" t="s">
        <v>6197</v>
      </c>
      <c r="C10717" s="150" t="s">
        <v>82</v>
      </c>
      <c r="D10717" s="168" t="s">
        <v>12</v>
      </c>
    </row>
    <row r="10718" spans="1:4">
      <c r="A10718" s="167">
        <v>102326</v>
      </c>
      <c r="B10718" s="164" t="s">
        <v>6198</v>
      </c>
      <c r="C10718" s="150" t="s">
        <v>82</v>
      </c>
      <c r="D10718" s="168" t="s">
        <v>12</v>
      </c>
    </row>
    <row r="10719" spans="1:4">
      <c r="A10719" s="167">
        <v>102327</v>
      </c>
      <c r="B10719" s="164" t="s">
        <v>6200</v>
      </c>
      <c r="C10719" s="150" t="s">
        <v>82</v>
      </c>
      <c r="D10719" s="168" t="s">
        <v>12</v>
      </c>
    </row>
    <row r="10720" spans="1:4">
      <c r="A10720" s="167">
        <v>102328</v>
      </c>
      <c r="B10720" s="164" t="s">
        <v>6201</v>
      </c>
      <c r="C10720" s="150" t="s">
        <v>82</v>
      </c>
      <c r="D10720" s="168" t="s">
        <v>12</v>
      </c>
    </row>
    <row r="10721" spans="1:4">
      <c r="A10721" s="167">
        <v>102329</v>
      </c>
      <c r="B10721" s="164" t="s">
        <v>6202</v>
      </c>
      <c r="C10721" s="150" t="s">
        <v>82</v>
      </c>
      <c r="D10721" s="168" t="s">
        <v>12</v>
      </c>
    </row>
    <row r="10722" spans="1:4">
      <c r="A10722" s="167">
        <v>94304</v>
      </c>
      <c r="B10722" s="164" t="s">
        <v>6203</v>
      </c>
      <c r="C10722" s="150" t="s">
        <v>82</v>
      </c>
      <c r="D10722" s="168" t="s">
        <v>12</v>
      </c>
    </row>
    <row r="10723" spans="1:4">
      <c r="A10723" s="167">
        <v>94305</v>
      </c>
      <c r="B10723" s="164" t="s">
        <v>6204</v>
      </c>
      <c r="C10723" s="150" t="s">
        <v>82</v>
      </c>
      <c r="D10723" s="168" t="s">
        <v>12</v>
      </c>
    </row>
    <row r="10724" spans="1:4">
      <c r="A10724" s="167">
        <v>94306</v>
      </c>
      <c r="B10724" s="164" t="s">
        <v>6205</v>
      </c>
      <c r="C10724" s="150" t="s">
        <v>82</v>
      </c>
      <c r="D10724" s="168" t="s">
        <v>12</v>
      </c>
    </row>
    <row r="10725" spans="1:4">
      <c r="A10725" s="167">
        <v>94307</v>
      </c>
      <c r="B10725" s="164" t="s">
        <v>6206</v>
      </c>
      <c r="C10725" s="150" t="s">
        <v>82</v>
      </c>
      <c r="D10725" s="168" t="s">
        <v>12</v>
      </c>
    </row>
    <row r="10726" spans="1:4">
      <c r="A10726" s="167">
        <v>94308</v>
      </c>
      <c r="B10726" s="164" t="s">
        <v>6207</v>
      </c>
      <c r="C10726" s="150" t="s">
        <v>82</v>
      </c>
      <c r="D10726" s="168" t="s">
        <v>12</v>
      </c>
    </row>
    <row r="10727" spans="1:4">
      <c r="A10727" s="167">
        <v>94309</v>
      </c>
      <c r="B10727" s="164" t="s">
        <v>6208</v>
      </c>
      <c r="C10727" s="150" t="s">
        <v>82</v>
      </c>
      <c r="D10727" s="168" t="s">
        <v>12</v>
      </c>
    </row>
    <row r="10728" spans="1:4">
      <c r="A10728" s="167">
        <v>94310</v>
      </c>
      <c r="B10728" s="164" t="s">
        <v>6209</v>
      </c>
      <c r="C10728" s="150" t="s">
        <v>82</v>
      </c>
      <c r="D10728" s="168" t="s">
        <v>12</v>
      </c>
    </row>
    <row r="10729" spans="1:4">
      <c r="A10729" s="167">
        <v>94315</v>
      </c>
      <c r="B10729" s="164" t="s">
        <v>6210</v>
      </c>
      <c r="C10729" s="150" t="s">
        <v>82</v>
      </c>
      <c r="D10729" s="168" t="s">
        <v>12</v>
      </c>
    </row>
    <row r="10730" spans="1:4">
      <c r="A10730" s="167">
        <v>94316</v>
      </c>
      <c r="B10730" s="164" t="s">
        <v>6211</v>
      </c>
      <c r="C10730" s="150" t="s">
        <v>82</v>
      </c>
      <c r="D10730" s="168" t="s">
        <v>12</v>
      </c>
    </row>
    <row r="10731" spans="1:4">
      <c r="A10731" s="167">
        <v>94317</v>
      </c>
      <c r="B10731" s="164" t="s">
        <v>6212</v>
      </c>
      <c r="C10731" s="150" t="s">
        <v>82</v>
      </c>
      <c r="D10731" s="168" t="s">
        <v>12</v>
      </c>
    </row>
    <row r="10732" spans="1:4">
      <c r="A10732" s="167">
        <v>94318</v>
      </c>
      <c r="B10732" s="164" t="s">
        <v>6213</v>
      </c>
      <c r="C10732" s="150" t="s">
        <v>82</v>
      </c>
      <c r="D10732" s="168" t="s">
        <v>12</v>
      </c>
    </row>
    <row r="10733" spans="1:4">
      <c r="A10733" s="167">
        <v>94319</v>
      </c>
      <c r="B10733" s="164" t="s">
        <v>6214</v>
      </c>
      <c r="C10733" s="150" t="s">
        <v>82</v>
      </c>
      <c r="D10733" s="168" t="s">
        <v>12</v>
      </c>
    </row>
    <row r="10734" spans="1:4">
      <c r="A10734" s="167">
        <v>94327</v>
      </c>
      <c r="B10734" s="164" t="s">
        <v>6215</v>
      </c>
      <c r="C10734" s="150" t="s">
        <v>82</v>
      </c>
      <c r="D10734" s="168" t="s">
        <v>12</v>
      </c>
    </row>
    <row r="10735" spans="1:4">
      <c r="A10735" s="167">
        <v>94328</v>
      </c>
      <c r="B10735" s="164" t="s">
        <v>6216</v>
      </c>
      <c r="C10735" s="150" t="s">
        <v>82</v>
      </c>
      <c r="D10735" s="168" t="s">
        <v>12</v>
      </c>
    </row>
    <row r="10736" spans="1:4">
      <c r="A10736" s="167">
        <v>94329</v>
      </c>
      <c r="B10736" s="164" t="s">
        <v>6217</v>
      </c>
      <c r="C10736" s="150" t="s">
        <v>82</v>
      </c>
      <c r="D10736" s="168" t="s">
        <v>12</v>
      </c>
    </row>
    <row r="10737" spans="1:4">
      <c r="A10737" s="167">
        <v>94330</v>
      </c>
      <c r="B10737" s="164" t="s">
        <v>6218</v>
      </c>
      <c r="C10737" s="150" t="s">
        <v>82</v>
      </c>
      <c r="D10737" s="168" t="s">
        <v>12</v>
      </c>
    </row>
    <row r="10738" spans="1:4">
      <c r="A10738" s="167">
        <v>94331</v>
      </c>
      <c r="B10738" s="164" t="s">
        <v>6219</v>
      </c>
      <c r="C10738" s="150" t="s">
        <v>82</v>
      </c>
      <c r="D10738" s="168" t="s">
        <v>12</v>
      </c>
    </row>
    <row r="10739" spans="1:4">
      <c r="A10739" s="167">
        <v>94332</v>
      </c>
      <c r="B10739" s="164" t="s">
        <v>6220</v>
      </c>
      <c r="C10739" s="150" t="s">
        <v>82</v>
      </c>
      <c r="D10739" s="168" t="s">
        <v>12</v>
      </c>
    </row>
    <row r="10740" spans="1:4">
      <c r="A10740" s="167">
        <v>94333</v>
      </c>
      <c r="B10740" s="164" t="s">
        <v>6221</v>
      </c>
      <c r="C10740" s="150" t="s">
        <v>82</v>
      </c>
      <c r="D10740" s="168" t="s">
        <v>12</v>
      </c>
    </row>
    <row r="10741" spans="1:4">
      <c r="A10741" s="167">
        <v>94338</v>
      </c>
      <c r="B10741" s="164" t="s">
        <v>6222</v>
      </c>
      <c r="C10741" s="150" t="s">
        <v>82</v>
      </c>
      <c r="D10741" s="168" t="s">
        <v>12</v>
      </c>
    </row>
    <row r="10742" spans="1:4">
      <c r="A10742" s="167">
        <v>94339</v>
      </c>
      <c r="B10742" s="164" t="s">
        <v>6223</v>
      </c>
      <c r="C10742" s="150" t="s">
        <v>82</v>
      </c>
      <c r="D10742" s="168" t="s">
        <v>12</v>
      </c>
    </row>
    <row r="10743" spans="1:4">
      <c r="A10743" s="167">
        <v>94340</v>
      </c>
      <c r="B10743" s="164" t="s">
        <v>6224</v>
      </c>
      <c r="C10743" s="150" t="s">
        <v>82</v>
      </c>
      <c r="D10743" s="168" t="s">
        <v>12</v>
      </c>
    </row>
    <row r="10744" spans="1:4">
      <c r="A10744" s="167">
        <v>94341</v>
      </c>
      <c r="B10744" s="164" t="s">
        <v>6225</v>
      </c>
      <c r="C10744" s="150" t="s">
        <v>82</v>
      </c>
      <c r="D10744" s="168" t="s">
        <v>12</v>
      </c>
    </row>
    <row r="10745" spans="1:4">
      <c r="A10745" s="167">
        <v>94342</v>
      </c>
      <c r="B10745" s="164" t="s">
        <v>6226</v>
      </c>
      <c r="C10745" s="150" t="s">
        <v>82</v>
      </c>
      <c r="D10745" s="168" t="s">
        <v>12</v>
      </c>
    </row>
    <row r="10746" spans="1:4">
      <c r="A10746" s="167">
        <v>96385</v>
      </c>
      <c r="B10746" s="164" t="s">
        <v>6227</v>
      </c>
      <c r="C10746" s="150" t="s">
        <v>82</v>
      </c>
      <c r="D10746" s="168" t="s">
        <v>12</v>
      </c>
    </row>
    <row r="10747" spans="1:4">
      <c r="A10747" s="167">
        <v>96386</v>
      </c>
      <c r="B10747" s="164" t="s">
        <v>6228</v>
      </c>
      <c r="C10747" s="150" t="s">
        <v>82</v>
      </c>
      <c r="D10747" s="168" t="s">
        <v>12</v>
      </c>
    </row>
    <row r="10748" spans="1:4">
      <c r="A10748" s="167">
        <v>93360</v>
      </c>
      <c r="B10748" s="164" t="s">
        <v>6229</v>
      </c>
      <c r="C10748" s="150" t="s">
        <v>82</v>
      </c>
      <c r="D10748" s="168" t="s">
        <v>12</v>
      </c>
    </row>
    <row r="10749" spans="1:4">
      <c r="A10749" s="167">
        <v>93361</v>
      </c>
      <c r="B10749" s="164" t="s">
        <v>6230</v>
      </c>
      <c r="C10749" s="150" t="s">
        <v>82</v>
      </c>
      <c r="D10749" s="168" t="s">
        <v>12</v>
      </c>
    </row>
    <row r="10750" spans="1:4">
      <c r="A10750" s="167">
        <v>93362</v>
      </c>
      <c r="B10750" s="164" t="s">
        <v>6231</v>
      </c>
      <c r="C10750" s="150" t="s">
        <v>82</v>
      </c>
      <c r="D10750" s="168" t="s">
        <v>12</v>
      </c>
    </row>
    <row r="10751" spans="1:4">
      <c r="A10751" s="167">
        <v>93363</v>
      </c>
      <c r="B10751" s="164" t="s">
        <v>6232</v>
      </c>
      <c r="C10751" s="150" t="s">
        <v>82</v>
      </c>
      <c r="D10751" s="168" t="s">
        <v>12</v>
      </c>
    </row>
    <row r="10752" spans="1:4">
      <c r="A10752" s="167">
        <v>93364</v>
      </c>
      <c r="B10752" s="164" t="s">
        <v>6233</v>
      </c>
      <c r="C10752" s="150" t="s">
        <v>82</v>
      </c>
      <c r="D10752" s="168" t="s">
        <v>12</v>
      </c>
    </row>
    <row r="10753" spans="1:4">
      <c r="A10753" s="167">
        <v>93365</v>
      </c>
      <c r="B10753" s="164" t="s">
        <v>6234</v>
      </c>
      <c r="C10753" s="150" t="s">
        <v>82</v>
      </c>
      <c r="D10753" s="168" t="s">
        <v>12</v>
      </c>
    </row>
    <row r="10754" spans="1:4">
      <c r="A10754" s="167">
        <v>93366</v>
      </c>
      <c r="B10754" s="164" t="s">
        <v>6236</v>
      </c>
      <c r="C10754" s="150" t="s">
        <v>82</v>
      </c>
      <c r="D10754" s="168" t="s">
        <v>12</v>
      </c>
    </row>
    <row r="10755" spans="1:4">
      <c r="A10755" s="167">
        <v>93367</v>
      </c>
      <c r="B10755" s="164" t="s">
        <v>6237</v>
      </c>
      <c r="C10755" s="150" t="s">
        <v>82</v>
      </c>
      <c r="D10755" s="168" t="s">
        <v>12</v>
      </c>
    </row>
    <row r="10756" spans="1:4">
      <c r="A10756" s="167">
        <v>93368</v>
      </c>
      <c r="B10756" s="164" t="s">
        <v>6238</v>
      </c>
      <c r="C10756" s="150" t="s">
        <v>82</v>
      </c>
      <c r="D10756" s="168" t="s">
        <v>12</v>
      </c>
    </row>
    <row r="10757" spans="1:4">
      <c r="A10757" s="167">
        <v>93369</v>
      </c>
      <c r="B10757" s="164" t="s">
        <v>6239</v>
      </c>
      <c r="C10757" s="150" t="s">
        <v>82</v>
      </c>
      <c r="D10757" s="168" t="s">
        <v>12</v>
      </c>
    </row>
    <row r="10758" spans="1:4">
      <c r="A10758" s="167">
        <v>93370</v>
      </c>
      <c r="B10758" s="164" t="s">
        <v>6240</v>
      </c>
      <c r="C10758" s="150" t="s">
        <v>82</v>
      </c>
      <c r="D10758" s="168" t="s">
        <v>12</v>
      </c>
    </row>
    <row r="10759" spans="1:4">
      <c r="A10759" s="167">
        <v>93371</v>
      </c>
      <c r="B10759" s="164" t="s">
        <v>6241</v>
      </c>
      <c r="C10759" s="150" t="s">
        <v>82</v>
      </c>
      <c r="D10759" s="168" t="s">
        <v>12</v>
      </c>
    </row>
    <row r="10760" spans="1:4">
      <c r="A10760" s="167">
        <v>93372</v>
      </c>
      <c r="B10760" s="164" t="s">
        <v>6242</v>
      </c>
      <c r="C10760" s="150" t="s">
        <v>82</v>
      </c>
      <c r="D10760" s="168" t="s">
        <v>12</v>
      </c>
    </row>
    <row r="10761" spans="1:4">
      <c r="A10761" s="167">
        <v>93373</v>
      </c>
      <c r="B10761" s="164" t="s">
        <v>6243</v>
      </c>
      <c r="C10761" s="150" t="s">
        <v>82</v>
      </c>
      <c r="D10761" s="168" t="s">
        <v>12</v>
      </c>
    </row>
    <row r="10762" spans="1:4">
      <c r="A10762" s="167">
        <v>93374</v>
      </c>
      <c r="B10762" s="164" t="s">
        <v>6245</v>
      </c>
      <c r="C10762" s="150" t="s">
        <v>82</v>
      </c>
      <c r="D10762" s="168" t="s">
        <v>12</v>
      </c>
    </row>
    <row r="10763" spans="1:4">
      <c r="A10763" s="167">
        <v>93375</v>
      </c>
      <c r="B10763" s="164" t="s">
        <v>6246</v>
      </c>
      <c r="C10763" s="150" t="s">
        <v>82</v>
      </c>
      <c r="D10763" s="168" t="s">
        <v>12</v>
      </c>
    </row>
    <row r="10764" spans="1:4">
      <c r="A10764" s="167">
        <v>93376</v>
      </c>
      <c r="B10764" s="164" t="s">
        <v>6247</v>
      </c>
      <c r="C10764" s="150" t="s">
        <v>82</v>
      </c>
      <c r="D10764" s="168" t="s">
        <v>12</v>
      </c>
    </row>
    <row r="10765" spans="1:4">
      <c r="A10765" s="167">
        <v>93377</v>
      </c>
      <c r="B10765" s="164" t="s">
        <v>6248</v>
      </c>
      <c r="C10765" s="150" t="s">
        <v>82</v>
      </c>
      <c r="D10765" s="168" t="s">
        <v>12</v>
      </c>
    </row>
    <row r="10766" spans="1:4">
      <c r="A10766" s="167">
        <v>93378</v>
      </c>
      <c r="B10766" s="164" t="s">
        <v>6249</v>
      </c>
      <c r="C10766" s="150" t="s">
        <v>82</v>
      </c>
      <c r="D10766" s="168" t="s">
        <v>12</v>
      </c>
    </row>
    <row r="10767" spans="1:4">
      <c r="A10767" s="167">
        <v>93379</v>
      </c>
      <c r="B10767" s="164" t="s">
        <v>6250</v>
      </c>
      <c r="C10767" s="150" t="s">
        <v>82</v>
      </c>
      <c r="D10767" s="168" t="s">
        <v>12</v>
      </c>
    </row>
    <row r="10768" spans="1:4">
      <c r="A10768" s="167">
        <v>93380</v>
      </c>
      <c r="B10768" s="164" t="s">
        <v>6251</v>
      </c>
      <c r="C10768" s="150" t="s">
        <v>82</v>
      </c>
      <c r="D10768" s="168" t="s">
        <v>12</v>
      </c>
    </row>
    <row r="10769" spans="1:4">
      <c r="A10769" s="167">
        <v>93381</v>
      </c>
      <c r="B10769" s="164" t="s">
        <v>6252</v>
      </c>
      <c r="C10769" s="150" t="s">
        <v>82</v>
      </c>
      <c r="D10769" s="168" t="s">
        <v>12</v>
      </c>
    </row>
    <row r="10770" spans="1:4">
      <c r="A10770" s="167">
        <v>93382</v>
      </c>
      <c r="B10770" s="164" t="s">
        <v>6254</v>
      </c>
      <c r="C10770" s="150" t="s">
        <v>82</v>
      </c>
      <c r="D10770" s="168" t="s">
        <v>12</v>
      </c>
    </row>
    <row r="10771" spans="1:4">
      <c r="A10771" s="167">
        <v>96995</v>
      </c>
      <c r="B10771" s="164" t="s">
        <v>6255</v>
      </c>
      <c r="C10771" s="150" t="s">
        <v>82</v>
      </c>
      <c r="D10771" s="168" t="s">
        <v>12</v>
      </c>
    </row>
    <row r="10772" spans="1:4">
      <c r="A10772" s="167">
        <v>97916</v>
      </c>
      <c r="B10772" s="164" t="s">
        <v>6256</v>
      </c>
      <c r="C10772" s="150" t="s">
        <v>6257</v>
      </c>
      <c r="D10772" s="168" t="s">
        <v>12</v>
      </c>
    </row>
    <row r="10773" spans="1:4">
      <c r="A10773" s="167">
        <v>97917</v>
      </c>
      <c r="B10773" s="164" t="s">
        <v>6259</v>
      </c>
      <c r="C10773" s="150" t="s">
        <v>6257</v>
      </c>
      <c r="D10773" s="168" t="s">
        <v>12</v>
      </c>
    </row>
    <row r="10774" spans="1:4">
      <c r="A10774" s="167">
        <v>97918</v>
      </c>
      <c r="B10774" s="164" t="s">
        <v>6260</v>
      </c>
      <c r="C10774" s="150" t="s">
        <v>6257</v>
      </c>
      <c r="D10774" s="168" t="s">
        <v>12</v>
      </c>
    </row>
    <row r="10775" spans="1:4">
      <c r="A10775" s="167">
        <v>97919</v>
      </c>
      <c r="B10775" s="164" t="s">
        <v>6261</v>
      </c>
      <c r="C10775" s="150" t="s">
        <v>6257</v>
      </c>
      <c r="D10775" s="168" t="s">
        <v>12</v>
      </c>
    </row>
    <row r="10776" spans="1:4">
      <c r="A10776" s="167">
        <v>101616</v>
      </c>
      <c r="B10776" s="164" t="s">
        <v>6262</v>
      </c>
      <c r="C10776" s="150" t="s">
        <v>73</v>
      </c>
      <c r="D10776" s="168" t="s">
        <v>12</v>
      </c>
    </row>
    <row r="10777" spans="1:4">
      <c r="A10777" s="167">
        <v>101617</v>
      </c>
      <c r="B10777" s="164" t="s">
        <v>6264</v>
      </c>
      <c r="C10777" s="150" t="s">
        <v>73</v>
      </c>
      <c r="D10777" s="168" t="s">
        <v>12</v>
      </c>
    </row>
    <row r="10778" spans="1:4">
      <c r="A10778" s="167">
        <v>101618</v>
      </c>
      <c r="B10778" s="164" t="s">
        <v>6265</v>
      </c>
      <c r="C10778" s="150" t="s">
        <v>82</v>
      </c>
      <c r="D10778" s="168" t="s">
        <v>12</v>
      </c>
    </row>
    <row r="10779" spans="1:4">
      <c r="A10779" s="167">
        <v>101619</v>
      </c>
      <c r="B10779" s="164" t="s">
        <v>6266</v>
      </c>
      <c r="C10779" s="150" t="s">
        <v>82</v>
      </c>
      <c r="D10779" s="168" t="s">
        <v>12</v>
      </c>
    </row>
    <row r="10780" spans="1:4">
      <c r="A10780" s="167">
        <v>101620</v>
      </c>
      <c r="B10780" s="164" t="s">
        <v>6267</v>
      </c>
      <c r="C10780" s="150" t="s">
        <v>82</v>
      </c>
      <c r="D10780" s="168" t="s">
        <v>12</v>
      </c>
    </row>
    <row r="10781" spans="1:4">
      <c r="A10781" s="167">
        <v>101621</v>
      </c>
      <c r="B10781" s="164" t="s">
        <v>6268</v>
      </c>
      <c r="C10781" s="150" t="s">
        <v>82</v>
      </c>
      <c r="D10781" s="168" t="s">
        <v>12</v>
      </c>
    </row>
    <row r="10782" spans="1:4">
      <c r="A10782" s="167">
        <v>101622</v>
      </c>
      <c r="B10782" s="164" t="s">
        <v>6269</v>
      </c>
      <c r="C10782" s="150" t="s">
        <v>82</v>
      </c>
      <c r="D10782" s="168" t="s">
        <v>12</v>
      </c>
    </row>
    <row r="10783" spans="1:4">
      <c r="A10783" s="167">
        <v>101623</v>
      </c>
      <c r="B10783" s="164" t="s">
        <v>6270</v>
      </c>
      <c r="C10783" s="150" t="s">
        <v>82</v>
      </c>
      <c r="D10783" s="168" t="s">
        <v>12</v>
      </c>
    </row>
    <row r="10784" spans="1:4">
      <c r="A10784" s="167">
        <v>101624</v>
      </c>
      <c r="B10784" s="164" t="s">
        <v>6271</v>
      </c>
      <c r="C10784" s="150" t="s">
        <v>82</v>
      </c>
      <c r="D10784" s="168" t="s">
        <v>12</v>
      </c>
    </row>
    <row r="10785" spans="1:4">
      <c r="A10785" s="167">
        <v>101625</v>
      </c>
      <c r="B10785" s="164" t="s">
        <v>6272</v>
      </c>
      <c r="C10785" s="150" t="s">
        <v>82</v>
      </c>
      <c r="D10785" s="168" t="s">
        <v>12</v>
      </c>
    </row>
    <row r="10786" spans="1:4">
      <c r="A10786" s="167">
        <v>95606</v>
      </c>
      <c r="B10786" s="164" t="s">
        <v>6273</v>
      </c>
      <c r="C10786" s="150" t="s">
        <v>82</v>
      </c>
      <c r="D10786" s="168" t="s">
        <v>12</v>
      </c>
    </row>
    <row r="10787" spans="1:4">
      <c r="A10787" s="167">
        <v>101159</v>
      </c>
      <c r="B10787" s="164" t="s">
        <v>6274</v>
      </c>
      <c r="C10787" s="150" t="s">
        <v>73</v>
      </c>
      <c r="D10787" s="168" t="s">
        <v>12</v>
      </c>
    </row>
    <row r="10788" spans="1:4">
      <c r="A10788" s="167">
        <v>103322</v>
      </c>
      <c r="B10788" s="164" t="s">
        <v>6275</v>
      </c>
      <c r="C10788" s="150" t="s">
        <v>73</v>
      </c>
      <c r="D10788" s="168" t="s">
        <v>12</v>
      </c>
    </row>
    <row r="10789" spans="1:4">
      <c r="A10789" s="167">
        <v>103323</v>
      </c>
      <c r="B10789" s="164" t="s">
        <v>6276</v>
      </c>
      <c r="C10789" s="150" t="s">
        <v>73</v>
      </c>
      <c r="D10789" s="168" t="s">
        <v>12</v>
      </c>
    </row>
    <row r="10790" spans="1:4">
      <c r="A10790" s="167">
        <v>103324</v>
      </c>
      <c r="B10790" s="164" t="s">
        <v>6277</v>
      </c>
      <c r="C10790" s="150" t="s">
        <v>73</v>
      </c>
      <c r="D10790" s="168" t="s">
        <v>12</v>
      </c>
    </row>
    <row r="10791" spans="1:4">
      <c r="A10791" s="167">
        <v>103325</v>
      </c>
      <c r="B10791" s="164" t="s">
        <v>6278</v>
      </c>
      <c r="C10791" s="150" t="s">
        <v>73</v>
      </c>
      <c r="D10791" s="168" t="s">
        <v>12</v>
      </c>
    </row>
    <row r="10792" spans="1:4">
      <c r="A10792" s="167">
        <v>103326</v>
      </c>
      <c r="B10792" s="164" t="s">
        <v>6279</v>
      </c>
      <c r="C10792" s="150" t="s">
        <v>73</v>
      </c>
      <c r="D10792" s="168" t="s">
        <v>12</v>
      </c>
    </row>
    <row r="10793" spans="1:4">
      <c r="A10793" s="167">
        <v>103327</v>
      </c>
      <c r="B10793" s="164" t="s">
        <v>6280</v>
      </c>
      <c r="C10793" s="150" t="s">
        <v>73</v>
      </c>
      <c r="D10793" s="168" t="s">
        <v>12</v>
      </c>
    </row>
    <row r="10794" spans="1:4">
      <c r="A10794" s="167">
        <v>103328</v>
      </c>
      <c r="B10794" s="164" t="s">
        <v>6281</v>
      </c>
      <c r="C10794" s="150" t="s">
        <v>73</v>
      </c>
      <c r="D10794" s="168" t="s">
        <v>12</v>
      </c>
    </row>
    <row r="10795" spans="1:4">
      <c r="A10795" s="167">
        <v>103329</v>
      </c>
      <c r="B10795" s="164" t="s">
        <v>6282</v>
      </c>
      <c r="C10795" s="150" t="s">
        <v>73</v>
      </c>
      <c r="D10795" s="168" t="s">
        <v>12</v>
      </c>
    </row>
    <row r="10796" spans="1:4">
      <c r="A10796" s="167">
        <v>103330</v>
      </c>
      <c r="B10796" s="164" t="s">
        <v>6283</v>
      </c>
      <c r="C10796" s="150" t="s">
        <v>73</v>
      </c>
      <c r="D10796" s="168" t="s">
        <v>12</v>
      </c>
    </row>
    <row r="10797" spans="1:4">
      <c r="A10797" s="167">
        <v>103331</v>
      </c>
      <c r="B10797" s="164" t="s">
        <v>6284</v>
      </c>
      <c r="C10797" s="150" t="s">
        <v>73</v>
      </c>
      <c r="D10797" s="168" t="s">
        <v>12</v>
      </c>
    </row>
    <row r="10798" spans="1:4">
      <c r="A10798" s="167">
        <v>103332</v>
      </c>
      <c r="B10798" s="164" t="s">
        <v>6285</v>
      </c>
      <c r="C10798" s="150" t="s">
        <v>73</v>
      </c>
      <c r="D10798" s="168" t="s">
        <v>12</v>
      </c>
    </row>
    <row r="10799" spans="1:4">
      <c r="A10799" s="167">
        <v>103333</v>
      </c>
      <c r="B10799" s="164" t="s">
        <v>6286</v>
      </c>
      <c r="C10799" s="150" t="s">
        <v>73</v>
      </c>
      <c r="D10799" s="168" t="s">
        <v>12</v>
      </c>
    </row>
    <row r="10800" spans="1:4">
      <c r="A10800" s="167">
        <v>103334</v>
      </c>
      <c r="B10800" s="164" t="s">
        <v>6287</v>
      </c>
      <c r="C10800" s="150" t="s">
        <v>73</v>
      </c>
      <c r="D10800" s="168" t="s">
        <v>12</v>
      </c>
    </row>
    <row r="10801" spans="1:4">
      <c r="A10801" s="167">
        <v>103335</v>
      </c>
      <c r="B10801" s="164" t="s">
        <v>6288</v>
      </c>
      <c r="C10801" s="150" t="s">
        <v>73</v>
      </c>
      <c r="D10801" s="168" t="s">
        <v>12</v>
      </c>
    </row>
    <row r="10802" spans="1:4">
      <c r="A10802" s="167">
        <v>103350</v>
      </c>
      <c r="B10802" s="164" t="s">
        <v>6289</v>
      </c>
      <c r="C10802" s="150" t="s">
        <v>73</v>
      </c>
      <c r="D10802" s="168" t="s">
        <v>12</v>
      </c>
    </row>
    <row r="10803" spans="1:4">
      <c r="A10803" s="167">
        <v>103351</v>
      </c>
      <c r="B10803" s="164" t="s">
        <v>6290</v>
      </c>
      <c r="C10803" s="150" t="s">
        <v>73</v>
      </c>
      <c r="D10803" s="168" t="s">
        <v>12</v>
      </c>
    </row>
    <row r="10804" spans="1:4">
      <c r="A10804" s="167">
        <v>103356</v>
      </c>
      <c r="B10804" s="164" t="s">
        <v>6291</v>
      </c>
      <c r="C10804" s="150" t="s">
        <v>73</v>
      </c>
      <c r="D10804" s="168" t="s">
        <v>12</v>
      </c>
    </row>
    <row r="10805" spans="1:4">
      <c r="A10805" s="167">
        <v>103357</v>
      </c>
      <c r="B10805" s="164" t="s">
        <v>6292</v>
      </c>
      <c r="C10805" s="150" t="s">
        <v>73</v>
      </c>
      <c r="D10805" s="168" t="s">
        <v>12</v>
      </c>
    </row>
    <row r="10806" spans="1:4">
      <c r="A10806" s="167">
        <v>89282</v>
      </c>
      <c r="B10806" s="164" t="s">
        <v>21655</v>
      </c>
      <c r="C10806" s="150" t="s">
        <v>73</v>
      </c>
      <c r="D10806" s="168" t="s">
        <v>12</v>
      </c>
    </row>
    <row r="10807" spans="1:4">
      <c r="A10807" s="167">
        <v>89283</v>
      </c>
      <c r="B10807" s="164" t="s">
        <v>21657</v>
      </c>
      <c r="C10807" s="150" t="s">
        <v>73</v>
      </c>
      <c r="D10807" s="168" t="s">
        <v>12</v>
      </c>
    </row>
    <row r="10808" spans="1:4">
      <c r="A10808" s="167">
        <v>89290</v>
      </c>
      <c r="B10808" s="164" t="s">
        <v>21658</v>
      </c>
      <c r="C10808" s="150" t="s">
        <v>73</v>
      </c>
      <c r="D10808" s="168" t="s">
        <v>12</v>
      </c>
    </row>
    <row r="10809" spans="1:4">
      <c r="A10809" s="167">
        <v>89291</v>
      </c>
      <c r="B10809" s="164" t="s">
        <v>21659</v>
      </c>
      <c r="C10809" s="150" t="s">
        <v>73</v>
      </c>
      <c r="D10809" s="168" t="s">
        <v>12</v>
      </c>
    </row>
    <row r="10810" spans="1:4">
      <c r="A10810" s="167">
        <v>89298</v>
      </c>
      <c r="B10810" s="164" t="s">
        <v>21660</v>
      </c>
      <c r="C10810" s="150" t="s">
        <v>73</v>
      </c>
      <c r="D10810" s="168" t="s">
        <v>12</v>
      </c>
    </row>
    <row r="10811" spans="1:4">
      <c r="A10811" s="167">
        <v>89299</v>
      </c>
      <c r="B10811" s="164" t="s">
        <v>21661</v>
      </c>
      <c r="C10811" s="150" t="s">
        <v>73</v>
      </c>
      <c r="D10811" s="168" t="s">
        <v>12</v>
      </c>
    </row>
    <row r="10812" spans="1:4">
      <c r="A10812" s="167">
        <v>89306</v>
      </c>
      <c r="B10812" s="164" t="s">
        <v>21662</v>
      </c>
      <c r="C10812" s="150" t="s">
        <v>73</v>
      </c>
      <c r="D10812" s="168" t="s">
        <v>12</v>
      </c>
    </row>
    <row r="10813" spans="1:4">
      <c r="A10813" s="167">
        <v>89307</v>
      </c>
      <c r="B10813" s="164" t="s">
        <v>21663</v>
      </c>
      <c r="C10813" s="150" t="s">
        <v>73</v>
      </c>
      <c r="D10813" s="168" t="s">
        <v>12</v>
      </c>
    </row>
    <row r="10814" spans="1:4">
      <c r="A10814" s="167">
        <v>101157</v>
      </c>
      <c r="B10814" s="164" t="s">
        <v>6295</v>
      </c>
      <c r="C10814" s="150" t="s">
        <v>73</v>
      </c>
      <c r="D10814" s="168" t="s">
        <v>12</v>
      </c>
    </row>
    <row r="10815" spans="1:4">
      <c r="A10815" s="167">
        <v>101158</v>
      </c>
      <c r="B10815" s="164" t="s">
        <v>6296</v>
      </c>
      <c r="C10815" s="150" t="s">
        <v>73</v>
      </c>
      <c r="D10815" s="168" t="s">
        <v>12</v>
      </c>
    </row>
    <row r="10816" spans="1:4">
      <c r="A10816" s="167">
        <v>101162</v>
      </c>
      <c r="B10816" s="164" t="s">
        <v>6297</v>
      </c>
      <c r="C10816" s="150" t="s">
        <v>73</v>
      </c>
      <c r="D10816" s="168" t="s">
        <v>12</v>
      </c>
    </row>
    <row r="10817" spans="1:4">
      <c r="A10817" s="167">
        <v>103316</v>
      </c>
      <c r="B10817" s="164" t="s">
        <v>6298</v>
      </c>
      <c r="C10817" s="150" t="s">
        <v>73</v>
      </c>
      <c r="D10817" s="168" t="s">
        <v>12</v>
      </c>
    </row>
    <row r="10818" spans="1:4">
      <c r="A10818" s="167">
        <v>103317</v>
      </c>
      <c r="B10818" s="164" t="s">
        <v>6299</v>
      </c>
      <c r="C10818" s="150" t="s">
        <v>73</v>
      </c>
      <c r="D10818" s="168" t="s">
        <v>12</v>
      </c>
    </row>
    <row r="10819" spans="1:4">
      <c r="A10819" s="167">
        <v>103318</v>
      </c>
      <c r="B10819" s="164" t="s">
        <v>6300</v>
      </c>
      <c r="C10819" s="150" t="s">
        <v>73</v>
      </c>
      <c r="D10819" s="168" t="s">
        <v>12</v>
      </c>
    </row>
    <row r="10820" spans="1:4">
      <c r="A10820" s="167">
        <v>103319</v>
      </c>
      <c r="B10820" s="164" t="s">
        <v>6301</v>
      </c>
      <c r="C10820" s="150" t="s">
        <v>73</v>
      </c>
      <c r="D10820" s="168" t="s">
        <v>12</v>
      </c>
    </row>
    <row r="10821" spans="1:4">
      <c r="A10821" s="167">
        <v>103320</v>
      </c>
      <c r="B10821" s="164" t="s">
        <v>6302</v>
      </c>
      <c r="C10821" s="150" t="s">
        <v>73</v>
      </c>
      <c r="D10821" s="168" t="s">
        <v>12</v>
      </c>
    </row>
    <row r="10822" spans="1:4">
      <c r="A10822" s="167">
        <v>103321</v>
      </c>
      <c r="B10822" s="164" t="s">
        <v>6303</v>
      </c>
      <c r="C10822" s="150" t="s">
        <v>73</v>
      </c>
      <c r="D10822" s="168" t="s">
        <v>12</v>
      </c>
    </row>
    <row r="10823" spans="1:4">
      <c r="A10823" s="167">
        <v>103336</v>
      </c>
      <c r="B10823" s="164" t="s">
        <v>6304</v>
      </c>
      <c r="C10823" s="150" t="s">
        <v>73</v>
      </c>
      <c r="D10823" s="168" t="s">
        <v>12</v>
      </c>
    </row>
    <row r="10824" spans="1:4">
      <c r="A10824" s="167">
        <v>103337</v>
      </c>
      <c r="B10824" s="164" t="s">
        <v>6305</v>
      </c>
      <c r="C10824" s="150" t="s">
        <v>73</v>
      </c>
      <c r="D10824" s="168" t="s">
        <v>12</v>
      </c>
    </row>
    <row r="10825" spans="1:4">
      <c r="A10825" s="167">
        <v>103338</v>
      </c>
      <c r="B10825" s="164" t="s">
        <v>6306</v>
      </c>
      <c r="C10825" s="150" t="s">
        <v>73</v>
      </c>
      <c r="D10825" s="168" t="s">
        <v>12</v>
      </c>
    </row>
    <row r="10826" spans="1:4">
      <c r="A10826" s="167">
        <v>103339</v>
      </c>
      <c r="B10826" s="164" t="s">
        <v>6307</v>
      </c>
      <c r="C10826" s="150" t="s">
        <v>73</v>
      </c>
      <c r="D10826" s="168" t="s">
        <v>12</v>
      </c>
    </row>
    <row r="10827" spans="1:4">
      <c r="A10827" s="167">
        <v>103340</v>
      </c>
      <c r="B10827" s="164" t="s">
        <v>6308</v>
      </c>
      <c r="C10827" s="150" t="s">
        <v>73</v>
      </c>
      <c r="D10827" s="168" t="s">
        <v>12</v>
      </c>
    </row>
    <row r="10828" spans="1:4">
      <c r="A10828" s="167">
        <v>103341</v>
      </c>
      <c r="B10828" s="164" t="s">
        <v>6309</v>
      </c>
      <c r="C10828" s="150" t="s">
        <v>73</v>
      </c>
      <c r="D10828" s="168" t="s">
        <v>12</v>
      </c>
    </row>
    <row r="10829" spans="1:4">
      <c r="A10829" s="167">
        <v>103342</v>
      </c>
      <c r="B10829" s="164" t="s">
        <v>6310</v>
      </c>
      <c r="C10829" s="150" t="s">
        <v>73</v>
      </c>
      <c r="D10829" s="168" t="s">
        <v>12</v>
      </c>
    </row>
    <row r="10830" spans="1:4">
      <c r="A10830" s="167">
        <v>103343</v>
      </c>
      <c r="B10830" s="164" t="s">
        <v>6311</v>
      </c>
      <c r="C10830" s="150" t="s">
        <v>73</v>
      </c>
      <c r="D10830" s="168" t="s">
        <v>12</v>
      </c>
    </row>
    <row r="10831" spans="1:4">
      <c r="A10831" s="167">
        <v>89453</v>
      </c>
      <c r="B10831" s="164" t="s">
        <v>6312</v>
      </c>
      <c r="C10831" s="150" t="s">
        <v>73</v>
      </c>
      <c r="D10831" s="168" t="s">
        <v>12</v>
      </c>
    </row>
    <row r="10832" spans="1:4">
      <c r="A10832" s="167">
        <v>89455</v>
      </c>
      <c r="B10832" s="164" t="s">
        <v>6313</v>
      </c>
      <c r="C10832" s="150" t="s">
        <v>73</v>
      </c>
      <c r="D10832" s="168" t="s">
        <v>12</v>
      </c>
    </row>
    <row r="10833" spans="1:4">
      <c r="A10833" s="167">
        <v>89462</v>
      </c>
      <c r="B10833" s="164" t="s">
        <v>6314</v>
      </c>
      <c r="C10833" s="150" t="s">
        <v>73</v>
      </c>
      <c r="D10833" s="168" t="s">
        <v>12</v>
      </c>
    </row>
    <row r="10834" spans="1:4">
      <c r="A10834" s="167">
        <v>89464</v>
      </c>
      <c r="B10834" s="164" t="s">
        <v>6314</v>
      </c>
      <c r="C10834" s="150" t="s">
        <v>73</v>
      </c>
      <c r="D10834" s="168" t="s">
        <v>12</v>
      </c>
    </row>
    <row r="10835" spans="1:4">
      <c r="A10835" s="167">
        <v>89470</v>
      </c>
      <c r="B10835" s="164" t="s">
        <v>6315</v>
      </c>
      <c r="C10835" s="150" t="s">
        <v>73</v>
      </c>
      <c r="D10835" s="168" t="s">
        <v>12</v>
      </c>
    </row>
    <row r="10836" spans="1:4">
      <c r="A10836" s="167">
        <v>89472</v>
      </c>
      <c r="B10836" s="164" t="s">
        <v>6316</v>
      </c>
      <c r="C10836" s="150" t="s">
        <v>73</v>
      </c>
      <c r="D10836" s="168" t="s">
        <v>12</v>
      </c>
    </row>
    <row r="10837" spans="1:4">
      <c r="A10837" s="167">
        <v>89478</v>
      </c>
      <c r="B10837" s="164" t="s">
        <v>6317</v>
      </c>
      <c r="C10837" s="150" t="s">
        <v>73</v>
      </c>
      <c r="D10837" s="168" t="s">
        <v>12</v>
      </c>
    </row>
    <row r="10838" spans="1:4">
      <c r="A10838" s="167">
        <v>89480</v>
      </c>
      <c r="B10838" s="164" t="s">
        <v>6318</v>
      </c>
      <c r="C10838" s="150" t="s">
        <v>73</v>
      </c>
      <c r="D10838" s="168" t="s">
        <v>12</v>
      </c>
    </row>
    <row r="10839" spans="1:4">
      <c r="A10839" s="167">
        <v>91815</v>
      </c>
      <c r="B10839" s="164" t="s">
        <v>6319</v>
      </c>
      <c r="C10839" s="150" t="s">
        <v>73</v>
      </c>
      <c r="D10839" s="168" t="s">
        <v>12</v>
      </c>
    </row>
    <row r="10840" spans="1:4">
      <c r="A10840" s="167">
        <v>91816</v>
      </c>
      <c r="B10840" s="164" t="s">
        <v>6320</v>
      </c>
      <c r="C10840" s="150" t="s">
        <v>73</v>
      </c>
      <c r="D10840" s="168" t="s">
        <v>12</v>
      </c>
    </row>
    <row r="10841" spans="1:4">
      <c r="A10841" s="167">
        <v>101161</v>
      </c>
      <c r="B10841" s="164" t="s">
        <v>6321</v>
      </c>
      <c r="C10841" s="150" t="s">
        <v>73</v>
      </c>
      <c r="D10841" s="168" t="s">
        <v>12</v>
      </c>
    </row>
    <row r="10842" spans="1:4">
      <c r="A10842" s="167">
        <v>101163</v>
      </c>
      <c r="B10842" s="164" t="s">
        <v>6322</v>
      </c>
      <c r="C10842" s="150" t="s">
        <v>73</v>
      </c>
      <c r="D10842" s="168" t="s">
        <v>12</v>
      </c>
    </row>
    <row r="10843" spans="1:4">
      <c r="A10843" s="167">
        <v>101164</v>
      </c>
      <c r="B10843" s="164" t="s">
        <v>6323</v>
      </c>
      <c r="C10843" s="150" t="s">
        <v>73</v>
      </c>
      <c r="D10843" s="168" t="s">
        <v>12</v>
      </c>
    </row>
    <row r="10844" spans="1:4">
      <c r="A10844" s="167">
        <v>96358</v>
      </c>
      <c r="B10844" s="164" t="s">
        <v>6324</v>
      </c>
      <c r="C10844" s="150" t="s">
        <v>73</v>
      </c>
      <c r="D10844" s="168" t="s">
        <v>12</v>
      </c>
    </row>
    <row r="10845" spans="1:4">
      <c r="A10845" s="167">
        <v>96359</v>
      </c>
      <c r="B10845" s="164" t="s">
        <v>6325</v>
      </c>
      <c r="C10845" s="150" t="s">
        <v>73</v>
      </c>
      <c r="D10845" s="168" t="s">
        <v>12</v>
      </c>
    </row>
    <row r="10846" spans="1:4">
      <c r="A10846" s="167">
        <v>96360</v>
      </c>
      <c r="B10846" s="164" t="s">
        <v>6326</v>
      </c>
      <c r="C10846" s="150" t="s">
        <v>73</v>
      </c>
      <c r="D10846" s="168" t="s">
        <v>12</v>
      </c>
    </row>
    <row r="10847" spans="1:4">
      <c r="A10847" s="167">
        <v>96361</v>
      </c>
      <c r="B10847" s="164" t="s">
        <v>6327</v>
      </c>
      <c r="C10847" s="150" t="s">
        <v>73</v>
      </c>
      <c r="D10847" s="168" t="s">
        <v>12</v>
      </c>
    </row>
    <row r="10848" spans="1:4">
      <c r="A10848" s="167">
        <v>96362</v>
      </c>
      <c r="B10848" s="164" t="s">
        <v>6328</v>
      </c>
      <c r="C10848" s="150" t="s">
        <v>73</v>
      </c>
      <c r="D10848" s="168" t="s">
        <v>12</v>
      </c>
    </row>
    <row r="10849" spans="1:4">
      <c r="A10849" s="167">
        <v>96363</v>
      </c>
      <c r="B10849" s="164" t="s">
        <v>6329</v>
      </c>
      <c r="C10849" s="150" t="s">
        <v>73</v>
      </c>
      <c r="D10849" s="168" t="s">
        <v>12</v>
      </c>
    </row>
    <row r="10850" spans="1:4">
      <c r="A10850" s="167">
        <v>96364</v>
      </c>
      <c r="B10850" s="164" t="s">
        <v>6330</v>
      </c>
      <c r="C10850" s="150" t="s">
        <v>73</v>
      </c>
      <c r="D10850" s="168" t="s">
        <v>12</v>
      </c>
    </row>
    <row r="10851" spans="1:4">
      <c r="A10851" s="167">
        <v>96365</v>
      </c>
      <c r="B10851" s="164" t="s">
        <v>6331</v>
      </c>
      <c r="C10851" s="150" t="s">
        <v>73</v>
      </c>
      <c r="D10851" s="168" t="s">
        <v>12</v>
      </c>
    </row>
    <row r="10852" spans="1:4">
      <c r="A10852" s="167">
        <v>96366</v>
      </c>
      <c r="B10852" s="164" t="s">
        <v>6332</v>
      </c>
      <c r="C10852" s="150" t="s">
        <v>73</v>
      </c>
      <c r="D10852" s="168" t="s">
        <v>12</v>
      </c>
    </row>
    <row r="10853" spans="1:4">
      <c r="A10853" s="167">
        <v>96367</v>
      </c>
      <c r="B10853" s="164" t="s">
        <v>6333</v>
      </c>
      <c r="C10853" s="150" t="s">
        <v>73</v>
      </c>
      <c r="D10853" s="168" t="s">
        <v>12</v>
      </c>
    </row>
    <row r="10854" spans="1:4">
      <c r="A10854" s="167">
        <v>96368</v>
      </c>
      <c r="B10854" s="164" t="s">
        <v>6334</v>
      </c>
      <c r="C10854" s="150" t="s">
        <v>73</v>
      </c>
      <c r="D10854" s="168" t="s">
        <v>12</v>
      </c>
    </row>
    <row r="10855" spans="1:4">
      <c r="A10855" s="167">
        <v>96369</v>
      </c>
      <c r="B10855" s="164" t="s">
        <v>6335</v>
      </c>
      <c r="C10855" s="150" t="s">
        <v>73</v>
      </c>
      <c r="D10855" s="168" t="s">
        <v>12</v>
      </c>
    </row>
    <row r="10856" spans="1:4">
      <c r="A10856" s="167">
        <v>96370</v>
      </c>
      <c r="B10856" s="164" t="s">
        <v>6336</v>
      </c>
      <c r="C10856" s="150" t="s">
        <v>73</v>
      </c>
      <c r="D10856" s="168" t="s">
        <v>12</v>
      </c>
    </row>
    <row r="10857" spans="1:4">
      <c r="A10857" s="167">
        <v>96371</v>
      </c>
      <c r="B10857" s="164" t="s">
        <v>6337</v>
      </c>
      <c r="C10857" s="150" t="s">
        <v>73</v>
      </c>
      <c r="D10857" s="168" t="s">
        <v>12</v>
      </c>
    </row>
    <row r="10858" spans="1:4">
      <c r="A10858" s="167">
        <v>96373</v>
      </c>
      <c r="B10858" s="164" t="s">
        <v>6338</v>
      </c>
      <c r="C10858" s="150" t="s">
        <v>74</v>
      </c>
      <c r="D10858" s="168" t="s">
        <v>12</v>
      </c>
    </row>
    <row r="10859" spans="1:4">
      <c r="A10859" s="167">
        <v>96374</v>
      </c>
      <c r="B10859" s="164" t="s">
        <v>6339</v>
      </c>
      <c r="C10859" s="150" t="s">
        <v>74</v>
      </c>
      <c r="D10859" s="168" t="s">
        <v>12</v>
      </c>
    </row>
    <row r="10860" spans="1:4">
      <c r="A10860" s="167">
        <v>102235</v>
      </c>
      <c r="B10860" s="164" t="s">
        <v>21664</v>
      </c>
      <c r="C10860" s="150" t="s">
        <v>73</v>
      </c>
      <c r="D10860" s="168" t="s">
        <v>12</v>
      </c>
    </row>
    <row r="10861" spans="1:4">
      <c r="A10861" s="167">
        <v>102253</v>
      </c>
      <c r="B10861" s="164" t="s">
        <v>6340</v>
      </c>
      <c r="C10861" s="150" t="s">
        <v>73</v>
      </c>
      <c r="D10861" s="168" t="s">
        <v>12</v>
      </c>
    </row>
    <row r="10862" spans="1:4">
      <c r="A10862" s="167">
        <v>102254</v>
      </c>
      <c r="B10862" s="164" t="s">
        <v>6341</v>
      </c>
      <c r="C10862" s="150" t="s">
        <v>73</v>
      </c>
      <c r="D10862" s="168" t="s">
        <v>12</v>
      </c>
    </row>
    <row r="10863" spans="1:4">
      <c r="A10863" s="167">
        <v>102255</v>
      </c>
      <c r="B10863" s="164" t="s">
        <v>6342</v>
      </c>
      <c r="C10863" s="150" t="s">
        <v>73</v>
      </c>
      <c r="D10863" s="168" t="s">
        <v>12</v>
      </c>
    </row>
    <row r="10864" spans="1:4">
      <c r="A10864" s="167">
        <v>102256</v>
      </c>
      <c r="B10864" s="164" t="s">
        <v>6343</v>
      </c>
      <c r="C10864" s="150" t="s">
        <v>73</v>
      </c>
      <c r="D10864" s="168" t="s">
        <v>12</v>
      </c>
    </row>
    <row r="10865" spans="1:4">
      <c r="A10865" s="167">
        <v>102257</v>
      </c>
      <c r="B10865" s="164" t="s">
        <v>6344</v>
      </c>
      <c r="C10865" s="150" t="s">
        <v>73</v>
      </c>
      <c r="D10865" s="168" t="s">
        <v>12</v>
      </c>
    </row>
    <row r="10866" spans="1:4">
      <c r="A10866" s="167">
        <v>102258</v>
      </c>
      <c r="B10866" s="164" t="s">
        <v>6345</v>
      </c>
      <c r="C10866" s="150" t="s">
        <v>73</v>
      </c>
      <c r="D10866" s="168" t="s">
        <v>12</v>
      </c>
    </row>
    <row r="10867" spans="1:4">
      <c r="A10867" s="167">
        <v>101154</v>
      </c>
      <c r="B10867" s="164" t="s">
        <v>6346</v>
      </c>
      <c r="C10867" s="150" t="s">
        <v>73</v>
      </c>
      <c r="D10867" s="168" t="s">
        <v>12</v>
      </c>
    </row>
    <row r="10868" spans="1:4">
      <c r="A10868" s="167">
        <v>101155</v>
      </c>
      <c r="B10868" s="164" t="s">
        <v>6347</v>
      </c>
      <c r="C10868" s="150" t="s">
        <v>73</v>
      </c>
      <c r="D10868" s="168" t="s">
        <v>12</v>
      </c>
    </row>
    <row r="10869" spans="1:4">
      <c r="A10869" s="167">
        <v>101156</v>
      </c>
      <c r="B10869" s="164" t="s">
        <v>6348</v>
      </c>
      <c r="C10869" s="150" t="s">
        <v>73</v>
      </c>
      <c r="D10869" s="168" t="s">
        <v>12</v>
      </c>
    </row>
    <row r="10870" spans="1:4">
      <c r="A10870" s="167">
        <v>101814</v>
      </c>
      <c r="B10870" s="164" t="s">
        <v>6349</v>
      </c>
      <c r="C10870" s="150" t="s">
        <v>73</v>
      </c>
      <c r="D10870" s="168" t="s">
        <v>12</v>
      </c>
    </row>
    <row r="10871" spans="1:4">
      <c r="A10871" s="167">
        <v>101816</v>
      </c>
      <c r="B10871" s="164" t="s">
        <v>6350</v>
      </c>
      <c r="C10871" s="150" t="s">
        <v>73</v>
      </c>
      <c r="D10871" s="168" t="s">
        <v>12</v>
      </c>
    </row>
    <row r="10872" spans="1:4">
      <c r="A10872" s="167">
        <v>101817</v>
      </c>
      <c r="B10872" s="164" t="s">
        <v>6351</v>
      </c>
      <c r="C10872" s="150" t="s">
        <v>73</v>
      </c>
      <c r="D10872" s="168" t="s">
        <v>12</v>
      </c>
    </row>
    <row r="10873" spans="1:4">
      <c r="A10873" s="167">
        <v>101819</v>
      </c>
      <c r="B10873" s="164" t="s">
        <v>6352</v>
      </c>
      <c r="C10873" s="150" t="s">
        <v>73</v>
      </c>
      <c r="D10873" s="168" t="s">
        <v>12</v>
      </c>
    </row>
    <row r="10874" spans="1:4">
      <c r="A10874" s="167">
        <v>101820</v>
      </c>
      <c r="B10874" s="164" t="s">
        <v>6353</v>
      </c>
      <c r="C10874" s="150" t="s">
        <v>73</v>
      </c>
      <c r="D10874" s="168" t="s">
        <v>12</v>
      </c>
    </row>
    <row r="10875" spans="1:4">
      <c r="A10875" s="167">
        <v>101822</v>
      </c>
      <c r="B10875" s="164" t="s">
        <v>6354</v>
      </c>
      <c r="C10875" s="150" t="s">
        <v>82</v>
      </c>
      <c r="D10875" s="168" t="s">
        <v>12</v>
      </c>
    </row>
    <row r="10876" spans="1:4">
      <c r="A10876" s="167">
        <v>101823</v>
      </c>
      <c r="B10876" s="164" t="s">
        <v>6355</v>
      </c>
      <c r="C10876" s="150" t="s">
        <v>82</v>
      </c>
      <c r="D10876" s="168" t="s">
        <v>12</v>
      </c>
    </row>
    <row r="10877" spans="1:4">
      <c r="A10877" s="167">
        <v>101824</v>
      </c>
      <c r="B10877" s="164" t="s">
        <v>6356</v>
      </c>
      <c r="C10877" s="150" t="s">
        <v>82</v>
      </c>
      <c r="D10877" s="168" t="s">
        <v>12</v>
      </c>
    </row>
    <row r="10878" spans="1:4">
      <c r="A10878" s="167">
        <v>101825</v>
      </c>
      <c r="B10878" s="164" t="s">
        <v>6357</v>
      </c>
      <c r="C10878" s="150" t="s">
        <v>82</v>
      </c>
      <c r="D10878" s="168" t="s">
        <v>12</v>
      </c>
    </row>
    <row r="10879" spans="1:4">
      <c r="A10879" s="167">
        <v>101826</v>
      </c>
      <c r="B10879" s="164" t="s">
        <v>6358</v>
      </c>
      <c r="C10879" s="150" t="s">
        <v>82</v>
      </c>
      <c r="D10879" s="168" t="s">
        <v>12</v>
      </c>
    </row>
    <row r="10880" spans="1:4">
      <c r="A10880" s="167">
        <v>101827</v>
      </c>
      <c r="B10880" s="164" t="s">
        <v>6359</v>
      </c>
      <c r="C10880" s="150" t="s">
        <v>82</v>
      </c>
      <c r="D10880" s="168" t="s">
        <v>12</v>
      </c>
    </row>
    <row r="10881" spans="1:4">
      <c r="A10881" s="167">
        <v>101828</v>
      </c>
      <c r="B10881" s="164" t="s">
        <v>6360</v>
      </c>
      <c r="C10881" s="150" t="s">
        <v>82</v>
      </c>
      <c r="D10881" s="168" t="s">
        <v>12</v>
      </c>
    </row>
    <row r="10882" spans="1:4">
      <c r="A10882" s="167">
        <v>101829</v>
      </c>
      <c r="B10882" s="164" t="s">
        <v>6361</v>
      </c>
      <c r="C10882" s="150" t="s">
        <v>82</v>
      </c>
      <c r="D10882" s="168" t="s">
        <v>12</v>
      </c>
    </row>
    <row r="10883" spans="1:4">
      <c r="A10883" s="167">
        <v>101830</v>
      </c>
      <c r="B10883" s="164" t="s">
        <v>6362</v>
      </c>
      <c r="C10883" s="150" t="s">
        <v>82</v>
      </c>
      <c r="D10883" s="168" t="s">
        <v>12</v>
      </c>
    </row>
    <row r="10884" spans="1:4">
      <c r="A10884" s="167">
        <v>101831</v>
      </c>
      <c r="B10884" s="164" t="s">
        <v>6363</v>
      </c>
      <c r="C10884" s="150" t="s">
        <v>82</v>
      </c>
      <c r="D10884" s="168" t="s">
        <v>12</v>
      </c>
    </row>
    <row r="10885" spans="1:4">
      <c r="A10885" s="167">
        <v>101832</v>
      </c>
      <c r="B10885" s="164" t="s">
        <v>6364</v>
      </c>
      <c r="C10885" s="150" t="s">
        <v>82</v>
      </c>
      <c r="D10885" s="168" t="s">
        <v>12</v>
      </c>
    </row>
    <row r="10886" spans="1:4">
      <c r="A10886" s="167">
        <v>101833</v>
      </c>
      <c r="B10886" s="164" t="s">
        <v>6365</v>
      </c>
      <c r="C10886" s="150" t="s">
        <v>82</v>
      </c>
      <c r="D10886" s="168" t="s">
        <v>12</v>
      </c>
    </row>
    <row r="10887" spans="1:4">
      <c r="A10887" s="167">
        <v>101834</v>
      </c>
      <c r="B10887" s="164" t="s">
        <v>6366</v>
      </c>
      <c r="C10887" s="150" t="s">
        <v>82</v>
      </c>
      <c r="D10887" s="168" t="s">
        <v>12</v>
      </c>
    </row>
    <row r="10888" spans="1:4">
      <c r="A10888" s="167">
        <v>101835</v>
      </c>
      <c r="B10888" s="164" t="s">
        <v>6367</v>
      </c>
      <c r="C10888" s="150" t="s">
        <v>82</v>
      </c>
      <c r="D10888" s="168" t="s">
        <v>12</v>
      </c>
    </row>
    <row r="10889" spans="1:4">
      <c r="A10889" s="167">
        <v>101836</v>
      </c>
      <c r="B10889" s="164" t="s">
        <v>6368</v>
      </c>
      <c r="C10889" s="150" t="s">
        <v>82</v>
      </c>
      <c r="D10889" s="168" t="s">
        <v>12</v>
      </c>
    </row>
    <row r="10890" spans="1:4">
      <c r="A10890" s="167">
        <v>101837</v>
      </c>
      <c r="B10890" s="164" t="s">
        <v>6369</v>
      </c>
      <c r="C10890" s="150" t="s">
        <v>82</v>
      </c>
      <c r="D10890" s="168" t="s">
        <v>12</v>
      </c>
    </row>
    <row r="10891" spans="1:4">
      <c r="A10891" s="167">
        <v>101838</v>
      </c>
      <c r="B10891" s="164" t="s">
        <v>6370</v>
      </c>
      <c r="C10891" s="150" t="s">
        <v>82</v>
      </c>
      <c r="D10891" s="168" t="s">
        <v>12</v>
      </c>
    </row>
    <row r="10892" spans="1:4">
      <c r="A10892" s="167">
        <v>101839</v>
      </c>
      <c r="B10892" s="164" t="s">
        <v>6371</v>
      </c>
      <c r="C10892" s="150" t="s">
        <v>82</v>
      </c>
      <c r="D10892" s="168" t="s">
        <v>12</v>
      </c>
    </row>
    <row r="10893" spans="1:4">
      <c r="A10893" s="167">
        <v>101840</v>
      </c>
      <c r="B10893" s="164" t="s">
        <v>6372</v>
      </c>
      <c r="C10893" s="150" t="s">
        <v>82</v>
      </c>
      <c r="D10893" s="168" t="s">
        <v>12</v>
      </c>
    </row>
    <row r="10894" spans="1:4">
      <c r="A10894" s="167">
        <v>101841</v>
      </c>
      <c r="B10894" s="164" t="s">
        <v>6373</v>
      </c>
      <c r="C10894" s="150" t="s">
        <v>82</v>
      </c>
      <c r="D10894" s="168" t="s">
        <v>12</v>
      </c>
    </row>
    <row r="10895" spans="1:4">
      <c r="A10895" s="167">
        <v>101842</v>
      </c>
      <c r="B10895" s="164" t="s">
        <v>6374</v>
      </c>
      <c r="C10895" s="150" t="s">
        <v>82</v>
      </c>
      <c r="D10895" s="168" t="s">
        <v>12</v>
      </c>
    </row>
    <row r="10896" spans="1:4">
      <c r="A10896" s="167">
        <v>101843</v>
      </c>
      <c r="B10896" s="164" t="s">
        <v>6375</v>
      </c>
      <c r="C10896" s="150" t="s">
        <v>82</v>
      </c>
      <c r="D10896" s="168" t="s">
        <v>12</v>
      </c>
    </row>
    <row r="10897" spans="1:4">
      <c r="A10897" s="167">
        <v>101844</v>
      </c>
      <c r="B10897" s="164" t="s">
        <v>6376</v>
      </c>
      <c r="C10897" s="150" t="s">
        <v>82</v>
      </c>
      <c r="D10897" s="168" t="s">
        <v>12</v>
      </c>
    </row>
    <row r="10898" spans="1:4">
      <c r="A10898" s="167">
        <v>101845</v>
      </c>
      <c r="B10898" s="164" t="s">
        <v>6377</v>
      </c>
      <c r="C10898" s="150" t="s">
        <v>82</v>
      </c>
      <c r="D10898" s="168" t="s">
        <v>12</v>
      </c>
    </row>
    <row r="10899" spans="1:4">
      <c r="A10899" s="167">
        <v>101846</v>
      </c>
      <c r="B10899" s="164" t="s">
        <v>6378</v>
      </c>
      <c r="C10899" s="150" t="s">
        <v>82</v>
      </c>
      <c r="D10899" s="168" t="s">
        <v>12</v>
      </c>
    </row>
    <row r="10900" spans="1:4">
      <c r="A10900" s="167">
        <v>101847</v>
      </c>
      <c r="B10900" s="164" t="s">
        <v>6379</v>
      </c>
      <c r="C10900" s="150" t="s">
        <v>82</v>
      </c>
      <c r="D10900" s="168" t="s">
        <v>12</v>
      </c>
    </row>
    <row r="10901" spans="1:4">
      <c r="A10901" s="167">
        <v>101848</v>
      </c>
      <c r="B10901" s="164" t="s">
        <v>6380</v>
      </c>
      <c r="C10901" s="150" t="s">
        <v>82</v>
      </c>
      <c r="D10901" s="168" t="s">
        <v>12</v>
      </c>
    </row>
    <row r="10902" spans="1:4">
      <c r="A10902" s="167">
        <v>101849</v>
      </c>
      <c r="B10902" s="164" t="s">
        <v>6381</v>
      </c>
      <c r="C10902" s="150" t="s">
        <v>82</v>
      </c>
      <c r="D10902" s="168" t="s">
        <v>12</v>
      </c>
    </row>
    <row r="10903" spans="1:4">
      <c r="A10903" s="167">
        <v>101850</v>
      </c>
      <c r="B10903" s="164" t="s">
        <v>6382</v>
      </c>
      <c r="C10903" s="150" t="s">
        <v>73</v>
      </c>
      <c r="D10903" s="168" t="s">
        <v>12</v>
      </c>
    </row>
    <row r="10904" spans="1:4">
      <c r="A10904" s="167">
        <v>101852</v>
      </c>
      <c r="B10904" s="164" t="s">
        <v>6383</v>
      </c>
      <c r="C10904" s="150" t="s">
        <v>73</v>
      </c>
      <c r="D10904" s="168" t="s">
        <v>12</v>
      </c>
    </row>
    <row r="10905" spans="1:4">
      <c r="A10905" s="167">
        <v>101853</v>
      </c>
      <c r="B10905" s="164" t="s">
        <v>6384</v>
      </c>
      <c r="C10905" s="150" t="s">
        <v>73</v>
      </c>
      <c r="D10905" s="168" t="s">
        <v>12</v>
      </c>
    </row>
    <row r="10906" spans="1:4">
      <c r="A10906" s="167">
        <v>101855</v>
      </c>
      <c r="B10906" s="164" t="s">
        <v>6385</v>
      </c>
      <c r="C10906" s="150" t="s">
        <v>73</v>
      </c>
      <c r="D10906" s="168" t="s">
        <v>12</v>
      </c>
    </row>
    <row r="10907" spans="1:4">
      <c r="A10907" s="167">
        <v>101856</v>
      </c>
      <c r="B10907" s="164" t="s">
        <v>6386</v>
      </c>
      <c r="C10907" s="150" t="s">
        <v>73</v>
      </c>
      <c r="D10907" s="168" t="s">
        <v>12</v>
      </c>
    </row>
    <row r="10908" spans="1:4">
      <c r="A10908" s="167">
        <v>101857</v>
      </c>
      <c r="B10908" s="164" t="s">
        <v>6387</v>
      </c>
      <c r="C10908" s="150" t="s">
        <v>73</v>
      </c>
      <c r="D10908" s="168" t="s">
        <v>12</v>
      </c>
    </row>
    <row r="10909" spans="1:4">
      <c r="A10909" s="167">
        <v>101858</v>
      </c>
      <c r="B10909" s="164" t="s">
        <v>6388</v>
      </c>
      <c r="C10909" s="150" t="s">
        <v>73</v>
      </c>
      <c r="D10909" s="168" t="s">
        <v>12</v>
      </c>
    </row>
    <row r="10910" spans="1:4">
      <c r="A10910" s="167">
        <v>101859</v>
      </c>
      <c r="B10910" s="164" t="s">
        <v>6389</v>
      </c>
      <c r="C10910" s="150" t="s">
        <v>73</v>
      </c>
      <c r="D10910" s="168" t="s">
        <v>12</v>
      </c>
    </row>
    <row r="10911" spans="1:4">
      <c r="A10911" s="167">
        <v>101860</v>
      </c>
      <c r="B10911" s="164" t="s">
        <v>6390</v>
      </c>
      <c r="C10911" s="150" t="s">
        <v>73</v>
      </c>
      <c r="D10911" s="168" t="s">
        <v>12</v>
      </c>
    </row>
    <row r="10912" spans="1:4">
      <c r="A10912" s="167">
        <v>101861</v>
      </c>
      <c r="B10912" s="164" t="s">
        <v>6391</v>
      </c>
      <c r="C10912" s="150" t="s">
        <v>73</v>
      </c>
      <c r="D10912" s="168" t="s">
        <v>12</v>
      </c>
    </row>
    <row r="10913" spans="1:4">
      <c r="A10913" s="167">
        <v>101862</v>
      </c>
      <c r="B10913" s="164" t="s">
        <v>6392</v>
      </c>
      <c r="C10913" s="150" t="s">
        <v>73</v>
      </c>
      <c r="D10913" s="168" t="s">
        <v>12</v>
      </c>
    </row>
    <row r="10914" spans="1:4">
      <c r="A10914" s="167">
        <v>101863</v>
      </c>
      <c r="B10914" s="164" t="s">
        <v>6393</v>
      </c>
      <c r="C10914" s="150" t="s">
        <v>73</v>
      </c>
      <c r="D10914" s="168" t="s">
        <v>12</v>
      </c>
    </row>
    <row r="10915" spans="1:4">
      <c r="A10915" s="167">
        <v>101864</v>
      </c>
      <c r="B10915" s="164" t="s">
        <v>6395</v>
      </c>
      <c r="C10915" s="150" t="s">
        <v>73</v>
      </c>
      <c r="D10915" s="168" t="s">
        <v>12</v>
      </c>
    </row>
    <row r="10916" spans="1:4">
      <c r="A10916" s="167">
        <v>101865</v>
      </c>
      <c r="B10916" s="164" t="s">
        <v>6396</v>
      </c>
      <c r="C10916" s="150" t="s">
        <v>73</v>
      </c>
      <c r="D10916" s="168" t="s">
        <v>12</v>
      </c>
    </row>
    <row r="10917" spans="1:4">
      <c r="A10917" s="167">
        <v>101866</v>
      </c>
      <c r="B10917" s="164" t="s">
        <v>6397</v>
      </c>
      <c r="C10917" s="150" t="s">
        <v>73</v>
      </c>
      <c r="D10917" s="168" t="s">
        <v>12</v>
      </c>
    </row>
    <row r="10918" spans="1:4">
      <c r="A10918" s="167">
        <v>101867</v>
      </c>
      <c r="B10918" s="164" t="s">
        <v>6399</v>
      </c>
      <c r="C10918" s="150" t="s">
        <v>73</v>
      </c>
      <c r="D10918" s="168" t="s">
        <v>12</v>
      </c>
    </row>
    <row r="10919" spans="1:4">
      <c r="A10919" s="167">
        <v>101868</v>
      </c>
      <c r="B10919" s="164" t="s">
        <v>6400</v>
      </c>
      <c r="C10919" s="150" t="s">
        <v>73</v>
      </c>
      <c r="D10919" s="168" t="s">
        <v>12</v>
      </c>
    </row>
    <row r="10920" spans="1:4">
      <c r="A10920" s="167">
        <v>101869</v>
      </c>
      <c r="B10920" s="164" t="s">
        <v>6401</v>
      </c>
      <c r="C10920" s="150" t="s">
        <v>73</v>
      </c>
      <c r="D10920" s="168" t="s">
        <v>12</v>
      </c>
    </row>
    <row r="10921" spans="1:4">
      <c r="A10921" s="167">
        <v>101870</v>
      </c>
      <c r="B10921" s="164" t="s">
        <v>6402</v>
      </c>
      <c r="C10921" s="150" t="s">
        <v>73</v>
      </c>
      <c r="D10921" s="168" t="s">
        <v>12</v>
      </c>
    </row>
    <row r="10922" spans="1:4">
      <c r="A10922" s="167">
        <v>102098</v>
      </c>
      <c r="B10922" s="164" t="s">
        <v>6403</v>
      </c>
      <c r="C10922" s="150" t="s">
        <v>82</v>
      </c>
      <c r="D10922" s="168" t="s">
        <v>12</v>
      </c>
    </row>
    <row r="10923" spans="1:4">
      <c r="A10923" s="167">
        <v>102988</v>
      </c>
      <c r="B10923" s="164" t="s">
        <v>6404</v>
      </c>
      <c r="C10923" s="150" t="s">
        <v>73</v>
      </c>
      <c r="D10923" s="168" t="s">
        <v>12</v>
      </c>
    </row>
    <row r="10924" spans="1:4">
      <c r="A10924" s="167">
        <v>100576</v>
      </c>
      <c r="B10924" s="164" t="s">
        <v>6405</v>
      </c>
      <c r="C10924" s="150" t="s">
        <v>73</v>
      </c>
      <c r="D10924" s="168" t="s">
        <v>12</v>
      </c>
    </row>
    <row r="10925" spans="1:4">
      <c r="A10925" s="167">
        <v>100577</v>
      </c>
      <c r="B10925" s="164" t="s">
        <v>6406</v>
      </c>
      <c r="C10925" s="150" t="s">
        <v>73</v>
      </c>
      <c r="D10925" s="168" t="s">
        <v>12</v>
      </c>
    </row>
    <row r="10926" spans="1:4">
      <c r="A10926" s="167">
        <v>96388</v>
      </c>
      <c r="B10926" s="164" t="s">
        <v>6407</v>
      </c>
      <c r="C10926" s="150" t="s">
        <v>82</v>
      </c>
      <c r="D10926" s="168" t="s">
        <v>12</v>
      </c>
    </row>
    <row r="10927" spans="1:4">
      <c r="A10927" s="167">
        <v>96389</v>
      </c>
      <c r="B10927" s="164" t="s">
        <v>6408</v>
      </c>
      <c r="C10927" s="150" t="s">
        <v>82</v>
      </c>
      <c r="D10927" s="168" t="s">
        <v>12</v>
      </c>
    </row>
    <row r="10928" spans="1:4">
      <c r="A10928" s="167">
        <v>96390</v>
      </c>
      <c r="B10928" s="164" t="s">
        <v>6409</v>
      </c>
      <c r="C10928" s="150" t="s">
        <v>82</v>
      </c>
      <c r="D10928" s="168" t="s">
        <v>12</v>
      </c>
    </row>
    <row r="10929" spans="1:4">
      <c r="A10929" s="167">
        <v>96391</v>
      </c>
      <c r="B10929" s="164" t="s">
        <v>6410</v>
      </c>
      <c r="C10929" s="150" t="s">
        <v>82</v>
      </c>
      <c r="D10929" s="168" t="s">
        <v>12</v>
      </c>
    </row>
    <row r="10930" spans="1:4">
      <c r="A10930" s="167">
        <v>96392</v>
      </c>
      <c r="B10930" s="164" t="s">
        <v>6411</v>
      </c>
      <c r="C10930" s="150" t="s">
        <v>82</v>
      </c>
      <c r="D10930" s="168" t="s">
        <v>12</v>
      </c>
    </row>
    <row r="10931" spans="1:4">
      <c r="A10931" s="167">
        <v>96396</v>
      </c>
      <c r="B10931" s="164" t="s">
        <v>6412</v>
      </c>
      <c r="C10931" s="150" t="s">
        <v>82</v>
      </c>
      <c r="D10931" s="168" t="s">
        <v>12</v>
      </c>
    </row>
    <row r="10932" spans="1:4">
      <c r="A10932" s="167">
        <v>96397</v>
      </c>
      <c r="B10932" s="164" t="s">
        <v>6413</v>
      </c>
      <c r="C10932" s="150" t="s">
        <v>82</v>
      </c>
      <c r="D10932" s="168" t="s">
        <v>12</v>
      </c>
    </row>
    <row r="10933" spans="1:4">
      <c r="A10933" s="167">
        <v>96398</v>
      </c>
      <c r="B10933" s="164" t="s">
        <v>6414</v>
      </c>
      <c r="C10933" s="150" t="s">
        <v>82</v>
      </c>
      <c r="D10933" s="168" t="s">
        <v>12</v>
      </c>
    </row>
    <row r="10934" spans="1:4">
      <c r="A10934" s="167">
        <v>96399</v>
      </c>
      <c r="B10934" s="164" t="s">
        <v>6415</v>
      </c>
      <c r="C10934" s="150" t="s">
        <v>82</v>
      </c>
      <c r="D10934" s="168" t="s">
        <v>12</v>
      </c>
    </row>
    <row r="10935" spans="1:4">
      <c r="A10935" s="167">
        <v>96400</v>
      </c>
      <c r="B10935" s="164" t="s">
        <v>6416</v>
      </c>
      <c r="C10935" s="150" t="s">
        <v>82</v>
      </c>
      <c r="D10935" s="168" t="s">
        <v>12</v>
      </c>
    </row>
    <row r="10936" spans="1:4">
      <c r="A10936" s="167">
        <v>100564</v>
      </c>
      <c r="B10936" s="164" t="s">
        <v>6417</v>
      </c>
      <c r="C10936" s="150" t="s">
        <v>82</v>
      </c>
      <c r="D10936" s="168" t="s">
        <v>12</v>
      </c>
    </row>
    <row r="10937" spans="1:4">
      <c r="A10937" s="167">
        <v>100565</v>
      </c>
      <c r="B10937" s="164" t="s">
        <v>6418</v>
      </c>
      <c r="C10937" s="150" t="s">
        <v>82</v>
      </c>
      <c r="D10937" s="168" t="s">
        <v>12</v>
      </c>
    </row>
    <row r="10938" spans="1:4">
      <c r="A10938" s="167">
        <v>100566</v>
      </c>
      <c r="B10938" s="164" t="s">
        <v>6419</v>
      </c>
      <c r="C10938" s="150" t="s">
        <v>82</v>
      </c>
      <c r="D10938" s="168" t="s">
        <v>12</v>
      </c>
    </row>
    <row r="10939" spans="1:4">
      <c r="A10939" s="167">
        <v>100567</v>
      </c>
      <c r="B10939" s="164" t="s">
        <v>6420</v>
      </c>
      <c r="C10939" s="150" t="s">
        <v>82</v>
      </c>
      <c r="D10939" s="168" t="s">
        <v>12</v>
      </c>
    </row>
    <row r="10940" spans="1:4">
      <c r="A10940" s="167">
        <v>100568</v>
      </c>
      <c r="B10940" s="164" t="s">
        <v>6421</v>
      </c>
      <c r="C10940" s="150" t="s">
        <v>82</v>
      </c>
      <c r="D10940" s="168" t="s">
        <v>12</v>
      </c>
    </row>
    <row r="10941" spans="1:4">
      <c r="A10941" s="167">
        <v>100569</v>
      </c>
      <c r="B10941" s="164" t="s">
        <v>6422</v>
      </c>
      <c r="C10941" s="150" t="s">
        <v>82</v>
      </c>
      <c r="D10941" s="168" t="s">
        <v>12</v>
      </c>
    </row>
    <row r="10942" spans="1:4">
      <c r="A10942" s="167">
        <v>100570</v>
      </c>
      <c r="B10942" s="164" t="s">
        <v>6423</v>
      </c>
      <c r="C10942" s="150" t="s">
        <v>82</v>
      </c>
      <c r="D10942" s="168" t="s">
        <v>12</v>
      </c>
    </row>
    <row r="10943" spans="1:4">
      <c r="A10943" s="167">
        <v>100571</v>
      </c>
      <c r="B10943" s="164" t="s">
        <v>6424</v>
      </c>
      <c r="C10943" s="150" t="s">
        <v>82</v>
      </c>
      <c r="D10943" s="168" t="s">
        <v>12</v>
      </c>
    </row>
    <row r="10944" spans="1:4">
      <c r="A10944" s="167">
        <v>100572</v>
      </c>
      <c r="B10944" s="164" t="s">
        <v>6425</v>
      </c>
      <c r="C10944" s="150" t="s">
        <v>82</v>
      </c>
      <c r="D10944" s="168" t="s">
        <v>12</v>
      </c>
    </row>
    <row r="10945" spans="1:4">
      <c r="A10945" s="167">
        <v>100573</v>
      </c>
      <c r="B10945" s="164" t="s">
        <v>6426</v>
      </c>
      <c r="C10945" s="150" t="s">
        <v>82</v>
      </c>
      <c r="D10945" s="168" t="s">
        <v>12</v>
      </c>
    </row>
    <row r="10946" spans="1:4">
      <c r="A10946" s="167">
        <v>100574</v>
      </c>
      <c r="B10946" s="164" t="s">
        <v>6427</v>
      </c>
      <c r="C10946" s="150" t="s">
        <v>82</v>
      </c>
      <c r="D10946" s="168" t="s">
        <v>12</v>
      </c>
    </row>
    <row r="10947" spans="1:4">
      <c r="A10947" s="167">
        <v>100575</v>
      </c>
      <c r="B10947" s="164" t="s">
        <v>6428</v>
      </c>
      <c r="C10947" s="150" t="s">
        <v>73</v>
      </c>
      <c r="D10947" s="168" t="s">
        <v>12</v>
      </c>
    </row>
    <row r="10948" spans="1:4">
      <c r="A10948" s="167">
        <v>101767</v>
      </c>
      <c r="B10948" s="164" t="s">
        <v>6429</v>
      </c>
      <c r="C10948" s="150" t="s">
        <v>82</v>
      </c>
      <c r="D10948" s="168" t="s">
        <v>12</v>
      </c>
    </row>
    <row r="10949" spans="1:4">
      <c r="A10949" s="167">
        <v>101768</v>
      </c>
      <c r="B10949" s="164" t="s">
        <v>6430</v>
      </c>
      <c r="C10949" s="150" t="s">
        <v>82</v>
      </c>
      <c r="D10949" s="168" t="s">
        <v>12</v>
      </c>
    </row>
    <row r="10950" spans="1:4">
      <c r="A10950" s="167">
        <v>92391</v>
      </c>
      <c r="B10950" s="164" t="s">
        <v>6431</v>
      </c>
      <c r="C10950" s="150" t="s">
        <v>73</v>
      </c>
      <c r="D10950" s="168" t="s">
        <v>12</v>
      </c>
    </row>
    <row r="10951" spans="1:4">
      <c r="A10951" s="167">
        <v>92392</v>
      </c>
      <c r="B10951" s="164" t="s">
        <v>6432</v>
      </c>
      <c r="C10951" s="150" t="s">
        <v>73</v>
      </c>
      <c r="D10951" s="168" t="s">
        <v>12</v>
      </c>
    </row>
    <row r="10952" spans="1:4">
      <c r="A10952" s="167">
        <v>92393</v>
      </c>
      <c r="B10952" s="164" t="s">
        <v>6433</v>
      </c>
      <c r="C10952" s="150" t="s">
        <v>73</v>
      </c>
      <c r="D10952" s="168" t="s">
        <v>12</v>
      </c>
    </row>
    <row r="10953" spans="1:4">
      <c r="A10953" s="167">
        <v>92394</v>
      </c>
      <c r="B10953" s="164" t="s">
        <v>6434</v>
      </c>
      <c r="C10953" s="150" t="s">
        <v>73</v>
      </c>
      <c r="D10953" s="168" t="s">
        <v>12</v>
      </c>
    </row>
    <row r="10954" spans="1:4">
      <c r="A10954" s="167">
        <v>92395</v>
      </c>
      <c r="B10954" s="164" t="s">
        <v>6435</v>
      </c>
      <c r="C10954" s="150" t="s">
        <v>73</v>
      </c>
      <c r="D10954" s="168" t="s">
        <v>12</v>
      </c>
    </row>
    <row r="10955" spans="1:4">
      <c r="A10955" s="167">
        <v>92396</v>
      </c>
      <c r="B10955" s="164" t="s">
        <v>6436</v>
      </c>
      <c r="C10955" s="150" t="s">
        <v>73</v>
      </c>
      <c r="D10955" s="168" t="s">
        <v>12</v>
      </c>
    </row>
    <row r="10956" spans="1:4">
      <c r="A10956" s="167">
        <v>92397</v>
      </c>
      <c r="B10956" s="164" t="s">
        <v>6437</v>
      </c>
      <c r="C10956" s="150" t="s">
        <v>73</v>
      </c>
      <c r="D10956" s="168" t="s">
        <v>12</v>
      </c>
    </row>
    <row r="10957" spans="1:4">
      <c r="A10957" s="167">
        <v>92398</v>
      </c>
      <c r="B10957" s="164" t="s">
        <v>6438</v>
      </c>
      <c r="C10957" s="150" t="s">
        <v>73</v>
      </c>
      <c r="D10957" s="168" t="s">
        <v>12</v>
      </c>
    </row>
    <row r="10958" spans="1:4">
      <c r="A10958" s="167">
        <v>92400</v>
      </c>
      <c r="B10958" s="164" t="s">
        <v>6439</v>
      </c>
      <c r="C10958" s="150" t="s">
        <v>73</v>
      </c>
      <c r="D10958" s="168" t="s">
        <v>12</v>
      </c>
    </row>
    <row r="10959" spans="1:4">
      <c r="A10959" s="167">
        <v>92402</v>
      </c>
      <c r="B10959" s="164" t="s">
        <v>6440</v>
      </c>
      <c r="C10959" s="150" t="s">
        <v>73</v>
      </c>
      <c r="D10959" s="168" t="s">
        <v>12</v>
      </c>
    </row>
    <row r="10960" spans="1:4">
      <c r="A10960" s="167">
        <v>92403</v>
      </c>
      <c r="B10960" s="164" t="s">
        <v>6441</v>
      </c>
      <c r="C10960" s="150" t="s">
        <v>73</v>
      </c>
      <c r="D10960" s="168" t="s">
        <v>12</v>
      </c>
    </row>
    <row r="10961" spans="1:4">
      <c r="A10961" s="167">
        <v>92404</v>
      </c>
      <c r="B10961" s="164" t="s">
        <v>6442</v>
      </c>
      <c r="C10961" s="150" t="s">
        <v>73</v>
      </c>
      <c r="D10961" s="168" t="s">
        <v>12</v>
      </c>
    </row>
    <row r="10962" spans="1:4">
      <c r="A10962" s="167">
        <v>92406</v>
      </c>
      <c r="B10962" s="164" t="s">
        <v>6443</v>
      </c>
      <c r="C10962" s="150" t="s">
        <v>73</v>
      </c>
      <c r="D10962" s="168" t="s">
        <v>12</v>
      </c>
    </row>
    <row r="10963" spans="1:4">
      <c r="A10963" s="167">
        <v>93679</v>
      </c>
      <c r="B10963" s="164" t="s">
        <v>6444</v>
      </c>
      <c r="C10963" s="150" t="s">
        <v>73</v>
      </c>
      <c r="D10963" s="168" t="s">
        <v>12</v>
      </c>
    </row>
    <row r="10964" spans="1:4">
      <c r="A10964" s="167">
        <v>93680</v>
      </c>
      <c r="B10964" s="164" t="s">
        <v>6445</v>
      </c>
      <c r="C10964" s="150" t="s">
        <v>73</v>
      </c>
      <c r="D10964" s="168" t="s">
        <v>12</v>
      </c>
    </row>
    <row r="10965" spans="1:4">
      <c r="A10965" s="167">
        <v>93681</v>
      </c>
      <c r="B10965" s="164" t="s">
        <v>6446</v>
      </c>
      <c r="C10965" s="150" t="s">
        <v>73</v>
      </c>
      <c r="D10965" s="168" t="s">
        <v>12</v>
      </c>
    </row>
    <row r="10966" spans="1:4">
      <c r="A10966" s="167">
        <v>97104</v>
      </c>
      <c r="B10966" s="164" t="s">
        <v>6447</v>
      </c>
      <c r="C10966" s="150" t="s">
        <v>73</v>
      </c>
      <c r="D10966" s="168" t="s">
        <v>12</v>
      </c>
    </row>
    <row r="10967" spans="1:4">
      <c r="A10967" s="167">
        <v>97105</v>
      </c>
      <c r="B10967" s="164" t="s">
        <v>6448</v>
      </c>
      <c r="C10967" s="150" t="s">
        <v>73</v>
      </c>
      <c r="D10967" s="168" t="s">
        <v>12</v>
      </c>
    </row>
    <row r="10968" spans="1:4">
      <c r="A10968" s="167">
        <v>97106</v>
      </c>
      <c r="B10968" s="164" t="s">
        <v>6449</v>
      </c>
      <c r="C10968" s="150" t="s">
        <v>73</v>
      </c>
      <c r="D10968" s="168" t="s">
        <v>12</v>
      </c>
    </row>
    <row r="10969" spans="1:4">
      <c r="A10969" s="167">
        <v>97107</v>
      </c>
      <c r="B10969" s="164" t="s">
        <v>6450</v>
      </c>
      <c r="C10969" s="150" t="s">
        <v>73</v>
      </c>
      <c r="D10969" s="168" t="s">
        <v>12</v>
      </c>
    </row>
    <row r="10970" spans="1:4">
      <c r="A10970" s="167">
        <v>97108</v>
      </c>
      <c r="B10970" s="164" t="s">
        <v>6451</v>
      </c>
      <c r="C10970" s="150" t="s">
        <v>73</v>
      </c>
      <c r="D10970" s="168" t="s">
        <v>12</v>
      </c>
    </row>
    <row r="10971" spans="1:4">
      <c r="A10971" s="167">
        <v>97109</v>
      </c>
      <c r="B10971" s="164" t="s">
        <v>6452</v>
      </c>
      <c r="C10971" s="150" t="s">
        <v>73</v>
      </c>
      <c r="D10971" s="168" t="s">
        <v>12</v>
      </c>
    </row>
    <row r="10972" spans="1:4">
      <c r="A10972" s="167">
        <v>97111</v>
      </c>
      <c r="B10972" s="164" t="s">
        <v>6453</v>
      </c>
      <c r="C10972" s="150" t="s">
        <v>73</v>
      </c>
      <c r="D10972" s="168" t="s">
        <v>12</v>
      </c>
    </row>
    <row r="10973" spans="1:4">
      <c r="A10973" s="167">
        <v>97112</v>
      </c>
      <c r="B10973" s="164" t="s">
        <v>6454</v>
      </c>
      <c r="C10973" s="150" t="s">
        <v>73</v>
      </c>
      <c r="D10973" s="168" t="s">
        <v>12</v>
      </c>
    </row>
    <row r="10974" spans="1:4">
      <c r="A10974" s="167">
        <v>97113</v>
      </c>
      <c r="B10974" s="164" t="s">
        <v>6455</v>
      </c>
      <c r="C10974" s="150" t="s">
        <v>73</v>
      </c>
      <c r="D10974" s="168" t="s">
        <v>12</v>
      </c>
    </row>
    <row r="10975" spans="1:4">
      <c r="A10975" s="167">
        <v>97114</v>
      </c>
      <c r="B10975" s="164" t="s">
        <v>6457</v>
      </c>
      <c r="C10975" s="150" t="s">
        <v>74</v>
      </c>
      <c r="D10975" s="168" t="s">
        <v>12</v>
      </c>
    </row>
    <row r="10976" spans="1:4">
      <c r="A10976" s="167">
        <v>97115</v>
      </c>
      <c r="B10976" s="164" t="s">
        <v>6459</v>
      </c>
      <c r="C10976" s="150" t="s">
        <v>75</v>
      </c>
      <c r="D10976" s="168" t="s">
        <v>12</v>
      </c>
    </row>
    <row r="10977" spans="1:4">
      <c r="A10977" s="167">
        <v>97116</v>
      </c>
      <c r="B10977" s="164" t="s">
        <v>6460</v>
      </c>
      <c r="C10977" s="150" t="s">
        <v>75</v>
      </c>
      <c r="D10977" s="168" t="s">
        <v>12</v>
      </c>
    </row>
    <row r="10978" spans="1:4">
      <c r="A10978" s="167">
        <v>97117</v>
      </c>
      <c r="B10978" s="164" t="s">
        <v>6461</v>
      </c>
      <c r="C10978" s="150" t="s">
        <v>75</v>
      </c>
      <c r="D10978" s="168" t="s">
        <v>12</v>
      </c>
    </row>
    <row r="10979" spans="1:4">
      <c r="A10979" s="167">
        <v>97118</v>
      </c>
      <c r="B10979" s="164" t="s">
        <v>6462</v>
      </c>
      <c r="C10979" s="150" t="s">
        <v>75</v>
      </c>
      <c r="D10979" s="168" t="s">
        <v>12</v>
      </c>
    </row>
    <row r="10980" spans="1:4">
      <c r="A10980" s="167">
        <v>97119</v>
      </c>
      <c r="B10980" s="164" t="s">
        <v>6463</v>
      </c>
      <c r="C10980" s="150" t="s">
        <v>75</v>
      </c>
      <c r="D10980" s="168" t="s">
        <v>12</v>
      </c>
    </row>
    <row r="10981" spans="1:4">
      <c r="A10981" s="167">
        <v>97120</v>
      </c>
      <c r="B10981" s="164" t="s">
        <v>6464</v>
      </c>
      <c r="C10981" s="150" t="s">
        <v>75</v>
      </c>
      <c r="D10981" s="168" t="s">
        <v>12</v>
      </c>
    </row>
    <row r="10982" spans="1:4">
      <c r="A10982" s="167">
        <v>101167</v>
      </c>
      <c r="B10982" s="164" t="s">
        <v>6465</v>
      </c>
      <c r="C10982" s="150" t="s">
        <v>73</v>
      </c>
      <c r="D10982" s="168" t="s">
        <v>12</v>
      </c>
    </row>
    <row r="10983" spans="1:4">
      <c r="A10983" s="167">
        <v>101169</v>
      </c>
      <c r="B10983" s="164" t="s">
        <v>6466</v>
      </c>
      <c r="C10983" s="150" t="s">
        <v>73</v>
      </c>
      <c r="D10983" s="168" t="s">
        <v>12</v>
      </c>
    </row>
    <row r="10984" spans="1:4">
      <c r="A10984" s="167">
        <v>101170</v>
      </c>
      <c r="B10984" s="164" t="s">
        <v>6467</v>
      </c>
      <c r="C10984" s="150" t="s">
        <v>73</v>
      </c>
      <c r="D10984" s="168" t="s">
        <v>12</v>
      </c>
    </row>
    <row r="10985" spans="1:4">
      <c r="A10985" s="167">
        <v>101172</v>
      </c>
      <c r="B10985" s="164" t="s">
        <v>6468</v>
      </c>
      <c r="C10985" s="150" t="s">
        <v>73</v>
      </c>
      <c r="D10985" s="168" t="s">
        <v>12</v>
      </c>
    </row>
    <row r="10986" spans="1:4">
      <c r="A10986" s="167">
        <v>103904</v>
      </c>
      <c r="B10986" s="164" t="s">
        <v>6469</v>
      </c>
      <c r="C10986" s="150" t="s">
        <v>73</v>
      </c>
      <c r="D10986" s="168" t="s">
        <v>12</v>
      </c>
    </row>
    <row r="10987" spans="1:4">
      <c r="A10987" s="167">
        <v>103905</v>
      </c>
      <c r="B10987" s="164" t="s">
        <v>6470</v>
      </c>
      <c r="C10987" s="150" t="s">
        <v>73</v>
      </c>
      <c r="D10987" s="168" t="s">
        <v>12</v>
      </c>
    </row>
    <row r="10988" spans="1:4">
      <c r="A10988" s="167">
        <v>103906</v>
      </c>
      <c r="B10988" s="164" t="s">
        <v>6471</v>
      </c>
      <c r="C10988" s="150" t="s">
        <v>73</v>
      </c>
      <c r="D10988" s="168" t="s">
        <v>12</v>
      </c>
    </row>
    <row r="10989" spans="1:4">
      <c r="A10989" s="167">
        <v>103907</v>
      </c>
      <c r="B10989" s="164" t="s">
        <v>6472</v>
      </c>
      <c r="C10989" s="150" t="s">
        <v>73</v>
      </c>
      <c r="D10989" s="168" t="s">
        <v>12</v>
      </c>
    </row>
    <row r="10990" spans="1:4">
      <c r="A10990" s="167">
        <v>103908</v>
      </c>
      <c r="B10990" s="164" t="s">
        <v>6473</v>
      </c>
      <c r="C10990" s="150" t="s">
        <v>73</v>
      </c>
      <c r="D10990" s="168" t="s">
        <v>12</v>
      </c>
    </row>
    <row r="10991" spans="1:4">
      <c r="A10991" s="167">
        <v>103909</v>
      </c>
      <c r="B10991" s="164" t="s">
        <v>6474</v>
      </c>
      <c r="C10991" s="150" t="s">
        <v>73</v>
      </c>
      <c r="D10991" s="168" t="s">
        <v>12</v>
      </c>
    </row>
    <row r="10992" spans="1:4">
      <c r="A10992" s="167">
        <v>103911</v>
      </c>
      <c r="B10992" s="164" t="s">
        <v>6475</v>
      </c>
      <c r="C10992" s="150" t="s">
        <v>73</v>
      </c>
      <c r="D10992" s="168" t="s">
        <v>12</v>
      </c>
    </row>
    <row r="10993" spans="1:4">
      <c r="A10993" s="167">
        <v>103912</v>
      </c>
      <c r="B10993" s="164" t="s">
        <v>6476</v>
      </c>
      <c r="C10993" s="150" t="s">
        <v>73</v>
      </c>
      <c r="D10993" s="168" t="s">
        <v>12</v>
      </c>
    </row>
    <row r="10994" spans="1:4">
      <c r="A10994" s="167">
        <v>103913</v>
      </c>
      <c r="B10994" s="164" t="s">
        <v>6477</v>
      </c>
      <c r="C10994" s="150" t="s">
        <v>73</v>
      </c>
      <c r="D10994" s="168" t="s">
        <v>12</v>
      </c>
    </row>
    <row r="10995" spans="1:4">
      <c r="A10995" s="167">
        <v>103914</v>
      </c>
      <c r="B10995" s="164" t="s">
        <v>6478</v>
      </c>
      <c r="C10995" s="150" t="s">
        <v>73</v>
      </c>
      <c r="D10995" s="168" t="s">
        <v>12</v>
      </c>
    </row>
    <row r="10996" spans="1:4">
      <c r="A10996" s="167">
        <v>103915</v>
      </c>
      <c r="B10996" s="164" t="s">
        <v>6479</v>
      </c>
      <c r="C10996" s="150" t="s">
        <v>73</v>
      </c>
      <c r="D10996" s="168" t="s">
        <v>12</v>
      </c>
    </row>
    <row r="10997" spans="1:4">
      <c r="A10997" s="167">
        <v>103916</v>
      </c>
      <c r="B10997" s="164" t="s">
        <v>6480</v>
      </c>
      <c r="C10997" s="150" t="s">
        <v>73</v>
      </c>
      <c r="D10997" s="168" t="s">
        <v>12</v>
      </c>
    </row>
    <row r="10998" spans="1:4">
      <c r="A10998" s="167">
        <v>103917</v>
      </c>
      <c r="B10998" s="164" t="s">
        <v>6481</v>
      </c>
      <c r="C10998" s="150" t="s">
        <v>73</v>
      </c>
      <c r="D10998" s="168" t="s">
        <v>12</v>
      </c>
    </row>
    <row r="10999" spans="1:4">
      <c r="A10999" s="167">
        <v>103918</v>
      </c>
      <c r="B10999" s="164" t="s">
        <v>6482</v>
      </c>
      <c r="C10999" s="150" t="s">
        <v>73</v>
      </c>
      <c r="D10999" s="168" t="s">
        <v>12</v>
      </c>
    </row>
    <row r="11000" spans="1:4">
      <c r="A11000" s="167">
        <v>104432</v>
      </c>
      <c r="B11000" s="164" t="s">
        <v>6483</v>
      </c>
      <c r="C11000" s="150" t="s">
        <v>73</v>
      </c>
      <c r="D11000" s="168" t="s">
        <v>12</v>
      </c>
    </row>
    <row r="11001" spans="1:4">
      <c r="A11001" s="167">
        <v>104433</v>
      </c>
      <c r="B11001" s="164" t="s">
        <v>6484</v>
      </c>
      <c r="C11001" s="150" t="s">
        <v>73</v>
      </c>
      <c r="D11001" s="168" t="s">
        <v>12</v>
      </c>
    </row>
    <row r="11002" spans="1:4">
      <c r="A11002" s="167">
        <v>103689</v>
      </c>
      <c r="B11002" s="164" t="s">
        <v>21673</v>
      </c>
      <c r="C11002" s="150" t="s">
        <v>73</v>
      </c>
      <c r="D11002" s="168" t="s">
        <v>12</v>
      </c>
    </row>
    <row r="11003" spans="1:4">
      <c r="A11003" s="167">
        <v>103694</v>
      </c>
      <c r="B11003" s="164" t="s">
        <v>6485</v>
      </c>
      <c r="C11003" s="150" t="s">
        <v>72</v>
      </c>
      <c r="D11003" s="168" t="s">
        <v>12</v>
      </c>
    </row>
    <row r="11004" spans="1:4">
      <c r="A11004" s="167">
        <v>103695</v>
      </c>
      <c r="B11004" s="164" t="s">
        <v>6486</v>
      </c>
      <c r="C11004" s="150" t="s">
        <v>72</v>
      </c>
      <c r="D11004" s="168" t="s">
        <v>12</v>
      </c>
    </row>
    <row r="11005" spans="1:4">
      <c r="A11005" s="167">
        <v>103696</v>
      </c>
      <c r="B11005" s="164" t="s">
        <v>6487</v>
      </c>
      <c r="C11005" s="150" t="s">
        <v>72</v>
      </c>
      <c r="D11005" s="168" t="s">
        <v>12</v>
      </c>
    </row>
    <row r="11006" spans="1:4">
      <c r="A11006" s="167">
        <v>103697</v>
      </c>
      <c r="B11006" s="164" t="s">
        <v>6488</v>
      </c>
      <c r="C11006" s="150" t="s">
        <v>72</v>
      </c>
      <c r="D11006" s="168" t="s">
        <v>12</v>
      </c>
    </row>
    <row r="11007" spans="1:4">
      <c r="A11007" s="167">
        <v>95995</v>
      </c>
      <c r="B11007" s="164" t="s">
        <v>6489</v>
      </c>
      <c r="C11007" s="150" t="s">
        <v>82</v>
      </c>
      <c r="D11007" s="168" t="s">
        <v>12</v>
      </c>
    </row>
    <row r="11008" spans="1:4">
      <c r="A11008" s="167">
        <v>95996</v>
      </c>
      <c r="B11008" s="164" t="s">
        <v>6490</v>
      </c>
      <c r="C11008" s="150" t="s">
        <v>82</v>
      </c>
      <c r="D11008" s="168" t="s">
        <v>12</v>
      </c>
    </row>
    <row r="11009" spans="1:4">
      <c r="A11009" s="167">
        <v>96001</v>
      </c>
      <c r="B11009" s="164" t="s">
        <v>6491</v>
      </c>
      <c r="C11009" s="150" t="s">
        <v>73</v>
      </c>
      <c r="D11009" s="168" t="s">
        <v>12</v>
      </c>
    </row>
    <row r="11010" spans="1:4">
      <c r="A11010" s="167">
        <v>96393</v>
      </c>
      <c r="B11010" s="164" t="s">
        <v>6492</v>
      </c>
      <c r="C11010" s="150" t="s">
        <v>82</v>
      </c>
      <c r="D11010" s="168" t="s">
        <v>12</v>
      </c>
    </row>
    <row r="11011" spans="1:4">
      <c r="A11011" s="167">
        <v>96394</v>
      </c>
      <c r="B11011" s="164" t="s">
        <v>6493</v>
      </c>
      <c r="C11011" s="150" t="s">
        <v>82</v>
      </c>
      <c r="D11011" s="168" t="s">
        <v>12</v>
      </c>
    </row>
    <row r="11012" spans="1:4">
      <c r="A11012" s="167">
        <v>96395</v>
      </c>
      <c r="B11012" s="164" t="s">
        <v>6494</v>
      </c>
      <c r="C11012" s="150" t="s">
        <v>82</v>
      </c>
      <c r="D11012" s="168" t="s">
        <v>12</v>
      </c>
    </row>
    <row r="11013" spans="1:4">
      <c r="A11013" s="167">
        <v>88411</v>
      </c>
      <c r="B11013" s="164" t="s">
        <v>6495</v>
      </c>
      <c r="C11013" s="150" t="s">
        <v>73</v>
      </c>
      <c r="D11013" s="168" t="s">
        <v>12</v>
      </c>
    </row>
    <row r="11014" spans="1:4">
      <c r="A11014" s="167">
        <v>88412</v>
      </c>
      <c r="B11014" s="164" t="s">
        <v>6497</v>
      </c>
      <c r="C11014" s="150" t="s">
        <v>73</v>
      </c>
      <c r="D11014" s="168" t="s">
        <v>12</v>
      </c>
    </row>
    <row r="11015" spans="1:4">
      <c r="A11015" s="167">
        <v>88413</v>
      </c>
      <c r="B11015" s="164" t="s">
        <v>6499</v>
      </c>
      <c r="C11015" s="150" t="s">
        <v>73</v>
      </c>
      <c r="D11015" s="168" t="s">
        <v>12</v>
      </c>
    </row>
    <row r="11016" spans="1:4">
      <c r="A11016" s="167">
        <v>88414</v>
      </c>
      <c r="B11016" s="164" t="s">
        <v>6500</v>
      </c>
      <c r="C11016" s="150" t="s">
        <v>73</v>
      </c>
      <c r="D11016" s="168" t="s">
        <v>12</v>
      </c>
    </row>
    <row r="11017" spans="1:4">
      <c r="A11017" s="167">
        <v>88415</v>
      </c>
      <c r="B11017" s="164" t="s">
        <v>153</v>
      </c>
      <c r="C11017" s="150" t="s">
        <v>73</v>
      </c>
      <c r="D11017" s="168" t="s">
        <v>12</v>
      </c>
    </row>
    <row r="11018" spans="1:4">
      <c r="A11018" s="167">
        <v>88416</v>
      </c>
      <c r="B11018" s="164" t="s">
        <v>6501</v>
      </c>
      <c r="C11018" s="150" t="s">
        <v>73</v>
      </c>
      <c r="D11018" s="168" t="s">
        <v>12</v>
      </c>
    </row>
    <row r="11019" spans="1:4">
      <c r="A11019" s="167">
        <v>88417</v>
      </c>
      <c r="B11019" s="164" t="s">
        <v>6502</v>
      </c>
      <c r="C11019" s="150" t="s">
        <v>73</v>
      </c>
      <c r="D11019" s="168" t="s">
        <v>12</v>
      </c>
    </row>
    <row r="11020" spans="1:4">
      <c r="A11020" s="167">
        <v>88420</v>
      </c>
      <c r="B11020" s="164" t="s">
        <v>6503</v>
      </c>
      <c r="C11020" s="150" t="s">
        <v>73</v>
      </c>
      <c r="D11020" s="168" t="s">
        <v>12</v>
      </c>
    </row>
    <row r="11021" spans="1:4">
      <c r="A11021" s="167">
        <v>88421</v>
      </c>
      <c r="B11021" s="164" t="s">
        <v>6504</v>
      </c>
      <c r="C11021" s="150" t="s">
        <v>73</v>
      </c>
      <c r="D11021" s="168" t="s">
        <v>12</v>
      </c>
    </row>
    <row r="11022" spans="1:4">
      <c r="A11022" s="167">
        <v>88423</v>
      </c>
      <c r="B11022" s="164" t="s">
        <v>6505</v>
      </c>
      <c r="C11022" s="150" t="s">
        <v>73</v>
      </c>
      <c r="D11022" s="168" t="s">
        <v>12</v>
      </c>
    </row>
    <row r="11023" spans="1:4">
      <c r="A11023" s="167">
        <v>88424</v>
      </c>
      <c r="B11023" s="164" t="s">
        <v>6506</v>
      </c>
      <c r="C11023" s="150" t="s">
        <v>73</v>
      </c>
      <c r="D11023" s="168" t="s">
        <v>12</v>
      </c>
    </row>
    <row r="11024" spans="1:4">
      <c r="A11024" s="167">
        <v>88426</v>
      </c>
      <c r="B11024" s="164" t="s">
        <v>6507</v>
      </c>
      <c r="C11024" s="150" t="s">
        <v>73</v>
      </c>
      <c r="D11024" s="168" t="s">
        <v>12</v>
      </c>
    </row>
    <row r="11025" spans="1:4">
      <c r="A11025" s="167">
        <v>88428</v>
      </c>
      <c r="B11025" s="164" t="s">
        <v>6508</v>
      </c>
      <c r="C11025" s="150" t="s">
        <v>73</v>
      </c>
      <c r="D11025" s="168" t="s">
        <v>12</v>
      </c>
    </row>
    <row r="11026" spans="1:4">
      <c r="A11026" s="167">
        <v>88429</v>
      </c>
      <c r="B11026" s="164" t="s">
        <v>6509</v>
      </c>
      <c r="C11026" s="150" t="s">
        <v>73</v>
      </c>
      <c r="D11026" s="168" t="s">
        <v>12</v>
      </c>
    </row>
    <row r="11027" spans="1:4">
      <c r="A11027" s="167">
        <v>88431</v>
      </c>
      <c r="B11027" s="164" t="s">
        <v>6510</v>
      </c>
      <c r="C11027" s="150" t="s">
        <v>73</v>
      </c>
      <c r="D11027" s="168" t="s">
        <v>12</v>
      </c>
    </row>
    <row r="11028" spans="1:4">
      <c r="A11028" s="167">
        <v>88432</v>
      </c>
      <c r="B11028" s="164" t="s">
        <v>6511</v>
      </c>
      <c r="C11028" s="150" t="s">
        <v>73</v>
      </c>
      <c r="D11028" s="168" t="s">
        <v>12</v>
      </c>
    </row>
    <row r="11029" spans="1:4">
      <c r="A11029" s="167">
        <v>88484</v>
      </c>
      <c r="B11029" s="164" t="s">
        <v>21675</v>
      </c>
      <c r="C11029" s="150" t="s">
        <v>73</v>
      </c>
      <c r="D11029" s="168" t="s">
        <v>12</v>
      </c>
    </row>
    <row r="11030" spans="1:4">
      <c r="A11030" s="167">
        <v>88485</v>
      </c>
      <c r="B11030" s="164" t="s">
        <v>21676</v>
      </c>
      <c r="C11030" s="150" t="s">
        <v>73</v>
      </c>
      <c r="D11030" s="168" t="s">
        <v>12</v>
      </c>
    </row>
    <row r="11031" spans="1:4">
      <c r="A11031" s="167">
        <v>88488</v>
      </c>
      <c r="B11031" s="164" t="s">
        <v>21677</v>
      </c>
      <c r="C11031" s="150" t="s">
        <v>73</v>
      </c>
      <c r="D11031" s="168" t="s">
        <v>12</v>
      </c>
    </row>
    <row r="11032" spans="1:4">
      <c r="A11032" s="167">
        <v>88489</v>
      </c>
      <c r="B11032" s="164" t="s">
        <v>21678</v>
      </c>
      <c r="C11032" s="150" t="s">
        <v>73</v>
      </c>
      <c r="D11032" s="168" t="s">
        <v>12</v>
      </c>
    </row>
    <row r="11033" spans="1:4">
      <c r="A11033" s="167">
        <v>88494</v>
      </c>
      <c r="B11033" s="164" t="s">
        <v>21679</v>
      </c>
      <c r="C11033" s="150" t="s">
        <v>73</v>
      </c>
      <c r="D11033" s="168" t="s">
        <v>12</v>
      </c>
    </row>
    <row r="11034" spans="1:4">
      <c r="A11034" s="167">
        <v>88495</v>
      </c>
      <c r="B11034" s="164" t="s">
        <v>21680</v>
      </c>
      <c r="C11034" s="150" t="s">
        <v>73</v>
      </c>
      <c r="D11034" s="168" t="s">
        <v>12</v>
      </c>
    </row>
    <row r="11035" spans="1:4">
      <c r="A11035" s="167">
        <v>88496</v>
      </c>
      <c r="B11035" s="164" t="s">
        <v>21681</v>
      </c>
      <c r="C11035" s="150" t="s">
        <v>73</v>
      </c>
      <c r="D11035" s="168" t="s">
        <v>12</v>
      </c>
    </row>
    <row r="11036" spans="1:4">
      <c r="A11036" s="167">
        <v>88497</v>
      </c>
      <c r="B11036" s="164" t="s">
        <v>21682</v>
      </c>
      <c r="C11036" s="150" t="s">
        <v>73</v>
      </c>
      <c r="D11036" s="168" t="s">
        <v>12</v>
      </c>
    </row>
    <row r="11037" spans="1:4">
      <c r="A11037" s="167">
        <v>95305</v>
      </c>
      <c r="B11037" s="164" t="s">
        <v>21683</v>
      </c>
      <c r="C11037" s="150" t="s">
        <v>73</v>
      </c>
      <c r="D11037" s="168" t="s">
        <v>12</v>
      </c>
    </row>
    <row r="11038" spans="1:4">
      <c r="A11038" s="167">
        <v>95306</v>
      </c>
      <c r="B11038" s="164" t="s">
        <v>21684</v>
      </c>
      <c r="C11038" s="150" t="s">
        <v>73</v>
      </c>
      <c r="D11038" s="168" t="s">
        <v>12</v>
      </c>
    </row>
    <row r="11039" spans="1:4">
      <c r="A11039" s="167">
        <v>95622</v>
      </c>
      <c r="B11039" s="164" t="s">
        <v>6516</v>
      </c>
      <c r="C11039" s="150" t="s">
        <v>73</v>
      </c>
      <c r="D11039" s="168" t="s">
        <v>12</v>
      </c>
    </row>
    <row r="11040" spans="1:4">
      <c r="A11040" s="167">
        <v>95623</v>
      </c>
      <c r="B11040" s="164" t="s">
        <v>6517</v>
      </c>
      <c r="C11040" s="150" t="s">
        <v>73</v>
      </c>
      <c r="D11040" s="168" t="s">
        <v>12</v>
      </c>
    </row>
    <row r="11041" spans="1:4">
      <c r="A11041" s="167">
        <v>95624</v>
      </c>
      <c r="B11041" s="164" t="s">
        <v>6518</v>
      </c>
      <c r="C11041" s="150" t="s">
        <v>73</v>
      </c>
      <c r="D11041" s="168" t="s">
        <v>12</v>
      </c>
    </row>
    <row r="11042" spans="1:4">
      <c r="A11042" s="167">
        <v>95625</v>
      </c>
      <c r="B11042" s="164" t="s">
        <v>6519</v>
      </c>
      <c r="C11042" s="150" t="s">
        <v>73</v>
      </c>
      <c r="D11042" s="168" t="s">
        <v>12</v>
      </c>
    </row>
    <row r="11043" spans="1:4">
      <c r="A11043" s="167">
        <v>95626</v>
      </c>
      <c r="B11043" s="164" t="s">
        <v>6520</v>
      </c>
      <c r="C11043" s="150" t="s">
        <v>73</v>
      </c>
      <c r="D11043" s="168" t="s">
        <v>12</v>
      </c>
    </row>
    <row r="11044" spans="1:4">
      <c r="A11044" s="167">
        <v>96126</v>
      </c>
      <c r="B11044" s="164" t="s">
        <v>6521</v>
      </c>
      <c r="C11044" s="150" t="s">
        <v>73</v>
      </c>
      <c r="D11044" s="168" t="s">
        <v>12</v>
      </c>
    </row>
    <row r="11045" spans="1:4">
      <c r="A11045" s="167">
        <v>96127</v>
      </c>
      <c r="B11045" s="164" t="s">
        <v>6522</v>
      </c>
      <c r="C11045" s="150" t="s">
        <v>73</v>
      </c>
      <c r="D11045" s="168" t="s">
        <v>12</v>
      </c>
    </row>
    <row r="11046" spans="1:4">
      <c r="A11046" s="167">
        <v>96128</v>
      </c>
      <c r="B11046" s="164" t="s">
        <v>6523</v>
      </c>
      <c r="C11046" s="150" t="s">
        <v>73</v>
      </c>
      <c r="D11046" s="168" t="s">
        <v>12</v>
      </c>
    </row>
    <row r="11047" spans="1:4">
      <c r="A11047" s="167">
        <v>96129</v>
      </c>
      <c r="B11047" s="164" t="s">
        <v>6524</v>
      </c>
      <c r="C11047" s="150" t="s">
        <v>73</v>
      </c>
      <c r="D11047" s="168" t="s">
        <v>12</v>
      </c>
    </row>
    <row r="11048" spans="1:4">
      <c r="A11048" s="167">
        <v>96130</v>
      </c>
      <c r="B11048" s="164" t="s">
        <v>6525</v>
      </c>
      <c r="C11048" s="150" t="s">
        <v>73</v>
      </c>
      <c r="D11048" s="168" t="s">
        <v>12</v>
      </c>
    </row>
    <row r="11049" spans="1:4">
      <c r="A11049" s="167">
        <v>96131</v>
      </c>
      <c r="B11049" s="164" t="s">
        <v>6526</v>
      </c>
      <c r="C11049" s="150" t="s">
        <v>73</v>
      </c>
      <c r="D11049" s="168" t="s">
        <v>12</v>
      </c>
    </row>
    <row r="11050" spans="1:4">
      <c r="A11050" s="167">
        <v>96132</v>
      </c>
      <c r="B11050" s="164" t="s">
        <v>6527</v>
      </c>
      <c r="C11050" s="150" t="s">
        <v>73</v>
      </c>
      <c r="D11050" s="168" t="s">
        <v>12</v>
      </c>
    </row>
    <row r="11051" spans="1:4">
      <c r="A11051" s="167">
        <v>96133</v>
      </c>
      <c r="B11051" s="164" t="s">
        <v>6528</v>
      </c>
      <c r="C11051" s="150" t="s">
        <v>73</v>
      </c>
      <c r="D11051" s="168" t="s">
        <v>12</v>
      </c>
    </row>
    <row r="11052" spans="1:4">
      <c r="A11052" s="167">
        <v>96134</v>
      </c>
      <c r="B11052" s="164" t="s">
        <v>6529</v>
      </c>
      <c r="C11052" s="150" t="s">
        <v>73</v>
      </c>
      <c r="D11052" s="168" t="s">
        <v>12</v>
      </c>
    </row>
    <row r="11053" spans="1:4">
      <c r="A11053" s="167">
        <v>96135</v>
      </c>
      <c r="B11053" s="164" t="s">
        <v>6530</v>
      </c>
      <c r="C11053" s="150" t="s">
        <v>73</v>
      </c>
      <c r="D11053" s="168" t="s">
        <v>12</v>
      </c>
    </row>
    <row r="11054" spans="1:4">
      <c r="A11054" s="167">
        <v>104639</v>
      </c>
      <c r="B11054" s="164" t="s">
        <v>21685</v>
      </c>
      <c r="C11054" s="150" t="s">
        <v>73</v>
      </c>
      <c r="D11054" s="168" t="s">
        <v>12</v>
      </c>
    </row>
    <row r="11055" spans="1:4">
      <c r="A11055" s="167">
        <v>104640</v>
      </c>
      <c r="B11055" s="164" t="s">
        <v>21686</v>
      </c>
      <c r="C11055" s="150" t="s">
        <v>73</v>
      </c>
      <c r="D11055" s="168" t="s">
        <v>12</v>
      </c>
    </row>
    <row r="11056" spans="1:4">
      <c r="A11056" s="167">
        <v>104641</v>
      </c>
      <c r="B11056" s="164" t="s">
        <v>21687</v>
      </c>
      <c r="C11056" s="150" t="s">
        <v>73</v>
      </c>
      <c r="D11056" s="168" t="s">
        <v>12</v>
      </c>
    </row>
    <row r="11057" spans="1:4">
      <c r="A11057" s="167">
        <v>104642</v>
      </c>
      <c r="B11057" s="164" t="s">
        <v>21688</v>
      </c>
      <c r="C11057" s="150" t="s">
        <v>73</v>
      </c>
      <c r="D11057" s="168" t="s">
        <v>12</v>
      </c>
    </row>
    <row r="11058" spans="1:4">
      <c r="A11058" s="167">
        <v>102193</v>
      </c>
      <c r="B11058" s="164" t="s">
        <v>6531</v>
      </c>
      <c r="C11058" s="150" t="s">
        <v>73</v>
      </c>
      <c r="D11058" s="168" t="s">
        <v>12</v>
      </c>
    </row>
    <row r="11059" spans="1:4">
      <c r="A11059" s="167">
        <v>102194</v>
      </c>
      <c r="B11059" s="164" t="s">
        <v>6532</v>
      </c>
      <c r="C11059" s="150" t="s">
        <v>73</v>
      </c>
      <c r="D11059" s="168" t="s">
        <v>12</v>
      </c>
    </row>
    <row r="11060" spans="1:4">
      <c r="A11060" s="167">
        <v>102197</v>
      </c>
      <c r="B11060" s="164" t="s">
        <v>6533</v>
      </c>
      <c r="C11060" s="150" t="s">
        <v>73</v>
      </c>
      <c r="D11060" s="168" t="s">
        <v>12</v>
      </c>
    </row>
    <row r="11061" spans="1:4">
      <c r="A11061" s="167">
        <v>102200</v>
      </c>
      <c r="B11061" s="164" t="s">
        <v>6534</v>
      </c>
      <c r="C11061" s="150" t="s">
        <v>73</v>
      </c>
      <c r="D11061" s="168" t="s">
        <v>12</v>
      </c>
    </row>
    <row r="11062" spans="1:4">
      <c r="A11062" s="167">
        <v>102201</v>
      </c>
      <c r="B11062" s="164" t="s">
        <v>6535</v>
      </c>
      <c r="C11062" s="150" t="s">
        <v>73</v>
      </c>
      <c r="D11062" s="168" t="s">
        <v>12</v>
      </c>
    </row>
    <row r="11063" spans="1:4">
      <c r="A11063" s="167">
        <v>102202</v>
      </c>
      <c r="B11063" s="164" t="s">
        <v>6536</v>
      </c>
      <c r="C11063" s="150" t="s">
        <v>73</v>
      </c>
      <c r="D11063" s="168" t="s">
        <v>12</v>
      </c>
    </row>
    <row r="11064" spans="1:4">
      <c r="A11064" s="167">
        <v>102203</v>
      </c>
      <c r="B11064" s="164" t="s">
        <v>6537</v>
      </c>
      <c r="C11064" s="150" t="s">
        <v>73</v>
      </c>
      <c r="D11064" s="168" t="s">
        <v>12</v>
      </c>
    </row>
    <row r="11065" spans="1:4">
      <c r="A11065" s="167">
        <v>102204</v>
      </c>
      <c r="B11065" s="164" t="s">
        <v>6539</v>
      </c>
      <c r="C11065" s="150" t="s">
        <v>73</v>
      </c>
      <c r="D11065" s="168" t="s">
        <v>12</v>
      </c>
    </row>
    <row r="11066" spans="1:4">
      <c r="A11066" s="167">
        <v>102205</v>
      </c>
      <c r="B11066" s="164" t="s">
        <v>6541</v>
      </c>
      <c r="C11066" s="150" t="s">
        <v>73</v>
      </c>
      <c r="D11066" s="168" t="s">
        <v>12</v>
      </c>
    </row>
    <row r="11067" spans="1:4">
      <c r="A11067" s="167">
        <v>102207</v>
      </c>
      <c r="B11067" s="164" t="s">
        <v>149</v>
      </c>
      <c r="C11067" s="150" t="s">
        <v>73</v>
      </c>
      <c r="D11067" s="168" t="s">
        <v>12</v>
      </c>
    </row>
    <row r="11068" spans="1:4">
      <c r="A11068" s="167">
        <v>102208</v>
      </c>
      <c r="B11068" s="164" t="s">
        <v>6542</v>
      </c>
      <c r="C11068" s="150" t="s">
        <v>73</v>
      </c>
      <c r="D11068" s="168" t="s">
        <v>12</v>
      </c>
    </row>
    <row r="11069" spans="1:4">
      <c r="A11069" s="167">
        <v>102209</v>
      </c>
      <c r="B11069" s="164" t="s">
        <v>6543</v>
      </c>
      <c r="C11069" s="150" t="s">
        <v>73</v>
      </c>
      <c r="D11069" s="168" t="s">
        <v>12</v>
      </c>
    </row>
    <row r="11070" spans="1:4">
      <c r="A11070" s="167">
        <v>102210</v>
      </c>
      <c r="B11070" s="164" t="s">
        <v>6544</v>
      </c>
      <c r="C11070" s="150" t="s">
        <v>73</v>
      </c>
      <c r="D11070" s="168" t="s">
        <v>12</v>
      </c>
    </row>
    <row r="11071" spans="1:4">
      <c r="A11071" s="167">
        <v>102213</v>
      </c>
      <c r="B11071" s="164" t="s">
        <v>6545</v>
      </c>
      <c r="C11071" s="150" t="s">
        <v>73</v>
      </c>
      <c r="D11071" s="168" t="s">
        <v>12</v>
      </c>
    </row>
    <row r="11072" spans="1:4">
      <c r="A11072" s="167">
        <v>102214</v>
      </c>
      <c r="B11072" s="164" t="s">
        <v>6546</v>
      </c>
      <c r="C11072" s="150" t="s">
        <v>73</v>
      </c>
      <c r="D11072" s="168" t="s">
        <v>12</v>
      </c>
    </row>
    <row r="11073" spans="1:4">
      <c r="A11073" s="167">
        <v>102215</v>
      </c>
      <c r="B11073" s="164" t="s">
        <v>6547</v>
      </c>
      <c r="C11073" s="150" t="s">
        <v>73</v>
      </c>
      <c r="D11073" s="168" t="s">
        <v>12</v>
      </c>
    </row>
    <row r="11074" spans="1:4">
      <c r="A11074" s="167">
        <v>102217</v>
      </c>
      <c r="B11074" s="164" t="s">
        <v>6549</v>
      </c>
      <c r="C11074" s="150" t="s">
        <v>73</v>
      </c>
      <c r="D11074" s="168" t="s">
        <v>12</v>
      </c>
    </row>
    <row r="11075" spans="1:4">
      <c r="A11075" s="167">
        <v>102218</v>
      </c>
      <c r="B11075" s="164" t="s">
        <v>6550</v>
      </c>
      <c r="C11075" s="150" t="s">
        <v>73</v>
      </c>
      <c r="D11075" s="168" t="s">
        <v>12</v>
      </c>
    </row>
    <row r="11076" spans="1:4">
      <c r="A11076" s="167">
        <v>102219</v>
      </c>
      <c r="B11076" s="164" t="s">
        <v>6551</v>
      </c>
      <c r="C11076" s="150" t="s">
        <v>73</v>
      </c>
      <c r="D11076" s="168" t="s">
        <v>12</v>
      </c>
    </row>
    <row r="11077" spans="1:4">
      <c r="A11077" s="167">
        <v>102220</v>
      </c>
      <c r="B11077" s="164" t="s">
        <v>6552</v>
      </c>
      <c r="C11077" s="150" t="s">
        <v>73</v>
      </c>
      <c r="D11077" s="168" t="s">
        <v>12</v>
      </c>
    </row>
    <row r="11078" spans="1:4">
      <c r="A11078" s="167">
        <v>102223</v>
      </c>
      <c r="B11078" s="164" t="s">
        <v>6554</v>
      </c>
      <c r="C11078" s="150" t="s">
        <v>73</v>
      </c>
      <c r="D11078" s="168" t="s">
        <v>12</v>
      </c>
    </row>
    <row r="11079" spans="1:4">
      <c r="A11079" s="167">
        <v>102224</v>
      </c>
      <c r="B11079" s="164" t="s">
        <v>6555</v>
      </c>
      <c r="C11079" s="150" t="s">
        <v>73</v>
      </c>
      <c r="D11079" s="168" t="s">
        <v>12</v>
      </c>
    </row>
    <row r="11080" spans="1:4">
      <c r="A11080" s="167">
        <v>102225</v>
      </c>
      <c r="B11080" s="164" t="s">
        <v>6556</v>
      </c>
      <c r="C11080" s="150" t="s">
        <v>73</v>
      </c>
      <c r="D11080" s="168" t="s">
        <v>12</v>
      </c>
    </row>
    <row r="11081" spans="1:4">
      <c r="A11081" s="167">
        <v>102227</v>
      </c>
      <c r="B11081" s="164" t="s">
        <v>6557</v>
      </c>
      <c r="C11081" s="150" t="s">
        <v>73</v>
      </c>
      <c r="D11081" s="168" t="s">
        <v>12</v>
      </c>
    </row>
    <row r="11082" spans="1:4">
      <c r="A11082" s="167">
        <v>102228</v>
      </c>
      <c r="B11082" s="164" t="s">
        <v>6558</v>
      </c>
      <c r="C11082" s="150" t="s">
        <v>73</v>
      </c>
      <c r="D11082" s="168" t="s">
        <v>12</v>
      </c>
    </row>
    <row r="11083" spans="1:4">
      <c r="A11083" s="167">
        <v>102229</v>
      </c>
      <c r="B11083" s="164" t="s">
        <v>6559</v>
      </c>
      <c r="C11083" s="150" t="s">
        <v>73</v>
      </c>
      <c r="D11083" s="168" t="s">
        <v>12</v>
      </c>
    </row>
    <row r="11084" spans="1:4">
      <c r="A11084" s="167">
        <v>102230</v>
      </c>
      <c r="B11084" s="164" t="s">
        <v>6560</v>
      </c>
      <c r="C11084" s="150" t="s">
        <v>73</v>
      </c>
      <c r="D11084" s="168" t="s">
        <v>12</v>
      </c>
    </row>
    <row r="11085" spans="1:4">
      <c r="A11085" s="167">
        <v>102233</v>
      </c>
      <c r="B11085" s="164" t="s">
        <v>6561</v>
      </c>
      <c r="C11085" s="150" t="s">
        <v>73</v>
      </c>
      <c r="D11085" s="168" t="s">
        <v>12</v>
      </c>
    </row>
    <row r="11086" spans="1:4">
      <c r="A11086" s="167">
        <v>102234</v>
      </c>
      <c r="B11086" s="164" t="s">
        <v>6562</v>
      </c>
      <c r="C11086" s="150" t="s">
        <v>73</v>
      </c>
      <c r="D11086" s="168" t="s">
        <v>12</v>
      </c>
    </row>
    <row r="11087" spans="1:4">
      <c r="A11087" s="167">
        <v>100716</v>
      </c>
      <c r="B11087" s="164" t="s">
        <v>6564</v>
      </c>
      <c r="C11087" s="150" t="s">
        <v>73</v>
      </c>
      <c r="D11087" s="168" t="s">
        <v>12</v>
      </c>
    </row>
    <row r="11088" spans="1:4">
      <c r="A11088" s="167">
        <v>100717</v>
      </c>
      <c r="B11088" s="164" t="s">
        <v>6566</v>
      </c>
      <c r="C11088" s="150" t="s">
        <v>73</v>
      </c>
      <c r="D11088" s="168" t="s">
        <v>12</v>
      </c>
    </row>
    <row r="11089" spans="1:4">
      <c r="A11089" s="167">
        <v>100718</v>
      </c>
      <c r="B11089" s="164" t="s">
        <v>6568</v>
      </c>
      <c r="C11089" s="150" t="s">
        <v>74</v>
      </c>
      <c r="D11089" s="168" t="s">
        <v>12</v>
      </c>
    </row>
    <row r="11090" spans="1:4">
      <c r="A11090" s="167">
        <v>100719</v>
      </c>
      <c r="B11090" s="164" t="s">
        <v>6570</v>
      </c>
      <c r="C11090" s="150" t="s">
        <v>73</v>
      </c>
      <c r="D11090" s="168" t="s">
        <v>12</v>
      </c>
    </row>
    <row r="11091" spans="1:4">
      <c r="A11091" s="167">
        <v>100720</v>
      </c>
      <c r="B11091" s="164" t="s">
        <v>6571</v>
      </c>
      <c r="C11091" s="150" t="s">
        <v>73</v>
      </c>
      <c r="D11091" s="168" t="s">
        <v>12</v>
      </c>
    </row>
    <row r="11092" spans="1:4">
      <c r="A11092" s="167">
        <v>100721</v>
      </c>
      <c r="B11092" s="164" t="s">
        <v>6572</v>
      </c>
      <c r="C11092" s="150" t="s">
        <v>73</v>
      </c>
      <c r="D11092" s="168" t="s">
        <v>12</v>
      </c>
    </row>
    <row r="11093" spans="1:4">
      <c r="A11093" s="167">
        <v>100722</v>
      </c>
      <c r="B11093" s="164" t="s">
        <v>6573</v>
      </c>
      <c r="C11093" s="150" t="s">
        <v>73</v>
      </c>
      <c r="D11093" s="168" t="s">
        <v>12</v>
      </c>
    </row>
    <row r="11094" spans="1:4">
      <c r="A11094" s="167">
        <v>100723</v>
      </c>
      <c r="B11094" s="164" t="s">
        <v>6574</v>
      </c>
      <c r="C11094" s="150" t="s">
        <v>73</v>
      </c>
      <c r="D11094" s="168" t="s">
        <v>12</v>
      </c>
    </row>
    <row r="11095" spans="1:4">
      <c r="A11095" s="167">
        <v>100724</v>
      </c>
      <c r="B11095" s="164" t="s">
        <v>6576</v>
      </c>
      <c r="C11095" s="150" t="s">
        <v>73</v>
      </c>
      <c r="D11095" s="168" t="s">
        <v>12</v>
      </c>
    </row>
    <row r="11096" spans="1:4">
      <c r="A11096" s="167">
        <v>100725</v>
      </c>
      <c r="B11096" s="164" t="s">
        <v>6577</v>
      </c>
      <c r="C11096" s="150" t="s">
        <v>73</v>
      </c>
      <c r="D11096" s="168" t="s">
        <v>12</v>
      </c>
    </row>
    <row r="11097" spans="1:4">
      <c r="A11097" s="167">
        <v>100726</v>
      </c>
      <c r="B11097" s="164" t="s">
        <v>6578</v>
      </c>
      <c r="C11097" s="150" t="s">
        <v>73</v>
      </c>
      <c r="D11097" s="168" t="s">
        <v>12</v>
      </c>
    </row>
    <row r="11098" spans="1:4">
      <c r="A11098" s="167">
        <v>100727</v>
      </c>
      <c r="B11098" s="164" t="s">
        <v>6579</v>
      </c>
      <c r="C11098" s="150" t="s">
        <v>73</v>
      </c>
      <c r="D11098" s="168" t="s">
        <v>12</v>
      </c>
    </row>
    <row r="11099" spans="1:4">
      <c r="A11099" s="167">
        <v>100728</v>
      </c>
      <c r="B11099" s="164" t="s">
        <v>6580</v>
      </c>
      <c r="C11099" s="150" t="s">
        <v>73</v>
      </c>
      <c r="D11099" s="168" t="s">
        <v>12</v>
      </c>
    </row>
    <row r="11100" spans="1:4">
      <c r="A11100" s="167">
        <v>100729</v>
      </c>
      <c r="B11100" s="164" t="s">
        <v>6581</v>
      </c>
      <c r="C11100" s="150" t="s">
        <v>73</v>
      </c>
      <c r="D11100" s="168" t="s">
        <v>12</v>
      </c>
    </row>
    <row r="11101" spans="1:4">
      <c r="A11101" s="167">
        <v>100730</v>
      </c>
      <c r="B11101" s="164" t="s">
        <v>6582</v>
      </c>
      <c r="C11101" s="150" t="s">
        <v>73</v>
      </c>
      <c r="D11101" s="168" t="s">
        <v>12</v>
      </c>
    </row>
    <row r="11102" spans="1:4">
      <c r="A11102" s="167">
        <v>100733</v>
      </c>
      <c r="B11102" s="164" t="s">
        <v>6583</v>
      </c>
      <c r="C11102" s="150" t="s">
        <v>73</v>
      </c>
      <c r="D11102" s="168" t="s">
        <v>12</v>
      </c>
    </row>
    <row r="11103" spans="1:4">
      <c r="A11103" s="167">
        <v>100734</v>
      </c>
      <c r="B11103" s="164" t="s">
        <v>6584</v>
      </c>
      <c r="C11103" s="150" t="s">
        <v>73</v>
      </c>
      <c r="D11103" s="168" t="s">
        <v>12</v>
      </c>
    </row>
    <row r="11104" spans="1:4">
      <c r="A11104" s="167">
        <v>100735</v>
      </c>
      <c r="B11104" s="164" t="s">
        <v>6585</v>
      </c>
      <c r="C11104" s="150" t="s">
        <v>73</v>
      </c>
      <c r="D11104" s="168" t="s">
        <v>12</v>
      </c>
    </row>
    <row r="11105" spans="1:4">
      <c r="A11105" s="167">
        <v>100736</v>
      </c>
      <c r="B11105" s="164" t="s">
        <v>6586</v>
      </c>
      <c r="C11105" s="150" t="s">
        <v>73</v>
      </c>
      <c r="D11105" s="168" t="s">
        <v>12</v>
      </c>
    </row>
    <row r="11106" spans="1:4">
      <c r="A11106" s="167">
        <v>100739</v>
      </c>
      <c r="B11106" s="164" t="s">
        <v>6587</v>
      </c>
      <c r="C11106" s="150" t="s">
        <v>73</v>
      </c>
      <c r="D11106" s="168" t="s">
        <v>12</v>
      </c>
    </row>
    <row r="11107" spans="1:4">
      <c r="A11107" s="167">
        <v>100740</v>
      </c>
      <c r="B11107" s="164" t="s">
        <v>6588</v>
      </c>
      <c r="C11107" s="150" t="s">
        <v>73</v>
      </c>
      <c r="D11107" s="168" t="s">
        <v>12</v>
      </c>
    </row>
    <row r="11108" spans="1:4">
      <c r="A11108" s="167">
        <v>100741</v>
      </c>
      <c r="B11108" s="164" t="s">
        <v>6589</v>
      </c>
      <c r="C11108" s="150" t="s">
        <v>73</v>
      </c>
      <c r="D11108" s="168" t="s">
        <v>12</v>
      </c>
    </row>
    <row r="11109" spans="1:4">
      <c r="A11109" s="167">
        <v>100742</v>
      </c>
      <c r="B11109" s="164" t="s">
        <v>6590</v>
      </c>
      <c r="C11109" s="150" t="s">
        <v>73</v>
      </c>
      <c r="D11109" s="168" t="s">
        <v>12</v>
      </c>
    </row>
    <row r="11110" spans="1:4">
      <c r="A11110" s="167">
        <v>100743</v>
      </c>
      <c r="B11110" s="164" t="s">
        <v>6592</v>
      </c>
      <c r="C11110" s="150" t="s">
        <v>73</v>
      </c>
      <c r="D11110" s="168" t="s">
        <v>12</v>
      </c>
    </row>
    <row r="11111" spans="1:4">
      <c r="A11111" s="167">
        <v>100744</v>
      </c>
      <c r="B11111" s="164" t="s">
        <v>6593</v>
      </c>
      <c r="C11111" s="150" t="s">
        <v>73</v>
      </c>
      <c r="D11111" s="168" t="s">
        <v>12</v>
      </c>
    </row>
    <row r="11112" spans="1:4">
      <c r="A11112" s="167">
        <v>100745</v>
      </c>
      <c r="B11112" s="164" t="s">
        <v>6595</v>
      </c>
      <c r="C11112" s="150" t="s">
        <v>73</v>
      </c>
      <c r="D11112" s="168" t="s">
        <v>12</v>
      </c>
    </row>
    <row r="11113" spans="1:4">
      <c r="A11113" s="167">
        <v>100746</v>
      </c>
      <c r="B11113" s="164" t="s">
        <v>6596</v>
      </c>
      <c r="C11113" s="150" t="s">
        <v>73</v>
      </c>
      <c r="D11113" s="168" t="s">
        <v>12</v>
      </c>
    </row>
    <row r="11114" spans="1:4">
      <c r="A11114" s="167">
        <v>100747</v>
      </c>
      <c r="B11114" s="164" t="s">
        <v>6597</v>
      </c>
      <c r="C11114" s="150" t="s">
        <v>73</v>
      </c>
      <c r="D11114" s="168" t="s">
        <v>12</v>
      </c>
    </row>
    <row r="11115" spans="1:4">
      <c r="A11115" s="167">
        <v>100748</v>
      </c>
      <c r="B11115" s="164" t="s">
        <v>6598</v>
      </c>
      <c r="C11115" s="150" t="s">
        <v>73</v>
      </c>
      <c r="D11115" s="168" t="s">
        <v>12</v>
      </c>
    </row>
    <row r="11116" spans="1:4">
      <c r="A11116" s="167">
        <v>100749</v>
      </c>
      <c r="B11116" s="164" t="s">
        <v>6599</v>
      </c>
      <c r="C11116" s="150" t="s">
        <v>73</v>
      </c>
      <c r="D11116" s="168" t="s">
        <v>12</v>
      </c>
    </row>
    <row r="11117" spans="1:4">
      <c r="A11117" s="167">
        <v>100750</v>
      </c>
      <c r="B11117" s="164" t="s">
        <v>6600</v>
      </c>
      <c r="C11117" s="150" t="s">
        <v>73</v>
      </c>
      <c r="D11117" s="168" t="s">
        <v>12</v>
      </c>
    </row>
    <row r="11118" spans="1:4">
      <c r="A11118" s="167">
        <v>100751</v>
      </c>
      <c r="B11118" s="164" t="s">
        <v>6601</v>
      </c>
      <c r="C11118" s="150" t="s">
        <v>73</v>
      </c>
      <c r="D11118" s="168" t="s">
        <v>12</v>
      </c>
    </row>
    <row r="11119" spans="1:4">
      <c r="A11119" s="167">
        <v>100752</v>
      </c>
      <c r="B11119" s="164" t="s">
        <v>6602</v>
      </c>
      <c r="C11119" s="150" t="s">
        <v>73</v>
      </c>
      <c r="D11119" s="168" t="s">
        <v>12</v>
      </c>
    </row>
    <row r="11120" spans="1:4">
      <c r="A11120" s="167">
        <v>100753</v>
      </c>
      <c r="B11120" s="164" t="s">
        <v>6603</v>
      </c>
      <c r="C11120" s="150" t="s">
        <v>73</v>
      </c>
      <c r="D11120" s="168" t="s">
        <v>12</v>
      </c>
    </row>
    <row r="11121" spans="1:4">
      <c r="A11121" s="167">
        <v>100754</v>
      </c>
      <c r="B11121" s="164" t="s">
        <v>6604</v>
      </c>
      <c r="C11121" s="150" t="s">
        <v>73</v>
      </c>
      <c r="D11121" s="168" t="s">
        <v>12</v>
      </c>
    </row>
    <row r="11122" spans="1:4">
      <c r="A11122" s="167">
        <v>100757</v>
      </c>
      <c r="B11122" s="164" t="s">
        <v>6606</v>
      </c>
      <c r="C11122" s="150" t="s">
        <v>73</v>
      </c>
      <c r="D11122" s="168" t="s">
        <v>12</v>
      </c>
    </row>
    <row r="11123" spans="1:4">
      <c r="A11123" s="167">
        <v>100758</v>
      </c>
      <c r="B11123" s="164" t="s">
        <v>6608</v>
      </c>
      <c r="C11123" s="150" t="s">
        <v>73</v>
      </c>
      <c r="D11123" s="168" t="s">
        <v>12</v>
      </c>
    </row>
    <row r="11124" spans="1:4">
      <c r="A11124" s="167">
        <v>100759</v>
      </c>
      <c r="B11124" s="164" t="s">
        <v>6609</v>
      </c>
      <c r="C11124" s="150" t="s">
        <v>73</v>
      </c>
      <c r="D11124" s="168" t="s">
        <v>12</v>
      </c>
    </row>
    <row r="11125" spans="1:4">
      <c r="A11125" s="167">
        <v>100760</v>
      </c>
      <c r="B11125" s="164" t="s">
        <v>6610</v>
      </c>
      <c r="C11125" s="150" t="s">
        <v>73</v>
      </c>
      <c r="D11125" s="168" t="s">
        <v>12</v>
      </c>
    </row>
    <row r="11126" spans="1:4">
      <c r="A11126" s="167">
        <v>100761</v>
      </c>
      <c r="B11126" s="164" t="s">
        <v>6611</v>
      </c>
      <c r="C11126" s="150" t="s">
        <v>73</v>
      </c>
      <c r="D11126" s="168" t="s">
        <v>12</v>
      </c>
    </row>
    <row r="11127" spans="1:4">
      <c r="A11127" s="167">
        <v>100762</v>
      </c>
      <c r="B11127" s="164" t="s">
        <v>6612</v>
      </c>
      <c r="C11127" s="150" t="s">
        <v>73</v>
      </c>
      <c r="D11127" s="168" t="s">
        <v>12</v>
      </c>
    </row>
    <row r="11128" spans="1:4">
      <c r="A11128" s="167">
        <v>102488</v>
      </c>
      <c r="B11128" s="164" t="s">
        <v>6613</v>
      </c>
      <c r="C11128" s="150" t="s">
        <v>73</v>
      </c>
      <c r="D11128" s="168" t="s">
        <v>12</v>
      </c>
    </row>
    <row r="11129" spans="1:4">
      <c r="A11129" s="167">
        <v>102489</v>
      </c>
      <c r="B11129" s="164" t="s">
        <v>6614</v>
      </c>
      <c r="C11129" s="150" t="s">
        <v>73</v>
      </c>
      <c r="D11129" s="168" t="s">
        <v>12</v>
      </c>
    </row>
    <row r="11130" spans="1:4">
      <c r="A11130" s="167">
        <v>102491</v>
      </c>
      <c r="B11130" s="164" t="s">
        <v>6615</v>
      </c>
      <c r="C11130" s="150" t="s">
        <v>73</v>
      </c>
      <c r="D11130" s="168" t="s">
        <v>12</v>
      </c>
    </row>
    <row r="11131" spans="1:4">
      <c r="A11131" s="167">
        <v>102492</v>
      </c>
      <c r="B11131" s="164" t="s">
        <v>6616</v>
      </c>
      <c r="C11131" s="150" t="s">
        <v>73</v>
      </c>
      <c r="D11131" s="168" t="s">
        <v>12</v>
      </c>
    </row>
    <row r="11132" spans="1:4">
      <c r="A11132" s="167">
        <v>102494</v>
      </c>
      <c r="B11132" s="164" t="s">
        <v>6618</v>
      </c>
      <c r="C11132" s="150" t="s">
        <v>73</v>
      </c>
      <c r="D11132" s="168" t="s">
        <v>12</v>
      </c>
    </row>
    <row r="11133" spans="1:4">
      <c r="A11133" s="167">
        <v>102496</v>
      </c>
      <c r="B11133" s="164" t="s">
        <v>6619</v>
      </c>
      <c r="C11133" s="150" t="s">
        <v>74</v>
      </c>
      <c r="D11133" s="168" t="s">
        <v>12</v>
      </c>
    </row>
    <row r="11134" spans="1:4">
      <c r="A11134" s="167">
        <v>102497</v>
      </c>
      <c r="B11134" s="164" t="s">
        <v>6620</v>
      </c>
      <c r="C11134" s="150" t="s">
        <v>74</v>
      </c>
      <c r="D11134" s="168" t="s">
        <v>12</v>
      </c>
    </row>
    <row r="11135" spans="1:4">
      <c r="A11135" s="167">
        <v>102498</v>
      </c>
      <c r="B11135" s="164" t="s">
        <v>6621</v>
      </c>
      <c r="C11135" s="150" t="s">
        <v>74</v>
      </c>
      <c r="D11135" s="168" t="s">
        <v>12</v>
      </c>
    </row>
    <row r="11136" spans="1:4">
      <c r="A11136" s="167">
        <v>102499</v>
      </c>
      <c r="B11136" s="164" t="s">
        <v>6623</v>
      </c>
      <c r="C11136" s="150" t="s">
        <v>73</v>
      </c>
      <c r="D11136" s="168" t="s">
        <v>12</v>
      </c>
    </row>
    <row r="11137" spans="1:4">
      <c r="A11137" s="167">
        <v>102500</v>
      </c>
      <c r="B11137" s="164" t="s">
        <v>6624</v>
      </c>
      <c r="C11137" s="150" t="s">
        <v>74</v>
      </c>
      <c r="D11137" s="168" t="s">
        <v>12</v>
      </c>
    </row>
    <row r="11138" spans="1:4">
      <c r="A11138" s="167">
        <v>102501</v>
      </c>
      <c r="B11138" s="164" t="s">
        <v>6625</v>
      </c>
      <c r="C11138" s="150" t="s">
        <v>73</v>
      </c>
      <c r="D11138" s="168" t="s">
        <v>12</v>
      </c>
    </row>
    <row r="11139" spans="1:4">
      <c r="A11139" s="167">
        <v>102504</v>
      </c>
      <c r="B11139" s="164" t="s">
        <v>6626</v>
      </c>
      <c r="C11139" s="150" t="s">
        <v>74</v>
      </c>
      <c r="D11139" s="168" t="s">
        <v>12</v>
      </c>
    </row>
    <row r="11140" spans="1:4">
      <c r="A11140" s="167">
        <v>102505</v>
      </c>
      <c r="B11140" s="164" t="s">
        <v>6627</v>
      </c>
      <c r="C11140" s="150" t="s">
        <v>74</v>
      </c>
      <c r="D11140" s="168" t="s">
        <v>12</v>
      </c>
    </row>
    <row r="11141" spans="1:4">
      <c r="A11141" s="167">
        <v>102506</v>
      </c>
      <c r="B11141" s="164" t="s">
        <v>6628</v>
      </c>
      <c r="C11141" s="150" t="s">
        <v>74</v>
      </c>
      <c r="D11141" s="168" t="s">
        <v>12</v>
      </c>
    </row>
    <row r="11142" spans="1:4">
      <c r="A11142" s="167">
        <v>102507</v>
      </c>
      <c r="B11142" s="164" t="s">
        <v>6629</v>
      </c>
      <c r="C11142" s="150" t="s">
        <v>74</v>
      </c>
      <c r="D11142" s="168" t="s">
        <v>12</v>
      </c>
    </row>
    <row r="11143" spans="1:4">
      <c r="A11143" s="167">
        <v>102508</v>
      </c>
      <c r="B11143" s="164" t="s">
        <v>6631</v>
      </c>
      <c r="C11143" s="150" t="s">
        <v>73</v>
      </c>
      <c r="D11143" s="168" t="s">
        <v>12</v>
      </c>
    </row>
    <row r="11144" spans="1:4">
      <c r="A11144" s="167">
        <v>102509</v>
      </c>
      <c r="B11144" s="164" t="s">
        <v>6632</v>
      </c>
      <c r="C11144" s="150" t="s">
        <v>73</v>
      </c>
      <c r="D11144" s="168" t="s">
        <v>12</v>
      </c>
    </row>
    <row r="11145" spans="1:4">
      <c r="A11145" s="167">
        <v>102512</v>
      </c>
      <c r="B11145" s="164" t="s">
        <v>6634</v>
      </c>
      <c r="C11145" s="150" t="s">
        <v>74</v>
      </c>
      <c r="D11145" s="168" t="s">
        <v>12</v>
      </c>
    </row>
    <row r="11146" spans="1:4">
      <c r="A11146" s="167">
        <v>102513</v>
      </c>
      <c r="B11146" s="164" t="s">
        <v>6636</v>
      </c>
      <c r="C11146" s="150" t="s">
        <v>73</v>
      </c>
      <c r="D11146" s="168" t="s">
        <v>12</v>
      </c>
    </row>
    <row r="11147" spans="1:4">
      <c r="A11147" s="167">
        <v>102520</v>
      </c>
      <c r="B11147" s="164" t="s">
        <v>6637</v>
      </c>
      <c r="C11147" s="150" t="s">
        <v>73</v>
      </c>
      <c r="D11147" s="168" t="s">
        <v>12</v>
      </c>
    </row>
    <row r="11148" spans="1:4">
      <c r="A11148" s="167">
        <v>101749</v>
      </c>
      <c r="B11148" s="164" t="s">
        <v>6638</v>
      </c>
      <c r="C11148" s="150" t="s">
        <v>73</v>
      </c>
      <c r="D11148" s="168" t="s">
        <v>12</v>
      </c>
    </row>
    <row r="11149" spans="1:4">
      <c r="A11149" s="167">
        <v>101750</v>
      </c>
      <c r="B11149" s="164" t="s">
        <v>6639</v>
      </c>
      <c r="C11149" s="150" t="s">
        <v>73</v>
      </c>
      <c r="D11149" s="168" t="s">
        <v>12</v>
      </c>
    </row>
    <row r="11150" spans="1:4">
      <c r="A11150" s="167">
        <v>101729</v>
      </c>
      <c r="B11150" s="164" t="s">
        <v>6640</v>
      </c>
      <c r="C11150" s="150" t="s">
        <v>73</v>
      </c>
      <c r="D11150" s="168" t="s">
        <v>12</v>
      </c>
    </row>
    <row r="11151" spans="1:4">
      <c r="A11151" s="167">
        <v>101746</v>
      </c>
      <c r="B11151" s="164" t="s">
        <v>6641</v>
      </c>
      <c r="C11151" s="150" t="s">
        <v>73</v>
      </c>
      <c r="D11151" s="168" t="s">
        <v>12</v>
      </c>
    </row>
    <row r="11152" spans="1:4">
      <c r="A11152" s="167">
        <v>101751</v>
      </c>
      <c r="B11152" s="164" t="s">
        <v>6642</v>
      </c>
      <c r="C11152" s="150" t="s">
        <v>73</v>
      </c>
      <c r="D11152" s="168" t="s">
        <v>12</v>
      </c>
    </row>
    <row r="11153" spans="1:4">
      <c r="A11153" s="167">
        <v>87246</v>
      </c>
      <c r="B11153" s="164" t="s">
        <v>21696</v>
      </c>
      <c r="C11153" s="150" t="s">
        <v>73</v>
      </c>
      <c r="D11153" s="168" t="s">
        <v>12</v>
      </c>
    </row>
    <row r="11154" spans="1:4">
      <c r="A11154" s="167">
        <v>87247</v>
      </c>
      <c r="B11154" s="164" t="s">
        <v>21697</v>
      </c>
      <c r="C11154" s="150" t="s">
        <v>73</v>
      </c>
      <c r="D11154" s="168" t="s">
        <v>12</v>
      </c>
    </row>
    <row r="11155" spans="1:4">
      <c r="A11155" s="167">
        <v>87248</v>
      </c>
      <c r="B11155" s="164" t="s">
        <v>21698</v>
      </c>
      <c r="C11155" s="150" t="s">
        <v>73</v>
      </c>
      <c r="D11155" s="168" t="s">
        <v>12</v>
      </c>
    </row>
    <row r="11156" spans="1:4">
      <c r="A11156" s="167">
        <v>87249</v>
      </c>
      <c r="B11156" s="164" t="s">
        <v>21699</v>
      </c>
      <c r="C11156" s="150" t="s">
        <v>73</v>
      </c>
      <c r="D11156" s="168" t="s">
        <v>12</v>
      </c>
    </row>
    <row r="11157" spans="1:4">
      <c r="A11157" s="167">
        <v>87250</v>
      </c>
      <c r="B11157" s="164" t="s">
        <v>21700</v>
      </c>
      <c r="C11157" s="150" t="s">
        <v>73</v>
      </c>
      <c r="D11157" s="168" t="s">
        <v>12</v>
      </c>
    </row>
    <row r="11158" spans="1:4">
      <c r="A11158" s="167">
        <v>87251</v>
      </c>
      <c r="B11158" s="164" t="s">
        <v>21701</v>
      </c>
      <c r="C11158" s="150" t="s">
        <v>73</v>
      </c>
      <c r="D11158" s="168" t="s">
        <v>12</v>
      </c>
    </row>
    <row r="11159" spans="1:4">
      <c r="A11159" s="167">
        <v>87255</v>
      </c>
      <c r="B11159" s="164" t="s">
        <v>21702</v>
      </c>
      <c r="C11159" s="150" t="s">
        <v>73</v>
      </c>
      <c r="D11159" s="168" t="s">
        <v>12</v>
      </c>
    </row>
    <row r="11160" spans="1:4">
      <c r="A11160" s="167">
        <v>87256</v>
      </c>
      <c r="B11160" s="164" t="s">
        <v>21703</v>
      </c>
      <c r="C11160" s="150" t="s">
        <v>73</v>
      </c>
      <c r="D11160" s="168" t="s">
        <v>12</v>
      </c>
    </row>
    <row r="11161" spans="1:4">
      <c r="A11161" s="167">
        <v>87257</v>
      </c>
      <c r="B11161" s="164" t="s">
        <v>21704</v>
      </c>
      <c r="C11161" s="150" t="s">
        <v>73</v>
      </c>
      <c r="D11161" s="168" t="s">
        <v>12</v>
      </c>
    </row>
    <row r="11162" spans="1:4">
      <c r="A11162" s="167">
        <v>87258</v>
      </c>
      <c r="B11162" s="164" t="s">
        <v>21705</v>
      </c>
      <c r="C11162" s="150" t="s">
        <v>73</v>
      </c>
      <c r="D11162" s="168" t="s">
        <v>12</v>
      </c>
    </row>
    <row r="11163" spans="1:4">
      <c r="A11163" s="167">
        <v>87259</v>
      </c>
      <c r="B11163" s="164" t="s">
        <v>21706</v>
      </c>
      <c r="C11163" s="150" t="s">
        <v>73</v>
      </c>
      <c r="D11163" s="168" t="s">
        <v>12</v>
      </c>
    </row>
    <row r="11164" spans="1:4">
      <c r="A11164" s="167">
        <v>87260</v>
      </c>
      <c r="B11164" s="164" t="s">
        <v>21707</v>
      </c>
      <c r="C11164" s="150" t="s">
        <v>73</v>
      </c>
      <c r="D11164" s="168" t="s">
        <v>12</v>
      </c>
    </row>
    <row r="11165" spans="1:4">
      <c r="A11165" s="167">
        <v>87261</v>
      </c>
      <c r="B11165" s="164" t="s">
        <v>21708</v>
      </c>
      <c r="C11165" s="150" t="s">
        <v>73</v>
      </c>
      <c r="D11165" s="168" t="s">
        <v>12</v>
      </c>
    </row>
    <row r="11166" spans="1:4">
      <c r="A11166" s="167">
        <v>87262</v>
      </c>
      <c r="B11166" s="164" t="s">
        <v>21709</v>
      </c>
      <c r="C11166" s="150" t="s">
        <v>73</v>
      </c>
      <c r="D11166" s="168" t="s">
        <v>12</v>
      </c>
    </row>
    <row r="11167" spans="1:4">
      <c r="A11167" s="167">
        <v>87263</v>
      </c>
      <c r="B11167" s="164" t="s">
        <v>21710</v>
      </c>
      <c r="C11167" s="150" t="s">
        <v>73</v>
      </c>
      <c r="D11167" s="168" t="s">
        <v>12</v>
      </c>
    </row>
    <row r="11168" spans="1:4">
      <c r="A11168" s="167">
        <v>89046</v>
      </c>
      <c r="B11168" s="164" t="s">
        <v>6644</v>
      </c>
      <c r="C11168" s="150" t="s">
        <v>73</v>
      </c>
      <c r="D11168" s="168" t="s">
        <v>12</v>
      </c>
    </row>
    <row r="11169" spans="1:4">
      <c r="A11169" s="167">
        <v>89171</v>
      </c>
      <c r="B11169" s="164" t="s">
        <v>6645</v>
      </c>
      <c r="C11169" s="150" t="s">
        <v>73</v>
      </c>
      <c r="D11169" s="168" t="s">
        <v>12</v>
      </c>
    </row>
    <row r="11170" spans="1:4">
      <c r="A11170" s="167">
        <v>93389</v>
      </c>
      <c r="B11170" s="164" t="s">
        <v>21711</v>
      </c>
      <c r="C11170" s="150" t="s">
        <v>73</v>
      </c>
      <c r="D11170" s="168" t="s">
        <v>12</v>
      </c>
    </row>
    <row r="11171" spans="1:4">
      <c r="A11171" s="167">
        <v>93390</v>
      </c>
      <c r="B11171" s="164" t="s">
        <v>21712</v>
      </c>
      <c r="C11171" s="150" t="s">
        <v>73</v>
      </c>
      <c r="D11171" s="168" t="s">
        <v>12</v>
      </c>
    </row>
    <row r="11172" spans="1:4">
      <c r="A11172" s="167">
        <v>93391</v>
      </c>
      <c r="B11172" s="164" t="s">
        <v>21713</v>
      </c>
      <c r="C11172" s="150" t="s">
        <v>73</v>
      </c>
      <c r="D11172" s="168" t="s">
        <v>12</v>
      </c>
    </row>
    <row r="11173" spans="1:4">
      <c r="A11173" s="167">
        <v>104593</v>
      </c>
      <c r="B11173" s="164" t="s">
        <v>21714</v>
      </c>
      <c r="C11173" s="150" t="s">
        <v>73</v>
      </c>
      <c r="D11173" s="168" t="s">
        <v>12</v>
      </c>
    </row>
    <row r="11174" spans="1:4">
      <c r="A11174" s="167">
        <v>104594</v>
      </c>
      <c r="B11174" s="164" t="s">
        <v>21715</v>
      </c>
      <c r="C11174" s="150" t="s">
        <v>73</v>
      </c>
      <c r="D11174" s="168" t="s">
        <v>12</v>
      </c>
    </row>
    <row r="11175" spans="1:4">
      <c r="A11175" s="167">
        <v>104595</v>
      </c>
      <c r="B11175" s="164" t="s">
        <v>21716</v>
      </c>
      <c r="C11175" s="150" t="s">
        <v>73</v>
      </c>
      <c r="D11175" s="168" t="s">
        <v>12</v>
      </c>
    </row>
    <row r="11176" spans="1:4">
      <c r="A11176" s="167">
        <v>104596</v>
      </c>
      <c r="B11176" s="164" t="s">
        <v>21717</v>
      </c>
      <c r="C11176" s="150" t="s">
        <v>73</v>
      </c>
      <c r="D11176" s="168" t="s">
        <v>12</v>
      </c>
    </row>
    <row r="11177" spans="1:4">
      <c r="A11177" s="167">
        <v>104597</v>
      </c>
      <c r="B11177" s="164" t="s">
        <v>21718</v>
      </c>
      <c r="C11177" s="150" t="s">
        <v>73</v>
      </c>
      <c r="D11177" s="168" t="s">
        <v>12</v>
      </c>
    </row>
    <row r="11178" spans="1:4">
      <c r="A11178" s="167">
        <v>104598</v>
      </c>
      <c r="B11178" s="164" t="s">
        <v>21719</v>
      </c>
      <c r="C11178" s="150" t="s">
        <v>73</v>
      </c>
      <c r="D11178" s="168" t="s">
        <v>12</v>
      </c>
    </row>
    <row r="11179" spans="1:4">
      <c r="A11179" s="167">
        <v>104599</v>
      </c>
      <c r="B11179" s="164" t="s">
        <v>21720</v>
      </c>
      <c r="C11179" s="150" t="s">
        <v>73</v>
      </c>
      <c r="D11179" s="168" t="s">
        <v>12</v>
      </c>
    </row>
    <row r="11180" spans="1:4">
      <c r="A11180" s="167">
        <v>104600</v>
      </c>
      <c r="B11180" s="164" t="s">
        <v>21721</v>
      </c>
      <c r="C11180" s="150" t="s">
        <v>73</v>
      </c>
      <c r="D11180" s="168" t="s">
        <v>12</v>
      </c>
    </row>
    <row r="11181" spans="1:4">
      <c r="A11181" s="167">
        <v>104601</v>
      </c>
      <c r="B11181" s="164" t="s">
        <v>21722</v>
      </c>
      <c r="C11181" s="150" t="s">
        <v>73</v>
      </c>
      <c r="D11181" s="168" t="s">
        <v>12</v>
      </c>
    </row>
    <row r="11182" spans="1:4">
      <c r="A11182" s="167">
        <v>104602</v>
      </c>
      <c r="B11182" s="164" t="s">
        <v>21723</v>
      </c>
      <c r="C11182" s="150" t="s">
        <v>73</v>
      </c>
      <c r="D11182" s="168" t="s">
        <v>12</v>
      </c>
    </row>
    <row r="11183" spans="1:4">
      <c r="A11183" s="167">
        <v>104603</v>
      </c>
      <c r="B11183" s="164" t="s">
        <v>21724</v>
      </c>
      <c r="C11183" s="150" t="s">
        <v>73</v>
      </c>
      <c r="D11183" s="168" t="s">
        <v>12</v>
      </c>
    </row>
    <row r="11184" spans="1:4">
      <c r="A11184" s="167">
        <v>104604</v>
      </c>
      <c r="B11184" s="164" t="s">
        <v>21726</v>
      </c>
      <c r="C11184" s="150" t="s">
        <v>73</v>
      </c>
      <c r="D11184" s="168" t="s">
        <v>12</v>
      </c>
    </row>
    <row r="11185" spans="1:4">
      <c r="A11185" s="167">
        <v>104605</v>
      </c>
      <c r="B11185" s="164" t="s">
        <v>21728</v>
      </c>
      <c r="C11185" s="150" t="s">
        <v>73</v>
      </c>
      <c r="D11185" s="168" t="s">
        <v>12</v>
      </c>
    </row>
    <row r="11186" spans="1:4">
      <c r="A11186" s="167">
        <v>104606</v>
      </c>
      <c r="B11186" s="164" t="s">
        <v>21729</v>
      </c>
      <c r="C11186" s="150" t="s">
        <v>73</v>
      </c>
      <c r="D11186" s="168" t="s">
        <v>12</v>
      </c>
    </row>
    <row r="11187" spans="1:4">
      <c r="A11187" s="167">
        <v>104607</v>
      </c>
      <c r="B11187" s="164" t="s">
        <v>21730</v>
      </c>
      <c r="C11187" s="150" t="s">
        <v>73</v>
      </c>
      <c r="D11187" s="168" t="s">
        <v>12</v>
      </c>
    </row>
    <row r="11188" spans="1:4">
      <c r="A11188" s="167">
        <v>104608</v>
      </c>
      <c r="B11188" s="164" t="s">
        <v>21731</v>
      </c>
      <c r="C11188" s="150" t="s">
        <v>73</v>
      </c>
      <c r="D11188" s="168" t="s">
        <v>12</v>
      </c>
    </row>
    <row r="11189" spans="1:4">
      <c r="A11189" s="167">
        <v>104609</v>
      </c>
      <c r="B11189" s="164" t="s">
        <v>21732</v>
      </c>
      <c r="C11189" s="150" t="s">
        <v>73</v>
      </c>
      <c r="D11189" s="168" t="s">
        <v>12</v>
      </c>
    </row>
    <row r="11190" spans="1:4">
      <c r="A11190" s="167">
        <v>104610</v>
      </c>
      <c r="B11190" s="164" t="s">
        <v>21733</v>
      </c>
      <c r="C11190" s="150" t="s">
        <v>73</v>
      </c>
      <c r="D11190" s="168" t="s">
        <v>12</v>
      </c>
    </row>
    <row r="11191" spans="1:4">
      <c r="A11191" s="167">
        <v>98671</v>
      </c>
      <c r="B11191" s="164" t="s">
        <v>6646</v>
      </c>
      <c r="C11191" s="150" t="s">
        <v>73</v>
      </c>
      <c r="D11191" s="168" t="s">
        <v>12</v>
      </c>
    </row>
    <row r="11192" spans="1:4">
      <c r="A11192" s="167">
        <v>98672</v>
      </c>
      <c r="B11192" s="164" t="s">
        <v>6647</v>
      </c>
      <c r="C11192" s="150" t="s">
        <v>73</v>
      </c>
      <c r="D11192" s="168" t="s">
        <v>12</v>
      </c>
    </row>
    <row r="11193" spans="1:4">
      <c r="A11193" s="167">
        <v>98678</v>
      </c>
      <c r="B11193" s="164" t="s">
        <v>6648</v>
      </c>
      <c r="C11193" s="150" t="s">
        <v>73</v>
      </c>
      <c r="D11193" s="168" t="s">
        <v>12</v>
      </c>
    </row>
    <row r="11194" spans="1:4">
      <c r="A11194" s="167">
        <v>98679</v>
      </c>
      <c r="B11194" s="164" t="s">
        <v>6649</v>
      </c>
      <c r="C11194" s="150" t="s">
        <v>73</v>
      </c>
      <c r="D11194" s="168" t="s">
        <v>12</v>
      </c>
    </row>
    <row r="11195" spans="1:4">
      <c r="A11195" s="167">
        <v>98680</v>
      </c>
      <c r="B11195" s="164" t="s">
        <v>6651</v>
      </c>
      <c r="C11195" s="150" t="s">
        <v>73</v>
      </c>
      <c r="D11195" s="168" t="s">
        <v>12</v>
      </c>
    </row>
    <row r="11196" spans="1:4">
      <c r="A11196" s="167">
        <v>98681</v>
      </c>
      <c r="B11196" s="164" t="s">
        <v>6652</v>
      </c>
      <c r="C11196" s="150" t="s">
        <v>73</v>
      </c>
      <c r="D11196" s="168" t="s">
        <v>12</v>
      </c>
    </row>
    <row r="11197" spans="1:4">
      <c r="A11197" s="167">
        <v>98682</v>
      </c>
      <c r="B11197" s="164" t="s">
        <v>6653</v>
      </c>
      <c r="C11197" s="150" t="s">
        <v>73</v>
      </c>
      <c r="D11197" s="168" t="s">
        <v>12</v>
      </c>
    </row>
    <row r="11198" spans="1:4">
      <c r="A11198" s="167">
        <v>98685</v>
      </c>
      <c r="B11198" s="164" t="s">
        <v>6654</v>
      </c>
      <c r="C11198" s="150" t="s">
        <v>74</v>
      </c>
      <c r="D11198" s="168" t="s">
        <v>12</v>
      </c>
    </row>
    <row r="11199" spans="1:4">
      <c r="A11199" s="167">
        <v>98686</v>
      </c>
      <c r="B11199" s="164" t="s">
        <v>6655</v>
      </c>
      <c r="C11199" s="150" t="s">
        <v>74</v>
      </c>
      <c r="D11199" s="168" t="s">
        <v>12</v>
      </c>
    </row>
    <row r="11200" spans="1:4">
      <c r="A11200" s="167">
        <v>98688</v>
      </c>
      <c r="B11200" s="164" t="s">
        <v>6657</v>
      </c>
      <c r="C11200" s="150" t="s">
        <v>74</v>
      </c>
      <c r="D11200" s="168" t="s">
        <v>12</v>
      </c>
    </row>
    <row r="11201" spans="1:4">
      <c r="A11201" s="167">
        <v>98689</v>
      </c>
      <c r="B11201" s="164" t="s">
        <v>6658</v>
      </c>
      <c r="C11201" s="150" t="s">
        <v>74</v>
      </c>
      <c r="D11201" s="168" t="s">
        <v>12</v>
      </c>
    </row>
    <row r="11202" spans="1:4">
      <c r="A11202" s="167">
        <v>101090</v>
      </c>
      <c r="B11202" s="164" t="s">
        <v>6659</v>
      </c>
      <c r="C11202" s="150" t="s">
        <v>73</v>
      </c>
      <c r="D11202" s="168" t="s">
        <v>12</v>
      </c>
    </row>
    <row r="11203" spans="1:4">
      <c r="A11203" s="167">
        <v>101091</v>
      </c>
      <c r="B11203" s="164" t="s">
        <v>6660</v>
      </c>
      <c r="C11203" s="150" t="s">
        <v>73</v>
      </c>
      <c r="D11203" s="168" t="s">
        <v>12</v>
      </c>
    </row>
    <row r="11204" spans="1:4">
      <c r="A11204" s="167">
        <v>101725</v>
      </c>
      <c r="B11204" s="164" t="s">
        <v>6661</v>
      </c>
      <c r="C11204" s="150" t="s">
        <v>73</v>
      </c>
      <c r="D11204" s="168" t="s">
        <v>12</v>
      </c>
    </row>
    <row r="11205" spans="1:4">
      <c r="A11205" s="167">
        <v>101726</v>
      </c>
      <c r="B11205" s="164" t="s">
        <v>6662</v>
      </c>
      <c r="C11205" s="150" t="s">
        <v>73</v>
      </c>
      <c r="D11205" s="168" t="s">
        <v>12</v>
      </c>
    </row>
    <row r="11206" spans="1:4">
      <c r="A11206" s="167">
        <v>101731</v>
      </c>
      <c r="B11206" s="164" t="s">
        <v>6663</v>
      </c>
      <c r="C11206" s="150" t="s">
        <v>73</v>
      </c>
      <c r="D11206" s="168" t="s">
        <v>12</v>
      </c>
    </row>
    <row r="11207" spans="1:4">
      <c r="A11207" s="167">
        <v>101732</v>
      </c>
      <c r="B11207" s="164" t="s">
        <v>6664</v>
      </c>
      <c r="C11207" s="150" t="s">
        <v>73</v>
      </c>
      <c r="D11207" s="168" t="s">
        <v>12</v>
      </c>
    </row>
    <row r="11208" spans="1:4">
      <c r="A11208" s="167">
        <v>101094</v>
      </c>
      <c r="B11208" s="164" t="s">
        <v>6665</v>
      </c>
      <c r="C11208" s="150" t="s">
        <v>74</v>
      </c>
      <c r="D11208" s="168" t="s">
        <v>12</v>
      </c>
    </row>
    <row r="11209" spans="1:4">
      <c r="A11209" s="167">
        <v>101727</v>
      </c>
      <c r="B11209" s="164" t="s">
        <v>6666</v>
      </c>
      <c r="C11209" s="150" t="s">
        <v>73</v>
      </c>
      <c r="D11209" s="168" t="s">
        <v>12</v>
      </c>
    </row>
    <row r="11210" spans="1:4">
      <c r="A11210" s="167">
        <v>101733</v>
      </c>
      <c r="B11210" s="164" t="s">
        <v>6667</v>
      </c>
      <c r="C11210" s="150" t="s">
        <v>73</v>
      </c>
      <c r="D11210" s="168" t="s">
        <v>12</v>
      </c>
    </row>
    <row r="11211" spans="1:4">
      <c r="A11211" s="167">
        <v>101734</v>
      </c>
      <c r="B11211" s="164" t="s">
        <v>6668</v>
      </c>
      <c r="C11211" s="150" t="s">
        <v>73</v>
      </c>
      <c r="D11211" s="168" t="s">
        <v>12</v>
      </c>
    </row>
    <row r="11212" spans="1:4">
      <c r="A11212" s="167">
        <v>101735</v>
      </c>
      <c r="B11212" s="164" t="s">
        <v>6669</v>
      </c>
      <c r="C11212" s="150" t="s">
        <v>73</v>
      </c>
      <c r="D11212" s="168" t="s">
        <v>12</v>
      </c>
    </row>
    <row r="11213" spans="1:4">
      <c r="A11213" s="167">
        <v>101736</v>
      </c>
      <c r="B11213" s="164" t="s">
        <v>6670</v>
      </c>
      <c r="C11213" s="150" t="s">
        <v>73</v>
      </c>
      <c r="D11213" s="168" t="s">
        <v>12</v>
      </c>
    </row>
    <row r="11214" spans="1:4">
      <c r="A11214" s="167">
        <v>101737</v>
      </c>
      <c r="B11214" s="164" t="s">
        <v>6671</v>
      </c>
      <c r="C11214" s="150" t="s">
        <v>73</v>
      </c>
      <c r="D11214" s="168" t="s">
        <v>12</v>
      </c>
    </row>
    <row r="11215" spans="1:4">
      <c r="A11215" s="167">
        <v>101748</v>
      </c>
      <c r="B11215" s="164" t="s">
        <v>6672</v>
      </c>
      <c r="C11215" s="150" t="s">
        <v>73</v>
      </c>
      <c r="D11215" s="168" t="s">
        <v>12</v>
      </c>
    </row>
    <row r="11216" spans="1:4">
      <c r="A11216" s="167">
        <v>104162</v>
      </c>
      <c r="B11216" s="164" t="s">
        <v>6673</v>
      </c>
      <c r="C11216" s="150" t="s">
        <v>73</v>
      </c>
      <c r="D11216" s="168" t="s">
        <v>12</v>
      </c>
    </row>
    <row r="11217" spans="1:4">
      <c r="A11217" s="167">
        <v>101092</v>
      </c>
      <c r="B11217" s="164" t="s">
        <v>6674</v>
      </c>
      <c r="C11217" s="150" t="s">
        <v>73</v>
      </c>
      <c r="D11217" s="168" t="s">
        <v>12</v>
      </c>
    </row>
    <row r="11218" spans="1:4">
      <c r="A11218" s="167">
        <v>101093</v>
      </c>
      <c r="B11218" s="164" t="s">
        <v>6675</v>
      </c>
      <c r="C11218" s="150" t="s">
        <v>73</v>
      </c>
      <c r="D11218" s="168" t="s">
        <v>12</v>
      </c>
    </row>
    <row r="11219" spans="1:4">
      <c r="A11219" s="167">
        <v>98695</v>
      </c>
      <c r="B11219" s="164" t="s">
        <v>6676</v>
      </c>
      <c r="C11219" s="150" t="s">
        <v>74</v>
      </c>
      <c r="D11219" s="168" t="s">
        <v>12</v>
      </c>
    </row>
    <row r="11220" spans="1:4">
      <c r="A11220" s="167">
        <v>98697</v>
      </c>
      <c r="B11220" s="164" t="s">
        <v>6677</v>
      </c>
      <c r="C11220" s="150" t="s">
        <v>74</v>
      </c>
      <c r="D11220" s="168" t="s">
        <v>12</v>
      </c>
    </row>
    <row r="11221" spans="1:4">
      <c r="A11221" s="167">
        <v>101738</v>
      </c>
      <c r="B11221" s="164" t="s">
        <v>6678</v>
      </c>
      <c r="C11221" s="150" t="s">
        <v>74</v>
      </c>
      <c r="D11221" s="168" t="s">
        <v>12</v>
      </c>
    </row>
    <row r="11222" spans="1:4">
      <c r="A11222" s="167">
        <v>101739</v>
      </c>
      <c r="B11222" s="164" t="s">
        <v>6680</v>
      </c>
      <c r="C11222" s="150" t="s">
        <v>74</v>
      </c>
      <c r="D11222" s="168" t="s">
        <v>12</v>
      </c>
    </row>
    <row r="11223" spans="1:4">
      <c r="A11223" s="167">
        <v>88648</v>
      </c>
      <c r="B11223" s="164" t="s">
        <v>21734</v>
      </c>
      <c r="C11223" s="150" t="s">
        <v>74</v>
      </c>
      <c r="D11223" s="168" t="s">
        <v>12</v>
      </c>
    </row>
    <row r="11224" spans="1:4">
      <c r="A11224" s="167">
        <v>88649</v>
      </c>
      <c r="B11224" s="164" t="s">
        <v>21735</v>
      </c>
      <c r="C11224" s="150" t="s">
        <v>74</v>
      </c>
      <c r="D11224" s="168" t="s">
        <v>12</v>
      </c>
    </row>
    <row r="11225" spans="1:4">
      <c r="A11225" s="167">
        <v>88650</v>
      </c>
      <c r="B11225" s="164" t="s">
        <v>21736</v>
      </c>
      <c r="C11225" s="150" t="s">
        <v>74</v>
      </c>
      <c r="D11225" s="168" t="s">
        <v>12</v>
      </c>
    </row>
    <row r="11226" spans="1:4">
      <c r="A11226" s="167">
        <v>96467</v>
      </c>
      <c r="B11226" s="164" t="s">
        <v>21737</v>
      </c>
      <c r="C11226" s="150" t="s">
        <v>74</v>
      </c>
      <c r="D11226" s="168" t="s">
        <v>12</v>
      </c>
    </row>
    <row r="11227" spans="1:4">
      <c r="A11227" s="167">
        <v>101740</v>
      </c>
      <c r="B11227" s="164" t="s">
        <v>6683</v>
      </c>
      <c r="C11227" s="150" t="s">
        <v>74</v>
      </c>
      <c r="D11227" s="168" t="s">
        <v>12</v>
      </c>
    </row>
    <row r="11228" spans="1:4">
      <c r="A11228" s="167">
        <v>101741</v>
      </c>
      <c r="B11228" s="164" t="s">
        <v>6684</v>
      </c>
      <c r="C11228" s="150" t="s">
        <v>74</v>
      </c>
      <c r="D11228" s="168" t="s">
        <v>12</v>
      </c>
    </row>
    <row r="11229" spans="1:4">
      <c r="A11229" s="167">
        <v>94990</v>
      </c>
      <c r="B11229" s="164" t="s">
        <v>164</v>
      </c>
      <c r="C11229" s="150" t="s">
        <v>82</v>
      </c>
      <c r="D11229" s="168" t="s">
        <v>12</v>
      </c>
    </row>
    <row r="11230" spans="1:4">
      <c r="A11230" s="167">
        <v>94991</v>
      </c>
      <c r="B11230" s="164" t="s">
        <v>21738</v>
      </c>
      <c r="C11230" s="150" t="s">
        <v>82</v>
      </c>
      <c r="D11230" s="168" t="s">
        <v>12</v>
      </c>
    </row>
    <row r="11231" spans="1:4">
      <c r="A11231" s="167">
        <v>94992</v>
      </c>
      <c r="B11231" s="164" t="s">
        <v>6685</v>
      </c>
      <c r="C11231" s="150" t="s">
        <v>73</v>
      </c>
      <c r="D11231" s="168" t="s">
        <v>12</v>
      </c>
    </row>
    <row r="11232" spans="1:4">
      <c r="A11232" s="167">
        <v>94993</v>
      </c>
      <c r="B11232" s="164" t="s">
        <v>6686</v>
      </c>
      <c r="C11232" s="150" t="s">
        <v>73</v>
      </c>
      <c r="D11232" s="168" t="s">
        <v>12</v>
      </c>
    </row>
    <row r="11233" spans="1:4">
      <c r="A11233" s="167">
        <v>94994</v>
      </c>
      <c r="B11233" s="164" t="s">
        <v>6687</v>
      </c>
      <c r="C11233" s="150" t="s">
        <v>73</v>
      </c>
      <c r="D11233" s="168" t="s">
        <v>12</v>
      </c>
    </row>
    <row r="11234" spans="1:4">
      <c r="A11234" s="167">
        <v>94995</v>
      </c>
      <c r="B11234" s="164" t="s">
        <v>6688</v>
      </c>
      <c r="C11234" s="150" t="s">
        <v>73</v>
      </c>
      <c r="D11234" s="168" t="s">
        <v>12</v>
      </c>
    </row>
    <row r="11235" spans="1:4">
      <c r="A11235" s="167">
        <v>101747</v>
      </c>
      <c r="B11235" s="164" t="s">
        <v>6689</v>
      </c>
      <c r="C11235" s="150" t="s">
        <v>73</v>
      </c>
      <c r="D11235" s="168" t="s">
        <v>12</v>
      </c>
    </row>
    <row r="11236" spans="1:4">
      <c r="A11236" s="167">
        <v>104626</v>
      </c>
      <c r="B11236" s="164" t="s">
        <v>21740</v>
      </c>
      <c r="C11236" s="150" t="s">
        <v>82</v>
      </c>
      <c r="D11236" s="168" t="s">
        <v>12</v>
      </c>
    </row>
    <row r="11237" spans="1:4">
      <c r="A11237" s="167">
        <v>87620</v>
      </c>
      <c r="B11237" s="164" t="s">
        <v>6690</v>
      </c>
      <c r="C11237" s="150" t="s">
        <v>73</v>
      </c>
      <c r="D11237" s="168" t="s">
        <v>12</v>
      </c>
    </row>
    <row r="11238" spans="1:4">
      <c r="A11238" s="167">
        <v>87622</v>
      </c>
      <c r="B11238" s="164" t="s">
        <v>6691</v>
      </c>
      <c r="C11238" s="150" t="s">
        <v>73</v>
      </c>
      <c r="D11238" s="168" t="s">
        <v>12</v>
      </c>
    </row>
    <row r="11239" spans="1:4">
      <c r="A11239" s="167">
        <v>87623</v>
      </c>
      <c r="B11239" s="164" t="s">
        <v>6692</v>
      </c>
      <c r="C11239" s="150" t="s">
        <v>73</v>
      </c>
      <c r="D11239" s="168" t="s">
        <v>12</v>
      </c>
    </row>
    <row r="11240" spans="1:4">
      <c r="A11240" s="167">
        <v>87624</v>
      </c>
      <c r="B11240" s="164" t="s">
        <v>6692</v>
      </c>
      <c r="C11240" s="150" t="s">
        <v>73</v>
      </c>
      <c r="D11240" s="168" t="s">
        <v>12</v>
      </c>
    </row>
    <row r="11241" spans="1:4">
      <c r="A11241" s="167">
        <v>87630</v>
      </c>
      <c r="B11241" s="164" t="s">
        <v>6693</v>
      </c>
      <c r="C11241" s="150" t="s">
        <v>73</v>
      </c>
      <c r="D11241" s="168" t="s">
        <v>12</v>
      </c>
    </row>
    <row r="11242" spans="1:4">
      <c r="A11242" s="167">
        <v>87632</v>
      </c>
      <c r="B11242" s="164" t="s">
        <v>6694</v>
      </c>
      <c r="C11242" s="150" t="s">
        <v>73</v>
      </c>
      <c r="D11242" s="168" t="s">
        <v>12</v>
      </c>
    </row>
    <row r="11243" spans="1:4">
      <c r="A11243" s="167">
        <v>87633</v>
      </c>
      <c r="B11243" s="164" t="s">
        <v>6695</v>
      </c>
      <c r="C11243" s="150" t="s">
        <v>73</v>
      </c>
      <c r="D11243" s="168" t="s">
        <v>12</v>
      </c>
    </row>
    <row r="11244" spans="1:4">
      <c r="A11244" s="167">
        <v>87634</v>
      </c>
      <c r="B11244" s="164" t="s">
        <v>6696</v>
      </c>
      <c r="C11244" s="150" t="s">
        <v>73</v>
      </c>
      <c r="D11244" s="168" t="s">
        <v>12</v>
      </c>
    </row>
    <row r="11245" spans="1:4">
      <c r="A11245" s="167">
        <v>87640</v>
      </c>
      <c r="B11245" s="164" t="s">
        <v>6697</v>
      </c>
      <c r="C11245" s="150" t="s">
        <v>73</v>
      </c>
      <c r="D11245" s="168" t="s">
        <v>12</v>
      </c>
    </row>
    <row r="11246" spans="1:4">
      <c r="A11246" s="167">
        <v>87642</v>
      </c>
      <c r="B11246" s="164" t="s">
        <v>6698</v>
      </c>
      <c r="C11246" s="150" t="s">
        <v>73</v>
      </c>
      <c r="D11246" s="168" t="s">
        <v>12</v>
      </c>
    </row>
    <row r="11247" spans="1:4">
      <c r="A11247" s="167">
        <v>87643</v>
      </c>
      <c r="B11247" s="164" t="s">
        <v>6699</v>
      </c>
      <c r="C11247" s="150" t="s">
        <v>73</v>
      </c>
      <c r="D11247" s="168" t="s">
        <v>12</v>
      </c>
    </row>
    <row r="11248" spans="1:4">
      <c r="A11248" s="167">
        <v>87644</v>
      </c>
      <c r="B11248" s="164" t="s">
        <v>6700</v>
      </c>
      <c r="C11248" s="150" t="s">
        <v>73</v>
      </c>
      <c r="D11248" s="168" t="s">
        <v>12</v>
      </c>
    </row>
    <row r="11249" spans="1:4">
      <c r="A11249" s="167">
        <v>87680</v>
      </c>
      <c r="B11249" s="164" t="s">
        <v>6701</v>
      </c>
      <c r="C11249" s="150" t="s">
        <v>73</v>
      </c>
      <c r="D11249" s="168" t="s">
        <v>12</v>
      </c>
    </row>
    <row r="11250" spans="1:4">
      <c r="A11250" s="167">
        <v>87682</v>
      </c>
      <c r="B11250" s="164" t="s">
        <v>6702</v>
      </c>
      <c r="C11250" s="150" t="s">
        <v>73</v>
      </c>
      <c r="D11250" s="168" t="s">
        <v>12</v>
      </c>
    </row>
    <row r="11251" spans="1:4">
      <c r="A11251" s="167">
        <v>87683</v>
      </c>
      <c r="B11251" s="164" t="s">
        <v>6703</v>
      </c>
      <c r="C11251" s="150" t="s">
        <v>73</v>
      </c>
      <c r="D11251" s="168" t="s">
        <v>12</v>
      </c>
    </row>
    <row r="11252" spans="1:4">
      <c r="A11252" s="167">
        <v>87684</v>
      </c>
      <c r="B11252" s="164" t="s">
        <v>6704</v>
      </c>
      <c r="C11252" s="150" t="s">
        <v>73</v>
      </c>
      <c r="D11252" s="168" t="s">
        <v>12</v>
      </c>
    </row>
    <row r="11253" spans="1:4">
      <c r="A11253" s="167">
        <v>87690</v>
      </c>
      <c r="B11253" s="164" t="s">
        <v>6705</v>
      </c>
      <c r="C11253" s="150" t="s">
        <v>73</v>
      </c>
      <c r="D11253" s="168" t="s">
        <v>12</v>
      </c>
    </row>
    <row r="11254" spans="1:4">
      <c r="A11254" s="167">
        <v>87692</v>
      </c>
      <c r="B11254" s="164" t="s">
        <v>6706</v>
      </c>
      <c r="C11254" s="150" t="s">
        <v>73</v>
      </c>
      <c r="D11254" s="168" t="s">
        <v>12</v>
      </c>
    </row>
    <row r="11255" spans="1:4">
      <c r="A11255" s="167">
        <v>87693</v>
      </c>
      <c r="B11255" s="164" t="s">
        <v>6707</v>
      </c>
      <c r="C11255" s="150" t="s">
        <v>73</v>
      </c>
      <c r="D11255" s="168" t="s">
        <v>12</v>
      </c>
    </row>
    <row r="11256" spans="1:4">
      <c r="A11256" s="167">
        <v>87694</v>
      </c>
      <c r="B11256" s="164" t="s">
        <v>6708</v>
      </c>
      <c r="C11256" s="150" t="s">
        <v>73</v>
      </c>
      <c r="D11256" s="168" t="s">
        <v>12</v>
      </c>
    </row>
    <row r="11257" spans="1:4">
      <c r="A11257" s="167">
        <v>87700</v>
      </c>
      <c r="B11257" s="164" t="s">
        <v>6709</v>
      </c>
      <c r="C11257" s="150" t="s">
        <v>73</v>
      </c>
      <c r="D11257" s="168" t="s">
        <v>12</v>
      </c>
    </row>
    <row r="11258" spans="1:4">
      <c r="A11258" s="167">
        <v>87702</v>
      </c>
      <c r="B11258" s="164" t="s">
        <v>6710</v>
      </c>
      <c r="C11258" s="150" t="s">
        <v>73</v>
      </c>
      <c r="D11258" s="168" t="s">
        <v>12</v>
      </c>
    </row>
    <row r="11259" spans="1:4">
      <c r="A11259" s="167">
        <v>87703</v>
      </c>
      <c r="B11259" s="164" t="s">
        <v>6711</v>
      </c>
      <c r="C11259" s="150" t="s">
        <v>73</v>
      </c>
      <c r="D11259" s="168" t="s">
        <v>12</v>
      </c>
    </row>
    <row r="11260" spans="1:4">
      <c r="A11260" s="167">
        <v>87704</v>
      </c>
      <c r="B11260" s="164" t="s">
        <v>6712</v>
      </c>
      <c r="C11260" s="150" t="s">
        <v>73</v>
      </c>
      <c r="D11260" s="168" t="s">
        <v>12</v>
      </c>
    </row>
    <row r="11261" spans="1:4">
      <c r="A11261" s="167">
        <v>87735</v>
      </c>
      <c r="B11261" s="164" t="s">
        <v>6713</v>
      </c>
      <c r="C11261" s="150" t="s">
        <v>73</v>
      </c>
      <c r="D11261" s="168" t="s">
        <v>12</v>
      </c>
    </row>
    <row r="11262" spans="1:4">
      <c r="A11262" s="167">
        <v>87737</v>
      </c>
      <c r="B11262" s="164" t="s">
        <v>6714</v>
      </c>
      <c r="C11262" s="150" t="s">
        <v>73</v>
      </c>
      <c r="D11262" s="168" t="s">
        <v>12</v>
      </c>
    </row>
    <row r="11263" spans="1:4">
      <c r="A11263" s="167">
        <v>87738</v>
      </c>
      <c r="B11263" s="164" t="s">
        <v>6715</v>
      </c>
      <c r="C11263" s="150" t="s">
        <v>73</v>
      </c>
      <c r="D11263" s="168" t="s">
        <v>12</v>
      </c>
    </row>
    <row r="11264" spans="1:4">
      <c r="A11264" s="167">
        <v>87739</v>
      </c>
      <c r="B11264" s="164" t="s">
        <v>6716</v>
      </c>
      <c r="C11264" s="150" t="s">
        <v>73</v>
      </c>
      <c r="D11264" s="168" t="s">
        <v>12</v>
      </c>
    </row>
    <row r="11265" spans="1:4">
      <c r="A11265" s="167">
        <v>87745</v>
      </c>
      <c r="B11265" s="164" t="s">
        <v>6717</v>
      </c>
      <c r="C11265" s="150" t="s">
        <v>73</v>
      </c>
      <c r="D11265" s="168" t="s">
        <v>12</v>
      </c>
    </row>
    <row r="11266" spans="1:4">
      <c r="A11266" s="167">
        <v>87747</v>
      </c>
      <c r="B11266" s="164" t="s">
        <v>6718</v>
      </c>
      <c r="C11266" s="150" t="s">
        <v>73</v>
      </c>
      <c r="D11266" s="168" t="s">
        <v>12</v>
      </c>
    </row>
    <row r="11267" spans="1:4">
      <c r="A11267" s="167">
        <v>87748</v>
      </c>
      <c r="B11267" s="164" t="s">
        <v>6719</v>
      </c>
      <c r="C11267" s="150" t="s">
        <v>73</v>
      </c>
      <c r="D11267" s="168" t="s">
        <v>12</v>
      </c>
    </row>
    <row r="11268" spans="1:4">
      <c r="A11268" s="167">
        <v>87749</v>
      </c>
      <c r="B11268" s="164" t="s">
        <v>6720</v>
      </c>
      <c r="C11268" s="150" t="s">
        <v>73</v>
      </c>
      <c r="D11268" s="168" t="s">
        <v>12</v>
      </c>
    </row>
    <row r="11269" spans="1:4">
      <c r="A11269" s="167">
        <v>87755</v>
      </c>
      <c r="B11269" s="164" t="s">
        <v>6721</v>
      </c>
      <c r="C11269" s="150" t="s">
        <v>73</v>
      </c>
      <c r="D11269" s="168" t="s">
        <v>12</v>
      </c>
    </row>
    <row r="11270" spans="1:4">
      <c r="A11270" s="167">
        <v>87757</v>
      </c>
      <c r="B11270" s="164" t="s">
        <v>6722</v>
      </c>
      <c r="C11270" s="150" t="s">
        <v>73</v>
      </c>
      <c r="D11270" s="168" t="s">
        <v>12</v>
      </c>
    </row>
    <row r="11271" spans="1:4">
      <c r="A11271" s="167">
        <v>87758</v>
      </c>
      <c r="B11271" s="164" t="s">
        <v>6723</v>
      </c>
      <c r="C11271" s="150" t="s">
        <v>73</v>
      </c>
      <c r="D11271" s="168" t="s">
        <v>12</v>
      </c>
    </row>
    <row r="11272" spans="1:4">
      <c r="A11272" s="167">
        <v>87759</v>
      </c>
      <c r="B11272" s="164" t="s">
        <v>6724</v>
      </c>
      <c r="C11272" s="150" t="s">
        <v>73</v>
      </c>
      <c r="D11272" s="168" t="s">
        <v>12</v>
      </c>
    </row>
    <row r="11273" spans="1:4">
      <c r="A11273" s="167">
        <v>87765</v>
      </c>
      <c r="B11273" s="164" t="s">
        <v>6725</v>
      </c>
      <c r="C11273" s="150" t="s">
        <v>73</v>
      </c>
      <c r="D11273" s="168" t="s">
        <v>12</v>
      </c>
    </row>
    <row r="11274" spans="1:4">
      <c r="A11274" s="167">
        <v>87767</v>
      </c>
      <c r="B11274" s="164" t="s">
        <v>6726</v>
      </c>
      <c r="C11274" s="150" t="s">
        <v>73</v>
      </c>
      <c r="D11274" s="168" t="s">
        <v>12</v>
      </c>
    </row>
    <row r="11275" spans="1:4">
      <c r="A11275" s="167">
        <v>87768</v>
      </c>
      <c r="B11275" s="164" t="s">
        <v>6727</v>
      </c>
      <c r="C11275" s="150" t="s">
        <v>73</v>
      </c>
      <c r="D11275" s="168" t="s">
        <v>12</v>
      </c>
    </row>
    <row r="11276" spans="1:4">
      <c r="A11276" s="167">
        <v>87769</v>
      </c>
      <c r="B11276" s="164" t="s">
        <v>6728</v>
      </c>
      <c r="C11276" s="150" t="s">
        <v>73</v>
      </c>
      <c r="D11276" s="168" t="s">
        <v>12</v>
      </c>
    </row>
    <row r="11277" spans="1:4">
      <c r="A11277" s="167">
        <v>88470</v>
      </c>
      <c r="B11277" s="164" t="s">
        <v>6729</v>
      </c>
      <c r="C11277" s="150" t="s">
        <v>73</v>
      </c>
      <c r="D11277" s="168" t="s">
        <v>12</v>
      </c>
    </row>
    <row r="11278" spans="1:4">
      <c r="A11278" s="167">
        <v>88471</v>
      </c>
      <c r="B11278" s="164" t="s">
        <v>6730</v>
      </c>
      <c r="C11278" s="150" t="s">
        <v>73</v>
      </c>
      <c r="D11278" s="168" t="s">
        <v>12</v>
      </c>
    </row>
    <row r="11279" spans="1:4">
      <c r="A11279" s="167">
        <v>88472</v>
      </c>
      <c r="B11279" s="164" t="s">
        <v>6731</v>
      </c>
      <c r="C11279" s="150" t="s">
        <v>73</v>
      </c>
      <c r="D11279" s="168" t="s">
        <v>12</v>
      </c>
    </row>
    <row r="11280" spans="1:4">
      <c r="A11280" s="167">
        <v>88476</v>
      </c>
      <c r="B11280" s="164" t="s">
        <v>6732</v>
      </c>
      <c r="C11280" s="150" t="s">
        <v>73</v>
      </c>
      <c r="D11280" s="168" t="s">
        <v>12</v>
      </c>
    </row>
    <row r="11281" spans="1:4">
      <c r="A11281" s="167">
        <v>88477</v>
      </c>
      <c r="B11281" s="164" t="s">
        <v>6733</v>
      </c>
      <c r="C11281" s="150" t="s">
        <v>73</v>
      </c>
      <c r="D11281" s="168" t="s">
        <v>12</v>
      </c>
    </row>
    <row r="11282" spans="1:4">
      <c r="A11282" s="167">
        <v>88478</v>
      </c>
      <c r="B11282" s="164" t="s">
        <v>6734</v>
      </c>
      <c r="C11282" s="150" t="s">
        <v>73</v>
      </c>
      <c r="D11282" s="168" t="s">
        <v>12</v>
      </c>
    </row>
    <row r="11283" spans="1:4">
      <c r="A11283" s="167">
        <v>90930</v>
      </c>
      <c r="B11283" s="164" t="s">
        <v>6735</v>
      </c>
      <c r="C11283" s="150" t="s">
        <v>73</v>
      </c>
      <c r="D11283" s="168" t="s">
        <v>12</v>
      </c>
    </row>
    <row r="11284" spans="1:4">
      <c r="A11284" s="167">
        <v>90932</v>
      </c>
      <c r="B11284" s="164" t="s">
        <v>6736</v>
      </c>
      <c r="C11284" s="150" t="s">
        <v>73</v>
      </c>
      <c r="D11284" s="168" t="s">
        <v>12</v>
      </c>
    </row>
    <row r="11285" spans="1:4">
      <c r="A11285" s="167">
        <v>90933</v>
      </c>
      <c r="B11285" s="164" t="s">
        <v>6737</v>
      </c>
      <c r="C11285" s="150" t="s">
        <v>73</v>
      </c>
      <c r="D11285" s="168" t="s">
        <v>12</v>
      </c>
    </row>
    <row r="11286" spans="1:4">
      <c r="A11286" s="167">
        <v>90934</v>
      </c>
      <c r="B11286" s="164" t="s">
        <v>6738</v>
      </c>
      <c r="C11286" s="150" t="s">
        <v>73</v>
      </c>
      <c r="D11286" s="168" t="s">
        <v>12</v>
      </c>
    </row>
    <row r="11287" spans="1:4">
      <c r="A11287" s="167">
        <v>90940</v>
      </c>
      <c r="B11287" s="164" t="s">
        <v>6739</v>
      </c>
      <c r="C11287" s="150" t="s">
        <v>73</v>
      </c>
      <c r="D11287" s="168" t="s">
        <v>12</v>
      </c>
    </row>
    <row r="11288" spans="1:4">
      <c r="A11288" s="167">
        <v>90942</v>
      </c>
      <c r="B11288" s="164" t="s">
        <v>6740</v>
      </c>
      <c r="C11288" s="150" t="s">
        <v>73</v>
      </c>
      <c r="D11288" s="168" t="s">
        <v>12</v>
      </c>
    </row>
    <row r="11289" spans="1:4">
      <c r="A11289" s="167">
        <v>90943</v>
      </c>
      <c r="B11289" s="164" t="s">
        <v>6741</v>
      </c>
      <c r="C11289" s="150" t="s">
        <v>73</v>
      </c>
      <c r="D11289" s="168" t="s">
        <v>12</v>
      </c>
    </row>
    <row r="11290" spans="1:4">
      <c r="A11290" s="167">
        <v>90944</v>
      </c>
      <c r="B11290" s="164" t="s">
        <v>6742</v>
      </c>
      <c r="C11290" s="150" t="s">
        <v>73</v>
      </c>
      <c r="D11290" s="168" t="s">
        <v>12</v>
      </c>
    </row>
    <row r="11291" spans="1:4">
      <c r="A11291" s="167">
        <v>90950</v>
      </c>
      <c r="B11291" s="164" t="s">
        <v>6743</v>
      </c>
      <c r="C11291" s="150" t="s">
        <v>73</v>
      </c>
      <c r="D11291" s="168" t="s">
        <v>12</v>
      </c>
    </row>
    <row r="11292" spans="1:4">
      <c r="A11292" s="167">
        <v>90952</v>
      </c>
      <c r="B11292" s="164" t="s">
        <v>6744</v>
      </c>
      <c r="C11292" s="150" t="s">
        <v>73</v>
      </c>
      <c r="D11292" s="168" t="s">
        <v>12</v>
      </c>
    </row>
    <row r="11293" spans="1:4">
      <c r="A11293" s="167">
        <v>90953</v>
      </c>
      <c r="B11293" s="164" t="s">
        <v>6745</v>
      </c>
      <c r="C11293" s="150" t="s">
        <v>73</v>
      </c>
      <c r="D11293" s="168" t="s">
        <v>12</v>
      </c>
    </row>
    <row r="11294" spans="1:4">
      <c r="A11294" s="167">
        <v>90954</v>
      </c>
      <c r="B11294" s="164" t="s">
        <v>6746</v>
      </c>
      <c r="C11294" s="150" t="s">
        <v>73</v>
      </c>
      <c r="D11294" s="168" t="s">
        <v>12</v>
      </c>
    </row>
    <row r="11295" spans="1:4">
      <c r="A11295" s="167">
        <v>94438</v>
      </c>
      <c r="B11295" s="164" t="s">
        <v>6747</v>
      </c>
      <c r="C11295" s="150" t="s">
        <v>73</v>
      </c>
      <c r="D11295" s="168" t="s">
        <v>12</v>
      </c>
    </row>
    <row r="11296" spans="1:4">
      <c r="A11296" s="167">
        <v>94439</v>
      </c>
      <c r="B11296" s="164" t="s">
        <v>6748</v>
      </c>
      <c r="C11296" s="150" t="s">
        <v>73</v>
      </c>
      <c r="D11296" s="168" t="s">
        <v>12</v>
      </c>
    </row>
    <row r="11297" spans="1:4">
      <c r="A11297" s="167">
        <v>94779</v>
      </c>
      <c r="B11297" s="164" t="s">
        <v>6749</v>
      </c>
      <c r="C11297" s="150" t="s">
        <v>73</v>
      </c>
      <c r="D11297" s="168" t="s">
        <v>12</v>
      </c>
    </row>
    <row r="11298" spans="1:4">
      <c r="A11298" s="167">
        <v>94782</v>
      </c>
      <c r="B11298" s="164" t="s">
        <v>6750</v>
      </c>
      <c r="C11298" s="150" t="s">
        <v>73</v>
      </c>
      <c r="D11298" s="168" t="s">
        <v>12</v>
      </c>
    </row>
    <row r="11299" spans="1:4">
      <c r="A11299" s="167">
        <v>102803</v>
      </c>
      <c r="B11299" s="164" t="s">
        <v>6751</v>
      </c>
      <c r="C11299" s="150" t="s">
        <v>73</v>
      </c>
      <c r="D11299" s="168" t="s">
        <v>12</v>
      </c>
    </row>
    <row r="11300" spans="1:4">
      <c r="A11300" s="167">
        <v>101742</v>
      </c>
      <c r="B11300" s="164" t="s">
        <v>6753</v>
      </c>
      <c r="C11300" s="150" t="s">
        <v>74</v>
      </c>
      <c r="D11300" s="168" t="s">
        <v>12</v>
      </c>
    </row>
    <row r="11301" spans="1:4">
      <c r="A11301" s="167">
        <v>87878</v>
      </c>
      <c r="B11301" s="164" t="s">
        <v>6754</v>
      </c>
      <c r="C11301" s="150" t="s">
        <v>73</v>
      </c>
      <c r="D11301" s="168" t="s">
        <v>12</v>
      </c>
    </row>
    <row r="11302" spans="1:4">
      <c r="A11302" s="167">
        <v>87879</v>
      </c>
      <c r="B11302" s="164" t="s">
        <v>6755</v>
      </c>
      <c r="C11302" s="150" t="s">
        <v>73</v>
      </c>
      <c r="D11302" s="168" t="s">
        <v>12</v>
      </c>
    </row>
    <row r="11303" spans="1:4">
      <c r="A11303" s="167">
        <v>87881</v>
      </c>
      <c r="B11303" s="164" t="s">
        <v>6756</v>
      </c>
      <c r="C11303" s="150" t="s">
        <v>73</v>
      </c>
      <c r="D11303" s="168" t="s">
        <v>12</v>
      </c>
    </row>
    <row r="11304" spans="1:4">
      <c r="A11304" s="167">
        <v>87882</v>
      </c>
      <c r="B11304" s="164" t="s">
        <v>6758</v>
      </c>
      <c r="C11304" s="150" t="s">
        <v>73</v>
      </c>
      <c r="D11304" s="168" t="s">
        <v>12</v>
      </c>
    </row>
    <row r="11305" spans="1:4">
      <c r="A11305" s="167">
        <v>87884</v>
      </c>
      <c r="B11305" s="164" t="s">
        <v>6759</v>
      </c>
      <c r="C11305" s="150" t="s">
        <v>73</v>
      </c>
      <c r="D11305" s="168" t="s">
        <v>12</v>
      </c>
    </row>
    <row r="11306" spans="1:4">
      <c r="A11306" s="167">
        <v>87885</v>
      </c>
      <c r="B11306" s="164" t="s">
        <v>6760</v>
      </c>
      <c r="C11306" s="150" t="s">
        <v>73</v>
      </c>
      <c r="D11306" s="168" t="s">
        <v>12</v>
      </c>
    </row>
    <row r="11307" spans="1:4">
      <c r="A11307" s="167">
        <v>87886</v>
      </c>
      <c r="B11307" s="164" t="s">
        <v>6762</v>
      </c>
      <c r="C11307" s="150" t="s">
        <v>73</v>
      </c>
      <c r="D11307" s="168" t="s">
        <v>12</v>
      </c>
    </row>
    <row r="11308" spans="1:4">
      <c r="A11308" s="167">
        <v>87887</v>
      </c>
      <c r="B11308" s="164" t="s">
        <v>6763</v>
      </c>
      <c r="C11308" s="150" t="s">
        <v>73</v>
      </c>
      <c r="D11308" s="168" t="s">
        <v>12</v>
      </c>
    </row>
    <row r="11309" spans="1:4">
      <c r="A11309" s="167">
        <v>87888</v>
      </c>
      <c r="B11309" s="164" t="s">
        <v>6764</v>
      </c>
      <c r="C11309" s="150" t="s">
        <v>73</v>
      </c>
      <c r="D11309" s="168" t="s">
        <v>12</v>
      </c>
    </row>
    <row r="11310" spans="1:4">
      <c r="A11310" s="167">
        <v>87889</v>
      </c>
      <c r="B11310" s="164" t="s">
        <v>6765</v>
      </c>
      <c r="C11310" s="150" t="s">
        <v>73</v>
      </c>
      <c r="D11310" s="168" t="s">
        <v>12</v>
      </c>
    </row>
    <row r="11311" spans="1:4">
      <c r="A11311" s="167">
        <v>87891</v>
      </c>
      <c r="B11311" s="164" t="s">
        <v>6766</v>
      </c>
      <c r="C11311" s="150" t="s">
        <v>73</v>
      </c>
      <c r="D11311" s="168" t="s">
        <v>12</v>
      </c>
    </row>
    <row r="11312" spans="1:4">
      <c r="A11312" s="167">
        <v>87892</v>
      </c>
      <c r="B11312" s="164" t="s">
        <v>6767</v>
      </c>
      <c r="C11312" s="150" t="s">
        <v>73</v>
      </c>
      <c r="D11312" s="168" t="s">
        <v>12</v>
      </c>
    </row>
    <row r="11313" spans="1:4">
      <c r="A11313" s="167">
        <v>87893</v>
      </c>
      <c r="B11313" s="164" t="s">
        <v>6768</v>
      </c>
      <c r="C11313" s="150" t="s">
        <v>73</v>
      </c>
      <c r="D11313" s="168" t="s">
        <v>12</v>
      </c>
    </row>
    <row r="11314" spans="1:4">
      <c r="A11314" s="167">
        <v>87894</v>
      </c>
      <c r="B11314" s="164" t="s">
        <v>6769</v>
      </c>
      <c r="C11314" s="150" t="s">
        <v>73</v>
      </c>
      <c r="D11314" s="168" t="s">
        <v>12</v>
      </c>
    </row>
    <row r="11315" spans="1:4">
      <c r="A11315" s="167">
        <v>87896</v>
      </c>
      <c r="B11315" s="164" t="s">
        <v>6770</v>
      </c>
      <c r="C11315" s="150" t="s">
        <v>73</v>
      </c>
      <c r="D11315" s="168" t="s">
        <v>12</v>
      </c>
    </row>
    <row r="11316" spans="1:4">
      <c r="A11316" s="167">
        <v>87897</v>
      </c>
      <c r="B11316" s="164" t="s">
        <v>6772</v>
      </c>
      <c r="C11316" s="150" t="s">
        <v>73</v>
      </c>
      <c r="D11316" s="168" t="s">
        <v>12</v>
      </c>
    </row>
    <row r="11317" spans="1:4">
      <c r="A11317" s="167">
        <v>87899</v>
      </c>
      <c r="B11317" s="164" t="s">
        <v>6773</v>
      </c>
      <c r="C11317" s="150" t="s">
        <v>73</v>
      </c>
      <c r="D11317" s="168" t="s">
        <v>12</v>
      </c>
    </row>
    <row r="11318" spans="1:4">
      <c r="A11318" s="167">
        <v>87900</v>
      </c>
      <c r="B11318" s="164" t="s">
        <v>6775</v>
      </c>
      <c r="C11318" s="150" t="s">
        <v>73</v>
      </c>
      <c r="D11318" s="168" t="s">
        <v>12</v>
      </c>
    </row>
    <row r="11319" spans="1:4">
      <c r="A11319" s="167">
        <v>87902</v>
      </c>
      <c r="B11319" s="164" t="s">
        <v>6776</v>
      </c>
      <c r="C11319" s="150" t="s">
        <v>73</v>
      </c>
      <c r="D11319" s="168" t="s">
        <v>12</v>
      </c>
    </row>
    <row r="11320" spans="1:4">
      <c r="A11320" s="167">
        <v>87903</v>
      </c>
      <c r="B11320" s="164" t="s">
        <v>6778</v>
      </c>
      <c r="C11320" s="150" t="s">
        <v>73</v>
      </c>
      <c r="D11320" s="168" t="s">
        <v>12</v>
      </c>
    </row>
    <row r="11321" spans="1:4">
      <c r="A11321" s="167">
        <v>87904</v>
      </c>
      <c r="B11321" s="164" t="s">
        <v>6779</v>
      </c>
      <c r="C11321" s="150" t="s">
        <v>73</v>
      </c>
      <c r="D11321" s="168" t="s">
        <v>12</v>
      </c>
    </row>
    <row r="11322" spans="1:4">
      <c r="A11322" s="167">
        <v>87905</v>
      </c>
      <c r="B11322" s="164" t="s">
        <v>6780</v>
      </c>
      <c r="C11322" s="150" t="s">
        <v>73</v>
      </c>
      <c r="D11322" s="168" t="s">
        <v>12</v>
      </c>
    </row>
    <row r="11323" spans="1:4">
      <c r="A11323" s="167">
        <v>87907</v>
      </c>
      <c r="B11323" s="164" t="s">
        <v>6781</v>
      </c>
      <c r="C11323" s="150" t="s">
        <v>73</v>
      </c>
      <c r="D11323" s="168" t="s">
        <v>12</v>
      </c>
    </row>
    <row r="11324" spans="1:4">
      <c r="A11324" s="167">
        <v>87908</v>
      </c>
      <c r="B11324" s="164" t="s">
        <v>6782</v>
      </c>
      <c r="C11324" s="150" t="s">
        <v>73</v>
      </c>
      <c r="D11324" s="168" t="s">
        <v>12</v>
      </c>
    </row>
    <row r="11325" spans="1:4">
      <c r="A11325" s="167">
        <v>87910</v>
      </c>
      <c r="B11325" s="164" t="s">
        <v>6784</v>
      </c>
      <c r="C11325" s="150" t="s">
        <v>73</v>
      </c>
      <c r="D11325" s="168" t="s">
        <v>12</v>
      </c>
    </row>
    <row r="11326" spans="1:4">
      <c r="A11326" s="167">
        <v>87911</v>
      </c>
      <c r="B11326" s="164" t="s">
        <v>6785</v>
      </c>
      <c r="C11326" s="150" t="s">
        <v>73</v>
      </c>
      <c r="D11326" s="168" t="s">
        <v>12</v>
      </c>
    </row>
    <row r="11327" spans="1:4">
      <c r="A11327" s="167">
        <v>104410</v>
      </c>
      <c r="B11327" s="164" t="s">
        <v>6786</v>
      </c>
      <c r="C11327" s="150" t="s">
        <v>73</v>
      </c>
      <c r="D11327" s="168" t="s">
        <v>12</v>
      </c>
    </row>
    <row r="11328" spans="1:4">
      <c r="A11328" s="167">
        <v>104411</v>
      </c>
      <c r="B11328" s="164" t="s">
        <v>6788</v>
      </c>
      <c r="C11328" s="150" t="s">
        <v>73</v>
      </c>
      <c r="D11328" s="168" t="s">
        <v>12</v>
      </c>
    </row>
    <row r="11329" spans="1:4">
      <c r="A11329" s="167">
        <v>87411</v>
      </c>
      <c r="B11329" s="164" t="s">
        <v>21754</v>
      </c>
      <c r="C11329" s="150" t="s">
        <v>73</v>
      </c>
      <c r="D11329" s="168" t="s">
        <v>12</v>
      </c>
    </row>
    <row r="11330" spans="1:4">
      <c r="A11330" s="167">
        <v>87412</v>
      </c>
      <c r="B11330" s="164" t="s">
        <v>21755</v>
      </c>
      <c r="C11330" s="150" t="s">
        <v>73</v>
      </c>
      <c r="D11330" s="168" t="s">
        <v>12</v>
      </c>
    </row>
    <row r="11331" spans="1:4">
      <c r="A11331" s="167">
        <v>87413</v>
      </c>
      <c r="B11331" s="164" t="s">
        <v>21756</v>
      </c>
      <c r="C11331" s="150" t="s">
        <v>73</v>
      </c>
      <c r="D11331" s="168" t="s">
        <v>12</v>
      </c>
    </row>
    <row r="11332" spans="1:4">
      <c r="A11332" s="167">
        <v>87414</v>
      </c>
      <c r="B11332" s="164" t="s">
        <v>21757</v>
      </c>
      <c r="C11332" s="150" t="s">
        <v>73</v>
      </c>
      <c r="D11332" s="168" t="s">
        <v>12</v>
      </c>
    </row>
    <row r="11333" spans="1:4">
      <c r="A11333" s="167">
        <v>87415</v>
      </c>
      <c r="B11333" s="164" t="s">
        <v>21758</v>
      </c>
      <c r="C11333" s="150" t="s">
        <v>73</v>
      </c>
      <c r="D11333" s="168" t="s">
        <v>12</v>
      </c>
    </row>
    <row r="11334" spans="1:4">
      <c r="A11334" s="167">
        <v>87416</v>
      </c>
      <c r="B11334" s="164" t="s">
        <v>21759</v>
      </c>
      <c r="C11334" s="150" t="s">
        <v>73</v>
      </c>
      <c r="D11334" s="168" t="s">
        <v>12</v>
      </c>
    </row>
    <row r="11335" spans="1:4">
      <c r="A11335" s="167">
        <v>87418</v>
      </c>
      <c r="B11335" s="164" t="s">
        <v>21761</v>
      </c>
      <c r="C11335" s="150" t="s">
        <v>73</v>
      </c>
      <c r="D11335" s="168" t="s">
        <v>12</v>
      </c>
    </row>
    <row r="11336" spans="1:4">
      <c r="A11336" s="167">
        <v>87421</v>
      </c>
      <c r="B11336" s="164" t="s">
        <v>21762</v>
      </c>
      <c r="C11336" s="150" t="s">
        <v>73</v>
      </c>
      <c r="D11336" s="168" t="s">
        <v>12</v>
      </c>
    </row>
    <row r="11337" spans="1:4">
      <c r="A11337" s="167">
        <v>87424</v>
      </c>
      <c r="B11337" s="164" t="s">
        <v>21763</v>
      </c>
      <c r="C11337" s="150" t="s">
        <v>73</v>
      </c>
      <c r="D11337" s="168" t="s">
        <v>12</v>
      </c>
    </row>
    <row r="11338" spans="1:4">
      <c r="A11338" s="167">
        <v>87427</v>
      </c>
      <c r="B11338" s="164" t="s">
        <v>21764</v>
      </c>
      <c r="C11338" s="150" t="s">
        <v>73</v>
      </c>
      <c r="D11338" s="168" t="s">
        <v>12</v>
      </c>
    </row>
    <row r="11339" spans="1:4">
      <c r="A11339" s="167">
        <v>87430</v>
      </c>
      <c r="B11339" s="164" t="s">
        <v>21765</v>
      </c>
      <c r="C11339" s="150" t="s">
        <v>73</v>
      </c>
      <c r="D11339" s="168" t="s">
        <v>12</v>
      </c>
    </row>
    <row r="11340" spans="1:4">
      <c r="A11340" s="167">
        <v>87433</v>
      </c>
      <c r="B11340" s="164" t="s">
        <v>21766</v>
      </c>
      <c r="C11340" s="150" t="s">
        <v>73</v>
      </c>
      <c r="D11340" s="168" t="s">
        <v>12</v>
      </c>
    </row>
    <row r="11341" spans="1:4">
      <c r="A11341" s="167">
        <v>87436</v>
      </c>
      <c r="B11341" s="164" t="s">
        <v>21767</v>
      </c>
      <c r="C11341" s="150" t="s">
        <v>73</v>
      </c>
      <c r="D11341" s="168" t="s">
        <v>12</v>
      </c>
    </row>
    <row r="11342" spans="1:4">
      <c r="A11342" s="167">
        <v>87439</v>
      </c>
      <c r="B11342" s="164" t="s">
        <v>21768</v>
      </c>
      <c r="C11342" s="150" t="s">
        <v>73</v>
      </c>
      <c r="D11342" s="168" t="s">
        <v>12</v>
      </c>
    </row>
    <row r="11343" spans="1:4">
      <c r="A11343" s="167">
        <v>87527</v>
      </c>
      <c r="B11343" s="164" t="s">
        <v>6791</v>
      </c>
      <c r="C11343" s="150" t="s">
        <v>73</v>
      </c>
      <c r="D11343" s="168" t="s">
        <v>12</v>
      </c>
    </row>
    <row r="11344" spans="1:4">
      <c r="A11344" s="167">
        <v>87528</v>
      </c>
      <c r="B11344" s="164" t="s">
        <v>6792</v>
      </c>
      <c r="C11344" s="150" t="s">
        <v>73</v>
      </c>
      <c r="D11344" s="168" t="s">
        <v>12</v>
      </c>
    </row>
    <row r="11345" spans="1:4">
      <c r="A11345" s="167">
        <v>87529</v>
      </c>
      <c r="B11345" s="164" t="s">
        <v>6793</v>
      </c>
      <c r="C11345" s="150" t="s">
        <v>73</v>
      </c>
      <c r="D11345" s="168" t="s">
        <v>12</v>
      </c>
    </row>
    <row r="11346" spans="1:4">
      <c r="A11346" s="167">
        <v>87530</v>
      </c>
      <c r="B11346" s="164" t="s">
        <v>6794</v>
      </c>
      <c r="C11346" s="150" t="s">
        <v>73</v>
      </c>
      <c r="D11346" s="168" t="s">
        <v>12</v>
      </c>
    </row>
    <row r="11347" spans="1:4">
      <c r="A11347" s="167">
        <v>87531</v>
      </c>
      <c r="B11347" s="164" t="s">
        <v>6795</v>
      </c>
      <c r="C11347" s="150" t="s">
        <v>73</v>
      </c>
      <c r="D11347" s="168" t="s">
        <v>12</v>
      </c>
    </row>
    <row r="11348" spans="1:4">
      <c r="A11348" s="167">
        <v>87532</v>
      </c>
      <c r="B11348" s="164" t="s">
        <v>6796</v>
      </c>
      <c r="C11348" s="150" t="s">
        <v>73</v>
      </c>
      <c r="D11348" s="168" t="s">
        <v>12</v>
      </c>
    </row>
    <row r="11349" spans="1:4">
      <c r="A11349" s="167">
        <v>87535</v>
      </c>
      <c r="B11349" s="164" t="s">
        <v>6797</v>
      </c>
      <c r="C11349" s="150" t="s">
        <v>73</v>
      </c>
      <c r="D11349" s="168" t="s">
        <v>12</v>
      </c>
    </row>
    <row r="11350" spans="1:4">
      <c r="A11350" s="167">
        <v>87536</v>
      </c>
      <c r="B11350" s="164" t="s">
        <v>6798</v>
      </c>
      <c r="C11350" s="150" t="s">
        <v>73</v>
      </c>
      <c r="D11350" s="168" t="s">
        <v>12</v>
      </c>
    </row>
    <row r="11351" spans="1:4">
      <c r="A11351" s="167">
        <v>87537</v>
      </c>
      <c r="B11351" s="164" t="s">
        <v>6799</v>
      </c>
      <c r="C11351" s="150" t="s">
        <v>73</v>
      </c>
      <c r="D11351" s="168" t="s">
        <v>12</v>
      </c>
    </row>
    <row r="11352" spans="1:4">
      <c r="A11352" s="167">
        <v>87538</v>
      </c>
      <c r="B11352" s="164" t="s">
        <v>6800</v>
      </c>
      <c r="C11352" s="150" t="s">
        <v>73</v>
      </c>
      <c r="D11352" s="168" t="s">
        <v>12</v>
      </c>
    </row>
    <row r="11353" spans="1:4">
      <c r="A11353" s="167">
        <v>87539</v>
      </c>
      <c r="B11353" s="164" t="s">
        <v>6801</v>
      </c>
      <c r="C11353" s="150" t="s">
        <v>73</v>
      </c>
      <c r="D11353" s="168" t="s">
        <v>12</v>
      </c>
    </row>
    <row r="11354" spans="1:4">
      <c r="A11354" s="167">
        <v>87541</v>
      </c>
      <c r="B11354" s="164" t="s">
        <v>6802</v>
      </c>
      <c r="C11354" s="150" t="s">
        <v>73</v>
      </c>
      <c r="D11354" s="168" t="s">
        <v>12</v>
      </c>
    </row>
    <row r="11355" spans="1:4">
      <c r="A11355" s="167">
        <v>87543</v>
      </c>
      <c r="B11355" s="164" t="s">
        <v>6803</v>
      </c>
      <c r="C11355" s="150" t="s">
        <v>73</v>
      </c>
      <c r="D11355" s="168" t="s">
        <v>12</v>
      </c>
    </row>
    <row r="11356" spans="1:4">
      <c r="A11356" s="167">
        <v>87545</v>
      </c>
      <c r="B11356" s="164" t="s">
        <v>6804</v>
      </c>
      <c r="C11356" s="150" t="s">
        <v>73</v>
      </c>
      <c r="D11356" s="168" t="s">
        <v>12</v>
      </c>
    </row>
    <row r="11357" spans="1:4">
      <c r="A11357" s="167">
        <v>87546</v>
      </c>
      <c r="B11357" s="164" t="s">
        <v>6805</v>
      </c>
      <c r="C11357" s="150" t="s">
        <v>73</v>
      </c>
      <c r="D11357" s="168" t="s">
        <v>12</v>
      </c>
    </row>
    <row r="11358" spans="1:4">
      <c r="A11358" s="167">
        <v>87547</v>
      </c>
      <c r="B11358" s="164" t="s">
        <v>6806</v>
      </c>
      <c r="C11358" s="150" t="s">
        <v>73</v>
      </c>
      <c r="D11358" s="168" t="s">
        <v>12</v>
      </c>
    </row>
    <row r="11359" spans="1:4">
      <c r="A11359" s="167">
        <v>87548</v>
      </c>
      <c r="B11359" s="164" t="s">
        <v>6807</v>
      </c>
      <c r="C11359" s="150" t="s">
        <v>73</v>
      </c>
      <c r="D11359" s="168" t="s">
        <v>12</v>
      </c>
    </row>
    <row r="11360" spans="1:4">
      <c r="A11360" s="167">
        <v>87549</v>
      </c>
      <c r="B11360" s="164" t="s">
        <v>6808</v>
      </c>
      <c r="C11360" s="150" t="s">
        <v>73</v>
      </c>
      <c r="D11360" s="168" t="s">
        <v>12</v>
      </c>
    </row>
    <row r="11361" spans="1:4">
      <c r="A11361" s="167">
        <v>87550</v>
      </c>
      <c r="B11361" s="164" t="s">
        <v>6809</v>
      </c>
      <c r="C11361" s="150" t="s">
        <v>73</v>
      </c>
      <c r="D11361" s="168" t="s">
        <v>12</v>
      </c>
    </row>
    <row r="11362" spans="1:4">
      <c r="A11362" s="167">
        <v>87553</v>
      </c>
      <c r="B11362" s="164" t="s">
        <v>6811</v>
      </c>
      <c r="C11362" s="150" t="s">
        <v>73</v>
      </c>
      <c r="D11362" s="168" t="s">
        <v>12</v>
      </c>
    </row>
    <row r="11363" spans="1:4">
      <c r="A11363" s="167">
        <v>87554</v>
      </c>
      <c r="B11363" s="164" t="s">
        <v>6812</v>
      </c>
      <c r="C11363" s="150" t="s">
        <v>73</v>
      </c>
      <c r="D11363" s="168" t="s">
        <v>12</v>
      </c>
    </row>
    <row r="11364" spans="1:4">
      <c r="A11364" s="167">
        <v>87555</v>
      </c>
      <c r="B11364" s="164" t="s">
        <v>6813</v>
      </c>
      <c r="C11364" s="150" t="s">
        <v>73</v>
      </c>
      <c r="D11364" s="168" t="s">
        <v>12</v>
      </c>
    </row>
    <row r="11365" spans="1:4">
      <c r="A11365" s="167">
        <v>87556</v>
      </c>
      <c r="B11365" s="164" t="s">
        <v>6814</v>
      </c>
      <c r="C11365" s="150" t="s">
        <v>73</v>
      </c>
      <c r="D11365" s="168" t="s">
        <v>12</v>
      </c>
    </row>
    <row r="11366" spans="1:4">
      <c r="A11366" s="167">
        <v>87557</v>
      </c>
      <c r="B11366" s="164" t="s">
        <v>6815</v>
      </c>
      <c r="C11366" s="150" t="s">
        <v>73</v>
      </c>
      <c r="D11366" s="168" t="s">
        <v>12</v>
      </c>
    </row>
    <row r="11367" spans="1:4">
      <c r="A11367" s="167">
        <v>87559</v>
      </c>
      <c r="B11367" s="164" t="s">
        <v>6816</v>
      </c>
      <c r="C11367" s="150" t="s">
        <v>73</v>
      </c>
      <c r="D11367" s="168" t="s">
        <v>12</v>
      </c>
    </row>
    <row r="11368" spans="1:4">
      <c r="A11368" s="167">
        <v>87561</v>
      </c>
      <c r="B11368" s="164" t="s">
        <v>6817</v>
      </c>
      <c r="C11368" s="150" t="s">
        <v>73</v>
      </c>
      <c r="D11368" s="168" t="s">
        <v>12</v>
      </c>
    </row>
    <row r="11369" spans="1:4">
      <c r="A11369" s="167">
        <v>87775</v>
      </c>
      <c r="B11369" s="164" t="s">
        <v>6818</v>
      </c>
      <c r="C11369" s="150" t="s">
        <v>73</v>
      </c>
      <c r="D11369" s="168" t="s">
        <v>12</v>
      </c>
    </row>
    <row r="11370" spans="1:4">
      <c r="A11370" s="167">
        <v>87777</v>
      </c>
      <c r="B11370" s="164" t="s">
        <v>6819</v>
      </c>
      <c r="C11370" s="150" t="s">
        <v>73</v>
      </c>
      <c r="D11370" s="168" t="s">
        <v>12</v>
      </c>
    </row>
    <row r="11371" spans="1:4">
      <c r="A11371" s="167">
        <v>87778</v>
      </c>
      <c r="B11371" s="164" t="s">
        <v>6820</v>
      </c>
      <c r="C11371" s="150" t="s">
        <v>73</v>
      </c>
      <c r="D11371" s="168" t="s">
        <v>12</v>
      </c>
    </row>
    <row r="11372" spans="1:4">
      <c r="A11372" s="167">
        <v>87779</v>
      </c>
      <c r="B11372" s="164" t="s">
        <v>6821</v>
      </c>
      <c r="C11372" s="150" t="s">
        <v>73</v>
      </c>
      <c r="D11372" s="168" t="s">
        <v>12</v>
      </c>
    </row>
    <row r="11373" spans="1:4">
      <c r="A11373" s="167">
        <v>87781</v>
      </c>
      <c r="B11373" s="164" t="s">
        <v>6822</v>
      </c>
      <c r="C11373" s="150" t="s">
        <v>73</v>
      </c>
      <c r="D11373" s="168" t="s">
        <v>12</v>
      </c>
    </row>
    <row r="11374" spans="1:4">
      <c r="A11374" s="167">
        <v>87783</v>
      </c>
      <c r="B11374" s="164" t="s">
        <v>6823</v>
      </c>
      <c r="C11374" s="150" t="s">
        <v>73</v>
      </c>
      <c r="D11374" s="168" t="s">
        <v>12</v>
      </c>
    </row>
    <row r="11375" spans="1:4">
      <c r="A11375" s="167">
        <v>87784</v>
      </c>
      <c r="B11375" s="164" t="s">
        <v>6824</v>
      </c>
      <c r="C11375" s="150" t="s">
        <v>73</v>
      </c>
      <c r="D11375" s="168" t="s">
        <v>12</v>
      </c>
    </row>
    <row r="11376" spans="1:4">
      <c r="A11376" s="167">
        <v>87786</v>
      </c>
      <c r="B11376" s="164" t="s">
        <v>6825</v>
      </c>
      <c r="C11376" s="150" t="s">
        <v>73</v>
      </c>
      <c r="D11376" s="168" t="s">
        <v>12</v>
      </c>
    </row>
    <row r="11377" spans="1:4">
      <c r="A11377" s="167">
        <v>87787</v>
      </c>
      <c r="B11377" s="164" t="s">
        <v>6826</v>
      </c>
      <c r="C11377" s="150" t="s">
        <v>73</v>
      </c>
      <c r="D11377" s="168" t="s">
        <v>12</v>
      </c>
    </row>
    <row r="11378" spans="1:4">
      <c r="A11378" s="167">
        <v>87788</v>
      </c>
      <c r="B11378" s="164" t="s">
        <v>6827</v>
      </c>
      <c r="C11378" s="150" t="s">
        <v>73</v>
      </c>
      <c r="D11378" s="168" t="s">
        <v>12</v>
      </c>
    </row>
    <row r="11379" spans="1:4">
      <c r="A11379" s="167">
        <v>87790</v>
      </c>
      <c r="B11379" s="164" t="s">
        <v>6828</v>
      </c>
      <c r="C11379" s="150" t="s">
        <v>73</v>
      </c>
      <c r="D11379" s="168" t="s">
        <v>12</v>
      </c>
    </row>
    <row r="11380" spans="1:4">
      <c r="A11380" s="167">
        <v>87791</v>
      </c>
      <c r="B11380" s="164" t="s">
        <v>6829</v>
      </c>
      <c r="C11380" s="150" t="s">
        <v>73</v>
      </c>
      <c r="D11380" s="168" t="s">
        <v>12</v>
      </c>
    </row>
    <row r="11381" spans="1:4">
      <c r="A11381" s="167">
        <v>87792</v>
      </c>
      <c r="B11381" s="164" t="s">
        <v>6830</v>
      </c>
      <c r="C11381" s="150" t="s">
        <v>73</v>
      </c>
      <c r="D11381" s="168" t="s">
        <v>12</v>
      </c>
    </row>
    <row r="11382" spans="1:4">
      <c r="A11382" s="167">
        <v>87794</v>
      </c>
      <c r="B11382" s="164" t="s">
        <v>6831</v>
      </c>
      <c r="C11382" s="150" t="s">
        <v>73</v>
      </c>
      <c r="D11382" s="168" t="s">
        <v>12</v>
      </c>
    </row>
    <row r="11383" spans="1:4">
      <c r="A11383" s="167">
        <v>87795</v>
      </c>
      <c r="B11383" s="164" t="s">
        <v>6832</v>
      </c>
      <c r="C11383" s="150" t="s">
        <v>73</v>
      </c>
      <c r="D11383" s="168" t="s">
        <v>12</v>
      </c>
    </row>
    <row r="11384" spans="1:4">
      <c r="A11384" s="167">
        <v>87797</v>
      </c>
      <c r="B11384" s="164" t="s">
        <v>6833</v>
      </c>
      <c r="C11384" s="150" t="s">
        <v>73</v>
      </c>
      <c r="D11384" s="168" t="s">
        <v>12</v>
      </c>
    </row>
    <row r="11385" spans="1:4">
      <c r="A11385" s="167">
        <v>87799</v>
      </c>
      <c r="B11385" s="164" t="s">
        <v>6834</v>
      </c>
      <c r="C11385" s="150" t="s">
        <v>73</v>
      </c>
      <c r="D11385" s="168" t="s">
        <v>12</v>
      </c>
    </row>
    <row r="11386" spans="1:4">
      <c r="A11386" s="167">
        <v>87800</v>
      </c>
      <c r="B11386" s="164" t="s">
        <v>6835</v>
      </c>
      <c r="C11386" s="150" t="s">
        <v>73</v>
      </c>
      <c r="D11386" s="168" t="s">
        <v>12</v>
      </c>
    </row>
    <row r="11387" spans="1:4">
      <c r="A11387" s="167">
        <v>87801</v>
      </c>
      <c r="B11387" s="164" t="s">
        <v>6836</v>
      </c>
      <c r="C11387" s="150" t="s">
        <v>73</v>
      </c>
      <c r="D11387" s="168" t="s">
        <v>12</v>
      </c>
    </row>
    <row r="11388" spans="1:4">
      <c r="A11388" s="167">
        <v>87803</v>
      </c>
      <c r="B11388" s="164" t="s">
        <v>6837</v>
      </c>
      <c r="C11388" s="150" t="s">
        <v>73</v>
      </c>
      <c r="D11388" s="168" t="s">
        <v>12</v>
      </c>
    </row>
    <row r="11389" spans="1:4">
      <c r="A11389" s="167">
        <v>87804</v>
      </c>
      <c r="B11389" s="164" t="s">
        <v>6838</v>
      </c>
      <c r="C11389" s="150" t="s">
        <v>73</v>
      </c>
      <c r="D11389" s="168" t="s">
        <v>12</v>
      </c>
    </row>
    <row r="11390" spans="1:4">
      <c r="A11390" s="167">
        <v>87805</v>
      </c>
      <c r="B11390" s="164" t="s">
        <v>6839</v>
      </c>
      <c r="C11390" s="150" t="s">
        <v>73</v>
      </c>
      <c r="D11390" s="168" t="s">
        <v>12</v>
      </c>
    </row>
    <row r="11391" spans="1:4">
      <c r="A11391" s="167">
        <v>87807</v>
      </c>
      <c r="B11391" s="164" t="s">
        <v>6841</v>
      </c>
      <c r="C11391" s="150" t="s">
        <v>73</v>
      </c>
      <c r="D11391" s="168" t="s">
        <v>12</v>
      </c>
    </row>
    <row r="11392" spans="1:4">
      <c r="A11392" s="167">
        <v>87808</v>
      </c>
      <c r="B11392" s="164" t="s">
        <v>6842</v>
      </c>
      <c r="C11392" s="150" t="s">
        <v>73</v>
      </c>
      <c r="D11392" s="168" t="s">
        <v>12</v>
      </c>
    </row>
    <row r="11393" spans="1:4">
      <c r="A11393" s="167">
        <v>87809</v>
      </c>
      <c r="B11393" s="164" t="s">
        <v>6843</v>
      </c>
      <c r="C11393" s="150" t="s">
        <v>73</v>
      </c>
      <c r="D11393" s="168" t="s">
        <v>12</v>
      </c>
    </row>
    <row r="11394" spans="1:4">
      <c r="A11394" s="167">
        <v>87811</v>
      </c>
      <c r="B11394" s="164" t="s">
        <v>6844</v>
      </c>
      <c r="C11394" s="150" t="s">
        <v>73</v>
      </c>
      <c r="D11394" s="168" t="s">
        <v>12</v>
      </c>
    </row>
    <row r="11395" spans="1:4">
      <c r="A11395" s="167">
        <v>87812</v>
      </c>
      <c r="B11395" s="164" t="s">
        <v>6845</v>
      </c>
      <c r="C11395" s="150" t="s">
        <v>73</v>
      </c>
      <c r="D11395" s="168" t="s">
        <v>12</v>
      </c>
    </row>
    <row r="11396" spans="1:4">
      <c r="A11396" s="167">
        <v>87813</v>
      </c>
      <c r="B11396" s="164" t="s">
        <v>6846</v>
      </c>
      <c r="C11396" s="150" t="s">
        <v>73</v>
      </c>
      <c r="D11396" s="168" t="s">
        <v>12</v>
      </c>
    </row>
    <row r="11397" spans="1:4">
      <c r="A11397" s="167">
        <v>87815</v>
      </c>
      <c r="B11397" s="164" t="s">
        <v>6847</v>
      </c>
      <c r="C11397" s="150" t="s">
        <v>73</v>
      </c>
      <c r="D11397" s="168" t="s">
        <v>12</v>
      </c>
    </row>
    <row r="11398" spans="1:4">
      <c r="A11398" s="167">
        <v>87816</v>
      </c>
      <c r="B11398" s="164" t="s">
        <v>6848</v>
      </c>
      <c r="C11398" s="150" t="s">
        <v>73</v>
      </c>
      <c r="D11398" s="168" t="s">
        <v>12</v>
      </c>
    </row>
    <row r="11399" spans="1:4">
      <c r="A11399" s="167">
        <v>87817</v>
      </c>
      <c r="B11399" s="164" t="s">
        <v>6849</v>
      </c>
      <c r="C11399" s="150" t="s">
        <v>73</v>
      </c>
      <c r="D11399" s="168" t="s">
        <v>12</v>
      </c>
    </row>
    <row r="11400" spans="1:4">
      <c r="A11400" s="167">
        <v>87819</v>
      </c>
      <c r="B11400" s="164" t="s">
        <v>6850</v>
      </c>
      <c r="C11400" s="150" t="s">
        <v>73</v>
      </c>
      <c r="D11400" s="168" t="s">
        <v>12</v>
      </c>
    </row>
    <row r="11401" spans="1:4">
      <c r="A11401" s="167">
        <v>87820</v>
      </c>
      <c r="B11401" s="164" t="s">
        <v>6851</v>
      </c>
      <c r="C11401" s="150" t="s">
        <v>73</v>
      </c>
      <c r="D11401" s="168" t="s">
        <v>12</v>
      </c>
    </row>
    <row r="11402" spans="1:4">
      <c r="A11402" s="167">
        <v>87821</v>
      </c>
      <c r="B11402" s="164" t="s">
        <v>6852</v>
      </c>
      <c r="C11402" s="150" t="s">
        <v>73</v>
      </c>
      <c r="D11402" s="168" t="s">
        <v>12</v>
      </c>
    </row>
    <row r="11403" spans="1:4">
      <c r="A11403" s="167">
        <v>87823</v>
      </c>
      <c r="B11403" s="164" t="s">
        <v>6853</v>
      </c>
      <c r="C11403" s="150" t="s">
        <v>73</v>
      </c>
      <c r="D11403" s="168" t="s">
        <v>12</v>
      </c>
    </row>
    <row r="11404" spans="1:4">
      <c r="A11404" s="167">
        <v>87824</v>
      </c>
      <c r="B11404" s="164" t="s">
        <v>6854</v>
      </c>
      <c r="C11404" s="150" t="s">
        <v>73</v>
      </c>
      <c r="D11404" s="168" t="s">
        <v>12</v>
      </c>
    </row>
    <row r="11405" spans="1:4">
      <c r="A11405" s="167">
        <v>87825</v>
      </c>
      <c r="B11405" s="164" t="s">
        <v>6855</v>
      </c>
      <c r="C11405" s="150" t="s">
        <v>73</v>
      </c>
      <c r="D11405" s="168" t="s">
        <v>12</v>
      </c>
    </row>
    <row r="11406" spans="1:4">
      <c r="A11406" s="167">
        <v>87827</v>
      </c>
      <c r="B11406" s="164" t="s">
        <v>6856</v>
      </c>
      <c r="C11406" s="150" t="s">
        <v>73</v>
      </c>
      <c r="D11406" s="168" t="s">
        <v>12</v>
      </c>
    </row>
    <row r="11407" spans="1:4">
      <c r="A11407" s="167">
        <v>87828</v>
      </c>
      <c r="B11407" s="164" t="s">
        <v>6857</v>
      </c>
      <c r="C11407" s="150" t="s">
        <v>73</v>
      </c>
      <c r="D11407" s="168" t="s">
        <v>12</v>
      </c>
    </row>
    <row r="11408" spans="1:4">
      <c r="A11408" s="167">
        <v>87829</v>
      </c>
      <c r="B11408" s="164" t="s">
        <v>6858</v>
      </c>
      <c r="C11408" s="150" t="s">
        <v>73</v>
      </c>
      <c r="D11408" s="168" t="s">
        <v>12</v>
      </c>
    </row>
    <row r="11409" spans="1:4">
      <c r="A11409" s="167">
        <v>87831</v>
      </c>
      <c r="B11409" s="164" t="s">
        <v>6859</v>
      </c>
      <c r="C11409" s="150" t="s">
        <v>73</v>
      </c>
      <c r="D11409" s="168" t="s">
        <v>12</v>
      </c>
    </row>
    <row r="11410" spans="1:4">
      <c r="A11410" s="167">
        <v>87832</v>
      </c>
      <c r="B11410" s="164" t="s">
        <v>6860</v>
      </c>
      <c r="C11410" s="150" t="s">
        <v>73</v>
      </c>
      <c r="D11410" s="168" t="s">
        <v>12</v>
      </c>
    </row>
    <row r="11411" spans="1:4">
      <c r="A11411" s="167">
        <v>87834</v>
      </c>
      <c r="B11411" s="164" t="s">
        <v>6861</v>
      </c>
      <c r="C11411" s="150" t="s">
        <v>73</v>
      </c>
      <c r="D11411" s="168" t="s">
        <v>12</v>
      </c>
    </row>
    <row r="11412" spans="1:4">
      <c r="A11412" s="167">
        <v>87835</v>
      </c>
      <c r="B11412" s="164" t="s">
        <v>6862</v>
      </c>
      <c r="C11412" s="150" t="s">
        <v>73</v>
      </c>
      <c r="D11412" s="168" t="s">
        <v>12</v>
      </c>
    </row>
    <row r="11413" spans="1:4">
      <c r="A11413" s="167">
        <v>87836</v>
      </c>
      <c r="B11413" s="164" t="s">
        <v>6863</v>
      </c>
      <c r="C11413" s="150" t="s">
        <v>73</v>
      </c>
      <c r="D11413" s="168" t="s">
        <v>12</v>
      </c>
    </row>
    <row r="11414" spans="1:4">
      <c r="A11414" s="167">
        <v>87837</v>
      </c>
      <c r="B11414" s="164" t="s">
        <v>6864</v>
      </c>
      <c r="C11414" s="150" t="s">
        <v>73</v>
      </c>
      <c r="D11414" s="168" t="s">
        <v>12</v>
      </c>
    </row>
    <row r="11415" spans="1:4">
      <c r="A11415" s="167">
        <v>87838</v>
      </c>
      <c r="B11415" s="164" t="s">
        <v>6865</v>
      </c>
      <c r="C11415" s="150" t="s">
        <v>73</v>
      </c>
      <c r="D11415" s="168" t="s">
        <v>12</v>
      </c>
    </row>
    <row r="11416" spans="1:4">
      <c r="A11416" s="167">
        <v>87839</v>
      </c>
      <c r="B11416" s="164" t="s">
        <v>6866</v>
      </c>
      <c r="C11416" s="150" t="s">
        <v>73</v>
      </c>
      <c r="D11416" s="168" t="s">
        <v>12</v>
      </c>
    </row>
    <row r="11417" spans="1:4">
      <c r="A11417" s="167">
        <v>87840</v>
      </c>
      <c r="B11417" s="164" t="s">
        <v>6867</v>
      </c>
      <c r="C11417" s="150" t="s">
        <v>73</v>
      </c>
      <c r="D11417" s="168" t="s">
        <v>12</v>
      </c>
    </row>
    <row r="11418" spans="1:4">
      <c r="A11418" s="167">
        <v>87841</v>
      </c>
      <c r="B11418" s="164" t="s">
        <v>6868</v>
      </c>
      <c r="C11418" s="150" t="s">
        <v>73</v>
      </c>
      <c r="D11418" s="168" t="s">
        <v>12</v>
      </c>
    </row>
    <row r="11419" spans="1:4">
      <c r="A11419" s="167">
        <v>87842</v>
      </c>
      <c r="B11419" s="164" t="s">
        <v>6869</v>
      </c>
      <c r="C11419" s="150" t="s">
        <v>73</v>
      </c>
      <c r="D11419" s="168" t="s">
        <v>12</v>
      </c>
    </row>
    <row r="11420" spans="1:4">
      <c r="A11420" s="167">
        <v>87843</v>
      </c>
      <c r="B11420" s="164" t="s">
        <v>6870</v>
      </c>
      <c r="C11420" s="150" t="s">
        <v>73</v>
      </c>
      <c r="D11420" s="168" t="s">
        <v>12</v>
      </c>
    </row>
    <row r="11421" spans="1:4">
      <c r="A11421" s="167">
        <v>87844</v>
      </c>
      <c r="B11421" s="164" t="s">
        <v>6871</v>
      </c>
      <c r="C11421" s="150" t="s">
        <v>73</v>
      </c>
      <c r="D11421" s="168" t="s">
        <v>12</v>
      </c>
    </row>
    <row r="11422" spans="1:4">
      <c r="A11422" s="167">
        <v>87845</v>
      </c>
      <c r="B11422" s="164" t="s">
        <v>6872</v>
      </c>
      <c r="C11422" s="150" t="s">
        <v>73</v>
      </c>
      <c r="D11422" s="168" t="s">
        <v>12</v>
      </c>
    </row>
    <row r="11423" spans="1:4">
      <c r="A11423" s="167">
        <v>87846</v>
      </c>
      <c r="B11423" s="164" t="s">
        <v>6873</v>
      </c>
      <c r="C11423" s="150" t="s">
        <v>73</v>
      </c>
      <c r="D11423" s="168" t="s">
        <v>12</v>
      </c>
    </row>
    <row r="11424" spans="1:4">
      <c r="A11424" s="167">
        <v>87847</v>
      </c>
      <c r="B11424" s="164" t="s">
        <v>6874</v>
      </c>
      <c r="C11424" s="150" t="s">
        <v>73</v>
      </c>
      <c r="D11424" s="168" t="s">
        <v>12</v>
      </c>
    </row>
    <row r="11425" spans="1:4">
      <c r="A11425" s="167">
        <v>87848</v>
      </c>
      <c r="B11425" s="164" t="s">
        <v>6875</v>
      </c>
      <c r="C11425" s="150" t="s">
        <v>73</v>
      </c>
      <c r="D11425" s="168" t="s">
        <v>12</v>
      </c>
    </row>
    <row r="11426" spans="1:4">
      <c r="A11426" s="167">
        <v>87849</v>
      </c>
      <c r="B11426" s="164" t="s">
        <v>6876</v>
      </c>
      <c r="C11426" s="150" t="s">
        <v>73</v>
      </c>
      <c r="D11426" s="168" t="s">
        <v>12</v>
      </c>
    </row>
    <row r="11427" spans="1:4">
      <c r="A11427" s="167">
        <v>87850</v>
      </c>
      <c r="B11427" s="164" t="s">
        <v>6877</v>
      </c>
      <c r="C11427" s="150" t="s">
        <v>73</v>
      </c>
      <c r="D11427" s="168" t="s">
        <v>12</v>
      </c>
    </row>
    <row r="11428" spans="1:4">
      <c r="A11428" s="167">
        <v>87851</v>
      </c>
      <c r="B11428" s="164" t="s">
        <v>6878</v>
      </c>
      <c r="C11428" s="150" t="s">
        <v>73</v>
      </c>
      <c r="D11428" s="168" t="s">
        <v>12</v>
      </c>
    </row>
    <row r="11429" spans="1:4">
      <c r="A11429" s="167">
        <v>87852</v>
      </c>
      <c r="B11429" s="164" t="s">
        <v>6879</v>
      </c>
      <c r="C11429" s="150" t="s">
        <v>73</v>
      </c>
      <c r="D11429" s="168" t="s">
        <v>12</v>
      </c>
    </row>
    <row r="11430" spans="1:4">
      <c r="A11430" s="167">
        <v>87853</v>
      </c>
      <c r="B11430" s="164" t="s">
        <v>6880</v>
      </c>
      <c r="C11430" s="150" t="s">
        <v>73</v>
      </c>
      <c r="D11430" s="168" t="s">
        <v>12</v>
      </c>
    </row>
    <row r="11431" spans="1:4">
      <c r="A11431" s="167">
        <v>87854</v>
      </c>
      <c r="B11431" s="164" t="s">
        <v>6881</v>
      </c>
      <c r="C11431" s="150" t="s">
        <v>73</v>
      </c>
      <c r="D11431" s="168" t="s">
        <v>12</v>
      </c>
    </row>
    <row r="11432" spans="1:4">
      <c r="A11432" s="167">
        <v>87855</v>
      </c>
      <c r="B11432" s="164" t="s">
        <v>6882</v>
      </c>
      <c r="C11432" s="150" t="s">
        <v>73</v>
      </c>
      <c r="D11432" s="168" t="s">
        <v>12</v>
      </c>
    </row>
    <row r="11433" spans="1:4">
      <c r="A11433" s="167">
        <v>87856</v>
      </c>
      <c r="B11433" s="164" t="s">
        <v>6883</v>
      </c>
      <c r="C11433" s="150" t="s">
        <v>73</v>
      </c>
      <c r="D11433" s="168" t="s">
        <v>12</v>
      </c>
    </row>
    <row r="11434" spans="1:4">
      <c r="A11434" s="167">
        <v>87857</v>
      </c>
      <c r="B11434" s="164" t="s">
        <v>6884</v>
      </c>
      <c r="C11434" s="150" t="s">
        <v>73</v>
      </c>
      <c r="D11434" s="168" t="s">
        <v>12</v>
      </c>
    </row>
    <row r="11435" spans="1:4">
      <c r="A11435" s="167">
        <v>87858</v>
      </c>
      <c r="B11435" s="164" t="s">
        <v>6885</v>
      </c>
      <c r="C11435" s="150" t="s">
        <v>73</v>
      </c>
      <c r="D11435" s="168" t="s">
        <v>12</v>
      </c>
    </row>
    <row r="11436" spans="1:4">
      <c r="A11436" s="167">
        <v>87859</v>
      </c>
      <c r="B11436" s="164" t="s">
        <v>6886</v>
      </c>
      <c r="C11436" s="150" t="s">
        <v>73</v>
      </c>
      <c r="D11436" s="168" t="s">
        <v>12</v>
      </c>
    </row>
    <row r="11437" spans="1:4">
      <c r="A11437" s="167">
        <v>89048</v>
      </c>
      <c r="B11437" s="164" t="s">
        <v>6887</v>
      </c>
      <c r="C11437" s="150" t="s">
        <v>73</v>
      </c>
      <c r="D11437" s="168" t="s">
        <v>12</v>
      </c>
    </row>
    <row r="11438" spans="1:4">
      <c r="A11438" s="167">
        <v>89049</v>
      </c>
      <c r="B11438" s="164" t="s">
        <v>6888</v>
      </c>
      <c r="C11438" s="150" t="s">
        <v>73</v>
      </c>
      <c r="D11438" s="168" t="s">
        <v>12</v>
      </c>
    </row>
    <row r="11439" spans="1:4">
      <c r="A11439" s="167">
        <v>89173</v>
      </c>
      <c r="B11439" s="164" t="s">
        <v>6889</v>
      </c>
      <c r="C11439" s="150" t="s">
        <v>73</v>
      </c>
      <c r="D11439" s="168" t="s">
        <v>12</v>
      </c>
    </row>
    <row r="11440" spans="1:4">
      <c r="A11440" s="167">
        <v>90406</v>
      </c>
      <c r="B11440" s="164" t="s">
        <v>6890</v>
      </c>
      <c r="C11440" s="150" t="s">
        <v>73</v>
      </c>
      <c r="D11440" s="168" t="s">
        <v>12</v>
      </c>
    </row>
    <row r="11441" spans="1:4">
      <c r="A11441" s="167">
        <v>90407</v>
      </c>
      <c r="B11441" s="164" t="s">
        <v>6892</v>
      </c>
      <c r="C11441" s="150" t="s">
        <v>73</v>
      </c>
      <c r="D11441" s="168" t="s">
        <v>12</v>
      </c>
    </row>
    <row r="11442" spans="1:4">
      <c r="A11442" s="167">
        <v>90408</v>
      </c>
      <c r="B11442" s="164" t="s">
        <v>6893</v>
      </c>
      <c r="C11442" s="150" t="s">
        <v>73</v>
      </c>
      <c r="D11442" s="168" t="s">
        <v>12</v>
      </c>
    </row>
    <row r="11443" spans="1:4">
      <c r="A11443" s="167">
        <v>90409</v>
      </c>
      <c r="B11443" s="164" t="s">
        <v>6894</v>
      </c>
      <c r="C11443" s="150" t="s">
        <v>73</v>
      </c>
      <c r="D11443" s="168" t="s">
        <v>12</v>
      </c>
    </row>
    <row r="11444" spans="1:4">
      <c r="A11444" s="167">
        <v>104203</v>
      </c>
      <c r="B11444" s="164" t="s">
        <v>6895</v>
      </c>
      <c r="C11444" s="150" t="s">
        <v>73</v>
      </c>
      <c r="D11444" s="168" t="s">
        <v>12</v>
      </c>
    </row>
    <row r="11445" spans="1:4">
      <c r="A11445" s="167">
        <v>104204</v>
      </c>
      <c r="B11445" s="164" t="s">
        <v>6897</v>
      </c>
      <c r="C11445" s="150" t="s">
        <v>73</v>
      </c>
      <c r="D11445" s="168" t="s">
        <v>12</v>
      </c>
    </row>
    <row r="11446" spans="1:4">
      <c r="A11446" s="167">
        <v>104205</v>
      </c>
      <c r="B11446" s="164" t="s">
        <v>6898</v>
      </c>
      <c r="C11446" s="150" t="s">
        <v>73</v>
      </c>
      <c r="D11446" s="168" t="s">
        <v>12</v>
      </c>
    </row>
    <row r="11447" spans="1:4">
      <c r="A11447" s="167">
        <v>104206</v>
      </c>
      <c r="B11447" s="164" t="s">
        <v>6899</v>
      </c>
      <c r="C11447" s="150" t="s">
        <v>73</v>
      </c>
      <c r="D11447" s="168" t="s">
        <v>12</v>
      </c>
    </row>
    <row r="11448" spans="1:4">
      <c r="A11448" s="167">
        <v>104207</v>
      </c>
      <c r="B11448" s="164" t="s">
        <v>6900</v>
      </c>
      <c r="C11448" s="150" t="s">
        <v>73</v>
      </c>
      <c r="D11448" s="168" t="s">
        <v>12</v>
      </c>
    </row>
    <row r="11449" spans="1:4">
      <c r="A11449" s="167">
        <v>104208</v>
      </c>
      <c r="B11449" s="164" t="s">
        <v>6901</v>
      </c>
      <c r="C11449" s="150" t="s">
        <v>73</v>
      </c>
      <c r="D11449" s="168" t="s">
        <v>12</v>
      </c>
    </row>
    <row r="11450" spans="1:4">
      <c r="A11450" s="167">
        <v>104209</v>
      </c>
      <c r="B11450" s="164" t="s">
        <v>6902</v>
      </c>
      <c r="C11450" s="150" t="s">
        <v>73</v>
      </c>
      <c r="D11450" s="168" t="s">
        <v>12</v>
      </c>
    </row>
    <row r="11451" spans="1:4">
      <c r="A11451" s="167">
        <v>104210</v>
      </c>
      <c r="B11451" s="164" t="s">
        <v>6903</v>
      </c>
      <c r="C11451" s="150" t="s">
        <v>73</v>
      </c>
      <c r="D11451" s="168" t="s">
        <v>12</v>
      </c>
    </row>
    <row r="11452" spans="1:4">
      <c r="A11452" s="167">
        <v>104211</v>
      </c>
      <c r="B11452" s="164" t="s">
        <v>6904</v>
      </c>
      <c r="C11452" s="150" t="s">
        <v>73</v>
      </c>
      <c r="D11452" s="168" t="s">
        <v>12</v>
      </c>
    </row>
    <row r="11453" spans="1:4">
      <c r="A11453" s="167">
        <v>104212</v>
      </c>
      <c r="B11453" s="164" t="s">
        <v>6905</v>
      </c>
      <c r="C11453" s="150" t="s">
        <v>73</v>
      </c>
      <c r="D11453" s="168" t="s">
        <v>12</v>
      </c>
    </row>
    <row r="11454" spans="1:4">
      <c r="A11454" s="167">
        <v>104213</v>
      </c>
      <c r="B11454" s="164" t="s">
        <v>6906</v>
      </c>
      <c r="C11454" s="150" t="s">
        <v>73</v>
      </c>
      <c r="D11454" s="168" t="s">
        <v>12</v>
      </c>
    </row>
    <row r="11455" spans="1:4">
      <c r="A11455" s="167">
        <v>104214</v>
      </c>
      <c r="B11455" s="164" t="s">
        <v>6907</v>
      </c>
      <c r="C11455" s="150" t="s">
        <v>73</v>
      </c>
      <c r="D11455" s="168" t="s">
        <v>12</v>
      </c>
    </row>
    <row r="11456" spans="1:4">
      <c r="A11456" s="167">
        <v>104215</v>
      </c>
      <c r="B11456" s="164" t="s">
        <v>6908</v>
      </c>
      <c r="C11456" s="150" t="s">
        <v>73</v>
      </c>
      <c r="D11456" s="168" t="s">
        <v>12</v>
      </c>
    </row>
    <row r="11457" spans="1:4">
      <c r="A11457" s="167">
        <v>104216</v>
      </c>
      <c r="B11457" s="164" t="s">
        <v>6909</v>
      </c>
      <c r="C11457" s="150" t="s">
        <v>73</v>
      </c>
      <c r="D11457" s="168" t="s">
        <v>12</v>
      </c>
    </row>
    <row r="11458" spans="1:4">
      <c r="A11458" s="167">
        <v>104217</v>
      </c>
      <c r="B11458" s="164" t="s">
        <v>6910</v>
      </c>
      <c r="C11458" s="150" t="s">
        <v>73</v>
      </c>
      <c r="D11458" s="168" t="s">
        <v>12</v>
      </c>
    </row>
    <row r="11459" spans="1:4">
      <c r="A11459" s="167">
        <v>104218</v>
      </c>
      <c r="B11459" s="164" t="s">
        <v>6911</v>
      </c>
      <c r="C11459" s="150" t="s">
        <v>73</v>
      </c>
      <c r="D11459" s="168" t="s">
        <v>12</v>
      </c>
    </row>
    <row r="11460" spans="1:4">
      <c r="A11460" s="167">
        <v>104219</v>
      </c>
      <c r="B11460" s="164" t="s">
        <v>6912</v>
      </c>
      <c r="C11460" s="150" t="s">
        <v>73</v>
      </c>
      <c r="D11460" s="168" t="s">
        <v>12</v>
      </c>
    </row>
    <row r="11461" spans="1:4">
      <c r="A11461" s="167">
        <v>104220</v>
      </c>
      <c r="B11461" s="164" t="s">
        <v>6913</v>
      </c>
      <c r="C11461" s="150" t="s">
        <v>73</v>
      </c>
      <c r="D11461" s="168" t="s">
        <v>12</v>
      </c>
    </row>
    <row r="11462" spans="1:4">
      <c r="A11462" s="167">
        <v>104221</v>
      </c>
      <c r="B11462" s="164" t="s">
        <v>6914</v>
      </c>
      <c r="C11462" s="150" t="s">
        <v>73</v>
      </c>
      <c r="D11462" s="168" t="s">
        <v>12</v>
      </c>
    </row>
    <row r="11463" spans="1:4">
      <c r="A11463" s="167">
        <v>104222</v>
      </c>
      <c r="B11463" s="164" t="s">
        <v>6915</v>
      </c>
      <c r="C11463" s="150" t="s">
        <v>73</v>
      </c>
      <c r="D11463" s="168" t="s">
        <v>12</v>
      </c>
    </row>
    <row r="11464" spans="1:4">
      <c r="A11464" s="167">
        <v>104223</v>
      </c>
      <c r="B11464" s="164" t="s">
        <v>6916</v>
      </c>
      <c r="C11464" s="150" t="s">
        <v>73</v>
      </c>
      <c r="D11464" s="168" t="s">
        <v>12</v>
      </c>
    </row>
    <row r="11465" spans="1:4">
      <c r="A11465" s="167">
        <v>104224</v>
      </c>
      <c r="B11465" s="164" t="s">
        <v>6917</v>
      </c>
      <c r="C11465" s="150" t="s">
        <v>73</v>
      </c>
      <c r="D11465" s="168" t="s">
        <v>12</v>
      </c>
    </row>
    <row r="11466" spans="1:4">
      <c r="A11466" s="167">
        <v>104225</v>
      </c>
      <c r="B11466" s="164" t="s">
        <v>6918</v>
      </c>
      <c r="C11466" s="150" t="s">
        <v>73</v>
      </c>
      <c r="D11466" s="168" t="s">
        <v>12</v>
      </c>
    </row>
    <row r="11467" spans="1:4">
      <c r="A11467" s="167">
        <v>104226</v>
      </c>
      <c r="B11467" s="164" t="s">
        <v>6919</v>
      </c>
      <c r="C11467" s="150" t="s">
        <v>73</v>
      </c>
      <c r="D11467" s="168" t="s">
        <v>12</v>
      </c>
    </row>
    <row r="11468" spans="1:4">
      <c r="A11468" s="167">
        <v>104227</v>
      </c>
      <c r="B11468" s="164" t="s">
        <v>6920</v>
      </c>
      <c r="C11468" s="150" t="s">
        <v>73</v>
      </c>
      <c r="D11468" s="168" t="s">
        <v>12</v>
      </c>
    </row>
    <row r="11469" spans="1:4">
      <c r="A11469" s="167">
        <v>104228</v>
      </c>
      <c r="B11469" s="164" t="s">
        <v>6921</v>
      </c>
      <c r="C11469" s="150" t="s">
        <v>73</v>
      </c>
      <c r="D11469" s="168" t="s">
        <v>12</v>
      </c>
    </row>
    <row r="11470" spans="1:4">
      <c r="A11470" s="167">
        <v>104229</v>
      </c>
      <c r="B11470" s="164" t="s">
        <v>6922</v>
      </c>
      <c r="C11470" s="150" t="s">
        <v>73</v>
      </c>
      <c r="D11470" s="168" t="s">
        <v>12</v>
      </c>
    </row>
    <row r="11471" spans="1:4">
      <c r="A11471" s="167">
        <v>104230</v>
      </c>
      <c r="B11471" s="164" t="s">
        <v>6923</v>
      </c>
      <c r="C11471" s="150" t="s">
        <v>73</v>
      </c>
      <c r="D11471" s="168" t="s">
        <v>12</v>
      </c>
    </row>
    <row r="11472" spans="1:4">
      <c r="A11472" s="167">
        <v>104231</v>
      </c>
      <c r="B11472" s="164" t="s">
        <v>6924</v>
      </c>
      <c r="C11472" s="150" t="s">
        <v>73</v>
      </c>
      <c r="D11472" s="168" t="s">
        <v>12</v>
      </c>
    </row>
    <row r="11473" spans="1:4">
      <c r="A11473" s="167">
        <v>104232</v>
      </c>
      <c r="B11473" s="164" t="s">
        <v>6925</v>
      </c>
      <c r="C11473" s="150" t="s">
        <v>73</v>
      </c>
      <c r="D11473" s="168" t="s">
        <v>12</v>
      </c>
    </row>
    <row r="11474" spans="1:4">
      <c r="A11474" s="167">
        <v>104233</v>
      </c>
      <c r="B11474" s="164" t="s">
        <v>6926</v>
      </c>
      <c r="C11474" s="150" t="s">
        <v>73</v>
      </c>
      <c r="D11474" s="168" t="s">
        <v>12</v>
      </c>
    </row>
    <row r="11475" spans="1:4">
      <c r="A11475" s="167">
        <v>104234</v>
      </c>
      <c r="B11475" s="164" t="s">
        <v>6927</v>
      </c>
      <c r="C11475" s="150" t="s">
        <v>73</v>
      </c>
      <c r="D11475" s="168" t="s">
        <v>12</v>
      </c>
    </row>
    <row r="11476" spans="1:4">
      <c r="A11476" s="167">
        <v>104235</v>
      </c>
      <c r="B11476" s="164" t="s">
        <v>6928</v>
      </c>
      <c r="C11476" s="150" t="s">
        <v>73</v>
      </c>
      <c r="D11476" s="168" t="s">
        <v>12</v>
      </c>
    </row>
    <row r="11477" spans="1:4">
      <c r="A11477" s="167">
        <v>104236</v>
      </c>
      <c r="B11477" s="164" t="s">
        <v>6929</v>
      </c>
      <c r="C11477" s="150" t="s">
        <v>73</v>
      </c>
      <c r="D11477" s="168" t="s">
        <v>12</v>
      </c>
    </row>
    <row r="11478" spans="1:4">
      <c r="A11478" s="167">
        <v>104237</v>
      </c>
      <c r="B11478" s="164" t="s">
        <v>6930</v>
      </c>
      <c r="C11478" s="150" t="s">
        <v>73</v>
      </c>
      <c r="D11478" s="168" t="s">
        <v>12</v>
      </c>
    </row>
    <row r="11479" spans="1:4">
      <c r="A11479" s="167">
        <v>104238</v>
      </c>
      <c r="B11479" s="164" t="s">
        <v>6931</v>
      </c>
      <c r="C11479" s="150" t="s">
        <v>73</v>
      </c>
      <c r="D11479" s="168" t="s">
        <v>12</v>
      </c>
    </row>
    <row r="11480" spans="1:4">
      <c r="A11480" s="167">
        <v>104239</v>
      </c>
      <c r="B11480" s="164" t="s">
        <v>6932</v>
      </c>
      <c r="C11480" s="150" t="s">
        <v>73</v>
      </c>
      <c r="D11480" s="168" t="s">
        <v>12</v>
      </c>
    </row>
    <row r="11481" spans="1:4">
      <c r="A11481" s="167">
        <v>104240</v>
      </c>
      <c r="B11481" s="164" t="s">
        <v>6933</v>
      </c>
      <c r="C11481" s="150" t="s">
        <v>73</v>
      </c>
      <c r="D11481" s="168" t="s">
        <v>12</v>
      </c>
    </row>
    <row r="11482" spans="1:4">
      <c r="A11482" s="167">
        <v>104241</v>
      </c>
      <c r="B11482" s="164" t="s">
        <v>6934</v>
      </c>
      <c r="C11482" s="150" t="s">
        <v>73</v>
      </c>
      <c r="D11482" s="168" t="s">
        <v>12</v>
      </c>
    </row>
    <row r="11483" spans="1:4">
      <c r="A11483" s="167">
        <v>104242</v>
      </c>
      <c r="B11483" s="164" t="s">
        <v>6935</v>
      </c>
      <c r="C11483" s="150" t="s">
        <v>73</v>
      </c>
      <c r="D11483" s="168" t="s">
        <v>12</v>
      </c>
    </row>
    <row r="11484" spans="1:4">
      <c r="A11484" s="167">
        <v>104243</v>
      </c>
      <c r="B11484" s="164" t="s">
        <v>6936</v>
      </c>
      <c r="C11484" s="150" t="s">
        <v>73</v>
      </c>
      <c r="D11484" s="168" t="s">
        <v>12</v>
      </c>
    </row>
    <row r="11485" spans="1:4">
      <c r="A11485" s="167">
        <v>104244</v>
      </c>
      <c r="B11485" s="164" t="s">
        <v>6937</v>
      </c>
      <c r="C11485" s="150" t="s">
        <v>73</v>
      </c>
      <c r="D11485" s="168" t="s">
        <v>12</v>
      </c>
    </row>
    <row r="11486" spans="1:4">
      <c r="A11486" s="167">
        <v>104245</v>
      </c>
      <c r="B11486" s="164" t="s">
        <v>6938</v>
      </c>
      <c r="C11486" s="150" t="s">
        <v>73</v>
      </c>
      <c r="D11486" s="168" t="s">
        <v>12</v>
      </c>
    </row>
    <row r="11487" spans="1:4">
      <c r="A11487" s="167">
        <v>104246</v>
      </c>
      <c r="B11487" s="164" t="s">
        <v>6939</v>
      </c>
      <c r="C11487" s="150" t="s">
        <v>73</v>
      </c>
      <c r="D11487" s="168" t="s">
        <v>12</v>
      </c>
    </row>
    <row r="11488" spans="1:4">
      <c r="A11488" s="167">
        <v>104247</v>
      </c>
      <c r="B11488" s="164" t="s">
        <v>6940</v>
      </c>
      <c r="C11488" s="150" t="s">
        <v>73</v>
      </c>
      <c r="D11488" s="168" t="s">
        <v>12</v>
      </c>
    </row>
    <row r="11489" spans="1:4">
      <c r="A11489" s="167">
        <v>104248</v>
      </c>
      <c r="B11489" s="164" t="s">
        <v>6941</v>
      </c>
      <c r="C11489" s="150" t="s">
        <v>73</v>
      </c>
      <c r="D11489" s="168" t="s">
        <v>12</v>
      </c>
    </row>
    <row r="11490" spans="1:4">
      <c r="A11490" s="167">
        <v>104249</v>
      </c>
      <c r="B11490" s="164" t="s">
        <v>6942</v>
      </c>
      <c r="C11490" s="150" t="s">
        <v>73</v>
      </c>
      <c r="D11490" s="168" t="s">
        <v>12</v>
      </c>
    </row>
    <row r="11491" spans="1:4">
      <c r="A11491" s="167">
        <v>104250</v>
      </c>
      <c r="B11491" s="164" t="s">
        <v>6943</v>
      </c>
      <c r="C11491" s="150" t="s">
        <v>73</v>
      </c>
      <c r="D11491" s="168" t="s">
        <v>12</v>
      </c>
    </row>
    <row r="11492" spans="1:4">
      <c r="A11492" s="167">
        <v>104251</v>
      </c>
      <c r="B11492" s="164" t="s">
        <v>6944</v>
      </c>
      <c r="C11492" s="150" t="s">
        <v>73</v>
      </c>
      <c r="D11492" s="168" t="s">
        <v>12</v>
      </c>
    </row>
    <row r="11493" spans="1:4">
      <c r="A11493" s="167">
        <v>104252</v>
      </c>
      <c r="B11493" s="164" t="s">
        <v>6945</v>
      </c>
      <c r="C11493" s="150" t="s">
        <v>73</v>
      </c>
      <c r="D11493" s="168" t="s">
        <v>12</v>
      </c>
    </row>
    <row r="11494" spans="1:4">
      <c r="A11494" s="167">
        <v>104253</v>
      </c>
      <c r="B11494" s="164" t="s">
        <v>6946</v>
      </c>
      <c r="C11494" s="150" t="s">
        <v>73</v>
      </c>
      <c r="D11494" s="168" t="s">
        <v>12</v>
      </c>
    </row>
    <row r="11495" spans="1:4">
      <c r="A11495" s="167">
        <v>104254</v>
      </c>
      <c r="B11495" s="164" t="s">
        <v>6947</v>
      </c>
      <c r="C11495" s="150" t="s">
        <v>73</v>
      </c>
      <c r="D11495" s="168" t="s">
        <v>12</v>
      </c>
    </row>
    <row r="11496" spans="1:4">
      <c r="A11496" s="167">
        <v>104255</v>
      </c>
      <c r="B11496" s="164" t="s">
        <v>6948</v>
      </c>
      <c r="C11496" s="150" t="s">
        <v>73</v>
      </c>
      <c r="D11496" s="168" t="s">
        <v>12</v>
      </c>
    </row>
    <row r="11497" spans="1:4">
      <c r="A11497" s="167">
        <v>104256</v>
      </c>
      <c r="B11497" s="164" t="s">
        <v>6949</v>
      </c>
      <c r="C11497" s="150" t="s">
        <v>73</v>
      </c>
      <c r="D11497" s="168" t="s">
        <v>12</v>
      </c>
    </row>
    <row r="11498" spans="1:4">
      <c r="A11498" s="167">
        <v>104257</v>
      </c>
      <c r="B11498" s="164" t="s">
        <v>6950</v>
      </c>
      <c r="C11498" s="150" t="s">
        <v>73</v>
      </c>
      <c r="D11498" s="168" t="s">
        <v>12</v>
      </c>
    </row>
    <row r="11499" spans="1:4">
      <c r="A11499" s="167">
        <v>104258</v>
      </c>
      <c r="B11499" s="164" t="s">
        <v>6951</v>
      </c>
      <c r="C11499" s="150" t="s">
        <v>73</v>
      </c>
      <c r="D11499" s="168" t="s">
        <v>12</v>
      </c>
    </row>
    <row r="11500" spans="1:4">
      <c r="A11500" s="167">
        <v>104259</v>
      </c>
      <c r="B11500" s="164" t="s">
        <v>6952</v>
      </c>
      <c r="C11500" s="150" t="s">
        <v>73</v>
      </c>
      <c r="D11500" s="168" t="s">
        <v>12</v>
      </c>
    </row>
    <row r="11501" spans="1:4">
      <c r="A11501" s="167">
        <v>104260</v>
      </c>
      <c r="B11501" s="164" t="s">
        <v>6953</v>
      </c>
      <c r="C11501" s="150" t="s">
        <v>73</v>
      </c>
      <c r="D11501" s="168" t="s">
        <v>12</v>
      </c>
    </row>
    <row r="11502" spans="1:4">
      <c r="A11502" s="167">
        <v>104261</v>
      </c>
      <c r="B11502" s="164" t="s">
        <v>6954</v>
      </c>
      <c r="C11502" s="150" t="s">
        <v>73</v>
      </c>
      <c r="D11502" s="168" t="s">
        <v>12</v>
      </c>
    </row>
    <row r="11503" spans="1:4">
      <c r="A11503" s="167">
        <v>104262</v>
      </c>
      <c r="B11503" s="164" t="s">
        <v>6955</v>
      </c>
      <c r="C11503" s="150" t="s">
        <v>73</v>
      </c>
      <c r="D11503" s="168" t="s">
        <v>12</v>
      </c>
    </row>
    <row r="11504" spans="1:4">
      <c r="A11504" s="167">
        <v>104263</v>
      </c>
      <c r="B11504" s="164" t="s">
        <v>6956</v>
      </c>
      <c r="C11504" s="150" t="s">
        <v>73</v>
      </c>
      <c r="D11504" s="168" t="s">
        <v>12</v>
      </c>
    </row>
    <row r="11505" spans="1:4">
      <c r="A11505" s="167">
        <v>104264</v>
      </c>
      <c r="B11505" s="164" t="s">
        <v>6957</v>
      </c>
      <c r="C11505" s="150" t="s">
        <v>73</v>
      </c>
      <c r="D11505" s="168" t="s">
        <v>12</v>
      </c>
    </row>
    <row r="11506" spans="1:4">
      <c r="A11506" s="167">
        <v>104627</v>
      </c>
      <c r="B11506" s="164" t="s">
        <v>21777</v>
      </c>
      <c r="C11506" s="150" t="s">
        <v>73</v>
      </c>
      <c r="D11506" s="168" t="s">
        <v>12</v>
      </c>
    </row>
    <row r="11507" spans="1:4">
      <c r="A11507" s="167">
        <v>104628</v>
      </c>
      <c r="B11507" s="164" t="s">
        <v>21778</v>
      </c>
      <c r="C11507" s="150" t="s">
        <v>73</v>
      </c>
      <c r="D11507" s="168" t="s">
        <v>12</v>
      </c>
    </row>
    <row r="11508" spans="1:4">
      <c r="A11508" s="167">
        <v>104629</v>
      </c>
      <c r="B11508" s="164" t="s">
        <v>21779</v>
      </c>
      <c r="C11508" s="150" t="s">
        <v>73</v>
      </c>
      <c r="D11508" s="168" t="s">
        <v>12</v>
      </c>
    </row>
    <row r="11509" spans="1:4">
      <c r="A11509" s="167">
        <v>104630</v>
      </c>
      <c r="B11509" s="164" t="s">
        <v>21780</v>
      </c>
      <c r="C11509" s="150" t="s">
        <v>73</v>
      </c>
      <c r="D11509" s="168" t="s">
        <v>12</v>
      </c>
    </row>
    <row r="11510" spans="1:4">
      <c r="A11510" s="167">
        <v>104631</v>
      </c>
      <c r="B11510" s="164" t="s">
        <v>21781</v>
      </c>
      <c r="C11510" s="150" t="s">
        <v>73</v>
      </c>
      <c r="D11510" s="168" t="s">
        <v>12</v>
      </c>
    </row>
    <row r="11511" spans="1:4">
      <c r="A11511" s="167">
        <v>104632</v>
      </c>
      <c r="B11511" s="164" t="s">
        <v>21782</v>
      </c>
      <c r="C11511" s="150" t="s">
        <v>73</v>
      </c>
      <c r="D11511" s="168" t="s">
        <v>12</v>
      </c>
    </row>
    <row r="11512" spans="1:4">
      <c r="A11512" s="167">
        <v>104633</v>
      </c>
      <c r="B11512" s="164" t="s">
        <v>21784</v>
      </c>
      <c r="C11512" s="150" t="s">
        <v>73</v>
      </c>
      <c r="D11512" s="168" t="s">
        <v>12</v>
      </c>
    </row>
    <row r="11513" spans="1:4">
      <c r="A11513" s="167">
        <v>104634</v>
      </c>
      <c r="B11513" s="164" t="s">
        <v>21785</v>
      </c>
      <c r="C11513" s="150" t="s">
        <v>73</v>
      </c>
      <c r="D11513" s="168" t="s">
        <v>12</v>
      </c>
    </row>
    <row r="11514" spans="1:4">
      <c r="A11514" s="167">
        <v>104635</v>
      </c>
      <c r="B11514" s="164" t="s">
        <v>21787</v>
      </c>
      <c r="C11514" s="150" t="s">
        <v>73</v>
      </c>
      <c r="D11514" s="168" t="s">
        <v>12</v>
      </c>
    </row>
    <row r="11515" spans="1:4">
      <c r="A11515" s="167">
        <v>104636</v>
      </c>
      <c r="B11515" s="164" t="s">
        <v>21788</v>
      </c>
      <c r="C11515" s="150" t="s">
        <v>73</v>
      </c>
      <c r="D11515" s="168" t="s">
        <v>12</v>
      </c>
    </row>
    <row r="11516" spans="1:4">
      <c r="A11516" s="167">
        <v>87244</v>
      </c>
      <c r="B11516" s="164" t="s">
        <v>21789</v>
      </c>
      <c r="C11516" s="150" t="s">
        <v>73</v>
      </c>
      <c r="D11516" s="168" t="s">
        <v>12</v>
      </c>
    </row>
    <row r="11517" spans="1:4">
      <c r="A11517" s="167">
        <v>87245</v>
      </c>
      <c r="B11517" s="164" t="s">
        <v>21790</v>
      </c>
      <c r="C11517" s="150" t="s">
        <v>73</v>
      </c>
      <c r="D11517" s="168" t="s">
        <v>12</v>
      </c>
    </row>
    <row r="11518" spans="1:4">
      <c r="A11518" s="167">
        <v>87265</v>
      </c>
      <c r="B11518" s="164" t="s">
        <v>21791</v>
      </c>
      <c r="C11518" s="150" t="s">
        <v>73</v>
      </c>
      <c r="D11518" s="168" t="s">
        <v>12</v>
      </c>
    </row>
    <row r="11519" spans="1:4">
      <c r="A11519" s="167">
        <v>87267</v>
      </c>
      <c r="B11519" s="164" t="s">
        <v>21792</v>
      </c>
      <c r="C11519" s="150" t="s">
        <v>73</v>
      </c>
      <c r="D11519" s="168" t="s">
        <v>12</v>
      </c>
    </row>
    <row r="11520" spans="1:4">
      <c r="A11520" s="167">
        <v>87269</v>
      </c>
      <c r="B11520" s="164" t="s">
        <v>21793</v>
      </c>
      <c r="C11520" s="150" t="s">
        <v>73</v>
      </c>
      <c r="D11520" s="168" t="s">
        <v>12</v>
      </c>
    </row>
    <row r="11521" spans="1:4">
      <c r="A11521" s="167">
        <v>87271</v>
      </c>
      <c r="B11521" s="164" t="s">
        <v>21794</v>
      </c>
      <c r="C11521" s="150" t="s">
        <v>73</v>
      </c>
      <c r="D11521" s="168" t="s">
        <v>12</v>
      </c>
    </row>
    <row r="11522" spans="1:4">
      <c r="A11522" s="167">
        <v>87273</v>
      </c>
      <c r="B11522" s="164" t="s">
        <v>21795</v>
      </c>
      <c r="C11522" s="150" t="s">
        <v>73</v>
      </c>
      <c r="D11522" s="168" t="s">
        <v>12</v>
      </c>
    </row>
    <row r="11523" spans="1:4">
      <c r="A11523" s="167">
        <v>87275</v>
      </c>
      <c r="B11523" s="164" t="s">
        <v>21796</v>
      </c>
      <c r="C11523" s="150" t="s">
        <v>73</v>
      </c>
      <c r="D11523" s="168" t="s">
        <v>12</v>
      </c>
    </row>
    <row r="11524" spans="1:4">
      <c r="A11524" s="167">
        <v>88788</v>
      </c>
      <c r="B11524" s="164" t="s">
        <v>21797</v>
      </c>
      <c r="C11524" s="150" t="s">
        <v>73</v>
      </c>
      <c r="D11524" s="168" t="s">
        <v>12</v>
      </c>
    </row>
    <row r="11525" spans="1:4">
      <c r="A11525" s="167">
        <v>88789</v>
      </c>
      <c r="B11525" s="164" t="s">
        <v>21798</v>
      </c>
      <c r="C11525" s="150" t="s">
        <v>73</v>
      </c>
      <c r="D11525" s="168" t="s">
        <v>12</v>
      </c>
    </row>
    <row r="11526" spans="1:4">
      <c r="A11526" s="167">
        <v>89045</v>
      </c>
      <c r="B11526" s="164" t="s">
        <v>6958</v>
      </c>
      <c r="C11526" s="150" t="s">
        <v>73</v>
      </c>
      <c r="D11526" s="168" t="s">
        <v>12</v>
      </c>
    </row>
    <row r="11527" spans="1:4">
      <c r="A11527" s="167">
        <v>89170</v>
      </c>
      <c r="B11527" s="164" t="s">
        <v>6959</v>
      </c>
      <c r="C11527" s="150" t="s">
        <v>73</v>
      </c>
      <c r="D11527" s="168" t="s">
        <v>12</v>
      </c>
    </row>
    <row r="11528" spans="1:4">
      <c r="A11528" s="167">
        <v>93393</v>
      </c>
      <c r="B11528" s="164" t="s">
        <v>21799</v>
      </c>
      <c r="C11528" s="150" t="s">
        <v>73</v>
      </c>
      <c r="D11528" s="168" t="s">
        <v>12</v>
      </c>
    </row>
    <row r="11529" spans="1:4">
      <c r="A11529" s="167">
        <v>93395</v>
      </c>
      <c r="B11529" s="164" t="s">
        <v>21800</v>
      </c>
      <c r="C11529" s="150" t="s">
        <v>73</v>
      </c>
      <c r="D11529" s="168" t="s">
        <v>12</v>
      </c>
    </row>
    <row r="11530" spans="1:4">
      <c r="A11530" s="167">
        <v>99195</v>
      </c>
      <c r="B11530" s="164" t="s">
        <v>21801</v>
      </c>
      <c r="C11530" s="150" t="s">
        <v>73</v>
      </c>
      <c r="D11530" s="168" t="s">
        <v>12</v>
      </c>
    </row>
    <row r="11531" spans="1:4">
      <c r="A11531" s="167">
        <v>99198</v>
      </c>
      <c r="B11531" s="164" t="s">
        <v>21802</v>
      </c>
      <c r="C11531" s="150" t="s">
        <v>73</v>
      </c>
      <c r="D11531" s="168" t="s">
        <v>12</v>
      </c>
    </row>
    <row r="11532" spans="1:4">
      <c r="A11532" s="167">
        <v>104611</v>
      </c>
      <c r="B11532" s="164" t="s">
        <v>21803</v>
      </c>
      <c r="C11532" s="150" t="s">
        <v>73</v>
      </c>
      <c r="D11532" s="168" t="s">
        <v>12</v>
      </c>
    </row>
    <row r="11533" spans="1:4">
      <c r="A11533" s="167">
        <v>104612</v>
      </c>
      <c r="B11533" s="164" t="s">
        <v>21804</v>
      </c>
      <c r="C11533" s="150" t="s">
        <v>73</v>
      </c>
      <c r="D11533" s="168" t="s">
        <v>12</v>
      </c>
    </row>
    <row r="11534" spans="1:4">
      <c r="A11534" s="167">
        <v>104613</v>
      </c>
      <c r="B11534" s="164" t="s">
        <v>21805</v>
      </c>
      <c r="C11534" s="150" t="s">
        <v>73</v>
      </c>
      <c r="D11534" s="168" t="s">
        <v>12</v>
      </c>
    </row>
    <row r="11535" spans="1:4">
      <c r="A11535" s="167">
        <v>104614</v>
      </c>
      <c r="B11535" s="164" t="s">
        <v>21807</v>
      </c>
      <c r="C11535" s="150" t="s">
        <v>73</v>
      </c>
      <c r="D11535" s="168" t="s">
        <v>12</v>
      </c>
    </row>
    <row r="11536" spans="1:4">
      <c r="A11536" s="167">
        <v>104615</v>
      </c>
      <c r="B11536" s="164" t="s">
        <v>21808</v>
      </c>
      <c r="C11536" s="150" t="s">
        <v>73</v>
      </c>
      <c r="D11536" s="168" t="s">
        <v>12</v>
      </c>
    </row>
    <row r="11537" spans="1:4">
      <c r="A11537" s="167">
        <v>104616</v>
      </c>
      <c r="B11537" s="164" t="s">
        <v>21809</v>
      </c>
      <c r="C11537" s="150" t="s">
        <v>73</v>
      </c>
      <c r="D11537" s="168" t="s">
        <v>12</v>
      </c>
    </row>
    <row r="11538" spans="1:4">
      <c r="A11538" s="167">
        <v>104617</v>
      </c>
      <c r="B11538" s="164" t="s">
        <v>21810</v>
      </c>
      <c r="C11538" s="150" t="s">
        <v>73</v>
      </c>
      <c r="D11538" s="168" t="s">
        <v>12</v>
      </c>
    </row>
    <row r="11539" spans="1:4">
      <c r="A11539" s="167">
        <v>104618</v>
      </c>
      <c r="B11539" s="164" t="s">
        <v>21811</v>
      </c>
      <c r="C11539" s="150" t="s">
        <v>73</v>
      </c>
      <c r="D11539" s="168" t="s">
        <v>12</v>
      </c>
    </row>
    <row r="11540" spans="1:4">
      <c r="A11540" s="167">
        <v>104619</v>
      </c>
      <c r="B11540" s="164" t="s">
        <v>21812</v>
      </c>
      <c r="C11540" s="150" t="s">
        <v>74</v>
      </c>
      <c r="D11540" s="168" t="s">
        <v>12</v>
      </c>
    </row>
    <row r="11541" spans="1:4">
      <c r="A11541" s="167">
        <v>101965</v>
      </c>
      <c r="B11541" s="164" t="s">
        <v>6961</v>
      </c>
      <c r="C11541" s="150" t="s">
        <v>74</v>
      </c>
      <c r="D11541" s="168" t="s">
        <v>12</v>
      </c>
    </row>
    <row r="11542" spans="1:4">
      <c r="A11542" s="167">
        <v>101966</v>
      </c>
      <c r="B11542" s="164" t="s">
        <v>6962</v>
      </c>
      <c r="C11542" s="150" t="s">
        <v>74</v>
      </c>
      <c r="D11542" s="168" t="s">
        <v>12</v>
      </c>
    </row>
    <row r="11543" spans="1:4">
      <c r="A11543" s="167">
        <v>101979</v>
      </c>
      <c r="B11543" s="164" t="s">
        <v>6963</v>
      </c>
      <c r="C11543" s="150" t="s">
        <v>74</v>
      </c>
      <c r="D11543" s="168" t="s">
        <v>12</v>
      </c>
    </row>
    <row r="11544" spans="1:4">
      <c r="A11544" s="167">
        <v>96112</v>
      </c>
      <c r="B11544" s="164" t="s">
        <v>6964</v>
      </c>
      <c r="C11544" s="150" t="s">
        <v>73</v>
      </c>
      <c r="D11544" s="168" t="s">
        <v>12</v>
      </c>
    </row>
    <row r="11545" spans="1:4">
      <c r="A11545" s="167">
        <v>96117</v>
      </c>
      <c r="B11545" s="164" t="s">
        <v>6965</v>
      </c>
      <c r="C11545" s="150" t="s">
        <v>73</v>
      </c>
      <c r="D11545" s="168" t="s">
        <v>12</v>
      </c>
    </row>
    <row r="11546" spans="1:4">
      <c r="A11546" s="167">
        <v>96122</v>
      </c>
      <c r="B11546" s="164" t="s">
        <v>6966</v>
      </c>
      <c r="C11546" s="150" t="s">
        <v>74</v>
      </c>
      <c r="D11546" s="168" t="s">
        <v>12</v>
      </c>
    </row>
    <row r="11547" spans="1:4">
      <c r="A11547" s="167">
        <v>96109</v>
      </c>
      <c r="B11547" s="164" t="s">
        <v>6967</v>
      </c>
      <c r="C11547" s="150" t="s">
        <v>73</v>
      </c>
      <c r="D11547" s="168" t="s">
        <v>12</v>
      </c>
    </row>
    <row r="11548" spans="1:4">
      <c r="A11548" s="167">
        <v>96110</v>
      </c>
      <c r="B11548" s="164" t="s">
        <v>6968</v>
      </c>
      <c r="C11548" s="150" t="s">
        <v>73</v>
      </c>
      <c r="D11548" s="168" t="s">
        <v>12</v>
      </c>
    </row>
    <row r="11549" spans="1:4">
      <c r="A11549" s="167">
        <v>96113</v>
      </c>
      <c r="B11549" s="164" t="s">
        <v>6969</v>
      </c>
      <c r="C11549" s="150" t="s">
        <v>73</v>
      </c>
      <c r="D11549" s="168" t="s">
        <v>12</v>
      </c>
    </row>
    <row r="11550" spans="1:4">
      <c r="A11550" s="167">
        <v>96114</v>
      </c>
      <c r="B11550" s="164" t="s">
        <v>6970</v>
      </c>
      <c r="C11550" s="150" t="s">
        <v>73</v>
      </c>
      <c r="D11550" s="168" t="s">
        <v>12</v>
      </c>
    </row>
    <row r="11551" spans="1:4">
      <c r="A11551" s="167">
        <v>96120</v>
      </c>
      <c r="B11551" s="164" t="s">
        <v>6971</v>
      </c>
      <c r="C11551" s="150" t="s">
        <v>74</v>
      </c>
      <c r="D11551" s="168" t="s">
        <v>12</v>
      </c>
    </row>
    <row r="11552" spans="1:4">
      <c r="A11552" s="167">
        <v>96123</v>
      </c>
      <c r="B11552" s="164" t="s">
        <v>6972</v>
      </c>
      <c r="C11552" s="150" t="s">
        <v>74</v>
      </c>
      <c r="D11552" s="168" t="s">
        <v>12</v>
      </c>
    </row>
    <row r="11553" spans="1:4">
      <c r="A11553" s="167">
        <v>99054</v>
      </c>
      <c r="B11553" s="164" t="s">
        <v>6973</v>
      </c>
      <c r="C11553" s="150" t="s">
        <v>73</v>
      </c>
      <c r="D11553" s="168" t="s">
        <v>12</v>
      </c>
    </row>
    <row r="11554" spans="1:4">
      <c r="A11554" s="167">
        <v>96111</v>
      </c>
      <c r="B11554" s="164" t="s">
        <v>6974</v>
      </c>
      <c r="C11554" s="150" t="s">
        <v>73</v>
      </c>
      <c r="D11554" s="168" t="s">
        <v>12</v>
      </c>
    </row>
    <row r="11555" spans="1:4">
      <c r="A11555" s="167">
        <v>96116</v>
      </c>
      <c r="B11555" s="164" t="s">
        <v>6975</v>
      </c>
      <c r="C11555" s="150" t="s">
        <v>73</v>
      </c>
      <c r="D11555" s="168" t="s">
        <v>12</v>
      </c>
    </row>
    <row r="11556" spans="1:4">
      <c r="A11556" s="167">
        <v>96121</v>
      </c>
      <c r="B11556" s="164" t="s">
        <v>6976</v>
      </c>
      <c r="C11556" s="150" t="s">
        <v>74</v>
      </c>
      <c r="D11556" s="168" t="s">
        <v>12</v>
      </c>
    </row>
    <row r="11557" spans="1:4">
      <c r="A11557" s="167">
        <v>96485</v>
      </c>
      <c r="B11557" s="164" t="s">
        <v>6977</v>
      </c>
      <c r="C11557" s="150" t="s">
        <v>73</v>
      </c>
      <c r="D11557" s="168" t="s">
        <v>12</v>
      </c>
    </row>
    <row r="11558" spans="1:4">
      <c r="A11558" s="167">
        <v>96486</v>
      </c>
      <c r="B11558" s="164" t="s">
        <v>6978</v>
      </c>
      <c r="C11558" s="150" t="s">
        <v>73</v>
      </c>
      <c r="D11558" s="168" t="s">
        <v>12</v>
      </c>
    </row>
    <row r="11559" spans="1:4">
      <c r="A11559" s="167">
        <v>91515</v>
      </c>
      <c r="B11559" s="164" t="s">
        <v>6979</v>
      </c>
      <c r="C11559" s="150" t="s">
        <v>73</v>
      </c>
      <c r="D11559" s="168" t="s">
        <v>12</v>
      </c>
    </row>
    <row r="11560" spans="1:4">
      <c r="A11560" s="167">
        <v>91519</v>
      </c>
      <c r="B11560" s="164" t="s">
        <v>6980</v>
      </c>
      <c r="C11560" s="150" t="s">
        <v>73</v>
      </c>
      <c r="D11560" s="168" t="s">
        <v>12</v>
      </c>
    </row>
    <row r="11561" spans="1:4">
      <c r="A11561" s="167">
        <v>91520</v>
      </c>
      <c r="B11561" s="164" t="s">
        <v>6981</v>
      </c>
      <c r="C11561" s="150" t="s">
        <v>73</v>
      </c>
      <c r="D11561" s="168" t="s">
        <v>12</v>
      </c>
    </row>
    <row r="11562" spans="1:4">
      <c r="A11562" s="167">
        <v>91522</v>
      </c>
      <c r="B11562" s="164" t="s">
        <v>6982</v>
      </c>
      <c r="C11562" s="150" t="s">
        <v>73</v>
      </c>
      <c r="D11562" s="168" t="s">
        <v>12</v>
      </c>
    </row>
    <row r="11563" spans="1:4">
      <c r="A11563" s="167">
        <v>91525</v>
      </c>
      <c r="B11563" s="164" t="s">
        <v>6983</v>
      </c>
      <c r="C11563" s="150" t="s">
        <v>73</v>
      </c>
      <c r="D11563" s="168" t="s">
        <v>12</v>
      </c>
    </row>
    <row r="11564" spans="1:4">
      <c r="A11564" s="167">
        <v>104412</v>
      </c>
      <c r="B11564" s="164" t="s">
        <v>6984</v>
      </c>
      <c r="C11564" s="150" t="s">
        <v>73</v>
      </c>
      <c r="D11564" s="168" t="s">
        <v>12</v>
      </c>
    </row>
    <row r="11565" spans="1:4">
      <c r="A11565" s="167">
        <v>104413</v>
      </c>
      <c r="B11565" s="164" t="s">
        <v>6985</v>
      </c>
      <c r="C11565" s="150" t="s">
        <v>73</v>
      </c>
      <c r="D11565" s="168" t="s">
        <v>12</v>
      </c>
    </row>
    <row r="11566" spans="1:4">
      <c r="A11566" s="167">
        <v>104414</v>
      </c>
      <c r="B11566" s="164" t="s">
        <v>6986</v>
      </c>
      <c r="C11566" s="150" t="s">
        <v>73</v>
      </c>
      <c r="D11566" s="168" t="s">
        <v>12</v>
      </c>
    </row>
    <row r="11567" spans="1:4">
      <c r="A11567" s="167">
        <v>104415</v>
      </c>
      <c r="B11567" s="164" t="s">
        <v>6987</v>
      </c>
      <c r="C11567" s="150" t="s">
        <v>73</v>
      </c>
      <c r="D11567" s="168" t="s">
        <v>12</v>
      </c>
    </row>
    <row r="11568" spans="1:4">
      <c r="A11568" s="167">
        <v>104416</v>
      </c>
      <c r="B11568" s="164" t="s">
        <v>6989</v>
      </c>
      <c r="C11568" s="150" t="s">
        <v>73</v>
      </c>
      <c r="D11568" s="168" t="s">
        <v>12</v>
      </c>
    </row>
    <row r="11569" spans="1:4">
      <c r="A11569" s="167">
        <v>104417</v>
      </c>
      <c r="B11569" s="164" t="s">
        <v>6991</v>
      </c>
      <c r="C11569" s="150" t="s">
        <v>73</v>
      </c>
      <c r="D11569" s="168" t="s">
        <v>12</v>
      </c>
    </row>
    <row r="11570" spans="1:4">
      <c r="A11570" s="167">
        <v>104418</v>
      </c>
      <c r="B11570" s="164" t="s">
        <v>6992</v>
      </c>
      <c r="C11570" s="150" t="s">
        <v>73</v>
      </c>
      <c r="D11570" s="168" t="s">
        <v>12</v>
      </c>
    </row>
    <row r="11571" spans="1:4">
      <c r="A11571" s="167">
        <v>104419</v>
      </c>
      <c r="B11571" s="164" t="s">
        <v>6994</v>
      </c>
      <c r="C11571" s="150" t="s">
        <v>73</v>
      </c>
      <c r="D11571" s="168" t="s">
        <v>12</v>
      </c>
    </row>
    <row r="11572" spans="1:4">
      <c r="A11572" s="167">
        <v>104420</v>
      </c>
      <c r="B11572" s="164" t="s">
        <v>6995</v>
      </c>
      <c r="C11572" s="150" t="s">
        <v>73</v>
      </c>
      <c r="D11572" s="168" t="s">
        <v>12</v>
      </c>
    </row>
    <row r="11573" spans="1:4">
      <c r="A11573" s="167">
        <v>104421</v>
      </c>
      <c r="B11573" s="164" t="s">
        <v>6996</v>
      </c>
      <c r="C11573" s="150" t="s">
        <v>73</v>
      </c>
      <c r="D11573" s="168" t="s">
        <v>12</v>
      </c>
    </row>
    <row r="11574" spans="1:4">
      <c r="A11574" s="167">
        <v>104422</v>
      </c>
      <c r="B11574" s="164" t="s">
        <v>6997</v>
      </c>
      <c r="C11574" s="150" t="s">
        <v>73</v>
      </c>
      <c r="D11574" s="168" t="s">
        <v>12</v>
      </c>
    </row>
    <row r="11575" spans="1:4">
      <c r="A11575" s="167">
        <v>104423</v>
      </c>
      <c r="B11575" s="164" t="s">
        <v>6999</v>
      </c>
      <c r="C11575" s="150" t="s">
        <v>73</v>
      </c>
      <c r="D11575" s="168" t="s">
        <v>12</v>
      </c>
    </row>
    <row r="11576" spans="1:4">
      <c r="A11576" s="167">
        <v>104424</v>
      </c>
      <c r="B11576" s="164" t="s">
        <v>7000</v>
      </c>
      <c r="C11576" s="150" t="s">
        <v>73</v>
      </c>
      <c r="D11576" s="168" t="s">
        <v>12</v>
      </c>
    </row>
    <row r="11577" spans="1:4">
      <c r="A11577" s="167">
        <v>104425</v>
      </c>
      <c r="B11577" s="164" t="s">
        <v>7001</v>
      </c>
      <c r="C11577" s="150" t="s">
        <v>73</v>
      </c>
      <c r="D11577" s="168" t="s">
        <v>12</v>
      </c>
    </row>
    <row r="11578" spans="1:4">
      <c r="A11578" s="167">
        <v>87280</v>
      </c>
      <c r="B11578" s="164" t="s">
        <v>7003</v>
      </c>
      <c r="C11578" s="150" t="s">
        <v>82</v>
      </c>
      <c r="D11578" s="168" t="s">
        <v>12</v>
      </c>
    </row>
    <row r="11579" spans="1:4">
      <c r="A11579" s="167">
        <v>87281</v>
      </c>
      <c r="B11579" s="164" t="s">
        <v>7004</v>
      </c>
      <c r="C11579" s="150" t="s">
        <v>82</v>
      </c>
      <c r="D11579" s="168" t="s">
        <v>12</v>
      </c>
    </row>
    <row r="11580" spans="1:4">
      <c r="A11580" s="167">
        <v>87283</v>
      </c>
      <c r="B11580" s="164" t="s">
        <v>7005</v>
      </c>
      <c r="C11580" s="150" t="s">
        <v>82</v>
      </c>
      <c r="D11580" s="168" t="s">
        <v>12</v>
      </c>
    </row>
    <row r="11581" spans="1:4">
      <c r="A11581" s="167">
        <v>87284</v>
      </c>
      <c r="B11581" s="164" t="s">
        <v>7006</v>
      </c>
      <c r="C11581" s="150" t="s">
        <v>82</v>
      </c>
      <c r="D11581" s="168" t="s">
        <v>12</v>
      </c>
    </row>
    <row r="11582" spans="1:4">
      <c r="A11582" s="167">
        <v>87286</v>
      </c>
      <c r="B11582" s="164" t="s">
        <v>7007</v>
      </c>
      <c r="C11582" s="150" t="s">
        <v>82</v>
      </c>
      <c r="D11582" s="168" t="s">
        <v>12</v>
      </c>
    </row>
    <row r="11583" spans="1:4">
      <c r="A11583" s="167">
        <v>87287</v>
      </c>
      <c r="B11583" s="164" t="s">
        <v>7008</v>
      </c>
      <c r="C11583" s="150" t="s">
        <v>82</v>
      </c>
      <c r="D11583" s="168" t="s">
        <v>12</v>
      </c>
    </row>
    <row r="11584" spans="1:4">
      <c r="A11584" s="167">
        <v>87289</v>
      </c>
      <c r="B11584" s="164" t="s">
        <v>7009</v>
      </c>
      <c r="C11584" s="150" t="s">
        <v>82</v>
      </c>
      <c r="D11584" s="168" t="s">
        <v>12</v>
      </c>
    </row>
    <row r="11585" spans="1:4">
      <c r="A11585" s="167">
        <v>87290</v>
      </c>
      <c r="B11585" s="164" t="s">
        <v>7010</v>
      </c>
      <c r="C11585" s="150" t="s">
        <v>82</v>
      </c>
      <c r="D11585" s="168" t="s">
        <v>12</v>
      </c>
    </row>
    <row r="11586" spans="1:4">
      <c r="A11586" s="167">
        <v>87292</v>
      </c>
      <c r="B11586" s="164" t="s">
        <v>7011</v>
      </c>
      <c r="C11586" s="150" t="s">
        <v>82</v>
      </c>
      <c r="D11586" s="168" t="s">
        <v>12</v>
      </c>
    </row>
    <row r="11587" spans="1:4">
      <c r="A11587" s="167">
        <v>87294</v>
      </c>
      <c r="B11587" s="164" t="s">
        <v>7012</v>
      </c>
      <c r="C11587" s="150" t="s">
        <v>82</v>
      </c>
      <c r="D11587" s="168" t="s">
        <v>12</v>
      </c>
    </row>
    <row r="11588" spans="1:4">
      <c r="A11588" s="167">
        <v>87295</v>
      </c>
      <c r="B11588" s="164" t="s">
        <v>7013</v>
      </c>
      <c r="C11588" s="150" t="s">
        <v>82</v>
      </c>
      <c r="D11588" s="168" t="s">
        <v>12</v>
      </c>
    </row>
    <row r="11589" spans="1:4">
      <c r="A11589" s="167">
        <v>87296</v>
      </c>
      <c r="B11589" s="164" t="s">
        <v>7014</v>
      </c>
      <c r="C11589" s="150" t="s">
        <v>82</v>
      </c>
      <c r="D11589" s="168" t="s">
        <v>12</v>
      </c>
    </row>
    <row r="11590" spans="1:4">
      <c r="A11590" s="167">
        <v>87298</v>
      </c>
      <c r="B11590" s="164" t="s">
        <v>7015</v>
      </c>
      <c r="C11590" s="150" t="s">
        <v>82</v>
      </c>
      <c r="D11590" s="168" t="s">
        <v>12</v>
      </c>
    </row>
    <row r="11591" spans="1:4">
      <c r="A11591" s="167">
        <v>87299</v>
      </c>
      <c r="B11591" s="164" t="s">
        <v>7016</v>
      </c>
      <c r="C11591" s="150" t="s">
        <v>82</v>
      </c>
      <c r="D11591" s="168" t="s">
        <v>12</v>
      </c>
    </row>
    <row r="11592" spans="1:4">
      <c r="A11592" s="167">
        <v>87301</v>
      </c>
      <c r="B11592" s="164" t="s">
        <v>7017</v>
      </c>
      <c r="C11592" s="150" t="s">
        <v>82</v>
      </c>
      <c r="D11592" s="168" t="s">
        <v>12</v>
      </c>
    </row>
    <row r="11593" spans="1:4">
      <c r="A11593" s="167">
        <v>87302</v>
      </c>
      <c r="B11593" s="164" t="s">
        <v>7018</v>
      </c>
      <c r="C11593" s="150" t="s">
        <v>82</v>
      </c>
      <c r="D11593" s="168" t="s">
        <v>12</v>
      </c>
    </row>
    <row r="11594" spans="1:4">
      <c r="A11594" s="167">
        <v>87304</v>
      </c>
      <c r="B11594" s="164" t="s">
        <v>7019</v>
      </c>
      <c r="C11594" s="150" t="s">
        <v>82</v>
      </c>
      <c r="D11594" s="168" t="s">
        <v>12</v>
      </c>
    </row>
    <row r="11595" spans="1:4">
      <c r="A11595" s="167">
        <v>87305</v>
      </c>
      <c r="B11595" s="164" t="s">
        <v>7020</v>
      </c>
      <c r="C11595" s="150" t="s">
        <v>82</v>
      </c>
      <c r="D11595" s="168" t="s">
        <v>12</v>
      </c>
    </row>
    <row r="11596" spans="1:4">
      <c r="A11596" s="167">
        <v>87307</v>
      </c>
      <c r="B11596" s="164" t="s">
        <v>7021</v>
      </c>
      <c r="C11596" s="150" t="s">
        <v>82</v>
      </c>
      <c r="D11596" s="168" t="s">
        <v>12</v>
      </c>
    </row>
    <row r="11597" spans="1:4">
      <c r="A11597" s="167">
        <v>87308</v>
      </c>
      <c r="B11597" s="164" t="s">
        <v>7022</v>
      </c>
      <c r="C11597" s="150" t="s">
        <v>82</v>
      </c>
      <c r="D11597" s="168" t="s">
        <v>12</v>
      </c>
    </row>
    <row r="11598" spans="1:4">
      <c r="A11598" s="167">
        <v>87310</v>
      </c>
      <c r="B11598" s="164" t="s">
        <v>7023</v>
      </c>
      <c r="C11598" s="150" t="s">
        <v>82</v>
      </c>
      <c r="D11598" s="168" t="s">
        <v>12</v>
      </c>
    </row>
    <row r="11599" spans="1:4">
      <c r="A11599" s="167">
        <v>87311</v>
      </c>
      <c r="B11599" s="164" t="s">
        <v>7024</v>
      </c>
      <c r="C11599" s="150" t="s">
        <v>82</v>
      </c>
      <c r="D11599" s="168" t="s">
        <v>12</v>
      </c>
    </row>
    <row r="11600" spans="1:4">
      <c r="A11600" s="167">
        <v>87313</v>
      </c>
      <c r="B11600" s="164" t="s">
        <v>7025</v>
      </c>
      <c r="C11600" s="150" t="s">
        <v>82</v>
      </c>
      <c r="D11600" s="168" t="s">
        <v>12</v>
      </c>
    </row>
    <row r="11601" spans="1:4">
      <c r="A11601" s="167">
        <v>87314</v>
      </c>
      <c r="B11601" s="164" t="s">
        <v>7026</v>
      </c>
      <c r="C11601" s="150" t="s">
        <v>82</v>
      </c>
      <c r="D11601" s="168" t="s">
        <v>12</v>
      </c>
    </row>
    <row r="11602" spans="1:4">
      <c r="A11602" s="167">
        <v>87316</v>
      </c>
      <c r="B11602" s="164" t="s">
        <v>7027</v>
      </c>
      <c r="C11602" s="150" t="s">
        <v>82</v>
      </c>
      <c r="D11602" s="168" t="s">
        <v>12</v>
      </c>
    </row>
    <row r="11603" spans="1:4">
      <c r="A11603" s="167">
        <v>87317</v>
      </c>
      <c r="B11603" s="164" t="s">
        <v>7028</v>
      </c>
      <c r="C11603" s="150" t="s">
        <v>82</v>
      </c>
      <c r="D11603" s="168" t="s">
        <v>12</v>
      </c>
    </row>
    <row r="11604" spans="1:4">
      <c r="A11604" s="167">
        <v>87319</v>
      </c>
      <c r="B11604" s="164" t="s">
        <v>7029</v>
      </c>
      <c r="C11604" s="150" t="s">
        <v>82</v>
      </c>
      <c r="D11604" s="168" t="s">
        <v>12</v>
      </c>
    </row>
    <row r="11605" spans="1:4">
      <c r="A11605" s="167">
        <v>87320</v>
      </c>
      <c r="B11605" s="164" t="s">
        <v>7030</v>
      </c>
      <c r="C11605" s="150" t="s">
        <v>82</v>
      </c>
      <c r="D11605" s="168" t="s">
        <v>12</v>
      </c>
    </row>
    <row r="11606" spans="1:4">
      <c r="A11606" s="167">
        <v>87322</v>
      </c>
      <c r="B11606" s="164" t="s">
        <v>7031</v>
      </c>
      <c r="C11606" s="150" t="s">
        <v>82</v>
      </c>
      <c r="D11606" s="168" t="s">
        <v>12</v>
      </c>
    </row>
    <row r="11607" spans="1:4">
      <c r="A11607" s="167">
        <v>87323</v>
      </c>
      <c r="B11607" s="164" t="s">
        <v>7032</v>
      </c>
      <c r="C11607" s="150" t="s">
        <v>82</v>
      </c>
      <c r="D11607" s="168" t="s">
        <v>12</v>
      </c>
    </row>
    <row r="11608" spans="1:4">
      <c r="A11608" s="167">
        <v>87325</v>
      </c>
      <c r="B11608" s="164" t="s">
        <v>7033</v>
      </c>
      <c r="C11608" s="150" t="s">
        <v>82</v>
      </c>
      <c r="D11608" s="168" t="s">
        <v>12</v>
      </c>
    </row>
    <row r="11609" spans="1:4">
      <c r="A11609" s="167">
        <v>87326</v>
      </c>
      <c r="B11609" s="164" t="s">
        <v>7034</v>
      </c>
      <c r="C11609" s="150" t="s">
        <v>82</v>
      </c>
      <c r="D11609" s="168" t="s">
        <v>12</v>
      </c>
    </row>
    <row r="11610" spans="1:4">
      <c r="A11610" s="167">
        <v>87327</v>
      </c>
      <c r="B11610" s="164" t="s">
        <v>7035</v>
      </c>
      <c r="C11610" s="150" t="s">
        <v>82</v>
      </c>
      <c r="D11610" s="168" t="s">
        <v>12</v>
      </c>
    </row>
    <row r="11611" spans="1:4">
      <c r="A11611" s="167">
        <v>87328</v>
      </c>
      <c r="B11611" s="164" t="s">
        <v>7036</v>
      </c>
      <c r="C11611" s="150" t="s">
        <v>82</v>
      </c>
      <c r="D11611" s="168" t="s">
        <v>12</v>
      </c>
    </row>
    <row r="11612" spans="1:4">
      <c r="A11612" s="167">
        <v>87329</v>
      </c>
      <c r="B11612" s="164" t="s">
        <v>7037</v>
      </c>
      <c r="C11612" s="150" t="s">
        <v>82</v>
      </c>
      <c r="D11612" s="168" t="s">
        <v>12</v>
      </c>
    </row>
    <row r="11613" spans="1:4">
      <c r="A11613" s="167">
        <v>87330</v>
      </c>
      <c r="B11613" s="164" t="s">
        <v>7038</v>
      </c>
      <c r="C11613" s="150" t="s">
        <v>82</v>
      </c>
      <c r="D11613" s="168" t="s">
        <v>12</v>
      </c>
    </row>
    <row r="11614" spans="1:4">
      <c r="A11614" s="167">
        <v>87331</v>
      </c>
      <c r="B11614" s="164" t="s">
        <v>7039</v>
      </c>
      <c r="C11614" s="150" t="s">
        <v>82</v>
      </c>
      <c r="D11614" s="168" t="s">
        <v>12</v>
      </c>
    </row>
    <row r="11615" spans="1:4">
      <c r="A11615" s="167">
        <v>87332</v>
      </c>
      <c r="B11615" s="164" t="s">
        <v>7040</v>
      </c>
      <c r="C11615" s="150" t="s">
        <v>82</v>
      </c>
      <c r="D11615" s="168" t="s">
        <v>12</v>
      </c>
    </row>
    <row r="11616" spans="1:4">
      <c r="A11616" s="167">
        <v>87333</v>
      </c>
      <c r="B11616" s="164" t="s">
        <v>7041</v>
      </c>
      <c r="C11616" s="150" t="s">
        <v>82</v>
      </c>
      <c r="D11616" s="168" t="s">
        <v>12</v>
      </c>
    </row>
    <row r="11617" spans="1:4">
      <c r="A11617" s="167">
        <v>87334</v>
      </c>
      <c r="B11617" s="164" t="s">
        <v>7042</v>
      </c>
      <c r="C11617" s="150" t="s">
        <v>82</v>
      </c>
      <c r="D11617" s="168" t="s">
        <v>12</v>
      </c>
    </row>
    <row r="11618" spans="1:4">
      <c r="A11618" s="167">
        <v>87335</v>
      </c>
      <c r="B11618" s="164" t="s">
        <v>7043</v>
      </c>
      <c r="C11618" s="150" t="s">
        <v>82</v>
      </c>
      <c r="D11618" s="168" t="s">
        <v>12</v>
      </c>
    </row>
    <row r="11619" spans="1:4">
      <c r="A11619" s="167">
        <v>87336</v>
      </c>
      <c r="B11619" s="164" t="s">
        <v>7044</v>
      </c>
      <c r="C11619" s="150" t="s">
        <v>82</v>
      </c>
      <c r="D11619" s="168" t="s">
        <v>12</v>
      </c>
    </row>
    <row r="11620" spans="1:4">
      <c r="A11620" s="167">
        <v>87337</v>
      </c>
      <c r="B11620" s="164" t="s">
        <v>7045</v>
      </c>
      <c r="C11620" s="150" t="s">
        <v>82</v>
      </c>
      <c r="D11620" s="168" t="s">
        <v>12</v>
      </c>
    </row>
    <row r="11621" spans="1:4">
      <c r="A11621" s="167">
        <v>87338</v>
      </c>
      <c r="B11621" s="164" t="s">
        <v>7046</v>
      </c>
      <c r="C11621" s="150" t="s">
        <v>82</v>
      </c>
      <c r="D11621" s="168" t="s">
        <v>12</v>
      </c>
    </row>
    <row r="11622" spans="1:4">
      <c r="A11622" s="167">
        <v>87339</v>
      </c>
      <c r="B11622" s="164" t="s">
        <v>7047</v>
      </c>
      <c r="C11622" s="150" t="s">
        <v>82</v>
      </c>
      <c r="D11622" s="168" t="s">
        <v>12</v>
      </c>
    </row>
    <row r="11623" spans="1:4">
      <c r="A11623" s="167">
        <v>87340</v>
      </c>
      <c r="B11623" s="164" t="s">
        <v>7048</v>
      </c>
      <c r="C11623" s="150" t="s">
        <v>82</v>
      </c>
      <c r="D11623" s="168" t="s">
        <v>12</v>
      </c>
    </row>
    <row r="11624" spans="1:4">
      <c r="A11624" s="167">
        <v>87341</v>
      </c>
      <c r="B11624" s="164" t="s">
        <v>7049</v>
      </c>
      <c r="C11624" s="150" t="s">
        <v>82</v>
      </c>
      <c r="D11624" s="168" t="s">
        <v>12</v>
      </c>
    </row>
    <row r="11625" spans="1:4">
      <c r="A11625" s="167">
        <v>87342</v>
      </c>
      <c r="B11625" s="164" t="s">
        <v>7050</v>
      </c>
      <c r="C11625" s="150" t="s">
        <v>82</v>
      </c>
      <c r="D11625" s="168" t="s">
        <v>12</v>
      </c>
    </row>
    <row r="11626" spans="1:4">
      <c r="A11626" s="167">
        <v>87343</v>
      </c>
      <c r="B11626" s="164" t="s">
        <v>7051</v>
      </c>
      <c r="C11626" s="150" t="s">
        <v>82</v>
      </c>
      <c r="D11626" s="168" t="s">
        <v>12</v>
      </c>
    </row>
    <row r="11627" spans="1:4">
      <c r="A11627" s="167">
        <v>87344</v>
      </c>
      <c r="B11627" s="164" t="s">
        <v>7052</v>
      </c>
      <c r="C11627" s="150" t="s">
        <v>82</v>
      </c>
      <c r="D11627" s="168" t="s">
        <v>12</v>
      </c>
    </row>
    <row r="11628" spans="1:4">
      <c r="A11628" s="167">
        <v>87345</v>
      </c>
      <c r="B11628" s="164" t="s">
        <v>7053</v>
      </c>
      <c r="C11628" s="150" t="s">
        <v>82</v>
      </c>
      <c r="D11628" s="168" t="s">
        <v>12</v>
      </c>
    </row>
    <row r="11629" spans="1:4">
      <c r="A11629" s="167">
        <v>87346</v>
      </c>
      <c r="B11629" s="164" t="s">
        <v>7054</v>
      </c>
      <c r="C11629" s="150" t="s">
        <v>82</v>
      </c>
      <c r="D11629" s="168" t="s">
        <v>12</v>
      </c>
    </row>
    <row r="11630" spans="1:4">
      <c r="A11630" s="167">
        <v>87347</v>
      </c>
      <c r="B11630" s="164" t="s">
        <v>7055</v>
      </c>
      <c r="C11630" s="150" t="s">
        <v>82</v>
      </c>
      <c r="D11630" s="168" t="s">
        <v>12</v>
      </c>
    </row>
    <row r="11631" spans="1:4">
      <c r="A11631" s="167">
        <v>87348</v>
      </c>
      <c r="B11631" s="164" t="s">
        <v>7056</v>
      </c>
      <c r="C11631" s="150" t="s">
        <v>82</v>
      </c>
      <c r="D11631" s="168" t="s">
        <v>12</v>
      </c>
    </row>
    <row r="11632" spans="1:4">
      <c r="A11632" s="167">
        <v>87349</v>
      </c>
      <c r="B11632" s="164" t="s">
        <v>7057</v>
      </c>
      <c r="C11632" s="150" t="s">
        <v>82</v>
      </c>
      <c r="D11632" s="168" t="s">
        <v>12</v>
      </c>
    </row>
    <row r="11633" spans="1:4">
      <c r="A11633" s="167">
        <v>87350</v>
      </c>
      <c r="B11633" s="164" t="s">
        <v>7058</v>
      </c>
      <c r="C11633" s="150" t="s">
        <v>82</v>
      </c>
      <c r="D11633" s="168" t="s">
        <v>12</v>
      </c>
    </row>
    <row r="11634" spans="1:4">
      <c r="A11634" s="167">
        <v>87351</v>
      </c>
      <c r="B11634" s="164" t="s">
        <v>7059</v>
      </c>
      <c r="C11634" s="150" t="s">
        <v>82</v>
      </c>
      <c r="D11634" s="168" t="s">
        <v>12</v>
      </c>
    </row>
    <row r="11635" spans="1:4">
      <c r="A11635" s="167">
        <v>87352</v>
      </c>
      <c r="B11635" s="164" t="s">
        <v>7060</v>
      </c>
      <c r="C11635" s="150" t="s">
        <v>82</v>
      </c>
      <c r="D11635" s="168" t="s">
        <v>12</v>
      </c>
    </row>
    <row r="11636" spans="1:4">
      <c r="A11636" s="167">
        <v>87353</v>
      </c>
      <c r="B11636" s="164" t="s">
        <v>7061</v>
      </c>
      <c r="C11636" s="150" t="s">
        <v>82</v>
      </c>
      <c r="D11636" s="168" t="s">
        <v>12</v>
      </c>
    </row>
    <row r="11637" spans="1:4">
      <c r="A11637" s="167">
        <v>87354</v>
      </c>
      <c r="B11637" s="164" t="s">
        <v>7062</v>
      </c>
      <c r="C11637" s="150" t="s">
        <v>82</v>
      </c>
      <c r="D11637" s="168" t="s">
        <v>12</v>
      </c>
    </row>
    <row r="11638" spans="1:4">
      <c r="A11638" s="167">
        <v>87355</v>
      </c>
      <c r="B11638" s="164" t="s">
        <v>7063</v>
      </c>
      <c r="C11638" s="150" t="s">
        <v>82</v>
      </c>
      <c r="D11638" s="168" t="s">
        <v>12</v>
      </c>
    </row>
    <row r="11639" spans="1:4">
      <c r="A11639" s="167">
        <v>87356</v>
      </c>
      <c r="B11639" s="164" t="s">
        <v>7064</v>
      </c>
      <c r="C11639" s="150" t="s">
        <v>82</v>
      </c>
      <c r="D11639" s="168" t="s">
        <v>12</v>
      </c>
    </row>
    <row r="11640" spans="1:4">
      <c r="A11640" s="167">
        <v>87357</v>
      </c>
      <c r="B11640" s="164" t="s">
        <v>7065</v>
      </c>
      <c r="C11640" s="150" t="s">
        <v>82</v>
      </c>
      <c r="D11640" s="168" t="s">
        <v>12</v>
      </c>
    </row>
    <row r="11641" spans="1:4">
      <c r="A11641" s="167">
        <v>87358</v>
      </c>
      <c r="B11641" s="164" t="s">
        <v>7066</v>
      </c>
      <c r="C11641" s="150" t="s">
        <v>82</v>
      </c>
      <c r="D11641" s="168" t="s">
        <v>12</v>
      </c>
    </row>
    <row r="11642" spans="1:4">
      <c r="A11642" s="167">
        <v>87359</v>
      </c>
      <c r="B11642" s="164" t="s">
        <v>7067</v>
      </c>
      <c r="C11642" s="150" t="s">
        <v>82</v>
      </c>
      <c r="D11642" s="168" t="s">
        <v>12</v>
      </c>
    </row>
    <row r="11643" spans="1:4">
      <c r="A11643" s="167">
        <v>87360</v>
      </c>
      <c r="B11643" s="164" t="s">
        <v>7068</v>
      </c>
      <c r="C11643" s="150" t="s">
        <v>82</v>
      </c>
      <c r="D11643" s="168" t="s">
        <v>12</v>
      </c>
    </row>
    <row r="11644" spans="1:4">
      <c r="A11644" s="167">
        <v>87361</v>
      </c>
      <c r="B11644" s="164" t="s">
        <v>7069</v>
      </c>
      <c r="C11644" s="150" t="s">
        <v>82</v>
      </c>
      <c r="D11644" s="168" t="s">
        <v>12</v>
      </c>
    </row>
    <row r="11645" spans="1:4">
      <c r="A11645" s="167">
        <v>87362</v>
      </c>
      <c r="B11645" s="164" t="s">
        <v>7070</v>
      </c>
      <c r="C11645" s="150" t="s">
        <v>82</v>
      </c>
      <c r="D11645" s="168" t="s">
        <v>12</v>
      </c>
    </row>
    <row r="11646" spans="1:4">
      <c r="A11646" s="167">
        <v>87363</v>
      </c>
      <c r="B11646" s="164" t="s">
        <v>7071</v>
      </c>
      <c r="C11646" s="150" t="s">
        <v>82</v>
      </c>
      <c r="D11646" s="168" t="s">
        <v>12</v>
      </c>
    </row>
    <row r="11647" spans="1:4">
      <c r="A11647" s="167">
        <v>87364</v>
      </c>
      <c r="B11647" s="164" t="s">
        <v>7072</v>
      </c>
      <c r="C11647" s="150" t="s">
        <v>82</v>
      </c>
      <c r="D11647" s="168" t="s">
        <v>12</v>
      </c>
    </row>
    <row r="11648" spans="1:4">
      <c r="A11648" s="167">
        <v>87365</v>
      </c>
      <c r="B11648" s="164" t="s">
        <v>7073</v>
      </c>
      <c r="C11648" s="150" t="s">
        <v>82</v>
      </c>
      <c r="D11648" s="168" t="s">
        <v>12</v>
      </c>
    </row>
    <row r="11649" spans="1:4">
      <c r="A11649" s="167">
        <v>87366</v>
      </c>
      <c r="B11649" s="164" t="s">
        <v>7074</v>
      </c>
      <c r="C11649" s="150" t="s">
        <v>82</v>
      </c>
      <c r="D11649" s="168" t="s">
        <v>12</v>
      </c>
    </row>
    <row r="11650" spans="1:4">
      <c r="A11650" s="167">
        <v>87367</v>
      </c>
      <c r="B11650" s="164" t="s">
        <v>7075</v>
      </c>
      <c r="C11650" s="150" t="s">
        <v>82</v>
      </c>
      <c r="D11650" s="168" t="s">
        <v>12</v>
      </c>
    </row>
    <row r="11651" spans="1:4">
      <c r="A11651" s="167">
        <v>87368</v>
      </c>
      <c r="B11651" s="164" t="s">
        <v>7076</v>
      </c>
      <c r="C11651" s="150" t="s">
        <v>82</v>
      </c>
      <c r="D11651" s="168" t="s">
        <v>12</v>
      </c>
    </row>
    <row r="11652" spans="1:4">
      <c r="A11652" s="167">
        <v>87369</v>
      </c>
      <c r="B11652" s="164" t="s">
        <v>7077</v>
      </c>
      <c r="C11652" s="150" t="s">
        <v>82</v>
      </c>
      <c r="D11652" s="168" t="s">
        <v>12</v>
      </c>
    </row>
    <row r="11653" spans="1:4">
      <c r="A11653" s="167">
        <v>87370</v>
      </c>
      <c r="B11653" s="164" t="s">
        <v>7078</v>
      </c>
      <c r="C11653" s="150" t="s">
        <v>82</v>
      </c>
      <c r="D11653" s="168" t="s">
        <v>12</v>
      </c>
    </row>
    <row r="11654" spans="1:4">
      <c r="A11654" s="167">
        <v>87371</v>
      </c>
      <c r="B11654" s="164" t="s">
        <v>7079</v>
      </c>
      <c r="C11654" s="150" t="s">
        <v>82</v>
      </c>
      <c r="D11654" s="168" t="s">
        <v>12</v>
      </c>
    </row>
    <row r="11655" spans="1:4">
      <c r="A11655" s="167">
        <v>87372</v>
      </c>
      <c r="B11655" s="164" t="s">
        <v>7080</v>
      </c>
      <c r="C11655" s="150" t="s">
        <v>82</v>
      </c>
      <c r="D11655" s="168" t="s">
        <v>12</v>
      </c>
    </row>
    <row r="11656" spans="1:4">
      <c r="A11656" s="167">
        <v>87373</v>
      </c>
      <c r="B11656" s="164" t="s">
        <v>7081</v>
      </c>
      <c r="C11656" s="150" t="s">
        <v>82</v>
      </c>
      <c r="D11656" s="168" t="s">
        <v>12</v>
      </c>
    </row>
    <row r="11657" spans="1:4">
      <c r="A11657" s="167">
        <v>87374</v>
      </c>
      <c r="B11657" s="164" t="s">
        <v>7082</v>
      </c>
      <c r="C11657" s="150" t="s">
        <v>82</v>
      </c>
      <c r="D11657" s="168" t="s">
        <v>12</v>
      </c>
    </row>
    <row r="11658" spans="1:4">
      <c r="A11658" s="167">
        <v>87375</v>
      </c>
      <c r="B11658" s="164" t="s">
        <v>7083</v>
      </c>
      <c r="C11658" s="150" t="s">
        <v>82</v>
      </c>
      <c r="D11658" s="168" t="s">
        <v>12</v>
      </c>
    </row>
    <row r="11659" spans="1:4">
      <c r="A11659" s="167">
        <v>87376</v>
      </c>
      <c r="B11659" s="164" t="s">
        <v>7084</v>
      </c>
      <c r="C11659" s="150" t="s">
        <v>82</v>
      </c>
      <c r="D11659" s="168" t="s">
        <v>12</v>
      </c>
    </row>
    <row r="11660" spans="1:4">
      <c r="A11660" s="167">
        <v>87377</v>
      </c>
      <c r="B11660" s="169" t="s">
        <v>7085</v>
      </c>
      <c r="C11660" s="150" t="s">
        <v>82</v>
      </c>
      <c r="D11660" s="168" t="s">
        <v>12</v>
      </c>
    </row>
    <row r="11661" spans="1:4">
      <c r="A11661" s="167">
        <v>87378</v>
      </c>
      <c r="B11661" s="169" t="s">
        <v>7086</v>
      </c>
      <c r="C11661" s="150" t="s">
        <v>82</v>
      </c>
      <c r="D11661" s="168" t="s">
        <v>12</v>
      </c>
    </row>
    <row r="11662" spans="1:4">
      <c r="A11662" s="167">
        <v>87379</v>
      </c>
      <c r="B11662" s="169" t="s">
        <v>7087</v>
      </c>
      <c r="C11662" s="150" t="s">
        <v>82</v>
      </c>
      <c r="D11662" s="168" t="s">
        <v>12</v>
      </c>
    </row>
    <row r="11663" spans="1:4">
      <c r="A11663" s="167">
        <v>87380</v>
      </c>
      <c r="B11663" s="169" t="s">
        <v>7088</v>
      </c>
      <c r="C11663" s="150" t="s">
        <v>82</v>
      </c>
      <c r="D11663" s="168" t="s">
        <v>12</v>
      </c>
    </row>
    <row r="11664" spans="1:4">
      <c r="A11664" s="167">
        <v>87381</v>
      </c>
      <c r="B11664" s="169" t="s">
        <v>7089</v>
      </c>
      <c r="C11664" s="150" t="s">
        <v>82</v>
      </c>
      <c r="D11664" s="168" t="s">
        <v>12</v>
      </c>
    </row>
    <row r="11665" spans="1:4">
      <c r="A11665" s="167">
        <v>87382</v>
      </c>
      <c r="B11665" s="169" t="s">
        <v>7090</v>
      </c>
      <c r="C11665" s="150" t="s">
        <v>82</v>
      </c>
      <c r="D11665" s="168" t="s">
        <v>12</v>
      </c>
    </row>
    <row r="11666" spans="1:4">
      <c r="A11666" s="167">
        <v>87383</v>
      </c>
      <c r="B11666" s="169" t="s">
        <v>7091</v>
      </c>
      <c r="C11666" s="150" t="s">
        <v>82</v>
      </c>
      <c r="D11666" s="168" t="s">
        <v>12</v>
      </c>
    </row>
    <row r="11667" spans="1:4">
      <c r="A11667" s="167">
        <v>87384</v>
      </c>
      <c r="B11667" s="169" t="s">
        <v>7092</v>
      </c>
      <c r="C11667" s="150" t="s">
        <v>82</v>
      </c>
      <c r="D11667" s="168" t="s">
        <v>12</v>
      </c>
    </row>
    <row r="11668" spans="1:4">
      <c r="A11668" s="167">
        <v>87385</v>
      </c>
      <c r="B11668" s="169" t="s">
        <v>7093</v>
      </c>
      <c r="C11668" s="150" t="s">
        <v>82</v>
      </c>
      <c r="D11668" s="168" t="s">
        <v>12</v>
      </c>
    </row>
    <row r="11669" spans="1:4">
      <c r="A11669" s="167">
        <v>87386</v>
      </c>
      <c r="B11669" s="169" t="s">
        <v>7094</v>
      </c>
      <c r="C11669" s="150" t="s">
        <v>82</v>
      </c>
      <c r="D11669" s="168" t="s">
        <v>12</v>
      </c>
    </row>
    <row r="11670" spans="1:4">
      <c r="A11670" s="167">
        <v>87387</v>
      </c>
      <c r="B11670" s="169" t="s">
        <v>7095</v>
      </c>
      <c r="C11670" s="150" t="s">
        <v>82</v>
      </c>
      <c r="D11670" s="168" t="s">
        <v>12</v>
      </c>
    </row>
    <row r="11671" spans="1:4">
      <c r="A11671" s="167">
        <v>87388</v>
      </c>
      <c r="B11671" s="169" t="s">
        <v>7096</v>
      </c>
      <c r="C11671" s="150" t="s">
        <v>82</v>
      </c>
      <c r="D11671" s="168" t="s">
        <v>12</v>
      </c>
    </row>
    <row r="11672" spans="1:4">
      <c r="A11672" s="167">
        <v>87389</v>
      </c>
      <c r="B11672" s="169" t="s">
        <v>7097</v>
      </c>
      <c r="C11672" s="150" t="s">
        <v>82</v>
      </c>
      <c r="D11672" s="168" t="s">
        <v>12</v>
      </c>
    </row>
    <row r="11673" spans="1:4">
      <c r="A11673" s="167">
        <v>87390</v>
      </c>
      <c r="B11673" s="169" t="s">
        <v>7098</v>
      </c>
      <c r="C11673" s="150" t="s">
        <v>82</v>
      </c>
      <c r="D11673" s="168" t="s">
        <v>12</v>
      </c>
    </row>
    <row r="11674" spans="1:4">
      <c r="A11674" s="167">
        <v>87391</v>
      </c>
      <c r="B11674" s="169" t="s">
        <v>7099</v>
      </c>
      <c r="C11674" s="150" t="s">
        <v>82</v>
      </c>
      <c r="D11674" s="168" t="s">
        <v>12</v>
      </c>
    </row>
    <row r="11675" spans="1:4">
      <c r="A11675" s="167">
        <v>87393</v>
      </c>
      <c r="B11675" s="169" t="s">
        <v>7100</v>
      </c>
      <c r="C11675" s="150" t="s">
        <v>82</v>
      </c>
      <c r="D11675" s="168" t="s">
        <v>12</v>
      </c>
    </row>
    <row r="11676" spans="1:4">
      <c r="A11676" s="167">
        <v>87394</v>
      </c>
      <c r="B11676" s="169" t="s">
        <v>7101</v>
      </c>
      <c r="C11676" s="150" t="s">
        <v>82</v>
      </c>
      <c r="D11676" s="168" t="s">
        <v>12</v>
      </c>
    </row>
    <row r="11677" spans="1:4">
      <c r="A11677" s="167">
        <v>87395</v>
      </c>
      <c r="B11677" s="169" t="s">
        <v>7102</v>
      </c>
      <c r="C11677" s="150" t="s">
        <v>82</v>
      </c>
      <c r="D11677" s="168" t="s">
        <v>12</v>
      </c>
    </row>
    <row r="11678" spans="1:4">
      <c r="A11678" s="167">
        <v>87396</v>
      </c>
      <c r="B11678" s="169" t="s">
        <v>7103</v>
      </c>
      <c r="C11678" s="150" t="s">
        <v>82</v>
      </c>
      <c r="D11678" s="168" t="s">
        <v>12</v>
      </c>
    </row>
    <row r="11679" spans="1:4">
      <c r="A11679" s="167">
        <v>87397</v>
      </c>
      <c r="B11679" s="164" t="s">
        <v>7104</v>
      </c>
      <c r="C11679" s="150" t="s">
        <v>82</v>
      </c>
      <c r="D11679" s="168" t="s">
        <v>12</v>
      </c>
    </row>
    <row r="11680" spans="1:4">
      <c r="A11680" s="167">
        <v>87398</v>
      </c>
      <c r="B11680" s="164" t="s">
        <v>7105</v>
      </c>
      <c r="C11680" s="150" t="s">
        <v>82</v>
      </c>
      <c r="D11680" s="168" t="s">
        <v>12</v>
      </c>
    </row>
    <row r="11681" spans="1:4">
      <c r="A11681" s="167">
        <v>87399</v>
      </c>
      <c r="B11681" s="164" t="s">
        <v>7106</v>
      </c>
      <c r="C11681" s="150" t="s">
        <v>82</v>
      </c>
      <c r="D11681" s="168" t="s">
        <v>12</v>
      </c>
    </row>
    <row r="11682" spans="1:4">
      <c r="A11682" s="167">
        <v>87401</v>
      </c>
      <c r="B11682" s="164" t="s">
        <v>7107</v>
      </c>
      <c r="C11682" s="150" t="s">
        <v>82</v>
      </c>
      <c r="D11682" s="168" t="s">
        <v>12</v>
      </c>
    </row>
    <row r="11683" spans="1:4">
      <c r="A11683" s="167">
        <v>87402</v>
      </c>
      <c r="B11683" s="164" t="s">
        <v>7108</v>
      </c>
      <c r="C11683" s="150" t="s">
        <v>82</v>
      </c>
      <c r="D11683" s="168" t="s">
        <v>12</v>
      </c>
    </row>
    <row r="11684" spans="1:4">
      <c r="A11684" s="167">
        <v>87404</v>
      </c>
      <c r="B11684" s="164" t="s">
        <v>7109</v>
      </c>
      <c r="C11684" s="150" t="s">
        <v>82</v>
      </c>
      <c r="D11684" s="168" t="s">
        <v>12</v>
      </c>
    </row>
    <row r="11685" spans="1:4">
      <c r="A11685" s="167">
        <v>87405</v>
      </c>
      <c r="B11685" s="164" t="s">
        <v>7110</v>
      </c>
      <c r="C11685" s="150" t="s">
        <v>82</v>
      </c>
      <c r="D11685" s="168" t="s">
        <v>12</v>
      </c>
    </row>
    <row r="11686" spans="1:4">
      <c r="A11686" s="167">
        <v>87407</v>
      </c>
      <c r="B11686" s="164" t="s">
        <v>7111</v>
      </c>
      <c r="C11686" s="150" t="s">
        <v>82</v>
      </c>
      <c r="D11686" s="168" t="s">
        <v>12</v>
      </c>
    </row>
    <row r="11687" spans="1:4">
      <c r="A11687" s="167">
        <v>87408</v>
      </c>
      <c r="B11687" s="164" t="s">
        <v>7112</v>
      </c>
      <c r="C11687" s="150" t="s">
        <v>82</v>
      </c>
      <c r="D11687" s="168" t="s">
        <v>12</v>
      </c>
    </row>
    <row r="11688" spans="1:4">
      <c r="A11688" s="167">
        <v>87410</v>
      </c>
      <c r="B11688" s="164" t="s">
        <v>7113</v>
      </c>
      <c r="C11688" s="150" t="s">
        <v>82</v>
      </c>
      <c r="D11688" s="168" t="s">
        <v>12</v>
      </c>
    </row>
    <row r="11689" spans="1:4">
      <c r="A11689" s="167">
        <v>88626</v>
      </c>
      <c r="B11689" s="164" t="s">
        <v>7114</v>
      </c>
      <c r="C11689" s="150" t="s">
        <v>82</v>
      </c>
      <c r="D11689" s="168" t="s">
        <v>12</v>
      </c>
    </row>
    <row r="11690" spans="1:4">
      <c r="A11690" s="167">
        <v>88627</v>
      </c>
      <c r="B11690" s="164" t="s">
        <v>7115</v>
      </c>
      <c r="C11690" s="150" t="s">
        <v>82</v>
      </c>
      <c r="D11690" s="168" t="s">
        <v>12</v>
      </c>
    </row>
    <row r="11691" spans="1:4">
      <c r="A11691" s="167">
        <v>88628</v>
      </c>
      <c r="B11691" s="164" t="s">
        <v>7116</v>
      </c>
      <c r="C11691" s="150" t="s">
        <v>82</v>
      </c>
      <c r="D11691" s="168" t="s">
        <v>12</v>
      </c>
    </row>
    <row r="11692" spans="1:4">
      <c r="A11692" s="167">
        <v>88629</v>
      </c>
      <c r="B11692" s="164" t="s">
        <v>7117</v>
      </c>
      <c r="C11692" s="150" t="s">
        <v>82</v>
      </c>
      <c r="D11692" s="168" t="s">
        <v>12</v>
      </c>
    </row>
    <row r="11693" spans="1:4">
      <c r="A11693" s="167">
        <v>88630</v>
      </c>
      <c r="B11693" s="164" t="s">
        <v>7118</v>
      </c>
      <c r="C11693" s="150" t="s">
        <v>82</v>
      </c>
      <c r="D11693" s="168" t="s">
        <v>12</v>
      </c>
    </row>
    <row r="11694" spans="1:4">
      <c r="A11694" s="167">
        <v>88631</v>
      </c>
      <c r="B11694" s="164" t="s">
        <v>7119</v>
      </c>
      <c r="C11694" s="150" t="s">
        <v>82</v>
      </c>
      <c r="D11694" s="168" t="s">
        <v>12</v>
      </c>
    </row>
    <row r="11695" spans="1:4">
      <c r="A11695" s="167">
        <v>88715</v>
      </c>
      <c r="B11695" s="164" t="s">
        <v>7120</v>
      </c>
      <c r="C11695" s="150" t="s">
        <v>82</v>
      </c>
      <c r="D11695" s="168" t="s">
        <v>12</v>
      </c>
    </row>
    <row r="11696" spans="1:4">
      <c r="A11696" s="167">
        <v>95563</v>
      </c>
      <c r="B11696" s="164" t="s">
        <v>7121</v>
      </c>
      <c r="C11696" s="150" t="s">
        <v>82</v>
      </c>
      <c r="D11696" s="168" t="s">
        <v>12</v>
      </c>
    </row>
    <row r="11697" spans="1:4">
      <c r="A11697" s="167">
        <v>100464</v>
      </c>
      <c r="B11697" s="164" t="s">
        <v>7122</v>
      </c>
      <c r="C11697" s="150" t="s">
        <v>82</v>
      </c>
      <c r="D11697" s="168" t="s">
        <v>12</v>
      </c>
    </row>
    <row r="11698" spans="1:4">
      <c r="A11698" s="167">
        <v>100465</v>
      </c>
      <c r="B11698" s="164" t="s">
        <v>7123</v>
      </c>
      <c r="C11698" s="150" t="s">
        <v>82</v>
      </c>
      <c r="D11698" s="168" t="s">
        <v>12</v>
      </c>
    </row>
    <row r="11699" spans="1:4">
      <c r="A11699" s="167">
        <v>100466</v>
      </c>
      <c r="B11699" s="164" t="s">
        <v>7124</v>
      </c>
      <c r="C11699" s="150" t="s">
        <v>82</v>
      </c>
      <c r="D11699" s="168" t="s">
        <v>12</v>
      </c>
    </row>
    <row r="11700" spans="1:4">
      <c r="A11700" s="167">
        <v>100468</v>
      </c>
      <c r="B11700" s="164" t="s">
        <v>7125</v>
      </c>
      <c r="C11700" s="150" t="s">
        <v>82</v>
      </c>
      <c r="D11700" s="168" t="s">
        <v>12</v>
      </c>
    </row>
    <row r="11701" spans="1:4">
      <c r="A11701" s="167">
        <v>100469</v>
      </c>
      <c r="B11701" s="164" t="s">
        <v>7126</v>
      </c>
      <c r="C11701" s="150" t="s">
        <v>82</v>
      </c>
      <c r="D11701" s="168" t="s">
        <v>12</v>
      </c>
    </row>
    <row r="11702" spans="1:4">
      <c r="A11702" s="167">
        <v>100470</v>
      </c>
      <c r="B11702" s="164" t="s">
        <v>7127</v>
      </c>
      <c r="C11702" s="150" t="s">
        <v>82</v>
      </c>
      <c r="D11702" s="168" t="s">
        <v>12</v>
      </c>
    </row>
    <row r="11703" spans="1:4">
      <c r="A11703" s="167">
        <v>100472</v>
      </c>
      <c r="B11703" s="164" t="s">
        <v>7128</v>
      </c>
      <c r="C11703" s="150" t="s">
        <v>82</v>
      </c>
      <c r="D11703" s="168" t="s">
        <v>12</v>
      </c>
    </row>
    <row r="11704" spans="1:4">
      <c r="A11704" s="167">
        <v>100473</v>
      </c>
      <c r="B11704" s="164" t="s">
        <v>7129</v>
      </c>
      <c r="C11704" s="150" t="s">
        <v>82</v>
      </c>
      <c r="D11704" s="168" t="s">
        <v>12</v>
      </c>
    </row>
    <row r="11705" spans="1:4">
      <c r="A11705" s="167">
        <v>100474</v>
      </c>
      <c r="B11705" s="164" t="s">
        <v>7130</v>
      </c>
      <c r="C11705" s="150" t="s">
        <v>82</v>
      </c>
      <c r="D11705" s="168" t="s">
        <v>12</v>
      </c>
    </row>
    <row r="11706" spans="1:4">
      <c r="A11706" s="167">
        <v>100475</v>
      </c>
      <c r="B11706" s="164" t="s">
        <v>7131</v>
      </c>
      <c r="C11706" s="150" t="s">
        <v>82</v>
      </c>
      <c r="D11706" s="168" t="s">
        <v>12</v>
      </c>
    </row>
    <row r="11707" spans="1:4">
      <c r="A11707" s="167">
        <v>100477</v>
      </c>
      <c r="B11707" s="164" t="s">
        <v>7132</v>
      </c>
      <c r="C11707" s="150" t="s">
        <v>82</v>
      </c>
      <c r="D11707" s="168" t="s">
        <v>12</v>
      </c>
    </row>
    <row r="11708" spans="1:4">
      <c r="A11708" s="167">
        <v>100478</v>
      </c>
      <c r="B11708" s="164" t="s">
        <v>7133</v>
      </c>
      <c r="C11708" s="150" t="s">
        <v>82</v>
      </c>
      <c r="D11708" s="168" t="s">
        <v>12</v>
      </c>
    </row>
    <row r="11709" spans="1:4">
      <c r="A11709" s="167">
        <v>100479</v>
      </c>
      <c r="B11709" s="164" t="s">
        <v>7134</v>
      </c>
      <c r="C11709" s="150" t="s">
        <v>82</v>
      </c>
      <c r="D11709" s="168" t="s">
        <v>12</v>
      </c>
    </row>
    <row r="11710" spans="1:4">
      <c r="A11710" s="167">
        <v>100480</v>
      </c>
      <c r="B11710" s="164" t="s">
        <v>7135</v>
      </c>
      <c r="C11710" s="150" t="s">
        <v>82</v>
      </c>
      <c r="D11710" s="168" t="s">
        <v>12</v>
      </c>
    </row>
    <row r="11711" spans="1:4">
      <c r="A11711" s="167">
        <v>100481</v>
      </c>
      <c r="B11711" s="169" t="s">
        <v>7136</v>
      </c>
      <c r="C11711" s="150" t="s">
        <v>82</v>
      </c>
      <c r="D11711" s="168" t="s">
        <v>12</v>
      </c>
    </row>
    <row r="11712" spans="1:4">
      <c r="A11712" s="167">
        <v>100483</v>
      </c>
      <c r="B11712" s="169" t="s">
        <v>7137</v>
      </c>
      <c r="C11712" s="150" t="s">
        <v>82</v>
      </c>
      <c r="D11712" s="168" t="s">
        <v>12</v>
      </c>
    </row>
    <row r="11713" spans="1:4">
      <c r="A11713" s="167">
        <v>100484</v>
      </c>
      <c r="B11713" s="169" t="s">
        <v>7138</v>
      </c>
      <c r="C11713" s="150" t="s">
        <v>82</v>
      </c>
      <c r="D11713" s="168" t="s">
        <v>12</v>
      </c>
    </row>
    <row r="11714" spans="1:4">
      <c r="A11714" s="167">
        <v>100485</v>
      </c>
      <c r="B11714" s="169" t="s">
        <v>7139</v>
      </c>
      <c r="C11714" s="150" t="s">
        <v>82</v>
      </c>
      <c r="D11714" s="168" t="s">
        <v>12</v>
      </c>
    </row>
    <row r="11715" spans="1:4">
      <c r="A11715" s="167">
        <v>100486</v>
      </c>
      <c r="B11715" s="169" t="s">
        <v>7140</v>
      </c>
      <c r="C11715" s="150" t="s">
        <v>82</v>
      </c>
      <c r="D11715" s="168" t="s">
        <v>12</v>
      </c>
    </row>
    <row r="11716" spans="1:4">
      <c r="A11716" s="167">
        <v>100487</v>
      </c>
      <c r="B11716" s="169" t="s">
        <v>7141</v>
      </c>
      <c r="C11716" s="150" t="s">
        <v>82</v>
      </c>
      <c r="D11716" s="168" t="s">
        <v>12</v>
      </c>
    </row>
    <row r="11717" spans="1:4">
      <c r="A11717" s="167">
        <v>100488</v>
      </c>
      <c r="B11717" s="169" t="s">
        <v>7142</v>
      </c>
      <c r="C11717" s="150" t="s">
        <v>82</v>
      </c>
      <c r="D11717" s="168" t="s">
        <v>12</v>
      </c>
    </row>
    <row r="11718" spans="1:4">
      <c r="A11718" s="167">
        <v>100489</v>
      </c>
      <c r="B11718" s="169" t="s">
        <v>7143</v>
      </c>
      <c r="C11718" s="150" t="s">
        <v>82</v>
      </c>
      <c r="D11718" s="168" t="s">
        <v>12</v>
      </c>
    </row>
    <row r="11719" spans="1:4">
      <c r="A11719" s="167">
        <v>100490</v>
      </c>
      <c r="B11719" s="169" t="s">
        <v>7144</v>
      </c>
      <c r="C11719" s="150" t="s">
        <v>82</v>
      </c>
      <c r="D11719" s="168" t="s">
        <v>12</v>
      </c>
    </row>
    <row r="11720" spans="1:4">
      <c r="A11720" s="167">
        <v>100491</v>
      </c>
      <c r="B11720" s="169" t="s">
        <v>7145</v>
      </c>
      <c r="C11720" s="150" t="s">
        <v>82</v>
      </c>
      <c r="D11720" s="168" t="s">
        <v>12</v>
      </c>
    </row>
    <row r="11721" spans="1:4">
      <c r="A11721" s="167">
        <v>100492</v>
      </c>
      <c r="B11721" s="169" t="s">
        <v>7146</v>
      </c>
      <c r="C11721" s="150" t="s">
        <v>82</v>
      </c>
      <c r="D11721" s="168" t="s">
        <v>12</v>
      </c>
    </row>
    <row r="11722" spans="1:4">
      <c r="A11722" s="167">
        <v>92121</v>
      </c>
      <c r="B11722" s="169" t="s">
        <v>7147</v>
      </c>
      <c r="C11722" s="150" t="s">
        <v>82</v>
      </c>
      <c r="D11722" s="168" t="s">
        <v>12</v>
      </c>
    </row>
    <row r="11723" spans="1:4">
      <c r="A11723" s="167">
        <v>92122</v>
      </c>
      <c r="B11723" s="169" t="s">
        <v>7148</v>
      </c>
      <c r="C11723" s="150" t="s">
        <v>82</v>
      </c>
      <c r="D11723" s="168" t="s">
        <v>12</v>
      </c>
    </row>
    <row r="11724" spans="1:4">
      <c r="A11724" s="167">
        <v>92123</v>
      </c>
      <c r="B11724" s="169" t="s">
        <v>7149</v>
      </c>
      <c r="C11724" s="150" t="s">
        <v>82</v>
      </c>
      <c r="D11724" s="168" t="s">
        <v>12</v>
      </c>
    </row>
    <row r="11725" spans="1:4">
      <c r="A11725" s="167">
        <v>100195</v>
      </c>
      <c r="B11725" s="169" t="s">
        <v>7150</v>
      </c>
      <c r="C11725" s="150" t="s">
        <v>7151</v>
      </c>
      <c r="D11725" s="168" t="s">
        <v>12</v>
      </c>
    </row>
    <row r="11726" spans="1:4">
      <c r="A11726" s="167">
        <v>100196</v>
      </c>
      <c r="B11726" s="169" t="s">
        <v>7153</v>
      </c>
      <c r="C11726" s="150" t="s">
        <v>7151</v>
      </c>
      <c r="D11726" s="168" t="s">
        <v>12</v>
      </c>
    </row>
    <row r="11727" spans="1:4">
      <c r="A11727" s="167">
        <v>100197</v>
      </c>
      <c r="B11727" s="169" t="s">
        <v>7154</v>
      </c>
      <c r="C11727" s="150" t="s">
        <v>7151</v>
      </c>
      <c r="D11727" s="168" t="s">
        <v>12</v>
      </c>
    </row>
    <row r="11728" spans="1:4">
      <c r="A11728" s="167">
        <v>100198</v>
      </c>
      <c r="B11728" s="164" t="s">
        <v>7156</v>
      </c>
      <c r="C11728" s="150" t="s">
        <v>7151</v>
      </c>
      <c r="D11728" s="168" t="s">
        <v>12</v>
      </c>
    </row>
    <row r="11729" spans="1:4">
      <c r="A11729" s="167">
        <v>100199</v>
      </c>
      <c r="B11729" s="164" t="s">
        <v>7157</v>
      </c>
      <c r="C11729" s="150" t="s">
        <v>7151</v>
      </c>
      <c r="D11729" s="168" t="s">
        <v>12</v>
      </c>
    </row>
    <row r="11730" spans="1:4">
      <c r="A11730" s="167">
        <v>100200</v>
      </c>
      <c r="B11730" s="164" t="s">
        <v>7159</v>
      </c>
      <c r="C11730" s="150" t="s">
        <v>7151</v>
      </c>
      <c r="D11730" s="168" t="s">
        <v>12</v>
      </c>
    </row>
    <row r="11731" spans="1:4">
      <c r="A11731" s="167">
        <v>100201</v>
      </c>
      <c r="B11731" s="164" t="s">
        <v>7160</v>
      </c>
      <c r="C11731" s="150" t="s">
        <v>7151</v>
      </c>
      <c r="D11731" s="168" t="s">
        <v>12</v>
      </c>
    </row>
    <row r="11732" spans="1:4">
      <c r="A11732" s="167">
        <v>100202</v>
      </c>
      <c r="B11732" s="164" t="s">
        <v>7161</v>
      </c>
      <c r="C11732" s="150" t="s">
        <v>7151</v>
      </c>
      <c r="D11732" s="168" t="s">
        <v>12</v>
      </c>
    </row>
    <row r="11733" spans="1:4">
      <c r="A11733" s="167">
        <v>100203</v>
      </c>
      <c r="B11733" s="164" t="s">
        <v>7162</v>
      </c>
      <c r="C11733" s="150" t="s">
        <v>7151</v>
      </c>
      <c r="D11733" s="168" t="s">
        <v>12</v>
      </c>
    </row>
    <row r="11734" spans="1:4">
      <c r="A11734" s="167">
        <v>100204</v>
      </c>
      <c r="B11734" s="164" t="s">
        <v>7163</v>
      </c>
      <c r="C11734" s="150" t="s">
        <v>7151</v>
      </c>
      <c r="D11734" s="168" t="s">
        <v>12</v>
      </c>
    </row>
    <row r="11735" spans="1:4">
      <c r="A11735" s="167">
        <v>100205</v>
      </c>
      <c r="B11735" s="164" t="s">
        <v>7164</v>
      </c>
      <c r="C11735" s="150" t="s">
        <v>7165</v>
      </c>
      <c r="D11735" s="168" t="s">
        <v>12</v>
      </c>
    </row>
    <row r="11736" spans="1:4">
      <c r="A11736" s="167">
        <v>100206</v>
      </c>
      <c r="B11736" s="164" t="s">
        <v>7166</v>
      </c>
      <c r="C11736" s="150" t="s">
        <v>7165</v>
      </c>
      <c r="D11736" s="168" t="s">
        <v>12</v>
      </c>
    </row>
    <row r="11737" spans="1:4">
      <c r="A11737" s="167">
        <v>100207</v>
      </c>
      <c r="B11737" s="164" t="s">
        <v>7167</v>
      </c>
      <c r="C11737" s="150" t="s">
        <v>7165</v>
      </c>
      <c r="D11737" s="168" t="s">
        <v>12</v>
      </c>
    </row>
    <row r="11738" spans="1:4">
      <c r="A11738" s="167">
        <v>100208</v>
      </c>
      <c r="B11738" s="169" t="s">
        <v>7168</v>
      </c>
      <c r="C11738" s="150" t="s">
        <v>7169</v>
      </c>
      <c r="D11738" s="168" t="s">
        <v>12</v>
      </c>
    </row>
    <row r="11739" spans="1:4">
      <c r="A11739" s="167">
        <v>100209</v>
      </c>
      <c r="B11739" s="169" t="s">
        <v>7170</v>
      </c>
      <c r="C11739" s="150" t="s">
        <v>7169</v>
      </c>
      <c r="D11739" s="168" t="s">
        <v>12</v>
      </c>
    </row>
    <row r="11740" spans="1:4">
      <c r="A11740" s="167">
        <v>100210</v>
      </c>
      <c r="B11740" s="169" t="s">
        <v>7171</v>
      </c>
      <c r="C11740" s="150" t="s">
        <v>7169</v>
      </c>
      <c r="D11740" s="168" t="s">
        <v>12</v>
      </c>
    </row>
    <row r="11741" spans="1:4">
      <c r="A11741" s="167">
        <v>100211</v>
      </c>
      <c r="B11741" s="164" t="s">
        <v>7172</v>
      </c>
      <c r="C11741" s="150" t="s">
        <v>7169</v>
      </c>
      <c r="D11741" s="168" t="s">
        <v>12</v>
      </c>
    </row>
    <row r="11742" spans="1:4">
      <c r="A11742" s="167">
        <v>100212</v>
      </c>
      <c r="B11742" s="164" t="s">
        <v>7173</v>
      </c>
      <c r="C11742" s="150" t="s">
        <v>7169</v>
      </c>
      <c r="D11742" s="168" t="s">
        <v>12</v>
      </c>
    </row>
    <row r="11743" spans="1:4">
      <c r="A11743" s="167">
        <v>100213</v>
      </c>
      <c r="B11743" s="164" t="s">
        <v>7174</v>
      </c>
      <c r="C11743" s="150" t="s">
        <v>7169</v>
      </c>
      <c r="D11743" s="168" t="s">
        <v>12</v>
      </c>
    </row>
    <row r="11744" spans="1:4">
      <c r="A11744" s="167">
        <v>100214</v>
      </c>
      <c r="B11744" s="164" t="s">
        <v>7176</v>
      </c>
      <c r="C11744" s="150" t="s">
        <v>7169</v>
      </c>
      <c r="D11744" s="168" t="s">
        <v>12</v>
      </c>
    </row>
    <row r="11745" spans="1:4">
      <c r="A11745" s="167">
        <v>100215</v>
      </c>
      <c r="B11745" s="164" t="s">
        <v>7177</v>
      </c>
      <c r="C11745" s="150" t="s">
        <v>7169</v>
      </c>
      <c r="D11745" s="168" t="s">
        <v>12</v>
      </c>
    </row>
    <row r="11746" spans="1:4">
      <c r="A11746" s="167">
        <v>100216</v>
      </c>
      <c r="B11746" s="164" t="s">
        <v>7178</v>
      </c>
      <c r="C11746" s="150" t="s">
        <v>7169</v>
      </c>
      <c r="D11746" s="168" t="s">
        <v>12</v>
      </c>
    </row>
    <row r="11747" spans="1:4">
      <c r="A11747" s="167">
        <v>100217</v>
      </c>
      <c r="B11747" s="164" t="s">
        <v>7179</v>
      </c>
      <c r="C11747" s="150" t="s">
        <v>7169</v>
      </c>
      <c r="D11747" s="168" t="s">
        <v>12</v>
      </c>
    </row>
    <row r="11748" spans="1:4">
      <c r="A11748" s="167">
        <v>100218</v>
      </c>
      <c r="B11748" s="164" t="s">
        <v>7181</v>
      </c>
      <c r="C11748" s="150" t="s">
        <v>7169</v>
      </c>
      <c r="D11748" s="168" t="s">
        <v>12</v>
      </c>
    </row>
    <row r="11749" spans="1:4">
      <c r="A11749" s="167">
        <v>100219</v>
      </c>
      <c r="B11749" s="164" t="s">
        <v>7182</v>
      </c>
      <c r="C11749" s="150" t="s">
        <v>7169</v>
      </c>
      <c r="D11749" s="168" t="s">
        <v>12</v>
      </c>
    </row>
    <row r="11750" spans="1:4">
      <c r="A11750" s="167">
        <v>100220</v>
      </c>
      <c r="B11750" s="164" t="s">
        <v>7184</v>
      </c>
      <c r="C11750" s="150" t="s">
        <v>7185</v>
      </c>
      <c r="D11750" s="168" t="s">
        <v>12</v>
      </c>
    </row>
    <row r="11751" spans="1:4">
      <c r="A11751" s="167">
        <v>100221</v>
      </c>
      <c r="B11751" s="164" t="s">
        <v>7187</v>
      </c>
      <c r="C11751" s="150" t="s">
        <v>7185</v>
      </c>
      <c r="D11751" s="168" t="s">
        <v>12</v>
      </c>
    </row>
    <row r="11752" spans="1:4">
      <c r="A11752" s="167">
        <v>100222</v>
      </c>
      <c r="B11752" s="164" t="s">
        <v>7188</v>
      </c>
      <c r="C11752" s="150" t="s">
        <v>7185</v>
      </c>
      <c r="D11752" s="168" t="s">
        <v>12</v>
      </c>
    </row>
    <row r="11753" spans="1:4">
      <c r="A11753" s="167">
        <v>100223</v>
      </c>
      <c r="B11753" s="164" t="s">
        <v>7189</v>
      </c>
      <c r="C11753" s="150" t="s">
        <v>7185</v>
      </c>
      <c r="D11753" s="168" t="s">
        <v>12</v>
      </c>
    </row>
    <row r="11754" spans="1:4">
      <c r="A11754" s="167">
        <v>100224</v>
      </c>
      <c r="B11754" s="164" t="s">
        <v>7190</v>
      </c>
      <c r="C11754" s="150" t="s">
        <v>7185</v>
      </c>
      <c r="D11754" s="168" t="s">
        <v>12</v>
      </c>
    </row>
    <row r="11755" spans="1:4">
      <c r="A11755" s="167">
        <v>100225</v>
      </c>
      <c r="B11755" s="164" t="s">
        <v>7191</v>
      </c>
      <c r="C11755" s="150" t="s">
        <v>7192</v>
      </c>
      <c r="D11755" s="168" t="s">
        <v>12</v>
      </c>
    </row>
    <row r="11756" spans="1:4">
      <c r="A11756" s="167">
        <v>100226</v>
      </c>
      <c r="B11756" s="164" t="s">
        <v>7194</v>
      </c>
      <c r="C11756" s="150" t="s">
        <v>7192</v>
      </c>
      <c r="D11756" s="168" t="s">
        <v>12</v>
      </c>
    </row>
    <row r="11757" spans="1:4">
      <c r="A11757" s="167">
        <v>100227</v>
      </c>
      <c r="B11757" s="164" t="s">
        <v>7195</v>
      </c>
      <c r="C11757" s="150" t="s">
        <v>7192</v>
      </c>
      <c r="D11757" s="168" t="s">
        <v>12</v>
      </c>
    </row>
    <row r="11758" spans="1:4">
      <c r="A11758" s="167">
        <v>100228</v>
      </c>
      <c r="B11758" s="164" t="s">
        <v>7196</v>
      </c>
      <c r="C11758" s="150" t="s">
        <v>7192</v>
      </c>
      <c r="D11758" s="168" t="s">
        <v>12</v>
      </c>
    </row>
    <row r="11759" spans="1:4">
      <c r="A11759" s="167">
        <v>100229</v>
      </c>
      <c r="B11759" s="164" t="s">
        <v>7197</v>
      </c>
      <c r="C11759" s="150" t="s">
        <v>75</v>
      </c>
      <c r="D11759" s="168" t="s">
        <v>12</v>
      </c>
    </row>
    <row r="11760" spans="1:4">
      <c r="A11760" s="167">
        <v>100230</v>
      </c>
      <c r="B11760" s="164" t="s">
        <v>7198</v>
      </c>
      <c r="C11760" s="150" t="s">
        <v>75</v>
      </c>
      <c r="D11760" s="168" t="s">
        <v>12</v>
      </c>
    </row>
    <row r="11761" spans="1:4">
      <c r="A11761" s="167">
        <v>100231</v>
      </c>
      <c r="B11761" s="164" t="s">
        <v>7199</v>
      </c>
      <c r="C11761" s="150" t="s">
        <v>75</v>
      </c>
      <c r="D11761" s="168" t="s">
        <v>12</v>
      </c>
    </row>
    <row r="11762" spans="1:4">
      <c r="A11762" s="167">
        <v>100232</v>
      </c>
      <c r="B11762" s="164" t="s">
        <v>7200</v>
      </c>
      <c r="C11762" s="150" t="s">
        <v>72</v>
      </c>
      <c r="D11762" s="168" t="s">
        <v>12</v>
      </c>
    </row>
    <row r="11763" spans="1:4">
      <c r="A11763" s="167">
        <v>100233</v>
      </c>
      <c r="B11763" s="164" t="s">
        <v>7202</v>
      </c>
      <c r="C11763" s="150" t="s">
        <v>72</v>
      </c>
      <c r="D11763" s="168" t="s">
        <v>12</v>
      </c>
    </row>
    <row r="11764" spans="1:4">
      <c r="A11764" s="167">
        <v>100234</v>
      </c>
      <c r="B11764" s="169" t="s">
        <v>7203</v>
      </c>
      <c r="C11764" s="150" t="s">
        <v>73</v>
      </c>
      <c r="D11764" s="168" t="s">
        <v>12</v>
      </c>
    </row>
    <row r="11765" spans="1:4">
      <c r="A11765" s="167">
        <v>100235</v>
      </c>
      <c r="B11765" s="169" t="s">
        <v>7204</v>
      </c>
      <c r="C11765" s="150" t="s">
        <v>18</v>
      </c>
      <c r="D11765" s="168" t="s">
        <v>12</v>
      </c>
    </row>
    <row r="11766" spans="1:4">
      <c r="A11766" s="167">
        <v>100236</v>
      </c>
      <c r="B11766" s="169" t="s">
        <v>7205</v>
      </c>
      <c r="C11766" s="150" t="s">
        <v>7206</v>
      </c>
      <c r="D11766" s="168" t="s">
        <v>12</v>
      </c>
    </row>
    <row r="11767" spans="1:4">
      <c r="A11767" s="167">
        <v>100237</v>
      </c>
      <c r="B11767" s="164" t="s">
        <v>7207</v>
      </c>
      <c r="C11767" s="150" t="s">
        <v>7206</v>
      </c>
      <c r="D11767" s="168" t="s">
        <v>12</v>
      </c>
    </row>
    <row r="11768" spans="1:4">
      <c r="A11768" s="167">
        <v>100238</v>
      </c>
      <c r="B11768" s="164" t="s">
        <v>7208</v>
      </c>
      <c r="C11768" s="150" t="s">
        <v>7206</v>
      </c>
      <c r="D11768" s="168" t="s">
        <v>12</v>
      </c>
    </row>
    <row r="11769" spans="1:4">
      <c r="A11769" s="167">
        <v>100239</v>
      </c>
      <c r="B11769" s="164" t="s">
        <v>7209</v>
      </c>
      <c r="C11769" s="150" t="s">
        <v>7206</v>
      </c>
      <c r="D11769" s="168" t="s">
        <v>12</v>
      </c>
    </row>
    <row r="11770" spans="1:4">
      <c r="A11770" s="167">
        <v>100240</v>
      </c>
      <c r="B11770" s="164" t="s">
        <v>7210</v>
      </c>
      <c r="C11770" s="150" t="s">
        <v>7206</v>
      </c>
      <c r="D11770" s="168" t="s">
        <v>12</v>
      </c>
    </row>
    <row r="11771" spans="1:4">
      <c r="A11771" s="167">
        <v>100241</v>
      </c>
      <c r="B11771" s="164" t="s">
        <v>7212</v>
      </c>
      <c r="C11771" s="150" t="s">
        <v>7206</v>
      </c>
      <c r="D11771" s="168" t="s">
        <v>12</v>
      </c>
    </row>
    <row r="11772" spans="1:4">
      <c r="A11772" s="167">
        <v>100242</v>
      </c>
      <c r="B11772" s="164" t="s">
        <v>7213</v>
      </c>
      <c r="C11772" s="150" t="s">
        <v>7206</v>
      </c>
      <c r="D11772" s="168" t="s">
        <v>12</v>
      </c>
    </row>
    <row r="11773" spans="1:4">
      <c r="A11773" s="167">
        <v>100243</v>
      </c>
      <c r="B11773" s="164" t="s">
        <v>7214</v>
      </c>
      <c r="C11773" s="150" t="s">
        <v>7206</v>
      </c>
      <c r="D11773" s="168" t="s">
        <v>12</v>
      </c>
    </row>
    <row r="11774" spans="1:4">
      <c r="A11774" s="167">
        <v>100244</v>
      </c>
      <c r="B11774" s="164" t="s">
        <v>7215</v>
      </c>
      <c r="C11774" s="150" t="s">
        <v>7206</v>
      </c>
      <c r="D11774" s="168" t="s">
        <v>12</v>
      </c>
    </row>
    <row r="11775" spans="1:4">
      <c r="A11775" s="167">
        <v>100245</v>
      </c>
      <c r="B11775" s="164" t="s">
        <v>7216</v>
      </c>
      <c r="C11775" s="150" t="s">
        <v>7206</v>
      </c>
      <c r="D11775" s="168" t="s">
        <v>12</v>
      </c>
    </row>
    <row r="11776" spans="1:4">
      <c r="A11776" s="167">
        <v>100246</v>
      </c>
      <c r="B11776" s="164" t="s">
        <v>7217</v>
      </c>
      <c r="C11776" s="150" t="s">
        <v>7206</v>
      </c>
      <c r="D11776" s="168" t="s">
        <v>12</v>
      </c>
    </row>
    <row r="11777" spans="1:4">
      <c r="A11777" s="167">
        <v>100247</v>
      </c>
      <c r="B11777" s="164" t="s">
        <v>7218</v>
      </c>
      <c r="C11777" s="150" t="s">
        <v>7206</v>
      </c>
      <c r="D11777" s="168" t="s">
        <v>12</v>
      </c>
    </row>
    <row r="11778" spans="1:4">
      <c r="A11778" s="167">
        <v>100248</v>
      </c>
      <c r="B11778" s="164" t="s">
        <v>7219</v>
      </c>
      <c r="C11778" s="150" t="s">
        <v>7206</v>
      </c>
      <c r="D11778" s="168" t="s">
        <v>12</v>
      </c>
    </row>
    <row r="11779" spans="1:4">
      <c r="A11779" s="167">
        <v>100249</v>
      </c>
      <c r="B11779" s="164" t="s">
        <v>7220</v>
      </c>
      <c r="C11779" s="150" t="s">
        <v>7206</v>
      </c>
      <c r="D11779" s="168" t="s">
        <v>12</v>
      </c>
    </row>
    <row r="11780" spans="1:4">
      <c r="A11780" s="167">
        <v>100250</v>
      </c>
      <c r="B11780" s="164" t="s">
        <v>7221</v>
      </c>
      <c r="C11780" s="150" t="s">
        <v>7206</v>
      </c>
      <c r="D11780" s="168" t="s">
        <v>12</v>
      </c>
    </row>
    <row r="11781" spans="1:4">
      <c r="A11781" s="167">
        <v>100251</v>
      </c>
      <c r="B11781" s="164" t="s">
        <v>7223</v>
      </c>
      <c r="C11781" s="150" t="s">
        <v>7206</v>
      </c>
      <c r="D11781" s="168" t="s">
        <v>12</v>
      </c>
    </row>
    <row r="11782" spans="1:4">
      <c r="A11782" s="167">
        <v>100252</v>
      </c>
      <c r="B11782" s="164" t="s">
        <v>7224</v>
      </c>
      <c r="C11782" s="150" t="s">
        <v>7206</v>
      </c>
      <c r="D11782" s="168" t="s">
        <v>12</v>
      </c>
    </row>
    <row r="11783" spans="1:4">
      <c r="A11783" s="167">
        <v>100253</v>
      </c>
      <c r="B11783" s="164" t="s">
        <v>7225</v>
      </c>
      <c r="C11783" s="150" t="s">
        <v>7206</v>
      </c>
      <c r="D11783" s="168" t="s">
        <v>12</v>
      </c>
    </row>
    <row r="11784" spans="1:4">
      <c r="A11784" s="167">
        <v>100254</v>
      </c>
      <c r="B11784" s="164" t="s">
        <v>7226</v>
      </c>
      <c r="C11784" s="150" t="s">
        <v>7206</v>
      </c>
      <c r="D11784" s="168" t="s">
        <v>12</v>
      </c>
    </row>
    <row r="11785" spans="1:4">
      <c r="A11785" s="167">
        <v>100255</v>
      </c>
      <c r="B11785" s="164" t="s">
        <v>7227</v>
      </c>
      <c r="C11785" s="150" t="s">
        <v>7206</v>
      </c>
      <c r="D11785" s="168" t="s">
        <v>12</v>
      </c>
    </row>
    <row r="11786" spans="1:4">
      <c r="A11786" s="167">
        <v>100256</v>
      </c>
      <c r="B11786" s="164" t="s">
        <v>7228</v>
      </c>
      <c r="C11786" s="150" t="s">
        <v>7206</v>
      </c>
      <c r="D11786" s="168" t="s">
        <v>12</v>
      </c>
    </row>
    <row r="11787" spans="1:4">
      <c r="A11787" s="167">
        <v>100257</v>
      </c>
      <c r="B11787" s="164" t="s">
        <v>7229</v>
      </c>
      <c r="C11787" s="150" t="s">
        <v>7206</v>
      </c>
      <c r="D11787" s="168" t="s">
        <v>12</v>
      </c>
    </row>
    <row r="11788" spans="1:4">
      <c r="A11788" s="167">
        <v>100258</v>
      </c>
      <c r="B11788" s="164" t="s">
        <v>7230</v>
      </c>
      <c r="C11788" s="150" t="s">
        <v>7206</v>
      </c>
      <c r="D11788" s="168" t="s">
        <v>12</v>
      </c>
    </row>
    <row r="11789" spans="1:4">
      <c r="A11789" s="167">
        <v>100259</v>
      </c>
      <c r="B11789" s="164" t="s">
        <v>7231</v>
      </c>
      <c r="C11789" s="150" t="s">
        <v>7206</v>
      </c>
      <c r="D11789" s="168" t="s">
        <v>12</v>
      </c>
    </row>
    <row r="11790" spans="1:4">
      <c r="A11790" s="167">
        <v>100260</v>
      </c>
      <c r="B11790" s="164" t="s">
        <v>7232</v>
      </c>
      <c r="C11790" s="150" t="s">
        <v>7151</v>
      </c>
      <c r="D11790" s="168" t="s">
        <v>12</v>
      </c>
    </row>
    <row r="11791" spans="1:4">
      <c r="A11791" s="167">
        <v>100261</v>
      </c>
      <c r="B11791" s="164" t="s">
        <v>7233</v>
      </c>
      <c r="C11791" s="150" t="s">
        <v>7151</v>
      </c>
      <c r="D11791" s="168" t="s">
        <v>12</v>
      </c>
    </row>
    <row r="11792" spans="1:4">
      <c r="A11792" s="167">
        <v>100262</v>
      </c>
      <c r="B11792" s="164" t="s">
        <v>7234</v>
      </c>
      <c r="C11792" s="150" t="s">
        <v>7151</v>
      </c>
      <c r="D11792" s="168" t="s">
        <v>12</v>
      </c>
    </row>
    <row r="11793" spans="1:4">
      <c r="A11793" s="167">
        <v>100263</v>
      </c>
      <c r="B11793" s="164" t="s">
        <v>7236</v>
      </c>
      <c r="C11793" s="150" t="s">
        <v>7151</v>
      </c>
      <c r="D11793" s="168" t="s">
        <v>12</v>
      </c>
    </row>
    <row r="11794" spans="1:4">
      <c r="A11794" s="167">
        <v>100264</v>
      </c>
      <c r="B11794" s="164" t="s">
        <v>7237</v>
      </c>
      <c r="C11794" s="150" t="s">
        <v>7185</v>
      </c>
      <c r="D11794" s="168" t="s">
        <v>12</v>
      </c>
    </row>
    <row r="11795" spans="1:4">
      <c r="A11795" s="167">
        <v>100265</v>
      </c>
      <c r="B11795" s="164" t="s">
        <v>7238</v>
      </c>
      <c r="C11795" s="150" t="s">
        <v>73</v>
      </c>
      <c r="D11795" s="168" t="s">
        <v>12</v>
      </c>
    </row>
    <row r="11796" spans="1:4">
      <c r="A11796" s="167">
        <v>100266</v>
      </c>
      <c r="B11796" s="164" t="s">
        <v>7239</v>
      </c>
      <c r="C11796" s="150" t="s">
        <v>7169</v>
      </c>
      <c r="D11796" s="168" t="s">
        <v>12</v>
      </c>
    </row>
    <row r="11797" spans="1:4">
      <c r="A11797" s="167">
        <v>100267</v>
      </c>
      <c r="B11797" s="164" t="s">
        <v>7240</v>
      </c>
      <c r="C11797" s="150" t="s">
        <v>72</v>
      </c>
      <c r="D11797" s="168" t="s">
        <v>12</v>
      </c>
    </row>
    <row r="11798" spans="1:4">
      <c r="A11798" s="167">
        <v>100268</v>
      </c>
      <c r="B11798" s="164" t="s">
        <v>7241</v>
      </c>
      <c r="C11798" s="150" t="s">
        <v>7169</v>
      </c>
      <c r="D11798" s="168" t="s">
        <v>12</v>
      </c>
    </row>
    <row r="11799" spans="1:4">
      <c r="A11799" s="167">
        <v>100269</v>
      </c>
      <c r="B11799" s="164" t="s">
        <v>7242</v>
      </c>
      <c r="C11799" s="150" t="s">
        <v>72</v>
      </c>
      <c r="D11799" s="168" t="s">
        <v>12</v>
      </c>
    </row>
    <row r="11800" spans="1:4">
      <c r="A11800" s="167">
        <v>100270</v>
      </c>
      <c r="B11800" s="164" t="s">
        <v>7243</v>
      </c>
      <c r="C11800" s="150" t="s">
        <v>7169</v>
      </c>
      <c r="D11800" s="168" t="s">
        <v>12</v>
      </c>
    </row>
    <row r="11801" spans="1:4">
      <c r="A11801" s="167">
        <v>100271</v>
      </c>
      <c r="B11801" s="164" t="s">
        <v>7244</v>
      </c>
      <c r="C11801" s="150" t="s">
        <v>7185</v>
      </c>
      <c r="D11801" s="168" t="s">
        <v>12</v>
      </c>
    </row>
    <row r="11802" spans="1:4">
      <c r="A11802" s="167">
        <v>100272</v>
      </c>
      <c r="B11802" s="164" t="s">
        <v>7245</v>
      </c>
      <c r="C11802" s="150" t="s">
        <v>73</v>
      </c>
      <c r="D11802" s="168" t="s">
        <v>12</v>
      </c>
    </row>
    <row r="11803" spans="1:4">
      <c r="A11803" s="167">
        <v>100273</v>
      </c>
      <c r="B11803" s="164" t="s">
        <v>7246</v>
      </c>
      <c r="C11803" s="150" t="s">
        <v>7151</v>
      </c>
      <c r="D11803" s="168" t="s">
        <v>12</v>
      </c>
    </row>
    <row r="11804" spans="1:4">
      <c r="A11804" s="167">
        <v>100274</v>
      </c>
      <c r="B11804" s="164" t="s">
        <v>7248</v>
      </c>
      <c r="C11804" s="150" t="s">
        <v>7185</v>
      </c>
      <c r="D11804" s="168" t="s">
        <v>12</v>
      </c>
    </row>
    <row r="11805" spans="1:4">
      <c r="A11805" s="167">
        <v>100275</v>
      </c>
      <c r="B11805" s="164" t="s">
        <v>7249</v>
      </c>
      <c r="C11805" s="150" t="s">
        <v>7185</v>
      </c>
      <c r="D11805" s="168" t="s">
        <v>12</v>
      </c>
    </row>
    <row r="11806" spans="1:4">
      <c r="A11806" s="167">
        <v>100276</v>
      </c>
      <c r="B11806" s="164" t="s">
        <v>7250</v>
      </c>
      <c r="C11806" s="150" t="s">
        <v>7185</v>
      </c>
      <c r="D11806" s="168" t="s">
        <v>12</v>
      </c>
    </row>
    <row r="11807" spans="1:4">
      <c r="A11807" s="167">
        <v>100277</v>
      </c>
      <c r="B11807" s="164" t="s">
        <v>7251</v>
      </c>
      <c r="C11807" s="150" t="s">
        <v>7185</v>
      </c>
      <c r="D11807" s="168" t="s">
        <v>12</v>
      </c>
    </row>
    <row r="11808" spans="1:4">
      <c r="A11808" s="167">
        <v>100278</v>
      </c>
      <c r="B11808" s="164" t="s">
        <v>7252</v>
      </c>
      <c r="C11808" s="150" t="s">
        <v>7169</v>
      </c>
      <c r="D11808" s="168" t="s">
        <v>12</v>
      </c>
    </row>
    <row r="11809" spans="1:4">
      <c r="A11809" s="167">
        <v>100279</v>
      </c>
      <c r="B11809" s="164" t="s">
        <v>7253</v>
      </c>
      <c r="C11809" s="150" t="s">
        <v>72</v>
      </c>
      <c r="D11809" s="168" t="s">
        <v>12</v>
      </c>
    </row>
    <row r="11810" spans="1:4">
      <c r="A11810" s="167">
        <v>100280</v>
      </c>
      <c r="B11810" s="164" t="s">
        <v>7254</v>
      </c>
      <c r="C11810" s="150" t="s">
        <v>7169</v>
      </c>
      <c r="D11810" s="168" t="s">
        <v>12</v>
      </c>
    </row>
    <row r="11811" spans="1:4">
      <c r="A11811" s="167">
        <v>100281</v>
      </c>
      <c r="B11811" s="164" t="s">
        <v>7255</v>
      </c>
      <c r="C11811" s="150" t="s">
        <v>7169</v>
      </c>
      <c r="D11811" s="168" t="s">
        <v>12</v>
      </c>
    </row>
    <row r="11812" spans="1:4">
      <c r="A11812" s="167">
        <v>100282</v>
      </c>
      <c r="B11812" s="164" t="s">
        <v>7257</v>
      </c>
      <c r="C11812" s="150" t="s">
        <v>7185</v>
      </c>
      <c r="D11812" s="168" t="s">
        <v>12</v>
      </c>
    </row>
    <row r="11813" spans="1:4">
      <c r="A11813" s="167">
        <v>100283</v>
      </c>
      <c r="B11813" s="164" t="s">
        <v>7258</v>
      </c>
      <c r="C11813" s="150" t="s">
        <v>7185</v>
      </c>
      <c r="D11813" s="168" t="s">
        <v>12</v>
      </c>
    </row>
    <row r="11814" spans="1:4">
      <c r="A11814" s="167">
        <v>100284</v>
      </c>
      <c r="B11814" s="164" t="s">
        <v>7259</v>
      </c>
      <c r="C11814" s="150" t="s">
        <v>7185</v>
      </c>
      <c r="D11814" s="168" t="s">
        <v>12</v>
      </c>
    </row>
    <row r="11815" spans="1:4">
      <c r="A11815" s="167">
        <v>100285</v>
      </c>
      <c r="B11815" s="164" t="s">
        <v>7260</v>
      </c>
      <c r="C11815" s="150" t="s">
        <v>7206</v>
      </c>
      <c r="D11815" s="168" t="s">
        <v>12</v>
      </c>
    </row>
    <row r="11816" spans="1:4">
      <c r="A11816" s="167">
        <v>100286</v>
      </c>
      <c r="B11816" s="164" t="s">
        <v>7261</v>
      </c>
      <c r="C11816" s="150" t="s">
        <v>7206</v>
      </c>
      <c r="D11816" s="168" t="s">
        <v>12</v>
      </c>
    </row>
    <row r="11817" spans="1:4">
      <c r="A11817" s="167">
        <v>100287</v>
      </c>
      <c r="B11817" s="164" t="s">
        <v>7263</v>
      </c>
      <c r="C11817" s="150" t="s">
        <v>7206</v>
      </c>
      <c r="D11817" s="168" t="s">
        <v>12</v>
      </c>
    </row>
    <row r="11818" spans="1:4">
      <c r="A11818" s="167">
        <v>99802</v>
      </c>
      <c r="B11818" s="164" t="s">
        <v>7264</v>
      </c>
      <c r="C11818" s="150" t="s">
        <v>73</v>
      </c>
      <c r="D11818" s="168" t="s">
        <v>12</v>
      </c>
    </row>
    <row r="11819" spans="1:4">
      <c r="A11819" s="167">
        <v>99803</v>
      </c>
      <c r="B11819" s="164" t="s">
        <v>7265</v>
      </c>
      <c r="C11819" s="150" t="s">
        <v>73</v>
      </c>
      <c r="D11819" s="168" t="s">
        <v>12</v>
      </c>
    </row>
    <row r="11820" spans="1:4">
      <c r="A11820" s="167">
        <v>99804</v>
      </c>
      <c r="B11820" s="164" t="s">
        <v>7266</v>
      </c>
      <c r="C11820" s="150" t="s">
        <v>73</v>
      </c>
      <c r="D11820" s="168" t="s">
        <v>12</v>
      </c>
    </row>
    <row r="11821" spans="1:4">
      <c r="A11821" s="167">
        <v>99805</v>
      </c>
      <c r="B11821" s="164" t="s">
        <v>7268</v>
      </c>
      <c r="C11821" s="150" t="s">
        <v>73</v>
      </c>
      <c r="D11821" s="168" t="s">
        <v>12</v>
      </c>
    </row>
    <row r="11822" spans="1:4">
      <c r="A11822" s="167">
        <v>99806</v>
      </c>
      <c r="B11822" s="164" t="s">
        <v>7270</v>
      </c>
      <c r="C11822" s="150" t="s">
        <v>73</v>
      </c>
      <c r="D11822" s="168" t="s">
        <v>12</v>
      </c>
    </row>
    <row r="11823" spans="1:4">
      <c r="A11823" s="167">
        <v>99807</v>
      </c>
      <c r="B11823" s="164" t="s">
        <v>7271</v>
      </c>
      <c r="C11823" s="150" t="s">
        <v>73</v>
      </c>
      <c r="D11823" s="168" t="s">
        <v>12</v>
      </c>
    </row>
    <row r="11824" spans="1:4">
      <c r="A11824" s="167">
        <v>99808</v>
      </c>
      <c r="B11824" s="164" t="s">
        <v>7272</v>
      </c>
      <c r="C11824" s="150" t="s">
        <v>73</v>
      </c>
      <c r="D11824" s="168" t="s">
        <v>12</v>
      </c>
    </row>
    <row r="11825" spans="1:4">
      <c r="A11825" s="167">
        <v>99809</v>
      </c>
      <c r="B11825" s="164" t="s">
        <v>7274</v>
      </c>
      <c r="C11825" s="150" t="s">
        <v>73</v>
      </c>
      <c r="D11825" s="168" t="s">
        <v>12</v>
      </c>
    </row>
    <row r="11826" spans="1:4">
      <c r="A11826" s="167">
        <v>99810</v>
      </c>
      <c r="B11826" s="164" t="s">
        <v>7275</v>
      </c>
      <c r="C11826" s="150" t="s">
        <v>73</v>
      </c>
      <c r="D11826" s="168" t="s">
        <v>12</v>
      </c>
    </row>
    <row r="11827" spans="1:4">
      <c r="A11827" s="167">
        <v>99811</v>
      </c>
      <c r="B11827" s="164" t="s">
        <v>7276</v>
      </c>
      <c r="C11827" s="150" t="s">
        <v>73</v>
      </c>
      <c r="D11827" s="168" t="s">
        <v>12</v>
      </c>
    </row>
    <row r="11828" spans="1:4">
      <c r="A11828" s="167">
        <v>99812</v>
      </c>
      <c r="B11828" s="164" t="s">
        <v>7278</v>
      </c>
      <c r="C11828" s="150" t="s">
        <v>73</v>
      </c>
      <c r="D11828" s="168" t="s">
        <v>12</v>
      </c>
    </row>
    <row r="11829" spans="1:4">
      <c r="A11829" s="167">
        <v>99813</v>
      </c>
      <c r="B11829" s="164" t="s">
        <v>7279</v>
      </c>
      <c r="C11829" s="150" t="s">
        <v>73</v>
      </c>
      <c r="D11829" s="168" t="s">
        <v>12</v>
      </c>
    </row>
    <row r="11830" spans="1:4">
      <c r="A11830" s="167">
        <v>99814</v>
      </c>
      <c r="B11830" s="164" t="s">
        <v>7281</v>
      </c>
      <c r="C11830" s="150" t="s">
        <v>73</v>
      </c>
      <c r="D11830" s="168" t="s">
        <v>12</v>
      </c>
    </row>
    <row r="11831" spans="1:4">
      <c r="A11831" s="167">
        <v>99815</v>
      </c>
      <c r="B11831" s="164" t="s">
        <v>7282</v>
      </c>
      <c r="C11831" s="150" t="s">
        <v>72</v>
      </c>
      <c r="D11831" s="168" t="s">
        <v>12</v>
      </c>
    </row>
    <row r="11832" spans="1:4">
      <c r="A11832" s="167">
        <v>99816</v>
      </c>
      <c r="B11832" s="164" t="s">
        <v>7283</v>
      </c>
      <c r="C11832" s="150" t="s">
        <v>72</v>
      </c>
      <c r="D11832" s="168" t="s">
        <v>12</v>
      </c>
    </row>
    <row r="11833" spans="1:4">
      <c r="A11833" s="167">
        <v>99817</v>
      </c>
      <c r="B11833" s="164" t="s">
        <v>7284</v>
      </c>
      <c r="C11833" s="150" t="s">
        <v>72</v>
      </c>
      <c r="D11833" s="168" t="s">
        <v>12</v>
      </c>
    </row>
    <row r="11834" spans="1:4">
      <c r="A11834" s="167">
        <v>99818</v>
      </c>
      <c r="B11834" s="164" t="s">
        <v>7285</v>
      </c>
      <c r="C11834" s="150" t="s">
        <v>72</v>
      </c>
      <c r="D11834" s="168" t="s">
        <v>12</v>
      </c>
    </row>
    <row r="11835" spans="1:4">
      <c r="A11835" s="167">
        <v>99819</v>
      </c>
      <c r="B11835" s="164" t="s">
        <v>7286</v>
      </c>
      <c r="C11835" s="150" t="s">
        <v>73</v>
      </c>
      <c r="D11835" s="168" t="s">
        <v>12</v>
      </c>
    </row>
    <row r="11836" spans="1:4">
      <c r="A11836" s="167">
        <v>99820</v>
      </c>
      <c r="B11836" s="164" t="s">
        <v>7287</v>
      </c>
      <c r="C11836" s="150" t="s">
        <v>73</v>
      </c>
      <c r="D11836" s="168" t="s">
        <v>12</v>
      </c>
    </row>
    <row r="11837" spans="1:4">
      <c r="A11837" s="167">
        <v>99821</v>
      </c>
      <c r="B11837" s="164" t="s">
        <v>7289</v>
      </c>
      <c r="C11837" s="150" t="s">
        <v>73</v>
      </c>
      <c r="D11837" s="168" t="s">
        <v>12</v>
      </c>
    </row>
    <row r="11838" spans="1:4">
      <c r="A11838" s="167">
        <v>99822</v>
      </c>
      <c r="B11838" s="164" t="s">
        <v>7290</v>
      </c>
      <c r="C11838" s="150" t="s">
        <v>73</v>
      </c>
      <c r="D11838" s="168" t="s">
        <v>12</v>
      </c>
    </row>
    <row r="11839" spans="1:4">
      <c r="A11839" s="167">
        <v>99823</v>
      </c>
      <c r="B11839" s="164" t="s">
        <v>7292</v>
      </c>
      <c r="C11839" s="150" t="s">
        <v>73</v>
      </c>
      <c r="D11839" s="168" t="s">
        <v>12</v>
      </c>
    </row>
    <row r="11840" spans="1:4">
      <c r="A11840" s="167">
        <v>99824</v>
      </c>
      <c r="B11840" s="164" t="s">
        <v>7294</v>
      </c>
      <c r="C11840" s="150" t="s">
        <v>73</v>
      </c>
      <c r="D11840" s="168" t="s">
        <v>12</v>
      </c>
    </row>
    <row r="11841" spans="1:4">
      <c r="A11841" s="167">
        <v>99825</v>
      </c>
      <c r="B11841" s="164" t="s">
        <v>7295</v>
      </c>
      <c r="C11841" s="150" t="s">
        <v>73</v>
      </c>
      <c r="D11841" s="168" t="s">
        <v>12</v>
      </c>
    </row>
    <row r="11842" spans="1:4">
      <c r="A11842" s="167">
        <v>99826</v>
      </c>
      <c r="B11842" s="164" t="s">
        <v>7296</v>
      </c>
      <c r="C11842" s="150" t="s">
        <v>73</v>
      </c>
      <c r="D11842" s="168" t="s">
        <v>12</v>
      </c>
    </row>
    <row r="11843" spans="1:4">
      <c r="A11843" s="167">
        <v>97010</v>
      </c>
      <c r="B11843" s="164" t="s">
        <v>7297</v>
      </c>
      <c r="C11843" s="150" t="s">
        <v>74</v>
      </c>
      <c r="D11843" s="168" t="s">
        <v>12</v>
      </c>
    </row>
    <row r="11844" spans="1:4">
      <c r="A11844" s="167">
        <v>97011</v>
      </c>
      <c r="B11844" s="164" t="s">
        <v>7298</v>
      </c>
      <c r="C11844" s="150" t="s">
        <v>74</v>
      </c>
      <c r="D11844" s="168" t="s">
        <v>12</v>
      </c>
    </row>
    <row r="11845" spans="1:4">
      <c r="A11845" s="167">
        <v>97012</v>
      </c>
      <c r="B11845" s="164" t="s">
        <v>7299</v>
      </c>
      <c r="C11845" s="150" t="s">
        <v>74</v>
      </c>
      <c r="D11845" s="168" t="s">
        <v>12</v>
      </c>
    </row>
    <row r="11846" spans="1:4">
      <c r="A11846" s="167">
        <v>97013</v>
      </c>
      <c r="B11846" s="164" t="s">
        <v>7300</v>
      </c>
      <c r="C11846" s="150" t="s">
        <v>74</v>
      </c>
      <c r="D11846" s="168" t="s">
        <v>12</v>
      </c>
    </row>
    <row r="11847" spans="1:4">
      <c r="A11847" s="167">
        <v>97014</v>
      </c>
      <c r="B11847" s="164" t="s">
        <v>7301</v>
      </c>
      <c r="C11847" s="150" t="s">
        <v>74</v>
      </c>
      <c r="D11847" s="168" t="s">
        <v>12</v>
      </c>
    </row>
    <row r="11848" spans="1:4">
      <c r="A11848" s="167">
        <v>97015</v>
      </c>
      <c r="B11848" s="164" t="s">
        <v>7302</v>
      </c>
      <c r="C11848" s="150" t="s">
        <v>74</v>
      </c>
      <c r="D11848" s="168" t="s">
        <v>12</v>
      </c>
    </row>
    <row r="11849" spans="1:4">
      <c r="A11849" s="167">
        <v>97016</v>
      </c>
      <c r="B11849" s="164" t="s">
        <v>7303</v>
      </c>
      <c r="C11849" s="150" t="s">
        <v>74</v>
      </c>
      <c r="D11849" s="168" t="s">
        <v>12</v>
      </c>
    </row>
    <row r="11850" spans="1:4">
      <c r="A11850" s="167">
        <v>97017</v>
      </c>
      <c r="B11850" s="164" t="s">
        <v>7304</v>
      </c>
      <c r="C11850" s="150" t="s">
        <v>74</v>
      </c>
      <c r="D11850" s="168" t="s">
        <v>12</v>
      </c>
    </row>
    <row r="11851" spans="1:4">
      <c r="A11851" s="167">
        <v>97018</v>
      </c>
      <c r="B11851" s="164" t="s">
        <v>7305</v>
      </c>
      <c r="C11851" s="150" t="s">
        <v>74</v>
      </c>
      <c r="D11851" s="168" t="s">
        <v>12</v>
      </c>
    </row>
    <row r="11852" spans="1:4">
      <c r="A11852" s="167">
        <v>97031</v>
      </c>
      <c r="B11852" s="164" t="s">
        <v>7306</v>
      </c>
      <c r="C11852" s="150" t="s">
        <v>74</v>
      </c>
      <c r="D11852" s="168" t="s">
        <v>12</v>
      </c>
    </row>
    <row r="11853" spans="1:4">
      <c r="A11853" s="167">
        <v>97032</v>
      </c>
      <c r="B11853" s="164" t="s">
        <v>7307</v>
      </c>
      <c r="C11853" s="150" t="s">
        <v>74</v>
      </c>
      <c r="D11853" s="168" t="s">
        <v>12</v>
      </c>
    </row>
    <row r="11854" spans="1:4">
      <c r="A11854" s="167">
        <v>97033</v>
      </c>
      <c r="B11854" s="164" t="s">
        <v>7308</v>
      </c>
      <c r="C11854" s="150" t="s">
        <v>74</v>
      </c>
      <c r="D11854" s="168" t="s">
        <v>12</v>
      </c>
    </row>
    <row r="11855" spans="1:4">
      <c r="A11855" s="167">
        <v>97034</v>
      </c>
      <c r="B11855" s="164" t="s">
        <v>7309</v>
      </c>
      <c r="C11855" s="150" t="s">
        <v>74</v>
      </c>
      <c r="D11855" s="168" t="s">
        <v>12</v>
      </c>
    </row>
    <row r="11856" spans="1:4">
      <c r="A11856" s="167">
        <v>97039</v>
      </c>
      <c r="B11856" s="164" t="s">
        <v>7310</v>
      </c>
      <c r="C11856" s="150" t="s">
        <v>73</v>
      </c>
      <c r="D11856" s="168" t="s">
        <v>12</v>
      </c>
    </row>
    <row r="11857" spans="1:4">
      <c r="A11857" s="167">
        <v>97040</v>
      </c>
      <c r="B11857" s="164" t="s">
        <v>7311</v>
      </c>
      <c r="C11857" s="150" t="s">
        <v>73</v>
      </c>
      <c r="D11857" s="168" t="s">
        <v>12</v>
      </c>
    </row>
    <row r="11858" spans="1:4">
      <c r="A11858" s="167">
        <v>97041</v>
      </c>
      <c r="B11858" s="164" t="s">
        <v>7313</v>
      </c>
      <c r="C11858" s="150" t="s">
        <v>73</v>
      </c>
      <c r="D11858" s="168" t="s">
        <v>12</v>
      </c>
    </row>
    <row r="11859" spans="1:4">
      <c r="A11859" s="167">
        <v>97046</v>
      </c>
      <c r="B11859" s="164" t="s">
        <v>7314</v>
      </c>
      <c r="C11859" s="150" t="s">
        <v>73</v>
      </c>
      <c r="D11859" s="168" t="s">
        <v>12</v>
      </c>
    </row>
    <row r="11860" spans="1:4">
      <c r="A11860" s="167">
        <v>97047</v>
      </c>
      <c r="B11860" s="164" t="s">
        <v>7316</v>
      </c>
      <c r="C11860" s="150" t="s">
        <v>73</v>
      </c>
      <c r="D11860" s="168" t="s">
        <v>12</v>
      </c>
    </row>
    <row r="11861" spans="1:4">
      <c r="A11861" s="167">
        <v>97048</v>
      </c>
      <c r="B11861" s="164" t="s">
        <v>7317</v>
      </c>
      <c r="C11861" s="150" t="s">
        <v>73</v>
      </c>
      <c r="D11861" s="168" t="s">
        <v>12</v>
      </c>
    </row>
    <row r="11862" spans="1:4">
      <c r="A11862" s="167">
        <v>97054</v>
      </c>
      <c r="B11862" s="164" t="s">
        <v>7318</v>
      </c>
      <c r="C11862" s="150" t="s">
        <v>72</v>
      </c>
      <c r="D11862" s="168" t="s">
        <v>12</v>
      </c>
    </row>
    <row r="11863" spans="1:4">
      <c r="A11863" s="167">
        <v>97062</v>
      </c>
      <c r="B11863" s="164" t="s">
        <v>7319</v>
      </c>
      <c r="C11863" s="150" t="s">
        <v>73</v>
      </c>
      <c r="D11863" s="168" t="s">
        <v>12</v>
      </c>
    </row>
    <row r="11864" spans="1:4">
      <c r="A11864" s="167">
        <v>97063</v>
      </c>
      <c r="B11864" s="164" t="s">
        <v>7320</v>
      </c>
      <c r="C11864" s="150" t="s">
        <v>73</v>
      </c>
      <c r="D11864" s="168" t="s">
        <v>12</v>
      </c>
    </row>
    <row r="11865" spans="1:4">
      <c r="A11865" s="167">
        <v>97064</v>
      </c>
      <c r="B11865" s="164" t="s">
        <v>7321</v>
      </c>
      <c r="C11865" s="150" t="s">
        <v>74</v>
      </c>
      <c r="D11865" s="168" t="s">
        <v>12</v>
      </c>
    </row>
    <row r="11866" spans="1:4">
      <c r="A11866" s="167">
        <v>97065</v>
      </c>
      <c r="B11866" s="164" t="s">
        <v>7322</v>
      </c>
      <c r="C11866" s="150" t="s">
        <v>82</v>
      </c>
      <c r="D11866" s="168" t="s">
        <v>12</v>
      </c>
    </row>
    <row r="11867" spans="1:4">
      <c r="A11867" s="167">
        <v>97066</v>
      </c>
      <c r="B11867" s="164" t="s">
        <v>7323</v>
      </c>
      <c r="C11867" s="150" t="s">
        <v>73</v>
      </c>
      <c r="D11867" s="168" t="s">
        <v>12</v>
      </c>
    </row>
    <row r="11868" spans="1:4">
      <c r="A11868" s="167">
        <v>97067</v>
      </c>
      <c r="B11868" s="164" t="s">
        <v>7324</v>
      </c>
      <c r="C11868" s="150" t="s">
        <v>74</v>
      </c>
      <c r="D11868" s="168" t="s">
        <v>12</v>
      </c>
    </row>
    <row r="11869" spans="1:4">
      <c r="A11869" s="167">
        <v>97621</v>
      </c>
      <c r="B11869" s="164" t="s">
        <v>7325</v>
      </c>
      <c r="C11869" s="150" t="s">
        <v>82</v>
      </c>
      <c r="D11869" s="168" t="s">
        <v>12</v>
      </c>
    </row>
    <row r="11870" spans="1:4">
      <c r="A11870" s="167">
        <v>97622</v>
      </c>
      <c r="B11870" s="164" t="s">
        <v>7326</v>
      </c>
      <c r="C11870" s="150" t="s">
        <v>82</v>
      </c>
      <c r="D11870" s="168" t="s">
        <v>12</v>
      </c>
    </row>
    <row r="11871" spans="1:4">
      <c r="A11871" s="167">
        <v>97623</v>
      </c>
      <c r="B11871" s="164" t="s">
        <v>7327</v>
      </c>
      <c r="C11871" s="150" t="s">
        <v>82</v>
      </c>
      <c r="D11871" s="168" t="s">
        <v>12</v>
      </c>
    </row>
    <row r="11872" spans="1:4">
      <c r="A11872" s="167">
        <v>97624</v>
      </c>
      <c r="B11872" s="164" t="s">
        <v>7328</v>
      </c>
      <c r="C11872" s="150" t="s">
        <v>82</v>
      </c>
      <c r="D11872" s="168" t="s">
        <v>12</v>
      </c>
    </row>
    <row r="11873" spans="1:4">
      <c r="A11873" s="167">
        <v>97625</v>
      </c>
      <c r="B11873" s="164" t="s">
        <v>7329</v>
      </c>
      <c r="C11873" s="150" t="s">
        <v>82</v>
      </c>
      <c r="D11873" s="168" t="s">
        <v>12</v>
      </c>
    </row>
    <row r="11874" spans="1:4">
      <c r="A11874" s="167">
        <v>97626</v>
      </c>
      <c r="B11874" s="164" t="s">
        <v>7330</v>
      </c>
      <c r="C11874" s="150" t="s">
        <v>82</v>
      </c>
      <c r="D11874" s="168" t="s">
        <v>12</v>
      </c>
    </row>
    <row r="11875" spans="1:4">
      <c r="A11875" s="167">
        <v>97627</v>
      </c>
      <c r="B11875" s="164" t="s">
        <v>7331</v>
      </c>
      <c r="C11875" s="150" t="s">
        <v>82</v>
      </c>
      <c r="D11875" s="168" t="s">
        <v>12</v>
      </c>
    </row>
    <row r="11876" spans="1:4">
      <c r="A11876" s="167">
        <v>97628</v>
      </c>
      <c r="B11876" s="164" t="s">
        <v>7332</v>
      </c>
      <c r="C11876" s="150" t="s">
        <v>82</v>
      </c>
      <c r="D11876" s="168" t="s">
        <v>12</v>
      </c>
    </row>
    <row r="11877" spans="1:4">
      <c r="A11877" s="167">
        <v>97629</v>
      </c>
      <c r="B11877" s="164" t="s">
        <v>7333</v>
      </c>
      <c r="C11877" s="150" t="s">
        <v>82</v>
      </c>
      <c r="D11877" s="168" t="s">
        <v>12</v>
      </c>
    </row>
    <row r="11878" spans="1:4">
      <c r="A11878" s="167">
        <v>97631</v>
      </c>
      <c r="B11878" s="164" t="s">
        <v>7334</v>
      </c>
      <c r="C11878" s="150" t="s">
        <v>73</v>
      </c>
      <c r="D11878" s="168" t="s">
        <v>12</v>
      </c>
    </row>
    <row r="11879" spans="1:4">
      <c r="A11879" s="167">
        <v>97632</v>
      </c>
      <c r="B11879" s="164" t="s">
        <v>7335</v>
      </c>
      <c r="C11879" s="150" t="s">
        <v>74</v>
      </c>
      <c r="D11879" s="168" t="s">
        <v>12</v>
      </c>
    </row>
    <row r="11880" spans="1:4">
      <c r="A11880" s="167">
        <v>97633</v>
      </c>
      <c r="B11880" s="164" t="s">
        <v>7337</v>
      </c>
      <c r="C11880" s="150" t="s">
        <v>73</v>
      </c>
      <c r="D11880" s="168" t="s">
        <v>12</v>
      </c>
    </row>
    <row r="11881" spans="1:4">
      <c r="A11881" s="167">
        <v>97634</v>
      </c>
      <c r="B11881" s="164" t="s">
        <v>7338</v>
      </c>
      <c r="C11881" s="150" t="s">
        <v>73</v>
      </c>
      <c r="D11881" s="168" t="s">
        <v>12</v>
      </c>
    </row>
    <row r="11882" spans="1:4">
      <c r="A11882" s="167">
        <v>97635</v>
      </c>
      <c r="B11882" s="164" t="s">
        <v>7339</v>
      </c>
      <c r="C11882" s="150" t="s">
        <v>73</v>
      </c>
      <c r="D11882" s="168" t="s">
        <v>12</v>
      </c>
    </row>
    <row r="11883" spans="1:4">
      <c r="A11883" s="167">
        <v>97636</v>
      </c>
      <c r="B11883" s="164" t="s">
        <v>7341</v>
      </c>
      <c r="C11883" s="150" t="s">
        <v>73</v>
      </c>
      <c r="D11883" s="168" t="s">
        <v>12</v>
      </c>
    </row>
    <row r="11884" spans="1:4">
      <c r="A11884" s="167">
        <v>97637</v>
      </c>
      <c r="B11884" s="164" t="s">
        <v>7343</v>
      </c>
      <c r="C11884" s="150" t="s">
        <v>73</v>
      </c>
      <c r="D11884" s="168" t="s">
        <v>12</v>
      </c>
    </row>
    <row r="11885" spans="1:4">
      <c r="A11885" s="167">
        <v>97638</v>
      </c>
      <c r="B11885" s="164" t="s">
        <v>7345</v>
      </c>
      <c r="C11885" s="150" t="s">
        <v>73</v>
      </c>
      <c r="D11885" s="168" t="s">
        <v>12</v>
      </c>
    </row>
    <row r="11886" spans="1:4">
      <c r="A11886" s="167">
        <v>97639</v>
      </c>
      <c r="B11886" s="164" t="s">
        <v>7346</v>
      </c>
      <c r="C11886" s="150" t="s">
        <v>73</v>
      </c>
      <c r="D11886" s="168" t="s">
        <v>12</v>
      </c>
    </row>
    <row r="11887" spans="1:4">
      <c r="A11887" s="167">
        <v>97640</v>
      </c>
      <c r="B11887" s="164" t="s">
        <v>7348</v>
      </c>
      <c r="C11887" s="150" t="s">
        <v>73</v>
      </c>
      <c r="D11887" s="168" t="s">
        <v>12</v>
      </c>
    </row>
    <row r="11888" spans="1:4">
      <c r="A11888" s="167">
        <v>97641</v>
      </c>
      <c r="B11888" s="164" t="s">
        <v>7349</v>
      </c>
      <c r="C11888" s="150" t="s">
        <v>73</v>
      </c>
      <c r="D11888" s="168" t="s">
        <v>12</v>
      </c>
    </row>
    <row r="11889" spans="1:4">
      <c r="A11889" s="167">
        <v>97642</v>
      </c>
      <c r="B11889" s="164" t="s">
        <v>7350</v>
      </c>
      <c r="C11889" s="150" t="s">
        <v>73</v>
      </c>
      <c r="D11889" s="168" t="s">
        <v>12</v>
      </c>
    </row>
    <row r="11890" spans="1:4">
      <c r="A11890" s="167">
        <v>97643</v>
      </c>
      <c r="B11890" s="164" t="s">
        <v>7351</v>
      </c>
      <c r="C11890" s="150" t="s">
        <v>73</v>
      </c>
      <c r="D11890" s="168" t="s">
        <v>12</v>
      </c>
    </row>
    <row r="11891" spans="1:4">
      <c r="A11891" s="167">
        <v>97644</v>
      </c>
      <c r="B11891" s="164" t="s">
        <v>7353</v>
      </c>
      <c r="C11891" s="150" t="s">
        <v>73</v>
      </c>
      <c r="D11891" s="168" t="s">
        <v>12</v>
      </c>
    </row>
    <row r="11892" spans="1:4">
      <c r="A11892" s="167">
        <v>97645</v>
      </c>
      <c r="B11892" s="164" t="s">
        <v>7354</v>
      </c>
      <c r="C11892" s="150" t="s">
        <v>73</v>
      </c>
      <c r="D11892" s="168" t="s">
        <v>12</v>
      </c>
    </row>
    <row r="11893" spans="1:4">
      <c r="A11893" s="167">
        <v>97647</v>
      </c>
      <c r="B11893" s="164" t="s">
        <v>7355</v>
      </c>
      <c r="C11893" s="150" t="s">
        <v>73</v>
      </c>
      <c r="D11893" s="168" t="s">
        <v>12</v>
      </c>
    </row>
    <row r="11894" spans="1:4">
      <c r="A11894" s="167">
        <v>97648</v>
      </c>
      <c r="B11894" s="164" t="s">
        <v>7356</v>
      </c>
      <c r="C11894" s="150" t="s">
        <v>73</v>
      </c>
      <c r="D11894" s="168" t="s">
        <v>12</v>
      </c>
    </row>
    <row r="11895" spans="1:4">
      <c r="A11895" s="167">
        <v>97649</v>
      </c>
      <c r="B11895" s="164" t="s">
        <v>7357</v>
      </c>
      <c r="C11895" s="150" t="s">
        <v>73</v>
      </c>
      <c r="D11895" s="168" t="s">
        <v>12</v>
      </c>
    </row>
    <row r="11896" spans="1:4">
      <c r="A11896" s="167">
        <v>97650</v>
      </c>
      <c r="B11896" s="164" t="s">
        <v>7358</v>
      </c>
      <c r="C11896" s="150" t="s">
        <v>73</v>
      </c>
      <c r="D11896" s="168" t="s">
        <v>12</v>
      </c>
    </row>
    <row r="11897" spans="1:4">
      <c r="A11897" s="167">
        <v>97651</v>
      </c>
      <c r="B11897" s="164" t="s">
        <v>7359</v>
      </c>
      <c r="C11897" s="150" t="s">
        <v>72</v>
      </c>
      <c r="D11897" s="168" t="s">
        <v>12</v>
      </c>
    </row>
    <row r="11898" spans="1:4">
      <c r="A11898" s="167">
        <v>97652</v>
      </c>
      <c r="B11898" s="164" t="s">
        <v>7360</v>
      </c>
      <c r="C11898" s="150" t="s">
        <v>72</v>
      </c>
      <c r="D11898" s="168" t="s">
        <v>12</v>
      </c>
    </row>
    <row r="11899" spans="1:4">
      <c r="A11899" s="167">
        <v>97653</v>
      </c>
      <c r="B11899" s="164" t="s">
        <v>7361</v>
      </c>
      <c r="C11899" s="150" t="s">
        <v>72</v>
      </c>
      <c r="D11899" s="168" t="s">
        <v>12</v>
      </c>
    </row>
    <row r="11900" spans="1:4">
      <c r="A11900" s="167">
        <v>97654</v>
      </c>
      <c r="B11900" s="164" t="s">
        <v>7362</v>
      </c>
      <c r="C11900" s="150" t="s">
        <v>72</v>
      </c>
      <c r="D11900" s="168" t="s">
        <v>12</v>
      </c>
    </row>
    <row r="11901" spans="1:4">
      <c r="A11901" s="167">
        <v>97655</v>
      </c>
      <c r="B11901" s="164" t="s">
        <v>7363</v>
      </c>
      <c r="C11901" s="150" t="s">
        <v>73</v>
      </c>
      <c r="D11901" s="168" t="s">
        <v>12</v>
      </c>
    </row>
    <row r="11902" spans="1:4">
      <c r="A11902" s="167">
        <v>97656</v>
      </c>
      <c r="B11902" s="164" t="s">
        <v>7364</v>
      </c>
      <c r="C11902" s="150" t="s">
        <v>72</v>
      </c>
      <c r="D11902" s="168" t="s">
        <v>12</v>
      </c>
    </row>
    <row r="11903" spans="1:4">
      <c r="A11903" s="167">
        <v>97657</v>
      </c>
      <c r="B11903" s="164" t="s">
        <v>7365</v>
      </c>
      <c r="C11903" s="150" t="s">
        <v>72</v>
      </c>
      <c r="D11903" s="168" t="s">
        <v>12</v>
      </c>
    </row>
    <row r="11904" spans="1:4">
      <c r="A11904" s="167">
        <v>97658</v>
      </c>
      <c r="B11904" s="164" t="s">
        <v>7366</v>
      </c>
      <c r="C11904" s="150" t="s">
        <v>72</v>
      </c>
      <c r="D11904" s="168" t="s">
        <v>12</v>
      </c>
    </row>
    <row r="11905" spans="1:4">
      <c r="A11905" s="167">
        <v>97659</v>
      </c>
      <c r="B11905" s="164" t="s">
        <v>7367</v>
      </c>
      <c r="C11905" s="150" t="s">
        <v>72</v>
      </c>
      <c r="D11905" s="168" t="s">
        <v>12</v>
      </c>
    </row>
    <row r="11906" spans="1:4">
      <c r="A11906" s="167">
        <v>97660</v>
      </c>
      <c r="B11906" s="164" t="s">
        <v>7368</v>
      </c>
      <c r="C11906" s="150" t="s">
        <v>72</v>
      </c>
      <c r="D11906" s="168" t="s">
        <v>12</v>
      </c>
    </row>
    <row r="11907" spans="1:4">
      <c r="A11907" s="167">
        <v>97661</v>
      </c>
      <c r="B11907" s="164" t="s">
        <v>7369</v>
      </c>
      <c r="C11907" s="150" t="s">
        <v>74</v>
      </c>
      <c r="D11907" s="168" t="s">
        <v>12</v>
      </c>
    </row>
    <row r="11908" spans="1:4">
      <c r="A11908" s="167">
        <v>97662</v>
      </c>
      <c r="B11908" s="164" t="s">
        <v>7370</v>
      </c>
      <c r="C11908" s="150" t="s">
        <v>74</v>
      </c>
      <c r="D11908" s="168" t="s">
        <v>12</v>
      </c>
    </row>
    <row r="11909" spans="1:4">
      <c r="A11909" s="167">
        <v>97663</v>
      </c>
      <c r="B11909" s="164" t="s">
        <v>7371</v>
      </c>
      <c r="C11909" s="150" t="s">
        <v>72</v>
      </c>
      <c r="D11909" s="168" t="s">
        <v>12</v>
      </c>
    </row>
    <row r="11910" spans="1:4">
      <c r="A11910" s="167">
        <v>97664</v>
      </c>
      <c r="B11910" s="164" t="s">
        <v>7372</v>
      </c>
      <c r="C11910" s="150" t="s">
        <v>72</v>
      </c>
      <c r="D11910" s="168" t="s">
        <v>12</v>
      </c>
    </row>
    <row r="11911" spans="1:4">
      <c r="A11911" s="167">
        <v>97665</v>
      </c>
      <c r="B11911" s="164" t="s">
        <v>7374</v>
      </c>
      <c r="C11911" s="150" t="s">
        <v>72</v>
      </c>
      <c r="D11911" s="168" t="s">
        <v>12</v>
      </c>
    </row>
    <row r="11912" spans="1:4">
      <c r="A11912" s="167">
        <v>97666</v>
      </c>
      <c r="B11912" s="164" t="s">
        <v>7375</v>
      </c>
      <c r="C11912" s="150" t="s">
        <v>72</v>
      </c>
      <c r="D11912" s="168" t="s">
        <v>12</v>
      </c>
    </row>
    <row r="11913" spans="1:4">
      <c r="A11913" s="167">
        <v>95967</v>
      </c>
      <c r="B11913" s="164" t="s">
        <v>7376</v>
      </c>
      <c r="C11913" s="150" t="s">
        <v>1045</v>
      </c>
      <c r="D11913" s="168" t="s">
        <v>12</v>
      </c>
    </row>
    <row r="11914" spans="1:4">
      <c r="A11914" s="167">
        <v>99058</v>
      </c>
      <c r="B11914" s="164" t="s">
        <v>7377</v>
      </c>
      <c r="C11914" s="150" t="s">
        <v>72</v>
      </c>
      <c r="D11914" s="168" t="s">
        <v>12</v>
      </c>
    </row>
    <row r="11915" spans="1:4">
      <c r="A11915" s="167">
        <v>99059</v>
      </c>
      <c r="B11915" s="164" t="s">
        <v>7378</v>
      </c>
      <c r="C11915" s="150" t="s">
        <v>74</v>
      </c>
      <c r="D11915" s="168" t="s">
        <v>12</v>
      </c>
    </row>
    <row r="11916" spans="1:4">
      <c r="A11916" s="167">
        <v>99060</v>
      </c>
      <c r="B11916" s="164" t="s">
        <v>7379</v>
      </c>
      <c r="C11916" s="150" t="s">
        <v>72</v>
      </c>
      <c r="D11916" s="168" t="s">
        <v>12</v>
      </c>
    </row>
    <row r="11917" spans="1:4">
      <c r="A11917" s="167">
        <v>99061</v>
      </c>
      <c r="B11917" s="164" t="s">
        <v>7380</v>
      </c>
      <c r="C11917" s="150" t="s">
        <v>72</v>
      </c>
      <c r="D11917" s="168" t="s">
        <v>12</v>
      </c>
    </row>
    <row r="11918" spans="1:4">
      <c r="A11918" s="167">
        <v>99062</v>
      </c>
      <c r="B11918" s="164" t="s">
        <v>7381</v>
      </c>
      <c r="C11918" s="150" t="s">
        <v>72</v>
      </c>
      <c r="D11918" s="168" t="s">
        <v>12</v>
      </c>
    </row>
    <row r="11919" spans="1:4">
      <c r="A11919" s="167">
        <v>99063</v>
      </c>
      <c r="B11919" s="164" t="s">
        <v>7382</v>
      </c>
      <c r="C11919" s="150" t="s">
        <v>74</v>
      </c>
      <c r="D11919" s="168" t="s">
        <v>12</v>
      </c>
    </row>
    <row r="11920" spans="1:4">
      <c r="A11920" s="167">
        <v>99064</v>
      </c>
      <c r="B11920" s="164" t="s">
        <v>7384</v>
      </c>
      <c r="C11920" s="150" t="s">
        <v>74</v>
      </c>
      <c r="D11920" s="168" t="s">
        <v>12</v>
      </c>
    </row>
    <row r="11921" spans="1:4">
      <c r="A11921" s="167">
        <v>93588</v>
      </c>
      <c r="B11921" s="164" t="s">
        <v>7386</v>
      </c>
      <c r="C11921" s="150" t="s">
        <v>7165</v>
      </c>
      <c r="D11921" s="168" t="s">
        <v>12</v>
      </c>
    </row>
    <row r="11922" spans="1:4">
      <c r="A11922" s="167">
        <v>93589</v>
      </c>
      <c r="B11922" s="164" t="s">
        <v>7388</v>
      </c>
      <c r="C11922" s="150" t="s">
        <v>7165</v>
      </c>
      <c r="D11922" s="168" t="s">
        <v>12</v>
      </c>
    </row>
    <row r="11923" spans="1:4">
      <c r="A11923" s="167">
        <v>93590</v>
      </c>
      <c r="B11923" s="164" t="s">
        <v>7389</v>
      </c>
      <c r="C11923" s="150" t="s">
        <v>7165</v>
      </c>
      <c r="D11923" s="168" t="s">
        <v>12</v>
      </c>
    </row>
    <row r="11924" spans="1:4">
      <c r="A11924" s="167">
        <v>93591</v>
      </c>
      <c r="B11924" s="164" t="s">
        <v>7390</v>
      </c>
      <c r="C11924" s="150" t="s">
        <v>7165</v>
      </c>
      <c r="D11924" s="168" t="s">
        <v>12</v>
      </c>
    </row>
    <row r="11925" spans="1:4">
      <c r="A11925" s="167">
        <v>93592</v>
      </c>
      <c r="B11925" s="164" t="s">
        <v>7392</v>
      </c>
      <c r="C11925" s="150" t="s">
        <v>7165</v>
      </c>
      <c r="D11925" s="168" t="s">
        <v>12</v>
      </c>
    </row>
    <row r="11926" spans="1:4">
      <c r="A11926" s="167">
        <v>93593</v>
      </c>
      <c r="B11926" s="164" t="s">
        <v>7393</v>
      </c>
      <c r="C11926" s="150" t="s">
        <v>7165</v>
      </c>
      <c r="D11926" s="168" t="s">
        <v>12</v>
      </c>
    </row>
    <row r="11927" spans="1:4">
      <c r="A11927" s="167">
        <v>93594</v>
      </c>
      <c r="B11927" s="164" t="s">
        <v>7394</v>
      </c>
      <c r="C11927" s="150" t="s">
        <v>6257</v>
      </c>
      <c r="D11927" s="168" t="s">
        <v>12</v>
      </c>
    </row>
    <row r="11928" spans="1:4">
      <c r="A11928" s="167">
        <v>93595</v>
      </c>
      <c r="B11928" s="164" t="s">
        <v>7395</v>
      </c>
      <c r="C11928" s="150" t="s">
        <v>6257</v>
      </c>
      <c r="D11928" s="168" t="s">
        <v>12</v>
      </c>
    </row>
    <row r="11929" spans="1:4">
      <c r="A11929" s="167">
        <v>93596</v>
      </c>
      <c r="B11929" s="164" t="s">
        <v>7397</v>
      </c>
      <c r="C11929" s="150" t="s">
        <v>6257</v>
      </c>
      <c r="D11929" s="168" t="s">
        <v>12</v>
      </c>
    </row>
    <row r="11930" spans="1:4">
      <c r="A11930" s="167">
        <v>93597</v>
      </c>
      <c r="B11930" s="164" t="s">
        <v>7398</v>
      </c>
      <c r="C11930" s="150" t="s">
        <v>6257</v>
      </c>
      <c r="D11930" s="168" t="s">
        <v>12</v>
      </c>
    </row>
    <row r="11931" spans="1:4">
      <c r="A11931" s="167">
        <v>93598</v>
      </c>
      <c r="B11931" s="164" t="s">
        <v>7400</v>
      </c>
      <c r="C11931" s="150" t="s">
        <v>6257</v>
      </c>
      <c r="D11931" s="168" t="s">
        <v>12</v>
      </c>
    </row>
    <row r="11932" spans="1:4">
      <c r="A11932" s="167">
        <v>93599</v>
      </c>
      <c r="B11932" s="164" t="s">
        <v>7402</v>
      </c>
      <c r="C11932" s="150" t="s">
        <v>6257</v>
      </c>
      <c r="D11932" s="168" t="s">
        <v>12</v>
      </c>
    </row>
    <row r="11933" spans="1:4">
      <c r="A11933" s="167">
        <v>95425</v>
      </c>
      <c r="B11933" s="164" t="s">
        <v>7403</v>
      </c>
      <c r="C11933" s="150" t="s">
        <v>7165</v>
      </c>
      <c r="D11933" s="168" t="s">
        <v>12</v>
      </c>
    </row>
    <row r="11934" spans="1:4">
      <c r="A11934" s="167">
        <v>95426</v>
      </c>
      <c r="B11934" s="164" t="s">
        <v>7404</v>
      </c>
      <c r="C11934" s="150" t="s">
        <v>7165</v>
      </c>
      <c r="D11934" s="168" t="s">
        <v>12</v>
      </c>
    </row>
    <row r="11935" spans="1:4">
      <c r="A11935" s="167">
        <v>95427</v>
      </c>
      <c r="B11935" s="164" t="s">
        <v>7405</v>
      </c>
      <c r="C11935" s="150" t="s">
        <v>7165</v>
      </c>
      <c r="D11935" s="168" t="s">
        <v>12</v>
      </c>
    </row>
    <row r="11936" spans="1:4">
      <c r="A11936" s="167">
        <v>95428</v>
      </c>
      <c r="B11936" s="164" t="s">
        <v>7406</v>
      </c>
      <c r="C11936" s="150" t="s">
        <v>6257</v>
      </c>
      <c r="D11936" s="168" t="s">
        <v>12</v>
      </c>
    </row>
    <row r="11937" spans="1:4">
      <c r="A11937" s="167">
        <v>95429</v>
      </c>
      <c r="B11937" s="164" t="s">
        <v>7408</v>
      </c>
      <c r="C11937" s="150" t="s">
        <v>6257</v>
      </c>
      <c r="D11937" s="168" t="s">
        <v>12</v>
      </c>
    </row>
    <row r="11938" spans="1:4">
      <c r="A11938" s="167">
        <v>95430</v>
      </c>
      <c r="B11938" s="164" t="s">
        <v>7409</v>
      </c>
      <c r="C11938" s="150" t="s">
        <v>6257</v>
      </c>
      <c r="D11938" s="168" t="s">
        <v>12</v>
      </c>
    </row>
    <row r="11939" spans="1:4">
      <c r="A11939" s="167">
        <v>95875</v>
      </c>
      <c r="B11939" s="164" t="s">
        <v>7410</v>
      </c>
      <c r="C11939" s="150" t="s">
        <v>7165</v>
      </c>
      <c r="D11939" s="168" t="s">
        <v>12</v>
      </c>
    </row>
    <row r="11940" spans="1:4">
      <c r="A11940" s="167">
        <v>95876</v>
      </c>
      <c r="B11940" s="164" t="s">
        <v>7411</v>
      </c>
      <c r="C11940" s="150" t="s">
        <v>7165</v>
      </c>
      <c r="D11940" s="168" t="s">
        <v>12</v>
      </c>
    </row>
    <row r="11941" spans="1:4">
      <c r="A11941" s="167">
        <v>95877</v>
      </c>
      <c r="B11941" s="164" t="s">
        <v>7412</v>
      </c>
      <c r="C11941" s="150" t="s">
        <v>7165</v>
      </c>
      <c r="D11941" s="168" t="s">
        <v>12</v>
      </c>
    </row>
    <row r="11942" spans="1:4">
      <c r="A11942" s="167">
        <v>95878</v>
      </c>
      <c r="B11942" s="164" t="s">
        <v>7414</v>
      </c>
      <c r="C11942" s="150" t="s">
        <v>6257</v>
      </c>
      <c r="D11942" s="168" t="s">
        <v>12</v>
      </c>
    </row>
    <row r="11943" spans="1:4">
      <c r="A11943" s="167">
        <v>95879</v>
      </c>
      <c r="B11943" s="164" t="s">
        <v>7416</v>
      </c>
      <c r="C11943" s="150" t="s">
        <v>6257</v>
      </c>
      <c r="D11943" s="168" t="s">
        <v>12</v>
      </c>
    </row>
    <row r="11944" spans="1:4">
      <c r="A11944" s="167">
        <v>95880</v>
      </c>
      <c r="B11944" s="164" t="s">
        <v>7418</v>
      </c>
      <c r="C11944" s="150" t="s">
        <v>6257</v>
      </c>
      <c r="D11944" s="168" t="s">
        <v>12</v>
      </c>
    </row>
    <row r="11945" spans="1:4">
      <c r="A11945" s="167">
        <v>97912</v>
      </c>
      <c r="B11945" s="164" t="s">
        <v>7420</v>
      </c>
      <c r="C11945" s="150" t="s">
        <v>7165</v>
      </c>
      <c r="D11945" s="168" t="s">
        <v>12</v>
      </c>
    </row>
    <row r="11946" spans="1:4">
      <c r="A11946" s="167">
        <v>97913</v>
      </c>
      <c r="B11946" s="164" t="s">
        <v>7421</v>
      </c>
      <c r="C11946" s="150" t="s">
        <v>7165</v>
      </c>
      <c r="D11946" s="168" t="s">
        <v>12</v>
      </c>
    </row>
    <row r="11947" spans="1:4">
      <c r="A11947" s="167">
        <v>97914</v>
      </c>
      <c r="B11947" s="164" t="s">
        <v>7423</v>
      </c>
      <c r="C11947" s="150" t="s">
        <v>7165</v>
      </c>
      <c r="D11947" s="168" t="s">
        <v>12</v>
      </c>
    </row>
    <row r="11948" spans="1:4">
      <c r="A11948" s="167">
        <v>97915</v>
      </c>
      <c r="B11948" s="164" t="s">
        <v>7425</v>
      </c>
      <c r="C11948" s="150" t="s">
        <v>7165</v>
      </c>
      <c r="D11948" s="168" t="s">
        <v>12</v>
      </c>
    </row>
    <row r="11949" spans="1:4">
      <c r="A11949" s="167">
        <v>100937</v>
      </c>
      <c r="B11949" s="164" t="s">
        <v>7426</v>
      </c>
      <c r="C11949" s="150" t="s">
        <v>7165</v>
      </c>
      <c r="D11949" s="168" t="s">
        <v>12</v>
      </c>
    </row>
    <row r="11950" spans="1:4">
      <c r="A11950" s="167">
        <v>100938</v>
      </c>
      <c r="B11950" s="164" t="s">
        <v>7427</v>
      </c>
      <c r="C11950" s="150" t="s">
        <v>7165</v>
      </c>
      <c r="D11950" s="168" t="s">
        <v>12</v>
      </c>
    </row>
    <row r="11951" spans="1:4">
      <c r="A11951" s="167">
        <v>100939</v>
      </c>
      <c r="B11951" s="164" t="s">
        <v>7428</v>
      </c>
      <c r="C11951" s="150" t="s">
        <v>7165</v>
      </c>
      <c r="D11951" s="168" t="s">
        <v>12</v>
      </c>
    </row>
    <row r="11952" spans="1:4">
      <c r="A11952" s="167">
        <v>100940</v>
      </c>
      <c r="B11952" s="164" t="s">
        <v>7429</v>
      </c>
      <c r="C11952" s="150" t="s">
        <v>7165</v>
      </c>
      <c r="D11952" s="168" t="s">
        <v>12</v>
      </c>
    </row>
    <row r="11953" spans="1:4">
      <c r="A11953" s="167">
        <v>100941</v>
      </c>
      <c r="B11953" s="164" t="s">
        <v>7431</v>
      </c>
      <c r="C11953" s="150" t="s">
        <v>6257</v>
      </c>
      <c r="D11953" s="168" t="s">
        <v>12</v>
      </c>
    </row>
    <row r="11954" spans="1:4">
      <c r="A11954" s="167">
        <v>100942</v>
      </c>
      <c r="B11954" s="164" t="s">
        <v>7433</v>
      </c>
      <c r="C11954" s="150" t="s">
        <v>6257</v>
      </c>
      <c r="D11954" s="168" t="s">
        <v>12</v>
      </c>
    </row>
    <row r="11955" spans="1:4">
      <c r="A11955" s="167">
        <v>100943</v>
      </c>
      <c r="B11955" s="164" t="s">
        <v>7434</v>
      </c>
      <c r="C11955" s="150" t="s">
        <v>6257</v>
      </c>
      <c r="D11955" s="168" t="s">
        <v>12</v>
      </c>
    </row>
    <row r="11956" spans="1:4">
      <c r="A11956" s="167">
        <v>100944</v>
      </c>
      <c r="B11956" s="164" t="s">
        <v>7435</v>
      </c>
      <c r="C11956" s="150" t="s">
        <v>6257</v>
      </c>
      <c r="D11956" s="168" t="s">
        <v>12</v>
      </c>
    </row>
    <row r="11957" spans="1:4">
      <c r="A11957" s="167">
        <v>100945</v>
      </c>
      <c r="B11957" s="164" t="s">
        <v>7437</v>
      </c>
      <c r="C11957" s="150" t="s">
        <v>6257</v>
      </c>
      <c r="D11957" s="168" t="s">
        <v>12</v>
      </c>
    </row>
    <row r="11958" spans="1:4">
      <c r="A11958" s="167">
        <v>100946</v>
      </c>
      <c r="B11958" s="164" t="s">
        <v>7438</v>
      </c>
      <c r="C11958" s="150" t="s">
        <v>6257</v>
      </c>
      <c r="D11958" s="168" t="s">
        <v>12</v>
      </c>
    </row>
    <row r="11959" spans="1:4">
      <c r="A11959" s="167">
        <v>100947</v>
      </c>
      <c r="B11959" s="164" t="s">
        <v>7439</v>
      </c>
      <c r="C11959" s="150" t="s">
        <v>6257</v>
      </c>
      <c r="D11959" s="168" t="s">
        <v>12</v>
      </c>
    </row>
    <row r="11960" spans="1:4">
      <c r="A11960" s="167">
        <v>100948</v>
      </c>
      <c r="B11960" s="164" t="s">
        <v>7440</v>
      </c>
      <c r="C11960" s="150" t="s">
        <v>6257</v>
      </c>
      <c r="D11960" s="168" t="s">
        <v>12</v>
      </c>
    </row>
    <row r="11961" spans="1:4">
      <c r="A11961" s="167">
        <v>100949</v>
      </c>
      <c r="B11961" s="164" t="s">
        <v>7441</v>
      </c>
      <c r="C11961" s="150" t="s">
        <v>6257</v>
      </c>
      <c r="D11961" s="168" t="s">
        <v>12</v>
      </c>
    </row>
    <row r="11962" spans="1:4">
      <c r="A11962" s="167">
        <v>100950</v>
      </c>
      <c r="B11962" s="164" t="s">
        <v>7443</v>
      </c>
      <c r="C11962" s="150" t="s">
        <v>6257</v>
      </c>
      <c r="D11962" s="168" t="s">
        <v>12</v>
      </c>
    </row>
    <row r="11963" spans="1:4">
      <c r="A11963" s="167">
        <v>100951</v>
      </c>
      <c r="B11963" s="164" t="s">
        <v>7445</v>
      </c>
      <c r="C11963" s="150" t="s">
        <v>6257</v>
      </c>
      <c r="D11963" s="168" t="s">
        <v>12</v>
      </c>
    </row>
    <row r="11964" spans="1:4">
      <c r="A11964" s="167">
        <v>100952</v>
      </c>
      <c r="B11964" s="164" t="s">
        <v>7446</v>
      </c>
      <c r="C11964" s="150" t="s">
        <v>6257</v>
      </c>
      <c r="D11964" s="168" t="s">
        <v>12</v>
      </c>
    </row>
    <row r="11965" spans="1:4">
      <c r="A11965" s="167">
        <v>100953</v>
      </c>
      <c r="B11965" s="164" t="s">
        <v>7447</v>
      </c>
      <c r="C11965" s="150" t="s">
        <v>6257</v>
      </c>
      <c r="D11965" s="168" t="s">
        <v>12</v>
      </c>
    </row>
    <row r="11966" spans="1:4">
      <c r="A11966" s="167">
        <v>100954</v>
      </c>
      <c r="B11966" s="164" t="s">
        <v>7448</v>
      </c>
      <c r="C11966" s="150" t="s">
        <v>6257</v>
      </c>
      <c r="D11966" s="168" t="s">
        <v>12</v>
      </c>
    </row>
    <row r="11967" spans="1:4">
      <c r="A11967" s="167">
        <v>100955</v>
      </c>
      <c r="B11967" s="164" t="s">
        <v>7450</v>
      </c>
      <c r="C11967" s="150" t="s">
        <v>7165</v>
      </c>
      <c r="D11967" s="168" t="s">
        <v>12</v>
      </c>
    </row>
    <row r="11968" spans="1:4">
      <c r="A11968" s="167">
        <v>100956</v>
      </c>
      <c r="B11968" s="164" t="s">
        <v>7451</v>
      </c>
      <c r="C11968" s="150" t="s">
        <v>7165</v>
      </c>
      <c r="D11968" s="168" t="s">
        <v>12</v>
      </c>
    </row>
    <row r="11969" spans="1:4">
      <c r="A11969" s="167">
        <v>100957</v>
      </c>
      <c r="B11969" s="164" t="s">
        <v>7452</v>
      </c>
      <c r="C11969" s="150" t="s">
        <v>7165</v>
      </c>
      <c r="D11969" s="168" t="s">
        <v>12</v>
      </c>
    </row>
    <row r="11970" spans="1:4">
      <c r="A11970" s="167">
        <v>100958</v>
      </c>
      <c r="B11970" s="164" t="s">
        <v>7453</v>
      </c>
      <c r="C11970" s="150" t="s">
        <v>7165</v>
      </c>
      <c r="D11970" s="168" t="s">
        <v>12</v>
      </c>
    </row>
    <row r="11971" spans="1:4">
      <c r="A11971" s="167">
        <v>100959</v>
      </c>
      <c r="B11971" s="164" t="s">
        <v>7455</v>
      </c>
      <c r="C11971" s="150" t="s">
        <v>7165</v>
      </c>
      <c r="D11971" s="168" t="s">
        <v>12</v>
      </c>
    </row>
    <row r="11972" spans="1:4">
      <c r="A11972" s="167">
        <v>100960</v>
      </c>
      <c r="B11972" s="164" t="s">
        <v>7456</v>
      </c>
      <c r="C11972" s="150" t="s">
        <v>7165</v>
      </c>
      <c r="D11972" s="168" t="s">
        <v>12</v>
      </c>
    </row>
    <row r="11973" spans="1:4">
      <c r="A11973" s="167">
        <v>100961</v>
      </c>
      <c r="B11973" s="164" t="s">
        <v>7457</v>
      </c>
      <c r="C11973" s="150" t="s">
        <v>7165</v>
      </c>
      <c r="D11973" s="168" t="s">
        <v>12</v>
      </c>
    </row>
    <row r="11974" spans="1:4">
      <c r="A11974" s="167">
        <v>100962</v>
      </c>
      <c r="B11974" s="164" t="s">
        <v>7458</v>
      </c>
      <c r="C11974" s="150" t="s">
        <v>7165</v>
      </c>
      <c r="D11974" s="168" t="s">
        <v>12</v>
      </c>
    </row>
    <row r="11975" spans="1:4">
      <c r="A11975" s="167">
        <v>100963</v>
      </c>
      <c r="B11975" s="164" t="s">
        <v>7459</v>
      </c>
      <c r="C11975" s="150" t="s">
        <v>7165</v>
      </c>
      <c r="D11975" s="168" t="s">
        <v>12</v>
      </c>
    </row>
    <row r="11976" spans="1:4">
      <c r="A11976" s="167">
        <v>100964</v>
      </c>
      <c r="B11976" s="164" t="s">
        <v>7460</v>
      </c>
      <c r="C11976" s="150" t="s">
        <v>7165</v>
      </c>
      <c r="D11976" s="168" t="s">
        <v>12</v>
      </c>
    </row>
    <row r="11977" spans="1:4">
      <c r="A11977" s="167">
        <v>100973</v>
      </c>
      <c r="B11977" s="164" t="s">
        <v>7462</v>
      </c>
      <c r="C11977" s="150" t="s">
        <v>82</v>
      </c>
      <c r="D11977" s="168" t="s">
        <v>12</v>
      </c>
    </row>
    <row r="11978" spans="1:4">
      <c r="A11978" s="167">
        <v>100974</v>
      </c>
      <c r="B11978" s="164" t="s">
        <v>7463</v>
      </c>
      <c r="C11978" s="150" t="s">
        <v>82</v>
      </c>
      <c r="D11978" s="168" t="s">
        <v>12</v>
      </c>
    </row>
    <row r="11979" spans="1:4">
      <c r="A11979" s="167">
        <v>100975</v>
      </c>
      <c r="B11979" s="164" t="s">
        <v>7464</v>
      </c>
      <c r="C11979" s="150" t="s">
        <v>82</v>
      </c>
      <c r="D11979" s="168" t="s">
        <v>12</v>
      </c>
    </row>
    <row r="11980" spans="1:4">
      <c r="A11980" s="167">
        <v>100965</v>
      </c>
      <c r="B11980" s="164" t="s">
        <v>7466</v>
      </c>
      <c r="C11980" s="150" t="s">
        <v>6257</v>
      </c>
      <c r="D11980" s="168" t="s">
        <v>12</v>
      </c>
    </row>
    <row r="11981" spans="1:4">
      <c r="A11981" s="167">
        <v>100966</v>
      </c>
      <c r="B11981" s="164" t="s">
        <v>7467</v>
      </c>
      <c r="C11981" s="150" t="s">
        <v>6257</v>
      </c>
      <c r="D11981" s="168" t="s">
        <v>12</v>
      </c>
    </row>
    <row r="11982" spans="1:4">
      <c r="A11982" s="167">
        <v>100969</v>
      </c>
      <c r="B11982" s="164" t="s">
        <v>7468</v>
      </c>
      <c r="C11982" s="150" t="s">
        <v>6257</v>
      </c>
      <c r="D11982" s="168" t="s">
        <v>12</v>
      </c>
    </row>
    <row r="11983" spans="1:4">
      <c r="A11983" s="167">
        <v>100970</v>
      </c>
      <c r="B11983" s="164" t="s">
        <v>7469</v>
      </c>
      <c r="C11983" s="150" t="s">
        <v>6257</v>
      </c>
      <c r="D11983" s="168" t="s">
        <v>12</v>
      </c>
    </row>
    <row r="11984" spans="1:4">
      <c r="A11984" s="167">
        <v>102330</v>
      </c>
      <c r="B11984" s="164" t="s">
        <v>7470</v>
      </c>
      <c r="C11984" s="150" t="s">
        <v>6257</v>
      </c>
      <c r="D11984" s="168" t="s">
        <v>12</v>
      </c>
    </row>
    <row r="11985" spans="1:4">
      <c r="A11985" s="167">
        <v>102331</v>
      </c>
      <c r="B11985" s="164" t="s">
        <v>7471</v>
      </c>
      <c r="C11985" s="150" t="s">
        <v>6257</v>
      </c>
      <c r="D11985" s="168" t="s">
        <v>12</v>
      </c>
    </row>
    <row r="11986" spans="1:4">
      <c r="A11986" s="167">
        <v>102332</v>
      </c>
      <c r="B11986" s="164" t="s">
        <v>7472</v>
      </c>
      <c r="C11986" s="150" t="s">
        <v>6257</v>
      </c>
      <c r="D11986" s="168" t="s">
        <v>12</v>
      </c>
    </row>
    <row r="11987" spans="1:4">
      <c r="A11987" s="167">
        <v>102333</v>
      </c>
      <c r="B11987" s="164" t="s">
        <v>7473</v>
      </c>
      <c r="C11987" s="150" t="s">
        <v>6257</v>
      </c>
      <c r="D11987" s="168" t="s">
        <v>12</v>
      </c>
    </row>
    <row r="11988" spans="1:4">
      <c r="A11988" s="167">
        <v>101019</v>
      </c>
      <c r="B11988" s="164" t="s">
        <v>7474</v>
      </c>
      <c r="C11988" s="150" t="s">
        <v>7475</v>
      </c>
      <c r="D11988" s="168" t="s">
        <v>12</v>
      </c>
    </row>
    <row r="11989" spans="1:4">
      <c r="A11989" s="167">
        <v>101479</v>
      </c>
      <c r="B11989" s="164" t="s">
        <v>7476</v>
      </c>
      <c r="C11989" s="150" t="s">
        <v>7475</v>
      </c>
      <c r="D11989" s="168" t="s">
        <v>12</v>
      </c>
    </row>
    <row r="11990" spans="1:4">
      <c r="A11990" s="167">
        <v>102568</v>
      </c>
      <c r="B11990" s="164" t="s">
        <v>7477</v>
      </c>
      <c r="C11990" s="150" t="s">
        <v>7475</v>
      </c>
      <c r="D11990" s="168" t="s">
        <v>12</v>
      </c>
    </row>
    <row r="11991" spans="1:4">
      <c r="A11991" s="167">
        <v>100976</v>
      </c>
      <c r="B11991" s="164" t="s">
        <v>7478</v>
      </c>
      <c r="C11991" s="150" t="s">
        <v>82</v>
      </c>
      <c r="D11991" s="168" t="s">
        <v>12</v>
      </c>
    </row>
    <row r="11992" spans="1:4">
      <c r="A11992" s="167">
        <v>100977</v>
      </c>
      <c r="B11992" s="164" t="s">
        <v>7479</v>
      </c>
      <c r="C11992" s="150" t="s">
        <v>82</v>
      </c>
      <c r="D11992" s="168" t="s">
        <v>12</v>
      </c>
    </row>
    <row r="11993" spans="1:4">
      <c r="A11993" s="167">
        <v>100978</v>
      </c>
      <c r="B11993" s="164" t="s">
        <v>7480</v>
      </c>
      <c r="C11993" s="150" t="s">
        <v>82</v>
      </c>
      <c r="D11993" s="168" t="s">
        <v>12</v>
      </c>
    </row>
    <row r="11994" spans="1:4">
      <c r="A11994" s="167">
        <v>100979</v>
      </c>
      <c r="B11994" s="164" t="s">
        <v>7481</v>
      </c>
      <c r="C11994" s="150" t="s">
        <v>82</v>
      </c>
      <c r="D11994" s="168" t="s">
        <v>12</v>
      </c>
    </row>
    <row r="11995" spans="1:4">
      <c r="A11995" s="167">
        <v>100980</v>
      </c>
      <c r="B11995" s="164" t="s">
        <v>7482</v>
      </c>
      <c r="C11995" s="150" t="s">
        <v>82</v>
      </c>
      <c r="D11995" s="168" t="s">
        <v>12</v>
      </c>
    </row>
    <row r="11996" spans="1:4">
      <c r="A11996" s="167">
        <v>100981</v>
      </c>
      <c r="B11996" s="164" t="s">
        <v>7483</v>
      </c>
      <c r="C11996" s="150" t="s">
        <v>82</v>
      </c>
      <c r="D11996" s="168" t="s">
        <v>12</v>
      </c>
    </row>
    <row r="11997" spans="1:4">
      <c r="A11997" s="167">
        <v>100982</v>
      </c>
      <c r="B11997" s="164" t="s">
        <v>7484</v>
      </c>
      <c r="C11997" s="150" t="s">
        <v>82</v>
      </c>
      <c r="D11997" s="168" t="s">
        <v>12</v>
      </c>
    </row>
    <row r="11998" spans="1:4">
      <c r="A11998" s="167">
        <v>100983</v>
      </c>
      <c r="B11998" s="164" t="s">
        <v>7485</v>
      </c>
      <c r="C11998" s="150" t="s">
        <v>82</v>
      </c>
      <c r="D11998" s="168" t="s">
        <v>12</v>
      </c>
    </row>
    <row r="11999" spans="1:4">
      <c r="A11999" s="167">
        <v>100984</v>
      </c>
      <c r="B11999" s="164" t="s">
        <v>7486</v>
      </c>
      <c r="C11999" s="150" t="s">
        <v>82</v>
      </c>
      <c r="D11999" s="168" t="s">
        <v>12</v>
      </c>
    </row>
    <row r="12000" spans="1:4">
      <c r="A12000" s="167">
        <v>100985</v>
      </c>
      <c r="B12000" s="164" t="s">
        <v>7487</v>
      </c>
      <c r="C12000" s="150" t="s">
        <v>82</v>
      </c>
      <c r="D12000" s="168" t="s">
        <v>12</v>
      </c>
    </row>
    <row r="12001" spans="1:4">
      <c r="A12001" s="167">
        <v>100986</v>
      </c>
      <c r="B12001" s="164" t="s">
        <v>7489</v>
      </c>
      <c r="C12001" s="150" t="s">
        <v>82</v>
      </c>
      <c r="D12001" s="168" t="s">
        <v>12</v>
      </c>
    </row>
    <row r="12002" spans="1:4">
      <c r="A12002" s="167">
        <v>100987</v>
      </c>
      <c r="B12002" s="164" t="s">
        <v>7490</v>
      </c>
      <c r="C12002" s="150" t="s">
        <v>82</v>
      </c>
      <c r="D12002" s="168" t="s">
        <v>12</v>
      </c>
    </row>
    <row r="12003" spans="1:4">
      <c r="A12003" s="167">
        <v>100988</v>
      </c>
      <c r="B12003" s="164" t="s">
        <v>7491</v>
      </c>
      <c r="C12003" s="150" t="s">
        <v>82</v>
      </c>
      <c r="D12003" s="168" t="s">
        <v>12</v>
      </c>
    </row>
    <row r="12004" spans="1:4">
      <c r="A12004" s="167">
        <v>100989</v>
      </c>
      <c r="B12004" s="164" t="s">
        <v>7492</v>
      </c>
      <c r="C12004" s="150" t="s">
        <v>7475</v>
      </c>
      <c r="D12004" s="168" t="s">
        <v>12</v>
      </c>
    </row>
    <row r="12005" spans="1:4">
      <c r="A12005" s="167">
        <v>100990</v>
      </c>
      <c r="B12005" s="164" t="s">
        <v>7493</v>
      </c>
      <c r="C12005" s="150" t="s">
        <v>7475</v>
      </c>
      <c r="D12005" s="168" t="s">
        <v>12</v>
      </c>
    </row>
    <row r="12006" spans="1:4">
      <c r="A12006" s="167">
        <v>100991</v>
      </c>
      <c r="B12006" s="164" t="s">
        <v>7494</v>
      </c>
      <c r="C12006" s="150" t="s">
        <v>7475</v>
      </c>
      <c r="D12006" s="168" t="s">
        <v>12</v>
      </c>
    </row>
    <row r="12007" spans="1:4">
      <c r="A12007" s="167">
        <v>100992</v>
      </c>
      <c r="B12007" s="164" t="s">
        <v>7495</v>
      </c>
      <c r="C12007" s="150" t="s">
        <v>7475</v>
      </c>
      <c r="D12007" s="168" t="s">
        <v>12</v>
      </c>
    </row>
    <row r="12008" spans="1:4">
      <c r="A12008" s="167">
        <v>100993</v>
      </c>
      <c r="B12008" s="164" t="s">
        <v>7496</v>
      </c>
      <c r="C12008" s="150" t="s">
        <v>7475</v>
      </c>
      <c r="D12008" s="168" t="s">
        <v>12</v>
      </c>
    </row>
    <row r="12009" spans="1:4">
      <c r="A12009" s="167">
        <v>100994</v>
      </c>
      <c r="B12009" s="164" t="s">
        <v>7497</v>
      </c>
      <c r="C12009" s="150" t="s">
        <v>7475</v>
      </c>
      <c r="D12009" s="168" t="s">
        <v>12</v>
      </c>
    </row>
    <row r="12010" spans="1:4">
      <c r="A12010" s="167">
        <v>100995</v>
      </c>
      <c r="B12010" s="164" t="s">
        <v>7498</v>
      </c>
      <c r="C12010" s="150" t="s">
        <v>7475</v>
      </c>
      <c r="D12010" s="168" t="s">
        <v>12</v>
      </c>
    </row>
    <row r="12011" spans="1:4">
      <c r="A12011" s="167">
        <v>100996</v>
      </c>
      <c r="B12011" s="164" t="s">
        <v>7499</v>
      </c>
      <c r="C12011" s="150" t="s">
        <v>7475</v>
      </c>
      <c r="D12011" s="168" t="s">
        <v>12</v>
      </c>
    </row>
    <row r="12012" spans="1:4">
      <c r="A12012" s="167">
        <v>100997</v>
      </c>
      <c r="B12012" s="164" t="s">
        <v>7500</v>
      </c>
      <c r="C12012" s="150" t="s">
        <v>7475</v>
      </c>
      <c r="D12012" s="168" t="s">
        <v>12</v>
      </c>
    </row>
    <row r="12013" spans="1:4">
      <c r="A12013" s="167">
        <v>100998</v>
      </c>
      <c r="B12013" s="164" t="s">
        <v>7501</v>
      </c>
      <c r="C12013" s="150" t="s">
        <v>7475</v>
      </c>
      <c r="D12013" s="168" t="s">
        <v>12</v>
      </c>
    </row>
    <row r="12014" spans="1:4">
      <c r="A12014" s="167">
        <v>100999</v>
      </c>
      <c r="B12014" s="164" t="s">
        <v>7502</v>
      </c>
      <c r="C12014" s="150" t="s">
        <v>7475</v>
      </c>
      <c r="D12014" s="168" t="s">
        <v>12</v>
      </c>
    </row>
    <row r="12015" spans="1:4">
      <c r="A12015" s="167">
        <v>101000</v>
      </c>
      <c r="B12015" s="164" t="s">
        <v>7503</v>
      </c>
      <c r="C12015" s="150" t="s">
        <v>7475</v>
      </c>
      <c r="D12015" s="168" t="s">
        <v>12</v>
      </c>
    </row>
    <row r="12016" spans="1:4">
      <c r="A12016" s="167">
        <v>101001</v>
      </c>
      <c r="B12016" s="164" t="s">
        <v>7504</v>
      </c>
      <c r="C12016" s="150" t="s">
        <v>7475</v>
      </c>
      <c r="D12016" s="168" t="s">
        <v>12</v>
      </c>
    </row>
    <row r="12017" spans="1:4">
      <c r="A12017" s="167">
        <v>101002</v>
      </c>
      <c r="B12017" s="164" t="s">
        <v>7505</v>
      </c>
      <c r="C12017" s="150" t="s">
        <v>7475</v>
      </c>
      <c r="D12017" s="168" t="s">
        <v>12</v>
      </c>
    </row>
    <row r="12018" spans="1:4">
      <c r="A12018" s="167">
        <v>101003</v>
      </c>
      <c r="B12018" s="164" t="s">
        <v>7507</v>
      </c>
      <c r="C12018" s="150" t="s">
        <v>7475</v>
      </c>
      <c r="D12018" s="168" t="s">
        <v>12</v>
      </c>
    </row>
    <row r="12019" spans="1:4">
      <c r="A12019" s="167">
        <v>101004</v>
      </c>
      <c r="B12019" s="164" t="s">
        <v>7508</v>
      </c>
      <c r="C12019" s="150" t="s">
        <v>7475</v>
      </c>
      <c r="D12019" s="168" t="s">
        <v>12</v>
      </c>
    </row>
    <row r="12020" spans="1:4">
      <c r="A12020" s="167">
        <v>101005</v>
      </c>
      <c r="B12020" s="164" t="s">
        <v>7509</v>
      </c>
      <c r="C12020" s="150" t="s">
        <v>82</v>
      </c>
      <c r="D12020" s="168" t="s">
        <v>12</v>
      </c>
    </row>
    <row r="12021" spans="1:4">
      <c r="A12021" s="167">
        <v>101006</v>
      </c>
      <c r="B12021" s="164" t="s">
        <v>7510</v>
      </c>
      <c r="C12021" s="150" t="s">
        <v>82</v>
      </c>
      <c r="D12021" s="168" t="s">
        <v>12</v>
      </c>
    </row>
    <row r="12022" spans="1:4">
      <c r="A12022" s="167">
        <v>101007</v>
      </c>
      <c r="B12022" s="164" t="s">
        <v>7511</v>
      </c>
      <c r="C12022" s="150" t="s">
        <v>82</v>
      </c>
      <c r="D12022" s="168" t="s">
        <v>12</v>
      </c>
    </row>
    <row r="12023" spans="1:4">
      <c r="A12023" s="167">
        <v>101008</v>
      </c>
      <c r="B12023" s="164" t="s">
        <v>7512</v>
      </c>
      <c r="C12023" s="150" t="s">
        <v>82</v>
      </c>
      <c r="D12023" s="168" t="s">
        <v>12</v>
      </c>
    </row>
    <row r="12024" spans="1:4">
      <c r="A12024" s="167">
        <v>101009</v>
      </c>
      <c r="B12024" s="164" t="s">
        <v>7513</v>
      </c>
      <c r="C12024" s="150" t="s">
        <v>7475</v>
      </c>
      <c r="D12024" s="168" t="s">
        <v>12</v>
      </c>
    </row>
    <row r="12025" spans="1:4">
      <c r="A12025" s="167">
        <v>101010</v>
      </c>
      <c r="B12025" s="164" t="s">
        <v>7514</v>
      </c>
      <c r="C12025" s="150" t="s">
        <v>7475</v>
      </c>
      <c r="D12025" s="168" t="s">
        <v>12</v>
      </c>
    </row>
    <row r="12026" spans="1:4">
      <c r="A12026" s="167">
        <v>101013</v>
      </c>
      <c r="B12026" s="164" t="s">
        <v>7515</v>
      </c>
      <c r="C12026" s="150" t="s">
        <v>7475</v>
      </c>
      <c r="D12026" s="168" t="s">
        <v>12</v>
      </c>
    </row>
    <row r="12027" spans="1:4">
      <c r="A12027" s="167">
        <v>101014</v>
      </c>
      <c r="B12027" s="164" t="s">
        <v>7516</v>
      </c>
      <c r="C12027" s="150" t="s">
        <v>7475</v>
      </c>
      <c r="D12027" s="168" t="s">
        <v>12</v>
      </c>
    </row>
    <row r="12028" spans="1:4">
      <c r="A12028" s="167">
        <v>101015</v>
      </c>
      <c r="B12028" s="164" t="s">
        <v>7517</v>
      </c>
      <c r="C12028" s="150" t="s">
        <v>7475</v>
      </c>
      <c r="D12028" s="168" t="s">
        <v>12</v>
      </c>
    </row>
    <row r="12029" spans="1:4">
      <c r="A12029" s="167">
        <v>101016</v>
      </c>
      <c r="B12029" s="164" t="s">
        <v>7518</v>
      </c>
      <c r="C12029" s="150" t="s">
        <v>7475</v>
      </c>
      <c r="D12029" s="168" t="s">
        <v>12</v>
      </c>
    </row>
    <row r="12030" spans="1:4">
      <c r="A12030" s="167">
        <v>101017</v>
      </c>
      <c r="B12030" s="164" t="s">
        <v>7519</v>
      </c>
      <c r="C12030" s="150" t="s">
        <v>7475</v>
      </c>
      <c r="D12030" s="168" t="s">
        <v>12</v>
      </c>
    </row>
    <row r="12031" spans="1:4">
      <c r="A12031" s="167">
        <v>101018</v>
      </c>
      <c r="B12031" s="164" t="s">
        <v>7520</v>
      </c>
      <c r="C12031" s="150" t="s">
        <v>7475</v>
      </c>
      <c r="D12031" s="168" t="s">
        <v>12</v>
      </c>
    </row>
    <row r="12032" spans="1:4">
      <c r="A12032" s="167">
        <v>101463</v>
      </c>
      <c r="B12032" s="164" t="s">
        <v>7521</v>
      </c>
      <c r="C12032" s="150" t="s">
        <v>7475</v>
      </c>
      <c r="D12032" s="168" t="s">
        <v>12</v>
      </c>
    </row>
    <row r="12033" spans="1:4">
      <c r="A12033" s="167">
        <v>101464</v>
      </c>
      <c r="B12033" s="164" t="s">
        <v>7522</v>
      </c>
      <c r="C12033" s="150" t="s">
        <v>7475</v>
      </c>
      <c r="D12033" s="168" t="s">
        <v>12</v>
      </c>
    </row>
    <row r="12034" spans="1:4">
      <c r="A12034" s="167">
        <v>101465</v>
      </c>
      <c r="B12034" s="164" t="s">
        <v>7523</v>
      </c>
      <c r="C12034" s="150" t="s">
        <v>7475</v>
      </c>
      <c r="D12034" s="168" t="s">
        <v>12</v>
      </c>
    </row>
    <row r="12035" spans="1:4">
      <c r="A12035" s="167">
        <v>101466</v>
      </c>
      <c r="B12035" s="164" t="s">
        <v>7524</v>
      </c>
      <c r="C12035" s="150" t="s">
        <v>7475</v>
      </c>
      <c r="D12035" s="168" t="s">
        <v>12</v>
      </c>
    </row>
    <row r="12036" spans="1:4">
      <c r="A12036" s="167">
        <v>101467</v>
      </c>
      <c r="B12036" s="164" t="s">
        <v>7525</v>
      </c>
      <c r="C12036" s="150" t="s">
        <v>7475</v>
      </c>
      <c r="D12036" s="168" t="s">
        <v>12</v>
      </c>
    </row>
    <row r="12037" spans="1:4">
      <c r="A12037" s="167">
        <v>101468</v>
      </c>
      <c r="B12037" s="164" t="s">
        <v>7526</v>
      </c>
      <c r="C12037" s="150" t="s">
        <v>7475</v>
      </c>
      <c r="D12037" s="168" t="s">
        <v>12</v>
      </c>
    </row>
    <row r="12038" spans="1:4">
      <c r="A12038" s="167">
        <v>101469</v>
      </c>
      <c r="B12038" s="164" t="s">
        <v>7527</v>
      </c>
      <c r="C12038" s="150" t="s">
        <v>7475</v>
      </c>
      <c r="D12038" s="168" t="s">
        <v>12</v>
      </c>
    </row>
    <row r="12039" spans="1:4">
      <c r="A12039" s="167">
        <v>101470</v>
      </c>
      <c r="B12039" s="164" t="s">
        <v>7528</v>
      </c>
      <c r="C12039" s="150" t="s">
        <v>7475</v>
      </c>
      <c r="D12039" s="168" t="s">
        <v>12</v>
      </c>
    </row>
    <row r="12040" spans="1:4">
      <c r="A12040" s="167">
        <v>101471</v>
      </c>
      <c r="B12040" s="164" t="s">
        <v>7529</v>
      </c>
      <c r="C12040" s="150" t="s">
        <v>7475</v>
      </c>
      <c r="D12040" s="168" t="s">
        <v>12</v>
      </c>
    </row>
    <row r="12041" spans="1:4">
      <c r="A12041" s="167">
        <v>101472</v>
      </c>
      <c r="B12041" s="164" t="s">
        <v>7531</v>
      </c>
      <c r="C12041" s="150" t="s">
        <v>7475</v>
      </c>
      <c r="D12041" s="168" t="s">
        <v>12</v>
      </c>
    </row>
    <row r="12042" spans="1:4">
      <c r="A12042" s="167">
        <v>101473</v>
      </c>
      <c r="B12042" s="164" t="s">
        <v>7532</v>
      </c>
      <c r="C12042" s="150" t="s">
        <v>7475</v>
      </c>
      <c r="D12042" s="168" t="s">
        <v>12</v>
      </c>
    </row>
    <row r="12043" spans="1:4">
      <c r="A12043" s="167">
        <v>101474</v>
      </c>
      <c r="B12043" s="164" t="s">
        <v>7534</v>
      </c>
      <c r="C12043" s="150" t="s">
        <v>7475</v>
      </c>
      <c r="D12043" s="168" t="s">
        <v>12</v>
      </c>
    </row>
    <row r="12044" spans="1:4">
      <c r="A12044" s="167">
        <v>101475</v>
      </c>
      <c r="B12044" s="164" t="s">
        <v>7535</v>
      </c>
      <c r="C12044" s="150" t="s">
        <v>7475</v>
      </c>
      <c r="D12044" s="168" t="s">
        <v>12</v>
      </c>
    </row>
    <row r="12045" spans="1:4">
      <c r="A12045" s="167">
        <v>101476</v>
      </c>
      <c r="B12045" s="164" t="s">
        <v>7536</v>
      </c>
      <c r="C12045" s="150" t="s">
        <v>7475</v>
      </c>
      <c r="D12045" s="168" t="s">
        <v>12</v>
      </c>
    </row>
    <row r="12046" spans="1:4">
      <c r="A12046" s="167">
        <v>101477</v>
      </c>
      <c r="B12046" s="164" t="s">
        <v>7537</v>
      </c>
      <c r="C12046" s="150" t="s">
        <v>7475</v>
      </c>
      <c r="D12046" s="168" t="s">
        <v>12</v>
      </c>
    </row>
    <row r="12047" spans="1:4">
      <c r="A12047" s="167">
        <v>101478</v>
      </c>
      <c r="B12047" s="164" t="s">
        <v>7539</v>
      </c>
      <c r="C12047" s="150" t="s">
        <v>7475</v>
      </c>
      <c r="D12047" s="168" t="s">
        <v>12</v>
      </c>
    </row>
    <row r="12048" spans="1:4">
      <c r="A12048" s="167">
        <v>101480</v>
      </c>
      <c r="B12048" s="164" t="s">
        <v>7540</v>
      </c>
      <c r="C12048" s="150" t="s">
        <v>7475</v>
      </c>
      <c r="D12048" s="168" t="s">
        <v>12</v>
      </c>
    </row>
    <row r="12049" spans="1:4">
      <c r="A12049" s="167">
        <v>101481</v>
      </c>
      <c r="B12049" s="164" t="s">
        <v>7541</v>
      </c>
      <c r="C12049" s="150" t="s">
        <v>7475</v>
      </c>
      <c r="D12049" s="168" t="s">
        <v>12</v>
      </c>
    </row>
    <row r="12050" spans="1:4">
      <c r="A12050" s="167">
        <v>101482</v>
      </c>
      <c r="B12050" s="164" t="s">
        <v>7542</v>
      </c>
      <c r="C12050" s="150" t="s">
        <v>7475</v>
      </c>
      <c r="D12050" s="168" t="s">
        <v>12</v>
      </c>
    </row>
    <row r="12051" spans="1:4">
      <c r="A12051" s="167">
        <v>101483</v>
      </c>
      <c r="B12051" s="164" t="s">
        <v>7543</v>
      </c>
      <c r="C12051" s="150" t="s">
        <v>7475</v>
      </c>
      <c r="D12051" s="168" t="s">
        <v>12</v>
      </c>
    </row>
    <row r="12052" spans="1:4">
      <c r="A12052" s="167">
        <v>101484</v>
      </c>
      <c r="B12052" s="164" t="s">
        <v>7544</v>
      </c>
      <c r="C12052" s="150" t="s">
        <v>7475</v>
      </c>
      <c r="D12052" s="168" t="s">
        <v>12</v>
      </c>
    </row>
    <row r="12053" spans="1:4">
      <c r="A12053" s="167">
        <v>101485</v>
      </c>
      <c r="B12053" s="164" t="s">
        <v>7545</v>
      </c>
      <c r="C12053" s="150" t="s">
        <v>7475</v>
      </c>
      <c r="D12053" s="168" t="s">
        <v>12</v>
      </c>
    </row>
    <row r="12054" spans="1:4">
      <c r="A12054" s="167">
        <v>101486</v>
      </c>
      <c r="B12054" s="164" t="s">
        <v>7546</v>
      </c>
      <c r="C12054" s="150" t="s">
        <v>7475</v>
      </c>
      <c r="D12054" s="168" t="s">
        <v>12</v>
      </c>
    </row>
    <row r="12055" spans="1:4">
      <c r="A12055" s="167">
        <v>101487</v>
      </c>
      <c r="B12055" s="164" t="s">
        <v>7547</v>
      </c>
      <c r="C12055" s="150" t="s">
        <v>7475</v>
      </c>
      <c r="D12055" s="168" t="s">
        <v>12</v>
      </c>
    </row>
    <row r="12056" spans="1:4">
      <c r="A12056" s="167">
        <v>101488</v>
      </c>
      <c r="B12056" s="164" t="s">
        <v>7548</v>
      </c>
      <c r="C12056" s="150" t="s">
        <v>7475</v>
      </c>
      <c r="D12056" s="168" t="s">
        <v>12</v>
      </c>
    </row>
    <row r="12057" spans="1:4">
      <c r="A12057" s="167">
        <v>101188</v>
      </c>
      <c r="B12057" s="164" t="s">
        <v>7549</v>
      </c>
      <c r="C12057" s="150" t="s">
        <v>74</v>
      </c>
      <c r="D12057" s="168" t="s">
        <v>12</v>
      </c>
    </row>
    <row r="12058" spans="1:4">
      <c r="A12058" s="167">
        <v>101189</v>
      </c>
      <c r="B12058" s="164" t="s">
        <v>7550</v>
      </c>
      <c r="C12058" s="150" t="s">
        <v>74</v>
      </c>
      <c r="D12058" s="168" t="s">
        <v>12</v>
      </c>
    </row>
    <row r="12059" spans="1:4">
      <c r="A12059" s="167">
        <v>101190</v>
      </c>
      <c r="B12059" s="164" t="s">
        <v>7551</v>
      </c>
      <c r="C12059" s="150" t="s">
        <v>74</v>
      </c>
      <c r="D12059" s="168" t="s">
        <v>12</v>
      </c>
    </row>
    <row r="12060" spans="1:4">
      <c r="A12060" s="167">
        <v>101191</v>
      </c>
      <c r="B12060" s="164" t="s">
        <v>7552</v>
      </c>
      <c r="C12060" s="150" t="s">
        <v>74</v>
      </c>
      <c r="D12060" s="168" t="s">
        <v>12</v>
      </c>
    </row>
    <row r="12061" spans="1:4">
      <c r="A12061" s="167">
        <v>101192</v>
      </c>
      <c r="B12061" s="164" t="s">
        <v>7553</v>
      </c>
      <c r="C12061" s="150" t="s">
        <v>74</v>
      </c>
      <c r="D12061" s="168" t="s">
        <v>12</v>
      </c>
    </row>
    <row r="12062" spans="1:4">
      <c r="A12062" s="167">
        <v>101193</v>
      </c>
      <c r="B12062" s="164" t="s">
        <v>7554</v>
      </c>
      <c r="C12062" s="150" t="s">
        <v>74</v>
      </c>
      <c r="D12062" s="168" t="s">
        <v>12</v>
      </c>
    </row>
    <row r="12063" spans="1:4">
      <c r="A12063" s="167">
        <v>101194</v>
      </c>
      <c r="B12063" s="164" t="s">
        <v>7555</v>
      </c>
      <c r="C12063" s="150" t="s">
        <v>74</v>
      </c>
      <c r="D12063" s="168" t="s">
        <v>12</v>
      </c>
    </row>
    <row r="12064" spans="1:4">
      <c r="A12064" s="167">
        <v>101197</v>
      </c>
      <c r="B12064" s="164" t="s">
        <v>7556</v>
      </c>
      <c r="C12064" s="150" t="s">
        <v>74</v>
      </c>
      <c r="D12064" s="168" t="s">
        <v>12</v>
      </c>
    </row>
    <row r="12065" spans="1:4">
      <c r="A12065" s="167">
        <v>101198</v>
      </c>
      <c r="B12065" s="164" t="s">
        <v>7557</v>
      </c>
      <c r="C12065" s="150" t="s">
        <v>74</v>
      </c>
      <c r="D12065" s="168" t="s">
        <v>12</v>
      </c>
    </row>
    <row r="12066" spans="1:4">
      <c r="A12066" s="167">
        <v>101199</v>
      </c>
      <c r="B12066" s="164" t="s">
        <v>7558</v>
      </c>
      <c r="C12066" s="150" t="s">
        <v>74</v>
      </c>
      <c r="D12066" s="168" t="s">
        <v>12</v>
      </c>
    </row>
    <row r="12067" spans="1:4">
      <c r="A12067" s="167">
        <v>101200</v>
      </c>
      <c r="B12067" s="164" t="s">
        <v>7559</v>
      </c>
      <c r="C12067" s="150" t="s">
        <v>74</v>
      </c>
      <c r="D12067" s="168" t="s">
        <v>12</v>
      </c>
    </row>
    <row r="12068" spans="1:4">
      <c r="A12068" s="167">
        <v>101201</v>
      </c>
      <c r="B12068" s="164" t="s">
        <v>7560</v>
      </c>
      <c r="C12068" s="150" t="s">
        <v>74</v>
      </c>
      <c r="D12068" s="168" t="s">
        <v>12</v>
      </c>
    </row>
    <row r="12069" spans="1:4">
      <c r="A12069" s="167">
        <v>101202</v>
      </c>
      <c r="B12069" s="164" t="s">
        <v>7561</v>
      </c>
      <c r="C12069" s="150" t="s">
        <v>74</v>
      </c>
      <c r="D12069" s="168" t="s">
        <v>12</v>
      </c>
    </row>
    <row r="12070" spans="1:4">
      <c r="A12070" s="167">
        <v>101203</v>
      </c>
      <c r="B12070" s="164" t="s">
        <v>7562</v>
      </c>
      <c r="C12070" s="150" t="s">
        <v>74</v>
      </c>
      <c r="D12070" s="168" t="s">
        <v>12</v>
      </c>
    </row>
    <row r="12071" spans="1:4">
      <c r="A12071" s="167">
        <v>101204</v>
      </c>
      <c r="B12071" s="164" t="s">
        <v>7563</v>
      </c>
      <c r="C12071" s="150" t="s">
        <v>74</v>
      </c>
      <c r="D12071" s="168" t="s">
        <v>12</v>
      </c>
    </row>
    <row r="12072" spans="1:4">
      <c r="A12072" s="167">
        <v>101205</v>
      </c>
      <c r="B12072" s="164" t="s">
        <v>7564</v>
      </c>
      <c r="C12072" s="150" t="s">
        <v>74</v>
      </c>
      <c r="D12072" s="168" t="s">
        <v>12</v>
      </c>
    </row>
    <row r="12073" spans="1:4">
      <c r="A12073" s="167">
        <v>102362</v>
      </c>
      <c r="B12073" s="164" t="s">
        <v>7565</v>
      </c>
      <c r="C12073" s="150" t="s">
        <v>73</v>
      </c>
      <c r="D12073" s="168" t="s">
        <v>12</v>
      </c>
    </row>
    <row r="12074" spans="1:4">
      <c r="A12074" s="167">
        <v>102363</v>
      </c>
      <c r="B12074" s="164" t="s">
        <v>7566</v>
      </c>
      <c r="C12074" s="150" t="s">
        <v>73</v>
      </c>
      <c r="D12074" s="168" t="s">
        <v>12</v>
      </c>
    </row>
    <row r="12075" spans="1:4">
      <c r="A12075" s="167">
        <v>102364</v>
      </c>
      <c r="B12075" s="164" t="s">
        <v>7567</v>
      </c>
      <c r="C12075" s="150" t="s">
        <v>73</v>
      </c>
      <c r="D12075" s="168" t="s">
        <v>12</v>
      </c>
    </row>
    <row r="12076" spans="1:4">
      <c r="A12076" s="167">
        <v>98509</v>
      </c>
      <c r="B12076" s="164" t="s">
        <v>7568</v>
      </c>
      <c r="C12076" s="150" t="s">
        <v>72</v>
      </c>
      <c r="D12076" s="168" t="s">
        <v>12</v>
      </c>
    </row>
    <row r="12077" spans="1:4">
      <c r="A12077" s="167">
        <v>98510</v>
      </c>
      <c r="B12077" s="164" t="s">
        <v>7569</v>
      </c>
      <c r="C12077" s="150" t="s">
        <v>72</v>
      </c>
      <c r="D12077" s="168" t="s">
        <v>12</v>
      </c>
    </row>
    <row r="12078" spans="1:4">
      <c r="A12078" s="167">
        <v>98511</v>
      </c>
      <c r="B12078" s="164" t="s">
        <v>7570</v>
      </c>
      <c r="C12078" s="150" t="s">
        <v>72</v>
      </c>
      <c r="D12078" s="168" t="s">
        <v>12</v>
      </c>
    </row>
    <row r="12079" spans="1:4">
      <c r="A12079" s="167">
        <v>98516</v>
      </c>
      <c r="B12079" s="164" t="s">
        <v>7571</v>
      </c>
      <c r="C12079" s="150" t="s">
        <v>72</v>
      </c>
      <c r="D12079" s="168" t="s">
        <v>12</v>
      </c>
    </row>
    <row r="12080" spans="1:4">
      <c r="A12080" s="167">
        <v>98519</v>
      </c>
      <c r="B12080" s="164" t="s">
        <v>7572</v>
      </c>
      <c r="C12080" s="150" t="s">
        <v>73</v>
      </c>
      <c r="D12080" s="168" t="s">
        <v>12</v>
      </c>
    </row>
    <row r="12081" spans="1:4">
      <c r="A12081" s="167">
        <v>98520</v>
      </c>
      <c r="B12081" s="164" t="s">
        <v>7573</v>
      </c>
      <c r="C12081" s="150" t="s">
        <v>73</v>
      </c>
      <c r="D12081" s="168" t="s">
        <v>12</v>
      </c>
    </row>
    <row r="12082" spans="1:4">
      <c r="A12082" s="167">
        <v>98521</v>
      </c>
      <c r="B12082" s="164" t="s">
        <v>7574</v>
      </c>
      <c r="C12082" s="150" t="s">
        <v>73</v>
      </c>
      <c r="D12082" s="168" t="s">
        <v>12</v>
      </c>
    </row>
    <row r="12083" spans="1:4">
      <c r="A12083" s="167">
        <v>98522</v>
      </c>
      <c r="B12083" s="164" t="s">
        <v>7575</v>
      </c>
      <c r="C12083" s="150" t="s">
        <v>74</v>
      </c>
      <c r="D12083" s="168" t="s">
        <v>12</v>
      </c>
    </row>
    <row r="12084" spans="1:4">
      <c r="A12084" s="167">
        <v>98524</v>
      </c>
      <c r="B12084" s="164" t="s">
        <v>7576</v>
      </c>
      <c r="C12084" s="150" t="s">
        <v>73</v>
      </c>
      <c r="D12084" s="168" t="s">
        <v>12</v>
      </c>
    </row>
    <row r="12085" spans="1:4">
      <c r="A12085" s="167">
        <v>98503</v>
      </c>
      <c r="B12085" s="164" t="s">
        <v>7578</v>
      </c>
      <c r="C12085" s="150" t="s">
        <v>73</v>
      </c>
      <c r="D12085" s="168" t="s">
        <v>12</v>
      </c>
    </row>
    <row r="12086" spans="1:4">
      <c r="A12086" s="167">
        <v>98504</v>
      </c>
      <c r="B12086" s="164" t="s">
        <v>7579</v>
      </c>
      <c r="C12086" s="150" t="s">
        <v>73</v>
      </c>
      <c r="D12086" s="168" t="s">
        <v>12</v>
      </c>
    </row>
    <row r="12087" spans="1:4">
      <c r="A12087" s="167">
        <v>98505</v>
      </c>
      <c r="B12087" s="164" t="s">
        <v>7580</v>
      </c>
      <c r="C12087" s="150" t="s">
        <v>73</v>
      </c>
      <c r="D12087" s="168" t="s">
        <v>12</v>
      </c>
    </row>
    <row r="12088" spans="1:4">
      <c r="A12088" s="167">
        <v>103946</v>
      </c>
      <c r="B12088" s="164" t="s">
        <v>7581</v>
      </c>
      <c r="C12088" s="150" t="s">
        <v>73</v>
      </c>
      <c r="D12088" s="168" t="s">
        <v>12</v>
      </c>
    </row>
    <row r="12089" spans="1:4">
      <c r="A12089" s="167">
        <v>103185</v>
      </c>
      <c r="B12089" s="164" t="s">
        <v>7582</v>
      </c>
      <c r="C12089" s="150" t="s">
        <v>72</v>
      </c>
      <c r="D12089" s="168" t="s">
        <v>12</v>
      </c>
    </row>
    <row r="12090" spans="1:4">
      <c r="A12090" s="167">
        <v>103186</v>
      </c>
      <c r="B12090" s="164" t="s">
        <v>7583</v>
      </c>
      <c r="C12090" s="150" t="s">
        <v>72</v>
      </c>
      <c r="D12090" s="168" t="s">
        <v>12</v>
      </c>
    </row>
    <row r="12091" spans="1:4">
      <c r="A12091" s="167">
        <v>103187</v>
      </c>
      <c r="B12091" s="164" t="s">
        <v>7584</v>
      </c>
      <c r="C12091" s="150" t="s">
        <v>72</v>
      </c>
      <c r="D12091" s="168" t="s">
        <v>12</v>
      </c>
    </row>
    <row r="12092" spans="1:4">
      <c r="A12092" s="167">
        <v>103188</v>
      </c>
      <c r="B12092" s="164" t="s">
        <v>7585</v>
      </c>
      <c r="C12092" s="150" t="s">
        <v>72</v>
      </c>
      <c r="D12092" s="168" t="s">
        <v>12</v>
      </c>
    </row>
    <row r="12093" spans="1:4">
      <c r="A12093" s="167">
        <v>103189</v>
      </c>
      <c r="B12093" s="164" t="s">
        <v>7586</v>
      </c>
      <c r="C12093" s="150" t="s">
        <v>72</v>
      </c>
      <c r="D12093" s="168" t="s">
        <v>12</v>
      </c>
    </row>
    <row r="12094" spans="1:4">
      <c r="A12094" s="167">
        <v>103190</v>
      </c>
      <c r="B12094" s="164" t="s">
        <v>7587</v>
      </c>
      <c r="C12094" s="150" t="s">
        <v>72</v>
      </c>
      <c r="D12094" s="168" t="s">
        <v>12</v>
      </c>
    </row>
    <row r="12095" spans="1:4">
      <c r="A12095" s="167">
        <v>103191</v>
      </c>
      <c r="B12095" s="164" t="s">
        <v>7588</v>
      </c>
      <c r="C12095" s="150" t="s">
        <v>72</v>
      </c>
      <c r="D12095" s="168" t="s">
        <v>12</v>
      </c>
    </row>
    <row r="12096" spans="1:4">
      <c r="A12096" s="167">
        <v>103192</v>
      </c>
      <c r="B12096" s="164" t="s">
        <v>7589</v>
      </c>
      <c r="C12096" s="150" t="s">
        <v>72</v>
      </c>
      <c r="D12096" s="168" t="s">
        <v>12</v>
      </c>
    </row>
    <row r="12097" spans="1:4">
      <c r="A12097" s="167">
        <v>103193</v>
      </c>
      <c r="B12097" s="164" t="s">
        <v>7590</v>
      </c>
      <c r="C12097" s="150" t="s">
        <v>72</v>
      </c>
      <c r="D12097" s="168" t="s">
        <v>12</v>
      </c>
    </row>
    <row r="12098" spans="1:4">
      <c r="A12098" s="167">
        <v>103194</v>
      </c>
      <c r="B12098" s="164" t="s">
        <v>7591</v>
      </c>
      <c r="C12098" s="150" t="s">
        <v>72</v>
      </c>
      <c r="D12098" s="168" t="s">
        <v>12</v>
      </c>
    </row>
    <row r="12099" spans="1:4">
      <c r="A12099" s="167">
        <v>103195</v>
      </c>
      <c r="B12099" s="164" t="s">
        <v>7592</v>
      </c>
      <c r="C12099" s="150" t="s">
        <v>72</v>
      </c>
      <c r="D12099" s="168" t="s">
        <v>12</v>
      </c>
    </row>
    <row r="12100" spans="1:4">
      <c r="A12100" s="167">
        <v>103205</v>
      </c>
      <c r="B12100" s="164" t="s">
        <v>7593</v>
      </c>
      <c r="C12100" s="150" t="s">
        <v>72</v>
      </c>
      <c r="D12100" s="168" t="s">
        <v>12</v>
      </c>
    </row>
    <row r="12101" spans="1:4">
      <c r="A12101" s="167">
        <v>103206</v>
      </c>
      <c r="B12101" s="164" t="s">
        <v>7594</v>
      </c>
      <c r="C12101" s="150" t="s">
        <v>72</v>
      </c>
      <c r="D12101" s="168" t="s">
        <v>12</v>
      </c>
    </row>
    <row r="12102" spans="1:4">
      <c r="A12102" s="167">
        <v>103207</v>
      </c>
      <c r="B12102" s="164" t="s">
        <v>7595</v>
      </c>
      <c r="C12102" s="150" t="s">
        <v>72</v>
      </c>
      <c r="D12102" s="168" t="s">
        <v>12</v>
      </c>
    </row>
    <row r="12103" spans="1:4">
      <c r="A12103" s="167">
        <v>103208</v>
      </c>
      <c r="B12103" s="164" t="s">
        <v>7596</v>
      </c>
      <c r="C12103" s="150" t="s">
        <v>72</v>
      </c>
      <c r="D12103" s="168" t="s">
        <v>12</v>
      </c>
    </row>
    <row r="12104" spans="1:4">
      <c r="A12104" s="167">
        <v>103209</v>
      </c>
      <c r="B12104" s="164" t="s">
        <v>7597</v>
      </c>
      <c r="C12104" s="150" t="s">
        <v>72</v>
      </c>
      <c r="D12104" s="168" t="s">
        <v>12</v>
      </c>
    </row>
    <row r="12105" spans="1:4">
      <c r="A12105" s="167">
        <v>103210</v>
      </c>
      <c r="B12105" s="164" t="s">
        <v>7598</v>
      </c>
      <c r="C12105" s="150" t="s">
        <v>72</v>
      </c>
      <c r="D12105" s="168" t="s">
        <v>12</v>
      </c>
    </row>
    <row r="12106" spans="1:4">
      <c r="A12106" s="167">
        <v>103304</v>
      </c>
      <c r="B12106" s="164" t="s">
        <v>7599</v>
      </c>
      <c r="C12106" s="150" t="s">
        <v>72</v>
      </c>
      <c r="D12106" s="168" t="s">
        <v>12</v>
      </c>
    </row>
    <row r="12107" spans="1:4">
      <c r="A12107" s="167">
        <v>103307</v>
      </c>
      <c r="B12107" s="164" t="s">
        <v>7600</v>
      </c>
      <c r="C12107" s="150" t="s">
        <v>72</v>
      </c>
      <c r="D12107" s="168" t="s">
        <v>12</v>
      </c>
    </row>
    <row r="12108" spans="1:4">
      <c r="A12108" s="167">
        <v>103310</v>
      </c>
      <c r="B12108" s="164" t="s">
        <v>7601</v>
      </c>
      <c r="C12108" s="150" t="s">
        <v>72</v>
      </c>
      <c r="D12108" s="168" t="s">
        <v>12</v>
      </c>
    </row>
    <row r="12109" spans="1:4">
      <c r="A12109" s="167">
        <v>103314</v>
      </c>
      <c r="B12109" s="164" t="s">
        <v>7602</v>
      </c>
      <c r="C12109" s="150" t="s">
        <v>73</v>
      </c>
      <c r="D12109" s="168" t="s">
        <v>12</v>
      </c>
    </row>
    <row r="12110" spans="1:4">
      <c r="A12110" s="167">
        <v>103315</v>
      </c>
      <c r="B12110" s="164" t="s">
        <v>7603</v>
      </c>
      <c r="C12110" s="150" t="s">
        <v>73</v>
      </c>
      <c r="D12110" s="168" t="s">
        <v>12</v>
      </c>
    </row>
    <row r="12111" spans="1:4">
      <c r="A12111" s="167">
        <v>103769</v>
      </c>
      <c r="B12111" s="164" t="s">
        <v>7604</v>
      </c>
      <c r="C12111" s="150" t="s">
        <v>72</v>
      </c>
      <c r="D12111" s="168" t="s">
        <v>12</v>
      </c>
    </row>
    <row r="12112" spans="1:4">
      <c r="A12112" s="167">
        <v>98525</v>
      </c>
      <c r="B12112" s="164" t="s">
        <v>7605</v>
      </c>
      <c r="C12112" s="150" t="s">
        <v>73</v>
      </c>
      <c r="D12112" s="168" t="s">
        <v>12</v>
      </c>
    </row>
    <row r="12113" spans="1:4">
      <c r="A12113" s="167">
        <v>98526</v>
      </c>
      <c r="B12113" s="164" t="s">
        <v>7606</v>
      </c>
      <c r="C12113" s="150" t="s">
        <v>72</v>
      </c>
      <c r="D12113" s="168" t="s">
        <v>12</v>
      </c>
    </row>
    <row r="12114" spans="1:4">
      <c r="A12114" s="167">
        <v>98527</v>
      </c>
      <c r="B12114" s="164" t="s">
        <v>7607</v>
      </c>
      <c r="C12114" s="150" t="s">
        <v>72</v>
      </c>
      <c r="D12114" s="168" t="s">
        <v>12</v>
      </c>
    </row>
    <row r="12115" spans="1:4">
      <c r="A12115" s="167">
        <v>98528</v>
      </c>
      <c r="B12115" s="164" t="s">
        <v>7608</v>
      </c>
      <c r="C12115" s="150" t="s">
        <v>72</v>
      </c>
      <c r="D12115" s="168" t="s">
        <v>12</v>
      </c>
    </row>
    <row r="12116" spans="1:4">
      <c r="A12116" s="167">
        <v>98529</v>
      </c>
      <c r="B12116" s="164" t="s">
        <v>7609</v>
      </c>
      <c r="C12116" s="150" t="s">
        <v>72</v>
      </c>
      <c r="D12116" s="168" t="s">
        <v>12</v>
      </c>
    </row>
    <row r="12117" spans="1:4">
      <c r="A12117" s="167">
        <v>98530</v>
      </c>
      <c r="B12117" s="164" t="s">
        <v>7610</v>
      </c>
      <c r="C12117" s="150" t="s">
        <v>72</v>
      </c>
      <c r="D12117" s="168" t="s">
        <v>12</v>
      </c>
    </row>
    <row r="12118" spans="1:4">
      <c r="A12118" s="167">
        <v>98531</v>
      </c>
      <c r="B12118" s="164" t="s">
        <v>7611</v>
      </c>
      <c r="C12118" s="150" t="s">
        <v>72</v>
      </c>
      <c r="D12118" s="168" t="s">
        <v>12</v>
      </c>
    </row>
    <row r="12119" spans="1:4">
      <c r="A12119" s="167">
        <v>98532</v>
      </c>
      <c r="B12119" s="164" t="s">
        <v>7612</v>
      </c>
      <c r="C12119" s="150" t="s">
        <v>72</v>
      </c>
      <c r="D12119" s="168" t="s">
        <v>12</v>
      </c>
    </row>
    <row r="12120" spans="1:4">
      <c r="A12120" s="167">
        <v>98533</v>
      </c>
      <c r="B12120" s="164" t="s">
        <v>7613</v>
      </c>
      <c r="C12120" s="150" t="s">
        <v>72</v>
      </c>
      <c r="D12120" s="168" t="s">
        <v>12</v>
      </c>
    </row>
    <row r="12121" spans="1:4">
      <c r="A12121" s="167">
        <v>98534</v>
      </c>
      <c r="B12121" s="164" t="s">
        <v>7614</v>
      </c>
      <c r="C12121" s="150" t="s">
        <v>72</v>
      </c>
      <c r="D12121" s="168" t="s">
        <v>12</v>
      </c>
    </row>
    <row r="12122" spans="1:4">
      <c r="A12122" s="167">
        <v>98535</v>
      </c>
      <c r="B12122" s="164" t="s">
        <v>7615</v>
      </c>
      <c r="C12122" s="150" t="s">
        <v>72</v>
      </c>
      <c r="D12122" s="168" t="s">
        <v>12</v>
      </c>
    </row>
    <row r="12123" spans="1:4">
      <c r="A12123" s="167">
        <v>88238</v>
      </c>
      <c r="B12123" s="164" t="s">
        <v>7616</v>
      </c>
      <c r="C12123" s="150" t="s">
        <v>1045</v>
      </c>
      <c r="D12123" s="168" t="s">
        <v>12</v>
      </c>
    </row>
    <row r="12124" spans="1:4">
      <c r="A12124" s="167">
        <v>88239</v>
      </c>
      <c r="B12124" s="164" t="s">
        <v>7617</v>
      </c>
      <c r="C12124" s="150" t="s">
        <v>1045</v>
      </c>
      <c r="D12124" s="168" t="s">
        <v>12</v>
      </c>
    </row>
    <row r="12125" spans="1:4">
      <c r="A12125" s="167">
        <v>88240</v>
      </c>
      <c r="B12125" s="164" t="s">
        <v>7618</v>
      </c>
      <c r="C12125" s="150" t="s">
        <v>1045</v>
      </c>
      <c r="D12125" s="168" t="s">
        <v>12</v>
      </c>
    </row>
    <row r="12126" spans="1:4">
      <c r="A12126" s="167">
        <v>88241</v>
      </c>
      <c r="B12126" s="164" t="s">
        <v>7619</v>
      </c>
      <c r="C12126" s="150" t="s">
        <v>1045</v>
      </c>
      <c r="D12126" s="168" t="s">
        <v>12</v>
      </c>
    </row>
    <row r="12127" spans="1:4">
      <c r="A12127" s="167">
        <v>88242</v>
      </c>
      <c r="B12127" s="164" t="s">
        <v>7620</v>
      </c>
      <c r="C12127" s="150" t="s">
        <v>1045</v>
      </c>
      <c r="D12127" s="168" t="s">
        <v>12</v>
      </c>
    </row>
    <row r="12128" spans="1:4">
      <c r="A12128" s="167">
        <v>88243</v>
      </c>
      <c r="B12128" s="164" t="s">
        <v>7621</v>
      </c>
      <c r="C12128" s="150" t="s">
        <v>1045</v>
      </c>
      <c r="D12128" s="168" t="s">
        <v>12</v>
      </c>
    </row>
    <row r="12129" spans="1:4">
      <c r="A12129" s="167">
        <v>88245</v>
      </c>
      <c r="B12129" s="164" t="s">
        <v>7622</v>
      </c>
      <c r="C12129" s="150" t="s">
        <v>1045</v>
      </c>
      <c r="D12129" s="168" t="s">
        <v>12</v>
      </c>
    </row>
    <row r="12130" spans="1:4">
      <c r="A12130" s="167">
        <v>88246</v>
      </c>
      <c r="B12130" s="164" t="s">
        <v>7623</v>
      </c>
      <c r="C12130" s="150" t="s">
        <v>1045</v>
      </c>
      <c r="D12130" s="168" t="s">
        <v>12</v>
      </c>
    </row>
    <row r="12131" spans="1:4">
      <c r="A12131" s="167">
        <v>88247</v>
      </c>
      <c r="B12131" s="164" t="s">
        <v>7625</v>
      </c>
      <c r="C12131" s="150" t="s">
        <v>1045</v>
      </c>
      <c r="D12131" s="168" t="s">
        <v>12</v>
      </c>
    </row>
    <row r="12132" spans="1:4">
      <c r="A12132" s="167">
        <v>88248</v>
      </c>
      <c r="B12132" s="164" t="s">
        <v>7626</v>
      </c>
      <c r="C12132" s="150" t="s">
        <v>1045</v>
      </c>
      <c r="D12132" s="168" t="s">
        <v>12</v>
      </c>
    </row>
    <row r="12133" spans="1:4">
      <c r="A12133" s="167">
        <v>88249</v>
      </c>
      <c r="B12133" s="164" t="s">
        <v>7628</v>
      </c>
      <c r="C12133" s="150" t="s">
        <v>1045</v>
      </c>
      <c r="D12133" s="168" t="s">
        <v>12</v>
      </c>
    </row>
    <row r="12134" spans="1:4">
      <c r="A12134" s="167">
        <v>88250</v>
      </c>
      <c r="B12134" s="164" t="s">
        <v>7629</v>
      </c>
      <c r="C12134" s="150" t="s">
        <v>1045</v>
      </c>
      <c r="D12134" s="168" t="s">
        <v>12</v>
      </c>
    </row>
    <row r="12135" spans="1:4">
      <c r="A12135" s="167">
        <v>88251</v>
      </c>
      <c r="B12135" s="164" t="s">
        <v>7630</v>
      </c>
      <c r="C12135" s="150" t="s">
        <v>1045</v>
      </c>
      <c r="D12135" s="168" t="s">
        <v>12</v>
      </c>
    </row>
    <row r="12136" spans="1:4">
      <c r="A12136" s="167">
        <v>88252</v>
      </c>
      <c r="B12136" s="164" t="s">
        <v>7631</v>
      </c>
      <c r="C12136" s="150" t="s">
        <v>1045</v>
      </c>
      <c r="D12136" s="168" t="s">
        <v>12</v>
      </c>
    </row>
    <row r="12137" spans="1:4">
      <c r="A12137" s="167">
        <v>88253</v>
      </c>
      <c r="B12137" s="164" t="s">
        <v>7632</v>
      </c>
      <c r="C12137" s="150" t="s">
        <v>1045</v>
      </c>
      <c r="D12137" s="168" t="s">
        <v>12</v>
      </c>
    </row>
    <row r="12138" spans="1:4">
      <c r="A12138" s="167">
        <v>88255</v>
      </c>
      <c r="B12138" s="164" t="s">
        <v>7633</v>
      </c>
      <c r="C12138" s="150" t="s">
        <v>1045</v>
      </c>
      <c r="D12138" s="168" t="s">
        <v>12</v>
      </c>
    </row>
    <row r="12139" spans="1:4">
      <c r="A12139" s="167">
        <v>88256</v>
      </c>
      <c r="B12139" s="164" t="s">
        <v>7634</v>
      </c>
      <c r="C12139" s="150" t="s">
        <v>1045</v>
      </c>
      <c r="D12139" s="168" t="s">
        <v>12</v>
      </c>
    </row>
    <row r="12140" spans="1:4">
      <c r="A12140" s="167">
        <v>88257</v>
      </c>
      <c r="B12140" s="164" t="s">
        <v>7635</v>
      </c>
      <c r="C12140" s="150" t="s">
        <v>1045</v>
      </c>
      <c r="D12140" s="168" t="s">
        <v>12</v>
      </c>
    </row>
    <row r="12141" spans="1:4">
      <c r="A12141" s="167">
        <v>88258</v>
      </c>
      <c r="B12141" s="164" t="s">
        <v>7636</v>
      </c>
      <c r="C12141" s="150" t="s">
        <v>1045</v>
      </c>
      <c r="D12141" s="168" t="s">
        <v>12</v>
      </c>
    </row>
    <row r="12142" spans="1:4">
      <c r="A12142" s="167">
        <v>88260</v>
      </c>
      <c r="B12142" s="164" t="s">
        <v>7637</v>
      </c>
      <c r="C12142" s="150" t="s">
        <v>1045</v>
      </c>
      <c r="D12142" s="168" t="s">
        <v>12</v>
      </c>
    </row>
    <row r="12143" spans="1:4">
      <c r="A12143" s="167">
        <v>88261</v>
      </c>
      <c r="B12143" s="164" t="s">
        <v>7638</v>
      </c>
      <c r="C12143" s="150" t="s">
        <v>1045</v>
      </c>
      <c r="D12143" s="168" t="s">
        <v>12</v>
      </c>
    </row>
    <row r="12144" spans="1:4">
      <c r="A12144" s="167">
        <v>88262</v>
      </c>
      <c r="B12144" s="164" t="s">
        <v>7639</v>
      </c>
      <c r="C12144" s="150" t="s">
        <v>1045</v>
      </c>
      <c r="D12144" s="168" t="s">
        <v>12</v>
      </c>
    </row>
    <row r="12145" spans="1:4">
      <c r="A12145" s="167">
        <v>88263</v>
      </c>
      <c r="B12145" s="164" t="s">
        <v>7640</v>
      </c>
      <c r="C12145" s="150" t="s">
        <v>1045</v>
      </c>
      <c r="D12145" s="168" t="s">
        <v>12</v>
      </c>
    </row>
    <row r="12146" spans="1:4">
      <c r="A12146" s="167">
        <v>88264</v>
      </c>
      <c r="B12146" s="164" t="s">
        <v>7641</v>
      </c>
      <c r="C12146" s="150" t="s">
        <v>1045</v>
      </c>
      <c r="D12146" s="168" t="s">
        <v>12</v>
      </c>
    </row>
    <row r="12147" spans="1:4">
      <c r="A12147" s="167">
        <v>88265</v>
      </c>
      <c r="B12147" s="164" t="s">
        <v>7642</v>
      </c>
      <c r="C12147" s="150" t="s">
        <v>1045</v>
      </c>
      <c r="D12147" s="168" t="s">
        <v>12</v>
      </c>
    </row>
    <row r="12148" spans="1:4">
      <c r="A12148" s="167">
        <v>88266</v>
      </c>
      <c r="B12148" s="164" t="s">
        <v>7643</v>
      </c>
      <c r="C12148" s="150" t="s">
        <v>1045</v>
      </c>
      <c r="D12148" s="168" t="s">
        <v>12</v>
      </c>
    </row>
    <row r="12149" spans="1:4">
      <c r="A12149" s="167">
        <v>88267</v>
      </c>
      <c r="B12149" s="164" t="s">
        <v>7644</v>
      </c>
      <c r="C12149" s="150" t="s">
        <v>1045</v>
      </c>
      <c r="D12149" s="168" t="s">
        <v>12</v>
      </c>
    </row>
    <row r="12150" spans="1:4">
      <c r="A12150" s="167">
        <v>88269</v>
      </c>
      <c r="B12150" s="164" t="s">
        <v>7645</v>
      </c>
      <c r="C12150" s="150" t="s">
        <v>1045</v>
      </c>
      <c r="D12150" s="168" t="s">
        <v>12</v>
      </c>
    </row>
    <row r="12151" spans="1:4">
      <c r="A12151" s="167">
        <v>88270</v>
      </c>
      <c r="B12151" s="164" t="s">
        <v>7646</v>
      </c>
      <c r="C12151" s="150" t="s">
        <v>1045</v>
      </c>
      <c r="D12151" s="168" t="s">
        <v>12</v>
      </c>
    </row>
    <row r="12152" spans="1:4">
      <c r="A12152" s="167">
        <v>88272</v>
      </c>
      <c r="B12152" s="164" t="s">
        <v>7647</v>
      </c>
      <c r="C12152" s="150" t="s">
        <v>1045</v>
      </c>
      <c r="D12152" s="168" t="s">
        <v>12</v>
      </c>
    </row>
    <row r="12153" spans="1:4">
      <c r="A12153" s="167">
        <v>88273</v>
      </c>
      <c r="B12153" s="164" t="s">
        <v>7648</v>
      </c>
      <c r="C12153" s="150" t="s">
        <v>1045</v>
      </c>
      <c r="D12153" s="168" t="s">
        <v>12</v>
      </c>
    </row>
    <row r="12154" spans="1:4">
      <c r="A12154" s="167">
        <v>88274</v>
      </c>
      <c r="B12154" s="164" t="s">
        <v>7650</v>
      </c>
      <c r="C12154" s="150" t="s">
        <v>1045</v>
      </c>
      <c r="D12154" s="168" t="s">
        <v>12</v>
      </c>
    </row>
    <row r="12155" spans="1:4">
      <c r="A12155" s="167">
        <v>88275</v>
      </c>
      <c r="B12155" s="164" t="s">
        <v>7651</v>
      </c>
      <c r="C12155" s="150" t="s">
        <v>1045</v>
      </c>
      <c r="D12155" s="168" t="s">
        <v>12</v>
      </c>
    </row>
    <row r="12156" spans="1:4">
      <c r="A12156" s="167">
        <v>88277</v>
      </c>
      <c r="B12156" s="164" t="s">
        <v>7652</v>
      </c>
      <c r="C12156" s="150" t="s">
        <v>1045</v>
      </c>
      <c r="D12156" s="168" t="s">
        <v>12</v>
      </c>
    </row>
    <row r="12157" spans="1:4">
      <c r="A12157" s="167">
        <v>88278</v>
      </c>
      <c r="B12157" s="164" t="s">
        <v>7653</v>
      </c>
      <c r="C12157" s="150" t="s">
        <v>1045</v>
      </c>
      <c r="D12157" s="168" t="s">
        <v>12</v>
      </c>
    </row>
    <row r="12158" spans="1:4">
      <c r="A12158" s="167">
        <v>88279</v>
      </c>
      <c r="B12158" s="164" t="s">
        <v>7654</v>
      </c>
      <c r="C12158" s="150" t="s">
        <v>1045</v>
      </c>
      <c r="D12158" s="168" t="s">
        <v>12</v>
      </c>
    </row>
    <row r="12159" spans="1:4">
      <c r="A12159" s="167">
        <v>88281</v>
      </c>
      <c r="B12159" s="164" t="s">
        <v>7655</v>
      </c>
      <c r="C12159" s="150" t="s">
        <v>1045</v>
      </c>
      <c r="D12159" s="168" t="s">
        <v>12</v>
      </c>
    </row>
    <row r="12160" spans="1:4">
      <c r="A12160" s="167">
        <v>88282</v>
      </c>
      <c r="B12160" s="164" t="s">
        <v>7656</v>
      </c>
      <c r="C12160" s="150" t="s">
        <v>1045</v>
      </c>
      <c r="D12160" s="168" t="s">
        <v>12</v>
      </c>
    </row>
    <row r="12161" spans="1:4">
      <c r="A12161" s="167">
        <v>88283</v>
      </c>
      <c r="B12161" s="164" t="s">
        <v>7657</v>
      </c>
      <c r="C12161" s="150" t="s">
        <v>1045</v>
      </c>
      <c r="D12161" s="168" t="s">
        <v>12</v>
      </c>
    </row>
    <row r="12162" spans="1:4">
      <c r="A12162" s="167">
        <v>88284</v>
      </c>
      <c r="B12162" s="164" t="s">
        <v>7659</v>
      </c>
      <c r="C12162" s="150" t="s">
        <v>1045</v>
      </c>
      <c r="D12162" s="168" t="s">
        <v>12</v>
      </c>
    </row>
    <row r="12163" spans="1:4">
      <c r="A12163" s="167">
        <v>88285</v>
      </c>
      <c r="B12163" s="164" t="s">
        <v>7660</v>
      </c>
      <c r="C12163" s="150" t="s">
        <v>1045</v>
      </c>
      <c r="D12163" s="168" t="s">
        <v>12</v>
      </c>
    </row>
    <row r="12164" spans="1:4">
      <c r="A12164" s="167">
        <v>88286</v>
      </c>
      <c r="B12164" s="164" t="s">
        <v>7661</v>
      </c>
      <c r="C12164" s="150" t="s">
        <v>1045</v>
      </c>
      <c r="D12164" s="168" t="s">
        <v>12</v>
      </c>
    </row>
    <row r="12165" spans="1:4">
      <c r="A12165" s="167">
        <v>88288</v>
      </c>
      <c r="B12165" s="164" t="s">
        <v>7662</v>
      </c>
      <c r="C12165" s="150" t="s">
        <v>1045</v>
      </c>
      <c r="D12165" s="168" t="s">
        <v>12</v>
      </c>
    </row>
    <row r="12166" spans="1:4">
      <c r="A12166" s="167">
        <v>88291</v>
      </c>
      <c r="B12166" s="164" t="s">
        <v>7663</v>
      </c>
      <c r="C12166" s="150" t="s">
        <v>1045</v>
      </c>
      <c r="D12166" s="168" t="s">
        <v>12</v>
      </c>
    </row>
    <row r="12167" spans="1:4">
      <c r="A12167" s="167">
        <v>88292</v>
      </c>
      <c r="B12167" s="164" t="s">
        <v>7664</v>
      </c>
      <c r="C12167" s="150" t="s">
        <v>1045</v>
      </c>
      <c r="D12167" s="168" t="s">
        <v>12</v>
      </c>
    </row>
    <row r="12168" spans="1:4">
      <c r="A12168" s="167">
        <v>88293</v>
      </c>
      <c r="B12168" s="164" t="s">
        <v>7665</v>
      </c>
      <c r="C12168" s="150" t="s">
        <v>1045</v>
      </c>
      <c r="D12168" s="168" t="s">
        <v>12</v>
      </c>
    </row>
    <row r="12169" spans="1:4">
      <c r="A12169" s="167">
        <v>88294</v>
      </c>
      <c r="B12169" s="164" t="s">
        <v>7666</v>
      </c>
      <c r="C12169" s="150" t="s">
        <v>1045</v>
      </c>
      <c r="D12169" s="168" t="s">
        <v>12</v>
      </c>
    </row>
    <row r="12170" spans="1:4">
      <c r="A12170" s="167">
        <v>88295</v>
      </c>
      <c r="B12170" s="164" t="s">
        <v>7667</v>
      </c>
      <c r="C12170" s="150" t="s">
        <v>1045</v>
      </c>
      <c r="D12170" s="168" t="s">
        <v>12</v>
      </c>
    </row>
    <row r="12171" spans="1:4">
      <c r="A12171" s="167">
        <v>88296</v>
      </c>
      <c r="B12171" s="164" t="s">
        <v>7668</v>
      </c>
      <c r="C12171" s="150" t="s">
        <v>1045</v>
      </c>
      <c r="D12171" s="168" t="s">
        <v>12</v>
      </c>
    </row>
    <row r="12172" spans="1:4">
      <c r="A12172" s="167">
        <v>88297</v>
      </c>
      <c r="B12172" s="164" t="s">
        <v>7670</v>
      </c>
      <c r="C12172" s="150" t="s">
        <v>1045</v>
      </c>
      <c r="D12172" s="168" t="s">
        <v>12</v>
      </c>
    </row>
    <row r="12173" spans="1:4">
      <c r="A12173" s="167">
        <v>88298</v>
      </c>
      <c r="B12173" s="164" t="s">
        <v>7672</v>
      </c>
      <c r="C12173" s="150" t="s">
        <v>1045</v>
      </c>
      <c r="D12173" s="168" t="s">
        <v>12</v>
      </c>
    </row>
    <row r="12174" spans="1:4">
      <c r="A12174" s="167">
        <v>88299</v>
      </c>
      <c r="B12174" s="164" t="s">
        <v>7673</v>
      </c>
      <c r="C12174" s="150" t="s">
        <v>1045</v>
      </c>
      <c r="D12174" s="168" t="s">
        <v>12</v>
      </c>
    </row>
    <row r="12175" spans="1:4">
      <c r="A12175" s="167">
        <v>88300</v>
      </c>
      <c r="B12175" s="164" t="s">
        <v>7674</v>
      </c>
      <c r="C12175" s="150" t="s">
        <v>1045</v>
      </c>
      <c r="D12175" s="168" t="s">
        <v>12</v>
      </c>
    </row>
    <row r="12176" spans="1:4">
      <c r="A12176" s="167">
        <v>88301</v>
      </c>
      <c r="B12176" s="164" t="s">
        <v>7675</v>
      </c>
      <c r="C12176" s="150" t="s">
        <v>1045</v>
      </c>
      <c r="D12176" s="168" t="s">
        <v>12</v>
      </c>
    </row>
    <row r="12177" spans="1:4">
      <c r="A12177" s="167">
        <v>88302</v>
      </c>
      <c r="B12177" s="164" t="s">
        <v>7676</v>
      </c>
      <c r="C12177" s="150" t="s">
        <v>1045</v>
      </c>
      <c r="D12177" s="168" t="s">
        <v>12</v>
      </c>
    </row>
    <row r="12178" spans="1:4">
      <c r="A12178" s="167">
        <v>88303</v>
      </c>
      <c r="B12178" s="164" t="s">
        <v>7677</v>
      </c>
      <c r="C12178" s="150" t="s">
        <v>1045</v>
      </c>
      <c r="D12178" s="168" t="s">
        <v>12</v>
      </c>
    </row>
    <row r="12179" spans="1:4">
      <c r="A12179" s="167">
        <v>88304</v>
      </c>
      <c r="B12179" s="164" t="s">
        <v>7678</v>
      </c>
      <c r="C12179" s="150" t="s">
        <v>1045</v>
      </c>
      <c r="D12179" s="168" t="s">
        <v>12</v>
      </c>
    </row>
    <row r="12180" spans="1:4">
      <c r="A12180" s="167">
        <v>88306</v>
      </c>
      <c r="B12180" s="164" t="s">
        <v>7679</v>
      </c>
      <c r="C12180" s="150" t="s">
        <v>1045</v>
      </c>
      <c r="D12180" s="168" t="s">
        <v>12</v>
      </c>
    </row>
    <row r="12181" spans="1:4">
      <c r="A12181" s="167">
        <v>88307</v>
      </c>
      <c r="B12181" s="164" t="s">
        <v>7680</v>
      </c>
      <c r="C12181" s="150" t="s">
        <v>1045</v>
      </c>
      <c r="D12181" s="168" t="s">
        <v>12</v>
      </c>
    </row>
    <row r="12182" spans="1:4">
      <c r="A12182" s="167">
        <v>88308</v>
      </c>
      <c r="B12182" s="164" t="s">
        <v>7681</v>
      </c>
      <c r="C12182" s="150" t="s">
        <v>1045</v>
      </c>
      <c r="D12182" s="168" t="s">
        <v>12</v>
      </c>
    </row>
    <row r="12183" spans="1:4">
      <c r="A12183" s="167">
        <v>88309</v>
      </c>
      <c r="B12183" s="164" t="s">
        <v>260</v>
      </c>
      <c r="C12183" s="150" t="s">
        <v>1045</v>
      </c>
      <c r="D12183" s="168" t="s">
        <v>12</v>
      </c>
    </row>
    <row r="12184" spans="1:4">
      <c r="A12184" s="167">
        <v>88310</v>
      </c>
      <c r="B12184" s="164" t="s">
        <v>7682</v>
      </c>
      <c r="C12184" s="150" t="s">
        <v>1045</v>
      </c>
      <c r="D12184" s="168" t="s">
        <v>12</v>
      </c>
    </row>
    <row r="12185" spans="1:4">
      <c r="A12185" s="167">
        <v>88311</v>
      </c>
      <c r="B12185" s="164" t="s">
        <v>7683</v>
      </c>
      <c r="C12185" s="150" t="s">
        <v>1045</v>
      </c>
      <c r="D12185" s="168" t="s">
        <v>12</v>
      </c>
    </row>
    <row r="12186" spans="1:4">
      <c r="A12186" s="167">
        <v>88312</v>
      </c>
      <c r="B12186" s="164" t="s">
        <v>7684</v>
      </c>
      <c r="C12186" s="150" t="s">
        <v>1045</v>
      </c>
      <c r="D12186" s="168" t="s">
        <v>12</v>
      </c>
    </row>
    <row r="12187" spans="1:4">
      <c r="A12187" s="167">
        <v>88313</v>
      </c>
      <c r="B12187" s="164" t="s">
        <v>7685</v>
      </c>
      <c r="C12187" s="150" t="s">
        <v>1045</v>
      </c>
      <c r="D12187" s="168" t="s">
        <v>12</v>
      </c>
    </row>
    <row r="12188" spans="1:4">
      <c r="A12188" s="167">
        <v>88314</v>
      </c>
      <c r="B12188" s="164" t="s">
        <v>7686</v>
      </c>
      <c r="C12188" s="150" t="s">
        <v>1045</v>
      </c>
      <c r="D12188" s="168" t="s">
        <v>12</v>
      </c>
    </row>
    <row r="12189" spans="1:4">
      <c r="A12189" s="167">
        <v>88315</v>
      </c>
      <c r="B12189" s="164" t="s">
        <v>7687</v>
      </c>
      <c r="C12189" s="150" t="s">
        <v>1045</v>
      </c>
      <c r="D12189" s="168" t="s">
        <v>12</v>
      </c>
    </row>
    <row r="12190" spans="1:4">
      <c r="A12190" s="167">
        <v>88316</v>
      </c>
      <c r="B12190" s="164" t="s">
        <v>7688</v>
      </c>
      <c r="C12190" s="150" t="s">
        <v>1045</v>
      </c>
      <c r="D12190" s="168" t="s">
        <v>12</v>
      </c>
    </row>
    <row r="12191" spans="1:4">
      <c r="A12191" s="167">
        <v>88317</v>
      </c>
      <c r="B12191" s="164" t="s">
        <v>7689</v>
      </c>
      <c r="C12191" s="150" t="s">
        <v>1045</v>
      </c>
      <c r="D12191" s="168" t="s">
        <v>12</v>
      </c>
    </row>
    <row r="12192" spans="1:4">
      <c r="A12192" s="167">
        <v>88318</v>
      </c>
      <c r="B12192" s="164" t="s">
        <v>7690</v>
      </c>
      <c r="C12192" s="150" t="s">
        <v>1045</v>
      </c>
      <c r="D12192" s="168" t="s">
        <v>12</v>
      </c>
    </row>
    <row r="12193" spans="1:4">
      <c r="A12193" s="167">
        <v>88320</v>
      </c>
      <c r="B12193" s="164" t="s">
        <v>7691</v>
      </c>
      <c r="C12193" s="150" t="s">
        <v>1045</v>
      </c>
      <c r="D12193" s="168" t="s">
        <v>12</v>
      </c>
    </row>
    <row r="12194" spans="1:4">
      <c r="A12194" s="167">
        <v>88321</v>
      </c>
      <c r="B12194" s="164" t="s">
        <v>7692</v>
      </c>
      <c r="C12194" s="150" t="s">
        <v>1045</v>
      </c>
      <c r="D12194" s="168" t="s">
        <v>12</v>
      </c>
    </row>
    <row r="12195" spans="1:4">
      <c r="A12195" s="167">
        <v>88322</v>
      </c>
      <c r="B12195" s="164" t="s">
        <v>7693</v>
      </c>
      <c r="C12195" s="150" t="s">
        <v>1045</v>
      </c>
      <c r="D12195" s="168" t="s">
        <v>12</v>
      </c>
    </row>
    <row r="12196" spans="1:4">
      <c r="A12196" s="167">
        <v>88323</v>
      </c>
      <c r="B12196" s="164" t="s">
        <v>7694</v>
      </c>
      <c r="C12196" s="150" t="s">
        <v>1045</v>
      </c>
      <c r="D12196" s="168" t="s">
        <v>12</v>
      </c>
    </row>
    <row r="12197" spans="1:4">
      <c r="A12197" s="167">
        <v>88324</v>
      </c>
      <c r="B12197" s="164" t="s">
        <v>7695</v>
      </c>
      <c r="C12197" s="150" t="s">
        <v>1045</v>
      </c>
      <c r="D12197" s="168" t="s">
        <v>12</v>
      </c>
    </row>
    <row r="12198" spans="1:4">
      <c r="A12198" s="167">
        <v>88325</v>
      </c>
      <c r="B12198" s="164" t="s">
        <v>7696</v>
      </c>
      <c r="C12198" s="150" t="s">
        <v>1045</v>
      </c>
      <c r="D12198" s="168" t="s">
        <v>12</v>
      </c>
    </row>
    <row r="12199" spans="1:4">
      <c r="A12199" s="167">
        <v>88326</v>
      </c>
      <c r="B12199" s="164" t="s">
        <v>7697</v>
      </c>
      <c r="C12199" s="150" t="s">
        <v>1045</v>
      </c>
      <c r="D12199" s="168" t="s">
        <v>12</v>
      </c>
    </row>
    <row r="12200" spans="1:4">
      <c r="A12200" s="167">
        <v>88377</v>
      </c>
      <c r="B12200" s="164" t="s">
        <v>7698</v>
      </c>
      <c r="C12200" s="150" t="s">
        <v>1045</v>
      </c>
      <c r="D12200" s="168" t="s">
        <v>12</v>
      </c>
    </row>
    <row r="12201" spans="1:4">
      <c r="A12201" s="167">
        <v>88441</v>
      </c>
      <c r="B12201" s="164" t="s">
        <v>7699</v>
      </c>
      <c r="C12201" s="150" t="s">
        <v>1045</v>
      </c>
      <c r="D12201" s="168" t="s">
        <v>12</v>
      </c>
    </row>
    <row r="12202" spans="1:4">
      <c r="A12202" s="167">
        <v>88597</v>
      </c>
      <c r="B12202" s="164" t="s">
        <v>7700</v>
      </c>
      <c r="C12202" s="150" t="s">
        <v>1045</v>
      </c>
      <c r="D12202" s="168" t="s">
        <v>12</v>
      </c>
    </row>
    <row r="12203" spans="1:4">
      <c r="A12203" s="167">
        <v>90766</v>
      </c>
      <c r="B12203" s="164" t="s">
        <v>7701</v>
      </c>
      <c r="C12203" s="150" t="s">
        <v>1045</v>
      </c>
      <c r="D12203" s="168" t="s">
        <v>12</v>
      </c>
    </row>
    <row r="12204" spans="1:4">
      <c r="A12204" s="167">
        <v>90767</v>
      </c>
      <c r="B12204" s="164" t="s">
        <v>7703</v>
      </c>
      <c r="C12204" s="150" t="s">
        <v>1045</v>
      </c>
      <c r="D12204" s="168" t="s">
        <v>12</v>
      </c>
    </row>
    <row r="12205" spans="1:4">
      <c r="A12205" s="167">
        <v>90768</v>
      </c>
      <c r="B12205" s="164" t="s">
        <v>7704</v>
      </c>
      <c r="C12205" s="150" t="s">
        <v>1045</v>
      </c>
      <c r="D12205" s="168" t="s">
        <v>12</v>
      </c>
    </row>
    <row r="12206" spans="1:4">
      <c r="A12206" s="167">
        <v>90769</v>
      </c>
      <c r="B12206" s="164" t="s">
        <v>7705</v>
      </c>
      <c r="C12206" s="150" t="s">
        <v>1045</v>
      </c>
      <c r="D12206" s="168" t="s">
        <v>12</v>
      </c>
    </row>
    <row r="12207" spans="1:4">
      <c r="A12207" s="167">
        <v>90770</v>
      </c>
      <c r="B12207" s="164" t="s">
        <v>7706</v>
      </c>
      <c r="C12207" s="150" t="s">
        <v>1045</v>
      </c>
      <c r="D12207" s="168" t="s">
        <v>12</v>
      </c>
    </row>
    <row r="12208" spans="1:4">
      <c r="A12208" s="167">
        <v>90771</v>
      </c>
      <c r="B12208" s="164" t="s">
        <v>7707</v>
      </c>
      <c r="C12208" s="150" t="s">
        <v>1045</v>
      </c>
      <c r="D12208" s="168" t="s">
        <v>12</v>
      </c>
    </row>
    <row r="12209" spans="1:4">
      <c r="A12209" s="167">
        <v>90772</v>
      </c>
      <c r="B12209" s="164" t="s">
        <v>7709</v>
      </c>
      <c r="C12209" s="150" t="s">
        <v>1045</v>
      </c>
      <c r="D12209" s="168" t="s">
        <v>12</v>
      </c>
    </row>
    <row r="12210" spans="1:4">
      <c r="A12210" s="167">
        <v>90773</v>
      </c>
      <c r="B12210" s="164" t="s">
        <v>7710</v>
      </c>
      <c r="C12210" s="150" t="s">
        <v>1045</v>
      </c>
      <c r="D12210" s="168" t="s">
        <v>12</v>
      </c>
    </row>
    <row r="12211" spans="1:4">
      <c r="A12211" s="167">
        <v>90775</v>
      </c>
      <c r="B12211" s="164" t="s">
        <v>7711</v>
      </c>
      <c r="C12211" s="150" t="s">
        <v>1045</v>
      </c>
      <c r="D12211" s="168" t="s">
        <v>12</v>
      </c>
    </row>
    <row r="12212" spans="1:4">
      <c r="A12212" s="167">
        <v>90776</v>
      </c>
      <c r="B12212" s="164" t="s">
        <v>7712</v>
      </c>
      <c r="C12212" s="150" t="s">
        <v>1045</v>
      </c>
      <c r="D12212" s="168" t="s">
        <v>12</v>
      </c>
    </row>
    <row r="12213" spans="1:4">
      <c r="A12213" s="167">
        <v>90777</v>
      </c>
      <c r="B12213" s="164" t="s">
        <v>7713</v>
      </c>
      <c r="C12213" s="150" t="s">
        <v>1045</v>
      </c>
      <c r="D12213" s="168" t="s">
        <v>12</v>
      </c>
    </row>
    <row r="12214" spans="1:4">
      <c r="A12214" s="167">
        <v>90778</v>
      </c>
      <c r="B12214" s="164" t="s">
        <v>7714</v>
      </c>
      <c r="C12214" s="150" t="s">
        <v>1045</v>
      </c>
      <c r="D12214" s="168" t="s">
        <v>12</v>
      </c>
    </row>
    <row r="12215" spans="1:4">
      <c r="A12215" s="167">
        <v>90779</v>
      </c>
      <c r="B12215" s="164" t="s">
        <v>7715</v>
      </c>
      <c r="C12215" s="150" t="s">
        <v>1045</v>
      </c>
      <c r="D12215" s="168" t="s">
        <v>12</v>
      </c>
    </row>
    <row r="12216" spans="1:4">
      <c r="A12216" s="167">
        <v>90780</v>
      </c>
      <c r="B12216" s="164" t="s">
        <v>7716</v>
      </c>
      <c r="C12216" s="150" t="s">
        <v>1045</v>
      </c>
      <c r="D12216" s="168" t="s">
        <v>12</v>
      </c>
    </row>
    <row r="12217" spans="1:4">
      <c r="A12217" s="167">
        <v>90781</v>
      </c>
      <c r="B12217" s="164" t="s">
        <v>7717</v>
      </c>
      <c r="C12217" s="150" t="s">
        <v>1045</v>
      </c>
      <c r="D12217" s="168" t="s">
        <v>12</v>
      </c>
    </row>
    <row r="12218" spans="1:4">
      <c r="A12218" s="167">
        <v>91677</v>
      </c>
      <c r="B12218" s="164" t="s">
        <v>7718</v>
      </c>
      <c r="C12218" s="150" t="s">
        <v>1045</v>
      </c>
      <c r="D12218" s="168" t="s">
        <v>12</v>
      </c>
    </row>
    <row r="12219" spans="1:4">
      <c r="A12219" s="167">
        <v>91678</v>
      </c>
      <c r="B12219" s="164" t="s">
        <v>7719</v>
      </c>
      <c r="C12219" s="150" t="s">
        <v>1045</v>
      </c>
      <c r="D12219" s="168" t="s">
        <v>12</v>
      </c>
    </row>
    <row r="12220" spans="1:4">
      <c r="A12220" s="167">
        <v>93558</v>
      </c>
      <c r="B12220" s="164" t="s">
        <v>7720</v>
      </c>
      <c r="C12220" s="150" t="s">
        <v>7721</v>
      </c>
      <c r="D12220" s="168" t="s">
        <v>12</v>
      </c>
    </row>
    <row r="12221" spans="1:4">
      <c r="A12221" s="167">
        <v>93559</v>
      </c>
      <c r="B12221" s="164" t="s">
        <v>7700</v>
      </c>
      <c r="C12221" s="150" t="s">
        <v>7721</v>
      </c>
      <c r="D12221" s="168" t="s">
        <v>12</v>
      </c>
    </row>
    <row r="12222" spans="1:4">
      <c r="A12222" s="167">
        <v>93560</v>
      </c>
      <c r="B12222" s="164" t="s">
        <v>7710</v>
      </c>
      <c r="C12222" s="150" t="s">
        <v>7721</v>
      </c>
      <c r="D12222" s="168" t="s">
        <v>12</v>
      </c>
    </row>
    <row r="12223" spans="1:4">
      <c r="A12223" s="167">
        <v>93561</v>
      </c>
      <c r="B12223" s="164" t="s">
        <v>7711</v>
      </c>
      <c r="C12223" s="150" t="s">
        <v>7721</v>
      </c>
      <c r="D12223" s="168" t="s">
        <v>12</v>
      </c>
    </row>
    <row r="12224" spans="1:4">
      <c r="A12224" s="167">
        <v>93562</v>
      </c>
      <c r="B12224" s="164" t="s">
        <v>7707</v>
      </c>
      <c r="C12224" s="150" t="s">
        <v>7721</v>
      </c>
      <c r="D12224" s="168" t="s">
        <v>12</v>
      </c>
    </row>
    <row r="12225" spans="1:4">
      <c r="A12225" s="167">
        <v>93563</v>
      </c>
      <c r="B12225" s="164" t="s">
        <v>7701</v>
      </c>
      <c r="C12225" s="150" t="s">
        <v>7721</v>
      </c>
      <c r="D12225" s="168" t="s">
        <v>12</v>
      </c>
    </row>
    <row r="12226" spans="1:4">
      <c r="A12226" s="167">
        <v>93564</v>
      </c>
      <c r="B12226" s="164" t="s">
        <v>7703</v>
      </c>
      <c r="C12226" s="150" t="s">
        <v>7721</v>
      </c>
      <c r="D12226" s="168" t="s">
        <v>12</v>
      </c>
    </row>
    <row r="12227" spans="1:4">
      <c r="A12227" s="167">
        <v>93565</v>
      </c>
      <c r="B12227" s="164" t="s">
        <v>7713</v>
      </c>
      <c r="C12227" s="150" t="s">
        <v>7721</v>
      </c>
      <c r="D12227" s="168" t="s">
        <v>12</v>
      </c>
    </row>
    <row r="12228" spans="1:4">
      <c r="A12228" s="167">
        <v>93566</v>
      </c>
      <c r="B12228" s="164" t="s">
        <v>7709</v>
      </c>
      <c r="C12228" s="150" t="s">
        <v>7721</v>
      </c>
      <c r="D12228" s="168" t="s">
        <v>12</v>
      </c>
    </row>
    <row r="12229" spans="1:4">
      <c r="A12229" s="167">
        <v>93567</v>
      </c>
      <c r="B12229" s="164" t="s">
        <v>7714</v>
      </c>
      <c r="C12229" s="150" t="s">
        <v>7721</v>
      </c>
      <c r="D12229" s="168" t="s">
        <v>12</v>
      </c>
    </row>
    <row r="12230" spans="1:4">
      <c r="A12230" s="167">
        <v>93568</v>
      </c>
      <c r="B12230" s="164" t="s">
        <v>7715</v>
      </c>
      <c r="C12230" s="150" t="s">
        <v>7721</v>
      </c>
      <c r="D12230" s="168" t="s">
        <v>12</v>
      </c>
    </row>
    <row r="12231" spans="1:4">
      <c r="A12231" s="167">
        <v>93569</v>
      </c>
      <c r="B12231" s="164" t="s">
        <v>7722</v>
      </c>
      <c r="C12231" s="150" t="s">
        <v>7721</v>
      </c>
      <c r="D12231" s="168" t="s">
        <v>12</v>
      </c>
    </row>
    <row r="12232" spans="1:4">
      <c r="A12232" s="167">
        <v>93570</v>
      </c>
      <c r="B12232" s="164" t="s">
        <v>7723</v>
      </c>
      <c r="C12232" s="150" t="s">
        <v>7721</v>
      </c>
      <c r="D12232" s="168" t="s">
        <v>12</v>
      </c>
    </row>
    <row r="12233" spans="1:4">
      <c r="A12233" s="167">
        <v>93571</v>
      </c>
      <c r="B12233" s="164" t="s">
        <v>7724</v>
      </c>
      <c r="C12233" s="150" t="s">
        <v>7721</v>
      </c>
      <c r="D12233" s="168" t="s">
        <v>12</v>
      </c>
    </row>
    <row r="12234" spans="1:4">
      <c r="A12234" s="167">
        <v>93572</v>
      </c>
      <c r="B12234" s="164" t="s">
        <v>7725</v>
      </c>
      <c r="C12234" s="150" t="s">
        <v>7721</v>
      </c>
      <c r="D12234" s="168" t="s">
        <v>12</v>
      </c>
    </row>
    <row r="12235" spans="1:4">
      <c r="A12235" s="167">
        <v>94295</v>
      </c>
      <c r="B12235" s="164" t="s">
        <v>7716</v>
      </c>
      <c r="C12235" s="150" t="s">
        <v>7721</v>
      </c>
      <c r="D12235" s="168" t="s">
        <v>12</v>
      </c>
    </row>
    <row r="12236" spans="1:4">
      <c r="A12236" s="167">
        <v>94296</v>
      </c>
      <c r="B12236" s="164" t="s">
        <v>7717</v>
      </c>
      <c r="C12236" s="150" t="s">
        <v>7721</v>
      </c>
      <c r="D12236" s="168" t="s">
        <v>12</v>
      </c>
    </row>
    <row r="12237" spans="1:4">
      <c r="A12237" s="167">
        <v>95308</v>
      </c>
      <c r="B12237" s="164" t="s">
        <v>7726</v>
      </c>
      <c r="C12237" s="150" t="s">
        <v>1045</v>
      </c>
      <c r="D12237" s="168" t="s">
        <v>12</v>
      </c>
    </row>
    <row r="12238" spans="1:4">
      <c r="A12238" s="167">
        <v>95309</v>
      </c>
      <c r="B12238" s="164" t="s">
        <v>7727</v>
      </c>
      <c r="C12238" s="150" t="s">
        <v>1045</v>
      </c>
      <c r="D12238" s="168" t="s">
        <v>12</v>
      </c>
    </row>
    <row r="12239" spans="1:4">
      <c r="A12239" s="167">
        <v>95310</v>
      </c>
      <c r="B12239" s="164" t="s">
        <v>7728</v>
      </c>
      <c r="C12239" s="150" t="s">
        <v>1045</v>
      </c>
      <c r="D12239" s="168" t="s">
        <v>12</v>
      </c>
    </row>
    <row r="12240" spans="1:4">
      <c r="A12240" s="167">
        <v>95311</v>
      </c>
      <c r="B12240" s="164" t="s">
        <v>7729</v>
      </c>
      <c r="C12240" s="150" t="s">
        <v>1045</v>
      </c>
      <c r="D12240" s="168" t="s">
        <v>12</v>
      </c>
    </row>
    <row r="12241" spans="1:4">
      <c r="A12241" s="167">
        <v>95312</v>
      </c>
      <c r="B12241" s="164" t="s">
        <v>7731</v>
      </c>
      <c r="C12241" s="150" t="s">
        <v>1045</v>
      </c>
      <c r="D12241" s="168" t="s">
        <v>12</v>
      </c>
    </row>
    <row r="12242" spans="1:4">
      <c r="A12242" s="167">
        <v>95313</v>
      </c>
      <c r="B12242" s="164" t="s">
        <v>7732</v>
      </c>
      <c r="C12242" s="150" t="s">
        <v>1045</v>
      </c>
      <c r="D12242" s="168" t="s">
        <v>12</v>
      </c>
    </row>
    <row r="12243" spans="1:4">
      <c r="A12243" s="167">
        <v>95314</v>
      </c>
      <c r="B12243" s="164" t="s">
        <v>7733</v>
      </c>
      <c r="C12243" s="150" t="s">
        <v>1045</v>
      </c>
      <c r="D12243" s="168" t="s">
        <v>12</v>
      </c>
    </row>
    <row r="12244" spans="1:4">
      <c r="A12244" s="167">
        <v>95315</v>
      </c>
      <c r="B12244" s="164" t="s">
        <v>7734</v>
      </c>
      <c r="C12244" s="150" t="s">
        <v>1045</v>
      </c>
      <c r="D12244" s="168" t="s">
        <v>12</v>
      </c>
    </row>
    <row r="12245" spans="1:4">
      <c r="A12245" s="167">
        <v>95316</v>
      </c>
      <c r="B12245" s="164" t="s">
        <v>7735</v>
      </c>
      <c r="C12245" s="150" t="s">
        <v>1045</v>
      </c>
      <c r="D12245" s="168" t="s">
        <v>12</v>
      </c>
    </row>
    <row r="12246" spans="1:4">
      <c r="A12246" s="167">
        <v>95317</v>
      </c>
      <c r="B12246" s="164" t="s">
        <v>7736</v>
      </c>
      <c r="C12246" s="150" t="s">
        <v>1045</v>
      </c>
      <c r="D12246" s="168" t="s">
        <v>12</v>
      </c>
    </row>
    <row r="12247" spans="1:4">
      <c r="A12247" s="167">
        <v>95318</v>
      </c>
      <c r="B12247" s="164" t="s">
        <v>7737</v>
      </c>
      <c r="C12247" s="150" t="s">
        <v>1045</v>
      </c>
      <c r="D12247" s="168" t="s">
        <v>12</v>
      </c>
    </row>
    <row r="12248" spans="1:4">
      <c r="A12248" s="167">
        <v>95319</v>
      </c>
      <c r="B12248" s="164" t="s">
        <v>7738</v>
      </c>
      <c r="C12248" s="150" t="s">
        <v>1045</v>
      </c>
      <c r="D12248" s="168" t="s">
        <v>12</v>
      </c>
    </row>
    <row r="12249" spans="1:4">
      <c r="A12249" s="167">
        <v>95320</v>
      </c>
      <c r="B12249" s="164" t="s">
        <v>7739</v>
      </c>
      <c r="C12249" s="150" t="s">
        <v>1045</v>
      </c>
      <c r="D12249" s="168" t="s">
        <v>12</v>
      </c>
    </row>
    <row r="12250" spans="1:4">
      <c r="A12250" s="167">
        <v>95321</v>
      </c>
      <c r="B12250" s="164" t="s">
        <v>7740</v>
      </c>
      <c r="C12250" s="150" t="s">
        <v>1045</v>
      </c>
      <c r="D12250" s="168" t="s">
        <v>12</v>
      </c>
    </row>
    <row r="12251" spans="1:4">
      <c r="A12251" s="167">
        <v>95322</v>
      </c>
      <c r="B12251" s="164" t="s">
        <v>7741</v>
      </c>
      <c r="C12251" s="150" t="s">
        <v>1045</v>
      </c>
      <c r="D12251" s="168" t="s">
        <v>12</v>
      </c>
    </row>
    <row r="12252" spans="1:4">
      <c r="A12252" s="167">
        <v>95323</v>
      </c>
      <c r="B12252" s="164" t="s">
        <v>7742</v>
      </c>
      <c r="C12252" s="150" t="s">
        <v>1045</v>
      </c>
      <c r="D12252" s="168" t="s">
        <v>12</v>
      </c>
    </row>
    <row r="12253" spans="1:4">
      <c r="A12253" s="167">
        <v>95324</v>
      </c>
      <c r="B12253" s="164" t="s">
        <v>7743</v>
      </c>
      <c r="C12253" s="150" t="s">
        <v>1045</v>
      </c>
      <c r="D12253" s="168" t="s">
        <v>12</v>
      </c>
    </row>
    <row r="12254" spans="1:4">
      <c r="A12254" s="167">
        <v>95325</v>
      </c>
      <c r="B12254" s="164" t="s">
        <v>7745</v>
      </c>
      <c r="C12254" s="150" t="s">
        <v>1045</v>
      </c>
      <c r="D12254" s="168" t="s">
        <v>12</v>
      </c>
    </row>
    <row r="12255" spans="1:4">
      <c r="A12255" s="167">
        <v>95326</v>
      </c>
      <c r="B12255" s="164" t="s">
        <v>7746</v>
      </c>
      <c r="C12255" s="150" t="s">
        <v>1045</v>
      </c>
      <c r="D12255" s="168" t="s">
        <v>12</v>
      </c>
    </row>
    <row r="12256" spans="1:4">
      <c r="A12256" s="167">
        <v>95328</v>
      </c>
      <c r="B12256" s="164" t="s">
        <v>7747</v>
      </c>
      <c r="C12256" s="150" t="s">
        <v>1045</v>
      </c>
      <c r="D12256" s="168" t="s">
        <v>12</v>
      </c>
    </row>
    <row r="12257" spans="1:4">
      <c r="A12257" s="167">
        <v>95329</v>
      </c>
      <c r="B12257" s="164" t="s">
        <v>7748</v>
      </c>
      <c r="C12257" s="150" t="s">
        <v>1045</v>
      </c>
      <c r="D12257" s="168" t="s">
        <v>12</v>
      </c>
    </row>
    <row r="12258" spans="1:4">
      <c r="A12258" s="167">
        <v>95330</v>
      </c>
      <c r="B12258" s="164" t="s">
        <v>7749</v>
      </c>
      <c r="C12258" s="150" t="s">
        <v>1045</v>
      </c>
      <c r="D12258" s="168" t="s">
        <v>12</v>
      </c>
    </row>
    <row r="12259" spans="1:4">
      <c r="A12259" s="167">
        <v>95331</v>
      </c>
      <c r="B12259" s="164" t="s">
        <v>7750</v>
      </c>
      <c r="C12259" s="150" t="s">
        <v>1045</v>
      </c>
      <c r="D12259" s="168" t="s">
        <v>12</v>
      </c>
    </row>
    <row r="12260" spans="1:4">
      <c r="A12260" s="167">
        <v>95332</v>
      </c>
      <c r="B12260" s="164" t="s">
        <v>7751</v>
      </c>
      <c r="C12260" s="150" t="s">
        <v>1045</v>
      </c>
      <c r="D12260" s="168" t="s">
        <v>12</v>
      </c>
    </row>
    <row r="12261" spans="1:4">
      <c r="A12261" s="167">
        <v>95333</v>
      </c>
      <c r="B12261" s="164" t="s">
        <v>7752</v>
      </c>
      <c r="C12261" s="150" t="s">
        <v>1045</v>
      </c>
      <c r="D12261" s="168" t="s">
        <v>12</v>
      </c>
    </row>
    <row r="12262" spans="1:4">
      <c r="A12262" s="167">
        <v>95334</v>
      </c>
      <c r="B12262" s="164" t="s">
        <v>7754</v>
      </c>
      <c r="C12262" s="150" t="s">
        <v>1045</v>
      </c>
      <c r="D12262" s="168" t="s">
        <v>12</v>
      </c>
    </row>
    <row r="12263" spans="1:4">
      <c r="A12263" s="167">
        <v>95335</v>
      </c>
      <c r="B12263" s="164" t="s">
        <v>7755</v>
      </c>
      <c r="C12263" s="150" t="s">
        <v>1045</v>
      </c>
      <c r="D12263" s="168" t="s">
        <v>12</v>
      </c>
    </row>
    <row r="12264" spans="1:4">
      <c r="A12264" s="167">
        <v>95337</v>
      </c>
      <c r="B12264" s="164" t="s">
        <v>7756</v>
      </c>
      <c r="C12264" s="150" t="s">
        <v>1045</v>
      </c>
      <c r="D12264" s="168" t="s">
        <v>12</v>
      </c>
    </row>
    <row r="12265" spans="1:4">
      <c r="A12265" s="167">
        <v>95338</v>
      </c>
      <c r="B12265" s="164" t="s">
        <v>7757</v>
      </c>
      <c r="C12265" s="150" t="s">
        <v>1045</v>
      </c>
      <c r="D12265" s="168" t="s">
        <v>12</v>
      </c>
    </row>
    <row r="12266" spans="1:4">
      <c r="A12266" s="167">
        <v>95339</v>
      </c>
      <c r="B12266" s="164" t="s">
        <v>7758</v>
      </c>
      <c r="C12266" s="150" t="s">
        <v>1045</v>
      </c>
      <c r="D12266" s="168" t="s">
        <v>12</v>
      </c>
    </row>
    <row r="12267" spans="1:4">
      <c r="A12267" s="167">
        <v>95340</v>
      </c>
      <c r="B12267" s="164" t="s">
        <v>7759</v>
      </c>
      <c r="C12267" s="150" t="s">
        <v>1045</v>
      </c>
      <c r="D12267" s="168" t="s">
        <v>12</v>
      </c>
    </row>
    <row r="12268" spans="1:4">
      <c r="A12268" s="167">
        <v>95341</v>
      </c>
      <c r="B12268" s="164" t="s">
        <v>7760</v>
      </c>
      <c r="C12268" s="150" t="s">
        <v>1045</v>
      </c>
      <c r="D12268" s="168" t="s">
        <v>12</v>
      </c>
    </row>
    <row r="12269" spans="1:4">
      <c r="A12269" s="167">
        <v>95342</v>
      </c>
      <c r="B12269" s="164" t="s">
        <v>7761</v>
      </c>
      <c r="C12269" s="150" t="s">
        <v>1045</v>
      </c>
      <c r="D12269" s="168" t="s">
        <v>12</v>
      </c>
    </row>
    <row r="12270" spans="1:4">
      <c r="A12270" s="167">
        <v>95343</v>
      </c>
      <c r="B12270" s="164" t="s">
        <v>7762</v>
      </c>
      <c r="C12270" s="150" t="s">
        <v>1045</v>
      </c>
      <c r="D12270" s="168" t="s">
        <v>12</v>
      </c>
    </row>
    <row r="12271" spans="1:4">
      <c r="A12271" s="167">
        <v>95344</v>
      </c>
      <c r="B12271" s="164" t="s">
        <v>7763</v>
      </c>
      <c r="C12271" s="150" t="s">
        <v>1045</v>
      </c>
      <c r="D12271" s="168" t="s">
        <v>12</v>
      </c>
    </row>
    <row r="12272" spans="1:4">
      <c r="A12272" s="167">
        <v>95345</v>
      </c>
      <c r="B12272" s="164" t="s">
        <v>7764</v>
      </c>
      <c r="C12272" s="150" t="s">
        <v>1045</v>
      </c>
      <c r="D12272" s="168" t="s">
        <v>12</v>
      </c>
    </row>
    <row r="12273" spans="1:4">
      <c r="A12273" s="167">
        <v>95346</v>
      </c>
      <c r="B12273" s="164" t="s">
        <v>7765</v>
      </c>
      <c r="C12273" s="150" t="s">
        <v>1045</v>
      </c>
      <c r="D12273" s="168" t="s">
        <v>12</v>
      </c>
    </row>
    <row r="12274" spans="1:4">
      <c r="A12274" s="167">
        <v>95347</v>
      </c>
      <c r="B12274" s="164" t="s">
        <v>7766</v>
      </c>
      <c r="C12274" s="150" t="s">
        <v>1045</v>
      </c>
      <c r="D12274" s="168" t="s">
        <v>12</v>
      </c>
    </row>
    <row r="12275" spans="1:4">
      <c r="A12275" s="167">
        <v>95348</v>
      </c>
      <c r="B12275" s="164" t="s">
        <v>7767</v>
      </c>
      <c r="C12275" s="150" t="s">
        <v>1045</v>
      </c>
      <c r="D12275" s="168" t="s">
        <v>12</v>
      </c>
    </row>
    <row r="12276" spans="1:4">
      <c r="A12276" s="167">
        <v>95349</v>
      </c>
      <c r="B12276" s="164" t="s">
        <v>7768</v>
      </c>
      <c r="C12276" s="150" t="s">
        <v>1045</v>
      </c>
      <c r="D12276" s="168" t="s">
        <v>12</v>
      </c>
    </row>
    <row r="12277" spans="1:4">
      <c r="A12277" s="167">
        <v>95350</v>
      </c>
      <c r="B12277" s="164" t="s">
        <v>7769</v>
      </c>
      <c r="C12277" s="150" t="s">
        <v>1045</v>
      </c>
      <c r="D12277" s="168" t="s">
        <v>12</v>
      </c>
    </row>
    <row r="12278" spans="1:4">
      <c r="A12278" s="167">
        <v>95351</v>
      </c>
      <c r="B12278" s="164" t="s">
        <v>7770</v>
      </c>
      <c r="C12278" s="150" t="s">
        <v>1045</v>
      </c>
      <c r="D12278" s="168" t="s">
        <v>12</v>
      </c>
    </row>
    <row r="12279" spans="1:4">
      <c r="A12279" s="167">
        <v>95352</v>
      </c>
      <c r="B12279" s="164" t="s">
        <v>7771</v>
      </c>
      <c r="C12279" s="150" t="s">
        <v>1045</v>
      </c>
      <c r="D12279" s="168" t="s">
        <v>12</v>
      </c>
    </row>
    <row r="12280" spans="1:4">
      <c r="A12280" s="167">
        <v>95354</v>
      </c>
      <c r="B12280" s="164" t="s">
        <v>7772</v>
      </c>
      <c r="C12280" s="150" t="s">
        <v>1045</v>
      </c>
      <c r="D12280" s="168" t="s">
        <v>12</v>
      </c>
    </row>
    <row r="12281" spans="1:4">
      <c r="A12281" s="167">
        <v>95355</v>
      </c>
      <c r="B12281" s="164" t="s">
        <v>7773</v>
      </c>
      <c r="C12281" s="150" t="s">
        <v>1045</v>
      </c>
      <c r="D12281" s="168" t="s">
        <v>12</v>
      </c>
    </row>
    <row r="12282" spans="1:4">
      <c r="A12282" s="167">
        <v>95356</v>
      </c>
      <c r="B12282" s="164" t="s">
        <v>7774</v>
      </c>
      <c r="C12282" s="150" t="s">
        <v>1045</v>
      </c>
      <c r="D12282" s="168" t="s">
        <v>12</v>
      </c>
    </row>
    <row r="12283" spans="1:4">
      <c r="A12283" s="167">
        <v>95357</v>
      </c>
      <c r="B12283" s="164" t="s">
        <v>7775</v>
      </c>
      <c r="C12283" s="150" t="s">
        <v>1045</v>
      </c>
      <c r="D12283" s="168" t="s">
        <v>12</v>
      </c>
    </row>
    <row r="12284" spans="1:4">
      <c r="A12284" s="167">
        <v>95358</v>
      </c>
      <c r="B12284" s="164" t="s">
        <v>7776</v>
      </c>
      <c r="C12284" s="150" t="s">
        <v>1045</v>
      </c>
      <c r="D12284" s="168" t="s">
        <v>12</v>
      </c>
    </row>
    <row r="12285" spans="1:4">
      <c r="A12285" s="167">
        <v>95359</v>
      </c>
      <c r="B12285" s="164" t="s">
        <v>7777</v>
      </c>
      <c r="C12285" s="150" t="s">
        <v>1045</v>
      </c>
      <c r="D12285" s="168" t="s">
        <v>12</v>
      </c>
    </row>
    <row r="12286" spans="1:4">
      <c r="A12286" s="167">
        <v>95360</v>
      </c>
      <c r="B12286" s="164" t="s">
        <v>7778</v>
      </c>
      <c r="C12286" s="150" t="s">
        <v>1045</v>
      </c>
      <c r="D12286" s="168" t="s">
        <v>12</v>
      </c>
    </row>
    <row r="12287" spans="1:4">
      <c r="A12287" s="167">
        <v>95361</v>
      </c>
      <c r="B12287" s="164" t="s">
        <v>7779</v>
      </c>
      <c r="C12287" s="150" t="s">
        <v>1045</v>
      </c>
      <c r="D12287" s="168" t="s">
        <v>12</v>
      </c>
    </row>
    <row r="12288" spans="1:4">
      <c r="A12288" s="167">
        <v>95362</v>
      </c>
      <c r="B12288" s="164" t="s">
        <v>7780</v>
      </c>
      <c r="C12288" s="150" t="s">
        <v>1045</v>
      </c>
      <c r="D12288" s="168" t="s">
        <v>12</v>
      </c>
    </row>
    <row r="12289" spans="1:4">
      <c r="A12289" s="167">
        <v>95363</v>
      </c>
      <c r="B12289" s="164" t="s">
        <v>7781</v>
      </c>
      <c r="C12289" s="150" t="s">
        <v>1045</v>
      </c>
      <c r="D12289" s="168" t="s">
        <v>12</v>
      </c>
    </row>
    <row r="12290" spans="1:4">
      <c r="A12290" s="167">
        <v>95364</v>
      </c>
      <c r="B12290" s="164" t="s">
        <v>7782</v>
      </c>
      <c r="C12290" s="150" t="s">
        <v>1045</v>
      </c>
      <c r="D12290" s="168" t="s">
        <v>12</v>
      </c>
    </row>
    <row r="12291" spans="1:4">
      <c r="A12291" s="167">
        <v>95365</v>
      </c>
      <c r="B12291" s="164" t="s">
        <v>7783</v>
      </c>
      <c r="C12291" s="150" t="s">
        <v>1045</v>
      </c>
      <c r="D12291" s="168" t="s">
        <v>12</v>
      </c>
    </row>
    <row r="12292" spans="1:4">
      <c r="A12292" s="167">
        <v>95366</v>
      </c>
      <c r="B12292" s="164" t="s">
        <v>7784</v>
      </c>
      <c r="C12292" s="150" t="s">
        <v>1045</v>
      </c>
      <c r="D12292" s="168" t="s">
        <v>12</v>
      </c>
    </row>
    <row r="12293" spans="1:4">
      <c r="A12293" s="167">
        <v>95367</v>
      </c>
      <c r="B12293" s="164" t="s">
        <v>7785</v>
      </c>
      <c r="C12293" s="150" t="s">
        <v>1045</v>
      </c>
      <c r="D12293" s="168" t="s">
        <v>12</v>
      </c>
    </row>
    <row r="12294" spans="1:4">
      <c r="A12294" s="167">
        <v>95368</v>
      </c>
      <c r="B12294" s="164" t="s">
        <v>7786</v>
      </c>
      <c r="C12294" s="150" t="s">
        <v>1045</v>
      </c>
      <c r="D12294" s="168" t="s">
        <v>12</v>
      </c>
    </row>
    <row r="12295" spans="1:4">
      <c r="A12295" s="167">
        <v>95369</v>
      </c>
      <c r="B12295" s="164" t="s">
        <v>7788</v>
      </c>
      <c r="C12295" s="150" t="s">
        <v>1045</v>
      </c>
      <c r="D12295" s="168" t="s">
        <v>12</v>
      </c>
    </row>
    <row r="12296" spans="1:4">
      <c r="A12296" s="167">
        <v>95370</v>
      </c>
      <c r="B12296" s="164" t="s">
        <v>7789</v>
      </c>
      <c r="C12296" s="150" t="s">
        <v>1045</v>
      </c>
      <c r="D12296" s="168" t="s">
        <v>12</v>
      </c>
    </row>
    <row r="12297" spans="1:4">
      <c r="A12297" s="167">
        <v>95371</v>
      </c>
      <c r="B12297" s="164" t="s">
        <v>7790</v>
      </c>
      <c r="C12297" s="150" t="s">
        <v>1045</v>
      </c>
      <c r="D12297" s="168" t="s">
        <v>12</v>
      </c>
    </row>
    <row r="12298" spans="1:4">
      <c r="A12298" s="167">
        <v>95372</v>
      </c>
      <c r="B12298" s="164" t="s">
        <v>7791</v>
      </c>
      <c r="C12298" s="150" t="s">
        <v>1045</v>
      </c>
      <c r="D12298" s="168" t="s">
        <v>12</v>
      </c>
    </row>
    <row r="12299" spans="1:4">
      <c r="A12299" s="167">
        <v>95373</v>
      </c>
      <c r="B12299" s="164" t="s">
        <v>7792</v>
      </c>
      <c r="C12299" s="150" t="s">
        <v>1045</v>
      </c>
      <c r="D12299" s="168" t="s">
        <v>12</v>
      </c>
    </row>
    <row r="12300" spans="1:4">
      <c r="A12300" s="167">
        <v>95374</v>
      </c>
      <c r="B12300" s="164" t="s">
        <v>7793</v>
      </c>
      <c r="C12300" s="150" t="s">
        <v>1045</v>
      </c>
      <c r="D12300" s="168" t="s">
        <v>12</v>
      </c>
    </row>
    <row r="12301" spans="1:4">
      <c r="A12301" s="167">
        <v>95375</v>
      </c>
      <c r="B12301" s="164" t="s">
        <v>7794</v>
      </c>
      <c r="C12301" s="150" t="s">
        <v>1045</v>
      </c>
      <c r="D12301" s="168" t="s">
        <v>12</v>
      </c>
    </row>
    <row r="12302" spans="1:4">
      <c r="A12302" s="167">
        <v>95376</v>
      </c>
      <c r="B12302" s="164" t="s">
        <v>7795</v>
      </c>
      <c r="C12302" s="150" t="s">
        <v>1045</v>
      </c>
      <c r="D12302" s="168" t="s">
        <v>12</v>
      </c>
    </row>
    <row r="12303" spans="1:4">
      <c r="A12303" s="167">
        <v>95377</v>
      </c>
      <c r="B12303" s="164" t="s">
        <v>7796</v>
      </c>
      <c r="C12303" s="150" t="s">
        <v>1045</v>
      </c>
      <c r="D12303" s="168" t="s">
        <v>12</v>
      </c>
    </row>
    <row r="12304" spans="1:4">
      <c r="A12304" s="167">
        <v>95378</v>
      </c>
      <c r="B12304" s="164" t="s">
        <v>7797</v>
      </c>
      <c r="C12304" s="150" t="s">
        <v>1045</v>
      </c>
      <c r="D12304" s="168" t="s">
        <v>12</v>
      </c>
    </row>
    <row r="12305" spans="1:4">
      <c r="A12305" s="167">
        <v>95379</v>
      </c>
      <c r="B12305" s="164" t="s">
        <v>7798</v>
      </c>
      <c r="C12305" s="150" t="s">
        <v>1045</v>
      </c>
      <c r="D12305" s="168" t="s">
        <v>12</v>
      </c>
    </row>
    <row r="12306" spans="1:4">
      <c r="A12306" s="167">
        <v>95380</v>
      </c>
      <c r="B12306" s="164" t="s">
        <v>7799</v>
      </c>
      <c r="C12306" s="150" t="s">
        <v>1045</v>
      </c>
      <c r="D12306" s="168" t="s">
        <v>12</v>
      </c>
    </row>
    <row r="12307" spans="1:4">
      <c r="A12307" s="167">
        <v>95382</v>
      </c>
      <c r="B12307" s="164" t="s">
        <v>7800</v>
      </c>
      <c r="C12307" s="150" t="s">
        <v>1045</v>
      </c>
      <c r="D12307" s="168" t="s">
        <v>12</v>
      </c>
    </row>
    <row r="12308" spans="1:4">
      <c r="A12308" s="167">
        <v>95383</v>
      </c>
      <c r="B12308" s="164" t="s">
        <v>7801</v>
      </c>
      <c r="C12308" s="150" t="s">
        <v>1045</v>
      </c>
      <c r="D12308" s="168" t="s">
        <v>12</v>
      </c>
    </row>
    <row r="12309" spans="1:4">
      <c r="A12309" s="167">
        <v>95384</v>
      </c>
      <c r="B12309" s="164" t="s">
        <v>7802</v>
      </c>
      <c r="C12309" s="150" t="s">
        <v>1045</v>
      </c>
      <c r="D12309" s="168" t="s">
        <v>12</v>
      </c>
    </row>
    <row r="12310" spans="1:4">
      <c r="A12310" s="167">
        <v>95385</v>
      </c>
      <c r="B12310" s="164" t="s">
        <v>7803</v>
      </c>
      <c r="C12310" s="150" t="s">
        <v>1045</v>
      </c>
      <c r="D12310" s="168" t="s">
        <v>12</v>
      </c>
    </row>
    <row r="12311" spans="1:4">
      <c r="A12311" s="167">
        <v>95386</v>
      </c>
      <c r="B12311" s="164" t="s">
        <v>7804</v>
      </c>
      <c r="C12311" s="150" t="s">
        <v>1045</v>
      </c>
      <c r="D12311" s="168" t="s">
        <v>12</v>
      </c>
    </row>
    <row r="12312" spans="1:4">
      <c r="A12312" s="167">
        <v>95387</v>
      </c>
      <c r="B12312" s="164" t="s">
        <v>7805</v>
      </c>
      <c r="C12312" s="150" t="s">
        <v>1045</v>
      </c>
      <c r="D12312" s="168" t="s">
        <v>12</v>
      </c>
    </row>
    <row r="12313" spans="1:4">
      <c r="A12313" s="167">
        <v>95388</v>
      </c>
      <c r="B12313" s="164" t="s">
        <v>7806</v>
      </c>
      <c r="C12313" s="150" t="s">
        <v>1045</v>
      </c>
      <c r="D12313" s="168" t="s">
        <v>12</v>
      </c>
    </row>
    <row r="12314" spans="1:4">
      <c r="A12314" s="167">
        <v>95389</v>
      </c>
      <c r="B12314" s="164" t="s">
        <v>7807</v>
      </c>
      <c r="C12314" s="150" t="s">
        <v>1045</v>
      </c>
      <c r="D12314" s="168" t="s">
        <v>12</v>
      </c>
    </row>
    <row r="12315" spans="1:4">
      <c r="A12315" s="167">
        <v>95390</v>
      </c>
      <c r="B12315" s="164" t="s">
        <v>7808</v>
      </c>
      <c r="C12315" s="150" t="s">
        <v>1045</v>
      </c>
      <c r="D12315" s="168" t="s">
        <v>12</v>
      </c>
    </row>
    <row r="12316" spans="1:4">
      <c r="A12316" s="167">
        <v>95391</v>
      </c>
      <c r="B12316" s="164" t="s">
        <v>7809</v>
      </c>
      <c r="C12316" s="150" t="s">
        <v>1045</v>
      </c>
      <c r="D12316" s="168" t="s">
        <v>12</v>
      </c>
    </row>
    <row r="12317" spans="1:4">
      <c r="A12317" s="167">
        <v>95392</v>
      </c>
      <c r="B12317" s="164" t="s">
        <v>7810</v>
      </c>
      <c r="C12317" s="150" t="s">
        <v>1045</v>
      </c>
      <c r="D12317" s="168" t="s">
        <v>12</v>
      </c>
    </row>
    <row r="12318" spans="1:4">
      <c r="A12318" s="167">
        <v>95393</v>
      </c>
      <c r="B12318" s="164" t="s">
        <v>7811</v>
      </c>
      <c r="C12318" s="150" t="s">
        <v>1045</v>
      </c>
      <c r="D12318" s="168" t="s">
        <v>12</v>
      </c>
    </row>
    <row r="12319" spans="1:4">
      <c r="A12319" s="167">
        <v>95394</v>
      </c>
      <c r="B12319" s="164" t="s">
        <v>7812</v>
      </c>
      <c r="C12319" s="150" t="s">
        <v>1045</v>
      </c>
      <c r="D12319" s="168" t="s">
        <v>12</v>
      </c>
    </row>
    <row r="12320" spans="1:4">
      <c r="A12320" s="167">
        <v>95395</v>
      </c>
      <c r="B12320" s="164" t="s">
        <v>7813</v>
      </c>
      <c r="C12320" s="150" t="s">
        <v>1045</v>
      </c>
      <c r="D12320" s="168" t="s">
        <v>12</v>
      </c>
    </row>
    <row r="12321" spans="1:4">
      <c r="A12321" s="167">
        <v>95396</v>
      </c>
      <c r="B12321" s="164" t="s">
        <v>7815</v>
      </c>
      <c r="C12321" s="150" t="s">
        <v>1045</v>
      </c>
      <c r="D12321" s="168" t="s">
        <v>12</v>
      </c>
    </row>
    <row r="12322" spans="1:4">
      <c r="A12322" s="167">
        <v>95397</v>
      </c>
      <c r="B12322" s="164" t="s">
        <v>7816</v>
      </c>
      <c r="C12322" s="150" t="s">
        <v>1045</v>
      </c>
      <c r="D12322" s="168" t="s">
        <v>12</v>
      </c>
    </row>
    <row r="12323" spans="1:4">
      <c r="A12323" s="167">
        <v>95398</v>
      </c>
      <c r="B12323" s="164" t="s">
        <v>7817</v>
      </c>
      <c r="C12323" s="150" t="s">
        <v>1045</v>
      </c>
      <c r="D12323" s="168" t="s">
        <v>12</v>
      </c>
    </row>
    <row r="12324" spans="1:4">
      <c r="A12324" s="167">
        <v>95399</v>
      </c>
      <c r="B12324" s="164" t="s">
        <v>7818</v>
      </c>
      <c r="C12324" s="150" t="s">
        <v>1045</v>
      </c>
      <c r="D12324" s="168" t="s">
        <v>12</v>
      </c>
    </row>
    <row r="12325" spans="1:4">
      <c r="A12325" s="167">
        <v>95400</v>
      </c>
      <c r="B12325" s="164" t="s">
        <v>7819</v>
      </c>
      <c r="C12325" s="150" t="s">
        <v>1045</v>
      </c>
      <c r="D12325" s="168" t="s">
        <v>12</v>
      </c>
    </row>
    <row r="12326" spans="1:4">
      <c r="A12326" s="167">
        <v>95401</v>
      </c>
      <c r="B12326" s="164" t="s">
        <v>7820</v>
      </c>
      <c r="C12326" s="150" t="s">
        <v>1045</v>
      </c>
      <c r="D12326" s="168" t="s">
        <v>12</v>
      </c>
    </row>
    <row r="12327" spans="1:4">
      <c r="A12327" s="167">
        <v>95402</v>
      </c>
      <c r="B12327" s="164" t="s">
        <v>7821</v>
      </c>
      <c r="C12327" s="150" t="s">
        <v>1045</v>
      </c>
      <c r="D12327" s="168" t="s">
        <v>12</v>
      </c>
    </row>
    <row r="12328" spans="1:4">
      <c r="A12328" s="167">
        <v>95403</v>
      </c>
      <c r="B12328" s="164" t="s">
        <v>7823</v>
      </c>
      <c r="C12328" s="150" t="s">
        <v>1045</v>
      </c>
      <c r="D12328" s="168" t="s">
        <v>12</v>
      </c>
    </row>
    <row r="12329" spans="1:4">
      <c r="A12329" s="167">
        <v>95404</v>
      </c>
      <c r="B12329" s="164" t="s">
        <v>7824</v>
      </c>
      <c r="C12329" s="150" t="s">
        <v>1045</v>
      </c>
      <c r="D12329" s="168" t="s">
        <v>12</v>
      </c>
    </row>
    <row r="12330" spans="1:4">
      <c r="A12330" s="167">
        <v>95405</v>
      </c>
      <c r="B12330" s="164" t="s">
        <v>7825</v>
      </c>
      <c r="C12330" s="150" t="s">
        <v>1045</v>
      </c>
      <c r="D12330" s="168" t="s">
        <v>12</v>
      </c>
    </row>
    <row r="12331" spans="1:4">
      <c r="A12331" s="167">
        <v>95406</v>
      </c>
      <c r="B12331" s="164" t="s">
        <v>7826</v>
      </c>
      <c r="C12331" s="150" t="s">
        <v>1045</v>
      </c>
      <c r="D12331" s="168" t="s">
        <v>12</v>
      </c>
    </row>
    <row r="12332" spans="1:4">
      <c r="A12332" s="167">
        <v>95407</v>
      </c>
      <c r="B12332" s="164" t="s">
        <v>7827</v>
      </c>
      <c r="C12332" s="150" t="s">
        <v>1045</v>
      </c>
      <c r="D12332" s="168" t="s">
        <v>12</v>
      </c>
    </row>
    <row r="12333" spans="1:4">
      <c r="A12333" s="167">
        <v>95408</v>
      </c>
      <c r="B12333" s="164" t="s">
        <v>7828</v>
      </c>
      <c r="C12333" s="150" t="s">
        <v>7721</v>
      </c>
      <c r="D12333" s="168" t="s">
        <v>12</v>
      </c>
    </row>
    <row r="12334" spans="1:4">
      <c r="A12334" s="167">
        <v>95409</v>
      </c>
      <c r="B12334" s="164" t="s">
        <v>7829</v>
      </c>
      <c r="C12334" s="150" t="s">
        <v>7721</v>
      </c>
      <c r="D12334" s="168" t="s">
        <v>12</v>
      </c>
    </row>
    <row r="12335" spans="1:4">
      <c r="A12335" s="167">
        <v>95410</v>
      </c>
      <c r="B12335" s="164" t="s">
        <v>7830</v>
      </c>
      <c r="C12335" s="150" t="s">
        <v>7721</v>
      </c>
      <c r="D12335" s="168" t="s">
        <v>12</v>
      </c>
    </row>
    <row r="12336" spans="1:4">
      <c r="A12336" s="167">
        <v>95411</v>
      </c>
      <c r="B12336" s="164" t="s">
        <v>7831</v>
      </c>
      <c r="C12336" s="150" t="s">
        <v>7721</v>
      </c>
      <c r="D12336" s="168" t="s">
        <v>12</v>
      </c>
    </row>
    <row r="12337" spans="1:4">
      <c r="A12337" s="167">
        <v>95412</v>
      </c>
      <c r="B12337" s="164" t="s">
        <v>7832</v>
      </c>
      <c r="C12337" s="150" t="s">
        <v>7721</v>
      </c>
      <c r="D12337" s="168" t="s">
        <v>12</v>
      </c>
    </row>
    <row r="12338" spans="1:4">
      <c r="A12338" s="167">
        <v>95413</v>
      </c>
      <c r="B12338" s="164" t="s">
        <v>7833</v>
      </c>
      <c r="C12338" s="150" t="s">
        <v>7721</v>
      </c>
      <c r="D12338" s="168" t="s">
        <v>12</v>
      </c>
    </row>
    <row r="12339" spans="1:4">
      <c r="A12339" s="167">
        <v>95414</v>
      </c>
      <c r="B12339" s="164" t="s">
        <v>7834</v>
      </c>
      <c r="C12339" s="150" t="s">
        <v>7721</v>
      </c>
      <c r="D12339" s="168" t="s">
        <v>12</v>
      </c>
    </row>
    <row r="12340" spans="1:4">
      <c r="A12340" s="167">
        <v>95415</v>
      </c>
      <c r="B12340" s="164" t="s">
        <v>7835</v>
      </c>
      <c r="C12340" s="150" t="s">
        <v>7721</v>
      </c>
      <c r="D12340" s="168" t="s">
        <v>12</v>
      </c>
    </row>
    <row r="12341" spans="1:4">
      <c r="A12341" s="167">
        <v>95416</v>
      </c>
      <c r="B12341" s="164" t="s">
        <v>7836</v>
      </c>
      <c r="C12341" s="150" t="s">
        <v>7721</v>
      </c>
      <c r="D12341" s="168" t="s">
        <v>12</v>
      </c>
    </row>
    <row r="12342" spans="1:4">
      <c r="A12342" s="167">
        <v>95417</v>
      </c>
      <c r="B12342" s="164" t="s">
        <v>7838</v>
      </c>
      <c r="C12342" s="150" t="s">
        <v>7721</v>
      </c>
      <c r="D12342" s="168" t="s">
        <v>12</v>
      </c>
    </row>
    <row r="12343" spans="1:4">
      <c r="A12343" s="167">
        <v>95418</v>
      </c>
      <c r="B12343" s="164" t="s">
        <v>7839</v>
      </c>
      <c r="C12343" s="150" t="s">
        <v>7721</v>
      </c>
      <c r="D12343" s="168" t="s">
        <v>12</v>
      </c>
    </row>
    <row r="12344" spans="1:4">
      <c r="A12344" s="167">
        <v>95419</v>
      </c>
      <c r="B12344" s="164" t="s">
        <v>7840</v>
      </c>
      <c r="C12344" s="150" t="s">
        <v>7721</v>
      </c>
      <c r="D12344" s="168" t="s">
        <v>12</v>
      </c>
    </row>
    <row r="12345" spans="1:4">
      <c r="A12345" s="167">
        <v>95420</v>
      </c>
      <c r="B12345" s="164" t="s">
        <v>7841</v>
      </c>
      <c r="C12345" s="150" t="s">
        <v>7721</v>
      </c>
      <c r="D12345" s="168" t="s">
        <v>12</v>
      </c>
    </row>
    <row r="12346" spans="1:4">
      <c r="A12346" s="167">
        <v>95421</v>
      </c>
      <c r="B12346" s="164" t="s">
        <v>7842</v>
      </c>
      <c r="C12346" s="150" t="s">
        <v>7721</v>
      </c>
      <c r="D12346" s="168" t="s">
        <v>12</v>
      </c>
    </row>
    <row r="12347" spans="1:4">
      <c r="A12347" s="167">
        <v>95422</v>
      </c>
      <c r="B12347" s="164" t="s">
        <v>7843</v>
      </c>
      <c r="C12347" s="150" t="s">
        <v>7721</v>
      </c>
      <c r="D12347" s="168" t="s">
        <v>12</v>
      </c>
    </row>
    <row r="12348" spans="1:4">
      <c r="A12348" s="167">
        <v>95423</v>
      </c>
      <c r="B12348" s="164" t="s">
        <v>7844</v>
      </c>
      <c r="C12348" s="150" t="s">
        <v>7721</v>
      </c>
      <c r="D12348" s="168" t="s">
        <v>12</v>
      </c>
    </row>
    <row r="12349" spans="1:4">
      <c r="A12349" s="167">
        <v>95424</v>
      </c>
      <c r="B12349" s="164" t="s">
        <v>7845</v>
      </c>
      <c r="C12349" s="150" t="s">
        <v>7721</v>
      </c>
      <c r="D12349" s="168" t="s">
        <v>12</v>
      </c>
    </row>
    <row r="12350" spans="1:4">
      <c r="A12350" s="167">
        <v>100288</v>
      </c>
      <c r="B12350" s="164" t="s">
        <v>7846</v>
      </c>
      <c r="C12350" s="150" t="s">
        <v>1045</v>
      </c>
      <c r="D12350" s="168" t="s">
        <v>12</v>
      </c>
    </row>
    <row r="12351" spans="1:4">
      <c r="A12351" s="167">
        <v>100289</v>
      </c>
      <c r="B12351" s="164" t="s">
        <v>7847</v>
      </c>
      <c r="C12351" s="150" t="s">
        <v>1045</v>
      </c>
      <c r="D12351" s="168" t="s">
        <v>12</v>
      </c>
    </row>
    <row r="12352" spans="1:4">
      <c r="A12352" s="167">
        <v>100290</v>
      </c>
      <c r="B12352" s="164" t="s">
        <v>7849</v>
      </c>
      <c r="C12352" s="150" t="s">
        <v>1045</v>
      </c>
      <c r="D12352" s="168" t="s">
        <v>12</v>
      </c>
    </row>
    <row r="12353" spans="1:4">
      <c r="A12353" s="167">
        <v>100291</v>
      </c>
      <c r="B12353" s="164" t="s">
        <v>7850</v>
      </c>
      <c r="C12353" s="150" t="s">
        <v>1045</v>
      </c>
      <c r="D12353" s="168" t="s">
        <v>12</v>
      </c>
    </row>
    <row r="12354" spans="1:4">
      <c r="A12354" s="167">
        <v>100292</v>
      </c>
      <c r="B12354" s="164" t="s">
        <v>7851</v>
      </c>
      <c r="C12354" s="150" t="s">
        <v>1045</v>
      </c>
      <c r="D12354" s="168" t="s">
        <v>12</v>
      </c>
    </row>
    <row r="12355" spans="1:4">
      <c r="A12355" s="167">
        <v>100293</v>
      </c>
      <c r="B12355" s="164" t="s">
        <v>7852</v>
      </c>
      <c r="C12355" s="150" t="s">
        <v>1045</v>
      </c>
      <c r="D12355" s="168" t="s">
        <v>12</v>
      </c>
    </row>
    <row r="12356" spans="1:4">
      <c r="A12356" s="167">
        <v>100294</v>
      </c>
      <c r="B12356" s="164" t="s">
        <v>7853</v>
      </c>
      <c r="C12356" s="150" t="s">
        <v>1045</v>
      </c>
      <c r="D12356" s="168" t="s">
        <v>12</v>
      </c>
    </row>
    <row r="12357" spans="1:4">
      <c r="A12357" s="167">
        <v>100295</v>
      </c>
      <c r="B12357" s="164" t="s">
        <v>7855</v>
      </c>
      <c r="C12357" s="150" t="s">
        <v>1045</v>
      </c>
      <c r="D12357" s="168" t="s">
        <v>12</v>
      </c>
    </row>
    <row r="12358" spans="1:4">
      <c r="A12358" s="167">
        <v>100296</v>
      </c>
      <c r="B12358" s="164" t="s">
        <v>7856</v>
      </c>
      <c r="C12358" s="150" t="s">
        <v>1045</v>
      </c>
      <c r="D12358" s="168" t="s">
        <v>12</v>
      </c>
    </row>
    <row r="12359" spans="1:4">
      <c r="A12359" s="167">
        <v>100297</v>
      </c>
      <c r="B12359" s="164" t="s">
        <v>7857</v>
      </c>
      <c r="C12359" s="150" t="s">
        <v>1045</v>
      </c>
      <c r="D12359" s="168" t="s">
        <v>12</v>
      </c>
    </row>
    <row r="12360" spans="1:4">
      <c r="A12360" s="167">
        <v>100298</v>
      </c>
      <c r="B12360" s="164" t="s">
        <v>7858</v>
      </c>
      <c r="C12360" s="150" t="s">
        <v>1045</v>
      </c>
      <c r="D12360" s="168" t="s">
        <v>12</v>
      </c>
    </row>
    <row r="12361" spans="1:4">
      <c r="A12361" s="167">
        <v>100299</v>
      </c>
      <c r="B12361" s="164" t="s">
        <v>7859</v>
      </c>
      <c r="C12361" s="150" t="s">
        <v>1045</v>
      </c>
      <c r="D12361" s="168" t="s">
        <v>12</v>
      </c>
    </row>
    <row r="12362" spans="1:4">
      <c r="A12362" s="167">
        <v>100300</v>
      </c>
      <c r="B12362" s="164" t="s">
        <v>7861</v>
      </c>
      <c r="C12362" s="150" t="s">
        <v>1045</v>
      </c>
      <c r="D12362" s="168" t="s">
        <v>12</v>
      </c>
    </row>
    <row r="12363" spans="1:4">
      <c r="A12363" s="167">
        <v>100301</v>
      </c>
      <c r="B12363" s="164" t="s">
        <v>7862</v>
      </c>
      <c r="C12363" s="150" t="s">
        <v>1045</v>
      </c>
      <c r="D12363" s="168" t="s">
        <v>12</v>
      </c>
    </row>
    <row r="12364" spans="1:4">
      <c r="A12364" s="167">
        <v>100302</v>
      </c>
      <c r="B12364" s="164" t="s">
        <v>7863</v>
      </c>
      <c r="C12364" s="150" t="s">
        <v>1045</v>
      </c>
      <c r="D12364" s="168" t="s">
        <v>12</v>
      </c>
    </row>
    <row r="12365" spans="1:4">
      <c r="A12365" s="167">
        <v>100303</v>
      </c>
      <c r="B12365" s="164" t="s">
        <v>7864</v>
      </c>
      <c r="C12365" s="150" t="s">
        <v>1045</v>
      </c>
      <c r="D12365" s="168" t="s">
        <v>12</v>
      </c>
    </row>
    <row r="12366" spans="1:4">
      <c r="A12366" s="167">
        <v>100304</v>
      </c>
      <c r="B12366" s="164" t="s">
        <v>7865</v>
      </c>
      <c r="C12366" s="150" t="s">
        <v>1045</v>
      </c>
      <c r="D12366" s="168" t="s">
        <v>12</v>
      </c>
    </row>
    <row r="12367" spans="1:4">
      <c r="A12367" s="167">
        <v>100305</v>
      </c>
      <c r="B12367" s="164" t="s">
        <v>7866</v>
      </c>
      <c r="C12367" s="150" t="s">
        <v>1045</v>
      </c>
      <c r="D12367" s="168" t="s">
        <v>12</v>
      </c>
    </row>
    <row r="12368" spans="1:4">
      <c r="A12368" s="167">
        <v>100306</v>
      </c>
      <c r="B12368" s="164" t="s">
        <v>7867</v>
      </c>
      <c r="C12368" s="150" t="s">
        <v>1045</v>
      </c>
      <c r="D12368" s="168" t="s">
        <v>12</v>
      </c>
    </row>
    <row r="12369" spans="1:4">
      <c r="A12369" s="167">
        <v>100307</v>
      </c>
      <c r="B12369" s="164" t="s">
        <v>7868</v>
      </c>
      <c r="C12369" s="150" t="s">
        <v>1045</v>
      </c>
      <c r="D12369" s="168" t="s">
        <v>12</v>
      </c>
    </row>
    <row r="12370" spans="1:4">
      <c r="A12370" s="167">
        <v>100308</v>
      </c>
      <c r="B12370" s="164" t="s">
        <v>7869</v>
      </c>
      <c r="C12370" s="150" t="s">
        <v>1045</v>
      </c>
      <c r="D12370" s="168" t="s">
        <v>12</v>
      </c>
    </row>
    <row r="12371" spans="1:4">
      <c r="A12371" s="167">
        <v>100309</v>
      </c>
      <c r="B12371" s="164" t="s">
        <v>7870</v>
      </c>
      <c r="C12371" s="150" t="s">
        <v>1045</v>
      </c>
      <c r="D12371" s="168" t="s">
        <v>12</v>
      </c>
    </row>
    <row r="12372" spans="1:4">
      <c r="A12372" s="167">
        <v>100310</v>
      </c>
      <c r="B12372" s="164" t="s">
        <v>7871</v>
      </c>
      <c r="C12372" s="150" t="s">
        <v>7721</v>
      </c>
      <c r="D12372" s="168" t="s">
        <v>12</v>
      </c>
    </row>
    <row r="12373" spans="1:4">
      <c r="A12373" s="167">
        <v>100311</v>
      </c>
      <c r="B12373" s="164" t="s">
        <v>7872</v>
      </c>
      <c r="C12373" s="150" t="s">
        <v>7721</v>
      </c>
      <c r="D12373" s="168" t="s">
        <v>12</v>
      </c>
    </row>
    <row r="12374" spans="1:4">
      <c r="A12374" s="167">
        <v>100312</v>
      </c>
      <c r="B12374" s="164" t="s">
        <v>7873</v>
      </c>
      <c r="C12374" s="150" t="s">
        <v>7721</v>
      </c>
      <c r="D12374" s="168" t="s">
        <v>12</v>
      </c>
    </row>
    <row r="12375" spans="1:4">
      <c r="A12375" s="167">
        <v>100313</v>
      </c>
      <c r="B12375" s="164" t="s">
        <v>7874</v>
      </c>
      <c r="C12375" s="150" t="s">
        <v>7721</v>
      </c>
      <c r="D12375" s="168" t="s">
        <v>12</v>
      </c>
    </row>
    <row r="12376" spans="1:4">
      <c r="A12376" s="167">
        <v>100314</v>
      </c>
      <c r="B12376" s="164" t="s">
        <v>7875</v>
      </c>
      <c r="C12376" s="150" t="s">
        <v>7721</v>
      </c>
      <c r="D12376" s="168" t="s">
        <v>12</v>
      </c>
    </row>
    <row r="12377" spans="1:4">
      <c r="A12377" s="167">
        <v>100315</v>
      </c>
      <c r="B12377" s="164" t="s">
        <v>7876</v>
      </c>
      <c r="C12377" s="150" t="s">
        <v>7721</v>
      </c>
      <c r="D12377" s="168" t="s">
        <v>12</v>
      </c>
    </row>
    <row r="12378" spans="1:4">
      <c r="A12378" s="167">
        <v>100316</v>
      </c>
      <c r="B12378" s="164" t="s">
        <v>7861</v>
      </c>
      <c r="C12378" s="150" t="s">
        <v>7721</v>
      </c>
      <c r="D12378" s="168" t="s">
        <v>12</v>
      </c>
    </row>
    <row r="12379" spans="1:4">
      <c r="A12379" s="167">
        <v>100317</v>
      </c>
      <c r="B12379" s="164" t="s">
        <v>7877</v>
      </c>
      <c r="C12379" s="150" t="s">
        <v>7721</v>
      </c>
      <c r="D12379" s="168" t="s">
        <v>12</v>
      </c>
    </row>
    <row r="12380" spans="1:4">
      <c r="A12380" s="167">
        <v>100318</v>
      </c>
      <c r="B12380" s="164" t="s">
        <v>7865</v>
      </c>
      <c r="C12380" s="150" t="s">
        <v>7721</v>
      </c>
      <c r="D12380" s="168" t="s">
        <v>12</v>
      </c>
    </row>
    <row r="12381" spans="1:4">
      <c r="A12381" s="167">
        <v>100319</v>
      </c>
      <c r="B12381" s="164" t="s">
        <v>7866</v>
      </c>
      <c r="C12381" s="150" t="s">
        <v>7721</v>
      </c>
      <c r="D12381" s="168" t="s">
        <v>12</v>
      </c>
    </row>
    <row r="12382" spans="1:4">
      <c r="A12382" s="167">
        <v>100320</v>
      </c>
      <c r="B12382" s="164" t="s">
        <v>7867</v>
      </c>
      <c r="C12382" s="150" t="s">
        <v>7721</v>
      </c>
      <c r="D12382" s="168" t="s">
        <v>12</v>
      </c>
    </row>
    <row r="12383" spans="1:4">
      <c r="A12383" s="167">
        <v>100321</v>
      </c>
      <c r="B12383" s="164" t="s">
        <v>7870</v>
      </c>
      <c r="C12383" s="150" t="s">
        <v>7721</v>
      </c>
      <c r="D12383" s="168" t="s">
        <v>12</v>
      </c>
    </row>
    <row r="12384" spans="1:4">
      <c r="A12384" s="167">
        <v>100533</v>
      </c>
      <c r="B12384" s="164" t="s">
        <v>7878</v>
      </c>
      <c r="C12384" s="150" t="s">
        <v>1045</v>
      </c>
      <c r="D12384" s="168" t="s">
        <v>12</v>
      </c>
    </row>
    <row r="12385" spans="1:4">
      <c r="A12385" s="167">
        <v>100534</v>
      </c>
      <c r="B12385" s="164" t="s">
        <v>7878</v>
      </c>
      <c r="C12385" s="150" t="s">
        <v>7721</v>
      </c>
      <c r="D12385" s="168" t="s">
        <v>12</v>
      </c>
    </row>
    <row r="12386" spans="1:4">
      <c r="A12386" s="167">
        <v>100535</v>
      </c>
      <c r="B12386" s="164" t="s">
        <v>7879</v>
      </c>
      <c r="C12386" s="150" t="s">
        <v>1045</v>
      </c>
      <c r="D12386" s="168" t="s">
        <v>12</v>
      </c>
    </row>
    <row r="12387" spans="1:4">
      <c r="A12387" s="167">
        <v>100536</v>
      </c>
      <c r="B12387" s="164" t="s">
        <v>7880</v>
      </c>
      <c r="C12387" s="150" t="s">
        <v>7721</v>
      </c>
      <c r="D12387" s="168" t="s">
        <v>12</v>
      </c>
    </row>
    <row r="12388" spans="1:4">
      <c r="A12388" s="167">
        <v>101284</v>
      </c>
      <c r="B12388" s="164" t="s">
        <v>7881</v>
      </c>
      <c r="C12388" s="150" t="s">
        <v>1045</v>
      </c>
      <c r="D12388" s="168" t="s">
        <v>12</v>
      </c>
    </row>
    <row r="12389" spans="1:4">
      <c r="A12389" s="167">
        <v>101285</v>
      </c>
      <c r="B12389" s="164" t="s">
        <v>7883</v>
      </c>
      <c r="C12389" s="150" t="s">
        <v>1045</v>
      </c>
      <c r="D12389" s="168" t="s">
        <v>12</v>
      </c>
    </row>
    <row r="12390" spans="1:4">
      <c r="A12390" s="167">
        <v>101286</v>
      </c>
      <c r="B12390" s="164" t="s">
        <v>7884</v>
      </c>
      <c r="C12390" s="150" t="s">
        <v>7721</v>
      </c>
      <c r="D12390" s="168" t="s">
        <v>12</v>
      </c>
    </row>
    <row r="12391" spans="1:4">
      <c r="A12391" s="167">
        <v>101287</v>
      </c>
      <c r="B12391" s="164" t="s">
        <v>7885</v>
      </c>
      <c r="C12391" s="150" t="s">
        <v>7721</v>
      </c>
      <c r="D12391" s="168" t="s">
        <v>12</v>
      </c>
    </row>
    <row r="12392" spans="1:4">
      <c r="A12392" s="167">
        <v>101288</v>
      </c>
      <c r="B12392" s="164" t="s">
        <v>7886</v>
      </c>
      <c r="C12392" s="150" t="s">
        <v>7721</v>
      </c>
      <c r="D12392" s="168" t="s">
        <v>12</v>
      </c>
    </row>
    <row r="12393" spans="1:4">
      <c r="A12393" s="167">
        <v>101289</v>
      </c>
      <c r="B12393" s="164" t="s">
        <v>7888</v>
      </c>
      <c r="C12393" s="150" t="s">
        <v>7721</v>
      </c>
      <c r="D12393" s="168" t="s">
        <v>12</v>
      </c>
    </row>
    <row r="12394" spans="1:4">
      <c r="A12394" s="167">
        <v>101290</v>
      </c>
      <c r="B12394" s="164" t="s">
        <v>7889</v>
      </c>
      <c r="C12394" s="150" t="s">
        <v>7721</v>
      </c>
      <c r="D12394" s="168" t="s">
        <v>12</v>
      </c>
    </row>
    <row r="12395" spans="1:4">
      <c r="A12395" s="167">
        <v>101291</v>
      </c>
      <c r="B12395" s="164" t="s">
        <v>7890</v>
      </c>
      <c r="C12395" s="150" t="s">
        <v>7721</v>
      </c>
      <c r="D12395" s="168" t="s">
        <v>12</v>
      </c>
    </row>
    <row r="12396" spans="1:4">
      <c r="A12396" s="167">
        <v>101292</v>
      </c>
      <c r="B12396" s="164" t="s">
        <v>7891</v>
      </c>
      <c r="C12396" s="150" t="s">
        <v>7721</v>
      </c>
      <c r="D12396" s="168" t="s">
        <v>12</v>
      </c>
    </row>
    <row r="12397" spans="1:4">
      <c r="A12397" s="167">
        <v>101293</v>
      </c>
      <c r="B12397" s="164" t="s">
        <v>7892</v>
      </c>
      <c r="C12397" s="150" t="s">
        <v>7721</v>
      </c>
      <c r="D12397" s="168" t="s">
        <v>12</v>
      </c>
    </row>
    <row r="12398" spans="1:4">
      <c r="A12398" s="167">
        <v>101294</v>
      </c>
      <c r="B12398" s="164" t="s">
        <v>7894</v>
      </c>
      <c r="C12398" s="150" t="s">
        <v>7721</v>
      </c>
      <c r="D12398" s="168" t="s">
        <v>12</v>
      </c>
    </row>
    <row r="12399" spans="1:4">
      <c r="A12399" s="167">
        <v>101295</v>
      </c>
      <c r="B12399" s="164" t="s">
        <v>7896</v>
      </c>
      <c r="C12399" s="150" t="s">
        <v>7721</v>
      </c>
      <c r="D12399" s="168" t="s">
        <v>12</v>
      </c>
    </row>
    <row r="12400" spans="1:4">
      <c r="A12400" s="167">
        <v>101296</v>
      </c>
      <c r="B12400" s="164" t="s">
        <v>7898</v>
      </c>
      <c r="C12400" s="150" t="s">
        <v>7721</v>
      </c>
      <c r="D12400" s="168" t="s">
        <v>12</v>
      </c>
    </row>
    <row r="12401" spans="1:4">
      <c r="A12401" s="167">
        <v>101297</v>
      </c>
      <c r="B12401" s="164" t="s">
        <v>7899</v>
      </c>
      <c r="C12401" s="150" t="s">
        <v>7721</v>
      </c>
      <c r="D12401" s="168" t="s">
        <v>12</v>
      </c>
    </row>
    <row r="12402" spans="1:4">
      <c r="A12402" s="167">
        <v>101298</v>
      </c>
      <c r="B12402" s="164" t="s">
        <v>7901</v>
      </c>
      <c r="C12402" s="150" t="s">
        <v>7721</v>
      </c>
      <c r="D12402" s="168" t="s">
        <v>12</v>
      </c>
    </row>
    <row r="12403" spans="1:4">
      <c r="A12403" s="167">
        <v>101299</v>
      </c>
      <c r="B12403" s="164" t="s">
        <v>7903</v>
      </c>
      <c r="C12403" s="150" t="s">
        <v>7721</v>
      </c>
      <c r="D12403" s="168" t="s">
        <v>12</v>
      </c>
    </row>
    <row r="12404" spans="1:4">
      <c r="A12404" s="167">
        <v>101300</v>
      </c>
      <c r="B12404" s="164" t="s">
        <v>7904</v>
      </c>
      <c r="C12404" s="150" t="s">
        <v>7721</v>
      </c>
      <c r="D12404" s="168" t="s">
        <v>12</v>
      </c>
    </row>
    <row r="12405" spans="1:4">
      <c r="A12405" s="167">
        <v>101301</v>
      </c>
      <c r="B12405" s="164" t="s">
        <v>7905</v>
      </c>
      <c r="C12405" s="150" t="s">
        <v>7721</v>
      </c>
      <c r="D12405" s="168" t="s">
        <v>12</v>
      </c>
    </row>
    <row r="12406" spans="1:4">
      <c r="A12406" s="167">
        <v>101302</v>
      </c>
      <c r="B12406" s="164" t="s">
        <v>7906</v>
      </c>
      <c r="C12406" s="150" t="s">
        <v>7721</v>
      </c>
      <c r="D12406" s="168" t="s">
        <v>12</v>
      </c>
    </row>
    <row r="12407" spans="1:4">
      <c r="A12407" s="167">
        <v>101303</v>
      </c>
      <c r="B12407" s="164" t="s">
        <v>7907</v>
      </c>
      <c r="C12407" s="150" t="s">
        <v>7721</v>
      </c>
      <c r="D12407" s="168" t="s">
        <v>12</v>
      </c>
    </row>
    <row r="12408" spans="1:4">
      <c r="A12408" s="167">
        <v>101304</v>
      </c>
      <c r="B12408" s="164" t="s">
        <v>7908</v>
      </c>
      <c r="C12408" s="150" t="s">
        <v>7721</v>
      </c>
      <c r="D12408" s="168" t="s">
        <v>12</v>
      </c>
    </row>
    <row r="12409" spans="1:4">
      <c r="A12409" s="167">
        <v>101305</v>
      </c>
      <c r="B12409" s="164" t="s">
        <v>7909</v>
      </c>
      <c r="C12409" s="150" t="s">
        <v>7721</v>
      </c>
      <c r="D12409" s="168" t="s">
        <v>12</v>
      </c>
    </row>
    <row r="12410" spans="1:4">
      <c r="A12410" s="167">
        <v>101307</v>
      </c>
      <c r="B12410" s="164" t="s">
        <v>7910</v>
      </c>
      <c r="C12410" s="150" t="s">
        <v>7721</v>
      </c>
      <c r="D12410" s="168" t="s">
        <v>12</v>
      </c>
    </row>
    <row r="12411" spans="1:4">
      <c r="A12411" s="167">
        <v>101308</v>
      </c>
      <c r="B12411" s="164" t="s">
        <v>7911</v>
      </c>
      <c r="C12411" s="150" t="s">
        <v>7721</v>
      </c>
      <c r="D12411" s="168" t="s">
        <v>12</v>
      </c>
    </row>
    <row r="12412" spans="1:4">
      <c r="A12412" s="167">
        <v>101309</v>
      </c>
      <c r="B12412" s="164" t="s">
        <v>7912</v>
      </c>
      <c r="C12412" s="150" t="s">
        <v>7721</v>
      </c>
      <c r="D12412" s="168" t="s">
        <v>12</v>
      </c>
    </row>
    <row r="12413" spans="1:4">
      <c r="A12413" s="167">
        <v>101310</v>
      </c>
      <c r="B12413" s="164" t="s">
        <v>7913</v>
      </c>
      <c r="C12413" s="150" t="s">
        <v>7721</v>
      </c>
      <c r="D12413" s="168" t="s">
        <v>12</v>
      </c>
    </row>
    <row r="12414" spans="1:4">
      <c r="A12414" s="167">
        <v>101311</v>
      </c>
      <c r="B12414" s="164" t="s">
        <v>7914</v>
      </c>
      <c r="C12414" s="150" t="s">
        <v>7721</v>
      </c>
      <c r="D12414" s="168" t="s">
        <v>12</v>
      </c>
    </row>
    <row r="12415" spans="1:4">
      <c r="A12415" s="167">
        <v>101312</v>
      </c>
      <c r="B12415" s="164" t="s">
        <v>7915</v>
      </c>
      <c r="C12415" s="150" t="s">
        <v>7721</v>
      </c>
      <c r="D12415" s="168" t="s">
        <v>12</v>
      </c>
    </row>
    <row r="12416" spans="1:4">
      <c r="A12416" s="167">
        <v>101313</v>
      </c>
      <c r="B12416" s="164" t="s">
        <v>7916</v>
      </c>
      <c r="C12416" s="150" t="s">
        <v>7721</v>
      </c>
      <c r="D12416" s="168" t="s">
        <v>12</v>
      </c>
    </row>
    <row r="12417" spans="1:4">
      <c r="A12417" s="167">
        <v>101314</v>
      </c>
      <c r="B12417" s="164" t="s">
        <v>7917</v>
      </c>
      <c r="C12417" s="150" t="s">
        <v>7721</v>
      </c>
      <c r="D12417" s="168" t="s">
        <v>12</v>
      </c>
    </row>
    <row r="12418" spans="1:4">
      <c r="A12418" s="167">
        <v>101315</v>
      </c>
      <c r="B12418" s="164" t="s">
        <v>7918</v>
      </c>
      <c r="C12418" s="150" t="s">
        <v>7721</v>
      </c>
      <c r="D12418" s="168" t="s">
        <v>12</v>
      </c>
    </row>
    <row r="12419" spans="1:4">
      <c r="A12419" s="167">
        <v>101316</v>
      </c>
      <c r="B12419" s="164" t="s">
        <v>7919</v>
      </c>
      <c r="C12419" s="150" t="s">
        <v>7721</v>
      </c>
      <c r="D12419" s="168" t="s">
        <v>12</v>
      </c>
    </row>
    <row r="12420" spans="1:4">
      <c r="A12420" s="167">
        <v>101317</v>
      </c>
      <c r="B12420" s="164" t="s">
        <v>7920</v>
      </c>
      <c r="C12420" s="150" t="s">
        <v>7721</v>
      </c>
      <c r="D12420" s="168" t="s">
        <v>12</v>
      </c>
    </row>
    <row r="12421" spans="1:4">
      <c r="A12421" s="167">
        <v>101318</v>
      </c>
      <c r="B12421" s="164" t="s">
        <v>7921</v>
      </c>
      <c r="C12421" s="150" t="s">
        <v>7721</v>
      </c>
      <c r="D12421" s="168" t="s">
        <v>12</v>
      </c>
    </row>
    <row r="12422" spans="1:4">
      <c r="A12422" s="167">
        <v>101319</v>
      </c>
      <c r="B12422" s="164" t="s">
        <v>7922</v>
      </c>
      <c r="C12422" s="150" t="s">
        <v>7721</v>
      </c>
      <c r="D12422" s="168" t="s">
        <v>12</v>
      </c>
    </row>
    <row r="12423" spans="1:4">
      <c r="A12423" s="167">
        <v>101320</v>
      </c>
      <c r="B12423" s="164" t="s">
        <v>7923</v>
      </c>
      <c r="C12423" s="150" t="s">
        <v>7721</v>
      </c>
      <c r="D12423" s="168" t="s">
        <v>12</v>
      </c>
    </row>
    <row r="12424" spans="1:4">
      <c r="A12424" s="167">
        <v>101322</v>
      </c>
      <c r="B12424" s="164" t="s">
        <v>7924</v>
      </c>
      <c r="C12424" s="150" t="s">
        <v>7721</v>
      </c>
      <c r="D12424" s="168" t="s">
        <v>12</v>
      </c>
    </row>
    <row r="12425" spans="1:4">
      <c r="A12425" s="167">
        <v>101323</v>
      </c>
      <c r="B12425" s="164" t="s">
        <v>7925</v>
      </c>
      <c r="C12425" s="150" t="s">
        <v>7721</v>
      </c>
      <c r="D12425" s="168" t="s">
        <v>12</v>
      </c>
    </row>
    <row r="12426" spans="1:4">
      <c r="A12426" s="167">
        <v>101324</v>
      </c>
      <c r="B12426" s="164" t="s">
        <v>7926</v>
      </c>
      <c r="C12426" s="150" t="s">
        <v>7721</v>
      </c>
      <c r="D12426" s="168" t="s">
        <v>12</v>
      </c>
    </row>
    <row r="12427" spans="1:4">
      <c r="A12427" s="167">
        <v>101325</v>
      </c>
      <c r="B12427" s="164" t="s">
        <v>7927</v>
      </c>
      <c r="C12427" s="150" t="s">
        <v>7721</v>
      </c>
      <c r="D12427" s="168" t="s">
        <v>12</v>
      </c>
    </row>
    <row r="12428" spans="1:4">
      <c r="A12428" s="167">
        <v>101326</v>
      </c>
      <c r="B12428" s="164" t="s">
        <v>7928</v>
      </c>
      <c r="C12428" s="150" t="s">
        <v>7721</v>
      </c>
      <c r="D12428" s="168" t="s">
        <v>12</v>
      </c>
    </row>
    <row r="12429" spans="1:4">
      <c r="A12429" s="167">
        <v>101327</v>
      </c>
      <c r="B12429" s="164" t="s">
        <v>7929</v>
      </c>
      <c r="C12429" s="150" t="s">
        <v>7721</v>
      </c>
      <c r="D12429" s="168" t="s">
        <v>12</v>
      </c>
    </row>
    <row r="12430" spans="1:4">
      <c r="A12430" s="167">
        <v>101328</v>
      </c>
      <c r="B12430" s="164" t="s">
        <v>7930</v>
      </c>
      <c r="C12430" s="150" t="s">
        <v>7721</v>
      </c>
      <c r="D12430" s="168" t="s">
        <v>12</v>
      </c>
    </row>
    <row r="12431" spans="1:4">
      <c r="A12431" s="167">
        <v>101329</v>
      </c>
      <c r="B12431" s="164" t="s">
        <v>7931</v>
      </c>
      <c r="C12431" s="150" t="s">
        <v>7721</v>
      </c>
      <c r="D12431" s="168" t="s">
        <v>12</v>
      </c>
    </row>
    <row r="12432" spans="1:4">
      <c r="A12432" s="167">
        <v>101330</v>
      </c>
      <c r="B12432" s="164" t="s">
        <v>7933</v>
      </c>
      <c r="C12432" s="150" t="s">
        <v>7721</v>
      </c>
      <c r="D12432" s="168" t="s">
        <v>12</v>
      </c>
    </row>
    <row r="12433" spans="1:4">
      <c r="A12433" s="167">
        <v>101331</v>
      </c>
      <c r="B12433" s="164" t="s">
        <v>7934</v>
      </c>
      <c r="C12433" s="150" t="s">
        <v>7721</v>
      </c>
      <c r="D12433" s="168" t="s">
        <v>12</v>
      </c>
    </row>
    <row r="12434" spans="1:4">
      <c r="A12434" s="167">
        <v>101332</v>
      </c>
      <c r="B12434" s="164" t="s">
        <v>7935</v>
      </c>
      <c r="C12434" s="150" t="s">
        <v>7721</v>
      </c>
      <c r="D12434" s="168" t="s">
        <v>12</v>
      </c>
    </row>
    <row r="12435" spans="1:4">
      <c r="A12435" s="167">
        <v>101333</v>
      </c>
      <c r="B12435" s="164" t="s">
        <v>7937</v>
      </c>
      <c r="C12435" s="150" t="s">
        <v>7721</v>
      </c>
      <c r="D12435" s="168" t="s">
        <v>12</v>
      </c>
    </row>
    <row r="12436" spans="1:4">
      <c r="A12436" s="167">
        <v>101334</v>
      </c>
      <c r="B12436" s="164" t="s">
        <v>7938</v>
      </c>
      <c r="C12436" s="150" t="s">
        <v>7721</v>
      </c>
      <c r="D12436" s="168" t="s">
        <v>12</v>
      </c>
    </row>
    <row r="12437" spans="1:4">
      <c r="A12437" s="167">
        <v>101335</v>
      </c>
      <c r="B12437" s="164" t="s">
        <v>7939</v>
      </c>
      <c r="C12437" s="150" t="s">
        <v>7721</v>
      </c>
      <c r="D12437" s="168" t="s">
        <v>12</v>
      </c>
    </row>
    <row r="12438" spans="1:4">
      <c r="A12438" s="167">
        <v>101336</v>
      </c>
      <c r="B12438" s="164" t="s">
        <v>7940</v>
      </c>
      <c r="C12438" s="150" t="s">
        <v>7721</v>
      </c>
      <c r="D12438" s="168" t="s">
        <v>12</v>
      </c>
    </row>
    <row r="12439" spans="1:4">
      <c r="A12439" s="167">
        <v>101337</v>
      </c>
      <c r="B12439" s="164" t="s">
        <v>7942</v>
      </c>
      <c r="C12439" s="150" t="s">
        <v>7721</v>
      </c>
      <c r="D12439" s="168" t="s">
        <v>12</v>
      </c>
    </row>
    <row r="12440" spans="1:4">
      <c r="A12440" s="167">
        <v>101338</v>
      </c>
      <c r="B12440" s="164" t="s">
        <v>7943</v>
      </c>
      <c r="C12440" s="150" t="s">
        <v>7721</v>
      </c>
      <c r="D12440" s="168" t="s">
        <v>12</v>
      </c>
    </row>
    <row r="12441" spans="1:4">
      <c r="A12441" s="167">
        <v>101339</v>
      </c>
      <c r="B12441" s="164" t="s">
        <v>7945</v>
      </c>
      <c r="C12441" s="150" t="s">
        <v>7721</v>
      </c>
      <c r="D12441" s="168" t="s">
        <v>12</v>
      </c>
    </row>
    <row r="12442" spans="1:4">
      <c r="A12442" s="167">
        <v>101340</v>
      </c>
      <c r="B12442" s="164" t="s">
        <v>7946</v>
      </c>
      <c r="C12442" s="150" t="s">
        <v>7721</v>
      </c>
      <c r="D12442" s="168" t="s">
        <v>12</v>
      </c>
    </row>
    <row r="12443" spans="1:4">
      <c r="A12443" s="167">
        <v>101341</v>
      </c>
      <c r="B12443" s="164" t="s">
        <v>7947</v>
      </c>
      <c r="C12443" s="150" t="s">
        <v>7721</v>
      </c>
      <c r="D12443" s="168" t="s">
        <v>12</v>
      </c>
    </row>
    <row r="12444" spans="1:4">
      <c r="A12444" s="167">
        <v>101342</v>
      </c>
      <c r="B12444" s="164" t="s">
        <v>7948</v>
      </c>
      <c r="C12444" s="150" t="s">
        <v>7721</v>
      </c>
      <c r="D12444" s="168" t="s">
        <v>12</v>
      </c>
    </row>
    <row r="12445" spans="1:4">
      <c r="A12445" s="167">
        <v>101343</v>
      </c>
      <c r="B12445" s="164" t="s">
        <v>7949</v>
      </c>
      <c r="C12445" s="150" t="s">
        <v>7721</v>
      </c>
      <c r="D12445" s="168" t="s">
        <v>12</v>
      </c>
    </row>
    <row r="12446" spans="1:4">
      <c r="A12446" s="167">
        <v>101344</v>
      </c>
      <c r="B12446" s="164" t="s">
        <v>7950</v>
      </c>
      <c r="C12446" s="150" t="s">
        <v>7721</v>
      </c>
      <c r="D12446" s="168" t="s">
        <v>12</v>
      </c>
    </row>
    <row r="12447" spans="1:4">
      <c r="A12447" s="167">
        <v>101345</v>
      </c>
      <c r="B12447" s="164" t="s">
        <v>7951</v>
      </c>
      <c r="C12447" s="150" t="s">
        <v>7721</v>
      </c>
      <c r="D12447" s="168" t="s">
        <v>12</v>
      </c>
    </row>
    <row r="12448" spans="1:4">
      <c r="A12448" s="167">
        <v>101346</v>
      </c>
      <c r="B12448" s="164" t="s">
        <v>7952</v>
      </c>
      <c r="C12448" s="150" t="s">
        <v>7721</v>
      </c>
      <c r="D12448" s="168" t="s">
        <v>12</v>
      </c>
    </row>
    <row r="12449" spans="1:4">
      <c r="A12449" s="167">
        <v>101347</v>
      </c>
      <c r="B12449" s="164" t="s">
        <v>7953</v>
      </c>
      <c r="C12449" s="150" t="s">
        <v>7721</v>
      </c>
      <c r="D12449" s="168" t="s">
        <v>12</v>
      </c>
    </row>
    <row r="12450" spans="1:4">
      <c r="A12450" s="167">
        <v>101348</v>
      </c>
      <c r="B12450" s="164" t="s">
        <v>7954</v>
      </c>
      <c r="C12450" s="150" t="s">
        <v>7721</v>
      </c>
      <c r="D12450" s="168" t="s">
        <v>12</v>
      </c>
    </row>
    <row r="12451" spans="1:4">
      <c r="A12451" s="167">
        <v>101349</v>
      </c>
      <c r="B12451" s="164" t="s">
        <v>7955</v>
      </c>
      <c r="C12451" s="150" t="s">
        <v>7721</v>
      </c>
      <c r="D12451" s="168" t="s">
        <v>12</v>
      </c>
    </row>
    <row r="12452" spans="1:4">
      <c r="A12452" s="167">
        <v>101350</v>
      </c>
      <c r="B12452" s="164" t="s">
        <v>7956</v>
      </c>
      <c r="C12452" s="150" t="s">
        <v>7721</v>
      </c>
      <c r="D12452" s="168" t="s">
        <v>12</v>
      </c>
    </row>
    <row r="12453" spans="1:4">
      <c r="A12453" s="167">
        <v>101351</v>
      </c>
      <c r="B12453" s="164" t="s">
        <v>7957</v>
      </c>
      <c r="C12453" s="150" t="s">
        <v>7721</v>
      </c>
      <c r="D12453" s="168" t="s">
        <v>12</v>
      </c>
    </row>
    <row r="12454" spans="1:4">
      <c r="A12454" s="167">
        <v>101352</v>
      </c>
      <c r="B12454" s="164" t="s">
        <v>7958</v>
      </c>
      <c r="C12454" s="150" t="s">
        <v>7721</v>
      </c>
      <c r="D12454" s="168" t="s">
        <v>12</v>
      </c>
    </row>
    <row r="12455" spans="1:4">
      <c r="A12455" s="167">
        <v>101353</v>
      </c>
      <c r="B12455" s="164" t="s">
        <v>7959</v>
      </c>
      <c r="C12455" s="150" t="s">
        <v>7721</v>
      </c>
      <c r="D12455" s="168" t="s">
        <v>12</v>
      </c>
    </row>
    <row r="12456" spans="1:4">
      <c r="A12456" s="167">
        <v>101354</v>
      </c>
      <c r="B12456" s="164" t="s">
        <v>7960</v>
      </c>
      <c r="C12456" s="150" t="s">
        <v>7721</v>
      </c>
      <c r="D12456" s="168" t="s">
        <v>12</v>
      </c>
    </row>
    <row r="12457" spans="1:4">
      <c r="A12457" s="167">
        <v>101355</v>
      </c>
      <c r="B12457" s="164" t="s">
        <v>7961</v>
      </c>
      <c r="C12457" s="150" t="s">
        <v>7721</v>
      </c>
      <c r="D12457" s="168" t="s">
        <v>12</v>
      </c>
    </row>
    <row r="12458" spans="1:4">
      <c r="A12458" s="167">
        <v>101356</v>
      </c>
      <c r="B12458" s="164" t="s">
        <v>7962</v>
      </c>
      <c r="C12458" s="150" t="s">
        <v>7721</v>
      </c>
      <c r="D12458" s="168" t="s">
        <v>12</v>
      </c>
    </row>
    <row r="12459" spans="1:4">
      <c r="A12459" s="167">
        <v>101357</v>
      </c>
      <c r="B12459" s="164" t="s">
        <v>7963</v>
      </c>
      <c r="C12459" s="150" t="s">
        <v>7721</v>
      </c>
      <c r="D12459" s="168" t="s">
        <v>12</v>
      </c>
    </row>
    <row r="12460" spans="1:4">
      <c r="A12460" s="167">
        <v>101358</v>
      </c>
      <c r="B12460" s="164" t="s">
        <v>7964</v>
      </c>
      <c r="C12460" s="150" t="s">
        <v>7721</v>
      </c>
      <c r="D12460" s="168" t="s">
        <v>12</v>
      </c>
    </row>
    <row r="12461" spans="1:4">
      <c r="A12461" s="167">
        <v>101359</v>
      </c>
      <c r="B12461" s="164" t="s">
        <v>7965</v>
      </c>
      <c r="C12461" s="150" t="s">
        <v>7721</v>
      </c>
      <c r="D12461" s="168" t="s">
        <v>12</v>
      </c>
    </row>
    <row r="12462" spans="1:4">
      <c r="A12462" s="167">
        <v>101360</v>
      </c>
      <c r="B12462" s="169" t="s">
        <v>7966</v>
      </c>
      <c r="C12462" s="150" t="s">
        <v>7721</v>
      </c>
      <c r="D12462" s="168" t="s">
        <v>12</v>
      </c>
    </row>
    <row r="12463" spans="1:4">
      <c r="A12463" s="167">
        <v>101361</v>
      </c>
      <c r="B12463" s="169" t="s">
        <v>7967</v>
      </c>
      <c r="C12463" s="150" t="s">
        <v>7721</v>
      </c>
      <c r="D12463" s="168" t="s">
        <v>12</v>
      </c>
    </row>
    <row r="12464" spans="1:4">
      <c r="A12464" s="167">
        <v>101362</v>
      </c>
      <c r="B12464" s="169" t="s">
        <v>7968</v>
      </c>
      <c r="C12464" s="150" t="s">
        <v>7721</v>
      </c>
      <c r="D12464" s="168" t="s">
        <v>12</v>
      </c>
    </row>
    <row r="12465" spans="1:4">
      <c r="A12465" s="167">
        <v>101363</v>
      </c>
      <c r="B12465" s="169" t="s">
        <v>7969</v>
      </c>
      <c r="C12465" s="150" t="s">
        <v>7721</v>
      </c>
      <c r="D12465" s="168" t="s">
        <v>12</v>
      </c>
    </row>
    <row r="12466" spans="1:4">
      <c r="A12466" s="167">
        <v>101364</v>
      </c>
      <c r="B12466" s="169" t="s">
        <v>7970</v>
      </c>
      <c r="C12466" s="150" t="s">
        <v>7721</v>
      </c>
      <c r="D12466" s="168" t="s">
        <v>12</v>
      </c>
    </row>
    <row r="12467" spans="1:4">
      <c r="A12467" s="167">
        <v>101365</v>
      </c>
      <c r="B12467" s="169" t="s">
        <v>7971</v>
      </c>
      <c r="C12467" s="150" t="s">
        <v>7721</v>
      </c>
      <c r="D12467" s="168" t="s">
        <v>12</v>
      </c>
    </row>
    <row r="12468" spans="1:4">
      <c r="A12468" s="167">
        <v>101366</v>
      </c>
      <c r="B12468" s="169" t="s">
        <v>7972</v>
      </c>
      <c r="C12468" s="150" t="s">
        <v>7721</v>
      </c>
      <c r="D12468" s="168" t="s">
        <v>12</v>
      </c>
    </row>
    <row r="12469" spans="1:4">
      <c r="A12469" s="167">
        <v>101367</v>
      </c>
      <c r="B12469" s="169" t="s">
        <v>7973</v>
      </c>
      <c r="C12469" s="150" t="s">
        <v>7721</v>
      </c>
      <c r="D12469" s="168" t="s">
        <v>12</v>
      </c>
    </row>
    <row r="12470" spans="1:4">
      <c r="A12470" s="167">
        <v>101368</v>
      </c>
      <c r="B12470" s="169" t="s">
        <v>7974</v>
      </c>
      <c r="C12470" s="150" t="s">
        <v>7721</v>
      </c>
      <c r="D12470" s="168" t="s">
        <v>12</v>
      </c>
    </row>
    <row r="12471" spans="1:4">
      <c r="A12471" s="167">
        <v>101369</v>
      </c>
      <c r="B12471" s="169" t="s">
        <v>7976</v>
      </c>
      <c r="C12471" s="150" t="s">
        <v>7721</v>
      </c>
      <c r="D12471" s="168" t="s">
        <v>12</v>
      </c>
    </row>
    <row r="12472" spans="1:4">
      <c r="A12472" s="167">
        <v>101370</v>
      </c>
      <c r="B12472" s="169" t="s">
        <v>7977</v>
      </c>
      <c r="C12472" s="150" t="s">
        <v>7721</v>
      </c>
      <c r="D12472" s="168" t="s">
        <v>12</v>
      </c>
    </row>
    <row r="12473" spans="1:4">
      <c r="A12473" s="167">
        <v>101371</v>
      </c>
      <c r="B12473" s="169" t="s">
        <v>7978</v>
      </c>
      <c r="C12473" s="150" t="s">
        <v>7721</v>
      </c>
      <c r="D12473" s="168" t="s">
        <v>12</v>
      </c>
    </row>
    <row r="12474" spans="1:4">
      <c r="A12474" s="167">
        <v>101372</v>
      </c>
      <c r="B12474" s="164" t="s">
        <v>7979</v>
      </c>
      <c r="C12474" s="150" t="s">
        <v>7721</v>
      </c>
      <c r="D12474" s="168" t="s">
        <v>12</v>
      </c>
    </row>
    <row r="12475" spans="1:4">
      <c r="A12475" s="167">
        <v>101373</v>
      </c>
      <c r="B12475" s="164" t="s">
        <v>7981</v>
      </c>
      <c r="C12475" s="150" t="s">
        <v>1045</v>
      </c>
      <c r="D12475" s="168" t="s">
        <v>12</v>
      </c>
    </row>
    <row r="12476" spans="1:4">
      <c r="A12476" s="167">
        <v>101374</v>
      </c>
      <c r="B12476" s="164" t="s">
        <v>7616</v>
      </c>
      <c r="C12476" s="150" t="s">
        <v>7721</v>
      </c>
      <c r="D12476" s="168" t="s">
        <v>12</v>
      </c>
    </row>
    <row r="12477" spans="1:4">
      <c r="A12477" s="167">
        <v>101375</v>
      </c>
      <c r="B12477" s="164" t="s">
        <v>7982</v>
      </c>
      <c r="C12477" s="150" t="s">
        <v>7721</v>
      </c>
      <c r="D12477" s="168" t="s">
        <v>12</v>
      </c>
    </row>
    <row r="12478" spans="1:4">
      <c r="A12478" s="167">
        <v>101376</v>
      </c>
      <c r="B12478" s="164" t="s">
        <v>7983</v>
      </c>
      <c r="C12478" s="150" t="s">
        <v>7721</v>
      </c>
      <c r="D12478" s="168" t="s">
        <v>12</v>
      </c>
    </row>
    <row r="12479" spans="1:4">
      <c r="A12479" s="167">
        <v>101377</v>
      </c>
      <c r="B12479" s="164" t="s">
        <v>7619</v>
      </c>
      <c r="C12479" s="150" t="s">
        <v>7721</v>
      </c>
      <c r="D12479" s="168" t="s">
        <v>12</v>
      </c>
    </row>
    <row r="12480" spans="1:4">
      <c r="A12480" s="167">
        <v>101378</v>
      </c>
      <c r="B12480" s="164" t="s">
        <v>7862</v>
      </c>
      <c r="C12480" s="150" t="s">
        <v>7721</v>
      </c>
      <c r="D12480" s="168" t="s">
        <v>12</v>
      </c>
    </row>
    <row r="12481" spans="1:4">
      <c r="A12481" s="167">
        <v>101379</v>
      </c>
      <c r="B12481" s="164" t="s">
        <v>7984</v>
      </c>
      <c r="C12481" s="150" t="s">
        <v>7721</v>
      </c>
      <c r="D12481" s="168" t="s">
        <v>12</v>
      </c>
    </row>
    <row r="12482" spans="1:4">
      <c r="A12482" s="167">
        <v>101380</v>
      </c>
      <c r="B12482" s="164" t="s">
        <v>7621</v>
      </c>
      <c r="C12482" s="150" t="s">
        <v>7721</v>
      </c>
      <c r="D12482" s="168" t="s">
        <v>12</v>
      </c>
    </row>
    <row r="12483" spans="1:4">
      <c r="A12483" s="167">
        <v>101381</v>
      </c>
      <c r="B12483" s="164" t="s">
        <v>7622</v>
      </c>
      <c r="C12483" s="150" t="s">
        <v>7721</v>
      </c>
      <c r="D12483" s="168" t="s">
        <v>12</v>
      </c>
    </row>
    <row r="12484" spans="1:4">
      <c r="A12484" s="167">
        <v>101382</v>
      </c>
      <c r="B12484" s="164" t="s">
        <v>7985</v>
      </c>
      <c r="C12484" s="150" t="s">
        <v>7721</v>
      </c>
      <c r="D12484" s="168" t="s">
        <v>12</v>
      </c>
    </row>
    <row r="12485" spans="1:4">
      <c r="A12485" s="167">
        <v>101383</v>
      </c>
      <c r="B12485" s="164" t="s">
        <v>7864</v>
      </c>
      <c r="C12485" s="150" t="s">
        <v>7721</v>
      </c>
      <c r="D12485" s="168" t="s">
        <v>12</v>
      </c>
    </row>
    <row r="12486" spans="1:4">
      <c r="A12486" s="167">
        <v>101384</v>
      </c>
      <c r="B12486" s="164" t="s">
        <v>7626</v>
      </c>
      <c r="C12486" s="150" t="s">
        <v>7721</v>
      </c>
      <c r="D12486" s="168" t="s">
        <v>12</v>
      </c>
    </row>
    <row r="12487" spans="1:4">
      <c r="A12487" s="167">
        <v>101385</v>
      </c>
      <c r="B12487" s="164" t="s">
        <v>7986</v>
      </c>
      <c r="C12487" s="150" t="s">
        <v>7721</v>
      </c>
      <c r="D12487" s="168" t="s">
        <v>12</v>
      </c>
    </row>
    <row r="12488" spans="1:4">
      <c r="A12488" s="167">
        <v>101386</v>
      </c>
      <c r="B12488" s="164" t="s">
        <v>7629</v>
      </c>
      <c r="C12488" s="150" t="s">
        <v>7721</v>
      </c>
      <c r="D12488" s="168" t="s">
        <v>12</v>
      </c>
    </row>
    <row r="12489" spans="1:4">
      <c r="A12489" s="167">
        <v>101387</v>
      </c>
      <c r="B12489" s="164" t="s">
        <v>7987</v>
      </c>
      <c r="C12489" s="150" t="s">
        <v>7721</v>
      </c>
      <c r="D12489" s="168" t="s">
        <v>12</v>
      </c>
    </row>
    <row r="12490" spans="1:4">
      <c r="A12490" s="167">
        <v>101388</v>
      </c>
      <c r="B12490" s="164" t="s">
        <v>7631</v>
      </c>
      <c r="C12490" s="150" t="s">
        <v>7721</v>
      </c>
      <c r="D12490" s="168" t="s">
        <v>12</v>
      </c>
    </row>
    <row r="12491" spans="1:4">
      <c r="A12491" s="167">
        <v>101389</v>
      </c>
      <c r="B12491" s="164" t="s">
        <v>7632</v>
      </c>
      <c r="C12491" s="150" t="s">
        <v>7721</v>
      </c>
      <c r="D12491" s="168" t="s">
        <v>12</v>
      </c>
    </row>
    <row r="12492" spans="1:4">
      <c r="A12492" s="167">
        <v>101390</v>
      </c>
      <c r="B12492" s="164" t="s">
        <v>7988</v>
      </c>
      <c r="C12492" s="150" t="s">
        <v>7721</v>
      </c>
      <c r="D12492" s="168" t="s">
        <v>12</v>
      </c>
    </row>
    <row r="12493" spans="1:4">
      <c r="A12493" s="167">
        <v>101391</v>
      </c>
      <c r="B12493" s="164" t="s">
        <v>7989</v>
      </c>
      <c r="C12493" s="150" t="s">
        <v>7721</v>
      </c>
      <c r="D12493" s="168" t="s">
        <v>12</v>
      </c>
    </row>
    <row r="12494" spans="1:4">
      <c r="A12494" s="167">
        <v>101392</v>
      </c>
      <c r="B12494" s="169" t="s">
        <v>7990</v>
      </c>
      <c r="C12494" s="150" t="s">
        <v>7721</v>
      </c>
      <c r="D12494" s="168" t="s">
        <v>12</v>
      </c>
    </row>
    <row r="12495" spans="1:4">
      <c r="A12495" s="167">
        <v>101394</v>
      </c>
      <c r="B12495" s="169" t="s">
        <v>7637</v>
      </c>
      <c r="C12495" s="150" t="s">
        <v>7721</v>
      </c>
      <c r="D12495" s="168" t="s">
        <v>12</v>
      </c>
    </row>
    <row r="12496" spans="1:4">
      <c r="A12496" s="167">
        <v>101395</v>
      </c>
      <c r="B12496" s="169" t="s">
        <v>7991</v>
      </c>
      <c r="C12496" s="150" t="s">
        <v>7721</v>
      </c>
      <c r="D12496" s="168" t="s">
        <v>12</v>
      </c>
    </row>
    <row r="12497" spans="1:4">
      <c r="A12497" s="167">
        <v>101396</v>
      </c>
      <c r="B12497" s="169" t="s">
        <v>7992</v>
      </c>
      <c r="C12497" s="150" t="s">
        <v>7721</v>
      </c>
      <c r="D12497" s="168" t="s">
        <v>12</v>
      </c>
    </row>
    <row r="12498" spans="1:4">
      <c r="A12498" s="167">
        <v>101397</v>
      </c>
      <c r="B12498" s="169" t="s">
        <v>7639</v>
      </c>
      <c r="C12498" s="150" t="s">
        <v>7721</v>
      </c>
      <c r="D12498" s="168" t="s">
        <v>12</v>
      </c>
    </row>
    <row r="12499" spans="1:4">
      <c r="A12499" s="167">
        <v>101398</v>
      </c>
      <c r="B12499" s="169" t="s">
        <v>7993</v>
      </c>
      <c r="C12499" s="150" t="s">
        <v>7721</v>
      </c>
      <c r="D12499" s="168" t="s">
        <v>12</v>
      </c>
    </row>
    <row r="12500" spans="1:4">
      <c r="A12500" s="167">
        <v>101399</v>
      </c>
      <c r="B12500" s="169" t="s">
        <v>7641</v>
      </c>
      <c r="C12500" s="150" t="s">
        <v>7721</v>
      </c>
      <c r="D12500" s="168" t="s">
        <v>12</v>
      </c>
    </row>
    <row r="12501" spans="1:4">
      <c r="A12501" s="167">
        <v>101400</v>
      </c>
      <c r="B12501" s="169" t="s">
        <v>7994</v>
      </c>
      <c r="C12501" s="150" t="s">
        <v>7721</v>
      </c>
      <c r="D12501" s="168" t="s">
        <v>12</v>
      </c>
    </row>
    <row r="12502" spans="1:4">
      <c r="A12502" s="167">
        <v>101401</v>
      </c>
      <c r="B12502" s="169" t="s">
        <v>7643</v>
      </c>
      <c r="C12502" s="150" t="s">
        <v>7721</v>
      </c>
      <c r="D12502" s="168" t="s">
        <v>12</v>
      </c>
    </row>
    <row r="12503" spans="1:4">
      <c r="A12503" s="167">
        <v>101402</v>
      </c>
      <c r="B12503" s="169" t="s">
        <v>7644</v>
      </c>
      <c r="C12503" s="150" t="s">
        <v>7721</v>
      </c>
      <c r="D12503" s="168" t="s">
        <v>12</v>
      </c>
    </row>
    <row r="12504" spans="1:4">
      <c r="A12504" s="167">
        <v>101403</v>
      </c>
      <c r="B12504" s="169" t="s">
        <v>7981</v>
      </c>
      <c r="C12504" s="150" t="s">
        <v>7721</v>
      </c>
      <c r="D12504" s="168" t="s">
        <v>12</v>
      </c>
    </row>
    <row r="12505" spans="1:4">
      <c r="A12505" s="167">
        <v>101404</v>
      </c>
      <c r="B12505" s="169" t="s">
        <v>7718</v>
      </c>
      <c r="C12505" s="150" t="s">
        <v>7721</v>
      </c>
      <c r="D12505" s="168" t="s">
        <v>12</v>
      </c>
    </row>
    <row r="12506" spans="1:4">
      <c r="A12506" s="167">
        <v>101405</v>
      </c>
      <c r="B12506" s="164" t="s">
        <v>7719</v>
      </c>
      <c r="C12506" s="150" t="s">
        <v>7721</v>
      </c>
      <c r="D12506" s="168" t="s">
        <v>12</v>
      </c>
    </row>
    <row r="12507" spans="1:4">
      <c r="A12507" s="167">
        <v>101407</v>
      </c>
      <c r="B12507" s="164" t="s">
        <v>7645</v>
      </c>
      <c r="C12507" s="150" t="s">
        <v>7721</v>
      </c>
      <c r="D12507" s="168" t="s">
        <v>12</v>
      </c>
    </row>
    <row r="12508" spans="1:4">
      <c r="A12508" s="167">
        <v>101408</v>
      </c>
      <c r="B12508" s="164" t="s">
        <v>7646</v>
      </c>
      <c r="C12508" s="150" t="s">
        <v>7721</v>
      </c>
      <c r="D12508" s="168" t="s">
        <v>12</v>
      </c>
    </row>
    <row r="12509" spans="1:4">
      <c r="A12509" s="167">
        <v>101409</v>
      </c>
      <c r="B12509" s="164" t="s">
        <v>7995</v>
      </c>
      <c r="C12509" s="150" t="s">
        <v>7721</v>
      </c>
      <c r="D12509" s="168" t="s">
        <v>12</v>
      </c>
    </row>
    <row r="12510" spans="1:4">
      <c r="A12510" s="167">
        <v>101410</v>
      </c>
      <c r="B12510" s="164" t="s">
        <v>7699</v>
      </c>
      <c r="C12510" s="150" t="s">
        <v>7721</v>
      </c>
      <c r="D12510" s="168" t="s">
        <v>12</v>
      </c>
    </row>
    <row r="12511" spans="1:4">
      <c r="A12511" s="167">
        <v>101411</v>
      </c>
      <c r="B12511" s="164" t="s">
        <v>7996</v>
      </c>
      <c r="C12511" s="150" t="s">
        <v>7721</v>
      </c>
      <c r="D12511" s="168" t="s">
        <v>12</v>
      </c>
    </row>
    <row r="12512" spans="1:4">
      <c r="A12512" s="167">
        <v>101412</v>
      </c>
      <c r="B12512" s="164" t="s">
        <v>7997</v>
      </c>
      <c r="C12512" s="150" t="s">
        <v>7721</v>
      </c>
      <c r="D12512" s="168" t="s">
        <v>12</v>
      </c>
    </row>
    <row r="12513" spans="1:4">
      <c r="A12513" s="167">
        <v>101413</v>
      </c>
      <c r="B12513" s="164" t="s">
        <v>7648</v>
      </c>
      <c r="C12513" s="150" t="s">
        <v>7721</v>
      </c>
      <c r="D12513" s="168" t="s">
        <v>12</v>
      </c>
    </row>
    <row r="12514" spans="1:4">
      <c r="A12514" s="167">
        <v>101414</v>
      </c>
      <c r="B12514" s="164" t="s">
        <v>7998</v>
      </c>
      <c r="C12514" s="150" t="s">
        <v>7721</v>
      </c>
      <c r="D12514" s="168" t="s">
        <v>12</v>
      </c>
    </row>
    <row r="12515" spans="1:4">
      <c r="A12515" s="167">
        <v>101415</v>
      </c>
      <c r="B12515" s="164" t="s">
        <v>7999</v>
      </c>
      <c r="C12515" s="150" t="s">
        <v>7721</v>
      </c>
      <c r="D12515" s="168" t="s">
        <v>12</v>
      </c>
    </row>
    <row r="12516" spans="1:4">
      <c r="A12516" s="167">
        <v>101416</v>
      </c>
      <c r="B12516" s="164" t="s">
        <v>7869</v>
      </c>
      <c r="C12516" s="150" t="s">
        <v>7721</v>
      </c>
      <c r="D12516" s="168" t="s">
        <v>12</v>
      </c>
    </row>
    <row r="12517" spans="1:4">
      <c r="A12517" s="167">
        <v>101417</v>
      </c>
      <c r="B12517" s="164" t="s">
        <v>8000</v>
      </c>
      <c r="C12517" s="150" t="s">
        <v>7721</v>
      </c>
      <c r="D12517" s="168" t="s">
        <v>12</v>
      </c>
    </row>
    <row r="12518" spans="1:4">
      <c r="A12518" s="167">
        <v>101418</v>
      </c>
      <c r="B12518" s="164" t="s">
        <v>8001</v>
      </c>
      <c r="C12518" s="150" t="s">
        <v>7721</v>
      </c>
      <c r="D12518" s="168" t="s">
        <v>12</v>
      </c>
    </row>
    <row r="12519" spans="1:4">
      <c r="A12519" s="167">
        <v>101419</v>
      </c>
      <c r="B12519" s="164" t="s">
        <v>8002</v>
      </c>
      <c r="C12519" s="150" t="s">
        <v>7721</v>
      </c>
      <c r="D12519" s="168" t="s">
        <v>12</v>
      </c>
    </row>
    <row r="12520" spans="1:4">
      <c r="A12520" s="167">
        <v>101420</v>
      </c>
      <c r="B12520" s="164" t="s">
        <v>8003</v>
      </c>
      <c r="C12520" s="150" t="s">
        <v>7721</v>
      </c>
      <c r="D12520" s="168" t="s">
        <v>12</v>
      </c>
    </row>
    <row r="12521" spans="1:4">
      <c r="A12521" s="167">
        <v>101421</v>
      </c>
      <c r="B12521" s="164" t="s">
        <v>8004</v>
      </c>
      <c r="C12521" s="150" t="s">
        <v>7721</v>
      </c>
      <c r="D12521" s="168" t="s">
        <v>12</v>
      </c>
    </row>
    <row r="12522" spans="1:4">
      <c r="A12522" s="167">
        <v>101422</v>
      </c>
      <c r="B12522" s="164" t="s">
        <v>8005</v>
      </c>
      <c r="C12522" s="150" t="s">
        <v>7721</v>
      </c>
      <c r="D12522" s="168" t="s">
        <v>12</v>
      </c>
    </row>
    <row r="12523" spans="1:4">
      <c r="A12523" s="167">
        <v>101423</v>
      </c>
      <c r="B12523" s="164" t="s">
        <v>8006</v>
      </c>
      <c r="C12523" s="150" t="s">
        <v>7721</v>
      </c>
      <c r="D12523" s="168" t="s">
        <v>12</v>
      </c>
    </row>
    <row r="12524" spans="1:4">
      <c r="A12524" s="167">
        <v>101424</v>
      </c>
      <c r="B12524" s="164" t="s">
        <v>8007</v>
      </c>
      <c r="C12524" s="150" t="s">
        <v>7721</v>
      </c>
      <c r="D12524" s="168" t="s">
        <v>12</v>
      </c>
    </row>
    <row r="12525" spans="1:4">
      <c r="A12525" s="167">
        <v>101425</v>
      </c>
      <c r="B12525" s="164" t="s">
        <v>8008</v>
      </c>
      <c r="C12525" s="150" t="s">
        <v>7721</v>
      </c>
      <c r="D12525" s="168" t="s">
        <v>12</v>
      </c>
    </row>
    <row r="12526" spans="1:4">
      <c r="A12526" s="167">
        <v>101426</v>
      </c>
      <c r="B12526" s="164" t="s">
        <v>8009</v>
      </c>
      <c r="C12526" s="150" t="s">
        <v>7721</v>
      </c>
      <c r="D12526" s="168" t="s">
        <v>12</v>
      </c>
    </row>
    <row r="12527" spans="1:4">
      <c r="A12527" s="167">
        <v>101427</v>
      </c>
      <c r="B12527" s="164" t="s">
        <v>7663</v>
      </c>
      <c r="C12527" s="150" t="s">
        <v>7721</v>
      </c>
      <c r="D12527" s="168" t="s">
        <v>12</v>
      </c>
    </row>
    <row r="12528" spans="1:4">
      <c r="A12528" s="167">
        <v>101428</v>
      </c>
      <c r="B12528" s="164" t="s">
        <v>8010</v>
      </c>
      <c r="C12528" s="150" t="s">
        <v>7721</v>
      </c>
      <c r="D12528" s="168" t="s">
        <v>12</v>
      </c>
    </row>
    <row r="12529" spans="1:4">
      <c r="A12529" s="167">
        <v>101429</v>
      </c>
      <c r="B12529" s="164" t="s">
        <v>8011</v>
      </c>
      <c r="C12529" s="150" t="s">
        <v>7721</v>
      </c>
      <c r="D12529" s="168" t="s">
        <v>12</v>
      </c>
    </row>
    <row r="12530" spans="1:4">
      <c r="A12530" s="167">
        <v>101430</v>
      </c>
      <c r="B12530" s="164" t="s">
        <v>8012</v>
      </c>
      <c r="C12530" s="150" t="s">
        <v>7721</v>
      </c>
      <c r="D12530" s="168" t="s">
        <v>12</v>
      </c>
    </row>
    <row r="12531" spans="1:4">
      <c r="A12531" s="167">
        <v>101431</v>
      </c>
      <c r="B12531" s="164" t="s">
        <v>7666</v>
      </c>
      <c r="C12531" s="150" t="s">
        <v>7721</v>
      </c>
      <c r="D12531" s="168" t="s">
        <v>12</v>
      </c>
    </row>
    <row r="12532" spans="1:4">
      <c r="A12532" s="167">
        <v>101432</v>
      </c>
      <c r="B12532" s="169" t="s">
        <v>8013</v>
      </c>
      <c r="C12532" s="150" t="s">
        <v>7721</v>
      </c>
      <c r="D12532" s="168" t="s">
        <v>12</v>
      </c>
    </row>
    <row r="12533" spans="1:4">
      <c r="A12533" s="167">
        <v>101433</v>
      </c>
      <c r="B12533" s="169" t="s">
        <v>7668</v>
      </c>
      <c r="C12533" s="150" t="s">
        <v>7721</v>
      </c>
      <c r="D12533" s="168" t="s">
        <v>12</v>
      </c>
    </row>
    <row r="12534" spans="1:4">
      <c r="A12534" s="167">
        <v>101434</v>
      </c>
      <c r="B12534" s="169" t="s">
        <v>8014</v>
      </c>
      <c r="C12534" s="150" t="s">
        <v>7721</v>
      </c>
      <c r="D12534" s="168" t="s">
        <v>12</v>
      </c>
    </row>
    <row r="12535" spans="1:4">
      <c r="A12535" s="167">
        <v>101435</v>
      </c>
      <c r="B12535" s="169" t="s">
        <v>8015</v>
      </c>
      <c r="C12535" s="150" t="s">
        <v>7721</v>
      </c>
      <c r="D12535" s="168" t="s">
        <v>12</v>
      </c>
    </row>
    <row r="12536" spans="1:4">
      <c r="A12536" s="167">
        <v>101436</v>
      </c>
      <c r="B12536" s="169" t="s">
        <v>7672</v>
      </c>
      <c r="C12536" s="150" t="s">
        <v>7721</v>
      </c>
      <c r="D12536" s="168" t="s">
        <v>12</v>
      </c>
    </row>
    <row r="12537" spans="1:4">
      <c r="A12537" s="167">
        <v>101437</v>
      </c>
      <c r="B12537" s="169" t="s">
        <v>8016</v>
      </c>
      <c r="C12537" s="150" t="s">
        <v>7721</v>
      </c>
      <c r="D12537" s="168" t="s">
        <v>12</v>
      </c>
    </row>
    <row r="12538" spans="1:4">
      <c r="A12538" s="167">
        <v>101438</v>
      </c>
      <c r="B12538" s="169" t="s">
        <v>7674</v>
      </c>
      <c r="C12538" s="150" t="s">
        <v>7721</v>
      </c>
      <c r="D12538" s="168" t="s">
        <v>12</v>
      </c>
    </row>
    <row r="12539" spans="1:4">
      <c r="A12539" s="167">
        <v>101439</v>
      </c>
      <c r="B12539" s="164" t="s">
        <v>7675</v>
      </c>
      <c r="C12539" s="150" t="s">
        <v>7721</v>
      </c>
      <c r="D12539" s="168" t="s">
        <v>12</v>
      </c>
    </row>
    <row r="12540" spans="1:4">
      <c r="A12540" s="167">
        <v>101440</v>
      </c>
      <c r="B12540" s="164" t="s">
        <v>8017</v>
      </c>
      <c r="C12540" s="150" t="s">
        <v>7721</v>
      </c>
      <c r="D12540" s="168" t="s">
        <v>12</v>
      </c>
    </row>
    <row r="12541" spans="1:4">
      <c r="A12541" s="167">
        <v>101441</v>
      </c>
      <c r="B12541" s="164" t="s">
        <v>7677</v>
      </c>
      <c r="C12541" s="150" t="s">
        <v>7721</v>
      </c>
      <c r="D12541" s="168" t="s">
        <v>12</v>
      </c>
    </row>
    <row r="12542" spans="1:4">
      <c r="A12542" s="167">
        <v>101442</v>
      </c>
      <c r="B12542" s="164" t="s">
        <v>8018</v>
      </c>
      <c r="C12542" s="150" t="s">
        <v>7721</v>
      </c>
      <c r="D12542" s="168" t="s">
        <v>12</v>
      </c>
    </row>
    <row r="12543" spans="1:4">
      <c r="A12543" s="167">
        <v>101443</v>
      </c>
      <c r="B12543" s="164" t="s">
        <v>7678</v>
      </c>
      <c r="C12543" s="150" t="s">
        <v>7721</v>
      </c>
      <c r="D12543" s="168" t="s">
        <v>12</v>
      </c>
    </row>
    <row r="12544" spans="1:4">
      <c r="A12544" s="167">
        <v>101444</v>
      </c>
      <c r="B12544" s="164" t="s">
        <v>7681</v>
      </c>
      <c r="C12544" s="150" t="s">
        <v>7721</v>
      </c>
      <c r="D12544" s="168" t="s">
        <v>12</v>
      </c>
    </row>
    <row r="12545" spans="1:4">
      <c r="A12545" s="167">
        <v>101445</v>
      </c>
      <c r="B12545" s="164" t="s">
        <v>260</v>
      </c>
      <c r="C12545" s="150" t="s">
        <v>7721</v>
      </c>
      <c r="D12545" s="168" t="s">
        <v>12</v>
      </c>
    </row>
    <row r="12546" spans="1:4">
      <c r="A12546" s="167">
        <v>101446</v>
      </c>
      <c r="B12546" s="164" t="s">
        <v>7682</v>
      </c>
      <c r="C12546" s="150" t="s">
        <v>7721</v>
      </c>
      <c r="D12546" s="168" t="s">
        <v>12</v>
      </c>
    </row>
    <row r="12547" spans="1:4">
      <c r="A12547" s="167">
        <v>101447</v>
      </c>
      <c r="B12547" s="164" t="s">
        <v>7683</v>
      </c>
      <c r="C12547" s="150" t="s">
        <v>7721</v>
      </c>
      <c r="D12547" s="168" t="s">
        <v>12</v>
      </c>
    </row>
    <row r="12548" spans="1:4">
      <c r="A12548" s="167">
        <v>101448</v>
      </c>
      <c r="B12548" s="164" t="s">
        <v>7684</v>
      </c>
      <c r="C12548" s="150" t="s">
        <v>7721</v>
      </c>
      <c r="D12548" s="168" t="s">
        <v>12</v>
      </c>
    </row>
    <row r="12549" spans="1:4">
      <c r="A12549" s="167">
        <v>101449</v>
      </c>
      <c r="B12549" s="164" t="s">
        <v>8019</v>
      </c>
      <c r="C12549" s="150" t="s">
        <v>7721</v>
      </c>
      <c r="D12549" s="168" t="s">
        <v>12</v>
      </c>
    </row>
    <row r="12550" spans="1:4">
      <c r="A12550" s="167">
        <v>101450</v>
      </c>
      <c r="B12550" s="164" t="s">
        <v>7686</v>
      </c>
      <c r="C12550" s="150" t="s">
        <v>7721</v>
      </c>
      <c r="D12550" s="168" t="s">
        <v>12</v>
      </c>
    </row>
    <row r="12551" spans="1:4">
      <c r="A12551" s="167">
        <v>101451</v>
      </c>
      <c r="B12551" s="164" t="s">
        <v>7687</v>
      </c>
      <c r="C12551" s="150" t="s">
        <v>7721</v>
      </c>
      <c r="D12551" s="168" t="s">
        <v>12</v>
      </c>
    </row>
    <row r="12552" spans="1:4">
      <c r="A12552" s="167">
        <v>101452</v>
      </c>
      <c r="B12552" s="164" t="s">
        <v>8020</v>
      </c>
      <c r="C12552" s="150" t="s">
        <v>7721</v>
      </c>
      <c r="D12552" s="168" t="s">
        <v>12</v>
      </c>
    </row>
    <row r="12553" spans="1:4">
      <c r="A12553" s="167">
        <v>101453</v>
      </c>
      <c r="B12553" s="164" t="s">
        <v>7689</v>
      </c>
      <c r="C12553" s="150" t="s">
        <v>7721</v>
      </c>
      <c r="D12553" s="168" t="s">
        <v>12</v>
      </c>
    </row>
    <row r="12554" spans="1:4">
      <c r="A12554" s="167">
        <v>101454</v>
      </c>
      <c r="B12554" s="164" t="s">
        <v>8021</v>
      </c>
      <c r="C12554" s="150" t="s">
        <v>7721</v>
      </c>
      <c r="D12554" s="168" t="s">
        <v>12</v>
      </c>
    </row>
    <row r="12555" spans="1:4">
      <c r="A12555" s="167">
        <v>101455</v>
      </c>
      <c r="B12555" s="164" t="s">
        <v>7691</v>
      </c>
      <c r="C12555" s="150" t="s">
        <v>7721</v>
      </c>
      <c r="D12555" s="168" t="s">
        <v>12</v>
      </c>
    </row>
    <row r="12556" spans="1:4">
      <c r="A12556" s="167">
        <v>101456</v>
      </c>
      <c r="B12556" s="164" t="s">
        <v>8022</v>
      </c>
      <c r="C12556" s="150" t="s">
        <v>7721</v>
      </c>
      <c r="D12556" s="168" t="s">
        <v>12</v>
      </c>
    </row>
    <row r="12557" spans="1:4">
      <c r="A12557" s="167">
        <v>101457</v>
      </c>
      <c r="B12557" s="164" t="s">
        <v>8023</v>
      </c>
      <c r="C12557" s="150" t="s">
        <v>7721</v>
      </c>
      <c r="D12557" s="168" t="s">
        <v>12</v>
      </c>
    </row>
    <row r="12558" spans="1:4">
      <c r="A12558" s="167">
        <v>101458</v>
      </c>
      <c r="B12558" s="164" t="s">
        <v>8024</v>
      </c>
      <c r="C12558" s="150" t="s">
        <v>7721</v>
      </c>
      <c r="D12558" s="168" t="s">
        <v>12</v>
      </c>
    </row>
    <row r="12559" spans="1:4">
      <c r="A12559" s="167">
        <v>101459</v>
      </c>
      <c r="B12559" s="164" t="s">
        <v>7696</v>
      </c>
      <c r="C12559" s="150" t="s">
        <v>7721</v>
      </c>
      <c r="D12559" s="168" t="s">
        <v>12</v>
      </c>
    </row>
    <row r="12560" spans="1:4">
      <c r="A12560" s="167">
        <v>101460</v>
      </c>
      <c r="B12560" s="164" t="s">
        <v>7847</v>
      </c>
      <c r="C12560" s="150" t="s">
        <v>7721</v>
      </c>
      <c r="D12560" s="168" t="s">
        <v>12</v>
      </c>
    </row>
    <row r="12561" spans="4:4">
      <c r="D12561" s="168"/>
    </row>
    <row r="12562" spans="4:4">
      <c r="D12562" s="168"/>
    </row>
    <row r="12563" spans="4:4">
      <c r="D12563" s="168"/>
    </row>
    <row r="12564" spans="4:4">
      <c r="D12564" s="168"/>
    </row>
    <row r="12565" spans="4:4">
      <c r="D12565" s="168"/>
    </row>
    <row r="12566" spans="4:4">
      <c r="D12566" s="168"/>
    </row>
    <row r="12567" spans="4:4">
      <c r="D12567" s="168"/>
    </row>
    <row r="12568" spans="4:4">
      <c r="D12568" s="168"/>
    </row>
    <row r="12569" spans="4:4">
      <c r="D12569" s="168"/>
    </row>
    <row r="12570" spans="4:4">
      <c r="D12570" s="168"/>
    </row>
    <row r="12571" spans="4:4">
      <c r="D12571" s="168"/>
    </row>
    <row r="12572" spans="4:4">
      <c r="D12572" s="168"/>
    </row>
    <row r="12573" spans="4:4">
      <c r="D12573" s="168"/>
    </row>
    <row r="12574" spans="4:4">
      <c r="D12574" s="168"/>
    </row>
    <row r="12575" spans="4:4">
      <c r="D12575" s="168"/>
    </row>
    <row r="12576" spans="4:4">
      <c r="D12576" s="168"/>
    </row>
    <row r="12577" spans="2:4">
      <c r="D12577" s="168"/>
    </row>
    <row r="12578" spans="2:4">
      <c r="D12578" s="168"/>
    </row>
    <row r="12579" spans="2:4">
      <c r="B12579" s="169"/>
      <c r="D12579" s="168"/>
    </row>
    <row r="12580" spans="2:4">
      <c r="D12580" s="168"/>
    </row>
    <row r="12581" spans="2:4">
      <c r="D12581" s="168"/>
    </row>
    <row r="12582" spans="2:4">
      <c r="D12582" s="168"/>
    </row>
    <row r="12583" spans="2:4">
      <c r="D12583" s="168"/>
    </row>
    <row r="12584" spans="2:4">
      <c r="D12584" s="168"/>
    </row>
    <row r="12585" spans="2:4">
      <c r="D12585" s="168"/>
    </row>
    <row r="12586" spans="2:4">
      <c r="D12586" s="168"/>
    </row>
    <row r="12587" spans="2:4">
      <c r="D12587" s="168"/>
    </row>
    <row r="12588" spans="2:4">
      <c r="D12588" s="168"/>
    </row>
    <row r="12589" spans="2:4">
      <c r="D12589" s="168"/>
    </row>
    <row r="12590" spans="2:4">
      <c r="D12590" s="168"/>
    </row>
    <row r="12591" spans="2:4">
      <c r="D12591" s="168"/>
    </row>
    <row r="12592" spans="2:4">
      <c r="D12592" s="168"/>
    </row>
    <row r="12593" spans="2:4">
      <c r="D12593" s="168"/>
    </row>
    <row r="12594" spans="2:4">
      <c r="D12594" s="168"/>
    </row>
    <row r="12595" spans="2:4">
      <c r="D12595" s="168"/>
    </row>
    <row r="12596" spans="2:4">
      <c r="D12596" s="168"/>
    </row>
    <row r="12597" spans="2:4">
      <c r="D12597" s="168"/>
    </row>
    <row r="12598" spans="2:4">
      <c r="D12598" s="168"/>
    </row>
    <row r="12599" spans="2:4">
      <c r="D12599" s="168"/>
    </row>
    <row r="12600" spans="2:4">
      <c r="B12600" s="169"/>
      <c r="D12600" s="168"/>
    </row>
    <row r="12601" spans="2:4">
      <c r="D12601" s="168"/>
    </row>
    <row r="12602" spans="2:4">
      <c r="D12602" s="168"/>
    </row>
    <row r="12603" spans="2:4">
      <c r="D12603" s="168"/>
    </row>
    <row r="12604" spans="2:4">
      <c r="D12604" s="168"/>
    </row>
    <row r="12605" spans="2:4">
      <c r="D12605" s="168"/>
    </row>
    <row r="12606" spans="2:4">
      <c r="D12606" s="168"/>
    </row>
    <row r="12607" spans="2:4">
      <c r="D12607" s="168"/>
    </row>
    <row r="12608" spans="2:4">
      <c r="D12608" s="168"/>
    </row>
    <row r="12609" spans="4:4">
      <c r="D12609" s="168"/>
    </row>
    <row r="12610" spans="4:4">
      <c r="D12610" s="168"/>
    </row>
    <row r="12611" spans="4:4">
      <c r="D12611" s="168"/>
    </row>
    <row r="12612" spans="4:4">
      <c r="D12612" s="168"/>
    </row>
    <row r="12613" spans="4:4">
      <c r="D12613" s="168"/>
    </row>
    <row r="12614" spans="4:4">
      <c r="D12614" s="168"/>
    </row>
    <row r="12615" spans="4:4">
      <c r="D12615" s="168"/>
    </row>
    <row r="12616" spans="4:4">
      <c r="D12616" s="168"/>
    </row>
    <row r="12617" spans="4:4">
      <c r="D12617" s="168"/>
    </row>
    <row r="12618" spans="4:4">
      <c r="D12618" s="168"/>
    </row>
    <row r="12619" spans="4:4">
      <c r="D12619" s="168"/>
    </row>
    <row r="12620" spans="4:4">
      <c r="D12620" s="168"/>
    </row>
    <row r="12621" spans="4:4">
      <c r="D12621" s="168"/>
    </row>
    <row r="12622" spans="4:4">
      <c r="D12622" s="168"/>
    </row>
    <row r="12623" spans="4:4">
      <c r="D12623" s="168"/>
    </row>
    <row r="12624" spans="4:4">
      <c r="D12624" s="168"/>
    </row>
    <row r="12625" spans="4:4">
      <c r="D12625" s="168"/>
    </row>
    <row r="12626" spans="4:4">
      <c r="D12626" s="168"/>
    </row>
    <row r="12627" spans="4:4">
      <c r="D12627" s="168"/>
    </row>
    <row r="12628" spans="4:4">
      <c r="D12628" s="168"/>
    </row>
    <row r="12629" spans="4:4">
      <c r="D12629" s="168"/>
    </row>
    <row r="12630" spans="4:4">
      <c r="D12630" s="168"/>
    </row>
    <row r="12631" spans="4:4">
      <c r="D12631" s="168"/>
    </row>
    <row r="12632" spans="4:4">
      <c r="D12632" s="168"/>
    </row>
    <row r="12633" spans="4:4">
      <c r="D12633" s="168"/>
    </row>
    <row r="12634" spans="4:4">
      <c r="D12634" s="168"/>
    </row>
    <row r="12635" spans="4:4">
      <c r="D12635" s="168"/>
    </row>
    <row r="12636" spans="4:4">
      <c r="D12636" s="168"/>
    </row>
    <row r="12637" spans="4:4">
      <c r="D12637" s="168"/>
    </row>
    <row r="12638" spans="4:4">
      <c r="D12638" s="168"/>
    </row>
    <row r="12639" spans="4:4">
      <c r="D12639" s="168"/>
    </row>
    <row r="12640" spans="4:4">
      <c r="D12640" s="168"/>
    </row>
    <row r="12641" spans="4:4">
      <c r="D12641" s="168"/>
    </row>
    <row r="12642" spans="4:4">
      <c r="D12642" s="168"/>
    </row>
    <row r="12643" spans="4:4">
      <c r="D12643" s="168"/>
    </row>
    <row r="12644" spans="4:4">
      <c r="D12644" s="168"/>
    </row>
    <row r="12645" spans="4:4">
      <c r="D12645" s="168"/>
    </row>
    <row r="12646" spans="4:4">
      <c r="D12646" s="168"/>
    </row>
    <row r="12647" spans="4:4">
      <c r="D12647" s="168"/>
    </row>
    <row r="12648" spans="4:4">
      <c r="D12648" s="168"/>
    </row>
    <row r="12649" spans="4:4">
      <c r="D12649" s="168"/>
    </row>
    <row r="12650" spans="4:4">
      <c r="D12650" s="168"/>
    </row>
    <row r="12651" spans="4:4">
      <c r="D12651" s="168"/>
    </row>
    <row r="12652" spans="4:4">
      <c r="D12652" s="168"/>
    </row>
    <row r="12653" spans="4:4">
      <c r="D12653" s="168"/>
    </row>
    <row r="12654" spans="4:4">
      <c r="D12654" s="168"/>
    </row>
    <row r="12655" spans="4:4">
      <c r="D12655" s="168"/>
    </row>
    <row r="12656" spans="4:4">
      <c r="D12656" s="168"/>
    </row>
    <row r="12657" spans="4:4">
      <c r="D12657" s="168"/>
    </row>
    <row r="12658" spans="4:4">
      <c r="D12658" s="168"/>
    </row>
    <row r="12659" spans="4:4">
      <c r="D12659" s="168"/>
    </row>
    <row r="12660" spans="4:4">
      <c r="D12660" s="168"/>
    </row>
    <row r="12661" spans="4:4">
      <c r="D12661" s="168"/>
    </row>
    <row r="12662" spans="4:4">
      <c r="D12662" s="168"/>
    </row>
    <row r="12663" spans="4:4">
      <c r="D12663" s="168"/>
    </row>
    <row r="12664" spans="4:4">
      <c r="D12664" s="168"/>
    </row>
    <row r="12665" spans="4:4">
      <c r="D12665" s="168"/>
    </row>
    <row r="12666" spans="4:4">
      <c r="D12666" s="168"/>
    </row>
    <row r="12667" spans="4:4">
      <c r="D12667" s="168"/>
    </row>
    <row r="12668" spans="4:4">
      <c r="D12668" s="168"/>
    </row>
    <row r="12669" spans="4:4">
      <c r="D12669" s="168"/>
    </row>
    <row r="12670" spans="4:4">
      <c r="D12670" s="168"/>
    </row>
    <row r="12671" spans="4:4">
      <c r="D12671" s="168"/>
    </row>
    <row r="12672" spans="4:4">
      <c r="D12672" s="168"/>
    </row>
    <row r="12673" spans="4:4">
      <c r="D12673" s="168"/>
    </row>
    <row r="12674" spans="4:4">
      <c r="D12674" s="168"/>
    </row>
    <row r="12675" spans="4:4">
      <c r="D12675" s="168"/>
    </row>
    <row r="12676" spans="4:4">
      <c r="D12676" s="168"/>
    </row>
    <row r="12677" spans="4:4">
      <c r="D12677" s="168"/>
    </row>
    <row r="12678" spans="4:4">
      <c r="D12678" s="168"/>
    </row>
    <row r="12679" spans="4:4">
      <c r="D12679" s="168"/>
    </row>
    <row r="12680" spans="4:4">
      <c r="D12680" s="168"/>
    </row>
    <row r="12681" spans="4:4">
      <c r="D12681" s="168"/>
    </row>
    <row r="12682" spans="4:4">
      <c r="D12682" s="168"/>
    </row>
    <row r="12683" spans="4:4">
      <c r="D12683" s="168"/>
    </row>
    <row r="12684" spans="4:4">
      <c r="D12684" s="168"/>
    </row>
    <row r="12685" spans="4:4">
      <c r="D12685" s="168"/>
    </row>
    <row r="12686" spans="4:4">
      <c r="D12686" s="168"/>
    </row>
    <row r="12687" spans="4:4">
      <c r="D12687" s="168"/>
    </row>
    <row r="12688" spans="4:4">
      <c r="D12688" s="168"/>
    </row>
    <row r="12689" spans="4:4">
      <c r="D12689" s="168"/>
    </row>
    <row r="12690" spans="4:4">
      <c r="D12690" s="168"/>
    </row>
    <row r="12691" spans="4:4">
      <c r="D12691" s="168"/>
    </row>
    <row r="12692" spans="4:4">
      <c r="D12692" s="168"/>
    </row>
    <row r="12693" spans="4:4">
      <c r="D12693" s="168"/>
    </row>
    <row r="12694" spans="4:4">
      <c r="D12694" s="168"/>
    </row>
    <row r="12695" spans="4:4">
      <c r="D12695" s="168"/>
    </row>
    <row r="12696" spans="4:4">
      <c r="D12696" s="168"/>
    </row>
    <row r="12697" spans="4:4">
      <c r="D12697" s="168"/>
    </row>
    <row r="12698" spans="4:4">
      <c r="D12698" s="168"/>
    </row>
    <row r="12699" spans="4:4">
      <c r="D12699" s="168"/>
    </row>
    <row r="12700" spans="4:4">
      <c r="D12700" s="168"/>
    </row>
    <row r="12701" spans="4:4">
      <c r="D12701" s="168"/>
    </row>
    <row r="12702" spans="4:4">
      <c r="D12702" s="168"/>
    </row>
    <row r="12703" spans="4:4">
      <c r="D12703" s="168"/>
    </row>
    <row r="12704" spans="4:4">
      <c r="D12704" s="168"/>
    </row>
    <row r="12705" spans="4:4">
      <c r="D12705" s="168"/>
    </row>
    <row r="12706" spans="4:4">
      <c r="D12706" s="168"/>
    </row>
    <row r="12707" spans="4:4">
      <c r="D12707" s="168"/>
    </row>
    <row r="12708" spans="4:4">
      <c r="D12708" s="168"/>
    </row>
    <row r="12709" spans="4:4">
      <c r="D12709" s="168"/>
    </row>
    <row r="12710" spans="4:4">
      <c r="D12710" s="168"/>
    </row>
    <row r="12711" spans="4:4">
      <c r="D12711" s="168"/>
    </row>
    <row r="12712" spans="4:4">
      <c r="D12712" s="168"/>
    </row>
    <row r="12713" spans="4:4">
      <c r="D12713" s="168"/>
    </row>
    <row r="12714" spans="4:4">
      <c r="D12714" s="168"/>
    </row>
    <row r="12715" spans="4:4">
      <c r="D12715" s="168"/>
    </row>
    <row r="12716" spans="4:4">
      <c r="D12716" s="168"/>
    </row>
    <row r="12717" spans="4:4">
      <c r="D12717" s="168"/>
    </row>
    <row r="12718" spans="4:4">
      <c r="D12718" s="168"/>
    </row>
    <row r="12719" spans="4:4">
      <c r="D12719" s="168"/>
    </row>
    <row r="12720" spans="4:4">
      <c r="D12720" s="168"/>
    </row>
    <row r="12721" spans="4:4">
      <c r="D12721" s="168"/>
    </row>
    <row r="12722" spans="4:4">
      <c r="D12722" s="168"/>
    </row>
    <row r="12723" spans="4:4">
      <c r="D12723" s="168"/>
    </row>
    <row r="12724" spans="4:4">
      <c r="D12724" s="168"/>
    </row>
    <row r="12725" spans="4:4">
      <c r="D12725" s="168"/>
    </row>
    <row r="12726" spans="4:4">
      <c r="D12726" s="168"/>
    </row>
    <row r="12727" spans="4:4">
      <c r="D12727" s="168"/>
    </row>
    <row r="12728" spans="4:4">
      <c r="D12728" s="168"/>
    </row>
    <row r="12729" spans="4:4">
      <c r="D12729" s="168"/>
    </row>
    <row r="12730" spans="4:4">
      <c r="D12730" s="168"/>
    </row>
    <row r="12731" spans="4:4">
      <c r="D12731" s="168"/>
    </row>
    <row r="12732" spans="4:4">
      <c r="D12732" s="168"/>
    </row>
    <row r="12733" spans="4:4">
      <c r="D12733" s="168"/>
    </row>
    <row r="12734" spans="4:4">
      <c r="D12734" s="168"/>
    </row>
    <row r="12735" spans="4:4">
      <c r="D12735" s="168"/>
    </row>
    <row r="12736" spans="4:4">
      <c r="D12736" s="168"/>
    </row>
    <row r="12737" spans="4:4">
      <c r="D12737" s="168"/>
    </row>
    <row r="12738" spans="4:4">
      <c r="D12738" s="168"/>
    </row>
    <row r="12739" spans="4:4">
      <c r="D12739" s="168"/>
    </row>
    <row r="12740" spans="4:4">
      <c r="D12740" s="168"/>
    </row>
    <row r="12741" spans="4:4">
      <c r="D12741" s="168"/>
    </row>
    <row r="12742" spans="4:4">
      <c r="D12742" s="168"/>
    </row>
    <row r="12743" spans="4:4">
      <c r="D12743" s="168"/>
    </row>
    <row r="12744" spans="4:4">
      <c r="D12744" s="168"/>
    </row>
    <row r="12745" spans="4:4">
      <c r="D12745" s="168"/>
    </row>
    <row r="12746" spans="4:4">
      <c r="D12746" s="168"/>
    </row>
    <row r="12747" spans="4:4">
      <c r="D12747" s="168"/>
    </row>
    <row r="12748" spans="4:4">
      <c r="D12748" s="168"/>
    </row>
    <row r="12749" spans="4:4">
      <c r="D12749" s="168"/>
    </row>
    <row r="12750" spans="4:4">
      <c r="D12750" s="168"/>
    </row>
    <row r="12751" spans="4:4">
      <c r="D12751" s="168"/>
    </row>
    <row r="12752" spans="4:4">
      <c r="D12752" s="168"/>
    </row>
    <row r="12753" spans="4:4">
      <c r="D12753" s="168"/>
    </row>
    <row r="12754" spans="4:4">
      <c r="D12754" s="168"/>
    </row>
    <row r="12755" spans="4:4">
      <c r="D12755" s="168"/>
    </row>
    <row r="12756" spans="4:4">
      <c r="D12756" s="168"/>
    </row>
    <row r="12757" spans="4:4">
      <c r="D12757" s="168"/>
    </row>
    <row r="12758" spans="4:4">
      <c r="D12758" s="168"/>
    </row>
    <row r="12759" spans="4:4">
      <c r="D12759" s="168"/>
    </row>
    <row r="12760" spans="4:4">
      <c r="D12760" s="168"/>
    </row>
    <row r="12761" spans="4:4">
      <c r="D12761" s="168"/>
    </row>
    <row r="12762" spans="4:4">
      <c r="D12762" s="168"/>
    </row>
    <row r="12763" spans="4:4">
      <c r="D12763" s="168"/>
    </row>
    <row r="12764" spans="4:4">
      <c r="D12764" s="168"/>
    </row>
    <row r="12765" spans="4:4">
      <c r="D12765" s="168"/>
    </row>
    <row r="12766" spans="4:4">
      <c r="D12766" s="168"/>
    </row>
    <row r="12767" spans="4:4">
      <c r="D12767" s="168"/>
    </row>
    <row r="12768" spans="4:4">
      <c r="D12768" s="168"/>
    </row>
    <row r="12769" spans="4:4">
      <c r="D12769" s="168"/>
    </row>
    <row r="12770" spans="4:4">
      <c r="D12770" s="168"/>
    </row>
    <row r="12771" spans="4:4">
      <c r="D12771" s="168"/>
    </row>
    <row r="12772" spans="4:4">
      <c r="D12772" s="168"/>
    </row>
    <row r="12773" spans="4:4">
      <c r="D12773" s="168"/>
    </row>
    <row r="12774" spans="4:4">
      <c r="D12774" s="168"/>
    </row>
    <row r="12775" spans="4:4">
      <c r="D12775" s="168"/>
    </row>
    <row r="12776" spans="4:4">
      <c r="D12776" s="168"/>
    </row>
    <row r="12777" spans="4:4">
      <c r="D12777" s="168"/>
    </row>
    <row r="12778" spans="4:4">
      <c r="D12778" s="168"/>
    </row>
    <row r="12779" spans="4:4">
      <c r="D12779" s="168"/>
    </row>
    <row r="12780" spans="4:4">
      <c r="D12780" s="168"/>
    </row>
    <row r="12781" spans="4:4">
      <c r="D12781" s="168"/>
    </row>
    <row r="12782" spans="4:4">
      <c r="D12782" s="168"/>
    </row>
    <row r="12783" spans="4:4">
      <c r="D12783" s="168"/>
    </row>
    <row r="12784" spans="4:4">
      <c r="D12784" s="168"/>
    </row>
    <row r="12785" spans="4:4">
      <c r="D12785" s="168"/>
    </row>
    <row r="12786" spans="4:4">
      <c r="D12786" s="168"/>
    </row>
    <row r="12787" spans="4:4">
      <c r="D12787" s="168"/>
    </row>
    <row r="12788" spans="4:4">
      <c r="D12788" s="168"/>
    </row>
    <row r="12789" spans="4:4">
      <c r="D12789" s="168"/>
    </row>
    <row r="12790" spans="4:4">
      <c r="D12790" s="168"/>
    </row>
    <row r="12791" spans="4:4">
      <c r="D12791" s="168"/>
    </row>
    <row r="12792" spans="4:4">
      <c r="D12792" s="168"/>
    </row>
    <row r="12793" spans="4:4">
      <c r="D12793" s="168"/>
    </row>
    <row r="12794" spans="4:4">
      <c r="D12794" s="168"/>
    </row>
    <row r="12795" spans="4:4">
      <c r="D12795" s="168"/>
    </row>
    <row r="12796" spans="4:4">
      <c r="D12796" s="168"/>
    </row>
    <row r="12797" spans="4:4">
      <c r="D12797" s="168"/>
    </row>
    <row r="12798" spans="4:4">
      <c r="D12798" s="168"/>
    </row>
    <row r="12799" spans="4:4">
      <c r="D12799" s="168"/>
    </row>
    <row r="12800" spans="4:4">
      <c r="D12800" s="168"/>
    </row>
    <row r="12801" spans="4:4">
      <c r="D12801" s="168"/>
    </row>
    <row r="12802" spans="4:4">
      <c r="D12802" s="168"/>
    </row>
    <row r="12803" spans="4:4">
      <c r="D12803" s="168"/>
    </row>
    <row r="12804" spans="4:4">
      <c r="D12804" s="168"/>
    </row>
    <row r="12805" spans="4:4">
      <c r="D12805" s="168"/>
    </row>
    <row r="12806" spans="4:4">
      <c r="D12806" s="168"/>
    </row>
    <row r="12807" spans="4:4">
      <c r="D12807" s="168"/>
    </row>
    <row r="12808" spans="4:4">
      <c r="D12808" s="168"/>
    </row>
    <row r="12809" spans="4:4">
      <c r="D12809" s="168"/>
    </row>
    <row r="12810" spans="4:4">
      <c r="D12810" s="168"/>
    </row>
    <row r="12811" spans="4:4">
      <c r="D12811" s="168"/>
    </row>
    <row r="12812" spans="4:4">
      <c r="D12812" s="168"/>
    </row>
    <row r="12813" spans="4:4">
      <c r="D12813" s="168"/>
    </row>
    <row r="12814" spans="4:4">
      <c r="D12814" s="168"/>
    </row>
    <row r="12815" spans="4:4">
      <c r="D12815" s="168"/>
    </row>
    <row r="12816" spans="4:4">
      <c r="D12816" s="168"/>
    </row>
    <row r="12817" spans="4:4">
      <c r="D12817" s="168"/>
    </row>
    <row r="12818" spans="4:4">
      <c r="D12818" s="168"/>
    </row>
    <row r="12819" spans="4:4">
      <c r="D12819" s="168"/>
    </row>
    <row r="12820" spans="4:4">
      <c r="D12820" s="168"/>
    </row>
    <row r="12821" spans="4:4">
      <c r="D12821" s="168"/>
    </row>
    <row r="12822" spans="4:4">
      <c r="D12822" s="168"/>
    </row>
    <row r="12823" spans="4:4">
      <c r="D12823" s="168"/>
    </row>
    <row r="12824" spans="4:4">
      <c r="D12824" s="168"/>
    </row>
    <row r="12825" spans="4:4">
      <c r="D12825" s="168"/>
    </row>
    <row r="12826" spans="4:4">
      <c r="D12826" s="168"/>
    </row>
    <row r="12827" spans="4:4">
      <c r="D12827" s="168"/>
    </row>
    <row r="12828" spans="4:4">
      <c r="D12828" s="168"/>
    </row>
    <row r="12829" spans="4:4">
      <c r="D12829" s="168"/>
    </row>
    <row r="12830" spans="4:4">
      <c r="D12830" s="168"/>
    </row>
    <row r="12831" spans="4:4">
      <c r="D12831" s="168"/>
    </row>
    <row r="12832" spans="4:4">
      <c r="D12832" s="168"/>
    </row>
    <row r="12833" spans="4:4">
      <c r="D12833" s="168"/>
    </row>
    <row r="12834" spans="4:4">
      <c r="D12834" s="168"/>
    </row>
    <row r="12835" spans="4:4">
      <c r="D12835" s="168"/>
    </row>
    <row r="12836" spans="4:4">
      <c r="D12836" s="168"/>
    </row>
    <row r="12837" spans="4:4">
      <c r="D12837" s="168"/>
    </row>
    <row r="12838" spans="4:4">
      <c r="D12838" s="168"/>
    </row>
    <row r="12839" spans="4:4">
      <c r="D12839" s="168"/>
    </row>
    <row r="12840" spans="4:4">
      <c r="D12840" s="168"/>
    </row>
    <row r="12841" spans="4:4">
      <c r="D12841" s="168"/>
    </row>
    <row r="12842" spans="4:4">
      <c r="D12842" s="168"/>
    </row>
    <row r="12843" spans="4:4">
      <c r="D12843" s="168"/>
    </row>
    <row r="12844" spans="4:4">
      <c r="D12844" s="168"/>
    </row>
    <row r="12845" spans="4:4">
      <c r="D12845" s="168"/>
    </row>
    <row r="12846" spans="4:4">
      <c r="D12846" s="168"/>
    </row>
    <row r="12847" spans="4:4">
      <c r="D12847" s="168"/>
    </row>
    <row r="12848" spans="4:4">
      <c r="D12848" s="168"/>
    </row>
    <row r="12849" spans="4:4">
      <c r="D12849" s="168"/>
    </row>
    <row r="12850" spans="4:4">
      <c r="D12850" s="168"/>
    </row>
    <row r="12851" spans="4:4">
      <c r="D12851" s="168"/>
    </row>
    <row r="12852" spans="4:4">
      <c r="D12852" s="168"/>
    </row>
    <row r="12853" spans="4:4">
      <c r="D12853" s="168"/>
    </row>
    <row r="12854" spans="4:4">
      <c r="D12854" s="168"/>
    </row>
    <row r="12855" spans="4:4">
      <c r="D12855" s="168"/>
    </row>
    <row r="12856" spans="4:4">
      <c r="D12856" s="168"/>
    </row>
    <row r="12857" spans="4:4">
      <c r="D12857" s="168"/>
    </row>
    <row r="12858" spans="4:4">
      <c r="D12858" s="168"/>
    </row>
    <row r="12859" spans="4:4">
      <c r="D12859" s="168"/>
    </row>
    <row r="12860" spans="4:4">
      <c r="D12860" s="168"/>
    </row>
    <row r="12861" spans="4:4">
      <c r="D12861" s="168"/>
    </row>
    <row r="12862" spans="4:4">
      <c r="D12862" s="168"/>
    </row>
    <row r="12863" spans="4:4">
      <c r="D12863" s="168"/>
    </row>
    <row r="12864" spans="4:4">
      <c r="D12864" s="168"/>
    </row>
    <row r="12865" spans="4:4">
      <c r="D12865" s="168"/>
    </row>
    <row r="12866" spans="4:4">
      <c r="D12866" s="168"/>
    </row>
    <row r="12867" spans="4:4">
      <c r="D12867" s="168"/>
    </row>
    <row r="12868" spans="4:4">
      <c r="D12868" s="168"/>
    </row>
    <row r="12869" spans="4:4">
      <c r="D12869" s="168"/>
    </row>
    <row r="12870" spans="4:4">
      <c r="D12870" s="168"/>
    </row>
    <row r="12871" spans="4:4">
      <c r="D12871" s="168"/>
    </row>
    <row r="12872" spans="4:4">
      <c r="D12872" s="168"/>
    </row>
    <row r="12873" spans="4:4">
      <c r="D12873" s="168"/>
    </row>
    <row r="12874" spans="4:4">
      <c r="D12874" s="168"/>
    </row>
    <row r="12875" spans="4:4">
      <c r="D12875" s="168"/>
    </row>
    <row r="12876" spans="4:4">
      <c r="D12876" s="168"/>
    </row>
    <row r="12877" spans="4:4">
      <c r="D12877" s="168"/>
    </row>
    <row r="12878" spans="4:4">
      <c r="D12878" s="168"/>
    </row>
    <row r="12879" spans="4:4">
      <c r="D12879" s="168"/>
    </row>
    <row r="12880" spans="4:4">
      <c r="D12880" s="168"/>
    </row>
    <row r="12881" spans="4:4">
      <c r="D12881" s="168"/>
    </row>
    <row r="12882" spans="4:4">
      <c r="D12882" s="168"/>
    </row>
    <row r="12883" spans="4:4">
      <c r="D12883" s="168"/>
    </row>
    <row r="12884" spans="4:4">
      <c r="D12884" s="168"/>
    </row>
    <row r="12885" spans="4:4">
      <c r="D12885" s="168"/>
    </row>
    <row r="12886" spans="4:4">
      <c r="D12886" s="168"/>
    </row>
    <row r="12887" spans="4:4">
      <c r="D12887" s="168"/>
    </row>
    <row r="12888" spans="4:4">
      <c r="D12888" s="168"/>
    </row>
    <row r="12889" spans="4:4">
      <c r="D12889" s="168"/>
    </row>
    <row r="12890" spans="4:4">
      <c r="D12890" s="168"/>
    </row>
    <row r="12891" spans="4:4">
      <c r="D12891" s="168"/>
    </row>
    <row r="12892" spans="4:4">
      <c r="D12892" s="168"/>
    </row>
    <row r="12893" spans="4:4">
      <c r="D12893" s="168"/>
    </row>
    <row r="12894" spans="4:4">
      <c r="D12894" s="168"/>
    </row>
    <row r="12895" spans="4:4">
      <c r="D12895" s="168"/>
    </row>
    <row r="12896" spans="4:4">
      <c r="D12896" s="168"/>
    </row>
    <row r="12897" spans="4:4">
      <c r="D12897" s="168"/>
    </row>
    <row r="12898" spans="4:4">
      <c r="D12898" s="168"/>
    </row>
    <row r="12899" spans="4:4">
      <c r="D12899" s="168"/>
    </row>
    <row r="12900" spans="4:4">
      <c r="D12900" s="168"/>
    </row>
    <row r="12901" spans="4:4">
      <c r="D12901" s="168"/>
    </row>
    <row r="12902" spans="4:4">
      <c r="D12902" s="168"/>
    </row>
    <row r="12903" spans="4:4">
      <c r="D12903" s="168"/>
    </row>
    <row r="12904" spans="4:4">
      <c r="D12904" s="168"/>
    </row>
    <row r="12905" spans="4:4">
      <c r="D12905" s="168"/>
    </row>
    <row r="12906" spans="4:4">
      <c r="D12906" s="168"/>
    </row>
    <row r="12907" spans="4:4">
      <c r="D12907" s="168"/>
    </row>
    <row r="12908" spans="4:4">
      <c r="D12908" s="168"/>
    </row>
    <row r="12909" spans="4:4">
      <c r="D12909" s="168"/>
    </row>
    <row r="12910" spans="4:4">
      <c r="D12910" s="168"/>
    </row>
    <row r="12911" spans="4:4">
      <c r="D12911" s="168"/>
    </row>
    <row r="12912" spans="4:4">
      <c r="D12912" s="168"/>
    </row>
    <row r="12913" spans="4:4">
      <c r="D12913" s="168"/>
    </row>
    <row r="12914" spans="4:4">
      <c r="D12914" s="168"/>
    </row>
    <row r="12915" spans="4:4">
      <c r="D12915" s="168"/>
    </row>
    <row r="12916" spans="4:4">
      <c r="D12916" s="168"/>
    </row>
    <row r="12917" spans="4:4">
      <c r="D12917" s="168"/>
    </row>
    <row r="12918" spans="4:4">
      <c r="D12918" s="168"/>
    </row>
    <row r="12919" spans="4:4">
      <c r="D12919" s="168"/>
    </row>
    <row r="12920" spans="4:4">
      <c r="D12920" s="168"/>
    </row>
    <row r="12921" spans="4:4">
      <c r="D12921" s="168"/>
    </row>
    <row r="12922" spans="4:4">
      <c r="D12922" s="168"/>
    </row>
    <row r="12923" spans="4:4">
      <c r="D12923" s="168"/>
    </row>
    <row r="12924" spans="4:4">
      <c r="D12924" s="168"/>
    </row>
    <row r="12925" spans="4:4">
      <c r="D12925" s="168"/>
    </row>
    <row r="12926" spans="4:4">
      <c r="D12926" s="168"/>
    </row>
    <row r="12927" spans="4:4">
      <c r="D12927" s="168"/>
    </row>
    <row r="12928" spans="4:4">
      <c r="D12928" s="168"/>
    </row>
    <row r="12929" spans="4:4">
      <c r="D12929" s="168"/>
    </row>
    <row r="12930" spans="4:4">
      <c r="D12930" s="168"/>
    </row>
    <row r="12931" spans="4:4">
      <c r="D12931" s="168"/>
    </row>
    <row r="12932" spans="4:4">
      <c r="D12932" s="168"/>
    </row>
    <row r="12933" spans="4:4">
      <c r="D12933" s="168"/>
    </row>
    <row r="12934" spans="4:4">
      <c r="D12934" s="168"/>
    </row>
    <row r="12935" spans="4:4">
      <c r="D12935" s="168"/>
    </row>
    <row r="12936" spans="4:4">
      <c r="D12936" s="168"/>
    </row>
    <row r="12937" spans="4:4">
      <c r="D12937" s="168"/>
    </row>
    <row r="12938" spans="4:4">
      <c r="D12938" s="168"/>
    </row>
    <row r="12939" spans="4:4">
      <c r="D12939" s="168"/>
    </row>
    <row r="12940" spans="4:4">
      <c r="D12940" s="168"/>
    </row>
    <row r="12941" spans="4:4">
      <c r="D12941" s="168"/>
    </row>
    <row r="12942" spans="4:4">
      <c r="D12942" s="168"/>
    </row>
    <row r="12943" spans="4:4">
      <c r="D12943" s="168"/>
    </row>
    <row r="12944" spans="4:4">
      <c r="D12944" s="168"/>
    </row>
    <row r="12945" spans="4:4">
      <c r="D12945" s="168"/>
    </row>
    <row r="12946" spans="4:4">
      <c r="D12946" s="168"/>
    </row>
    <row r="12947" spans="4:4">
      <c r="D12947" s="168"/>
    </row>
    <row r="12948" spans="4:4">
      <c r="D12948" s="168"/>
    </row>
    <row r="12949" spans="4:4">
      <c r="D12949" s="168"/>
    </row>
    <row r="12950" spans="4:4">
      <c r="D12950" s="168"/>
    </row>
    <row r="12951" spans="4:4">
      <c r="D12951" s="168"/>
    </row>
    <row r="12952" spans="4:4">
      <c r="D12952" s="168"/>
    </row>
    <row r="12953" spans="4:4">
      <c r="D12953" s="168"/>
    </row>
    <row r="12954" spans="4:4">
      <c r="D12954" s="168"/>
    </row>
    <row r="12955" spans="4:4">
      <c r="D12955" s="168"/>
    </row>
    <row r="12956" spans="4:4">
      <c r="D12956" s="168"/>
    </row>
    <row r="12957" spans="4:4">
      <c r="D12957" s="168"/>
    </row>
    <row r="12958" spans="4:4">
      <c r="D12958" s="168"/>
    </row>
    <row r="12959" spans="4:4">
      <c r="D12959" s="168"/>
    </row>
    <row r="12960" spans="4:4">
      <c r="D12960" s="168"/>
    </row>
    <row r="12961" spans="4:4">
      <c r="D12961" s="168"/>
    </row>
    <row r="12962" spans="4:4">
      <c r="D12962" s="168"/>
    </row>
    <row r="12963" spans="4:4">
      <c r="D12963" s="168"/>
    </row>
    <row r="12964" spans="4:4">
      <c r="D12964" s="168"/>
    </row>
    <row r="12965" spans="4:4">
      <c r="D12965" s="168"/>
    </row>
    <row r="12966" spans="4:4">
      <c r="D12966" s="168"/>
    </row>
    <row r="12967" spans="4:4">
      <c r="D12967" s="168"/>
    </row>
    <row r="12968" spans="4:4">
      <c r="D12968" s="168"/>
    </row>
    <row r="12969" spans="4:4">
      <c r="D12969" s="168"/>
    </row>
    <row r="12970" spans="4:4">
      <c r="D12970" s="168"/>
    </row>
    <row r="12971" spans="4:4">
      <c r="D12971" s="168"/>
    </row>
    <row r="12972" spans="4:4">
      <c r="D12972" s="168"/>
    </row>
    <row r="12973" spans="4:4">
      <c r="D12973" s="168"/>
    </row>
    <row r="12974" spans="4:4">
      <c r="D12974" s="168"/>
    </row>
    <row r="12975" spans="4:4">
      <c r="D12975" s="168"/>
    </row>
    <row r="12976" spans="4:4">
      <c r="D12976" s="168"/>
    </row>
    <row r="12977" spans="4:4">
      <c r="D12977" s="168"/>
    </row>
    <row r="12978" spans="4:4">
      <c r="D12978" s="168"/>
    </row>
    <row r="12979" spans="4:4">
      <c r="D12979" s="168"/>
    </row>
    <row r="12980" spans="4:4">
      <c r="D12980" s="168"/>
    </row>
    <row r="12981" spans="4:4">
      <c r="D12981" s="168"/>
    </row>
    <row r="12982" spans="4:4">
      <c r="D12982" s="168"/>
    </row>
    <row r="12983" spans="4:4">
      <c r="D12983" s="168"/>
    </row>
    <row r="12984" spans="4:4">
      <c r="D12984" s="168"/>
    </row>
    <row r="12985" spans="4:4">
      <c r="D12985" s="168"/>
    </row>
    <row r="12986" spans="4:4">
      <c r="D12986" s="168"/>
    </row>
    <row r="12987" spans="4:4">
      <c r="D12987" s="168"/>
    </row>
    <row r="12988" spans="4:4">
      <c r="D12988" s="168"/>
    </row>
    <row r="12989" spans="4:4">
      <c r="D12989" s="168"/>
    </row>
    <row r="12990" spans="4:4">
      <c r="D12990" s="168"/>
    </row>
    <row r="12991" spans="4:4">
      <c r="D12991" s="168"/>
    </row>
    <row r="12992" spans="4:4">
      <c r="D12992" s="168"/>
    </row>
    <row r="12993" spans="4:4">
      <c r="D12993" s="168"/>
    </row>
    <row r="12994" spans="4:4">
      <c r="D12994" s="168"/>
    </row>
    <row r="12995" spans="4:4">
      <c r="D12995" s="168"/>
    </row>
    <row r="12996" spans="4:4">
      <c r="D12996" s="168"/>
    </row>
    <row r="12997" spans="4:4">
      <c r="D12997" s="168"/>
    </row>
    <row r="12998" spans="4:4">
      <c r="D12998" s="168"/>
    </row>
    <row r="12999" spans="4:4">
      <c r="D12999" s="168"/>
    </row>
    <row r="13000" spans="4:4">
      <c r="D13000" s="168"/>
    </row>
    <row r="13001" spans="4:4">
      <c r="D13001" s="168"/>
    </row>
    <row r="13002" spans="4:4">
      <c r="D13002" s="168"/>
    </row>
    <row r="13003" spans="4:4">
      <c r="D13003" s="168"/>
    </row>
    <row r="13004" spans="4:4">
      <c r="D13004" s="168"/>
    </row>
    <row r="13005" spans="4:4">
      <c r="D13005" s="168"/>
    </row>
    <row r="13006" spans="4:4">
      <c r="D13006" s="168"/>
    </row>
    <row r="13007" spans="4:4">
      <c r="D13007" s="168"/>
    </row>
    <row r="13008" spans="4:4">
      <c r="D13008" s="168"/>
    </row>
    <row r="13009" spans="4:4">
      <c r="D13009" s="168"/>
    </row>
    <row r="13010" spans="4:4">
      <c r="D13010" s="168"/>
    </row>
    <row r="13011" spans="4:4">
      <c r="D13011" s="168"/>
    </row>
    <row r="13012" spans="4:4">
      <c r="D13012" s="168"/>
    </row>
    <row r="13013" spans="4:4">
      <c r="D13013" s="168"/>
    </row>
    <row r="13014" spans="4:4">
      <c r="D13014" s="168"/>
    </row>
    <row r="13015" spans="4:4">
      <c r="D13015" s="168"/>
    </row>
    <row r="13016" spans="4:4">
      <c r="D13016" s="168"/>
    </row>
    <row r="13017" spans="4:4">
      <c r="D13017" s="168"/>
    </row>
    <row r="13018" spans="4:4">
      <c r="D13018" s="168"/>
    </row>
    <row r="13019" spans="4:4">
      <c r="D13019" s="168"/>
    </row>
    <row r="13020" spans="4:4">
      <c r="D13020" s="168"/>
    </row>
    <row r="13021" spans="4:4">
      <c r="D13021" s="168"/>
    </row>
    <row r="13022" spans="4:4">
      <c r="D13022" s="168"/>
    </row>
    <row r="13023" spans="4:4">
      <c r="D13023" s="168"/>
    </row>
    <row r="13024" spans="4:4">
      <c r="D13024" s="168"/>
    </row>
    <row r="13025" spans="4:4">
      <c r="D13025" s="168"/>
    </row>
    <row r="13026" spans="4:4">
      <c r="D13026" s="168"/>
    </row>
    <row r="13027" spans="4:4">
      <c r="D13027" s="168"/>
    </row>
    <row r="13028" spans="4:4">
      <c r="D13028" s="168"/>
    </row>
    <row r="13029" spans="4:4">
      <c r="D13029" s="168"/>
    </row>
    <row r="13030" spans="4:4">
      <c r="D13030" s="168"/>
    </row>
    <row r="13031" spans="4:4">
      <c r="D13031" s="168"/>
    </row>
    <row r="13032" spans="4:4">
      <c r="D13032" s="168"/>
    </row>
    <row r="13033" spans="4:4">
      <c r="D13033" s="168"/>
    </row>
    <row r="13034" spans="4:4">
      <c r="D13034" s="168"/>
    </row>
    <row r="13035" spans="4:4">
      <c r="D13035" s="168"/>
    </row>
    <row r="13036" spans="4:4">
      <c r="D13036" s="168"/>
    </row>
    <row r="13037" spans="4:4">
      <c r="D13037" s="168"/>
    </row>
    <row r="13038" spans="4:4">
      <c r="D13038" s="168"/>
    </row>
    <row r="13039" spans="4:4">
      <c r="D13039" s="168"/>
    </row>
    <row r="13040" spans="4:4">
      <c r="D13040" s="168"/>
    </row>
    <row r="13041" spans="4:4">
      <c r="D13041" s="168"/>
    </row>
    <row r="13042" spans="4:4">
      <c r="D13042" s="168"/>
    </row>
    <row r="13043" spans="4:4">
      <c r="D13043" s="168"/>
    </row>
    <row r="13044" spans="4:4">
      <c r="D13044" s="168"/>
    </row>
    <row r="13045" spans="4:4">
      <c r="D13045" s="168"/>
    </row>
    <row r="13046" spans="4:4">
      <c r="D13046" s="168"/>
    </row>
    <row r="13047" spans="4:4">
      <c r="D13047" s="168"/>
    </row>
    <row r="13048" spans="4:4">
      <c r="D13048" s="168"/>
    </row>
    <row r="13049" spans="4:4">
      <c r="D13049" s="168"/>
    </row>
    <row r="13050" spans="4:4">
      <c r="D13050" s="168"/>
    </row>
    <row r="13051" spans="4:4">
      <c r="D13051" s="168"/>
    </row>
    <row r="13052" spans="4:4">
      <c r="D13052" s="168"/>
    </row>
    <row r="13053" spans="4:4">
      <c r="D13053" s="168"/>
    </row>
    <row r="13054" spans="4:4">
      <c r="D13054" s="168"/>
    </row>
    <row r="13055" spans="4:4">
      <c r="D13055" s="168"/>
    </row>
    <row r="13056" spans="4:4">
      <c r="D13056" s="168"/>
    </row>
    <row r="13057" spans="4:4">
      <c r="D13057" s="168"/>
    </row>
    <row r="13058" spans="4:4">
      <c r="D13058" s="168"/>
    </row>
    <row r="13059" spans="4:4">
      <c r="D13059" s="168"/>
    </row>
    <row r="13060" spans="4:4">
      <c r="D13060" s="168"/>
    </row>
    <row r="13061" spans="4:4">
      <c r="D13061" s="168"/>
    </row>
    <row r="13062" spans="4:4">
      <c r="D13062" s="168"/>
    </row>
    <row r="13063" spans="4:4">
      <c r="D13063" s="168"/>
    </row>
    <row r="13064" spans="4:4">
      <c r="D13064" s="168"/>
    </row>
    <row r="13065" spans="4:4">
      <c r="D13065" s="168"/>
    </row>
    <row r="13066" spans="4:4">
      <c r="D13066" s="168"/>
    </row>
    <row r="13067" spans="4:4">
      <c r="D13067" s="168"/>
    </row>
    <row r="13068" spans="4:4">
      <c r="D13068" s="168"/>
    </row>
    <row r="13069" spans="4:4">
      <c r="D13069" s="168"/>
    </row>
    <row r="13070" spans="4:4">
      <c r="D13070" s="168"/>
    </row>
    <row r="13071" spans="4:4">
      <c r="D13071" s="168"/>
    </row>
    <row r="13072" spans="4:4">
      <c r="D13072" s="168"/>
    </row>
    <row r="13073" spans="4:4">
      <c r="D13073" s="168"/>
    </row>
    <row r="13074" spans="4:4">
      <c r="D13074" s="168"/>
    </row>
    <row r="13075" spans="4:4">
      <c r="D13075" s="168"/>
    </row>
    <row r="13076" spans="4:4">
      <c r="D13076" s="168"/>
    </row>
    <row r="13077" spans="4:4">
      <c r="D13077" s="168"/>
    </row>
    <row r="13078" spans="4:4">
      <c r="D13078" s="168"/>
    </row>
    <row r="13079" spans="4:4">
      <c r="D13079" s="168"/>
    </row>
    <row r="13080" spans="4:4">
      <c r="D13080" s="168"/>
    </row>
    <row r="13081" spans="4:4">
      <c r="D13081" s="168"/>
    </row>
    <row r="13082" spans="4:4">
      <c r="D13082" s="168"/>
    </row>
    <row r="13083" spans="4:4">
      <c r="D13083" s="168"/>
    </row>
    <row r="13084" spans="4:4">
      <c r="D13084" s="168"/>
    </row>
    <row r="13085" spans="4:4">
      <c r="D13085" s="168"/>
    </row>
    <row r="13086" spans="4:4">
      <c r="D13086" s="168"/>
    </row>
    <row r="13087" spans="4:4">
      <c r="D13087" s="168"/>
    </row>
    <row r="13088" spans="4:4">
      <c r="D13088" s="168"/>
    </row>
    <row r="13089" spans="4:4">
      <c r="D13089" s="168"/>
    </row>
    <row r="13090" spans="4:4">
      <c r="D13090" s="168"/>
    </row>
    <row r="13091" spans="4:4">
      <c r="D13091" s="168"/>
    </row>
    <row r="13092" spans="4:4">
      <c r="D13092" s="168"/>
    </row>
    <row r="13093" spans="4:4">
      <c r="D13093" s="168"/>
    </row>
    <row r="13094" spans="4:4">
      <c r="D13094" s="168"/>
    </row>
    <row r="13095" spans="4:4">
      <c r="D13095" s="168"/>
    </row>
    <row r="13096" spans="4:4">
      <c r="D13096" s="168"/>
    </row>
    <row r="13097" spans="4:4">
      <c r="D13097" s="168"/>
    </row>
    <row r="13098" spans="4:4">
      <c r="D13098" s="168"/>
    </row>
    <row r="13099" spans="4:4">
      <c r="D13099" s="168"/>
    </row>
    <row r="13100" spans="4:4">
      <c r="D13100" s="168"/>
    </row>
    <row r="13101" spans="4:4">
      <c r="D13101" s="168"/>
    </row>
    <row r="13102" spans="4:4">
      <c r="D13102" s="168"/>
    </row>
    <row r="13103" spans="4:4">
      <c r="D13103" s="168"/>
    </row>
    <row r="13104" spans="4:4">
      <c r="D13104" s="168"/>
    </row>
    <row r="13105" spans="4:4">
      <c r="D13105" s="168"/>
    </row>
    <row r="13106" spans="4:4">
      <c r="D13106" s="168"/>
    </row>
    <row r="13107" spans="4:4">
      <c r="D13107" s="168"/>
    </row>
    <row r="13108" spans="4:4">
      <c r="D13108" s="168"/>
    </row>
    <row r="13109" spans="4:4">
      <c r="D13109" s="168"/>
    </row>
    <row r="13110" spans="4:4">
      <c r="D13110" s="168"/>
    </row>
    <row r="13111" spans="4:4">
      <c r="D13111" s="168"/>
    </row>
    <row r="13112" spans="4:4">
      <c r="D13112" s="168"/>
    </row>
    <row r="13113" spans="4:4">
      <c r="D13113" s="168"/>
    </row>
    <row r="13114" spans="4:4">
      <c r="D13114" s="168"/>
    </row>
    <row r="13115" spans="4:4">
      <c r="D13115" s="168"/>
    </row>
    <row r="13116" spans="4:4">
      <c r="D13116" s="168"/>
    </row>
    <row r="13117" spans="4:4">
      <c r="D13117" s="168"/>
    </row>
    <row r="13118" spans="4:4">
      <c r="D13118" s="168"/>
    </row>
    <row r="13119" spans="4:4">
      <c r="D13119" s="168"/>
    </row>
    <row r="13120" spans="4:4">
      <c r="D13120" s="168"/>
    </row>
    <row r="13121" spans="4:4">
      <c r="D13121" s="168"/>
    </row>
    <row r="13122" spans="4:4">
      <c r="D13122" s="168"/>
    </row>
    <row r="13123" spans="4:4">
      <c r="D13123" s="168"/>
    </row>
    <row r="13124" spans="4:4">
      <c r="D13124" s="168"/>
    </row>
    <row r="13125" spans="4:4">
      <c r="D13125" s="168"/>
    </row>
    <row r="13126" spans="4:4">
      <c r="D13126" s="168"/>
    </row>
    <row r="13127" spans="4:4">
      <c r="D13127" s="168"/>
    </row>
    <row r="13128" spans="4:4">
      <c r="D13128" s="168"/>
    </row>
    <row r="13129" spans="4:4">
      <c r="D13129" s="168"/>
    </row>
    <row r="13130" spans="4:4">
      <c r="D13130" s="168"/>
    </row>
    <row r="13131" spans="4:4">
      <c r="D13131" s="168"/>
    </row>
    <row r="13132" spans="4:4">
      <c r="D13132" s="168"/>
    </row>
    <row r="13133" spans="4:4">
      <c r="D13133" s="168"/>
    </row>
    <row r="13134" spans="4:4">
      <c r="D13134" s="168"/>
    </row>
    <row r="13135" spans="4:4">
      <c r="D13135" s="168"/>
    </row>
    <row r="13136" spans="4:4">
      <c r="D13136" s="168"/>
    </row>
    <row r="13137" spans="4:4">
      <c r="D13137" s="168"/>
    </row>
    <row r="13138" spans="4:4">
      <c r="D13138" s="168"/>
    </row>
    <row r="13139" spans="4:4">
      <c r="D13139" s="168"/>
    </row>
    <row r="13140" spans="4:4">
      <c r="D13140" s="168"/>
    </row>
    <row r="13141" spans="4:4">
      <c r="D13141" s="168"/>
    </row>
    <row r="13142" spans="4:4">
      <c r="D13142" s="168"/>
    </row>
    <row r="13143" spans="4:4">
      <c r="D13143" s="168"/>
    </row>
    <row r="13144" spans="4:4">
      <c r="D13144" s="168"/>
    </row>
    <row r="13145" spans="4:4">
      <c r="D13145" s="168"/>
    </row>
    <row r="13146" spans="4:4">
      <c r="D13146" s="168"/>
    </row>
    <row r="13147" spans="4:4">
      <c r="D13147" s="168"/>
    </row>
    <row r="13148" spans="4:4">
      <c r="D13148" s="168"/>
    </row>
    <row r="13149" spans="4:4">
      <c r="D13149" s="168"/>
    </row>
    <row r="13150" spans="4:4">
      <c r="D13150" s="168"/>
    </row>
    <row r="13151" spans="4:4">
      <c r="D13151" s="168"/>
    </row>
    <row r="13152" spans="4:4">
      <c r="D13152" s="168"/>
    </row>
    <row r="13153" spans="4:4">
      <c r="D13153" s="168"/>
    </row>
    <row r="13154" spans="4:4">
      <c r="D13154" s="168"/>
    </row>
    <row r="13155" spans="4:4">
      <c r="D13155" s="168"/>
    </row>
    <row r="13156" spans="4:4">
      <c r="D13156" s="168"/>
    </row>
    <row r="13157" spans="4:4">
      <c r="D13157" s="168"/>
    </row>
    <row r="13158" spans="4:4">
      <c r="D13158" s="168"/>
    </row>
    <row r="13159" spans="4:4">
      <c r="D13159" s="168"/>
    </row>
    <row r="13160" spans="4:4">
      <c r="D13160" s="168"/>
    </row>
    <row r="13161" spans="4:4">
      <c r="D13161" s="168"/>
    </row>
    <row r="13162" spans="4:4">
      <c r="D13162" s="168"/>
    </row>
    <row r="13163" spans="4:4">
      <c r="D13163" s="168"/>
    </row>
    <row r="13164" spans="4:4">
      <c r="D13164" s="168"/>
    </row>
    <row r="13165" spans="4:4">
      <c r="D13165" s="168"/>
    </row>
    <row r="13166" spans="4:4">
      <c r="D13166" s="168"/>
    </row>
    <row r="13167" spans="4:4">
      <c r="D13167" s="168"/>
    </row>
    <row r="13168" spans="4:4">
      <c r="D13168" s="168"/>
    </row>
    <row r="13169" spans="4:4">
      <c r="D13169" s="168"/>
    </row>
    <row r="13170" spans="4:4">
      <c r="D13170" s="168"/>
    </row>
    <row r="13171" spans="4:4">
      <c r="D13171" s="168"/>
    </row>
    <row r="13172" spans="4:4">
      <c r="D13172" s="168"/>
    </row>
    <row r="13173" spans="4:4">
      <c r="D13173" s="168"/>
    </row>
    <row r="13174" spans="4:4">
      <c r="D13174" s="168"/>
    </row>
    <row r="13175" spans="4:4">
      <c r="D13175" s="168"/>
    </row>
    <row r="13176" spans="4:4">
      <c r="D13176" s="168"/>
    </row>
    <row r="13177" spans="4:4">
      <c r="D13177" s="168"/>
    </row>
    <row r="13178" spans="4:4">
      <c r="D13178" s="168"/>
    </row>
    <row r="13179" spans="4:4">
      <c r="D13179" s="168"/>
    </row>
    <row r="13180" spans="4:4">
      <c r="D13180" s="168"/>
    </row>
    <row r="13181" spans="4:4">
      <c r="D13181" s="168"/>
    </row>
    <row r="13182" spans="4:4">
      <c r="D13182" s="168"/>
    </row>
    <row r="13183" spans="4:4">
      <c r="D13183" s="168"/>
    </row>
    <row r="13184" spans="4:4">
      <c r="D13184" s="168"/>
    </row>
    <row r="13185" spans="4:4">
      <c r="D13185" s="168"/>
    </row>
    <row r="13186" spans="4:4">
      <c r="D13186" s="168"/>
    </row>
    <row r="13187" spans="4:4">
      <c r="D13187" s="168"/>
    </row>
    <row r="13188" spans="4:4">
      <c r="D13188" s="168"/>
    </row>
    <row r="13189" spans="4:4">
      <c r="D13189" s="168"/>
    </row>
    <row r="13190" spans="4:4">
      <c r="D13190" s="168"/>
    </row>
    <row r="13191" spans="4:4">
      <c r="D13191" s="168"/>
    </row>
    <row r="13192" spans="4:4">
      <c r="D13192" s="168"/>
    </row>
    <row r="13193" spans="4:4">
      <c r="D13193" s="168"/>
    </row>
    <row r="13194" spans="4:4">
      <c r="D13194" s="168"/>
    </row>
    <row r="13195" spans="4:4">
      <c r="D13195" s="168"/>
    </row>
    <row r="13196" spans="4:4">
      <c r="D13196" s="168"/>
    </row>
    <row r="13197" spans="4:4">
      <c r="D13197" s="168"/>
    </row>
    <row r="13198" spans="4:4">
      <c r="D13198" s="168"/>
    </row>
    <row r="13199" spans="4:4">
      <c r="D13199" s="168"/>
    </row>
    <row r="13200" spans="4:4">
      <c r="D13200" s="168"/>
    </row>
    <row r="13201" spans="4:4">
      <c r="D13201" s="168"/>
    </row>
    <row r="13202" spans="4:4">
      <c r="D13202" s="168"/>
    </row>
    <row r="13203" spans="4:4">
      <c r="D13203" s="168"/>
    </row>
    <row r="13204" spans="4:4">
      <c r="D13204" s="168"/>
    </row>
    <row r="13205" spans="4:4">
      <c r="D13205" s="168"/>
    </row>
    <row r="13206" spans="4:4">
      <c r="D13206" s="168"/>
    </row>
    <row r="13207" spans="4:4">
      <c r="D13207" s="168"/>
    </row>
    <row r="13208" spans="4:4">
      <c r="D13208" s="168"/>
    </row>
    <row r="13209" spans="4:4">
      <c r="D13209" s="168"/>
    </row>
    <row r="13210" spans="4:4">
      <c r="D13210" s="168"/>
    </row>
    <row r="13211" spans="4:4">
      <c r="D13211" s="168"/>
    </row>
    <row r="13212" spans="4:4">
      <c r="D13212" s="168"/>
    </row>
    <row r="13213" spans="4:4">
      <c r="D13213" s="168"/>
    </row>
    <row r="13214" spans="4:4">
      <c r="D13214" s="168"/>
    </row>
    <row r="13215" spans="4:4">
      <c r="D13215" s="168"/>
    </row>
    <row r="13216" spans="4:4">
      <c r="D13216" s="168"/>
    </row>
    <row r="13217" spans="4:4">
      <c r="D13217" s="168"/>
    </row>
    <row r="13218" spans="4:4">
      <c r="D13218" s="168"/>
    </row>
    <row r="13219" spans="4:4">
      <c r="D13219" s="168"/>
    </row>
    <row r="13220" spans="4:4">
      <c r="D13220" s="168"/>
    </row>
    <row r="13221" spans="4:4">
      <c r="D13221" s="168"/>
    </row>
    <row r="13222" spans="4:4">
      <c r="D13222" s="168"/>
    </row>
    <row r="13223" spans="4:4">
      <c r="D13223" s="168"/>
    </row>
    <row r="13224" spans="4:4">
      <c r="D13224" s="168"/>
    </row>
    <row r="13225" spans="4:4">
      <c r="D13225" s="168"/>
    </row>
    <row r="13226" spans="4:4">
      <c r="D13226" s="168"/>
    </row>
    <row r="13227" spans="4:4">
      <c r="D13227" s="168"/>
    </row>
    <row r="13228" spans="4:4">
      <c r="D13228" s="168"/>
    </row>
    <row r="13229" spans="4:4">
      <c r="D13229" s="168"/>
    </row>
    <row r="13230" spans="4:4">
      <c r="D13230" s="168"/>
    </row>
    <row r="13231" spans="4:4">
      <c r="D13231" s="168"/>
    </row>
    <row r="13232" spans="4:4">
      <c r="D13232" s="168"/>
    </row>
    <row r="13233" spans="4:4">
      <c r="D13233" s="168"/>
    </row>
    <row r="13234" spans="4:4">
      <c r="D13234" s="168"/>
    </row>
    <row r="13235" spans="4:4">
      <c r="D13235" s="168"/>
    </row>
    <row r="13236" spans="4:4">
      <c r="D13236" s="168"/>
    </row>
    <row r="13237" spans="4:4">
      <c r="D13237" s="168"/>
    </row>
    <row r="13238" spans="4:4">
      <c r="D13238" s="168"/>
    </row>
    <row r="13239" spans="4:4">
      <c r="D13239" s="168"/>
    </row>
    <row r="13240" spans="4:4">
      <c r="D13240" s="168"/>
    </row>
    <row r="13241" spans="4:4">
      <c r="D13241" s="168"/>
    </row>
    <row r="13242" spans="4:4">
      <c r="D13242" s="168"/>
    </row>
    <row r="13243" spans="4:4">
      <c r="D13243" s="168"/>
    </row>
    <row r="13244" spans="4:4">
      <c r="D13244" s="168"/>
    </row>
    <row r="13245" spans="4:4">
      <c r="D13245" s="168"/>
    </row>
    <row r="13246" spans="4:4">
      <c r="D13246" s="168"/>
    </row>
    <row r="13247" spans="4:4">
      <c r="D13247" s="168"/>
    </row>
    <row r="13248" spans="4:4">
      <c r="D13248" s="168"/>
    </row>
    <row r="13249" spans="4:4">
      <c r="D13249" s="168"/>
    </row>
    <row r="13250" spans="4:4">
      <c r="D13250" s="168"/>
    </row>
    <row r="13251" spans="4:4">
      <c r="D13251" s="168"/>
    </row>
    <row r="13252" spans="4:4">
      <c r="D13252" s="168"/>
    </row>
    <row r="13253" spans="4:4">
      <c r="D13253" s="168"/>
    </row>
    <row r="13254" spans="4:4">
      <c r="D13254" s="168"/>
    </row>
    <row r="13255" spans="4:4">
      <c r="D13255" s="168"/>
    </row>
    <row r="13256" spans="4:4">
      <c r="D13256" s="168"/>
    </row>
    <row r="13257" spans="4:4">
      <c r="D13257" s="168"/>
    </row>
    <row r="13258" spans="4:4">
      <c r="D13258" s="168"/>
    </row>
    <row r="13259" spans="4:4">
      <c r="D13259" s="168"/>
    </row>
    <row r="13260" spans="4:4">
      <c r="D13260" s="168"/>
    </row>
    <row r="13261" spans="4:4">
      <c r="D13261" s="168"/>
    </row>
    <row r="13262" spans="4:4">
      <c r="D13262" s="168"/>
    </row>
    <row r="13263" spans="4:4">
      <c r="D13263" s="168"/>
    </row>
    <row r="13264" spans="4:4">
      <c r="D13264" s="168"/>
    </row>
    <row r="13265" spans="4:4">
      <c r="D13265" s="168"/>
    </row>
    <row r="13266" spans="4:4">
      <c r="D13266" s="168"/>
    </row>
    <row r="13267" spans="4:4">
      <c r="D13267" s="168"/>
    </row>
    <row r="13268" spans="4:4">
      <c r="D13268" s="168"/>
    </row>
    <row r="13269" spans="4:4">
      <c r="D13269" s="168"/>
    </row>
    <row r="13270" spans="4:4">
      <c r="D13270" s="168"/>
    </row>
    <row r="13271" spans="4:4">
      <c r="D13271" s="168"/>
    </row>
    <row r="13272" spans="4:4">
      <c r="D13272" s="168"/>
    </row>
    <row r="13273" spans="4:4">
      <c r="D13273" s="168"/>
    </row>
    <row r="13274" spans="4:4">
      <c r="D13274" s="168"/>
    </row>
    <row r="13275" spans="4:4">
      <c r="D13275" s="168"/>
    </row>
    <row r="13276" spans="4:4">
      <c r="D13276" s="168"/>
    </row>
    <row r="13277" spans="4:4">
      <c r="D13277" s="168"/>
    </row>
    <row r="13278" spans="4:4">
      <c r="D13278" s="168"/>
    </row>
    <row r="13279" spans="4:4">
      <c r="D13279" s="168"/>
    </row>
    <row r="13280" spans="4:4">
      <c r="D13280" s="168"/>
    </row>
    <row r="13281" spans="4:4">
      <c r="D13281" s="168"/>
    </row>
    <row r="13282" spans="4:4">
      <c r="D13282" s="168"/>
    </row>
    <row r="13283" spans="4:4">
      <c r="D13283" s="168"/>
    </row>
    <row r="13284" spans="4:4">
      <c r="D13284" s="168"/>
    </row>
    <row r="13285" spans="4:4">
      <c r="D13285" s="168"/>
    </row>
    <row r="13286" spans="4:4">
      <c r="D13286" s="168"/>
    </row>
    <row r="13287" spans="4:4">
      <c r="D13287" s="168"/>
    </row>
    <row r="13288" spans="4:4">
      <c r="D13288" s="168"/>
    </row>
    <row r="13289" spans="4:4">
      <c r="D13289" s="168"/>
    </row>
    <row r="13290" spans="4:4">
      <c r="D13290" s="168"/>
    </row>
    <row r="13291" spans="4:4">
      <c r="D13291" s="168"/>
    </row>
    <row r="13292" spans="4:4">
      <c r="D13292" s="168"/>
    </row>
    <row r="13293" spans="4:4">
      <c r="D13293" s="168"/>
    </row>
    <row r="13294" spans="4:4">
      <c r="D13294" s="168"/>
    </row>
    <row r="13295" spans="4:4">
      <c r="D13295" s="168"/>
    </row>
    <row r="13296" spans="4:4">
      <c r="D13296" s="168"/>
    </row>
    <row r="13297" spans="4:4">
      <c r="D13297" s="168"/>
    </row>
    <row r="13298" spans="4:4">
      <c r="D13298" s="168"/>
    </row>
    <row r="13299" spans="4:4">
      <c r="D13299" s="168"/>
    </row>
    <row r="13300" spans="4:4">
      <c r="D13300" s="168"/>
    </row>
    <row r="13301" spans="4:4">
      <c r="D13301" s="168"/>
    </row>
    <row r="13302" spans="4:4">
      <c r="D13302" s="168"/>
    </row>
    <row r="13303" spans="4:4">
      <c r="D13303" s="168"/>
    </row>
    <row r="13304" spans="4:4">
      <c r="D13304" s="168"/>
    </row>
    <row r="13305" spans="4:4">
      <c r="D13305" s="168"/>
    </row>
    <row r="13306" spans="4:4">
      <c r="D13306" s="168"/>
    </row>
    <row r="13307" spans="4:4">
      <c r="D13307" s="168"/>
    </row>
    <row r="13308" spans="4:4">
      <c r="D13308" s="168"/>
    </row>
    <row r="13309" spans="4:4">
      <c r="D13309" s="168"/>
    </row>
    <row r="13310" spans="4:4">
      <c r="D13310" s="168"/>
    </row>
    <row r="13311" spans="4:4">
      <c r="D13311" s="168"/>
    </row>
    <row r="13312" spans="4:4">
      <c r="D13312" s="168"/>
    </row>
    <row r="13313" spans="4:4">
      <c r="D13313" s="168"/>
    </row>
    <row r="13314" spans="4:4">
      <c r="D13314" s="168"/>
    </row>
    <row r="13315" spans="4:4">
      <c r="D13315" s="168"/>
    </row>
    <row r="13316" spans="4:4">
      <c r="D13316" s="168"/>
    </row>
    <row r="13317" spans="4:4">
      <c r="D13317" s="168"/>
    </row>
    <row r="13318" spans="4:4">
      <c r="D13318" s="168"/>
    </row>
    <row r="13319" spans="4:4">
      <c r="D13319" s="168"/>
    </row>
    <row r="13320" spans="4:4">
      <c r="D13320" s="168"/>
    </row>
    <row r="13321" spans="4:4">
      <c r="D13321" s="168"/>
    </row>
    <row r="13322" spans="4:4">
      <c r="D13322" s="168"/>
    </row>
    <row r="13323" spans="4:4">
      <c r="D13323" s="168"/>
    </row>
    <row r="13324" spans="4:4">
      <c r="D13324" s="168"/>
    </row>
    <row r="13325" spans="4:4">
      <c r="D13325" s="168"/>
    </row>
    <row r="13326" spans="4:4">
      <c r="D13326" s="168"/>
    </row>
    <row r="13327" spans="4:4">
      <c r="D13327" s="168"/>
    </row>
    <row r="13328" spans="4:4">
      <c r="D13328" s="168"/>
    </row>
    <row r="13329" spans="4:4">
      <c r="D13329" s="168"/>
    </row>
    <row r="13330" spans="4:4">
      <c r="D13330" s="168"/>
    </row>
    <row r="13331" spans="4:4">
      <c r="D13331" s="168"/>
    </row>
    <row r="13332" spans="4:4">
      <c r="D13332" s="168"/>
    </row>
    <row r="13333" spans="4:4">
      <c r="D13333" s="168"/>
    </row>
    <row r="13334" spans="4:4">
      <c r="D13334" s="168"/>
    </row>
    <row r="13335" spans="4:4">
      <c r="D13335" s="168"/>
    </row>
    <row r="13336" spans="4:4">
      <c r="D13336" s="168"/>
    </row>
    <row r="13337" spans="4:4">
      <c r="D13337" s="168"/>
    </row>
    <row r="13338" spans="4:4">
      <c r="D13338" s="168"/>
    </row>
    <row r="13339" spans="4:4">
      <c r="D13339" s="168"/>
    </row>
    <row r="13340" spans="4:4">
      <c r="D13340" s="168"/>
    </row>
    <row r="13341" spans="4:4">
      <c r="D13341" s="168"/>
    </row>
    <row r="13342" spans="4:4">
      <c r="D13342" s="168"/>
    </row>
    <row r="13343" spans="4:4">
      <c r="D13343" s="168"/>
    </row>
    <row r="13344" spans="4:4">
      <c r="D13344" s="168"/>
    </row>
    <row r="13345" spans="4:4">
      <c r="D13345" s="168"/>
    </row>
    <row r="13346" spans="4:4">
      <c r="D13346" s="168"/>
    </row>
    <row r="13347" spans="4:4">
      <c r="D13347" s="168"/>
    </row>
    <row r="13348" spans="4:4">
      <c r="D13348" s="168"/>
    </row>
    <row r="13349" spans="4:4">
      <c r="D13349" s="168"/>
    </row>
    <row r="13350" spans="4:4">
      <c r="D13350" s="168"/>
    </row>
    <row r="13351" spans="4:4">
      <c r="D13351" s="168"/>
    </row>
    <row r="13352" spans="4:4">
      <c r="D13352" s="168"/>
    </row>
    <row r="13353" spans="4:4">
      <c r="D13353" s="168"/>
    </row>
    <row r="13354" spans="4:4">
      <c r="D13354" s="168"/>
    </row>
    <row r="13355" spans="4:4">
      <c r="D13355" s="168"/>
    </row>
    <row r="13356" spans="4:4">
      <c r="D13356" s="168"/>
    </row>
    <row r="13357" spans="4:4">
      <c r="D13357" s="168"/>
    </row>
    <row r="13358" spans="4:4">
      <c r="D13358" s="168"/>
    </row>
    <row r="13359" spans="4:4">
      <c r="D13359" s="168"/>
    </row>
    <row r="13360" spans="4:4">
      <c r="D13360" s="168"/>
    </row>
    <row r="13361" spans="4:4">
      <c r="D13361" s="168"/>
    </row>
    <row r="13362" spans="4:4">
      <c r="D13362" s="168"/>
    </row>
    <row r="13363" spans="4:4">
      <c r="D13363" s="168"/>
    </row>
    <row r="13364" spans="4:4">
      <c r="D13364" s="168"/>
    </row>
    <row r="13365" spans="4:4">
      <c r="D13365" s="168"/>
    </row>
    <row r="13366" spans="4:4">
      <c r="D13366" s="168"/>
    </row>
    <row r="13367" spans="4:4">
      <c r="D13367" s="168"/>
    </row>
    <row r="13368" spans="4:4">
      <c r="D13368" s="168"/>
    </row>
    <row r="13369" spans="4:4">
      <c r="D13369" s="168"/>
    </row>
    <row r="13370" spans="4:4">
      <c r="D13370" s="168"/>
    </row>
    <row r="13371" spans="4:4">
      <c r="D13371" s="168"/>
    </row>
    <row r="13372" spans="4:4">
      <c r="D13372" s="168"/>
    </row>
    <row r="13373" spans="4:4">
      <c r="D13373" s="168"/>
    </row>
    <row r="13374" spans="4:4">
      <c r="D13374" s="168"/>
    </row>
    <row r="13375" spans="4:4">
      <c r="D13375" s="168"/>
    </row>
    <row r="13376" spans="4:4">
      <c r="D13376" s="168"/>
    </row>
    <row r="13377" spans="4:4">
      <c r="D13377" s="168"/>
    </row>
    <row r="13378" spans="4:4">
      <c r="D13378" s="168"/>
    </row>
    <row r="13379" spans="4:4">
      <c r="D13379" s="168"/>
    </row>
    <row r="13380" spans="4:4">
      <c r="D13380" s="168"/>
    </row>
    <row r="13381" spans="4:4">
      <c r="D13381" s="168"/>
    </row>
    <row r="13382" spans="4:4">
      <c r="D13382" s="168"/>
    </row>
    <row r="13383" spans="4:4">
      <c r="D13383" s="168"/>
    </row>
    <row r="13384" spans="4:4">
      <c r="D13384" s="168"/>
    </row>
    <row r="13385" spans="4:4">
      <c r="D13385" s="168"/>
    </row>
    <row r="13386" spans="4:4">
      <c r="D13386" s="168"/>
    </row>
    <row r="13387" spans="4:4">
      <c r="D13387" s="168"/>
    </row>
    <row r="13388" spans="4:4">
      <c r="D13388" s="168"/>
    </row>
    <row r="13389" spans="4:4">
      <c r="D13389" s="168"/>
    </row>
    <row r="13390" spans="4:4">
      <c r="D13390" s="168"/>
    </row>
    <row r="13391" spans="4:4">
      <c r="D13391" s="168"/>
    </row>
    <row r="13392" spans="4:4">
      <c r="D13392" s="168"/>
    </row>
    <row r="13393" spans="4:4">
      <c r="D13393" s="168"/>
    </row>
    <row r="13394" spans="4:4">
      <c r="D13394" s="168"/>
    </row>
    <row r="13395" spans="4:4">
      <c r="D13395" s="168"/>
    </row>
    <row r="13396" spans="4:4">
      <c r="D13396" s="168"/>
    </row>
    <row r="13397" spans="4:4">
      <c r="D13397" s="168"/>
    </row>
    <row r="13398" spans="4:4">
      <c r="D13398" s="168"/>
    </row>
    <row r="13399" spans="4:4">
      <c r="D13399" s="168"/>
    </row>
    <row r="13400" spans="4:4">
      <c r="D13400" s="168"/>
    </row>
    <row r="13401" spans="4:4">
      <c r="D13401" s="168"/>
    </row>
    <row r="13402" spans="4:4">
      <c r="D13402" s="168"/>
    </row>
    <row r="13403" spans="4:4">
      <c r="D13403" s="168"/>
    </row>
    <row r="13404" spans="4:4">
      <c r="D13404" s="168"/>
    </row>
    <row r="13405" spans="4:4">
      <c r="D13405" s="168"/>
    </row>
    <row r="13406" spans="4:4">
      <c r="D13406" s="168"/>
    </row>
    <row r="13407" spans="4:4">
      <c r="D13407" s="168"/>
    </row>
    <row r="13408" spans="4:4">
      <c r="D13408" s="168"/>
    </row>
    <row r="13409" spans="4:4">
      <c r="D13409" s="168"/>
    </row>
    <row r="13410" spans="4:4">
      <c r="D13410" s="168"/>
    </row>
    <row r="13411" spans="4:4">
      <c r="D13411" s="168"/>
    </row>
    <row r="13412" spans="4:4">
      <c r="D13412" s="168"/>
    </row>
    <row r="13413" spans="4:4">
      <c r="D13413" s="168"/>
    </row>
    <row r="13414" spans="4:4">
      <c r="D13414" s="168"/>
    </row>
    <row r="13415" spans="4:4">
      <c r="D13415" s="168"/>
    </row>
    <row r="13416" spans="4:4">
      <c r="D13416" s="168"/>
    </row>
    <row r="13417" spans="4:4">
      <c r="D13417" s="168"/>
    </row>
    <row r="13418" spans="4:4">
      <c r="D13418" s="168"/>
    </row>
    <row r="13419" spans="4:4">
      <c r="D13419" s="168"/>
    </row>
    <row r="13420" spans="4:4">
      <c r="D13420" s="168"/>
    </row>
    <row r="13421" spans="4:4">
      <c r="D13421" s="168"/>
    </row>
    <row r="13422" spans="4:4">
      <c r="D13422" s="168"/>
    </row>
    <row r="13423" spans="4:4">
      <c r="D13423" s="168"/>
    </row>
    <row r="13424" spans="4:4">
      <c r="D13424" s="168"/>
    </row>
    <row r="13425" spans="4:4">
      <c r="D13425" s="168"/>
    </row>
    <row r="13426" spans="4:4">
      <c r="D13426" s="168"/>
    </row>
    <row r="13427" spans="4:4">
      <c r="D13427" s="168"/>
    </row>
    <row r="13428" spans="4:4">
      <c r="D13428" s="168"/>
    </row>
    <row r="13429" spans="4:4">
      <c r="D13429" s="168"/>
    </row>
    <row r="13430" spans="4:4">
      <c r="D13430" s="168"/>
    </row>
    <row r="13431" spans="4:4">
      <c r="D13431" s="168"/>
    </row>
    <row r="13432" spans="4:4">
      <c r="D13432" s="168"/>
    </row>
    <row r="13433" spans="4:4">
      <c r="D13433" s="168"/>
    </row>
    <row r="13434" spans="4:4">
      <c r="D13434" s="168"/>
    </row>
    <row r="13435" spans="4:4">
      <c r="D13435" s="168"/>
    </row>
    <row r="13436" spans="4:4">
      <c r="D13436" s="168"/>
    </row>
    <row r="13437" spans="4:4">
      <c r="D13437" s="168"/>
    </row>
    <row r="13438" spans="4:4">
      <c r="D13438" s="168"/>
    </row>
    <row r="13439" spans="4:4">
      <c r="D13439" s="168"/>
    </row>
    <row r="13440" spans="4:4">
      <c r="D13440" s="168"/>
    </row>
    <row r="13441" spans="1:4">
      <c r="D13441" s="168"/>
    </row>
    <row r="13442" spans="1:4">
      <c r="D13442" s="168"/>
    </row>
    <row r="13443" spans="1:4">
      <c r="D13443" s="168"/>
    </row>
    <row r="13444" spans="1:4">
      <c r="D13444" s="168"/>
    </row>
    <row r="13445" spans="1:4">
      <c r="A13445" s="167">
        <v>38605</v>
      </c>
      <c r="B13445" s="164" t="s">
        <v>16047</v>
      </c>
      <c r="C13445" s="150" t="s">
        <v>8033</v>
      </c>
      <c r="D13445" s="168" t="s">
        <v>69</v>
      </c>
    </row>
    <row r="13446" spans="1:4">
      <c r="A13446" s="167">
        <v>11270</v>
      </c>
      <c r="B13446" s="164" t="s">
        <v>16048</v>
      </c>
      <c r="C13446" s="150" t="s">
        <v>8033</v>
      </c>
      <c r="D13446" s="168" t="s">
        <v>69</v>
      </c>
    </row>
    <row r="13447" spans="1:4">
      <c r="A13447" s="167">
        <v>412</v>
      </c>
      <c r="B13447" s="164" t="s">
        <v>16049</v>
      </c>
      <c r="C13447" s="150" t="s">
        <v>8033</v>
      </c>
      <c r="D13447" s="168" t="s">
        <v>69</v>
      </c>
    </row>
    <row r="13448" spans="1:4">
      <c r="A13448" s="167">
        <v>414</v>
      </c>
      <c r="B13448" s="164" t="s">
        <v>16050</v>
      </c>
      <c r="C13448" s="150" t="s">
        <v>8033</v>
      </c>
      <c r="D13448" s="168" t="s">
        <v>69</v>
      </c>
    </row>
    <row r="13449" spans="1:4">
      <c r="A13449" s="167">
        <v>410</v>
      </c>
      <c r="B13449" s="164" t="s">
        <v>16051</v>
      </c>
      <c r="C13449" s="150" t="s">
        <v>8033</v>
      </c>
      <c r="D13449" s="168" t="s">
        <v>69</v>
      </c>
    </row>
    <row r="13450" spans="1:4">
      <c r="A13450" s="167">
        <v>411</v>
      </c>
      <c r="B13450" s="164" t="s">
        <v>16052</v>
      </c>
      <c r="C13450" s="150" t="s">
        <v>8033</v>
      </c>
      <c r="D13450" s="168" t="s">
        <v>69</v>
      </c>
    </row>
    <row r="13451" spans="1:4">
      <c r="A13451" s="167">
        <v>408</v>
      </c>
      <c r="B13451" s="164" t="s">
        <v>16053</v>
      </c>
      <c r="C13451" s="150" t="s">
        <v>8033</v>
      </c>
      <c r="D13451" s="168" t="s">
        <v>69</v>
      </c>
    </row>
    <row r="13452" spans="1:4">
      <c r="A13452" s="167">
        <v>39131</v>
      </c>
      <c r="B13452" s="164" t="s">
        <v>16054</v>
      </c>
      <c r="C13452" s="150" t="s">
        <v>8033</v>
      </c>
      <c r="D13452" s="168" t="s">
        <v>69</v>
      </c>
    </row>
    <row r="13453" spans="1:4">
      <c r="A13453" s="167">
        <v>394</v>
      </c>
      <c r="B13453" s="164" t="s">
        <v>16055</v>
      </c>
      <c r="C13453" s="150" t="s">
        <v>8033</v>
      </c>
      <c r="D13453" s="168" t="s">
        <v>69</v>
      </c>
    </row>
    <row r="13454" spans="1:4">
      <c r="A13454" s="167">
        <v>39130</v>
      </c>
      <c r="B13454" s="164" t="s">
        <v>16056</v>
      </c>
      <c r="C13454" s="150" t="s">
        <v>8033</v>
      </c>
      <c r="D13454" s="168" t="s">
        <v>69</v>
      </c>
    </row>
    <row r="13455" spans="1:4">
      <c r="A13455" s="167">
        <v>395</v>
      </c>
      <c r="B13455" s="164" t="s">
        <v>16058</v>
      </c>
      <c r="C13455" s="150" t="s">
        <v>8033</v>
      </c>
      <c r="D13455" s="168" t="s">
        <v>69</v>
      </c>
    </row>
    <row r="13456" spans="1:4">
      <c r="A13456" s="167">
        <v>39127</v>
      </c>
      <c r="B13456" s="164" t="s">
        <v>16059</v>
      </c>
      <c r="C13456" s="150" t="s">
        <v>8033</v>
      </c>
      <c r="D13456" s="168" t="s">
        <v>69</v>
      </c>
    </row>
    <row r="13457" spans="1:4">
      <c r="A13457" s="167">
        <v>392</v>
      </c>
      <c r="B13457" s="164" t="s">
        <v>16060</v>
      </c>
      <c r="C13457" s="150" t="s">
        <v>8033</v>
      </c>
      <c r="D13457" s="168" t="s">
        <v>69</v>
      </c>
    </row>
    <row r="13458" spans="1:4">
      <c r="A13458" s="167">
        <v>39129</v>
      </c>
      <c r="B13458" s="164" t="s">
        <v>16061</v>
      </c>
      <c r="C13458" s="150" t="s">
        <v>8033</v>
      </c>
      <c r="D13458" s="168" t="s">
        <v>69</v>
      </c>
    </row>
    <row r="13459" spans="1:4">
      <c r="A13459" s="167">
        <v>393</v>
      </c>
      <c r="B13459" s="164" t="s">
        <v>16062</v>
      </c>
      <c r="C13459" s="150" t="s">
        <v>8033</v>
      </c>
      <c r="D13459" s="168" t="s">
        <v>69</v>
      </c>
    </row>
    <row r="13460" spans="1:4">
      <c r="A13460" s="167">
        <v>39133</v>
      </c>
      <c r="B13460" s="164" t="s">
        <v>16063</v>
      </c>
      <c r="C13460" s="150" t="s">
        <v>8033</v>
      </c>
      <c r="D13460" s="168" t="s">
        <v>69</v>
      </c>
    </row>
    <row r="13461" spans="1:4">
      <c r="A13461" s="167">
        <v>397</v>
      </c>
      <c r="B13461" s="164" t="s">
        <v>16064</v>
      </c>
      <c r="C13461" s="150" t="s">
        <v>8033</v>
      </c>
      <c r="D13461" s="168" t="s">
        <v>69</v>
      </c>
    </row>
    <row r="13462" spans="1:4">
      <c r="A13462" s="167">
        <v>39132</v>
      </c>
      <c r="B13462" s="164" t="s">
        <v>16065</v>
      </c>
      <c r="C13462" s="150" t="s">
        <v>8033</v>
      </c>
      <c r="D13462" s="168" t="s">
        <v>69</v>
      </c>
    </row>
    <row r="13463" spans="1:4">
      <c r="A13463" s="167">
        <v>396</v>
      </c>
      <c r="B13463" s="164" t="s">
        <v>16066</v>
      </c>
      <c r="C13463" s="150" t="s">
        <v>8033</v>
      </c>
      <c r="D13463" s="168" t="s">
        <v>69</v>
      </c>
    </row>
    <row r="13464" spans="1:4">
      <c r="A13464" s="167">
        <v>39135</v>
      </c>
      <c r="B13464" s="164" t="s">
        <v>16067</v>
      </c>
      <c r="C13464" s="150" t="s">
        <v>8033</v>
      </c>
      <c r="D13464" s="168" t="s">
        <v>69</v>
      </c>
    </row>
    <row r="13465" spans="1:4">
      <c r="A13465" s="167">
        <v>39128</v>
      </c>
      <c r="B13465" s="164" t="s">
        <v>16068</v>
      </c>
      <c r="C13465" s="150" t="s">
        <v>8033</v>
      </c>
      <c r="D13465" s="168" t="s">
        <v>69</v>
      </c>
    </row>
    <row r="13466" spans="1:4">
      <c r="A13466" s="167">
        <v>400</v>
      </c>
      <c r="B13466" s="164" t="s">
        <v>16069</v>
      </c>
      <c r="C13466" s="150" t="s">
        <v>8033</v>
      </c>
      <c r="D13466" s="168" t="s">
        <v>69</v>
      </c>
    </row>
    <row r="13467" spans="1:4">
      <c r="A13467" s="167">
        <v>39125</v>
      </c>
      <c r="B13467" s="164" t="s">
        <v>16071</v>
      </c>
      <c r="C13467" s="150" t="s">
        <v>8033</v>
      </c>
      <c r="D13467" s="168" t="s">
        <v>69</v>
      </c>
    </row>
    <row r="13468" spans="1:4">
      <c r="A13468" s="167">
        <v>39134</v>
      </c>
      <c r="B13468" s="164" t="s">
        <v>16072</v>
      </c>
      <c r="C13468" s="150" t="s">
        <v>8033</v>
      </c>
      <c r="D13468" s="168" t="s">
        <v>69</v>
      </c>
    </row>
    <row r="13469" spans="1:4">
      <c r="A13469" s="167">
        <v>398</v>
      </c>
      <c r="B13469" s="164" t="s">
        <v>16073</v>
      </c>
      <c r="C13469" s="150" t="s">
        <v>8033</v>
      </c>
      <c r="D13469" s="168" t="s">
        <v>69</v>
      </c>
    </row>
    <row r="13470" spans="1:4">
      <c r="A13470" s="167">
        <v>39126</v>
      </c>
      <c r="B13470" s="164" t="s">
        <v>16074</v>
      </c>
      <c r="C13470" s="150" t="s">
        <v>8033</v>
      </c>
      <c r="D13470" s="168" t="s">
        <v>69</v>
      </c>
    </row>
    <row r="13471" spans="1:4">
      <c r="A13471" s="167">
        <v>399</v>
      </c>
      <c r="B13471" s="164" t="s">
        <v>16075</v>
      </c>
      <c r="C13471" s="150" t="s">
        <v>8033</v>
      </c>
      <c r="D13471" s="168" t="s">
        <v>69</v>
      </c>
    </row>
    <row r="13472" spans="1:4">
      <c r="A13472" s="167">
        <v>39158</v>
      </c>
      <c r="B13472" s="164" t="s">
        <v>16076</v>
      </c>
      <c r="C13472" s="150" t="s">
        <v>8033</v>
      </c>
      <c r="D13472" s="168" t="s">
        <v>69</v>
      </c>
    </row>
    <row r="13473" spans="1:4">
      <c r="A13473" s="167">
        <v>39141</v>
      </c>
      <c r="B13473" s="164" t="s">
        <v>16077</v>
      </c>
      <c r="C13473" s="150" t="s">
        <v>8033</v>
      </c>
      <c r="D13473" s="168" t="s">
        <v>69</v>
      </c>
    </row>
    <row r="13474" spans="1:4">
      <c r="A13474" s="167">
        <v>39140</v>
      </c>
      <c r="B13474" s="164" t="s">
        <v>16078</v>
      </c>
      <c r="C13474" s="150" t="s">
        <v>8033</v>
      </c>
      <c r="D13474" s="168" t="s">
        <v>69</v>
      </c>
    </row>
    <row r="13475" spans="1:4">
      <c r="A13475" s="167">
        <v>39137</v>
      </c>
      <c r="B13475" s="164" t="s">
        <v>16079</v>
      </c>
      <c r="C13475" s="150" t="s">
        <v>8033</v>
      </c>
      <c r="D13475" s="168" t="s">
        <v>69</v>
      </c>
    </row>
    <row r="13476" spans="1:4">
      <c r="A13476" s="167">
        <v>39139</v>
      </c>
      <c r="B13476" s="164" t="s">
        <v>16080</v>
      </c>
      <c r="C13476" s="150" t="s">
        <v>8033</v>
      </c>
      <c r="D13476" s="168" t="s">
        <v>69</v>
      </c>
    </row>
    <row r="13477" spans="1:4">
      <c r="A13477" s="167">
        <v>39143</v>
      </c>
      <c r="B13477" s="164" t="s">
        <v>16082</v>
      </c>
      <c r="C13477" s="150" t="s">
        <v>8033</v>
      </c>
      <c r="D13477" s="168" t="s">
        <v>69</v>
      </c>
    </row>
    <row r="13478" spans="1:4">
      <c r="A13478" s="167">
        <v>39142</v>
      </c>
      <c r="B13478" s="164" t="s">
        <v>16083</v>
      </c>
      <c r="C13478" s="150" t="s">
        <v>8033</v>
      </c>
      <c r="D13478" s="168" t="s">
        <v>69</v>
      </c>
    </row>
    <row r="13479" spans="1:4">
      <c r="A13479" s="167">
        <v>39138</v>
      </c>
      <c r="B13479" s="164" t="s">
        <v>16084</v>
      </c>
      <c r="C13479" s="150" t="s">
        <v>8033</v>
      </c>
      <c r="D13479" s="168" t="s">
        <v>69</v>
      </c>
    </row>
    <row r="13480" spans="1:4">
      <c r="A13480" s="167">
        <v>39136</v>
      </c>
      <c r="B13480" s="164" t="s">
        <v>16085</v>
      </c>
      <c r="C13480" s="150" t="s">
        <v>8033</v>
      </c>
      <c r="D13480" s="168" t="s">
        <v>69</v>
      </c>
    </row>
    <row r="13481" spans="1:4">
      <c r="A13481" s="167">
        <v>39144</v>
      </c>
      <c r="B13481" s="164" t="s">
        <v>16086</v>
      </c>
      <c r="C13481" s="150" t="s">
        <v>8033</v>
      </c>
      <c r="D13481" s="168" t="s">
        <v>69</v>
      </c>
    </row>
    <row r="13482" spans="1:4">
      <c r="A13482" s="167">
        <v>39145</v>
      </c>
      <c r="B13482" s="164" t="s">
        <v>16087</v>
      </c>
      <c r="C13482" s="150" t="s">
        <v>8033</v>
      </c>
      <c r="D13482" s="168" t="s">
        <v>69</v>
      </c>
    </row>
    <row r="13483" spans="1:4">
      <c r="A13483" s="167">
        <v>12615</v>
      </c>
      <c r="B13483" s="164" t="s">
        <v>16088</v>
      </c>
      <c r="C13483" s="150" t="s">
        <v>8033</v>
      </c>
      <c r="D13483" s="168" t="s">
        <v>69</v>
      </c>
    </row>
    <row r="13484" spans="1:4">
      <c r="A13484" s="167">
        <v>11927</v>
      </c>
      <c r="B13484" s="164" t="s">
        <v>16089</v>
      </c>
      <c r="C13484" s="150" t="s">
        <v>8033</v>
      </c>
      <c r="D13484" s="168" t="s">
        <v>69</v>
      </c>
    </row>
    <row r="13485" spans="1:4">
      <c r="A13485" s="167">
        <v>11928</v>
      </c>
      <c r="B13485" s="164" t="s">
        <v>16090</v>
      </c>
      <c r="C13485" s="150" t="s">
        <v>8033</v>
      </c>
      <c r="D13485" s="168" t="s">
        <v>69</v>
      </c>
    </row>
    <row r="13486" spans="1:4">
      <c r="A13486" s="167">
        <v>11929</v>
      </c>
      <c r="B13486" s="164" t="s">
        <v>16091</v>
      </c>
      <c r="C13486" s="150" t="s">
        <v>8033</v>
      </c>
      <c r="D13486" s="168" t="s">
        <v>69</v>
      </c>
    </row>
    <row r="13487" spans="1:4">
      <c r="A13487" s="167">
        <v>36801</v>
      </c>
      <c r="B13487" s="164" t="s">
        <v>16092</v>
      </c>
      <c r="C13487" s="150" t="s">
        <v>8033</v>
      </c>
      <c r="D13487" s="168" t="s">
        <v>69</v>
      </c>
    </row>
    <row r="13488" spans="1:4">
      <c r="A13488" s="167">
        <v>36246</v>
      </c>
      <c r="B13488" s="164" t="s">
        <v>16093</v>
      </c>
      <c r="C13488" s="150" t="s">
        <v>8037</v>
      </c>
      <c r="D13488" s="168" t="s">
        <v>69</v>
      </c>
    </row>
    <row r="13489" spans="1:4">
      <c r="A13489" s="167">
        <v>37600</v>
      </c>
      <c r="B13489" s="164" t="s">
        <v>16094</v>
      </c>
      <c r="C13489" s="150" t="s">
        <v>8033</v>
      </c>
      <c r="D13489" s="168" t="s">
        <v>69</v>
      </c>
    </row>
    <row r="13490" spans="1:4">
      <c r="A13490" s="167">
        <v>37599</v>
      </c>
      <c r="B13490" s="164" t="s">
        <v>16095</v>
      </c>
      <c r="C13490" s="150" t="s">
        <v>8033</v>
      </c>
      <c r="D13490" s="168" t="s">
        <v>69</v>
      </c>
    </row>
    <row r="13491" spans="1:4">
      <c r="A13491" s="167">
        <v>1</v>
      </c>
      <c r="B13491" s="164" t="s">
        <v>16096</v>
      </c>
      <c r="C13491" s="150" t="s">
        <v>8038</v>
      </c>
      <c r="D13491" s="168" t="s">
        <v>69</v>
      </c>
    </row>
    <row r="13492" spans="1:4">
      <c r="A13492" s="167">
        <v>3</v>
      </c>
      <c r="B13492" s="164" t="s">
        <v>16097</v>
      </c>
      <c r="C13492" s="150" t="s">
        <v>8039</v>
      </c>
      <c r="D13492" s="168" t="s">
        <v>69</v>
      </c>
    </row>
    <row r="13493" spans="1:4">
      <c r="A13493" s="167">
        <v>43054</v>
      </c>
      <c r="B13493" s="164" t="s">
        <v>16098</v>
      </c>
      <c r="C13493" s="150" t="s">
        <v>8038</v>
      </c>
      <c r="D13493" s="168" t="s">
        <v>69</v>
      </c>
    </row>
    <row r="13494" spans="1:4">
      <c r="A13494" s="167">
        <v>42402</v>
      </c>
      <c r="B13494" s="164" t="s">
        <v>16099</v>
      </c>
      <c r="C13494" s="150" t="s">
        <v>8038</v>
      </c>
      <c r="D13494" s="168" t="s">
        <v>69</v>
      </c>
    </row>
    <row r="13495" spans="1:4">
      <c r="A13495" s="167">
        <v>42403</v>
      </c>
      <c r="B13495" s="164" t="s">
        <v>16100</v>
      </c>
      <c r="C13495" s="150" t="s">
        <v>8038</v>
      </c>
      <c r="D13495" s="168" t="s">
        <v>69</v>
      </c>
    </row>
    <row r="13496" spans="1:4">
      <c r="A13496" s="167">
        <v>42404</v>
      </c>
      <c r="B13496" s="164" t="s">
        <v>16102</v>
      </c>
      <c r="C13496" s="150" t="s">
        <v>8038</v>
      </c>
      <c r="D13496" s="168" t="s">
        <v>69</v>
      </c>
    </row>
    <row r="13497" spans="1:4">
      <c r="A13497" s="167">
        <v>42405</v>
      </c>
      <c r="B13497" s="164" t="s">
        <v>16103</v>
      </c>
      <c r="C13497" s="150" t="s">
        <v>8038</v>
      </c>
      <c r="D13497" s="168" t="s">
        <v>69</v>
      </c>
    </row>
    <row r="13498" spans="1:4">
      <c r="A13498" s="167">
        <v>34341</v>
      </c>
      <c r="B13498" s="164" t="s">
        <v>16104</v>
      </c>
      <c r="C13498" s="150" t="s">
        <v>8038</v>
      </c>
      <c r="D13498" s="168" t="s">
        <v>69</v>
      </c>
    </row>
    <row r="13499" spans="1:4">
      <c r="A13499" s="167">
        <v>43053</v>
      </c>
      <c r="B13499" s="164" t="s">
        <v>16105</v>
      </c>
      <c r="C13499" s="150" t="s">
        <v>8038</v>
      </c>
      <c r="D13499" s="168" t="s">
        <v>69</v>
      </c>
    </row>
    <row r="13500" spans="1:4">
      <c r="A13500" s="167">
        <v>43058</v>
      </c>
      <c r="B13500" s="164" t="s">
        <v>16106</v>
      </c>
      <c r="C13500" s="150" t="s">
        <v>8038</v>
      </c>
      <c r="D13500" s="168" t="s">
        <v>69</v>
      </c>
    </row>
    <row r="13501" spans="1:4">
      <c r="A13501" s="167">
        <v>34</v>
      </c>
      <c r="B13501" s="164" t="s">
        <v>16107</v>
      </c>
      <c r="C13501" s="150" t="s">
        <v>8038</v>
      </c>
      <c r="D13501" s="168" t="s">
        <v>69</v>
      </c>
    </row>
    <row r="13502" spans="1:4">
      <c r="A13502" s="167">
        <v>43055</v>
      </c>
      <c r="B13502" s="164" t="s">
        <v>16108</v>
      </c>
      <c r="C13502" s="150" t="s">
        <v>8038</v>
      </c>
      <c r="D13502" s="168" t="s">
        <v>69</v>
      </c>
    </row>
    <row r="13503" spans="1:4">
      <c r="A13503" s="167">
        <v>43056</v>
      </c>
      <c r="B13503" s="164" t="s">
        <v>16109</v>
      </c>
      <c r="C13503" s="150" t="s">
        <v>8038</v>
      </c>
      <c r="D13503" s="168" t="s">
        <v>69</v>
      </c>
    </row>
    <row r="13504" spans="1:4">
      <c r="A13504" s="167">
        <v>43057</v>
      </c>
      <c r="B13504" s="164" t="s">
        <v>16111</v>
      </c>
      <c r="C13504" s="150" t="s">
        <v>8038</v>
      </c>
      <c r="D13504" s="168" t="s">
        <v>69</v>
      </c>
    </row>
    <row r="13505" spans="1:4">
      <c r="A13505" s="167">
        <v>34449</v>
      </c>
      <c r="B13505" s="164" t="s">
        <v>16112</v>
      </c>
      <c r="C13505" s="150" t="s">
        <v>8038</v>
      </c>
      <c r="D13505" s="168" t="s">
        <v>69</v>
      </c>
    </row>
    <row r="13506" spans="1:4">
      <c r="A13506" s="167">
        <v>32</v>
      </c>
      <c r="B13506" s="164" t="s">
        <v>16113</v>
      </c>
      <c r="C13506" s="150" t="s">
        <v>8038</v>
      </c>
      <c r="D13506" s="168" t="s">
        <v>69</v>
      </c>
    </row>
    <row r="13507" spans="1:4">
      <c r="A13507" s="167">
        <v>33</v>
      </c>
      <c r="B13507" s="164" t="s">
        <v>16114</v>
      </c>
      <c r="C13507" s="150" t="s">
        <v>8038</v>
      </c>
      <c r="D13507" s="168" t="s">
        <v>69</v>
      </c>
    </row>
    <row r="13508" spans="1:4">
      <c r="A13508" s="167">
        <v>43061</v>
      </c>
      <c r="B13508" s="164" t="s">
        <v>16115</v>
      </c>
      <c r="C13508" s="150" t="s">
        <v>8038</v>
      </c>
      <c r="D13508" s="168" t="s">
        <v>69</v>
      </c>
    </row>
    <row r="13509" spans="1:4">
      <c r="A13509" s="167">
        <v>43059</v>
      </c>
      <c r="B13509" s="164" t="s">
        <v>16116</v>
      </c>
      <c r="C13509" s="150" t="s">
        <v>8038</v>
      </c>
      <c r="D13509" s="168" t="s">
        <v>69</v>
      </c>
    </row>
    <row r="13510" spans="1:4">
      <c r="A13510" s="167">
        <v>43062</v>
      </c>
      <c r="B13510" s="164" t="s">
        <v>16117</v>
      </c>
      <c r="C13510" s="150" t="s">
        <v>8038</v>
      </c>
      <c r="D13510" s="168" t="s">
        <v>69</v>
      </c>
    </row>
    <row r="13511" spans="1:4">
      <c r="A13511" s="167">
        <v>43060</v>
      </c>
      <c r="B13511" s="164" t="s">
        <v>16118</v>
      </c>
      <c r="C13511" s="150" t="s">
        <v>8038</v>
      </c>
      <c r="D13511" s="168" t="s">
        <v>69</v>
      </c>
    </row>
    <row r="13512" spans="1:4">
      <c r="A13512" s="167">
        <v>40410</v>
      </c>
      <c r="B13512" s="164" t="s">
        <v>16119</v>
      </c>
      <c r="C13512" s="150" t="s">
        <v>8033</v>
      </c>
      <c r="D13512" s="168" t="s">
        <v>69</v>
      </c>
    </row>
    <row r="13513" spans="1:4">
      <c r="A13513" s="167">
        <v>40411</v>
      </c>
      <c r="B13513" s="164" t="s">
        <v>16120</v>
      </c>
      <c r="C13513" s="150" t="s">
        <v>8033</v>
      </c>
      <c r="D13513" s="168" t="s">
        <v>69</v>
      </c>
    </row>
    <row r="13514" spans="1:4">
      <c r="A13514" s="167">
        <v>40412</v>
      </c>
      <c r="B13514" s="164" t="s">
        <v>16121</v>
      </c>
      <c r="C13514" s="150" t="s">
        <v>8033</v>
      </c>
      <c r="D13514" s="168" t="s">
        <v>69</v>
      </c>
    </row>
    <row r="13515" spans="1:4">
      <c r="A13515" s="167">
        <v>44254</v>
      </c>
      <c r="B13515" s="164" t="s">
        <v>16122</v>
      </c>
      <c r="C13515" s="150" t="s">
        <v>8033</v>
      </c>
      <c r="D13515" s="168" t="s">
        <v>69</v>
      </c>
    </row>
    <row r="13516" spans="1:4">
      <c r="A13516" s="167">
        <v>44255</v>
      </c>
      <c r="B13516" s="164" t="s">
        <v>16123</v>
      </c>
      <c r="C13516" s="150" t="s">
        <v>8033</v>
      </c>
      <c r="D13516" s="168" t="s">
        <v>69</v>
      </c>
    </row>
    <row r="13517" spans="1:4">
      <c r="A13517" s="167">
        <v>44256</v>
      </c>
      <c r="B13517" s="164" t="s">
        <v>16124</v>
      </c>
      <c r="C13517" s="150" t="s">
        <v>8033</v>
      </c>
      <c r="D13517" s="168" t="s">
        <v>69</v>
      </c>
    </row>
    <row r="13518" spans="1:4">
      <c r="A13518" s="167">
        <v>44257</v>
      </c>
      <c r="B13518" s="164" t="s">
        <v>16125</v>
      </c>
      <c r="C13518" s="150" t="s">
        <v>8033</v>
      </c>
      <c r="D13518" s="168" t="s">
        <v>69</v>
      </c>
    </row>
    <row r="13519" spans="1:4">
      <c r="A13519" s="167">
        <v>44258</v>
      </c>
      <c r="B13519" s="164" t="s">
        <v>16126</v>
      </c>
      <c r="C13519" s="150" t="s">
        <v>8033</v>
      </c>
      <c r="D13519" s="168" t="s">
        <v>69</v>
      </c>
    </row>
    <row r="13520" spans="1:4">
      <c r="A13520" s="167">
        <v>44259</v>
      </c>
      <c r="B13520" s="164" t="s">
        <v>16127</v>
      </c>
      <c r="C13520" s="150" t="s">
        <v>8033</v>
      </c>
      <c r="D13520" s="168" t="s">
        <v>69</v>
      </c>
    </row>
    <row r="13521" spans="1:4">
      <c r="A13521" s="167">
        <v>55</v>
      </c>
      <c r="B13521" s="164" t="s">
        <v>16128</v>
      </c>
      <c r="C13521" s="150" t="s">
        <v>8033</v>
      </c>
      <c r="D13521" s="168" t="s">
        <v>69</v>
      </c>
    </row>
    <row r="13522" spans="1:4">
      <c r="A13522" s="167">
        <v>61</v>
      </c>
      <c r="B13522" s="164" t="s">
        <v>16129</v>
      </c>
      <c r="C13522" s="150" t="s">
        <v>8033</v>
      </c>
      <c r="D13522" s="168" t="s">
        <v>69</v>
      </c>
    </row>
    <row r="13523" spans="1:4">
      <c r="A13523" s="167">
        <v>62</v>
      </c>
      <c r="B13523" s="164" t="s">
        <v>16130</v>
      </c>
      <c r="C13523" s="150" t="s">
        <v>8033</v>
      </c>
      <c r="D13523" s="168" t="s">
        <v>69</v>
      </c>
    </row>
    <row r="13524" spans="1:4">
      <c r="A13524" s="167">
        <v>103</v>
      </c>
      <c r="B13524" s="164" t="s">
        <v>16132</v>
      </c>
      <c r="C13524" s="150" t="s">
        <v>8033</v>
      </c>
      <c r="D13524" s="168" t="s">
        <v>69</v>
      </c>
    </row>
    <row r="13525" spans="1:4">
      <c r="A13525" s="167">
        <v>107</v>
      </c>
      <c r="B13525" s="164" t="s">
        <v>16133</v>
      </c>
      <c r="C13525" s="150" t="s">
        <v>8033</v>
      </c>
      <c r="D13525" s="168" t="s">
        <v>69</v>
      </c>
    </row>
    <row r="13526" spans="1:4">
      <c r="A13526" s="167">
        <v>65</v>
      </c>
      <c r="B13526" s="164" t="s">
        <v>16134</v>
      </c>
      <c r="C13526" s="150" t="s">
        <v>8033</v>
      </c>
      <c r="D13526" s="168" t="s">
        <v>69</v>
      </c>
    </row>
    <row r="13527" spans="1:4">
      <c r="A13527" s="167">
        <v>108</v>
      </c>
      <c r="B13527" s="164" t="s">
        <v>16135</v>
      </c>
      <c r="C13527" s="150" t="s">
        <v>8033</v>
      </c>
      <c r="D13527" s="168" t="s">
        <v>69</v>
      </c>
    </row>
    <row r="13528" spans="1:4">
      <c r="A13528" s="167">
        <v>110</v>
      </c>
      <c r="B13528" s="164" t="s">
        <v>16136</v>
      </c>
      <c r="C13528" s="150" t="s">
        <v>8033</v>
      </c>
      <c r="D13528" s="168" t="s">
        <v>69</v>
      </c>
    </row>
    <row r="13529" spans="1:4">
      <c r="A13529" s="167">
        <v>109</v>
      </c>
      <c r="B13529" s="164" t="s">
        <v>16137</v>
      </c>
      <c r="C13529" s="150" t="s">
        <v>8033</v>
      </c>
      <c r="D13529" s="168" t="s">
        <v>69</v>
      </c>
    </row>
    <row r="13530" spans="1:4">
      <c r="A13530" s="167">
        <v>111</v>
      </c>
      <c r="B13530" s="164" t="s">
        <v>16138</v>
      </c>
      <c r="C13530" s="150" t="s">
        <v>8033</v>
      </c>
      <c r="D13530" s="168" t="s">
        <v>69</v>
      </c>
    </row>
    <row r="13531" spans="1:4">
      <c r="A13531" s="167">
        <v>112</v>
      </c>
      <c r="B13531" s="164" t="s">
        <v>16139</v>
      </c>
      <c r="C13531" s="150" t="s">
        <v>8033</v>
      </c>
      <c r="D13531" s="168" t="s">
        <v>69</v>
      </c>
    </row>
    <row r="13532" spans="1:4">
      <c r="A13532" s="167">
        <v>113</v>
      </c>
      <c r="B13532" s="164" t="s">
        <v>16140</v>
      </c>
      <c r="C13532" s="150" t="s">
        <v>8033</v>
      </c>
      <c r="D13532" s="168" t="s">
        <v>69</v>
      </c>
    </row>
    <row r="13533" spans="1:4">
      <c r="A13533" s="167">
        <v>104</v>
      </c>
      <c r="B13533" s="164" t="s">
        <v>16141</v>
      </c>
      <c r="C13533" s="150" t="s">
        <v>8033</v>
      </c>
      <c r="D13533" s="168" t="s">
        <v>69</v>
      </c>
    </row>
    <row r="13534" spans="1:4">
      <c r="A13534" s="167">
        <v>102</v>
      </c>
      <c r="B13534" s="164" t="s">
        <v>16142</v>
      </c>
      <c r="C13534" s="150" t="s">
        <v>8033</v>
      </c>
      <c r="D13534" s="168" t="s">
        <v>69</v>
      </c>
    </row>
    <row r="13535" spans="1:4">
      <c r="A13535" s="167">
        <v>95</v>
      </c>
      <c r="B13535" s="164" t="s">
        <v>16143</v>
      </c>
      <c r="C13535" s="150" t="s">
        <v>8033</v>
      </c>
      <c r="D13535" s="168" t="s">
        <v>69</v>
      </c>
    </row>
    <row r="13536" spans="1:4">
      <c r="A13536" s="167">
        <v>96</v>
      </c>
      <c r="B13536" s="164" t="s">
        <v>16144</v>
      </c>
      <c r="C13536" s="150" t="s">
        <v>8033</v>
      </c>
      <c r="D13536" s="168" t="s">
        <v>69</v>
      </c>
    </row>
    <row r="13537" spans="1:4">
      <c r="A13537" s="167">
        <v>97</v>
      </c>
      <c r="B13537" s="164" t="s">
        <v>16145</v>
      </c>
      <c r="C13537" s="150" t="s">
        <v>8033</v>
      </c>
      <c r="D13537" s="168" t="s">
        <v>69</v>
      </c>
    </row>
    <row r="13538" spans="1:4">
      <c r="A13538" s="167">
        <v>98</v>
      </c>
      <c r="B13538" s="164" t="s">
        <v>16146</v>
      </c>
      <c r="C13538" s="150" t="s">
        <v>8033</v>
      </c>
      <c r="D13538" s="168" t="s">
        <v>69</v>
      </c>
    </row>
    <row r="13539" spans="1:4">
      <c r="A13539" s="167">
        <v>99</v>
      </c>
      <c r="B13539" s="164" t="s">
        <v>16147</v>
      </c>
      <c r="C13539" s="150" t="s">
        <v>8033</v>
      </c>
      <c r="D13539" s="168" t="s">
        <v>69</v>
      </c>
    </row>
    <row r="13540" spans="1:4">
      <c r="A13540" s="167">
        <v>100</v>
      </c>
      <c r="B13540" s="164" t="s">
        <v>16148</v>
      </c>
      <c r="C13540" s="150" t="s">
        <v>8033</v>
      </c>
      <c r="D13540" s="168" t="s">
        <v>69</v>
      </c>
    </row>
    <row r="13541" spans="1:4">
      <c r="A13541" s="167">
        <v>75</v>
      </c>
      <c r="B13541" s="164" t="s">
        <v>16149</v>
      </c>
      <c r="C13541" s="150" t="s">
        <v>8033</v>
      </c>
      <c r="D13541" s="168" t="s">
        <v>69</v>
      </c>
    </row>
    <row r="13542" spans="1:4">
      <c r="A13542" s="167">
        <v>83</v>
      </c>
      <c r="B13542" s="164" t="s">
        <v>16150</v>
      </c>
      <c r="C13542" s="150" t="s">
        <v>8033</v>
      </c>
      <c r="D13542" s="168" t="s">
        <v>69</v>
      </c>
    </row>
    <row r="13543" spans="1:4">
      <c r="A13543" s="167">
        <v>74</v>
      </c>
      <c r="B13543" s="164" t="s">
        <v>16151</v>
      </c>
      <c r="C13543" s="150" t="s">
        <v>8033</v>
      </c>
      <c r="D13543" s="168" t="s">
        <v>69</v>
      </c>
    </row>
    <row r="13544" spans="1:4">
      <c r="A13544" s="167">
        <v>106</v>
      </c>
      <c r="B13544" s="164" t="s">
        <v>16152</v>
      </c>
      <c r="C13544" s="150" t="s">
        <v>8033</v>
      </c>
      <c r="D13544" s="168" t="s">
        <v>69</v>
      </c>
    </row>
    <row r="13545" spans="1:4">
      <c r="A13545" s="167">
        <v>88</v>
      </c>
      <c r="B13545" s="164" t="s">
        <v>16153</v>
      </c>
      <c r="C13545" s="150" t="s">
        <v>8033</v>
      </c>
      <c r="D13545" s="168" t="s">
        <v>69</v>
      </c>
    </row>
    <row r="13546" spans="1:4">
      <c r="A13546" s="167">
        <v>82</v>
      </c>
      <c r="B13546" s="164" t="s">
        <v>16154</v>
      </c>
      <c r="C13546" s="150" t="s">
        <v>8033</v>
      </c>
      <c r="D13546" s="168" t="s">
        <v>69</v>
      </c>
    </row>
    <row r="13547" spans="1:4">
      <c r="A13547" s="167">
        <v>105</v>
      </c>
      <c r="B13547" s="164" t="s">
        <v>16155</v>
      </c>
      <c r="C13547" s="150" t="s">
        <v>8033</v>
      </c>
      <c r="D13547" s="168" t="s">
        <v>69</v>
      </c>
    </row>
    <row r="13548" spans="1:4">
      <c r="A13548" s="167">
        <v>60</v>
      </c>
      <c r="B13548" s="164" t="s">
        <v>16156</v>
      </c>
      <c r="C13548" s="150" t="s">
        <v>8033</v>
      </c>
      <c r="D13548" s="168" t="s">
        <v>69</v>
      </c>
    </row>
    <row r="13549" spans="1:4">
      <c r="A13549" s="167">
        <v>72</v>
      </c>
      <c r="B13549" s="164" t="s">
        <v>16157</v>
      </c>
      <c r="C13549" s="150" t="s">
        <v>8033</v>
      </c>
      <c r="D13549" s="168" t="s">
        <v>69</v>
      </c>
    </row>
    <row r="13550" spans="1:4">
      <c r="A13550" s="167">
        <v>67</v>
      </c>
      <c r="B13550" s="164" t="s">
        <v>16158</v>
      </c>
      <c r="C13550" s="150" t="s">
        <v>8033</v>
      </c>
      <c r="D13550" s="168" t="s">
        <v>69</v>
      </c>
    </row>
    <row r="13551" spans="1:4">
      <c r="A13551" s="167">
        <v>71</v>
      </c>
      <c r="B13551" s="164" t="s">
        <v>16159</v>
      </c>
      <c r="C13551" s="150" t="s">
        <v>8033</v>
      </c>
      <c r="D13551" s="168" t="s">
        <v>69</v>
      </c>
    </row>
    <row r="13552" spans="1:4">
      <c r="A13552" s="167">
        <v>73</v>
      </c>
      <c r="B13552" s="164" t="s">
        <v>16160</v>
      </c>
      <c r="C13552" s="150" t="s">
        <v>8033</v>
      </c>
      <c r="D13552" s="168" t="s">
        <v>69</v>
      </c>
    </row>
    <row r="13553" spans="1:4">
      <c r="A13553" s="167">
        <v>37997</v>
      </c>
      <c r="B13553" s="164" t="s">
        <v>16161</v>
      </c>
      <c r="C13553" s="150" t="s">
        <v>8033</v>
      </c>
      <c r="D13553" s="168" t="s">
        <v>69</v>
      </c>
    </row>
    <row r="13554" spans="1:4">
      <c r="A13554" s="167">
        <v>37998</v>
      </c>
      <c r="B13554" s="164" t="s">
        <v>16162</v>
      </c>
      <c r="C13554" s="150" t="s">
        <v>8033</v>
      </c>
      <c r="D13554" s="168" t="s">
        <v>69</v>
      </c>
    </row>
    <row r="13555" spans="1:4">
      <c r="A13555" s="167">
        <v>10899</v>
      </c>
      <c r="B13555" s="164" t="s">
        <v>16163</v>
      </c>
      <c r="C13555" s="150" t="s">
        <v>8033</v>
      </c>
      <c r="D13555" s="168" t="s">
        <v>69</v>
      </c>
    </row>
    <row r="13556" spans="1:4">
      <c r="A13556" s="167">
        <v>10900</v>
      </c>
      <c r="B13556" s="164" t="s">
        <v>16164</v>
      </c>
      <c r="C13556" s="150" t="s">
        <v>8033</v>
      </c>
      <c r="D13556" s="168" t="s">
        <v>69</v>
      </c>
    </row>
    <row r="13557" spans="1:4">
      <c r="A13557" s="167">
        <v>46</v>
      </c>
      <c r="B13557" s="164" t="s">
        <v>16165</v>
      </c>
      <c r="C13557" s="150" t="s">
        <v>8033</v>
      </c>
      <c r="D13557" s="168" t="s">
        <v>69</v>
      </c>
    </row>
    <row r="13558" spans="1:4">
      <c r="A13558" s="167">
        <v>47</v>
      </c>
      <c r="B13558" s="164" t="s">
        <v>16166</v>
      </c>
      <c r="C13558" s="150" t="s">
        <v>8033</v>
      </c>
      <c r="D13558" s="168" t="s">
        <v>69</v>
      </c>
    </row>
    <row r="13559" spans="1:4">
      <c r="A13559" s="167">
        <v>48</v>
      </c>
      <c r="B13559" s="164" t="s">
        <v>16167</v>
      </c>
      <c r="C13559" s="150" t="s">
        <v>8033</v>
      </c>
      <c r="D13559" s="168" t="s">
        <v>69</v>
      </c>
    </row>
    <row r="13560" spans="1:4">
      <c r="A13560" s="167">
        <v>52</v>
      </c>
      <c r="B13560" s="164" t="s">
        <v>16168</v>
      </c>
      <c r="C13560" s="150" t="s">
        <v>8033</v>
      </c>
      <c r="D13560" s="168" t="s">
        <v>69</v>
      </c>
    </row>
    <row r="13561" spans="1:4">
      <c r="A13561" s="167">
        <v>43</v>
      </c>
      <c r="B13561" s="164" t="s">
        <v>16169</v>
      </c>
      <c r="C13561" s="150" t="s">
        <v>8033</v>
      </c>
      <c r="D13561" s="168" t="s">
        <v>69</v>
      </c>
    </row>
    <row r="13562" spans="1:4">
      <c r="A13562" s="167">
        <v>39719</v>
      </c>
      <c r="B13562" s="164" t="s">
        <v>16170</v>
      </c>
      <c r="C13562" s="150" t="s">
        <v>8039</v>
      </c>
      <c r="D13562" s="168" t="s">
        <v>69</v>
      </c>
    </row>
    <row r="13563" spans="1:4">
      <c r="A13563" s="167">
        <v>3410</v>
      </c>
      <c r="B13563" s="164" t="s">
        <v>16171</v>
      </c>
      <c r="C13563" s="150" t="s">
        <v>8038</v>
      </c>
      <c r="D13563" s="168" t="s">
        <v>69</v>
      </c>
    </row>
    <row r="13564" spans="1:4">
      <c r="A13564" s="167">
        <v>4791</v>
      </c>
      <c r="B13564" s="164" t="s">
        <v>16172</v>
      </c>
      <c r="C13564" s="150" t="s">
        <v>8038</v>
      </c>
      <c r="D13564" s="168" t="s">
        <v>69</v>
      </c>
    </row>
    <row r="13565" spans="1:4">
      <c r="A13565" s="167">
        <v>157</v>
      </c>
      <c r="B13565" s="164" t="s">
        <v>16173</v>
      </c>
      <c r="C13565" s="150" t="s">
        <v>8038</v>
      </c>
      <c r="D13565" s="168" t="s">
        <v>69</v>
      </c>
    </row>
    <row r="13566" spans="1:4">
      <c r="A13566" s="167">
        <v>156</v>
      </c>
      <c r="B13566" s="164" t="s">
        <v>16174</v>
      </c>
      <c r="C13566" s="150" t="s">
        <v>8038</v>
      </c>
      <c r="D13566" s="168" t="s">
        <v>69</v>
      </c>
    </row>
    <row r="13567" spans="1:4">
      <c r="A13567" s="167">
        <v>131</v>
      </c>
      <c r="B13567" s="164" t="s">
        <v>16175</v>
      </c>
      <c r="C13567" s="150" t="s">
        <v>8038</v>
      </c>
      <c r="D13567" s="168" t="s">
        <v>69</v>
      </c>
    </row>
    <row r="13568" spans="1:4">
      <c r="A13568" s="167">
        <v>21114</v>
      </c>
      <c r="B13568" s="164" t="s">
        <v>16176</v>
      </c>
      <c r="C13568" s="150" t="s">
        <v>8033</v>
      </c>
      <c r="D13568" s="168" t="s">
        <v>69</v>
      </c>
    </row>
    <row r="13569" spans="1:4">
      <c r="A13569" s="167">
        <v>119</v>
      </c>
      <c r="B13569" s="164" t="s">
        <v>16177</v>
      </c>
      <c r="C13569" s="150" t="s">
        <v>8033</v>
      </c>
      <c r="D13569" s="168" t="s">
        <v>69</v>
      </c>
    </row>
    <row r="13570" spans="1:4">
      <c r="A13570" s="167">
        <v>122</v>
      </c>
      <c r="B13570" s="164" t="s">
        <v>16178</v>
      </c>
      <c r="C13570" s="150" t="s">
        <v>8033</v>
      </c>
      <c r="D13570" s="168" t="s">
        <v>69</v>
      </c>
    </row>
    <row r="13571" spans="1:4">
      <c r="A13571" s="167">
        <v>20080</v>
      </c>
      <c r="B13571" s="164" t="s">
        <v>16179</v>
      </c>
      <c r="C13571" s="150" t="s">
        <v>8033</v>
      </c>
      <c r="D13571" s="168" t="s">
        <v>69</v>
      </c>
    </row>
    <row r="13572" spans="1:4">
      <c r="A13572" s="167">
        <v>124</v>
      </c>
      <c r="B13572" s="164" t="s">
        <v>16180</v>
      </c>
      <c r="C13572" s="150" t="s">
        <v>8039</v>
      </c>
      <c r="D13572" s="168" t="s">
        <v>69</v>
      </c>
    </row>
    <row r="13573" spans="1:4">
      <c r="A13573" s="167">
        <v>7334</v>
      </c>
      <c r="B13573" s="164" t="s">
        <v>16181</v>
      </c>
      <c r="C13573" s="150" t="s">
        <v>8039</v>
      </c>
      <c r="D13573" s="168" t="s">
        <v>69</v>
      </c>
    </row>
    <row r="13574" spans="1:4">
      <c r="A13574" s="167">
        <v>123</v>
      </c>
      <c r="B13574" s="164" t="s">
        <v>16182</v>
      </c>
      <c r="C13574" s="150" t="s">
        <v>8039</v>
      </c>
      <c r="D13574" s="168" t="s">
        <v>69</v>
      </c>
    </row>
    <row r="13575" spans="1:4">
      <c r="A13575" s="167">
        <v>127</v>
      </c>
      <c r="B13575" s="164" t="s">
        <v>16183</v>
      </c>
      <c r="C13575" s="150" t="s">
        <v>8039</v>
      </c>
      <c r="D13575" s="168" t="s">
        <v>69</v>
      </c>
    </row>
    <row r="13576" spans="1:4">
      <c r="A13576" s="167">
        <v>41373</v>
      </c>
      <c r="B13576" s="164" t="s">
        <v>16184</v>
      </c>
      <c r="C13576" s="150" t="s">
        <v>8039</v>
      </c>
      <c r="D13576" s="168" t="s">
        <v>69</v>
      </c>
    </row>
    <row r="13577" spans="1:4">
      <c r="A13577" s="167">
        <v>133</v>
      </c>
      <c r="B13577" s="164" t="s">
        <v>16185</v>
      </c>
      <c r="C13577" s="150" t="s">
        <v>8039</v>
      </c>
      <c r="D13577" s="168" t="s">
        <v>69</v>
      </c>
    </row>
    <row r="13578" spans="1:4">
      <c r="A13578" s="167">
        <v>43617</v>
      </c>
      <c r="B13578" s="164" t="s">
        <v>16186</v>
      </c>
      <c r="C13578" s="150" t="s">
        <v>8039</v>
      </c>
      <c r="D13578" s="168" t="s">
        <v>69</v>
      </c>
    </row>
    <row r="13579" spans="1:4">
      <c r="A13579" s="167">
        <v>132</v>
      </c>
      <c r="B13579" s="164" t="s">
        <v>16187</v>
      </c>
      <c r="C13579" s="150" t="s">
        <v>8039</v>
      </c>
      <c r="D13579" s="168" t="s">
        <v>69</v>
      </c>
    </row>
    <row r="13580" spans="1:4">
      <c r="A13580" s="167">
        <v>43618</v>
      </c>
      <c r="B13580" s="164" t="s">
        <v>16188</v>
      </c>
      <c r="C13580" s="150" t="s">
        <v>8038</v>
      </c>
      <c r="D13580" s="168" t="s">
        <v>69</v>
      </c>
    </row>
    <row r="13581" spans="1:4">
      <c r="A13581" s="167">
        <v>37476</v>
      </c>
      <c r="B13581" s="164" t="s">
        <v>16189</v>
      </c>
      <c r="C13581" s="150" t="s">
        <v>8033</v>
      </c>
      <c r="D13581" s="168" t="s">
        <v>69</v>
      </c>
    </row>
    <row r="13582" spans="1:4">
      <c r="A13582" s="167">
        <v>37478</v>
      </c>
      <c r="B13582" s="164" t="s">
        <v>16190</v>
      </c>
      <c r="C13582" s="150" t="s">
        <v>8033</v>
      </c>
      <c r="D13582" s="168" t="s">
        <v>69</v>
      </c>
    </row>
    <row r="13583" spans="1:4">
      <c r="A13583" s="167">
        <v>37477</v>
      </c>
      <c r="B13583" s="164" t="s">
        <v>16191</v>
      </c>
      <c r="C13583" s="150" t="s">
        <v>8033</v>
      </c>
      <c r="D13583" s="168" t="s">
        <v>69</v>
      </c>
    </row>
    <row r="13584" spans="1:4">
      <c r="A13584" s="167">
        <v>37479</v>
      </c>
      <c r="B13584" s="164" t="s">
        <v>16192</v>
      </c>
      <c r="C13584" s="150" t="s">
        <v>8033</v>
      </c>
      <c r="D13584" s="168" t="s">
        <v>69</v>
      </c>
    </row>
    <row r="13585" spans="1:4">
      <c r="A13585" s="167">
        <v>4319</v>
      </c>
      <c r="B13585" s="164" t="s">
        <v>16193</v>
      </c>
      <c r="C13585" s="150" t="s">
        <v>8033</v>
      </c>
      <c r="D13585" s="168" t="s">
        <v>69</v>
      </c>
    </row>
    <row r="13586" spans="1:4">
      <c r="A13586" s="167">
        <v>42409</v>
      </c>
      <c r="B13586" s="164" t="s">
        <v>16194</v>
      </c>
      <c r="C13586" s="150" t="s">
        <v>8038</v>
      </c>
      <c r="D13586" s="168" t="s">
        <v>69</v>
      </c>
    </row>
    <row r="13587" spans="1:4">
      <c r="A13587" s="167">
        <v>40553</v>
      </c>
      <c r="B13587" s="164" t="s">
        <v>16195</v>
      </c>
      <c r="C13587" s="150" t="s">
        <v>8040</v>
      </c>
      <c r="D13587" s="168" t="s">
        <v>69</v>
      </c>
    </row>
    <row r="13588" spans="1:4">
      <c r="A13588" s="167">
        <v>6114</v>
      </c>
      <c r="B13588" s="164" t="s">
        <v>16197</v>
      </c>
      <c r="C13588" s="150" t="s">
        <v>8041</v>
      </c>
      <c r="D13588" s="168" t="s">
        <v>69</v>
      </c>
    </row>
    <row r="13589" spans="1:4">
      <c r="A13589" s="167">
        <v>40912</v>
      </c>
      <c r="B13589" s="164" t="s">
        <v>16198</v>
      </c>
      <c r="C13589" s="150" t="s">
        <v>8042</v>
      </c>
      <c r="D13589" s="168" t="s">
        <v>69</v>
      </c>
    </row>
    <row r="13590" spans="1:4">
      <c r="A13590" s="167">
        <v>247</v>
      </c>
      <c r="B13590" s="164" t="s">
        <v>16199</v>
      </c>
      <c r="C13590" s="150" t="s">
        <v>8041</v>
      </c>
      <c r="D13590" s="168" t="s">
        <v>69</v>
      </c>
    </row>
    <row r="13591" spans="1:4">
      <c r="A13591" s="167">
        <v>40919</v>
      </c>
      <c r="B13591" s="164" t="s">
        <v>16200</v>
      </c>
      <c r="C13591" s="150" t="s">
        <v>8042</v>
      </c>
      <c r="D13591" s="168" t="s">
        <v>69</v>
      </c>
    </row>
    <row r="13592" spans="1:4">
      <c r="A13592" s="167">
        <v>40984</v>
      </c>
      <c r="B13592" s="164" t="s">
        <v>16201</v>
      </c>
      <c r="C13592" s="150" t="s">
        <v>8042</v>
      </c>
      <c r="D13592" s="168" t="s">
        <v>69</v>
      </c>
    </row>
    <row r="13593" spans="1:4">
      <c r="A13593" s="167">
        <v>44499</v>
      </c>
      <c r="B13593" s="164" t="s">
        <v>16202</v>
      </c>
      <c r="C13593" s="150" t="s">
        <v>8041</v>
      </c>
      <c r="D13593" s="168" t="s">
        <v>69</v>
      </c>
    </row>
    <row r="13594" spans="1:4">
      <c r="A13594" s="167">
        <v>248</v>
      </c>
      <c r="B13594" s="164" t="s">
        <v>16203</v>
      </c>
      <c r="C13594" s="150" t="s">
        <v>8041</v>
      </c>
      <c r="D13594" s="168" t="s">
        <v>69</v>
      </c>
    </row>
    <row r="13595" spans="1:4">
      <c r="A13595" s="167">
        <v>41086</v>
      </c>
      <c r="B13595" s="164" t="s">
        <v>16204</v>
      </c>
      <c r="C13595" s="150" t="s">
        <v>8042</v>
      </c>
      <c r="D13595" s="168" t="s">
        <v>69</v>
      </c>
    </row>
    <row r="13596" spans="1:4">
      <c r="A13596" s="167">
        <v>34466</v>
      </c>
      <c r="B13596" s="164" t="s">
        <v>16205</v>
      </c>
      <c r="C13596" s="150" t="s">
        <v>8041</v>
      </c>
      <c r="D13596" s="168" t="s">
        <v>69</v>
      </c>
    </row>
    <row r="13597" spans="1:4">
      <c r="A13597" s="167">
        <v>41083</v>
      </c>
      <c r="B13597" s="164" t="s">
        <v>16206</v>
      </c>
      <c r="C13597" s="150" t="s">
        <v>8042</v>
      </c>
      <c r="D13597" s="168" t="s">
        <v>69</v>
      </c>
    </row>
    <row r="13598" spans="1:4">
      <c r="A13598" s="167">
        <v>252</v>
      </c>
      <c r="B13598" s="164" t="s">
        <v>16207</v>
      </c>
      <c r="C13598" s="150" t="s">
        <v>8041</v>
      </c>
      <c r="D13598" s="168" t="s">
        <v>69</v>
      </c>
    </row>
    <row r="13599" spans="1:4">
      <c r="A13599" s="167">
        <v>40909</v>
      </c>
      <c r="B13599" s="164" t="s">
        <v>16208</v>
      </c>
      <c r="C13599" s="150" t="s">
        <v>8042</v>
      </c>
      <c r="D13599" s="168" t="s">
        <v>69</v>
      </c>
    </row>
    <row r="13600" spans="1:4">
      <c r="A13600" s="167">
        <v>242</v>
      </c>
      <c r="B13600" s="164" t="s">
        <v>16209</v>
      </c>
      <c r="C13600" s="150" t="s">
        <v>8041</v>
      </c>
      <c r="D13600" s="168" t="s">
        <v>69</v>
      </c>
    </row>
    <row r="13601" spans="1:4">
      <c r="A13601" s="167">
        <v>41085</v>
      </c>
      <c r="B13601" s="164" t="s">
        <v>16210</v>
      </c>
      <c r="C13601" s="150" t="s">
        <v>8042</v>
      </c>
      <c r="D13601" s="168" t="s">
        <v>69</v>
      </c>
    </row>
    <row r="13602" spans="1:4">
      <c r="A13602" s="167">
        <v>427</v>
      </c>
      <c r="B13602" s="164" t="s">
        <v>16211</v>
      </c>
      <c r="C13602" s="150" t="s">
        <v>8033</v>
      </c>
      <c r="D13602" s="168" t="s">
        <v>69</v>
      </c>
    </row>
    <row r="13603" spans="1:4">
      <c r="A13603" s="167">
        <v>417</v>
      </c>
      <c r="B13603" s="164" t="s">
        <v>16212</v>
      </c>
      <c r="C13603" s="150" t="s">
        <v>8033</v>
      </c>
      <c r="D13603" s="168" t="s">
        <v>69</v>
      </c>
    </row>
    <row r="13604" spans="1:4">
      <c r="A13604" s="167">
        <v>11273</v>
      </c>
      <c r="B13604" s="164" t="s">
        <v>16213</v>
      </c>
      <c r="C13604" s="150" t="s">
        <v>8033</v>
      </c>
      <c r="D13604" s="168" t="s">
        <v>69</v>
      </c>
    </row>
    <row r="13605" spans="1:4">
      <c r="A13605" s="167">
        <v>11272</v>
      </c>
      <c r="B13605" s="164" t="s">
        <v>16214</v>
      </c>
      <c r="C13605" s="150" t="s">
        <v>8033</v>
      </c>
      <c r="D13605" s="168" t="s">
        <v>69</v>
      </c>
    </row>
    <row r="13606" spans="1:4">
      <c r="A13606" s="167">
        <v>11275</v>
      </c>
      <c r="B13606" s="164" t="s">
        <v>16215</v>
      </c>
      <c r="C13606" s="150" t="s">
        <v>8033</v>
      </c>
      <c r="D13606" s="168" t="s">
        <v>69</v>
      </c>
    </row>
    <row r="13607" spans="1:4">
      <c r="A13607" s="167">
        <v>11274</v>
      </c>
      <c r="B13607" s="164" t="s">
        <v>16216</v>
      </c>
      <c r="C13607" s="150" t="s">
        <v>8033</v>
      </c>
      <c r="D13607" s="168" t="s">
        <v>69</v>
      </c>
    </row>
    <row r="13608" spans="1:4">
      <c r="A13608" s="167">
        <v>38470</v>
      </c>
      <c r="B13608" s="164" t="s">
        <v>16217</v>
      </c>
      <c r="C13608" s="150" t="s">
        <v>8033</v>
      </c>
      <c r="D13608" s="168" t="s">
        <v>69</v>
      </c>
    </row>
    <row r="13609" spans="1:4">
      <c r="A13609" s="167">
        <v>38547</v>
      </c>
      <c r="B13609" s="164" t="s">
        <v>16218</v>
      </c>
      <c r="C13609" s="150" t="s">
        <v>8033</v>
      </c>
      <c r="D13609" s="168" t="s">
        <v>69</v>
      </c>
    </row>
    <row r="13610" spans="1:4">
      <c r="A13610" s="167">
        <v>38469</v>
      </c>
      <c r="B13610" s="164" t="s">
        <v>16219</v>
      </c>
      <c r="C13610" s="150" t="s">
        <v>8033</v>
      </c>
      <c r="D13610" s="168" t="s">
        <v>69</v>
      </c>
    </row>
    <row r="13611" spans="1:4">
      <c r="A13611" s="167">
        <v>38467</v>
      </c>
      <c r="B13611" s="164" t="s">
        <v>16220</v>
      </c>
      <c r="C13611" s="150" t="s">
        <v>8033</v>
      </c>
      <c r="D13611" s="168" t="s">
        <v>69</v>
      </c>
    </row>
    <row r="13612" spans="1:4">
      <c r="A13612" s="167">
        <v>38468</v>
      </c>
      <c r="B13612" s="164" t="s">
        <v>16221</v>
      </c>
      <c r="C13612" s="150" t="s">
        <v>8033</v>
      </c>
      <c r="D13612" s="168" t="s">
        <v>69</v>
      </c>
    </row>
    <row r="13613" spans="1:4">
      <c r="A13613" s="167">
        <v>38471</v>
      </c>
      <c r="B13613" s="164" t="s">
        <v>16222</v>
      </c>
      <c r="C13613" s="150" t="s">
        <v>8033</v>
      </c>
      <c r="D13613" s="168" t="s">
        <v>69</v>
      </c>
    </row>
    <row r="13614" spans="1:4">
      <c r="A13614" s="167">
        <v>37370</v>
      </c>
      <c r="B13614" s="164" t="s">
        <v>16223</v>
      </c>
      <c r="C13614" s="150" t="s">
        <v>8041</v>
      </c>
      <c r="D13614" s="168" t="s">
        <v>69</v>
      </c>
    </row>
    <row r="13615" spans="1:4">
      <c r="A13615" s="167">
        <v>40862</v>
      </c>
      <c r="B13615" s="164" t="s">
        <v>21867</v>
      </c>
      <c r="C13615" s="150" t="s">
        <v>8042</v>
      </c>
      <c r="D13615" s="168" t="s">
        <v>69</v>
      </c>
    </row>
    <row r="13616" spans="1:4">
      <c r="A13616" s="167">
        <v>10658</v>
      </c>
      <c r="B13616" s="164" t="s">
        <v>16224</v>
      </c>
      <c r="C13616" s="150" t="s">
        <v>8033</v>
      </c>
      <c r="D13616" s="168" t="s">
        <v>69</v>
      </c>
    </row>
    <row r="13617" spans="1:4">
      <c r="A13617" s="167">
        <v>253</v>
      </c>
      <c r="B13617" s="164" t="s">
        <v>16225</v>
      </c>
      <c r="C13617" s="150" t="s">
        <v>8041</v>
      </c>
      <c r="D13617" s="168" t="s">
        <v>69</v>
      </c>
    </row>
    <row r="13618" spans="1:4">
      <c r="A13618" s="167">
        <v>40809</v>
      </c>
      <c r="B13618" s="164" t="s">
        <v>16226</v>
      </c>
      <c r="C13618" s="150" t="s">
        <v>8042</v>
      </c>
      <c r="D13618" s="168" t="s">
        <v>69</v>
      </c>
    </row>
    <row r="13619" spans="1:4">
      <c r="A13619" s="167">
        <v>42428</v>
      </c>
      <c r="B13619" s="164" t="s">
        <v>16227</v>
      </c>
      <c r="C13619" s="150" t="s">
        <v>8033</v>
      </c>
      <c r="D13619" s="168" t="s">
        <v>69</v>
      </c>
    </row>
    <row r="13620" spans="1:4">
      <c r="A13620" s="167">
        <v>583</v>
      </c>
      <c r="B13620" s="164" t="s">
        <v>16228</v>
      </c>
      <c r="C13620" s="150" t="s">
        <v>8038</v>
      </c>
      <c r="D13620" s="168" t="s">
        <v>69</v>
      </c>
    </row>
    <row r="13621" spans="1:4">
      <c r="A13621" s="167">
        <v>301</v>
      </c>
      <c r="B13621" s="164" t="s">
        <v>16229</v>
      </c>
      <c r="C13621" s="150" t="s">
        <v>8033</v>
      </c>
      <c r="D13621" s="168" t="s">
        <v>69</v>
      </c>
    </row>
    <row r="13622" spans="1:4">
      <c r="A13622" s="167">
        <v>296</v>
      </c>
      <c r="B13622" s="164" t="s">
        <v>16231</v>
      </c>
      <c r="C13622" s="150" t="s">
        <v>8033</v>
      </c>
      <c r="D13622" s="168" t="s">
        <v>69</v>
      </c>
    </row>
    <row r="13623" spans="1:4">
      <c r="A13623" s="167">
        <v>297</v>
      </c>
      <c r="B13623" s="164" t="s">
        <v>16232</v>
      </c>
      <c r="C13623" s="150" t="s">
        <v>8033</v>
      </c>
      <c r="D13623" s="168" t="s">
        <v>69</v>
      </c>
    </row>
    <row r="13624" spans="1:4">
      <c r="A13624" s="167">
        <v>299</v>
      </c>
      <c r="B13624" s="164" t="s">
        <v>16233</v>
      </c>
      <c r="C13624" s="150" t="s">
        <v>8033</v>
      </c>
      <c r="D13624" s="168" t="s">
        <v>69</v>
      </c>
    </row>
    <row r="13625" spans="1:4">
      <c r="A13625" s="167">
        <v>300</v>
      </c>
      <c r="B13625" s="164" t="s">
        <v>16234</v>
      </c>
      <c r="C13625" s="150" t="s">
        <v>8033</v>
      </c>
      <c r="D13625" s="168" t="s">
        <v>69</v>
      </c>
    </row>
    <row r="13626" spans="1:4">
      <c r="A13626" s="167">
        <v>20085</v>
      </c>
      <c r="B13626" s="164" t="s">
        <v>16235</v>
      </c>
      <c r="C13626" s="150" t="s">
        <v>8033</v>
      </c>
      <c r="D13626" s="168" t="s">
        <v>69</v>
      </c>
    </row>
    <row r="13627" spans="1:4">
      <c r="A13627" s="167">
        <v>298</v>
      </c>
      <c r="B13627" s="164" t="s">
        <v>16236</v>
      </c>
      <c r="C13627" s="150" t="s">
        <v>8033</v>
      </c>
      <c r="D13627" s="168" t="s">
        <v>69</v>
      </c>
    </row>
    <row r="13628" spans="1:4">
      <c r="A13628" s="167">
        <v>311</v>
      </c>
      <c r="B13628" s="164" t="s">
        <v>16237</v>
      </c>
      <c r="C13628" s="150" t="s">
        <v>8033</v>
      </c>
      <c r="D13628" s="168" t="s">
        <v>69</v>
      </c>
    </row>
    <row r="13629" spans="1:4">
      <c r="A13629" s="167">
        <v>318</v>
      </c>
      <c r="B13629" s="164" t="s">
        <v>16238</v>
      </c>
      <c r="C13629" s="150" t="s">
        <v>8033</v>
      </c>
      <c r="D13629" s="168" t="s">
        <v>69</v>
      </c>
    </row>
    <row r="13630" spans="1:4">
      <c r="A13630" s="167">
        <v>319</v>
      </c>
      <c r="B13630" s="164" t="s">
        <v>16239</v>
      </c>
      <c r="C13630" s="150" t="s">
        <v>8033</v>
      </c>
      <c r="D13630" s="168" t="s">
        <v>69</v>
      </c>
    </row>
    <row r="13631" spans="1:4">
      <c r="A13631" s="167">
        <v>303</v>
      </c>
      <c r="B13631" s="164" t="s">
        <v>16241</v>
      </c>
      <c r="C13631" s="150" t="s">
        <v>8033</v>
      </c>
      <c r="D13631" s="168" t="s">
        <v>69</v>
      </c>
    </row>
    <row r="13632" spans="1:4">
      <c r="A13632" s="167">
        <v>305</v>
      </c>
      <c r="B13632" s="164" t="s">
        <v>16242</v>
      </c>
      <c r="C13632" s="150" t="s">
        <v>8033</v>
      </c>
      <c r="D13632" s="168" t="s">
        <v>69</v>
      </c>
    </row>
    <row r="13633" spans="1:4">
      <c r="A13633" s="167">
        <v>306</v>
      </c>
      <c r="B13633" s="164" t="s">
        <v>16243</v>
      </c>
      <c r="C13633" s="150" t="s">
        <v>8033</v>
      </c>
      <c r="D13633" s="168" t="s">
        <v>69</v>
      </c>
    </row>
    <row r="13634" spans="1:4">
      <c r="A13634" s="167">
        <v>307</v>
      </c>
      <c r="B13634" s="164" t="s">
        <v>16244</v>
      </c>
      <c r="C13634" s="150" t="s">
        <v>8033</v>
      </c>
      <c r="D13634" s="168" t="s">
        <v>69</v>
      </c>
    </row>
    <row r="13635" spans="1:4">
      <c r="A13635" s="167">
        <v>309</v>
      </c>
      <c r="B13635" s="164" t="s">
        <v>16245</v>
      </c>
      <c r="C13635" s="150" t="s">
        <v>8033</v>
      </c>
      <c r="D13635" s="168" t="s">
        <v>69</v>
      </c>
    </row>
    <row r="13636" spans="1:4">
      <c r="A13636" s="167">
        <v>310</v>
      </c>
      <c r="B13636" s="164" t="s">
        <v>16246</v>
      </c>
      <c r="C13636" s="150" t="s">
        <v>8033</v>
      </c>
      <c r="D13636" s="168" t="s">
        <v>69</v>
      </c>
    </row>
    <row r="13637" spans="1:4">
      <c r="A13637" s="167">
        <v>328</v>
      </c>
      <c r="B13637" s="164" t="s">
        <v>16247</v>
      </c>
      <c r="C13637" s="150" t="s">
        <v>8033</v>
      </c>
      <c r="D13637" s="168" t="s">
        <v>69</v>
      </c>
    </row>
    <row r="13638" spans="1:4">
      <c r="A13638" s="167">
        <v>325</v>
      </c>
      <c r="B13638" s="164" t="s">
        <v>16248</v>
      </c>
      <c r="C13638" s="150" t="s">
        <v>8033</v>
      </c>
      <c r="D13638" s="168" t="s">
        <v>69</v>
      </c>
    </row>
    <row r="13639" spans="1:4">
      <c r="A13639" s="167">
        <v>20326</v>
      </c>
      <c r="B13639" s="164" t="s">
        <v>16249</v>
      </c>
      <c r="C13639" s="150" t="s">
        <v>8033</v>
      </c>
      <c r="D13639" s="168" t="s">
        <v>69</v>
      </c>
    </row>
    <row r="13640" spans="1:4">
      <c r="A13640" s="167">
        <v>329</v>
      </c>
      <c r="B13640" s="164" t="s">
        <v>16250</v>
      </c>
      <c r="C13640" s="150" t="s">
        <v>8033</v>
      </c>
      <c r="D13640" s="168" t="s">
        <v>69</v>
      </c>
    </row>
    <row r="13641" spans="1:4">
      <c r="A13641" s="167">
        <v>308</v>
      </c>
      <c r="B13641" s="164" t="s">
        <v>16251</v>
      </c>
      <c r="C13641" s="150" t="s">
        <v>8033</v>
      </c>
      <c r="D13641" s="168" t="s">
        <v>69</v>
      </c>
    </row>
    <row r="13642" spans="1:4">
      <c r="A13642" s="167">
        <v>39642</v>
      </c>
      <c r="B13642" s="164" t="s">
        <v>16252</v>
      </c>
      <c r="C13642" s="150" t="s">
        <v>8033</v>
      </c>
      <c r="D13642" s="168" t="s">
        <v>69</v>
      </c>
    </row>
    <row r="13643" spans="1:4">
      <c r="A13643" s="167">
        <v>39641</v>
      </c>
      <c r="B13643" s="164" t="s">
        <v>16253</v>
      </c>
      <c r="C13643" s="150" t="s">
        <v>8033</v>
      </c>
      <c r="D13643" s="168" t="s">
        <v>69</v>
      </c>
    </row>
    <row r="13644" spans="1:4">
      <c r="A13644" s="167">
        <v>39643</v>
      </c>
      <c r="B13644" s="164" t="s">
        <v>16254</v>
      </c>
      <c r="C13644" s="150" t="s">
        <v>8033</v>
      </c>
      <c r="D13644" s="168" t="s">
        <v>69</v>
      </c>
    </row>
    <row r="13645" spans="1:4">
      <c r="A13645" s="167">
        <v>39644</v>
      </c>
      <c r="B13645" s="164" t="s">
        <v>16255</v>
      </c>
      <c r="C13645" s="150" t="s">
        <v>8033</v>
      </c>
      <c r="D13645" s="168" t="s">
        <v>69</v>
      </c>
    </row>
    <row r="13646" spans="1:4">
      <c r="A13646" s="167">
        <v>39645</v>
      </c>
      <c r="B13646" s="164" t="s">
        <v>16256</v>
      </c>
      <c r="C13646" s="150" t="s">
        <v>8033</v>
      </c>
      <c r="D13646" s="168" t="s">
        <v>69</v>
      </c>
    </row>
    <row r="13647" spans="1:4">
      <c r="A13647" s="167">
        <v>41610</v>
      </c>
      <c r="B13647" s="164" t="s">
        <v>16257</v>
      </c>
      <c r="C13647" s="150" t="s">
        <v>8033</v>
      </c>
      <c r="D13647" s="168" t="s">
        <v>69</v>
      </c>
    </row>
    <row r="13648" spans="1:4">
      <c r="A13648" s="167">
        <v>41611</v>
      </c>
      <c r="B13648" s="164" t="s">
        <v>16258</v>
      </c>
      <c r="C13648" s="150" t="s">
        <v>8033</v>
      </c>
      <c r="D13648" s="168" t="s">
        <v>69</v>
      </c>
    </row>
    <row r="13649" spans="1:4">
      <c r="A13649" s="167">
        <v>41612</v>
      </c>
      <c r="B13649" s="164" t="s">
        <v>16259</v>
      </c>
      <c r="C13649" s="150" t="s">
        <v>8033</v>
      </c>
      <c r="D13649" s="168" t="s">
        <v>69</v>
      </c>
    </row>
    <row r="13650" spans="1:4">
      <c r="A13650" s="167">
        <v>41637</v>
      </c>
      <c r="B13650" s="164" t="s">
        <v>16260</v>
      </c>
      <c r="C13650" s="150" t="s">
        <v>8033</v>
      </c>
      <c r="D13650" s="168" t="s">
        <v>69</v>
      </c>
    </row>
    <row r="13651" spans="1:4">
      <c r="A13651" s="167">
        <v>41638</v>
      </c>
      <c r="B13651" s="164" t="s">
        <v>16261</v>
      </c>
      <c r="C13651" s="150" t="s">
        <v>8033</v>
      </c>
      <c r="D13651" s="168" t="s">
        <v>69</v>
      </c>
    </row>
    <row r="13652" spans="1:4">
      <c r="A13652" s="167">
        <v>41639</v>
      </c>
      <c r="B13652" s="164" t="s">
        <v>16262</v>
      </c>
      <c r="C13652" s="150" t="s">
        <v>8033</v>
      </c>
      <c r="D13652" s="168" t="s">
        <v>69</v>
      </c>
    </row>
    <row r="13653" spans="1:4">
      <c r="A13653" s="167">
        <v>11789</v>
      </c>
      <c r="B13653" s="164" t="s">
        <v>16263</v>
      </c>
      <c r="C13653" s="150" t="s">
        <v>8033</v>
      </c>
      <c r="D13653" s="168" t="s">
        <v>69</v>
      </c>
    </row>
    <row r="13654" spans="1:4">
      <c r="A13654" s="167">
        <v>20975</v>
      </c>
      <c r="B13654" s="164" t="s">
        <v>16264</v>
      </c>
      <c r="C13654" s="150" t="s">
        <v>8033</v>
      </c>
      <c r="D13654" s="168" t="s">
        <v>69</v>
      </c>
    </row>
    <row r="13655" spans="1:4">
      <c r="A13655" s="167">
        <v>20976</v>
      </c>
      <c r="B13655" s="164" t="s">
        <v>16265</v>
      </c>
      <c r="C13655" s="150" t="s">
        <v>8033</v>
      </c>
      <c r="D13655" s="168" t="s">
        <v>69</v>
      </c>
    </row>
    <row r="13656" spans="1:4">
      <c r="A13656" s="167">
        <v>40340</v>
      </c>
      <c r="B13656" s="164" t="s">
        <v>16266</v>
      </c>
      <c r="C13656" s="150" t="s">
        <v>8033</v>
      </c>
      <c r="D13656" s="168" t="s">
        <v>69</v>
      </c>
    </row>
    <row r="13657" spans="1:4">
      <c r="A13657" s="167">
        <v>40341</v>
      </c>
      <c r="B13657" s="164" t="s">
        <v>16267</v>
      </c>
      <c r="C13657" s="150" t="s">
        <v>8033</v>
      </c>
      <c r="D13657" s="168" t="s">
        <v>69</v>
      </c>
    </row>
    <row r="13658" spans="1:4">
      <c r="A13658" s="167">
        <v>40342</v>
      </c>
      <c r="B13658" s="164" t="s">
        <v>16268</v>
      </c>
      <c r="C13658" s="150" t="s">
        <v>8033</v>
      </c>
      <c r="D13658" s="168" t="s">
        <v>69</v>
      </c>
    </row>
    <row r="13659" spans="1:4">
      <c r="A13659" s="167">
        <v>40343</v>
      </c>
      <c r="B13659" s="164" t="s">
        <v>16269</v>
      </c>
      <c r="C13659" s="150" t="s">
        <v>8033</v>
      </c>
      <c r="D13659" s="168" t="s">
        <v>69</v>
      </c>
    </row>
    <row r="13660" spans="1:4">
      <c r="A13660" s="167">
        <v>40344</v>
      </c>
      <c r="B13660" s="164" t="s">
        <v>16270</v>
      </c>
      <c r="C13660" s="150" t="s">
        <v>8033</v>
      </c>
      <c r="D13660" s="168" t="s">
        <v>69</v>
      </c>
    </row>
    <row r="13661" spans="1:4">
      <c r="A13661" s="167">
        <v>40345</v>
      </c>
      <c r="B13661" s="164" t="s">
        <v>16271</v>
      </c>
      <c r="C13661" s="150" t="s">
        <v>8033</v>
      </c>
      <c r="D13661" s="168" t="s">
        <v>69</v>
      </c>
    </row>
    <row r="13662" spans="1:4">
      <c r="A13662" s="167">
        <v>40346</v>
      </c>
      <c r="B13662" s="164" t="s">
        <v>16272</v>
      </c>
      <c r="C13662" s="150" t="s">
        <v>8033</v>
      </c>
      <c r="D13662" s="168" t="s">
        <v>69</v>
      </c>
    </row>
    <row r="13663" spans="1:4">
      <c r="A13663" s="167">
        <v>40347</v>
      </c>
      <c r="B13663" s="164" t="s">
        <v>16273</v>
      </c>
      <c r="C13663" s="150" t="s">
        <v>8033</v>
      </c>
      <c r="D13663" s="168" t="s">
        <v>69</v>
      </c>
    </row>
    <row r="13664" spans="1:4">
      <c r="A13664" s="167">
        <v>6138</v>
      </c>
      <c r="B13664" s="164" t="s">
        <v>16274</v>
      </c>
      <c r="C13664" s="150" t="s">
        <v>8033</v>
      </c>
      <c r="D13664" s="168" t="s">
        <v>69</v>
      </c>
    </row>
    <row r="13665" spans="1:4">
      <c r="A13665" s="167">
        <v>43424</v>
      </c>
      <c r="B13665" s="164" t="s">
        <v>16275</v>
      </c>
      <c r="C13665" s="150" t="s">
        <v>8033</v>
      </c>
      <c r="D13665" s="168" t="s">
        <v>69</v>
      </c>
    </row>
    <row r="13666" spans="1:4">
      <c r="A13666" s="167">
        <v>43426</v>
      </c>
      <c r="B13666" s="164" t="s">
        <v>16276</v>
      </c>
      <c r="C13666" s="150" t="s">
        <v>8033</v>
      </c>
      <c r="D13666" s="168" t="s">
        <v>69</v>
      </c>
    </row>
    <row r="13667" spans="1:4">
      <c r="A13667" s="167">
        <v>12565</v>
      </c>
      <c r="B13667" s="164" t="s">
        <v>16277</v>
      </c>
      <c r="C13667" s="150" t="s">
        <v>8033</v>
      </c>
      <c r="D13667" s="168" t="s">
        <v>69</v>
      </c>
    </row>
    <row r="13668" spans="1:4">
      <c r="A13668" s="167">
        <v>12567</v>
      </c>
      <c r="B13668" s="164" t="s">
        <v>16278</v>
      </c>
      <c r="C13668" s="150" t="s">
        <v>8033</v>
      </c>
      <c r="D13668" s="168" t="s">
        <v>69</v>
      </c>
    </row>
    <row r="13669" spans="1:4">
      <c r="A13669" s="167">
        <v>12568</v>
      </c>
      <c r="B13669" s="164" t="s">
        <v>16279</v>
      </c>
      <c r="C13669" s="150" t="s">
        <v>8033</v>
      </c>
      <c r="D13669" s="168" t="s">
        <v>69</v>
      </c>
    </row>
    <row r="13670" spans="1:4">
      <c r="A13670" s="167">
        <v>43441</v>
      </c>
      <c r="B13670" s="164" t="s">
        <v>16280</v>
      </c>
      <c r="C13670" s="150" t="s">
        <v>8033</v>
      </c>
      <c r="D13670" s="168" t="s">
        <v>69</v>
      </c>
    </row>
    <row r="13671" spans="1:4">
      <c r="A13671" s="167">
        <v>43423</v>
      </c>
      <c r="B13671" s="164" t="s">
        <v>16281</v>
      </c>
      <c r="C13671" s="150" t="s">
        <v>8033</v>
      </c>
      <c r="D13671" s="168" t="s">
        <v>69</v>
      </c>
    </row>
    <row r="13672" spans="1:4">
      <c r="A13672" s="167">
        <v>12532</v>
      </c>
      <c r="B13672" s="164" t="s">
        <v>16282</v>
      </c>
      <c r="C13672" s="150" t="s">
        <v>8033</v>
      </c>
      <c r="D13672" s="168" t="s">
        <v>69</v>
      </c>
    </row>
    <row r="13673" spans="1:4">
      <c r="A13673" s="167">
        <v>43444</v>
      </c>
      <c r="B13673" s="164" t="s">
        <v>16283</v>
      </c>
      <c r="C13673" s="150" t="s">
        <v>8033</v>
      </c>
      <c r="D13673" s="168" t="s">
        <v>69</v>
      </c>
    </row>
    <row r="13674" spans="1:4">
      <c r="A13674" s="167">
        <v>12551</v>
      </c>
      <c r="B13674" s="164" t="s">
        <v>16284</v>
      </c>
      <c r="C13674" s="150" t="s">
        <v>8033</v>
      </c>
      <c r="D13674" s="168" t="s">
        <v>69</v>
      </c>
    </row>
    <row r="13675" spans="1:4">
      <c r="A13675" s="167">
        <v>43442</v>
      </c>
      <c r="B13675" s="164" t="s">
        <v>16285</v>
      </c>
      <c r="C13675" s="150" t="s">
        <v>8033</v>
      </c>
      <c r="D13675" s="168" t="s">
        <v>69</v>
      </c>
    </row>
    <row r="13676" spans="1:4">
      <c r="A13676" s="167">
        <v>43443</v>
      </c>
      <c r="B13676" s="164" t="s">
        <v>16286</v>
      </c>
      <c r="C13676" s="150" t="s">
        <v>8033</v>
      </c>
      <c r="D13676" s="168" t="s">
        <v>69</v>
      </c>
    </row>
    <row r="13677" spans="1:4">
      <c r="A13677" s="167">
        <v>12544</v>
      </c>
      <c r="B13677" s="164" t="s">
        <v>16287</v>
      </c>
      <c r="C13677" s="150" t="s">
        <v>8033</v>
      </c>
      <c r="D13677" s="168" t="s">
        <v>69</v>
      </c>
    </row>
    <row r="13678" spans="1:4">
      <c r="A13678" s="167">
        <v>12547</v>
      </c>
      <c r="B13678" s="164" t="s">
        <v>16288</v>
      </c>
      <c r="C13678" s="150" t="s">
        <v>8033</v>
      </c>
      <c r="D13678" s="168" t="s">
        <v>69</v>
      </c>
    </row>
    <row r="13679" spans="1:4">
      <c r="A13679" s="167">
        <v>43445</v>
      </c>
      <c r="B13679" s="164" t="s">
        <v>16289</v>
      </c>
      <c r="C13679" s="150" t="s">
        <v>8033</v>
      </c>
      <c r="D13679" s="168" t="s">
        <v>69</v>
      </c>
    </row>
    <row r="13680" spans="1:4">
      <c r="A13680" s="167">
        <v>12563</v>
      </c>
      <c r="B13680" s="164" t="s">
        <v>16290</v>
      </c>
      <c r="C13680" s="150" t="s">
        <v>8033</v>
      </c>
      <c r="D13680" s="168" t="s">
        <v>69</v>
      </c>
    </row>
    <row r="13681" spans="1:4">
      <c r="A13681" s="167">
        <v>43425</v>
      </c>
      <c r="B13681" s="164" t="s">
        <v>16291</v>
      </c>
      <c r="C13681" s="150" t="s">
        <v>8033</v>
      </c>
      <c r="D13681" s="168" t="s">
        <v>69</v>
      </c>
    </row>
    <row r="13682" spans="1:4">
      <c r="A13682" s="167">
        <v>43446</v>
      </c>
      <c r="B13682" s="164" t="s">
        <v>16292</v>
      </c>
      <c r="C13682" s="150" t="s">
        <v>8033</v>
      </c>
      <c r="D13682" s="168" t="s">
        <v>69</v>
      </c>
    </row>
    <row r="13683" spans="1:4">
      <c r="A13683" s="167">
        <v>43447</v>
      </c>
      <c r="B13683" s="164" t="s">
        <v>16293</v>
      </c>
      <c r="C13683" s="150" t="s">
        <v>8033</v>
      </c>
      <c r="D13683" s="168" t="s">
        <v>69</v>
      </c>
    </row>
    <row r="13684" spans="1:4">
      <c r="A13684" s="167">
        <v>43448</v>
      </c>
      <c r="B13684" s="164" t="s">
        <v>16294</v>
      </c>
      <c r="C13684" s="150" t="s">
        <v>8033</v>
      </c>
      <c r="D13684" s="168" t="s">
        <v>69</v>
      </c>
    </row>
    <row r="13685" spans="1:4">
      <c r="A13685" s="167">
        <v>13761</v>
      </c>
      <c r="B13685" s="164" t="s">
        <v>16295</v>
      </c>
      <c r="C13685" s="150" t="s">
        <v>8033</v>
      </c>
      <c r="D13685" s="168" t="s">
        <v>69</v>
      </c>
    </row>
    <row r="13686" spans="1:4">
      <c r="A13686" s="167">
        <v>4814</v>
      </c>
      <c r="B13686" s="164" t="s">
        <v>16296</v>
      </c>
      <c r="C13686" s="150" t="s">
        <v>8033</v>
      </c>
      <c r="D13686" s="168" t="s">
        <v>69</v>
      </c>
    </row>
    <row r="13687" spans="1:4">
      <c r="A13687" s="167">
        <v>44473</v>
      </c>
      <c r="B13687" s="164" t="s">
        <v>16297</v>
      </c>
      <c r="C13687" s="150" t="s">
        <v>8033</v>
      </c>
      <c r="D13687" s="168" t="s">
        <v>69</v>
      </c>
    </row>
    <row r="13688" spans="1:4">
      <c r="A13688" s="167">
        <v>6122</v>
      </c>
      <c r="B13688" s="164" t="s">
        <v>16298</v>
      </c>
      <c r="C13688" s="150" t="s">
        <v>8041</v>
      </c>
      <c r="D13688" s="168" t="s">
        <v>69</v>
      </c>
    </row>
    <row r="13689" spans="1:4">
      <c r="A13689" s="167">
        <v>40810</v>
      </c>
      <c r="B13689" s="164" t="s">
        <v>16299</v>
      </c>
      <c r="C13689" s="150" t="s">
        <v>8042</v>
      </c>
      <c r="D13689" s="168" t="s">
        <v>69</v>
      </c>
    </row>
    <row r="13690" spans="1:4">
      <c r="A13690" s="167">
        <v>21100</v>
      </c>
      <c r="B13690" s="164" t="s">
        <v>16300</v>
      </c>
      <c r="C13690" s="150" t="s">
        <v>8033</v>
      </c>
      <c r="D13690" s="168" t="s">
        <v>69</v>
      </c>
    </row>
    <row r="13691" spans="1:4">
      <c r="A13691" s="167">
        <v>11816</v>
      </c>
      <c r="B13691" s="164" t="s">
        <v>16301</v>
      </c>
      <c r="C13691" s="150" t="s">
        <v>8033</v>
      </c>
      <c r="D13691" s="168" t="s">
        <v>69</v>
      </c>
    </row>
    <row r="13692" spans="1:4">
      <c r="A13692" s="167">
        <v>11814</v>
      </c>
      <c r="B13692" s="164" t="s">
        <v>16302</v>
      </c>
      <c r="C13692" s="150" t="s">
        <v>8033</v>
      </c>
      <c r="D13692" s="168" t="s">
        <v>69</v>
      </c>
    </row>
    <row r="13693" spans="1:4">
      <c r="A13693" s="167">
        <v>14186</v>
      </c>
      <c r="B13693" s="164" t="s">
        <v>16303</v>
      </c>
      <c r="C13693" s="150" t="s">
        <v>8033</v>
      </c>
      <c r="D13693" s="168" t="s">
        <v>69</v>
      </c>
    </row>
    <row r="13694" spans="1:4">
      <c r="A13694" s="167">
        <v>14185</v>
      </c>
      <c r="B13694" s="164" t="s">
        <v>16304</v>
      </c>
      <c r="C13694" s="150" t="s">
        <v>8033</v>
      </c>
      <c r="D13694" s="168" t="s">
        <v>69</v>
      </c>
    </row>
    <row r="13695" spans="1:4">
      <c r="A13695" s="167">
        <v>11811</v>
      </c>
      <c r="B13695" s="164" t="s">
        <v>16305</v>
      </c>
      <c r="C13695" s="150" t="s">
        <v>8033</v>
      </c>
      <c r="D13695" s="168" t="s">
        <v>69</v>
      </c>
    </row>
    <row r="13696" spans="1:4">
      <c r="A13696" s="167">
        <v>44498</v>
      </c>
      <c r="B13696" s="164" t="s">
        <v>16306</v>
      </c>
      <c r="C13696" s="150" t="s">
        <v>8033</v>
      </c>
      <c r="D13696" s="168" t="s">
        <v>69</v>
      </c>
    </row>
    <row r="13697" spans="1:4">
      <c r="A13697" s="167">
        <v>34469</v>
      </c>
      <c r="B13697" s="164" t="s">
        <v>16307</v>
      </c>
      <c r="C13697" s="150" t="s">
        <v>8033</v>
      </c>
      <c r="D13697" s="168" t="s">
        <v>69</v>
      </c>
    </row>
    <row r="13698" spans="1:4">
      <c r="A13698" s="167">
        <v>34476</v>
      </c>
      <c r="B13698" s="164" t="s">
        <v>16308</v>
      </c>
      <c r="C13698" s="150" t="s">
        <v>8033</v>
      </c>
      <c r="D13698" s="168" t="s">
        <v>69</v>
      </c>
    </row>
    <row r="13699" spans="1:4">
      <c r="A13699" s="167">
        <v>34477</v>
      </c>
      <c r="B13699" s="164" t="s">
        <v>16309</v>
      </c>
      <c r="C13699" s="150" t="s">
        <v>8033</v>
      </c>
      <c r="D13699" s="168" t="s">
        <v>69</v>
      </c>
    </row>
    <row r="13700" spans="1:4">
      <c r="A13700" s="167">
        <v>34482</v>
      </c>
      <c r="B13700" s="164" t="s">
        <v>16310</v>
      </c>
      <c r="C13700" s="150" t="s">
        <v>8033</v>
      </c>
      <c r="D13700" s="168" t="s">
        <v>69</v>
      </c>
    </row>
    <row r="13701" spans="1:4">
      <c r="A13701" s="167">
        <v>34472</v>
      </c>
      <c r="B13701" s="164" t="s">
        <v>16311</v>
      </c>
      <c r="C13701" s="150" t="s">
        <v>8033</v>
      </c>
      <c r="D13701" s="168" t="s">
        <v>69</v>
      </c>
    </row>
    <row r="13702" spans="1:4">
      <c r="A13702" s="167">
        <v>42425</v>
      </c>
      <c r="B13702" s="164" t="s">
        <v>16312</v>
      </c>
      <c r="C13702" s="150" t="s">
        <v>8033</v>
      </c>
      <c r="D13702" s="168" t="s">
        <v>69</v>
      </c>
    </row>
    <row r="13703" spans="1:4">
      <c r="A13703" s="167">
        <v>42422</v>
      </c>
      <c r="B13703" s="164" t="s">
        <v>16313</v>
      </c>
      <c r="C13703" s="150" t="s">
        <v>8033</v>
      </c>
      <c r="D13703" s="168" t="s">
        <v>69</v>
      </c>
    </row>
    <row r="13704" spans="1:4">
      <c r="A13704" s="167">
        <v>43184</v>
      </c>
      <c r="B13704" s="164" t="s">
        <v>16314</v>
      </c>
      <c r="C13704" s="150" t="s">
        <v>8033</v>
      </c>
      <c r="D13704" s="168" t="s">
        <v>69</v>
      </c>
    </row>
    <row r="13705" spans="1:4">
      <c r="A13705" s="167">
        <v>42424</v>
      </c>
      <c r="B13705" s="164" t="s">
        <v>16315</v>
      </c>
      <c r="C13705" s="150" t="s">
        <v>8033</v>
      </c>
      <c r="D13705" s="168" t="s">
        <v>69</v>
      </c>
    </row>
    <row r="13706" spans="1:4">
      <c r="A13706" s="167">
        <v>42421</v>
      </c>
      <c r="B13706" s="164" t="s">
        <v>16316</v>
      </c>
      <c r="C13706" s="150" t="s">
        <v>8033</v>
      </c>
      <c r="D13706" s="168" t="s">
        <v>69</v>
      </c>
    </row>
    <row r="13707" spans="1:4">
      <c r="A13707" s="167">
        <v>42416</v>
      </c>
      <c r="B13707" s="164" t="s">
        <v>16317</v>
      </c>
      <c r="C13707" s="150" t="s">
        <v>8033</v>
      </c>
      <c r="D13707" s="168" t="s">
        <v>69</v>
      </c>
    </row>
    <row r="13708" spans="1:4">
      <c r="A13708" s="167">
        <v>42417</v>
      </c>
      <c r="B13708" s="164" t="s">
        <v>16318</v>
      </c>
      <c r="C13708" s="150" t="s">
        <v>8033</v>
      </c>
      <c r="D13708" s="168" t="s">
        <v>69</v>
      </c>
    </row>
    <row r="13709" spans="1:4">
      <c r="A13709" s="167">
        <v>42419</v>
      </c>
      <c r="B13709" s="164" t="s">
        <v>16319</v>
      </c>
      <c r="C13709" s="150" t="s">
        <v>8033</v>
      </c>
      <c r="D13709" s="168" t="s">
        <v>69</v>
      </c>
    </row>
    <row r="13710" spans="1:4">
      <c r="A13710" s="167">
        <v>42420</v>
      </c>
      <c r="B13710" s="164" t="s">
        <v>16320</v>
      </c>
      <c r="C13710" s="150" t="s">
        <v>8033</v>
      </c>
      <c r="D13710" s="168" t="s">
        <v>69</v>
      </c>
    </row>
    <row r="13711" spans="1:4">
      <c r="A13711" s="167">
        <v>43195</v>
      </c>
      <c r="B13711" s="164" t="s">
        <v>16321</v>
      </c>
      <c r="C13711" s="150" t="s">
        <v>8033</v>
      </c>
      <c r="D13711" s="168" t="s">
        <v>69</v>
      </c>
    </row>
    <row r="13712" spans="1:4">
      <c r="A13712" s="167">
        <v>43196</v>
      </c>
      <c r="B13712" s="164" t="s">
        <v>16322</v>
      </c>
      <c r="C13712" s="150" t="s">
        <v>8033</v>
      </c>
      <c r="D13712" s="168" t="s">
        <v>69</v>
      </c>
    </row>
    <row r="13713" spans="1:4">
      <c r="A13713" s="167">
        <v>43198</v>
      </c>
      <c r="B13713" s="164" t="s">
        <v>16323</v>
      </c>
      <c r="C13713" s="150" t="s">
        <v>8033</v>
      </c>
      <c r="D13713" s="168" t="s">
        <v>69</v>
      </c>
    </row>
    <row r="13714" spans="1:4">
      <c r="A13714" s="167">
        <v>43199</v>
      </c>
      <c r="B13714" s="164" t="s">
        <v>16324</v>
      </c>
      <c r="C13714" s="150" t="s">
        <v>8033</v>
      </c>
      <c r="D13714" s="168" t="s">
        <v>69</v>
      </c>
    </row>
    <row r="13715" spans="1:4">
      <c r="A13715" s="167">
        <v>43200</v>
      </c>
      <c r="B13715" s="164" t="s">
        <v>16325</v>
      </c>
      <c r="C13715" s="150" t="s">
        <v>8033</v>
      </c>
      <c r="D13715" s="168" t="s">
        <v>69</v>
      </c>
    </row>
    <row r="13716" spans="1:4">
      <c r="A13716" s="167">
        <v>39556</v>
      </c>
      <c r="B13716" s="164" t="s">
        <v>16326</v>
      </c>
      <c r="C13716" s="150" t="s">
        <v>8033</v>
      </c>
      <c r="D13716" s="168" t="s">
        <v>69</v>
      </c>
    </row>
    <row r="13717" spans="1:4">
      <c r="A13717" s="167">
        <v>39557</v>
      </c>
      <c r="B13717" s="164" t="s">
        <v>16327</v>
      </c>
      <c r="C13717" s="150" t="s">
        <v>8033</v>
      </c>
      <c r="D13717" s="168" t="s">
        <v>69</v>
      </c>
    </row>
    <row r="13718" spans="1:4">
      <c r="A13718" s="167">
        <v>39559</v>
      </c>
      <c r="B13718" s="164" t="s">
        <v>16328</v>
      </c>
      <c r="C13718" s="150" t="s">
        <v>8033</v>
      </c>
      <c r="D13718" s="168" t="s">
        <v>69</v>
      </c>
    </row>
    <row r="13719" spans="1:4">
      <c r="A13719" s="167">
        <v>39560</v>
      </c>
      <c r="B13719" s="164" t="s">
        <v>16329</v>
      </c>
      <c r="C13719" s="150" t="s">
        <v>8033</v>
      </c>
      <c r="D13719" s="168" t="s">
        <v>69</v>
      </c>
    </row>
    <row r="13720" spans="1:4">
      <c r="A13720" s="167">
        <v>39561</v>
      </c>
      <c r="B13720" s="164" t="s">
        <v>16330</v>
      </c>
      <c r="C13720" s="150" t="s">
        <v>8033</v>
      </c>
      <c r="D13720" s="168" t="s">
        <v>69</v>
      </c>
    </row>
    <row r="13721" spans="1:4">
      <c r="A13721" s="167">
        <v>43190</v>
      </c>
      <c r="B13721" s="164" t="s">
        <v>16331</v>
      </c>
      <c r="C13721" s="150" t="s">
        <v>8033</v>
      </c>
      <c r="D13721" s="168" t="s">
        <v>69</v>
      </c>
    </row>
    <row r="13722" spans="1:4">
      <c r="A13722" s="167">
        <v>39555</v>
      </c>
      <c r="B13722" s="164" t="s">
        <v>16332</v>
      </c>
      <c r="C13722" s="150" t="s">
        <v>8033</v>
      </c>
      <c r="D13722" s="168" t="s">
        <v>69</v>
      </c>
    </row>
    <row r="13723" spans="1:4">
      <c r="A13723" s="167">
        <v>43191</v>
      </c>
      <c r="B13723" s="164" t="s">
        <v>16333</v>
      </c>
      <c r="C13723" s="150" t="s">
        <v>8033</v>
      </c>
      <c r="D13723" s="168" t="s">
        <v>69</v>
      </c>
    </row>
    <row r="13724" spans="1:4">
      <c r="A13724" s="167">
        <v>39548</v>
      </c>
      <c r="B13724" s="164" t="s">
        <v>16334</v>
      </c>
      <c r="C13724" s="150" t="s">
        <v>8033</v>
      </c>
      <c r="D13724" s="168" t="s">
        <v>69</v>
      </c>
    </row>
    <row r="13725" spans="1:4">
      <c r="A13725" s="167">
        <v>43192</v>
      </c>
      <c r="B13725" s="164" t="s">
        <v>16335</v>
      </c>
      <c r="C13725" s="150" t="s">
        <v>8033</v>
      </c>
      <c r="D13725" s="168" t="s">
        <v>69</v>
      </c>
    </row>
    <row r="13726" spans="1:4">
      <c r="A13726" s="167">
        <v>39554</v>
      </c>
      <c r="B13726" s="164" t="s">
        <v>16336</v>
      </c>
      <c r="C13726" s="150" t="s">
        <v>8033</v>
      </c>
      <c r="D13726" s="168" t="s">
        <v>69</v>
      </c>
    </row>
    <row r="13727" spans="1:4">
      <c r="A13727" s="167">
        <v>43194</v>
      </c>
      <c r="B13727" s="164" t="s">
        <v>16337</v>
      </c>
      <c r="C13727" s="150" t="s">
        <v>8033</v>
      </c>
      <c r="D13727" s="168" t="s">
        <v>69</v>
      </c>
    </row>
    <row r="13728" spans="1:4">
      <c r="A13728" s="167">
        <v>39551</v>
      </c>
      <c r="B13728" s="164" t="s">
        <v>16338</v>
      </c>
      <c r="C13728" s="150" t="s">
        <v>8033</v>
      </c>
      <c r="D13728" s="168" t="s">
        <v>69</v>
      </c>
    </row>
    <row r="13729" spans="1:4">
      <c r="A13729" s="167">
        <v>43185</v>
      </c>
      <c r="B13729" s="164" t="s">
        <v>16339</v>
      </c>
      <c r="C13729" s="150" t="s">
        <v>8033</v>
      </c>
      <c r="D13729" s="168" t="s">
        <v>69</v>
      </c>
    </row>
    <row r="13730" spans="1:4">
      <c r="A13730" s="167">
        <v>43186</v>
      </c>
      <c r="B13730" s="164" t="s">
        <v>16340</v>
      </c>
      <c r="C13730" s="150" t="s">
        <v>8033</v>
      </c>
      <c r="D13730" s="168" t="s">
        <v>69</v>
      </c>
    </row>
    <row r="13731" spans="1:4">
      <c r="A13731" s="167">
        <v>43187</v>
      </c>
      <c r="B13731" s="164" t="s">
        <v>16341</v>
      </c>
      <c r="C13731" s="150" t="s">
        <v>8033</v>
      </c>
      <c r="D13731" s="168" t="s">
        <v>69</v>
      </c>
    </row>
    <row r="13732" spans="1:4">
      <c r="A13732" s="167">
        <v>43188</v>
      </c>
      <c r="B13732" s="164" t="s">
        <v>16342</v>
      </c>
      <c r="C13732" s="150" t="s">
        <v>8033</v>
      </c>
      <c r="D13732" s="168" t="s">
        <v>69</v>
      </c>
    </row>
    <row r="13733" spans="1:4">
      <c r="A13733" s="167">
        <v>43189</v>
      </c>
      <c r="B13733" s="164" t="s">
        <v>16343</v>
      </c>
      <c r="C13733" s="150" t="s">
        <v>8033</v>
      </c>
      <c r="D13733" s="168" t="s">
        <v>69</v>
      </c>
    </row>
    <row r="13734" spans="1:4">
      <c r="A13734" s="167">
        <v>39580</v>
      </c>
      <c r="B13734" s="164" t="s">
        <v>16344</v>
      </c>
      <c r="C13734" s="150" t="s">
        <v>8033</v>
      </c>
      <c r="D13734" s="168" t="s">
        <v>69</v>
      </c>
    </row>
    <row r="13735" spans="1:4">
      <c r="A13735" s="167">
        <v>39577</v>
      </c>
      <c r="B13735" s="164" t="s">
        <v>16345</v>
      </c>
      <c r="C13735" s="150" t="s">
        <v>8033</v>
      </c>
      <c r="D13735" s="168" t="s">
        <v>69</v>
      </c>
    </row>
    <row r="13736" spans="1:4">
      <c r="A13736" s="167">
        <v>39578</v>
      </c>
      <c r="B13736" s="164" t="s">
        <v>16346</v>
      </c>
      <c r="C13736" s="150" t="s">
        <v>8033</v>
      </c>
      <c r="D13736" s="168" t="s">
        <v>69</v>
      </c>
    </row>
    <row r="13737" spans="1:4">
      <c r="A13737" s="167">
        <v>39579</v>
      </c>
      <c r="B13737" s="164" t="s">
        <v>16347</v>
      </c>
      <c r="C13737" s="150" t="s">
        <v>8033</v>
      </c>
      <c r="D13737" s="168" t="s">
        <v>69</v>
      </c>
    </row>
    <row r="13738" spans="1:4">
      <c r="A13738" s="167">
        <v>39826</v>
      </c>
      <c r="B13738" s="164" t="s">
        <v>16348</v>
      </c>
      <c r="C13738" s="150" t="s">
        <v>8033</v>
      </c>
      <c r="D13738" s="168" t="s">
        <v>69</v>
      </c>
    </row>
    <row r="13739" spans="1:4">
      <c r="A13739" s="167">
        <v>10700</v>
      </c>
      <c r="B13739" s="164" t="s">
        <v>16349</v>
      </c>
      <c r="C13739" s="150" t="s">
        <v>8033</v>
      </c>
      <c r="D13739" s="168" t="s">
        <v>69</v>
      </c>
    </row>
    <row r="13740" spans="1:4">
      <c r="A13740" s="167">
        <v>346</v>
      </c>
      <c r="B13740" s="164" t="s">
        <v>16350</v>
      </c>
      <c r="C13740" s="150" t="s">
        <v>8038</v>
      </c>
      <c r="D13740" s="168" t="s">
        <v>69</v>
      </c>
    </row>
    <row r="13741" spans="1:4">
      <c r="A13741" s="167">
        <v>3312</v>
      </c>
      <c r="B13741" s="164" t="s">
        <v>16351</v>
      </c>
      <c r="C13741" s="150" t="s">
        <v>8038</v>
      </c>
      <c r="D13741" s="168" t="s">
        <v>69</v>
      </c>
    </row>
    <row r="13742" spans="1:4">
      <c r="A13742" s="167">
        <v>339</v>
      </c>
      <c r="B13742" s="164" t="s">
        <v>16352</v>
      </c>
      <c r="C13742" s="150" t="s">
        <v>8037</v>
      </c>
      <c r="D13742" s="168" t="s">
        <v>69</v>
      </c>
    </row>
    <row r="13743" spans="1:4">
      <c r="A13743" s="167">
        <v>340</v>
      </c>
      <c r="B13743" s="164" t="s">
        <v>16353</v>
      </c>
      <c r="C13743" s="150" t="s">
        <v>8037</v>
      </c>
      <c r="D13743" s="168" t="s">
        <v>69</v>
      </c>
    </row>
    <row r="13744" spans="1:4">
      <c r="A13744" s="167">
        <v>43130</v>
      </c>
      <c r="B13744" s="164" t="s">
        <v>16354</v>
      </c>
      <c r="C13744" s="150" t="s">
        <v>8038</v>
      </c>
      <c r="D13744" s="168" t="s">
        <v>69</v>
      </c>
    </row>
    <row r="13745" spans="1:4">
      <c r="A13745" s="167">
        <v>344</v>
      </c>
      <c r="B13745" s="164" t="s">
        <v>16355</v>
      </c>
      <c r="C13745" s="150" t="s">
        <v>8038</v>
      </c>
      <c r="D13745" s="168" t="s">
        <v>69</v>
      </c>
    </row>
    <row r="13746" spans="1:4">
      <c r="A13746" s="167">
        <v>345</v>
      </c>
      <c r="B13746" s="164" t="s">
        <v>16356</v>
      </c>
      <c r="C13746" s="150" t="s">
        <v>8038</v>
      </c>
      <c r="D13746" s="168" t="s">
        <v>69</v>
      </c>
    </row>
    <row r="13747" spans="1:4">
      <c r="A13747" s="167">
        <v>43131</v>
      </c>
      <c r="B13747" s="164" t="s">
        <v>16357</v>
      </c>
      <c r="C13747" s="150" t="s">
        <v>8038</v>
      </c>
      <c r="D13747" s="168" t="s">
        <v>69</v>
      </c>
    </row>
    <row r="13748" spans="1:4">
      <c r="A13748" s="167">
        <v>3313</v>
      </c>
      <c r="B13748" s="164" t="s">
        <v>16358</v>
      </c>
      <c r="C13748" s="150" t="s">
        <v>8038</v>
      </c>
      <c r="D13748" s="168" t="s">
        <v>69</v>
      </c>
    </row>
    <row r="13749" spans="1:4">
      <c r="A13749" s="167">
        <v>43132</v>
      </c>
      <c r="B13749" s="164" t="s">
        <v>16360</v>
      </c>
      <c r="C13749" s="150" t="s">
        <v>8038</v>
      </c>
      <c r="D13749" s="168" t="s">
        <v>69</v>
      </c>
    </row>
    <row r="13750" spans="1:4">
      <c r="A13750" s="167">
        <v>366</v>
      </c>
      <c r="B13750" s="164" t="s">
        <v>16361</v>
      </c>
      <c r="C13750" s="150" t="s">
        <v>8040</v>
      </c>
      <c r="D13750" s="168" t="s">
        <v>69</v>
      </c>
    </row>
    <row r="13751" spans="1:4">
      <c r="A13751" s="167">
        <v>367</v>
      </c>
      <c r="B13751" s="164" t="s">
        <v>16362</v>
      </c>
      <c r="C13751" s="150" t="s">
        <v>8040</v>
      </c>
      <c r="D13751" s="168" t="s">
        <v>69</v>
      </c>
    </row>
    <row r="13752" spans="1:4">
      <c r="A13752" s="167">
        <v>370</v>
      </c>
      <c r="B13752" s="164" t="s">
        <v>16363</v>
      </c>
      <c r="C13752" s="150" t="s">
        <v>8040</v>
      </c>
      <c r="D13752" s="168" t="s">
        <v>69</v>
      </c>
    </row>
    <row r="13753" spans="1:4">
      <c r="A13753" s="167">
        <v>368</v>
      </c>
      <c r="B13753" s="164" t="s">
        <v>16364</v>
      </c>
      <c r="C13753" s="150" t="s">
        <v>8040</v>
      </c>
      <c r="D13753" s="168" t="s">
        <v>69</v>
      </c>
    </row>
    <row r="13754" spans="1:4">
      <c r="A13754" s="167">
        <v>11075</v>
      </c>
      <c r="B13754" s="164" t="s">
        <v>16365</v>
      </c>
      <c r="C13754" s="150" t="s">
        <v>8040</v>
      </c>
      <c r="D13754" s="168" t="s">
        <v>69</v>
      </c>
    </row>
    <row r="13755" spans="1:4">
      <c r="A13755" s="167">
        <v>1381</v>
      </c>
      <c r="B13755" s="164" t="s">
        <v>16366</v>
      </c>
      <c r="C13755" s="150" t="s">
        <v>8038</v>
      </c>
      <c r="D13755" s="168" t="s">
        <v>69</v>
      </c>
    </row>
    <row r="13756" spans="1:4">
      <c r="A13756" s="167">
        <v>34353</v>
      </c>
      <c r="B13756" s="164" t="s">
        <v>16367</v>
      </c>
      <c r="C13756" s="150" t="s">
        <v>8038</v>
      </c>
      <c r="D13756" s="168" t="s">
        <v>69</v>
      </c>
    </row>
    <row r="13757" spans="1:4">
      <c r="A13757" s="167">
        <v>37595</v>
      </c>
      <c r="B13757" s="164" t="s">
        <v>16368</v>
      </c>
      <c r="C13757" s="150" t="s">
        <v>8038</v>
      </c>
      <c r="D13757" s="168" t="s">
        <v>69</v>
      </c>
    </row>
    <row r="13758" spans="1:4">
      <c r="A13758" s="167">
        <v>37596</v>
      </c>
      <c r="B13758" s="164" t="s">
        <v>16369</v>
      </c>
      <c r="C13758" s="150" t="s">
        <v>8038</v>
      </c>
      <c r="D13758" s="168" t="s">
        <v>69</v>
      </c>
    </row>
    <row r="13759" spans="1:4">
      <c r="A13759" s="167">
        <v>371</v>
      </c>
      <c r="B13759" s="164" t="s">
        <v>16370</v>
      </c>
      <c r="C13759" s="150" t="s">
        <v>8038</v>
      </c>
      <c r="D13759" s="168" t="s">
        <v>69</v>
      </c>
    </row>
    <row r="13760" spans="1:4">
      <c r="A13760" s="167">
        <v>37553</v>
      </c>
      <c r="B13760" s="164" t="s">
        <v>16371</v>
      </c>
      <c r="C13760" s="150" t="s">
        <v>8038</v>
      </c>
      <c r="D13760" s="168" t="s">
        <v>69</v>
      </c>
    </row>
    <row r="13761" spans="1:4">
      <c r="A13761" s="167">
        <v>37552</v>
      </c>
      <c r="B13761" s="164" t="s">
        <v>16372</v>
      </c>
      <c r="C13761" s="150" t="s">
        <v>8038</v>
      </c>
      <c r="D13761" s="168" t="s">
        <v>69</v>
      </c>
    </row>
    <row r="13762" spans="1:4">
      <c r="A13762" s="167">
        <v>36880</v>
      </c>
      <c r="B13762" s="164" t="s">
        <v>16373</v>
      </c>
      <c r="C13762" s="150" t="s">
        <v>8038</v>
      </c>
      <c r="D13762" s="168" t="s">
        <v>69</v>
      </c>
    </row>
    <row r="13763" spans="1:4">
      <c r="A13763" s="167">
        <v>34355</v>
      </c>
      <c r="B13763" s="164" t="s">
        <v>16374</v>
      </c>
      <c r="C13763" s="150" t="s">
        <v>8038</v>
      </c>
      <c r="D13763" s="168" t="s">
        <v>69</v>
      </c>
    </row>
    <row r="13764" spans="1:4">
      <c r="A13764" s="167">
        <v>130</v>
      </c>
      <c r="B13764" s="164" t="s">
        <v>16375</v>
      </c>
      <c r="C13764" s="150" t="s">
        <v>8038</v>
      </c>
      <c r="D13764" s="168" t="s">
        <v>69</v>
      </c>
    </row>
    <row r="13765" spans="1:4">
      <c r="A13765" s="167">
        <v>135</v>
      </c>
      <c r="B13765" s="164" t="s">
        <v>16376</v>
      </c>
      <c r="C13765" s="150" t="s">
        <v>8038</v>
      </c>
      <c r="D13765" s="168" t="s">
        <v>69</v>
      </c>
    </row>
    <row r="13766" spans="1:4">
      <c r="A13766" s="167">
        <v>36886</v>
      </c>
      <c r="B13766" s="164" t="s">
        <v>16377</v>
      </c>
      <c r="C13766" s="150" t="s">
        <v>8038</v>
      </c>
      <c r="D13766" s="168" t="s">
        <v>69</v>
      </c>
    </row>
    <row r="13767" spans="1:4">
      <c r="A13767" s="167">
        <v>38546</v>
      </c>
      <c r="B13767" s="164" t="s">
        <v>21876</v>
      </c>
      <c r="C13767" s="150" t="s">
        <v>8040</v>
      </c>
      <c r="D13767" s="168" t="s">
        <v>69</v>
      </c>
    </row>
    <row r="13768" spans="1:4">
      <c r="A13768" s="167">
        <v>34549</v>
      </c>
      <c r="B13768" s="164" t="s">
        <v>16378</v>
      </c>
      <c r="C13768" s="150" t="s">
        <v>8040</v>
      </c>
      <c r="D13768" s="168" t="s">
        <v>69</v>
      </c>
    </row>
    <row r="13769" spans="1:4">
      <c r="A13769" s="167">
        <v>6081</v>
      </c>
      <c r="B13769" s="164" t="s">
        <v>16379</v>
      </c>
      <c r="C13769" s="150" t="s">
        <v>8040</v>
      </c>
      <c r="D13769" s="168" t="s">
        <v>69</v>
      </c>
    </row>
    <row r="13770" spans="1:4">
      <c r="A13770" s="167">
        <v>6077</v>
      </c>
      <c r="B13770" s="164" t="s">
        <v>16380</v>
      </c>
      <c r="C13770" s="150" t="s">
        <v>8040</v>
      </c>
      <c r="D13770" s="168" t="s">
        <v>69</v>
      </c>
    </row>
    <row r="13771" spans="1:4">
      <c r="A13771" s="167">
        <v>6079</v>
      </c>
      <c r="B13771" s="164" t="s">
        <v>16381</v>
      </c>
      <c r="C13771" s="150" t="s">
        <v>8040</v>
      </c>
      <c r="D13771" s="168" t="s">
        <v>69</v>
      </c>
    </row>
    <row r="13772" spans="1:4">
      <c r="A13772" s="167">
        <v>1091</v>
      </c>
      <c r="B13772" s="164" t="s">
        <v>16382</v>
      </c>
      <c r="C13772" s="150" t="s">
        <v>8033</v>
      </c>
      <c r="D13772" s="168" t="s">
        <v>69</v>
      </c>
    </row>
    <row r="13773" spans="1:4">
      <c r="A13773" s="167">
        <v>1094</v>
      </c>
      <c r="B13773" s="164" t="s">
        <v>16383</v>
      </c>
      <c r="C13773" s="150" t="s">
        <v>8033</v>
      </c>
      <c r="D13773" s="168" t="s">
        <v>69</v>
      </c>
    </row>
    <row r="13774" spans="1:4">
      <c r="A13774" s="167">
        <v>1095</v>
      </c>
      <c r="B13774" s="164" t="s">
        <v>16384</v>
      </c>
      <c r="C13774" s="150" t="s">
        <v>8033</v>
      </c>
      <c r="D13774" s="168" t="s">
        <v>69</v>
      </c>
    </row>
    <row r="13775" spans="1:4">
      <c r="A13775" s="167">
        <v>1092</v>
      </c>
      <c r="B13775" s="164" t="s">
        <v>16385</v>
      </c>
      <c r="C13775" s="150" t="s">
        <v>8033</v>
      </c>
      <c r="D13775" s="168" t="s">
        <v>69</v>
      </c>
    </row>
    <row r="13776" spans="1:4">
      <c r="A13776" s="167">
        <v>1093</v>
      </c>
      <c r="B13776" s="164" t="s">
        <v>16386</v>
      </c>
      <c r="C13776" s="150" t="s">
        <v>8033</v>
      </c>
      <c r="D13776" s="168" t="s">
        <v>69</v>
      </c>
    </row>
    <row r="13777" spans="1:4">
      <c r="A13777" s="167">
        <v>1090</v>
      </c>
      <c r="B13777" s="164" t="s">
        <v>16387</v>
      </c>
      <c r="C13777" s="150" t="s">
        <v>8033</v>
      </c>
      <c r="D13777" s="168" t="s">
        <v>69</v>
      </c>
    </row>
    <row r="13778" spans="1:4">
      <c r="A13778" s="167">
        <v>1096</v>
      </c>
      <c r="B13778" s="164" t="s">
        <v>16388</v>
      </c>
      <c r="C13778" s="150" t="s">
        <v>8033</v>
      </c>
      <c r="D13778" s="168" t="s">
        <v>69</v>
      </c>
    </row>
    <row r="13779" spans="1:4">
      <c r="A13779" s="167">
        <v>1097</v>
      </c>
      <c r="B13779" s="164" t="s">
        <v>16389</v>
      </c>
      <c r="C13779" s="150" t="s">
        <v>8033</v>
      </c>
      <c r="D13779" s="168" t="s">
        <v>69</v>
      </c>
    </row>
    <row r="13780" spans="1:4">
      <c r="A13780" s="167">
        <v>378</v>
      </c>
      <c r="B13780" s="164" t="s">
        <v>16390</v>
      </c>
      <c r="C13780" s="150" t="s">
        <v>8041</v>
      </c>
      <c r="D13780" s="168" t="s">
        <v>69</v>
      </c>
    </row>
    <row r="13781" spans="1:4">
      <c r="A13781" s="167">
        <v>40911</v>
      </c>
      <c r="B13781" s="164" t="s">
        <v>16391</v>
      </c>
      <c r="C13781" s="150" t="s">
        <v>8042</v>
      </c>
      <c r="D13781" s="168" t="s">
        <v>69</v>
      </c>
    </row>
    <row r="13782" spans="1:4">
      <c r="A13782" s="167">
        <v>33939</v>
      </c>
      <c r="B13782" s="164" t="s">
        <v>16392</v>
      </c>
      <c r="C13782" s="150" t="s">
        <v>8041</v>
      </c>
      <c r="D13782" s="168" t="s">
        <v>69</v>
      </c>
    </row>
    <row r="13783" spans="1:4">
      <c r="A13783" s="167">
        <v>40815</v>
      </c>
      <c r="B13783" s="164" t="s">
        <v>16393</v>
      </c>
      <c r="C13783" s="150" t="s">
        <v>8042</v>
      </c>
      <c r="D13783" s="168" t="s">
        <v>69</v>
      </c>
    </row>
    <row r="13784" spans="1:4">
      <c r="A13784" s="167">
        <v>34760</v>
      </c>
      <c r="B13784" s="164" t="s">
        <v>16394</v>
      </c>
      <c r="C13784" s="150" t="s">
        <v>8041</v>
      </c>
      <c r="D13784" s="168" t="s">
        <v>69</v>
      </c>
    </row>
    <row r="13785" spans="1:4">
      <c r="A13785" s="167">
        <v>40935</v>
      </c>
      <c r="B13785" s="164" t="s">
        <v>16395</v>
      </c>
      <c r="C13785" s="150" t="s">
        <v>8042</v>
      </c>
      <c r="D13785" s="168" t="s">
        <v>69</v>
      </c>
    </row>
    <row r="13786" spans="1:4">
      <c r="A13786" s="167">
        <v>33952</v>
      </c>
      <c r="B13786" s="164" t="s">
        <v>16396</v>
      </c>
      <c r="C13786" s="150" t="s">
        <v>8041</v>
      </c>
      <c r="D13786" s="168" t="s">
        <v>69</v>
      </c>
    </row>
    <row r="13787" spans="1:4">
      <c r="A13787" s="167">
        <v>40816</v>
      </c>
      <c r="B13787" s="164" t="s">
        <v>16397</v>
      </c>
      <c r="C13787" s="150" t="s">
        <v>8042</v>
      </c>
      <c r="D13787" s="168" t="s">
        <v>69</v>
      </c>
    </row>
    <row r="13788" spans="1:4">
      <c r="A13788" s="167">
        <v>33953</v>
      </c>
      <c r="B13788" s="164" t="s">
        <v>16398</v>
      </c>
      <c r="C13788" s="150" t="s">
        <v>8041</v>
      </c>
      <c r="D13788" s="168" t="s">
        <v>69</v>
      </c>
    </row>
    <row r="13789" spans="1:4">
      <c r="A13789" s="167">
        <v>40817</v>
      </c>
      <c r="B13789" s="164" t="s">
        <v>16399</v>
      </c>
      <c r="C13789" s="150" t="s">
        <v>8042</v>
      </c>
      <c r="D13789" s="168" t="s">
        <v>69</v>
      </c>
    </row>
    <row r="13790" spans="1:4">
      <c r="A13790" s="167">
        <v>13348</v>
      </c>
      <c r="B13790" s="164" t="s">
        <v>16400</v>
      </c>
      <c r="C13790" s="150" t="s">
        <v>8033</v>
      </c>
      <c r="D13790" s="168" t="s">
        <v>69</v>
      </c>
    </row>
    <row r="13791" spans="1:4">
      <c r="A13791" s="167">
        <v>39211</v>
      </c>
      <c r="B13791" s="164" t="s">
        <v>16401</v>
      </c>
      <c r="C13791" s="150" t="s">
        <v>8033</v>
      </c>
      <c r="D13791" s="168" t="s">
        <v>69</v>
      </c>
    </row>
    <row r="13792" spans="1:4">
      <c r="A13792" s="167">
        <v>39212</v>
      </c>
      <c r="B13792" s="164" t="s">
        <v>16402</v>
      </c>
      <c r="C13792" s="150" t="s">
        <v>8033</v>
      </c>
      <c r="D13792" s="168" t="s">
        <v>69</v>
      </c>
    </row>
    <row r="13793" spans="1:4">
      <c r="A13793" s="167">
        <v>39208</v>
      </c>
      <c r="B13793" s="164" t="s">
        <v>16403</v>
      </c>
      <c r="C13793" s="150" t="s">
        <v>8033</v>
      </c>
      <c r="D13793" s="168" t="s">
        <v>69</v>
      </c>
    </row>
    <row r="13794" spans="1:4">
      <c r="A13794" s="167">
        <v>39210</v>
      </c>
      <c r="B13794" s="164" t="s">
        <v>16404</v>
      </c>
      <c r="C13794" s="150" t="s">
        <v>8033</v>
      </c>
      <c r="D13794" s="168" t="s">
        <v>69</v>
      </c>
    </row>
    <row r="13795" spans="1:4">
      <c r="A13795" s="167">
        <v>39214</v>
      </c>
      <c r="B13795" s="164" t="s">
        <v>16405</v>
      </c>
      <c r="C13795" s="150" t="s">
        <v>8033</v>
      </c>
      <c r="D13795" s="168" t="s">
        <v>69</v>
      </c>
    </row>
    <row r="13796" spans="1:4">
      <c r="A13796" s="167">
        <v>39213</v>
      </c>
      <c r="B13796" s="164" t="s">
        <v>16407</v>
      </c>
      <c r="C13796" s="150" t="s">
        <v>8033</v>
      </c>
      <c r="D13796" s="168" t="s">
        <v>69</v>
      </c>
    </row>
    <row r="13797" spans="1:4">
      <c r="A13797" s="167">
        <v>39209</v>
      </c>
      <c r="B13797" s="164" t="s">
        <v>16408</v>
      </c>
      <c r="C13797" s="150" t="s">
        <v>8033</v>
      </c>
      <c r="D13797" s="168" t="s">
        <v>69</v>
      </c>
    </row>
    <row r="13798" spans="1:4">
      <c r="A13798" s="167">
        <v>39207</v>
      </c>
      <c r="B13798" s="164" t="s">
        <v>16409</v>
      </c>
      <c r="C13798" s="150" t="s">
        <v>8033</v>
      </c>
      <c r="D13798" s="168" t="s">
        <v>69</v>
      </c>
    </row>
    <row r="13799" spans="1:4">
      <c r="A13799" s="167">
        <v>39215</v>
      </c>
      <c r="B13799" s="164" t="s">
        <v>16410</v>
      </c>
      <c r="C13799" s="150" t="s">
        <v>8033</v>
      </c>
      <c r="D13799" s="168" t="s">
        <v>69</v>
      </c>
    </row>
    <row r="13800" spans="1:4">
      <c r="A13800" s="167">
        <v>39216</v>
      </c>
      <c r="B13800" s="164" t="s">
        <v>16411</v>
      </c>
      <c r="C13800" s="150" t="s">
        <v>8033</v>
      </c>
      <c r="D13800" s="168" t="s">
        <v>69</v>
      </c>
    </row>
    <row r="13801" spans="1:4">
      <c r="A13801" s="167">
        <v>11267</v>
      </c>
      <c r="B13801" s="164" t="s">
        <v>16412</v>
      </c>
      <c r="C13801" s="150" t="s">
        <v>8033</v>
      </c>
      <c r="D13801" s="168" t="s">
        <v>69</v>
      </c>
    </row>
    <row r="13802" spans="1:4">
      <c r="A13802" s="167">
        <v>379</v>
      </c>
      <c r="B13802" s="164" t="s">
        <v>16413</v>
      </c>
      <c r="C13802" s="150" t="s">
        <v>8033</v>
      </c>
      <c r="D13802" s="168" t="s">
        <v>69</v>
      </c>
    </row>
    <row r="13803" spans="1:4">
      <c r="A13803" s="167">
        <v>510</v>
      </c>
      <c r="B13803" s="164" t="s">
        <v>16414</v>
      </c>
      <c r="C13803" s="150" t="s">
        <v>8038</v>
      </c>
      <c r="D13803" s="168" t="s">
        <v>69</v>
      </c>
    </row>
    <row r="13804" spans="1:4">
      <c r="A13804" s="167">
        <v>516</v>
      </c>
      <c r="B13804" s="164" t="s">
        <v>16415</v>
      </c>
      <c r="C13804" s="150" t="s">
        <v>8038</v>
      </c>
      <c r="D13804" s="168" t="s">
        <v>69</v>
      </c>
    </row>
    <row r="13805" spans="1:4">
      <c r="A13805" s="167">
        <v>509</v>
      </c>
      <c r="B13805" s="164" t="s">
        <v>16416</v>
      </c>
      <c r="C13805" s="150" t="s">
        <v>8038</v>
      </c>
      <c r="D13805" s="168" t="s">
        <v>69</v>
      </c>
    </row>
    <row r="13806" spans="1:4">
      <c r="A13806" s="167">
        <v>40331</v>
      </c>
      <c r="B13806" s="164" t="s">
        <v>16417</v>
      </c>
      <c r="C13806" s="150" t="s">
        <v>8041</v>
      </c>
      <c r="D13806" s="168" t="s">
        <v>69</v>
      </c>
    </row>
    <row r="13807" spans="1:4">
      <c r="A13807" s="167">
        <v>40930</v>
      </c>
      <c r="B13807" s="164" t="s">
        <v>16418</v>
      </c>
      <c r="C13807" s="150" t="s">
        <v>8042</v>
      </c>
      <c r="D13807" s="168" t="s">
        <v>69</v>
      </c>
    </row>
    <row r="13808" spans="1:4">
      <c r="A13808" s="167">
        <v>11761</v>
      </c>
      <c r="B13808" s="164" t="s">
        <v>16419</v>
      </c>
      <c r="C13808" s="150" t="s">
        <v>8033</v>
      </c>
      <c r="D13808" s="168" t="s">
        <v>69</v>
      </c>
    </row>
    <row r="13809" spans="1:4">
      <c r="A13809" s="167">
        <v>377</v>
      </c>
      <c r="B13809" s="164" t="s">
        <v>16420</v>
      </c>
      <c r="C13809" s="150" t="s">
        <v>8033</v>
      </c>
      <c r="D13809" s="168" t="s">
        <v>69</v>
      </c>
    </row>
    <row r="13810" spans="1:4">
      <c r="A13810" s="167">
        <v>7588</v>
      </c>
      <c r="B13810" s="164" t="s">
        <v>16421</v>
      </c>
      <c r="C13810" s="150" t="s">
        <v>8033</v>
      </c>
      <c r="D13810" s="168" t="s">
        <v>69</v>
      </c>
    </row>
    <row r="13811" spans="1:4">
      <c r="A13811" s="167">
        <v>34392</v>
      </c>
      <c r="B13811" s="164" t="s">
        <v>16422</v>
      </c>
      <c r="C13811" s="150" t="s">
        <v>8041</v>
      </c>
      <c r="D13811" s="168" t="s">
        <v>69</v>
      </c>
    </row>
    <row r="13812" spans="1:4">
      <c r="A13812" s="167">
        <v>40908</v>
      </c>
      <c r="B13812" s="164" t="s">
        <v>16423</v>
      </c>
      <c r="C13812" s="150" t="s">
        <v>8042</v>
      </c>
      <c r="D13812" s="168" t="s">
        <v>69</v>
      </c>
    </row>
    <row r="13813" spans="1:4">
      <c r="A13813" s="167">
        <v>34551</v>
      </c>
      <c r="B13813" s="164" t="s">
        <v>16424</v>
      </c>
      <c r="C13813" s="150" t="s">
        <v>8041</v>
      </c>
      <c r="D13813" s="168" t="s">
        <v>69</v>
      </c>
    </row>
    <row r="13814" spans="1:4">
      <c r="A13814" s="167">
        <v>41078</v>
      </c>
      <c r="B13814" s="164" t="s">
        <v>16425</v>
      </c>
      <c r="C13814" s="150" t="s">
        <v>8042</v>
      </c>
      <c r="D13814" s="168" t="s">
        <v>69</v>
      </c>
    </row>
    <row r="13815" spans="1:4">
      <c r="A13815" s="167">
        <v>246</v>
      </c>
      <c r="B13815" s="164" t="s">
        <v>16426</v>
      </c>
      <c r="C13815" s="150" t="s">
        <v>8041</v>
      </c>
      <c r="D13815" s="168" t="s">
        <v>69</v>
      </c>
    </row>
    <row r="13816" spans="1:4">
      <c r="A13816" s="167">
        <v>40927</v>
      </c>
      <c r="B13816" s="164" t="s">
        <v>16427</v>
      </c>
      <c r="C13816" s="150" t="s">
        <v>8042</v>
      </c>
      <c r="D13816" s="168" t="s">
        <v>69</v>
      </c>
    </row>
    <row r="13817" spans="1:4">
      <c r="A13817" s="167">
        <v>2350</v>
      </c>
      <c r="B13817" s="164" t="s">
        <v>16428</v>
      </c>
      <c r="C13817" s="150" t="s">
        <v>8041</v>
      </c>
      <c r="D13817" s="168" t="s">
        <v>69</v>
      </c>
    </row>
    <row r="13818" spans="1:4">
      <c r="A13818" s="167">
        <v>40812</v>
      </c>
      <c r="B13818" s="164" t="s">
        <v>16429</v>
      </c>
      <c r="C13818" s="150" t="s">
        <v>8042</v>
      </c>
      <c r="D13818" s="168" t="s">
        <v>69</v>
      </c>
    </row>
    <row r="13819" spans="1:4">
      <c r="A13819" s="167">
        <v>245</v>
      </c>
      <c r="B13819" s="164" t="s">
        <v>16430</v>
      </c>
      <c r="C13819" s="150" t="s">
        <v>8041</v>
      </c>
      <c r="D13819" s="168" t="s">
        <v>69</v>
      </c>
    </row>
    <row r="13820" spans="1:4">
      <c r="A13820" s="167">
        <v>41090</v>
      </c>
      <c r="B13820" s="164" t="s">
        <v>16431</v>
      </c>
      <c r="C13820" s="150" t="s">
        <v>8042</v>
      </c>
      <c r="D13820" s="168" t="s">
        <v>69</v>
      </c>
    </row>
    <row r="13821" spans="1:4">
      <c r="A13821" s="167">
        <v>251</v>
      </c>
      <c r="B13821" s="164" t="s">
        <v>16432</v>
      </c>
      <c r="C13821" s="150" t="s">
        <v>8041</v>
      </c>
      <c r="D13821" s="168" t="s">
        <v>69</v>
      </c>
    </row>
    <row r="13822" spans="1:4">
      <c r="A13822" s="167">
        <v>40975</v>
      </c>
      <c r="B13822" s="164" t="s">
        <v>16433</v>
      </c>
      <c r="C13822" s="150" t="s">
        <v>8042</v>
      </c>
      <c r="D13822" s="168" t="s">
        <v>69</v>
      </c>
    </row>
    <row r="13823" spans="1:4">
      <c r="A13823" s="167">
        <v>6127</v>
      </c>
      <c r="B13823" s="164" t="s">
        <v>16434</v>
      </c>
      <c r="C13823" s="150" t="s">
        <v>8041</v>
      </c>
      <c r="D13823" s="168" t="s">
        <v>69</v>
      </c>
    </row>
    <row r="13824" spans="1:4">
      <c r="A13824" s="167">
        <v>41072</v>
      </c>
      <c r="B13824" s="164" t="s">
        <v>16435</v>
      </c>
      <c r="C13824" s="150" t="s">
        <v>8042</v>
      </c>
      <c r="D13824" s="168" t="s">
        <v>69</v>
      </c>
    </row>
    <row r="13825" spans="1:4">
      <c r="A13825" s="167">
        <v>6121</v>
      </c>
      <c r="B13825" s="164" t="s">
        <v>16436</v>
      </c>
      <c r="C13825" s="150" t="s">
        <v>8041</v>
      </c>
      <c r="D13825" s="168" t="s">
        <v>69</v>
      </c>
    </row>
    <row r="13826" spans="1:4">
      <c r="A13826" s="167">
        <v>41071</v>
      </c>
      <c r="B13826" s="164" t="s">
        <v>16437</v>
      </c>
      <c r="C13826" s="150" t="s">
        <v>8042</v>
      </c>
      <c r="D13826" s="168" t="s">
        <v>69</v>
      </c>
    </row>
    <row r="13827" spans="1:4">
      <c r="A13827" s="167">
        <v>244</v>
      </c>
      <c r="B13827" s="164" t="s">
        <v>16438</v>
      </c>
      <c r="C13827" s="150" t="s">
        <v>8041</v>
      </c>
      <c r="D13827" s="168" t="s">
        <v>69</v>
      </c>
    </row>
    <row r="13828" spans="1:4">
      <c r="A13828" s="167">
        <v>41093</v>
      </c>
      <c r="B13828" s="164" t="s">
        <v>16439</v>
      </c>
      <c r="C13828" s="150" t="s">
        <v>8042</v>
      </c>
      <c r="D13828" s="168" t="s">
        <v>69</v>
      </c>
    </row>
    <row r="13829" spans="1:4">
      <c r="A13829" s="167">
        <v>532</v>
      </c>
      <c r="B13829" s="164" t="s">
        <v>16440</v>
      </c>
      <c r="C13829" s="150" t="s">
        <v>8041</v>
      </c>
      <c r="D13829" s="168" t="s">
        <v>69</v>
      </c>
    </row>
    <row r="13830" spans="1:4">
      <c r="A13830" s="167">
        <v>40931</v>
      </c>
      <c r="B13830" s="164" t="s">
        <v>16441</v>
      </c>
      <c r="C13830" s="150" t="s">
        <v>8042</v>
      </c>
      <c r="D13830" s="168" t="s">
        <v>69</v>
      </c>
    </row>
    <row r="13831" spans="1:4">
      <c r="A13831" s="167">
        <v>36150</v>
      </c>
      <c r="B13831" s="164" t="s">
        <v>16442</v>
      </c>
      <c r="C13831" s="150" t="s">
        <v>8033</v>
      </c>
      <c r="D13831" s="168" t="s">
        <v>69</v>
      </c>
    </row>
    <row r="13832" spans="1:4">
      <c r="A13832" s="167">
        <v>4760</v>
      </c>
      <c r="B13832" s="164" t="s">
        <v>16443</v>
      </c>
      <c r="C13832" s="150" t="s">
        <v>8041</v>
      </c>
      <c r="D13832" s="168" t="s">
        <v>69</v>
      </c>
    </row>
    <row r="13833" spans="1:4">
      <c r="A13833" s="167">
        <v>41069</v>
      </c>
      <c r="B13833" s="164" t="s">
        <v>16444</v>
      </c>
      <c r="C13833" s="150" t="s">
        <v>8042</v>
      </c>
      <c r="D13833" s="168" t="s">
        <v>69</v>
      </c>
    </row>
    <row r="13834" spans="1:4">
      <c r="A13834" s="167">
        <v>10422</v>
      </c>
      <c r="B13834" s="164" t="s">
        <v>16445</v>
      </c>
      <c r="C13834" s="150" t="s">
        <v>8033</v>
      </c>
      <c r="D13834" s="168" t="s">
        <v>69</v>
      </c>
    </row>
    <row r="13835" spans="1:4">
      <c r="A13835" s="167">
        <v>44019</v>
      </c>
      <c r="B13835" s="164" t="s">
        <v>16446</v>
      </c>
      <c r="C13835" s="150" t="s">
        <v>8033</v>
      </c>
      <c r="D13835" s="168" t="s">
        <v>69</v>
      </c>
    </row>
    <row r="13836" spans="1:4">
      <c r="A13836" s="167">
        <v>36520</v>
      </c>
      <c r="B13836" s="164" t="s">
        <v>16447</v>
      </c>
      <c r="C13836" s="150" t="s">
        <v>8033</v>
      </c>
      <c r="D13836" s="168" t="s">
        <v>69</v>
      </c>
    </row>
    <row r="13837" spans="1:4">
      <c r="A13837" s="167">
        <v>42319</v>
      </c>
      <c r="B13837" s="164" t="s">
        <v>16448</v>
      </c>
      <c r="C13837" s="150" t="s">
        <v>8033</v>
      </c>
      <c r="D13837" s="168" t="s">
        <v>69</v>
      </c>
    </row>
    <row r="13838" spans="1:4">
      <c r="A13838" s="167">
        <v>10420</v>
      </c>
      <c r="B13838" s="164" t="s">
        <v>16449</v>
      </c>
      <c r="C13838" s="150" t="s">
        <v>8033</v>
      </c>
      <c r="D13838" s="168" t="s">
        <v>69</v>
      </c>
    </row>
    <row r="13839" spans="1:4">
      <c r="A13839" s="167">
        <v>10421</v>
      </c>
      <c r="B13839" s="164" t="s">
        <v>16450</v>
      </c>
      <c r="C13839" s="150" t="s">
        <v>8033</v>
      </c>
      <c r="D13839" s="168" t="s">
        <v>69</v>
      </c>
    </row>
    <row r="13840" spans="1:4">
      <c r="A13840" s="167">
        <v>11786</v>
      </c>
      <c r="B13840" s="164" t="s">
        <v>16451</v>
      </c>
      <c r="C13840" s="150" t="s">
        <v>8033</v>
      </c>
      <c r="D13840" s="168" t="s">
        <v>69</v>
      </c>
    </row>
    <row r="13841" spans="1:4">
      <c r="A13841" s="167">
        <v>10</v>
      </c>
      <c r="B13841" s="164" t="s">
        <v>16452</v>
      </c>
      <c r="C13841" s="150" t="s">
        <v>8033</v>
      </c>
      <c r="D13841" s="168" t="s">
        <v>69</v>
      </c>
    </row>
    <row r="13842" spans="1:4">
      <c r="A13842" s="167">
        <v>4815</v>
      </c>
      <c r="B13842" s="164" t="s">
        <v>16453</v>
      </c>
      <c r="C13842" s="150" t="s">
        <v>8033</v>
      </c>
      <c r="D13842" s="168" t="s">
        <v>69</v>
      </c>
    </row>
    <row r="13843" spans="1:4">
      <c r="A13843" s="167">
        <v>541</v>
      </c>
      <c r="B13843" s="164" t="s">
        <v>16454</v>
      </c>
      <c r="C13843" s="150" t="s">
        <v>8033</v>
      </c>
      <c r="D13843" s="168" t="s">
        <v>69</v>
      </c>
    </row>
    <row r="13844" spans="1:4">
      <c r="A13844" s="167">
        <v>542</v>
      </c>
      <c r="B13844" s="164" t="s">
        <v>16455</v>
      </c>
      <c r="C13844" s="150" t="s">
        <v>8033</v>
      </c>
      <c r="D13844" s="168" t="s">
        <v>69</v>
      </c>
    </row>
    <row r="13845" spans="1:4">
      <c r="A13845" s="167">
        <v>540</v>
      </c>
      <c r="B13845" s="164" t="s">
        <v>16456</v>
      </c>
      <c r="C13845" s="150" t="s">
        <v>8033</v>
      </c>
      <c r="D13845" s="168" t="s">
        <v>69</v>
      </c>
    </row>
    <row r="13846" spans="1:4">
      <c r="A13846" s="167">
        <v>38364</v>
      </c>
      <c r="B13846" s="164" t="s">
        <v>16457</v>
      </c>
      <c r="C13846" s="150" t="s">
        <v>8033</v>
      </c>
      <c r="D13846" s="168" t="s">
        <v>69</v>
      </c>
    </row>
    <row r="13847" spans="1:4">
      <c r="A13847" s="167">
        <v>11692</v>
      </c>
      <c r="B13847" s="164" t="s">
        <v>21880</v>
      </c>
      <c r="C13847" s="150" t="s">
        <v>8043</v>
      </c>
      <c r="D13847" s="168" t="s">
        <v>69</v>
      </c>
    </row>
    <row r="13848" spans="1:4">
      <c r="A13848" s="167">
        <v>1746</v>
      </c>
      <c r="B13848" s="164" t="s">
        <v>16458</v>
      </c>
      <c r="C13848" s="150" t="s">
        <v>8033</v>
      </c>
      <c r="D13848" s="168" t="s">
        <v>69</v>
      </c>
    </row>
    <row r="13849" spans="1:4">
      <c r="A13849" s="167">
        <v>1748</v>
      </c>
      <c r="B13849" s="164" t="s">
        <v>16459</v>
      </c>
      <c r="C13849" s="150" t="s">
        <v>8033</v>
      </c>
      <c r="D13849" s="168" t="s">
        <v>69</v>
      </c>
    </row>
    <row r="13850" spans="1:4">
      <c r="A13850" s="167">
        <v>1749</v>
      </c>
      <c r="B13850" s="164" t="s">
        <v>16460</v>
      </c>
      <c r="C13850" s="150" t="s">
        <v>8033</v>
      </c>
      <c r="D13850" s="168" t="s">
        <v>69</v>
      </c>
    </row>
    <row r="13851" spans="1:4">
      <c r="A13851" s="167">
        <v>37412</v>
      </c>
      <c r="B13851" s="164" t="s">
        <v>16461</v>
      </c>
      <c r="C13851" s="150" t="s">
        <v>8033</v>
      </c>
      <c r="D13851" s="168" t="s">
        <v>69</v>
      </c>
    </row>
    <row r="13852" spans="1:4">
      <c r="A13852" s="167">
        <v>1745</v>
      </c>
      <c r="B13852" s="164" t="s">
        <v>16462</v>
      </c>
      <c r="C13852" s="150" t="s">
        <v>8033</v>
      </c>
      <c r="D13852" s="168" t="s">
        <v>69</v>
      </c>
    </row>
    <row r="13853" spans="1:4">
      <c r="A13853" s="167">
        <v>1750</v>
      </c>
      <c r="B13853" s="164" t="s">
        <v>16463</v>
      </c>
      <c r="C13853" s="150" t="s">
        <v>8033</v>
      </c>
      <c r="D13853" s="168" t="s">
        <v>69</v>
      </c>
    </row>
    <row r="13854" spans="1:4">
      <c r="A13854" s="167">
        <v>11687</v>
      </c>
      <c r="B13854" s="164" t="s">
        <v>16464</v>
      </c>
      <c r="C13854" s="150" t="s">
        <v>8037</v>
      </c>
      <c r="D13854" s="168" t="s">
        <v>69</v>
      </c>
    </row>
    <row r="13855" spans="1:4">
      <c r="A13855" s="167">
        <v>11689</v>
      </c>
      <c r="B13855" s="164" t="s">
        <v>16465</v>
      </c>
      <c r="C13855" s="150" t="s">
        <v>8037</v>
      </c>
      <c r="D13855" s="168" t="s">
        <v>69</v>
      </c>
    </row>
    <row r="13856" spans="1:4">
      <c r="A13856" s="167">
        <v>11693</v>
      </c>
      <c r="B13856" s="164" t="s">
        <v>16466</v>
      </c>
      <c r="C13856" s="150" t="s">
        <v>8043</v>
      </c>
      <c r="D13856" s="168" t="s">
        <v>69</v>
      </c>
    </row>
    <row r="13857" spans="1:4">
      <c r="A13857" s="167">
        <v>36215</v>
      </c>
      <c r="B13857" s="164" t="s">
        <v>16467</v>
      </c>
      <c r="C13857" s="150" t="s">
        <v>8033</v>
      </c>
      <c r="D13857" s="168" t="s">
        <v>69</v>
      </c>
    </row>
    <row r="13858" spans="1:4">
      <c r="A13858" s="167">
        <v>42439</v>
      </c>
      <c r="B13858" s="164" t="s">
        <v>16468</v>
      </c>
      <c r="C13858" s="150" t="s">
        <v>8033</v>
      </c>
      <c r="D13858" s="168" t="s">
        <v>69</v>
      </c>
    </row>
    <row r="13859" spans="1:4">
      <c r="A13859" s="167">
        <v>38381</v>
      </c>
      <c r="B13859" s="164" t="s">
        <v>16469</v>
      </c>
      <c r="C13859" s="150" t="s">
        <v>8033</v>
      </c>
      <c r="D13859" s="168" t="s">
        <v>69</v>
      </c>
    </row>
    <row r="13860" spans="1:4">
      <c r="A13860" s="167">
        <v>39621</v>
      </c>
      <c r="B13860" s="164" t="s">
        <v>16470</v>
      </c>
      <c r="C13860" s="150" t="s">
        <v>8044</v>
      </c>
      <c r="D13860" s="168" t="s">
        <v>69</v>
      </c>
    </row>
    <row r="13861" spans="1:4">
      <c r="A13861" s="167">
        <v>39624</v>
      </c>
      <c r="B13861" s="164" t="s">
        <v>16471</v>
      </c>
      <c r="C13861" s="150" t="s">
        <v>8044</v>
      </c>
      <c r="D13861" s="168" t="s">
        <v>69</v>
      </c>
    </row>
    <row r="13862" spans="1:4">
      <c r="A13862" s="167">
        <v>39615</v>
      </c>
      <c r="B13862" s="164" t="s">
        <v>16472</v>
      </c>
      <c r="C13862" s="150" t="s">
        <v>8033</v>
      </c>
      <c r="D13862" s="168" t="s">
        <v>69</v>
      </c>
    </row>
    <row r="13863" spans="1:4">
      <c r="A13863" s="167">
        <v>39620</v>
      </c>
      <c r="B13863" s="164" t="s">
        <v>16473</v>
      </c>
      <c r="C13863" s="150" t="s">
        <v>8033</v>
      </c>
      <c r="D13863" s="168" t="s">
        <v>69</v>
      </c>
    </row>
    <row r="13864" spans="1:4">
      <c r="A13864" s="167">
        <v>39623</v>
      </c>
      <c r="B13864" s="164" t="s">
        <v>16474</v>
      </c>
      <c r="C13864" s="150" t="s">
        <v>8033</v>
      </c>
      <c r="D13864" s="168" t="s">
        <v>69</v>
      </c>
    </row>
    <row r="13865" spans="1:4">
      <c r="A13865" s="167">
        <v>546</v>
      </c>
      <c r="B13865" s="164" t="s">
        <v>16475</v>
      </c>
      <c r="C13865" s="150" t="s">
        <v>8038</v>
      </c>
      <c r="D13865" s="168" t="s">
        <v>69</v>
      </c>
    </row>
    <row r="13866" spans="1:4">
      <c r="A13866" s="167">
        <v>566</v>
      </c>
      <c r="B13866" s="164" t="s">
        <v>16476</v>
      </c>
      <c r="C13866" s="150" t="s">
        <v>8037</v>
      </c>
      <c r="D13866" s="168" t="s">
        <v>69</v>
      </c>
    </row>
    <row r="13867" spans="1:4">
      <c r="A13867" s="167">
        <v>565</v>
      </c>
      <c r="B13867" s="164" t="s">
        <v>16477</v>
      </c>
      <c r="C13867" s="150" t="s">
        <v>8037</v>
      </c>
      <c r="D13867" s="168" t="s">
        <v>69</v>
      </c>
    </row>
    <row r="13868" spans="1:4">
      <c r="A13868" s="167">
        <v>555</v>
      </c>
      <c r="B13868" s="164" t="s">
        <v>16478</v>
      </c>
      <c r="C13868" s="150" t="s">
        <v>8037</v>
      </c>
      <c r="D13868" s="168" t="s">
        <v>69</v>
      </c>
    </row>
    <row r="13869" spans="1:4">
      <c r="A13869" s="167">
        <v>557</v>
      </c>
      <c r="B13869" s="164" t="s">
        <v>16479</v>
      </c>
      <c r="C13869" s="150" t="s">
        <v>8037</v>
      </c>
      <c r="D13869" s="168" t="s">
        <v>69</v>
      </c>
    </row>
    <row r="13870" spans="1:4">
      <c r="A13870" s="167">
        <v>552</v>
      </c>
      <c r="B13870" s="164" t="s">
        <v>16480</v>
      </c>
      <c r="C13870" s="150" t="s">
        <v>8037</v>
      </c>
      <c r="D13870" s="168" t="s">
        <v>69</v>
      </c>
    </row>
    <row r="13871" spans="1:4">
      <c r="A13871" s="167">
        <v>563</v>
      </c>
      <c r="B13871" s="164" t="s">
        <v>16481</v>
      </c>
      <c r="C13871" s="150" t="s">
        <v>8037</v>
      </c>
      <c r="D13871" s="168" t="s">
        <v>69</v>
      </c>
    </row>
    <row r="13872" spans="1:4">
      <c r="A13872" s="167">
        <v>549</v>
      </c>
      <c r="B13872" s="164" t="s">
        <v>16482</v>
      </c>
      <c r="C13872" s="150" t="s">
        <v>8037</v>
      </c>
      <c r="D13872" s="168" t="s">
        <v>69</v>
      </c>
    </row>
    <row r="13873" spans="1:4">
      <c r="A13873" s="167">
        <v>551</v>
      </c>
      <c r="B13873" s="164" t="s">
        <v>16483</v>
      </c>
      <c r="C13873" s="150" t="s">
        <v>8037</v>
      </c>
      <c r="D13873" s="168" t="s">
        <v>69</v>
      </c>
    </row>
    <row r="13874" spans="1:4">
      <c r="A13874" s="167">
        <v>559</v>
      </c>
      <c r="B13874" s="164" t="s">
        <v>16484</v>
      </c>
      <c r="C13874" s="150" t="s">
        <v>8037</v>
      </c>
      <c r="D13874" s="168" t="s">
        <v>69</v>
      </c>
    </row>
    <row r="13875" spans="1:4">
      <c r="A13875" s="167">
        <v>560</v>
      </c>
      <c r="B13875" s="164" t="s">
        <v>16485</v>
      </c>
      <c r="C13875" s="150" t="s">
        <v>8037</v>
      </c>
      <c r="D13875" s="168" t="s">
        <v>69</v>
      </c>
    </row>
    <row r="13876" spans="1:4">
      <c r="A13876" s="167">
        <v>547</v>
      </c>
      <c r="B13876" s="164" t="s">
        <v>16486</v>
      </c>
      <c r="C13876" s="150" t="s">
        <v>8037</v>
      </c>
      <c r="D13876" s="168" t="s">
        <v>69</v>
      </c>
    </row>
    <row r="13877" spans="1:4">
      <c r="A13877" s="167">
        <v>36207</v>
      </c>
      <c r="B13877" s="164" t="s">
        <v>16487</v>
      </c>
      <c r="C13877" s="150" t="s">
        <v>8033</v>
      </c>
      <c r="D13877" s="168" t="s">
        <v>69</v>
      </c>
    </row>
    <row r="13878" spans="1:4">
      <c r="A13878" s="167">
        <v>36209</v>
      </c>
      <c r="B13878" s="164" t="s">
        <v>16488</v>
      </c>
      <c r="C13878" s="150" t="s">
        <v>8033</v>
      </c>
      <c r="D13878" s="168" t="s">
        <v>69</v>
      </c>
    </row>
    <row r="13879" spans="1:4">
      <c r="A13879" s="167">
        <v>36210</v>
      </c>
      <c r="B13879" s="164" t="s">
        <v>16489</v>
      </c>
      <c r="C13879" s="150" t="s">
        <v>8033</v>
      </c>
      <c r="D13879" s="168" t="s">
        <v>69</v>
      </c>
    </row>
    <row r="13880" spans="1:4">
      <c r="A13880" s="167">
        <v>36204</v>
      </c>
      <c r="B13880" s="164" t="s">
        <v>16490</v>
      </c>
      <c r="C13880" s="150" t="s">
        <v>8033</v>
      </c>
      <c r="D13880" s="168" t="s">
        <v>69</v>
      </c>
    </row>
    <row r="13881" spans="1:4">
      <c r="A13881" s="167">
        <v>36205</v>
      </c>
      <c r="B13881" s="164" t="s">
        <v>16491</v>
      </c>
      <c r="C13881" s="150" t="s">
        <v>8033</v>
      </c>
      <c r="D13881" s="168" t="s">
        <v>69</v>
      </c>
    </row>
    <row r="13882" spans="1:4">
      <c r="A13882" s="167">
        <v>36081</v>
      </c>
      <c r="B13882" s="164" t="s">
        <v>16492</v>
      </c>
      <c r="C13882" s="150" t="s">
        <v>8033</v>
      </c>
      <c r="D13882" s="168" t="s">
        <v>69</v>
      </c>
    </row>
    <row r="13883" spans="1:4">
      <c r="A13883" s="167">
        <v>36206</v>
      </c>
      <c r="B13883" s="164" t="s">
        <v>16493</v>
      </c>
      <c r="C13883" s="150" t="s">
        <v>8033</v>
      </c>
      <c r="D13883" s="168" t="s">
        <v>69</v>
      </c>
    </row>
    <row r="13884" spans="1:4">
      <c r="A13884" s="167">
        <v>36218</v>
      </c>
      <c r="B13884" s="164" t="s">
        <v>16494</v>
      </c>
      <c r="C13884" s="150" t="s">
        <v>8033</v>
      </c>
      <c r="D13884" s="168" t="s">
        <v>69</v>
      </c>
    </row>
    <row r="13885" spans="1:4">
      <c r="A13885" s="167">
        <v>36220</v>
      </c>
      <c r="B13885" s="164" t="s">
        <v>16495</v>
      </c>
      <c r="C13885" s="150" t="s">
        <v>8033</v>
      </c>
      <c r="D13885" s="168" t="s">
        <v>69</v>
      </c>
    </row>
    <row r="13886" spans="1:4">
      <c r="A13886" s="167">
        <v>36080</v>
      </c>
      <c r="B13886" s="164" t="s">
        <v>16496</v>
      </c>
      <c r="C13886" s="150" t="s">
        <v>8033</v>
      </c>
      <c r="D13886" s="168" t="s">
        <v>69</v>
      </c>
    </row>
    <row r="13887" spans="1:4">
      <c r="A13887" s="167">
        <v>36223</v>
      </c>
      <c r="B13887" s="164" t="s">
        <v>16497</v>
      </c>
      <c r="C13887" s="150" t="s">
        <v>8033</v>
      </c>
      <c r="D13887" s="168" t="s">
        <v>69</v>
      </c>
    </row>
    <row r="13888" spans="1:4">
      <c r="A13888" s="167">
        <v>38127</v>
      </c>
      <c r="B13888" s="164" t="s">
        <v>16498</v>
      </c>
      <c r="C13888" s="150" t="s">
        <v>8033</v>
      </c>
      <c r="D13888" s="168" t="s">
        <v>69</v>
      </c>
    </row>
    <row r="13889" spans="1:4">
      <c r="A13889" s="167">
        <v>38060</v>
      </c>
      <c r="B13889" s="164" t="s">
        <v>16499</v>
      </c>
      <c r="C13889" s="150" t="s">
        <v>8033</v>
      </c>
      <c r="D13889" s="168" t="s">
        <v>69</v>
      </c>
    </row>
    <row r="13890" spans="1:4">
      <c r="A13890" s="167">
        <v>10956</v>
      </c>
      <c r="B13890" s="164" t="s">
        <v>16500</v>
      </c>
      <c r="C13890" s="150" t="s">
        <v>8033</v>
      </c>
      <c r="D13890" s="168" t="s">
        <v>69</v>
      </c>
    </row>
    <row r="13891" spans="1:4">
      <c r="A13891" s="167">
        <v>39380</v>
      </c>
      <c r="B13891" s="164" t="s">
        <v>16501</v>
      </c>
      <c r="C13891" s="150" t="s">
        <v>8033</v>
      </c>
      <c r="D13891" s="168" t="s">
        <v>69</v>
      </c>
    </row>
    <row r="13892" spans="1:4">
      <c r="A13892" s="167">
        <v>44172</v>
      </c>
      <c r="B13892" s="164" t="s">
        <v>16502</v>
      </c>
      <c r="C13892" s="150" t="s">
        <v>8033</v>
      </c>
      <c r="D13892" s="168" t="s">
        <v>69</v>
      </c>
    </row>
    <row r="13893" spans="1:4">
      <c r="A13893" s="167">
        <v>37597</v>
      </c>
      <c r="B13893" s="164" t="s">
        <v>16503</v>
      </c>
      <c r="C13893" s="150" t="s">
        <v>8033</v>
      </c>
      <c r="D13893" s="168" t="s">
        <v>69</v>
      </c>
    </row>
    <row r="13894" spans="1:4">
      <c r="A13894" s="167">
        <v>183</v>
      </c>
      <c r="B13894" s="164" t="s">
        <v>16504</v>
      </c>
      <c r="C13894" s="150" t="s">
        <v>8045</v>
      </c>
      <c r="D13894" s="168" t="s">
        <v>69</v>
      </c>
    </row>
    <row r="13895" spans="1:4">
      <c r="A13895" s="167">
        <v>184</v>
      </c>
      <c r="B13895" s="164" t="s">
        <v>16505</v>
      </c>
      <c r="C13895" s="150" t="s">
        <v>8045</v>
      </c>
      <c r="D13895" s="168" t="s">
        <v>69</v>
      </c>
    </row>
    <row r="13896" spans="1:4">
      <c r="A13896" s="167">
        <v>181</v>
      </c>
      <c r="B13896" s="164" t="s">
        <v>16506</v>
      </c>
      <c r="C13896" s="150" t="s">
        <v>8045</v>
      </c>
      <c r="D13896" s="168" t="s">
        <v>69</v>
      </c>
    </row>
    <row r="13897" spans="1:4">
      <c r="A13897" s="167">
        <v>20001</v>
      </c>
      <c r="B13897" s="164" t="s">
        <v>16507</v>
      </c>
      <c r="C13897" s="150" t="s">
        <v>8045</v>
      </c>
      <c r="D13897" s="168" t="s">
        <v>69</v>
      </c>
    </row>
    <row r="13898" spans="1:4">
      <c r="A13898" s="167">
        <v>39837</v>
      </c>
      <c r="B13898" s="164" t="s">
        <v>16508</v>
      </c>
      <c r="C13898" s="150" t="s">
        <v>8045</v>
      </c>
      <c r="D13898" s="168" t="s">
        <v>69</v>
      </c>
    </row>
    <row r="13899" spans="1:4">
      <c r="A13899" s="167">
        <v>43366</v>
      </c>
      <c r="B13899" s="164" t="s">
        <v>16509</v>
      </c>
      <c r="C13899" s="150" t="s">
        <v>8038</v>
      </c>
      <c r="D13899" s="168" t="s">
        <v>69</v>
      </c>
    </row>
    <row r="13900" spans="1:4">
      <c r="A13900" s="167">
        <v>10535</v>
      </c>
      <c r="B13900" s="164" t="s">
        <v>16510</v>
      </c>
      <c r="C13900" s="150" t="s">
        <v>8033</v>
      </c>
      <c r="D13900" s="168" t="s">
        <v>69</v>
      </c>
    </row>
    <row r="13901" spans="1:4">
      <c r="A13901" s="167">
        <v>10537</v>
      </c>
      <c r="B13901" s="164" t="s">
        <v>16511</v>
      </c>
      <c r="C13901" s="150" t="s">
        <v>8033</v>
      </c>
      <c r="D13901" s="168" t="s">
        <v>69</v>
      </c>
    </row>
    <row r="13902" spans="1:4">
      <c r="A13902" s="167">
        <v>13891</v>
      </c>
      <c r="B13902" s="164" t="s">
        <v>16512</v>
      </c>
      <c r="C13902" s="150" t="s">
        <v>8033</v>
      </c>
      <c r="D13902" s="168" t="s">
        <v>69</v>
      </c>
    </row>
    <row r="13903" spans="1:4">
      <c r="A13903" s="167">
        <v>44492</v>
      </c>
      <c r="B13903" s="164" t="s">
        <v>16513</v>
      </c>
      <c r="C13903" s="150" t="s">
        <v>8033</v>
      </c>
      <c r="D13903" s="168" t="s">
        <v>69</v>
      </c>
    </row>
    <row r="13904" spans="1:4">
      <c r="A13904" s="167">
        <v>36396</v>
      </c>
      <c r="B13904" s="164" t="s">
        <v>16514</v>
      </c>
      <c r="C13904" s="150" t="s">
        <v>8033</v>
      </c>
      <c r="D13904" s="168" t="s">
        <v>69</v>
      </c>
    </row>
    <row r="13905" spans="1:4">
      <c r="A13905" s="167">
        <v>36397</v>
      </c>
      <c r="B13905" s="164" t="s">
        <v>16515</v>
      </c>
      <c r="C13905" s="150" t="s">
        <v>8033</v>
      </c>
      <c r="D13905" s="168" t="s">
        <v>69</v>
      </c>
    </row>
    <row r="13906" spans="1:4">
      <c r="A13906" s="167">
        <v>36398</v>
      </c>
      <c r="B13906" s="164" t="s">
        <v>16516</v>
      </c>
      <c r="C13906" s="150" t="s">
        <v>8033</v>
      </c>
      <c r="D13906" s="168" t="s">
        <v>69</v>
      </c>
    </row>
    <row r="13907" spans="1:4">
      <c r="A13907" s="167">
        <v>647</v>
      </c>
      <c r="B13907" s="164" t="s">
        <v>16517</v>
      </c>
      <c r="C13907" s="150" t="s">
        <v>8041</v>
      </c>
      <c r="D13907" s="168" t="s">
        <v>69</v>
      </c>
    </row>
    <row r="13908" spans="1:4">
      <c r="A13908" s="167">
        <v>40920</v>
      </c>
      <c r="B13908" s="164" t="s">
        <v>16518</v>
      </c>
      <c r="C13908" s="150" t="s">
        <v>8042</v>
      </c>
      <c r="D13908" s="168" t="s">
        <v>69</v>
      </c>
    </row>
    <row r="13909" spans="1:4">
      <c r="A13909" s="167">
        <v>715</v>
      </c>
      <c r="B13909" s="164" t="s">
        <v>16519</v>
      </c>
      <c r="C13909" s="150" t="s">
        <v>8033</v>
      </c>
      <c r="D13909" s="168" t="s">
        <v>69</v>
      </c>
    </row>
    <row r="13910" spans="1:4">
      <c r="A13910" s="167">
        <v>716</v>
      </c>
      <c r="B13910" s="164" t="s">
        <v>16520</v>
      </c>
      <c r="C13910" s="150" t="s">
        <v>8033</v>
      </c>
      <c r="D13910" s="168" t="s">
        <v>69</v>
      </c>
    </row>
    <row r="13911" spans="1:4">
      <c r="A13911" s="167">
        <v>38783</v>
      </c>
      <c r="B13911" s="164" t="s">
        <v>16521</v>
      </c>
      <c r="C13911" s="150" t="s">
        <v>8033</v>
      </c>
      <c r="D13911" s="168" t="s">
        <v>69</v>
      </c>
    </row>
    <row r="13912" spans="1:4">
      <c r="A13912" s="167">
        <v>37593</v>
      </c>
      <c r="B13912" s="164" t="s">
        <v>16522</v>
      </c>
      <c r="C13912" s="150" t="s">
        <v>8033</v>
      </c>
      <c r="D13912" s="168" t="s">
        <v>69</v>
      </c>
    </row>
    <row r="13913" spans="1:4">
      <c r="A13913" s="167">
        <v>37594</v>
      </c>
      <c r="B13913" s="164" t="s">
        <v>16523</v>
      </c>
      <c r="C13913" s="150" t="s">
        <v>8033</v>
      </c>
      <c r="D13913" s="168" t="s">
        <v>69</v>
      </c>
    </row>
    <row r="13914" spans="1:4">
      <c r="A13914" s="167">
        <v>37592</v>
      </c>
      <c r="B13914" s="164" t="s">
        <v>16524</v>
      </c>
      <c r="C13914" s="150" t="s">
        <v>8033</v>
      </c>
      <c r="D13914" s="168" t="s">
        <v>69</v>
      </c>
    </row>
    <row r="13915" spans="1:4">
      <c r="A13915" s="167">
        <v>7270</v>
      </c>
      <c r="B13915" s="164" t="s">
        <v>16525</v>
      </c>
      <c r="C13915" s="150" t="s">
        <v>8033</v>
      </c>
      <c r="D13915" s="168" t="s">
        <v>69</v>
      </c>
    </row>
    <row r="13916" spans="1:4">
      <c r="A13916" s="167">
        <v>7267</v>
      </c>
      <c r="B13916" s="164" t="s">
        <v>16526</v>
      </c>
      <c r="C13916" s="150" t="s">
        <v>8033</v>
      </c>
      <c r="D13916" s="168" t="s">
        <v>69</v>
      </c>
    </row>
    <row r="13917" spans="1:4">
      <c r="A13917" s="167">
        <v>7271</v>
      </c>
      <c r="B13917" s="164" t="s">
        <v>16527</v>
      </c>
      <c r="C13917" s="150" t="s">
        <v>8033</v>
      </c>
      <c r="D13917" s="168" t="s">
        <v>69</v>
      </c>
    </row>
    <row r="13918" spans="1:4">
      <c r="A13918" s="167">
        <v>7268</v>
      </c>
      <c r="B13918" s="164" t="s">
        <v>16528</v>
      </c>
      <c r="C13918" s="150" t="s">
        <v>8033</v>
      </c>
      <c r="D13918" s="168" t="s">
        <v>69</v>
      </c>
    </row>
    <row r="13919" spans="1:4">
      <c r="A13919" s="167">
        <v>41372</v>
      </c>
      <c r="B13919" s="164" t="s">
        <v>16529</v>
      </c>
      <c r="C13919" s="150" t="s">
        <v>8043</v>
      </c>
      <c r="D13919" s="168" t="s">
        <v>69</v>
      </c>
    </row>
    <row r="13920" spans="1:4">
      <c r="A13920" s="167">
        <v>41371</v>
      </c>
      <c r="B13920" s="169" t="s">
        <v>16530</v>
      </c>
      <c r="C13920" s="150" t="s">
        <v>8043</v>
      </c>
      <c r="D13920" s="168" t="s">
        <v>69</v>
      </c>
    </row>
    <row r="13921" spans="1:4">
      <c r="A13921" s="167">
        <v>34556</v>
      </c>
      <c r="B13921" s="169" t="s">
        <v>16531</v>
      </c>
      <c r="C13921" s="150" t="s">
        <v>8033</v>
      </c>
      <c r="D13921" s="168" t="s">
        <v>69</v>
      </c>
    </row>
    <row r="13922" spans="1:4">
      <c r="A13922" s="167">
        <v>37873</v>
      </c>
      <c r="B13922" s="169" t="s">
        <v>16532</v>
      </c>
      <c r="C13922" s="150" t="s">
        <v>8033</v>
      </c>
      <c r="D13922" s="168" t="s">
        <v>69</v>
      </c>
    </row>
    <row r="13923" spans="1:4">
      <c r="A13923" s="167">
        <v>34564</v>
      </c>
      <c r="B13923" s="169" t="s">
        <v>16533</v>
      </c>
      <c r="C13923" s="150" t="s">
        <v>8033</v>
      </c>
      <c r="D13923" s="168" t="s">
        <v>69</v>
      </c>
    </row>
    <row r="13924" spans="1:4">
      <c r="A13924" s="167">
        <v>34565</v>
      </c>
      <c r="B13924" s="169" t="s">
        <v>16534</v>
      </c>
      <c r="C13924" s="150" t="s">
        <v>8033</v>
      </c>
      <c r="D13924" s="168" t="s">
        <v>69</v>
      </c>
    </row>
    <row r="13925" spans="1:4">
      <c r="A13925" s="167">
        <v>38590</v>
      </c>
      <c r="B13925" s="169" t="s">
        <v>16535</v>
      </c>
      <c r="C13925" s="150" t="s">
        <v>8033</v>
      </c>
      <c r="D13925" s="168" t="s">
        <v>69</v>
      </c>
    </row>
    <row r="13926" spans="1:4">
      <c r="A13926" s="167">
        <v>34566</v>
      </c>
      <c r="B13926" s="169" t="s">
        <v>16536</v>
      </c>
      <c r="C13926" s="150" t="s">
        <v>8033</v>
      </c>
      <c r="D13926" s="168" t="s">
        <v>69</v>
      </c>
    </row>
    <row r="13927" spans="1:4">
      <c r="A13927" s="167">
        <v>34567</v>
      </c>
      <c r="B13927" s="169" t="s">
        <v>16537</v>
      </c>
      <c r="C13927" s="150" t="s">
        <v>8033</v>
      </c>
      <c r="D13927" s="168" t="s">
        <v>69</v>
      </c>
    </row>
    <row r="13928" spans="1:4">
      <c r="A13928" s="167">
        <v>38591</v>
      </c>
      <c r="B13928" s="164" t="s">
        <v>16538</v>
      </c>
      <c r="C13928" s="150" t="s">
        <v>8033</v>
      </c>
      <c r="D13928" s="168" t="s">
        <v>69</v>
      </c>
    </row>
    <row r="13929" spans="1:4">
      <c r="A13929" s="167">
        <v>34568</v>
      </c>
      <c r="B13929" s="164" t="s">
        <v>16539</v>
      </c>
      <c r="C13929" s="150" t="s">
        <v>8033</v>
      </c>
      <c r="D13929" s="168" t="s">
        <v>69</v>
      </c>
    </row>
    <row r="13930" spans="1:4">
      <c r="A13930" s="167">
        <v>34569</v>
      </c>
      <c r="B13930" s="164" t="s">
        <v>16540</v>
      </c>
      <c r="C13930" s="150" t="s">
        <v>8033</v>
      </c>
      <c r="D13930" s="168" t="s">
        <v>69</v>
      </c>
    </row>
    <row r="13931" spans="1:4">
      <c r="A13931" s="167">
        <v>34570</v>
      </c>
      <c r="B13931" s="164" t="s">
        <v>16541</v>
      </c>
      <c r="C13931" s="150" t="s">
        <v>8033</v>
      </c>
      <c r="D13931" s="168" t="s">
        <v>69</v>
      </c>
    </row>
    <row r="13932" spans="1:4">
      <c r="A13932" s="167">
        <v>25070</v>
      </c>
      <c r="B13932" s="164" t="s">
        <v>16542</v>
      </c>
      <c r="C13932" s="150" t="s">
        <v>8033</v>
      </c>
      <c r="D13932" s="168" t="s">
        <v>69</v>
      </c>
    </row>
    <row r="13933" spans="1:4">
      <c r="A13933" s="167">
        <v>34571</v>
      </c>
      <c r="B13933" s="164" t="s">
        <v>16543</v>
      </c>
      <c r="C13933" s="150" t="s">
        <v>8033</v>
      </c>
      <c r="D13933" s="168" t="s">
        <v>69</v>
      </c>
    </row>
    <row r="13934" spans="1:4">
      <c r="A13934" s="167">
        <v>34573</v>
      </c>
      <c r="B13934" s="164" t="s">
        <v>16544</v>
      </c>
      <c r="C13934" s="150" t="s">
        <v>8033</v>
      </c>
      <c r="D13934" s="168" t="s">
        <v>69</v>
      </c>
    </row>
    <row r="13935" spans="1:4">
      <c r="A13935" s="167">
        <v>37107</v>
      </c>
      <c r="B13935" s="164" t="s">
        <v>16545</v>
      </c>
      <c r="C13935" s="150" t="s">
        <v>8033</v>
      </c>
      <c r="D13935" s="168" t="s">
        <v>69</v>
      </c>
    </row>
    <row r="13936" spans="1:4">
      <c r="A13936" s="167">
        <v>34576</v>
      </c>
      <c r="B13936" s="164" t="s">
        <v>16546</v>
      </c>
      <c r="C13936" s="150" t="s">
        <v>8033</v>
      </c>
      <c r="D13936" s="168" t="s">
        <v>69</v>
      </c>
    </row>
    <row r="13937" spans="1:4">
      <c r="A13937" s="167">
        <v>34577</v>
      </c>
      <c r="B13937" s="164" t="s">
        <v>16547</v>
      </c>
      <c r="C13937" s="150" t="s">
        <v>8033</v>
      </c>
      <c r="D13937" s="168" t="s">
        <v>69</v>
      </c>
    </row>
    <row r="13938" spans="1:4">
      <c r="A13938" s="167">
        <v>34578</v>
      </c>
      <c r="B13938" s="164" t="s">
        <v>16548</v>
      </c>
      <c r="C13938" s="150" t="s">
        <v>8033</v>
      </c>
      <c r="D13938" s="168" t="s">
        <v>69</v>
      </c>
    </row>
    <row r="13939" spans="1:4">
      <c r="A13939" s="167">
        <v>34579</v>
      </c>
      <c r="B13939" s="164" t="s">
        <v>16549</v>
      </c>
      <c r="C13939" s="150" t="s">
        <v>8033</v>
      </c>
      <c r="D13939" s="168" t="s">
        <v>69</v>
      </c>
    </row>
    <row r="13940" spans="1:4">
      <c r="A13940" s="167">
        <v>25067</v>
      </c>
      <c r="B13940" s="164" t="s">
        <v>16550</v>
      </c>
      <c r="C13940" s="150" t="s">
        <v>8033</v>
      </c>
      <c r="D13940" s="168" t="s">
        <v>69</v>
      </c>
    </row>
    <row r="13941" spans="1:4">
      <c r="A13941" s="167">
        <v>34580</v>
      </c>
      <c r="B13941" s="164" t="s">
        <v>16551</v>
      </c>
      <c r="C13941" s="150" t="s">
        <v>8033</v>
      </c>
      <c r="D13941" s="168" t="s">
        <v>69</v>
      </c>
    </row>
    <row r="13942" spans="1:4">
      <c r="A13942" s="167">
        <v>25071</v>
      </c>
      <c r="B13942" s="164" t="s">
        <v>16552</v>
      </c>
      <c r="C13942" s="150" t="s">
        <v>8033</v>
      </c>
      <c r="D13942" s="168" t="s">
        <v>69</v>
      </c>
    </row>
    <row r="13943" spans="1:4">
      <c r="A13943" s="167">
        <v>44171</v>
      </c>
      <c r="B13943" s="164" t="s">
        <v>16553</v>
      </c>
      <c r="C13943" s="150" t="s">
        <v>8033</v>
      </c>
      <c r="D13943" s="168" t="s">
        <v>69</v>
      </c>
    </row>
    <row r="13944" spans="1:4">
      <c r="A13944" s="167">
        <v>38395</v>
      </c>
      <c r="B13944" s="164" t="s">
        <v>16554</v>
      </c>
      <c r="C13944" s="150" t="s">
        <v>8033</v>
      </c>
      <c r="D13944" s="168" t="s">
        <v>69</v>
      </c>
    </row>
    <row r="13945" spans="1:4">
      <c r="A13945" s="167">
        <v>34583</v>
      </c>
      <c r="B13945" s="164" t="s">
        <v>16555</v>
      </c>
      <c r="C13945" s="150" t="s">
        <v>8043</v>
      </c>
      <c r="D13945" s="168" t="s">
        <v>69</v>
      </c>
    </row>
    <row r="13946" spans="1:4">
      <c r="A13946" s="167">
        <v>34584</v>
      </c>
      <c r="B13946" s="164" t="s">
        <v>16556</v>
      </c>
      <c r="C13946" s="150" t="s">
        <v>8043</v>
      </c>
      <c r="D13946" s="168" t="s">
        <v>69</v>
      </c>
    </row>
    <row r="13947" spans="1:4">
      <c r="A13947" s="167">
        <v>709</v>
      </c>
      <c r="B13947" s="164" t="s">
        <v>16557</v>
      </c>
      <c r="C13947" s="150" t="s">
        <v>8043</v>
      </c>
      <c r="D13947" s="168" t="s">
        <v>69</v>
      </c>
    </row>
    <row r="13948" spans="1:4">
      <c r="A13948" s="167">
        <v>34599</v>
      </c>
      <c r="B13948" s="164" t="s">
        <v>16558</v>
      </c>
      <c r="C13948" s="150" t="s">
        <v>8033</v>
      </c>
      <c r="D13948" s="168" t="s">
        <v>69</v>
      </c>
    </row>
    <row r="13949" spans="1:4">
      <c r="A13949" s="167">
        <v>34592</v>
      </c>
      <c r="B13949" s="164" t="s">
        <v>16559</v>
      </c>
      <c r="C13949" s="150" t="s">
        <v>8033</v>
      </c>
      <c r="D13949" s="168" t="s">
        <v>69</v>
      </c>
    </row>
    <row r="13950" spans="1:4">
      <c r="A13950" s="167">
        <v>37103</v>
      </c>
      <c r="B13950" s="164" t="s">
        <v>16560</v>
      </c>
      <c r="C13950" s="150" t="s">
        <v>8033</v>
      </c>
      <c r="D13950" s="168" t="s">
        <v>69</v>
      </c>
    </row>
    <row r="13951" spans="1:4">
      <c r="A13951" s="167">
        <v>34555</v>
      </c>
      <c r="B13951" s="164" t="s">
        <v>16561</v>
      </c>
      <c r="C13951" s="150" t="s">
        <v>8033</v>
      </c>
      <c r="D13951" s="168" t="s">
        <v>69</v>
      </c>
    </row>
    <row r="13952" spans="1:4">
      <c r="A13952" s="167">
        <v>674</v>
      </c>
      <c r="B13952" s="164" t="s">
        <v>16562</v>
      </c>
      <c r="C13952" s="150" t="s">
        <v>8043</v>
      </c>
      <c r="D13952" s="168" t="s">
        <v>69</v>
      </c>
    </row>
    <row r="13953" spans="1:4">
      <c r="A13953" s="167">
        <v>34600</v>
      </c>
      <c r="B13953" s="164" t="s">
        <v>16563</v>
      </c>
      <c r="C13953" s="150" t="s">
        <v>8043</v>
      </c>
      <c r="D13953" s="168" t="s">
        <v>69</v>
      </c>
    </row>
    <row r="13954" spans="1:4">
      <c r="A13954" s="167">
        <v>652</v>
      </c>
      <c r="B13954" s="164" t="s">
        <v>16564</v>
      </c>
      <c r="C13954" s="150" t="s">
        <v>8043</v>
      </c>
      <c r="D13954" s="168" t="s">
        <v>69</v>
      </c>
    </row>
    <row r="13955" spans="1:4">
      <c r="A13955" s="167">
        <v>651</v>
      </c>
      <c r="B13955" s="164" t="s">
        <v>16565</v>
      </c>
      <c r="C13955" s="150" t="s">
        <v>8033</v>
      </c>
      <c r="D13955" s="168" t="s">
        <v>69</v>
      </c>
    </row>
    <row r="13956" spans="1:4">
      <c r="A13956" s="167">
        <v>654</v>
      </c>
      <c r="B13956" s="164" t="s">
        <v>16566</v>
      </c>
      <c r="C13956" s="150" t="s">
        <v>8033</v>
      </c>
      <c r="D13956" s="168" t="s">
        <v>69</v>
      </c>
    </row>
    <row r="13957" spans="1:4">
      <c r="A13957" s="167">
        <v>650</v>
      </c>
      <c r="B13957" s="164" t="s">
        <v>16567</v>
      </c>
      <c r="C13957" s="150" t="s">
        <v>8033</v>
      </c>
      <c r="D13957" s="168" t="s">
        <v>69</v>
      </c>
    </row>
    <row r="13958" spans="1:4">
      <c r="A13958" s="167">
        <v>718</v>
      </c>
      <c r="B13958" s="164" t="s">
        <v>16568</v>
      </c>
      <c r="C13958" s="150" t="s">
        <v>8033</v>
      </c>
      <c r="D13958" s="168" t="s">
        <v>69</v>
      </c>
    </row>
    <row r="13959" spans="1:4">
      <c r="A13959" s="167">
        <v>11981</v>
      </c>
      <c r="B13959" s="164" t="s">
        <v>16569</v>
      </c>
      <c r="C13959" s="150" t="s">
        <v>8033</v>
      </c>
      <c r="D13959" s="168" t="s">
        <v>69</v>
      </c>
    </row>
    <row r="13960" spans="1:4">
      <c r="A13960" s="167">
        <v>34586</v>
      </c>
      <c r="B13960" s="164" t="s">
        <v>16571</v>
      </c>
      <c r="C13960" s="150" t="s">
        <v>8033</v>
      </c>
      <c r="D13960" s="168" t="s">
        <v>69</v>
      </c>
    </row>
    <row r="13961" spans="1:4">
      <c r="A13961" s="167">
        <v>38603</v>
      </c>
      <c r="B13961" s="164" t="s">
        <v>16572</v>
      </c>
      <c r="C13961" s="150" t="s">
        <v>8033</v>
      </c>
      <c r="D13961" s="168" t="s">
        <v>69</v>
      </c>
    </row>
    <row r="13962" spans="1:4">
      <c r="A13962" s="167">
        <v>34588</v>
      </c>
      <c r="B13962" s="164" t="s">
        <v>16573</v>
      </c>
      <c r="C13962" s="150" t="s">
        <v>8033</v>
      </c>
      <c r="D13962" s="168" t="s">
        <v>69</v>
      </c>
    </row>
    <row r="13963" spans="1:4">
      <c r="A13963" s="167">
        <v>34590</v>
      </c>
      <c r="B13963" s="164" t="s">
        <v>16574</v>
      </c>
      <c r="C13963" s="150" t="s">
        <v>8033</v>
      </c>
      <c r="D13963" s="168" t="s">
        <v>69</v>
      </c>
    </row>
    <row r="13964" spans="1:4">
      <c r="A13964" s="167">
        <v>34591</v>
      </c>
      <c r="B13964" s="164" t="s">
        <v>16575</v>
      </c>
      <c r="C13964" s="150" t="s">
        <v>8033</v>
      </c>
      <c r="D13964" s="168" t="s">
        <v>69</v>
      </c>
    </row>
    <row r="13965" spans="1:4">
      <c r="A13965" s="167">
        <v>40517</v>
      </c>
      <c r="B13965" s="164" t="s">
        <v>16576</v>
      </c>
      <c r="C13965" s="150" t="s">
        <v>8043</v>
      </c>
      <c r="D13965" s="168" t="s">
        <v>69</v>
      </c>
    </row>
    <row r="13966" spans="1:4">
      <c r="A13966" s="167">
        <v>40515</v>
      </c>
      <c r="B13966" s="164" t="s">
        <v>16577</v>
      </c>
      <c r="C13966" s="150" t="s">
        <v>8043</v>
      </c>
      <c r="D13966" s="168" t="s">
        <v>69</v>
      </c>
    </row>
    <row r="13967" spans="1:4">
      <c r="A13967" s="167">
        <v>40529</v>
      </c>
      <c r="B13967" s="164" t="s">
        <v>16578</v>
      </c>
      <c r="C13967" s="150" t="s">
        <v>8043</v>
      </c>
      <c r="D13967" s="168" t="s">
        <v>69</v>
      </c>
    </row>
    <row r="13968" spans="1:4">
      <c r="A13968" s="167">
        <v>36170</v>
      </c>
      <c r="B13968" s="164" t="s">
        <v>16579</v>
      </c>
      <c r="C13968" s="150" t="s">
        <v>8043</v>
      </c>
      <c r="D13968" s="168" t="s">
        <v>69</v>
      </c>
    </row>
    <row r="13969" spans="1:4">
      <c r="A13969" s="167">
        <v>40524</v>
      </c>
      <c r="B13969" s="164" t="s">
        <v>16580</v>
      </c>
      <c r="C13969" s="150" t="s">
        <v>8043</v>
      </c>
      <c r="D13969" s="168" t="s">
        <v>69</v>
      </c>
    </row>
    <row r="13970" spans="1:4">
      <c r="A13970" s="167">
        <v>36156</v>
      </c>
      <c r="B13970" s="164" t="s">
        <v>16581</v>
      </c>
      <c r="C13970" s="150" t="s">
        <v>8043</v>
      </c>
      <c r="D13970" s="168" t="s">
        <v>69</v>
      </c>
    </row>
    <row r="13971" spans="1:4">
      <c r="A13971" s="167">
        <v>36155</v>
      </c>
      <c r="B13971" s="164" t="s">
        <v>16582</v>
      </c>
      <c r="C13971" s="150" t="s">
        <v>8043</v>
      </c>
      <c r="D13971" s="168" t="s">
        <v>69</v>
      </c>
    </row>
    <row r="13972" spans="1:4">
      <c r="A13972" s="167">
        <v>36154</v>
      </c>
      <c r="B13972" s="164" t="s">
        <v>16583</v>
      </c>
      <c r="C13972" s="150" t="s">
        <v>8043</v>
      </c>
      <c r="D13972" s="168" t="s">
        <v>69</v>
      </c>
    </row>
    <row r="13973" spans="1:4">
      <c r="A13973" s="167">
        <v>695</v>
      </c>
      <c r="B13973" s="164" t="s">
        <v>16584</v>
      </c>
      <c r="C13973" s="150" t="s">
        <v>8043</v>
      </c>
      <c r="D13973" s="168" t="s">
        <v>69</v>
      </c>
    </row>
    <row r="13974" spans="1:4">
      <c r="A13974" s="167">
        <v>679</v>
      </c>
      <c r="B13974" s="164" t="s">
        <v>16585</v>
      </c>
      <c r="C13974" s="150" t="s">
        <v>8043</v>
      </c>
      <c r="D13974" s="168" t="s">
        <v>69</v>
      </c>
    </row>
    <row r="13975" spans="1:4">
      <c r="A13975" s="167">
        <v>711</v>
      </c>
      <c r="B13975" s="164" t="s">
        <v>16586</v>
      </c>
      <c r="C13975" s="150" t="s">
        <v>8043</v>
      </c>
      <c r="D13975" s="168" t="s">
        <v>69</v>
      </c>
    </row>
    <row r="13976" spans="1:4">
      <c r="A13976" s="167">
        <v>712</v>
      </c>
      <c r="B13976" s="164" t="s">
        <v>16587</v>
      </c>
      <c r="C13976" s="150" t="s">
        <v>8043</v>
      </c>
      <c r="D13976" s="168" t="s">
        <v>69</v>
      </c>
    </row>
    <row r="13977" spans="1:4">
      <c r="A13977" s="167">
        <v>12614</v>
      </c>
      <c r="B13977" s="164" t="s">
        <v>16588</v>
      </c>
      <c r="C13977" s="150" t="s">
        <v>8033</v>
      </c>
      <c r="D13977" s="168" t="s">
        <v>69</v>
      </c>
    </row>
    <row r="13978" spans="1:4">
      <c r="A13978" s="167">
        <v>6140</v>
      </c>
      <c r="B13978" s="164" t="s">
        <v>16589</v>
      </c>
      <c r="C13978" s="150" t="s">
        <v>8033</v>
      </c>
      <c r="D13978" s="168" t="s">
        <v>69</v>
      </c>
    </row>
    <row r="13979" spans="1:4">
      <c r="A13979" s="167">
        <v>38399</v>
      </c>
      <c r="B13979" s="164" t="s">
        <v>16590</v>
      </c>
      <c r="C13979" s="150" t="s">
        <v>8033</v>
      </c>
      <c r="D13979" s="168" t="s">
        <v>69</v>
      </c>
    </row>
    <row r="13980" spans="1:4">
      <c r="A13980" s="167">
        <v>735</v>
      </c>
      <c r="B13980" s="164" t="s">
        <v>16591</v>
      </c>
      <c r="C13980" s="150" t="s">
        <v>8033</v>
      </c>
      <c r="D13980" s="168" t="s">
        <v>69</v>
      </c>
    </row>
    <row r="13981" spans="1:4">
      <c r="A13981" s="167">
        <v>736</v>
      </c>
      <c r="B13981" s="164" t="s">
        <v>16592</v>
      </c>
      <c r="C13981" s="150" t="s">
        <v>8033</v>
      </c>
      <c r="D13981" s="168" t="s">
        <v>69</v>
      </c>
    </row>
    <row r="13982" spans="1:4">
      <c r="A13982" s="167">
        <v>729</v>
      </c>
      <c r="B13982" s="164" t="s">
        <v>16593</v>
      </c>
      <c r="C13982" s="150" t="s">
        <v>8033</v>
      </c>
      <c r="D13982" s="168" t="s">
        <v>69</v>
      </c>
    </row>
    <row r="13983" spans="1:4">
      <c r="A13983" s="167">
        <v>39925</v>
      </c>
      <c r="B13983" s="164" t="s">
        <v>16594</v>
      </c>
      <c r="C13983" s="150" t="s">
        <v>8033</v>
      </c>
      <c r="D13983" s="168" t="s">
        <v>69</v>
      </c>
    </row>
    <row r="13984" spans="1:4">
      <c r="A13984" s="167">
        <v>731</v>
      </c>
      <c r="B13984" s="164" t="s">
        <v>16595</v>
      </c>
      <c r="C13984" s="150" t="s">
        <v>8033</v>
      </c>
      <c r="D13984" s="168" t="s">
        <v>69</v>
      </c>
    </row>
    <row r="13985" spans="1:4">
      <c r="A13985" s="167">
        <v>10575</v>
      </c>
      <c r="B13985" s="164" t="s">
        <v>16596</v>
      </c>
      <c r="C13985" s="150" t="s">
        <v>8033</v>
      </c>
      <c r="D13985" s="168" t="s">
        <v>69</v>
      </c>
    </row>
    <row r="13986" spans="1:4">
      <c r="A13986" s="167">
        <v>733</v>
      </c>
      <c r="B13986" s="164" t="s">
        <v>16597</v>
      </c>
      <c r="C13986" s="150" t="s">
        <v>8033</v>
      </c>
      <c r="D13986" s="168" t="s">
        <v>69</v>
      </c>
    </row>
    <row r="13987" spans="1:4">
      <c r="A13987" s="167">
        <v>732</v>
      </c>
      <c r="B13987" s="164" t="s">
        <v>16598</v>
      </c>
      <c r="C13987" s="150" t="s">
        <v>8033</v>
      </c>
      <c r="D13987" s="168" t="s">
        <v>69</v>
      </c>
    </row>
    <row r="13988" spans="1:4">
      <c r="A13988" s="167">
        <v>737</v>
      </c>
      <c r="B13988" s="164" t="s">
        <v>16599</v>
      </c>
      <c r="C13988" s="150" t="s">
        <v>8033</v>
      </c>
      <c r="D13988" s="168" t="s">
        <v>69</v>
      </c>
    </row>
    <row r="13989" spans="1:4">
      <c r="A13989" s="167">
        <v>738</v>
      </c>
      <c r="B13989" s="164" t="s">
        <v>16600</v>
      </c>
      <c r="C13989" s="150" t="s">
        <v>8033</v>
      </c>
      <c r="D13989" s="168" t="s">
        <v>69</v>
      </c>
    </row>
    <row r="13990" spans="1:4">
      <c r="A13990" s="167">
        <v>740</v>
      </c>
      <c r="B13990" s="164" t="s">
        <v>16601</v>
      </c>
      <c r="C13990" s="150" t="s">
        <v>8033</v>
      </c>
      <c r="D13990" s="168" t="s">
        <v>69</v>
      </c>
    </row>
    <row r="13991" spans="1:4">
      <c r="A13991" s="167">
        <v>734</v>
      </c>
      <c r="B13991" s="164" t="s">
        <v>16602</v>
      </c>
      <c r="C13991" s="150" t="s">
        <v>8033</v>
      </c>
      <c r="D13991" s="168" t="s">
        <v>69</v>
      </c>
    </row>
    <row r="13992" spans="1:4">
      <c r="A13992" s="167">
        <v>39008</v>
      </c>
      <c r="B13992" s="164" t="s">
        <v>16603</v>
      </c>
      <c r="C13992" s="150" t="s">
        <v>8033</v>
      </c>
      <c r="D13992" s="168" t="s">
        <v>69</v>
      </c>
    </row>
    <row r="13993" spans="1:4">
      <c r="A13993" s="167">
        <v>39009</v>
      </c>
      <c r="B13993" s="164" t="s">
        <v>16604</v>
      </c>
      <c r="C13993" s="150" t="s">
        <v>8033</v>
      </c>
      <c r="D13993" s="168" t="s">
        <v>69</v>
      </c>
    </row>
    <row r="13994" spans="1:4">
      <c r="A13994" s="167">
        <v>10587</v>
      </c>
      <c r="B13994" s="164" t="s">
        <v>16605</v>
      </c>
      <c r="C13994" s="150" t="s">
        <v>8033</v>
      </c>
      <c r="D13994" s="168" t="s">
        <v>69</v>
      </c>
    </row>
    <row r="13995" spans="1:4">
      <c r="A13995" s="167">
        <v>759</v>
      </c>
      <c r="B13995" s="164" t="s">
        <v>16606</v>
      </c>
      <c r="C13995" s="150" t="s">
        <v>8033</v>
      </c>
      <c r="D13995" s="168" t="s">
        <v>69</v>
      </c>
    </row>
    <row r="13996" spans="1:4">
      <c r="A13996" s="167">
        <v>761</v>
      </c>
      <c r="B13996" s="164" t="s">
        <v>16607</v>
      </c>
      <c r="C13996" s="150" t="s">
        <v>8033</v>
      </c>
      <c r="D13996" s="168" t="s">
        <v>69</v>
      </c>
    </row>
    <row r="13997" spans="1:4">
      <c r="A13997" s="167">
        <v>750</v>
      </c>
      <c r="B13997" s="164" t="s">
        <v>16608</v>
      </c>
      <c r="C13997" s="150" t="s">
        <v>8033</v>
      </c>
      <c r="D13997" s="168" t="s">
        <v>69</v>
      </c>
    </row>
    <row r="13998" spans="1:4">
      <c r="A13998" s="167">
        <v>755</v>
      </c>
      <c r="B13998" s="164" t="s">
        <v>16609</v>
      </c>
      <c r="C13998" s="150" t="s">
        <v>8033</v>
      </c>
      <c r="D13998" s="168" t="s">
        <v>69</v>
      </c>
    </row>
    <row r="13999" spans="1:4">
      <c r="A13999" s="167">
        <v>749</v>
      </c>
      <c r="B13999" s="164" t="s">
        <v>16610</v>
      </c>
      <c r="C13999" s="150" t="s">
        <v>8033</v>
      </c>
      <c r="D13999" s="168" t="s">
        <v>69</v>
      </c>
    </row>
    <row r="14000" spans="1:4">
      <c r="A14000" s="167">
        <v>756</v>
      </c>
      <c r="B14000" s="164" t="s">
        <v>16611</v>
      </c>
      <c r="C14000" s="150" t="s">
        <v>8033</v>
      </c>
      <c r="D14000" s="168" t="s">
        <v>69</v>
      </c>
    </row>
    <row r="14001" spans="1:4">
      <c r="A14001" s="167">
        <v>757</v>
      </c>
      <c r="B14001" s="164" t="s">
        <v>16612</v>
      </c>
      <c r="C14001" s="150" t="s">
        <v>8033</v>
      </c>
      <c r="D14001" s="168" t="s">
        <v>69</v>
      </c>
    </row>
    <row r="14002" spans="1:4">
      <c r="A14002" s="167">
        <v>10588</v>
      </c>
      <c r="B14002" s="164" t="s">
        <v>16613</v>
      </c>
      <c r="C14002" s="150" t="s">
        <v>8033</v>
      </c>
      <c r="D14002" s="168" t="s">
        <v>69</v>
      </c>
    </row>
    <row r="14003" spans="1:4">
      <c r="A14003" s="167">
        <v>10592</v>
      </c>
      <c r="B14003" s="164" t="s">
        <v>16614</v>
      </c>
      <c r="C14003" s="150" t="s">
        <v>8033</v>
      </c>
      <c r="D14003" s="168" t="s">
        <v>69</v>
      </c>
    </row>
    <row r="14004" spans="1:4">
      <c r="A14004" s="167">
        <v>10589</v>
      </c>
      <c r="B14004" s="164" t="s">
        <v>16615</v>
      </c>
      <c r="C14004" s="150" t="s">
        <v>8033</v>
      </c>
      <c r="D14004" s="168" t="s">
        <v>69</v>
      </c>
    </row>
    <row r="14005" spans="1:4">
      <c r="A14005" s="167">
        <v>760</v>
      </c>
      <c r="B14005" s="164" t="s">
        <v>16616</v>
      </c>
      <c r="C14005" s="150" t="s">
        <v>8033</v>
      </c>
      <c r="D14005" s="168" t="s">
        <v>69</v>
      </c>
    </row>
    <row r="14006" spans="1:4">
      <c r="A14006" s="167">
        <v>751</v>
      </c>
      <c r="B14006" s="164" t="s">
        <v>16617</v>
      </c>
      <c r="C14006" s="150" t="s">
        <v>8033</v>
      </c>
      <c r="D14006" s="168" t="s">
        <v>69</v>
      </c>
    </row>
    <row r="14007" spans="1:4">
      <c r="A14007" s="167">
        <v>754</v>
      </c>
      <c r="B14007" s="164" t="s">
        <v>16618</v>
      </c>
      <c r="C14007" s="150" t="s">
        <v>8033</v>
      </c>
      <c r="D14007" s="168" t="s">
        <v>69</v>
      </c>
    </row>
    <row r="14008" spans="1:4">
      <c r="A14008" s="167">
        <v>44489</v>
      </c>
      <c r="B14008" s="164" t="s">
        <v>16619</v>
      </c>
      <c r="C14008" s="150" t="s">
        <v>8033</v>
      </c>
      <c r="D14008" s="168" t="s">
        <v>69</v>
      </c>
    </row>
    <row r="14009" spans="1:4">
      <c r="A14009" s="167">
        <v>39917</v>
      </c>
      <c r="B14009" s="164" t="s">
        <v>16620</v>
      </c>
      <c r="C14009" s="150" t="s">
        <v>8033</v>
      </c>
      <c r="D14009" s="168" t="s">
        <v>69</v>
      </c>
    </row>
    <row r="14010" spans="1:4">
      <c r="A14010" s="167">
        <v>38167</v>
      </c>
      <c r="B14010" s="164" t="s">
        <v>16621</v>
      </c>
      <c r="C14010" s="150" t="s">
        <v>8044</v>
      </c>
      <c r="D14010" s="168" t="s">
        <v>69</v>
      </c>
    </row>
    <row r="14011" spans="1:4">
      <c r="A14011" s="167">
        <v>36145</v>
      </c>
      <c r="B14011" s="164" t="s">
        <v>16622</v>
      </c>
      <c r="C14011" s="150" t="s">
        <v>8044</v>
      </c>
      <c r="D14011" s="168" t="s">
        <v>69</v>
      </c>
    </row>
    <row r="14012" spans="1:4">
      <c r="A14012" s="167">
        <v>12893</v>
      </c>
      <c r="B14012" s="164" t="s">
        <v>16623</v>
      </c>
      <c r="C14012" s="150" t="s">
        <v>8044</v>
      </c>
      <c r="D14012" s="168" t="s">
        <v>69</v>
      </c>
    </row>
    <row r="14013" spans="1:4">
      <c r="A14013" s="167">
        <v>11685</v>
      </c>
      <c r="B14013" s="164" t="s">
        <v>16624</v>
      </c>
      <c r="C14013" s="150" t="s">
        <v>8033</v>
      </c>
      <c r="D14013" s="168" t="s">
        <v>69</v>
      </c>
    </row>
    <row r="14014" spans="1:4">
      <c r="A14014" s="167">
        <v>11680</v>
      </c>
      <c r="B14014" s="164" t="s">
        <v>16625</v>
      </c>
      <c r="C14014" s="150" t="s">
        <v>8033</v>
      </c>
      <c r="D14014" s="168" t="s">
        <v>69</v>
      </c>
    </row>
    <row r="14015" spans="1:4">
      <c r="A14015" s="167">
        <v>11679</v>
      </c>
      <c r="B14015" s="164" t="s">
        <v>16626</v>
      </c>
      <c r="C14015" s="150" t="s">
        <v>8033</v>
      </c>
      <c r="D14015" s="168" t="s">
        <v>69</v>
      </c>
    </row>
    <row r="14016" spans="1:4">
      <c r="A14016" s="167">
        <v>2512</v>
      </c>
      <c r="B14016" s="164" t="s">
        <v>16627</v>
      </c>
      <c r="C14016" s="150" t="s">
        <v>8033</v>
      </c>
      <c r="D14016" s="168" t="s">
        <v>69</v>
      </c>
    </row>
    <row r="14017" spans="1:4">
      <c r="A14017" s="167">
        <v>4374</v>
      </c>
      <c r="B14017" s="164" t="s">
        <v>16628</v>
      </c>
      <c r="C14017" s="150" t="s">
        <v>8033</v>
      </c>
      <c r="D14017" s="168" t="s">
        <v>69</v>
      </c>
    </row>
    <row r="14018" spans="1:4">
      <c r="A14018" s="167">
        <v>7568</v>
      </c>
      <c r="B14018" s="164" t="s">
        <v>16629</v>
      </c>
      <c r="C14018" s="150" t="s">
        <v>8033</v>
      </c>
      <c r="D14018" s="168" t="s">
        <v>69</v>
      </c>
    </row>
    <row r="14019" spans="1:4">
      <c r="A14019" s="167">
        <v>7584</v>
      </c>
      <c r="B14019" s="164" t="s">
        <v>16630</v>
      </c>
      <c r="C14019" s="150" t="s">
        <v>8033</v>
      </c>
      <c r="D14019" s="168" t="s">
        <v>69</v>
      </c>
    </row>
    <row r="14020" spans="1:4">
      <c r="A14020" s="167">
        <v>11945</v>
      </c>
      <c r="B14020" s="164" t="s">
        <v>16631</v>
      </c>
      <c r="C14020" s="150" t="s">
        <v>8033</v>
      </c>
      <c r="D14020" s="168" t="s">
        <v>69</v>
      </c>
    </row>
    <row r="14021" spans="1:4">
      <c r="A14021" s="167">
        <v>11946</v>
      </c>
      <c r="B14021" s="164" t="s">
        <v>16632</v>
      </c>
      <c r="C14021" s="150" t="s">
        <v>8033</v>
      </c>
      <c r="D14021" s="168" t="s">
        <v>69</v>
      </c>
    </row>
    <row r="14022" spans="1:4">
      <c r="A14022" s="167">
        <v>4375</v>
      </c>
      <c r="B14022" s="164" t="s">
        <v>16633</v>
      </c>
      <c r="C14022" s="150" t="s">
        <v>8033</v>
      </c>
      <c r="D14022" s="168" t="s">
        <v>69</v>
      </c>
    </row>
    <row r="14023" spans="1:4">
      <c r="A14023" s="167">
        <v>11950</v>
      </c>
      <c r="B14023" s="164" t="s">
        <v>16634</v>
      </c>
      <c r="C14023" s="150" t="s">
        <v>8033</v>
      </c>
      <c r="D14023" s="168" t="s">
        <v>69</v>
      </c>
    </row>
    <row r="14024" spans="1:4">
      <c r="A14024" s="167">
        <v>4376</v>
      </c>
      <c r="B14024" s="164" t="s">
        <v>16635</v>
      </c>
      <c r="C14024" s="150" t="s">
        <v>8033</v>
      </c>
      <c r="D14024" s="168" t="s">
        <v>69</v>
      </c>
    </row>
    <row r="14025" spans="1:4">
      <c r="A14025" s="167">
        <v>7583</v>
      </c>
      <c r="B14025" s="164" t="s">
        <v>16636</v>
      </c>
      <c r="C14025" s="150" t="s">
        <v>8033</v>
      </c>
      <c r="D14025" s="168" t="s">
        <v>69</v>
      </c>
    </row>
    <row r="14026" spans="1:4">
      <c r="A14026" s="167">
        <v>4350</v>
      </c>
      <c r="B14026" s="164" t="s">
        <v>16637</v>
      </c>
      <c r="C14026" s="150" t="s">
        <v>8033</v>
      </c>
      <c r="D14026" s="168" t="s">
        <v>69</v>
      </c>
    </row>
    <row r="14027" spans="1:4">
      <c r="A14027" s="167">
        <v>44400</v>
      </c>
      <c r="B14027" s="164" t="s">
        <v>16638</v>
      </c>
      <c r="C14027" s="150" t="s">
        <v>8033</v>
      </c>
      <c r="D14027" s="168" t="s">
        <v>69</v>
      </c>
    </row>
    <row r="14028" spans="1:4">
      <c r="A14028" s="167">
        <v>39886</v>
      </c>
      <c r="B14028" s="164" t="s">
        <v>16639</v>
      </c>
      <c r="C14028" s="150" t="s">
        <v>8033</v>
      </c>
      <c r="D14028" s="168" t="s">
        <v>69</v>
      </c>
    </row>
    <row r="14029" spans="1:4">
      <c r="A14029" s="167">
        <v>39887</v>
      </c>
      <c r="B14029" s="164" t="s">
        <v>16640</v>
      </c>
      <c r="C14029" s="150" t="s">
        <v>8033</v>
      </c>
      <c r="D14029" s="168" t="s">
        <v>69</v>
      </c>
    </row>
    <row r="14030" spans="1:4">
      <c r="A14030" s="167">
        <v>39888</v>
      </c>
      <c r="B14030" s="164" t="s">
        <v>16641</v>
      </c>
      <c r="C14030" s="150" t="s">
        <v>8033</v>
      </c>
      <c r="D14030" s="168" t="s">
        <v>69</v>
      </c>
    </row>
    <row r="14031" spans="1:4">
      <c r="A14031" s="167">
        <v>39890</v>
      </c>
      <c r="B14031" s="164" t="s">
        <v>16642</v>
      </c>
      <c r="C14031" s="150" t="s">
        <v>8033</v>
      </c>
      <c r="D14031" s="168" t="s">
        <v>69</v>
      </c>
    </row>
    <row r="14032" spans="1:4">
      <c r="A14032" s="167">
        <v>39891</v>
      </c>
      <c r="B14032" s="164" t="s">
        <v>16643</v>
      </c>
      <c r="C14032" s="150" t="s">
        <v>8033</v>
      </c>
      <c r="D14032" s="168" t="s">
        <v>69</v>
      </c>
    </row>
    <row r="14033" spans="1:4">
      <c r="A14033" s="167">
        <v>39892</v>
      </c>
      <c r="B14033" s="164" t="s">
        <v>16644</v>
      </c>
      <c r="C14033" s="150" t="s">
        <v>8033</v>
      </c>
      <c r="D14033" s="168" t="s">
        <v>69</v>
      </c>
    </row>
    <row r="14034" spans="1:4">
      <c r="A14034" s="167">
        <v>790</v>
      </c>
      <c r="B14034" s="164" t="s">
        <v>16645</v>
      </c>
      <c r="C14034" s="150" t="s">
        <v>8033</v>
      </c>
      <c r="D14034" s="168" t="s">
        <v>69</v>
      </c>
    </row>
    <row r="14035" spans="1:4">
      <c r="A14035" s="167">
        <v>766</v>
      </c>
      <c r="B14035" s="164" t="s">
        <v>16646</v>
      </c>
      <c r="C14035" s="150" t="s">
        <v>8033</v>
      </c>
      <c r="D14035" s="168" t="s">
        <v>69</v>
      </c>
    </row>
    <row r="14036" spans="1:4">
      <c r="A14036" s="167">
        <v>791</v>
      </c>
      <c r="B14036" s="164" t="s">
        <v>16647</v>
      </c>
      <c r="C14036" s="150" t="s">
        <v>8033</v>
      </c>
      <c r="D14036" s="168" t="s">
        <v>69</v>
      </c>
    </row>
    <row r="14037" spans="1:4">
      <c r="A14037" s="167">
        <v>767</v>
      </c>
      <c r="B14037" s="164" t="s">
        <v>16648</v>
      </c>
      <c r="C14037" s="150" t="s">
        <v>8033</v>
      </c>
      <c r="D14037" s="168" t="s">
        <v>69</v>
      </c>
    </row>
    <row r="14038" spans="1:4">
      <c r="A14038" s="167">
        <v>768</v>
      </c>
      <c r="B14038" s="164" t="s">
        <v>16649</v>
      </c>
      <c r="C14038" s="150" t="s">
        <v>8033</v>
      </c>
      <c r="D14038" s="168" t="s">
        <v>69</v>
      </c>
    </row>
    <row r="14039" spans="1:4">
      <c r="A14039" s="167">
        <v>789</v>
      </c>
      <c r="B14039" s="164" t="s">
        <v>16650</v>
      </c>
      <c r="C14039" s="150" t="s">
        <v>8033</v>
      </c>
      <c r="D14039" s="168" t="s">
        <v>69</v>
      </c>
    </row>
    <row r="14040" spans="1:4">
      <c r="A14040" s="167">
        <v>769</v>
      </c>
      <c r="B14040" s="164" t="s">
        <v>16651</v>
      </c>
      <c r="C14040" s="150" t="s">
        <v>8033</v>
      </c>
      <c r="D14040" s="168" t="s">
        <v>69</v>
      </c>
    </row>
    <row r="14041" spans="1:4">
      <c r="A14041" s="167">
        <v>770</v>
      </c>
      <c r="B14041" s="164" t="s">
        <v>16652</v>
      </c>
      <c r="C14041" s="150" t="s">
        <v>8033</v>
      </c>
      <c r="D14041" s="168" t="s">
        <v>69</v>
      </c>
    </row>
    <row r="14042" spans="1:4">
      <c r="A14042" s="167">
        <v>12394</v>
      </c>
      <c r="B14042" s="164" t="s">
        <v>16653</v>
      </c>
      <c r="C14042" s="150" t="s">
        <v>8033</v>
      </c>
      <c r="D14042" s="168" t="s">
        <v>69</v>
      </c>
    </row>
    <row r="14043" spans="1:4">
      <c r="A14043" s="167">
        <v>764</v>
      </c>
      <c r="B14043" s="164" t="s">
        <v>16654</v>
      </c>
      <c r="C14043" s="150" t="s">
        <v>8033</v>
      </c>
      <c r="D14043" s="168" t="s">
        <v>69</v>
      </c>
    </row>
    <row r="14044" spans="1:4">
      <c r="A14044" s="167">
        <v>765</v>
      </c>
      <c r="B14044" s="164" t="s">
        <v>16655</v>
      </c>
      <c r="C14044" s="150" t="s">
        <v>8033</v>
      </c>
      <c r="D14044" s="168" t="s">
        <v>69</v>
      </c>
    </row>
    <row r="14045" spans="1:4">
      <c r="A14045" s="167">
        <v>787</v>
      </c>
      <c r="B14045" s="164" t="s">
        <v>16656</v>
      </c>
      <c r="C14045" s="150" t="s">
        <v>8033</v>
      </c>
      <c r="D14045" s="168" t="s">
        <v>69</v>
      </c>
    </row>
    <row r="14046" spans="1:4">
      <c r="A14046" s="167">
        <v>774</v>
      </c>
      <c r="B14046" s="164" t="s">
        <v>16657</v>
      </c>
      <c r="C14046" s="150" t="s">
        <v>8033</v>
      </c>
      <c r="D14046" s="168" t="s">
        <v>69</v>
      </c>
    </row>
    <row r="14047" spans="1:4">
      <c r="A14047" s="167">
        <v>773</v>
      </c>
      <c r="B14047" s="164" t="s">
        <v>16658</v>
      </c>
      <c r="C14047" s="150" t="s">
        <v>8033</v>
      </c>
      <c r="D14047" s="168" t="s">
        <v>69</v>
      </c>
    </row>
    <row r="14048" spans="1:4">
      <c r="A14048" s="167">
        <v>775</v>
      </c>
      <c r="B14048" s="164" t="s">
        <v>16659</v>
      </c>
      <c r="C14048" s="150" t="s">
        <v>8033</v>
      </c>
      <c r="D14048" s="168" t="s">
        <v>69</v>
      </c>
    </row>
    <row r="14049" spans="1:4">
      <c r="A14049" s="167">
        <v>788</v>
      </c>
      <c r="B14049" s="164" t="s">
        <v>16660</v>
      </c>
      <c r="C14049" s="150" t="s">
        <v>8033</v>
      </c>
      <c r="D14049" s="168" t="s">
        <v>69</v>
      </c>
    </row>
    <row r="14050" spans="1:4">
      <c r="A14050" s="167">
        <v>772</v>
      </c>
      <c r="B14050" s="164" t="s">
        <v>16661</v>
      </c>
      <c r="C14050" s="150" t="s">
        <v>8033</v>
      </c>
      <c r="D14050" s="168" t="s">
        <v>69</v>
      </c>
    </row>
    <row r="14051" spans="1:4">
      <c r="A14051" s="167">
        <v>771</v>
      </c>
      <c r="B14051" s="164" t="s">
        <v>16662</v>
      </c>
      <c r="C14051" s="150" t="s">
        <v>8033</v>
      </c>
      <c r="D14051" s="168" t="s">
        <v>69</v>
      </c>
    </row>
    <row r="14052" spans="1:4">
      <c r="A14052" s="167">
        <v>779</v>
      </c>
      <c r="B14052" s="164" t="s">
        <v>16663</v>
      </c>
      <c r="C14052" s="150" t="s">
        <v>8033</v>
      </c>
      <c r="D14052" s="168" t="s">
        <v>69</v>
      </c>
    </row>
    <row r="14053" spans="1:4">
      <c r="A14053" s="167">
        <v>776</v>
      </c>
      <c r="B14053" s="164" t="s">
        <v>16664</v>
      </c>
      <c r="C14053" s="150" t="s">
        <v>8033</v>
      </c>
      <c r="D14053" s="168" t="s">
        <v>69</v>
      </c>
    </row>
    <row r="14054" spans="1:4">
      <c r="A14054" s="167">
        <v>777</v>
      </c>
      <c r="B14054" s="164" t="s">
        <v>16665</v>
      </c>
      <c r="C14054" s="150" t="s">
        <v>8033</v>
      </c>
      <c r="D14054" s="168" t="s">
        <v>69</v>
      </c>
    </row>
    <row r="14055" spans="1:4">
      <c r="A14055" s="167">
        <v>780</v>
      </c>
      <c r="B14055" s="164" t="s">
        <v>16666</v>
      </c>
      <c r="C14055" s="150" t="s">
        <v>8033</v>
      </c>
      <c r="D14055" s="168" t="s">
        <v>69</v>
      </c>
    </row>
    <row r="14056" spans="1:4">
      <c r="A14056" s="167">
        <v>778</v>
      </c>
      <c r="B14056" s="164" t="s">
        <v>16667</v>
      </c>
      <c r="C14056" s="150" t="s">
        <v>8033</v>
      </c>
      <c r="D14056" s="168" t="s">
        <v>69</v>
      </c>
    </row>
    <row r="14057" spans="1:4">
      <c r="A14057" s="167">
        <v>781</v>
      </c>
      <c r="B14057" s="164" t="s">
        <v>16668</v>
      </c>
      <c r="C14057" s="150" t="s">
        <v>8033</v>
      </c>
      <c r="D14057" s="168" t="s">
        <v>69</v>
      </c>
    </row>
    <row r="14058" spans="1:4">
      <c r="A14058" s="167">
        <v>786</v>
      </c>
      <c r="B14058" s="164" t="s">
        <v>16669</v>
      </c>
      <c r="C14058" s="150" t="s">
        <v>8033</v>
      </c>
      <c r="D14058" s="168" t="s">
        <v>69</v>
      </c>
    </row>
    <row r="14059" spans="1:4">
      <c r="A14059" s="167">
        <v>782</v>
      </c>
      <c r="B14059" s="164" t="s">
        <v>16670</v>
      </c>
      <c r="C14059" s="150" t="s">
        <v>8033</v>
      </c>
      <c r="D14059" s="168" t="s">
        <v>69</v>
      </c>
    </row>
    <row r="14060" spans="1:4">
      <c r="A14060" s="167">
        <v>783</v>
      </c>
      <c r="B14060" s="164" t="s">
        <v>16671</v>
      </c>
      <c r="C14060" s="150" t="s">
        <v>8033</v>
      </c>
      <c r="D14060" s="168" t="s">
        <v>69</v>
      </c>
    </row>
    <row r="14061" spans="1:4">
      <c r="A14061" s="167">
        <v>785</v>
      </c>
      <c r="B14061" s="164" t="s">
        <v>16672</v>
      </c>
      <c r="C14061" s="150" t="s">
        <v>8033</v>
      </c>
      <c r="D14061" s="168" t="s">
        <v>69</v>
      </c>
    </row>
    <row r="14062" spans="1:4">
      <c r="A14062" s="167">
        <v>784</v>
      </c>
      <c r="B14062" s="164" t="s">
        <v>16673</v>
      </c>
      <c r="C14062" s="150" t="s">
        <v>8033</v>
      </c>
      <c r="D14062" s="168" t="s">
        <v>69</v>
      </c>
    </row>
    <row r="14063" spans="1:4">
      <c r="A14063" s="167">
        <v>828</v>
      </c>
      <c r="B14063" s="164" t="s">
        <v>16674</v>
      </c>
      <c r="C14063" s="150" t="s">
        <v>8033</v>
      </c>
      <c r="D14063" s="168" t="s">
        <v>69</v>
      </c>
    </row>
    <row r="14064" spans="1:4">
      <c r="A14064" s="167">
        <v>829</v>
      </c>
      <c r="B14064" s="164" t="s">
        <v>16675</v>
      </c>
      <c r="C14064" s="150" t="s">
        <v>8033</v>
      </c>
      <c r="D14064" s="168" t="s">
        <v>69</v>
      </c>
    </row>
    <row r="14065" spans="1:4">
      <c r="A14065" s="167">
        <v>812</v>
      </c>
      <c r="B14065" s="164" t="s">
        <v>16676</v>
      </c>
      <c r="C14065" s="150" t="s">
        <v>8033</v>
      </c>
      <c r="D14065" s="168" t="s">
        <v>69</v>
      </c>
    </row>
    <row r="14066" spans="1:4">
      <c r="A14066" s="167">
        <v>819</v>
      </c>
      <c r="B14066" s="164" t="s">
        <v>16677</v>
      </c>
      <c r="C14066" s="150" t="s">
        <v>8033</v>
      </c>
      <c r="D14066" s="168" t="s">
        <v>69</v>
      </c>
    </row>
    <row r="14067" spans="1:4">
      <c r="A14067" s="167">
        <v>818</v>
      </c>
      <c r="B14067" s="164" t="s">
        <v>16678</v>
      </c>
      <c r="C14067" s="150" t="s">
        <v>8033</v>
      </c>
      <c r="D14067" s="168" t="s">
        <v>69</v>
      </c>
    </row>
    <row r="14068" spans="1:4">
      <c r="A14068" s="167">
        <v>832</v>
      </c>
      <c r="B14068" s="164" t="s">
        <v>16679</v>
      </c>
      <c r="C14068" s="150" t="s">
        <v>8033</v>
      </c>
      <c r="D14068" s="168" t="s">
        <v>69</v>
      </c>
    </row>
    <row r="14069" spans="1:4">
      <c r="A14069" s="167">
        <v>834</v>
      </c>
      <c r="B14069" s="164" t="s">
        <v>16680</v>
      </c>
      <c r="C14069" s="150" t="s">
        <v>8033</v>
      </c>
      <c r="D14069" s="168" t="s">
        <v>69</v>
      </c>
    </row>
    <row r="14070" spans="1:4">
      <c r="A14070" s="167">
        <v>813</v>
      </c>
      <c r="B14070" s="164" t="s">
        <v>16681</v>
      </c>
      <c r="C14070" s="150" t="s">
        <v>8033</v>
      </c>
      <c r="D14070" s="168" t="s">
        <v>69</v>
      </c>
    </row>
    <row r="14071" spans="1:4">
      <c r="A14071" s="167">
        <v>820</v>
      </c>
      <c r="B14071" s="164" t="s">
        <v>16682</v>
      </c>
      <c r="C14071" s="150" t="s">
        <v>8033</v>
      </c>
      <c r="D14071" s="168" t="s">
        <v>69</v>
      </c>
    </row>
    <row r="14072" spans="1:4">
      <c r="A14072" s="167">
        <v>816</v>
      </c>
      <c r="B14072" s="164" t="s">
        <v>16683</v>
      </c>
      <c r="C14072" s="150" t="s">
        <v>8033</v>
      </c>
      <c r="D14072" s="168" t="s">
        <v>69</v>
      </c>
    </row>
    <row r="14073" spans="1:4">
      <c r="A14073" s="167">
        <v>814</v>
      </c>
      <c r="B14073" s="164" t="s">
        <v>16684</v>
      </c>
      <c r="C14073" s="150" t="s">
        <v>8033</v>
      </c>
      <c r="D14073" s="168" t="s">
        <v>69</v>
      </c>
    </row>
    <row r="14074" spans="1:4">
      <c r="A14074" s="167">
        <v>822</v>
      </c>
      <c r="B14074" s="164" t="s">
        <v>16685</v>
      </c>
      <c r="C14074" s="150" t="s">
        <v>8033</v>
      </c>
      <c r="D14074" s="168" t="s">
        <v>69</v>
      </c>
    </row>
    <row r="14075" spans="1:4">
      <c r="A14075" s="167">
        <v>821</v>
      </c>
      <c r="B14075" s="164" t="s">
        <v>16686</v>
      </c>
      <c r="C14075" s="150" t="s">
        <v>8033</v>
      </c>
      <c r="D14075" s="168" t="s">
        <v>69</v>
      </c>
    </row>
    <row r="14076" spans="1:4">
      <c r="A14076" s="167">
        <v>20086</v>
      </c>
      <c r="B14076" s="164" t="s">
        <v>16687</v>
      </c>
      <c r="C14076" s="150" t="s">
        <v>8033</v>
      </c>
      <c r="D14076" s="168" t="s">
        <v>69</v>
      </c>
    </row>
    <row r="14077" spans="1:4">
      <c r="A14077" s="167">
        <v>39191</v>
      </c>
      <c r="B14077" s="164" t="s">
        <v>16688</v>
      </c>
      <c r="C14077" s="150" t="s">
        <v>8033</v>
      </c>
      <c r="D14077" s="168" t="s">
        <v>69</v>
      </c>
    </row>
    <row r="14078" spans="1:4">
      <c r="A14078" s="167">
        <v>39190</v>
      </c>
      <c r="B14078" s="164" t="s">
        <v>16689</v>
      </c>
      <c r="C14078" s="150" t="s">
        <v>8033</v>
      </c>
      <c r="D14078" s="168" t="s">
        <v>69</v>
      </c>
    </row>
    <row r="14079" spans="1:4">
      <c r="A14079" s="167">
        <v>39189</v>
      </c>
      <c r="B14079" s="164" t="s">
        <v>16690</v>
      </c>
      <c r="C14079" s="150" t="s">
        <v>8033</v>
      </c>
      <c r="D14079" s="168" t="s">
        <v>69</v>
      </c>
    </row>
    <row r="14080" spans="1:4">
      <c r="A14080" s="167">
        <v>39186</v>
      </c>
      <c r="B14080" s="164" t="s">
        <v>16691</v>
      </c>
      <c r="C14080" s="150" t="s">
        <v>8033</v>
      </c>
      <c r="D14080" s="168" t="s">
        <v>69</v>
      </c>
    </row>
    <row r="14081" spans="1:4">
      <c r="A14081" s="167">
        <v>39188</v>
      </c>
      <c r="B14081" s="164" t="s">
        <v>16692</v>
      </c>
      <c r="C14081" s="150" t="s">
        <v>8033</v>
      </c>
      <c r="D14081" s="168" t="s">
        <v>69</v>
      </c>
    </row>
    <row r="14082" spans="1:4">
      <c r="A14082" s="167">
        <v>39187</v>
      </c>
      <c r="B14082" s="164" t="s">
        <v>16693</v>
      </c>
      <c r="C14082" s="150" t="s">
        <v>8033</v>
      </c>
      <c r="D14082" s="168" t="s">
        <v>69</v>
      </c>
    </row>
    <row r="14083" spans="1:4">
      <c r="A14083" s="167">
        <v>39184</v>
      </c>
      <c r="B14083" s="164" t="s">
        <v>16694</v>
      </c>
      <c r="C14083" s="150" t="s">
        <v>8033</v>
      </c>
      <c r="D14083" s="168" t="s">
        <v>69</v>
      </c>
    </row>
    <row r="14084" spans="1:4">
      <c r="A14084" s="167">
        <v>39185</v>
      </c>
      <c r="B14084" s="164" t="s">
        <v>16695</v>
      </c>
      <c r="C14084" s="150" t="s">
        <v>8033</v>
      </c>
      <c r="D14084" s="168" t="s">
        <v>69</v>
      </c>
    </row>
    <row r="14085" spans="1:4">
      <c r="A14085" s="167">
        <v>39198</v>
      </c>
      <c r="B14085" s="164" t="s">
        <v>16696</v>
      </c>
      <c r="C14085" s="150" t="s">
        <v>8033</v>
      </c>
      <c r="D14085" s="168" t="s">
        <v>69</v>
      </c>
    </row>
    <row r="14086" spans="1:4">
      <c r="A14086" s="167">
        <v>39197</v>
      </c>
      <c r="B14086" s="164" t="s">
        <v>16697</v>
      </c>
      <c r="C14086" s="150" t="s">
        <v>8033</v>
      </c>
      <c r="D14086" s="168" t="s">
        <v>69</v>
      </c>
    </row>
    <row r="14087" spans="1:4">
      <c r="A14087" s="167">
        <v>39196</v>
      </c>
      <c r="B14087" s="164" t="s">
        <v>16698</v>
      </c>
      <c r="C14087" s="150" t="s">
        <v>8033</v>
      </c>
      <c r="D14087" s="168" t="s">
        <v>69</v>
      </c>
    </row>
    <row r="14088" spans="1:4">
      <c r="A14088" s="167">
        <v>39199</v>
      </c>
      <c r="B14088" s="164" t="s">
        <v>16699</v>
      </c>
      <c r="C14088" s="150" t="s">
        <v>8033</v>
      </c>
      <c r="D14088" s="168" t="s">
        <v>69</v>
      </c>
    </row>
    <row r="14089" spans="1:4">
      <c r="A14089" s="167">
        <v>39195</v>
      </c>
      <c r="B14089" s="164" t="s">
        <v>16700</v>
      </c>
      <c r="C14089" s="150" t="s">
        <v>8033</v>
      </c>
      <c r="D14089" s="168" t="s">
        <v>69</v>
      </c>
    </row>
    <row r="14090" spans="1:4">
      <c r="A14090" s="167">
        <v>39194</v>
      </c>
      <c r="B14090" s="164" t="s">
        <v>16701</v>
      </c>
      <c r="C14090" s="150" t="s">
        <v>8033</v>
      </c>
      <c r="D14090" s="168" t="s">
        <v>69</v>
      </c>
    </row>
    <row r="14091" spans="1:4">
      <c r="A14091" s="167">
        <v>39193</v>
      </c>
      <c r="B14091" s="164" t="s">
        <v>16702</v>
      </c>
      <c r="C14091" s="150" t="s">
        <v>8033</v>
      </c>
      <c r="D14091" s="168" t="s">
        <v>69</v>
      </c>
    </row>
    <row r="14092" spans="1:4">
      <c r="A14092" s="167">
        <v>39192</v>
      </c>
      <c r="B14092" s="164" t="s">
        <v>16703</v>
      </c>
      <c r="C14092" s="150" t="s">
        <v>8033</v>
      </c>
      <c r="D14092" s="168" t="s">
        <v>69</v>
      </c>
    </row>
    <row r="14093" spans="1:4">
      <c r="A14093" s="167">
        <v>39920</v>
      </c>
      <c r="B14093" s="164" t="s">
        <v>16704</v>
      </c>
      <c r="C14093" s="150" t="s">
        <v>8033</v>
      </c>
      <c r="D14093" s="168" t="s">
        <v>69</v>
      </c>
    </row>
    <row r="14094" spans="1:4">
      <c r="A14094" s="167">
        <v>39201</v>
      </c>
      <c r="B14094" s="164" t="s">
        <v>16705</v>
      </c>
      <c r="C14094" s="150" t="s">
        <v>8033</v>
      </c>
      <c r="D14094" s="168" t="s">
        <v>69</v>
      </c>
    </row>
    <row r="14095" spans="1:4">
      <c r="A14095" s="167">
        <v>39200</v>
      </c>
      <c r="B14095" s="164" t="s">
        <v>16706</v>
      </c>
      <c r="C14095" s="150" t="s">
        <v>8033</v>
      </c>
      <c r="D14095" s="168" t="s">
        <v>69</v>
      </c>
    </row>
    <row r="14096" spans="1:4">
      <c r="A14096" s="167">
        <v>39203</v>
      </c>
      <c r="B14096" s="164" t="s">
        <v>16707</v>
      </c>
      <c r="C14096" s="150" t="s">
        <v>8033</v>
      </c>
      <c r="D14096" s="168" t="s">
        <v>69</v>
      </c>
    </row>
    <row r="14097" spans="1:4">
      <c r="A14097" s="167">
        <v>39202</v>
      </c>
      <c r="B14097" s="164" t="s">
        <v>16708</v>
      </c>
      <c r="C14097" s="150" t="s">
        <v>8033</v>
      </c>
      <c r="D14097" s="168" t="s">
        <v>69</v>
      </c>
    </row>
    <row r="14098" spans="1:4">
      <c r="A14098" s="167">
        <v>39205</v>
      </c>
      <c r="B14098" s="164" t="s">
        <v>16709</v>
      </c>
      <c r="C14098" s="150" t="s">
        <v>8033</v>
      </c>
      <c r="D14098" s="168" t="s">
        <v>69</v>
      </c>
    </row>
    <row r="14099" spans="1:4">
      <c r="A14099" s="167">
        <v>39204</v>
      </c>
      <c r="B14099" s="164" t="s">
        <v>16710</v>
      </c>
      <c r="C14099" s="150" t="s">
        <v>8033</v>
      </c>
      <c r="D14099" s="168" t="s">
        <v>69</v>
      </c>
    </row>
    <row r="14100" spans="1:4">
      <c r="A14100" s="167">
        <v>39206</v>
      </c>
      <c r="B14100" s="164" t="s">
        <v>16711</v>
      </c>
      <c r="C14100" s="150" t="s">
        <v>8033</v>
      </c>
      <c r="D14100" s="168" t="s">
        <v>69</v>
      </c>
    </row>
    <row r="14101" spans="1:4">
      <c r="A14101" s="167">
        <v>798</v>
      </c>
      <c r="B14101" s="164" t="s">
        <v>16712</v>
      </c>
      <c r="C14101" s="150" t="s">
        <v>8033</v>
      </c>
      <c r="D14101" s="168" t="s">
        <v>69</v>
      </c>
    </row>
    <row r="14102" spans="1:4">
      <c r="A14102" s="167">
        <v>797</v>
      </c>
      <c r="B14102" s="164" t="s">
        <v>16713</v>
      </c>
      <c r="C14102" s="150" t="s">
        <v>8033</v>
      </c>
      <c r="D14102" s="168" t="s">
        <v>69</v>
      </c>
    </row>
    <row r="14103" spans="1:4">
      <c r="A14103" s="167">
        <v>796</v>
      </c>
      <c r="B14103" s="164" t="s">
        <v>16714</v>
      </c>
      <c r="C14103" s="150" t="s">
        <v>8033</v>
      </c>
      <c r="D14103" s="168" t="s">
        <v>69</v>
      </c>
    </row>
    <row r="14104" spans="1:4">
      <c r="A14104" s="167">
        <v>799</v>
      </c>
      <c r="B14104" s="164" t="s">
        <v>16715</v>
      </c>
      <c r="C14104" s="150" t="s">
        <v>8033</v>
      </c>
      <c r="D14104" s="168" t="s">
        <v>69</v>
      </c>
    </row>
    <row r="14105" spans="1:4">
      <c r="A14105" s="167">
        <v>792</v>
      </c>
      <c r="B14105" s="164" t="s">
        <v>16716</v>
      </c>
      <c r="C14105" s="150" t="s">
        <v>8033</v>
      </c>
      <c r="D14105" s="168" t="s">
        <v>69</v>
      </c>
    </row>
    <row r="14106" spans="1:4">
      <c r="A14106" s="167">
        <v>38001</v>
      </c>
      <c r="B14106" s="164" t="s">
        <v>16717</v>
      </c>
      <c r="C14106" s="150" t="s">
        <v>8033</v>
      </c>
      <c r="D14106" s="168" t="s">
        <v>69</v>
      </c>
    </row>
    <row r="14107" spans="1:4">
      <c r="A14107" s="167">
        <v>38002</v>
      </c>
      <c r="B14107" s="164" t="s">
        <v>16718</v>
      </c>
      <c r="C14107" s="150" t="s">
        <v>8033</v>
      </c>
      <c r="D14107" s="168" t="s">
        <v>69</v>
      </c>
    </row>
    <row r="14108" spans="1:4">
      <c r="A14108" s="167">
        <v>38003</v>
      </c>
      <c r="B14108" s="164" t="s">
        <v>16719</v>
      </c>
      <c r="C14108" s="150" t="s">
        <v>8033</v>
      </c>
      <c r="D14108" s="168" t="s">
        <v>69</v>
      </c>
    </row>
    <row r="14109" spans="1:4">
      <c r="A14109" s="167">
        <v>38004</v>
      </c>
      <c r="B14109" s="164" t="s">
        <v>16720</v>
      </c>
      <c r="C14109" s="150" t="s">
        <v>8033</v>
      </c>
      <c r="D14109" s="168" t="s">
        <v>69</v>
      </c>
    </row>
    <row r="14110" spans="1:4">
      <c r="A14110" s="167">
        <v>44263</v>
      </c>
      <c r="B14110" s="164" t="s">
        <v>16721</v>
      </c>
      <c r="C14110" s="150" t="s">
        <v>8033</v>
      </c>
      <c r="D14110" s="168" t="s">
        <v>69</v>
      </c>
    </row>
    <row r="14111" spans="1:4">
      <c r="A14111" s="167">
        <v>36327</v>
      </c>
      <c r="B14111" s="164" t="s">
        <v>16722</v>
      </c>
      <c r="C14111" s="150" t="s">
        <v>8033</v>
      </c>
      <c r="D14111" s="168" t="s">
        <v>69</v>
      </c>
    </row>
    <row r="14112" spans="1:4">
      <c r="A14112" s="167">
        <v>38992</v>
      </c>
      <c r="B14112" s="164" t="s">
        <v>16723</v>
      </c>
      <c r="C14112" s="150" t="s">
        <v>8033</v>
      </c>
      <c r="D14112" s="168" t="s">
        <v>69</v>
      </c>
    </row>
    <row r="14113" spans="1:4">
      <c r="A14113" s="167">
        <v>38993</v>
      </c>
      <c r="B14113" s="164" t="s">
        <v>16724</v>
      </c>
      <c r="C14113" s="150" t="s">
        <v>8033</v>
      </c>
      <c r="D14113" s="168" t="s">
        <v>69</v>
      </c>
    </row>
    <row r="14114" spans="1:4">
      <c r="A14114" s="167">
        <v>44175</v>
      </c>
      <c r="B14114" s="164" t="s">
        <v>16725</v>
      </c>
      <c r="C14114" s="150" t="s">
        <v>8033</v>
      </c>
      <c r="D14114" s="168" t="s">
        <v>69</v>
      </c>
    </row>
    <row r="14115" spans="1:4">
      <c r="A14115" s="167">
        <v>44177</v>
      </c>
      <c r="B14115" s="164" t="s">
        <v>16726</v>
      </c>
      <c r="C14115" s="150" t="s">
        <v>8033</v>
      </c>
      <c r="D14115" s="168" t="s">
        <v>69</v>
      </c>
    </row>
    <row r="14116" spans="1:4">
      <c r="A14116" s="167">
        <v>38418</v>
      </c>
      <c r="B14116" s="164" t="s">
        <v>16727</v>
      </c>
      <c r="C14116" s="150" t="s">
        <v>8033</v>
      </c>
      <c r="D14116" s="168" t="s">
        <v>69</v>
      </c>
    </row>
    <row r="14117" spans="1:4">
      <c r="A14117" s="167">
        <v>39178</v>
      </c>
      <c r="B14117" s="164" t="s">
        <v>16728</v>
      </c>
      <c r="C14117" s="150" t="s">
        <v>8033</v>
      </c>
      <c r="D14117" s="168" t="s">
        <v>69</v>
      </c>
    </row>
    <row r="14118" spans="1:4">
      <c r="A14118" s="167">
        <v>39177</v>
      </c>
      <c r="B14118" s="164" t="s">
        <v>16729</v>
      </c>
      <c r="C14118" s="150" t="s">
        <v>8033</v>
      </c>
      <c r="D14118" s="168" t="s">
        <v>69</v>
      </c>
    </row>
    <row r="14119" spans="1:4">
      <c r="A14119" s="167">
        <v>39174</v>
      </c>
      <c r="B14119" s="164" t="s">
        <v>16730</v>
      </c>
      <c r="C14119" s="150" t="s">
        <v>8033</v>
      </c>
      <c r="D14119" s="168" t="s">
        <v>69</v>
      </c>
    </row>
    <row r="14120" spans="1:4">
      <c r="A14120" s="167">
        <v>39176</v>
      </c>
      <c r="B14120" s="164" t="s">
        <v>16731</v>
      </c>
      <c r="C14120" s="150" t="s">
        <v>8033</v>
      </c>
      <c r="D14120" s="168" t="s">
        <v>69</v>
      </c>
    </row>
    <row r="14121" spans="1:4">
      <c r="A14121" s="167">
        <v>39180</v>
      </c>
      <c r="B14121" s="164" t="s">
        <v>16732</v>
      </c>
      <c r="C14121" s="150" t="s">
        <v>8033</v>
      </c>
      <c r="D14121" s="168" t="s">
        <v>69</v>
      </c>
    </row>
    <row r="14122" spans="1:4">
      <c r="A14122" s="167">
        <v>39179</v>
      </c>
      <c r="B14122" s="164" t="s">
        <v>16733</v>
      </c>
      <c r="C14122" s="150" t="s">
        <v>8033</v>
      </c>
      <c r="D14122" s="168" t="s">
        <v>69</v>
      </c>
    </row>
    <row r="14123" spans="1:4">
      <c r="A14123" s="167">
        <v>39175</v>
      </c>
      <c r="B14123" s="164" t="s">
        <v>16734</v>
      </c>
      <c r="C14123" s="150" t="s">
        <v>8033</v>
      </c>
      <c r="D14123" s="168" t="s">
        <v>69</v>
      </c>
    </row>
    <row r="14124" spans="1:4">
      <c r="A14124" s="167">
        <v>39217</v>
      </c>
      <c r="B14124" s="164" t="s">
        <v>16735</v>
      </c>
      <c r="C14124" s="150" t="s">
        <v>8033</v>
      </c>
      <c r="D14124" s="168" t="s">
        <v>69</v>
      </c>
    </row>
    <row r="14125" spans="1:4">
      <c r="A14125" s="167">
        <v>39181</v>
      </c>
      <c r="B14125" s="164" t="s">
        <v>16736</v>
      </c>
      <c r="C14125" s="150" t="s">
        <v>8033</v>
      </c>
      <c r="D14125" s="168" t="s">
        <v>69</v>
      </c>
    </row>
    <row r="14126" spans="1:4">
      <c r="A14126" s="167">
        <v>39182</v>
      </c>
      <c r="B14126" s="164" t="s">
        <v>16737</v>
      </c>
      <c r="C14126" s="150" t="s">
        <v>8033</v>
      </c>
      <c r="D14126" s="168" t="s">
        <v>69</v>
      </c>
    </row>
    <row r="14127" spans="1:4">
      <c r="A14127" s="167">
        <v>12616</v>
      </c>
      <c r="B14127" s="164" t="s">
        <v>16739</v>
      </c>
      <c r="C14127" s="150" t="s">
        <v>8033</v>
      </c>
      <c r="D14127" s="168" t="s">
        <v>69</v>
      </c>
    </row>
    <row r="14128" spans="1:4">
      <c r="A14128" s="167">
        <v>1049</v>
      </c>
      <c r="B14128" s="164" t="s">
        <v>16740</v>
      </c>
      <c r="C14128" s="150" t="s">
        <v>8033</v>
      </c>
      <c r="D14128" s="168" t="s">
        <v>69</v>
      </c>
    </row>
    <row r="14129" spans="1:4">
      <c r="A14129" s="167">
        <v>1099</v>
      </c>
      <c r="B14129" s="164" t="s">
        <v>16741</v>
      </c>
      <c r="C14129" s="150" t="s">
        <v>8033</v>
      </c>
      <c r="D14129" s="168" t="s">
        <v>69</v>
      </c>
    </row>
    <row r="14130" spans="1:4">
      <c r="A14130" s="167">
        <v>39678</v>
      </c>
      <c r="B14130" s="164" t="s">
        <v>16742</v>
      </c>
      <c r="C14130" s="150" t="s">
        <v>8033</v>
      </c>
      <c r="D14130" s="168" t="s">
        <v>69</v>
      </c>
    </row>
    <row r="14131" spans="1:4">
      <c r="A14131" s="167">
        <v>1050</v>
      </c>
      <c r="B14131" s="164" t="s">
        <v>16743</v>
      </c>
      <c r="C14131" s="150" t="s">
        <v>8033</v>
      </c>
      <c r="D14131" s="168" t="s">
        <v>69</v>
      </c>
    </row>
    <row r="14132" spans="1:4">
      <c r="A14132" s="167">
        <v>1101</v>
      </c>
      <c r="B14132" s="164" t="s">
        <v>16744</v>
      </c>
      <c r="C14132" s="150" t="s">
        <v>8033</v>
      </c>
      <c r="D14132" s="168" t="s">
        <v>69</v>
      </c>
    </row>
    <row r="14133" spans="1:4">
      <c r="A14133" s="167">
        <v>1100</v>
      </c>
      <c r="B14133" s="164" t="s">
        <v>16745</v>
      </c>
      <c r="C14133" s="150" t="s">
        <v>8033</v>
      </c>
      <c r="D14133" s="168" t="s">
        <v>69</v>
      </c>
    </row>
    <row r="14134" spans="1:4">
      <c r="A14134" s="167">
        <v>39679</v>
      </c>
      <c r="B14134" s="164" t="s">
        <v>16747</v>
      </c>
      <c r="C14134" s="150" t="s">
        <v>8033</v>
      </c>
      <c r="D14134" s="168" t="s">
        <v>69</v>
      </c>
    </row>
    <row r="14135" spans="1:4">
      <c r="A14135" s="167">
        <v>1098</v>
      </c>
      <c r="B14135" s="164" t="s">
        <v>16748</v>
      </c>
      <c r="C14135" s="150" t="s">
        <v>8033</v>
      </c>
      <c r="D14135" s="168" t="s">
        <v>69</v>
      </c>
    </row>
    <row r="14136" spans="1:4">
      <c r="A14136" s="167">
        <v>1102</v>
      </c>
      <c r="B14136" s="164" t="s">
        <v>16749</v>
      </c>
      <c r="C14136" s="150" t="s">
        <v>8033</v>
      </c>
      <c r="D14136" s="168" t="s">
        <v>69</v>
      </c>
    </row>
    <row r="14137" spans="1:4">
      <c r="A14137" s="167">
        <v>1051</v>
      </c>
      <c r="B14137" s="164" t="s">
        <v>16750</v>
      </c>
      <c r="C14137" s="150" t="s">
        <v>8033</v>
      </c>
      <c r="D14137" s="168" t="s">
        <v>69</v>
      </c>
    </row>
    <row r="14138" spans="1:4">
      <c r="A14138" s="167">
        <v>37399</v>
      </c>
      <c r="B14138" s="164" t="s">
        <v>16751</v>
      </c>
      <c r="C14138" s="150" t="s">
        <v>8033</v>
      </c>
      <c r="D14138" s="168" t="s">
        <v>69</v>
      </c>
    </row>
    <row r="14139" spans="1:4">
      <c r="A14139" s="167">
        <v>43834</v>
      </c>
      <c r="B14139" s="164" t="s">
        <v>16752</v>
      </c>
      <c r="C14139" s="150" t="s">
        <v>8037</v>
      </c>
      <c r="D14139" s="168" t="s">
        <v>69</v>
      </c>
    </row>
    <row r="14140" spans="1:4">
      <c r="A14140" s="167">
        <v>43835</v>
      </c>
      <c r="B14140" s="164" t="s">
        <v>16753</v>
      </c>
      <c r="C14140" s="150" t="s">
        <v>8037</v>
      </c>
      <c r="D14140" s="168" t="s">
        <v>69</v>
      </c>
    </row>
    <row r="14141" spans="1:4">
      <c r="A14141" s="167">
        <v>43833</v>
      </c>
      <c r="B14141" s="164" t="s">
        <v>16754</v>
      </c>
      <c r="C14141" s="150" t="s">
        <v>8037</v>
      </c>
      <c r="D14141" s="168" t="s">
        <v>69</v>
      </c>
    </row>
    <row r="14142" spans="1:4">
      <c r="A14142" s="167">
        <v>41955</v>
      </c>
      <c r="B14142" s="164" t="s">
        <v>16756</v>
      </c>
      <c r="C14142" s="150" t="s">
        <v>8038</v>
      </c>
      <c r="D14142" s="168" t="s">
        <v>69</v>
      </c>
    </row>
    <row r="14143" spans="1:4">
      <c r="A14143" s="167">
        <v>41953</v>
      </c>
      <c r="B14143" s="164" t="s">
        <v>16757</v>
      </c>
      <c r="C14143" s="150" t="s">
        <v>8038</v>
      </c>
      <c r="D14143" s="168" t="s">
        <v>69</v>
      </c>
    </row>
    <row r="14144" spans="1:4">
      <c r="A14144" s="167">
        <v>41954</v>
      </c>
      <c r="B14144" s="164" t="s">
        <v>16758</v>
      </c>
      <c r="C14144" s="150" t="s">
        <v>8038</v>
      </c>
      <c r="D14144" s="168" t="s">
        <v>69</v>
      </c>
    </row>
    <row r="14145" spans="1:4">
      <c r="A14145" s="167">
        <v>25004</v>
      </c>
      <c r="B14145" s="164" t="s">
        <v>16759</v>
      </c>
      <c r="C14145" s="150" t="s">
        <v>8038</v>
      </c>
      <c r="D14145" s="168" t="s">
        <v>69</v>
      </c>
    </row>
    <row r="14146" spans="1:4">
      <c r="A14146" s="167">
        <v>25002</v>
      </c>
      <c r="B14146" s="164" t="s">
        <v>16760</v>
      </c>
      <c r="C14146" s="150" t="s">
        <v>8038</v>
      </c>
      <c r="D14146" s="168" t="s">
        <v>69</v>
      </c>
    </row>
    <row r="14147" spans="1:4">
      <c r="A14147" s="167">
        <v>37409</v>
      </c>
      <c r="B14147" s="164" t="s">
        <v>16761</v>
      </c>
      <c r="C14147" s="150" t="s">
        <v>8038</v>
      </c>
      <c r="D14147" s="168" t="s">
        <v>69</v>
      </c>
    </row>
    <row r="14148" spans="1:4">
      <c r="A14148" s="167">
        <v>841</v>
      </c>
      <c r="B14148" s="164" t="s">
        <v>16762</v>
      </c>
      <c r="C14148" s="150" t="s">
        <v>8038</v>
      </c>
      <c r="D14148" s="168" t="s">
        <v>69</v>
      </c>
    </row>
    <row r="14149" spans="1:4">
      <c r="A14149" s="167">
        <v>25005</v>
      </c>
      <c r="B14149" s="164" t="s">
        <v>16763</v>
      </c>
      <c r="C14149" s="150" t="s">
        <v>8038</v>
      </c>
      <c r="D14149" s="168" t="s">
        <v>69</v>
      </c>
    </row>
    <row r="14150" spans="1:4">
      <c r="A14150" s="167">
        <v>25003</v>
      </c>
      <c r="B14150" s="164" t="s">
        <v>16764</v>
      </c>
      <c r="C14150" s="150" t="s">
        <v>8038</v>
      </c>
      <c r="D14150" s="168" t="s">
        <v>69</v>
      </c>
    </row>
    <row r="14151" spans="1:4">
      <c r="A14151" s="167">
        <v>37410</v>
      </c>
      <c r="B14151" s="164" t="s">
        <v>16765</v>
      </c>
      <c r="C14151" s="150" t="s">
        <v>8038</v>
      </c>
      <c r="D14151" s="168" t="s">
        <v>69</v>
      </c>
    </row>
    <row r="14152" spans="1:4">
      <c r="A14152" s="167">
        <v>842</v>
      </c>
      <c r="B14152" s="164" t="s">
        <v>16766</v>
      </c>
      <c r="C14152" s="150" t="s">
        <v>8038</v>
      </c>
      <c r="D14152" s="168" t="s">
        <v>69</v>
      </c>
    </row>
    <row r="14153" spans="1:4">
      <c r="A14153" s="167">
        <v>44391</v>
      </c>
      <c r="B14153" s="164" t="s">
        <v>16767</v>
      </c>
      <c r="C14153" s="150" t="s">
        <v>8037</v>
      </c>
      <c r="D14153" s="168" t="s">
        <v>69</v>
      </c>
    </row>
    <row r="14154" spans="1:4">
      <c r="A14154" s="167">
        <v>44388</v>
      </c>
      <c r="B14154" s="164" t="s">
        <v>16768</v>
      </c>
      <c r="C14154" s="150" t="s">
        <v>8037</v>
      </c>
      <c r="D14154" s="168" t="s">
        <v>69</v>
      </c>
    </row>
    <row r="14155" spans="1:4">
      <c r="A14155" s="167">
        <v>44392</v>
      </c>
      <c r="B14155" s="164" t="s">
        <v>16769</v>
      </c>
      <c r="C14155" s="150" t="s">
        <v>8037</v>
      </c>
      <c r="D14155" s="168" t="s">
        <v>69</v>
      </c>
    </row>
    <row r="14156" spans="1:4">
      <c r="A14156" s="167">
        <v>44390</v>
      </c>
      <c r="B14156" s="164" t="s">
        <v>16770</v>
      </c>
      <c r="C14156" s="150" t="s">
        <v>8037</v>
      </c>
      <c r="D14156" s="168" t="s">
        <v>69</v>
      </c>
    </row>
    <row r="14157" spans="1:4">
      <c r="A14157" s="167">
        <v>44389</v>
      </c>
      <c r="B14157" s="164" t="s">
        <v>16771</v>
      </c>
      <c r="C14157" s="150" t="s">
        <v>8037</v>
      </c>
      <c r="D14157" s="168" t="s">
        <v>69</v>
      </c>
    </row>
    <row r="14158" spans="1:4">
      <c r="A14158" s="167">
        <v>862</v>
      </c>
      <c r="B14158" s="164" t="s">
        <v>16772</v>
      </c>
      <c r="C14158" s="150" t="s">
        <v>8037</v>
      </c>
      <c r="D14158" s="168" t="s">
        <v>69</v>
      </c>
    </row>
    <row r="14159" spans="1:4">
      <c r="A14159" s="167">
        <v>866</v>
      </c>
      <c r="B14159" s="164" t="s">
        <v>16773</v>
      </c>
      <c r="C14159" s="150" t="s">
        <v>8037</v>
      </c>
      <c r="D14159" s="168" t="s">
        <v>69</v>
      </c>
    </row>
    <row r="14160" spans="1:4">
      <c r="A14160" s="167">
        <v>892</v>
      </c>
      <c r="B14160" s="164" t="s">
        <v>16774</v>
      </c>
      <c r="C14160" s="150" t="s">
        <v>8037</v>
      </c>
      <c r="D14160" s="168" t="s">
        <v>69</v>
      </c>
    </row>
    <row r="14161" spans="1:4">
      <c r="A14161" s="167">
        <v>857</v>
      </c>
      <c r="B14161" s="164" t="s">
        <v>16775</v>
      </c>
      <c r="C14161" s="150" t="s">
        <v>8037</v>
      </c>
      <c r="D14161" s="168" t="s">
        <v>69</v>
      </c>
    </row>
    <row r="14162" spans="1:4">
      <c r="A14162" s="167">
        <v>37404</v>
      </c>
      <c r="B14162" s="164" t="s">
        <v>16776</v>
      </c>
      <c r="C14162" s="150" t="s">
        <v>8037</v>
      </c>
      <c r="D14162" s="168" t="s">
        <v>69</v>
      </c>
    </row>
    <row r="14163" spans="1:4">
      <c r="A14163" s="167">
        <v>868</v>
      </c>
      <c r="B14163" s="164" t="s">
        <v>16777</v>
      </c>
      <c r="C14163" s="150" t="s">
        <v>8037</v>
      </c>
      <c r="D14163" s="168" t="s">
        <v>69</v>
      </c>
    </row>
    <row r="14164" spans="1:4">
      <c r="A14164" s="167">
        <v>863</v>
      </c>
      <c r="B14164" s="164" t="s">
        <v>16778</v>
      </c>
      <c r="C14164" s="150" t="s">
        <v>8037</v>
      </c>
      <c r="D14164" s="168" t="s">
        <v>69</v>
      </c>
    </row>
    <row r="14165" spans="1:4">
      <c r="A14165" s="167">
        <v>867</v>
      </c>
      <c r="B14165" s="164" t="s">
        <v>16779</v>
      </c>
      <c r="C14165" s="150" t="s">
        <v>8037</v>
      </c>
      <c r="D14165" s="168" t="s">
        <v>69</v>
      </c>
    </row>
    <row r="14166" spans="1:4">
      <c r="A14166" s="167">
        <v>864</v>
      </c>
      <c r="B14166" s="164" t="s">
        <v>16780</v>
      </c>
      <c r="C14166" s="150" t="s">
        <v>8037</v>
      </c>
      <c r="D14166" s="168" t="s">
        <v>69</v>
      </c>
    </row>
    <row r="14167" spans="1:4">
      <c r="A14167" s="167">
        <v>865</v>
      </c>
      <c r="B14167" s="164" t="s">
        <v>16781</v>
      </c>
      <c r="C14167" s="150" t="s">
        <v>8037</v>
      </c>
      <c r="D14167" s="168" t="s">
        <v>69</v>
      </c>
    </row>
    <row r="14168" spans="1:4">
      <c r="A14168" s="167">
        <v>993</v>
      </c>
      <c r="B14168" s="164" t="s">
        <v>16782</v>
      </c>
      <c r="C14168" s="150" t="s">
        <v>8037</v>
      </c>
      <c r="D14168" s="168" t="s">
        <v>69</v>
      </c>
    </row>
    <row r="14169" spans="1:4">
      <c r="A14169" s="167">
        <v>1020</v>
      </c>
      <c r="B14169" s="164" t="s">
        <v>16783</v>
      </c>
      <c r="C14169" s="150" t="s">
        <v>8037</v>
      </c>
      <c r="D14169" s="168" t="s">
        <v>69</v>
      </c>
    </row>
    <row r="14170" spans="1:4">
      <c r="A14170" s="167">
        <v>1017</v>
      </c>
      <c r="B14170" s="164" t="s">
        <v>16784</v>
      </c>
      <c r="C14170" s="150" t="s">
        <v>8037</v>
      </c>
      <c r="D14170" s="168" t="s">
        <v>69</v>
      </c>
    </row>
    <row r="14171" spans="1:4">
      <c r="A14171" s="167">
        <v>999</v>
      </c>
      <c r="B14171" s="164" t="s">
        <v>16785</v>
      </c>
      <c r="C14171" s="150" t="s">
        <v>8037</v>
      </c>
      <c r="D14171" s="168" t="s">
        <v>69</v>
      </c>
    </row>
    <row r="14172" spans="1:4">
      <c r="A14172" s="167">
        <v>995</v>
      </c>
      <c r="B14172" s="164" t="s">
        <v>16786</v>
      </c>
      <c r="C14172" s="150" t="s">
        <v>8037</v>
      </c>
      <c r="D14172" s="168" t="s">
        <v>69</v>
      </c>
    </row>
    <row r="14173" spans="1:4">
      <c r="A14173" s="167">
        <v>1000</v>
      </c>
      <c r="B14173" s="164" t="s">
        <v>16788</v>
      </c>
      <c r="C14173" s="150" t="s">
        <v>8037</v>
      </c>
      <c r="D14173" s="168" t="s">
        <v>69</v>
      </c>
    </row>
    <row r="14174" spans="1:4">
      <c r="A14174" s="167">
        <v>1022</v>
      </c>
      <c r="B14174" s="164" t="s">
        <v>16789</v>
      </c>
      <c r="C14174" s="150" t="s">
        <v>8037</v>
      </c>
      <c r="D14174" s="168" t="s">
        <v>69</v>
      </c>
    </row>
    <row r="14175" spans="1:4">
      <c r="A14175" s="167">
        <v>1015</v>
      </c>
      <c r="B14175" s="164" t="s">
        <v>16790</v>
      </c>
      <c r="C14175" s="150" t="s">
        <v>8037</v>
      </c>
      <c r="D14175" s="168" t="s">
        <v>69</v>
      </c>
    </row>
    <row r="14176" spans="1:4">
      <c r="A14176" s="167">
        <v>996</v>
      </c>
      <c r="B14176" s="164" t="s">
        <v>16791</v>
      </c>
      <c r="C14176" s="150" t="s">
        <v>8037</v>
      </c>
      <c r="D14176" s="168" t="s">
        <v>69</v>
      </c>
    </row>
    <row r="14177" spans="1:4">
      <c r="A14177" s="167">
        <v>1001</v>
      </c>
      <c r="B14177" s="164" t="s">
        <v>16792</v>
      </c>
      <c r="C14177" s="150" t="s">
        <v>8037</v>
      </c>
      <c r="D14177" s="168" t="s">
        <v>69</v>
      </c>
    </row>
    <row r="14178" spans="1:4">
      <c r="A14178" s="167">
        <v>1019</v>
      </c>
      <c r="B14178" s="164" t="s">
        <v>16793</v>
      </c>
      <c r="C14178" s="150" t="s">
        <v>8037</v>
      </c>
      <c r="D14178" s="168" t="s">
        <v>69</v>
      </c>
    </row>
    <row r="14179" spans="1:4">
      <c r="A14179" s="167">
        <v>1021</v>
      </c>
      <c r="B14179" s="164" t="s">
        <v>16794</v>
      </c>
      <c r="C14179" s="150" t="s">
        <v>8037</v>
      </c>
      <c r="D14179" s="168" t="s">
        <v>69</v>
      </c>
    </row>
    <row r="14180" spans="1:4">
      <c r="A14180" s="167">
        <v>39249</v>
      </c>
      <c r="B14180" s="164" t="s">
        <v>16795</v>
      </c>
      <c r="C14180" s="150" t="s">
        <v>8037</v>
      </c>
      <c r="D14180" s="168" t="s">
        <v>69</v>
      </c>
    </row>
    <row r="14181" spans="1:4">
      <c r="A14181" s="167">
        <v>1018</v>
      </c>
      <c r="B14181" s="164" t="s">
        <v>16796</v>
      </c>
      <c r="C14181" s="150" t="s">
        <v>8037</v>
      </c>
      <c r="D14181" s="168" t="s">
        <v>69</v>
      </c>
    </row>
    <row r="14182" spans="1:4">
      <c r="A14182" s="167">
        <v>39250</v>
      </c>
      <c r="B14182" s="164" t="s">
        <v>16797</v>
      </c>
      <c r="C14182" s="150" t="s">
        <v>8037</v>
      </c>
      <c r="D14182" s="168" t="s">
        <v>69</v>
      </c>
    </row>
    <row r="14183" spans="1:4">
      <c r="A14183" s="167">
        <v>994</v>
      </c>
      <c r="B14183" s="164" t="s">
        <v>16798</v>
      </c>
      <c r="C14183" s="150" t="s">
        <v>8037</v>
      </c>
      <c r="D14183" s="168" t="s">
        <v>69</v>
      </c>
    </row>
    <row r="14184" spans="1:4">
      <c r="A14184" s="167">
        <v>977</v>
      </c>
      <c r="B14184" s="164" t="s">
        <v>16799</v>
      </c>
      <c r="C14184" s="150" t="s">
        <v>8037</v>
      </c>
      <c r="D14184" s="168" t="s">
        <v>69</v>
      </c>
    </row>
    <row r="14185" spans="1:4">
      <c r="A14185" s="167">
        <v>998</v>
      </c>
      <c r="B14185" s="164" t="s">
        <v>16800</v>
      </c>
      <c r="C14185" s="150" t="s">
        <v>8037</v>
      </c>
      <c r="D14185" s="168" t="s">
        <v>69</v>
      </c>
    </row>
    <row r="14186" spans="1:4">
      <c r="A14186" s="167">
        <v>39251</v>
      </c>
      <c r="B14186" s="164" t="s">
        <v>16801</v>
      </c>
      <c r="C14186" s="150" t="s">
        <v>8037</v>
      </c>
      <c r="D14186" s="168" t="s">
        <v>69</v>
      </c>
    </row>
    <row r="14187" spans="1:4">
      <c r="A14187" s="167">
        <v>1011</v>
      </c>
      <c r="B14187" s="164" t="s">
        <v>16802</v>
      </c>
      <c r="C14187" s="150" t="s">
        <v>8037</v>
      </c>
      <c r="D14187" s="168" t="s">
        <v>69</v>
      </c>
    </row>
    <row r="14188" spans="1:4">
      <c r="A14188" s="167">
        <v>39252</v>
      </c>
      <c r="B14188" s="164" t="s">
        <v>16803</v>
      </c>
      <c r="C14188" s="150" t="s">
        <v>8037</v>
      </c>
      <c r="D14188" s="168" t="s">
        <v>69</v>
      </c>
    </row>
    <row r="14189" spans="1:4">
      <c r="A14189" s="167">
        <v>1013</v>
      </c>
      <c r="B14189" s="164" t="s">
        <v>16804</v>
      </c>
      <c r="C14189" s="150" t="s">
        <v>8037</v>
      </c>
      <c r="D14189" s="168" t="s">
        <v>69</v>
      </c>
    </row>
    <row r="14190" spans="1:4">
      <c r="A14190" s="167">
        <v>980</v>
      </c>
      <c r="B14190" s="164" t="s">
        <v>16805</v>
      </c>
      <c r="C14190" s="150" t="s">
        <v>8037</v>
      </c>
      <c r="D14190" s="168" t="s">
        <v>69</v>
      </c>
    </row>
    <row r="14191" spans="1:4">
      <c r="A14191" s="167">
        <v>39237</v>
      </c>
      <c r="B14191" s="164" t="s">
        <v>16806</v>
      </c>
      <c r="C14191" s="150" t="s">
        <v>8037</v>
      </c>
      <c r="D14191" s="168" t="s">
        <v>69</v>
      </c>
    </row>
    <row r="14192" spans="1:4">
      <c r="A14192" s="167">
        <v>39238</v>
      </c>
      <c r="B14192" s="164" t="s">
        <v>16807</v>
      </c>
      <c r="C14192" s="150" t="s">
        <v>8037</v>
      </c>
      <c r="D14192" s="168" t="s">
        <v>69</v>
      </c>
    </row>
    <row r="14193" spans="1:4">
      <c r="A14193" s="167">
        <v>979</v>
      </c>
      <c r="B14193" s="164" t="s">
        <v>16808</v>
      </c>
      <c r="C14193" s="150" t="s">
        <v>8037</v>
      </c>
      <c r="D14193" s="168" t="s">
        <v>69</v>
      </c>
    </row>
    <row r="14194" spans="1:4">
      <c r="A14194" s="167">
        <v>39239</v>
      </c>
      <c r="B14194" s="164" t="s">
        <v>16809</v>
      </c>
      <c r="C14194" s="150" t="s">
        <v>8037</v>
      </c>
      <c r="D14194" s="168" t="s">
        <v>69</v>
      </c>
    </row>
    <row r="14195" spans="1:4">
      <c r="A14195" s="167">
        <v>1014</v>
      </c>
      <c r="B14195" s="164" t="s">
        <v>16810</v>
      </c>
      <c r="C14195" s="150" t="s">
        <v>8037</v>
      </c>
      <c r="D14195" s="168" t="s">
        <v>69</v>
      </c>
    </row>
    <row r="14196" spans="1:4">
      <c r="A14196" s="167">
        <v>39240</v>
      </c>
      <c r="B14196" s="164" t="s">
        <v>16811</v>
      </c>
      <c r="C14196" s="150" t="s">
        <v>8037</v>
      </c>
      <c r="D14196" s="168" t="s">
        <v>69</v>
      </c>
    </row>
    <row r="14197" spans="1:4">
      <c r="A14197" s="167">
        <v>39232</v>
      </c>
      <c r="B14197" s="164" t="s">
        <v>16812</v>
      </c>
      <c r="C14197" s="150" t="s">
        <v>8037</v>
      </c>
      <c r="D14197" s="168" t="s">
        <v>69</v>
      </c>
    </row>
    <row r="14198" spans="1:4">
      <c r="A14198" s="167">
        <v>39233</v>
      </c>
      <c r="B14198" s="164" t="s">
        <v>16813</v>
      </c>
      <c r="C14198" s="150" t="s">
        <v>8037</v>
      </c>
      <c r="D14198" s="168" t="s">
        <v>69</v>
      </c>
    </row>
    <row r="14199" spans="1:4">
      <c r="A14199" s="167">
        <v>981</v>
      </c>
      <c r="B14199" s="164" t="s">
        <v>16814</v>
      </c>
      <c r="C14199" s="150" t="s">
        <v>8037</v>
      </c>
      <c r="D14199" s="168" t="s">
        <v>69</v>
      </c>
    </row>
    <row r="14200" spans="1:4">
      <c r="A14200" s="167">
        <v>39234</v>
      </c>
      <c r="B14200" s="164" t="s">
        <v>16815</v>
      </c>
      <c r="C14200" s="150" t="s">
        <v>8037</v>
      </c>
      <c r="D14200" s="168" t="s">
        <v>69</v>
      </c>
    </row>
    <row r="14201" spans="1:4">
      <c r="A14201" s="167">
        <v>982</v>
      </c>
      <c r="B14201" s="164" t="s">
        <v>16816</v>
      </c>
      <c r="C14201" s="150" t="s">
        <v>8037</v>
      </c>
      <c r="D14201" s="168" t="s">
        <v>69</v>
      </c>
    </row>
    <row r="14202" spans="1:4">
      <c r="A14202" s="167">
        <v>39235</v>
      </c>
      <c r="B14202" s="164" t="s">
        <v>16817</v>
      </c>
      <c r="C14202" s="150" t="s">
        <v>8037</v>
      </c>
      <c r="D14202" s="168" t="s">
        <v>69</v>
      </c>
    </row>
    <row r="14203" spans="1:4">
      <c r="A14203" s="167">
        <v>39236</v>
      </c>
      <c r="B14203" s="164" t="s">
        <v>16818</v>
      </c>
      <c r="C14203" s="150" t="s">
        <v>8037</v>
      </c>
      <c r="D14203" s="168" t="s">
        <v>69</v>
      </c>
    </row>
    <row r="14204" spans="1:4">
      <c r="A14204" s="167">
        <v>990</v>
      </c>
      <c r="B14204" s="164" t="s">
        <v>16819</v>
      </c>
      <c r="C14204" s="150" t="s">
        <v>8037</v>
      </c>
      <c r="D14204" s="168" t="s">
        <v>69</v>
      </c>
    </row>
    <row r="14205" spans="1:4">
      <c r="A14205" s="167">
        <v>39241</v>
      </c>
      <c r="B14205" s="164" t="s">
        <v>16820</v>
      </c>
      <c r="C14205" s="150" t="s">
        <v>8037</v>
      </c>
      <c r="D14205" s="168" t="s">
        <v>69</v>
      </c>
    </row>
    <row r="14206" spans="1:4">
      <c r="A14206" s="167">
        <v>1005</v>
      </c>
      <c r="B14206" s="164" t="s">
        <v>16821</v>
      </c>
      <c r="C14206" s="150" t="s">
        <v>8037</v>
      </c>
      <c r="D14206" s="168" t="s">
        <v>69</v>
      </c>
    </row>
    <row r="14207" spans="1:4">
      <c r="A14207" s="167">
        <v>991</v>
      </c>
      <c r="B14207" s="164" t="s">
        <v>16822</v>
      </c>
      <c r="C14207" s="150" t="s">
        <v>8037</v>
      </c>
      <c r="D14207" s="168" t="s">
        <v>69</v>
      </c>
    </row>
    <row r="14208" spans="1:4">
      <c r="A14208" s="167">
        <v>986</v>
      </c>
      <c r="B14208" s="164" t="s">
        <v>16823</v>
      </c>
      <c r="C14208" s="150" t="s">
        <v>8037</v>
      </c>
      <c r="D14208" s="168" t="s">
        <v>69</v>
      </c>
    </row>
    <row r="14209" spans="1:4">
      <c r="A14209" s="167">
        <v>987</v>
      </c>
      <c r="B14209" s="164" t="s">
        <v>16824</v>
      </c>
      <c r="C14209" s="150" t="s">
        <v>8037</v>
      </c>
      <c r="D14209" s="168" t="s">
        <v>69</v>
      </c>
    </row>
    <row r="14210" spans="1:4">
      <c r="A14210" s="167">
        <v>1007</v>
      </c>
      <c r="B14210" s="164" t="s">
        <v>16825</v>
      </c>
      <c r="C14210" s="150" t="s">
        <v>8037</v>
      </c>
      <c r="D14210" s="168" t="s">
        <v>69</v>
      </c>
    </row>
    <row r="14211" spans="1:4">
      <c r="A14211" s="167">
        <v>1008</v>
      </c>
      <c r="B14211" s="164" t="s">
        <v>16826</v>
      </c>
      <c r="C14211" s="150" t="s">
        <v>8037</v>
      </c>
      <c r="D14211" s="168" t="s">
        <v>69</v>
      </c>
    </row>
    <row r="14212" spans="1:4">
      <c r="A14212" s="167">
        <v>988</v>
      </c>
      <c r="B14212" s="164" t="s">
        <v>16827</v>
      </c>
      <c r="C14212" s="150" t="s">
        <v>8037</v>
      </c>
      <c r="D14212" s="168" t="s">
        <v>69</v>
      </c>
    </row>
    <row r="14213" spans="1:4">
      <c r="A14213" s="167">
        <v>989</v>
      </c>
      <c r="B14213" s="164" t="s">
        <v>16828</v>
      </c>
      <c r="C14213" s="150" t="s">
        <v>8037</v>
      </c>
      <c r="D14213" s="168" t="s">
        <v>69</v>
      </c>
    </row>
    <row r="14214" spans="1:4">
      <c r="A14214" s="167">
        <v>1006</v>
      </c>
      <c r="B14214" s="164" t="s">
        <v>16829</v>
      </c>
      <c r="C14214" s="150" t="s">
        <v>8037</v>
      </c>
      <c r="D14214" s="168" t="s">
        <v>69</v>
      </c>
    </row>
    <row r="14215" spans="1:4">
      <c r="A14215" s="167">
        <v>43972</v>
      </c>
      <c r="B14215" s="164" t="s">
        <v>16830</v>
      </c>
      <c r="C14215" s="150" t="s">
        <v>8037</v>
      </c>
      <c r="D14215" s="168" t="s">
        <v>69</v>
      </c>
    </row>
    <row r="14216" spans="1:4">
      <c r="A14216" s="167">
        <v>43971</v>
      </c>
      <c r="B14216" s="164" t="s">
        <v>16831</v>
      </c>
      <c r="C14216" s="150" t="s">
        <v>8037</v>
      </c>
      <c r="D14216" s="168" t="s">
        <v>69</v>
      </c>
    </row>
    <row r="14217" spans="1:4">
      <c r="A14217" s="167">
        <v>39598</v>
      </c>
      <c r="B14217" s="164" t="s">
        <v>16832</v>
      </c>
      <c r="C14217" s="150" t="s">
        <v>8037</v>
      </c>
      <c r="D14217" s="168" t="s">
        <v>69</v>
      </c>
    </row>
    <row r="14218" spans="1:4">
      <c r="A14218" s="167">
        <v>43973</v>
      </c>
      <c r="B14218" s="164" t="s">
        <v>16833</v>
      </c>
      <c r="C14218" s="150" t="s">
        <v>8037</v>
      </c>
      <c r="D14218" s="168" t="s">
        <v>69</v>
      </c>
    </row>
    <row r="14219" spans="1:4">
      <c r="A14219" s="167">
        <v>39599</v>
      </c>
      <c r="B14219" s="164" t="s">
        <v>16834</v>
      </c>
      <c r="C14219" s="150" t="s">
        <v>8037</v>
      </c>
      <c r="D14219" s="168" t="s">
        <v>69</v>
      </c>
    </row>
    <row r="14220" spans="1:4">
      <c r="A14220" s="167">
        <v>43832</v>
      </c>
      <c r="B14220" s="164" t="s">
        <v>16835</v>
      </c>
      <c r="C14220" s="150" t="s">
        <v>8037</v>
      </c>
      <c r="D14220" s="168" t="s">
        <v>69</v>
      </c>
    </row>
    <row r="14221" spans="1:4">
      <c r="A14221" s="167">
        <v>34602</v>
      </c>
      <c r="B14221" s="164" t="s">
        <v>16836</v>
      </c>
      <c r="C14221" s="150" t="s">
        <v>8037</v>
      </c>
      <c r="D14221" s="168" t="s">
        <v>69</v>
      </c>
    </row>
    <row r="14222" spans="1:4">
      <c r="A14222" s="167">
        <v>34607</v>
      </c>
      <c r="B14222" s="164" t="s">
        <v>16837</v>
      </c>
      <c r="C14222" s="150" t="s">
        <v>8037</v>
      </c>
      <c r="D14222" s="168" t="s">
        <v>69</v>
      </c>
    </row>
    <row r="14223" spans="1:4">
      <c r="A14223" s="167">
        <v>34609</v>
      </c>
      <c r="B14223" s="164" t="s">
        <v>16838</v>
      </c>
      <c r="C14223" s="150" t="s">
        <v>8037</v>
      </c>
      <c r="D14223" s="168" t="s">
        <v>69</v>
      </c>
    </row>
    <row r="14224" spans="1:4">
      <c r="A14224" s="167">
        <v>34618</v>
      </c>
      <c r="B14224" s="164" t="s">
        <v>16839</v>
      </c>
      <c r="C14224" s="150" t="s">
        <v>8037</v>
      </c>
      <c r="D14224" s="168" t="s">
        <v>69</v>
      </c>
    </row>
    <row r="14225" spans="1:4">
      <c r="A14225" s="167">
        <v>34621</v>
      </c>
      <c r="B14225" s="164" t="s">
        <v>16840</v>
      </c>
      <c r="C14225" s="150" t="s">
        <v>8037</v>
      </c>
      <c r="D14225" s="168" t="s">
        <v>69</v>
      </c>
    </row>
    <row r="14226" spans="1:4">
      <c r="A14226" s="167">
        <v>34622</v>
      </c>
      <c r="B14226" s="164" t="s">
        <v>16841</v>
      </c>
      <c r="C14226" s="150" t="s">
        <v>8037</v>
      </c>
      <c r="D14226" s="168" t="s">
        <v>69</v>
      </c>
    </row>
    <row r="14227" spans="1:4">
      <c r="A14227" s="167">
        <v>34624</v>
      </c>
      <c r="B14227" s="164" t="s">
        <v>16842</v>
      </c>
      <c r="C14227" s="150" t="s">
        <v>8037</v>
      </c>
      <c r="D14227" s="168" t="s">
        <v>69</v>
      </c>
    </row>
    <row r="14228" spans="1:4">
      <c r="A14228" s="167">
        <v>34627</v>
      </c>
      <c r="B14228" s="164" t="s">
        <v>16843</v>
      </c>
      <c r="C14228" s="150" t="s">
        <v>8037</v>
      </c>
      <c r="D14228" s="168" t="s">
        <v>69</v>
      </c>
    </row>
    <row r="14229" spans="1:4">
      <c r="A14229" s="167">
        <v>34629</v>
      </c>
      <c r="B14229" s="164" t="s">
        <v>16844</v>
      </c>
      <c r="C14229" s="150" t="s">
        <v>8037</v>
      </c>
      <c r="D14229" s="168" t="s">
        <v>69</v>
      </c>
    </row>
    <row r="14230" spans="1:4">
      <c r="A14230" s="167">
        <v>39257</v>
      </c>
      <c r="B14230" s="164" t="s">
        <v>16845</v>
      </c>
      <c r="C14230" s="150" t="s">
        <v>8037</v>
      </c>
      <c r="D14230" s="168" t="s">
        <v>69</v>
      </c>
    </row>
    <row r="14231" spans="1:4">
      <c r="A14231" s="167">
        <v>39261</v>
      </c>
      <c r="B14231" s="164" t="s">
        <v>16846</v>
      </c>
      <c r="C14231" s="150" t="s">
        <v>8037</v>
      </c>
      <c r="D14231" s="168" t="s">
        <v>69</v>
      </c>
    </row>
    <row r="14232" spans="1:4">
      <c r="A14232" s="167">
        <v>39268</v>
      </c>
      <c r="B14232" s="164" t="s">
        <v>16847</v>
      </c>
      <c r="C14232" s="150" t="s">
        <v>8037</v>
      </c>
      <c r="D14232" s="168" t="s">
        <v>69</v>
      </c>
    </row>
    <row r="14233" spans="1:4">
      <c r="A14233" s="167">
        <v>39262</v>
      </c>
      <c r="B14233" s="164" t="s">
        <v>16848</v>
      </c>
      <c r="C14233" s="150" t="s">
        <v>8037</v>
      </c>
      <c r="D14233" s="168" t="s">
        <v>69</v>
      </c>
    </row>
    <row r="14234" spans="1:4">
      <c r="A14234" s="167">
        <v>39258</v>
      </c>
      <c r="B14234" s="164" t="s">
        <v>16849</v>
      </c>
      <c r="C14234" s="150" t="s">
        <v>8037</v>
      </c>
      <c r="D14234" s="168" t="s">
        <v>69</v>
      </c>
    </row>
    <row r="14235" spans="1:4">
      <c r="A14235" s="167">
        <v>39263</v>
      </c>
      <c r="B14235" s="164" t="s">
        <v>16850</v>
      </c>
      <c r="C14235" s="150" t="s">
        <v>8037</v>
      </c>
      <c r="D14235" s="168" t="s">
        <v>69</v>
      </c>
    </row>
    <row r="14236" spans="1:4">
      <c r="A14236" s="167">
        <v>39264</v>
      </c>
      <c r="B14236" s="164" t="s">
        <v>16851</v>
      </c>
      <c r="C14236" s="150" t="s">
        <v>8037</v>
      </c>
      <c r="D14236" s="168" t="s">
        <v>69</v>
      </c>
    </row>
    <row r="14237" spans="1:4">
      <c r="A14237" s="167">
        <v>39259</v>
      </c>
      <c r="B14237" s="164" t="s">
        <v>16852</v>
      </c>
      <c r="C14237" s="150" t="s">
        <v>8037</v>
      </c>
      <c r="D14237" s="168" t="s">
        <v>69</v>
      </c>
    </row>
    <row r="14238" spans="1:4">
      <c r="A14238" s="167">
        <v>39265</v>
      </c>
      <c r="B14238" s="164" t="s">
        <v>16853</v>
      </c>
      <c r="C14238" s="150" t="s">
        <v>8037</v>
      </c>
      <c r="D14238" s="168" t="s">
        <v>69</v>
      </c>
    </row>
    <row r="14239" spans="1:4">
      <c r="A14239" s="167">
        <v>39260</v>
      </c>
      <c r="B14239" s="164" t="s">
        <v>16854</v>
      </c>
      <c r="C14239" s="150" t="s">
        <v>8037</v>
      </c>
      <c r="D14239" s="168" t="s">
        <v>69</v>
      </c>
    </row>
    <row r="14240" spans="1:4">
      <c r="A14240" s="167">
        <v>39266</v>
      </c>
      <c r="B14240" s="164" t="s">
        <v>16855</v>
      </c>
      <c r="C14240" s="150" t="s">
        <v>8037</v>
      </c>
      <c r="D14240" s="168" t="s">
        <v>69</v>
      </c>
    </row>
    <row r="14241" spans="1:4">
      <c r="A14241" s="167">
        <v>39267</v>
      </c>
      <c r="B14241" s="164" t="s">
        <v>16856</v>
      </c>
      <c r="C14241" s="150" t="s">
        <v>8037</v>
      </c>
      <c r="D14241" s="168" t="s">
        <v>69</v>
      </c>
    </row>
    <row r="14242" spans="1:4">
      <c r="A14242" s="167">
        <v>11901</v>
      </c>
      <c r="B14242" s="164" t="s">
        <v>16857</v>
      </c>
      <c r="C14242" s="150" t="s">
        <v>8037</v>
      </c>
      <c r="D14242" s="168" t="s">
        <v>69</v>
      </c>
    </row>
    <row r="14243" spans="1:4">
      <c r="A14243" s="167">
        <v>11902</v>
      </c>
      <c r="B14243" s="164" t="s">
        <v>16858</v>
      </c>
      <c r="C14243" s="150" t="s">
        <v>8037</v>
      </c>
      <c r="D14243" s="168" t="s">
        <v>69</v>
      </c>
    </row>
    <row r="14244" spans="1:4">
      <c r="A14244" s="167">
        <v>11903</v>
      </c>
      <c r="B14244" s="164" t="s">
        <v>16859</v>
      </c>
      <c r="C14244" s="150" t="s">
        <v>8037</v>
      </c>
      <c r="D14244" s="168" t="s">
        <v>69</v>
      </c>
    </row>
    <row r="14245" spans="1:4">
      <c r="A14245" s="167">
        <v>11904</v>
      </c>
      <c r="B14245" s="164" t="s">
        <v>16860</v>
      </c>
      <c r="C14245" s="150" t="s">
        <v>8037</v>
      </c>
      <c r="D14245" s="168" t="s">
        <v>69</v>
      </c>
    </row>
    <row r="14246" spans="1:4">
      <c r="A14246" s="167">
        <v>11905</v>
      </c>
      <c r="B14246" s="164" t="s">
        <v>16861</v>
      </c>
      <c r="C14246" s="150" t="s">
        <v>8037</v>
      </c>
      <c r="D14246" s="168" t="s">
        <v>69</v>
      </c>
    </row>
    <row r="14247" spans="1:4">
      <c r="A14247" s="167">
        <v>11906</v>
      </c>
      <c r="B14247" s="164" t="s">
        <v>16862</v>
      </c>
      <c r="C14247" s="150" t="s">
        <v>8037</v>
      </c>
      <c r="D14247" s="168" t="s">
        <v>69</v>
      </c>
    </row>
    <row r="14248" spans="1:4">
      <c r="A14248" s="167">
        <v>11919</v>
      </c>
      <c r="B14248" s="164" t="s">
        <v>16863</v>
      </c>
      <c r="C14248" s="150" t="s">
        <v>8037</v>
      </c>
      <c r="D14248" s="168" t="s">
        <v>69</v>
      </c>
    </row>
    <row r="14249" spans="1:4">
      <c r="A14249" s="167">
        <v>11920</v>
      </c>
      <c r="B14249" s="164" t="s">
        <v>16864</v>
      </c>
      <c r="C14249" s="150" t="s">
        <v>8037</v>
      </c>
      <c r="D14249" s="168" t="s">
        <v>69</v>
      </c>
    </row>
    <row r="14250" spans="1:4">
      <c r="A14250" s="167">
        <v>11924</v>
      </c>
      <c r="B14250" s="164" t="s">
        <v>16865</v>
      </c>
      <c r="C14250" s="150" t="s">
        <v>8037</v>
      </c>
      <c r="D14250" s="168" t="s">
        <v>69</v>
      </c>
    </row>
    <row r="14251" spans="1:4">
      <c r="A14251" s="167">
        <v>11921</v>
      </c>
      <c r="B14251" s="164" t="s">
        <v>16866</v>
      </c>
      <c r="C14251" s="150" t="s">
        <v>8037</v>
      </c>
      <c r="D14251" s="168" t="s">
        <v>69</v>
      </c>
    </row>
    <row r="14252" spans="1:4">
      <c r="A14252" s="167">
        <v>11922</v>
      </c>
      <c r="B14252" s="164" t="s">
        <v>16867</v>
      </c>
      <c r="C14252" s="150" t="s">
        <v>8037</v>
      </c>
      <c r="D14252" s="168" t="s">
        <v>69</v>
      </c>
    </row>
    <row r="14253" spans="1:4">
      <c r="A14253" s="167">
        <v>11923</v>
      </c>
      <c r="B14253" s="164" t="s">
        <v>16868</v>
      </c>
      <c r="C14253" s="150" t="s">
        <v>8037</v>
      </c>
      <c r="D14253" s="168" t="s">
        <v>69</v>
      </c>
    </row>
    <row r="14254" spans="1:4">
      <c r="A14254" s="167">
        <v>11916</v>
      </c>
      <c r="B14254" s="164" t="s">
        <v>16869</v>
      </c>
      <c r="C14254" s="150" t="s">
        <v>8037</v>
      </c>
      <c r="D14254" s="168" t="s">
        <v>69</v>
      </c>
    </row>
    <row r="14255" spans="1:4">
      <c r="A14255" s="167">
        <v>11914</v>
      </c>
      <c r="B14255" s="164" t="s">
        <v>16870</v>
      </c>
      <c r="C14255" s="150" t="s">
        <v>8037</v>
      </c>
      <c r="D14255" s="168" t="s">
        <v>69</v>
      </c>
    </row>
    <row r="14256" spans="1:4">
      <c r="A14256" s="167">
        <v>11917</v>
      </c>
      <c r="B14256" s="164" t="s">
        <v>16871</v>
      </c>
      <c r="C14256" s="150" t="s">
        <v>8037</v>
      </c>
      <c r="D14256" s="168" t="s">
        <v>69</v>
      </c>
    </row>
    <row r="14257" spans="1:4">
      <c r="A14257" s="167">
        <v>11918</v>
      </c>
      <c r="B14257" s="164" t="s">
        <v>16872</v>
      </c>
      <c r="C14257" s="150" t="s">
        <v>8037</v>
      </c>
      <c r="D14257" s="168" t="s">
        <v>69</v>
      </c>
    </row>
    <row r="14258" spans="1:4">
      <c r="A14258" s="167">
        <v>37734</v>
      </c>
      <c r="B14258" s="164" t="s">
        <v>16873</v>
      </c>
      <c r="C14258" s="150" t="s">
        <v>8033</v>
      </c>
      <c r="D14258" s="168" t="s">
        <v>69</v>
      </c>
    </row>
    <row r="14259" spans="1:4">
      <c r="A14259" s="167">
        <v>42251</v>
      </c>
      <c r="B14259" s="164" t="s">
        <v>16874</v>
      </c>
      <c r="C14259" s="150" t="s">
        <v>8033</v>
      </c>
      <c r="D14259" s="168" t="s">
        <v>69</v>
      </c>
    </row>
    <row r="14260" spans="1:4">
      <c r="A14260" s="167">
        <v>37733</v>
      </c>
      <c r="B14260" s="164" t="s">
        <v>16875</v>
      </c>
      <c r="C14260" s="150" t="s">
        <v>8033</v>
      </c>
      <c r="D14260" s="168" t="s">
        <v>69</v>
      </c>
    </row>
    <row r="14261" spans="1:4">
      <c r="A14261" s="167">
        <v>37735</v>
      </c>
      <c r="B14261" s="164" t="s">
        <v>16876</v>
      </c>
      <c r="C14261" s="150" t="s">
        <v>8033</v>
      </c>
      <c r="D14261" s="168" t="s">
        <v>69</v>
      </c>
    </row>
    <row r="14262" spans="1:4">
      <c r="A14262" s="167">
        <v>5090</v>
      </c>
      <c r="B14262" s="164" t="s">
        <v>16877</v>
      </c>
      <c r="C14262" s="150" t="s">
        <v>8033</v>
      </c>
      <c r="D14262" s="168" t="s">
        <v>69</v>
      </c>
    </row>
    <row r="14263" spans="1:4">
      <c r="A14263" s="167">
        <v>5085</v>
      </c>
      <c r="B14263" s="164" t="s">
        <v>16878</v>
      </c>
      <c r="C14263" s="150" t="s">
        <v>8033</v>
      </c>
      <c r="D14263" s="168" t="s">
        <v>69</v>
      </c>
    </row>
    <row r="14264" spans="1:4">
      <c r="A14264" s="167">
        <v>43603</v>
      </c>
      <c r="B14264" s="164" t="s">
        <v>16879</v>
      </c>
      <c r="C14264" s="150" t="s">
        <v>8033</v>
      </c>
      <c r="D14264" s="168" t="s">
        <v>69</v>
      </c>
    </row>
    <row r="14265" spans="1:4">
      <c r="A14265" s="167">
        <v>38374</v>
      </c>
      <c r="B14265" s="164" t="s">
        <v>16880</v>
      </c>
      <c r="C14265" s="150" t="s">
        <v>8033</v>
      </c>
      <c r="D14265" s="168" t="s">
        <v>69</v>
      </c>
    </row>
    <row r="14266" spans="1:4">
      <c r="A14266" s="167">
        <v>20209</v>
      </c>
      <c r="B14266" s="164" t="s">
        <v>16881</v>
      </c>
      <c r="C14266" s="150" t="s">
        <v>8037</v>
      </c>
      <c r="D14266" s="168" t="s">
        <v>69</v>
      </c>
    </row>
    <row r="14267" spans="1:4">
      <c r="A14267" s="167">
        <v>20212</v>
      </c>
      <c r="B14267" s="164" t="s">
        <v>16882</v>
      </c>
      <c r="C14267" s="150" t="s">
        <v>8037</v>
      </c>
      <c r="D14267" s="168" t="s">
        <v>69</v>
      </c>
    </row>
    <row r="14268" spans="1:4">
      <c r="A14268" s="167">
        <v>4430</v>
      </c>
      <c r="B14268" s="164" t="s">
        <v>16883</v>
      </c>
      <c r="C14268" s="150" t="s">
        <v>8037</v>
      </c>
      <c r="D14268" s="168" t="s">
        <v>69</v>
      </c>
    </row>
    <row r="14269" spans="1:4">
      <c r="A14269" s="167">
        <v>4433</v>
      </c>
      <c r="B14269" s="164" t="s">
        <v>21894</v>
      </c>
      <c r="C14269" s="150" t="s">
        <v>8037</v>
      </c>
      <c r="D14269" s="168" t="s">
        <v>69</v>
      </c>
    </row>
    <row r="14270" spans="1:4">
      <c r="A14270" s="167">
        <v>4400</v>
      </c>
      <c r="B14270" s="164" t="s">
        <v>16884</v>
      </c>
      <c r="C14270" s="150" t="s">
        <v>8037</v>
      </c>
      <c r="D14270" s="168" t="s">
        <v>69</v>
      </c>
    </row>
    <row r="14271" spans="1:4">
      <c r="A14271" s="167">
        <v>2729</v>
      </c>
      <c r="B14271" s="164" t="s">
        <v>16885</v>
      </c>
      <c r="C14271" s="150" t="s">
        <v>8033</v>
      </c>
      <c r="D14271" s="168" t="s">
        <v>69</v>
      </c>
    </row>
    <row r="14272" spans="1:4">
      <c r="A14272" s="167">
        <v>4513</v>
      </c>
      <c r="B14272" s="164" t="s">
        <v>16886</v>
      </c>
      <c r="C14272" s="150" t="s">
        <v>8037</v>
      </c>
      <c r="D14272" s="168" t="s">
        <v>69</v>
      </c>
    </row>
    <row r="14273" spans="1:4">
      <c r="A14273" s="167">
        <v>37106</v>
      </c>
      <c r="B14273" s="164" t="s">
        <v>21895</v>
      </c>
      <c r="C14273" s="150" t="s">
        <v>8033</v>
      </c>
      <c r="D14273" s="168" t="s">
        <v>69</v>
      </c>
    </row>
    <row r="14274" spans="1:4">
      <c r="A14274" s="167">
        <v>11869</v>
      </c>
      <c r="B14274" s="164" t="s">
        <v>21896</v>
      </c>
      <c r="C14274" s="150" t="s">
        <v>8033</v>
      </c>
      <c r="D14274" s="168" t="s">
        <v>69</v>
      </c>
    </row>
    <row r="14275" spans="1:4">
      <c r="A14275" s="167">
        <v>43981</v>
      </c>
      <c r="B14275" s="164" t="s">
        <v>21897</v>
      </c>
      <c r="C14275" s="150" t="s">
        <v>8033</v>
      </c>
      <c r="D14275" s="168" t="s">
        <v>69</v>
      </c>
    </row>
    <row r="14276" spans="1:4">
      <c r="A14276" s="167">
        <v>37104</v>
      </c>
      <c r="B14276" s="164" t="s">
        <v>21898</v>
      </c>
      <c r="C14276" s="150" t="s">
        <v>8033</v>
      </c>
      <c r="D14276" s="168" t="s">
        <v>69</v>
      </c>
    </row>
    <row r="14277" spans="1:4">
      <c r="A14277" s="167">
        <v>43982</v>
      </c>
      <c r="B14277" s="164" t="s">
        <v>21899</v>
      </c>
      <c r="C14277" s="150" t="s">
        <v>8033</v>
      </c>
      <c r="D14277" s="168" t="s">
        <v>69</v>
      </c>
    </row>
    <row r="14278" spans="1:4">
      <c r="A14278" s="167">
        <v>43978</v>
      </c>
      <c r="B14278" s="164" t="s">
        <v>21900</v>
      </c>
      <c r="C14278" s="150" t="s">
        <v>8033</v>
      </c>
      <c r="D14278" s="168" t="s">
        <v>69</v>
      </c>
    </row>
    <row r="14279" spans="1:4">
      <c r="A14279" s="167">
        <v>11871</v>
      </c>
      <c r="B14279" s="164" t="s">
        <v>21901</v>
      </c>
      <c r="C14279" s="150" t="s">
        <v>8033</v>
      </c>
      <c r="D14279" s="168" t="s">
        <v>69</v>
      </c>
    </row>
    <row r="14280" spans="1:4">
      <c r="A14280" s="167">
        <v>37105</v>
      </c>
      <c r="B14280" s="164" t="s">
        <v>21902</v>
      </c>
      <c r="C14280" s="150" t="s">
        <v>8033</v>
      </c>
      <c r="D14280" s="168" t="s">
        <v>69</v>
      </c>
    </row>
    <row r="14281" spans="1:4">
      <c r="A14281" s="167">
        <v>43980</v>
      </c>
      <c r="B14281" s="164" t="s">
        <v>21903</v>
      </c>
      <c r="C14281" s="150" t="s">
        <v>8033</v>
      </c>
      <c r="D14281" s="168" t="s">
        <v>69</v>
      </c>
    </row>
    <row r="14282" spans="1:4">
      <c r="A14282" s="167">
        <v>43979</v>
      </c>
      <c r="B14282" s="164" t="s">
        <v>21904</v>
      </c>
      <c r="C14282" s="150" t="s">
        <v>8033</v>
      </c>
      <c r="D14282" s="168" t="s">
        <v>69</v>
      </c>
    </row>
    <row r="14283" spans="1:4">
      <c r="A14283" s="167">
        <v>11868</v>
      </c>
      <c r="B14283" s="164" t="s">
        <v>21905</v>
      </c>
      <c r="C14283" s="150" t="s">
        <v>8033</v>
      </c>
      <c r="D14283" s="168" t="s">
        <v>69</v>
      </c>
    </row>
    <row r="14284" spans="1:4">
      <c r="A14284" s="167">
        <v>34636</v>
      </c>
      <c r="B14284" s="164" t="s">
        <v>21906</v>
      </c>
      <c r="C14284" s="150" t="s">
        <v>8033</v>
      </c>
      <c r="D14284" s="168" t="s">
        <v>69</v>
      </c>
    </row>
    <row r="14285" spans="1:4">
      <c r="A14285" s="167">
        <v>34639</v>
      </c>
      <c r="B14285" s="164" t="s">
        <v>21907</v>
      </c>
      <c r="C14285" s="150" t="s">
        <v>8033</v>
      </c>
      <c r="D14285" s="168" t="s">
        <v>69</v>
      </c>
    </row>
    <row r="14286" spans="1:4">
      <c r="A14286" s="167">
        <v>34640</v>
      </c>
      <c r="B14286" s="164" t="s">
        <v>21908</v>
      </c>
      <c r="C14286" s="150" t="s">
        <v>8033</v>
      </c>
      <c r="D14286" s="168" t="s">
        <v>69</v>
      </c>
    </row>
    <row r="14287" spans="1:4">
      <c r="A14287" s="167">
        <v>43977</v>
      </c>
      <c r="B14287" s="164" t="s">
        <v>21909</v>
      </c>
      <c r="C14287" s="150" t="s">
        <v>8033</v>
      </c>
      <c r="D14287" s="168" t="s">
        <v>69</v>
      </c>
    </row>
    <row r="14288" spans="1:4">
      <c r="A14288" s="167">
        <v>34637</v>
      </c>
      <c r="B14288" s="164" t="s">
        <v>21910</v>
      </c>
      <c r="C14288" s="150" t="s">
        <v>8033</v>
      </c>
      <c r="D14288" s="168" t="s">
        <v>69</v>
      </c>
    </row>
    <row r="14289" spans="1:4">
      <c r="A14289" s="167">
        <v>34638</v>
      </c>
      <c r="B14289" s="164" t="s">
        <v>21911</v>
      </c>
      <c r="C14289" s="150" t="s">
        <v>8033</v>
      </c>
      <c r="D14289" s="168" t="s">
        <v>69</v>
      </c>
    </row>
    <row r="14290" spans="1:4">
      <c r="A14290" s="167">
        <v>34641</v>
      </c>
      <c r="B14290" s="164" t="s">
        <v>21912</v>
      </c>
      <c r="C14290" s="150" t="s">
        <v>8033</v>
      </c>
      <c r="D14290" s="168" t="s">
        <v>69</v>
      </c>
    </row>
    <row r="14291" spans="1:4">
      <c r="A14291" s="167">
        <v>43434</v>
      </c>
      <c r="B14291" s="164" t="s">
        <v>16887</v>
      </c>
      <c r="C14291" s="150" t="s">
        <v>8033</v>
      </c>
      <c r="D14291" s="168" t="s">
        <v>69</v>
      </c>
    </row>
    <row r="14292" spans="1:4">
      <c r="A14292" s="167">
        <v>43435</v>
      </c>
      <c r="B14292" s="164" t="s">
        <v>16888</v>
      </c>
      <c r="C14292" s="150" t="s">
        <v>8033</v>
      </c>
      <c r="D14292" s="168" t="s">
        <v>69</v>
      </c>
    </row>
    <row r="14293" spans="1:4">
      <c r="A14293" s="167">
        <v>43436</v>
      </c>
      <c r="B14293" s="164" t="s">
        <v>16890</v>
      </c>
      <c r="C14293" s="150" t="s">
        <v>8033</v>
      </c>
      <c r="D14293" s="168" t="s">
        <v>69</v>
      </c>
    </row>
    <row r="14294" spans="1:4">
      <c r="A14294" s="167">
        <v>43437</v>
      </c>
      <c r="B14294" s="164" t="s">
        <v>16891</v>
      </c>
      <c r="C14294" s="150" t="s">
        <v>8033</v>
      </c>
      <c r="D14294" s="168" t="s">
        <v>69</v>
      </c>
    </row>
    <row r="14295" spans="1:4">
      <c r="A14295" s="167">
        <v>43438</v>
      </c>
      <c r="B14295" s="164" t="s">
        <v>16892</v>
      </c>
      <c r="C14295" s="150" t="s">
        <v>8033</v>
      </c>
      <c r="D14295" s="168" t="s">
        <v>69</v>
      </c>
    </row>
    <row r="14296" spans="1:4">
      <c r="A14296" s="167">
        <v>41627</v>
      </c>
      <c r="B14296" s="164" t="s">
        <v>16893</v>
      </c>
      <c r="C14296" s="150" t="s">
        <v>8033</v>
      </c>
      <c r="D14296" s="168" t="s">
        <v>69</v>
      </c>
    </row>
    <row r="14297" spans="1:4">
      <c r="A14297" s="167">
        <v>41628</v>
      </c>
      <c r="B14297" s="164" t="s">
        <v>16894</v>
      </c>
      <c r="C14297" s="150" t="s">
        <v>8033</v>
      </c>
      <c r="D14297" s="168" t="s">
        <v>69</v>
      </c>
    </row>
    <row r="14298" spans="1:4">
      <c r="A14298" s="167">
        <v>41629</v>
      </c>
      <c r="B14298" s="164" t="s">
        <v>16895</v>
      </c>
      <c r="C14298" s="150" t="s">
        <v>8033</v>
      </c>
      <c r="D14298" s="168" t="s">
        <v>69</v>
      </c>
    </row>
    <row r="14299" spans="1:4">
      <c r="A14299" s="167">
        <v>43429</v>
      </c>
      <c r="B14299" s="164" t="s">
        <v>16896</v>
      </c>
      <c r="C14299" s="150" t="s">
        <v>8033</v>
      </c>
      <c r="D14299" s="168" t="s">
        <v>69</v>
      </c>
    </row>
    <row r="14300" spans="1:4">
      <c r="A14300" s="167">
        <v>43430</v>
      </c>
      <c r="B14300" s="164" t="s">
        <v>16897</v>
      </c>
      <c r="C14300" s="150" t="s">
        <v>8033</v>
      </c>
      <c r="D14300" s="168" t="s">
        <v>69</v>
      </c>
    </row>
    <row r="14301" spans="1:4">
      <c r="A14301" s="167">
        <v>43431</v>
      </c>
      <c r="B14301" s="164" t="s">
        <v>16898</v>
      </c>
      <c r="C14301" s="150" t="s">
        <v>8033</v>
      </c>
      <c r="D14301" s="168" t="s">
        <v>69</v>
      </c>
    </row>
    <row r="14302" spans="1:4">
      <c r="A14302" s="167">
        <v>43432</v>
      </c>
      <c r="B14302" s="164" t="s">
        <v>16899</v>
      </c>
      <c r="C14302" s="150" t="s">
        <v>8033</v>
      </c>
      <c r="D14302" s="168" t="s">
        <v>69</v>
      </c>
    </row>
    <row r="14303" spans="1:4">
      <c r="A14303" s="167">
        <v>43433</v>
      </c>
      <c r="B14303" s="164" t="s">
        <v>16900</v>
      </c>
      <c r="C14303" s="150" t="s">
        <v>8033</v>
      </c>
      <c r="D14303" s="168" t="s">
        <v>69</v>
      </c>
    </row>
    <row r="14304" spans="1:4">
      <c r="A14304" s="167">
        <v>43094</v>
      </c>
      <c r="B14304" s="164" t="s">
        <v>16901</v>
      </c>
      <c r="C14304" s="150" t="s">
        <v>8033</v>
      </c>
      <c r="D14304" s="168" t="s">
        <v>69</v>
      </c>
    </row>
    <row r="14305" spans="1:4">
      <c r="A14305" s="167">
        <v>43093</v>
      </c>
      <c r="B14305" s="164" t="s">
        <v>16902</v>
      </c>
      <c r="C14305" s="150" t="s">
        <v>8033</v>
      </c>
      <c r="D14305" s="168" t="s">
        <v>69</v>
      </c>
    </row>
    <row r="14306" spans="1:4">
      <c r="A14306" s="167">
        <v>1030</v>
      </c>
      <c r="B14306" s="164" t="s">
        <v>16903</v>
      </c>
      <c r="C14306" s="150" t="s">
        <v>8033</v>
      </c>
      <c r="D14306" s="168" t="s">
        <v>69</v>
      </c>
    </row>
    <row r="14307" spans="1:4">
      <c r="A14307" s="167">
        <v>11694</v>
      </c>
      <c r="B14307" s="164" t="s">
        <v>16904</v>
      </c>
      <c r="C14307" s="150" t="s">
        <v>8033</v>
      </c>
      <c r="D14307" s="168" t="s">
        <v>69</v>
      </c>
    </row>
    <row r="14308" spans="1:4">
      <c r="A14308" s="167">
        <v>11881</v>
      </c>
      <c r="B14308" s="164" t="s">
        <v>16905</v>
      </c>
      <c r="C14308" s="150" t="s">
        <v>8033</v>
      </c>
      <c r="D14308" s="168" t="s">
        <v>69</v>
      </c>
    </row>
    <row r="14309" spans="1:4">
      <c r="A14309" s="167">
        <v>35277</v>
      </c>
      <c r="B14309" s="164" t="s">
        <v>16906</v>
      </c>
      <c r="C14309" s="150" t="s">
        <v>8033</v>
      </c>
      <c r="D14309" s="168" t="s">
        <v>69</v>
      </c>
    </row>
    <row r="14310" spans="1:4">
      <c r="A14310" s="167">
        <v>10521</v>
      </c>
      <c r="B14310" s="164" t="s">
        <v>16907</v>
      </c>
      <c r="C14310" s="150" t="s">
        <v>8033</v>
      </c>
      <c r="D14310" s="168" t="s">
        <v>69</v>
      </c>
    </row>
    <row r="14311" spans="1:4">
      <c r="A14311" s="167">
        <v>10885</v>
      </c>
      <c r="B14311" s="164" t="s">
        <v>16908</v>
      </c>
      <c r="C14311" s="150" t="s">
        <v>8033</v>
      </c>
      <c r="D14311" s="168" t="s">
        <v>69</v>
      </c>
    </row>
    <row r="14312" spans="1:4">
      <c r="A14312" s="167">
        <v>20962</v>
      </c>
      <c r="B14312" s="164" t="s">
        <v>16909</v>
      </c>
      <c r="C14312" s="150" t="s">
        <v>8033</v>
      </c>
      <c r="D14312" s="168" t="s">
        <v>69</v>
      </c>
    </row>
    <row r="14313" spans="1:4">
      <c r="A14313" s="167">
        <v>20963</v>
      </c>
      <c r="B14313" s="164" t="s">
        <v>16910</v>
      </c>
      <c r="C14313" s="150" t="s">
        <v>8033</v>
      </c>
      <c r="D14313" s="168" t="s">
        <v>69</v>
      </c>
    </row>
    <row r="14314" spans="1:4">
      <c r="A14314" s="167">
        <v>34643</v>
      </c>
      <c r="B14314" s="164" t="s">
        <v>16911</v>
      </c>
      <c r="C14314" s="150" t="s">
        <v>8033</v>
      </c>
      <c r="D14314" s="168" t="s">
        <v>69</v>
      </c>
    </row>
    <row r="14315" spans="1:4">
      <c r="A14315" s="167">
        <v>41480</v>
      </c>
      <c r="B14315" s="164" t="s">
        <v>16912</v>
      </c>
      <c r="C14315" s="150" t="s">
        <v>8033</v>
      </c>
      <c r="D14315" s="168" t="s">
        <v>69</v>
      </c>
    </row>
    <row r="14316" spans="1:4">
      <c r="A14316" s="167">
        <v>41474</v>
      </c>
      <c r="B14316" s="164" t="s">
        <v>16913</v>
      </c>
      <c r="C14316" s="150" t="s">
        <v>8033</v>
      </c>
      <c r="D14316" s="168" t="s">
        <v>69</v>
      </c>
    </row>
    <row r="14317" spans="1:4">
      <c r="A14317" s="167">
        <v>41475</v>
      </c>
      <c r="B14317" s="164" t="s">
        <v>16914</v>
      </c>
      <c r="C14317" s="150" t="s">
        <v>8033</v>
      </c>
      <c r="D14317" s="168" t="s">
        <v>69</v>
      </c>
    </row>
    <row r="14318" spans="1:4">
      <c r="A14318" s="167">
        <v>41476</v>
      </c>
      <c r="B14318" s="164" t="s">
        <v>16915</v>
      </c>
      <c r="C14318" s="150" t="s">
        <v>8033</v>
      </c>
      <c r="D14318" s="168" t="s">
        <v>69</v>
      </c>
    </row>
    <row r="14319" spans="1:4">
      <c r="A14319" s="167">
        <v>2555</v>
      </c>
      <c r="B14319" s="164" t="s">
        <v>16916</v>
      </c>
      <c r="C14319" s="150" t="s">
        <v>8033</v>
      </c>
      <c r="D14319" s="168" t="s">
        <v>69</v>
      </c>
    </row>
    <row r="14320" spans="1:4">
      <c r="A14320" s="167">
        <v>2556</v>
      </c>
      <c r="B14320" s="164" t="s">
        <v>16917</v>
      </c>
      <c r="C14320" s="150" t="s">
        <v>8033</v>
      </c>
      <c r="D14320" s="168" t="s">
        <v>69</v>
      </c>
    </row>
    <row r="14321" spans="1:4">
      <c r="A14321" s="167">
        <v>2557</v>
      </c>
      <c r="B14321" s="164" t="s">
        <v>16918</v>
      </c>
      <c r="C14321" s="150" t="s">
        <v>8033</v>
      </c>
      <c r="D14321" s="168" t="s">
        <v>69</v>
      </c>
    </row>
    <row r="14322" spans="1:4">
      <c r="A14322" s="167">
        <v>10569</v>
      </c>
      <c r="B14322" s="164" t="s">
        <v>16919</v>
      </c>
      <c r="C14322" s="150" t="s">
        <v>8033</v>
      </c>
      <c r="D14322" s="168" t="s">
        <v>69</v>
      </c>
    </row>
    <row r="14323" spans="1:4">
      <c r="A14323" s="167">
        <v>39810</v>
      </c>
      <c r="B14323" s="164" t="s">
        <v>16920</v>
      </c>
      <c r="C14323" s="150" t="s">
        <v>8033</v>
      </c>
      <c r="D14323" s="168" t="s">
        <v>69</v>
      </c>
    </row>
    <row r="14324" spans="1:4">
      <c r="A14324" s="167">
        <v>39811</v>
      </c>
      <c r="B14324" s="164" t="s">
        <v>16921</v>
      </c>
      <c r="C14324" s="150" t="s">
        <v>8033</v>
      </c>
      <c r="D14324" s="168" t="s">
        <v>69</v>
      </c>
    </row>
    <row r="14325" spans="1:4">
      <c r="A14325" s="167">
        <v>39812</v>
      </c>
      <c r="B14325" s="164" t="s">
        <v>16922</v>
      </c>
      <c r="C14325" s="150" t="s">
        <v>8033</v>
      </c>
      <c r="D14325" s="168" t="s">
        <v>69</v>
      </c>
    </row>
    <row r="14326" spans="1:4">
      <c r="A14326" s="167">
        <v>43096</v>
      </c>
      <c r="B14326" s="164" t="s">
        <v>16923</v>
      </c>
      <c r="C14326" s="150" t="s">
        <v>8033</v>
      </c>
      <c r="D14326" s="168" t="s">
        <v>69</v>
      </c>
    </row>
    <row r="14327" spans="1:4">
      <c r="A14327" s="167">
        <v>43102</v>
      </c>
      <c r="B14327" s="164" t="s">
        <v>16924</v>
      </c>
      <c r="C14327" s="150" t="s">
        <v>8033</v>
      </c>
      <c r="D14327" s="168" t="s">
        <v>69</v>
      </c>
    </row>
    <row r="14328" spans="1:4">
      <c r="A14328" s="167">
        <v>43103</v>
      </c>
      <c r="B14328" s="164" t="s">
        <v>16925</v>
      </c>
      <c r="C14328" s="150" t="s">
        <v>8033</v>
      </c>
      <c r="D14328" s="168" t="s">
        <v>69</v>
      </c>
    </row>
    <row r="14329" spans="1:4">
      <c r="A14329" s="167">
        <v>43098</v>
      </c>
      <c r="B14329" s="164" t="s">
        <v>16926</v>
      </c>
      <c r="C14329" s="150" t="s">
        <v>8033</v>
      </c>
      <c r="D14329" s="168" t="s">
        <v>69</v>
      </c>
    </row>
    <row r="14330" spans="1:4">
      <c r="A14330" s="167">
        <v>43097</v>
      </c>
      <c r="B14330" s="164" t="s">
        <v>16927</v>
      </c>
      <c r="C14330" s="150" t="s">
        <v>8033</v>
      </c>
      <c r="D14330" s="168" t="s">
        <v>69</v>
      </c>
    </row>
    <row r="14331" spans="1:4">
      <c r="A14331" s="167">
        <v>43104</v>
      </c>
      <c r="B14331" s="164" t="s">
        <v>16929</v>
      </c>
      <c r="C14331" s="150" t="s">
        <v>8033</v>
      </c>
      <c r="D14331" s="168" t="s">
        <v>69</v>
      </c>
    </row>
    <row r="14332" spans="1:4">
      <c r="A14332" s="167">
        <v>39771</v>
      </c>
      <c r="B14332" s="164" t="s">
        <v>16930</v>
      </c>
      <c r="C14332" s="150" t="s">
        <v>8033</v>
      </c>
      <c r="D14332" s="168" t="s">
        <v>69</v>
      </c>
    </row>
    <row r="14333" spans="1:4">
      <c r="A14333" s="167">
        <v>39772</v>
      </c>
      <c r="B14333" s="164" t="s">
        <v>16931</v>
      </c>
      <c r="C14333" s="150" t="s">
        <v>8033</v>
      </c>
      <c r="D14333" s="168" t="s">
        <v>69</v>
      </c>
    </row>
    <row r="14334" spans="1:4">
      <c r="A14334" s="167">
        <v>39773</v>
      </c>
      <c r="B14334" s="164" t="s">
        <v>16932</v>
      </c>
      <c r="C14334" s="150" t="s">
        <v>8033</v>
      </c>
      <c r="D14334" s="168" t="s">
        <v>69</v>
      </c>
    </row>
    <row r="14335" spans="1:4">
      <c r="A14335" s="167">
        <v>39774</v>
      </c>
      <c r="B14335" s="164" t="s">
        <v>16933</v>
      </c>
      <c r="C14335" s="150" t="s">
        <v>8033</v>
      </c>
      <c r="D14335" s="168" t="s">
        <v>69</v>
      </c>
    </row>
    <row r="14336" spans="1:4">
      <c r="A14336" s="167">
        <v>39775</v>
      </c>
      <c r="B14336" s="164" t="s">
        <v>16934</v>
      </c>
      <c r="C14336" s="150" t="s">
        <v>8033</v>
      </c>
      <c r="D14336" s="168" t="s">
        <v>69</v>
      </c>
    </row>
    <row r="14337" spans="1:4">
      <c r="A14337" s="167">
        <v>39776</v>
      </c>
      <c r="B14337" s="164" t="s">
        <v>16935</v>
      </c>
      <c r="C14337" s="150" t="s">
        <v>8033</v>
      </c>
      <c r="D14337" s="168" t="s">
        <v>69</v>
      </c>
    </row>
    <row r="14338" spans="1:4">
      <c r="A14338" s="167">
        <v>39777</v>
      </c>
      <c r="B14338" s="164" t="s">
        <v>16936</v>
      </c>
      <c r="C14338" s="150" t="s">
        <v>8033</v>
      </c>
      <c r="D14338" s="168" t="s">
        <v>69</v>
      </c>
    </row>
    <row r="14339" spans="1:4">
      <c r="A14339" s="167">
        <v>20254</v>
      </c>
      <c r="B14339" s="164" t="s">
        <v>16937</v>
      </c>
      <c r="C14339" s="150" t="s">
        <v>8033</v>
      </c>
      <c r="D14339" s="168" t="s">
        <v>69</v>
      </c>
    </row>
    <row r="14340" spans="1:4">
      <c r="A14340" s="167">
        <v>20253</v>
      </c>
      <c r="B14340" s="164" t="s">
        <v>16938</v>
      </c>
      <c r="C14340" s="150" t="s">
        <v>8033</v>
      </c>
      <c r="D14340" s="168" t="s">
        <v>69</v>
      </c>
    </row>
    <row r="14341" spans="1:4">
      <c r="A14341" s="167">
        <v>11247</v>
      </c>
      <c r="B14341" s="164" t="s">
        <v>16939</v>
      </c>
      <c r="C14341" s="150" t="s">
        <v>8033</v>
      </c>
      <c r="D14341" s="168" t="s">
        <v>69</v>
      </c>
    </row>
    <row r="14342" spans="1:4">
      <c r="A14342" s="167">
        <v>11250</v>
      </c>
      <c r="B14342" s="164" t="s">
        <v>16940</v>
      </c>
      <c r="C14342" s="150" t="s">
        <v>8033</v>
      </c>
      <c r="D14342" s="168" t="s">
        <v>69</v>
      </c>
    </row>
    <row r="14343" spans="1:4">
      <c r="A14343" s="167">
        <v>11249</v>
      </c>
      <c r="B14343" s="164" t="s">
        <v>16941</v>
      </c>
      <c r="C14343" s="150" t="s">
        <v>8033</v>
      </c>
      <c r="D14343" s="168" t="s">
        <v>69</v>
      </c>
    </row>
    <row r="14344" spans="1:4">
      <c r="A14344" s="167">
        <v>11251</v>
      </c>
      <c r="B14344" s="164" t="s">
        <v>16942</v>
      </c>
      <c r="C14344" s="150" t="s">
        <v>8033</v>
      </c>
      <c r="D14344" s="168" t="s">
        <v>69</v>
      </c>
    </row>
    <row r="14345" spans="1:4">
      <c r="A14345" s="167">
        <v>11253</v>
      </c>
      <c r="B14345" s="164" t="s">
        <v>16943</v>
      </c>
      <c r="C14345" s="150" t="s">
        <v>8033</v>
      </c>
      <c r="D14345" s="168" t="s">
        <v>69</v>
      </c>
    </row>
    <row r="14346" spans="1:4">
      <c r="A14346" s="167">
        <v>11255</v>
      </c>
      <c r="B14346" s="164" t="s">
        <v>16944</v>
      </c>
      <c r="C14346" s="150" t="s">
        <v>8033</v>
      </c>
      <c r="D14346" s="168" t="s">
        <v>69</v>
      </c>
    </row>
    <row r="14347" spans="1:4">
      <c r="A14347" s="167">
        <v>14055</v>
      </c>
      <c r="B14347" s="164" t="s">
        <v>16945</v>
      </c>
      <c r="C14347" s="150" t="s">
        <v>8033</v>
      </c>
      <c r="D14347" s="168" t="s">
        <v>69</v>
      </c>
    </row>
    <row r="14348" spans="1:4">
      <c r="A14348" s="167">
        <v>11256</v>
      </c>
      <c r="B14348" s="164" t="s">
        <v>16946</v>
      </c>
      <c r="C14348" s="150" t="s">
        <v>8033</v>
      </c>
      <c r="D14348" s="168" t="s">
        <v>69</v>
      </c>
    </row>
    <row r="14349" spans="1:4">
      <c r="A14349" s="167">
        <v>1872</v>
      </c>
      <c r="B14349" s="164" t="s">
        <v>16947</v>
      </c>
      <c r="C14349" s="150" t="s">
        <v>8033</v>
      </c>
      <c r="D14349" s="168" t="s">
        <v>69</v>
      </c>
    </row>
    <row r="14350" spans="1:4">
      <c r="A14350" s="167">
        <v>1873</v>
      </c>
      <c r="B14350" s="164" t="s">
        <v>16948</v>
      </c>
      <c r="C14350" s="150" t="s">
        <v>8033</v>
      </c>
      <c r="D14350" s="168" t="s">
        <v>69</v>
      </c>
    </row>
    <row r="14351" spans="1:4">
      <c r="A14351" s="167">
        <v>39693</v>
      </c>
      <c r="B14351" s="164" t="s">
        <v>16949</v>
      </c>
      <c r="C14351" s="150" t="s">
        <v>8033</v>
      </c>
      <c r="D14351" s="168" t="s">
        <v>69</v>
      </c>
    </row>
    <row r="14352" spans="1:4">
      <c r="A14352" s="167">
        <v>39692</v>
      </c>
      <c r="B14352" s="164" t="s">
        <v>16950</v>
      </c>
      <c r="C14352" s="150" t="s">
        <v>8033</v>
      </c>
      <c r="D14352" s="168" t="s">
        <v>69</v>
      </c>
    </row>
    <row r="14353" spans="1:4">
      <c r="A14353" s="167">
        <v>1062</v>
      </c>
      <c r="B14353" s="164" t="s">
        <v>16951</v>
      </c>
      <c r="C14353" s="150" t="s">
        <v>8033</v>
      </c>
      <c r="D14353" s="168" t="s">
        <v>69</v>
      </c>
    </row>
    <row r="14354" spans="1:4">
      <c r="A14354" s="167">
        <v>39686</v>
      </c>
      <c r="B14354" s="164" t="s">
        <v>16952</v>
      </c>
      <c r="C14354" s="150" t="s">
        <v>8033</v>
      </c>
      <c r="D14354" s="168" t="s">
        <v>69</v>
      </c>
    </row>
    <row r="14355" spans="1:4">
      <c r="A14355" s="167">
        <v>43095</v>
      </c>
      <c r="B14355" s="164" t="s">
        <v>16953</v>
      </c>
      <c r="C14355" s="150" t="s">
        <v>8033</v>
      </c>
      <c r="D14355" s="168" t="s">
        <v>69</v>
      </c>
    </row>
    <row r="14356" spans="1:4">
      <c r="A14356" s="167">
        <v>1871</v>
      </c>
      <c r="B14356" s="164" t="s">
        <v>16954</v>
      </c>
      <c r="C14356" s="150" t="s">
        <v>8033</v>
      </c>
      <c r="D14356" s="168" t="s">
        <v>69</v>
      </c>
    </row>
    <row r="14357" spans="1:4">
      <c r="A14357" s="167">
        <v>12001</v>
      </c>
      <c r="B14357" s="164" t="s">
        <v>16955</v>
      </c>
      <c r="C14357" s="150" t="s">
        <v>8033</v>
      </c>
      <c r="D14357" s="168" t="s">
        <v>69</v>
      </c>
    </row>
    <row r="14358" spans="1:4">
      <c r="A14358" s="167">
        <v>11882</v>
      </c>
      <c r="B14358" s="164" t="s">
        <v>16956</v>
      </c>
      <c r="C14358" s="150" t="s">
        <v>8033</v>
      </c>
      <c r="D14358" s="168" t="s">
        <v>69</v>
      </c>
    </row>
    <row r="14359" spans="1:4">
      <c r="A14359" s="167">
        <v>1068</v>
      </c>
      <c r="B14359" s="164" t="s">
        <v>16957</v>
      </c>
      <c r="C14359" s="150" t="s">
        <v>8033</v>
      </c>
      <c r="D14359" s="168" t="s">
        <v>69</v>
      </c>
    </row>
    <row r="14360" spans="1:4">
      <c r="A14360" s="167">
        <v>39690</v>
      </c>
      <c r="B14360" s="164" t="s">
        <v>16958</v>
      </c>
      <c r="C14360" s="150" t="s">
        <v>8033</v>
      </c>
      <c r="D14360" s="168" t="s">
        <v>69</v>
      </c>
    </row>
    <row r="14361" spans="1:4">
      <c r="A14361" s="167">
        <v>39691</v>
      </c>
      <c r="B14361" s="164" t="s">
        <v>16959</v>
      </c>
      <c r="C14361" s="150" t="s">
        <v>8033</v>
      </c>
      <c r="D14361" s="168" t="s">
        <v>69</v>
      </c>
    </row>
    <row r="14362" spans="1:4">
      <c r="A14362" s="167">
        <v>39808</v>
      </c>
      <c r="B14362" s="164" t="s">
        <v>16960</v>
      </c>
      <c r="C14362" s="150" t="s">
        <v>8033</v>
      </c>
      <c r="D14362" s="168" t="s">
        <v>69</v>
      </c>
    </row>
    <row r="14363" spans="1:4">
      <c r="A14363" s="167">
        <v>39809</v>
      </c>
      <c r="B14363" s="164" t="s">
        <v>16961</v>
      </c>
      <c r="C14363" s="150" t="s">
        <v>8033</v>
      </c>
      <c r="D14363" s="168" t="s">
        <v>69</v>
      </c>
    </row>
    <row r="14364" spans="1:4">
      <c r="A14364" s="167">
        <v>43439</v>
      </c>
      <c r="B14364" s="164" t="s">
        <v>16962</v>
      </c>
      <c r="C14364" s="150" t="s">
        <v>8033</v>
      </c>
      <c r="D14364" s="168" t="s">
        <v>69</v>
      </c>
    </row>
    <row r="14365" spans="1:4">
      <c r="A14365" s="167">
        <v>5103</v>
      </c>
      <c r="B14365" s="164" t="s">
        <v>16963</v>
      </c>
      <c r="C14365" s="150" t="s">
        <v>8033</v>
      </c>
      <c r="D14365" s="168" t="s">
        <v>69</v>
      </c>
    </row>
    <row r="14366" spans="1:4">
      <c r="A14366" s="167">
        <v>11880</v>
      </c>
      <c r="B14366" s="164" t="s">
        <v>16964</v>
      </c>
      <c r="C14366" s="150" t="s">
        <v>8033</v>
      </c>
      <c r="D14366" s="168" t="s">
        <v>69</v>
      </c>
    </row>
    <row r="14367" spans="1:4">
      <c r="A14367" s="167">
        <v>11714</v>
      </c>
      <c r="B14367" s="164" t="s">
        <v>16965</v>
      </c>
      <c r="C14367" s="150" t="s">
        <v>8033</v>
      </c>
      <c r="D14367" s="168" t="s">
        <v>69</v>
      </c>
    </row>
    <row r="14368" spans="1:4">
      <c r="A14368" s="167">
        <v>11712</v>
      </c>
      <c r="B14368" s="164" t="s">
        <v>16966</v>
      </c>
      <c r="C14368" s="150" t="s">
        <v>8033</v>
      </c>
      <c r="D14368" s="168" t="s">
        <v>69</v>
      </c>
    </row>
    <row r="14369" spans="1:4">
      <c r="A14369" s="167">
        <v>11717</v>
      </c>
      <c r="B14369" s="164" t="s">
        <v>16967</v>
      </c>
      <c r="C14369" s="150" t="s">
        <v>8033</v>
      </c>
      <c r="D14369" s="168" t="s">
        <v>69</v>
      </c>
    </row>
    <row r="14370" spans="1:4">
      <c r="A14370" s="167">
        <v>1106</v>
      </c>
      <c r="B14370" s="164" t="s">
        <v>16968</v>
      </c>
      <c r="C14370" s="150" t="s">
        <v>8038</v>
      </c>
      <c r="D14370" s="168" t="s">
        <v>69</v>
      </c>
    </row>
    <row r="14371" spans="1:4">
      <c r="A14371" s="167">
        <v>11161</v>
      </c>
      <c r="B14371" s="164" t="s">
        <v>16969</v>
      </c>
      <c r="C14371" s="150" t="s">
        <v>8038</v>
      </c>
      <c r="D14371" s="168" t="s">
        <v>69</v>
      </c>
    </row>
    <row r="14372" spans="1:4">
      <c r="A14372" s="167">
        <v>1107</v>
      </c>
      <c r="B14372" s="164" t="s">
        <v>16970</v>
      </c>
      <c r="C14372" s="150" t="s">
        <v>8038</v>
      </c>
      <c r="D14372" s="168" t="s">
        <v>69</v>
      </c>
    </row>
    <row r="14373" spans="1:4">
      <c r="A14373" s="167">
        <v>44479</v>
      </c>
      <c r="B14373" s="164" t="s">
        <v>16971</v>
      </c>
      <c r="C14373" s="150" t="s">
        <v>8038</v>
      </c>
      <c r="D14373" s="168" t="s">
        <v>69</v>
      </c>
    </row>
    <row r="14374" spans="1:4">
      <c r="A14374" s="167">
        <v>41068</v>
      </c>
      <c r="B14374" s="164" t="s">
        <v>16972</v>
      </c>
      <c r="C14374" s="150" t="s">
        <v>8042</v>
      </c>
      <c r="D14374" s="168" t="s">
        <v>69</v>
      </c>
    </row>
    <row r="14375" spans="1:4">
      <c r="A14375" s="167">
        <v>4759</v>
      </c>
      <c r="B14375" s="164" t="s">
        <v>16973</v>
      </c>
      <c r="C14375" s="150" t="s">
        <v>8041</v>
      </c>
      <c r="D14375" s="168" t="s">
        <v>69</v>
      </c>
    </row>
    <row r="14376" spans="1:4">
      <c r="A14376" s="167">
        <v>12618</v>
      </c>
      <c r="B14376" s="164" t="s">
        <v>16974</v>
      </c>
      <c r="C14376" s="150" t="s">
        <v>8033</v>
      </c>
      <c r="D14376" s="168" t="s">
        <v>69</v>
      </c>
    </row>
    <row r="14377" spans="1:4">
      <c r="A14377" s="167">
        <v>1108</v>
      </c>
      <c r="B14377" s="164" t="s">
        <v>16975</v>
      </c>
      <c r="C14377" s="150" t="s">
        <v>8037</v>
      </c>
      <c r="D14377" s="168" t="s">
        <v>69</v>
      </c>
    </row>
    <row r="14378" spans="1:4">
      <c r="A14378" s="167">
        <v>1117</v>
      </c>
      <c r="B14378" s="164" t="s">
        <v>16976</v>
      </c>
      <c r="C14378" s="150" t="s">
        <v>8037</v>
      </c>
      <c r="D14378" s="168" t="s">
        <v>69</v>
      </c>
    </row>
    <row r="14379" spans="1:4">
      <c r="A14379" s="167">
        <v>1118</v>
      </c>
      <c r="B14379" s="164" t="s">
        <v>16977</v>
      </c>
      <c r="C14379" s="150" t="s">
        <v>8037</v>
      </c>
      <c r="D14379" s="168" t="s">
        <v>69</v>
      </c>
    </row>
    <row r="14380" spans="1:4">
      <c r="A14380" s="167">
        <v>1110</v>
      </c>
      <c r="B14380" s="164" t="s">
        <v>16978</v>
      </c>
      <c r="C14380" s="150" t="s">
        <v>8037</v>
      </c>
      <c r="D14380" s="168" t="s">
        <v>69</v>
      </c>
    </row>
    <row r="14381" spans="1:4">
      <c r="A14381" s="167">
        <v>40784</v>
      </c>
      <c r="B14381" s="164" t="s">
        <v>16979</v>
      </c>
      <c r="C14381" s="150" t="s">
        <v>8037</v>
      </c>
      <c r="D14381" s="168" t="s">
        <v>69</v>
      </c>
    </row>
    <row r="14382" spans="1:4">
      <c r="A14382" s="167">
        <v>40782</v>
      </c>
      <c r="B14382" s="164" t="s">
        <v>16980</v>
      </c>
      <c r="C14382" s="150" t="s">
        <v>8037</v>
      </c>
      <c r="D14382" s="168" t="s">
        <v>69</v>
      </c>
    </row>
    <row r="14383" spans="1:4">
      <c r="A14383" s="167">
        <v>40783</v>
      </c>
      <c r="B14383" s="164" t="s">
        <v>16981</v>
      </c>
      <c r="C14383" s="150" t="s">
        <v>8037</v>
      </c>
      <c r="D14383" s="168" t="s">
        <v>69</v>
      </c>
    </row>
    <row r="14384" spans="1:4">
      <c r="A14384" s="167">
        <v>1109</v>
      </c>
      <c r="B14384" s="164" t="s">
        <v>16982</v>
      </c>
      <c r="C14384" s="150" t="s">
        <v>8037</v>
      </c>
      <c r="D14384" s="168" t="s">
        <v>69</v>
      </c>
    </row>
    <row r="14385" spans="1:4">
      <c r="A14385" s="167">
        <v>1119</v>
      </c>
      <c r="B14385" s="164" t="s">
        <v>16983</v>
      </c>
      <c r="C14385" s="150" t="s">
        <v>8037</v>
      </c>
      <c r="D14385" s="168" t="s">
        <v>69</v>
      </c>
    </row>
    <row r="14386" spans="1:4">
      <c r="A14386" s="167">
        <v>13115</v>
      </c>
      <c r="B14386" s="164" t="s">
        <v>16984</v>
      </c>
      <c r="C14386" s="150" t="s">
        <v>8037</v>
      </c>
      <c r="D14386" s="168" t="s">
        <v>69</v>
      </c>
    </row>
    <row r="14387" spans="1:4">
      <c r="A14387" s="167">
        <v>10541</v>
      </c>
      <c r="B14387" s="164" t="s">
        <v>16985</v>
      </c>
      <c r="C14387" s="150" t="s">
        <v>8037</v>
      </c>
      <c r="D14387" s="168" t="s">
        <v>69</v>
      </c>
    </row>
    <row r="14388" spans="1:4">
      <c r="A14388" s="167">
        <v>10542</v>
      </c>
      <c r="B14388" s="164" t="s">
        <v>16986</v>
      </c>
      <c r="C14388" s="150" t="s">
        <v>8037</v>
      </c>
      <c r="D14388" s="168" t="s">
        <v>69</v>
      </c>
    </row>
    <row r="14389" spans="1:4">
      <c r="A14389" s="167">
        <v>10543</v>
      </c>
      <c r="B14389" s="164" t="s">
        <v>16987</v>
      </c>
      <c r="C14389" s="150" t="s">
        <v>8037</v>
      </c>
      <c r="D14389" s="168" t="s">
        <v>69</v>
      </c>
    </row>
    <row r="14390" spans="1:4">
      <c r="A14390" s="167">
        <v>10544</v>
      </c>
      <c r="B14390" s="164" t="s">
        <v>16988</v>
      </c>
      <c r="C14390" s="150" t="s">
        <v>8037</v>
      </c>
      <c r="D14390" s="168" t="s">
        <v>69</v>
      </c>
    </row>
    <row r="14391" spans="1:4">
      <c r="A14391" s="167">
        <v>10545</v>
      </c>
      <c r="B14391" s="164" t="s">
        <v>16989</v>
      </c>
      <c r="C14391" s="150" t="s">
        <v>8037</v>
      </c>
      <c r="D14391" s="168" t="s">
        <v>69</v>
      </c>
    </row>
    <row r="14392" spans="1:4">
      <c r="A14392" s="167">
        <v>38365</v>
      </c>
      <c r="B14392" s="164" t="s">
        <v>16990</v>
      </c>
      <c r="C14392" s="150" t="s">
        <v>8043</v>
      </c>
      <c r="D14392" s="168" t="s">
        <v>69</v>
      </c>
    </row>
    <row r="14393" spans="1:4">
      <c r="A14393" s="167">
        <v>44056</v>
      </c>
      <c r="B14393" s="164" t="s">
        <v>16991</v>
      </c>
      <c r="C14393" s="150" t="s">
        <v>8033</v>
      </c>
      <c r="D14393" s="168" t="s">
        <v>69</v>
      </c>
    </row>
    <row r="14394" spans="1:4">
      <c r="A14394" s="167">
        <v>44057</v>
      </c>
      <c r="B14394" s="164" t="s">
        <v>16992</v>
      </c>
      <c r="C14394" s="150" t="s">
        <v>8033</v>
      </c>
      <c r="D14394" s="168" t="s">
        <v>69</v>
      </c>
    </row>
    <row r="14395" spans="1:4">
      <c r="A14395" s="167">
        <v>37754</v>
      </c>
      <c r="B14395" s="164" t="s">
        <v>16993</v>
      </c>
      <c r="C14395" s="150" t="s">
        <v>8033</v>
      </c>
      <c r="D14395" s="168" t="s">
        <v>69</v>
      </c>
    </row>
    <row r="14396" spans="1:4">
      <c r="A14396" s="167">
        <v>37757</v>
      </c>
      <c r="B14396" s="164" t="s">
        <v>16994</v>
      </c>
      <c r="C14396" s="150" t="s">
        <v>8033</v>
      </c>
      <c r="D14396" s="168" t="s">
        <v>69</v>
      </c>
    </row>
    <row r="14397" spans="1:4">
      <c r="A14397" s="167">
        <v>44058</v>
      </c>
      <c r="B14397" s="164" t="s">
        <v>16995</v>
      </c>
      <c r="C14397" s="150" t="s">
        <v>8033</v>
      </c>
      <c r="D14397" s="168" t="s">
        <v>69</v>
      </c>
    </row>
    <row r="14398" spans="1:4">
      <c r="A14398" s="167">
        <v>37752</v>
      </c>
      <c r="B14398" s="164" t="s">
        <v>16996</v>
      </c>
      <c r="C14398" s="150" t="s">
        <v>8033</v>
      </c>
      <c r="D14398" s="168" t="s">
        <v>69</v>
      </c>
    </row>
    <row r="14399" spans="1:4">
      <c r="A14399" s="167">
        <v>44059</v>
      </c>
      <c r="B14399" s="164" t="s">
        <v>16997</v>
      </c>
      <c r="C14399" s="150" t="s">
        <v>8033</v>
      </c>
      <c r="D14399" s="168" t="s">
        <v>69</v>
      </c>
    </row>
    <row r="14400" spans="1:4">
      <c r="A14400" s="167">
        <v>37750</v>
      </c>
      <c r="B14400" s="164" t="s">
        <v>16998</v>
      </c>
      <c r="C14400" s="150" t="s">
        <v>8033</v>
      </c>
      <c r="D14400" s="168" t="s">
        <v>69</v>
      </c>
    </row>
    <row r="14401" spans="1:4">
      <c r="A14401" s="167">
        <v>37758</v>
      </c>
      <c r="B14401" s="164" t="s">
        <v>16999</v>
      </c>
      <c r="C14401" s="150" t="s">
        <v>8033</v>
      </c>
      <c r="D14401" s="168" t="s">
        <v>69</v>
      </c>
    </row>
    <row r="14402" spans="1:4">
      <c r="A14402" s="167">
        <v>44060</v>
      </c>
      <c r="B14402" s="164" t="s">
        <v>17000</v>
      </c>
      <c r="C14402" s="150" t="s">
        <v>8033</v>
      </c>
      <c r="D14402" s="168" t="s">
        <v>69</v>
      </c>
    </row>
    <row r="14403" spans="1:4">
      <c r="A14403" s="167">
        <v>37749</v>
      </c>
      <c r="B14403" s="164" t="s">
        <v>17001</v>
      </c>
      <c r="C14403" s="150" t="s">
        <v>8033</v>
      </c>
      <c r="D14403" s="168" t="s">
        <v>69</v>
      </c>
    </row>
    <row r="14404" spans="1:4">
      <c r="A14404" s="167">
        <v>44061</v>
      </c>
      <c r="B14404" s="164" t="s">
        <v>17002</v>
      </c>
      <c r="C14404" s="150" t="s">
        <v>8033</v>
      </c>
      <c r="D14404" s="168" t="s">
        <v>69</v>
      </c>
    </row>
    <row r="14405" spans="1:4">
      <c r="A14405" s="167">
        <v>1159</v>
      </c>
      <c r="B14405" s="164" t="s">
        <v>17003</v>
      </c>
      <c r="C14405" s="150" t="s">
        <v>8033</v>
      </c>
      <c r="D14405" s="168" t="s">
        <v>69</v>
      </c>
    </row>
    <row r="14406" spans="1:4">
      <c r="A14406" s="167">
        <v>12114</v>
      </c>
      <c r="B14406" s="164" t="s">
        <v>17004</v>
      </c>
      <c r="C14406" s="150" t="s">
        <v>8033</v>
      </c>
      <c r="D14406" s="168" t="s">
        <v>69</v>
      </c>
    </row>
    <row r="14407" spans="1:4">
      <c r="A14407" s="167">
        <v>38106</v>
      </c>
      <c r="B14407" s="164" t="s">
        <v>17005</v>
      </c>
      <c r="C14407" s="150" t="s">
        <v>8033</v>
      </c>
      <c r="D14407" s="168" t="s">
        <v>69</v>
      </c>
    </row>
    <row r="14408" spans="1:4">
      <c r="A14408" s="167">
        <v>38085</v>
      </c>
      <c r="B14408" s="164" t="s">
        <v>17006</v>
      </c>
      <c r="C14408" s="150" t="s">
        <v>8033</v>
      </c>
      <c r="D14408" s="168" t="s">
        <v>69</v>
      </c>
    </row>
    <row r="14409" spans="1:4">
      <c r="A14409" s="167">
        <v>38599</v>
      </c>
      <c r="B14409" s="164" t="s">
        <v>17007</v>
      </c>
      <c r="C14409" s="150" t="s">
        <v>8033</v>
      </c>
      <c r="D14409" s="168" t="s">
        <v>69</v>
      </c>
    </row>
    <row r="14410" spans="1:4">
      <c r="A14410" s="167">
        <v>38596</v>
      </c>
      <c r="B14410" s="164" t="s">
        <v>17008</v>
      </c>
      <c r="C14410" s="150" t="s">
        <v>8033</v>
      </c>
      <c r="D14410" s="168" t="s">
        <v>69</v>
      </c>
    </row>
    <row r="14411" spans="1:4">
      <c r="A14411" s="167">
        <v>38600</v>
      </c>
      <c r="B14411" s="164" t="s">
        <v>17009</v>
      </c>
      <c r="C14411" s="150" t="s">
        <v>8033</v>
      </c>
      <c r="D14411" s="168" t="s">
        <v>69</v>
      </c>
    </row>
    <row r="14412" spans="1:4">
      <c r="A14412" s="167">
        <v>38597</v>
      </c>
      <c r="B14412" s="164" t="s">
        <v>17010</v>
      </c>
      <c r="C14412" s="150" t="s">
        <v>8033</v>
      </c>
      <c r="D14412" s="168" t="s">
        <v>69</v>
      </c>
    </row>
    <row r="14413" spans="1:4">
      <c r="A14413" s="167">
        <v>659</v>
      </c>
      <c r="B14413" s="164" t="s">
        <v>17011</v>
      </c>
      <c r="C14413" s="150" t="s">
        <v>8033</v>
      </c>
      <c r="D14413" s="168" t="s">
        <v>69</v>
      </c>
    </row>
    <row r="14414" spans="1:4">
      <c r="A14414" s="167">
        <v>660</v>
      </c>
      <c r="B14414" s="164" t="s">
        <v>17012</v>
      </c>
      <c r="C14414" s="150" t="s">
        <v>8033</v>
      </c>
      <c r="D14414" s="168" t="s">
        <v>69</v>
      </c>
    </row>
    <row r="14415" spans="1:4">
      <c r="A14415" s="167">
        <v>658</v>
      </c>
      <c r="B14415" s="164" t="s">
        <v>17013</v>
      </c>
      <c r="C14415" s="150" t="s">
        <v>8033</v>
      </c>
      <c r="D14415" s="168" t="s">
        <v>69</v>
      </c>
    </row>
    <row r="14416" spans="1:4">
      <c r="A14416" s="167">
        <v>38548</v>
      </c>
      <c r="B14416" s="164" t="s">
        <v>17014</v>
      </c>
      <c r="C14416" s="150" t="s">
        <v>8033</v>
      </c>
      <c r="D14416" s="168" t="s">
        <v>69</v>
      </c>
    </row>
    <row r="14417" spans="1:4">
      <c r="A14417" s="167">
        <v>34649</v>
      </c>
      <c r="B14417" s="164" t="s">
        <v>17015</v>
      </c>
      <c r="C14417" s="150" t="s">
        <v>8033</v>
      </c>
      <c r="D14417" s="168" t="s">
        <v>69</v>
      </c>
    </row>
    <row r="14418" spans="1:4">
      <c r="A14418" s="167">
        <v>34655</v>
      </c>
      <c r="B14418" s="164" t="s">
        <v>17016</v>
      </c>
      <c r="C14418" s="150" t="s">
        <v>8033</v>
      </c>
      <c r="D14418" s="168" t="s">
        <v>69</v>
      </c>
    </row>
    <row r="14419" spans="1:4">
      <c r="A14419" s="167">
        <v>40607</v>
      </c>
      <c r="B14419" s="164" t="s">
        <v>17017</v>
      </c>
      <c r="C14419" s="150" t="s">
        <v>8033</v>
      </c>
      <c r="D14419" s="168" t="s">
        <v>69</v>
      </c>
    </row>
    <row r="14420" spans="1:4">
      <c r="A14420" s="167">
        <v>567</v>
      </c>
      <c r="B14420" s="164" t="s">
        <v>17018</v>
      </c>
      <c r="C14420" s="150" t="s">
        <v>8037</v>
      </c>
      <c r="D14420" s="168" t="s">
        <v>69</v>
      </c>
    </row>
    <row r="14421" spans="1:4">
      <c r="A14421" s="167">
        <v>574</v>
      </c>
      <c r="B14421" s="164" t="s">
        <v>17019</v>
      </c>
      <c r="C14421" s="150" t="s">
        <v>8037</v>
      </c>
      <c r="D14421" s="168" t="s">
        <v>69</v>
      </c>
    </row>
    <row r="14422" spans="1:4">
      <c r="A14422" s="167">
        <v>568</v>
      </c>
      <c r="B14422" s="164" t="s">
        <v>17020</v>
      </c>
      <c r="C14422" s="150" t="s">
        <v>8037</v>
      </c>
      <c r="D14422" s="168" t="s">
        <v>69</v>
      </c>
    </row>
    <row r="14423" spans="1:4">
      <c r="A14423" s="167">
        <v>585</v>
      </c>
      <c r="B14423" s="164" t="s">
        <v>17021</v>
      </c>
      <c r="C14423" s="150" t="s">
        <v>8038</v>
      </c>
      <c r="D14423" s="168" t="s">
        <v>69</v>
      </c>
    </row>
    <row r="14424" spans="1:4">
      <c r="A14424" s="167">
        <v>4777</v>
      </c>
      <c r="B14424" s="164" t="s">
        <v>17022</v>
      </c>
      <c r="C14424" s="150" t="s">
        <v>8038</v>
      </c>
      <c r="D14424" s="168" t="s">
        <v>69</v>
      </c>
    </row>
    <row r="14425" spans="1:4">
      <c r="A14425" s="167">
        <v>587</v>
      </c>
      <c r="B14425" s="164" t="s">
        <v>17023</v>
      </c>
      <c r="C14425" s="150" t="s">
        <v>8038</v>
      </c>
      <c r="D14425" s="168" t="s">
        <v>69</v>
      </c>
    </row>
    <row r="14426" spans="1:4">
      <c r="A14426" s="167">
        <v>590</v>
      </c>
      <c r="B14426" s="164" t="s">
        <v>17024</v>
      </c>
      <c r="C14426" s="150" t="s">
        <v>8038</v>
      </c>
      <c r="D14426" s="168" t="s">
        <v>69</v>
      </c>
    </row>
    <row r="14427" spans="1:4">
      <c r="A14427" s="167">
        <v>592</v>
      </c>
      <c r="B14427" s="164" t="s">
        <v>17025</v>
      </c>
      <c r="C14427" s="150" t="s">
        <v>8038</v>
      </c>
      <c r="D14427" s="168" t="s">
        <v>69</v>
      </c>
    </row>
    <row r="14428" spans="1:4">
      <c r="A14428" s="167">
        <v>586</v>
      </c>
      <c r="B14428" s="164" t="s">
        <v>17026</v>
      </c>
      <c r="C14428" s="150" t="s">
        <v>8037</v>
      </c>
      <c r="D14428" s="168" t="s">
        <v>69</v>
      </c>
    </row>
    <row r="14429" spans="1:4">
      <c r="A14429" s="167">
        <v>591</v>
      </c>
      <c r="B14429" s="164" t="s">
        <v>17027</v>
      </c>
      <c r="C14429" s="150" t="s">
        <v>8038</v>
      </c>
      <c r="D14429" s="168" t="s">
        <v>69</v>
      </c>
    </row>
    <row r="14430" spans="1:4">
      <c r="A14430" s="167">
        <v>588</v>
      </c>
      <c r="B14430" s="164" t="s">
        <v>17028</v>
      </c>
      <c r="C14430" s="150" t="s">
        <v>8037</v>
      </c>
      <c r="D14430" s="168" t="s">
        <v>69</v>
      </c>
    </row>
    <row r="14431" spans="1:4">
      <c r="A14431" s="167">
        <v>589</v>
      </c>
      <c r="B14431" s="164" t="s">
        <v>17029</v>
      </c>
      <c r="C14431" s="150" t="s">
        <v>8037</v>
      </c>
      <c r="D14431" s="168" t="s">
        <v>69</v>
      </c>
    </row>
    <row r="14432" spans="1:4">
      <c r="A14432" s="167">
        <v>584</v>
      </c>
      <c r="B14432" s="164" t="s">
        <v>17030</v>
      </c>
      <c r="C14432" s="150" t="s">
        <v>8037</v>
      </c>
      <c r="D14432" s="168" t="s">
        <v>69</v>
      </c>
    </row>
    <row r="14433" spans="1:4">
      <c r="A14433" s="167">
        <v>1165</v>
      </c>
      <c r="B14433" s="164" t="s">
        <v>17031</v>
      </c>
      <c r="C14433" s="150" t="s">
        <v>8033</v>
      </c>
      <c r="D14433" s="168" t="s">
        <v>69</v>
      </c>
    </row>
    <row r="14434" spans="1:4">
      <c r="A14434" s="167">
        <v>1164</v>
      </c>
      <c r="B14434" s="164" t="s">
        <v>17032</v>
      </c>
      <c r="C14434" s="150" t="s">
        <v>8033</v>
      </c>
      <c r="D14434" s="168" t="s">
        <v>69</v>
      </c>
    </row>
    <row r="14435" spans="1:4">
      <c r="A14435" s="167">
        <v>1162</v>
      </c>
      <c r="B14435" s="164" t="s">
        <v>17033</v>
      </c>
      <c r="C14435" s="150" t="s">
        <v>8033</v>
      </c>
      <c r="D14435" s="168" t="s">
        <v>69</v>
      </c>
    </row>
    <row r="14436" spans="1:4">
      <c r="A14436" s="167">
        <v>12395</v>
      </c>
      <c r="B14436" s="164" t="s">
        <v>17034</v>
      </c>
      <c r="C14436" s="150" t="s">
        <v>8033</v>
      </c>
      <c r="D14436" s="168" t="s">
        <v>69</v>
      </c>
    </row>
    <row r="14437" spans="1:4">
      <c r="A14437" s="167">
        <v>1170</v>
      </c>
      <c r="B14437" s="164" t="s">
        <v>17035</v>
      </c>
      <c r="C14437" s="150" t="s">
        <v>8033</v>
      </c>
      <c r="D14437" s="168" t="s">
        <v>69</v>
      </c>
    </row>
    <row r="14438" spans="1:4">
      <c r="A14438" s="167">
        <v>1169</v>
      </c>
      <c r="B14438" s="164" t="s">
        <v>17036</v>
      </c>
      <c r="C14438" s="150" t="s">
        <v>8033</v>
      </c>
      <c r="D14438" s="168" t="s">
        <v>69</v>
      </c>
    </row>
    <row r="14439" spans="1:4">
      <c r="A14439" s="167">
        <v>1166</v>
      </c>
      <c r="B14439" s="164" t="s">
        <v>17037</v>
      </c>
      <c r="C14439" s="150" t="s">
        <v>8033</v>
      </c>
      <c r="D14439" s="168" t="s">
        <v>69</v>
      </c>
    </row>
    <row r="14440" spans="1:4">
      <c r="A14440" s="167">
        <v>1163</v>
      </c>
      <c r="B14440" s="164" t="s">
        <v>17038</v>
      </c>
      <c r="C14440" s="150" t="s">
        <v>8033</v>
      </c>
      <c r="D14440" s="168" t="s">
        <v>69</v>
      </c>
    </row>
    <row r="14441" spans="1:4">
      <c r="A14441" s="167">
        <v>12396</v>
      </c>
      <c r="B14441" s="164" t="s">
        <v>17039</v>
      </c>
      <c r="C14441" s="150" t="s">
        <v>8033</v>
      </c>
      <c r="D14441" s="168" t="s">
        <v>69</v>
      </c>
    </row>
    <row r="14442" spans="1:4">
      <c r="A14442" s="167">
        <v>1168</v>
      </c>
      <c r="B14442" s="164" t="s">
        <v>17040</v>
      </c>
      <c r="C14442" s="150" t="s">
        <v>8033</v>
      </c>
      <c r="D14442" s="168" t="s">
        <v>69</v>
      </c>
    </row>
    <row r="14443" spans="1:4">
      <c r="A14443" s="167">
        <v>1167</v>
      </c>
      <c r="B14443" s="164" t="s">
        <v>17041</v>
      </c>
      <c r="C14443" s="150" t="s">
        <v>8033</v>
      </c>
      <c r="D14443" s="168" t="s">
        <v>69</v>
      </c>
    </row>
    <row r="14444" spans="1:4">
      <c r="A14444" s="167">
        <v>36331</v>
      </c>
      <c r="B14444" s="164" t="s">
        <v>17042</v>
      </c>
      <c r="C14444" s="150" t="s">
        <v>8033</v>
      </c>
      <c r="D14444" s="168" t="s">
        <v>69</v>
      </c>
    </row>
    <row r="14445" spans="1:4">
      <c r="A14445" s="167">
        <v>36346</v>
      </c>
      <c r="B14445" s="164" t="s">
        <v>17043</v>
      </c>
      <c r="C14445" s="150" t="s">
        <v>8033</v>
      </c>
      <c r="D14445" s="168" t="s">
        <v>69</v>
      </c>
    </row>
    <row r="14446" spans="1:4">
      <c r="A14446" s="167">
        <v>1197</v>
      </c>
      <c r="B14446" s="164" t="s">
        <v>17044</v>
      </c>
      <c r="C14446" s="150" t="s">
        <v>8033</v>
      </c>
      <c r="D14446" s="168" t="s">
        <v>69</v>
      </c>
    </row>
    <row r="14447" spans="1:4">
      <c r="A14447" s="167">
        <v>1202</v>
      </c>
      <c r="B14447" s="164" t="s">
        <v>17045</v>
      </c>
      <c r="C14447" s="150" t="s">
        <v>8033</v>
      </c>
      <c r="D14447" s="168" t="s">
        <v>69</v>
      </c>
    </row>
    <row r="14448" spans="1:4">
      <c r="A14448" s="167">
        <v>1198</v>
      </c>
      <c r="B14448" s="164" t="s">
        <v>17046</v>
      </c>
      <c r="C14448" s="150" t="s">
        <v>8033</v>
      </c>
      <c r="D14448" s="168" t="s">
        <v>69</v>
      </c>
    </row>
    <row r="14449" spans="1:4">
      <c r="A14449" s="167">
        <v>20088</v>
      </c>
      <c r="B14449" s="164" t="s">
        <v>17047</v>
      </c>
      <c r="C14449" s="150" t="s">
        <v>8033</v>
      </c>
      <c r="D14449" s="168" t="s">
        <v>69</v>
      </c>
    </row>
    <row r="14450" spans="1:4">
      <c r="A14450" s="167">
        <v>20089</v>
      </c>
      <c r="B14450" s="164" t="s">
        <v>17048</v>
      </c>
      <c r="C14450" s="150" t="s">
        <v>8033</v>
      </c>
      <c r="D14450" s="168" t="s">
        <v>69</v>
      </c>
    </row>
    <row r="14451" spans="1:4">
      <c r="A14451" s="167">
        <v>20087</v>
      </c>
      <c r="B14451" s="164" t="s">
        <v>17049</v>
      </c>
      <c r="C14451" s="150" t="s">
        <v>8033</v>
      </c>
      <c r="D14451" s="168" t="s">
        <v>69</v>
      </c>
    </row>
    <row r="14452" spans="1:4">
      <c r="A14452" s="167">
        <v>1200</v>
      </c>
      <c r="B14452" s="164" t="s">
        <v>17050</v>
      </c>
      <c r="C14452" s="150" t="s">
        <v>8033</v>
      </c>
      <c r="D14452" s="168" t="s">
        <v>69</v>
      </c>
    </row>
    <row r="14453" spans="1:4">
      <c r="A14453" s="167">
        <v>12909</v>
      </c>
      <c r="B14453" s="164" t="s">
        <v>17051</v>
      </c>
      <c r="C14453" s="150" t="s">
        <v>8033</v>
      </c>
      <c r="D14453" s="168" t="s">
        <v>69</v>
      </c>
    </row>
    <row r="14454" spans="1:4">
      <c r="A14454" s="167">
        <v>12910</v>
      </c>
      <c r="B14454" s="164" t="s">
        <v>17052</v>
      </c>
      <c r="C14454" s="150" t="s">
        <v>8033</v>
      </c>
      <c r="D14454" s="168" t="s">
        <v>69</v>
      </c>
    </row>
    <row r="14455" spans="1:4">
      <c r="A14455" s="167">
        <v>1191</v>
      </c>
      <c r="B14455" s="164" t="s">
        <v>17053</v>
      </c>
      <c r="C14455" s="150" t="s">
        <v>8033</v>
      </c>
      <c r="D14455" s="168" t="s">
        <v>69</v>
      </c>
    </row>
    <row r="14456" spans="1:4">
      <c r="A14456" s="167">
        <v>1185</v>
      </c>
      <c r="B14456" s="164" t="s">
        <v>17054</v>
      </c>
      <c r="C14456" s="150" t="s">
        <v>8033</v>
      </c>
      <c r="D14456" s="168" t="s">
        <v>69</v>
      </c>
    </row>
    <row r="14457" spans="1:4">
      <c r="A14457" s="167">
        <v>1189</v>
      </c>
      <c r="B14457" s="164" t="s">
        <v>17055</v>
      </c>
      <c r="C14457" s="150" t="s">
        <v>8033</v>
      </c>
      <c r="D14457" s="168" t="s">
        <v>69</v>
      </c>
    </row>
    <row r="14458" spans="1:4">
      <c r="A14458" s="167">
        <v>1193</v>
      </c>
      <c r="B14458" s="164" t="s">
        <v>17056</v>
      </c>
      <c r="C14458" s="150" t="s">
        <v>8033</v>
      </c>
      <c r="D14458" s="168" t="s">
        <v>69</v>
      </c>
    </row>
    <row r="14459" spans="1:4">
      <c r="A14459" s="167">
        <v>1194</v>
      </c>
      <c r="B14459" s="164" t="s">
        <v>17057</v>
      </c>
      <c r="C14459" s="150" t="s">
        <v>8033</v>
      </c>
      <c r="D14459" s="168" t="s">
        <v>69</v>
      </c>
    </row>
    <row r="14460" spans="1:4">
      <c r="A14460" s="167">
        <v>1195</v>
      </c>
      <c r="B14460" s="164" t="s">
        <v>17058</v>
      </c>
      <c r="C14460" s="150" t="s">
        <v>8033</v>
      </c>
      <c r="D14460" s="168" t="s">
        <v>69</v>
      </c>
    </row>
    <row r="14461" spans="1:4">
      <c r="A14461" s="167">
        <v>1204</v>
      </c>
      <c r="B14461" s="164" t="s">
        <v>17059</v>
      </c>
      <c r="C14461" s="150" t="s">
        <v>8033</v>
      </c>
      <c r="D14461" s="168" t="s">
        <v>69</v>
      </c>
    </row>
    <row r="14462" spans="1:4">
      <c r="A14462" s="167">
        <v>1207</v>
      </c>
      <c r="B14462" s="164" t="s">
        <v>17060</v>
      </c>
      <c r="C14462" s="150" t="s">
        <v>8033</v>
      </c>
      <c r="D14462" s="168" t="s">
        <v>69</v>
      </c>
    </row>
    <row r="14463" spans="1:4">
      <c r="A14463" s="167">
        <v>1206</v>
      </c>
      <c r="B14463" s="164" t="s">
        <v>17062</v>
      </c>
      <c r="C14463" s="150" t="s">
        <v>8033</v>
      </c>
      <c r="D14463" s="168" t="s">
        <v>69</v>
      </c>
    </row>
    <row r="14464" spans="1:4">
      <c r="A14464" s="167">
        <v>1183</v>
      </c>
      <c r="B14464" s="164" t="s">
        <v>17063</v>
      </c>
      <c r="C14464" s="150" t="s">
        <v>8033</v>
      </c>
      <c r="D14464" s="168" t="s">
        <v>69</v>
      </c>
    </row>
    <row r="14465" spans="1:4">
      <c r="A14465" s="167">
        <v>42685</v>
      </c>
      <c r="B14465" s="164" t="s">
        <v>17064</v>
      </c>
      <c r="C14465" s="150" t="s">
        <v>8033</v>
      </c>
      <c r="D14465" s="168" t="s">
        <v>69</v>
      </c>
    </row>
    <row r="14466" spans="1:4">
      <c r="A14466" s="167">
        <v>42686</v>
      </c>
      <c r="B14466" s="164" t="s">
        <v>17065</v>
      </c>
      <c r="C14466" s="150" t="s">
        <v>8033</v>
      </c>
      <c r="D14466" s="168" t="s">
        <v>69</v>
      </c>
    </row>
    <row r="14467" spans="1:4">
      <c r="A14467" s="167">
        <v>12894</v>
      </c>
      <c r="B14467" s="164" t="s">
        <v>17066</v>
      </c>
      <c r="C14467" s="150" t="s">
        <v>8033</v>
      </c>
      <c r="D14467" s="168" t="s">
        <v>69</v>
      </c>
    </row>
    <row r="14468" spans="1:4">
      <c r="A14468" s="167">
        <v>12895</v>
      </c>
      <c r="B14468" s="164" t="s">
        <v>17067</v>
      </c>
      <c r="C14468" s="150" t="s">
        <v>8033</v>
      </c>
      <c r="D14468" s="168" t="s">
        <v>69</v>
      </c>
    </row>
    <row r="14469" spans="1:4">
      <c r="A14469" s="167">
        <v>1631</v>
      </c>
      <c r="B14469" s="164" t="s">
        <v>17068</v>
      </c>
      <c r="C14469" s="150" t="s">
        <v>8033</v>
      </c>
      <c r="D14469" s="168" t="s">
        <v>69</v>
      </c>
    </row>
    <row r="14470" spans="1:4">
      <c r="A14470" s="167">
        <v>1633</v>
      </c>
      <c r="B14470" s="164" t="s">
        <v>17069</v>
      </c>
      <c r="C14470" s="150" t="s">
        <v>8033</v>
      </c>
      <c r="D14470" s="168" t="s">
        <v>69</v>
      </c>
    </row>
    <row r="14471" spans="1:4">
      <c r="A14471" s="167">
        <v>10818</v>
      </c>
      <c r="B14471" s="164" t="s">
        <v>17070</v>
      </c>
      <c r="C14471" s="150" t="s">
        <v>8038</v>
      </c>
      <c r="D14471" s="168" t="s">
        <v>69</v>
      </c>
    </row>
    <row r="14472" spans="1:4">
      <c r="A14472" s="167">
        <v>41410</v>
      </c>
      <c r="B14472" s="164" t="s">
        <v>17071</v>
      </c>
      <c r="C14472" s="150" t="s">
        <v>8033</v>
      </c>
      <c r="D14472" s="168" t="s">
        <v>69</v>
      </c>
    </row>
    <row r="14473" spans="1:4">
      <c r="A14473" s="167">
        <v>41411</v>
      </c>
      <c r="B14473" s="164" t="s">
        <v>17072</v>
      </c>
      <c r="C14473" s="150" t="s">
        <v>8033</v>
      </c>
      <c r="D14473" s="168" t="s">
        <v>69</v>
      </c>
    </row>
    <row r="14474" spans="1:4">
      <c r="A14474" s="167">
        <v>41412</v>
      </c>
      <c r="B14474" s="164" t="s">
        <v>17073</v>
      </c>
      <c r="C14474" s="150" t="s">
        <v>8033</v>
      </c>
      <c r="D14474" s="168" t="s">
        <v>69</v>
      </c>
    </row>
    <row r="14475" spans="1:4">
      <c r="A14475" s="167">
        <v>41413</v>
      </c>
      <c r="B14475" s="164" t="s">
        <v>17074</v>
      </c>
      <c r="C14475" s="150" t="s">
        <v>8033</v>
      </c>
      <c r="D14475" s="168" t="s">
        <v>69</v>
      </c>
    </row>
    <row r="14476" spans="1:4">
      <c r="A14476" s="167">
        <v>39359</v>
      </c>
      <c r="B14476" s="164" t="s">
        <v>17075</v>
      </c>
      <c r="C14476" s="150" t="s">
        <v>8033</v>
      </c>
      <c r="D14476" s="168" t="s">
        <v>69</v>
      </c>
    </row>
    <row r="14477" spans="1:4">
      <c r="A14477" s="167">
        <v>39360</v>
      </c>
      <c r="B14477" s="164" t="s">
        <v>17076</v>
      </c>
      <c r="C14477" s="150" t="s">
        <v>8033</v>
      </c>
      <c r="D14477" s="168" t="s">
        <v>69</v>
      </c>
    </row>
    <row r="14478" spans="1:4">
      <c r="A14478" s="167">
        <v>10710</v>
      </c>
      <c r="B14478" s="164" t="s">
        <v>17077</v>
      </c>
      <c r="C14478" s="150" t="s">
        <v>8043</v>
      </c>
      <c r="D14478" s="168" t="s">
        <v>69</v>
      </c>
    </row>
    <row r="14479" spans="1:4">
      <c r="A14479" s="167">
        <v>10709</v>
      </c>
      <c r="B14479" s="164" t="s">
        <v>17078</v>
      </c>
      <c r="C14479" s="150" t="s">
        <v>8043</v>
      </c>
      <c r="D14479" s="168" t="s">
        <v>69</v>
      </c>
    </row>
    <row r="14480" spans="1:4">
      <c r="A14480" s="167">
        <v>39636</v>
      </c>
      <c r="B14480" s="164" t="s">
        <v>17079</v>
      </c>
      <c r="C14480" s="150" t="s">
        <v>8043</v>
      </c>
      <c r="D14480" s="168" t="s">
        <v>69</v>
      </c>
    </row>
    <row r="14481" spans="1:4">
      <c r="A14481" s="167">
        <v>10708</v>
      </c>
      <c r="B14481" s="164" t="s">
        <v>17080</v>
      </c>
      <c r="C14481" s="150" t="s">
        <v>8043</v>
      </c>
      <c r="D14481" s="168" t="s">
        <v>69</v>
      </c>
    </row>
    <row r="14482" spans="1:4">
      <c r="A14482" s="167">
        <v>39635</v>
      </c>
      <c r="B14482" s="164" t="s">
        <v>17081</v>
      </c>
      <c r="C14482" s="150" t="s">
        <v>8043</v>
      </c>
      <c r="D14482" s="168" t="s">
        <v>69</v>
      </c>
    </row>
    <row r="14483" spans="1:4">
      <c r="A14483" s="167">
        <v>6117</v>
      </c>
      <c r="B14483" s="164" t="s">
        <v>17082</v>
      </c>
      <c r="C14483" s="150" t="s">
        <v>8041</v>
      </c>
      <c r="D14483" s="168" t="s">
        <v>69</v>
      </c>
    </row>
    <row r="14484" spans="1:4">
      <c r="A14484" s="167">
        <v>40913</v>
      </c>
      <c r="B14484" s="164" t="s">
        <v>17083</v>
      </c>
      <c r="C14484" s="150" t="s">
        <v>8042</v>
      </c>
      <c r="D14484" s="168" t="s">
        <v>69</v>
      </c>
    </row>
    <row r="14485" spans="1:4">
      <c r="A14485" s="167">
        <v>1214</v>
      </c>
      <c r="B14485" s="164" t="s">
        <v>17084</v>
      </c>
      <c r="C14485" s="150" t="s">
        <v>8041</v>
      </c>
      <c r="D14485" s="168" t="s">
        <v>69</v>
      </c>
    </row>
    <row r="14486" spans="1:4">
      <c r="A14486" s="167">
        <v>40915</v>
      </c>
      <c r="B14486" s="164" t="s">
        <v>17086</v>
      </c>
      <c r="C14486" s="150" t="s">
        <v>8042</v>
      </c>
      <c r="D14486" s="168" t="s">
        <v>69</v>
      </c>
    </row>
    <row r="14487" spans="1:4">
      <c r="A14487" s="167">
        <v>1213</v>
      </c>
      <c r="B14487" s="164" t="s">
        <v>17087</v>
      </c>
      <c r="C14487" s="150" t="s">
        <v>8041</v>
      </c>
      <c r="D14487" s="168" t="s">
        <v>69</v>
      </c>
    </row>
    <row r="14488" spans="1:4">
      <c r="A14488" s="167">
        <v>40914</v>
      </c>
      <c r="B14488" s="164" t="s">
        <v>17088</v>
      </c>
      <c r="C14488" s="150" t="s">
        <v>8042</v>
      </c>
      <c r="D14488" s="168" t="s">
        <v>69</v>
      </c>
    </row>
    <row r="14489" spans="1:4">
      <c r="A14489" s="167">
        <v>5091</v>
      </c>
      <c r="B14489" s="164" t="s">
        <v>17089</v>
      </c>
      <c r="C14489" s="150" t="s">
        <v>8033</v>
      </c>
      <c r="D14489" s="168" t="s">
        <v>69</v>
      </c>
    </row>
    <row r="14490" spans="1:4">
      <c r="A14490" s="167">
        <v>14615</v>
      </c>
      <c r="B14490" s="164" t="s">
        <v>17090</v>
      </c>
      <c r="C14490" s="150" t="s">
        <v>8033</v>
      </c>
      <c r="D14490" s="168" t="s">
        <v>69</v>
      </c>
    </row>
    <row r="14491" spans="1:4">
      <c r="A14491" s="167">
        <v>2711</v>
      </c>
      <c r="B14491" s="164" t="s">
        <v>17091</v>
      </c>
      <c r="C14491" s="150" t="s">
        <v>8033</v>
      </c>
      <c r="D14491" s="168" t="s">
        <v>69</v>
      </c>
    </row>
    <row r="14492" spans="1:4">
      <c r="A14492" s="167">
        <v>37727</v>
      </c>
      <c r="B14492" s="164" t="s">
        <v>17092</v>
      </c>
      <c r="C14492" s="150" t="s">
        <v>8033</v>
      </c>
      <c r="D14492" s="168" t="s">
        <v>69</v>
      </c>
    </row>
    <row r="14493" spans="1:4">
      <c r="A14493" s="167">
        <v>37728</v>
      </c>
      <c r="B14493" s="164" t="s">
        <v>17093</v>
      </c>
      <c r="C14493" s="150" t="s">
        <v>8033</v>
      </c>
      <c r="D14493" s="168" t="s">
        <v>69</v>
      </c>
    </row>
    <row r="14494" spans="1:4">
      <c r="A14494" s="167">
        <v>37729</v>
      </c>
      <c r="B14494" s="164" t="s">
        <v>17094</v>
      </c>
      <c r="C14494" s="150" t="s">
        <v>8033</v>
      </c>
      <c r="D14494" s="168" t="s">
        <v>69</v>
      </c>
    </row>
    <row r="14495" spans="1:4">
      <c r="A14495" s="167">
        <v>37730</v>
      </c>
      <c r="B14495" s="164" t="s">
        <v>17095</v>
      </c>
      <c r="C14495" s="150" t="s">
        <v>8033</v>
      </c>
      <c r="D14495" s="168" t="s">
        <v>69</v>
      </c>
    </row>
    <row r="14496" spans="1:4">
      <c r="A14496" s="167">
        <v>37731</v>
      </c>
      <c r="B14496" s="164" t="s">
        <v>17096</v>
      </c>
      <c r="C14496" s="150" t="s">
        <v>8033</v>
      </c>
      <c r="D14496" s="168" t="s">
        <v>69</v>
      </c>
    </row>
    <row r="14497" spans="1:4">
      <c r="A14497" s="167">
        <v>37732</v>
      </c>
      <c r="B14497" s="164" t="s">
        <v>17097</v>
      </c>
      <c r="C14497" s="150" t="s">
        <v>8033</v>
      </c>
      <c r="D14497" s="168" t="s">
        <v>69</v>
      </c>
    </row>
    <row r="14498" spans="1:4">
      <c r="A14498" s="167">
        <v>42256</v>
      </c>
      <c r="B14498" s="164" t="s">
        <v>17098</v>
      </c>
      <c r="C14498" s="150" t="s">
        <v>8038</v>
      </c>
      <c r="D14498" s="168" t="s">
        <v>69</v>
      </c>
    </row>
    <row r="14499" spans="1:4">
      <c r="A14499" s="167">
        <v>42250</v>
      </c>
      <c r="B14499" s="164" t="s">
        <v>17099</v>
      </c>
      <c r="C14499" s="150" t="s">
        <v>8046</v>
      </c>
      <c r="D14499" s="168" t="s">
        <v>69</v>
      </c>
    </row>
    <row r="14500" spans="1:4">
      <c r="A14500" s="167">
        <v>4743</v>
      </c>
      <c r="B14500" s="164" t="s">
        <v>17100</v>
      </c>
      <c r="C14500" s="150" t="s">
        <v>8040</v>
      </c>
      <c r="D14500" s="168" t="s">
        <v>69</v>
      </c>
    </row>
    <row r="14501" spans="1:4">
      <c r="A14501" s="167">
        <v>4744</v>
      </c>
      <c r="B14501" s="164" t="s">
        <v>17101</v>
      </c>
      <c r="C14501" s="150" t="s">
        <v>8040</v>
      </c>
      <c r="D14501" s="168" t="s">
        <v>69</v>
      </c>
    </row>
    <row r="14502" spans="1:4">
      <c r="A14502" s="167">
        <v>4745</v>
      </c>
      <c r="B14502" s="164" t="s">
        <v>17102</v>
      </c>
      <c r="C14502" s="150" t="s">
        <v>8040</v>
      </c>
      <c r="D14502" s="168" t="s">
        <v>69</v>
      </c>
    </row>
    <row r="14503" spans="1:4">
      <c r="A14503" s="167">
        <v>36496</v>
      </c>
      <c r="B14503" s="164" t="s">
        <v>17103</v>
      </c>
      <c r="C14503" s="150" t="s">
        <v>8033</v>
      </c>
      <c r="D14503" s="168" t="s">
        <v>69</v>
      </c>
    </row>
    <row r="14504" spans="1:4">
      <c r="A14504" s="167">
        <v>10630</v>
      </c>
      <c r="B14504" s="164" t="s">
        <v>17104</v>
      </c>
      <c r="C14504" s="150" t="s">
        <v>8033</v>
      </c>
      <c r="D14504" s="168" t="s">
        <v>69</v>
      </c>
    </row>
    <row r="14505" spans="1:4">
      <c r="A14505" s="167">
        <v>37762</v>
      </c>
      <c r="B14505" s="164" t="s">
        <v>17105</v>
      </c>
      <c r="C14505" s="150" t="s">
        <v>8033</v>
      </c>
      <c r="D14505" s="168" t="s">
        <v>69</v>
      </c>
    </row>
    <row r="14506" spans="1:4">
      <c r="A14506" s="167">
        <v>37763</v>
      </c>
      <c r="B14506" s="164" t="s">
        <v>17106</v>
      </c>
      <c r="C14506" s="150" t="s">
        <v>8033</v>
      </c>
      <c r="D14506" s="168" t="s">
        <v>69</v>
      </c>
    </row>
    <row r="14507" spans="1:4">
      <c r="A14507" s="167">
        <v>41992</v>
      </c>
      <c r="B14507" s="164" t="s">
        <v>17107</v>
      </c>
      <c r="C14507" s="150" t="s">
        <v>8033</v>
      </c>
      <c r="D14507" s="168" t="s">
        <v>69</v>
      </c>
    </row>
    <row r="14508" spans="1:4">
      <c r="A14508" s="167">
        <v>13215</v>
      </c>
      <c r="B14508" s="164" t="s">
        <v>17108</v>
      </c>
      <c r="C14508" s="150" t="s">
        <v>8033</v>
      </c>
      <c r="D14508" s="168" t="s">
        <v>69</v>
      </c>
    </row>
    <row r="14509" spans="1:4">
      <c r="A14509" s="167">
        <v>4235</v>
      </c>
      <c r="B14509" s="164" t="s">
        <v>17109</v>
      </c>
      <c r="C14509" s="150" t="s">
        <v>8041</v>
      </c>
      <c r="D14509" s="168" t="s">
        <v>69</v>
      </c>
    </row>
    <row r="14510" spans="1:4">
      <c r="A14510" s="167">
        <v>40976</v>
      </c>
      <c r="B14510" s="164" t="s">
        <v>17110</v>
      </c>
      <c r="C14510" s="150" t="s">
        <v>8042</v>
      </c>
      <c r="D14510" s="168" t="s">
        <v>69</v>
      </c>
    </row>
    <row r="14511" spans="1:4">
      <c r="A14511" s="167">
        <v>43091</v>
      </c>
      <c r="B14511" s="164" t="s">
        <v>17111</v>
      </c>
      <c r="C14511" s="150" t="s">
        <v>8033</v>
      </c>
      <c r="D14511" s="168" t="s">
        <v>69</v>
      </c>
    </row>
    <row r="14512" spans="1:4">
      <c r="A14512" s="167">
        <v>43092</v>
      </c>
      <c r="B14512" s="164" t="s">
        <v>17112</v>
      </c>
      <c r="C14512" s="150" t="s">
        <v>8033</v>
      </c>
      <c r="D14512" s="168" t="s">
        <v>69</v>
      </c>
    </row>
    <row r="14513" spans="1:4">
      <c r="A14513" s="167">
        <v>43089</v>
      </c>
      <c r="B14513" s="164" t="s">
        <v>17113</v>
      </c>
      <c r="C14513" s="150" t="s">
        <v>8033</v>
      </c>
      <c r="D14513" s="168" t="s">
        <v>69</v>
      </c>
    </row>
    <row r="14514" spans="1:4">
      <c r="A14514" s="167">
        <v>43090</v>
      </c>
      <c r="B14514" s="164" t="s">
        <v>17114</v>
      </c>
      <c r="C14514" s="150" t="s">
        <v>8033</v>
      </c>
      <c r="D14514" s="168" t="s">
        <v>69</v>
      </c>
    </row>
    <row r="14515" spans="1:4">
      <c r="A14515" s="167">
        <v>41967</v>
      </c>
      <c r="B14515" s="164" t="s">
        <v>17115</v>
      </c>
      <c r="C14515" s="150" t="s">
        <v>8039</v>
      </c>
      <c r="D14515" s="168" t="s">
        <v>69</v>
      </c>
    </row>
    <row r="14516" spans="1:4">
      <c r="A14516" s="167">
        <v>12760</v>
      </c>
      <c r="B14516" s="164" t="s">
        <v>17116</v>
      </c>
      <c r="C14516" s="150" t="s">
        <v>8043</v>
      </c>
      <c r="D14516" s="168" t="s">
        <v>69</v>
      </c>
    </row>
    <row r="14517" spans="1:4">
      <c r="A14517" s="167">
        <v>12759</v>
      </c>
      <c r="B14517" s="164" t="s">
        <v>17117</v>
      </c>
      <c r="C14517" s="150" t="s">
        <v>8043</v>
      </c>
      <c r="D14517" s="168" t="s">
        <v>69</v>
      </c>
    </row>
    <row r="14518" spans="1:4">
      <c r="A14518" s="167">
        <v>43105</v>
      </c>
      <c r="B14518" s="164" t="s">
        <v>17118</v>
      </c>
      <c r="C14518" s="150" t="s">
        <v>8038</v>
      </c>
      <c r="D14518" s="168" t="s">
        <v>69</v>
      </c>
    </row>
    <row r="14519" spans="1:4">
      <c r="A14519" s="167">
        <v>40424</v>
      </c>
      <c r="B14519" s="164" t="s">
        <v>17119</v>
      </c>
      <c r="C14519" s="150" t="s">
        <v>8038</v>
      </c>
      <c r="D14519" s="168" t="s">
        <v>69</v>
      </c>
    </row>
    <row r="14520" spans="1:4">
      <c r="A14520" s="167">
        <v>1325</v>
      </c>
      <c r="B14520" s="164" t="s">
        <v>17120</v>
      </c>
      <c r="C14520" s="150" t="s">
        <v>8038</v>
      </c>
      <c r="D14520" s="168" t="s">
        <v>69</v>
      </c>
    </row>
    <row r="14521" spans="1:4">
      <c r="A14521" s="167">
        <v>1327</v>
      </c>
      <c r="B14521" s="164" t="s">
        <v>17121</v>
      </c>
      <c r="C14521" s="150" t="s">
        <v>8038</v>
      </c>
      <c r="D14521" s="168" t="s">
        <v>69</v>
      </c>
    </row>
    <row r="14522" spans="1:4">
      <c r="A14522" s="167">
        <v>1328</v>
      </c>
      <c r="B14522" s="164" t="s">
        <v>17122</v>
      </c>
      <c r="C14522" s="150" t="s">
        <v>8038</v>
      </c>
      <c r="D14522" s="168" t="s">
        <v>69</v>
      </c>
    </row>
    <row r="14523" spans="1:4">
      <c r="A14523" s="167">
        <v>1321</v>
      </c>
      <c r="B14523" s="164" t="s">
        <v>17123</v>
      </c>
      <c r="C14523" s="150" t="s">
        <v>8038</v>
      </c>
      <c r="D14523" s="168" t="s">
        <v>69</v>
      </c>
    </row>
    <row r="14524" spans="1:4">
      <c r="A14524" s="167">
        <v>1318</v>
      </c>
      <c r="B14524" s="164" t="s">
        <v>17124</v>
      </c>
      <c r="C14524" s="150" t="s">
        <v>8038</v>
      </c>
      <c r="D14524" s="168" t="s">
        <v>69</v>
      </c>
    </row>
    <row r="14525" spans="1:4">
      <c r="A14525" s="167">
        <v>1322</v>
      </c>
      <c r="B14525" s="164" t="s">
        <v>17125</v>
      </c>
      <c r="C14525" s="150" t="s">
        <v>8038</v>
      </c>
      <c r="D14525" s="168" t="s">
        <v>69</v>
      </c>
    </row>
    <row r="14526" spans="1:4">
      <c r="A14526" s="167">
        <v>1323</v>
      </c>
      <c r="B14526" s="164" t="s">
        <v>17126</v>
      </c>
      <c r="C14526" s="150" t="s">
        <v>8038</v>
      </c>
      <c r="D14526" s="168" t="s">
        <v>69</v>
      </c>
    </row>
    <row r="14527" spans="1:4">
      <c r="A14527" s="167">
        <v>1319</v>
      </c>
      <c r="B14527" s="164" t="s">
        <v>17127</v>
      </c>
      <c r="C14527" s="150" t="s">
        <v>8038</v>
      </c>
      <c r="D14527" s="168" t="s">
        <v>69</v>
      </c>
    </row>
    <row r="14528" spans="1:4">
      <c r="A14528" s="167">
        <v>11026</v>
      </c>
      <c r="B14528" s="164" t="s">
        <v>17128</v>
      </c>
      <c r="C14528" s="150" t="s">
        <v>8038</v>
      </c>
      <c r="D14528" s="168" t="s">
        <v>69</v>
      </c>
    </row>
    <row r="14529" spans="1:4">
      <c r="A14529" s="167">
        <v>11027</v>
      </c>
      <c r="B14529" s="164" t="s">
        <v>17129</v>
      </c>
      <c r="C14529" s="150" t="s">
        <v>8038</v>
      </c>
      <c r="D14529" s="168" t="s">
        <v>69</v>
      </c>
    </row>
    <row r="14530" spans="1:4">
      <c r="A14530" s="167">
        <v>11046</v>
      </c>
      <c r="B14530" s="164" t="s">
        <v>17130</v>
      </c>
      <c r="C14530" s="150" t="s">
        <v>8038</v>
      </c>
      <c r="D14530" s="168" t="s">
        <v>69</v>
      </c>
    </row>
    <row r="14531" spans="1:4">
      <c r="A14531" s="167">
        <v>11047</v>
      </c>
      <c r="B14531" s="164" t="s">
        <v>17131</v>
      </c>
      <c r="C14531" s="150" t="s">
        <v>8038</v>
      </c>
      <c r="D14531" s="168" t="s">
        <v>69</v>
      </c>
    </row>
    <row r="14532" spans="1:4">
      <c r="A14532" s="167">
        <v>43668</v>
      </c>
      <c r="B14532" s="164" t="s">
        <v>17132</v>
      </c>
      <c r="C14532" s="150" t="s">
        <v>8038</v>
      </c>
      <c r="D14532" s="168" t="s">
        <v>69</v>
      </c>
    </row>
    <row r="14533" spans="1:4">
      <c r="A14533" s="167">
        <v>11049</v>
      </c>
      <c r="B14533" s="164" t="s">
        <v>17133</v>
      </c>
      <c r="C14533" s="150" t="s">
        <v>8038</v>
      </c>
      <c r="D14533" s="168" t="s">
        <v>69</v>
      </c>
    </row>
    <row r="14534" spans="1:4">
      <c r="A14534" s="167">
        <v>43106</v>
      </c>
      <c r="B14534" s="164" t="s">
        <v>17134</v>
      </c>
      <c r="C14534" s="150" t="s">
        <v>8038</v>
      </c>
      <c r="D14534" s="168" t="s">
        <v>69</v>
      </c>
    </row>
    <row r="14535" spans="1:4">
      <c r="A14535" s="167">
        <v>11051</v>
      </c>
      <c r="B14535" s="164" t="s">
        <v>17135</v>
      </c>
      <c r="C14535" s="150" t="s">
        <v>8038</v>
      </c>
      <c r="D14535" s="168" t="s">
        <v>69</v>
      </c>
    </row>
    <row r="14536" spans="1:4">
      <c r="A14536" s="167">
        <v>11061</v>
      </c>
      <c r="B14536" s="164" t="s">
        <v>17136</v>
      </c>
      <c r="C14536" s="150" t="s">
        <v>8038</v>
      </c>
      <c r="D14536" s="168" t="s">
        <v>69</v>
      </c>
    </row>
    <row r="14537" spans="1:4">
      <c r="A14537" s="167">
        <v>43667</v>
      </c>
      <c r="B14537" s="164" t="s">
        <v>17137</v>
      </c>
      <c r="C14537" s="150" t="s">
        <v>8038</v>
      </c>
      <c r="D14537" s="168" t="s">
        <v>69</v>
      </c>
    </row>
    <row r="14538" spans="1:4">
      <c r="A14538" s="167">
        <v>1333</v>
      </c>
      <c r="B14538" s="164" t="s">
        <v>17139</v>
      </c>
      <c r="C14538" s="150" t="s">
        <v>8038</v>
      </c>
      <c r="D14538" s="168" t="s">
        <v>69</v>
      </c>
    </row>
    <row r="14539" spans="1:4">
      <c r="A14539" s="167">
        <v>1330</v>
      </c>
      <c r="B14539" s="164" t="s">
        <v>17140</v>
      </c>
      <c r="C14539" s="150" t="s">
        <v>8038</v>
      </c>
      <c r="D14539" s="168" t="s">
        <v>69</v>
      </c>
    </row>
    <row r="14540" spans="1:4">
      <c r="A14540" s="167">
        <v>10957</v>
      </c>
      <c r="B14540" s="164" t="s">
        <v>17141</v>
      </c>
      <c r="C14540" s="150" t="s">
        <v>8038</v>
      </c>
      <c r="D14540" s="168" t="s">
        <v>69</v>
      </c>
    </row>
    <row r="14541" spans="1:4">
      <c r="A14541" s="167">
        <v>1332</v>
      </c>
      <c r="B14541" s="164" t="s">
        <v>17142</v>
      </c>
      <c r="C14541" s="150" t="s">
        <v>8038</v>
      </c>
      <c r="D14541" s="168" t="s">
        <v>69</v>
      </c>
    </row>
    <row r="14542" spans="1:4">
      <c r="A14542" s="167">
        <v>1334</v>
      </c>
      <c r="B14542" s="164" t="s">
        <v>17143</v>
      </c>
      <c r="C14542" s="150" t="s">
        <v>8038</v>
      </c>
      <c r="D14542" s="168" t="s">
        <v>69</v>
      </c>
    </row>
    <row r="14543" spans="1:4">
      <c r="A14543" s="167">
        <v>1335</v>
      </c>
      <c r="B14543" s="164" t="s">
        <v>17144</v>
      </c>
      <c r="C14543" s="150" t="s">
        <v>8038</v>
      </c>
      <c r="D14543" s="168" t="s">
        <v>69</v>
      </c>
    </row>
    <row r="14544" spans="1:4">
      <c r="A14544" s="167">
        <v>40425</v>
      </c>
      <c r="B14544" s="164" t="s">
        <v>17145</v>
      </c>
      <c r="C14544" s="150" t="s">
        <v>8038</v>
      </c>
      <c r="D14544" s="168" t="s">
        <v>69</v>
      </c>
    </row>
    <row r="14545" spans="1:4">
      <c r="A14545" s="167">
        <v>1337</v>
      </c>
      <c r="B14545" s="164" t="s">
        <v>17146</v>
      </c>
      <c r="C14545" s="150" t="s">
        <v>8038</v>
      </c>
      <c r="D14545" s="168" t="s">
        <v>69</v>
      </c>
    </row>
    <row r="14546" spans="1:4">
      <c r="A14546" s="167">
        <v>1338</v>
      </c>
      <c r="B14546" s="164" t="s">
        <v>17147</v>
      </c>
      <c r="C14546" s="150" t="s">
        <v>8043</v>
      </c>
      <c r="D14546" s="168" t="s">
        <v>69</v>
      </c>
    </row>
    <row r="14547" spans="1:4">
      <c r="A14547" s="167">
        <v>1340</v>
      </c>
      <c r="B14547" s="164" t="s">
        <v>17148</v>
      </c>
      <c r="C14547" s="150" t="s">
        <v>8043</v>
      </c>
      <c r="D14547" s="168" t="s">
        <v>69</v>
      </c>
    </row>
    <row r="14548" spans="1:4">
      <c r="A14548" s="167">
        <v>1341</v>
      </c>
      <c r="B14548" s="164" t="s">
        <v>17149</v>
      </c>
      <c r="C14548" s="150" t="s">
        <v>8043</v>
      </c>
      <c r="D14548" s="168" t="s">
        <v>69</v>
      </c>
    </row>
    <row r="14549" spans="1:4">
      <c r="A14549" s="167">
        <v>34659</v>
      </c>
      <c r="B14549" s="164" t="s">
        <v>17150</v>
      </c>
      <c r="C14549" s="150" t="s">
        <v>8043</v>
      </c>
      <c r="D14549" s="168" t="s">
        <v>69</v>
      </c>
    </row>
    <row r="14550" spans="1:4">
      <c r="A14550" s="167">
        <v>34514</v>
      </c>
      <c r="B14550" s="164" t="s">
        <v>17151</v>
      </c>
      <c r="C14550" s="150" t="s">
        <v>8043</v>
      </c>
      <c r="D14550" s="168" t="s">
        <v>69</v>
      </c>
    </row>
    <row r="14551" spans="1:4">
      <c r="A14551" s="167">
        <v>34660</v>
      </c>
      <c r="B14551" s="164" t="s">
        <v>17152</v>
      </c>
      <c r="C14551" s="150" t="s">
        <v>8043</v>
      </c>
      <c r="D14551" s="168" t="s">
        <v>69</v>
      </c>
    </row>
    <row r="14552" spans="1:4">
      <c r="A14552" s="167">
        <v>34661</v>
      </c>
      <c r="B14552" s="164" t="s">
        <v>17153</v>
      </c>
      <c r="C14552" s="150" t="s">
        <v>8043</v>
      </c>
      <c r="D14552" s="168" t="s">
        <v>69</v>
      </c>
    </row>
    <row r="14553" spans="1:4">
      <c r="A14553" s="167">
        <v>34667</v>
      </c>
      <c r="B14553" s="164" t="s">
        <v>17154</v>
      </c>
      <c r="C14553" s="150" t="s">
        <v>8043</v>
      </c>
      <c r="D14553" s="168" t="s">
        <v>69</v>
      </c>
    </row>
    <row r="14554" spans="1:4">
      <c r="A14554" s="167">
        <v>34668</v>
      </c>
      <c r="B14554" s="164" t="s">
        <v>17155</v>
      </c>
      <c r="C14554" s="150" t="s">
        <v>8043</v>
      </c>
      <c r="D14554" s="168" t="s">
        <v>69</v>
      </c>
    </row>
    <row r="14555" spans="1:4">
      <c r="A14555" s="167">
        <v>34741</v>
      </c>
      <c r="B14555" s="164" t="s">
        <v>17156</v>
      </c>
      <c r="C14555" s="150" t="s">
        <v>8043</v>
      </c>
      <c r="D14555" s="168" t="s">
        <v>69</v>
      </c>
    </row>
    <row r="14556" spans="1:4">
      <c r="A14556" s="167">
        <v>34664</v>
      </c>
      <c r="B14556" s="164" t="s">
        <v>17157</v>
      </c>
      <c r="C14556" s="150" t="s">
        <v>8043</v>
      </c>
      <c r="D14556" s="168" t="s">
        <v>69</v>
      </c>
    </row>
    <row r="14557" spans="1:4">
      <c r="A14557" s="167">
        <v>34665</v>
      </c>
      <c r="B14557" s="164" t="s">
        <v>17158</v>
      </c>
      <c r="C14557" s="150" t="s">
        <v>8043</v>
      </c>
      <c r="D14557" s="168" t="s">
        <v>69</v>
      </c>
    </row>
    <row r="14558" spans="1:4">
      <c r="A14558" s="167">
        <v>34666</v>
      </c>
      <c r="B14558" s="164" t="s">
        <v>17159</v>
      </c>
      <c r="C14558" s="150" t="s">
        <v>8043</v>
      </c>
      <c r="D14558" s="168" t="s">
        <v>69</v>
      </c>
    </row>
    <row r="14559" spans="1:4">
      <c r="A14559" s="167">
        <v>34669</v>
      </c>
      <c r="B14559" s="164" t="s">
        <v>17160</v>
      </c>
      <c r="C14559" s="150" t="s">
        <v>8043</v>
      </c>
      <c r="D14559" s="168" t="s">
        <v>69</v>
      </c>
    </row>
    <row r="14560" spans="1:4">
      <c r="A14560" s="167">
        <v>34670</v>
      </c>
      <c r="B14560" s="164" t="s">
        <v>17161</v>
      </c>
      <c r="C14560" s="150" t="s">
        <v>8043</v>
      </c>
      <c r="D14560" s="168" t="s">
        <v>69</v>
      </c>
    </row>
    <row r="14561" spans="1:4">
      <c r="A14561" s="167">
        <v>34671</v>
      </c>
      <c r="B14561" s="164" t="s">
        <v>17162</v>
      </c>
      <c r="C14561" s="150" t="s">
        <v>8043</v>
      </c>
      <c r="D14561" s="168" t="s">
        <v>69</v>
      </c>
    </row>
    <row r="14562" spans="1:4">
      <c r="A14562" s="167">
        <v>34672</v>
      </c>
      <c r="B14562" s="164" t="s">
        <v>17163</v>
      </c>
      <c r="C14562" s="150" t="s">
        <v>8043</v>
      </c>
      <c r="D14562" s="168" t="s">
        <v>69</v>
      </c>
    </row>
    <row r="14563" spans="1:4">
      <c r="A14563" s="167">
        <v>34673</v>
      </c>
      <c r="B14563" s="164" t="s">
        <v>17164</v>
      </c>
      <c r="C14563" s="150" t="s">
        <v>8043</v>
      </c>
      <c r="D14563" s="168" t="s">
        <v>69</v>
      </c>
    </row>
    <row r="14564" spans="1:4">
      <c r="A14564" s="167">
        <v>34674</v>
      </c>
      <c r="B14564" s="164" t="s">
        <v>17165</v>
      </c>
      <c r="C14564" s="150" t="s">
        <v>8043</v>
      </c>
      <c r="D14564" s="168" t="s">
        <v>69</v>
      </c>
    </row>
    <row r="14565" spans="1:4">
      <c r="A14565" s="167">
        <v>34675</v>
      </c>
      <c r="B14565" s="164" t="s">
        <v>17166</v>
      </c>
      <c r="C14565" s="150" t="s">
        <v>8043</v>
      </c>
      <c r="D14565" s="168" t="s">
        <v>69</v>
      </c>
    </row>
    <row r="14566" spans="1:4">
      <c r="A14566" s="167">
        <v>34676</v>
      </c>
      <c r="B14566" s="164" t="s">
        <v>17167</v>
      </c>
      <c r="C14566" s="150" t="s">
        <v>8043</v>
      </c>
      <c r="D14566" s="168" t="s">
        <v>69</v>
      </c>
    </row>
    <row r="14567" spans="1:4">
      <c r="A14567" s="167">
        <v>34677</v>
      </c>
      <c r="B14567" s="164" t="s">
        <v>17168</v>
      </c>
      <c r="C14567" s="150" t="s">
        <v>8043</v>
      </c>
      <c r="D14567" s="168" t="s">
        <v>69</v>
      </c>
    </row>
    <row r="14568" spans="1:4">
      <c r="A14568" s="167">
        <v>43126</v>
      </c>
      <c r="B14568" s="164" t="s">
        <v>17169</v>
      </c>
      <c r="C14568" s="150" t="s">
        <v>8043</v>
      </c>
      <c r="D14568" s="168" t="s">
        <v>69</v>
      </c>
    </row>
    <row r="14569" spans="1:4">
      <c r="A14569" s="167">
        <v>43124</v>
      </c>
      <c r="B14569" s="164" t="s">
        <v>17170</v>
      </c>
      <c r="C14569" s="150" t="s">
        <v>8043</v>
      </c>
      <c r="D14569" s="168" t="s">
        <v>69</v>
      </c>
    </row>
    <row r="14570" spans="1:4">
      <c r="A14570" s="167">
        <v>43125</v>
      </c>
      <c r="B14570" s="164" t="s">
        <v>17171</v>
      </c>
      <c r="C14570" s="150" t="s">
        <v>8043</v>
      </c>
      <c r="D14570" s="168" t="s">
        <v>69</v>
      </c>
    </row>
    <row r="14571" spans="1:4">
      <c r="A14571" s="167">
        <v>40623</v>
      </c>
      <c r="B14571" s="164" t="s">
        <v>17172</v>
      </c>
      <c r="C14571" s="150" t="s">
        <v>8044</v>
      </c>
      <c r="D14571" s="168" t="s">
        <v>69</v>
      </c>
    </row>
    <row r="14572" spans="1:4">
      <c r="A14572" s="167">
        <v>43701</v>
      </c>
      <c r="B14572" s="164" t="s">
        <v>17173</v>
      </c>
      <c r="C14572" s="150" t="s">
        <v>8038</v>
      </c>
      <c r="D14572" s="168" t="s">
        <v>69</v>
      </c>
    </row>
    <row r="14573" spans="1:4">
      <c r="A14573" s="167">
        <v>1345</v>
      </c>
      <c r="B14573" s="164" t="s">
        <v>17174</v>
      </c>
      <c r="C14573" s="150" t="s">
        <v>8043</v>
      </c>
      <c r="D14573" s="168" t="s">
        <v>69</v>
      </c>
    </row>
    <row r="14574" spans="1:4">
      <c r="A14574" s="167">
        <v>1346</v>
      </c>
      <c r="B14574" s="164" t="s">
        <v>17175</v>
      </c>
      <c r="C14574" s="150" t="s">
        <v>8043</v>
      </c>
      <c r="D14574" s="168" t="s">
        <v>69</v>
      </c>
    </row>
    <row r="14575" spans="1:4">
      <c r="A14575" s="167">
        <v>1347</v>
      </c>
      <c r="B14575" s="164" t="s">
        <v>17176</v>
      </c>
      <c r="C14575" s="150" t="s">
        <v>8043</v>
      </c>
      <c r="D14575" s="168" t="s">
        <v>69</v>
      </c>
    </row>
    <row r="14576" spans="1:4">
      <c r="A14576" s="167">
        <v>43678</v>
      </c>
      <c r="B14576" s="164" t="s">
        <v>17177</v>
      </c>
      <c r="C14576" s="150" t="s">
        <v>8043</v>
      </c>
      <c r="D14576" s="168" t="s">
        <v>69</v>
      </c>
    </row>
    <row r="14577" spans="1:4">
      <c r="A14577" s="167">
        <v>43680</v>
      </c>
      <c r="B14577" s="164" t="s">
        <v>17178</v>
      </c>
      <c r="C14577" s="150" t="s">
        <v>8043</v>
      </c>
      <c r="D14577" s="168" t="s">
        <v>69</v>
      </c>
    </row>
    <row r="14578" spans="1:4">
      <c r="A14578" s="167">
        <v>43679</v>
      </c>
      <c r="B14578" s="164" t="s">
        <v>17179</v>
      </c>
      <c r="C14578" s="150" t="s">
        <v>8043</v>
      </c>
      <c r="D14578" s="168" t="s">
        <v>69</v>
      </c>
    </row>
    <row r="14579" spans="1:4">
      <c r="A14579" s="167">
        <v>1355</v>
      </c>
      <c r="B14579" s="164" t="s">
        <v>17180</v>
      </c>
      <c r="C14579" s="150" t="s">
        <v>8043</v>
      </c>
      <c r="D14579" s="168" t="s">
        <v>69</v>
      </c>
    </row>
    <row r="14580" spans="1:4">
      <c r="A14580" s="167">
        <v>1358</v>
      </c>
      <c r="B14580" s="164" t="s">
        <v>17181</v>
      </c>
      <c r="C14580" s="150" t="s">
        <v>8043</v>
      </c>
      <c r="D14580" s="168" t="s">
        <v>69</v>
      </c>
    </row>
    <row r="14581" spans="1:4">
      <c r="A14581" s="167">
        <v>43681</v>
      </c>
      <c r="B14581" s="164" t="s">
        <v>17182</v>
      </c>
      <c r="C14581" s="150" t="s">
        <v>8043</v>
      </c>
      <c r="D14581" s="168" t="s">
        <v>69</v>
      </c>
    </row>
    <row r="14582" spans="1:4">
      <c r="A14582" s="167">
        <v>43677</v>
      </c>
      <c r="B14582" s="164" t="s">
        <v>17183</v>
      </c>
      <c r="C14582" s="150" t="s">
        <v>8043</v>
      </c>
      <c r="D14582" s="168" t="s">
        <v>69</v>
      </c>
    </row>
    <row r="14583" spans="1:4">
      <c r="A14583" s="167">
        <v>43682</v>
      </c>
      <c r="B14583" s="164" t="s">
        <v>17184</v>
      </c>
      <c r="C14583" s="150" t="s">
        <v>8043</v>
      </c>
      <c r="D14583" s="168" t="s">
        <v>69</v>
      </c>
    </row>
    <row r="14584" spans="1:4">
      <c r="A14584" s="167">
        <v>20971</v>
      </c>
      <c r="B14584" s="164" t="s">
        <v>17185</v>
      </c>
      <c r="C14584" s="150" t="s">
        <v>8033</v>
      </c>
      <c r="D14584" s="168" t="s">
        <v>69</v>
      </c>
    </row>
    <row r="14585" spans="1:4">
      <c r="A14585" s="167">
        <v>13279</v>
      </c>
      <c r="B14585" s="164" t="s">
        <v>17186</v>
      </c>
      <c r="C14585" s="150" t="s">
        <v>8038</v>
      </c>
      <c r="D14585" s="168" t="s">
        <v>69</v>
      </c>
    </row>
    <row r="14586" spans="1:4">
      <c r="A14586" s="167">
        <v>11977</v>
      </c>
      <c r="B14586" s="164" t="s">
        <v>17187</v>
      </c>
      <c r="C14586" s="150" t="s">
        <v>8033</v>
      </c>
      <c r="D14586" s="168" t="s">
        <v>69</v>
      </c>
    </row>
    <row r="14587" spans="1:4">
      <c r="A14587" s="167">
        <v>11975</v>
      </c>
      <c r="B14587" s="164" t="s">
        <v>17188</v>
      </c>
      <c r="C14587" s="150" t="s">
        <v>8033</v>
      </c>
      <c r="D14587" s="168" t="s">
        <v>69</v>
      </c>
    </row>
    <row r="14588" spans="1:4">
      <c r="A14588" s="167">
        <v>39746</v>
      </c>
      <c r="B14588" s="164" t="s">
        <v>17189</v>
      </c>
      <c r="C14588" s="150" t="s">
        <v>8033</v>
      </c>
      <c r="D14588" s="168" t="s">
        <v>69</v>
      </c>
    </row>
    <row r="14589" spans="1:4">
      <c r="A14589" s="167">
        <v>11976</v>
      </c>
      <c r="B14589" s="164" t="s">
        <v>17190</v>
      </c>
      <c r="C14589" s="150" t="s">
        <v>8033</v>
      </c>
      <c r="D14589" s="168" t="s">
        <v>69</v>
      </c>
    </row>
    <row r="14590" spans="1:4">
      <c r="A14590" s="167">
        <v>1368</v>
      </c>
      <c r="B14590" s="164" t="s">
        <v>17191</v>
      </c>
      <c r="C14590" s="150" t="s">
        <v>8033</v>
      </c>
      <c r="D14590" s="168" t="s">
        <v>69</v>
      </c>
    </row>
    <row r="14591" spans="1:4">
      <c r="A14591" s="167">
        <v>1367</v>
      </c>
      <c r="B14591" s="164" t="s">
        <v>17192</v>
      </c>
      <c r="C14591" s="150" t="s">
        <v>8033</v>
      </c>
      <c r="D14591" s="168" t="s">
        <v>69</v>
      </c>
    </row>
    <row r="14592" spans="1:4">
      <c r="A14592" s="167">
        <v>1380</v>
      </c>
      <c r="B14592" s="164" t="s">
        <v>21924</v>
      </c>
      <c r="C14592" s="150" t="s">
        <v>8038</v>
      </c>
      <c r="D14592" s="168" t="s">
        <v>69</v>
      </c>
    </row>
    <row r="14593" spans="1:4">
      <c r="A14593" s="167">
        <v>1375</v>
      </c>
      <c r="B14593" s="164" t="s">
        <v>17193</v>
      </c>
      <c r="C14593" s="150" t="s">
        <v>8038</v>
      </c>
      <c r="D14593" s="168" t="s">
        <v>69</v>
      </c>
    </row>
    <row r="14594" spans="1:4">
      <c r="A14594" s="167">
        <v>1379</v>
      </c>
      <c r="B14594" s="164" t="s">
        <v>17194</v>
      </c>
      <c r="C14594" s="150" t="s">
        <v>8038</v>
      </c>
      <c r="D14594" s="168" t="s">
        <v>69</v>
      </c>
    </row>
    <row r="14595" spans="1:4">
      <c r="A14595" s="167">
        <v>13284</v>
      </c>
      <c r="B14595" s="164" t="s">
        <v>17195</v>
      </c>
      <c r="C14595" s="150" t="s">
        <v>8038</v>
      </c>
      <c r="D14595" s="168" t="s">
        <v>69</v>
      </c>
    </row>
    <row r="14596" spans="1:4">
      <c r="A14596" s="167">
        <v>44528</v>
      </c>
      <c r="B14596" s="164" t="s">
        <v>21925</v>
      </c>
      <c r="C14596" s="150" t="s">
        <v>8038</v>
      </c>
      <c r="D14596" s="168" t="s">
        <v>69</v>
      </c>
    </row>
    <row r="14597" spans="1:4">
      <c r="A14597" s="167">
        <v>34753</v>
      </c>
      <c r="B14597" s="164" t="s">
        <v>17196</v>
      </c>
      <c r="C14597" s="150" t="s">
        <v>8038</v>
      </c>
      <c r="D14597" s="168" t="s">
        <v>69</v>
      </c>
    </row>
    <row r="14598" spans="1:4">
      <c r="A14598" s="167">
        <v>420</v>
      </c>
      <c r="B14598" s="164" t="s">
        <v>17197</v>
      </c>
      <c r="C14598" s="150" t="s">
        <v>8033</v>
      </c>
      <c r="D14598" s="168" t="s">
        <v>69</v>
      </c>
    </row>
    <row r="14599" spans="1:4">
      <c r="A14599" s="167">
        <v>12327</v>
      </c>
      <c r="B14599" s="164" t="s">
        <v>17198</v>
      </c>
      <c r="C14599" s="150" t="s">
        <v>8033</v>
      </c>
      <c r="D14599" s="168" t="s">
        <v>69</v>
      </c>
    </row>
    <row r="14600" spans="1:4">
      <c r="A14600" s="167">
        <v>36148</v>
      </c>
      <c r="B14600" s="164" t="s">
        <v>17199</v>
      </c>
      <c r="C14600" s="150" t="s">
        <v>8033</v>
      </c>
      <c r="D14600" s="168" t="s">
        <v>69</v>
      </c>
    </row>
    <row r="14601" spans="1:4">
      <c r="A14601" s="167">
        <v>12329</v>
      </c>
      <c r="B14601" s="164" t="s">
        <v>17200</v>
      </c>
      <c r="C14601" s="150" t="s">
        <v>8038</v>
      </c>
      <c r="D14601" s="168" t="s">
        <v>69</v>
      </c>
    </row>
    <row r="14602" spans="1:4">
      <c r="A14602" s="167">
        <v>1339</v>
      </c>
      <c r="B14602" s="164" t="s">
        <v>17201</v>
      </c>
      <c r="C14602" s="150" t="s">
        <v>8038</v>
      </c>
      <c r="D14602" s="168" t="s">
        <v>69</v>
      </c>
    </row>
    <row r="14603" spans="1:4">
      <c r="A14603" s="167">
        <v>44396</v>
      </c>
      <c r="B14603" s="164" t="s">
        <v>17202</v>
      </c>
      <c r="C14603" s="150" t="s">
        <v>8038</v>
      </c>
      <c r="D14603" s="168" t="s">
        <v>69</v>
      </c>
    </row>
    <row r="14604" spans="1:4">
      <c r="A14604" s="167">
        <v>44327</v>
      </c>
      <c r="B14604" s="164" t="s">
        <v>17203</v>
      </c>
      <c r="C14604" s="150" t="s">
        <v>8039</v>
      </c>
      <c r="D14604" s="168" t="s">
        <v>69</v>
      </c>
    </row>
    <row r="14605" spans="1:4">
      <c r="A14605" s="167">
        <v>37418</v>
      </c>
      <c r="B14605" s="164" t="s">
        <v>17204</v>
      </c>
      <c r="C14605" s="150" t="s">
        <v>8033</v>
      </c>
      <c r="D14605" s="168" t="s">
        <v>69</v>
      </c>
    </row>
    <row r="14606" spans="1:4">
      <c r="A14606" s="167">
        <v>37419</v>
      </c>
      <c r="B14606" s="164" t="s">
        <v>17205</v>
      </c>
      <c r="C14606" s="150" t="s">
        <v>8033</v>
      </c>
      <c r="D14606" s="168" t="s">
        <v>69</v>
      </c>
    </row>
    <row r="14607" spans="1:4">
      <c r="A14607" s="167">
        <v>1427</v>
      </c>
      <c r="B14607" s="164" t="s">
        <v>17206</v>
      </c>
      <c r="C14607" s="150" t="s">
        <v>8033</v>
      </c>
      <c r="D14607" s="168" t="s">
        <v>69</v>
      </c>
    </row>
    <row r="14608" spans="1:4">
      <c r="A14608" s="167">
        <v>1402</v>
      </c>
      <c r="B14608" s="164" t="s">
        <v>17207</v>
      </c>
      <c r="C14608" s="150" t="s">
        <v>8033</v>
      </c>
      <c r="D14608" s="168" t="s">
        <v>69</v>
      </c>
    </row>
    <row r="14609" spans="1:4">
      <c r="A14609" s="167">
        <v>1420</v>
      </c>
      <c r="B14609" s="164" t="s">
        <v>17208</v>
      </c>
      <c r="C14609" s="150" t="s">
        <v>8033</v>
      </c>
      <c r="D14609" s="168" t="s">
        <v>69</v>
      </c>
    </row>
    <row r="14610" spans="1:4">
      <c r="A14610" s="167">
        <v>1419</v>
      </c>
      <c r="B14610" s="164" t="s">
        <v>17209</v>
      </c>
      <c r="C14610" s="150" t="s">
        <v>8033</v>
      </c>
      <c r="D14610" s="168" t="s">
        <v>69</v>
      </c>
    </row>
    <row r="14611" spans="1:4">
      <c r="A14611" s="167">
        <v>1414</v>
      </c>
      <c r="B14611" s="164" t="s">
        <v>17210</v>
      </c>
      <c r="C14611" s="150" t="s">
        <v>8033</v>
      </c>
      <c r="D14611" s="168" t="s">
        <v>69</v>
      </c>
    </row>
    <row r="14612" spans="1:4">
      <c r="A14612" s="167">
        <v>1413</v>
      </c>
      <c r="B14612" s="164" t="s">
        <v>17211</v>
      </c>
      <c r="C14612" s="150" t="s">
        <v>8033</v>
      </c>
      <c r="D14612" s="168" t="s">
        <v>69</v>
      </c>
    </row>
    <row r="14613" spans="1:4">
      <c r="A14613" s="167">
        <v>1412</v>
      </c>
      <c r="B14613" s="164" t="s">
        <v>17212</v>
      </c>
      <c r="C14613" s="150" t="s">
        <v>8033</v>
      </c>
      <c r="D14613" s="168" t="s">
        <v>69</v>
      </c>
    </row>
    <row r="14614" spans="1:4">
      <c r="A14614" s="167">
        <v>1406</v>
      </c>
      <c r="B14614" s="164" t="s">
        <v>17213</v>
      </c>
      <c r="C14614" s="150" t="s">
        <v>8033</v>
      </c>
      <c r="D14614" s="168" t="s">
        <v>69</v>
      </c>
    </row>
    <row r="14615" spans="1:4">
      <c r="A14615" s="167">
        <v>11281</v>
      </c>
      <c r="B14615" s="164" t="s">
        <v>17214</v>
      </c>
      <c r="C14615" s="150" t="s">
        <v>8033</v>
      </c>
      <c r="D14615" s="168" t="s">
        <v>69</v>
      </c>
    </row>
    <row r="14616" spans="1:4">
      <c r="A14616" s="167">
        <v>1442</v>
      </c>
      <c r="B14616" s="164" t="s">
        <v>17215</v>
      </c>
      <c r="C14616" s="150" t="s">
        <v>8033</v>
      </c>
      <c r="D14616" s="168" t="s">
        <v>69</v>
      </c>
    </row>
    <row r="14617" spans="1:4">
      <c r="A14617" s="167">
        <v>13457</v>
      </c>
      <c r="B14617" s="164" t="s">
        <v>17216</v>
      </c>
      <c r="C14617" s="150" t="s">
        <v>8033</v>
      </c>
      <c r="D14617" s="168" t="s">
        <v>69</v>
      </c>
    </row>
    <row r="14618" spans="1:4">
      <c r="A14618" s="167">
        <v>40699</v>
      </c>
      <c r="B14618" s="164" t="s">
        <v>17217</v>
      </c>
      <c r="C14618" s="150" t="s">
        <v>8033</v>
      </c>
      <c r="D14618" s="168" t="s">
        <v>69</v>
      </c>
    </row>
    <row r="14619" spans="1:4">
      <c r="A14619" s="167">
        <v>40701</v>
      </c>
      <c r="B14619" s="164" t="s">
        <v>17218</v>
      </c>
      <c r="C14619" s="150" t="s">
        <v>8033</v>
      </c>
      <c r="D14619" s="168" t="s">
        <v>69</v>
      </c>
    </row>
    <row r="14620" spans="1:4">
      <c r="A14620" s="167">
        <v>40700</v>
      </c>
      <c r="B14620" s="164" t="s">
        <v>17219</v>
      </c>
      <c r="C14620" s="150" t="s">
        <v>8033</v>
      </c>
      <c r="D14620" s="168" t="s">
        <v>69</v>
      </c>
    </row>
    <row r="14621" spans="1:4">
      <c r="A14621" s="167">
        <v>13458</v>
      </c>
      <c r="B14621" s="164" t="s">
        <v>17220</v>
      </c>
      <c r="C14621" s="150" t="s">
        <v>8033</v>
      </c>
      <c r="D14621" s="168" t="s">
        <v>69</v>
      </c>
    </row>
    <row r="14622" spans="1:4">
      <c r="A14622" s="167">
        <v>11134</v>
      </c>
      <c r="B14622" s="164" t="s">
        <v>17221</v>
      </c>
      <c r="C14622" s="150" t="s">
        <v>8043</v>
      </c>
      <c r="D14622" s="168" t="s">
        <v>69</v>
      </c>
    </row>
    <row r="14623" spans="1:4">
      <c r="A14623" s="167">
        <v>11135</v>
      </c>
      <c r="B14623" s="164" t="s">
        <v>17222</v>
      </c>
      <c r="C14623" s="150" t="s">
        <v>8043</v>
      </c>
      <c r="D14623" s="168" t="s">
        <v>69</v>
      </c>
    </row>
    <row r="14624" spans="1:4">
      <c r="A14624" s="167">
        <v>11136</v>
      </c>
      <c r="B14624" s="164" t="s">
        <v>17223</v>
      </c>
      <c r="C14624" s="150" t="s">
        <v>8043</v>
      </c>
      <c r="D14624" s="168" t="s">
        <v>69</v>
      </c>
    </row>
    <row r="14625" spans="1:4">
      <c r="A14625" s="167">
        <v>34743</v>
      </c>
      <c r="B14625" s="164" t="s">
        <v>17224</v>
      </c>
      <c r="C14625" s="150" t="s">
        <v>8043</v>
      </c>
      <c r="D14625" s="168" t="s">
        <v>69</v>
      </c>
    </row>
    <row r="14626" spans="1:4">
      <c r="A14626" s="167">
        <v>11137</v>
      </c>
      <c r="B14626" s="164" t="s">
        <v>17225</v>
      </c>
      <c r="C14626" s="150" t="s">
        <v>8043</v>
      </c>
      <c r="D14626" s="168" t="s">
        <v>69</v>
      </c>
    </row>
    <row r="14627" spans="1:4">
      <c r="A14627" s="167">
        <v>34745</v>
      </c>
      <c r="B14627" s="164" t="s">
        <v>17226</v>
      </c>
      <c r="C14627" s="150" t="s">
        <v>8043</v>
      </c>
      <c r="D14627" s="168" t="s">
        <v>69</v>
      </c>
    </row>
    <row r="14628" spans="1:4">
      <c r="A14628" s="167">
        <v>34746</v>
      </c>
      <c r="B14628" s="164" t="s">
        <v>17227</v>
      </c>
      <c r="C14628" s="150" t="s">
        <v>8043</v>
      </c>
      <c r="D14628" s="168" t="s">
        <v>69</v>
      </c>
    </row>
    <row r="14629" spans="1:4">
      <c r="A14629" s="167">
        <v>1360</v>
      </c>
      <c r="B14629" s="164" t="s">
        <v>17228</v>
      </c>
      <c r="C14629" s="150" t="s">
        <v>8043</v>
      </c>
      <c r="D14629" s="168" t="s">
        <v>69</v>
      </c>
    </row>
    <row r="14630" spans="1:4">
      <c r="A14630" s="167">
        <v>36524</v>
      </c>
      <c r="B14630" s="164" t="s">
        <v>17229</v>
      </c>
      <c r="C14630" s="150" t="s">
        <v>8033</v>
      </c>
      <c r="D14630" s="168" t="s">
        <v>69</v>
      </c>
    </row>
    <row r="14631" spans="1:4">
      <c r="A14631" s="167">
        <v>36526</v>
      </c>
      <c r="B14631" s="164" t="s">
        <v>17230</v>
      </c>
      <c r="C14631" s="150" t="s">
        <v>8033</v>
      </c>
      <c r="D14631" s="168" t="s">
        <v>69</v>
      </c>
    </row>
    <row r="14632" spans="1:4">
      <c r="A14632" s="167">
        <v>36523</v>
      </c>
      <c r="B14632" s="164" t="s">
        <v>17231</v>
      </c>
      <c r="C14632" s="150" t="s">
        <v>8033</v>
      </c>
      <c r="D14632" s="168" t="s">
        <v>69</v>
      </c>
    </row>
    <row r="14633" spans="1:4">
      <c r="A14633" s="167">
        <v>36527</v>
      </c>
      <c r="B14633" s="164" t="s">
        <v>17232</v>
      </c>
      <c r="C14633" s="150" t="s">
        <v>8033</v>
      </c>
      <c r="D14633" s="168" t="s">
        <v>69</v>
      </c>
    </row>
    <row r="14634" spans="1:4">
      <c r="A14634" s="167">
        <v>13803</v>
      </c>
      <c r="B14634" s="164" t="s">
        <v>17233</v>
      </c>
      <c r="C14634" s="150" t="s">
        <v>8033</v>
      </c>
      <c r="D14634" s="168" t="s">
        <v>69</v>
      </c>
    </row>
    <row r="14635" spans="1:4">
      <c r="A14635" s="167">
        <v>38642</v>
      </c>
      <c r="B14635" s="164" t="s">
        <v>17234</v>
      </c>
      <c r="C14635" s="150" t="s">
        <v>8033</v>
      </c>
      <c r="D14635" s="168" t="s">
        <v>69</v>
      </c>
    </row>
    <row r="14636" spans="1:4">
      <c r="A14636" s="167">
        <v>36522</v>
      </c>
      <c r="B14636" s="164" t="s">
        <v>17235</v>
      </c>
      <c r="C14636" s="150" t="s">
        <v>8033</v>
      </c>
      <c r="D14636" s="168" t="s">
        <v>69</v>
      </c>
    </row>
    <row r="14637" spans="1:4">
      <c r="A14637" s="167">
        <v>36525</v>
      </c>
      <c r="B14637" s="164" t="s">
        <v>17236</v>
      </c>
      <c r="C14637" s="150" t="s">
        <v>8033</v>
      </c>
      <c r="D14637" s="168" t="s">
        <v>69</v>
      </c>
    </row>
    <row r="14638" spans="1:4">
      <c r="A14638" s="167">
        <v>34348</v>
      </c>
      <c r="B14638" s="164" t="s">
        <v>17237</v>
      </c>
      <c r="C14638" s="150" t="s">
        <v>8037</v>
      </c>
      <c r="D14638" s="168" t="s">
        <v>69</v>
      </c>
    </row>
    <row r="14639" spans="1:4">
      <c r="A14639" s="167">
        <v>34347</v>
      </c>
      <c r="B14639" s="164" t="s">
        <v>17238</v>
      </c>
      <c r="C14639" s="150" t="s">
        <v>8037</v>
      </c>
      <c r="D14639" s="168" t="s">
        <v>69</v>
      </c>
    </row>
    <row r="14640" spans="1:4">
      <c r="A14640" s="167">
        <v>11146</v>
      </c>
      <c r="B14640" s="164" t="s">
        <v>21929</v>
      </c>
      <c r="C14640" s="150" t="s">
        <v>8040</v>
      </c>
      <c r="D14640" s="168" t="s">
        <v>69</v>
      </c>
    </row>
    <row r="14641" spans="1:4">
      <c r="A14641" s="167">
        <v>11147</v>
      </c>
      <c r="B14641" s="164" t="s">
        <v>21931</v>
      </c>
      <c r="C14641" s="150" t="s">
        <v>8040</v>
      </c>
      <c r="D14641" s="168" t="s">
        <v>69</v>
      </c>
    </row>
    <row r="14642" spans="1:4">
      <c r="A14642" s="167">
        <v>34872</v>
      </c>
      <c r="B14642" s="164" t="s">
        <v>21933</v>
      </c>
      <c r="C14642" s="150" t="s">
        <v>8040</v>
      </c>
      <c r="D14642" s="168" t="s">
        <v>69</v>
      </c>
    </row>
    <row r="14643" spans="1:4">
      <c r="A14643" s="167">
        <v>34491</v>
      </c>
      <c r="B14643" s="164" t="s">
        <v>21935</v>
      </c>
      <c r="C14643" s="150" t="s">
        <v>8040</v>
      </c>
      <c r="D14643" s="168" t="s">
        <v>69</v>
      </c>
    </row>
    <row r="14644" spans="1:4">
      <c r="A14644" s="167">
        <v>34770</v>
      </c>
      <c r="B14644" s="164" t="s">
        <v>17239</v>
      </c>
      <c r="C14644" s="150" t="s">
        <v>8046</v>
      </c>
      <c r="D14644" s="168" t="s">
        <v>69</v>
      </c>
    </row>
    <row r="14645" spans="1:4">
      <c r="A14645" s="167">
        <v>1518</v>
      </c>
      <c r="B14645" s="164" t="s">
        <v>17240</v>
      </c>
      <c r="C14645" s="150" t="s">
        <v>8046</v>
      </c>
      <c r="D14645" s="168" t="s">
        <v>69</v>
      </c>
    </row>
    <row r="14646" spans="1:4">
      <c r="A14646" s="167">
        <v>41965</v>
      </c>
      <c r="B14646" s="164" t="s">
        <v>17241</v>
      </c>
      <c r="C14646" s="150" t="s">
        <v>8046</v>
      </c>
      <c r="D14646" s="168" t="s">
        <v>69</v>
      </c>
    </row>
    <row r="14647" spans="1:4">
      <c r="A14647" s="167">
        <v>1524</v>
      </c>
      <c r="B14647" s="164" t="s">
        <v>21937</v>
      </c>
      <c r="C14647" s="150" t="s">
        <v>8040</v>
      </c>
      <c r="D14647" s="168" t="s">
        <v>69</v>
      </c>
    </row>
    <row r="14648" spans="1:4">
      <c r="A14648" s="167">
        <v>34492</v>
      </c>
      <c r="B14648" s="164" t="s">
        <v>17242</v>
      </c>
      <c r="C14648" s="150" t="s">
        <v>8040</v>
      </c>
      <c r="D14648" s="168" t="s">
        <v>69</v>
      </c>
    </row>
    <row r="14649" spans="1:4">
      <c r="A14649" s="167">
        <v>38404</v>
      </c>
      <c r="B14649" s="164" t="s">
        <v>17243</v>
      </c>
      <c r="C14649" s="150" t="s">
        <v>8040</v>
      </c>
      <c r="D14649" s="168" t="s">
        <v>69</v>
      </c>
    </row>
    <row r="14650" spans="1:4">
      <c r="A14650" s="167">
        <v>39849</v>
      </c>
      <c r="B14650" s="164" t="s">
        <v>21941</v>
      </c>
      <c r="C14650" s="150" t="s">
        <v>8040</v>
      </c>
      <c r="D14650" s="168" t="s">
        <v>69</v>
      </c>
    </row>
    <row r="14651" spans="1:4">
      <c r="A14651" s="167">
        <v>38464</v>
      </c>
      <c r="B14651" s="164" t="s">
        <v>21943</v>
      </c>
      <c r="C14651" s="150" t="s">
        <v>8040</v>
      </c>
      <c r="D14651" s="168" t="s">
        <v>69</v>
      </c>
    </row>
    <row r="14652" spans="1:4">
      <c r="A14652" s="167">
        <v>1527</v>
      </c>
      <c r="B14652" s="164" t="s">
        <v>21945</v>
      </c>
      <c r="C14652" s="150" t="s">
        <v>8040</v>
      </c>
      <c r="D14652" s="168" t="s">
        <v>69</v>
      </c>
    </row>
    <row r="14653" spans="1:4">
      <c r="A14653" s="167">
        <v>34493</v>
      </c>
      <c r="B14653" s="164" t="s">
        <v>17244</v>
      </c>
      <c r="C14653" s="150" t="s">
        <v>8040</v>
      </c>
      <c r="D14653" s="168" t="s">
        <v>69</v>
      </c>
    </row>
    <row r="14654" spans="1:4">
      <c r="A14654" s="167">
        <v>38405</v>
      </c>
      <c r="B14654" s="164" t="s">
        <v>17245</v>
      </c>
      <c r="C14654" s="150" t="s">
        <v>8040</v>
      </c>
      <c r="D14654" s="168" t="s">
        <v>69</v>
      </c>
    </row>
    <row r="14655" spans="1:4">
      <c r="A14655" s="167">
        <v>38408</v>
      </c>
      <c r="B14655" s="164" t="s">
        <v>17246</v>
      </c>
      <c r="C14655" s="150" t="s">
        <v>8040</v>
      </c>
      <c r="D14655" s="168" t="s">
        <v>69</v>
      </c>
    </row>
    <row r="14656" spans="1:4">
      <c r="A14656" s="167">
        <v>1525</v>
      </c>
      <c r="B14656" s="164" t="s">
        <v>21950</v>
      </c>
      <c r="C14656" s="150" t="s">
        <v>8040</v>
      </c>
      <c r="D14656" s="168" t="s">
        <v>69</v>
      </c>
    </row>
    <row r="14657" spans="1:4">
      <c r="A14657" s="167">
        <v>34494</v>
      </c>
      <c r="B14657" s="164" t="s">
        <v>17247</v>
      </c>
      <c r="C14657" s="150" t="s">
        <v>8040</v>
      </c>
      <c r="D14657" s="168" t="s">
        <v>69</v>
      </c>
    </row>
    <row r="14658" spans="1:4">
      <c r="A14658" s="167">
        <v>38406</v>
      </c>
      <c r="B14658" s="164" t="s">
        <v>17248</v>
      </c>
      <c r="C14658" s="150" t="s">
        <v>8040</v>
      </c>
      <c r="D14658" s="168" t="s">
        <v>69</v>
      </c>
    </row>
    <row r="14659" spans="1:4">
      <c r="A14659" s="167">
        <v>38409</v>
      </c>
      <c r="B14659" s="164" t="s">
        <v>17249</v>
      </c>
      <c r="C14659" s="150" t="s">
        <v>8040</v>
      </c>
      <c r="D14659" s="168" t="s">
        <v>69</v>
      </c>
    </row>
    <row r="14660" spans="1:4">
      <c r="A14660" s="167">
        <v>43360</v>
      </c>
      <c r="B14660" s="164" t="s">
        <v>17250</v>
      </c>
      <c r="C14660" s="150" t="s">
        <v>8040</v>
      </c>
      <c r="D14660" s="168" t="s">
        <v>69</v>
      </c>
    </row>
    <row r="14661" spans="1:4">
      <c r="A14661" s="167">
        <v>11145</v>
      </c>
      <c r="B14661" s="164" t="s">
        <v>21955</v>
      </c>
      <c r="C14661" s="150" t="s">
        <v>8040</v>
      </c>
      <c r="D14661" s="168" t="s">
        <v>69</v>
      </c>
    </row>
    <row r="14662" spans="1:4">
      <c r="A14662" s="167">
        <v>34495</v>
      </c>
      <c r="B14662" s="164" t="s">
        <v>17251</v>
      </c>
      <c r="C14662" s="150" t="s">
        <v>8040</v>
      </c>
      <c r="D14662" s="168" t="s">
        <v>69</v>
      </c>
    </row>
    <row r="14663" spans="1:4">
      <c r="A14663" s="167">
        <v>34479</v>
      </c>
      <c r="B14663" s="164" t="s">
        <v>21957</v>
      </c>
      <c r="C14663" s="150" t="s">
        <v>8040</v>
      </c>
      <c r="D14663" s="168" t="s">
        <v>69</v>
      </c>
    </row>
    <row r="14664" spans="1:4">
      <c r="A14664" s="167">
        <v>34496</v>
      </c>
      <c r="B14664" s="164" t="s">
        <v>17252</v>
      </c>
      <c r="C14664" s="150" t="s">
        <v>8040</v>
      </c>
      <c r="D14664" s="168" t="s">
        <v>69</v>
      </c>
    </row>
    <row r="14665" spans="1:4">
      <c r="A14665" s="167">
        <v>34481</v>
      </c>
      <c r="B14665" s="164" t="s">
        <v>21959</v>
      </c>
      <c r="C14665" s="150" t="s">
        <v>8040</v>
      </c>
      <c r="D14665" s="168" t="s">
        <v>69</v>
      </c>
    </row>
    <row r="14666" spans="1:4">
      <c r="A14666" s="167">
        <v>34483</v>
      </c>
      <c r="B14666" s="164" t="s">
        <v>21961</v>
      </c>
      <c r="C14666" s="150" t="s">
        <v>8040</v>
      </c>
      <c r="D14666" s="168" t="s">
        <v>69</v>
      </c>
    </row>
    <row r="14667" spans="1:4">
      <c r="A14667" s="167">
        <v>34485</v>
      </c>
      <c r="B14667" s="164" t="s">
        <v>21963</v>
      </c>
      <c r="C14667" s="150" t="s">
        <v>8040</v>
      </c>
      <c r="D14667" s="168" t="s">
        <v>69</v>
      </c>
    </row>
    <row r="14668" spans="1:4">
      <c r="A14668" s="167">
        <v>14041</v>
      </c>
      <c r="B14668" s="164" t="s">
        <v>17253</v>
      </c>
      <c r="C14668" s="150" t="s">
        <v>8040</v>
      </c>
      <c r="D14668" s="168" t="s">
        <v>69</v>
      </c>
    </row>
    <row r="14669" spans="1:4">
      <c r="A14669" s="167">
        <v>1523</v>
      </c>
      <c r="B14669" s="164" t="s">
        <v>17254</v>
      </c>
      <c r="C14669" s="150" t="s">
        <v>8040</v>
      </c>
      <c r="D14669" s="168" t="s">
        <v>69</v>
      </c>
    </row>
    <row r="14670" spans="1:4">
      <c r="A14670" s="167">
        <v>14052</v>
      </c>
      <c r="B14670" s="164" t="s">
        <v>17255</v>
      </c>
      <c r="C14670" s="150" t="s">
        <v>8033</v>
      </c>
      <c r="D14670" s="168" t="s">
        <v>69</v>
      </c>
    </row>
    <row r="14671" spans="1:4">
      <c r="A14671" s="167">
        <v>14054</v>
      </c>
      <c r="B14671" s="164" t="s">
        <v>17256</v>
      </c>
      <c r="C14671" s="150" t="s">
        <v>8033</v>
      </c>
      <c r="D14671" s="168" t="s">
        <v>69</v>
      </c>
    </row>
    <row r="14672" spans="1:4">
      <c r="A14672" s="167">
        <v>14053</v>
      </c>
      <c r="B14672" s="164" t="s">
        <v>17257</v>
      </c>
      <c r="C14672" s="150" t="s">
        <v>8033</v>
      </c>
      <c r="D14672" s="168" t="s">
        <v>69</v>
      </c>
    </row>
    <row r="14673" spans="1:4">
      <c r="A14673" s="167">
        <v>2558</v>
      </c>
      <c r="B14673" s="164" t="s">
        <v>17258</v>
      </c>
      <c r="C14673" s="150" t="s">
        <v>8033</v>
      </c>
      <c r="D14673" s="168" t="s">
        <v>69</v>
      </c>
    </row>
    <row r="14674" spans="1:4">
      <c r="A14674" s="167">
        <v>2560</v>
      </c>
      <c r="B14674" s="164" t="s">
        <v>17259</v>
      </c>
      <c r="C14674" s="150" t="s">
        <v>8033</v>
      </c>
      <c r="D14674" s="168" t="s">
        <v>69</v>
      </c>
    </row>
    <row r="14675" spans="1:4">
      <c r="A14675" s="167">
        <v>2559</v>
      </c>
      <c r="B14675" s="164" t="s">
        <v>17260</v>
      </c>
      <c r="C14675" s="150" t="s">
        <v>8033</v>
      </c>
      <c r="D14675" s="168" t="s">
        <v>69</v>
      </c>
    </row>
    <row r="14676" spans="1:4">
      <c r="A14676" s="167">
        <v>2592</v>
      </c>
      <c r="B14676" s="164" t="s">
        <v>17261</v>
      </c>
      <c r="C14676" s="150" t="s">
        <v>8033</v>
      </c>
      <c r="D14676" s="168" t="s">
        <v>69</v>
      </c>
    </row>
    <row r="14677" spans="1:4">
      <c r="A14677" s="167">
        <v>2566</v>
      </c>
      <c r="B14677" s="164" t="s">
        <v>17262</v>
      </c>
      <c r="C14677" s="150" t="s">
        <v>8033</v>
      </c>
      <c r="D14677" s="168" t="s">
        <v>69</v>
      </c>
    </row>
    <row r="14678" spans="1:4">
      <c r="A14678" s="167">
        <v>2589</v>
      </c>
      <c r="B14678" s="164" t="s">
        <v>17263</v>
      </c>
      <c r="C14678" s="150" t="s">
        <v>8033</v>
      </c>
      <c r="D14678" s="168" t="s">
        <v>69</v>
      </c>
    </row>
    <row r="14679" spans="1:4">
      <c r="A14679" s="167">
        <v>2591</v>
      </c>
      <c r="B14679" s="164" t="s">
        <v>17264</v>
      </c>
      <c r="C14679" s="150" t="s">
        <v>8033</v>
      </c>
      <c r="D14679" s="168" t="s">
        <v>69</v>
      </c>
    </row>
    <row r="14680" spans="1:4">
      <c r="A14680" s="167">
        <v>2590</v>
      </c>
      <c r="B14680" s="164" t="s">
        <v>17265</v>
      </c>
      <c r="C14680" s="150" t="s">
        <v>8033</v>
      </c>
      <c r="D14680" s="168" t="s">
        <v>69</v>
      </c>
    </row>
    <row r="14681" spans="1:4">
      <c r="A14681" s="167">
        <v>2567</v>
      </c>
      <c r="B14681" s="164" t="s">
        <v>17266</v>
      </c>
      <c r="C14681" s="150" t="s">
        <v>8033</v>
      </c>
      <c r="D14681" s="168" t="s">
        <v>69</v>
      </c>
    </row>
    <row r="14682" spans="1:4">
      <c r="A14682" s="167">
        <v>2565</v>
      </c>
      <c r="B14682" s="164" t="s">
        <v>17267</v>
      </c>
      <c r="C14682" s="150" t="s">
        <v>8033</v>
      </c>
      <c r="D14682" s="168" t="s">
        <v>69</v>
      </c>
    </row>
    <row r="14683" spans="1:4">
      <c r="A14683" s="167">
        <v>2568</v>
      </c>
      <c r="B14683" s="164" t="s">
        <v>17268</v>
      </c>
      <c r="C14683" s="150" t="s">
        <v>8033</v>
      </c>
      <c r="D14683" s="168" t="s">
        <v>69</v>
      </c>
    </row>
    <row r="14684" spans="1:4">
      <c r="A14684" s="167">
        <v>2594</v>
      </c>
      <c r="B14684" s="164" t="s">
        <v>17269</v>
      </c>
      <c r="C14684" s="150" t="s">
        <v>8033</v>
      </c>
      <c r="D14684" s="168" t="s">
        <v>69</v>
      </c>
    </row>
    <row r="14685" spans="1:4">
      <c r="A14685" s="167">
        <v>2587</v>
      </c>
      <c r="B14685" s="164" t="s">
        <v>17270</v>
      </c>
      <c r="C14685" s="150" t="s">
        <v>8033</v>
      </c>
      <c r="D14685" s="168" t="s">
        <v>69</v>
      </c>
    </row>
    <row r="14686" spans="1:4">
      <c r="A14686" s="167">
        <v>2588</v>
      </c>
      <c r="B14686" s="164" t="s">
        <v>17271</v>
      </c>
      <c r="C14686" s="150" t="s">
        <v>8033</v>
      </c>
      <c r="D14686" s="168" t="s">
        <v>69</v>
      </c>
    </row>
    <row r="14687" spans="1:4">
      <c r="A14687" s="167">
        <v>2569</v>
      </c>
      <c r="B14687" s="164" t="s">
        <v>17272</v>
      </c>
      <c r="C14687" s="150" t="s">
        <v>8033</v>
      </c>
      <c r="D14687" s="168" t="s">
        <v>69</v>
      </c>
    </row>
    <row r="14688" spans="1:4">
      <c r="A14688" s="167">
        <v>2570</v>
      </c>
      <c r="B14688" s="164" t="s">
        <v>17273</v>
      </c>
      <c r="C14688" s="150" t="s">
        <v>8033</v>
      </c>
      <c r="D14688" s="168" t="s">
        <v>69</v>
      </c>
    </row>
    <row r="14689" spans="1:4">
      <c r="A14689" s="167">
        <v>2571</v>
      </c>
      <c r="B14689" s="164" t="s">
        <v>17274</v>
      </c>
      <c r="C14689" s="150" t="s">
        <v>8033</v>
      </c>
      <c r="D14689" s="168" t="s">
        <v>69</v>
      </c>
    </row>
    <row r="14690" spans="1:4">
      <c r="A14690" s="167">
        <v>2593</v>
      </c>
      <c r="B14690" s="164" t="s">
        <v>17275</v>
      </c>
      <c r="C14690" s="150" t="s">
        <v>8033</v>
      </c>
      <c r="D14690" s="168" t="s">
        <v>69</v>
      </c>
    </row>
    <row r="14691" spans="1:4">
      <c r="A14691" s="167">
        <v>2572</v>
      </c>
      <c r="B14691" s="164" t="s">
        <v>17276</v>
      </c>
      <c r="C14691" s="150" t="s">
        <v>8033</v>
      </c>
      <c r="D14691" s="168" t="s">
        <v>69</v>
      </c>
    </row>
    <row r="14692" spans="1:4">
      <c r="A14692" s="167">
        <v>2595</v>
      </c>
      <c r="B14692" s="164" t="s">
        <v>17277</v>
      </c>
      <c r="C14692" s="150" t="s">
        <v>8033</v>
      </c>
      <c r="D14692" s="168" t="s">
        <v>69</v>
      </c>
    </row>
    <row r="14693" spans="1:4">
      <c r="A14693" s="167">
        <v>2576</v>
      </c>
      <c r="B14693" s="164" t="s">
        <v>17278</v>
      </c>
      <c r="C14693" s="150" t="s">
        <v>8033</v>
      </c>
      <c r="D14693" s="168" t="s">
        <v>69</v>
      </c>
    </row>
    <row r="14694" spans="1:4">
      <c r="A14694" s="167">
        <v>2575</v>
      </c>
      <c r="B14694" s="164" t="s">
        <v>17279</v>
      </c>
      <c r="C14694" s="150" t="s">
        <v>8033</v>
      </c>
      <c r="D14694" s="168" t="s">
        <v>69</v>
      </c>
    </row>
    <row r="14695" spans="1:4">
      <c r="A14695" s="167">
        <v>2573</v>
      </c>
      <c r="B14695" s="164" t="s">
        <v>17280</v>
      </c>
      <c r="C14695" s="150" t="s">
        <v>8033</v>
      </c>
      <c r="D14695" s="168" t="s">
        <v>69</v>
      </c>
    </row>
    <row r="14696" spans="1:4">
      <c r="A14696" s="167">
        <v>2586</v>
      </c>
      <c r="B14696" s="164" t="s">
        <v>17281</v>
      </c>
      <c r="C14696" s="150" t="s">
        <v>8033</v>
      </c>
      <c r="D14696" s="168" t="s">
        <v>69</v>
      </c>
    </row>
    <row r="14697" spans="1:4">
      <c r="A14697" s="167">
        <v>2577</v>
      </c>
      <c r="B14697" s="164" t="s">
        <v>17282</v>
      </c>
      <c r="C14697" s="150" t="s">
        <v>8033</v>
      </c>
      <c r="D14697" s="168" t="s">
        <v>69</v>
      </c>
    </row>
    <row r="14698" spans="1:4">
      <c r="A14698" s="167">
        <v>2574</v>
      </c>
      <c r="B14698" s="164" t="s">
        <v>17283</v>
      </c>
      <c r="C14698" s="150" t="s">
        <v>8033</v>
      </c>
      <c r="D14698" s="168" t="s">
        <v>69</v>
      </c>
    </row>
    <row r="14699" spans="1:4">
      <c r="A14699" s="167">
        <v>2578</v>
      </c>
      <c r="B14699" s="164" t="s">
        <v>17284</v>
      </c>
      <c r="C14699" s="150" t="s">
        <v>8033</v>
      </c>
      <c r="D14699" s="168" t="s">
        <v>69</v>
      </c>
    </row>
    <row r="14700" spans="1:4">
      <c r="A14700" s="167">
        <v>2585</v>
      </c>
      <c r="B14700" s="164" t="s">
        <v>17285</v>
      </c>
      <c r="C14700" s="150" t="s">
        <v>8033</v>
      </c>
      <c r="D14700" s="168" t="s">
        <v>69</v>
      </c>
    </row>
    <row r="14701" spans="1:4">
      <c r="A14701" s="167">
        <v>12008</v>
      </c>
      <c r="B14701" s="164" t="s">
        <v>17286</v>
      </c>
      <c r="C14701" s="150" t="s">
        <v>8033</v>
      </c>
      <c r="D14701" s="168" t="s">
        <v>69</v>
      </c>
    </row>
    <row r="14702" spans="1:4">
      <c r="A14702" s="167">
        <v>2582</v>
      </c>
      <c r="B14702" s="164" t="s">
        <v>17287</v>
      </c>
      <c r="C14702" s="150" t="s">
        <v>8033</v>
      </c>
      <c r="D14702" s="168" t="s">
        <v>69</v>
      </c>
    </row>
    <row r="14703" spans="1:4">
      <c r="A14703" s="167">
        <v>2597</v>
      </c>
      <c r="B14703" s="164" t="s">
        <v>17288</v>
      </c>
      <c r="C14703" s="150" t="s">
        <v>8033</v>
      </c>
      <c r="D14703" s="168" t="s">
        <v>69</v>
      </c>
    </row>
    <row r="14704" spans="1:4">
      <c r="A14704" s="167">
        <v>2579</v>
      </c>
      <c r="B14704" s="164" t="s">
        <v>17289</v>
      </c>
      <c r="C14704" s="150" t="s">
        <v>8033</v>
      </c>
      <c r="D14704" s="168" t="s">
        <v>69</v>
      </c>
    </row>
    <row r="14705" spans="1:4">
      <c r="A14705" s="167">
        <v>2581</v>
      </c>
      <c r="B14705" s="164" t="s">
        <v>17290</v>
      </c>
      <c r="C14705" s="150" t="s">
        <v>8033</v>
      </c>
      <c r="D14705" s="168" t="s">
        <v>69</v>
      </c>
    </row>
    <row r="14706" spans="1:4">
      <c r="A14706" s="167">
        <v>2596</v>
      </c>
      <c r="B14706" s="164" t="s">
        <v>17291</v>
      </c>
      <c r="C14706" s="150" t="s">
        <v>8033</v>
      </c>
      <c r="D14706" s="168" t="s">
        <v>69</v>
      </c>
    </row>
    <row r="14707" spans="1:4">
      <c r="A14707" s="167">
        <v>2580</v>
      </c>
      <c r="B14707" s="164" t="s">
        <v>17292</v>
      </c>
      <c r="C14707" s="150" t="s">
        <v>8033</v>
      </c>
      <c r="D14707" s="168" t="s">
        <v>69</v>
      </c>
    </row>
    <row r="14708" spans="1:4">
      <c r="A14708" s="167">
        <v>2583</v>
      </c>
      <c r="B14708" s="164" t="s">
        <v>17293</v>
      </c>
      <c r="C14708" s="150" t="s">
        <v>8033</v>
      </c>
      <c r="D14708" s="168" t="s">
        <v>69</v>
      </c>
    </row>
    <row r="14709" spans="1:4">
      <c r="A14709" s="167">
        <v>2584</v>
      </c>
      <c r="B14709" s="164" t="s">
        <v>17294</v>
      </c>
      <c r="C14709" s="150" t="s">
        <v>8033</v>
      </c>
      <c r="D14709" s="168" t="s">
        <v>69</v>
      </c>
    </row>
    <row r="14710" spans="1:4">
      <c r="A14710" s="167">
        <v>12010</v>
      </c>
      <c r="B14710" s="164" t="s">
        <v>17295</v>
      </c>
      <c r="C14710" s="150" t="s">
        <v>8033</v>
      </c>
      <c r="D14710" s="168" t="s">
        <v>69</v>
      </c>
    </row>
    <row r="14711" spans="1:4">
      <c r="A14711" s="167">
        <v>39329</v>
      </c>
      <c r="B14711" s="164" t="s">
        <v>17296</v>
      </c>
      <c r="C14711" s="150" t="s">
        <v>8033</v>
      </c>
      <c r="D14711" s="168" t="s">
        <v>69</v>
      </c>
    </row>
    <row r="14712" spans="1:4">
      <c r="A14712" s="167">
        <v>39330</v>
      </c>
      <c r="B14712" s="164" t="s">
        <v>17297</v>
      </c>
      <c r="C14712" s="150" t="s">
        <v>8033</v>
      </c>
      <c r="D14712" s="168" t="s">
        <v>69</v>
      </c>
    </row>
    <row r="14713" spans="1:4">
      <c r="A14713" s="167">
        <v>39332</v>
      </c>
      <c r="B14713" s="164" t="s">
        <v>17298</v>
      </c>
      <c r="C14713" s="150" t="s">
        <v>8033</v>
      </c>
      <c r="D14713" s="168" t="s">
        <v>69</v>
      </c>
    </row>
    <row r="14714" spans="1:4">
      <c r="A14714" s="167">
        <v>39331</v>
      </c>
      <c r="B14714" s="164" t="s">
        <v>17299</v>
      </c>
      <c r="C14714" s="150" t="s">
        <v>8033</v>
      </c>
      <c r="D14714" s="168" t="s">
        <v>69</v>
      </c>
    </row>
    <row r="14715" spans="1:4">
      <c r="A14715" s="167">
        <v>39333</v>
      </c>
      <c r="B14715" s="164" t="s">
        <v>17300</v>
      </c>
      <c r="C14715" s="150" t="s">
        <v>8033</v>
      </c>
      <c r="D14715" s="168" t="s">
        <v>69</v>
      </c>
    </row>
    <row r="14716" spans="1:4">
      <c r="A14716" s="167">
        <v>39335</v>
      </c>
      <c r="B14716" s="164" t="s">
        <v>17301</v>
      </c>
      <c r="C14716" s="150" t="s">
        <v>8033</v>
      </c>
      <c r="D14716" s="168" t="s">
        <v>69</v>
      </c>
    </row>
    <row r="14717" spans="1:4">
      <c r="A14717" s="167">
        <v>39334</v>
      </c>
      <c r="B14717" s="164" t="s">
        <v>17302</v>
      </c>
      <c r="C14717" s="150" t="s">
        <v>8033</v>
      </c>
      <c r="D14717" s="168" t="s">
        <v>69</v>
      </c>
    </row>
    <row r="14718" spans="1:4">
      <c r="A14718" s="167">
        <v>12016</v>
      </c>
      <c r="B14718" s="164" t="s">
        <v>17303</v>
      </c>
      <c r="C14718" s="150" t="s">
        <v>8033</v>
      </c>
      <c r="D14718" s="168" t="s">
        <v>69</v>
      </c>
    </row>
    <row r="14719" spans="1:4">
      <c r="A14719" s="167">
        <v>12015</v>
      </c>
      <c r="B14719" s="164" t="s">
        <v>17304</v>
      </c>
      <c r="C14719" s="150" t="s">
        <v>8033</v>
      </c>
      <c r="D14719" s="168" t="s">
        <v>69</v>
      </c>
    </row>
    <row r="14720" spans="1:4">
      <c r="A14720" s="167">
        <v>12020</v>
      </c>
      <c r="B14720" s="164" t="s">
        <v>17305</v>
      </c>
      <c r="C14720" s="150" t="s">
        <v>8033</v>
      </c>
      <c r="D14720" s="168" t="s">
        <v>69</v>
      </c>
    </row>
    <row r="14721" spans="1:4">
      <c r="A14721" s="167">
        <v>12019</v>
      </c>
      <c r="B14721" s="164" t="s">
        <v>17306</v>
      </c>
      <c r="C14721" s="150" t="s">
        <v>8033</v>
      </c>
      <c r="D14721" s="168" t="s">
        <v>69</v>
      </c>
    </row>
    <row r="14722" spans="1:4">
      <c r="A14722" s="167">
        <v>39336</v>
      </c>
      <c r="B14722" s="164" t="s">
        <v>17307</v>
      </c>
      <c r="C14722" s="150" t="s">
        <v>8033</v>
      </c>
      <c r="D14722" s="168" t="s">
        <v>69</v>
      </c>
    </row>
    <row r="14723" spans="1:4">
      <c r="A14723" s="167">
        <v>39338</v>
      </c>
      <c r="B14723" s="164" t="s">
        <v>17308</v>
      </c>
      <c r="C14723" s="150" t="s">
        <v>8033</v>
      </c>
      <c r="D14723" s="168" t="s">
        <v>69</v>
      </c>
    </row>
    <row r="14724" spans="1:4">
      <c r="A14724" s="167">
        <v>39337</v>
      </c>
      <c r="B14724" s="164" t="s">
        <v>17309</v>
      </c>
      <c r="C14724" s="150" t="s">
        <v>8033</v>
      </c>
      <c r="D14724" s="168" t="s">
        <v>69</v>
      </c>
    </row>
    <row r="14725" spans="1:4">
      <c r="A14725" s="167">
        <v>39341</v>
      </c>
      <c r="B14725" s="164" t="s">
        <v>17310</v>
      </c>
      <c r="C14725" s="150" t="s">
        <v>8033</v>
      </c>
      <c r="D14725" s="168" t="s">
        <v>69</v>
      </c>
    </row>
    <row r="14726" spans="1:4">
      <c r="A14726" s="167">
        <v>39340</v>
      </c>
      <c r="B14726" s="164" t="s">
        <v>17311</v>
      </c>
      <c r="C14726" s="150" t="s">
        <v>8033</v>
      </c>
      <c r="D14726" s="168" t="s">
        <v>69</v>
      </c>
    </row>
    <row r="14727" spans="1:4">
      <c r="A14727" s="167">
        <v>12025</v>
      </c>
      <c r="B14727" s="164" t="s">
        <v>17312</v>
      </c>
      <c r="C14727" s="150" t="s">
        <v>8033</v>
      </c>
      <c r="D14727" s="168" t="s">
        <v>69</v>
      </c>
    </row>
    <row r="14728" spans="1:4">
      <c r="A14728" s="167">
        <v>39342</v>
      </c>
      <c r="B14728" s="164" t="s">
        <v>17313</v>
      </c>
      <c r="C14728" s="150" t="s">
        <v>8033</v>
      </c>
      <c r="D14728" s="168" t="s">
        <v>69</v>
      </c>
    </row>
    <row r="14729" spans="1:4">
      <c r="A14729" s="167">
        <v>39343</v>
      </c>
      <c r="B14729" s="164" t="s">
        <v>17314</v>
      </c>
      <c r="C14729" s="150" t="s">
        <v>8033</v>
      </c>
      <c r="D14729" s="168" t="s">
        <v>69</v>
      </c>
    </row>
    <row r="14730" spans="1:4">
      <c r="A14730" s="167">
        <v>39345</v>
      </c>
      <c r="B14730" s="164" t="s">
        <v>17315</v>
      </c>
      <c r="C14730" s="150" t="s">
        <v>8033</v>
      </c>
      <c r="D14730" s="168" t="s">
        <v>69</v>
      </c>
    </row>
    <row r="14731" spans="1:4">
      <c r="A14731" s="167">
        <v>39344</v>
      </c>
      <c r="B14731" s="164" t="s">
        <v>17316</v>
      </c>
      <c r="C14731" s="150" t="s">
        <v>8033</v>
      </c>
      <c r="D14731" s="168" t="s">
        <v>69</v>
      </c>
    </row>
    <row r="14732" spans="1:4">
      <c r="A14732" s="167">
        <v>12623</v>
      </c>
      <c r="B14732" s="164" t="s">
        <v>17317</v>
      </c>
      <c r="C14732" s="150" t="s">
        <v>8037</v>
      </c>
      <c r="D14732" s="168" t="s">
        <v>69</v>
      </c>
    </row>
    <row r="14733" spans="1:4">
      <c r="A14733" s="167">
        <v>34498</v>
      </c>
      <c r="B14733" s="164" t="s">
        <v>17318</v>
      </c>
      <c r="C14733" s="150" t="s">
        <v>8033</v>
      </c>
      <c r="D14733" s="168" t="s">
        <v>69</v>
      </c>
    </row>
    <row r="14734" spans="1:4">
      <c r="A14734" s="167">
        <v>13244</v>
      </c>
      <c r="B14734" s="164" t="s">
        <v>17319</v>
      </c>
      <c r="C14734" s="150" t="s">
        <v>8033</v>
      </c>
      <c r="D14734" s="168" t="s">
        <v>69</v>
      </c>
    </row>
    <row r="14735" spans="1:4">
      <c r="A14735" s="167">
        <v>38998</v>
      </c>
      <c r="B14735" s="164" t="s">
        <v>17320</v>
      </c>
      <c r="C14735" s="150" t="s">
        <v>8033</v>
      </c>
      <c r="D14735" s="168" t="s">
        <v>69</v>
      </c>
    </row>
    <row r="14736" spans="1:4">
      <c r="A14736" s="167">
        <v>38999</v>
      </c>
      <c r="B14736" s="164" t="s">
        <v>17321</v>
      </c>
      <c r="C14736" s="150" t="s">
        <v>8033</v>
      </c>
      <c r="D14736" s="168" t="s">
        <v>69</v>
      </c>
    </row>
    <row r="14737" spans="1:4">
      <c r="A14737" s="167">
        <v>38996</v>
      </c>
      <c r="B14737" s="164" t="s">
        <v>17322</v>
      </c>
      <c r="C14737" s="150" t="s">
        <v>8033</v>
      </c>
      <c r="D14737" s="168" t="s">
        <v>69</v>
      </c>
    </row>
    <row r="14738" spans="1:4">
      <c r="A14738" s="167">
        <v>44173</v>
      </c>
      <c r="B14738" s="164" t="s">
        <v>17323</v>
      </c>
      <c r="C14738" s="150" t="s">
        <v>8033</v>
      </c>
      <c r="D14738" s="168" t="s">
        <v>69</v>
      </c>
    </row>
    <row r="14739" spans="1:4">
      <c r="A14739" s="167">
        <v>44174</v>
      </c>
      <c r="B14739" s="164" t="s">
        <v>17324</v>
      </c>
      <c r="C14739" s="150" t="s">
        <v>8033</v>
      </c>
      <c r="D14739" s="168" t="s">
        <v>69</v>
      </c>
    </row>
    <row r="14740" spans="1:4">
      <c r="A14740" s="167">
        <v>38997</v>
      </c>
      <c r="B14740" s="164" t="s">
        <v>17325</v>
      </c>
      <c r="C14740" s="150" t="s">
        <v>8033</v>
      </c>
      <c r="D14740" s="168" t="s">
        <v>69</v>
      </c>
    </row>
    <row r="14741" spans="1:4">
      <c r="A14741" s="167">
        <v>39600</v>
      </c>
      <c r="B14741" s="164" t="s">
        <v>17326</v>
      </c>
      <c r="C14741" s="150" t="s">
        <v>8033</v>
      </c>
      <c r="D14741" s="168" t="s">
        <v>69</v>
      </c>
    </row>
    <row r="14742" spans="1:4">
      <c r="A14742" s="167">
        <v>39601</v>
      </c>
      <c r="B14742" s="164" t="s">
        <v>17327</v>
      </c>
      <c r="C14742" s="150" t="s">
        <v>8033</v>
      </c>
      <c r="D14742" s="168" t="s">
        <v>69</v>
      </c>
    </row>
    <row r="14743" spans="1:4">
      <c r="A14743" s="167">
        <v>39862</v>
      </c>
      <c r="B14743" s="164" t="s">
        <v>17329</v>
      </c>
      <c r="C14743" s="150" t="s">
        <v>8033</v>
      </c>
      <c r="D14743" s="168" t="s">
        <v>69</v>
      </c>
    </row>
    <row r="14744" spans="1:4">
      <c r="A14744" s="167">
        <v>39863</v>
      </c>
      <c r="B14744" s="164" t="s">
        <v>17330</v>
      </c>
      <c r="C14744" s="150" t="s">
        <v>8033</v>
      </c>
      <c r="D14744" s="168" t="s">
        <v>69</v>
      </c>
    </row>
    <row r="14745" spans="1:4">
      <c r="A14745" s="167">
        <v>39864</v>
      </c>
      <c r="B14745" s="164" t="s">
        <v>17331</v>
      </c>
      <c r="C14745" s="150" t="s">
        <v>8033</v>
      </c>
      <c r="D14745" s="168" t="s">
        <v>69</v>
      </c>
    </row>
    <row r="14746" spans="1:4">
      <c r="A14746" s="167">
        <v>39865</v>
      </c>
      <c r="B14746" s="164" t="s">
        <v>17332</v>
      </c>
      <c r="C14746" s="150" t="s">
        <v>8033</v>
      </c>
      <c r="D14746" s="168" t="s">
        <v>69</v>
      </c>
    </row>
    <row r="14747" spans="1:4">
      <c r="A14747" s="167">
        <v>2517</v>
      </c>
      <c r="B14747" s="164" t="s">
        <v>17333</v>
      </c>
      <c r="C14747" s="150" t="s">
        <v>8033</v>
      </c>
      <c r="D14747" s="168" t="s">
        <v>69</v>
      </c>
    </row>
    <row r="14748" spans="1:4">
      <c r="A14748" s="167">
        <v>2522</v>
      </c>
      <c r="B14748" s="164" t="s">
        <v>17334</v>
      </c>
      <c r="C14748" s="150" t="s">
        <v>8033</v>
      </c>
      <c r="D14748" s="168" t="s">
        <v>69</v>
      </c>
    </row>
    <row r="14749" spans="1:4">
      <c r="A14749" s="167">
        <v>2548</v>
      </c>
      <c r="B14749" s="164" t="s">
        <v>17335</v>
      </c>
      <c r="C14749" s="150" t="s">
        <v>8033</v>
      </c>
      <c r="D14749" s="168" t="s">
        <v>69</v>
      </c>
    </row>
    <row r="14750" spans="1:4">
      <c r="A14750" s="167">
        <v>2516</v>
      </c>
      <c r="B14750" s="164" t="s">
        <v>17336</v>
      </c>
      <c r="C14750" s="150" t="s">
        <v>8033</v>
      </c>
      <c r="D14750" s="168" t="s">
        <v>69</v>
      </c>
    </row>
    <row r="14751" spans="1:4">
      <c r="A14751" s="167">
        <v>2518</v>
      </c>
      <c r="B14751" s="164" t="s">
        <v>17337</v>
      </c>
      <c r="C14751" s="150" t="s">
        <v>8033</v>
      </c>
      <c r="D14751" s="168" t="s">
        <v>69</v>
      </c>
    </row>
    <row r="14752" spans="1:4">
      <c r="A14752" s="167">
        <v>2521</v>
      </c>
      <c r="B14752" s="164" t="s">
        <v>17338</v>
      </c>
      <c r="C14752" s="150" t="s">
        <v>8033</v>
      </c>
      <c r="D14752" s="168" t="s">
        <v>69</v>
      </c>
    </row>
    <row r="14753" spans="1:4">
      <c r="A14753" s="167">
        <v>2515</v>
      </c>
      <c r="B14753" s="164" t="s">
        <v>17339</v>
      </c>
      <c r="C14753" s="150" t="s">
        <v>8033</v>
      </c>
      <c r="D14753" s="168" t="s">
        <v>69</v>
      </c>
    </row>
    <row r="14754" spans="1:4">
      <c r="A14754" s="167">
        <v>2519</v>
      </c>
      <c r="B14754" s="164" t="s">
        <v>17340</v>
      </c>
      <c r="C14754" s="150" t="s">
        <v>8033</v>
      </c>
      <c r="D14754" s="168" t="s">
        <v>69</v>
      </c>
    </row>
    <row r="14755" spans="1:4">
      <c r="A14755" s="167">
        <v>2520</v>
      </c>
      <c r="B14755" s="164" t="s">
        <v>17341</v>
      </c>
      <c r="C14755" s="150" t="s">
        <v>8033</v>
      </c>
      <c r="D14755" s="168" t="s">
        <v>69</v>
      </c>
    </row>
    <row r="14756" spans="1:4">
      <c r="A14756" s="167">
        <v>1602</v>
      </c>
      <c r="B14756" s="164" t="s">
        <v>17342</v>
      </c>
      <c r="C14756" s="150" t="s">
        <v>8033</v>
      </c>
      <c r="D14756" s="168" t="s">
        <v>69</v>
      </c>
    </row>
    <row r="14757" spans="1:4">
      <c r="A14757" s="167">
        <v>1601</v>
      </c>
      <c r="B14757" s="164" t="s">
        <v>17343</v>
      </c>
      <c r="C14757" s="150" t="s">
        <v>8033</v>
      </c>
      <c r="D14757" s="168" t="s">
        <v>69</v>
      </c>
    </row>
    <row r="14758" spans="1:4">
      <c r="A14758" s="167">
        <v>1598</v>
      </c>
      <c r="B14758" s="164" t="s">
        <v>17344</v>
      </c>
      <c r="C14758" s="150" t="s">
        <v>8033</v>
      </c>
      <c r="D14758" s="168" t="s">
        <v>69</v>
      </c>
    </row>
    <row r="14759" spans="1:4">
      <c r="A14759" s="167">
        <v>1600</v>
      </c>
      <c r="B14759" s="164" t="s">
        <v>17345</v>
      </c>
      <c r="C14759" s="150" t="s">
        <v>8033</v>
      </c>
      <c r="D14759" s="168" t="s">
        <v>69</v>
      </c>
    </row>
    <row r="14760" spans="1:4">
      <c r="A14760" s="167">
        <v>1603</v>
      </c>
      <c r="B14760" s="164" t="s">
        <v>17346</v>
      </c>
      <c r="C14760" s="150" t="s">
        <v>8033</v>
      </c>
      <c r="D14760" s="168" t="s">
        <v>69</v>
      </c>
    </row>
    <row r="14761" spans="1:4">
      <c r="A14761" s="167">
        <v>1599</v>
      </c>
      <c r="B14761" s="164" t="s">
        <v>17347</v>
      </c>
      <c r="C14761" s="150" t="s">
        <v>8033</v>
      </c>
      <c r="D14761" s="168" t="s">
        <v>69</v>
      </c>
    </row>
    <row r="14762" spans="1:4">
      <c r="A14762" s="167">
        <v>1597</v>
      </c>
      <c r="B14762" s="164" t="s">
        <v>17348</v>
      </c>
      <c r="C14762" s="150" t="s">
        <v>8033</v>
      </c>
      <c r="D14762" s="168" t="s">
        <v>69</v>
      </c>
    </row>
    <row r="14763" spans="1:4">
      <c r="A14763" s="167">
        <v>39602</v>
      </c>
      <c r="B14763" s="164" t="s">
        <v>17349</v>
      </c>
      <c r="C14763" s="150" t="s">
        <v>8033</v>
      </c>
      <c r="D14763" s="168" t="s">
        <v>69</v>
      </c>
    </row>
    <row r="14764" spans="1:4">
      <c r="A14764" s="167">
        <v>39603</v>
      </c>
      <c r="B14764" s="164" t="s">
        <v>17350</v>
      </c>
      <c r="C14764" s="150" t="s">
        <v>8033</v>
      </c>
      <c r="D14764" s="168" t="s">
        <v>69</v>
      </c>
    </row>
    <row r="14765" spans="1:4">
      <c r="A14765" s="167">
        <v>11821</v>
      </c>
      <c r="B14765" s="164" t="s">
        <v>17351</v>
      </c>
      <c r="C14765" s="150" t="s">
        <v>8033</v>
      </c>
      <c r="D14765" s="168" t="s">
        <v>69</v>
      </c>
    </row>
    <row r="14766" spans="1:4">
      <c r="A14766" s="167">
        <v>1562</v>
      </c>
      <c r="B14766" s="164" t="s">
        <v>17352</v>
      </c>
      <c r="C14766" s="150" t="s">
        <v>8033</v>
      </c>
      <c r="D14766" s="168" t="s">
        <v>69</v>
      </c>
    </row>
    <row r="14767" spans="1:4">
      <c r="A14767" s="167">
        <v>1563</v>
      </c>
      <c r="B14767" s="164" t="s">
        <v>17353</v>
      </c>
      <c r="C14767" s="150" t="s">
        <v>8033</v>
      </c>
      <c r="D14767" s="168" t="s">
        <v>69</v>
      </c>
    </row>
    <row r="14768" spans="1:4">
      <c r="A14768" s="167">
        <v>11856</v>
      </c>
      <c r="B14768" s="164" t="s">
        <v>17354</v>
      </c>
      <c r="C14768" s="150" t="s">
        <v>8033</v>
      </c>
      <c r="D14768" s="168" t="s">
        <v>69</v>
      </c>
    </row>
    <row r="14769" spans="1:4">
      <c r="A14769" s="167">
        <v>11857</v>
      </c>
      <c r="B14769" s="164" t="s">
        <v>17355</v>
      </c>
      <c r="C14769" s="150" t="s">
        <v>8033</v>
      </c>
      <c r="D14769" s="168" t="s">
        <v>69</v>
      </c>
    </row>
    <row r="14770" spans="1:4">
      <c r="A14770" s="167">
        <v>11858</v>
      </c>
      <c r="B14770" s="164" t="s">
        <v>17356</v>
      </c>
      <c r="C14770" s="150" t="s">
        <v>8033</v>
      </c>
      <c r="D14770" s="168" t="s">
        <v>69</v>
      </c>
    </row>
    <row r="14771" spans="1:4">
      <c r="A14771" s="167">
        <v>1539</v>
      </c>
      <c r="B14771" s="164" t="s">
        <v>17357</v>
      </c>
      <c r="C14771" s="150" t="s">
        <v>8033</v>
      </c>
      <c r="D14771" s="168" t="s">
        <v>69</v>
      </c>
    </row>
    <row r="14772" spans="1:4">
      <c r="A14772" s="167">
        <v>11859</v>
      </c>
      <c r="B14772" s="164" t="s">
        <v>17358</v>
      </c>
      <c r="C14772" s="150" t="s">
        <v>8033</v>
      </c>
      <c r="D14772" s="168" t="s">
        <v>69</v>
      </c>
    </row>
    <row r="14773" spans="1:4">
      <c r="A14773" s="167">
        <v>1550</v>
      </c>
      <c r="B14773" s="164" t="s">
        <v>17359</v>
      </c>
      <c r="C14773" s="150" t="s">
        <v>8033</v>
      </c>
      <c r="D14773" s="168" t="s">
        <v>69</v>
      </c>
    </row>
    <row r="14774" spans="1:4">
      <c r="A14774" s="167">
        <v>11854</v>
      </c>
      <c r="B14774" s="164" t="s">
        <v>17360</v>
      </c>
      <c r="C14774" s="150" t="s">
        <v>8033</v>
      </c>
      <c r="D14774" s="168" t="s">
        <v>69</v>
      </c>
    </row>
    <row r="14775" spans="1:4">
      <c r="A14775" s="167">
        <v>11862</v>
      </c>
      <c r="B14775" s="164" t="s">
        <v>17361</v>
      </c>
      <c r="C14775" s="150" t="s">
        <v>8033</v>
      </c>
      <c r="D14775" s="168" t="s">
        <v>69</v>
      </c>
    </row>
    <row r="14776" spans="1:4">
      <c r="A14776" s="167">
        <v>11863</v>
      </c>
      <c r="B14776" s="164" t="s">
        <v>17362</v>
      </c>
      <c r="C14776" s="150" t="s">
        <v>8033</v>
      </c>
      <c r="D14776" s="168" t="s">
        <v>69</v>
      </c>
    </row>
    <row r="14777" spans="1:4">
      <c r="A14777" s="167">
        <v>11855</v>
      </c>
      <c r="B14777" s="164" t="s">
        <v>17363</v>
      </c>
      <c r="C14777" s="150" t="s">
        <v>8033</v>
      </c>
      <c r="D14777" s="168" t="s">
        <v>69</v>
      </c>
    </row>
    <row r="14778" spans="1:4">
      <c r="A14778" s="167">
        <v>11864</v>
      </c>
      <c r="B14778" s="164" t="s">
        <v>17364</v>
      </c>
      <c r="C14778" s="150" t="s">
        <v>8033</v>
      </c>
      <c r="D14778" s="168" t="s">
        <v>69</v>
      </c>
    </row>
    <row r="14779" spans="1:4">
      <c r="A14779" s="167">
        <v>2527</v>
      </c>
      <c r="B14779" s="164" t="s">
        <v>17365</v>
      </c>
      <c r="C14779" s="150" t="s">
        <v>8033</v>
      </c>
      <c r="D14779" s="168" t="s">
        <v>69</v>
      </c>
    </row>
    <row r="14780" spans="1:4">
      <c r="A14780" s="167">
        <v>2526</v>
      </c>
      <c r="B14780" s="164" t="s">
        <v>17366</v>
      </c>
      <c r="C14780" s="150" t="s">
        <v>8033</v>
      </c>
      <c r="D14780" s="168" t="s">
        <v>69</v>
      </c>
    </row>
    <row r="14781" spans="1:4">
      <c r="A14781" s="167">
        <v>2487</v>
      </c>
      <c r="B14781" s="164" t="s">
        <v>17367</v>
      </c>
      <c r="C14781" s="150" t="s">
        <v>8033</v>
      </c>
      <c r="D14781" s="168" t="s">
        <v>69</v>
      </c>
    </row>
    <row r="14782" spans="1:4">
      <c r="A14782" s="167">
        <v>2483</v>
      </c>
      <c r="B14782" s="164" t="s">
        <v>17368</v>
      </c>
      <c r="C14782" s="150" t="s">
        <v>8033</v>
      </c>
      <c r="D14782" s="168" t="s">
        <v>69</v>
      </c>
    </row>
    <row r="14783" spans="1:4">
      <c r="A14783" s="167">
        <v>2528</v>
      </c>
      <c r="B14783" s="164" t="s">
        <v>17369</v>
      </c>
      <c r="C14783" s="150" t="s">
        <v>8033</v>
      </c>
      <c r="D14783" s="168" t="s">
        <v>69</v>
      </c>
    </row>
    <row r="14784" spans="1:4">
      <c r="A14784" s="167">
        <v>2489</v>
      </c>
      <c r="B14784" s="164" t="s">
        <v>17370</v>
      </c>
      <c r="C14784" s="150" t="s">
        <v>8033</v>
      </c>
      <c r="D14784" s="168" t="s">
        <v>69</v>
      </c>
    </row>
    <row r="14785" spans="1:4">
      <c r="A14785" s="167">
        <v>2488</v>
      </c>
      <c r="B14785" s="164" t="s">
        <v>17371</v>
      </c>
      <c r="C14785" s="150" t="s">
        <v>8033</v>
      </c>
      <c r="D14785" s="168" t="s">
        <v>69</v>
      </c>
    </row>
    <row r="14786" spans="1:4">
      <c r="A14786" s="167">
        <v>2484</v>
      </c>
      <c r="B14786" s="164" t="s">
        <v>17372</v>
      </c>
      <c r="C14786" s="150" t="s">
        <v>8033</v>
      </c>
      <c r="D14786" s="168" t="s">
        <v>69</v>
      </c>
    </row>
    <row r="14787" spans="1:4">
      <c r="A14787" s="167">
        <v>2485</v>
      </c>
      <c r="B14787" s="164" t="s">
        <v>17373</v>
      </c>
      <c r="C14787" s="150" t="s">
        <v>8033</v>
      </c>
      <c r="D14787" s="168" t="s">
        <v>69</v>
      </c>
    </row>
    <row r="14788" spans="1:4">
      <c r="A14788" s="167">
        <v>39279</v>
      </c>
      <c r="B14788" s="164" t="s">
        <v>21976</v>
      </c>
      <c r="C14788" s="150" t="s">
        <v>8033</v>
      </c>
      <c r="D14788" s="168" t="s">
        <v>69</v>
      </c>
    </row>
    <row r="14789" spans="1:4">
      <c r="A14789" s="167">
        <v>39280</v>
      </c>
      <c r="B14789" s="164" t="s">
        <v>21977</v>
      </c>
      <c r="C14789" s="150" t="s">
        <v>8033</v>
      </c>
      <c r="D14789" s="168" t="s">
        <v>69</v>
      </c>
    </row>
    <row r="14790" spans="1:4">
      <c r="A14790" s="167">
        <v>39281</v>
      </c>
      <c r="B14790" s="164" t="s">
        <v>21978</v>
      </c>
      <c r="C14790" s="150" t="s">
        <v>8033</v>
      </c>
      <c r="D14790" s="168" t="s">
        <v>69</v>
      </c>
    </row>
    <row r="14791" spans="1:4">
      <c r="A14791" s="167">
        <v>39282</v>
      </c>
      <c r="B14791" s="164" t="s">
        <v>21979</v>
      </c>
      <c r="C14791" s="150" t="s">
        <v>8033</v>
      </c>
      <c r="D14791" s="168" t="s">
        <v>69</v>
      </c>
    </row>
    <row r="14792" spans="1:4">
      <c r="A14792" s="167">
        <v>38844</v>
      </c>
      <c r="B14792" s="164" t="s">
        <v>21980</v>
      </c>
      <c r="C14792" s="150" t="s">
        <v>8033</v>
      </c>
      <c r="D14792" s="168" t="s">
        <v>69</v>
      </c>
    </row>
    <row r="14793" spans="1:4">
      <c r="A14793" s="167">
        <v>38846</v>
      </c>
      <c r="B14793" s="164" t="s">
        <v>21981</v>
      </c>
      <c r="C14793" s="150" t="s">
        <v>8033</v>
      </c>
      <c r="D14793" s="168" t="s">
        <v>69</v>
      </c>
    </row>
    <row r="14794" spans="1:4">
      <c r="A14794" s="167">
        <v>38847</v>
      </c>
      <c r="B14794" s="164" t="s">
        <v>21983</v>
      </c>
      <c r="C14794" s="150" t="s">
        <v>8033</v>
      </c>
      <c r="D14794" s="168" t="s">
        <v>69</v>
      </c>
    </row>
    <row r="14795" spans="1:4">
      <c r="A14795" s="167">
        <v>38850</v>
      </c>
      <c r="B14795" s="164" t="s">
        <v>21984</v>
      </c>
      <c r="C14795" s="150" t="s">
        <v>8033</v>
      </c>
      <c r="D14795" s="168" t="s">
        <v>69</v>
      </c>
    </row>
    <row r="14796" spans="1:4">
      <c r="A14796" s="167">
        <v>38848</v>
      </c>
      <c r="B14796" s="164" t="s">
        <v>21985</v>
      </c>
      <c r="C14796" s="150" t="s">
        <v>8033</v>
      </c>
      <c r="D14796" s="168" t="s">
        <v>69</v>
      </c>
    </row>
    <row r="14797" spans="1:4">
      <c r="A14797" s="167">
        <v>38851</v>
      </c>
      <c r="B14797" s="164" t="s">
        <v>21986</v>
      </c>
      <c r="C14797" s="150" t="s">
        <v>8033</v>
      </c>
      <c r="D14797" s="168" t="s">
        <v>69</v>
      </c>
    </row>
    <row r="14798" spans="1:4">
      <c r="A14798" s="167">
        <v>38854</v>
      </c>
      <c r="B14798" s="164" t="s">
        <v>21987</v>
      </c>
      <c r="C14798" s="150" t="s">
        <v>8033</v>
      </c>
      <c r="D14798" s="168" t="s">
        <v>69</v>
      </c>
    </row>
    <row r="14799" spans="1:4">
      <c r="A14799" s="167">
        <v>44247</v>
      </c>
      <c r="B14799" s="164" t="s">
        <v>17374</v>
      </c>
      <c r="C14799" s="150" t="s">
        <v>8033</v>
      </c>
      <c r="D14799" s="168" t="s">
        <v>69</v>
      </c>
    </row>
    <row r="14800" spans="1:4">
      <c r="A14800" s="167">
        <v>38005</v>
      </c>
      <c r="B14800" s="164" t="s">
        <v>17375</v>
      </c>
      <c r="C14800" s="150" t="s">
        <v>8033</v>
      </c>
      <c r="D14800" s="168" t="s">
        <v>69</v>
      </c>
    </row>
    <row r="14801" spans="1:4">
      <c r="A14801" s="167">
        <v>38006</v>
      </c>
      <c r="B14801" s="164" t="s">
        <v>17376</v>
      </c>
      <c r="C14801" s="150" t="s">
        <v>8033</v>
      </c>
      <c r="D14801" s="168" t="s">
        <v>69</v>
      </c>
    </row>
    <row r="14802" spans="1:4">
      <c r="A14802" s="167">
        <v>38428</v>
      </c>
      <c r="B14802" s="164" t="s">
        <v>17377</v>
      </c>
      <c r="C14802" s="150" t="s">
        <v>8033</v>
      </c>
      <c r="D14802" s="168" t="s">
        <v>69</v>
      </c>
    </row>
    <row r="14803" spans="1:4">
      <c r="A14803" s="167">
        <v>38007</v>
      </c>
      <c r="B14803" s="164" t="s">
        <v>17378</v>
      </c>
      <c r="C14803" s="150" t="s">
        <v>8033</v>
      </c>
      <c r="D14803" s="168" t="s">
        <v>69</v>
      </c>
    </row>
    <row r="14804" spans="1:4">
      <c r="A14804" s="167">
        <v>38008</v>
      </c>
      <c r="B14804" s="164" t="s">
        <v>17379</v>
      </c>
      <c r="C14804" s="150" t="s">
        <v>8033</v>
      </c>
      <c r="D14804" s="168" t="s">
        <v>69</v>
      </c>
    </row>
    <row r="14805" spans="1:4">
      <c r="A14805" s="167">
        <v>38009</v>
      </c>
      <c r="B14805" s="164" t="s">
        <v>17380</v>
      </c>
      <c r="C14805" s="150" t="s">
        <v>8033</v>
      </c>
      <c r="D14805" s="168" t="s">
        <v>69</v>
      </c>
    </row>
    <row r="14806" spans="1:4">
      <c r="A14806" s="167">
        <v>44248</v>
      </c>
      <c r="B14806" s="164" t="s">
        <v>17381</v>
      </c>
      <c r="C14806" s="150" t="s">
        <v>8033</v>
      </c>
      <c r="D14806" s="168" t="s">
        <v>69</v>
      </c>
    </row>
    <row r="14807" spans="1:4">
      <c r="A14807" s="167">
        <v>44249</v>
      </c>
      <c r="B14807" s="164" t="s">
        <v>17382</v>
      </c>
      <c r="C14807" s="150" t="s">
        <v>8033</v>
      </c>
      <c r="D14807" s="168" t="s">
        <v>69</v>
      </c>
    </row>
    <row r="14808" spans="1:4">
      <c r="A14808" s="167">
        <v>44250</v>
      </c>
      <c r="B14808" s="164" t="s">
        <v>17383</v>
      </c>
      <c r="C14808" s="150" t="s">
        <v>8033</v>
      </c>
      <c r="D14808" s="168" t="s">
        <v>69</v>
      </c>
    </row>
    <row r="14809" spans="1:4">
      <c r="A14809" s="167">
        <v>3104</v>
      </c>
      <c r="B14809" s="164" t="s">
        <v>17384</v>
      </c>
      <c r="C14809" s="150" t="s">
        <v>8047</v>
      </c>
      <c r="D14809" s="168" t="s">
        <v>69</v>
      </c>
    </row>
    <row r="14810" spans="1:4">
      <c r="A14810" s="167">
        <v>1607</v>
      </c>
      <c r="B14810" s="164" t="s">
        <v>17385</v>
      </c>
      <c r="C14810" s="150" t="s">
        <v>8047</v>
      </c>
      <c r="D14810" s="168" t="s">
        <v>69</v>
      </c>
    </row>
    <row r="14811" spans="1:4">
      <c r="A14811" s="167">
        <v>38169</v>
      </c>
      <c r="B14811" s="164" t="s">
        <v>17386</v>
      </c>
      <c r="C14811" s="150" t="s">
        <v>8047</v>
      </c>
      <c r="D14811" s="168" t="s">
        <v>69</v>
      </c>
    </row>
    <row r="14812" spans="1:4">
      <c r="A14812" s="167">
        <v>6142</v>
      </c>
      <c r="B14812" s="164" t="s">
        <v>17387</v>
      </c>
      <c r="C14812" s="150" t="s">
        <v>8033</v>
      </c>
      <c r="D14812" s="168" t="s">
        <v>69</v>
      </c>
    </row>
    <row r="14813" spans="1:4">
      <c r="A14813" s="167">
        <v>11686</v>
      </c>
      <c r="B14813" s="164" t="s">
        <v>17388</v>
      </c>
      <c r="C14813" s="150" t="s">
        <v>8033</v>
      </c>
      <c r="D14813" s="168" t="s">
        <v>69</v>
      </c>
    </row>
    <row r="14814" spans="1:4">
      <c r="A14814" s="167">
        <v>37598</v>
      </c>
      <c r="B14814" s="164" t="s">
        <v>17389</v>
      </c>
      <c r="C14814" s="150" t="s">
        <v>8033</v>
      </c>
      <c r="D14814" s="168" t="s">
        <v>69</v>
      </c>
    </row>
    <row r="14815" spans="1:4">
      <c r="A14815" s="167">
        <v>25398</v>
      </c>
      <c r="B14815" s="164" t="s">
        <v>21989</v>
      </c>
      <c r="C14815" s="150" t="s">
        <v>8033</v>
      </c>
      <c r="D14815" s="168" t="s">
        <v>69</v>
      </c>
    </row>
    <row r="14816" spans="1:4">
      <c r="A14816" s="167">
        <v>25399</v>
      </c>
      <c r="B14816" s="164" t="s">
        <v>17390</v>
      </c>
      <c r="C14816" s="150" t="s">
        <v>8033</v>
      </c>
      <c r="D14816" s="168" t="s">
        <v>69</v>
      </c>
    </row>
    <row r="14817" spans="1:4">
      <c r="A14817" s="167">
        <v>43440</v>
      </c>
      <c r="B14817" s="164" t="s">
        <v>17391</v>
      </c>
      <c r="C14817" s="150" t="s">
        <v>8033</v>
      </c>
      <c r="D14817" s="168" t="s">
        <v>69</v>
      </c>
    </row>
    <row r="14818" spans="1:4">
      <c r="A14818" s="167">
        <v>10667</v>
      </c>
      <c r="B14818" s="164" t="s">
        <v>17392</v>
      </c>
      <c r="C14818" s="150" t="s">
        <v>8033</v>
      </c>
      <c r="D14818" s="168" t="s">
        <v>69</v>
      </c>
    </row>
    <row r="14819" spans="1:4">
      <c r="A14819" s="167">
        <v>1613</v>
      </c>
      <c r="B14819" s="164" t="s">
        <v>17393</v>
      </c>
      <c r="C14819" s="150" t="s">
        <v>8033</v>
      </c>
      <c r="D14819" s="168" t="s">
        <v>69</v>
      </c>
    </row>
    <row r="14820" spans="1:4">
      <c r="A14820" s="167">
        <v>1626</v>
      </c>
      <c r="B14820" s="164" t="s">
        <v>17394</v>
      </c>
      <c r="C14820" s="150" t="s">
        <v>8033</v>
      </c>
      <c r="D14820" s="168" t="s">
        <v>69</v>
      </c>
    </row>
    <row r="14821" spans="1:4">
      <c r="A14821" s="167">
        <v>1625</v>
      </c>
      <c r="B14821" s="164" t="s">
        <v>17395</v>
      </c>
      <c r="C14821" s="150" t="s">
        <v>8033</v>
      </c>
      <c r="D14821" s="168" t="s">
        <v>69</v>
      </c>
    </row>
    <row r="14822" spans="1:4">
      <c r="A14822" s="167">
        <v>1622</v>
      </c>
      <c r="B14822" s="164" t="s">
        <v>17396</v>
      </c>
      <c r="C14822" s="150" t="s">
        <v>8033</v>
      </c>
      <c r="D14822" s="168" t="s">
        <v>69</v>
      </c>
    </row>
    <row r="14823" spans="1:4">
      <c r="A14823" s="167">
        <v>1620</v>
      </c>
      <c r="B14823" s="164" t="s">
        <v>17397</v>
      </c>
      <c r="C14823" s="150" t="s">
        <v>8033</v>
      </c>
      <c r="D14823" s="168" t="s">
        <v>69</v>
      </c>
    </row>
    <row r="14824" spans="1:4">
      <c r="A14824" s="167">
        <v>1629</v>
      </c>
      <c r="B14824" s="164" t="s">
        <v>17398</v>
      </c>
      <c r="C14824" s="150" t="s">
        <v>8033</v>
      </c>
      <c r="D14824" s="168" t="s">
        <v>69</v>
      </c>
    </row>
    <row r="14825" spans="1:4">
      <c r="A14825" s="167">
        <v>1627</v>
      </c>
      <c r="B14825" s="164" t="s">
        <v>17399</v>
      </c>
      <c r="C14825" s="150" t="s">
        <v>8033</v>
      </c>
      <c r="D14825" s="168" t="s">
        <v>69</v>
      </c>
    </row>
    <row r="14826" spans="1:4">
      <c r="A14826" s="167">
        <v>1623</v>
      </c>
      <c r="B14826" s="164" t="s">
        <v>17400</v>
      </c>
      <c r="C14826" s="150" t="s">
        <v>8033</v>
      </c>
      <c r="D14826" s="168" t="s">
        <v>69</v>
      </c>
    </row>
    <row r="14827" spans="1:4">
      <c r="A14827" s="167">
        <v>1619</v>
      </c>
      <c r="B14827" s="164" t="s">
        <v>17401</v>
      </c>
      <c r="C14827" s="150" t="s">
        <v>8033</v>
      </c>
      <c r="D14827" s="168" t="s">
        <v>69</v>
      </c>
    </row>
    <row r="14828" spans="1:4">
      <c r="A14828" s="167">
        <v>1630</v>
      </c>
      <c r="B14828" s="164" t="s">
        <v>17402</v>
      </c>
      <c r="C14828" s="150" t="s">
        <v>8033</v>
      </c>
      <c r="D14828" s="168" t="s">
        <v>69</v>
      </c>
    </row>
    <row r="14829" spans="1:4">
      <c r="A14829" s="167">
        <v>1616</v>
      </c>
      <c r="B14829" s="164" t="s">
        <v>17403</v>
      </c>
      <c r="C14829" s="150" t="s">
        <v>8033</v>
      </c>
      <c r="D14829" s="168" t="s">
        <v>69</v>
      </c>
    </row>
    <row r="14830" spans="1:4">
      <c r="A14830" s="167">
        <v>1614</v>
      </c>
      <c r="B14830" s="164" t="s">
        <v>17404</v>
      </c>
      <c r="C14830" s="150" t="s">
        <v>8033</v>
      </c>
      <c r="D14830" s="168" t="s">
        <v>69</v>
      </c>
    </row>
    <row r="14831" spans="1:4">
      <c r="A14831" s="167">
        <v>1617</v>
      </c>
      <c r="B14831" s="164" t="s">
        <v>17405</v>
      </c>
      <c r="C14831" s="150" t="s">
        <v>8033</v>
      </c>
      <c r="D14831" s="168" t="s">
        <v>69</v>
      </c>
    </row>
    <row r="14832" spans="1:4">
      <c r="A14832" s="167">
        <v>1621</v>
      </c>
      <c r="B14832" s="164" t="s">
        <v>17406</v>
      </c>
      <c r="C14832" s="150" t="s">
        <v>8033</v>
      </c>
      <c r="D14832" s="168" t="s">
        <v>69</v>
      </c>
    </row>
    <row r="14833" spans="1:4">
      <c r="A14833" s="167">
        <v>1624</v>
      </c>
      <c r="B14833" s="164" t="s">
        <v>17407</v>
      </c>
      <c r="C14833" s="150" t="s">
        <v>8033</v>
      </c>
      <c r="D14833" s="168" t="s">
        <v>69</v>
      </c>
    </row>
    <row r="14834" spans="1:4">
      <c r="A14834" s="167">
        <v>1615</v>
      </c>
      <c r="B14834" s="164" t="s">
        <v>17408</v>
      </c>
      <c r="C14834" s="150" t="s">
        <v>8033</v>
      </c>
      <c r="D14834" s="168" t="s">
        <v>69</v>
      </c>
    </row>
    <row r="14835" spans="1:4">
      <c r="A14835" s="167">
        <v>1612</v>
      </c>
      <c r="B14835" s="164" t="s">
        <v>17409</v>
      </c>
      <c r="C14835" s="150" t="s">
        <v>8033</v>
      </c>
      <c r="D14835" s="168" t="s">
        <v>69</v>
      </c>
    </row>
    <row r="14836" spans="1:4">
      <c r="A14836" s="167">
        <v>1618</v>
      </c>
      <c r="B14836" s="164" t="s">
        <v>17410</v>
      </c>
      <c r="C14836" s="150" t="s">
        <v>8033</v>
      </c>
      <c r="D14836" s="168" t="s">
        <v>69</v>
      </c>
    </row>
    <row r="14837" spans="1:4">
      <c r="A14837" s="167">
        <v>14211</v>
      </c>
      <c r="B14837" s="164" t="s">
        <v>17411</v>
      </c>
      <c r="C14837" s="150" t="s">
        <v>8033</v>
      </c>
      <c r="D14837" s="168" t="s">
        <v>69</v>
      </c>
    </row>
    <row r="14838" spans="1:4">
      <c r="A14838" s="167">
        <v>43657</v>
      </c>
      <c r="B14838" s="164" t="s">
        <v>17412</v>
      </c>
      <c r="C14838" s="150" t="s">
        <v>8037</v>
      </c>
      <c r="D14838" s="168" t="s">
        <v>69</v>
      </c>
    </row>
    <row r="14839" spans="1:4">
      <c r="A14839" s="167">
        <v>34500</v>
      </c>
      <c r="B14839" s="164" t="s">
        <v>17413</v>
      </c>
      <c r="C14839" s="150" t="s">
        <v>8041</v>
      </c>
      <c r="D14839" s="168" t="s">
        <v>69</v>
      </c>
    </row>
    <row r="14840" spans="1:4">
      <c r="A14840" s="167">
        <v>40934</v>
      </c>
      <c r="B14840" s="164" t="s">
        <v>17414</v>
      </c>
      <c r="C14840" s="150" t="s">
        <v>8042</v>
      </c>
      <c r="D14840" s="168" t="s">
        <v>69</v>
      </c>
    </row>
    <row r="14841" spans="1:4">
      <c r="A14841" s="167">
        <v>38200</v>
      </c>
      <c r="B14841" s="164" t="s">
        <v>17415</v>
      </c>
      <c r="C14841" s="150" t="s">
        <v>8048</v>
      </c>
      <c r="D14841" s="168" t="s">
        <v>69</v>
      </c>
    </row>
    <row r="14842" spans="1:4">
      <c r="A14842" s="167">
        <v>39269</v>
      </c>
      <c r="B14842" s="164" t="s">
        <v>17416</v>
      </c>
      <c r="C14842" s="150" t="s">
        <v>8037</v>
      </c>
      <c r="D14842" s="168" t="s">
        <v>69</v>
      </c>
    </row>
    <row r="14843" spans="1:4">
      <c r="A14843" s="167">
        <v>11889</v>
      </c>
      <c r="B14843" s="164" t="s">
        <v>17417</v>
      </c>
      <c r="C14843" s="150" t="s">
        <v>8037</v>
      </c>
      <c r="D14843" s="168" t="s">
        <v>69</v>
      </c>
    </row>
    <row r="14844" spans="1:4">
      <c r="A14844" s="167">
        <v>39270</v>
      </c>
      <c r="B14844" s="164" t="s">
        <v>17418</v>
      </c>
      <c r="C14844" s="150" t="s">
        <v>8037</v>
      </c>
      <c r="D14844" s="168" t="s">
        <v>69</v>
      </c>
    </row>
    <row r="14845" spans="1:4">
      <c r="A14845" s="167">
        <v>11890</v>
      </c>
      <c r="B14845" s="164" t="s">
        <v>17419</v>
      </c>
      <c r="C14845" s="150" t="s">
        <v>8037</v>
      </c>
      <c r="D14845" s="168" t="s">
        <v>69</v>
      </c>
    </row>
    <row r="14846" spans="1:4">
      <c r="A14846" s="167">
        <v>11891</v>
      </c>
      <c r="B14846" s="164" t="s">
        <v>17420</v>
      </c>
      <c r="C14846" s="150" t="s">
        <v>8037</v>
      </c>
      <c r="D14846" s="168" t="s">
        <v>69</v>
      </c>
    </row>
    <row r="14847" spans="1:4">
      <c r="A14847" s="167">
        <v>11892</v>
      </c>
      <c r="B14847" s="164" t="s">
        <v>17421</v>
      </c>
      <c r="C14847" s="150" t="s">
        <v>8037</v>
      </c>
      <c r="D14847" s="168" t="s">
        <v>69</v>
      </c>
    </row>
    <row r="14848" spans="1:4">
      <c r="A14848" s="167">
        <v>37601</v>
      </c>
      <c r="B14848" s="164" t="s">
        <v>17423</v>
      </c>
      <c r="C14848" s="150" t="s">
        <v>8037</v>
      </c>
      <c r="D14848" s="168" t="s">
        <v>69</v>
      </c>
    </row>
    <row r="14849" spans="1:4">
      <c r="A14849" s="167">
        <v>1634</v>
      </c>
      <c r="B14849" s="164" t="s">
        <v>17424</v>
      </c>
      <c r="C14849" s="150" t="s">
        <v>8037</v>
      </c>
      <c r="D14849" s="168" t="s">
        <v>69</v>
      </c>
    </row>
    <row r="14850" spans="1:4">
      <c r="A14850" s="167">
        <v>5086</v>
      </c>
      <c r="B14850" s="164" t="s">
        <v>17425</v>
      </c>
      <c r="C14850" s="150" t="s">
        <v>8038</v>
      </c>
      <c r="D14850" s="168" t="s">
        <v>69</v>
      </c>
    </row>
    <row r="14851" spans="1:4">
      <c r="A14851" s="167">
        <v>11280</v>
      </c>
      <c r="B14851" s="164" t="s">
        <v>17426</v>
      </c>
      <c r="C14851" s="150" t="s">
        <v>8033</v>
      </c>
      <c r="D14851" s="168" t="s">
        <v>69</v>
      </c>
    </row>
    <row r="14852" spans="1:4">
      <c r="A14852" s="167">
        <v>40519</v>
      </c>
      <c r="B14852" s="164" t="s">
        <v>17427</v>
      </c>
      <c r="C14852" s="150" t="s">
        <v>8033</v>
      </c>
      <c r="D14852" s="168" t="s">
        <v>69</v>
      </c>
    </row>
    <row r="14853" spans="1:4">
      <c r="A14853" s="167">
        <v>39869</v>
      </c>
      <c r="B14853" s="164" t="s">
        <v>17428</v>
      </c>
      <c r="C14853" s="150" t="s">
        <v>8033</v>
      </c>
      <c r="D14853" s="168" t="s">
        <v>69</v>
      </c>
    </row>
    <row r="14854" spans="1:4">
      <c r="A14854" s="167">
        <v>39870</v>
      </c>
      <c r="B14854" s="164" t="s">
        <v>17429</v>
      </c>
      <c r="C14854" s="150" t="s">
        <v>8033</v>
      </c>
      <c r="D14854" s="168" t="s">
        <v>69</v>
      </c>
    </row>
    <row r="14855" spans="1:4">
      <c r="A14855" s="167">
        <v>39871</v>
      </c>
      <c r="B14855" s="164" t="s">
        <v>17430</v>
      </c>
      <c r="C14855" s="150" t="s">
        <v>8033</v>
      </c>
      <c r="D14855" s="168" t="s">
        <v>69</v>
      </c>
    </row>
    <row r="14856" spans="1:4">
      <c r="A14856" s="167">
        <v>12722</v>
      </c>
      <c r="B14856" s="164" t="s">
        <v>17431</v>
      </c>
      <c r="C14856" s="150" t="s">
        <v>8033</v>
      </c>
      <c r="D14856" s="168" t="s">
        <v>69</v>
      </c>
    </row>
    <row r="14857" spans="1:4">
      <c r="A14857" s="167">
        <v>12714</v>
      </c>
      <c r="B14857" s="164" t="s">
        <v>17432</v>
      </c>
      <c r="C14857" s="150" t="s">
        <v>8033</v>
      </c>
      <c r="D14857" s="168" t="s">
        <v>69</v>
      </c>
    </row>
    <row r="14858" spans="1:4">
      <c r="A14858" s="167">
        <v>12715</v>
      </c>
      <c r="B14858" s="164" t="s">
        <v>17433</v>
      </c>
      <c r="C14858" s="150" t="s">
        <v>8033</v>
      </c>
      <c r="D14858" s="168" t="s">
        <v>69</v>
      </c>
    </row>
    <row r="14859" spans="1:4">
      <c r="A14859" s="167">
        <v>12716</v>
      </c>
      <c r="B14859" s="164" t="s">
        <v>17434</v>
      </c>
      <c r="C14859" s="150" t="s">
        <v>8033</v>
      </c>
      <c r="D14859" s="168" t="s">
        <v>69</v>
      </c>
    </row>
    <row r="14860" spans="1:4">
      <c r="A14860" s="167">
        <v>12717</v>
      </c>
      <c r="B14860" s="164" t="s">
        <v>17435</v>
      </c>
      <c r="C14860" s="150" t="s">
        <v>8033</v>
      </c>
      <c r="D14860" s="168" t="s">
        <v>69</v>
      </c>
    </row>
    <row r="14861" spans="1:4">
      <c r="A14861" s="167">
        <v>12718</v>
      </c>
      <c r="B14861" s="164" t="s">
        <v>17436</v>
      </c>
      <c r="C14861" s="150" t="s">
        <v>8033</v>
      </c>
      <c r="D14861" s="168" t="s">
        <v>69</v>
      </c>
    </row>
    <row r="14862" spans="1:4">
      <c r="A14862" s="167">
        <v>12719</v>
      </c>
      <c r="B14862" s="164" t="s">
        <v>17437</v>
      </c>
      <c r="C14862" s="150" t="s">
        <v>8033</v>
      </c>
      <c r="D14862" s="168" t="s">
        <v>69</v>
      </c>
    </row>
    <row r="14863" spans="1:4">
      <c r="A14863" s="167">
        <v>12720</v>
      </c>
      <c r="B14863" s="164" t="s">
        <v>17438</v>
      </c>
      <c r="C14863" s="150" t="s">
        <v>8033</v>
      </c>
      <c r="D14863" s="168" t="s">
        <v>69</v>
      </c>
    </row>
    <row r="14864" spans="1:4">
      <c r="A14864" s="167">
        <v>12721</v>
      </c>
      <c r="B14864" s="164" t="s">
        <v>17439</v>
      </c>
      <c r="C14864" s="150" t="s">
        <v>8033</v>
      </c>
      <c r="D14864" s="168" t="s">
        <v>69</v>
      </c>
    </row>
    <row r="14865" spans="1:4">
      <c r="A14865" s="167">
        <v>3468</v>
      </c>
      <c r="B14865" s="164" t="s">
        <v>17440</v>
      </c>
      <c r="C14865" s="150" t="s">
        <v>8033</v>
      </c>
      <c r="D14865" s="168" t="s">
        <v>69</v>
      </c>
    </row>
    <row r="14866" spans="1:4">
      <c r="A14866" s="167">
        <v>3465</v>
      </c>
      <c r="B14866" s="164" t="s">
        <v>17441</v>
      </c>
      <c r="C14866" s="150" t="s">
        <v>8033</v>
      </c>
      <c r="D14866" s="168" t="s">
        <v>69</v>
      </c>
    </row>
    <row r="14867" spans="1:4">
      <c r="A14867" s="167">
        <v>12403</v>
      </c>
      <c r="B14867" s="164" t="s">
        <v>17442</v>
      </c>
      <c r="C14867" s="150" t="s">
        <v>8033</v>
      </c>
      <c r="D14867" s="168" t="s">
        <v>69</v>
      </c>
    </row>
    <row r="14868" spans="1:4">
      <c r="A14868" s="167">
        <v>3463</v>
      </c>
      <c r="B14868" s="164" t="s">
        <v>17443</v>
      </c>
      <c r="C14868" s="150" t="s">
        <v>8033</v>
      </c>
      <c r="D14868" s="168" t="s">
        <v>69</v>
      </c>
    </row>
    <row r="14869" spans="1:4">
      <c r="A14869" s="167">
        <v>3464</v>
      </c>
      <c r="B14869" s="164" t="s">
        <v>17444</v>
      </c>
      <c r="C14869" s="150" t="s">
        <v>8033</v>
      </c>
      <c r="D14869" s="168" t="s">
        <v>69</v>
      </c>
    </row>
    <row r="14870" spans="1:4">
      <c r="A14870" s="167">
        <v>3466</v>
      </c>
      <c r="B14870" s="164" t="s">
        <v>17445</v>
      </c>
      <c r="C14870" s="150" t="s">
        <v>8033</v>
      </c>
      <c r="D14870" s="168" t="s">
        <v>69</v>
      </c>
    </row>
    <row r="14871" spans="1:4">
      <c r="A14871" s="167">
        <v>3467</v>
      </c>
      <c r="B14871" s="164" t="s">
        <v>17446</v>
      </c>
      <c r="C14871" s="150" t="s">
        <v>8033</v>
      </c>
      <c r="D14871" s="168" t="s">
        <v>69</v>
      </c>
    </row>
    <row r="14872" spans="1:4">
      <c r="A14872" s="167">
        <v>3462</v>
      </c>
      <c r="B14872" s="164" t="s">
        <v>17447</v>
      </c>
      <c r="C14872" s="150" t="s">
        <v>8033</v>
      </c>
      <c r="D14872" s="168" t="s">
        <v>69</v>
      </c>
    </row>
    <row r="14873" spans="1:4">
      <c r="A14873" s="167">
        <v>3446</v>
      </c>
      <c r="B14873" s="164" t="s">
        <v>17448</v>
      </c>
      <c r="C14873" s="150" t="s">
        <v>8033</v>
      </c>
      <c r="D14873" s="168" t="s">
        <v>69</v>
      </c>
    </row>
    <row r="14874" spans="1:4">
      <c r="A14874" s="167">
        <v>3445</v>
      </c>
      <c r="B14874" s="164" t="s">
        <v>17449</v>
      </c>
      <c r="C14874" s="150" t="s">
        <v>8033</v>
      </c>
      <c r="D14874" s="168" t="s">
        <v>69</v>
      </c>
    </row>
    <row r="14875" spans="1:4">
      <c r="A14875" s="167">
        <v>3441</v>
      </c>
      <c r="B14875" s="164" t="s">
        <v>17450</v>
      </c>
      <c r="C14875" s="150" t="s">
        <v>8033</v>
      </c>
      <c r="D14875" s="168" t="s">
        <v>69</v>
      </c>
    </row>
    <row r="14876" spans="1:4">
      <c r="A14876" s="167">
        <v>3444</v>
      </c>
      <c r="B14876" s="164" t="s">
        <v>17451</v>
      </c>
      <c r="C14876" s="150" t="s">
        <v>8033</v>
      </c>
      <c r="D14876" s="168" t="s">
        <v>69</v>
      </c>
    </row>
    <row r="14877" spans="1:4">
      <c r="A14877" s="167">
        <v>12402</v>
      </c>
      <c r="B14877" s="164" t="s">
        <v>17452</v>
      </c>
      <c r="C14877" s="150" t="s">
        <v>8033</v>
      </c>
      <c r="D14877" s="168" t="s">
        <v>69</v>
      </c>
    </row>
    <row r="14878" spans="1:4">
      <c r="A14878" s="167">
        <v>3447</v>
      </c>
      <c r="B14878" s="164" t="s">
        <v>17453</v>
      </c>
      <c r="C14878" s="150" t="s">
        <v>8033</v>
      </c>
      <c r="D14878" s="168" t="s">
        <v>69</v>
      </c>
    </row>
    <row r="14879" spans="1:4">
      <c r="A14879" s="167">
        <v>3442</v>
      </c>
      <c r="B14879" s="164" t="s">
        <v>17454</v>
      </c>
      <c r="C14879" s="150" t="s">
        <v>8033</v>
      </c>
      <c r="D14879" s="168" t="s">
        <v>69</v>
      </c>
    </row>
    <row r="14880" spans="1:4">
      <c r="A14880" s="167">
        <v>3448</v>
      </c>
      <c r="B14880" s="164" t="s">
        <v>17455</v>
      </c>
      <c r="C14880" s="150" t="s">
        <v>8033</v>
      </c>
      <c r="D14880" s="168" t="s">
        <v>69</v>
      </c>
    </row>
    <row r="14881" spans="1:4">
      <c r="A14881" s="167">
        <v>3449</v>
      </c>
      <c r="B14881" s="164" t="s">
        <v>17456</v>
      </c>
      <c r="C14881" s="150" t="s">
        <v>8033</v>
      </c>
      <c r="D14881" s="168" t="s">
        <v>69</v>
      </c>
    </row>
    <row r="14882" spans="1:4">
      <c r="A14882" s="167">
        <v>37438</v>
      </c>
      <c r="B14882" s="164" t="s">
        <v>17457</v>
      </c>
      <c r="C14882" s="150" t="s">
        <v>8033</v>
      </c>
      <c r="D14882" s="168" t="s">
        <v>69</v>
      </c>
    </row>
    <row r="14883" spans="1:4">
      <c r="A14883" s="167">
        <v>37439</v>
      </c>
      <c r="B14883" s="164" t="s">
        <v>17458</v>
      </c>
      <c r="C14883" s="150" t="s">
        <v>8033</v>
      </c>
      <c r="D14883" s="168" t="s">
        <v>69</v>
      </c>
    </row>
    <row r="14884" spans="1:4">
      <c r="A14884" s="167">
        <v>37435</v>
      </c>
      <c r="B14884" s="164" t="s">
        <v>17459</v>
      </c>
      <c r="C14884" s="150" t="s">
        <v>8033</v>
      </c>
      <c r="D14884" s="168" t="s">
        <v>69</v>
      </c>
    </row>
    <row r="14885" spans="1:4">
      <c r="A14885" s="167">
        <v>37436</v>
      </c>
      <c r="B14885" s="164" t="s">
        <v>17460</v>
      </c>
      <c r="C14885" s="150" t="s">
        <v>8033</v>
      </c>
      <c r="D14885" s="168" t="s">
        <v>69</v>
      </c>
    </row>
    <row r="14886" spans="1:4">
      <c r="A14886" s="167">
        <v>37437</v>
      </c>
      <c r="B14886" s="164" t="s">
        <v>17461</v>
      </c>
      <c r="C14886" s="150" t="s">
        <v>8033</v>
      </c>
      <c r="D14886" s="168" t="s">
        <v>69</v>
      </c>
    </row>
    <row r="14887" spans="1:4">
      <c r="A14887" s="167">
        <v>3473</v>
      </c>
      <c r="B14887" s="164" t="s">
        <v>17462</v>
      </c>
      <c r="C14887" s="150" t="s">
        <v>8033</v>
      </c>
      <c r="D14887" s="168" t="s">
        <v>69</v>
      </c>
    </row>
    <row r="14888" spans="1:4">
      <c r="A14888" s="167">
        <v>3474</v>
      </c>
      <c r="B14888" s="164" t="s">
        <v>17463</v>
      </c>
      <c r="C14888" s="150" t="s">
        <v>8033</v>
      </c>
      <c r="D14888" s="168" t="s">
        <v>69</v>
      </c>
    </row>
    <row r="14889" spans="1:4">
      <c r="A14889" s="167">
        <v>3450</v>
      </c>
      <c r="B14889" s="164" t="s">
        <v>17464</v>
      </c>
      <c r="C14889" s="150" t="s">
        <v>8033</v>
      </c>
      <c r="D14889" s="168" t="s">
        <v>69</v>
      </c>
    </row>
    <row r="14890" spans="1:4">
      <c r="A14890" s="167">
        <v>3443</v>
      </c>
      <c r="B14890" s="164" t="s">
        <v>17465</v>
      </c>
      <c r="C14890" s="150" t="s">
        <v>8033</v>
      </c>
      <c r="D14890" s="168" t="s">
        <v>69</v>
      </c>
    </row>
    <row r="14891" spans="1:4">
      <c r="A14891" s="167">
        <v>3453</v>
      </c>
      <c r="B14891" s="164" t="s">
        <v>17466</v>
      </c>
      <c r="C14891" s="150" t="s">
        <v>8033</v>
      </c>
      <c r="D14891" s="168" t="s">
        <v>69</v>
      </c>
    </row>
    <row r="14892" spans="1:4">
      <c r="A14892" s="167">
        <v>3452</v>
      </c>
      <c r="B14892" s="164" t="s">
        <v>17467</v>
      </c>
      <c r="C14892" s="150" t="s">
        <v>8033</v>
      </c>
      <c r="D14892" s="168" t="s">
        <v>69</v>
      </c>
    </row>
    <row r="14893" spans="1:4">
      <c r="A14893" s="167">
        <v>3451</v>
      </c>
      <c r="B14893" s="164" t="s">
        <v>17468</v>
      </c>
      <c r="C14893" s="150" t="s">
        <v>8033</v>
      </c>
      <c r="D14893" s="168" t="s">
        <v>69</v>
      </c>
    </row>
    <row r="14894" spans="1:4">
      <c r="A14894" s="167">
        <v>3454</v>
      </c>
      <c r="B14894" s="164" t="s">
        <v>17469</v>
      </c>
      <c r="C14894" s="150" t="s">
        <v>8033</v>
      </c>
      <c r="D14894" s="168" t="s">
        <v>69</v>
      </c>
    </row>
    <row r="14895" spans="1:4">
      <c r="A14895" s="167">
        <v>3458</v>
      </c>
      <c r="B14895" s="164" t="s">
        <v>17470</v>
      </c>
      <c r="C14895" s="150" t="s">
        <v>8033</v>
      </c>
      <c r="D14895" s="168" t="s">
        <v>69</v>
      </c>
    </row>
    <row r="14896" spans="1:4">
      <c r="A14896" s="167">
        <v>3457</v>
      </c>
      <c r="B14896" s="164" t="s">
        <v>17471</v>
      </c>
      <c r="C14896" s="150" t="s">
        <v>8033</v>
      </c>
      <c r="D14896" s="168" t="s">
        <v>69</v>
      </c>
    </row>
    <row r="14897" spans="1:4">
      <c r="A14897" s="167">
        <v>3455</v>
      </c>
      <c r="B14897" s="164" t="s">
        <v>17472</v>
      </c>
      <c r="C14897" s="150" t="s">
        <v>8033</v>
      </c>
      <c r="D14897" s="168" t="s">
        <v>69</v>
      </c>
    </row>
    <row r="14898" spans="1:4">
      <c r="A14898" s="167">
        <v>3472</v>
      </c>
      <c r="B14898" s="164" t="s">
        <v>17473</v>
      </c>
      <c r="C14898" s="150" t="s">
        <v>8033</v>
      </c>
      <c r="D14898" s="168" t="s">
        <v>69</v>
      </c>
    </row>
    <row r="14899" spans="1:4">
      <c r="A14899" s="167">
        <v>3470</v>
      </c>
      <c r="B14899" s="164" t="s">
        <v>17474</v>
      </c>
      <c r="C14899" s="150" t="s">
        <v>8033</v>
      </c>
      <c r="D14899" s="168" t="s">
        <v>69</v>
      </c>
    </row>
    <row r="14900" spans="1:4">
      <c r="A14900" s="167">
        <v>3471</v>
      </c>
      <c r="B14900" s="164" t="s">
        <v>17475</v>
      </c>
      <c r="C14900" s="150" t="s">
        <v>8033</v>
      </c>
      <c r="D14900" s="168" t="s">
        <v>69</v>
      </c>
    </row>
    <row r="14901" spans="1:4">
      <c r="A14901" s="167">
        <v>3456</v>
      </c>
      <c r="B14901" s="164" t="s">
        <v>17476</v>
      </c>
      <c r="C14901" s="150" t="s">
        <v>8033</v>
      </c>
      <c r="D14901" s="168" t="s">
        <v>69</v>
      </c>
    </row>
    <row r="14902" spans="1:4">
      <c r="A14902" s="167">
        <v>3459</v>
      </c>
      <c r="B14902" s="164" t="s">
        <v>17477</v>
      </c>
      <c r="C14902" s="150" t="s">
        <v>8033</v>
      </c>
      <c r="D14902" s="168" t="s">
        <v>69</v>
      </c>
    </row>
    <row r="14903" spans="1:4">
      <c r="A14903" s="167">
        <v>3469</v>
      </c>
      <c r="B14903" s="164" t="s">
        <v>17478</v>
      </c>
      <c r="C14903" s="150" t="s">
        <v>8033</v>
      </c>
      <c r="D14903" s="168" t="s">
        <v>69</v>
      </c>
    </row>
    <row r="14904" spans="1:4">
      <c r="A14904" s="167">
        <v>3460</v>
      </c>
      <c r="B14904" s="164" t="s">
        <v>17479</v>
      </c>
      <c r="C14904" s="150" t="s">
        <v>8033</v>
      </c>
      <c r="D14904" s="168" t="s">
        <v>69</v>
      </c>
    </row>
    <row r="14905" spans="1:4">
      <c r="A14905" s="167">
        <v>3461</v>
      </c>
      <c r="B14905" s="164" t="s">
        <v>17480</v>
      </c>
      <c r="C14905" s="150" t="s">
        <v>8033</v>
      </c>
      <c r="D14905" s="168" t="s">
        <v>69</v>
      </c>
    </row>
    <row r="14906" spans="1:4">
      <c r="A14906" s="167">
        <v>37433</v>
      </c>
      <c r="B14906" s="164" t="s">
        <v>17481</v>
      </c>
      <c r="C14906" s="150" t="s">
        <v>8033</v>
      </c>
      <c r="D14906" s="168" t="s">
        <v>69</v>
      </c>
    </row>
    <row r="14907" spans="1:4">
      <c r="A14907" s="167">
        <v>37430</v>
      </c>
      <c r="B14907" s="164" t="s">
        <v>17482</v>
      </c>
      <c r="C14907" s="150" t="s">
        <v>8033</v>
      </c>
      <c r="D14907" s="168" t="s">
        <v>69</v>
      </c>
    </row>
    <row r="14908" spans="1:4">
      <c r="A14908" s="167">
        <v>37434</v>
      </c>
      <c r="B14908" s="164" t="s">
        <v>17483</v>
      </c>
      <c r="C14908" s="150" t="s">
        <v>8033</v>
      </c>
      <c r="D14908" s="168" t="s">
        <v>69</v>
      </c>
    </row>
    <row r="14909" spans="1:4">
      <c r="A14909" s="167">
        <v>37431</v>
      </c>
      <c r="B14909" s="164" t="s">
        <v>17484</v>
      </c>
      <c r="C14909" s="150" t="s">
        <v>8033</v>
      </c>
      <c r="D14909" s="168" t="s">
        <v>69</v>
      </c>
    </row>
    <row r="14910" spans="1:4">
      <c r="A14910" s="167">
        <v>37432</v>
      </c>
      <c r="B14910" s="164" t="s">
        <v>17485</v>
      </c>
      <c r="C14910" s="150" t="s">
        <v>8033</v>
      </c>
      <c r="D14910" s="168" t="s">
        <v>69</v>
      </c>
    </row>
    <row r="14911" spans="1:4">
      <c r="A14911" s="167">
        <v>37413</v>
      </c>
      <c r="B14911" s="164" t="s">
        <v>17486</v>
      </c>
      <c r="C14911" s="150" t="s">
        <v>8033</v>
      </c>
      <c r="D14911" s="168" t="s">
        <v>69</v>
      </c>
    </row>
    <row r="14912" spans="1:4">
      <c r="A14912" s="167">
        <v>37414</v>
      </c>
      <c r="B14912" s="164" t="s">
        <v>17488</v>
      </c>
      <c r="C14912" s="150" t="s">
        <v>8033</v>
      </c>
      <c r="D14912" s="168" t="s">
        <v>69</v>
      </c>
    </row>
    <row r="14913" spans="1:4">
      <c r="A14913" s="167">
        <v>37415</v>
      </c>
      <c r="B14913" s="164" t="s">
        <v>17489</v>
      </c>
      <c r="C14913" s="150" t="s">
        <v>8033</v>
      </c>
      <c r="D14913" s="168" t="s">
        <v>69</v>
      </c>
    </row>
    <row r="14914" spans="1:4">
      <c r="A14914" s="167">
        <v>37416</v>
      </c>
      <c r="B14914" s="164" t="s">
        <v>17490</v>
      </c>
      <c r="C14914" s="150" t="s">
        <v>8033</v>
      </c>
      <c r="D14914" s="168" t="s">
        <v>69</v>
      </c>
    </row>
    <row r="14915" spans="1:4">
      <c r="A14915" s="167">
        <v>37417</v>
      </c>
      <c r="B14915" s="164" t="s">
        <v>17491</v>
      </c>
      <c r="C14915" s="150" t="s">
        <v>8033</v>
      </c>
      <c r="D14915" s="168" t="s">
        <v>69</v>
      </c>
    </row>
    <row r="14916" spans="1:4">
      <c r="A14916" s="167">
        <v>43590</v>
      </c>
      <c r="B14916" s="164" t="s">
        <v>17492</v>
      </c>
      <c r="C14916" s="150" t="s">
        <v>8033</v>
      </c>
      <c r="D14916" s="168" t="s">
        <v>69</v>
      </c>
    </row>
    <row r="14917" spans="1:4">
      <c r="A14917" s="167">
        <v>43589</v>
      </c>
      <c r="B14917" s="164" t="s">
        <v>17493</v>
      </c>
      <c r="C14917" s="150" t="s">
        <v>8033</v>
      </c>
      <c r="D14917" s="168" t="s">
        <v>69</v>
      </c>
    </row>
    <row r="14918" spans="1:4">
      <c r="A14918" s="167">
        <v>34519</v>
      </c>
      <c r="B14918" s="164" t="s">
        <v>17494</v>
      </c>
      <c r="C14918" s="150" t="s">
        <v>8033</v>
      </c>
      <c r="D14918" s="168" t="s">
        <v>69</v>
      </c>
    </row>
    <row r="14919" spans="1:4">
      <c r="A14919" s="167">
        <v>1649</v>
      </c>
      <c r="B14919" s="164" t="s">
        <v>17495</v>
      </c>
      <c r="C14919" s="150" t="s">
        <v>8033</v>
      </c>
      <c r="D14919" s="168" t="s">
        <v>69</v>
      </c>
    </row>
    <row r="14920" spans="1:4">
      <c r="A14920" s="167">
        <v>1653</v>
      </c>
      <c r="B14920" s="164" t="s">
        <v>17496</v>
      </c>
      <c r="C14920" s="150" t="s">
        <v>8033</v>
      </c>
      <c r="D14920" s="168" t="s">
        <v>69</v>
      </c>
    </row>
    <row r="14921" spans="1:4">
      <c r="A14921" s="167">
        <v>1647</v>
      </c>
      <c r="B14921" s="164" t="s">
        <v>17497</v>
      </c>
      <c r="C14921" s="150" t="s">
        <v>8033</v>
      </c>
      <c r="D14921" s="168" t="s">
        <v>69</v>
      </c>
    </row>
    <row r="14922" spans="1:4">
      <c r="A14922" s="167">
        <v>1648</v>
      </c>
      <c r="B14922" s="164" t="s">
        <v>17498</v>
      </c>
      <c r="C14922" s="150" t="s">
        <v>8033</v>
      </c>
      <c r="D14922" s="168" t="s">
        <v>69</v>
      </c>
    </row>
    <row r="14923" spans="1:4">
      <c r="A14923" s="167">
        <v>1651</v>
      </c>
      <c r="B14923" s="164" t="s">
        <v>17499</v>
      </c>
      <c r="C14923" s="150" t="s">
        <v>8033</v>
      </c>
      <c r="D14923" s="168" t="s">
        <v>69</v>
      </c>
    </row>
    <row r="14924" spans="1:4">
      <c r="A14924" s="167">
        <v>1650</v>
      </c>
      <c r="B14924" s="164" t="s">
        <v>17500</v>
      </c>
      <c r="C14924" s="150" t="s">
        <v>8033</v>
      </c>
      <c r="D14924" s="168" t="s">
        <v>69</v>
      </c>
    </row>
    <row r="14925" spans="1:4">
      <c r="A14925" s="167">
        <v>1654</v>
      </c>
      <c r="B14925" s="164" t="s">
        <v>17501</v>
      </c>
      <c r="C14925" s="150" t="s">
        <v>8033</v>
      </c>
      <c r="D14925" s="168" t="s">
        <v>69</v>
      </c>
    </row>
    <row r="14926" spans="1:4">
      <c r="A14926" s="167">
        <v>1652</v>
      </c>
      <c r="B14926" s="164" t="s">
        <v>17502</v>
      </c>
      <c r="C14926" s="150" t="s">
        <v>8033</v>
      </c>
      <c r="D14926" s="168" t="s">
        <v>69</v>
      </c>
    </row>
    <row r="14927" spans="1:4">
      <c r="A14927" s="167">
        <v>10510</v>
      </c>
      <c r="B14927" s="164" t="s">
        <v>17503</v>
      </c>
      <c r="C14927" s="150" t="s">
        <v>8033</v>
      </c>
      <c r="D14927" s="168" t="s">
        <v>69</v>
      </c>
    </row>
    <row r="14928" spans="1:4">
      <c r="A14928" s="167">
        <v>1747</v>
      </c>
      <c r="B14928" s="164" t="s">
        <v>17504</v>
      </c>
      <c r="C14928" s="150" t="s">
        <v>8033</v>
      </c>
      <c r="D14928" s="168" t="s">
        <v>69</v>
      </c>
    </row>
    <row r="14929" spans="1:4">
      <c r="A14929" s="167">
        <v>1744</v>
      </c>
      <c r="B14929" s="164" t="s">
        <v>17505</v>
      </c>
      <c r="C14929" s="150" t="s">
        <v>8033</v>
      </c>
      <c r="D14929" s="168" t="s">
        <v>69</v>
      </c>
    </row>
    <row r="14930" spans="1:4">
      <c r="A14930" s="167">
        <v>1743</v>
      </c>
      <c r="B14930" s="164" t="s">
        <v>17506</v>
      </c>
      <c r="C14930" s="150" t="s">
        <v>8033</v>
      </c>
      <c r="D14930" s="168" t="s">
        <v>69</v>
      </c>
    </row>
    <row r="14931" spans="1:4">
      <c r="A14931" s="167">
        <v>39640</v>
      </c>
      <c r="B14931" s="164" t="s">
        <v>17507</v>
      </c>
      <c r="C14931" s="150" t="s">
        <v>8033</v>
      </c>
      <c r="D14931" s="168" t="s">
        <v>69</v>
      </c>
    </row>
    <row r="14932" spans="1:4">
      <c r="A14932" s="167">
        <v>7216</v>
      </c>
      <c r="B14932" s="164" t="s">
        <v>17508</v>
      </c>
      <c r="C14932" s="150" t="s">
        <v>8033</v>
      </c>
      <c r="D14932" s="168" t="s">
        <v>69</v>
      </c>
    </row>
    <row r="14933" spans="1:4">
      <c r="A14933" s="167">
        <v>20235</v>
      </c>
      <c r="B14933" s="164" t="s">
        <v>17509</v>
      </c>
      <c r="C14933" s="150" t="s">
        <v>8033</v>
      </c>
      <c r="D14933" s="168" t="s">
        <v>69</v>
      </c>
    </row>
    <row r="14934" spans="1:4">
      <c r="A14934" s="167">
        <v>7181</v>
      </c>
      <c r="B14934" s="164" t="s">
        <v>17510</v>
      </c>
      <c r="C14934" s="150" t="s">
        <v>8033</v>
      </c>
      <c r="D14934" s="168" t="s">
        <v>69</v>
      </c>
    </row>
    <row r="14935" spans="1:4">
      <c r="A14935" s="167">
        <v>40742</v>
      </c>
      <c r="B14935" s="164" t="s">
        <v>17511</v>
      </c>
      <c r="C14935" s="150" t="s">
        <v>8033</v>
      </c>
      <c r="D14935" s="168" t="s">
        <v>69</v>
      </c>
    </row>
    <row r="14936" spans="1:4">
      <c r="A14936" s="167">
        <v>7214</v>
      </c>
      <c r="B14936" s="164" t="s">
        <v>17512</v>
      </c>
      <c r="C14936" s="150" t="s">
        <v>8033</v>
      </c>
      <c r="D14936" s="168" t="s">
        <v>69</v>
      </c>
    </row>
    <row r="14937" spans="1:4">
      <c r="A14937" s="167">
        <v>7219</v>
      </c>
      <c r="B14937" s="164" t="s">
        <v>17513</v>
      </c>
      <c r="C14937" s="150" t="s">
        <v>8033</v>
      </c>
      <c r="D14937" s="168" t="s">
        <v>69</v>
      </c>
    </row>
    <row r="14938" spans="1:4">
      <c r="A14938" s="167">
        <v>37971</v>
      </c>
      <c r="B14938" s="164" t="s">
        <v>17514</v>
      </c>
      <c r="C14938" s="150" t="s">
        <v>8033</v>
      </c>
      <c r="D14938" s="168" t="s">
        <v>69</v>
      </c>
    </row>
    <row r="14939" spans="1:4">
      <c r="A14939" s="167">
        <v>37972</v>
      </c>
      <c r="B14939" s="164" t="s">
        <v>17515</v>
      </c>
      <c r="C14939" s="150" t="s">
        <v>8033</v>
      </c>
      <c r="D14939" s="168" t="s">
        <v>69</v>
      </c>
    </row>
    <row r="14940" spans="1:4">
      <c r="A14940" s="167">
        <v>37973</v>
      </c>
      <c r="B14940" s="164" t="s">
        <v>17516</v>
      </c>
      <c r="C14940" s="150" t="s">
        <v>8033</v>
      </c>
      <c r="D14940" s="168" t="s">
        <v>69</v>
      </c>
    </row>
    <row r="14941" spans="1:4">
      <c r="A14941" s="167">
        <v>1926</v>
      </c>
      <c r="B14941" s="164" t="s">
        <v>17517</v>
      </c>
      <c r="C14941" s="150" t="s">
        <v>8033</v>
      </c>
      <c r="D14941" s="168" t="s">
        <v>69</v>
      </c>
    </row>
    <row r="14942" spans="1:4">
      <c r="A14942" s="167">
        <v>1927</v>
      </c>
      <c r="B14942" s="164" t="s">
        <v>17518</v>
      </c>
      <c r="C14942" s="150" t="s">
        <v>8033</v>
      </c>
      <c r="D14942" s="168" t="s">
        <v>69</v>
      </c>
    </row>
    <row r="14943" spans="1:4">
      <c r="A14943" s="167">
        <v>1923</v>
      </c>
      <c r="B14943" s="164" t="s">
        <v>17519</v>
      </c>
      <c r="C14943" s="150" t="s">
        <v>8033</v>
      </c>
      <c r="D14943" s="168" t="s">
        <v>69</v>
      </c>
    </row>
    <row r="14944" spans="1:4">
      <c r="A14944" s="167">
        <v>1929</v>
      </c>
      <c r="B14944" s="164" t="s">
        <v>17520</v>
      </c>
      <c r="C14944" s="150" t="s">
        <v>8033</v>
      </c>
      <c r="D14944" s="168" t="s">
        <v>69</v>
      </c>
    </row>
    <row r="14945" spans="1:4">
      <c r="A14945" s="167">
        <v>1930</v>
      </c>
      <c r="B14945" s="164" t="s">
        <v>17521</v>
      </c>
      <c r="C14945" s="150" t="s">
        <v>8033</v>
      </c>
      <c r="D14945" s="168" t="s">
        <v>69</v>
      </c>
    </row>
    <row r="14946" spans="1:4">
      <c r="A14946" s="167">
        <v>1924</v>
      </c>
      <c r="B14946" s="164" t="s">
        <v>17522</v>
      </c>
      <c r="C14946" s="150" t="s">
        <v>8033</v>
      </c>
      <c r="D14946" s="168" t="s">
        <v>69</v>
      </c>
    </row>
    <row r="14947" spans="1:4">
      <c r="A14947" s="167">
        <v>1922</v>
      </c>
      <c r="B14947" s="164" t="s">
        <v>17523</v>
      </c>
      <c r="C14947" s="150" t="s">
        <v>8033</v>
      </c>
      <c r="D14947" s="168" t="s">
        <v>69</v>
      </c>
    </row>
    <row r="14948" spans="1:4">
      <c r="A14948" s="167">
        <v>1953</v>
      </c>
      <c r="B14948" s="164" t="s">
        <v>17524</v>
      </c>
      <c r="C14948" s="150" t="s">
        <v>8033</v>
      </c>
      <c r="D14948" s="168" t="s">
        <v>69</v>
      </c>
    </row>
    <row r="14949" spans="1:4">
      <c r="A14949" s="167">
        <v>1962</v>
      </c>
      <c r="B14949" s="164" t="s">
        <v>17525</v>
      </c>
      <c r="C14949" s="150" t="s">
        <v>8033</v>
      </c>
      <c r="D14949" s="168" t="s">
        <v>69</v>
      </c>
    </row>
    <row r="14950" spans="1:4">
      <c r="A14950" s="167">
        <v>1955</v>
      </c>
      <c r="B14950" s="164" t="s">
        <v>17526</v>
      </c>
      <c r="C14950" s="150" t="s">
        <v>8033</v>
      </c>
      <c r="D14950" s="168" t="s">
        <v>69</v>
      </c>
    </row>
    <row r="14951" spans="1:4">
      <c r="A14951" s="167">
        <v>1956</v>
      </c>
      <c r="B14951" s="164" t="s">
        <v>17527</v>
      </c>
      <c r="C14951" s="150" t="s">
        <v>8033</v>
      </c>
      <c r="D14951" s="168" t="s">
        <v>69</v>
      </c>
    </row>
    <row r="14952" spans="1:4">
      <c r="A14952" s="167">
        <v>1957</v>
      </c>
      <c r="B14952" s="164" t="s">
        <v>17528</v>
      </c>
      <c r="C14952" s="150" t="s">
        <v>8033</v>
      </c>
      <c r="D14952" s="168" t="s">
        <v>69</v>
      </c>
    </row>
    <row r="14953" spans="1:4">
      <c r="A14953" s="167">
        <v>1958</v>
      </c>
      <c r="B14953" s="164" t="s">
        <v>17529</v>
      </c>
      <c r="C14953" s="150" t="s">
        <v>8033</v>
      </c>
      <c r="D14953" s="168" t="s">
        <v>69</v>
      </c>
    </row>
    <row r="14954" spans="1:4">
      <c r="A14954" s="167">
        <v>1959</v>
      </c>
      <c r="B14954" s="164" t="s">
        <v>17530</v>
      </c>
      <c r="C14954" s="150" t="s">
        <v>8033</v>
      </c>
      <c r="D14954" s="168" t="s">
        <v>69</v>
      </c>
    </row>
    <row r="14955" spans="1:4">
      <c r="A14955" s="167">
        <v>1925</v>
      </c>
      <c r="B14955" s="164" t="s">
        <v>17531</v>
      </c>
      <c r="C14955" s="150" t="s">
        <v>8033</v>
      </c>
      <c r="D14955" s="168" t="s">
        <v>69</v>
      </c>
    </row>
    <row r="14956" spans="1:4">
      <c r="A14956" s="167">
        <v>1960</v>
      </c>
      <c r="B14956" s="164" t="s">
        <v>17532</v>
      </c>
      <c r="C14956" s="150" t="s">
        <v>8033</v>
      </c>
      <c r="D14956" s="168" t="s">
        <v>69</v>
      </c>
    </row>
    <row r="14957" spans="1:4">
      <c r="A14957" s="167">
        <v>1961</v>
      </c>
      <c r="B14957" s="164" t="s">
        <v>17533</v>
      </c>
      <c r="C14957" s="150" t="s">
        <v>8033</v>
      </c>
      <c r="D14957" s="168" t="s">
        <v>69</v>
      </c>
    </row>
    <row r="14958" spans="1:4">
      <c r="A14958" s="167">
        <v>38423</v>
      </c>
      <c r="B14958" s="164" t="s">
        <v>17534</v>
      </c>
      <c r="C14958" s="150" t="s">
        <v>8033</v>
      </c>
      <c r="D14958" s="168" t="s">
        <v>69</v>
      </c>
    </row>
    <row r="14959" spans="1:4">
      <c r="A14959" s="167">
        <v>39866</v>
      </c>
      <c r="B14959" s="164" t="s">
        <v>17535</v>
      </c>
      <c r="C14959" s="150" t="s">
        <v>8033</v>
      </c>
      <c r="D14959" s="168" t="s">
        <v>69</v>
      </c>
    </row>
    <row r="14960" spans="1:4">
      <c r="A14960" s="167">
        <v>39867</v>
      </c>
      <c r="B14960" s="164" t="s">
        <v>17536</v>
      </c>
      <c r="C14960" s="150" t="s">
        <v>8033</v>
      </c>
      <c r="D14960" s="168" t="s">
        <v>69</v>
      </c>
    </row>
    <row r="14961" spans="1:4">
      <c r="A14961" s="167">
        <v>39868</v>
      </c>
      <c r="B14961" s="164" t="s">
        <v>17537</v>
      </c>
      <c r="C14961" s="150" t="s">
        <v>8033</v>
      </c>
      <c r="D14961" s="168" t="s">
        <v>69</v>
      </c>
    </row>
    <row r="14962" spans="1:4">
      <c r="A14962" s="167">
        <v>37999</v>
      </c>
      <c r="B14962" s="164" t="s">
        <v>17538</v>
      </c>
      <c r="C14962" s="150" t="s">
        <v>8033</v>
      </c>
      <c r="D14962" s="168" t="s">
        <v>69</v>
      </c>
    </row>
    <row r="14963" spans="1:4">
      <c r="A14963" s="167">
        <v>38000</v>
      </c>
      <c r="B14963" s="164" t="s">
        <v>17539</v>
      </c>
      <c r="C14963" s="150" t="s">
        <v>8033</v>
      </c>
      <c r="D14963" s="168" t="s">
        <v>69</v>
      </c>
    </row>
    <row r="14964" spans="1:4">
      <c r="A14964" s="167">
        <v>38129</v>
      </c>
      <c r="B14964" s="164" t="s">
        <v>17540</v>
      </c>
      <c r="C14964" s="150" t="s">
        <v>8033</v>
      </c>
      <c r="D14964" s="168" t="s">
        <v>69</v>
      </c>
    </row>
    <row r="14965" spans="1:4">
      <c r="A14965" s="167">
        <v>38025</v>
      </c>
      <c r="B14965" s="164" t="s">
        <v>17541</v>
      </c>
      <c r="C14965" s="150" t="s">
        <v>8033</v>
      </c>
      <c r="D14965" s="168" t="s">
        <v>69</v>
      </c>
    </row>
    <row r="14966" spans="1:4">
      <c r="A14966" s="167">
        <v>38026</v>
      </c>
      <c r="B14966" s="164" t="s">
        <v>17542</v>
      </c>
      <c r="C14966" s="150" t="s">
        <v>8033</v>
      </c>
      <c r="D14966" s="168" t="s">
        <v>69</v>
      </c>
    </row>
    <row r="14967" spans="1:4">
      <c r="A14967" s="167">
        <v>1858</v>
      </c>
      <c r="B14967" s="164" t="s">
        <v>17543</v>
      </c>
      <c r="C14967" s="150" t="s">
        <v>8033</v>
      </c>
      <c r="D14967" s="168" t="s">
        <v>69</v>
      </c>
    </row>
    <row r="14968" spans="1:4">
      <c r="A14968" s="167">
        <v>1844</v>
      </c>
      <c r="B14968" s="164" t="s">
        <v>17544</v>
      </c>
      <c r="C14968" s="150" t="s">
        <v>8033</v>
      </c>
      <c r="D14968" s="168" t="s">
        <v>69</v>
      </c>
    </row>
    <row r="14969" spans="1:4">
      <c r="A14969" s="167">
        <v>1863</v>
      </c>
      <c r="B14969" s="164" t="s">
        <v>17545</v>
      </c>
      <c r="C14969" s="150" t="s">
        <v>8033</v>
      </c>
      <c r="D14969" s="168" t="s">
        <v>69</v>
      </c>
    </row>
    <row r="14970" spans="1:4">
      <c r="A14970" s="167">
        <v>1865</v>
      </c>
      <c r="B14970" s="164" t="s">
        <v>17546</v>
      </c>
      <c r="C14970" s="150" t="s">
        <v>8033</v>
      </c>
      <c r="D14970" s="168" t="s">
        <v>69</v>
      </c>
    </row>
    <row r="14971" spans="1:4">
      <c r="A14971" s="167">
        <v>36355</v>
      </c>
      <c r="B14971" s="164" t="s">
        <v>17547</v>
      </c>
      <c r="C14971" s="150" t="s">
        <v>8033</v>
      </c>
      <c r="D14971" s="168" t="s">
        <v>69</v>
      </c>
    </row>
    <row r="14972" spans="1:4">
      <c r="A14972" s="167">
        <v>36356</v>
      </c>
      <c r="B14972" s="164" t="s">
        <v>17548</v>
      </c>
      <c r="C14972" s="150" t="s">
        <v>8033</v>
      </c>
      <c r="D14972" s="168" t="s">
        <v>69</v>
      </c>
    </row>
    <row r="14973" spans="1:4">
      <c r="A14973" s="167">
        <v>1966</v>
      </c>
      <c r="B14973" s="164" t="s">
        <v>17549</v>
      </c>
      <c r="C14973" s="150" t="s">
        <v>8033</v>
      </c>
      <c r="D14973" s="168" t="s">
        <v>69</v>
      </c>
    </row>
    <row r="14974" spans="1:4">
      <c r="A14974" s="167">
        <v>1933</v>
      </c>
      <c r="B14974" s="164" t="s">
        <v>17550</v>
      </c>
      <c r="C14974" s="150" t="s">
        <v>8033</v>
      </c>
      <c r="D14974" s="168" t="s">
        <v>69</v>
      </c>
    </row>
    <row r="14975" spans="1:4">
      <c r="A14975" s="167">
        <v>1932</v>
      </c>
      <c r="B14975" s="164" t="s">
        <v>17551</v>
      </c>
      <c r="C14975" s="150" t="s">
        <v>8033</v>
      </c>
      <c r="D14975" s="168" t="s">
        <v>69</v>
      </c>
    </row>
    <row r="14976" spans="1:4">
      <c r="A14976" s="167">
        <v>1951</v>
      </c>
      <c r="B14976" s="164" t="s">
        <v>17552</v>
      </c>
      <c r="C14976" s="150" t="s">
        <v>8033</v>
      </c>
      <c r="D14976" s="168" t="s">
        <v>69</v>
      </c>
    </row>
    <row r="14977" spans="1:4">
      <c r="A14977" s="167">
        <v>1970</v>
      </c>
      <c r="B14977" s="164" t="s">
        <v>17553</v>
      </c>
      <c r="C14977" s="150" t="s">
        <v>8033</v>
      </c>
      <c r="D14977" s="168" t="s">
        <v>69</v>
      </c>
    </row>
    <row r="14978" spans="1:4">
      <c r="A14978" s="167">
        <v>1967</v>
      </c>
      <c r="B14978" s="164" t="s">
        <v>17554</v>
      </c>
      <c r="C14978" s="150" t="s">
        <v>8033</v>
      </c>
      <c r="D14978" s="168" t="s">
        <v>69</v>
      </c>
    </row>
    <row r="14979" spans="1:4">
      <c r="A14979" s="167">
        <v>1968</v>
      </c>
      <c r="B14979" s="164" t="s">
        <v>17555</v>
      </c>
      <c r="C14979" s="150" t="s">
        <v>8033</v>
      </c>
      <c r="D14979" s="168" t="s">
        <v>69</v>
      </c>
    </row>
    <row r="14980" spans="1:4">
      <c r="A14980" s="167">
        <v>1969</v>
      </c>
      <c r="B14980" s="164" t="s">
        <v>17556</v>
      </c>
      <c r="C14980" s="150" t="s">
        <v>8033</v>
      </c>
      <c r="D14980" s="168" t="s">
        <v>69</v>
      </c>
    </row>
    <row r="14981" spans="1:4">
      <c r="A14981" s="167">
        <v>1827</v>
      </c>
      <c r="B14981" s="164" t="s">
        <v>17557</v>
      </c>
      <c r="C14981" s="150" t="s">
        <v>8033</v>
      </c>
      <c r="D14981" s="168" t="s">
        <v>69</v>
      </c>
    </row>
    <row r="14982" spans="1:4">
      <c r="A14982" s="167">
        <v>1831</v>
      </c>
      <c r="B14982" s="164" t="s">
        <v>17558</v>
      </c>
      <c r="C14982" s="150" t="s">
        <v>8033</v>
      </c>
      <c r="D14982" s="168" t="s">
        <v>69</v>
      </c>
    </row>
    <row r="14983" spans="1:4">
      <c r="A14983" s="167">
        <v>1825</v>
      </c>
      <c r="B14983" s="164" t="s">
        <v>17559</v>
      </c>
      <c r="C14983" s="150" t="s">
        <v>8033</v>
      </c>
      <c r="D14983" s="168" t="s">
        <v>69</v>
      </c>
    </row>
    <row r="14984" spans="1:4">
      <c r="A14984" s="167">
        <v>1828</v>
      </c>
      <c r="B14984" s="164" t="s">
        <v>17560</v>
      </c>
      <c r="C14984" s="150" t="s">
        <v>8033</v>
      </c>
      <c r="D14984" s="168" t="s">
        <v>69</v>
      </c>
    </row>
    <row r="14985" spans="1:4">
      <c r="A14985" s="167">
        <v>1845</v>
      </c>
      <c r="B14985" s="164" t="s">
        <v>17561</v>
      </c>
      <c r="C14985" s="150" t="s">
        <v>8033</v>
      </c>
      <c r="D14985" s="168" t="s">
        <v>69</v>
      </c>
    </row>
    <row r="14986" spans="1:4">
      <c r="A14986" s="167">
        <v>1824</v>
      </c>
      <c r="B14986" s="164" t="s">
        <v>17562</v>
      </c>
      <c r="C14986" s="150" t="s">
        <v>8033</v>
      </c>
      <c r="D14986" s="168" t="s">
        <v>69</v>
      </c>
    </row>
    <row r="14987" spans="1:4">
      <c r="A14987" s="167">
        <v>1940</v>
      </c>
      <c r="B14987" s="164" t="s">
        <v>17563</v>
      </c>
      <c r="C14987" s="150" t="s">
        <v>8033</v>
      </c>
      <c r="D14987" s="168" t="s">
        <v>69</v>
      </c>
    </row>
    <row r="14988" spans="1:4">
      <c r="A14988" s="167">
        <v>1937</v>
      </c>
      <c r="B14988" s="164" t="s">
        <v>17564</v>
      </c>
      <c r="C14988" s="150" t="s">
        <v>8033</v>
      </c>
      <c r="D14988" s="168" t="s">
        <v>69</v>
      </c>
    </row>
    <row r="14989" spans="1:4">
      <c r="A14989" s="167">
        <v>1939</v>
      </c>
      <c r="B14989" s="164" t="s">
        <v>17565</v>
      </c>
      <c r="C14989" s="150" t="s">
        <v>8033</v>
      </c>
      <c r="D14989" s="168" t="s">
        <v>69</v>
      </c>
    </row>
    <row r="14990" spans="1:4">
      <c r="A14990" s="167">
        <v>1938</v>
      </c>
      <c r="B14990" s="164" t="s">
        <v>17566</v>
      </c>
      <c r="C14990" s="150" t="s">
        <v>8033</v>
      </c>
      <c r="D14990" s="168" t="s">
        <v>69</v>
      </c>
    </row>
    <row r="14991" spans="1:4">
      <c r="A14991" s="167">
        <v>42693</v>
      </c>
      <c r="B14991" s="164" t="s">
        <v>17567</v>
      </c>
      <c r="C14991" s="150" t="s">
        <v>8033</v>
      </c>
      <c r="D14991" s="168" t="s">
        <v>69</v>
      </c>
    </row>
    <row r="14992" spans="1:4">
      <c r="A14992" s="167">
        <v>42695</v>
      </c>
      <c r="B14992" s="164" t="s">
        <v>17568</v>
      </c>
      <c r="C14992" s="150" t="s">
        <v>8033</v>
      </c>
      <c r="D14992" s="168" t="s">
        <v>69</v>
      </c>
    </row>
    <row r="14993" spans="1:4">
      <c r="A14993" s="167">
        <v>42694</v>
      </c>
      <c r="B14993" s="164" t="s">
        <v>17569</v>
      </c>
      <c r="C14993" s="150" t="s">
        <v>8033</v>
      </c>
      <c r="D14993" s="168" t="s">
        <v>69</v>
      </c>
    </row>
    <row r="14994" spans="1:4">
      <c r="A14994" s="167">
        <v>20097</v>
      </c>
      <c r="B14994" s="164" t="s">
        <v>17570</v>
      </c>
      <c r="C14994" s="150" t="s">
        <v>8033</v>
      </c>
      <c r="D14994" s="168" t="s">
        <v>69</v>
      </c>
    </row>
    <row r="14995" spans="1:4">
      <c r="A14995" s="167">
        <v>20098</v>
      </c>
      <c r="B14995" s="164" t="s">
        <v>17571</v>
      </c>
      <c r="C14995" s="150" t="s">
        <v>8033</v>
      </c>
      <c r="D14995" s="168" t="s">
        <v>69</v>
      </c>
    </row>
    <row r="14996" spans="1:4">
      <c r="A14996" s="167">
        <v>20096</v>
      </c>
      <c r="B14996" s="164" t="s">
        <v>17572</v>
      </c>
      <c r="C14996" s="150" t="s">
        <v>8033</v>
      </c>
      <c r="D14996" s="168" t="s">
        <v>69</v>
      </c>
    </row>
    <row r="14997" spans="1:4">
      <c r="A14997" s="167">
        <v>1880</v>
      </c>
      <c r="B14997" s="164" t="s">
        <v>17573</v>
      </c>
      <c r="C14997" s="150" t="s">
        <v>8033</v>
      </c>
      <c r="D14997" s="168" t="s">
        <v>69</v>
      </c>
    </row>
    <row r="14998" spans="1:4">
      <c r="A14998" s="167">
        <v>39274</v>
      </c>
      <c r="B14998" s="164" t="s">
        <v>17574</v>
      </c>
      <c r="C14998" s="150" t="s">
        <v>8033</v>
      </c>
      <c r="D14998" s="168" t="s">
        <v>69</v>
      </c>
    </row>
    <row r="14999" spans="1:4">
      <c r="A14999" s="167">
        <v>2628</v>
      </c>
      <c r="B14999" s="164" t="s">
        <v>17575</v>
      </c>
      <c r="C14999" s="150" t="s">
        <v>8033</v>
      </c>
      <c r="D14999" s="168" t="s">
        <v>69</v>
      </c>
    </row>
    <row r="15000" spans="1:4">
      <c r="A15000" s="167">
        <v>2622</v>
      </c>
      <c r="B15000" s="164" t="s">
        <v>17576</v>
      </c>
      <c r="C15000" s="150" t="s">
        <v>8033</v>
      </c>
      <c r="D15000" s="168" t="s">
        <v>69</v>
      </c>
    </row>
    <row r="15001" spans="1:4">
      <c r="A15001" s="167">
        <v>2623</v>
      </c>
      <c r="B15001" s="164" t="s">
        <v>17577</v>
      </c>
      <c r="C15001" s="150" t="s">
        <v>8033</v>
      </c>
      <c r="D15001" s="168" t="s">
        <v>69</v>
      </c>
    </row>
    <row r="15002" spans="1:4">
      <c r="A15002" s="167">
        <v>2624</v>
      </c>
      <c r="B15002" s="164" t="s">
        <v>17578</v>
      </c>
      <c r="C15002" s="150" t="s">
        <v>8033</v>
      </c>
      <c r="D15002" s="168" t="s">
        <v>69</v>
      </c>
    </row>
    <row r="15003" spans="1:4">
      <c r="A15003" s="167">
        <v>2625</v>
      </c>
      <c r="B15003" s="164" t="s">
        <v>17579</v>
      </c>
      <c r="C15003" s="150" t="s">
        <v>8033</v>
      </c>
      <c r="D15003" s="168" t="s">
        <v>69</v>
      </c>
    </row>
    <row r="15004" spans="1:4">
      <c r="A15004" s="167">
        <v>2626</v>
      </c>
      <c r="B15004" s="164" t="s">
        <v>17580</v>
      </c>
      <c r="C15004" s="150" t="s">
        <v>8033</v>
      </c>
      <c r="D15004" s="168" t="s">
        <v>69</v>
      </c>
    </row>
    <row r="15005" spans="1:4">
      <c r="A15005" s="167">
        <v>2630</v>
      </c>
      <c r="B15005" s="164" t="s">
        <v>17581</v>
      </c>
      <c r="C15005" s="150" t="s">
        <v>8033</v>
      </c>
      <c r="D15005" s="168" t="s">
        <v>69</v>
      </c>
    </row>
    <row r="15006" spans="1:4">
      <c r="A15006" s="167">
        <v>2627</v>
      </c>
      <c r="B15006" s="164" t="s">
        <v>17582</v>
      </c>
      <c r="C15006" s="150" t="s">
        <v>8033</v>
      </c>
      <c r="D15006" s="168" t="s">
        <v>69</v>
      </c>
    </row>
    <row r="15007" spans="1:4">
      <c r="A15007" s="167">
        <v>2629</v>
      </c>
      <c r="B15007" s="164" t="s">
        <v>17583</v>
      </c>
      <c r="C15007" s="150" t="s">
        <v>8033</v>
      </c>
      <c r="D15007" s="168" t="s">
        <v>69</v>
      </c>
    </row>
    <row r="15008" spans="1:4">
      <c r="A15008" s="167">
        <v>12033</v>
      </c>
      <c r="B15008" s="164" t="s">
        <v>17584</v>
      </c>
      <c r="C15008" s="150" t="s">
        <v>8033</v>
      </c>
      <c r="D15008" s="168" t="s">
        <v>69</v>
      </c>
    </row>
    <row r="15009" spans="1:4">
      <c r="A15009" s="167">
        <v>40408</v>
      </c>
      <c r="B15009" s="164" t="s">
        <v>17585</v>
      </c>
      <c r="C15009" s="150" t="s">
        <v>8033</v>
      </c>
      <c r="D15009" s="168" t="s">
        <v>69</v>
      </c>
    </row>
    <row r="15010" spans="1:4">
      <c r="A15010" s="167">
        <v>40409</v>
      </c>
      <c r="B15010" s="164" t="s">
        <v>17586</v>
      </c>
      <c r="C15010" s="150" t="s">
        <v>8033</v>
      </c>
      <c r="D15010" s="168" t="s">
        <v>69</v>
      </c>
    </row>
    <row r="15011" spans="1:4">
      <c r="A15011" s="167">
        <v>39276</v>
      </c>
      <c r="B15011" s="164" t="s">
        <v>17587</v>
      </c>
      <c r="C15011" s="150" t="s">
        <v>8033</v>
      </c>
      <c r="D15011" s="168" t="s">
        <v>69</v>
      </c>
    </row>
    <row r="15012" spans="1:4">
      <c r="A15012" s="167">
        <v>39277</v>
      </c>
      <c r="B15012" s="164" t="s">
        <v>17588</v>
      </c>
      <c r="C15012" s="150" t="s">
        <v>8033</v>
      </c>
      <c r="D15012" s="168" t="s">
        <v>69</v>
      </c>
    </row>
    <row r="15013" spans="1:4">
      <c r="A15013" s="167">
        <v>12034</v>
      </c>
      <c r="B15013" s="164" t="s">
        <v>17589</v>
      </c>
      <c r="C15013" s="150" t="s">
        <v>8033</v>
      </c>
      <c r="D15013" s="168" t="s">
        <v>69</v>
      </c>
    </row>
    <row r="15014" spans="1:4">
      <c r="A15014" s="167">
        <v>39879</v>
      </c>
      <c r="B15014" s="164" t="s">
        <v>17590</v>
      </c>
      <c r="C15014" s="150" t="s">
        <v>8033</v>
      </c>
      <c r="D15014" s="168" t="s">
        <v>69</v>
      </c>
    </row>
    <row r="15015" spans="1:4">
      <c r="A15015" s="167">
        <v>39880</v>
      </c>
      <c r="B15015" s="164" t="s">
        <v>17591</v>
      </c>
      <c r="C15015" s="150" t="s">
        <v>8033</v>
      </c>
      <c r="D15015" s="168" t="s">
        <v>69</v>
      </c>
    </row>
    <row r="15016" spans="1:4">
      <c r="A15016" s="167">
        <v>39881</v>
      </c>
      <c r="B15016" s="164" t="s">
        <v>17592</v>
      </c>
      <c r="C15016" s="150" t="s">
        <v>8033</v>
      </c>
      <c r="D15016" s="168" t="s">
        <v>69</v>
      </c>
    </row>
    <row r="15017" spans="1:4">
      <c r="A15017" s="167">
        <v>39882</v>
      </c>
      <c r="B15017" s="164" t="s">
        <v>17593</v>
      </c>
      <c r="C15017" s="150" t="s">
        <v>8033</v>
      </c>
      <c r="D15017" s="168" t="s">
        <v>69</v>
      </c>
    </row>
    <row r="15018" spans="1:4">
      <c r="A15018" s="167">
        <v>39883</v>
      </c>
      <c r="B15018" s="164" t="s">
        <v>17594</v>
      </c>
      <c r="C15018" s="150" t="s">
        <v>8033</v>
      </c>
      <c r="D15018" s="168" t="s">
        <v>69</v>
      </c>
    </row>
    <row r="15019" spans="1:4">
      <c r="A15019" s="167">
        <v>39884</v>
      </c>
      <c r="B15019" s="164" t="s">
        <v>17595</v>
      </c>
      <c r="C15019" s="150" t="s">
        <v>8033</v>
      </c>
      <c r="D15019" s="168" t="s">
        <v>69</v>
      </c>
    </row>
    <row r="15020" spans="1:4">
      <c r="A15020" s="167">
        <v>39885</v>
      </c>
      <c r="B15020" s="164" t="s">
        <v>17596</v>
      </c>
      <c r="C15020" s="150" t="s">
        <v>8033</v>
      </c>
      <c r="D15020" s="168" t="s">
        <v>69</v>
      </c>
    </row>
    <row r="15021" spans="1:4">
      <c r="A15021" s="167">
        <v>1777</v>
      </c>
      <c r="B15021" s="164" t="s">
        <v>17597</v>
      </c>
      <c r="C15021" s="150" t="s">
        <v>8033</v>
      </c>
      <c r="D15021" s="168" t="s">
        <v>69</v>
      </c>
    </row>
    <row r="15022" spans="1:4">
      <c r="A15022" s="167">
        <v>1819</v>
      </c>
      <c r="B15022" s="164" t="s">
        <v>17598</v>
      </c>
      <c r="C15022" s="150" t="s">
        <v>8033</v>
      </c>
      <c r="D15022" s="168" t="s">
        <v>69</v>
      </c>
    </row>
    <row r="15023" spans="1:4">
      <c r="A15023" s="167">
        <v>1775</v>
      </c>
      <c r="B15023" s="164" t="s">
        <v>17599</v>
      </c>
      <c r="C15023" s="150" t="s">
        <v>8033</v>
      </c>
      <c r="D15023" s="168" t="s">
        <v>69</v>
      </c>
    </row>
    <row r="15024" spans="1:4">
      <c r="A15024" s="167">
        <v>1776</v>
      </c>
      <c r="B15024" s="164" t="s">
        <v>17600</v>
      </c>
      <c r="C15024" s="150" t="s">
        <v>8033</v>
      </c>
      <c r="D15024" s="168" t="s">
        <v>69</v>
      </c>
    </row>
    <row r="15025" spans="1:4">
      <c r="A15025" s="167">
        <v>1778</v>
      </c>
      <c r="B15025" s="164" t="s">
        <v>17601</v>
      </c>
      <c r="C15025" s="150" t="s">
        <v>8033</v>
      </c>
      <c r="D15025" s="168" t="s">
        <v>69</v>
      </c>
    </row>
    <row r="15026" spans="1:4">
      <c r="A15026" s="167">
        <v>1818</v>
      </c>
      <c r="B15026" s="164" t="s">
        <v>17602</v>
      </c>
      <c r="C15026" s="150" t="s">
        <v>8033</v>
      </c>
      <c r="D15026" s="168" t="s">
        <v>69</v>
      </c>
    </row>
    <row r="15027" spans="1:4">
      <c r="A15027" s="167">
        <v>1820</v>
      </c>
      <c r="B15027" s="164" t="s">
        <v>17603</v>
      </c>
      <c r="C15027" s="150" t="s">
        <v>8033</v>
      </c>
      <c r="D15027" s="168" t="s">
        <v>69</v>
      </c>
    </row>
    <row r="15028" spans="1:4">
      <c r="A15028" s="167">
        <v>1779</v>
      </c>
      <c r="B15028" s="164" t="s">
        <v>17604</v>
      </c>
      <c r="C15028" s="150" t="s">
        <v>8033</v>
      </c>
      <c r="D15028" s="168" t="s">
        <v>69</v>
      </c>
    </row>
    <row r="15029" spans="1:4">
      <c r="A15029" s="167">
        <v>1780</v>
      </c>
      <c r="B15029" s="164" t="s">
        <v>17605</v>
      </c>
      <c r="C15029" s="150" t="s">
        <v>8033</v>
      </c>
      <c r="D15029" s="168" t="s">
        <v>69</v>
      </c>
    </row>
    <row r="15030" spans="1:4">
      <c r="A15030" s="167">
        <v>1783</v>
      </c>
      <c r="B15030" s="164" t="s">
        <v>17606</v>
      </c>
      <c r="C15030" s="150" t="s">
        <v>8033</v>
      </c>
      <c r="D15030" s="168" t="s">
        <v>69</v>
      </c>
    </row>
    <row r="15031" spans="1:4">
      <c r="A15031" s="167">
        <v>1782</v>
      </c>
      <c r="B15031" s="164" t="s">
        <v>17607</v>
      </c>
      <c r="C15031" s="150" t="s">
        <v>8033</v>
      </c>
      <c r="D15031" s="168" t="s">
        <v>69</v>
      </c>
    </row>
    <row r="15032" spans="1:4">
      <c r="A15032" s="167">
        <v>1817</v>
      </c>
      <c r="B15032" s="164" t="s">
        <v>17608</v>
      </c>
      <c r="C15032" s="150" t="s">
        <v>8033</v>
      </c>
      <c r="D15032" s="168" t="s">
        <v>69</v>
      </c>
    </row>
    <row r="15033" spans="1:4">
      <c r="A15033" s="167">
        <v>1781</v>
      </c>
      <c r="B15033" s="164" t="s">
        <v>17609</v>
      </c>
      <c r="C15033" s="150" t="s">
        <v>8033</v>
      </c>
      <c r="D15033" s="168" t="s">
        <v>69</v>
      </c>
    </row>
    <row r="15034" spans="1:4">
      <c r="A15034" s="167">
        <v>1784</v>
      </c>
      <c r="B15034" s="164" t="s">
        <v>17610</v>
      </c>
      <c r="C15034" s="150" t="s">
        <v>8033</v>
      </c>
      <c r="D15034" s="168" t="s">
        <v>69</v>
      </c>
    </row>
    <row r="15035" spans="1:4">
      <c r="A15035" s="167">
        <v>1810</v>
      </c>
      <c r="B15035" s="164" t="s">
        <v>17611</v>
      </c>
      <c r="C15035" s="150" t="s">
        <v>8033</v>
      </c>
      <c r="D15035" s="168" t="s">
        <v>69</v>
      </c>
    </row>
    <row r="15036" spans="1:4">
      <c r="A15036" s="167">
        <v>1811</v>
      </c>
      <c r="B15036" s="164" t="s">
        <v>17612</v>
      </c>
      <c r="C15036" s="150" t="s">
        <v>8033</v>
      </c>
      <c r="D15036" s="168" t="s">
        <v>69</v>
      </c>
    </row>
    <row r="15037" spans="1:4">
      <c r="A15037" s="167">
        <v>1812</v>
      </c>
      <c r="B15037" s="164" t="s">
        <v>17613</v>
      </c>
      <c r="C15037" s="150" t="s">
        <v>8033</v>
      </c>
      <c r="D15037" s="168" t="s">
        <v>69</v>
      </c>
    </row>
    <row r="15038" spans="1:4">
      <c r="A15038" s="167">
        <v>40386</v>
      </c>
      <c r="B15038" s="164" t="s">
        <v>17614</v>
      </c>
      <c r="C15038" s="150" t="s">
        <v>8033</v>
      </c>
      <c r="D15038" s="168" t="s">
        <v>69</v>
      </c>
    </row>
    <row r="15039" spans="1:4">
      <c r="A15039" s="167">
        <v>40384</v>
      </c>
      <c r="B15039" s="164" t="s">
        <v>17615</v>
      </c>
      <c r="C15039" s="150" t="s">
        <v>8033</v>
      </c>
      <c r="D15039" s="168" t="s">
        <v>69</v>
      </c>
    </row>
    <row r="15040" spans="1:4">
      <c r="A15040" s="167">
        <v>40379</v>
      </c>
      <c r="B15040" s="164" t="s">
        <v>17616</v>
      </c>
      <c r="C15040" s="150" t="s">
        <v>8033</v>
      </c>
      <c r="D15040" s="168" t="s">
        <v>69</v>
      </c>
    </row>
    <row r="15041" spans="1:4">
      <c r="A15041" s="167">
        <v>40423</v>
      </c>
      <c r="B15041" s="164" t="s">
        <v>17618</v>
      </c>
      <c r="C15041" s="150" t="s">
        <v>8033</v>
      </c>
      <c r="D15041" s="168" t="s">
        <v>69</v>
      </c>
    </row>
    <row r="15042" spans="1:4">
      <c r="A15042" s="167">
        <v>40389</v>
      </c>
      <c r="B15042" s="164" t="s">
        <v>17619</v>
      </c>
      <c r="C15042" s="150" t="s">
        <v>8033</v>
      </c>
      <c r="D15042" s="168" t="s">
        <v>69</v>
      </c>
    </row>
    <row r="15043" spans="1:4">
      <c r="A15043" s="167">
        <v>40388</v>
      </c>
      <c r="B15043" s="164" t="s">
        <v>17620</v>
      </c>
      <c r="C15043" s="150" t="s">
        <v>8033</v>
      </c>
      <c r="D15043" s="168" t="s">
        <v>69</v>
      </c>
    </row>
    <row r="15044" spans="1:4">
      <c r="A15044" s="167">
        <v>40381</v>
      </c>
      <c r="B15044" s="164" t="s">
        <v>17621</v>
      </c>
      <c r="C15044" s="150" t="s">
        <v>8033</v>
      </c>
      <c r="D15044" s="168" t="s">
        <v>69</v>
      </c>
    </row>
    <row r="15045" spans="1:4">
      <c r="A15045" s="167">
        <v>40391</v>
      </c>
      <c r="B15045" s="164" t="s">
        <v>17622</v>
      </c>
      <c r="C15045" s="150" t="s">
        <v>8033</v>
      </c>
      <c r="D15045" s="168" t="s">
        <v>69</v>
      </c>
    </row>
    <row r="15046" spans="1:4">
      <c r="A15046" s="167">
        <v>40414</v>
      </c>
      <c r="B15046" s="164" t="s">
        <v>17623</v>
      </c>
      <c r="C15046" s="150" t="s">
        <v>8033</v>
      </c>
      <c r="D15046" s="168" t="s">
        <v>69</v>
      </c>
    </row>
    <row r="15047" spans="1:4">
      <c r="A15047" s="167">
        <v>40416</v>
      </c>
      <c r="B15047" s="164" t="s">
        <v>17624</v>
      </c>
      <c r="C15047" s="150" t="s">
        <v>8033</v>
      </c>
      <c r="D15047" s="168" t="s">
        <v>69</v>
      </c>
    </row>
    <row r="15048" spans="1:4">
      <c r="A15048" s="167">
        <v>40418</v>
      </c>
      <c r="B15048" s="164" t="s">
        <v>17625</v>
      </c>
      <c r="C15048" s="150" t="s">
        <v>8033</v>
      </c>
      <c r="D15048" s="168" t="s">
        <v>69</v>
      </c>
    </row>
    <row r="15049" spans="1:4">
      <c r="A15049" s="167">
        <v>2609</v>
      </c>
      <c r="B15049" s="164" t="s">
        <v>17626</v>
      </c>
      <c r="C15049" s="150" t="s">
        <v>8033</v>
      </c>
      <c r="D15049" s="168" t="s">
        <v>69</v>
      </c>
    </row>
    <row r="15050" spans="1:4">
      <c r="A15050" s="167">
        <v>2634</v>
      </c>
      <c r="B15050" s="164" t="s">
        <v>17627</v>
      </c>
      <c r="C15050" s="150" t="s">
        <v>8033</v>
      </c>
      <c r="D15050" s="168" t="s">
        <v>69</v>
      </c>
    </row>
    <row r="15051" spans="1:4">
      <c r="A15051" s="167">
        <v>2611</v>
      </c>
      <c r="B15051" s="164" t="s">
        <v>17629</v>
      </c>
      <c r="C15051" s="150" t="s">
        <v>8033</v>
      </c>
      <c r="D15051" s="168" t="s">
        <v>69</v>
      </c>
    </row>
    <row r="15052" spans="1:4">
      <c r="A15052" s="167">
        <v>34359</v>
      </c>
      <c r="B15052" s="164" t="s">
        <v>17630</v>
      </c>
      <c r="C15052" s="150" t="s">
        <v>8033</v>
      </c>
      <c r="D15052" s="168" t="s">
        <v>69</v>
      </c>
    </row>
    <row r="15053" spans="1:4">
      <c r="A15053" s="167">
        <v>1789</v>
      </c>
      <c r="B15053" s="164" t="s">
        <v>17631</v>
      </c>
      <c r="C15053" s="150" t="s">
        <v>8033</v>
      </c>
      <c r="D15053" s="168" t="s">
        <v>69</v>
      </c>
    </row>
    <row r="15054" spans="1:4">
      <c r="A15054" s="167">
        <v>1788</v>
      </c>
      <c r="B15054" s="164" t="s">
        <v>17632</v>
      </c>
      <c r="C15054" s="150" t="s">
        <v>8033</v>
      </c>
      <c r="D15054" s="168" t="s">
        <v>69</v>
      </c>
    </row>
    <row r="15055" spans="1:4">
      <c r="A15055" s="167">
        <v>1786</v>
      </c>
      <c r="B15055" s="164" t="s">
        <v>17633</v>
      </c>
      <c r="C15055" s="150" t="s">
        <v>8033</v>
      </c>
      <c r="D15055" s="168" t="s">
        <v>69</v>
      </c>
    </row>
    <row r="15056" spans="1:4">
      <c r="A15056" s="167">
        <v>1787</v>
      </c>
      <c r="B15056" s="164" t="s">
        <v>17634</v>
      </c>
      <c r="C15056" s="150" t="s">
        <v>8033</v>
      </c>
      <c r="D15056" s="168" t="s">
        <v>69</v>
      </c>
    </row>
    <row r="15057" spans="1:4">
      <c r="A15057" s="167">
        <v>1791</v>
      </c>
      <c r="B15057" s="164" t="s">
        <v>17635</v>
      </c>
      <c r="C15057" s="150" t="s">
        <v>8033</v>
      </c>
      <c r="D15057" s="168" t="s">
        <v>69</v>
      </c>
    </row>
    <row r="15058" spans="1:4">
      <c r="A15058" s="167">
        <v>1790</v>
      </c>
      <c r="B15058" s="164" t="s">
        <v>17636</v>
      </c>
      <c r="C15058" s="150" t="s">
        <v>8033</v>
      </c>
      <c r="D15058" s="168" t="s">
        <v>69</v>
      </c>
    </row>
    <row r="15059" spans="1:4">
      <c r="A15059" s="167">
        <v>1813</v>
      </c>
      <c r="B15059" s="164" t="s">
        <v>17637</v>
      </c>
      <c r="C15059" s="150" t="s">
        <v>8033</v>
      </c>
      <c r="D15059" s="168" t="s">
        <v>69</v>
      </c>
    </row>
    <row r="15060" spans="1:4">
      <c r="A15060" s="167">
        <v>1792</v>
      </c>
      <c r="B15060" s="164" t="s">
        <v>17638</v>
      </c>
      <c r="C15060" s="150" t="s">
        <v>8033</v>
      </c>
      <c r="D15060" s="168" t="s">
        <v>69</v>
      </c>
    </row>
    <row r="15061" spans="1:4">
      <c r="A15061" s="167">
        <v>1793</v>
      </c>
      <c r="B15061" s="164" t="s">
        <v>17639</v>
      </c>
      <c r="C15061" s="150" t="s">
        <v>8033</v>
      </c>
      <c r="D15061" s="168" t="s">
        <v>69</v>
      </c>
    </row>
    <row r="15062" spans="1:4">
      <c r="A15062" s="167">
        <v>1809</v>
      </c>
      <c r="B15062" s="164" t="s">
        <v>17640</v>
      </c>
      <c r="C15062" s="150" t="s">
        <v>8033</v>
      </c>
      <c r="D15062" s="168" t="s">
        <v>69</v>
      </c>
    </row>
    <row r="15063" spans="1:4">
      <c r="A15063" s="167">
        <v>1814</v>
      </c>
      <c r="B15063" s="164" t="s">
        <v>17641</v>
      </c>
      <c r="C15063" s="150" t="s">
        <v>8033</v>
      </c>
      <c r="D15063" s="168" t="s">
        <v>69</v>
      </c>
    </row>
    <row r="15064" spans="1:4">
      <c r="A15064" s="167">
        <v>1803</v>
      </c>
      <c r="B15064" s="164" t="s">
        <v>17642</v>
      </c>
      <c r="C15064" s="150" t="s">
        <v>8033</v>
      </c>
      <c r="D15064" s="168" t="s">
        <v>69</v>
      </c>
    </row>
    <row r="15065" spans="1:4">
      <c r="A15065" s="167">
        <v>1805</v>
      </c>
      <c r="B15065" s="164" t="s">
        <v>17643</v>
      </c>
      <c r="C15065" s="150" t="s">
        <v>8033</v>
      </c>
      <c r="D15065" s="168" t="s">
        <v>69</v>
      </c>
    </row>
    <row r="15066" spans="1:4">
      <c r="A15066" s="167">
        <v>1821</v>
      </c>
      <c r="B15066" s="164" t="s">
        <v>17644</v>
      </c>
      <c r="C15066" s="150" t="s">
        <v>8033</v>
      </c>
      <c r="D15066" s="168" t="s">
        <v>69</v>
      </c>
    </row>
    <row r="15067" spans="1:4">
      <c r="A15067" s="167">
        <v>1806</v>
      </c>
      <c r="B15067" s="164" t="s">
        <v>17645</v>
      </c>
      <c r="C15067" s="150" t="s">
        <v>8033</v>
      </c>
      <c r="D15067" s="168" t="s">
        <v>69</v>
      </c>
    </row>
    <row r="15068" spans="1:4">
      <c r="A15068" s="167">
        <v>1804</v>
      </c>
      <c r="B15068" s="164" t="s">
        <v>17646</v>
      </c>
      <c r="C15068" s="150" t="s">
        <v>8033</v>
      </c>
      <c r="D15068" s="168" t="s">
        <v>69</v>
      </c>
    </row>
    <row r="15069" spans="1:4">
      <c r="A15069" s="167">
        <v>1807</v>
      </c>
      <c r="B15069" s="164" t="s">
        <v>17647</v>
      </c>
      <c r="C15069" s="150" t="s">
        <v>8033</v>
      </c>
      <c r="D15069" s="168" t="s">
        <v>69</v>
      </c>
    </row>
    <row r="15070" spans="1:4">
      <c r="A15070" s="167">
        <v>1808</v>
      </c>
      <c r="B15070" s="164" t="s">
        <v>17648</v>
      </c>
      <c r="C15070" s="150" t="s">
        <v>8033</v>
      </c>
      <c r="D15070" s="168" t="s">
        <v>69</v>
      </c>
    </row>
    <row r="15071" spans="1:4">
      <c r="A15071" s="167">
        <v>1797</v>
      </c>
      <c r="B15071" s="164" t="s">
        <v>17649</v>
      </c>
      <c r="C15071" s="150" t="s">
        <v>8033</v>
      </c>
      <c r="D15071" s="168" t="s">
        <v>69</v>
      </c>
    </row>
    <row r="15072" spans="1:4">
      <c r="A15072" s="167">
        <v>1796</v>
      </c>
      <c r="B15072" s="164" t="s">
        <v>17650</v>
      </c>
      <c r="C15072" s="150" t="s">
        <v>8033</v>
      </c>
      <c r="D15072" s="168" t="s">
        <v>69</v>
      </c>
    </row>
    <row r="15073" spans="1:4">
      <c r="A15073" s="167">
        <v>1794</v>
      </c>
      <c r="B15073" s="164" t="s">
        <v>17651</v>
      </c>
      <c r="C15073" s="150" t="s">
        <v>8033</v>
      </c>
      <c r="D15073" s="168" t="s">
        <v>69</v>
      </c>
    </row>
    <row r="15074" spans="1:4">
      <c r="A15074" s="167">
        <v>1816</v>
      </c>
      <c r="B15074" s="164" t="s">
        <v>17652</v>
      </c>
      <c r="C15074" s="150" t="s">
        <v>8033</v>
      </c>
      <c r="D15074" s="168" t="s">
        <v>69</v>
      </c>
    </row>
    <row r="15075" spans="1:4">
      <c r="A15075" s="167">
        <v>1815</v>
      </c>
      <c r="B15075" s="164" t="s">
        <v>17653</v>
      </c>
      <c r="C15075" s="150" t="s">
        <v>8033</v>
      </c>
      <c r="D15075" s="168" t="s">
        <v>69</v>
      </c>
    </row>
    <row r="15076" spans="1:4">
      <c r="A15076" s="167">
        <v>1798</v>
      </c>
      <c r="B15076" s="164" t="s">
        <v>17654</v>
      </c>
      <c r="C15076" s="150" t="s">
        <v>8033</v>
      </c>
      <c r="D15076" s="168" t="s">
        <v>69</v>
      </c>
    </row>
    <row r="15077" spans="1:4">
      <c r="A15077" s="167">
        <v>1795</v>
      </c>
      <c r="B15077" s="164" t="s">
        <v>17655</v>
      </c>
      <c r="C15077" s="150" t="s">
        <v>8033</v>
      </c>
      <c r="D15077" s="168" t="s">
        <v>69</v>
      </c>
    </row>
    <row r="15078" spans="1:4">
      <c r="A15078" s="167">
        <v>1799</v>
      </c>
      <c r="B15078" s="164" t="s">
        <v>17656</v>
      </c>
      <c r="C15078" s="150" t="s">
        <v>8033</v>
      </c>
      <c r="D15078" s="168" t="s">
        <v>69</v>
      </c>
    </row>
    <row r="15079" spans="1:4">
      <c r="A15079" s="167">
        <v>1800</v>
      </c>
      <c r="B15079" s="164" t="s">
        <v>17657</v>
      </c>
      <c r="C15079" s="150" t="s">
        <v>8033</v>
      </c>
      <c r="D15079" s="168" t="s">
        <v>69</v>
      </c>
    </row>
    <row r="15080" spans="1:4">
      <c r="A15080" s="167">
        <v>1802</v>
      </c>
      <c r="B15080" s="164" t="s">
        <v>17658</v>
      </c>
      <c r="C15080" s="150" t="s">
        <v>8033</v>
      </c>
      <c r="D15080" s="168" t="s">
        <v>69</v>
      </c>
    </row>
    <row r="15081" spans="1:4">
      <c r="A15081" s="167">
        <v>40385</v>
      </c>
      <c r="B15081" s="164" t="s">
        <v>17659</v>
      </c>
      <c r="C15081" s="150" t="s">
        <v>8033</v>
      </c>
      <c r="D15081" s="168" t="s">
        <v>69</v>
      </c>
    </row>
    <row r="15082" spans="1:4">
      <c r="A15082" s="167">
        <v>40383</v>
      </c>
      <c r="B15082" s="164" t="s">
        <v>17660</v>
      </c>
      <c r="C15082" s="150" t="s">
        <v>8033</v>
      </c>
      <c r="D15082" s="168" t="s">
        <v>69</v>
      </c>
    </row>
    <row r="15083" spans="1:4">
      <c r="A15083" s="167">
        <v>40378</v>
      </c>
      <c r="B15083" s="164" t="s">
        <v>17661</v>
      </c>
      <c r="C15083" s="150" t="s">
        <v>8033</v>
      </c>
      <c r="D15083" s="168" t="s">
        <v>69</v>
      </c>
    </row>
    <row r="15084" spans="1:4">
      <c r="A15084" s="167">
        <v>40382</v>
      </c>
      <c r="B15084" s="164" t="s">
        <v>17662</v>
      </c>
      <c r="C15084" s="150" t="s">
        <v>8033</v>
      </c>
      <c r="D15084" s="168" t="s">
        <v>69</v>
      </c>
    </row>
    <row r="15085" spans="1:4">
      <c r="A15085" s="167">
        <v>40422</v>
      </c>
      <c r="B15085" s="164" t="s">
        <v>17663</v>
      </c>
      <c r="C15085" s="150" t="s">
        <v>8033</v>
      </c>
      <c r="D15085" s="168" t="s">
        <v>69</v>
      </c>
    </row>
    <row r="15086" spans="1:4">
      <c r="A15086" s="167">
        <v>40387</v>
      </c>
      <c r="B15086" s="164" t="s">
        <v>17664</v>
      </c>
      <c r="C15086" s="150" t="s">
        <v>8033</v>
      </c>
      <c r="D15086" s="168" t="s">
        <v>69</v>
      </c>
    </row>
    <row r="15087" spans="1:4">
      <c r="A15087" s="167">
        <v>40380</v>
      </c>
      <c r="B15087" s="164" t="s">
        <v>17665</v>
      </c>
      <c r="C15087" s="150" t="s">
        <v>8033</v>
      </c>
      <c r="D15087" s="168" t="s">
        <v>69</v>
      </c>
    </row>
    <row r="15088" spans="1:4">
      <c r="A15088" s="167">
        <v>40390</v>
      </c>
      <c r="B15088" s="164" t="s">
        <v>17666</v>
      </c>
      <c r="C15088" s="150" t="s">
        <v>8033</v>
      </c>
      <c r="D15088" s="168" t="s">
        <v>69</v>
      </c>
    </row>
    <row r="15089" spans="1:4">
      <c r="A15089" s="167">
        <v>40413</v>
      </c>
      <c r="B15089" s="164" t="s">
        <v>17667</v>
      </c>
      <c r="C15089" s="150" t="s">
        <v>8033</v>
      </c>
      <c r="D15089" s="168" t="s">
        <v>69</v>
      </c>
    </row>
    <row r="15090" spans="1:4">
      <c r="A15090" s="167">
        <v>40415</v>
      </c>
      <c r="B15090" s="164" t="s">
        <v>17668</v>
      </c>
      <c r="C15090" s="150" t="s">
        <v>8033</v>
      </c>
      <c r="D15090" s="168" t="s">
        <v>69</v>
      </c>
    </row>
    <row r="15091" spans="1:4">
      <c r="A15091" s="167">
        <v>40417</v>
      </c>
      <c r="B15091" s="164" t="s">
        <v>17669</v>
      </c>
      <c r="C15091" s="150" t="s">
        <v>8033</v>
      </c>
      <c r="D15091" s="168" t="s">
        <v>69</v>
      </c>
    </row>
    <row r="15092" spans="1:4">
      <c r="A15092" s="167">
        <v>39271</v>
      </c>
      <c r="B15092" s="164" t="s">
        <v>17670</v>
      </c>
      <c r="C15092" s="150" t="s">
        <v>8033</v>
      </c>
      <c r="D15092" s="168" t="s">
        <v>69</v>
      </c>
    </row>
    <row r="15093" spans="1:4">
      <c r="A15093" s="167">
        <v>39273</v>
      </c>
      <c r="B15093" s="164" t="s">
        <v>17671</v>
      </c>
      <c r="C15093" s="150" t="s">
        <v>8033</v>
      </c>
      <c r="D15093" s="168" t="s">
        <v>69</v>
      </c>
    </row>
    <row r="15094" spans="1:4">
      <c r="A15094" s="167">
        <v>39272</v>
      </c>
      <c r="B15094" s="164" t="s">
        <v>17672</v>
      </c>
      <c r="C15094" s="150" t="s">
        <v>8033</v>
      </c>
      <c r="D15094" s="168" t="s">
        <v>69</v>
      </c>
    </row>
    <row r="15095" spans="1:4">
      <c r="A15095" s="167">
        <v>1875</v>
      </c>
      <c r="B15095" s="164" t="s">
        <v>17673</v>
      </c>
      <c r="C15095" s="150" t="s">
        <v>8033</v>
      </c>
      <c r="D15095" s="168" t="s">
        <v>69</v>
      </c>
    </row>
    <row r="15096" spans="1:4">
      <c r="A15096" s="167">
        <v>1874</v>
      </c>
      <c r="B15096" s="164" t="s">
        <v>17674</v>
      </c>
      <c r="C15096" s="150" t="s">
        <v>8033</v>
      </c>
      <c r="D15096" s="168" t="s">
        <v>69</v>
      </c>
    </row>
    <row r="15097" spans="1:4">
      <c r="A15097" s="167">
        <v>1870</v>
      </c>
      <c r="B15097" s="164" t="s">
        <v>17675</v>
      </c>
      <c r="C15097" s="150" t="s">
        <v>8033</v>
      </c>
      <c r="D15097" s="168" t="s">
        <v>69</v>
      </c>
    </row>
    <row r="15098" spans="1:4">
      <c r="A15098" s="167">
        <v>1884</v>
      </c>
      <c r="B15098" s="164" t="s">
        <v>17676</v>
      </c>
      <c r="C15098" s="150" t="s">
        <v>8033</v>
      </c>
      <c r="D15098" s="168" t="s">
        <v>69</v>
      </c>
    </row>
    <row r="15099" spans="1:4">
      <c r="A15099" s="167">
        <v>1887</v>
      </c>
      <c r="B15099" s="164" t="s">
        <v>17677</v>
      </c>
      <c r="C15099" s="150" t="s">
        <v>8033</v>
      </c>
      <c r="D15099" s="168" t="s">
        <v>69</v>
      </c>
    </row>
    <row r="15100" spans="1:4">
      <c r="A15100" s="167">
        <v>1876</v>
      </c>
      <c r="B15100" s="164" t="s">
        <v>17678</v>
      </c>
      <c r="C15100" s="150" t="s">
        <v>8033</v>
      </c>
      <c r="D15100" s="168" t="s">
        <v>69</v>
      </c>
    </row>
    <row r="15101" spans="1:4">
      <c r="A15101" s="167">
        <v>1879</v>
      </c>
      <c r="B15101" s="164" t="s">
        <v>17679</v>
      </c>
      <c r="C15101" s="150" t="s">
        <v>8033</v>
      </c>
      <c r="D15101" s="168" t="s">
        <v>69</v>
      </c>
    </row>
    <row r="15102" spans="1:4">
      <c r="A15102" s="167">
        <v>1877</v>
      </c>
      <c r="B15102" s="164" t="s">
        <v>17680</v>
      </c>
      <c r="C15102" s="150" t="s">
        <v>8033</v>
      </c>
      <c r="D15102" s="168" t="s">
        <v>69</v>
      </c>
    </row>
    <row r="15103" spans="1:4">
      <c r="A15103" s="167">
        <v>1878</v>
      </c>
      <c r="B15103" s="164" t="s">
        <v>17681</v>
      </c>
      <c r="C15103" s="150" t="s">
        <v>8033</v>
      </c>
      <c r="D15103" s="168" t="s">
        <v>69</v>
      </c>
    </row>
    <row r="15104" spans="1:4">
      <c r="A15104" s="167">
        <v>2621</v>
      </c>
      <c r="B15104" s="164" t="s">
        <v>17682</v>
      </c>
      <c r="C15104" s="150" t="s">
        <v>8033</v>
      </c>
      <c r="D15104" s="168" t="s">
        <v>69</v>
      </c>
    </row>
    <row r="15105" spans="1:4">
      <c r="A15105" s="167">
        <v>2616</v>
      </c>
      <c r="B15105" s="164" t="s">
        <v>17683</v>
      </c>
      <c r="C15105" s="150" t="s">
        <v>8033</v>
      </c>
      <c r="D15105" s="168" t="s">
        <v>69</v>
      </c>
    </row>
    <row r="15106" spans="1:4">
      <c r="A15106" s="167">
        <v>2633</v>
      </c>
      <c r="B15106" s="164" t="s">
        <v>17684</v>
      </c>
      <c r="C15106" s="150" t="s">
        <v>8033</v>
      </c>
      <c r="D15106" s="168" t="s">
        <v>69</v>
      </c>
    </row>
    <row r="15107" spans="1:4">
      <c r="A15107" s="167">
        <v>2617</v>
      </c>
      <c r="B15107" s="164" t="s">
        <v>17685</v>
      </c>
      <c r="C15107" s="150" t="s">
        <v>8033</v>
      </c>
      <c r="D15107" s="168" t="s">
        <v>69</v>
      </c>
    </row>
    <row r="15108" spans="1:4">
      <c r="A15108" s="167">
        <v>2618</v>
      </c>
      <c r="B15108" s="164" t="s">
        <v>17686</v>
      </c>
      <c r="C15108" s="150" t="s">
        <v>8033</v>
      </c>
      <c r="D15108" s="168" t="s">
        <v>69</v>
      </c>
    </row>
    <row r="15109" spans="1:4">
      <c r="A15109" s="167">
        <v>2632</v>
      </c>
      <c r="B15109" s="164" t="s">
        <v>17687</v>
      </c>
      <c r="C15109" s="150" t="s">
        <v>8033</v>
      </c>
      <c r="D15109" s="168" t="s">
        <v>69</v>
      </c>
    </row>
    <row r="15110" spans="1:4">
      <c r="A15110" s="167">
        <v>2631</v>
      </c>
      <c r="B15110" s="164" t="s">
        <v>17688</v>
      </c>
      <c r="C15110" s="150" t="s">
        <v>8033</v>
      </c>
      <c r="D15110" s="168" t="s">
        <v>69</v>
      </c>
    </row>
    <row r="15111" spans="1:4">
      <c r="A15111" s="167">
        <v>2619</v>
      </c>
      <c r="B15111" s="164" t="s">
        <v>17689</v>
      </c>
      <c r="C15111" s="150" t="s">
        <v>8033</v>
      </c>
      <c r="D15111" s="168" t="s">
        <v>69</v>
      </c>
    </row>
    <row r="15112" spans="1:4">
      <c r="A15112" s="167">
        <v>2620</v>
      </c>
      <c r="B15112" s="164" t="s">
        <v>17690</v>
      </c>
      <c r="C15112" s="150" t="s">
        <v>8033</v>
      </c>
      <c r="D15112" s="168" t="s">
        <v>69</v>
      </c>
    </row>
    <row r="15113" spans="1:4">
      <c r="A15113" s="167">
        <v>44472</v>
      </c>
      <c r="B15113" s="164" t="s">
        <v>17691</v>
      </c>
      <c r="C15113" s="150" t="s">
        <v>8033</v>
      </c>
      <c r="D15113" s="168" t="s">
        <v>69</v>
      </c>
    </row>
    <row r="15114" spans="1:4">
      <c r="A15114" s="167">
        <v>38369</v>
      </c>
      <c r="B15114" s="164" t="s">
        <v>17692</v>
      </c>
      <c r="C15114" s="150" t="s">
        <v>8033</v>
      </c>
      <c r="D15114" s="168" t="s">
        <v>69</v>
      </c>
    </row>
    <row r="15115" spans="1:4">
      <c r="A15115" s="167">
        <v>38370</v>
      </c>
      <c r="B15115" s="164" t="s">
        <v>17693</v>
      </c>
      <c r="C15115" s="150" t="s">
        <v>8033</v>
      </c>
      <c r="D15115" s="168" t="s">
        <v>69</v>
      </c>
    </row>
    <row r="15116" spans="1:4">
      <c r="A15116" s="167">
        <v>38372</v>
      </c>
      <c r="B15116" s="164" t="s">
        <v>17694</v>
      </c>
      <c r="C15116" s="150" t="s">
        <v>8033</v>
      </c>
      <c r="D15116" s="168" t="s">
        <v>69</v>
      </c>
    </row>
    <row r="15117" spans="1:4">
      <c r="A15117" s="167">
        <v>2357</v>
      </c>
      <c r="B15117" s="164" t="s">
        <v>17695</v>
      </c>
      <c r="C15117" s="150" t="s">
        <v>8041</v>
      </c>
      <c r="D15117" s="168" t="s">
        <v>69</v>
      </c>
    </row>
    <row r="15118" spans="1:4">
      <c r="A15118" s="167">
        <v>40806</v>
      </c>
      <c r="B15118" s="164" t="s">
        <v>17696</v>
      </c>
      <c r="C15118" s="150" t="s">
        <v>8042</v>
      </c>
      <c r="D15118" s="168" t="s">
        <v>69</v>
      </c>
    </row>
    <row r="15119" spans="1:4">
      <c r="A15119" s="167">
        <v>2355</v>
      </c>
      <c r="B15119" s="164" t="s">
        <v>17697</v>
      </c>
      <c r="C15119" s="150" t="s">
        <v>8041</v>
      </c>
      <c r="D15119" s="168" t="s">
        <v>69</v>
      </c>
    </row>
    <row r="15120" spans="1:4">
      <c r="A15120" s="167">
        <v>40805</v>
      </c>
      <c r="B15120" s="164" t="s">
        <v>17698</v>
      </c>
      <c r="C15120" s="150" t="s">
        <v>8042</v>
      </c>
      <c r="D15120" s="168" t="s">
        <v>69</v>
      </c>
    </row>
    <row r="15121" spans="1:4">
      <c r="A15121" s="167">
        <v>2358</v>
      </c>
      <c r="B15121" s="164" t="s">
        <v>17699</v>
      </c>
      <c r="C15121" s="150" t="s">
        <v>8041</v>
      </c>
      <c r="D15121" s="168" t="s">
        <v>69</v>
      </c>
    </row>
    <row r="15122" spans="1:4">
      <c r="A15122" s="167">
        <v>40807</v>
      </c>
      <c r="B15122" s="164" t="s">
        <v>17700</v>
      </c>
      <c r="C15122" s="150" t="s">
        <v>8042</v>
      </c>
      <c r="D15122" s="168" t="s">
        <v>69</v>
      </c>
    </row>
    <row r="15123" spans="1:4">
      <c r="A15123" s="167">
        <v>2359</v>
      </c>
      <c r="B15123" s="164" t="s">
        <v>17701</v>
      </c>
      <c r="C15123" s="150" t="s">
        <v>8041</v>
      </c>
      <c r="D15123" s="168" t="s">
        <v>69</v>
      </c>
    </row>
    <row r="15124" spans="1:4">
      <c r="A15124" s="167">
        <v>40808</v>
      </c>
      <c r="B15124" s="164" t="s">
        <v>17702</v>
      </c>
      <c r="C15124" s="150" t="s">
        <v>8042</v>
      </c>
      <c r="D15124" s="168" t="s">
        <v>69</v>
      </c>
    </row>
    <row r="15125" spans="1:4">
      <c r="A15125" s="167">
        <v>44330</v>
      </c>
      <c r="B15125" s="164" t="s">
        <v>17703</v>
      </c>
      <c r="C15125" s="150" t="s">
        <v>8039</v>
      </c>
      <c r="D15125" s="168" t="s">
        <v>69</v>
      </c>
    </row>
    <row r="15126" spans="1:4">
      <c r="A15126" s="167">
        <v>43144</v>
      </c>
      <c r="B15126" s="164" t="s">
        <v>17704</v>
      </c>
      <c r="C15126" s="150" t="s">
        <v>8038</v>
      </c>
      <c r="D15126" s="168" t="s">
        <v>69</v>
      </c>
    </row>
    <row r="15127" spans="1:4">
      <c r="A15127" s="167">
        <v>39397</v>
      </c>
      <c r="B15127" s="164" t="s">
        <v>17705</v>
      </c>
      <c r="C15127" s="150" t="s">
        <v>8039</v>
      </c>
      <c r="D15127" s="168" t="s">
        <v>69</v>
      </c>
    </row>
    <row r="15128" spans="1:4">
      <c r="A15128" s="167">
        <v>2692</v>
      </c>
      <c r="B15128" s="164" t="s">
        <v>17706</v>
      </c>
      <c r="C15128" s="150" t="s">
        <v>8039</v>
      </c>
      <c r="D15128" s="168" t="s">
        <v>69</v>
      </c>
    </row>
    <row r="15129" spans="1:4">
      <c r="A15129" s="167">
        <v>44329</v>
      </c>
      <c r="B15129" s="164" t="s">
        <v>17707</v>
      </c>
      <c r="C15129" s="150" t="s">
        <v>8039</v>
      </c>
      <c r="D15129" s="168" t="s">
        <v>69</v>
      </c>
    </row>
    <row r="15130" spans="1:4">
      <c r="A15130" s="167">
        <v>5318</v>
      </c>
      <c r="B15130" s="164" t="s">
        <v>17708</v>
      </c>
      <c r="C15130" s="150" t="s">
        <v>8039</v>
      </c>
      <c r="D15130" s="168" t="s">
        <v>69</v>
      </c>
    </row>
    <row r="15131" spans="1:4">
      <c r="A15131" s="167">
        <v>5330</v>
      </c>
      <c r="B15131" s="164" t="s">
        <v>17709</v>
      </c>
      <c r="C15131" s="150" t="s">
        <v>8039</v>
      </c>
      <c r="D15131" s="168" t="s">
        <v>69</v>
      </c>
    </row>
    <row r="15132" spans="1:4">
      <c r="A15132" s="167">
        <v>44532</v>
      </c>
      <c r="B15132" s="164" t="s">
        <v>17710</v>
      </c>
      <c r="C15132" s="150" t="s">
        <v>8033</v>
      </c>
      <c r="D15132" s="168" t="s">
        <v>69</v>
      </c>
    </row>
    <row r="15133" spans="1:4">
      <c r="A15133" s="167">
        <v>44531</v>
      </c>
      <c r="B15133" s="164" t="s">
        <v>17711</v>
      </c>
      <c r="C15133" s="150" t="s">
        <v>8033</v>
      </c>
      <c r="D15133" s="168" t="s">
        <v>69</v>
      </c>
    </row>
    <row r="15134" spans="1:4">
      <c r="A15134" s="167">
        <v>38140</v>
      </c>
      <c r="B15134" s="164" t="s">
        <v>17712</v>
      </c>
      <c r="C15134" s="150" t="s">
        <v>8033</v>
      </c>
      <c r="D15134" s="168" t="s">
        <v>69</v>
      </c>
    </row>
    <row r="15135" spans="1:4">
      <c r="A15135" s="167">
        <v>13887</v>
      </c>
      <c r="B15135" s="164" t="s">
        <v>17713</v>
      </c>
      <c r="C15135" s="150" t="s">
        <v>8033</v>
      </c>
      <c r="D15135" s="168" t="s">
        <v>69</v>
      </c>
    </row>
    <row r="15136" spans="1:4">
      <c r="A15136" s="167">
        <v>44495</v>
      </c>
      <c r="B15136" s="164" t="s">
        <v>17714</v>
      </c>
      <c r="C15136" s="150" t="s">
        <v>8033</v>
      </c>
      <c r="D15136" s="168" t="s">
        <v>69</v>
      </c>
    </row>
    <row r="15137" spans="1:4">
      <c r="A15137" s="167">
        <v>44533</v>
      </c>
      <c r="B15137" s="164" t="s">
        <v>17715</v>
      </c>
      <c r="C15137" s="150" t="s">
        <v>8033</v>
      </c>
      <c r="D15137" s="168" t="s">
        <v>69</v>
      </c>
    </row>
    <row r="15138" spans="1:4">
      <c r="A15138" s="167">
        <v>44534</v>
      </c>
      <c r="B15138" s="164" t="s">
        <v>17716</v>
      </c>
      <c r="C15138" s="150" t="s">
        <v>8033</v>
      </c>
      <c r="D15138" s="168" t="s">
        <v>69</v>
      </c>
    </row>
    <row r="15139" spans="1:4">
      <c r="A15139" s="167">
        <v>34544</v>
      </c>
      <c r="B15139" s="164" t="s">
        <v>17717</v>
      </c>
      <c r="C15139" s="150" t="s">
        <v>8033</v>
      </c>
      <c r="D15139" s="168" t="s">
        <v>69</v>
      </c>
    </row>
    <row r="15140" spans="1:4">
      <c r="A15140" s="167">
        <v>34729</v>
      </c>
      <c r="B15140" s="164" t="s">
        <v>17718</v>
      </c>
      <c r="C15140" s="150" t="s">
        <v>8033</v>
      </c>
      <c r="D15140" s="168" t="s">
        <v>69</v>
      </c>
    </row>
    <row r="15141" spans="1:4">
      <c r="A15141" s="167">
        <v>34734</v>
      </c>
      <c r="B15141" s="164" t="s">
        <v>17719</v>
      </c>
      <c r="C15141" s="150" t="s">
        <v>8033</v>
      </c>
      <c r="D15141" s="168" t="s">
        <v>69</v>
      </c>
    </row>
    <row r="15142" spans="1:4">
      <c r="A15142" s="167">
        <v>34738</v>
      </c>
      <c r="B15142" s="164" t="s">
        <v>17720</v>
      </c>
      <c r="C15142" s="150" t="s">
        <v>8033</v>
      </c>
      <c r="D15142" s="168" t="s">
        <v>69</v>
      </c>
    </row>
    <row r="15143" spans="1:4">
      <c r="A15143" s="167">
        <v>2391</v>
      </c>
      <c r="B15143" s="164" t="s">
        <v>17721</v>
      </c>
      <c r="C15143" s="150" t="s">
        <v>8033</v>
      </c>
      <c r="D15143" s="168" t="s">
        <v>69</v>
      </c>
    </row>
    <row r="15144" spans="1:4">
      <c r="A15144" s="167">
        <v>2374</v>
      </c>
      <c r="B15144" s="164" t="s">
        <v>17722</v>
      </c>
      <c r="C15144" s="150" t="s">
        <v>8033</v>
      </c>
      <c r="D15144" s="168" t="s">
        <v>69</v>
      </c>
    </row>
    <row r="15145" spans="1:4">
      <c r="A15145" s="167">
        <v>2377</v>
      </c>
      <c r="B15145" s="164" t="s">
        <v>17723</v>
      </c>
      <c r="C15145" s="150" t="s">
        <v>8033</v>
      </c>
      <c r="D15145" s="168" t="s">
        <v>69</v>
      </c>
    </row>
    <row r="15146" spans="1:4">
      <c r="A15146" s="167">
        <v>2393</v>
      </c>
      <c r="B15146" s="164" t="s">
        <v>17724</v>
      </c>
      <c r="C15146" s="150" t="s">
        <v>8033</v>
      </c>
      <c r="D15146" s="168" t="s">
        <v>69</v>
      </c>
    </row>
    <row r="15147" spans="1:4">
      <c r="A15147" s="167">
        <v>34705</v>
      </c>
      <c r="B15147" s="164" t="s">
        <v>17725</v>
      </c>
      <c r="C15147" s="150" t="s">
        <v>8033</v>
      </c>
      <c r="D15147" s="168" t="s">
        <v>69</v>
      </c>
    </row>
    <row r="15148" spans="1:4">
      <c r="A15148" s="167">
        <v>34707</v>
      </c>
      <c r="B15148" s="164" t="s">
        <v>17726</v>
      </c>
      <c r="C15148" s="150" t="s">
        <v>8033</v>
      </c>
      <c r="D15148" s="168" t="s">
        <v>69</v>
      </c>
    </row>
    <row r="15149" spans="1:4">
      <c r="A15149" s="167">
        <v>2378</v>
      </c>
      <c r="B15149" s="164" t="s">
        <v>17727</v>
      </c>
      <c r="C15149" s="150" t="s">
        <v>8033</v>
      </c>
      <c r="D15149" s="168" t="s">
        <v>69</v>
      </c>
    </row>
    <row r="15150" spans="1:4">
      <c r="A15150" s="167">
        <v>2379</v>
      </c>
      <c r="B15150" s="164" t="s">
        <v>17728</v>
      </c>
      <c r="C15150" s="150" t="s">
        <v>8033</v>
      </c>
      <c r="D15150" s="168" t="s">
        <v>69</v>
      </c>
    </row>
    <row r="15151" spans="1:4">
      <c r="A15151" s="167">
        <v>2376</v>
      </c>
      <c r="B15151" s="164" t="s">
        <v>17729</v>
      </c>
      <c r="C15151" s="150" t="s">
        <v>8033</v>
      </c>
      <c r="D15151" s="168" t="s">
        <v>69</v>
      </c>
    </row>
    <row r="15152" spans="1:4">
      <c r="A15152" s="167">
        <v>2394</v>
      </c>
      <c r="B15152" s="164" t="s">
        <v>17730</v>
      </c>
      <c r="C15152" s="150" t="s">
        <v>8033</v>
      </c>
      <c r="D15152" s="168" t="s">
        <v>69</v>
      </c>
    </row>
    <row r="15153" spans="1:4">
      <c r="A15153" s="167">
        <v>34686</v>
      </c>
      <c r="B15153" s="164" t="s">
        <v>17731</v>
      </c>
      <c r="C15153" s="150" t="s">
        <v>8033</v>
      </c>
      <c r="D15153" s="168" t="s">
        <v>69</v>
      </c>
    </row>
    <row r="15154" spans="1:4">
      <c r="A15154" s="167">
        <v>34616</v>
      </c>
      <c r="B15154" s="164" t="s">
        <v>17732</v>
      </c>
      <c r="C15154" s="150" t="s">
        <v>8033</v>
      </c>
      <c r="D15154" s="168" t="s">
        <v>69</v>
      </c>
    </row>
    <row r="15155" spans="1:4">
      <c r="A15155" s="167">
        <v>34623</v>
      </c>
      <c r="B15155" s="164" t="s">
        <v>17733</v>
      </c>
      <c r="C15155" s="150" t="s">
        <v>8033</v>
      </c>
      <c r="D15155" s="168" t="s">
        <v>69</v>
      </c>
    </row>
    <row r="15156" spans="1:4">
      <c r="A15156" s="167">
        <v>34628</v>
      </c>
      <c r="B15156" s="164" t="s">
        <v>17734</v>
      </c>
      <c r="C15156" s="150" t="s">
        <v>8033</v>
      </c>
      <c r="D15156" s="168" t="s">
        <v>69</v>
      </c>
    </row>
    <row r="15157" spans="1:4">
      <c r="A15157" s="167">
        <v>34653</v>
      </c>
      <c r="B15157" s="164" t="s">
        <v>17735</v>
      </c>
      <c r="C15157" s="150" t="s">
        <v>8033</v>
      </c>
      <c r="D15157" s="168" t="s">
        <v>69</v>
      </c>
    </row>
    <row r="15158" spans="1:4">
      <c r="A15158" s="167">
        <v>34688</v>
      </c>
      <c r="B15158" s="164" t="s">
        <v>17736</v>
      </c>
      <c r="C15158" s="150" t="s">
        <v>8033</v>
      </c>
      <c r="D15158" s="168" t="s">
        <v>69</v>
      </c>
    </row>
    <row r="15159" spans="1:4">
      <c r="A15159" s="167">
        <v>34709</v>
      </c>
      <c r="B15159" s="164" t="s">
        <v>17737</v>
      </c>
      <c r="C15159" s="150" t="s">
        <v>8033</v>
      </c>
      <c r="D15159" s="168" t="s">
        <v>69</v>
      </c>
    </row>
    <row r="15160" spans="1:4">
      <c r="A15160" s="167">
        <v>34714</v>
      </c>
      <c r="B15160" s="164" t="s">
        <v>17738</v>
      </c>
      <c r="C15160" s="150" t="s">
        <v>8033</v>
      </c>
      <c r="D15160" s="168" t="s">
        <v>69</v>
      </c>
    </row>
    <row r="15161" spans="1:4">
      <c r="A15161" s="167">
        <v>2388</v>
      </c>
      <c r="B15161" s="164" t="s">
        <v>17739</v>
      </c>
      <c r="C15161" s="150" t="s">
        <v>8033</v>
      </c>
      <c r="D15161" s="168" t="s">
        <v>69</v>
      </c>
    </row>
    <row r="15162" spans="1:4">
      <c r="A15162" s="167">
        <v>34606</v>
      </c>
      <c r="B15162" s="164" t="s">
        <v>17740</v>
      </c>
      <c r="C15162" s="150" t="s">
        <v>8033</v>
      </c>
      <c r="D15162" s="168" t="s">
        <v>69</v>
      </c>
    </row>
    <row r="15163" spans="1:4">
      <c r="A15163" s="167">
        <v>34689</v>
      </c>
      <c r="B15163" s="164" t="s">
        <v>17741</v>
      </c>
      <c r="C15163" s="150" t="s">
        <v>8033</v>
      </c>
      <c r="D15163" s="168" t="s">
        <v>69</v>
      </c>
    </row>
    <row r="15164" spans="1:4">
      <c r="A15164" s="167">
        <v>2370</v>
      </c>
      <c r="B15164" s="164" t="s">
        <v>17742</v>
      </c>
      <c r="C15164" s="150" t="s">
        <v>8033</v>
      </c>
      <c r="D15164" s="168" t="s">
        <v>69</v>
      </c>
    </row>
    <row r="15165" spans="1:4">
      <c r="A15165" s="167">
        <v>2386</v>
      </c>
      <c r="B15165" s="164" t="s">
        <v>17743</v>
      </c>
      <c r="C15165" s="150" t="s">
        <v>8033</v>
      </c>
      <c r="D15165" s="168" t="s">
        <v>69</v>
      </c>
    </row>
    <row r="15166" spans="1:4">
      <c r="A15166" s="167">
        <v>2392</v>
      </c>
      <c r="B15166" s="164" t="s">
        <v>17744</v>
      </c>
      <c r="C15166" s="150" t="s">
        <v>8033</v>
      </c>
      <c r="D15166" s="168" t="s">
        <v>69</v>
      </c>
    </row>
    <row r="15167" spans="1:4">
      <c r="A15167" s="167">
        <v>2373</v>
      </c>
      <c r="B15167" s="164" t="s">
        <v>17745</v>
      </c>
      <c r="C15167" s="150" t="s">
        <v>8033</v>
      </c>
      <c r="D15167" s="168" t="s">
        <v>69</v>
      </c>
    </row>
    <row r="15168" spans="1:4">
      <c r="A15168" s="167">
        <v>39465</v>
      </c>
      <c r="B15168" s="164" t="s">
        <v>17746</v>
      </c>
      <c r="C15168" s="150" t="s">
        <v>8033</v>
      </c>
      <c r="D15168" s="168" t="s">
        <v>69</v>
      </c>
    </row>
    <row r="15169" spans="1:4">
      <c r="A15169" s="167">
        <v>39466</v>
      </c>
      <c r="B15169" s="164" t="s">
        <v>17747</v>
      </c>
      <c r="C15169" s="150" t="s">
        <v>8033</v>
      </c>
      <c r="D15169" s="168" t="s">
        <v>69</v>
      </c>
    </row>
    <row r="15170" spans="1:4">
      <c r="A15170" s="167">
        <v>39467</v>
      </c>
      <c r="B15170" s="164" t="s">
        <v>17748</v>
      </c>
      <c r="C15170" s="150" t="s">
        <v>8033</v>
      </c>
      <c r="D15170" s="168" t="s">
        <v>69</v>
      </c>
    </row>
    <row r="15171" spans="1:4">
      <c r="A15171" s="167">
        <v>39468</v>
      </c>
      <c r="B15171" s="164" t="s">
        <v>17749</v>
      </c>
      <c r="C15171" s="150" t="s">
        <v>8033</v>
      </c>
      <c r="D15171" s="168" t="s">
        <v>69</v>
      </c>
    </row>
    <row r="15172" spans="1:4">
      <c r="A15172" s="167">
        <v>39469</v>
      </c>
      <c r="B15172" s="164" t="s">
        <v>17750</v>
      </c>
      <c r="C15172" s="150" t="s">
        <v>8033</v>
      </c>
      <c r="D15172" s="168" t="s">
        <v>69</v>
      </c>
    </row>
    <row r="15173" spans="1:4">
      <c r="A15173" s="167">
        <v>39470</v>
      </c>
      <c r="B15173" s="164" t="s">
        <v>17751</v>
      </c>
      <c r="C15173" s="150" t="s">
        <v>8033</v>
      </c>
      <c r="D15173" s="168" t="s">
        <v>69</v>
      </c>
    </row>
    <row r="15174" spans="1:4">
      <c r="A15174" s="167">
        <v>39471</v>
      </c>
      <c r="B15174" s="164" t="s">
        <v>17752</v>
      </c>
      <c r="C15174" s="150" t="s">
        <v>8033</v>
      </c>
      <c r="D15174" s="168" t="s">
        <v>69</v>
      </c>
    </row>
    <row r="15175" spans="1:4">
      <c r="A15175" s="167">
        <v>39472</v>
      </c>
      <c r="B15175" s="164" t="s">
        <v>17753</v>
      </c>
      <c r="C15175" s="150" t="s">
        <v>8033</v>
      </c>
      <c r="D15175" s="168" t="s">
        <v>69</v>
      </c>
    </row>
    <row r="15176" spans="1:4">
      <c r="A15176" s="167">
        <v>39473</v>
      </c>
      <c r="B15176" s="164" t="s">
        <v>17754</v>
      </c>
      <c r="C15176" s="150" t="s">
        <v>8033</v>
      </c>
      <c r="D15176" s="168" t="s">
        <v>69</v>
      </c>
    </row>
    <row r="15177" spans="1:4">
      <c r="A15177" s="167">
        <v>39474</v>
      </c>
      <c r="B15177" s="164" t="s">
        <v>17755</v>
      </c>
      <c r="C15177" s="150" t="s">
        <v>8033</v>
      </c>
      <c r="D15177" s="168" t="s">
        <v>69</v>
      </c>
    </row>
    <row r="15178" spans="1:4">
      <c r="A15178" s="167">
        <v>39475</v>
      </c>
      <c r="B15178" s="164" t="s">
        <v>17756</v>
      </c>
      <c r="C15178" s="150" t="s">
        <v>8033</v>
      </c>
      <c r="D15178" s="168" t="s">
        <v>69</v>
      </c>
    </row>
    <row r="15179" spans="1:4">
      <c r="A15179" s="167">
        <v>39476</v>
      </c>
      <c r="B15179" s="164" t="s">
        <v>17757</v>
      </c>
      <c r="C15179" s="150" t="s">
        <v>8033</v>
      </c>
      <c r="D15179" s="168" t="s">
        <v>69</v>
      </c>
    </row>
    <row r="15180" spans="1:4">
      <c r="A15180" s="167">
        <v>39477</v>
      </c>
      <c r="B15180" s="164" t="s">
        <v>17758</v>
      </c>
      <c r="C15180" s="150" t="s">
        <v>8033</v>
      </c>
      <c r="D15180" s="168" t="s">
        <v>69</v>
      </c>
    </row>
    <row r="15181" spans="1:4">
      <c r="A15181" s="167">
        <v>39478</v>
      </c>
      <c r="B15181" s="164" t="s">
        <v>17759</v>
      </c>
      <c r="C15181" s="150" t="s">
        <v>8033</v>
      </c>
      <c r="D15181" s="168" t="s">
        <v>69</v>
      </c>
    </row>
    <row r="15182" spans="1:4">
      <c r="A15182" s="167">
        <v>39479</v>
      </c>
      <c r="B15182" s="164" t="s">
        <v>17760</v>
      </c>
      <c r="C15182" s="150" t="s">
        <v>8033</v>
      </c>
      <c r="D15182" s="168" t="s">
        <v>69</v>
      </c>
    </row>
    <row r="15183" spans="1:4">
      <c r="A15183" s="167">
        <v>39480</v>
      </c>
      <c r="B15183" s="164" t="s">
        <v>17761</v>
      </c>
      <c r="C15183" s="150" t="s">
        <v>8033</v>
      </c>
      <c r="D15183" s="168" t="s">
        <v>69</v>
      </c>
    </row>
    <row r="15184" spans="1:4">
      <c r="A15184" s="167">
        <v>39459</v>
      </c>
      <c r="B15184" s="164" t="s">
        <v>17762</v>
      </c>
      <c r="C15184" s="150" t="s">
        <v>8033</v>
      </c>
      <c r="D15184" s="168" t="s">
        <v>69</v>
      </c>
    </row>
    <row r="15185" spans="1:4">
      <c r="A15185" s="167">
        <v>39445</v>
      </c>
      <c r="B15185" s="164" t="s">
        <v>17763</v>
      </c>
      <c r="C15185" s="150" t="s">
        <v>8033</v>
      </c>
      <c r="D15185" s="168" t="s">
        <v>69</v>
      </c>
    </row>
    <row r="15186" spans="1:4">
      <c r="A15186" s="167">
        <v>39446</v>
      </c>
      <c r="B15186" s="164" t="s">
        <v>17764</v>
      </c>
      <c r="C15186" s="150" t="s">
        <v>8033</v>
      </c>
      <c r="D15186" s="168" t="s">
        <v>69</v>
      </c>
    </row>
    <row r="15187" spans="1:4">
      <c r="A15187" s="167">
        <v>39447</v>
      </c>
      <c r="B15187" s="164" t="s">
        <v>17765</v>
      </c>
      <c r="C15187" s="150" t="s">
        <v>8033</v>
      </c>
      <c r="D15187" s="168" t="s">
        <v>69</v>
      </c>
    </row>
    <row r="15188" spans="1:4">
      <c r="A15188" s="167">
        <v>39448</v>
      </c>
      <c r="B15188" s="164" t="s">
        <v>17766</v>
      </c>
      <c r="C15188" s="150" t="s">
        <v>8033</v>
      </c>
      <c r="D15188" s="168" t="s">
        <v>69</v>
      </c>
    </row>
    <row r="15189" spans="1:4">
      <c r="A15189" s="167">
        <v>39450</v>
      </c>
      <c r="B15189" s="164" t="s">
        <v>17767</v>
      </c>
      <c r="C15189" s="150" t="s">
        <v>8033</v>
      </c>
      <c r="D15189" s="168" t="s">
        <v>69</v>
      </c>
    </row>
    <row r="15190" spans="1:4">
      <c r="A15190" s="167">
        <v>39451</v>
      </c>
      <c r="B15190" s="164" t="s">
        <v>17768</v>
      </c>
      <c r="C15190" s="150" t="s">
        <v>8033</v>
      </c>
      <c r="D15190" s="168" t="s">
        <v>69</v>
      </c>
    </row>
    <row r="15191" spans="1:4">
      <c r="A15191" s="167">
        <v>39452</v>
      </c>
      <c r="B15191" s="164" t="s">
        <v>17769</v>
      </c>
      <c r="C15191" s="150" t="s">
        <v>8033</v>
      </c>
      <c r="D15191" s="168" t="s">
        <v>69</v>
      </c>
    </row>
    <row r="15192" spans="1:4">
      <c r="A15192" s="167">
        <v>39523</v>
      </c>
      <c r="B15192" s="164" t="s">
        <v>17770</v>
      </c>
      <c r="C15192" s="150" t="s">
        <v>8033</v>
      </c>
      <c r="D15192" s="168" t="s">
        <v>69</v>
      </c>
    </row>
    <row r="15193" spans="1:4">
      <c r="A15193" s="167">
        <v>39449</v>
      </c>
      <c r="B15193" s="164" t="s">
        <v>17771</v>
      </c>
      <c r="C15193" s="150" t="s">
        <v>8033</v>
      </c>
      <c r="D15193" s="168" t="s">
        <v>69</v>
      </c>
    </row>
    <row r="15194" spans="1:4">
      <c r="A15194" s="167">
        <v>39455</v>
      </c>
      <c r="B15194" s="164" t="s">
        <v>17772</v>
      </c>
      <c r="C15194" s="150" t="s">
        <v>8033</v>
      </c>
      <c r="D15194" s="168" t="s">
        <v>69</v>
      </c>
    </row>
    <row r="15195" spans="1:4">
      <c r="A15195" s="167">
        <v>39456</v>
      </c>
      <c r="B15195" s="164" t="s">
        <v>17773</v>
      </c>
      <c r="C15195" s="150" t="s">
        <v>8033</v>
      </c>
      <c r="D15195" s="168" t="s">
        <v>69</v>
      </c>
    </row>
    <row r="15196" spans="1:4">
      <c r="A15196" s="167">
        <v>39457</v>
      </c>
      <c r="B15196" s="164" t="s">
        <v>17774</v>
      </c>
      <c r="C15196" s="150" t="s">
        <v>8033</v>
      </c>
      <c r="D15196" s="168" t="s">
        <v>69</v>
      </c>
    </row>
    <row r="15197" spans="1:4">
      <c r="A15197" s="167">
        <v>39458</v>
      </c>
      <c r="B15197" s="164" t="s">
        <v>17775</v>
      </c>
      <c r="C15197" s="150" t="s">
        <v>8033</v>
      </c>
      <c r="D15197" s="168" t="s">
        <v>69</v>
      </c>
    </row>
    <row r="15198" spans="1:4">
      <c r="A15198" s="167">
        <v>39464</v>
      </c>
      <c r="B15198" s="164" t="s">
        <v>17776</v>
      </c>
      <c r="C15198" s="150" t="s">
        <v>8033</v>
      </c>
      <c r="D15198" s="168" t="s">
        <v>69</v>
      </c>
    </row>
    <row r="15199" spans="1:4">
      <c r="A15199" s="167">
        <v>39460</v>
      </c>
      <c r="B15199" s="164" t="s">
        <v>17777</v>
      </c>
      <c r="C15199" s="150" t="s">
        <v>8033</v>
      </c>
      <c r="D15199" s="168" t="s">
        <v>69</v>
      </c>
    </row>
    <row r="15200" spans="1:4">
      <c r="A15200" s="167">
        <v>39461</v>
      </c>
      <c r="B15200" s="164" t="s">
        <v>17778</v>
      </c>
      <c r="C15200" s="150" t="s">
        <v>8033</v>
      </c>
      <c r="D15200" s="168" t="s">
        <v>69</v>
      </c>
    </row>
    <row r="15201" spans="1:4">
      <c r="A15201" s="167">
        <v>39462</v>
      </c>
      <c r="B15201" s="164" t="s">
        <v>17779</v>
      </c>
      <c r="C15201" s="150" t="s">
        <v>8033</v>
      </c>
      <c r="D15201" s="168" t="s">
        <v>69</v>
      </c>
    </row>
    <row r="15202" spans="1:4">
      <c r="A15202" s="167">
        <v>39463</v>
      </c>
      <c r="B15202" s="164" t="s">
        <v>17780</v>
      </c>
      <c r="C15202" s="150" t="s">
        <v>8033</v>
      </c>
      <c r="D15202" s="168" t="s">
        <v>69</v>
      </c>
    </row>
    <row r="15203" spans="1:4">
      <c r="A15203" s="167">
        <v>26039</v>
      </c>
      <c r="B15203" s="164" t="s">
        <v>17781</v>
      </c>
      <c r="C15203" s="150" t="s">
        <v>8033</v>
      </c>
      <c r="D15203" s="168" t="s">
        <v>69</v>
      </c>
    </row>
    <row r="15204" spans="1:4">
      <c r="A15204" s="167">
        <v>2401</v>
      </c>
      <c r="B15204" s="164" t="s">
        <v>17782</v>
      </c>
      <c r="C15204" s="150" t="s">
        <v>8033</v>
      </c>
      <c r="D15204" s="168" t="s">
        <v>69</v>
      </c>
    </row>
    <row r="15205" spans="1:4">
      <c r="A15205" s="167">
        <v>38870</v>
      </c>
      <c r="B15205" s="164" t="s">
        <v>22000</v>
      </c>
      <c r="C15205" s="150" t="s">
        <v>8033</v>
      </c>
      <c r="D15205" s="168" t="s">
        <v>69</v>
      </c>
    </row>
    <row r="15206" spans="1:4">
      <c r="A15206" s="167">
        <v>38869</v>
      </c>
      <c r="B15206" s="164" t="s">
        <v>22001</v>
      </c>
      <c r="C15206" s="150" t="s">
        <v>8033</v>
      </c>
      <c r="D15206" s="168" t="s">
        <v>69</v>
      </c>
    </row>
    <row r="15207" spans="1:4">
      <c r="A15207" s="167">
        <v>38872</v>
      </c>
      <c r="B15207" s="164" t="s">
        <v>22002</v>
      </c>
      <c r="C15207" s="150" t="s">
        <v>8033</v>
      </c>
      <c r="D15207" s="168" t="s">
        <v>69</v>
      </c>
    </row>
    <row r="15208" spans="1:4">
      <c r="A15208" s="167">
        <v>38871</v>
      </c>
      <c r="B15208" s="164" t="s">
        <v>22003</v>
      </c>
      <c r="C15208" s="150" t="s">
        <v>8033</v>
      </c>
      <c r="D15208" s="168" t="s">
        <v>69</v>
      </c>
    </row>
    <row r="15209" spans="1:4">
      <c r="A15209" s="167">
        <v>39283</v>
      </c>
      <c r="B15209" s="164" t="s">
        <v>22004</v>
      </c>
      <c r="C15209" s="150" t="s">
        <v>8033</v>
      </c>
      <c r="D15209" s="168" t="s">
        <v>69</v>
      </c>
    </row>
    <row r="15210" spans="1:4">
      <c r="A15210" s="167">
        <v>39285</v>
      </c>
      <c r="B15210" s="164" t="s">
        <v>22005</v>
      </c>
      <c r="C15210" s="150" t="s">
        <v>8033</v>
      </c>
      <c r="D15210" s="168" t="s">
        <v>69</v>
      </c>
    </row>
    <row r="15211" spans="1:4">
      <c r="A15211" s="167">
        <v>39286</v>
      </c>
      <c r="B15211" s="164" t="s">
        <v>22006</v>
      </c>
      <c r="C15211" s="150" t="s">
        <v>8033</v>
      </c>
      <c r="D15211" s="168" t="s">
        <v>69</v>
      </c>
    </row>
    <row r="15212" spans="1:4">
      <c r="A15212" s="167">
        <v>39288</v>
      </c>
      <c r="B15212" s="164" t="s">
        <v>22007</v>
      </c>
      <c r="C15212" s="150" t="s">
        <v>8033</v>
      </c>
      <c r="D15212" s="168" t="s">
        <v>69</v>
      </c>
    </row>
    <row r="15213" spans="1:4">
      <c r="A15213" s="167">
        <v>44476</v>
      </c>
      <c r="B15213" s="164" t="s">
        <v>17783</v>
      </c>
      <c r="C15213" s="150" t="s">
        <v>8043</v>
      </c>
      <c r="D15213" s="168" t="s">
        <v>69</v>
      </c>
    </row>
    <row r="15214" spans="1:4">
      <c r="A15214" s="167">
        <v>10629</v>
      </c>
      <c r="B15214" s="164" t="s">
        <v>17784</v>
      </c>
      <c r="C15214" s="150" t="s">
        <v>8043</v>
      </c>
      <c r="D15214" s="168" t="s">
        <v>69</v>
      </c>
    </row>
    <row r="15215" spans="1:4">
      <c r="A15215" s="167">
        <v>10698</v>
      </c>
      <c r="B15215" s="164" t="s">
        <v>17785</v>
      </c>
      <c r="C15215" s="150" t="s">
        <v>8043</v>
      </c>
      <c r="D15215" s="168" t="s">
        <v>69</v>
      </c>
    </row>
    <row r="15216" spans="1:4">
      <c r="A15216" s="167">
        <v>40521</v>
      </c>
      <c r="B15216" s="164" t="s">
        <v>17786</v>
      </c>
      <c r="C15216" s="150" t="s">
        <v>8033</v>
      </c>
      <c r="D15216" s="168" t="s">
        <v>69</v>
      </c>
    </row>
    <row r="15217" spans="1:4">
      <c r="A15217" s="167">
        <v>2432</v>
      </c>
      <c r="B15217" s="164" t="s">
        <v>17787</v>
      </c>
      <c r="C15217" s="150" t="s">
        <v>8033</v>
      </c>
      <c r="D15217" s="168" t="s">
        <v>69</v>
      </c>
    </row>
    <row r="15218" spans="1:4">
      <c r="A15218" s="167">
        <v>2433</v>
      </c>
      <c r="B15218" s="164" t="s">
        <v>17788</v>
      </c>
      <c r="C15218" s="150" t="s">
        <v>8033</v>
      </c>
      <c r="D15218" s="168" t="s">
        <v>69</v>
      </c>
    </row>
    <row r="15219" spans="1:4">
      <c r="A15219" s="167">
        <v>2418</v>
      </c>
      <c r="B15219" s="164" t="s">
        <v>17789</v>
      </c>
      <c r="C15219" s="150" t="s">
        <v>8033</v>
      </c>
      <c r="D15219" s="168" t="s">
        <v>69</v>
      </c>
    </row>
    <row r="15220" spans="1:4">
      <c r="A15220" s="167">
        <v>2420</v>
      </c>
      <c r="B15220" s="164" t="s">
        <v>17790</v>
      </c>
      <c r="C15220" s="150" t="s">
        <v>8033</v>
      </c>
      <c r="D15220" s="168" t="s">
        <v>69</v>
      </c>
    </row>
    <row r="15221" spans="1:4">
      <c r="A15221" s="167">
        <v>11447</v>
      </c>
      <c r="B15221" s="164" t="s">
        <v>17791</v>
      </c>
      <c r="C15221" s="150" t="s">
        <v>8033</v>
      </c>
      <c r="D15221" s="168" t="s">
        <v>69</v>
      </c>
    </row>
    <row r="15222" spans="1:4">
      <c r="A15222" s="167">
        <v>11451</v>
      </c>
      <c r="B15222" s="164" t="s">
        <v>17792</v>
      </c>
      <c r="C15222" s="150" t="s">
        <v>8033</v>
      </c>
      <c r="D15222" s="168" t="s">
        <v>69</v>
      </c>
    </row>
    <row r="15223" spans="1:4">
      <c r="A15223" s="167">
        <v>11116</v>
      </c>
      <c r="B15223" s="164" t="s">
        <v>17793</v>
      </c>
      <c r="C15223" s="150" t="s">
        <v>8033</v>
      </c>
      <c r="D15223" s="168" t="s">
        <v>69</v>
      </c>
    </row>
    <row r="15224" spans="1:4">
      <c r="A15224" s="167">
        <v>38411</v>
      </c>
      <c r="B15224" s="164" t="s">
        <v>17794</v>
      </c>
      <c r="C15224" s="150" t="s">
        <v>8033</v>
      </c>
      <c r="D15224" s="168" t="s">
        <v>69</v>
      </c>
    </row>
    <row r="15225" spans="1:4">
      <c r="A15225" s="167">
        <v>38189</v>
      </c>
      <c r="B15225" s="164" t="s">
        <v>17795</v>
      </c>
      <c r="C15225" s="150" t="s">
        <v>8033</v>
      </c>
      <c r="D15225" s="168" t="s">
        <v>69</v>
      </c>
    </row>
    <row r="15226" spans="1:4">
      <c r="A15226" s="167">
        <v>38190</v>
      </c>
      <c r="B15226" s="164" t="s">
        <v>17796</v>
      </c>
      <c r="C15226" s="150" t="s">
        <v>8033</v>
      </c>
      <c r="D15226" s="168" t="s">
        <v>69</v>
      </c>
    </row>
    <row r="15227" spans="1:4">
      <c r="A15227" s="167">
        <v>7608</v>
      </c>
      <c r="B15227" s="164" t="s">
        <v>17797</v>
      </c>
      <c r="C15227" s="150" t="s">
        <v>8033</v>
      </c>
      <c r="D15227" s="168" t="s">
        <v>69</v>
      </c>
    </row>
    <row r="15228" spans="1:4">
      <c r="A15228" s="167">
        <v>1370</v>
      </c>
      <c r="B15228" s="164" t="s">
        <v>17798</v>
      </c>
      <c r="C15228" s="150" t="s">
        <v>8033</v>
      </c>
      <c r="D15228" s="168" t="s">
        <v>69</v>
      </c>
    </row>
    <row r="15229" spans="1:4">
      <c r="A15229" s="167">
        <v>36516</v>
      </c>
      <c r="B15229" s="164" t="s">
        <v>17799</v>
      </c>
      <c r="C15229" s="150" t="s">
        <v>8033</v>
      </c>
      <c r="D15229" s="168" t="s">
        <v>69</v>
      </c>
    </row>
    <row r="15230" spans="1:4">
      <c r="A15230" s="167">
        <v>34777</v>
      </c>
      <c r="B15230" s="164" t="s">
        <v>17800</v>
      </c>
      <c r="C15230" s="150" t="s">
        <v>8033</v>
      </c>
      <c r="D15230" s="168" t="s">
        <v>69</v>
      </c>
    </row>
    <row r="15231" spans="1:4">
      <c r="A15231" s="167">
        <v>7272</v>
      </c>
      <c r="B15231" s="164" t="s">
        <v>17801</v>
      </c>
      <c r="C15231" s="150" t="s">
        <v>8033</v>
      </c>
      <c r="D15231" s="168" t="s">
        <v>69</v>
      </c>
    </row>
    <row r="15232" spans="1:4">
      <c r="A15232" s="167">
        <v>10605</v>
      </c>
      <c r="B15232" s="164" t="s">
        <v>17802</v>
      </c>
      <c r="C15232" s="150" t="s">
        <v>8033</v>
      </c>
      <c r="D15232" s="168" t="s">
        <v>69</v>
      </c>
    </row>
    <row r="15233" spans="1:4">
      <c r="A15233" s="167">
        <v>10604</v>
      </c>
      <c r="B15233" s="164" t="s">
        <v>17803</v>
      </c>
      <c r="C15233" s="150" t="s">
        <v>8033</v>
      </c>
      <c r="D15233" s="168" t="s">
        <v>69</v>
      </c>
    </row>
    <row r="15234" spans="1:4">
      <c r="A15234" s="167">
        <v>672</v>
      </c>
      <c r="B15234" s="164" t="s">
        <v>17804</v>
      </c>
      <c r="C15234" s="150" t="s">
        <v>8033</v>
      </c>
      <c r="D15234" s="168" t="s">
        <v>69</v>
      </c>
    </row>
    <row r="15235" spans="1:4">
      <c r="A15235" s="167">
        <v>668</v>
      </c>
      <c r="B15235" s="164" t="s">
        <v>17805</v>
      </c>
      <c r="C15235" s="150" t="s">
        <v>8033</v>
      </c>
      <c r="D15235" s="168" t="s">
        <v>69</v>
      </c>
    </row>
    <row r="15236" spans="1:4">
      <c r="A15236" s="167">
        <v>10578</v>
      </c>
      <c r="B15236" s="164" t="s">
        <v>17806</v>
      </c>
      <c r="C15236" s="150" t="s">
        <v>8033</v>
      </c>
      <c r="D15236" s="168" t="s">
        <v>69</v>
      </c>
    </row>
    <row r="15237" spans="1:4">
      <c r="A15237" s="167">
        <v>666</v>
      </c>
      <c r="B15237" s="164" t="s">
        <v>17807</v>
      </c>
      <c r="C15237" s="150" t="s">
        <v>8033</v>
      </c>
      <c r="D15237" s="168" t="s">
        <v>69</v>
      </c>
    </row>
    <row r="15238" spans="1:4">
      <c r="A15238" s="167">
        <v>665</v>
      </c>
      <c r="B15238" s="164" t="s">
        <v>17808</v>
      </c>
      <c r="C15238" s="150" t="s">
        <v>8033</v>
      </c>
      <c r="D15238" s="168" t="s">
        <v>69</v>
      </c>
    </row>
    <row r="15239" spans="1:4">
      <c r="A15239" s="167">
        <v>10577</v>
      </c>
      <c r="B15239" s="164" t="s">
        <v>17809</v>
      </c>
      <c r="C15239" s="150" t="s">
        <v>8033</v>
      </c>
      <c r="D15239" s="168" t="s">
        <v>69</v>
      </c>
    </row>
    <row r="15240" spans="1:4">
      <c r="A15240" s="167">
        <v>10583</v>
      </c>
      <c r="B15240" s="164" t="s">
        <v>17810</v>
      </c>
      <c r="C15240" s="150" t="s">
        <v>8033</v>
      </c>
      <c r="D15240" s="168" t="s">
        <v>69</v>
      </c>
    </row>
    <row r="15241" spans="1:4">
      <c r="A15241" s="167">
        <v>10579</v>
      </c>
      <c r="B15241" s="164" t="s">
        <v>17811</v>
      </c>
      <c r="C15241" s="150" t="s">
        <v>8033</v>
      </c>
      <c r="D15241" s="168" t="s">
        <v>69</v>
      </c>
    </row>
    <row r="15242" spans="1:4">
      <c r="A15242" s="167">
        <v>10582</v>
      </c>
      <c r="B15242" s="164" t="s">
        <v>17812</v>
      </c>
      <c r="C15242" s="150" t="s">
        <v>8033</v>
      </c>
      <c r="D15242" s="168" t="s">
        <v>69</v>
      </c>
    </row>
    <row r="15243" spans="1:4">
      <c r="A15243" s="167">
        <v>2436</v>
      </c>
      <c r="B15243" s="164" t="s">
        <v>17813</v>
      </c>
      <c r="C15243" s="150" t="s">
        <v>8041</v>
      </c>
      <c r="D15243" s="168" t="s">
        <v>69</v>
      </c>
    </row>
    <row r="15244" spans="1:4">
      <c r="A15244" s="167">
        <v>40918</v>
      </c>
      <c r="B15244" s="164" t="s">
        <v>17814</v>
      </c>
      <c r="C15244" s="150" t="s">
        <v>8042</v>
      </c>
      <c r="D15244" s="168" t="s">
        <v>69</v>
      </c>
    </row>
    <row r="15245" spans="1:4">
      <c r="A15245" s="167">
        <v>2439</v>
      </c>
      <c r="B15245" s="164" t="s">
        <v>17815</v>
      </c>
      <c r="C15245" s="150" t="s">
        <v>8041</v>
      </c>
      <c r="D15245" s="168" t="s">
        <v>69</v>
      </c>
    </row>
    <row r="15246" spans="1:4">
      <c r="A15246" s="167">
        <v>40923</v>
      </c>
      <c r="B15246" s="164" t="s">
        <v>17816</v>
      </c>
      <c r="C15246" s="150" t="s">
        <v>8042</v>
      </c>
      <c r="D15246" s="168" t="s">
        <v>69</v>
      </c>
    </row>
    <row r="15247" spans="1:4">
      <c r="A15247" s="167">
        <v>10998</v>
      </c>
      <c r="B15247" s="164" t="s">
        <v>17817</v>
      </c>
      <c r="C15247" s="150" t="s">
        <v>8038</v>
      </c>
      <c r="D15247" s="168" t="s">
        <v>69</v>
      </c>
    </row>
    <row r="15248" spans="1:4">
      <c r="A15248" s="167">
        <v>11002</v>
      </c>
      <c r="B15248" s="164" t="s">
        <v>17818</v>
      </c>
      <c r="C15248" s="150" t="s">
        <v>8038</v>
      </c>
      <c r="D15248" s="168" t="s">
        <v>69</v>
      </c>
    </row>
    <row r="15249" spans="1:4">
      <c r="A15249" s="167">
        <v>10999</v>
      </c>
      <c r="B15249" s="164" t="s">
        <v>17819</v>
      </c>
      <c r="C15249" s="150" t="s">
        <v>8038</v>
      </c>
      <c r="D15249" s="168" t="s">
        <v>69</v>
      </c>
    </row>
    <row r="15250" spans="1:4">
      <c r="A15250" s="167">
        <v>10997</v>
      </c>
      <c r="B15250" s="164" t="s">
        <v>17820</v>
      </c>
      <c r="C15250" s="150" t="s">
        <v>8038</v>
      </c>
      <c r="D15250" s="168" t="s">
        <v>69</v>
      </c>
    </row>
    <row r="15251" spans="1:4">
      <c r="A15251" s="167">
        <v>2685</v>
      </c>
      <c r="B15251" s="164" t="s">
        <v>17821</v>
      </c>
      <c r="C15251" s="150" t="s">
        <v>8037</v>
      </c>
      <c r="D15251" s="168" t="s">
        <v>69</v>
      </c>
    </row>
    <row r="15252" spans="1:4">
      <c r="A15252" s="167">
        <v>2680</v>
      </c>
      <c r="B15252" s="164" t="s">
        <v>17822</v>
      </c>
      <c r="C15252" s="150" t="s">
        <v>8037</v>
      </c>
      <c r="D15252" s="168" t="s">
        <v>69</v>
      </c>
    </row>
    <row r="15253" spans="1:4">
      <c r="A15253" s="167">
        <v>2684</v>
      </c>
      <c r="B15253" s="164" t="s">
        <v>17823</v>
      </c>
      <c r="C15253" s="150" t="s">
        <v>8037</v>
      </c>
      <c r="D15253" s="168" t="s">
        <v>69</v>
      </c>
    </row>
    <row r="15254" spans="1:4">
      <c r="A15254" s="167">
        <v>2673</v>
      </c>
      <c r="B15254" s="164" t="s">
        <v>17824</v>
      </c>
      <c r="C15254" s="150" t="s">
        <v>8037</v>
      </c>
      <c r="D15254" s="168" t="s">
        <v>69</v>
      </c>
    </row>
    <row r="15255" spans="1:4">
      <c r="A15255" s="167">
        <v>2681</v>
      </c>
      <c r="B15255" s="164" t="s">
        <v>17825</v>
      </c>
      <c r="C15255" s="150" t="s">
        <v>8037</v>
      </c>
      <c r="D15255" s="168" t="s">
        <v>69</v>
      </c>
    </row>
    <row r="15256" spans="1:4">
      <c r="A15256" s="167">
        <v>2682</v>
      </c>
      <c r="B15256" s="164" t="s">
        <v>17826</v>
      </c>
      <c r="C15256" s="150" t="s">
        <v>8037</v>
      </c>
      <c r="D15256" s="168" t="s">
        <v>69</v>
      </c>
    </row>
    <row r="15257" spans="1:4">
      <c r="A15257" s="167">
        <v>2686</v>
      </c>
      <c r="B15257" s="164" t="s">
        <v>17827</v>
      </c>
      <c r="C15257" s="150" t="s">
        <v>8037</v>
      </c>
      <c r="D15257" s="168" t="s">
        <v>69</v>
      </c>
    </row>
    <row r="15258" spans="1:4">
      <c r="A15258" s="167">
        <v>2674</v>
      </c>
      <c r="B15258" s="164" t="s">
        <v>17828</v>
      </c>
      <c r="C15258" s="150" t="s">
        <v>8037</v>
      </c>
      <c r="D15258" s="168" t="s">
        <v>69</v>
      </c>
    </row>
    <row r="15259" spans="1:4">
      <c r="A15259" s="167">
        <v>2683</v>
      </c>
      <c r="B15259" s="164" t="s">
        <v>17829</v>
      </c>
      <c r="C15259" s="150" t="s">
        <v>8037</v>
      </c>
      <c r="D15259" s="168" t="s">
        <v>69</v>
      </c>
    </row>
    <row r="15260" spans="1:4">
      <c r="A15260" s="167">
        <v>2676</v>
      </c>
      <c r="B15260" s="164" t="s">
        <v>17830</v>
      </c>
      <c r="C15260" s="150" t="s">
        <v>8037</v>
      </c>
      <c r="D15260" s="168" t="s">
        <v>69</v>
      </c>
    </row>
    <row r="15261" spans="1:4">
      <c r="A15261" s="167">
        <v>2678</v>
      </c>
      <c r="B15261" s="164" t="s">
        <v>17831</v>
      </c>
      <c r="C15261" s="150" t="s">
        <v>8037</v>
      </c>
      <c r="D15261" s="168" t="s">
        <v>69</v>
      </c>
    </row>
    <row r="15262" spans="1:4">
      <c r="A15262" s="167">
        <v>2679</v>
      </c>
      <c r="B15262" s="164" t="s">
        <v>17832</v>
      </c>
      <c r="C15262" s="150" t="s">
        <v>8037</v>
      </c>
      <c r="D15262" s="168" t="s">
        <v>69</v>
      </c>
    </row>
    <row r="15263" spans="1:4">
      <c r="A15263" s="167">
        <v>12070</v>
      </c>
      <c r="B15263" s="164" t="s">
        <v>17833</v>
      </c>
      <c r="C15263" s="150" t="s">
        <v>8037</v>
      </c>
      <c r="D15263" s="168" t="s">
        <v>69</v>
      </c>
    </row>
    <row r="15264" spans="1:4">
      <c r="A15264" s="167">
        <v>2675</v>
      </c>
      <c r="B15264" s="164" t="s">
        <v>17834</v>
      </c>
      <c r="C15264" s="150" t="s">
        <v>8037</v>
      </c>
      <c r="D15264" s="168" t="s">
        <v>69</v>
      </c>
    </row>
    <row r="15265" spans="1:4">
      <c r="A15265" s="167">
        <v>12067</v>
      </c>
      <c r="B15265" s="164" t="s">
        <v>17835</v>
      </c>
      <c r="C15265" s="150" t="s">
        <v>8037</v>
      </c>
      <c r="D15265" s="168" t="s">
        <v>69</v>
      </c>
    </row>
    <row r="15266" spans="1:4">
      <c r="A15266" s="167">
        <v>21136</v>
      </c>
      <c r="B15266" s="164" t="s">
        <v>17836</v>
      </c>
      <c r="C15266" s="150" t="s">
        <v>8037</v>
      </c>
      <c r="D15266" s="168" t="s">
        <v>69</v>
      </c>
    </row>
    <row r="15267" spans="1:4">
      <c r="A15267" s="167">
        <v>21128</v>
      </c>
      <c r="B15267" s="164" t="s">
        <v>17837</v>
      </c>
      <c r="C15267" s="150" t="s">
        <v>8037</v>
      </c>
      <c r="D15267" s="168" t="s">
        <v>69</v>
      </c>
    </row>
    <row r="15268" spans="1:4">
      <c r="A15268" s="167">
        <v>21130</v>
      </c>
      <c r="B15268" s="164" t="s">
        <v>17838</v>
      </c>
      <c r="C15268" s="150" t="s">
        <v>8037</v>
      </c>
      <c r="D15268" s="168" t="s">
        <v>69</v>
      </c>
    </row>
    <row r="15269" spans="1:4">
      <c r="A15269" s="167">
        <v>21135</v>
      </c>
      <c r="B15269" s="164" t="s">
        <v>17839</v>
      </c>
      <c r="C15269" s="150" t="s">
        <v>8037</v>
      </c>
      <c r="D15269" s="168" t="s">
        <v>69</v>
      </c>
    </row>
    <row r="15270" spans="1:4">
      <c r="A15270" s="167">
        <v>40401</v>
      </c>
      <c r="B15270" s="164" t="s">
        <v>17840</v>
      </c>
      <c r="C15270" s="150" t="s">
        <v>8037</v>
      </c>
      <c r="D15270" s="168" t="s">
        <v>69</v>
      </c>
    </row>
    <row r="15271" spans="1:4">
      <c r="A15271" s="167">
        <v>40402</v>
      </c>
      <c r="B15271" s="164" t="s">
        <v>17841</v>
      </c>
      <c r="C15271" s="150" t="s">
        <v>8037</v>
      </c>
      <c r="D15271" s="168" t="s">
        <v>69</v>
      </c>
    </row>
    <row r="15272" spans="1:4">
      <c r="A15272" s="167">
        <v>40400</v>
      </c>
      <c r="B15272" s="164" t="s">
        <v>17842</v>
      </c>
      <c r="C15272" s="150" t="s">
        <v>8037</v>
      </c>
      <c r="D15272" s="168" t="s">
        <v>69</v>
      </c>
    </row>
    <row r="15273" spans="1:4">
      <c r="A15273" s="167">
        <v>2504</v>
      </c>
      <c r="B15273" s="164" t="s">
        <v>17843</v>
      </c>
      <c r="C15273" s="150" t="s">
        <v>8037</v>
      </c>
      <c r="D15273" s="168" t="s">
        <v>69</v>
      </c>
    </row>
    <row r="15274" spans="1:4">
      <c r="A15274" s="167">
        <v>2501</v>
      </c>
      <c r="B15274" s="164" t="s">
        <v>17844</v>
      </c>
      <c r="C15274" s="150" t="s">
        <v>8037</v>
      </c>
      <c r="D15274" s="168" t="s">
        <v>69</v>
      </c>
    </row>
    <row r="15275" spans="1:4">
      <c r="A15275" s="167">
        <v>2502</v>
      </c>
      <c r="B15275" s="164" t="s">
        <v>17846</v>
      </c>
      <c r="C15275" s="150" t="s">
        <v>8037</v>
      </c>
      <c r="D15275" s="168" t="s">
        <v>69</v>
      </c>
    </row>
    <row r="15276" spans="1:4">
      <c r="A15276" s="167">
        <v>2503</v>
      </c>
      <c r="B15276" s="164" t="s">
        <v>17847</v>
      </c>
      <c r="C15276" s="150" t="s">
        <v>8037</v>
      </c>
      <c r="D15276" s="168" t="s">
        <v>69</v>
      </c>
    </row>
    <row r="15277" spans="1:4">
      <c r="A15277" s="167">
        <v>2500</v>
      </c>
      <c r="B15277" s="164" t="s">
        <v>17849</v>
      </c>
      <c r="C15277" s="150" t="s">
        <v>8037</v>
      </c>
      <c r="D15277" s="168" t="s">
        <v>69</v>
      </c>
    </row>
    <row r="15278" spans="1:4">
      <c r="A15278" s="167">
        <v>2505</v>
      </c>
      <c r="B15278" s="164" t="s">
        <v>17850</v>
      </c>
      <c r="C15278" s="150" t="s">
        <v>8037</v>
      </c>
      <c r="D15278" s="168" t="s">
        <v>69</v>
      </c>
    </row>
    <row r="15279" spans="1:4">
      <c r="A15279" s="167">
        <v>12056</v>
      </c>
      <c r="B15279" s="164" t="s">
        <v>17851</v>
      </c>
      <c r="C15279" s="150" t="s">
        <v>8037</v>
      </c>
      <c r="D15279" s="168" t="s">
        <v>69</v>
      </c>
    </row>
    <row r="15280" spans="1:4">
      <c r="A15280" s="167">
        <v>12057</v>
      </c>
      <c r="B15280" s="164" t="s">
        <v>17852</v>
      </c>
      <c r="C15280" s="150" t="s">
        <v>8037</v>
      </c>
      <c r="D15280" s="168" t="s">
        <v>69</v>
      </c>
    </row>
    <row r="15281" spans="1:4">
      <c r="A15281" s="167">
        <v>12059</v>
      </c>
      <c r="B15281" s="164" t="s">
        <v>17853</v>
      </c>
      <c r="C15281" s="150" t="s">
        <v>8037</v>
      </c>
      <c r="D15281" s="168" t="s">
        <v>69</v>
      </c>
    </row>
    <row r="15282" spans="1:4">
      <c r="A15282" s="167">
        <v>12058</v>
      </c>
      <c r="B15282" s="164" t="s">
        <v>17854</v>
      </c>
      <c r="C15282" s="150" t="s">
        <v>8037</v>
      </c>
      <c r="D15282" s="168" t="s">
        <v>69</v>
      </c>
    </row>
    <row r="15283" spans="1:4">
      <c r="A15283" s="167">
        <v>12060</v>
      </c>
      <c r="B15283" s="164" t="s">
        <v>17855</v>
      </c>
      <c r="C15283" s="150" t="s">
        <v>8037</v>
      </c>
      <c r="D15283" s="168" t="s">
        <v>69</v>
      </c>
    </row>
    <row r="15284" spans="1:4">
      <c r="A15284" s="167">
        <v>12061</v>
      </c>
      <c r="B15284" s="164" t="s">
        <v>17856</v>
      </c>
      <c r="C15284" s="150" t="s">
        <v>8037</v>
      </c>
      <c r="D15284" s="168" t="s">
        <v>69</v>
      </c>
    </row>
    <row r="15285" spans="1:4">
      <c r="A15285" s="167">
        <v>12062</v>
      </c>
      <c r="B15285" s="164" t="s">
        <v>17857</v>
      </c>
      <c r="C15285" s="150" t="s">
        <v>8037</v>
      </c>
      <c r="D15285" s="168" t="s">
        <v>69</v>
      </c>
    </row>
    <row r="15286" spans="1:4">
      <c r="A15286" s="167">
        <v>21137</v>
      </c>
      <c r="B15286" s="164" t="s">
        <v>17858</v>
      </c>
      <c r="C15286" s="150" t="s">
        <v>8037</v>
      </c>
      <c r="D15286" s="168" t="s">
        <v>69</v>
      </c>
    </row>
    <row r="15287" spans="1:4">
      <c r="A15287" s="167">
        <v>2687</v>
      </c>
      <c r="B15287" s="164" t="s">
        <v>17859</v>
      </c>
      <c r="C15287" s="150" t="s">
        <v>8037</v>
      </c>
      <c r="D15287" s="168" t="s">
        <v>69</v>
      </c>
    </row>
    <row r="15288" spans="1:4">
      <c r="A15288" s="167">
        <v>2689</v>
      </c>
      <c r="B15288" s="164" t="s">
        <v>17860</v>
      </c>
      <c r="C15288" s="150" t="s">
        <v>8037</v>
      </c>
      <c r="D15288" s="168" t="s">
        <v>69</v>
      </c>
    </row>
    <row r="15289" spans="1:4">
      <c r="A15289" s="167">
        <v>2688</v>
      </c>
      <c r="B15289" s="164" t="s">
        <v>17861</v>
      </c>
      <c r="C15289" s="150" t="s">
        <v>8037</v>
      </c>
      <c r="D15289" s="168" t="s">
        <v>69</v>
      </c>
    </row>
    <row r="15290" spans="1:4">
      <c r="A15290" s="167">
        <v>2690</v>
      </c>
      <c r="B15290" s="164" t="s">
        <v>17862</v>
      </c>
      <c r="C15290" s="150" t="s">
        <v>8037</v>
      </c>
      <c r="D15290" s="168" t="s">
        <v>69</v>
      </c>
    </row>
    <row r="15291" spans="1:4">
      <c r="A15291" s="167">
        <v>39243</v>
      </c>
      <c r="B15291" s="164" t="s">
        <v>17863</v>
      </c>
      <c r="C15291" s="150" t="s">
        <v>8037</v>
      </c>
      <c r="D15291" s="168" t="s">
        <v>69</v>
      </c>
    </row>
    <row r="15292" spans="1:4">
      <c r="A15292" s="167">
        <v>39244</v>
      </c>
      <c r="B15292" s="164" t="s">
        <v>17864</v>
      </c>
      <c r="C15292" s="150" t="s">
        <v>8037</v>
      </c>
      <c r="D15292" s="168" t="s">
        <v>69</v>
      </c>
    </row>
    <row r="15293" spans="1:4">
      <c r="A15293" s="167">
        <v>39245</v>
      </c>
      <c r="B15293" s="164" t="s">
        <v>17865</v>
      </c>
      <c r="C15293" s="150" t="s">
        <v>8037</v>
      </c>
      <c r="D15293" s="168" t="s">
        <v>69</v>
      </c>
    </row>
    <row r="15294" spans="1:4">
      <c r="A15294" s="167">
        <v>39254</v>
      </c>
      <c r="B15294" s="164" t="s">
        <v>17866</v>
      </c>
      <c r="C15294" s="150" t="s">
        <v>8037</v>
      </c>
      <c r="D15294" s="168" t="s">
        <v>69</v>
      </c>
    </row>
    <row r="15295" spans="1:4">
      <c r="A15295" s="167">
        <v>39255</v>
      </c>
      <c r="B15295" s="164" t="s">
        <v>17867</v>
      </c>
      <c r="C15295" s="150" t="s">
        <v>8037</v>
      </c>
      <c r="D15295" s="168" t="s">
        <v>69</v>
      </c>
    </row>
    <row r="15296" spans="1:4">
      <c r="A15296" s="167">
        <v>39253</v>
      </c>
      <c r="B15296" s="164" t="s">
        <v>17868</v>
      </c>
      <c r="C15296" s="150" t="s">
        <v>8037</v>
      </c>
      <c r="D15296" s="168" t="s">
        <v>69</v>
      </c>
    </row>
    <row r="15297" spans="1:4">
      <c r="A15297" s="167">
        <v>39246</v>
      </c>
      <c r="B15297" s="164" t="s">
        <v>17869</v>
      </c>
      <c r="C15297" s="150" t="s">
        <v>8037</v>
      </c>
      <c r="D15297" s="168" t="s">
        <v>69</v>
      </c>
    </row>
    <row r="15298" spans="1:4">
      <c r="A15298" s="167">
        <v>39247</v>
      </c>
      <c r="B15298" s="164" t="s">
        <v>17870</v>
      </c>
      <c r="C15298" s="150" t="s">
        <v>8037</v>
      </c>
      <c r="D15298" s="168" t="s">
        <v>69</v>
      </c>
    </row>
    <row r="15299" spans="1:4">
      <c r="A15299" s="167">
        <v>2446</v>
      </c>
      <c r="B15299" s="164" t="s">
        <v>17871</v>
      </c>
      <c r="C15299" s="150" t="s">
        <v>8037</v>
      </c>
      <c r="D15299" s="168" t="s">
        <v>69</v>
      </c>
    </row>
    <row r="15300" spans="1:4">
      <c r="A15300" s="167">
        <v>2442</v>
      </c>
      <c r="B15300" s="164" t="s">
        <v>17872</v>
      </c>
      <c r="C15300" s="150" t="s">
        <v>8037</v>
      </c>
      <c r="D15300" s="168" t="s">
        <v>69</v>
      </c>
    </row>
    <row r="15301" spans="1:4">
      <c r="A15301" s="167">
        <v>39248</v>
      </c>
      <c r="B15301" s="164" t="s">
        <v>17873</v>
      </c>
      <c r="C15301" s="150" t="s">
        <v>8037</v>
      </c>
      <c r="D15301" s="168" t="s">
        <v>69</v>
      </c>
    </row>
    <row r="15302" spans="1:4">
      <c r="A15302" s="167">
        <v>2438</v>
      </c>
      <c r="B15302" s="164" t="s">
        <v>17874</v>
      </c>
      <c r="C15302" s="150" t="s">
        <v>8041</v>
      </c>
      <c r="D15302" s="168" t="s">
        <v>69</v>
      </c>
    </row>
    <row r="15303" spans="1:4">
      <c r="A15303" s="167">
        <v>40922</v>
      </c>
      <c r="B15303" s="164" t="s">
        <v>17875</v>
      </c>
      <c r="C15303" s="150" t="s">
        <v>8042</v>
      </c>
      <c r="D15303" s="168" t="s">
        <v>69</v>
      </c>
    </row>
    <row r="15304" spans="1:4">
      <c r="A15304" s="167">
        <v>36486</v>
      </c>
      <c r="B15304" s="164" t="s">
        <v>17876</v>
      </c>
      <c r="C15304" s="150" t="s">
        <v>8033</v>
      </c>
      <c r="D15304" s="168" t="s">
        <v>69</v>
      </c>
    </row>
    <row r="15305" spans="1:4">
      <c r="A15305" s="167">
        <v>37777</v>
      </c>
      <c r="B15305" s="164" t="s">
        <v>17877</v>
      </c>
      <c r="C15305" s="150" t="s">
        <v>8033</v>
      </c>
      <c r="D15305" s="168" t="s">
        <v>69</v>
      </c>
    </row>
    <row r="15306" spans="1:4">
      <c r="A15306" s="167">
        <v>12624</v>
      </c>
      <c r="B15306" s="164" t="s">
        <v>17878</v>
      </c>
      <c r="C15306" s="150" t="s">
        <v>8033</v>
      </c>
      <c r="D15306" s="168" t="s">
        <v>69</v>
      </c>
    </row>
    <row r="15307" spans="1:4">
      <c r="A15307" s="167">
        <v>517</v>
      </c>
      <c r="B15307" s="164" t="s">
        <v>17879</v>
      </c>
      <c r="C15307" s="150" t="s">
        <v>8039</v>
      </c>
      <c r="D15307" s="168" t="s">
        <v>69</v>
      </c>
    </row>
    <row r="15308" spans="1:4">
      <c r="A15308" s="167">
        <v>37534</v>
      </c>
      <c r="B15308" s="164" t="s">
        <v>17880</v>
      </c>
      <c r="C15308" s="150" t="s">
        <v>8038</v>
      </c>
      <c r="D15308" s="168" t="s">
        <v>69</v>
      </c>
    </row>
    <row r="15309" spans="1:4">
      <c r="A15309" s="167">
        <v>37535</v>
      </c>
      <c r="B15309" s="164" t="s">
        <v>17881</v>
      </c>
      <c r="C15309" s="150" t="s">
        <v>8038</v>
      </c>
      <c r="D15309" s="168" t="s">
        <v>69</v>
      </c>
    </row>
    <row r="15310" spans="1:4">
      <c r="A15310" s="167">
        <v>37533</v>
      </c>
      <c r="B15310" s="164" t="s">
        <v>17882</v>
      </c>
      <c r="C15310" s="150" t="s">
        <v>8038</v>
      </c>
      <c r="D15310" s="168" t="s">
        <v>69</v>
      </c>
    </row>
    <row r="15311" spans="1:4">
      <c r="A15311" s="167">
        <v>37537</v>
      </c>
      <c r="B15311" s="164" t="s">
        <v>17883</v>
      </c>
      <c r="C15311" s="150" t="s">
        <v>8038</v>
      </c>
      <c r="D15311" s="168" t="s">
        <v>69</v>
      </c>
    </row>
    <row r="15312" spans="1:4">
      <c r="A15312" s="167">
        <v>37536</v>
      </c>
      <c r="B15312" s="164" t="s">
        <v>17884</v>
      </c>
      <c r="C15312" s="150" t="s">
        <v>8038</v>
      </c>
      <c r="D15312" s="168" t="s">
        <v>69</v>
      </c>
    </row>
    <row r="15313" spans="1:4">
      <c r="A15313" s="167">
        <v>37532</v>
      </c>
      <c r="B15313" s="164" t="s">
        <v>17885</v>
      </c>
      <c r="C15313" s="150" t="s">
        <v>8038</v>
      </c>
      <c r="D15313" s="168" t="s">
        <v>69</v>
      </c>
    </row>
    <row r="15314" spans="1:4">
      <c r="A15314" s="167">
        <v>2696</v>
      </c>
      <c r="B15314" s="164" t="s">
        <v>17886</v>
      </c>
      <c r="C15314" s="150" t="s">
        <v>8041</v>
      </c>
      <c r="D15314" s="168" t="s">
        <v>69</v>
      </c>
    </row>
    <row r="15315" spans="1:4">
      <c r="A15315" s="167">
        <v>40928</v>
      </c>
      <c r="B15315" s="164" t="s">
        <v>17887</v>
      </c>
      <c r="C15315" s="150" t="s">
        <v>8042</v>
      </c>
      <c r="D15315" s="168" t="s">
        <v>69</v>
      </c>
    </row>
    <row r="15316" spans="1:4">
      <c r="A15316" s="167">
        <v>4083</v>
      </c>
      <c r="B15316" s="164" t="s">
        <v>17888</v>
      </c>
      <c r="C15316" s="150" t="s">
        <v>8041</v>
      </c>
      <c r="D15316" s="168" t="s">
        <v>69</v>
      </c>
    </row>
    <row r="15317" spans="1:4">
      <c r="A15317" s="167">
        <v>40818</v>
      </c>
      <c r="B15317" s="164" t="s">
        <v>17889</v>
      </c>
      <c r="C15317" s="150" t="s">
        <v>8042</v>
      </c>
      <c r="D15317" s="168" t="s">
        <v>69</v>
      </c>
    </row>
    <row r="15318" spans="1:4">
      <c r="A15318" s="167">
        <v>43146</v>
      </c>
      <c r="B15318" s="164" t="s">
        <v>17890</v>
      </c>
      <c r="C15318" s="150" t="s">
        <v>8038</v>
      </c>
      <c r="D15318" s="168" t="s">
        <v>69</v>
      </c>
    </row>
    <row r="15319" spans="1:4">
      <c r="A15319" s="167">
        <v>2705</v>
      </c>
      <c r="B15319" s="164" t="s">
        <v>17891</v>
      </c>
      <c r="C15319" s="150" t="s">
        <v>8049</v>
      </c>
      <c r="D15319" s="168" t="s">
        <v>69</v>
      </c>
    </row>
    <row r="15320" spans="1:4">
      <c r="A15320" s="167">
        <v>14250</v>
      </c>
      <c r="B15320" s="164" t="s">
        <v>17892</v>
      </c>
      <c r="C15320" s="150" t="s">
        <v>8049</v>
      </c>
      <c r="D15320" s="168" t="s">
        <v>69</v>
      </c>
    </row>
    <row r="15321" spans="1:4">
      <c r="A15321" s="167">
        <v>11683</v>
      </c>
      <c r="B15321" s="164" t="s">
        <v>17893</v>
      </c>
      <c r="C15321" s="150" t="s">
        <v>8033</v>
      </c>
      <c r="D15321" s="168" t="s">
        <v>69</v>
      </c>
    </row>
    <row r="15322" spans="1:4">
      <c r="A15322" s="167">
        <v>11684</v>
      </c>
      <c r="B15322" s="164" t="s">
        <v>17894</v>
      </c>
      <c r="C15322" s="150" t="s">
        <v>8033</v>
      </c>
      <c r="D15322" s="168" t="s">
        <v>69</v>
      </c>
    </row>
    <row r="15323" spans="1:4">
      <c r="A15323" s="167">
        <v>6141</v>
      </c>
      <c r="B15323" s="164" t="s">
        <v>17895</v>
      </c>
      <c r="C15323" s="150" t="s">
        <v>8033</v>
      </c>
      <c r="D15323" s="168" t="s">
        <v>69</v>
      </c>
    </row>
    <row r="15324" spans="1:4">
      <c r="A15324" s="167">
        <v>11681</v>
      </c>
      <c r="B15324" s="164" t="s">
        <v>17896</v>
      </c>
      <c r="C15324" s="150" t="s">
        <v>8033</v>
      </c>
      <c r="D15324" s="168" t="s">
        <v>69</v>
      </c>
    </row>
    <row r="15325" spans="1:4">
      <c r="A15325" s="167">
        <v>2706</v>
      </c>
      <c r="B15325" s="164" t="s">
        <v>17897</v>
      </c>
      <c r="C15325" s="150" t="s">
        <v>8041</v>
      </c>
      <c r="D15325" s="168" t="s">
        <v>69</v>
      </c>
    </row>
    <row r="15326" spans="1:4">
      <c r="A15326" s="167">
        <v>40811</v>
      </c>
      <c r="B15326" s="164" t="s">
        <v>17898</v>
      </c>
      <c r="C15326" s="150" t="s">
        <v>8042</v>
      </c>
      <c r="D15326" s="168" t="s">
        <v>69</v>
      </c>
    </row>
    <row r="15327" spans="1:4">
      <c r="A15327" s="167">
        <v>2707</v>
      </c>
      <c r="B15327" s="164" t="s">
        <v>17899</v>
      </c>
      <c r="C15327" s="150" t="s">
        <v>8041</v>
      </c>
      <c r="D15327" s="168" t="s">
        <v>69</v>
      </c>
    </row>
    <row r="15328" spans="1:4">
      <c r="A15328" s="167">
        <v>40813</v>
      </c>
      <c r="B15328" s="164" t="s">
        <v>17900</v>
      </c>
      <c r="C15328" s="150" t="s">
        <v>8042</v>
      </c>
      <c r="D15328" s="168" t="s">
        <v>69</v>
      </c>
    </row>
    <row r="15329" spans="1:4">
      <c r="A15329" s="167">
        <v>2708</v>
      </c>
      <c r="B15329" s="164" t="s">
        <v>17901</v>
      </c>
      <c r="C15329" s="150" t="s">
        <v>8041</v>
      </c>
      <c r="D15329" s="168" t="s">
        <v>69</v>
      </c>
    </row>
    <row r="15330" spans="1:4">
      <c r="A15330" s="167">
        <v>40814</v>
      </c>
      <c r="B15330" s="164" t="s">
        <v>17902</v>
      </c>
      <c r="C15330" s="150" t="s">
        <v>8042</v>
      </c>
      <c r="D15330" s="168" t="s">
        <v>69</v>
      </c>
    </row>
    <row r="15331" spans="1:4">
      <c r="A15331" s="167">
        <v>34779</v>
      </c>
      <c r="B15331" s="164" t="s">
        <v>17903</v>
      </c>
      <c r="C15331" s="150" t="s">
        <v>8041</v>
      </c>
      <c r="D15331" s="168" t="s">
        <v>69</v>
      </c>
    </row>
    <row r="15332" spans="1:4">
      <c r="A15332" s="167">
        <v>40936</v>
      </c>
      <c r="B15332" s="164" t="s">
        <v>17904</v>
      </c>
      <c r="C15332" s="150" t="s">
        <v>8042</v>
      </c>
      <c r="D15332" s="168" t="s">
        <v>69</v>
      </c>
    </row>
    <row r="15333" spans="1:4">
      <c r="A15333" s="167">
        <v>34780</v>
      </c>
      <c r="B15333" s="164" t="s">
        <v>17905</v>
      </c>
      <c r="C15333" s="150" t="s">
        <v>8041</v>
      </c>
      <c r="D15333" s="168" t="s">
        <v>69</v>
      </c>
    </row>
    <row r="15334" spans="1:4">
      <c r="A15334" s="167">
        <v>40937</v>
      </c>
      <c r="B15334" s="164" t="s">
        <v>17906</v>
      </c>
      <c r="C15334" s="150" t="s">
        <v>8042</v>
      </c>
      <c r="D15334" s="168" t="s">
        <v>69</v>
      </c>
    </row>
    <row r="15335" spans="1:4">
      <c r="A15335" s="167">
        <v>34782</v>
      </c>
      <c r="B15335" s="164" t="s">
        <v>17907</v>
      </c>
      <c r="C15335" s="150" t="s">
        <v>8041</v>
      </c>
      <c r="D15335" s="168" t="s">
        <v>69</v>
      </c>
    </row>
    <row r="15336" spans="1:4">
      <c r="A15336" s="167">
        <v>40938</v>
      </c>
      <c r="B15336" s="164" t="s">
        <v>17908</v>
      </c>
      <c r="C15336" s="150" t="s">
        <v>8042</v>
      </c>
      <c r="D15336" s="168" t="s">
        <v>69</v>
      </c>
    </row>
    <row r="15337" spans="1:4">
      <c r="A15337" s="167">
        <v>34783</v>
      </c>
      <c r="B15337" s="164" t="s">
        <v>17909</v>
      </c>
      <c r="C15337" s="150" t="s">
        <v>8041</v>
      </c>
      <c r="D15337" s="168" t="s">
        <v>69</v>
      </c>
    </row>
    <row r="15338" spans="1:4">
      <c r="A15338" s="167">
        <v>40939</v>
      </c>
      <c r="B15338" s="164" t="s">
        <v>17910</v>
      </c>
      <c r="C15338" s="150" t="s">
        <v>8042</v>
      </c>
      <c r="D15338" s="168" t="s">
        <v>69</v>
      </c>
    </row>
    <row r="15339" spans="1:4">
      <c r="A15339" s="167">
        <v>34785</v>
      </c>
      <c r="B15339" s="164" t="s">
        <v>17911</v>
      </c>
      <c r="C15339" s="150" t="s">
        <v>8041</v>
      </c>
      <c r="D15339" s="168" t="s">
        <v>69</v>
      </c>
    </row>
    <row r="15340" spans="1:4">
      <c r="A15340" s="167">
        <v>40940</v>
      </c>
      <c r="B15340" s="164" t="s">
        <v>17912</v>
      </c>
      <c r="C15340" s="150" t="s">
        <v>8042</v>
      </c>
      <c r="D15340" s="168" t="s">
        <v>69</v>
      </c>
    </row>
    <row r="15341" spans="1:4">
      <c r="A15341" s="167">
        <v>38403</v>
      </c>
      <c r="B15341" s="164" t="s">
        <v>17913</v>
      </c>
      <c r="C15341" s="150" t="s">
        <v>8033</v>
      </c>
      <c r="D15341" s="168" t="s">
        <v>69</v>
      </c>
    </row>
    <row r="15342" spans="1:4">
      <c r="A15342" s="167">
        <v>43482</v>
      </c>
      <c r="B15342" s="164" t="s">
        <v>17914</v>
      </c>
      <c r="C15342" s="150" t="s">
        <v>8041</v>
      </c>
      <c r="D15342" s="168" t="s">
        <v>69</v>
      </c>
    </row>
    <row r="15343" spans="1:4">
      <c r="A15343" s="167">
        <v>43494</v>
      </c>
      <c r="B15343" s="164" t="s">
        <v>17916</v>
      </c>
      <c r="C15343" s="150" t="s">
        <v>8042</v>
      </c>
      <c r="D15343" s="168" t="s">
        <v>69</v>
      </c>
    </row>
    <row r="15344" spans="1:4">
      <c r="A15344" s="167">
        <v>43483</v>
      </c>
      <c r="B15344" s="164" t="s">
        <v>17917</v>
      </c>
      <c r="C15344" s="150" t="s">
        <v>8041</v>
      </c>
      <c r="D15344" s="168" t="s">
        <v>69</v>
      </c>
    </row>
    <row r="15345" spans="1:4">
      <c r="A15345" s="167">
        <v>43495</v>
      </c>
      <c r="B15345" s="164" t="s">
        <v>17918</v>
      </c>
      <c r="C15345" s="150" t="s">
        <v>8042</v>
      </c>
      <c r="D15345" s="168" t="s">
        <v>69</v>
      </c>
    </row>
    <row r="15346" spans="1:4">
      <c r="A15346" s="167">
        <v>43484</v>
      </c>
      <c r="B15346" s="164" t="s">
        <v>17919</v>
      </c>
      <c r="C15346" s="150" t="s">
        <v>8041</v>
      </c>
      <c r="D15346" s="168" t="s">
        <v>69</v>
      </c>
    </row>
    <row r="15347" spans="1:4">
      <c r="A15347" s="167">
        <v>43496</v>
      </c>
      <c r="B15347" s="164" t="s">
        <v>17920</v>
      </c>
      <c r="C15347" s="150" t="s">
        <v>8042</v>
      </c>
      <c r="D15347" s="168" t="s">
        <v>69</v>
      </c>
    </row>
    <row r="15348" spans="1:4">
      <c r="A15348" s="167">
        <v>43485</v>
      </c>
      <c r="B15348" s="164" t="s">
        <v>17921</v>
      </c>
      <c r="C15348" s="150" t="s">
        <v>8041</v>
      </c>
      <c r="D15348" s="168" t="s">
        <v>69</v>
      </c>
    </row>
    <row r="15349" spans="1:4">
      <c r="A15349" s="167">
        <v>43497</v>
      </c>
      <c r="B15349" s="164" t="s">
        <v>17922</v>
      </c>
      <c r="C15349" s="150" t="s">
        <v>8042</v>
      </c>
      <c r="D15349" s="168" t="s">
        <v>69</v>
      </c>
    </row>
    <row r="15350" spans="1:4">
      <c r="A15350" s="167">
        <v>43487</v>
      </c>
      <c r="B15350" s="164" t="s">
        <v>17923</v>
      </c>
      <c r="C15350" s="150" t="s">
        <v>8041</v>
      </c>
      <c r="D15350" s="168" t="s">
        <v>69</v>
      </c>
    </row>
    <row r="15351" spans="1:4">
      <c r="A15351" s="167">
        <v>43499</v>
      </c>
      <c r="B15351" s="164" t="s">
        <v>17924</v>
      </c>
      <c r="C15351" s="150" t="s">
        <v>8042</v>
      </c>
      <c r="D15351" s="168" t="s">
        <v>69</v>
      </c>
    </row>
    <row r="15352" spans="1:4">
      <c r="A15352" s="167">
        <v>43486</v>
      </c>
      <c r="B15352" s="164" t="s">
        <v>17925</v>
      </c>
      <c r="C15352" s="150" t="s">
        <v>8041</v>
      </c>
      <c r="D15352" s="168" t="s">
        <v>69</v>
      </c>
    </row>
    <row r="15353" spans="1:4">
      <c r="A15353" s="167">
        <v>43498</v>
      </c>
      <c r="B15353" s="164" t="s">
        <v>17926</v>
      </c>
      <c r="C15353" s="150" t="s">
        <v>8042</v>
      </c>
      <c r="D15353" s="168" t="s">
        <v>69</v>
      </c>
    </row>
    <row r="15354" spans="1:4">
      <c r="A15354" s="167">
        <v>43488</v>
      </c>
      <c r="B15354" s="164" t="s">
        <v>17927</v>
      </c>
      <c r="C15354" s="150" t="s">
        <v>8041</v>
      </c>
      <c r="D15354" s="168" t="s">
        <v>69</v>
      </c>
    </row>
    <row r="15355" spans="1:4">
      <c r="A15355" s="167">
        <v>43500</v>
      </c>
      <c r="B15355" s="164" t="s">
        <v>17928</v>
      </c>
      <c r="C15355" s="150" t="s">
        <v>8042</v>
      </c>
      <c r="D15355" s="168" t="s">
        <v>69</v>
      </c>
    </row>
    <row r="15356" spans="1:4">
      <c r="A15356" s="167">
        <v>43489</v>
      </c>
      <c r="B15356" s="164" t="s">
        <v>17929</v>
      </c>
      <c r="C15356" s="150" t="s">
        <v>8041</v>
      </c>
      <c r="D15356" s="168" t="s">
        <v>69</v>
      </c>
    </row>
    <row r="15357" spans="1:4">
      <c r="A15357" s="167">
        <v>43501</v>
      </c>
      <c r="B15357" s="164" t="s">
        <v>17930</v>
      </c>
      <c r="C15357" s="150" t="s">
        <v>8042</v>
      </c>
      <c r="D15357" s="168" t="s">
        <v>69</v>
      </c>
    </row>
    <row r="15358" spans="1:4">
      <c r="A15358" s="167">
        <v>43490</v>
      </c>
      <c r="B15358" s="164" t="s">
        <v>17931</v>
      </c>
      <c r="C15358" s="150" t="s">
        <v>8041</v>
      </c>
      <c r="D15358" s="168" t="s">
        <v>69</v>
      </c>
    </row>
    <row r="15359" spans="1:4">
      <c r="A15359" s="167">
        <v>43502</v>
      </c>
      <c r="B15359" s="164" t="s">
        <v>17932</v>
      </c>
      <c r="C15359" s="150" t="s">
        <v>8042</v>
      </c>
      <c r="D15359" s="168" t="s">
        <v>69</v>
      </c>
    </row>
    <row r="15360" spans="1:4">
      <c r="A15360" s="167">
        <v>43491</v>
      </c>
      <c r="B15360" s="164" t="s">
        <v>17933</v>
      </c>
      <c r="C15360" s="150" t="s">
        <v>8041</v>
      </c>
      <c r="D15360" s="168" t="s">
        <v>69</v>
      </c>
    </row>
    <row r="15361" spans="1:4">
      <c r="A15361" s="167">
        <v>43503</v>
      </c>
      <c r="B15361" s="164" t="s">
        <v>17935</v>
      </c>
      <c r="C15361" s="150" t="s">
        <v>8042</v>
      </c>
      <c r="D15361" s="168" t="s">
        <v>69</v>
      </c>
    </row>
    <row r="15362" spans="1:4">
      <c r="A15362" s="167">
        <v>43492</v>
      </c>
      <c r="B15362" s="164" t="s">
        <v>17936</v>
      </c>
      <c r="C15362" s="150" t="s">
        <v>8041</v>
      </c>
      <c r="D15362" s="168" t="s">
        <v>69</v>
      </c>
    </row>
    <row r="15363" spans="1:4">
      <c r="A15363" s="167">
        <v>43504</v>
      </c>
      <c r="B15363" s="164" t="s">
        <v>17937</v>
      </c>
      <c r="C15363" s="150" t="s">
        <v>8042</v>
      </c>
      <c r="D15363" s="168" t="s">
        <v>69</v>
      </c>
    </row>
    <row r="15364" spans="1:4">
      <c r="A15364" s="167">
        <v>43493</v>
      </c>
      <c r="B15364" s="164" t="s">
        <v>17938</v>
      </c>
      <c r="C15364" s="150" t="s">
        <v>8041</v>
      </c>
      <c r="D15364" s="168" t="s">
        <v>69</v>
      </c>
    </row>
    <row r="15365" spans="1:4">
      <c r="A15365" s="167">
        <v>43505</v>
      </c>
      <c r="B15365" s="164" t="s">
        <v>17939</v>
      </c>
      <c r="C15365" s="150" t="s">
        <v>8042</v>
      </c>
      <c r="D15365" s="168" t="s">
        <v>69</v>
      </c>
    </row>
    <row r="15366" spans="1:4">
      <c r="A15366" s="167">
        <v>37774</v>
      </c>
      <c r="B15366" s="164" t="s">
        <v>17940</v>
      </c>
      <c r="C15366" s="150" t="s">
        <v>8033</v>
      </c>
      <c r="D15366" s="168" t="s">
        <v>69</v>
      </c>
    </row>
    <row r="15367" spans="1:4">
      <c r="A15367" s="167">
        <v>38630</v>
      </c>
      <c r="B15367" s="164" t="s">
        <v>17941</v>
      </c>
      <c r="C15367" s="150" t="s">
        <v>8033</v>
      </c>
      <c r="D15367" s="168" t="s">
        <v>69</v>
      </c>
    </row>
    <row r="15368" spans="1:4">
      <c r="A15368" s="167">
        <v>38629</v>
      </c>
      <c r="B15368" s="164" t="s">
        <v>17942</v>
      </c>
      <c r="C15368" s="150" t="s">
        <v>8033</v>
      </c>
      <c r="D15368" s="168" t="s">
        <v>69</v>
      </c>
    </row>
    <row r="15369" spans="1:4">
      <c r="A15369" s="167">
        <v>38476</v>
      </c>
      <c r="B15369" s="164" t="s">
        <v>17943</v>
      </c>
      <c r="C15369" s="150" t="s">
        <v>8033</v>
      </c>
      <c r="D15369" s="168" t="s">
        <v>69</v>
      </c>
    </row>
    <row r="15370" spans="1:4">
      <c r="A15370" s="167">
        <v>38477</v>
      </c>
      <c r="B15370" s="164" t="s">
        <v>17944</v>
      </c>
      <c r="C15370" s="150" t="s">
        <v>8033</v>
      </c>
      <c r="D15370" s="168" t="s">
        <v>69</v>
      </c>
    </row>
    <row r="15371" spans="1:4">
      <c r="A15371" s="167">
        <v>40635</v>
      </c>
      <c r="B15371" s="164" t="s">
        <v>17945</v>
      </c>
      <c r="C15371" s="150" t="s">
        <v>8033</v>
      </c>
      <c r="D15371" s="168" t="s">
        <v>69</v>
      </c>
    </row>
    <row r="15372" spans="1:4">
      <c r="A15372" s="167">
        <v>36483</v>
      </c>
      <c r="B15372" s="164" t="s">
        <v>17946</v>
      </c>
      <c r="C15372" s="150" t="s">
        <v>8033</v>
      </c>
      <c r="D15372" s="168" t="s">
        <v>69</v>
      </c>
    </row>
    <row r="15373" spans="1:4">
      <c r="A15373" s="167">
        <v>14525</v>
      </c>
      <c r="B15373" s="164" t="s">
        <v>17947</v>
      </c>
      <c r="C15373" s="150" t="s">
        <v>8033</v>
      </c>
      <c r="D15373" s="168" t="s">
        <v>69</v>
      </c>
    </row>
    <row r="15374" spans="1:4">
      <c r="A15374" s="167">
        <v>36482</v>
      </c>
      <c r="B15374" s="164" t="s">
        <v>17948</v>
      </c>
      <c r="C15374" s="150" t="s">
        <v>8033</v>
      </c>
      <c r="D15374" s="168" t="s">
        <v>69</v>
      </c>
    </row>
    <row r="15375" spans="1:4">
      <c r="A15375" s="167">
        <v>36408</v>
      </c>
      <c r="B15375" s="164" t="s">
        <v>17949</v>
      </c>
      <c r="C15375" s="150" t="s">
        <v>8033</v>
      </c>
      <c r="D15375" s="168" t="s">
        <v>69</v>
      </c>
    </row>
    <row r="15376" spans="1:4">
      <c r="A15376" s="167">
        <v>2723</v>
      </c>
      <c r="B15376" s="164" t="s">
        <v>17950</v>
      </c>
      <c r="C15376" s="150" t="s">
        <v>8033</v>
      </c>
      <c r="D15376" s="168" t="s">
        <v>69</v>
      </c>
    </row>
    <row r="15377" spans="1:4">
      <c r="A15377" s="167">
        <v>36481</v>
      </c>
      <c r="B15377" s="164" t="s">
        <v>17951</v>
      </c>
      <c r="C15377" s="150" t="s">
        <v>8033</v>
      </c>
      <c r="D15377" s="168" t="s">
        <v>69</v>
      </c>
    </row>
    <row r="15378" spans="1:4">
      <c r="A15378" s="167">
        <v>10685</v>
      </c>
      <c r="B15378" s="164" t="s">
        <v>17952</v>
      </c>
      <c r="C15378" s="150" t="s">
        <v>8033</v>
      </c>
      <c r="D15378" s="168" t="s">
        <v>69</v>
      </c>
    </row>
    <row r="15379" spans="1:4">
      <c r="A15379" s="167">
        <v>40636</v>
      </c>
      <c r="B15379" s="164" t="s">
        <v>17953</v>
      </c>
      <c r="C15379" s="150" t="s">
        <v>8033</v>
      </c>
      <c r="D15379" s="168" t="s">
        <v>69</v>
      </c>
    </row>
    <row r="15380" spans="1:4">
      <c r="A15380" s="167">
        <v>4111</v>
      </c>
      <c r="B15380" s="164" t="s">
        <v>17954</v>
      </c>
      <c r="C15380" s="150" t="s">
        <v>8033</v>
      </c>
      <c r="D15380" s="168" t="s">
        <v>69</v>
      </c>
    </row>
    <row r="15381" spans="1:4">
      <c r="A15381" s="167">
        <v>44538</v>
      </c>
      <c r="B15381" s="164" t="s">
        <v>17955</v>
      </c>
      <c r="C15381" s="150" t="s">
        <v>8033</v>
      </c>
      <c r="D15381" s="168" t="s">
        <v>69</v>
      </c>
    </row>
    <row r="15382" spans="1:4">
      <c r="A15382" s="167">
        <v>12</v>
      </c>
      <c r="B15382" s="164" t="s">
        <v>17956</v>
      </c>
      <c r="C15382" s="150" t="s">
        <v>8033</v>
      </c>
      <c r="D15382" s="168" t="s">
        <v>69</v>
      </c>
    </row>
    <row r="15383" spans="1:4">
      <c r="A15383" s="167">
        <v>37554</v>
      </c>
      <c r="B15383" s="164" t="s">
        <v>17957</v>
      </c>
      <c r="C15383" s="150" t="s">
        <v>8033</v>
      </c>
      <c r="D15383" s="168" t="s">
        <v>69</v>
      </c>
    </row>
    <row r="15384" spans="1:4">
      <c r="A15384" s="167">
        <v>37555</v>
      </c>
      <c r="B15384" s="164" t="s">
        <v>17958</v>
      </c>
      <c r="C15384" s="150" t="s">
        <v>8033</v>
      </c>
      <c r="D15384" s="168" t="s">
        <v>69</v>
      </c>
    </row>
    <row r="15385" spans="1:4">
      <c r="A15385" s="167">
        <v>10902</v>
      </c>
      <c r="B15385" s="164" t="s">
        <v>17959</v>
      </c>
      <c r="C15385" s="150" t="s">
        <v>8033</v>
      </c>
      <c r="D15385" s="168" t="s">
        <v>69</v>
      </c>
    </row>
    <row r="15386" spans="1:4">
      <c r="A15386" s="167">
        <v>20965</v>
      </c>
      <c r="B15386" s="164" t="s">
        <v>17960</v>
      </c>
      <c r="C15386" s="150" t="s">
        <v>8033</v>
      </c>
      <c r="D15386" s="168" t="s">
        <v>69</v>
      </c>
    </row>
    <row r="15387" spans="1:4">
      <c r="A15387" s="167">
        <v>20966</v>
      </c>
      <c r="B15387" s="164" t="s">
        <v>17961</v>
      </c>
      <c r="C15387" s="150" t="s">
        <v>8033</v>
      </c>
      <c r="D15387" s="168" t="s">
        <v>69</v>
      </c>
    </row>
    <row r="15388" spans="1:4">
      <c r="A15388" s="167">
        <v>10903</v>
      </c>
      <c r="B15388" s="164" t="s">
        <v>17962</v>
      </c>
      <c r="C15388" s="150" t="s">
        <v>8033</v>
      </c>
      <c r="D15388" s="168" t="s">
        <v>69</v>
      </c>
    </row>
    <row r="15389" spans="1:4">
      <c r="A15389" s="167">
        <v>20967</v>
      </c>
      <c r="B15389" s="164" t="s">
        <v>17963</v>
      </c>
      <c r="C15389" s="150" t="s">
        <v>8033</v>
      </c>
      <c r="D15389" s="168" t="s">
        <v>69</v>
      </c>
    </row>
    <row r="15390" spans="1:4">
      <c r="A15390" s="167">
        <v>20968</v>
      </c>
      <c r="B15390" s="164" t="s">
        <v>17964</v>
      </c>
      <c r="C15390" s="150" t="s">
        <v>8033</v>
      </c>
      <c r="D15390" s="168" t="s">
        <v>69</v>
      </c>
    </row>
    <row r="15391" spans="1:4">
      <c r="A15391" s="167">
        <v>11359</v>
      </c>
      <c r="B15391" s="164" t="s">
        <v>17965</v>
      </c>
      <c r="C15391" s="150" t="s">
        <v>8033</v>
      </c>
      <c r="D15391" s="168" t="s">
        <v>69</v>
      </c>
    </row>
    <row r="15392" spans="1:4">
      <c r="A15392" s="167">
        <v>39017</v>
      </c>
      <c r="B15392" s="164" t="s">
        <v>17966</v>
      </c>
      <c r="C15392" s="150" t="s">
        <v>8033</v>
      </c>
      <c r="D15392" s="168" t="s">
        <v>69</v>
      </c>
    </row>
    <row r="15393" spans="1:4">
      <c r="A15393" s="167">
        <v>39315</v>
      </c>
      <c r="B15393" s="164" t="s">
        <v>17967</v>
      </c>
      <c r="C15393" s="150" t="s">
        <v>8033</v>
      </c>
      <c r="D15393" s="168" t="s">
        <v>69</v>
      </c>
    </row>
    <row r="15394" spans="1:4">
      <c r="A15394" s="167">
        <v>39016</v>
      </c>
      <c r="B15394" s="164" t="s">
        <v>17968</v>
      </c>
      <c r="C15394" s="150" t="s">
        <v>8033</v>
      </c>
      <c r="D15394" s="168" t="s">
        <v>69</v>
      </c>
    </row>
    <row r="15395" spans="1:4">
      <c r="A15395" s="167">
        <v>39481</v>
      </c>
      <c r="B15395" s="164" t="s">
        <v>17969</v>
      </c>
      <c r="C15395" s="150" t="s">
        <v>8033</v>
      </c>
      <c r="D15395" s="168" t="s">
        <v>69</v>
      </c>
    </row>
    <row r="15396" spans="1:4">
      <c r="A15396" s="167">
        <v>39013</v>
      </c>
      <c r="B15396" s="164" t="s">
        <v>17970</v>
      </c>
      <c r="C15396" s="150" t="s">
        <v>8033</v>
      </c>
      <c r="D15396" s="168" t="s">
        <v>69</v>
      </c>
    </row>
    <row r="15397" spans="1:4">
      <c r="A15397" s="167">
        <v>44919</v>
      </c>
      <c r="B15397" s="164" t="s">
        <v>17971</v>
      </c>
      <c r="C15397" s="150" t="s">
        <v>8033</v>
      </c>
      <c r="D15397" s="168" t="s">
        <v>69</v>
      </c>
    </row>
    <row r="15398" spans="1:4">
      <c r="A15398" s="167">
        <v>40433</v>
      </c>
      <c r="B15398" s="164" t="s">
        <v>17972</v>
      </c>
      <c r="C15398" s="150" t="s">
        <v>8033</v>
      </c>
      <c r="D15398" s="168" t="s">
        <v>69</v>
      </c>
    </row>
    <row r="15399" spans="1:4">
      <c r="A15399" s="167">
        <v>20219</v>
      </c>
      <c r="B15399" s="164" t="s">
        <v>17973</v>
      </c>
      <c r="C15399" s="150" t="s">
        <v>8033</v>
      </c>
      <c r="D15399" s="168" t="s">
        <v>69</v>
      </c>
    </row>
    <row r="15400" spans="1:4">
      <c r="A15400" s="167">
        <v>36484</v>
      </c>
      <c r="B15400" s="164" t="s">
        <v>17974</v>
      </c>
      <c r="C15400" s="150" t="s">
        <v>8033</v>
      </c>
      <c r="D15400" s="168" t="s">
        <v>69</v>
      </c>
    </row>
    <row r="15401" spans="1:4">
      <c r="A15401" s="167">
        <v>38367</v>
      </c>
      <c r="B15401" s="164" t="s">
        <v>17975</v>
      </c>
      <c r="C15401" s="150" t="s">
        <v>8033</v>
      </c>
      <c r="D15401" s="168" t="s">
        <v>69</v>
      </c>
    </row>
    <row r="15402" spans="1:4">
      <c r="A15402" s="167">
        <v>38368</v>
      </c>
      <c r="B15402" s="164" t="s">
        <v>17976</v>
      </c>
      <c r="C15402" s="150" t="s">
        <v>8033</v>
      </c>
      <c r="D15402" s="168" t="s">
        <v>69</v>
      </c>
    </row>
    <row r="15403" spans="1:4">
      <c r="A15403" s="167">
        <v>38091</v>
      </c>
      <c r="B15403" s="164" t="s">
        <v>17977</v>
      </c>
      <c r="C15403" s="150" t="s">
        <v>8033</v>
      </c>
      <c r="D15403" s="168" t="s">
        <v>69</v>
      </c>
    </row>
    <row r="15404" spans="1:4">
      <c r="A15404" s="167">
        <v>38095</v>
      </c>
      <c r="B15404" s="164" t="s">
        <v>17978</v>
      </c>
      <c r="C15404" s="150" t="s">
        <v>8033</v>
      </c>
      <c r="D15404" s="168" t="s">
        <v>69</v>
      </c>
    </row>
    <row r="15405" spans="1:4">
      <c r="A15405" s="167">
        <v>38092</v>
      </c>
      <c r="B15405" s="164" t="s">
        <v>17979</v>
      </c>
      <c r="C15405" s="150" t="s">
        <v>8033</v>
      </c>
      <c r="D15405" s="168" t="s">
        <v>69</v>
      </c>
    </row>
    <row r="15406" spans="1:4">
      <c r="A15406" s="167">
        <v>38093</v>
      </c>
      <c r="B15406" s="164" t="s">
        <v>17980</v>
      </c>
      <c r="C15406" s="150" t="s">
        <v>8033</v>
      </c>
      <c r="D15406" s="168" t="s">
        <v>69</v>
      </c>
    </row>
    <row r="15407" spans="1:4">
      <c r="A15407" s="167">
        <v>38096</v>
      </c>
      <c r="B15407" s="164" t="s">
        <v>17981</v>
      </c>
      <c r="C15407" s="150" t="s">
        <v>8033</v>
      </c>
      <c r="D15407" s="168" t="s">
        <v>69</v>
      </c>
    </row>
    <row r="15408" spans="1:4">
      <c r="A15408" s="167">
        <v>38094</v>
      </c>
      <c r="B15408" s="164" t="s">
        <v>17982</v>
      </c>
      <c r="C15408" s="150" t="s">
        <v>8033</v>
      </c>
      <c r="D15408" s="168" t="s">
        <v>69</v>
      </c>
    </row>
    <row r="15409" spans="1:4">
      <c r="A15409" s="167">
        <v>38097</v>
      </c>
      <c r="B15409" s="164" t="s">
        <v>17983</v>
      </c>
      <c r="C15409" s="150" t="s">
        <v>8033</v>
      </c>
      <c r="D15409" s="168" t="s">
        <v>69</v>
      </c>
    </row>
    <row r="15410" spans="1:4">
      <c r="A15410" s="167">
        <v>38098</v>
      </c>
      <c r="B15410" s="164" t="s">
        <v>17984</v>
      </c>
      <c r="C15410" s="150" t="s">
        <v>8033</v>
      </c>
      <c r="D15410" s="168" t="s">
        <v>69</v>
      </c>
    </row>
    <row r="15411" spans="1:4">
      <c r="A15411" s="167">
        <v>11186</v>
      </c>
      <c r="B15411" s="164" t="s">
        <v>17985</v>
      </c>
      <c r="C15411" s="150" t="s">
        <v>8043</v>
      </c>
      <c r="D15411" s="168" t="s">
        <v>69</v>
      </c>
    </row>
    <row r="15412" spans="1:4">
      <c r="A15412" s="167">
        <v>11558</v>
      </c>
      <c r="B15412" s="164" t="s">
        <v>17986</v>
      </c>
      <c r="C15412" s="150" t="s">
        <v>8044</v>
      </c>
      <c r="D15412" s="168" t="s">
        <v>69</v>
      </c>
    </row>
    <row r="15413" spans="1:4">
      <c r="A15413" s="167">
        <v>11557</v>
      </c>
      <c r="B15413" s="164" t="s">
        <v>17987</v>
      </c>
      <c r="C15413" s="150" t="s">
        <v>8044</v>
      </c>
      <c r="D15413" s="168" t="s">
        <v>69</v>
      </c>
    </row>
    <row r="15414" spans="1:4">
      <c r="A15414" s="167">
        <v>2759</v>
      </c>
      <c r="B15414" s="164" t="s">
        <v>17988</v>
      </c>
      <c r="C15414" s="150" t="s">
        <v>8033</v>
      </c>
      <c r="D15414" s="168" t="s">
        <v>69</v>
      </c>
    </row>
    <row r="15415" spans="1:4">
      <c r="A15415" s="167">
        <v>38124</v>
      </c>
      <c r="B15415" s="164" t="s">
        <v>17989</v>
      </c>
      <c r="C15415" s="150" t="s">
        <v>8033</v>
      </c>
      <c r="D15415" s="168" t="s">
        <v>69</v>
      </c>
    </row>
    <row r="15416" spans="1:4">
      <c r="A15416" s="167">
        <v>38380</v>
      </c>
      <c r="B15416" s="164" t="s">
        <v>17990</v>
      </c>
      <c r="C15416" s="150" t="s">
        <v>8033</v>
      </c>
      <c r="D15416" s="168" t="s">
        <v>69</v>
      </c>
    </row>
    <row r="15417" spans="1:4">
      <c r="A15417" s="167">
        <v>42429</v>
      </c>
      <c r="B15417" s="164" t="s">
        <v>17991</v>
      </c>
      <c r="C15417" s="150" t="s">
        <v>8033</v>
      </c>
      <c r="D15417" s="168" t="s">
        <v>69</v>
      </c>
    </row>
    <row r="15418" spans="1:4">
      <c r="A15418" s="167">
        <v>39616</v>
      </c>
      <c r="B15418" s="164" t="s">
        <v>17992</v>
      </c>
      <c r="C15418" s="150" t="s">
        <v>8033</v>
      </c>
      <c r="D15418" s="168" t="s">
        <v>69</v>
      </c>
    </row>
    <row r="15419" spans="1:4">
      <c r="A15419" s="167">
        <v>39618</v>
      </c>
      <c r="B15419" s="164" t="s">
        <v>17993</v>
      </c>
      <c r="C15419" s="150" t="s">
        <v>8033</v>
      </c>
      <c r="D15419" s="168" t="s">
        <v>69</v>
      </c>
    </row>
    <row r="15420" spans="1:4">
      <c r="A15420" s="167">
        <v>39619</v>
      </c>
      <c r="B15420" s="164" t="s">
        <v>17994</v>
      </c>
      <c r="C15420" s="150" t="s">
        <v>8033</v>
      </c>
      <c r="D15420" s="168" t="s">
        <v>69</v>
      </c>
    </row>
    <row r="15421" spans="1:4">
      <c r="A15421" s="167">
        <v>39613</v>
      </c>
      <c r="B15421" s="164" t="s">
        <v>17995</v>
      </c>
      <c r="C15421" s="150" t="s">
        <v>8033</v>
      </c>
      <c r="D15421" s="168" t="s">
        <v>69</v>
      </c>
    </row>
    <row r="15422" spans="1:4">
      <c r="A15422" s="167">
        <v>39614</v>
      </c>
      <c r="B15422" s="164" t="s">
        <v>17996</v>
      </c>
      <c r="C15422" s="150" t="s">
        <v>8033</v>
      </c>
      <c r="D15422" s="168" t="s">
        <v>69</v>
      </c>
    </row>
    <row r="15423" spans="1:4">
      <c r="A15423" s="167">
        <v>38538</v>
      </c>
      <c r="B15423" s="164" t="s">
        <v>17997</v>
      </c>
      <c r="C15423" s="150" t="s">
        <v>8037</v>
      </c>
      <c r="D15423" s="168" t="s">
        <v>69</v>
      </c>
    </row>
    <row r="15424" spans="1:4">
      <c r="A15424" s="167">
        <v>38539</v>
      </c>
      <c r="B15424" s="164" t="s">
        <v>17998</v>
      </c>
      <c r="C15424" s="150" t="s">
        <v>8037</v>
      </c>
      <c r="D15424" s="168" t="s">
        <v>69</v>
      </c>
    </row>
    <row r="15425" spans="1:4">
      <c r="A15425" s="167">
        <v>38540</v>
      </c>
      <c r="B15425" s="164" t="s">
        <v>17999</v>
      </c>
      <c r="C15425" s="150" t="s">
        <v>8037</v>
      </c>
      <c r="D15425" s="168" t="s">
        <v>69</v>
      </c>
    </row>
    <row r="15426" spans="1:4">
      <c r="A15426" s="167">
        <v>38384</v>
      </c>
      <c r="B15426" s="164" t="s">
        <v>18000</v>
      </c>
      <c r="C15426" s="150" t="s">
        <v>8033</v>
      </c>
      <c r="D15426" s="168" t="s">
        <v>69</v>
      </c>
    </row>
    <row r="15427" spans="1:4">
      <c r="A15427" s="167">
        <v>13</v>
      </c>
      <c r="B15427" s="164" t="s">
        <v>18001</v>
      </c>
      <c r="C15427" s="150" t="s">
        <v>8038</v>
      </c>
      <c r="D15427" s="168" t="s">
        <v>69</v>
      </c>
    </row>
    <row r="15428" spans="1:4">
      <c r="A15428" s="167">
        <v>2762</v>
      </c>
      <c r="B15428" s="164" t="s">
        <v>18002</v>
      </c>
      <c r="C15428" s="150" t="s">
        <v>8037</v>
      </c>
      <c r="D15428" s="168" t="s">
        <v>69</v>
      </c>
    </row>
    <row r="15429" spans="1:4">
      <c r="A15429" s="167">
        <v>21142</v>
      </c>
      <c r="B15429" s="164" t="s">
        <v>18003</v>
      </c>
      <c r="C15429" s="150" t="s">
        <v>8033</v>
      </c>
      <c r="D15429" s="168" t="s">
        <v>69</v>
      </c>
    </row>
    <row r="15430" spans="1:4">
      <c r="A15430" s="167">
        <v>4223</v>
      </c>
      <c r="B15430" s="164" t="s">
        <v>18004</v>
      </c>
      <c r="C15430" s="150" t="s">
        <v>8039</v>
      </c>
      <c r="D15430" s="168" t="s">
        <v>69</v>
      </c>
    </row>
    <row r="15431" spans="1:4">
      <c r="A15431" s="167">
        <v>37372</v>
      </c>
      <c r="B15431" s="164" t="s">
        <v>18005</v>
      </c>
      <c r="C15431" s="150" t="s">
        <v>8041</v>
      </c>
      <c r="D15431" s="168" t="s">
        <v>69</v>
      </c>
    </row>
    <row r="15432" spans="1:4">
      <c r="A15432" s="167">
        <v>40863</v>
      </c>
      <c r="B15432" s="164" t="s">
        <v>18006</v>
      </c>
      <c r="C15432" s="150" t="s">
        <v>8042</v>
      </c>
      <c r="D15432" s="168" t="s">
        <v>69</v>
      </c>
    </row>
    <row r="15433" spans="1:4">
      <c r="A15433" s="167">
        <v>38475</v>
      </c>
      <c r="B15433" s="164" t="s">
        <v>18007</v>
      </c>
      <c r="C15433" s="150" t="s">
        <v>8033</v>
      </c>
      <c r="D15433" s="168" t="s">
        <v>69</v>
      </c>
    </row>
    <row r="15434" spans="1:4">
      <c r="A15434" s="167">
        <v>38474</v>
      </c>
      <c r="B15434" s="164" t="s">
        <v>18008</v>
      </c>
      <c r="C15434" s="150" t="s">
        <v>8033</v>
      </c>
      <c r="D15434" s="168" t="s">
        <v>69</v>
      </c>
    </row>
    <row r="15435" spans="1:4">
      <c r="A15435" s="167">
        <v>10886</v>
      </c>
      <c r="B15435" s="164" t="s">
        <v>18010</v>
      </c>
      <c r="C15435" s="150" t="s">
        <v>8033</v>
      </c>
      <c r="D15435" s="168" t="s">
        <v>69</v>
      </c>
    </row>
    <row r="15436" spans="1:4">
      <c r="A15436" s="167">
        <v>10888</v>
      </c>
      <c r="B15436" s="164" t="s">
        <v>18011</v>
      </c>
      <c r="C15436" s="150" t="s">
        <v>8033</v>
      </c>
      <c r="D15436" s="168" t="s">
        <v>69</v>
      </c>
    </row>
    <row r="15437" spans="1:4">
      <c r="A15437" s="167">
        <v>10889</v>
      </c>
      <c r="B15437" s="164" t="s">
        <v>18012</v>
      </c>
      <c r="C15437" s="150" t="s">
        <v>8033</v>
      </c>
      <c r="D15437" s="168" t="s">
        <v>69</v>
      </c>
    </row>
    <row r="15438" spans="1:4">
      <c r="A15438" s="167">
        <v>10890</v>
      </c>
      <c r="B15438" s="164" t="s">
        <v>18013</v>
      </c>
      <c r="C15438" s="150" t="s">
        <v>8033</v>
      </c>
      <c r="D15438" s="168" t="s">
        <v>69</v>
      </c>
    </row>
    <row r="15439" spans="1:4">
      <c r="A15439" s="167">
        <v>10891</v>
      </c>
      <c r="B15439" s="164" t="s">
        <v>18014</v>
      </c>
      <c r="C15439" s="150" t="s">
        <v>8033</v>
      </c>
      <c r="D15439" s="168" t="s">
        <v>69</v>
      </c>
    </row>
    <row r="15440" spans="1:4">
      <c r="A15440" s="167">
        <v>10892</v>
      </c>
      <c r="B15440" s="164" t="s">
        <v>18015</v>
      </c>
      <c r="C15440" s="150" t="s">
        <v>8033</v>
      </c>
      <c r="D15440" s="168" t="s">
        <v>69</v>
      </c>
    </row>
    <row r="15441" spans="1:4">
      <c r="A15441" s="167">
        <v>20977</v>
      </c>
      <c r="B15441" s="164" t="s">
        <v>18016</v>
      </c>
      <c r="C15441" s="150" t="s">
        <v>8033</v>
      </c>
      <c r="D15441" s="168" t="s">
        <v>69</v>
      </c>
    </row>
    <row r="15442" spans="1:4">
      <c r="A15442" s="167">
        <v>3073</v>
      </c>
      <c r="B15442" s="164" t="s">
        <v>18017</v>
      </c>
      <c r="C15442" s="150" t="s">
        <v>8033</v>
      </c>
      <c r="D15442" s="168" t="s">
        <v>69</v>
      </c>
    </row>
    <row r="15443" spans="1:4">
      <c r="A15443" s="167">
        <v>3074</v>
      </c>
      <c r="B15443" s="164" t="s">
        <v>18018</v>
      </c>
      <c r="C15443" s="150" t="s">
        <v>8033</v>
      </c>
      <c r="D15443" s="168" t="s">
        <v>69</v>
      </c>
    </row>
    <row r="15444" spans="1:4">
      <c r="A15444" s="167">
        <v>3076</v>
      </c>
      <c r="B15444" s="164" t="s">
        <v>18019</v>
      </c>
      <c r="C15444" s="150" t="s">
        <v>8033</v>
      </c>
      <c r="D15444" s="168" t="s">
        <v>69</v>
      </c>
    </row>
    <row r="15445" spans="1:4">
      <c r="A15445" s="167">
        <v>3075</v>
      </c>
      <c r="B15445" s="164" t="s">
        <v>18020</v>
      </c>
      <c r="C15445" s="150" t="s">
        <v>8033</v>
      </c>
      <c r="D15445" s="168" t="s">
        <v>69</v>
      </c>
    </row>
    <row r="15446" spans="1:4">
      <c r="A15446" s="167">
        <v>10781</v>
      </c>
      <c r="B15446" s="164" t="s">
        <v>18021</v>
      </c>
      <c r="C15446" s="150" t="s">
        <v>8033</v>
      </c>
      <c r="D15446" s="168" t="s">
        <v>69</v>
      </c>
    </row>
    <row r="15447" spans="1:4">
      <c r="A15447" s="167">
        <v>43612</v>
      </c>
      <c r="B15447" s="164" t="s">
        <v>18022</v>
      </c>
      <c r="C15447" s="150" t="s">
        <v>8047</v>
      </c>
      <c r="D15447" s="168" t="s">
        <v>69</v>
      </c>
    </row>
    <row r="15448" spans="1:4">
      <c r="A15448" s="167">
        <v>43613</v>
      </c>
      <c r="B15448" s="164" t="s">
        <v>18023</v>
      </c>
      <c r="C15448" s="150" t="s">
        <v>8047</v>
      </c>
      <c r="D15448" s="168" t="s">
        <v>69</v>
      </c>
    </row>
    <row r="15449" spans="1:4">
      <c r="A15449" s="167">
        <v>11480</v>
      </c>
      <c r="B15449" s="164" t="s">
        <v>18024</v>
      </c>
      <c r="C15449" s="150" t="s">
        <v>8047</v>
      </c>
      <c r="D15449" s="168" t="s">
        <v>69</v>
      </c>
    </row>
    <row r="15450" spans="1:4">
      <c r="A15450" s="167">
        <v>11469</v>
      </c>
      <c r="B15450" s="164" t="s">
        <v>18025</v>
      </c>
      <c r="C15450" s="150" t="s">
        <v>8033</v>
      </c>
      <c r="D15450" s="168" t="s">
        <v>69</v>
      </c>
    </row>
    <row r="15451" spans="1:4">
      <c r="A15451" s="167">
        <v>11468</v>
      </c>
      <c r="B15451" s="164" t="s">
        <v>18026</v>
      </c>
      <c r="C15451" s="150" t="s">
        <v>8033</v>
      </c>
      <c r="D15451" s="168" t="s">
        <v>69</v>
      </c>
    </row>
    <row r="15452" spans="1:4">
      <c r="A15452" s="167">
        <v>11484</v>
      </c>
      <c r="B15452" s="164" t="s">
        <v>18027</v>
      </c>
      <c r="C15452" s="150" t="s">
        <v>8033</v>
      </c>
      <c r="D15452" s="168" t="s">
        <v>69</v>
      </c>
    </row>
    <row r="15453" spans="1:4">
      <c r="A15453" s="167">
        <v>38155</v>
      </c>
      <c r="B15453" s="164" t="s">
        <v>18028</v>
      </c>
      <c r="C15453" s="150" t="s">
        <v>8033</v>
      </c>
      <c r="D15453" s="168" t="s">
        <v>69</v>
      </c>
    </row>
    <row r="15454" spans="1:4">
      <c r="A15454" s="167">
        <v>11467</v>
      </c>
      <c r="B15454" s="164" t="s">
        <v>18029</v>
      </c>
      <c r="C15454" s="150" t="s">
        <v>8033</v>
      </c>
      <c r="D15454" s="168" t="s">
        <v>69</v>
      </c>
    </row>
    <row r="15455" spans="1:4">
      <c r="A15455" s="167">
        <v>38153</v>
      </c>
      <c r="B15455" s="164" t="s">
        <v>18030</v>
      </c>
      <c r="C15455" s="150" t="s">
        <v>8047</v>
      </c>
      <c r="D15455" s="168" t="s">
        <v>69</v>
      </c>
    </row>
    <row r="15456" spans="1:4">
      <c r="A15456" s="167">
        <v>43607</v>
      </c>
      <c r="B15456" s="164" t="s">
        <v>18031</v>
      </c>
      <c r="C15456" s="150" t="s">
        <v>8047</v>
      </c>
      <c r="D15456" s="168" t="s">
        <v>69</v>
      </c>
    </row>
    <row r="15457" spans="1:4">
      <c r="A15457" s="167">
        <v>3080</v>
      </c>
      <c r="B15457" s="164" t="s">
        <v>18032</v>
      </c>
      <c r="C15457" s="150" t="s">
        <v>8047</v>
      </c>
      <c r="D15457" s="168" t="s">
        <v>69</v>
      </c>
    </row>
    <row r="15458" spans="1:4">
      <c r="A15458" s="167">
        <v>3081</v>
      </c>
      <c r="B15458" s="164" t="s">
        <v>18033</v>
      </c>
      <c r="C15458" s="150" t="s">
        <v>8047</v>
      </c>
      <c r="D15458" s="168" t="s">
        <v>69</v>
      </c>
    </row>
    <row r="15459" spans="1:4">
      <c r="A15459" s="167">
        <v>3090</v>
      </c>
      <c r="B15459" s="164" t="s">
        <v>18034</v>
      </c>
      <c r="C15459" s="150" t="s">
        <v>8047</v>
      </c>
      <c r="D15459" s="168" t="s">
        <v>69</v>
      </c>
    </row>
    <row r="15460" spans="1:4">
      <c r="A15460" s="167">
        <v>43611</v>
      </c>
      <c r="B15460" s="164" t="s">
        <v>18035</v>
      </c>
      <c r="C15460" s="150" t="s">
        <v>8047</v>
      </c>
      <c r="D15460" s="168" t="s">
        <v>69</v>
      </c>
    </row>
    <row r="15461" spans="1:4">
      <c r="A15461" s="167">
        <v>3103</v>
      </c>
      <c r="B15461" s="164" t="s">
        <v>18036</v>
      </c>
      <c r="C15461" s="150" t="s">
        <v>8033</v>
      </c>
      <c r="D15461" s="168" t="s">
        <v>69</v>
      </c>
    </row>
    <row r="15462" spans="1:4">
      <c r="A15462" s="167">
        <v>3097</v>
      </c>
      <c r="B15462" s="164" t="s">
        <v>18037</v>
      </c>
      <c r="C15462" s="150" t="s">
        <v>8047</v>
      </c>
      <c r="D15462" s="168" t="s">
        <v>69</v>
      </c>
    </row>
    <row r="15463" spans="1:4">
      <c r="A15463" s="167">
        <v>3099</v>
      </c>
      <c r="B15463" s="164" t="s">
        <v>18038</v>
      </c>
      <c r="C15463" s="150" t="s">
        <v>8047</v>
      </c>
      <c r="D15463" s="168" t="s">
        <v>69</v>
      </c>
    </row>
    <row r="15464" spans="1:4">
      <c r="A15464" s="167">
        <v>38151</v>
      </c>
      <c r="B15464" s="164" t="s">
        <v>18039</v>
      </c>
      <c r="C15464" s="150" t="s">
        <v>8047</v>
      </c>
      <c r="D15464" s="168" t="s">
        <v>69</v>
      </c>
    </row>
    <row r="15465" spans="1:4">
      <c r="A15465" s="167">
        <v>38152</v>
      </c>
      <c r="B15465" s="164" t="s">
        <v>18040</v>
      </c>
      <c r="C15465" s="150" t="s">
        <v>8047</v>
      </c>
      <c r="D15465" s="168" t="s">
        <v>69</v>
      </c>
    </row>
    <row r="15466" spans="1:4">
      <c r="A15466" s="167">
        <v>43610</v>
      </c>
      <c r="B15466" s="164" t="s">
        <v>18041</v>
      </c>
      <c r="C15466" s="150" t="s">
        <v>8047</v>
      </c>
      <c r="D15466" s="168" t="s">
        <v>69</v>
      </c>
    </row>
    <row r="15467" spans="1:4">
      <c r="A15467" s="167">
        <v>3093</v>
      </c>
      <c r="B15467" s="164" t="s">
        <v>18042</v>
      </c>
      <c r="C15467" s="150" t="s">
        <v>8047</v>
      </c>
      <c r="D15467" s="168" t="s">
        <v>69</v>
      </c>
    </row>
    <row r="15468" spans="1:4">
      <c r="A15468" s="167">
        <v>38165</v>
      </c>
      <c r="B15468" s="164" t="s">
        <v>18043</v>
      </c>
      <c r="C15468" s="150" t="s">
        <v>8047</v>
      </c>
      <c r="D15468" s="168" t="s">
        <v>69</v>
      </c>
    </row>
    <row r="15469" spans="1:4">
      <c r="A15469" s="167">
        <v>38177</v>
      </c>
      <c r="B15469" s="164" t="s">
        <v>18044</v>
      </c>
      <c r="C15469" s="150" t="s">
        <v>8033</v>
      </c>
      <c r="D15469" s="168" t="s">
        <v>69</v>
      </c>
    </row>
    <row r="15470" spans="1:4">
      <c r="A15470" s="167">
        <v>11458</v>
      </c>
      <c r="B15470" s="164" t="s">
        <v>18045</v>
      </c>
      <c r="C15470" s="150" t="s">
        <v>8033</v>
      </c>
      <c r="D15470" s="168" t="s">
        <v>69</v>
      </c>
    </row>
    <row r="15471" spans="1:4">
      <c r="A15471" s="167">
        <v>3108</v>
      </c>
      <c r="B15471" s="164" t="s">
        <v>18046</v>
      </c>
      <c r="C15471" s="150" t="s">
        <v>8033</v>
      </c>
      <c r="D15471" s="168" t="s">
        <v>69</v>
      </c>
    </row>
    <row r="15472" spans="1:4">
      <c r="A15472" s="167">
        <v>3105</v>
      </c>
      <c r="B15472" s="164" t="s">
        <v>18047</v>
      </c>
      <c r="C15472" s="150" t="s">
        <v>8033</v>
      </c>
      <c r="D15472" s="168" t="s">
        <v>69</v>
      </c>
    </row>
    <row r="15473" spans="1:4">
      <c r="A15473" s="167">
        <v>38178</v>
      </c>
      <c r="B15473" s="164" t="s">
        <v>18048</v>
      </c>
      <c r="C15473" s="150" t="s">
        <v>8033</v>
      </c>
      <c r="D15473" s="168" t="s">
        <v>69</v>
      </c>
    </row>
    <row r="15474" spans="1:4">
      <c r="A15474" s="167">
        <v>43575</v>
      </c>
      <c r="B15474" s="164" t="s">
        <v>18049</v>
      </c>
      <c r="C15474" s="150" t="s">
        <v>8033</v>
      </c>
      <c r="D15474" s="168" t="s">
        <v>69</v>
      </c>
    </row>
    <row r="15475" spans="1:4">
      <c r="A15475" s="167">
        <v>43577</v>
      </c>
      <c r="B15475" s="164" t="s">
        <v>18050</v>
      </c>
      <c r="C15475" s="150" t="s">
        <v>8033</v>
      </c>
      <c r="D15475" s="168" t="s">
        <v>69</v>
      </c>
    </row>
    <row r="15476" spans="1:4">
      <c r="A15476" s="167">
        <v>43458</v>
      </c>
      <c r="B15476" s="164" t="s">
        <v>18051</v>
      </c>
      <c r="C15476" s="150" t="s">
        <v>8041</v>
      </c>
      <c r="D15476" s="168" t="s">
        <v>69</v>
      </c>
    </row>
    <row r="15477" spans="1:4">
      <c r="A15477" s="167">
        <v>43470</v>
      </c>
      <c r="B15477" s="164" t="s">
        <v>18052</v>
      </c>
      <c r="C15477" s="150" t="s">
        <v>8042</v>
      </c>
      <c r="D15477" s="168" t="s">
        <v>69</v>
      </c>
    </row>
    <row r="15478" spans="1:4">
      <c r="A15478" s="167">
        <v>43459</v>
      </c>
      <c r="B15478" s="164" t="s">
        <v>18053</v>
      </c>
      <c r="C15478" s="150" t="s">
        <v>8041</v>
      </c>
      <c r="D15478" s="168" t="s">
        <v>69</v>
      </c>
    </row>
    <row r="15479" spans="1:4">
      <c r="A15479" s="167">
        <v>43471</v>
      </c>
      <c r="B15479" s="164" t="s">
        <v>18054</v>
      </c>
      <c r="C15479" s="150" t="s">
        <v>8042</v>
      </c>
      <c r="D15479" s="168" t="s">
        <v>69</v>
      </c>
    </row>
    <row r="15480" spans="1:4">
      <c r="A15480" s="167">
        <v>43460</v>
      </c>
      <c r="B15480" s="164" t="s">
        <v>18055</v>
      </c>
      <c r="C15480" s="150" t="s">
        <v>8041</v>
      </c>
      <c r="D15480" s="168" t="s">
        <v>69</v>
      </c>
    </row>
    <row r="15481" spans="1:4">
      <c r="A15481" s="167">
        <v>43472</v>
      </c>
      <c r="B15481" s="164" t="s">
        <v>18056</v>
      </c>
      <c r="C15481" s="150" t="s">
        <v>8042</v>
      </c>
      <c r="D15481" s="168" t="s">
        <v>69</v>
      </c>
    </row>
    <row r="15482" spans="1:4">
      <c r="A15482" s="167">
        <v>43461</v>
      </c>
      <c r="B15482" s="164" t="s">
        <v>18057</v>
      </c>
      <c r="C15482" s="150" t="s">
        <v>8041</v>
      </c>
      <c r="D15482" s="168" t="s">
        <v>69</v>
      </c>
    </row>
    <row r="15483" spans="1:4">
      <c r="A15483" s="167">
        <v>43473</v>
      </c>
      <c r="B15483" s="164" t="s">
        <v>18058</v>
      </c>
      <c r="C15483" s="150" t="s">
        <v>8042</v>
      </c>
      <c r="D15483" s="168" t="s">
        <v>69</v>
      </c>
    </row>
    <row r="15484" spans="1:4">
      <c r="A15484" s="167">
        <v>43463</v>
      </c>
      <c r="B15484" s="164" t="s">
        <v>18060</v>
      </c>
      <c r="C15484" s="150" t="s">
        <v>8041</v>
      </c>
      <c r="D15484" s="168" t="s">
        <v>69</v>
      </c>
    </row>
    <row r="15485" spans="1:4">
      <c r="A15485" s="167">
        <v>43475</v>
      </c>
      <c r="B15485" s="164" t="s">
        <v>18061</v>
      </c>
      <c r="C15485" s="150" t="s">
        <v>8042</v>
      </c>
      <c r="D15485" s="168" t="s">
        <v>69</v>
      </c>
    </row>
    <row r="15486" spans="1:4">
      <c r="A15486" s="167">
        <v>43462</v>
      </c>
      <c r="B15486" s="164" t="s">
        <v>18062</v>
      </c>
      <c r="C15486" s="150" t="s">
        <v>8041</v>
      </c>
      <c r="D15486" s="168" t="s">
        <v>69</v>
      </c>
    </row>
    <row r="15487" spans="1:4">
      <c r="A15487" s="167">
        <v>43474</v>
      </c>
      <c r="B15487" s="164" t="s">
        <v>18063</v>
      </c>
      <c r="C15487" s="150" t="s">
        <v>8042</v>
      </c>
      <c r="D15487" s="168" t="s">
        <v>69</v>
      </c>
    </row>
    <row r="15488" spans="1:4">
      <c r="A15488" s="167">
        <v>43464</v>
      </c>
      <c r="B15488" s="164" t="s">
        <v>18064</v>
      </c>
      <c r="C15488" s="150" t="s">
        <v>8041</v>
      </c>
      <c r="D15488" s="168" t="s">
        <v>69</v>
      </c>
    </row>
    <row r="15489" spans="1:4">
      <c r="A15489" s="167">
        <v>43476</v>
      </c>
      <c r="B15489" s="164" t="s">
        <v>18065</v>
      </c>
      <c r="C15489" s="150" t="s">
        <v>8042</v>
      </c>
      <c r="D15489" s="168" t="s">
        <v>69</v>
      </c>
    </row>
    <row r="15490" spans="1:4">
      <c r="A15490" s="167">
        <v>43465</v>
      </c>
      <c r="B15490" s="164" t="s">
        <v>18066</v>
      </c>
      <c r="C15490" s="150" t="s">
        <v>8041</v>
      </c>
      <c r="D15490" s="168" t="s">
        <v>69</v>
      </c>
    </row>
    <row r="15491" spans="1:4">
      <c r="A15491" s="167">
        <v>43477</v>
      </c>
      <c r="B15491" s="164" t="s">
        <v>18067</v>
      </c>
      <c r="C15491" s="150" t="s">
        <v>8042</v>
      </c>
      <c r="D15491" s="168" t="s">
        <v>69</v>
      </c>
    </row>
    <row r="15492" spans="1:4">
      <c r="A15492" s="167">
        <v>43466</v>
      </c>
      <c r="B15492" s="164" t="s">
        <v>18068</v>
      </c>
      <c r="C15492" s="150" t="s">
        <v>8041</v>
      </c>
      <c r="D15492" s="168" t="s">
        <v>69</v>
      </c>
    </row>
    <row r="15493" spans="1:4">
      <c r="A15493" s="167">
        <v>43478</v>
      </c>
      <c r="B15493" s="164" t="s">
        <v>18069</v>
      </c>
      <c r="C15493" s="150" t="s">
        <v>8042</v>
      </c>
      <c r="D15493" s="168" t="s">
        <v>69</v>
      </c>
    </row>
    <row r="15494" spans="1:4">
      <c r="A15494" s="167">
        <v>43467</v>
      </c>
      <c r="B15494" s="164" t="s">
        <v>18070</v>
      </c>
      <c r="C15494" s="150" t="s">
        <v>8041</v>
      </c>
      <c r="D15494" s="168" t="s">
        <v>69</v>
      </c>
    </row>
    <row r="15495" spans="1:4">
      <c r="A15495" s="167">
        <v>43479</v>
      </c>
      <c r="B15495" s="164" t="s">
        <v>18071</v>
      </c>
      <c r="C15495" s="150" t="s">
        <v>8042</v>
      </c>
      <c r="D15495" s="168" t="s">
        <v>69</v>
      </c>
    </row>
    <row r="15496" spans="1:4">
      <c r="A15496" s="167">
        <v>43468</v>
      </c>
      <c r="B15496" s="164" t="s">
        <v>18072</v>
      </c>
      <c r="C15496" s="150" t="s">
        <v>8041</v>
      </c>
      <c r="D15496" s="168" t="s">
        <v>69</v>
      </c>
    </row>
    <row r="15497" spans="1:4">
      <c r="A15497" s="167">
        <v>43480</v>
      </c>
      <c r="B15497" s="164" t="s">
        <v>18073</v>
      </c>
      <c r="C15497" s="150" t="s">
        <v>8042</v>
      </c>
      <c r="D15497" s="168" t="s">
        <v>69</v>
      </c>
    </row>
    <row r="15498" spans="1:4">
      <c r="A15498" s="167">
        <v>43469</v>
      </c>
      <c r="B15498" s="164" t="s">
        <v>18074</v>
      </c>
      <c r="C15498" s="150" t="s">
        <v>8041</v>
      </c>
      <c r="D15498" s="168" t="s">
        <v>69</v>
      </c>
    </row>
    <row r="15499" spans="1:4">
      <c r="A15499" s="167">
        <v>43481</v>
      </c>
      <c r="B15499" s="164" t="s">
        <v>18075</v>
      </c>
      <c r="C15499" s="150" t="s">
        <v>8042</v>
      </c>
      <c r="D15499" s="168" t="s">
        <v>69</v>
      </c>
    </row>
    <row r="15500" spans="1:4">
      <c r="A15500" s="167">
        <v>3119</v>
      </c>
      <c r="B15500" s="164" t="s">
        <v>18076</v>
      </c>
      <c r="C15500" s="150" t="s">
        <v>8033</v>
      </c>
      <c r="D15500" s="168" t="s">
        <v>69</v>
      </c>
    </row>
    <row r="15501" spans="1:4">
      <c r="A15501" s="167">
        <v>3122</v>
      </c>
      <c r="B15501" s="164" t="s">
        <v>18077</v>
      </c>
      <c r="C15501" s="150" t="s">
        <v>8033</v>
      </c>
      <c r="D15501" s="168" t="s">
        <v>69</v>
      </c>
    </row>
    <row r="15502" spans="1:4">
      <c r="A15502" s="167">
        <v>3121</v>
      </c>
      <c r="B15502" s="164" t="s">
        <v>18078</v>
      </c>
      <c r="C15502" s="150" t="s">
        <v>8033</v>
      </c>
      <c r="D15502" s="168" t="s">
        <v>69</v>
      </c>
    </row>
    <row r="15503" spans="1:4">
      <c r="A15503" s="167">
        <v>3120</v>
      </c>
      <c r="B15503" s="164" t="s">
        <v>18079</v>
      </c>
      <c r="C15503" s="150" t="s">
        <v>8033</v>
      </c>
      <c r="D15503" s="168" t="s">
        <v>69</v>
      </c>
    </row>
    <row r="15504" spans="1:4">
      <c r="A15504" s="167">
        <v>11455</v>
      </c>
      <c r="B15504" s="164" t="s">
        <v>18080</v>
      </c>
      <c r="C15504" s="150" t="s">
        <v>8033</v>
      </c>
      <c r="D15504" s="168" t="s">
        <v>69</v>
      </c>
    </row>
    <row r="15505" spans="1:4">
      <c r="A15505" s="167">
        <v>11456</v>
      </c>
      <c r="B15505" s="164" t="s">
        <v>18081</v>
      </c>
      <c r="C15505" s="150" t="s">
        <v>8033</v>
      </c>
      <c r="D15505" s="168" t="s">
        <v>69</v>
      </c>
    </row>
    <row r="15506" spans="1:4">
      <c r="A15506" s="167">
        <v>3107</v>
      </c>
      <c r="B15506" s="164" t="s">
        <v>18082</v>
      </c>
      <c r="C15506" s="150" t="s">
        <v>8033</v>
      </c>
      <c r="D15506" s="168" t="s">
        <v>69</v>
      </c>
    </row>
    <row r="15507" spans="1:4">
      <c r="A15507" s="167">
        <v>43583</v>
      </c>
      <c r="B15507" s="164" t="s">
        <v>18083</v>
      </c>
      <c r="C15507" s="150" t="s">
        <v>8033</v>
      </c>
      <c r="D15507" s="168" t="s">
        <v>69</v>
      </c>
    </row>
    <row r="15508" spans="1:4">
      <c r="A15508" s="167">
        <v>43586</v>
      </c>
      <c r="B15508" s="164" t="s">
        <v>18084</v>
      </c>
      <c r="C15508" s="150" t="s">
        <v>8033</v>
      </c>
      <c r="D15508" s="168" t="s">
        <v>69</v>
      </c>
    </row>
    <row r="15509" spans="1:4">
      <c r="A15509" s="167">
        <v>11461</v>
      </c>
      <c r="B15509" s="164" t="s">
        <v>18085</v>
      </c>
      <c r="C15509" s="150" t="s">
        <v>8033</v>
      </c>
      <c r="D15509" s="168" t="s">
        <v>69</v>
      </c>
    </row>
    <row r="15510" spans="1:4">
      <c r="A15510" s="167">
        <v>43587</v>
      </c>
      <c r="B15510" s="164" t="s">
        <v>18086</v>
      </c>
      <c r="C15510" s="150" t="s">
        <v>8033</v>
      </c>
      <c r="D15510" s="168" t="s">
        <v>69</v>
      </c>
    </row>
    <row r="15511" spans="1:4">
      <c r="A15511" s="167">
        <v>3106</v>
      </c>
      <c r="B15511" s="164" t="s">
        <v>18087</v>
      </c>
      <c r="C15511" s="150" t="s">
        <v>8033</v>
      </c>
      <c r="D15511" s="168" t="s">
        <v>69</v>
      </c>
    </row>
    <row r="15512" spans="1:4">
      <c r="A15512" s="167">
        <v>44539</v>
      </c>
      <c r="B15512" s="164" t="s">
        <v>18088</v>
      </c>
      <c r="C15512" s="150" t="s">
        <v>8038</v>
      </c>
      <c r="D15512" s="168" t="s">
        <v>69</v>
      </c>
    </row>
    <row r="15513" spans="1:4">
      <c r="A15513" s="167">
        <v>3123</v>
      </c>
      <c r="B15513" s="164" t="s">
        <v>18089</v>
      </c>
      <c r="C15513" s="150" t="s">
        <v>8038</v>
      </c>
      <c r="D15513" s="168" t="s">
        <v>69</v>
      </c>
    </row>
    <row r="15514" spans="1:4">
      <c r="A15514" s="167">
        <v>38125</v>
      </c>
      <c r="B15514" s="164" t="s">
        <v>18090</v>
      </c>
      <c r="C15514" s="150" t="s">
        <v>8038</v>
      </c>
      <c r="D15514" s="168" t="s">
        <v>69</v>
      </c>
    </row>
    <row r="15515" spans="1:4">
      <c r="A15515" s="167">
        <v>39014</v>
      </c>
      <c r="B15515" s="164" t="s">
        <v>18091</v>
      </c>
      <c r="C15515" s="150" t="s">
        <v>8038</v>
      </c>
      <c r="D15515" s="168" t="s">
        <v>69</v>
      </c>
    </row>
    <row r="15516" spans="1:4">
      <c r="A15516" s="167">
        <v>39365</v>
      </c>
      <c r="B15516" s="164" t="s">
        <v>18092</v>
      </c>
      <c r="C15516" s="150" t="s">
        <v>8033</v>
      </c>
      <c r="D15516" s="168" t="s">
        <v>69</v>
      </c>
    </row>
    <row r="15517" spans="1:4">
      <c r="A15517" s="167">
        <v>39366</v>
      </c>
      <c r="B15517" s="164" t="s">
        <v>18093</v>
      </c>
      <c r="C15517" s="150" t="s">
        <v>8033</v>
      </c>
      <c r="D15517" s="168" t="s">
        <v>69</v>
      </c>
    </row>
    <row r="15518" spans="1:4">
      <c r="A15518" s="167">
        <v>39367</v>
      </c>
      <c r="B15518" s="164" t="s">
        <v>18094</v>
      </c>
      <c r="C15518" s="150" t="s">
        <v>8033</v>
      </c>
      <c r="D15518" s="168" t="s">
        <v>69</v>
      </c>
    </row>
    <row r="15519" spans="1:4">
      <c r="A15519" s="167">
        <v>37394</v>
      </c>
      <c r="B15519" s="164" t="s">
        <v>18095</v>
      </c>
      <c r="C15519" s="150" t="s">
        <v>8050</v>
      </c>
      <c r="D15519" s="168" t="s">
        <v>69</v>
      </c>
    </row>
    <row r="15520" spans="1:4">
      <c r="A15520" s="167">
        <v>14146</v>
      </c>
      <c r="B15520" s="164" t="s">
        <v>18096</v>
      </c>
      <c r="C15520" s="150" t="s">
        <v>8050</v>
      </c>
      <c r="D15520" s="168" t="s">
        <v>69</v>
      </c>
    </row>
    <row r="15521" spans="1:4">
      <c r="A15521" s="167">
        <v>938</v>
      </c>
      <c r="B15521" s="164" t="s">
        <v>18097</v>
      </c>
      <c r="C15521" s="150" t="s">
        <v>8037</v>
      </c>
      <c r="D15521" s="168" t="s">
        <v>69</v>
      </c>
    </row>
    <row r="15522" spans="1:4">
      <c r="A15522" s="167">
        <v>937</v>
      </c>
      <c r="B15522" s="164" t="s">
        <v>18098</v>
      </c>
      <c r="C15522" s="150" t="s">
        <v>8037</v>
      </c>
      <c r="D15522" s="168" t="s">
        <v>69</v>
      </c>
    </row>
    <row r="15523" spans="1:4">
      <c r="A15523" s="167">
        <v>939</v>
      </c>
      <c r="B15523" s="164" t="s">
        <v>18099</v>
      </c>
      <c r="C15523" s="150" t="s">
        <v>8037</v>
      </c>
      <c r="D15523" s="168" t="s">
        <v>69</v>
      </c>
    </row>
    <row r="15524" spans="1:4">
      <c r="A15524" s="167">
        <v>944</v>
      </c>
      <c r="B15524" s="164" t="s">
        <v>18100</v>
      </c>
      <c r="C15524" s="150" t="s">
        <v>8037</v>
      </c>
      <c r="D15524" s="168" t="s">
        <v>69</v>
      </c>
    </row>
    <row r="15525" spans="1:4">
      <c r="A15525" s="167">
        <v>940</v>
      </c>
      <c r="B15525" s="164" t="s">
        <v>18101</v>
      </c>
      <c r="C15525" s="150" t="s">
        <v>8037</v>
      </c>
      <c r="D15525" s="168" t="s">
        <v>69</v>
      </c>
    </row>
    <row r="15526" spans="1:4">
      <c r="A15526" s="167">
        <v>44397</v>
      </c>
      <c r="B15526" s="164" t="s">
        <v>18102</v>
      </c>
      <c r="C15526" s="150" t="s">
        <v>8037</v>
      </c>
      <c r="D15526" s="168" t="s">
        <v>69</v>
      </c>
    </row>
    <row r="15527" spans="1:4">
      <c r="A15527" s="167">
        <v>406</v>
      </c>
      <c r="B15527" s="164" t="s">
        <v>18103</v>
      </c>
      <c r="C15527" s="150" t="s">
        <v>8033</v>
      </c>
      <c r="D15527" s="168" t="s">
        <v>69</v>
      </c>
    </row>
    <row r="15528" spans="1:4">
      <c r="A15528" s="167">
        <v>42529</v>
      </c>
      <c r="B15528" s="164" t="s">
        <v>18104</v>
      </c>
      <c r="C15528" s="150" t="s">
        <v>8037</v>
      </c>
      <c r="D15528" s="168" t="s">
        <v>69</v>
      </c>
    </row>
    <row r="15529" spans="1:4">
      <c r="A15529" s="167">
        <v>39634</v>
      </c>
      <c r="B15529" s="164" t="s">
        <v>18105</v>
      </c>
      <c r="C15529" s="150" t="s">
        <v>8037</v>
      </c>
      <c r="D15529" s="168" t="s">
        <v>69</v>
      </c>
    </row>
    <row r="15530" spans="1:4">
      <c r="A15530" s="167">
        <v>39701</v>
      </c>
      <c r="B15530" s="164" t="s">
        <v>18106</v>
      </c>
      <c r="C15530" s="150" t="s">
        <v>8033</v>
      </c>
      <c r="D15530" s="168" t="s">
        <v>69</v>
      </c>
    </row>
    <row r="15531" spans="1:4">
      <c r="A15531" s="167">
        <v>12815</v>
      </c>
      <c r="B15531" s="164" t="s">
        <v>18107</v>
      </c>
      <c r="C15531" s="150" t="s">
        <v>8033</v>
      </c>
      <c r="D15531" s="168" t="s">
        <v>69</v>
      </c>
    </row>
    <row r="15532" spans="1:4">
      <c r="A15532" s="167">
        <v>407</v>
      </c>
      <c r="B15532" s="164" t="s">
        <v>18108</v>
      </c>
      <c r="C15532" s="150" t="s">
        <v>8038</v>
      </c>
      <c r="D15532" s="168" t="s">
        <v>69</v>
      </c>
    </row>
    <row r="15533" spans="1:4">
      <c r="A15533" s="167">
        <v>39431</v>
      </c>
      <c r="B15533" s="164" t="s">
        <v>18109</v>
      </c>
      <c r="C15533" s="150" t="s">
        <v>8037</v>
      </c>
      <c r="D15533" s="168" t="s">
        <v>69</v>
      </c>
    </row>
    <row r="15534" spans="1:4">
      <c r="A15534" s="167">
        <v>39432</v>
      </c>
      <c r="B15534" s="164" t="s">
        <v>18110</v>
      </c>
      <c r="C15534" s="150" t="s">
        <v>8037</v>
      </c>
      <c r="D15534" s="168" t="s">
        <v>69</v>
      </c>
    </row>
    <row r="15535" spans="1:4">
      <c r="A15535" s="167">
        <v>20111</v>
      </c>
      <c r="B15535" s="164" t="s">
        <v>18111</v>
      </c>
      <c r="C15535" s="150" t="s">
        <v>8033</v>
      </c>
      <c r="D15535" s="168" t="s">
        <v>69</v>
      </c>
    </row>
    <row r="15536" spans="1:4">
      <c r="A15536" s="167">
        <v>21127</v>
      </c>
      <c r="B15536" s="164" t="s">
        <v>18112</v>
      </c>
      <c r="C15536" s="150" t="s">
        <v>8033</v>
      </c>
      <c r="D15536" s="168" t="s">
        <v>69</v>
      </c>
    </row>
    <row r="15537" spans="1:4">
      <c r="A15537" s="167">
        <v>404</v>
      </c>
      <c r="B15537" s="164" t="s">
        <v>18113</v>
      </c>
      <c r="C15537" s="150" t="s">
        <v>8037</v>
      </c>
      <c r="D15537" s="168" t="s">
        <v>69</v>
      </c>
    </row>
    <row r="15538" spans="1:4">
      <c r="A15538" s="167">
        <v>14151</v>
      </c>
      <c r="B15538" s="164" t="s">
        <v>18114</v>
      </c>
      <c r="C15538" s="150" t="s">
        <v>8033</v>
      </c>
      <c r="D15538" s="168" t="s">
        <v>69</v>
      </c>
    </row>
    <row r="15539" spans="1:4">
      <c r="A15539" s="167">
        <v>14153</v>
      </c>
      <c r="B15539" s="164" t="s">
        <v>18115</v>
      </c>
      <c r="C15539" s="150" t="s">
        <v>8033</v>
      </c>
      <c r="D15539" s="168" t="s">
        <v>69</v>
      </c>
    </row>
    <row r="15540" spans="1:4">
      <c r="A15540" s="167">
        <v>14152</v>
      </c>
      <c r="B15540" s="164" t="s">
        <v>18116</v>
      </c>
      <c r="C15540" s="150" t="s">
        <v>8033</v>
      </c>
      <c r="D15540" s="168" t="s">
        <v>69</v>
      </c>
    </row>
    <row r="15541" spans="1:4">
      <c r="A15541" s="167">
        <v>14154</v>
      </c>
      <c r="B15541" s="164" t="s">
        <v>18117</v>
      </c>
      <c r="C15541" s="150" t="s">
        <v>8033</v>
      </c>
      <c r="D15541" s="168" t="s">
        <v>69</v>
      </c>
    </row>
    <row r="15542" spans="1:4">
      <c r="A15542" s="167">
        <v>3146</v>
      </c>
      <c r="B15542" s="164" t="s">
        <v>18118</v>
      </c>
      <c r="C15542" s="150" t="s">
        <v>8033</v>
      </c>
      <c r="D15542" s="168" t="s">
        <v>69</v>
      </c>
    </row>
    <row r="15543" spans="1:4">
      <c r="A15543" s="167">
        <v>3143</v>
      </c>
      <c r="B15543" s="164" t="s">
        <v>18119</v>
      </c>
      <c r="C15543" s="150" t="s">
        <v>8033</v>
      </c>
      <c r="D15543" s="168" t="s">
        <v>69</v>
      </c>
    </row>
    <row r="15544" spans="1:4">
      <c r="A15544" s="167">
        <v>3148</v>
      </c>
      <c r="B15544" s="164" t="s">
        <v>18120</v>
      </c>
      <c r="C15544" s="150" t="s">
        <v>8033</v>
      </c>
      <c r="D15544" s="168" t="s">
        <v>69</v>
      </c>
    </row>
    <row r="15545" spans="1:4">
      <c r="A15545" s="167">
        <v>4310</v>
      </c>
      <c r="B15545" s="164" t="s">
        <v>18121</v>
      </c>
      <c r="C15545" s="150" t="s">
        <v>8033</v>
      </c>
      <c r="D15545" s="168" t="s">
        <v>69</v>
      </c>
    </row>
    <row r="15546" spans="1:4">
      <c r="A15546" s="167">
        <v>4311</v>
      </c>
      <c r="B15546" s="164" t="s">
        <v>18122</v>
      </c>
      <c r="C15546" s="150" t="s">
        <v>8033</v>
      </c>
      <c r="D15546" s="168" t="s">
        <v>69</v>
      </c>
    </row>
    <row r="15547" spans="1:4">
      <c r="A15547" s="167">
        <v>4312</v>
      </c>
      <c r="B15547" s="164" t="s">
        <v>18123</v>
      </c>
      <c r="C15547" s="150" t="s">
        <v>8033</v>
      </c>
      <c r="D15547" s="168" t="s">
        <v>69</v>
      </c>
    </row>
    <row r="15548" spans="1:4">
      <c r="A15548" s="167">
        <v>13261</v>
      </c>
      <c r="B15548" s="164" t="s">
        <v>18124</v>
      </c>
      <c r="C15548" s="150" t="s">
        <v>8033</v>
      </c>
      <c r="D15548" s="168" t="s">
        <v>69</v>
      </c>
    </row>
    <row r="15549" spans="1:4">
      <c r="A15549" s="167">
        <v>3272</v>
      </c>
      <c r="B15549" s="164" t="s">
        <v>18125</v>
      </c>
      <c r="C15549" s="150" t="s">
        <v>8033</v>
      </c>
      <c r="D15549" s="168" t="s">
        <v>69</v>
      </c>
    </row>
    <row r="15550" spans="1:4">
      <c r="A15550" s="167">
        <v>3265</v>
      </c>
      <c r="B15550" s="164" t="s">
        <v>18126</v>
      </c>
      <c r="C15550" s="150" t="s">
        <v>8033</v>
      </c>
      <c r="D15550" s="168" t="s">
        <v>69</v>
      </c>
    </row>
    <row r="15551" spans="1:4">
      <c r="A15551" s="167">
        <v>3262</v>
      </c>
      <c r="B15551" s="164" t="s">
        <v>18127</v>
      </c>
      <c r="C15551" s="150" t="s">
        <v>8033</v>
      </c>
      <c r="D15551" s="168" t="s">
        <v>69</v>
      </c>
    </row>
    <row r="15552" spans="1:4">
      <c r="A15552" s="167">
        <v>3264</v>
      </c>
      <c r="B15552" s="164" t="s">
        <v>18128</v>
      </c>
      <c r="C15552" s="150" t="s">
        <v>8033</v>
      </c>
      <c r="D15552" s="168" t="s">
        <v>69</v>
      </c>
    </row>
    <row r="15553" spans="1:4">
      <c r="A15553" s="167">
        <v>3267</v>
      </c>
      <c r="B15553" s="164" t="s">
        <v>18129</v>
      </c>
      <c r="C15553" s="150" t="s">
        <v>8033</v>
      </c>
      <c r="D15553" s="168" t="s">
        <v>69</v>
      </c>
    </row>
    <row r="15554" spans="1:4">
      <c r="A15554" s="167">
        <v>3266</v>
      </c>
      <c r="B15554" s="164" t="s">
        <v>18130</v>
      </c>
      <c r="C15554" s="150" t="s">
        <v>8033</v>
      </c>
      <c r="D15554" s="168" t="s">
        <v>69</v>
      </c>
    </row>
    <row r="15555" spans="1:4">
      <c r="A15555" s="167">
        <v>3263</v>
      </c>
      <c r="B15555" s="164" t="s">
        <v>18131</v>
      </c>
      <c r="C15555" s="150" t="s">
        <v>8033</v>
      </c>
      <c r="D15555" s="168" t="s">
        <v>69</v>
      </c>
    </row>
    <row r="15556" spans="1:4">
      <c r="A15556" s="167">
        <v>3268</v>
      </c>
      <c r="B15556" s="164" t="s">
        <v>18132</v>
      </c>
      <c r="C15556" s="150" t="s">
        <v>8033</v>
      </c>
      <c r="D15556" s="168" t="s">
        <v>69</v>
      </c>
    </row>
    <row r="15557" spans="1:4">
      <c r="A15557" s="167">
        <v>3271</v>
      </c>
      <c r="B15557" s="164" t="s">
        <v>18133</v>
      </c>
      <c r="C15557" s="150" t="s">
        <v>8033</v>
      </c>
      <c r="D15557" s="168" t="s">
        <v>69</v>
      </c>
    </row>
    <row r="15558" spans="1:4">
      <c r="A15558" s="167">
        <v>3270</v>
      </c>
      <c r="B15558" s="164" t="s">
        <v>18134</v>
      </c>
      <c r="C15558" s="150" t="s">
        <v>8033</v>
      </c>
      <c r="D15558" s="168" t="s">
        <v>69</v>
      </c>
    </row>
    <row r="15559" spans="1:4">
      <c r="A15559" s="167">
        <v>3275</v>
      </c>
      <c r="B15559" s="164" t="s">
        <v>18135</v>
      </c>
      <c r="C15559" s="150" t="s">
        <v>8043</v>
      </c>
      <c r="D15559" s="168" t="s">
        <v>69</v>
      </c>
    </row>
    <row r="15560" spans="1:4">
      <c r="A15560" s="167">
        <v>39512</v>
      </c>
      <c r="B15560" s="164" t="s">
        <v>18136</v>
      </c>
      <c r="C15560" s="150" t="s">
        <v>8043</v>
      </c>
      <c r="D15560" s="168" t="s">
        <v>69</v>
      </c>
    </row>
    <row r="15561" spans="1:4">
      <c r="A15561" s="167">
        <v>39511</v>
      </c>
      <c r="B15561" s="164" t="s">
        <v>18137</v>
      </c>
      <c r="C15561" s="150" t="s">
        <v>8043</v>
      </c>
      <c r="D15561" s="168" t="s">
        <v>69</v>
      </c>
    </row>
    <row r="15562" spans="1:4">
      <c r="A15562" s="167">
        <v>39513</v>
      </c>
      <c r="B15562" s="164" t="s">
        <v>18138</v>
      </c>
      <c r="C15562" s="150" t="s">
        <v>8043</v>
      </c>
      <c r="D15562" s="168" t="s">
        <v>69</v>
      </c>
    </row>
    <row r="15563" spans="1:4">
      <c r="A15563" s="167">
        <v>3286</v>
      </c>
      <c r="B15563" s="164" t="s">
        <v>18139</v>
      </c>
      <c r="C15563" s="150" t="s">
        <v>8043</v>
      </c>
      <c r="D15563" s="168" t="s">
        <v>69</v>
      </c>
    </row>
    <row r="15564" spans="1:4">
      <c r="A15564" s="167">
        <v>3287</v>
      </c>
      <c r="B15564" s="164" t="s">
        <v>18140</v>
      </c>
      <c r="C15564" s="150" t="s">
        <v>8043</v>
      </c>
      <c r="D15564" s="168" t="s">
        <v>69</v>
      </c>
    </row>
    <row r="15565" spans="1:4">
      <c r="A15565" s="167">
        <v>3283</v>
      </c>
      <c r="B15565" s="164" t="s">
        <v>18141</v>
      </c>
      <c r="C15565" s="150" t="s">
        <v>8043</v>
      </c>
      <c r="D15565" s="168" t="s">
        <v>69</v>
      </c>
    </row>
    <row r="15566" spans="1:4">
      <c r="A15566" s="167">
        <v>11587</v>
      </c>
      <c r="B15566" s="164" t="s">
        <v>18142</v>
      </c>
      <c r="C15566" s="150" t="s">
        <v>8043</v>
      </c>
      <c r="D15566" s="168" t="s">
        <v>69</v>
      </c>
    </row>
    <row r="15567" spans="1:4">
      <c r="A15567" s="167">
        <v>36225</v>
      </c>
      <c r="B15567" s="164" t="s">
        <v>18143</v>
      </c>
      <c r="C15567" s="150" t="s">
        <v>8043</v>
      </c>
      <c r="D15567" s="168" t="s">
        <v>69</v>
      </c>
    </row>
    <row r="15568" spans="1:4">
      <c r="A15568" s="167">
        <v>36230</v>
      </c>
      <c r="B15568" s="164" t="s">
        <v>18144</v>
      </c>
      <c r="C15568" s="150" t="s">
        <v>8043</v>
      </c>
      <c r="D15568" s="168" t="s">
        <v>69</v>
      </c>
    </row>
    <row r="15569" spans="1:4">
      <c r="A15569" s="167">
        <v>36238</v>
      </c>
      <c r="B15569" s="164" t="s">
        <v>18145</v>
      </c>
      <c r="C15569" s="150" t="s">
        <v>8043</v>
      </c>
      <c r="D15569" s="168" t="s">
        <v>69</v>
      </c>
    </row>
    <row r="15570" spans="1:4">
      <c r="A15570" s="167">
        <v>39363</v>
      </c>
      <c r="B15570" s="164" t="s">
        <v>22032</v>
      </c>
      <c r="C15570" s="150" t="s">
        <v>8033</v>
      </c>
      <c r="D15570" s="168" t="s">
        <v>69</v>
      </c>
    </row>
    <row r="15571" spans="1:4">
      <c r="A15571" s="167">
        <v>39361</v>
      </c>
      <c r="B15571" s="164" t="s">
        <v>22033</v>
      </c>
      <c r="C15571" s="150" t="s">
        <v>8033</v>
      </c>
      <c r="D15571" s="168" t="s">
        <v>69</v>
      </c>
    </row>
    <row r="15572" spans="1:4">
      <c r="A15572" s="167">
        <v>39362</v>
      </c>
      <c r="B15572" s="164" t="s">
        <v>22034</v>
      </c>
      <c r="C15572" s="150" t="s">
        <v>8033</v>
      </c>
      <c r="D15572" s="168" t="s">
        <v>69</v>
      </c>
    </row>
    <row r="15573" spans="1:4">
      <c r="A15573" s="167">
        <v>39364</v>
      </c>
      <c r="B15573" s="164" t="s">
        <v>22035</v>
      </c>
      <c r="C15573" s="150" t="s">
        <v>8033</v>
      </c>
      <c r="D15573" s="168" t="s">
        <v>69</v>
      </c>
    </row>
    <row r="15574" spans="1:4">
      <c r="A15574" s="167">
        <v>14576</v>
      </c>
      <c r="B15574" s="164" t="s">
        <v>18146</v>
      </c>
      <c r="C15574" s="150" t="s">
        <v>8033</v>
      </c>
      <c r="D15574" s="168" t="s">
        <v>69</v>
      </c>
    </row>
    <row r="15575" spans="1:4">
      <c r="A15575" s="167">
        <v>13877</v>
      </c>
      <c r="B15575" s="164" t="s">
        <v>18147</v>
      </c>
      <c r="C15575" s="150" t="s">
        <v>8033</v>
      </c>
      <c r="D15575" s="168" t="s">
        <v>69</v>
      </c>
    </row>
    <row r="15576" spans="1:4">
      <c r="A15576" s="167">
        <v>7307</v>
      </c>
      <c r="B15576" s="164" t="s">
        <v>18148</v>
      </c>
      <c r="C15576" s="150" t="s">
        <v>8039</v>
      </c>
      <c r="D15576" s="168" t="s">
        <v>69</v>
      </c>
    </row>
    <row r="15577" spans="1:4">
      <c r="A15577" s="167">
        <v>38122</v>
      </c>
      <c r="B15577" s="164" t="s">
        <v>18149</v>
      </c>
      <c r="C15577" s="150" t="s">
        <v>8039</v>
      </c>
      <c r="D15577" s="168" t="s">
        <v>69</v>
      </c>
    </row>
    <row r="15578" spans="1:4">
      <c r="A15578" s="167">
        <v>43653</v>
      </c>
      <c r="B15578" s="164" t="s">
        <v>18150</v>
      </c>
      <c r="C15578" s="150" t="s">
        <v>8039</v>
      </c>
      <c r="D15578" s="168" t="s">
        <v>69</v>
      </c>
    </row>
    <row r="15579" spans="1:4">
      <c r="A15579" s="167">
        <v>38633</v>
      </c>
      <c r="B15579" s="164" t="s">
        <v>18152</v>
      </c>
      <c r="C15579" s="150" t="s">
        <v>8033</v>
      </c>
      <c r="D15579" s="168" t="s">
        <v>69</v>
      </c>
    </row>
    <row r="15580" spans="1:4">
      <c r="A15580" s="167">
        <v>12344</v>
      </c>
      <c r="B15580" s="164" t="s">
        <v>18153</v>
      </c>
      <c r="C15580" s="150" t="s">
        <v>8033</v>
      </c>
      <c r="D15580" s="168" t="s">
        <v>69</v>
      </c>
    </row>
    <row r="15581" spans="1:4">
      <c r="A15581" s="167">
        <v>12343</v>
      </c>
      <c r="B15581" s="164" t="s">
        <v>18154</v>
      </c>
      <c r="C15581" s="150" t="s">
        <v>8033</v>
      </c>
      <c r="D15581" s="168" t="s">
        <v>69</v>
      </c>
    </row>
    <row r="15582" spans="1:4">
      <c r="A15582" s="167">
        <v>3295</v>
      </c>
      <c r="B15582" s="164" t="s">
        <v>18155</v>
      </c>
      <c r="C15582" s="150" t="s">
        <v>8033</v>
      </c>
      <c r="D15582" s="168" t="s">
        <v>69</v>
      </c>
    </row>
    <row r="15583" spans="1:4">
      <c r="A15583" s="167">
        <v>3302</v>
      </c>
      <c r="B15583" s="164" t="s">
        <v>18156</v>
      </c>
      <c r="C15583" s="150" t="s">
        <v>8033</v>
      </c>
      <c r="D15583" s="168" t="s">
        <v>69</v>
      </c>
    </row>
    <row r="15584" spans="1:4">
      <c r="A15584" s="167">
        <v>3297</v>
      </c>
      <c r="B15584" s="164" t="s">
        <v>18157</v>
      </c>
      <c r="C15584" s="150" t="s">
        <v>8033</v>
      </c>
      <c r="D15584" s="168" t="s">
        <v>69</v>
      </c>
    </row>
    <row r="15585" spans="1:4">
      <c r="A15585" s="167">
        <v>3294</v>
      </c>
      <c r="B15585" s="164" t="s">
        <v>18158</v>
      </c>
      <c r="C15585" s="150" t="s">
        <v>8033</v>
      </c>
      <c r="D15585" s="168" t="s">
        <v>69</v>
      </c>
    </row>
    <row r="15586" spans="1:4">
      <c r="A15586" s="167">
        <v>3292</v>
      </c>
      <c r="B15586" s="164" t="s">
        <v>18159</v>
      </c>
      <c r="C15586" s="150" t="s">
        <v>8033</v>
      </c>
      <c r="D15586" s="168" t="s">
        <v>69</v>
      </c>
    </row>
    <row r="15587" spans="1:4">
      <c r="A15587" s="167">
        <v>3298</v>
      </c>
      <c r="B15587" s="164" t="s">
        <v>18160</v>
      </c>
      <c r="C15587" s="150" t="s">
        <v>8033</v>
      </c>
      <c r="D15587" s="168" t="s">
        <v>69</v>
      </c>
    </row>
    <row r="15588" spans="1:4">
      <c r="A15588" s="167">
        <v>11596</v>
      </c>
      <c r="B15588" s="164" t="s">
        <v>18161</v>
      </c>
      <c r="C15588" s="150" t="s">
        <v>8033</v>
      </c>
      <c r="D15588" s="168" t="s">
        <v>69</v>
      </c>
    </row>
    <row r="15589" spans="1:4">
      <c r="A15589" s="167">
        <v>34802</v>
      </c>
      <c r="B15589" s="164" t="s">
        <v>18162</v>
      </c>
      <c r="C15589" s="150" t="s">
        <v>8033</v>
      </c>
      <c r="D15589" s="168" t="s">
        <v>69</v>
      </c>
    </row>
    <row r="15590" spans="1:4">
      <c r="A15590" s="167">
        <v>11588</v>
      </c>
      <c r="B15590" s="164" t="s">
        <v>18163</v>
      </c>
      <c r="C15590" s="150" t="s">
        <v>8033</v>
      </c>
      <c r="D15590" s="168" t="s">
        <v>69</v>
      </c>
    </row>
    <row r="15591" spans="1:4">
      <c r="A15591" s="167">
        <v>34383</v>
      </c>
      <c r="B15591" s="164" t="s">
        <v>18164</v>
      </c>
      <c r="C15591" s="150" t="s">
        <v>8033</v>
      </c>
      <c r="D15591" s="168" t="s">
        <v>69</v>
      </c>
    </row>
    <row r="15592" spans="1:4">
      <c r="A15592" s="167">
        <v>40451</v>
      </c>
      <c r="B15592" s="164" t="s">
        <v>18165</v>
      </c>
      <c r="C15592" s="150" t="s">
        <v>8043</v>
      </c>
      <c r="D15592" s="168" t="s">
        <v>69</v>
      </c>
    </row>
    <row r="15593" spans="1:4">
      <c r="A15593" s="167">
        <v>40453</v>
      </c>
      <c r="B15593" s="164" t="s">
        <v>18166</v>
      </c>
      <c r="C15593" s="150" t="s">
        <v>8043</v>
      </c>
      <c r="D15593" s="168" t="s">
        <v>69</v>
      </c>
    </row>
    <row r="15594" spans="1:4">
      <c r="A15594" s="167">
        <v>40452</v>
      </c>
      <c r="B15594" s="164" t="s">
        <v>18167</v>
      </c>
      <c r="C15594" s="150" t="s">
        <v>8043</v>
      </c>
      <c r="D15594" s="168" t="s">
        <v>69</v>
      </c>
    </row>
    <row r="15595" spans="1:4">
      <c r="A15595" s="167">
        <v>11594</v>
      </c>
      <c r="B15595" s="164" t="s">
        <v>18168</v>
      </c>
      <c r="C15595" s="150" t="s">
        <v>8033</v>
      </c>
      <c r="D15595" s="168" t="s">
        <v>69</v>
      </c>
    </row>
    <row r="15596" spans="1:4">
      <c r="A15596" s="167">
        <v>3311</v>
      </c>
      <c r="B15596" s="164" t="s">
        <v>18169</v>
      </c>
      <c r="C15596" s="150" t="s">
        <v>8040</v>
      </c>
      <c r="D15596" s="168" t="s">
        <v>69</v>
      </c>
    </row>
    <row r="15597" spans="1:4">
      <c r="A15597" s="167">
        <v>11599</v>
      </c>
      <c r="B15597" s="164" t="s">
        <v>18170</v>
      </c>
      <c r="C15597" s="150" t="s">
        <v>8033</v>
      </c>
      <c r="D15597" s="168" t="s">
        <v>69</v>
      </c>
    </row>
    <row r="15598" spans="1:4">
      <c r="A15598" s="167">
        <v>11593</v>
      </c>
      <c r="B15598" s="164" t="s">
        <v>18171</v>
      </c>
      <c r="C15598" s="150" t="s">
        <v>8033</v>
      </c>
      <c r="D15598" s="168" t="s">
        <v>69</v>
      </c>
    </row>
    <row r="15599" spans="1:4">
      <c r="A15599" s="167">
        <v>3314</v>
      </c>
      <c r="B15599" s="164" t="s">
        <v>18172</v>
      </c>
      <c r="C15599" s="150" t="s">
        <v>8040</v>
      </c>
      <c r="D15599" s="168" t="s">
        <v>69</v>
      </c>
    </row>
    <row r="15600" spans="1:4">
      <c r="A15600" s="167">
        <v>11597</v>
      </c>
      <c r="B15600" s="164" t="s">
        <v>18173</v>
      </c>
      <c r="C15600" s="150" t="s">
        <v>8033</v>
      </c>
      <c r="D15600" s="168" t="s">
        <v>69</v>
      </c>
    </row>
    <row r="15601" spans="1:4">
      <c r="A15601" s="167">
        <v>3309</v>
      </c>
      <c r="B15601" s="164" t="s">
        <v>18174</v>
      </c>
      <c r="C15601" s="150" t="s">
        <v>8040</v>
      </c>
      <c r="D15601" s="168" t="s">
        <v>69</v>
      </c>
    </row>
    <row r="15602" spans="1:4">
      <c r="A15602" s="167">
        <v>34612</v>
      </c>
      <c r="B15602" s="164" t="s">
        <v>18175</v>
      </c>
      <c r="C15602" s="150" t="s">
        <v>8033</v>
      </c>
      <c r="D15602" s="168" t="s">
        <v>69</v>
      </c>
    </row>
    <row r="15603" spans="1:4">
      <c r="A15603" s="167">
        <v>34635</v>
      </c>
      <c r="B15603" s="164" t="s">
        <v>18176</v>
      </c>
      <c r="C15603" s="150" t="s">
        <v>8033</v>
      </c>
      <c r="D15603" s="168" t="s">
        <v>69</v>
      </c>
    </row>
    <row r="15604" spans="1:4">
      <c r="A15604" s="167">
        <v>34633</v>
      </c>
      <c r="B15604" s="164" t="s">
        <v>18177</v>
      </c>
      <c r="C15604" s="150" t="s">
        <v>8033</v>
      </c>
      <c r="D15604" s="168" t="s">
        <v>69</v>
      </c>
    </row>
    <row r="15605" spans="1:4">
      <c r="A15605" s="167">
        <v>40440</v>
      </c>
      <c r="B15605" s="164" t="s">
        <v>18178</v>
      </c>
      <c r="C15605" s="150" t="s">
        <v>8040</v>
      </c>
      <c r="D15605" s="168" t="s">
        <v>69</v>
      </c>
    </row>
    <row r="15606" spans="1:4">
      <c r="A15606" s="167">
        <v>40441</v>
      </c>
      <c r="B15606" s="164" t="s">
        <v>18179</v>
      </c>
      <c r="C15606" s="150" t="s">
        <v>8040</v>
      </c>
      <c r="D15606" s="168" t="s">
        <v>69</v>
      </c>
    </row>
    <row r="15607" spans="1:4">
      <c r="A15607" s="167">
        <v>40449</v>
      </c>
      <c r="B15607" s="164" t="s">
        <v>18180</v>
      </c>
      <c r="C15607" s="150" t="s">
        <v>8040</v>
      </c>
      <c r="D15607" s="168" t="s">
        <v>69</v>
      </c>
    </row>
    <row r="15608" spans="1:4">
      <c r="A15608" s="167">
        <v>34800</v>
      </c>
      <c r="B15608" s="164" t="s">
        <v>18181</v>
      </c>
      <c r="C15608" s="150" t="s">
        <v>8040</v>
      </c>
      <c r="D15608" s="168" t="s">
        <v>69</v>
      </c>
    </row>
    <row r="15609" spans="1:4">
      <c r="A15609" s="167">
        <v>11592</v>
      </c>
      <c r="B15609" s="164" t="s">
        <v>18182</v>
      </c>
      <c r="C15609" s="150" t="s">
        <v>8033</v>
      </c>
      <c r="D15609" s="168" t="s">
        <v>69</v>
      </c>
    </row>
    <row r="15610" spans="1:4">
      <c r="A15610" s="167">
        <v>40438</v>
      </c>
      <c r="B15610" s="164" t="s">
        <v>18183</v>
      </c>
      <c r="C15610" s="150" t="s">
        <v>8040</v>
      </c>
      <c r="D15610" s="168" t="s">
        <v>69</v>
      </c>
    </row>
    <row r="15611" spans="1:4">
      <c r="A15611" s="167">
        <v>40436</v>
      </c>
      <c r="B15611" s="164" t="s">
        <v>18184</v>
      </c>
      <c r="C15611" s="150" t="s">
        <v>8040</v>
      </c>
      <c r="D15611" s="168" t="s">
        <v>69</v>
      </c>
    </row>
    <row r="15612" spans="1:4">
      <c r="A15612" s="167">
        <v>4315</v>
      </c>
      <c r="B15612" s="164" t="s">
        <v>18185</v>
      </c>
      <c r="C15612" s="150" t="s">
        <v>8033</v>
      </c>
      <c r="D15612" s="168" t="s">
        <v>69</v>
      </c>
    </row>
    <row r="15613" spans="1:4">
      <c r="A15613" s="167">
        <v>402</v>
      </c>
      <c r="B15613" s="164" t="s">
        <v>18186</v>
      </c>
      <c r="C15613" s="150" t="s">
        <v>8033</v>
      </c>
      <c r="D15613" s="168" t="s">
        <v>69</v>
      </c>
    </row>
    <row r="15614" spans="1:4">
      <c r="A15614" s="167">
        <v>4226</v>
      </c>
      <c r="B15614" s="164" t="s">
        <v>18187</v>
      </c>
      <c r="C15614" s="150" t="s">
        <v>8038</v>
      </c>
      <c r="D15614" s="168" t="s">
        <v>69</v>
      </c>
    </row>
    <row r="15615" spans="1:4">
      <c r="A15615" s="167">
        <v>4222</v>
      </c>
      <c r="B15615" s="164" t="s">
        <v>18188</v>
      </c>
      <c r="C15615" s="150" t="s">
        <v>8039</v>
      </c>
      <c r="D15615" s="168" t="s">
        <v>69</v>
      </c>
    </row>
    <row r="15616" spans="1:4">
      <c r="A15616" s="167">
        <v>34804</v>
      </c>
      <c r="B15616" s="164" t="s">
        <v>18189</v>
      </c>
      <c r="C15616" s="150" t="s">
        <v>8043</v>
      </c>
      <c r="D15616" s="168" t="s">
        <v>69</v>
      </c>
    </row>
    <row r="15617" spans="1:4">
      <c r="A15617" s="167">
        <v>4013</v>
      </c>
      <c r="B15617" s="164" t="s">
        <v>18190</v>
      </c>
      <c r="C15617" s="150" t="s">
        <v>8043</v>
      </c>
      <c r="D15617" s="168" t="s">
        <v>69</v>
      </c>
    </row>
    <row r="15618" spans="1:4">
      <c r="A15618" s="167">
        <v>4011</v>
      </c>
      <c r="B15618" s="164" t="s">
        <v>18191</v>
      </c>
      <c r="C15618" s="150" t="s">
        <v>8043</v>
      </c>
      <c r="D15618" s="168" t="s">
        <v>69</v>
      </c>
    </row>
    <row r="15619" spans="1:4">
      <c r="A15619" s="167">
        <v>4021</v>
      </c>
      <c r="B15619" s="164" t="s">
        <v>18192</v>
      </c>
      <c r="C15619" s="150" t="s">
        <v>8043</v>
      </c>
      <c r="D15619" s="168" t="s">
        <v>69</v>
      </c>
    </row>
    <row r="15620" spans="1:4">
      <c r="A15620" s="167">
        <v>4019</v>
      </c>
      <c r="B15620" s="164" t="s">
        <v>18193</v>
      </c>
      <c r="C15620" s="150" t="s">
        <v>8043</v>
      </c>
      <c r="D15620" s="168" t="s">
        <v>69</v>
      </c>
    </row>
    <row r="15621" spans="1:4">
      <c r="A15621" s="167">
        <v>4012</v>
      </c>
      <c r="B15621" s="164" t="s">
        <v>18194</v>
      </c>
      <c r="C15621" s="150" t="s">
        <v>8043</v>
      </c>
      <c r="D15621" s="168" t="s">
        <v>69</v>
      </c>
    </row>
    <row r="15622" spans="1:4">
      <c r="A15622" s="167">
        <v>4020</v>
      </c>
      <c r="B15622" s="164" t="s">
        <v>18195</v>
      </c>
      <c r="C15622" s="150" t="s">
        <v>8043</v>
      </c>
      <c r="D15622" s="168" t="s">
        <v>69</v>
      </c>
    </row>
    <row r="15623" spans="1:4">
      <c r="A15623" s="167">
        <v>4018</v>
      </c>
      <c r="B15623" s="164" t="s">
        <v>18196</v>
      </c>
      <c r="C15623" s="150" t="s">
        <v>8043</v>
      </c>
      <c r="D15623" s="168" t="s">
        <v>69</v>
      </c>
    </row>
    <row r="15624" spans="1:4">
      <c r="A15624" s="167">
        <v>36498</v>
      </c>
      <c r="B15624" s="164" t="s">
        <v>18197</v>
      </c>
      <c r="C15624" s="150" t="s">
        <v>8033</v>
      </c>
      <c r="D15624" s="168" t="s">
        <v>69</v>
      </c>
    </row>
    <row r="15625" spans="1:4">
      <c r="A15625" s="167">
        <v>12872</v>
      </c>
      <c r="B15625" s="164" t="s">
        <v>18198</v>
      </c>
      <c r="C15625" s="150" t="s">
        <v>8041</v>
      </c>
      <c r="D15625" s="168" t="s">
        <v>69</v>
      </c>
    </row>
    <row r="15626" spans="1:4">
      <c r="A15626" s="167">
        <v>41075</v>
      </c>
      <c r="B15626" s="164" t="s">
        <v>18199</v>
      </c>
      <c r="C15626" s="150" t="s">
        <v>8042</v>
      </c>
      <c r="D15626" s="168" t="s">
        <v>69</v>
      </c>
    </row>
    <row r="15627" spans="1:4">
      <c r="A15627" s="167">
        <v>44324</v>
      </c>
      <c r="B15627" s="164" t="s">
        <v>18200</v>
      </c>
      <c r="C15627" s="150" t="s">
        <v>8038</v>
      </c>
      <c r="D15627" s="168" t="s">
        <v>69</v>
      </c>
    </row>
    <row r="15628" spans="1:4">
      <c r="A15628" s="167">
        <v>3315</v>
      </c>
      <c r="B15628" s="164" t="s">
        <v>18201</v>
      </c>
      <c r="C15628" s="150" t="s">
        <v>8038</v>
      </c>
      <c r="D15628" s="168" t="s">
        <v>69</v>
      </c>
    </row>
    <row r="15629" spans="1:4">
      <c r="A15629" s="167">
        <v>36870</v>
      </c>
      <c r="B15629" s="164" t="s">
        <v>18202</v>
      </c>
      <c r="C15629" s="150" t="s">
        <v>8038</v>
      </c>
      <c r="D15629" s="168" t="s">
        <v>69</v>
      </c>
    </row>
    <row r="15630" spans="1:4">
      <c r="A15630" s="167">
        <v>5092</v>
      </c>
      <c r="B15630" s="164" t="s">
        <v>18203</v>
      </c>
      <c r="C15630" s="150" t="s">
        <v>8044</v>
      </c>
      <c r="D15630" s="168" t="s">
        <v>69</v>
      </c>
    </row>
    <row r="15631" spans="1:4">
      <c r="A15631" s="167">
        <v>11462</v>
      </c>
      <c r="B15631" s="164" t="s">
        <v>18204</v>
      </c>
      <c r="C15631" s="150" t="s">
        <v>8044</v>
      </c>
      <c r="D15631" s="168" t="s">
        <v>69</v>
      </c>
    </row>
    <row r="15632" spans="1:4">
      <c r="A15632" s="167">
        <v>36529</v>
      </c>
      <c r="B15632" s="164" t="s">
        <v>18205</v>
      </c>
      <c r="C15632" s="150" t="s">
        <v>8033</v>
      </c>
      <c r="D15632" s="168" t="s">
        <v>69</v>
      </c>
    </row>
    <row r="15633" spans="1:4">
      <c r="A15633" s="167">
        <v>3318</v>
      </c>
      <c r="B15633" s="164" t="s">
        <v>18206</v>
      </c>
      <c r="C15633" s="150" t="s">
        <v>8033</v>
      </c>
      <c r="D15633" s="168" t="s">
        <v>69</v>
      </c>
    </row>
    <row r="15634" spans="1:4">
      <c r="A15634" s="167">
        <v>3324</v>
      </c>
      <c r="B15634" s="164" t="s">
        <v>18207</v>
      </c>
      <c r="C15634" s="150" t="s">
        <v>8043</v>
      </c>
      <c r="D15634" s="168" t="s">
        <v>69</v>
      </c>
    </row>
    <row r="15635" spans="1:4">
      <c r="A15635" s="167">
        <v>3322</v>
      </c>
      <c r="B15635" s="164" t="s">
        <v>18208</v>
      </c>
      <c r="C15635" s="150" t="s">
        <v>8043</v>
      </c>
      <c r="D15635" s="168" t="s">
        <v>69</v>
      </c>
    </row>
    <row r="15636" spans="1:4">
      <c r="A15636" s="167">
        <v>5076</v>
      </c>
      <c r="B15636" s="164" t="s">
        <v>18209</v>
      </c>
      <c r="C15636" s="150" t="s">
        <v>8038</v>
      </c>
      <c r="D15636" s="168" t="s">
        <v>69</v>
      </c>
    </row>
    <row r="15637" spans="1:4">
      <c r="A15637" s="167">
        <v>5077</v>
      </c>
      <c r="B15637" s="164" t="s">
        <v>18210</v>
      </c>
      <c r="C15637" s="150" t="s">
        <v>8038</v>
      </c>
      <c r="D15637" s="168" t="s">
        <v>69</v>
      </c>
    </row>
    <row r="15638" spans="1:4">
      <c r="A15638" s="167">
        <v>11837</v>
      </c>
      <c r="B15638" s="164" t="s">
        <v>18211</v>
      </c>
      <c r="C15638" s="150" t="s">
        <v>8033</v>
      </c>
      <c r="D15638" s="168" t="s">
        <v>69</v>
      </c>
    </row>
    <row r="15639" spans="1:4">
      <c r="A15639" s="167">
        <v>38055</v>
      </c>
      <c r="B15639" s="164" t="s">
        <v>18212</v>
      </c>
      <c r="C15639" s="150" t="s">
        <v>8033</v>
      </c>
      <c r="D15639" s="168" t="s">
        <v>69</v>
      </c>
    </row>
    <row r="15640" spans="1:4">
      <c r="A15640" s="167">
        <v>415</v>
      </c>
      <c r="B15640" s="164" t="s">
        <v>18213</v>
      </c>
      <c r="C15640" s="150" t="s">
        <v>8033</v>
      </c>
      <c r="D15640" s="168" t="s">
        <v>69</v>
      </c>
    </row>
    <row r="15641" spans="1:4">
      <c r="A15641" s="167">
        <v>416</v>
      </c>
      <c r="B15641" s="164" t="s">
        <v>18214</v>
      </c>
      <c r="C15641" s="150" t="s">
        <v>8033</v>
      </c>
      <c r="D15641" s="168" t="s">
        <v>69</v>
      </c>
    </row>
    <row r="15642" spans="1:4">
      <c r="A15642" s="167">
        <v>425</v>
      </c>
      <c r="B15642" s="164" t="s">
        <v>18215</v>
      </c>
      <c r="C15642" s="150" t="s">
        <v>8033</v>
      </c>
      <c r="D15642" s="168" t="s">
        <v>69</v>
      </c>
    </row>
    <row r="15643" spans="1:4">
      <c r="A15643" s="167">
        <v>426</v>
      </c>
      <c r="B15643" s="164" t="s">
        <v>18216</v>
      </c>
      <c r="C15643" s="150" t="s">
        <v>8033</v>
      </c>
      <c r="D15643" s="168" t="s">
        <v>69</v>
      </c>
    </row>
    <row r="15644" spans="1:4">
      <c r="A15644" s="167">
        <v>38056</v>
      </c>
      <c r="B15644" s="164" t="s">
        <v>18217</v>
      </c>
      <c r="C15644" s="150" t="s">
        <v>8033</v>
      </c>
      <c r="D15644" s="168" t="s">
        <v>69</v>
      </c>
    </row>
    <row r="15645" spans="1:4">
      <c r="A15645" s="167">
        <v>1564</v>
      </c>
      <c r="B15645" s="164" t="s">
        <v>18218</v>
      </c>
      <c r="C15645" s="150" t="s">
        <v>8033</v>
      </c>
      <c r="D15645" s="168" t="s">
        <v>69</v>
      </c>
    </row>
    <row r="15646" spans="1:4">
      <c r="A15646" s="167">
        <v>11032</v>
      </c>
      <c r="B15646" s="164" t="s">
        <v>18219</v>
      </c>
      <c r="C15646" s="150" t="s">
        <v>8033</v>
      </c>
      <c r="D15646" s="168" t="s">
        <v>69</v>
      </c>
    </row>
    <row r="15647" spans="1:4">
      <c r="A15647" s="167">
        <v>36786</v>
      </c>
      <c r="B15647" s="164" t="s">
        <v>18220</v>
      </c>
      <c r="C15647" s="150" t="s">
        <v>8051</v>
      </c>
      <c r="D15647" s="168" t="s">
        <v>69</v>
      </c>
    </row>
    <row r="15648" spans="1:4">
      <c r="A15648" s="167">
        <v>36785</v>
      </c>
      <c r="B15648" s="164" t="s">
        <v>18221</v>
      </c>
      <c r="C15648" s="150" t="s">
        <v>8051</v>
      </c>
      <c r="D15648" s="168" t="s">
        <v>69</v>
      </c>
    </row>
    <row r="15649" spans="1:4">
      <c r="A15649" s="167">
        <v>36782</v>
      </c>
      <c r="B15649" s="164" t="s">
        <v>18222</v>
      </c>
      <c r="C15649" s="150" t="s">
        <v>8051</v>
      </c>
      <c r="D15649" s="168" t="s">
        <v>69</v>
      </c>
    </row>
    <row r="15650" spans="1:4">
      <c r="A15650" s="167">
        <v>44481</v>
      </c>
      <c r="B15650" s="164" t="s">
        <v>18223</v>
      </c>
      <c r="C15650" s="150" t="s">
        <v>8051</v>
      </c>
      <c r="D15650" s="168" t="s">
        <v>69</v>
      </c>
    </row>
    <row r="15651" spans="1:4">
      <c r="A15651" s="167">
        <v>4824</v>
      </c>
      <c r="B15651" s="164" t="s">
        <v>18224</v>
      </c>
      <c r="C15651" s="150" t="s">
        <v>8038</v>
      </c>
      <c r="D15651" s="168" t="s">
        <v>69</v>
      </c>
    </row>
    <row r="15652" spans="1:4">
      <c r="A15652" s="167">
        <v>11795</v>
      </c>
      <c r="B15652" s="164" t="s">
        <v>18225</v>
      </c>
      <c r="C15652" s="150" t="s">
        <v>8043</v>
      </c>
      <c r="D15652" s="168" t="s">
        <v>69</v>
      </c>
    </row>
    <row r="15653" spans="1:4">
      <c r="A15653" s="167">
        <v>134</v>
      </c>
      <c r="B15653" s="164" t="s">
        <v>18226</v>
      </c>
      <c r="C15653" s="150" t="s">
        <v>8038</v>
      </c>
      <c r="D15653" s="168" t="s">
        <v>69</v>
      </c>
    </row>
    <row r="15654" spans="1:4">
      <c r="A15654" s="167">
        <v>4229</v>
      </c>
      <c r="B15654" s="164" t="s">
        <v>18227</v>
      </c>
      <c r="C15654" s="150" t="s">
        <v>8038</v>
      </c>
      <c r="D15654" s="168" t="s">
        <v>69</v>
      </c>
    </row>
    <row r="15655" spans="1:4">
      <c r="A15655" s="167">
        <v>11731</v>
      </c>
      <c r="B15655" s="164" t="s">
        <v>18228</v>
      </c>
      <c r="C15655" s="150" t="s">
        <v>8033</v>
      </c>
      <c r="D15655" s="168" t="s">
        <v>69</v>
      </c>
    </row>
    <row r="15656" spans="1:4">
      <c r="A15656" s="167">
        <v>11732</v>
      </c>
      <c r="B15656" s="164" t="s">
        <v>18229</v>
      </c>
      <c r="C15656" s="150" t="s">
        <v>8033</v>
      </c>
      <c r="D15656" s="168" t="s">
        <v>69</v>
      </c>
    </row>
    <row r="15657" spans="1:4">
      <c r="A15657" s="167">
        <v>11244</v>
      </c>
      <c r="B15657" s="164" t="s">
        <v>18230</v>
      </c>
      <c r="C15657" s="150" t="s">
        <v>8033</v>
      </c>
      <c r="D15657" s="168" t="s">
        <v>69</v>
      </c>
    </row>
    <row r="15658" spans="1:4">
      <c r="A15658" s="167">
        <v>11245</v>
      </c>
      <c r="B15658" s="164" t="s">
        <v>18231</v>
      </c>
      <c r="C15658" s="150" t="s">
        <v>8033</v>
      </c>
      <c r="D15658" s="168" t="s">
        <v>69</v>
      </c>
    </row>
    <row r="15659" spans="1:4">
      <c r="A15659" s="167">
        <v>11235</v>
      </c>
      <c r="B15659" s="164" t="s">
        <v>18232</v>
      </c>
      <c r="C15659" s="150" t="s">
        <v>8033</v>
      </c>
      <c r="D15659" s="168" t="s">
        <v>69</v>
      </c>
    </row>
    <row r="15660" spans="1:4">
      <c r="A15660" s="167">
        <v>11236</v>
      </c>
      <c r="B15660" s="164" t="s">
        <v>18233</v>
      </c>
      <c r="C15660" s="150" t="s">
        <v>8033</v>
      </c>
      <c r="D15660" s="168" t="s">
        <v>69</v>
      </c>
    </row>
    <row r="15661" spans="1:4">
      <c r="A15661" s="167">
        <v>36494</v>
      </c>
      <c r="B15661" s="164" t="s">
        <v>18234</v>
      </c>
      <c r="C15661" s="150" t="s">
        <v>8033</v>
      </c>
      <c r="D15661" s="168" t="s">
        <v>69</v>
      </c>
    </row>
    <row r="15662" spans="1:4">
      <c r="A15662" s="167">
        <v>36493</v>
      </c>
      <c r="B15662" s="164" t="s">
        <v>18235</v>
      </c>
      <c r="C15662" s="150" t="s">
        <v>8033</v>
      </c>
      <c r="D15662" s="168" t="s">
        <v>69</v>
      </c>
    </row>
    <row r="15663" spans="1:4">
      <c r="A15663" s="167">
        <v>36492</v>
      </c>
      <c r="B15663" s="164" t="s">
        <v>18236</v>
      </c>
      <c r="C15663" s="150" t="s">
        <v>8033</v>
      </c>
      <c r="D15663" s="168" t="s">
        <v>69</v>
      </c>
    </row>
    <row r="15664" spans="1:4">
      <c r="A15664" s="167">
        <v>36499</v>
      </c>
      <c r="B15664" s="164" t="s">
        <v>18237</v>
      </c>
      <c r="C15664" s="150" t="s">
        <v>8033</v>
      </c>
      <c r="D15664" s="168" t="s">
        <v>69</v>
      </c>
    </row>
    <row r="15665" spans="1:4">
      <c r="A15665" s="167">
        <v>13533</v>
      </c>
      <c r="B15665" s="164" t="s">
        <v>18238</v>
      </c>
      <c r="C15665" s="150" t="s">
        <v>8033</v>
      </c>
      <c r="D15665" s="168" t="s">
        <v>69</v>
      </c>
    </row>
    <row r="15666" spans="1:4">
      <c r="A15666" s="167">
        <v>13333</v>
      </c>
      <c r="B15666" s="164" t="s">
        <v>18239</v>
      </c>
      <c r="C15666" s="150" t="s">
        <v>8033</v>
      </c>
      <c r="D15666" s="168" t="s">
        <v>69</v>
      </c>
    </row>
    <row r="15667" spans="1:4">
      <c r="A15667" s="167">
        <v>39585</v>
      </c>
      <c r="B15667" s="164" t="s">
        <v>18240</v>
      </c>
      <c r="C15667" s="150" t="s">
        <v>8033</v>
      </c>
      <c r="D15667" s="168" t="s">
        <v>69</v>
      </c>
    </row>
    <row r="15668" spans="1:4">
      <c r="A15668" s="167">
        <v>39586</v>
      </c>
      <c r="B15668" s="164" t="s">
        <v>18241</v>
      </c>
      <c r="C15668" s="150" t="s">
        <v>8033</v>
      </c>
      <c r="D15668" s="168" t="s">
        <v>69</v>
      </c>
    </row>
    <row r="15669" spans="1:4">
      <c r="A15669" s="167">
        <v>39587</v>
      </c>
      <c r="B15669" s="164" t="s">
        <v>18242</v>
      </c>
      <c r="C15669" s="150" t="s">
        <v>8033</v>
      </c>
      <c r="D15669" s="168" t="s">
        <v>69</v>
      </c>
    </row>
    <row r="15670" spans="1:4">
      <c r="A15670" s="167">
        <v>39588</v>
      </c>
      <c r="B15670" s="164" t="s">
        <v>18243</v>
      </c>
      <c r="C15670" s="150" t="s">
        <v>8033</v>
      </c>
      <c r="D15670" s="168" t="s">
        <v>69</v>
      </c>
    </row>
    <row r="15671" spans="1:4">
      <c r="A15671" s="167">
        <v>39584</v>
      </c>
      <c r="B15671" s="164" t="s">
        <v>18244</v>
      </c>
      <c r="C15671" s="150" t="s">
        <v>8033</v>
      </c>
      <c r="D15671" s="168" t="s">
        <v>69</v>
      </c>
    </row>
    <row r="15672" spans="1:4">
      <c r="A15672" s="167">
        <v>39590</v>
      </c>
      <c r="B15672" s="164" t="s">
        <v>18245</v>
      </c>
      <c r="C15672" s="150" t="s">
        <v>8033</v>
      </c>
      <c r="D15672" s="168" t="s">
        <v>69</v>
      </c>
    </row>
    <row r="15673" spans="1:4">
      <c r="A15673" s="167">
        <v>39592</v>
      </c>
      <c r="B15673" s="164" t="s">
        <v>18246</v>
      </c>
      <c r="C15673" s="150" t="s">
        <v>8033</v>
      </c>
      <c r="D15673" s="168" t="s">
        <v>69</v>
      </c>
    </row>
    <row r="15674" spans="1:4">
      <c r="A15674" s="167">
        <v>39593</v>
      </c>
      <c r="B15674" s="164" t="s">
        <v>18247</v>
      </c>
      <c r="C15674" s="150" t="s">
        <v>8033</v>
      </c>
      <c r="D15674" s="168" t="s">
        <v>69</v>
      </c>
    </row>
    <row r="15675" spans="1:4">
      <c r="A15675" s="167">
        <v>14254</v>
      </c>
      <c r="B15675" s="164" t="s">
        <v>18248</v>
      </c>
      <c r="C15675" s="150" t="s">
        <v>8033</v>
      </c>
      <c r="D15675" s="168" t="s">
        <v>69</v>
      </c>
    </row>
    <row r="15676" spans="1:4">
      <c r="A15676" s="167">
        <v>44494</v>
      </c>
      <c r="B15676" s="164" t="s">
        <v>18249</v>
      </c>
      <c r="C15676" s="150" t="s">
        <v>8033</v>
      </c>
      <c r="D15676" s="168" t="s">
        <v>69</v>
      </c>
    </row>
    <row r="15677" spans="1:4">
      <c r="A15677" s="167">
        <v>25019</v>
      </c>
      <c r="B15677" s="164" t="s">
        <v>18250</v>
      </c>
      <c r="C15677" s="150" t="s">
        <v>8033</v>
      </c>
      <c r="D15677" s="168" t="s">
        <v>69</v>
      </c>
    </row>
    <row r="15678" spans="1:4">
      <c r="A15678" s="167">
        <v>36501</v>
      </c>
      <c r="B15678" s="164" t="s">
        <v>18251</v>
      </c>
      <c r="C15678" s="150" t="s">
        <v>8033</v>
      </c>
      <c r="D15678" s="168" t="s">
        <v>69</v>
      </c>
    </row>
    <row r="15679" spans="1:4">
      <c r="A15679" s="167">
        <v>44493</v>
      </c>
      <c r="B15679" s="164" t="s">
        <v>18252</v>
      </c>
      <c r="C15679" s="150" t="s">
        <v>8033</v>
      </c>
      <c r="D15679" s="168" t="s">
        <v>69</v>
      </c>
    </row>
    <row r="15680" spans="1:4">
      <c r="A15680" s="167">
        <v>36500</v>
      </c>
      <c r="B15680" s="164" t="s">
        <v>18253</v>
      </c>
      <c r="C15680" s="150" t="s">
        <v>8033</v>
      </c>
      <c r="D15680" s="168" t="s">
        <v>69</v>
      </c>
    </row>
    <row r="15681" spans="1:4">
      <c r="A15681" s="167">
        <v>20017</v>
      </c>
      <c r="B15681" s="164" t="s">
        <v>18254</v>
      </c>
      <c r="C15681" s="150" t="s">
        <v>8037</v>
      </c>
      <c r="D15681" s="168" t="s">
        <v>69</v>
      </c>
    </row>
    <row r="15682" spans="1:4">
      <c r="A15682" s="167">
        <v>20007</v>
      </c>
      <c r="B15682" s="164" t="s">
        <v>18255</v>
      </c>
      <c r="C15682" s="150" t="s">
        <v>8037</v>
      </c>
      <c r="D15682" s="168" t="s">
        <v>69</v>
      </c>
    </row>
    <row r="15683" spans="1:4">
      <c r="A15683" s="167">
        <v>39831</v>
      </c>
      <c r="B15683" s="164" t="s">
        <v>18256</v>
      </c>
      <c r="C15683" s="150" t="s">
        <v>8045</v>
      </c>
      <c r="D15683" s="168" t="s">
        <v>69</v>
      </c>
    </row>
    <row r="15684" spans="1:4">
      <c r="A15684" s="167">
        <v>36888</v>
      </c>
      <c r="B15684" s="164" t="s">
        <v>18257</v>
      </c>
      <c r="C15684" s="150" t="s">
        <v>8037</v>
      </c>
      <c r="D15684" s="168" t="s">
        <v>69</v>
      </c>
    </row>
    <row r="15685" spans="1:4">
      <c r="A15685" s="167">
        <v>39836</v>
      </c>
      <c r="B15685" s="164" t="s">
        <v>18258</v>
      </c>
      <c r="C15685" s="150" t="s">
        <v>8045</v>
      </c>
      <c r="D15685" s="168" t="s">
        <v>69</v>
      </c>
    </row>
    <row r="15686" spans="1:4">
      <c r="A15686" s="167">
        <v>39830</v>
      </c>
      <c r="B15686" s="164" t="s">
        <v>18259</v>
      </c>
      <c r="C15686" s="150" t="s">
        <v>8045</v>
      </c>
      <c r="D15686" s="168" t="s">
        <v>69</v>
      </c>
    </row>
    <row r="15687" spans="1:4">
      <c r="A15687" s="167">
        <v>40527</v>
      </c>
      <c r="B15687" s="164" t="s">
        <v>18260</v>
      </c>
      <c r="C15687" s="150" t="s">
        <v>8033</v>
      </c>
      <c r="D15687" s="168" t="s">
        <v>69</v>
      </c>
    </row>
    <row r="15688" spans="1:4">
      <c r="A15688" s="167">
        <v>36497</v>
      </c>
      <c r="B15688" s="164" t="s">
        <v>18261</v>
      </c>
      <c r="C15688" s="150" t="s">
        <v>8033</v>
      </c>
      <c r="D15688" s="168" t="s">
        <v>69</v>
      </c>
    </row>
    <row r="15689" spans="1:4">
      <c r="A15689" s="167">
        <v>36487</v>
      </c>
      <c r="B15689" s="164" t="s">
        <v>18262</v>
      </c>
      <c r="C15689" s="150" t="s">
        <v>8033</v>
      </c>
      <c r="D15689" s="168" t="s">
        <v>69</v>
      </c>
    </row>
    <row r="15690" spans="1:4">
      <c r="A15690" s="167">
        <v>44475</v>
      </c>
      <c r="B15690" s="164" t="s">
        <v>18263</v>
      </c>
      <c r="C15690" s="150" t="s">
        <v>8033</v>
      </c>
      <c r="D15690" s="168" t="s">
        <v>69</v>
      </c>
    </row>
    <row r="15691" spans="1:4">
      <c r="A15691" s="167">
        <v>44474</v>
      </c>
      <c r="B15691" s="164" t="s">
        <v>18264</v>
      </c>
      <c r="C15691" s="150" t="s">
        <v>8033</v>
      </c>
      <c r="D15691" s="168" t="s">
        <v>69</v>
      </c>
    </row>
    <row r="15692" spans="1:4">
      <c r="A15692" s="167">
        <v>44490</v>
      </c>
      <c r="B15692" s="164" t="s">
        <v>18265</v>
      </c>
      <c r="C15692" s="150" t="s">
        <v>8033</v>
      </c>
      <c r="D15692" s="168" t="s">
        <v>69</v>
      </c>
    </row>
    <row r="15693" spans="1:4">
      <c r="A15693" s="167">
        <v>37776</v>
      </c>
      <c r="B15693" s="164" t="s">
        <v>18266</v>
      </c>
      <c r="C15693" s="150" t="s">
        <v>8033</v>
      </c>
      <c r="D15693" s="168" t="s">
        <v>69</v>
      </c>
    </row>
    <row r="15694" spans="1:4">
      <c r="A15694" s="167">
        <v>37775</v>
      </c>
      <c r="B15694" s="164" t="s">
        <v>18267</v>
      </c>
      <c r="C15694" s="150" t="s">
        <v>8033</v>
      </c>
      <c r="D15694" s="168" t="s">
        <v>69</v>
      </c>
    </row>
    <row r="15695" spans="1:4">
      <c r="A15695" s="167">
        <v>36491</v>
      </c>
      <c r="B15695" s="164" t="s">
        <v>18268</v>
      </c>
      <c r="C15695" s="150" t="s">
        <v>8033</v>
      </c>
      <c r="D15695" s="168" t="s">
        <v>69</v>
      </c>
    </row>
    <row r="15696" spans="1:4">
      <c r="A15696" s="167">
        <v>10712</v>
      </c>
      <c r="B15696" s="164" t="s">
        <v>18269</v>
      </c>
      <c r="C15696" s="150" t="s">
        <v>8033</v>
      </c>
      <c r="D15696" s="168" t="s">
        <v>69</v>
      </c>
    </row>
    <row r="15697" spans="1:4">
      <c r="A15697" s="167">
        <v>3363</v>
      </c>
      <c r="B15697" s="164" t="s">
        <v>18270</v>
      </c>
      <c r="C15697" s="150" t="s">
        <v>8033</v>
      </c>
      <c r="D15697" s="168" t="s">
        <v>69</v>
      </c>
    </row>
    <row r="15698" spans="1:4">
      <c r="A15698" s="167">
        <v>3365</v>
      </c>
      <c r="B15698" s="164" t="s">
        <v>18271</v>
      </c>
      <c r="C15698" s="150" t="s">
        <v>8033</v>
      </c>
      <c r="D15698" s="168" t="s">
        <v>69</v>
      </c>
    </row>
    <row r="15699" spans="1:4">
      <c r="A15699" s="167">
        <v>7569</v>
      </c>
      <c r="B15699" s="164" t="s">
        <v>18272</v>
      </c>
      <c r="C15699" s="150" t="s">
        <v>8033</v>
      </c>
      <c r="D15699" s="168" t="s">
        <v>69</v>
      </c>
    </row>
    <row r="15700" spans="1:4">
      <c r="A15700" s="167">
        <v>34349</v>
      </c>
      <c r="B15700" s="164" t="s">
        <v>18273</v>
      </c>
      <c r="C15700" s="150" t="s">
        <v>8033</v>
      </c>
      <c r="D15700" s="168" t="s">
        <v>69</v>
      </c>
    </row>
    <row r="15701" spans="1:4">
      <c r="A15701" s="167">
        <v>3378</v>
      </c>
      <c r="B15701" s="164" t="s">
        <v>18274</v>
      </c>
      <c r="C15701" s="150" t="s">
        <v>8033</v>
      </c>
      <c r="D15701" s="168" t="s">
        <v>69</v>
      </c>
    </row>
    <row r="15702" spans="1:4">
      <c r="A15702" s="167">
        <v>3380</v>
      </c>
      <c r="B15702" s="164" t="s">
        <v>18275</v>
      </c>
      <c r="C15702" s="150" t="s">
        <v>8033</v>
      </c>
      <c r="D15702" s="168" t="s">
        <v>69</v>
      </c>
    </row>
    <row r="15703" spans="1:4">
      <c r="A15703" s="167">
        <v>3379</v>
      </c>
      <c r="B15703" s="164" t="s">
        <v>18276</v>
      </c>
      <c r="C15703" s="150" t="s">
        <v>8033</v>
      </c>
      <c r="D15703" s="168" t="s">
        <v>69</v>
      </c>
    </row>
    <row r="15704" spans="1:4">
      <c r="A15704" s="167">
        <v>11991</v>
      </c>
      <c r="B15704" s="164" t="s">
        <v>18277</v>
      </c>
      <c r="C15704" s="150" t="s">
        <v>8033</v>
      </c>
      <c r="D15704" s="168" t="s">
        <v>69</v>
      </c>
    </row>
    <row r="15705" spans="1:4">
      <c r="A15705" s="167">
        <v>11029</v>
      </c>
      <c r="B15705" s="164" t="s">
        <v>18278</v>
      </c>
      <c r="C15705" s="150" t="s">
        <v>8047</v>
      </c>
      <c r="D15705" s="168" t="s">
        <v>69</v>
      </c>
    </row>
    <row r="15706" spans="1:4">
      <c r="A15706" s="167">
        <v>4316</v>
      </c>
      <c r="B15706" s="164" t="s">
        <v>18279</v>
      </c>
      <c r="C15706" s="150" t="s">
        <v>8033</v>
      </c>
      <c r="D15706" s="168" t="s">
        <v>69</v>
      </c>
    </row>
    <row r="15707" spans="1:4">
      <c r="A15707" s="167">
        <v>4313</v>
      </c>
      <c r="B15707" s="164" t="s">
        <v>18280</v>
      </c>
      <c r="C15707" s="150" t="s">
        <v>8047</v>
      </c>
      <c r="D15707" s="168" t="s">
        <v>69</v>
      </c>
    </row>
    <row r="15708" spans="1:4">
      <c r="A15708" s="167">
        <v>4317</v>
      </c>
      <c r="B15708" s="164" t="s">
        <v>18281</v>
      </c>
      <c r="C15708" s="150" t="s">
        <v>8033</v>
      </c>
      <c r="D15708" s="168" t="s">
        <v>69</v>
      </c>
    </row>
    <row r="15709" spans="1:4">
      <c r="A15709" s="167">
        <v>4314</v>
      </c>
      <c r="B15709" s="164" t="s">
        <v>18282</v>
      </c>
      <c r="C15709" s="150" t="s">
        <v>8047</v>
      </c>
      <c r="D15709" s="168" t="s">
        <v>69</v>
      </c>
    </row>
    <row r="15710" spans="1:4">
      <c r="A15710" s="167">
        <v>10921</v>
      </c>
      <c r="B15710" s="164" t="s">
        <v>18283</v>
      </c>
      <c r="C15710" s="150" t="s">
        <v>8033</v>
      </c>
      <c r="D15710" s="168" t="s">
        <v>69</v>
      </c>
    </row>
    <row r="15711" spans="1:4">
      <c r="A15711" s="167">
        <v>10922</v>
      </c>
      <c r="B15711" s="164" t="s">
        <v>18284</v>
      </c>
      <c r="C15711" s="150" t="s">
        <v>8033</v>
      </c>
      <c r="D15711" s="168" t="s">
        <v>69</v>
      </c>
    </row>
    <row r="15712" spans="1:4">
      <c r="A15712" s="167">
        <v>10923</v>
      </c>
      <c r="B15712" s="164" t="s">
        <v>18285</v>
      </c>
      <c r="C15712" s="150" t="s">
        <v>8033</v>
      </c>
      <c r="D15712" s="168" t="s">
        <v>69</v>
      </c>
    </row>
    <row r="15713" spans="1:4">
      <c r="A15713" s="167">
        <v>10924</v>
      </c>
      <c r="B15713" s="164" t="s">
        <v>18286</v>
      </c>
      <c r="C15713" s="150" t="s">
        <v>8033</v>
      </c>
      <c r="D15713" s="168" t="s">
        <v>69</v>
      </c>
    </row>
    <row r="15714" spans="1:4">
      <c r="A15714" s="167">
        <v>37772</v>
      </c>
      <c r="B15714" s="164" t="s">
        <v>18287</v>
      </c>
      <c r="C15714" s="150" t="s">
        <v>8033</v>
      </c>
      <c r="D15714" s="168" t="s">
        <v>69</v>
      </c>
    </row>
    <row r="15715" spans="1:4">
      <c r="A15715" s="167">
        <v>37771</v>
      </c>
      <c r="B15715" s="164" t="s">
        <v>18288</v>
      </c>
      <c r="C15715" s="150" t="s">
        <v>8033</v>
      </c>
      <c r="D15715" s="168" t="s">
        <v>69</v>
      </c>
    </row>
    <row r="15716" spans="1:4">
      <c r="A15716" s="167">
        <v>12772</v>
      </c>
      <c r="B15716" s="164" t="s">
        <v>18289</v>
      </c>
      <c r="C15716" s="150" t="s">
        <v>8033</v>
      </c>
      <c r="D15716" s="168" t="s">
        <v>69</v>
      </c>
    </row>
    <row r="15717" spans="1:4">
      <c r="A15717" s="167">
        <v>12770</v>
      </c>
      <c r="B15717" s="164" t="s">
        <v>18290</v>
      </c>
      <c r="C15717" s="150" t="s">
        <v>8033</v>
      </c>
      <c r="D15717" s="168" t="s">
        <v>69</v>
      </c>
    </row>
    <row r="15718" spans="1:4">
      <c r="A15718" s="167">
        <v>12775</v>
      </c>
      <c r="B15718" s="164" t="s">
        <v>18291</v>
      </c>
      <c r="C15718" s="150" t="s">
        <v>8033</v>
      </c>
      <c r="D15718" s="168" t="s">
        <v>69</v>
      </c>
    </row>
    <row r="15719" spans="1:4">
      <c r="A15719" s="167">
        <v>12768</v>
      </c>
      <c r="B15719" s="164" t="s">
        <v>18292</v>
      </c>
      <c r="C15719" s="150" t="s">
        <v>8033</v>
      </c>
      <c r="D15719" s="168" t="s">
        <v>69</v>
      </c>
    </row>
    <row r="15720" spans="1:4">
      <c r="A15720" s="167">
        <v>12769</v>
      </c>
      <c r="B15720" s="164" t="s">
        <v>18293</v>
      </c>
      <c r="C15720" s="150" t="s">
        <v>8033</v>
      </c>
      <c r="D15720" s="168" t="s">
        <v>69</v>
      </c>
    </row>
    <row r="15721" spans="1:4">
      <c r="A15721" s="167">
        <v>12773</v>
      </c>
      <c r="B15721" s="164" t="s">
        <v>18294</v>
      </c>
      <c r="C15721" s="150" t="s">
        <v>8033</v>
      </c>
      <c r="D15721" s="168" t="s">
        <v>69</v>
      </c>
    </row>
    <row r="15722" spans="1:4">
      <c r="A15722" s="167">
        <v>12774</v>
      </c>
      <c r="B15722" s="164" t="s">
        <v>18295</v>
      </c>
      <c r="C15722" s="150" t="s">
        <v>8033</v>
      </c>
      <c r="D15722" s="168" t="s">
        <v>69</v>
      </c>
    </row>
    <row r="15723" spans="1:4">
      <c r="A15723" s="167">
        <v>12776</v>
      </c>
      <c r="B15723" s="164" t="s">
        <v>18296</v>
      </c>
      <c r="C15723" s="150" t="s">
        <v>8033</v>
      </c>
      <c r="D15723" s="168" t="s">
        <v>69</v>
      </c>
    </row>
    <row r="15724" spans="1:4">
      <c r="A15724" s="167">
        <v>12777</v>
      </c>
      <c r="B15724" s="164" t="s">
        <v>18297</v>
      </c>
      <c r="C15724" s="150" t="s">
        <v>8033</v>
      </c>
      <c r="D15724" s="168" t="s">
        <v>69</v>
      </c>
    </row>
    <row r="15725" spans="1:4">
      <c r="A15725" s="167">
        <v>3391</v>
      </c>
      <c r="B15725" s="164" t="s">
        <v>18298</v>
      </c>
      <c r="C15725" s="150" t="s">
        <v>8033</v>
      </c>
      <c r="D15725" s="168" t="s">
        <v>69</v>
      </c>
    </row>
    <row r="15726" spans="1:4">
      <c r="A15726" s="167">
        <v>3389</v>
      </c>
      <c r="B15726" s="164" t="s">
        <v>18299</v>
      </c>
      <c r="C15726" s="150" t="s">
        <v>8033</v>
      </c>
      <c r="D15726" s="168" t="s">
        <v>69</v>
      </c>
    </row>
    <row r="15727" spans="1:4">
      <c r="A15727" s="167">
        <v>3390</v>
      </c>
      <c r="B15727" s="164" t="s">
        <v>18300</v>
      </c>
      <c r="C15727" s="150" t="s">
        <v>8033</v>
      </c>
      <c r="D15727" s="168" t="s">
        <v>69</v>
      </c>
    </row>
    <row r="15728" spans="1:4">
      <c r="A15728" s="167">
        <v>12873</v>
      </c>
      <c r="B15728" s="164" t="s">
        <v>18301</v>
      </c>
      <c r="C15728" s="150" t="s">
        <v>8041</v>
      </c>
      <c r="D15728" s="168" t="s">
        <v>69</v>
      </c>
    </row>
    <row r="15729" spans="1:4">
      <c r="A15729" s="167">
        <v>41076</v>
      </c>
      <c r="B15729" s="164" t="s">
        <v>18302</v>
      </c>
      <c r="C15729" s="150" t="s">
        <v>8042</v>
      </c>
      <c r="D15729" s="168" t="s">
        <v>69</v>
      </c>
    </row>
    <row r="15730" spans="1:4">
      <c r="A15730" s="167">
        <v>140</v>
      </c>
      <c r="B15730" s="164" t="s">
        <v>18303</v>
      </c>
      <c r="C15730" s="150" t="s">
        <v>8038</v>
      </c>
      <c r="D15730" s="168" t="s">
        <v>69</v>
      </c>
    </row>
    <row r="15731" spans="1:4">
      <c r="A15731" s="167">
        <v>151</v>
      </c>
      <c r="B15731" s="164" t="s">
        <v>18304</v>
      </c>
      <c r="C15731" s="150" t="s">
        <v>8039</v>
      </c>
      <c r="D15731" s="168" t="s">
        <v>69</v>
      </c>
    </row>
    <row r="15732" spans="1:4">
      <c r="A15732" s="167">
        <v>7340</v>
      </c>
      <c r="B15732" s="164" t="s">
        <v>18305</v>
      </c>
      <c r="C15732" s="150" t="s">
        <v>8039</v>
      </c>
      <c r="D15732" s="168" t="s">
        <v>69</v>
      </c>
    </row>
    <row r="15733" spans="1:4">
      <c r="A15733" s="167">
        <v>2701</v>
      </c>
      <c r="B15733" s="164" t="s">
        <v>18306</v>
      </c>
      <c r="C15733" s="150" t="s">
        <v>8041</v>
      </c>
      <c r="D15733" s="168" t="s">
        <v>69</v>
      </c>
    </row>
    <row r="15734" spans="1:4">
      <c r="A15734" s="167">
        <v>40929</v>
      </c>
      <c r="B15734" s="164" t="s">
        <v>18307</v>
      </c>
      <c r="C15734" s="150" t="s">
        <v>8042</v>
      </c>
      <c r="D15734" s="168" t="s">
        <v>69</v>
      </c>
    </row>
    <row r="15735" spans="1:4">
      <c r="A15735" s="167">
        <v>38114</v>
      </c>
      <c r="B15735" s="164" t="s">
        <v>18308</v>
      </c>
      <c r="C15735" s="150" t="s">
        <v>8033</v>
      </c>
      <c r="D15735" s="168" t="s">
        <v>69</v>
      </c>
    </row>
    <row r="15736" spans="1:4">
      <c r="A15736" s="167">
        <v>38064</v>
      </c>
      <c r="B15736" s="164" t="s">
        <v>18309</v>
      </c>
      <c r="C15736" s="150" t="s">
        <v>8033</v>
      </c>
      <c r="D15736" s="168" t="s">
        <v>69</v>
      </c>
    </row>
    <row r="15737" spans="1:4">
      <c r="A15737" s="167">
        <v>38115</v>
      </c>
      <c r="B15737" s="164" t="s">
        <v>18310</v>
      </c>
      <c r="C15737" s="150" t="s">
        <v>8033</v>
      </c>
      <c r="D15737" s="168" t="s">
        <v>69</v>
      </c>
    </row>
    <row r="15738" spans="1:4">
      <c r="A15738" s="167">
        <v>38065</v>
      </c>
      <c r="B15738" s="164" t="s">
        <v>18311</v>
      </c>
      <c r="C15738" s="150" t="s">
        <v>8033</v>
      </c>
      <c r="D15738" s="168" t="s">
        <v>69</v>
      </c>
    </row>
    <row r="15739" spans="1:4">
      <c r="A15739" s="167">
        <v>38078</v>
      </c>
      <c r="B15739" s="164" t="s">
        <v>18312</v>
      </c>
      <c r="C15739" s="150" t="s">
        <v>8033</v>
      </c>
      <c r="D15739" s="168" t="s">
        <v>69</v>
      </c>
    </row>
    <row r="15740" spans="1:4">
      <c r="A15740" s="167">
        <v>38113</v>
      </c>
      <c r="B15740" s="164" t="s">
        <v>18313</v>
      </c>
      <c r="C15740" s="150" t="s">
        <v>8033</v>
      </c>
      <c r="D15740" s="168" t="s">
        <v>69</v>
      </c>
    </row>
    <row r="15741" spans="1:4">
      <c r="A15741" s="167">
        <v>38063</v>
      </c>
      <c r="B15741" s="164" t="s">
        <v>18314</v>
      </c>
      <c r="C15741" s="150" t="s">
        <v>8033</v>
      </c>
      <c r="D15741" s="168" t="s">
        <v>69</v>
      </c>
    </row>
    <row r="15742" spans="1:4">
      <c r="A15742" s="167">
        <v>38080</v>
      </c>
      <c r="B15742" s="164" t="s">
        <v>18315</v>
      </c>
      <c r="C15742" s="150" t="s">
        <v>8033</v>
      </c>
      <c r="D15742" s="168" t="s">
        <v>69</v>
      </c>
    </row>
    <row r="15743" spans="1:4">
      <c r="A15743" s="167">
        <v>38069</v>
      </c>
      <c r="B15743" s="164" t="s">
        <v>18316</v>
      </c>
      <c r="C15743" s="150" t="s">
        <v>8033</v>
      </c>
      <c r="D15743" s="168" t="s">
        <v>69</v>
      </c>
    </row>
    <row r="15744" spans="1:4">
      <c r="A15744" s="167">
        <v>38077</v>
      </c>
      <c r="B15744" s="164" t="s">
        <v>18317</v>
      </c>
      <c r="C15744" s="150" t="s">
        <v>8033</v>
      </c>
      <c r="D15744" s="168" t="s">
        <v>69</v>
      </c>
    </row>
    <row r="15745" spans="1:4">
      <c r="A15745" s="167">
        <v>38073</v>
      </c>
      <c r="B15745" s="164" t="s">
        <v>18318</v>
      </c>
      <c r="C15745" s="150" t="s">
        <v>8033</v>
      </c>
      <c r="D15745" s="168" t="s">
        <v>69</v>
      </c>
    </row>
    <row r="15746" spans="1:4">
      <c r="A15746" s="167">
        <v>38112</v>
      </c>
      <c r="B15746" s="164" t="s">
        <v>18319</v>
      </c>
      <c r="C15746" s="150" t="s">
        <v>8033</v>
      </c>
      <c r="D15746" s="168" t="s">
        <v>69</v>
      </c>
    </row>
    <row r="15747" spans="1:4">
      <c r="A15747" s="167">
        <v>38062</v>
      </c>
      <c r="B15747" s="164" t="s">
        <v>18320</v>
      </c>
      <c r="C15747" s="150" t="s">
        <v>8033</v>
      </c>
      <c r="D15747" s="168" t="s">
        <v>69</v>
      </c>
    </row>
    <row r="15748" spans="1:4">
      <c r="A15748" s="167">
        <v>12128</v>
      </c>
      <c r="B15748" s="164" t="s">
        <v>18321</v>
      </c>
      <c r="C15748" s="150" t="s">
        <v>8033</v>
      </c>
      <c r="D15748" s="168" t="s">
        <v>69</v>
      </c>
    </row>
    <row r="15749" spans="1:4">
      <c r="A15749" s="167">
        <v>12129</v>
      </c>
      <c r="B15749" s="164" t="s">
        <v>18322</v>
      </c>
      <c r="C15749" s="150" t="s">
        <v>8033</v>
      </c>
      <c r="D15749" s="168" t="s">
        <v>69</v>
      </c>
    </row>
    <row r="15750" spans="1:4">
      <c r="A15750" s="167">
        <v>38081</v>
      </c>
      <c r="B15750" s="164" t="s">
        <v>18323</v>
      </c>
      <c r="C15750" s="150" t="s">
        <v>8033</v>
      </c>
      <c r="D15750" s="168" t="s">
        <v>69</v>
      </c>
    </row>
    <row r="15751" spans="1:4">
      <c r="A15751" s="167">
        <v>38070</v>
      </c>
      <c r="B15751" s="164" t="s">
        <v>18324</v>
      </c>
      <c r="C15751" s="150" t="s">
        <v>8033</v>
      </c>
      <c r="D15751" s="168" t="s">
        <v>69</v>
      </c>
    </row>
    <row r="15752" spans="1:4">
      <c r="A15752" s="167">
        <v>38074</v>
      </c>
      <c r="B15752" s="164" t="s">
        <v>18325</v>
      </c>
      <c r="C15752" s="150" t="s">
        <v>8033</v>
      </c>
      <c r="D15752" s="168" t="s">
        <v>69</v>
      </c>
    </row>
    <row r="15753" spans="1:4">
      <c r="A15753" s="167">
        <v>38079</v>
      </c>
      <c r="B15753" s="164" t="s">
        <v>18326</v>
      </c>
      <c r="C15753" s="150" t="s">
        <v>8033</v>
      </c>
      <c r="D15753" s="168" t="s">
        <v>69</v>
      </c>
    </row>
    <row r="15754" spans="1:4">
      <c r="A15754" s="167">
        <v>38072</v>
      </c>
      <c r="B15754" s="164" t="s">
        <v>18327</v>
      </c>
      <c r="C15754" s="150" t="s">
        <v>8033</v>
      </c>
      <c r="D15754" s="168" t="s">
        <v>69</v>
      </c>
    </row>
    <row r="15755" spans="1:4">
      <c r="A15755" s="167">
        <v>38068</v>
      </c>
      <c r="B15755" s="164" t="s">
        <v>18329</v>
      </c>
      <c r="C15755" s="150" t="s">
        <v>8033</v>
      </c>
      <c r="D15755" s="168" t="s">
        <v>69</v>
      </c>
    </row>
    <row r="15756" spans="1:4">
      <c r="A15756" s="167">
        <v>38071</v>
      </c>
      <c r="B15756" s="164" t="s">
        <v>18330</v>
      </c>
      <c r="C15756" s="150" t="s">
        <v>8033</v>
      </c>
      <c r="D15756" s="168" t="s">
        <v>69</v>
      </c>
    </row>
    <row r="15757" spans="1:4">
      <c r="A15757" s="167">
        <v>38412</v>
      </c>
      <c r="B15757" s="164" t="s">
        <v>18331</v>
      </c>
      <c r="C15757" s="150" t="s">
        <v>8033</v>
      </c>
      <c r="D15757" s="168" t="s">
        <v>69</v>
      </c>
    </row>
    <row r="15758" spans="1:4">
      <c r="A15758" s="167">
        <v>3405</v>
      </c>
      <c r="B15758" s="164" t="s">
        <v>18332</v>
      </c>
      <c r="C15758" s="150" t="s">
        <v>8033</v>
      </c>
      <c r="D15758" s="168" t="s">
        <v>69</v>
      </c>
    </row>
    <row r="15759" spans="1:4">
      <c r="A15759" s="167">
        <v>3394</v>
      </c>
      <c r="B15759" s="164" t="s">
        <v>18333</v>
      </c>
      <c r="C15759" s="150" t="s">
        <v>8033</v>
      </c>
      <c r="D15759" s="168" t="s">
        <v>69</v>
      </c>
    </row>
    <row r="15760" spans="1:4">
      <c r="A15760" s="167">
        <v>3393</v>
      </c>
      <c r="B15760" s="164" t="s">
        <v>18334</v>
      </c>
      <c r="C15760" s="150" t="s">
        <v>8033</v>
      </c>
      <c r="D15760" s="168" t="s">
        <v>69</v>
      </c>
    </row>
    <row r="15761" spans="1:4">
      <c r="A15761" s="167">
        <v>3406</v>
      </c>
      <c r="B15761" s="164" t="s">
        <v>18335</v>
      </c>
      <c r="C15761" s="150" t="s">
        <v>8033</v>
      </c>
      <c r="D15761" s="168" t="s">
        <v>69</v>
      </c>
    </row>
    <row r="15762" spans="1:4">
      <c r="A15762" s="167">
        <v>3395</v>
      </c>
      <c r="B15762" s="164" t="s">
        <v>18336</v>
      </c>
      <c r="C15762" s="150" t="s">
        <v>8033</v>
      </c>
      <c r="D15762" s="168" t="s">
        <v>69</v>
      </c>
    </row>
    <row r="15763" spans="1:4">
      <c r="A15763" s="167">
        <v>3398</v>
      </c>
      <c r="B15763" s="164" t="s">
        <v>18337</v>
      </c>
      <c r="C15763" s="150" t="s">
        <v>8033</v>
      </c>
      <c r="D15763" s="168" t="s">
        <v>69</v>
      </c>
    </row>
    <row r="15764" spans="1:4">
      <c r="A15764" s="167">
        <v>40662</v>
      </c>
      <c r="B15764" s="164" t="s">
        <v>18338</v>
      </c>
      <c r="C15764" s="150" t="s">
        <v>8033</v>
      </c>
      <c r="D15764" s="168" t="s">
        <v>69</v>
      </c>
    </row>
    <row r="15765" spans="1:4">
      <c r="A15765" s="167">
        <v>3437</v>
      </c>
      <c r="B15765" s="164" t="s">
        <v>18339</v>
      </c>
      <c r="C15765" s="150" t="s">
        <v>8043</v>
      </c>
      <c r="D15765" s="168" t="s">
        <v>69</v>
      </c>
    </row>
    <row r="15766" spans="1:4">
      <c r="A15766" s="167">
        <v>11190</v>
      </c>
      <c r="B15766" s="164" t="s">
        <v>18340</v>
      </c>
      <c r="C15766" s="150" t="s">
        <v>8033</v>
      </c>
      <c r="D15766" s="168" t="s">
        <v>69</v>
      </c>
    </row>
    <row r="15767" spans="1:4">
      <c r="A15767" s="167">
        <v>34377</v>
      </c>
      <c r="B15767" s="164" t="s">
        <v>22056</v>
      </c>
      <c r="C15767" s="150" t="s">
        <v>8033</v>
      </c>
      <c r="D15767" s="168" t="s">
        <v>69</v>
      </c>
    </row>
    <row r="15768" spans="1:4">
      <c r="A15768" s="167">
        <v>3428</v>
      </c>
      <c r="B15768" s="164" t="s">
        <v>18341</v>
      </c>
      <c r="C15768" s="150" t="s">
        <v>8043</v>
      </c>
      <c r="D15768" s="168" t="s">
        <v>69</v>
      </c>
    </row>
    <row r="15769" spans="1:4">
      <c r="A15769" s="167">
        <v>3429</v>
      </c>
      <c r="B15769" s="164" t="s">
        <v>18342</v>
      </c>
      <c r="C15769" s="150" t="s">
        <v>8043</v>
      </c>
      <c r="D15769" s="168" t="s">
        <v>69</v>
      </c>
    </row>
    <row r="15770" spans="1:4">
      <c r="A15770" s="167">
        <v>11199</v>
      </c>
      <c r="B15770" s="164" t="s">
        <v>18343</v>
      </c>
      <c r="C15770" s="150" t="s">
        <v>8033</v>
      </c>
      <c r="D15770" s="168" t="s">
        <v>69</v>
      </c>
    </row>
    <row r="15771" spans="1:4">
      <c r="A15771" s="167">
        <v>34369</v>
      </c>
      <c r="B15771" s="164" t="s">
        <v>22057</v>
      </c>
      <c r="C15771" s="150" t="s">
        <v>8033</v>
      </c>
      <c r="D15771" s="168" t="s">
        <v>69</v>
      </c>
    </row>
    <row r="15772" spans="1:4">
      <c r="A15772" s="167">
        <v>36896</v>
      </c>
      <c r="B15772" s="164" t="s">
        <v>22058</v>
      </c>
      <c r="C15772" s="150" t="s">
        <v>8033</v>
      </c>
      <c r="D15772" s="168" t="s">
        <v>69</v>
      </c>
    </row>
    <row r="15773" spans="1:4">
      <c r="A15773" s="167">
        <v>34367</v>
      </c>
      <c r="B15773" s="164" t="s">
        <v>22059</v>
      </c>
      <c r="C15773" s="150" t="s">
        <v>8033</v>
      </c>
      <c r="D15773" s="168" t="s">
        <v>69</v>
      </c>
    </row>
    <row r="15774" spans="1:4">
      <c r="A15774" s="167">
        <v>36897</v>
      </c>
      <c r="B15774" s="164" t="s">
        <v>22060</v>
      </c>
      <c r="C15774" s="150" t="s">
        <v>8033</v>
      </c>
      <c r="D15774" s="168" t="s">
        <v>69</v>
      </c>
    </row>
    <row r="15775" spans="1:4">
      <c r="A15775" s="167">
        <v>34364</v>
      </c>
      <c r="B15775" s="164" t="s">
        <v>22061</v>
      </c>
      <c r="C15775" s="150" t="s">
        <v>8033</v>
      </c>
      <c r="D15775" s="168" t="s">
        <v>69</v>
      </c>
    </row>
    <row r="15776" spans="1:4">
      <c r="A15776" s="167">
        <v>40659</v>
      </c>
      <c r="B15776" s="164" t="s">
        <v>18344</v>
      </c>
      <c r="C15776" s="150" t="s">
        <v>8043</v>
      </c>
      <c r="D15776" s="168" t="s">
        <v>69</v>
      </c>
    </row>
    <row r="15777" spans="1:4">
      <c r="A15777" s="167">
        <v>40660</v>
      </c>
      <c r="B15777" s="164" t="s">
        <v>18345</v>
      </c>
      <c r="C15777" s="150" t="s">
        <v>8043</v>
      </c>
      <c r="D15777" s="168" t="s">
        <v>69</v>
      </c>
    </row>
    <row r="15778" spans="1:4">
      <c r="A15778" s="167">
        <v>40661</v>
      </c>
      <c r="B15778" s="164" t="s">
        <v>18346</v>
      </c>
      <c r="C15778" s="150" t="s">
        <v>8043</v>
      </c>
      <c r="D15778" s="168" t="s">
        <v>69</v>
      </c>
    </row>
    <row r="15779" spans="1:4">
      <c r="A15779" s="167">
        <v>3421</v>
      </c>
      <c r="B15779" s="164" t="s">
        <v>18347</v>
      </c>
      <c r="C15779" s="150" t="s">
        <v>8043</v>
      </c>
      <c r="D15779" s="168" t="s">
        <v>69</v>
      </c>
    </row>
    <row r="15780" spans="1:4">
      <c r="A15780" s="167">
        <v>599</v>
      </c>
      <c r="B15780" s="164" t="s">
        <v>18348</v>
      </c>
      <c r="C15780" s="150" t="s">
        <v>8043</v>
      </c>
      <c r="D15780" s="168" t="s">
        <v>69</v>
      </c>
    </row>
    <row r="15781" spans="1:4">
      <c r="A15781" s="167">
        <v>44053</v>
      </c>
      <c r="B15781" s="164" t="s">
        <v>22062</v>
      </c>
      <c r="C15781" s="150" t="s">
        <v>8033</v>
      </c>
      <c r="D15781" s="168" t="s">
        <v>69</v>
      </c>
    </row>
    <row r="15782" spans="1:4">
      <c r="A15782" s="167">
        <v>3423</v>
      </c>
      <c r="B15782" s="164" t="s">
        <v>18349</v>
      </c>
      <c r="C15782" s="150" t="s">
        <v>8043</v>
      </c>
      <c r="D15782" s="168" t="s">
        <v>69</v>
      </c>
    </row>
    <row r="15783" spans="1:4">
      <c r="A15783" s="167">
        <v>34381</v>
      </c>
      <c r="B15783" s="164" t="s">
        <v>22063</v>
      </c>
      <c r="C15783" s="150" t="s">
        <v>8033</v>
      </c>
      <c r="D15783" s="168" t="s">
        <v>69</v>
      </c>
    </row>
    <row r="15784" spans="1:4">
      <c r="A15784" s="167">
        <v>34797</v>
      </c>
      <c r="B15784" s="164" t="s">
        <v>18350</v>
      </c>
      <c r="C15784" s="150" t="s">
        <v>8033</v>
      </c>
      <c r="D15784" s="168" t="s">
        <v>69</v>
      </c>
    </row>
    <row r="15785" spans="1:4">
      <c r="A15785" s="167">
        <v>44054</v>
      </c>
      <c r="B15785" s="164" t="s">
        <v>22064</v>
      </c>
      <c r="C15785" s="150" t="s">
        <v>8033</v>
      </c>
      <c r="D15785" s="168" t="s">
        <v>69</v>
      </c>
    </row>
    <row r="15786" spans="1:4">
      <c r="A15786" s="167">
        <v>44399</v>
      </c>
      <c r="B15786" s="164" t="s">
        <v>22065</v>
      </c>
      <c r="C15786" s="150" t="s">
        <v>8033</v>
      </c>
      <c r="D15786" s="168" t="s">
        <v>69</v>
      </c>
    </row>
    <row r="15787" spans="1:4">
      <c r="A15787" s="167">
        <v>44503</v>
      </c>
      <c r="B15787" s="164" t="s">
        <v>18351</v>
      </c>
      <c r="C15787" s="150" t="s">
        <v>8041</v>
      </c>
      <c r="D15787" s="168" t="s">
        <v>69</v>
      </c>
    </row>
    <row r="15788" spans="1:4">
      <c r="A15788" s="167">
        <v>41077</v>
      </c>
      <c r="B15788" s="164" t="s">
        <v>18352</v>
      </c>
      <c r="C15788" s="150" t="s">
        <v>8042</v>
      </c>
      <c r="D15788" s="168" t="s">
        <v>69</v>
      </c>
    </row>
    <row r="15789" spans="1:4">
      <c r="A15789" s="167">
        <v>37963</v>
      </c>
      <c r="B15789" s="164" t="s">
        <v>18353</v>
      </c>
      <c r="C15789" s="150" t="s">
        <v>8033</v>
      </c>
      <c r="D15789" s="168" t="s">
        <v>69</v>
      </c>
    </row>
    <row r="15790" spans="1:4">
      <c r="A15790" s="167">
        <v>37964</v>
      </c>
      <c r="B15790" s="164" t="s">
        <v>18354</v>
      </c>
      <c r="C15790" s="150" t="s">
        <v>8033</v>
      </c>
      <c r="D15790" s="168" t="s">
        <v>69</v>
      </c>
    </row>
    <row r="15791" spans="1:4">
      <c r="A15791" s="167">
        <v>37965</v>
      </c>
      <c r="B15791" s="164" t="s">
        <v>18355</v>
      </c>
      <c r="C15791" s="150" t="s">
        <v>8033</v>
      </c>
      <c r="D15791" s="168" t="s">
        <v>69</v>
      </c>
    </row>
    <row r="15792" spans="1:4">
      <c r="A15792" s="167">
        <v>37966</v>
      </c>
      <c r="B15792" s="164" t="s">
        <v>18356</v>
      </c>
      <c r="C15792" s="150" t="s">
        <v>8033</v>
      </c>
      <c r="D15792" s="168" t="s">
        <v>69</v>
      </c>
    </row>
    <row r="15793" spans="1:4">
      <c r="A15793" s="167">
        <v>37967</v>
      </c>
      <c r="B15793" s="164" t="s">
        <v>18357</v>
      </c>
      <c r="C15793" s="150" t="s">
        <v>8033</v>
      </c>
      <c r="D15793" s="168" t="s">
        <v>69</v>
      </c>
    </row>
    <row r="15794" spans="1:4">
      <c r="A15794" s="167">
        <v>37968</v>
      </c>
      <c r="B15794" s="164" t="s">
        <v>18358</v>
      </c>
      <c r="C15794" s="150" t="s">
        <v>8033</v>
      </c>
      <c r="D15794" s="168" t="s">
        <v>69</v>
      </c>
    </row>
    <row r="15795" spans="1:4">
      <c r="A15795" s="167">
        <v>37969</v>
      </c>
      <c r="B15795" s="164" t="s">
        <v>18359</v>
      </c>
      <c r="C15795" s="150" t="s">
        <v>8033</v>
      </c>
      <c r="D15795" s="168" t="s">
        <v>69</v>
      </c>
    </row>
    <row r="15796" spans="1:4">
      <c r="A15796" s="167">
        <v>37970</v>
      </c>
      <c r="B15796" s="164" t="s">
        <v>18360</v>
      </c>
      <c r="C15796" s="150" t="s">
        <v>8033</v>
      </c>
      <c r="D15796" s="168" t="s">
        <v>69</v>
      </c>
    </row>
    <row r="15797" spans="1:4">
      <c r="A15797" s="167">
        <v>44251</v>
      </c>
      <c r="B15797" s="164" t="s">
        <v>18361</v>
      </c>
      <c r="C15797" s="150" t="s">
        <v>8033</v>
      </c>
      <c r="D15797" s="168" t="s">
        <v>69</v>
      </c>
    </row>
    <row r="15798" spans="1:4">
      <c r="A15798" s="167">
        <v>21118</v>
      </c>
      <c r="B15798" s="164" t="s">
        <v>18362</v>
      </c>
      <c r="C15798" s="150" t="s">
        <v>8033</v>
      </c>
      <c r="D15798" s="168" t="s">
        <v>69</v>
      </c>
    </row>
    <row r="15799" spans="1:4">
      <c r="A15799" s="167">
        <v>37956</v>
      </c>
      <c r="B15799" s="164" t="s">
        <v>18363</v>
      </c>
      <c r="C15799" s="150" t="s">
        <v>8033</v>
      </c>
      <c r="D15799" s="168" t="s">
        <v>69</v>
      </c>
    </row>
    <row r="15800" spans="1:4">
      <c r="A15800" s="167">
        <v>37957</v>
      </c>
      <c r="B15800" s="164" t="s">
        <v>18364</v>
      </c>
      <c r="C15800" s="150" t="s">
        <v>8033</v>
      </c>
      <c r="D15800" s="168" t="s">
        <v>69</v>
      </c>
    </row>
    <row r="15801" spans="1:4">
      <c r="A15801" s="167">
        <v>37958</v>
      </c>
      <c r="B15801" s="164" t="s">
        <v>18365</v>
      </c>
      <c r="C15801" s="150" t="s">
        <v>8033</v>
      </c>
      <c r="D15801" s="168" t="s">
        <v>69</v>
      </c>
    </row>
    <row r="15802" spans="1:4">
      <c r="A15802" s="167">
        <v>37959</v>
      </c>
      <c r="B15802" s="164" t="s">
        <v>18366</v>
      </c>
      <c r="C15802" s="150" t="s">
        <v>8033</v>
      </c>
      <c r="D15802" s="168" t="s">
        <v>69</v>
      </c>
    </row>
    <row r="15803" spans="1:4">
      <c r="A15803" s="167">
        <v>37960</v>
      </c>
      <c r="B15803" s="164" t="s">
        <v>18367</v>
      </c>
      <c r="C15803" s="150" t="s">
        <v>8033</v>
      </c>
      <c r="D15803" s="168" t="s">
        <v>69</v>
      </c>
    </row>
    <row r="15804" spans="1:4">
      <c r="A15804" s="167">
        <v>37961</v>
      </c>
      <c r="B15804" s="164" t="s">
        <v>18368</v>
      </c>
      <c r="C15804" s="150" t="s">
        <v>8033</v>
      </c>
      <c r="D15804" s="168" t="s">
        <v>69</v>
      </c>
    </row>
    <row r="15805" spans="1:4">
      <c r="A15805" s="167">
        <v>37962</v>
      </c>
      <c r="B15805" s="164" t="s">
        <v>18369</v>
      </c>
      <c r="C15805" s="150" t="s">
        <v>8033</v>
      </c>
      <c r="D15805" s="168" t="s">
        <v>69</v>
      </c>
    </row>
    <row r="15806" spans="1:4">
      <c r="A15806" s="167">
        <v>3533</v>
      </c>
      <c r="B15806" s="164" t="s">
        <v>18370</v>
      </c>
      <c r="C15806" s="150" t="s">
        <v>8033</v>
      </c>
      <c r="D15806" s="168" t="s">
        <v>69</v>
      </c>
    </row>
    <row r="15807" spans="1:4">
      <c r="A15807" s="167">
        <v>3538</v>
      </c>
      <c r="B15807" s="164" t="s">
        <v>18371</v>
      </c>
      <c r="C15807" s="150" t="s">
        <v>8033</v>
      </c>
      <c r="D15807" s="168" t="s">
        <v>69</v>
      </c>
    </row>
    <row r="15808" spans="1:4">
      <c r="A15808" s="167">
        <v>3498</v>
      </c>
      <c r="B15808" s="164" t="s">
        <v>18372</v>
      </c>
      <c r="C15808" s="150" t="s">
        <v>8033</v>
      </c>
      <c r="D15808" s="168" t="s">
        <v>69</v>
      </c>
    </row>
    <row r="15809" spans="1:4">
      <c r="A15809" s="167">
        <v>3496</v>
      </c>
      <c r="B15809" s="164" t="s">
        <v>18373</v>
      </c>
      <c r="C15809" s="150" t="s">
        <v>8033</v>
      </c>
      <c r="D15809" s="168" t="s">
        <v>69</v>
      </c>
    </row>
    <row r="15810" spans="1:4">
      <c r="A15810" s="167">
        <v>38429</v>
      </c>
      <c r="B15810" s="164" t="s">
        <v>18374</v>
      </c>
      <c r="C15810" s="150" t="s">
        <v>8033</v>
      </c>
      <c r="D15810" s="168" t="s">
        <v>69</v>
      </c>
    </row>
    <row r="15811" spans="1:4">
      <c r="A15811" s="167">
        <v>38431</v>
      </c>
      <c r="B15811" s="164" t="s">
        <v>18375</v>
      </c>
      <c r="C15811" s="150" t="s">
        <v>8033</v>
      </c>
      <c r="D15811" s="168" t="s">
        <v>69</v>
      </c>
    </row>
    <row r="15812" spans="1:4">
      <c r="A15812" s="167">
        <v>38430</v>
      </c>
      <c r="B15812" s="164" t="s">
        <v>18376</v>
      </c>
      <c r="C15812" s="150" t="s">
        <v>8033</v>
      </c>
      <c r="D15812" s="168" t="s">
        <v>69</v>
      </c>
    </row>
    <row r="15813" spans="1:4">
      <c r="A15813" s="167">
        <v>36348</v>
      </c>
      <c r="B15813" s="164" t="s">
        <v>18377</v>
      </c>
      <c r="C15813" s="150" t="s">
        <v>8033</v>
      </c>
      <c r="D15813" s="168" t="s">
        <v>69</v>
      </c>
    </row>
    <row r="15814" spans="1:4">
      <c r="A15814" s="167">
        <v>36349</v>
      </c>
      <c r="B15814" s="164" t="s">
        <v>18378</v>
      </c>
      <c r="C15814" s="150" t="s">
        <v>8033</v>
      </c>
      <c r="D15814" s="168" t="s">
        <v>69</v>
      </c>
    </row>
    <row r="15815" spans="1:4">
      <c r="A15815" s="167">
        <v>38987</v>
      </c>
      <c r="B15815" s="164" t="s">
        <v>18379</v>
      </c>
      <c r="C15815" s="150" t="s">
        <v>8033</v>
      </c>
      <c r="D15815" s="168" t="s">
        <v>69</v>
      </c>
    </row>
    <row r="15816" spans="1:4">
      <c r="A15816" s="167">
        <v>38988</v>
      </c>
      <c r="B15816" s="164" t="s">
        <v>18380</v>
      </c>
      <c r="C15816" s="150" t="s">
        <v>8033</v>
      </c>
      <c r="D15816" s="168" t="s">
        <v>69</v>
      </c>
    </row>
    <row r="15817" spans="1:4">
      <c r="A15817" s="167">
        <v>38989</v>
      </c>
      <c r="B15817" s="164" t="s">
        <v>18381</v>
      </c>
      <c r="C15817" s="150" t="s">
        <v>8033</v>
      </c>
      <c r="D15817" s="168" t="s">
        <v>69</v>
      </c>
    </row>
    <row r="15818" spans="1:4">
      <c r="A15818" s="167">
        <v>38990</v>
      </c>
      <c r="B15818" s="164" t="s">
        <v>18382</v>
      </c>
      <c r="C15818" s="150" t="s">
        <v>8033</v>
      </c>
      <c r="D15818" s="168" t="s">
        <v>69</v>
      </c>
    </row>
    <row r="15819" spans="1:4">
      <c r="A15819" s="167">
        <v>38991</v>
      </c>
      <c r="B15819" s="164" t="s">
        <v>18383</v>
      </c>
      <c r="C15819" s="150" t="s">
        <v>8033</v>
      </c>
      <c r="D15819" s="168" t="s">
        <v>69</v>
      </c>
    </row>
    <row r="15820" spans="1:4">
      <c r="A15820" s="167">
        <v>38433</v>
      </c>
      <c r="B15820" s="164" t="s">
        <v>18384</v>
      </c>
      <c r="C15820" s="150" t="s">
        <v>8033</v>
      </c>
      <c r="D15820" s="168" t="s">
        <v>69</v>
      </c>
    </row>
    <row r="15821" spans="1:4">
      <c r="A15821" s="167">
        <v>38440</v>
      </c>
      <c r="B15821" s="164" t="s">
        <v>18385</v>
      </c>
      <c r="C15821" s="150" t="s">
        <v>8033</v>
      </c>
      <c r="D15821" s="168" t="s">
        <v>69</v>
      </c>
    </row>
    <row r="15822" spans="1:4">
      <c r="A15822" s="167">
        <v>36359</v>
      </c>
      <c r="B15822" s="164" t="s">
        <v>18386</v>
      </c>
      <c r="C15822" s="150" t="s">
        <v>8033</v>
      </c>
      <c r="D15822" s="168" t="s">
        <v>69</v>
      </c>
    </row>
    <row r="15823" spans="1:4">
      <c r="A15823" s="167">
        <v>36360</v>
      </c>
      <c r="B15823" s="164" t="s">
        <v>18387</v>
      </c>
      <c r="C15823" s="150" t="s">
        <v>8033</v>
      </c>
      <c r="D15823" s="168" t="s">
        <v>69</v>
      </c>
    </row>
    <row r="15824" spans="1:4">
      <c r="A15824" s="167">
        <v>38434</v>
      </c>
      <c r="B15824" s="164" t="s">
        <v>18388</v>
      </c>
      <c r="C15824" s="150" t="s">
        <v>8033</v>
      </c>
      <c r="D15824" s="168" t="s">
        <v>69</v>
      </c>
    </row>
    <row r="15825" spans="1:4">
      <c r="A15825" s="167">
        <v>38435</v>
      </c>
      <c r="B15825" s="164" t="s">
        <v>18389</v>
      </c>
      <c r="C15825" s="150" t="s">
        <v>8033</v>
      </c>
      <c r="D15825" s="168" t="s">
        <v>69</v>
      </c>
    </row>
    <row r="15826" spans="1:4">
      <c r="A15826" s="167">
        <v>38436</v>
      </c>
      <c r="B15826" s="164" t="s">
        <v>18390</v>
      </c>
      <c r="C15826" s="150" t="s">
        <v>8033</v>
      </c>
      <c r="D15826" s="168" t="s">
        <v>69</v>
      </c>
    </row>
    <row r="15827" spans="1:4">
      <c r="A15827" s="167">
        <v>38437</v>
      </c>
      <c r="B15827" s="164" t="s">
        <v>18391</v>
      </c>
      <c r="C15827" s="150" t="s">
        <v>8033</v>
      </c>
      <c r="D15827" s="168" t="s">
        <v>69</v>
      </c>
    </row>
    <row r="15828" spans="1:4">
      <c r="A15828" s="167">
        <v>38438</v>
      </c>
      <c r="B15828" s="164" t="s">
        <v>18392</v>
      </c>
      <c r="C15828" s="150" t="s">
        <v>8033</v>
      </c>
      <c r="D15828" s="168" t="s">
        <v>69</v>
      </c>
    </row>
    <row r="15829" spans="1:4">
      <c r="A15829" s="167">
        <v>38439</v>
      </c>
      <c r="B15829" s="164" t="s">
        <v>18393</v>
      </c>
      <c r="C15829" s="150" t="s">
        <v>8033</v>
      </c>
      <c r="D15829" s="168" t="s">
        <v>69</v>
      </c>
    </row>
    <row r="15830" spans="1:4">
      <c r="A15830" s="167">
        <v>10836</v>
      </c>
      <c r="B15830" s="164" t="s">
        <v>18394</v>
      </c>
      <c r="C15830" s="150" t="s">
        <v>8033</v>
      </c>
      <c r="D15830" s="168" t="s">
        <v>69</v>
      </c>
    </row>
    <row r="15831" spans="1:4">
      <c r="A15831" s="167">
        <v>10835</v>
      </c>
      <c r="B15831" s="164" t="s">
        <v>18395</v>
      </c>
      <c r="C15831" s="150" t="s">
        <v>8033</v>
      </c>
      <c r="D15831" s="168" t="s">
        <v>69</v>
      </c>
    </row>
    <row r="15832" spans="1:4">
      <c r="A15832" s="167">
        <v>3475</v>
      </c>
      <c r="B15832" s="164" t="s">
        <v>18396</v>
      </c>
      <c r="C15832" s="150" t="s">
        <v>8033</v>
      </c>
      <c r="D15832" s="168" t="s">
        <v>69</v>
      </c>
    </row>
    <row r="15833" spans="1:4">
      <c r="A15833" s="167">
        <v>3485</v>
      </c>
      <c r="B15833" s="164" t="s">
        <v>18397</v>
      </c>
      <c r="C15833" s="150" t="s">
        <v>8033</v>
      </c>
      <c r="D15833" s="168" t="s">
        <v>69</v>
      </c>
    </row>
    <row r="15834" spans="1:4">
      <c r="A15834" s="167">
        <v>3534</v>
      </c>
      <c r="B15834" s="164" t="s">
        <v>18398</v>
      </c>
      <c r="C15834" s="150" t="s">
        <v>8033</v>
      </c>
      <c r="D15834" s="168" t="s">
        <v>69</v>
      </c>
    </row>
    <row r="15835" spans="1:4">
      <c r="A15835" s="167">
        <v>3543</v>
      </c>
      <c r="B15835" s="164" t="s">
        <v>18399</v>
      </c>
      <c r="C15835" s="150" t="s">
        <v>8033</v>
      </c>
      <c r="D15835" s="168" t="s">
        <v>69</v>
      </c>
    </row>
    <row r="15836" spans="1:4">
      <c r="A15836" s="167">
        <v>3482</v>
      </c>
      <c r="B15836" s="164" t="s">
        <v>18400</v>
      </c>
      <c r="C15836" s="150" t="s">
        <v>8033</v>
      </c>
      <c r="D15836" s="168" t="s">
        <v>69</v>
      </c>
    </row>
    <row r="15837" spans="1:4">
      <c r="A15837" s="167">
        <v>3505</v>
      </c>
      <c r="B15837" s="164" t="s">
        <v>18401</v>
      </c>
      <c r="C15837" s="150" t="s">
        <v>8033</v>
      </c>
      <c r="D15837" s="168" t="s">
        <v>69</v>
      </c>
    </row>
    <row r="15838" spans="1:4">
      <c r="A15838" s="167">
        <v>3521</v>
      </c>
      <c r="B15838" s="164" t="s">
        <v>18402</v>
      </c>
      <c r="C15838" s="150" t="s">
        <v>8033</v>
      </c>
      <c r="D15838" s="168" t="s">
        <v>69</v>
      </c>
    </row>
    <row r="15839" spans="1:4">
      <c r="A15839" s="167">
        <v>3531</v>
      </c>
      <c r="B15839" s="164" t="s">
        <v>18403</v>
      </c>
      <c r="C15839" s="150" t="s">
        <v>8033</v>
      </c>
      <c r="D15839" s="168" t="s">
        <v>69</v>
      </c>
    </row>
    <row r="15840" spans="1:4">
      <c r="A15840" s="167">
        <v>3522</v>
      </c>
      <c r="B15840" s="164" t="s">
        <v>18404</v>
      </c>
      <c r="C15840" s="150" t="s">
        <v>8033</v>
      </c>
      <c r="D15840" s="168" t="s">
        <v>69</v>
      </c>
    </row>
    <row r="15841" spans="1:4">
      <c r="A15841" s="167">
        <v>3527</v>
      </c>
      <c r="B15841" s="164" t="s">
        <v>18405</v>
      </c>
      <c r="C15841" s="150" t="s">
        <v>8033</v>
      </c>
      <c r="D15841" s="168" t="s">
        <v>69</v>
      </c>
    </row>
    <row r="15842" spans="1:4">
      <c r="A15842" s="167">
        <v>3516</v>
      </c>
      <c r="B15842" s="164" t="s">
        <v>18406</v>
      </c>
      <c r="C15842" s="150" t="s">
        <v>8033</v>
      </c>
      <c r="D15842" s="168" t="s">
        <v>69</v>
      </c>
    </row>
    <row r="15843" spans="1:4">
      <c r="A15843" s="167">
        <v>3517</v>
      </c>
      <c r="B15843" s="164" t="s">
        <v>18407</v>
      </c>
      <c r="C15843" s="150" t="s">
        <v>8033</v>
      </c>
      <c r="D15843" s="168" t="s">
        <v>69</v>
      </c>
    </row>
    <row r="15844" spans="1:4">
      <c r="A15844" s="167">
        <v>3515</v>
      </c>
      <c r="B15844" s="164" t="s">
        <v>18408</v>
      </c>
      <c r="C15844" s="150" t="s">
        <v>8033</v>
      </c>
      <c r="D15844" s="168" t="s">
        <v>69</v>
      </c>
    </row>
    <row r="15845" spans="1:4">
      <c r="A15845" s="167">
        <v>20147</v>
      </c>
      <c r="B15845" s="164" t="s">
        <v>18409</v>
      </c>
      <c r="C15845" s="150" t="s">
        <v>8033</v>
      </c>
      <c r="D15845" s="168" t="s">
        <v>69</v>
      </c>
    </row>
    <row r="15846" spans="1:4">
      <c r="A15846" s="167">
        <v>3524</v>
      </c>
      <c r="B15846" s="164" t="s">
        <v>18410</v>
      </c>
      <c r="C15846" s="150" t="s">
        <v>8033</v>
      </c>
      <c r="D15846" s="168" t="s">
        <v>69</v>
      </c>
    </row>
    <row r="15847" spans="1:4">
      <c r="A15847" s="167">
        <v>3532</v>
      </c>
      <c r="B15847" s="164" t="s">
        <v>18411</v>
      </c>
      <c r="C15847" s="150" t="s">
        <v>8033</v>
      </c>
      <c r="D15847" s="168" t="s">
        <v>69</v>
      </c>
    </row>
    <row r="15848" spans="1:4">
      <c r="A15848" s="167">
        <v>3528</v>
      </c>
      <c r="B15848" s="164" t="s">
        <v>18412</v>
      </c>
      <c r="C15848" s="150" t="s">
        <v>8033</v>
      </c>
      <c r="D15848" s="168" t="s">
        <v>69</v>
      </c>
    </row>
    <row r="15849" spans="1:4">
      <c r="A15849" s="167">
        <v>37952</v>
      </c>
      <c r="B15849" s="164" t="s">
        <v>18413</v>
      </c>
      <c r="C15849" s="150" t="s">
        <v>8033</v>
      </c>
      <c r="D15849" s="168" t="s">
        <v>69</v>
      </c>
    </row>
    <row r="15850" spans="1:4">
      <c r="A15850" s="167">
        <v>37951</v>
      </c>
      <c r="B15850" s="164" t="s">
        <v>18414</v>
      </c>
      <c r="C15850" s="150" t="s">
        <v>8033</v>
      </c>
      <c r="D15850" s="168" t="s">
        <v>69</v>
      </c>
    </row>
    <row r="15851" spans="1:4">
      <c r="A15851" s="167">
        <v>3518</v>
      </c>
      <c r="B15851" s="164" t="s">
        <v>18415</v>
      </c>
      <c r="C15851" s="150" t="s">
        <v>8033</v>
      </c>
      <c r="D15851" s="168" t="s">
        <v>69</v>
      </c>
    </row>
    <row r="15852" spans="1:4">
      <c r="A15852" s="167">
        <v>3519</v>
      </c>
      <c r="B15852" s="164" t="s">
        <v>18416</v>
      </c>
      <c r="C15852" s="150" t="s">
        <v>8033</v>
      </c>
      <c r="D15852" s="168" t="s">
        <v>69</v>
      </c>
    </row>
    <row r="15853" spans="1:4">
      <c r="A15853" s="167">
        <v>3520</v>
      </c>
      <c r="B15853" s="164" t="s">
        <v>18417</v>
      </c>
      <c r="C15853" s="150" t="s">
        <v>8033</v>
      </c>
      <c r="D15853" s="168" t="s">
        <v>69</v>
      </c>
    </row>
    <row r="15854" spans="1:4">
      <c r="A15854" s="167">
        <v>37950</v>
      </c>
      <c r="B15854" s="164" t="s">
        <v>18419</v>
      </c>
      <c r="C15854" s="150" t="s">
        <v>8033</v>
      </c>
      <c r="D15854" s="168" t="s">
        <v>69</v>
      </c>
    </row>
    <row r="15855" spans="1:4">
      <c r="A15855" s="167">
        <v>37949</v>
      </c>
      <c r="B15855" s="164" t="s">
        <v>18420</v>
      </c>
      <c r="C15855" s="150" t="s">
        <v>8033</v>
      </c>
      <c r="D15855" s="168" t="s">
        <v>69</v>
      </c>
    </row>
    <row r="15856" spans="1:4">
      <c r="A15856" s="167">
        <v>3526</v>
      </c>
      <c r="B15856" s="164" t="s">
        <v>18421</v>
      </c>
      <c r="C15856" s="150" t="s">
        <v>8033</v>
      </c>
      <c r="D15856" s="168" t="s">
        <v>69</v>
      </c>
    </row>
    <row r="15857" spans="1:4">
      <c r="A15857" s="167">
        <v>3509</v>
      </c>
      <c r="B15857" s="164" t="s">
        <v>18422</v>
      </c>
      <c r="C15857" s="150" t="s">
        <v>8033</v>
      </c>
      <c r="D15857" s="168" t="s">
        <v>69</v>
      </c>
    </row>
    <row r="15858" spans="1:4">
      <c r="A15858" s="167">
        <v>3530</v>
      </c>
      <c r="B15858" s="164" t="s">
        <v>18423</v>
      </c>
      <c r="C15858" s="150" t="s">
        <v>8033</v>
      </c>
      <c r="D15858" s="168" t="s">
        <v>69</v>
      </c>
    </row>
    <row r="15859" spans="1:4">
      <c r="A15859" s="167">
        <v>3542</v>
      </c>
      <c r="B15859" s="164" t="s">
        <v>18424</v>
      </c>
      <c r="C15859" s="150" t="s">
        <v>8033</v>
      </c>
      <c r="D15859" s="168" t="s">
        <v>69</v>
      </c>
    </row>
    <row r="15860" spans="1:4">
      <c r="A15860" s="167">
        <v>3529</v>
      </c>
      <c r="B15860" s="164" t="s">
        <v>18425</v>
      </c>
      <c r="C15860" s="150" t="s">
        <v>8033</v>
      </c>
      <c r="D15860" s="168" t="s">
        <v>69</v>
      </c>
    </row>
    <row r="15861" spans="1:4">
      <c r="A15861" s="167">
        <v>3536</v>
      </c>
      <c r="B15861" s="164" t="s">
        <v>18426</v>
      </c>
      <c r="C15861" s="150" t="s">
        <v>8033</v>
      </c>
      <c r="D15861" s="168" t="s">
        <v>69</v>
      </c>
    </row>
    <row r="15862" spans="1:4">
      <c r="A15862" s="167">
        <v>3535</v>
      </c>
      <c r="B15862" s="164" t="s">
        <v>18427</v>
      </c>
      <c r="C15862" s="150" t="s">
        <v>8033</v>
      </c>
      <c r="D15862" s="168" t="s">
        <v>69</v>
      </c>
    </row>
    <row r="15863" spans="1:4">
      <c r="A15863" s="167">
        <v>3540</v>
      </c>
      <c r="B15863" s="164" t="s">
        <v>18428</v>
      </c>
      <c r="C15863" s="150" t="s">
        <v>8033</v>
      </c>
      <c r="D15863" s="168" t="s">
        <v>69</v>
      </c>
    </row>
    <row r="15864" spans="1:4">
      <c r="A15864" s="167">
        <v>3539</v>
      </c>
      <c r="B15864" s="164" t="s">
        <v>18429</v>
      </c>
      <c r="C15864" s="150" t="s">
        <v>8033</v>
      </c>
      <c r="D15864" s="168" t="s">
        <v>69</v>
      </c>
    </row>
    <row r="15865" spans="1:4">
      <c r="A15865" s="167">
        <v>3513</v>
      </c>
      <c r="B15865" s="164" t="s">
        <v>18430</v>
      </c>
      <c r="C15865" s="150" t="s">
        <v>8033</v>
      </c>
      <c r="D15865" s="168" t="s">
        <v>69</v>
      </c>
    </row>
    <row r="15866" spans="1:4">
      <c r="A15866" s="167">
        <v>3510</v>
      </c>
      <c r="B15866" s="164" t="s">
        <v>18431</v>
      </c>
      <c r="C15866" s="150" t="s">
        <v>8033</v>
      </c>
      <c r="D15866" s="168" t="s">
        <v>69</v>
      </c>
    </row>
    <row r="15867" spans="1:4">
      <c r="A15867" s="167">
        <v>38913</v>
      </c>
      <c r="B15867" s="164" t="s">
        <v>22071</v>
      </c>
      <c r="C15867" s="150" t="s">
        <v>8033</v>
      </c>
      <c r="D15867" s="168" t="s">
        <v>69</v>
      </c>
    </row>
    <row r="15868" spans="1:4">
      <c r="A15868" s="167">
        <v>38914</v>
      </c>
      <c r="B15868" s="164" t="s">
        <v>22072</v>
      </c>
      <c r="C15868" s="150" t="s">
        <v>8033</v>
      </c>
      <c r="D15868" s="168" t="s">
        <v>69</v>
      </c>
    </row>
    <row r="15869" spans="1:4">
      <c r="A15869" s="167">
        <v>38915</v>
      </c>
      <c r="B15869" s="164" t="s">
        <v>22073</v>
      </c>
      <c r="C15869" s="150" t="s">
        <v>8033</v>
      </c>
      <c r="D15869" s="168" t="s">
        <v>69</v>
      </c>
    </row>
    <row r="15870" spans="1:4">
      <c r="A15870" s="167">
        <v>38916</v>
      </c>
      <c r="B15870" s="164" t="s">
        <v>22074</v>
      </c>
      <c r="C15870" s="150" t="s">
        <v>8033</v>
      </c>
      <c r="D15870" s="168" t="s">
        <v>69</v>
      </c>
    </row>
    <row r="15871" spans="1:4">
      <c r="A15871" s="167">
        <v>39300</v>
      </c>
      <c r="B15871" s="164" t="s">
        <v>22075</v>
      </c>
      <c r="C15871" s="150" t="s">
        <v>8033</v>
      </c>
      <c r="D15871" s="168" t="s">
        <v>69</v>
      </c>
    </row>
    <row r="15872" spans="1:4">
      <c r="A15872" s="167">
        <v>39301</v>
      </c>
      <c r="B15872" s="164" t="s">
        <v>22076</v>
      </c>
      <c r="C15872" s="150" t="s">
        <v>8033</v>
      </c>
      <c r="D15872" s="168" t="s">
        <v>69</v>
      </c>
    </row>
    <row r="15873" spans="1:4">
      <c r="A15873" s="167">
        <v>39302</v>
      </c>
      <c r="B15873" s="164" t="s">
        <v>22077</v>
      </c>
      <c r="C15873" s="150" t="s">
        <v>8033</v>
      </c>
      <c r="D15873" s="168" t="s">
        <v>69</v>
      </c>
    </row>
    <row r="15874" spans="1:4">
      <c r="A15874" s="167">
        <v>38923</v>
      </c>
      <c r="B15874" s="164" t="s">
        <v>22078</v>
      </c>
      <c r="C15874" s="150" t="s">
        <v>8033</v>
      </c>
      <c r="D15874" s="168" t="s">
        <v>69</v>
      </c>
    </row>
    <row r="15875" spans="1:4">
      <c r="A15875" s="167">
        <v>38925</v>
      </c>
      <c r="B15875" s="164" t="s">
        <v>22079</v>
      </c>
      <c r="C15875" s="150" t="s">
        <v>8033</v>
      </c>
      <c r="D15875" s="168" t="s">
        <v>69</v>
      </c>
    </row>
    <row r="15876" spans="1:4">
      <c r="A15876" s="167">
        <v>38926</v>
      </c>
      <c r="B15876" s="164" t="s">
        <v>22080</v>
      </c>
      <c r="C15876" s="150" t="s">
        <v>8033</v>
      </c>
      <c r="D15876" s="168" t="s">
        <v>69</v>
      </c>
    </row>
    <row r="15877" spans="1:4">
      <c r="A15877" s="167">
        <v>38927</v>
      </c>
      <c r="B15877" s="164" t="s">
        <v>22081</v>
      </c>
      <c r="C15877" s="150" t="s">
        <v>8033</v>
      </c>
      <c r="D15877" s="168" t="s">
        <v>69</v>
      </c>
    </row>
    <row r="15878" spans="1:4">
      <c r="A15878" s="167">
        <v>39304</v>
      </c>
      <c r="B15878" s="164" t="s">
        <v>22082</v>
      </c>
      <c r="C15878" s="150" t="s">
        <v>8033</v>
      </c>
      <c r="D15878" s="168" t="s">
        <v>69</v>
      </c>
    </row>
    <row r="15879" spans="1:4">
      <c r="A15879" s="167">
        <v>39305</v>
      </c>
      <c r="B15879" s="164" t="s">
        <v>22083</v>
      </c>
      <c r="C15879" s="150" t="s">
        <v>8033</v>
      </c>
      <c r="D15879" s="168" t="s">
        <v>69</v>
      </c>
    </row>
    <row r="15880" spans="1:4">
      <c r="A15880" s="167">
        <v>39306</v>
      </c>
      <c r="B15880" s="164" t="s">
        <v>22084</v>
      </c>
      <c r="C15880" s="150" t="s">
        <v>8033</v>
      </c>
      <c r="D15880" s="168" t="s">
        <v>69</v>
      </c>
    </row>
    <row r="15881" spans="1:4">
      <c r="A15881" s="167">
        <v>38928</v>
      </c>
      <c r="B15881" s="164" t="s">
        <v>22085</v>
      </c>
      <c r="C15881" s="150" t="s">
        <v>8033</v>
      </c>
      <c r="D15881" s="168" t="s">
        <v>69</v>
      </c>
    </row>
    <row r="15882" spans="1:4">
      <c r="A15882" s="167">
        <v>38941</v>
      </c>
      <c r="B15882" s="164" t="s">
        <v>22086</v>
      </c>
      <c r="C15882" s="150" t="s">
        <v>8033</v>
      </c>
      <c r="D15882" s="168" t="s">
        <v>69</v>
      </c>
    </row>
    <row r="15883" spans="1:4">
      <c r="A15883" s="167">
        <v>38917</v>
      </c>
      <c r="B15883" s="164" t="s">
        <v>22087</v>
      </c>
      <c r="C15883" s="150" t="s">
        <v>8033</v>
      </c>
      <c r="D15883" s="168" t="s">
        <v>69</v>
      </c>
    </row>
    <row r="15884" spans="1:4">
      <c r="A15884" s="167">
        <v>38919</v>
      </c>
      <c r="B15884" s="164" t="s">
        <v>22088</v>
      </c>
      <c r="C15884" s="150" t="s">
        <v>8033</v>
      </c>
      <c r="D15884" s="168" t="s">
        <v>69</v>
      </c>
    </row>
    <row r="15885" spans="1:4">
      <c r="A15885" s="167">
        <v>38922</v>
      </c>
      <c r="B15885" s="164" t="s">
        <v>22089</v>
      </c>
      <c r="C15885" s="150" t="s">
        <v>8033</v>
      </c>
      <c r="D15885" s="168" t="s">
        <v>69</v>
      </c>
    </row>
    <row r="15886" spans="1:4">
      <c r="A15886" s="167">
        <v>20151</v>
      </c>
      <c r="B15886" s="164" t="s">
        <v>18434</v>
      </c>
      <c r="C15886" s="150" t="s">
        <v>8033</v>
      </c>
      <c r="D15886" s="168" t="s">
        <v>69</v>
      </c>
    </row>
    <row r="15887" spans="1:4">
      <c r="A15887" s="167">
        <v>20152</v>
      </c>
      <c r="B15887" s="164" t="s">
        <v>18435</v>
      </c>
      <c r="C15887" s="150" t="s">
        <v>8033</v>
      </c>
      <c r="D15887" s="168" t="s">
        <v>69</v>
      </c>
    </row>
    <row r="15888" spans="1:4">
      <c r="A15888" s="167">
        <v>20148</v>
      </c>
      <c r="B15888" s="164" t="s">
        <v>18436</v>
      </c>
      <c r="C15888" s="150" t="s">
        <v>8033</v>
      </c>
      <c r="D15888" s="168" t="s">
        <v>69</v>
      </c>
    </row>
    <row r="15889" spans="1:4">
      <c r="A15889" s="167">
        <v>20149</v>
      </c>
      <c r="B15889" s="164" t="s">
        <v>18437</v>
      </c>
      <c r="C15889" s="150" t="s">
        <v>8033</v>
      </c>
      <c r="D15889" s="168" t="s">
        <v>69</v>
      </c>
    </row>
    <row r="15890" spans="1:4">
      <c r="A15890" s="167">
        <v>20150</v>
      </c>
      <c r="B15890" s="164" t="s">
        <v>18438</v>
      </c>
      <c r="C15890" s="150" t="s">
        <v>8033</v>
      </c>
      <c r="D15890" s="168" t="s">
        <v>69</v>
      </c>
    </row>
    <row r="15891" spans="1:4">
      <c r="A15891" s="167">
        <v>20157</v>
      </c>
      <c r="B15891" s="164" t="s">
        <v>18439</v>
      </c>
      <c r="C15891" s="150" t="s">
        <v>8033</v>
      </c>
      <c r="D15891" s="168" t="s">
        <v>69</v>
      </c>
    </row>
    <row r="15892" spans="1:4">
      <c r="A15892" s="167">
        <v>20158</v>
      </c>
      <c r="B15892" s="164" t="s">
        <v>18440</v>
      </c>
      <c r="C15892" s="150" t="s">
        <v>8033</v>
      </c>
      <c r="D15892" s="168" t="s">
        <v>69</v>
      </c>
    </row>
    <row r="15893" spans="1:4">
      <c r="A15893" s="167">
        <v>20154</v>
      </c>
      <c r="B15893" s="164" t="s">
        <v>18441</v>
      </c>
      <c r="C15893" s="150" t="s">
        <v>8033</v>
      </c>
      <c r="D15893" s="168" t="s">
        <v>69</v>
      </c>
    </row>
    <row r="15894" spans="1:4">
      <c r="A15894" s="167">
        <v>20155</v>
      </c>
      <c r="B15894" s="164" t="s">
        <v>18442</v>
      </c>
      <c r="C15894" s="150" t="s">
        <v>8033</v>
      </c>
      <c r="D15894" s="168" t="s">
        <v>69</v>
      </c>
    </row>
    <row r="15895" spans="1:4">
      <c r="A15895" s="167">
        <v>20156</v>
      </c>
      <c r="B15895" s="164" t="s">
        <v>18443</v>
      </c>
      <c r="C15895" s="150" t="s">
        <v>8033</v>
      </c>
      <c r="D15895" s="168" t="s">
        <v>69</v>
      </c>
    </row>
    <row r="15896" spans="1:4">
      <c r="A15896" s="167">
        <v>3499</v>
      </c>
      <c r="B15896" s="164" t="s">
        <v>18444</v>
      </c>
      <c r="C15896" s="150" t="s">
        <v>8033</v>
      </c>
      <c r="D15896" s="168" t="s">
        <v>69</v>
      </c>
    </row>
    <row r="15897" spans="1:4">
      <c r="A15897" s="167">
        <v>3500</v>
      </c>
      <c r="B15897" s="164" t="s">
        <v>18445</v>
      </c>
      <c r="C15897" s="150" t="s">
        <v>8033</v>
      </c>
      <c r="D15897" s="168" t="s">
        <v>69</v>
      </c>
    </row>
    <row r="15898" spans="1:4">
      <c r="A15898" s="167">
        <v>3501</v>
      </c>
      <c r="B15898" s="164" t="s">
        <v>18446</v>
      </c>
      <c r="C15898" s="150" t="s">
        <v>8033</v>
      </c>
      <c r="D15898" s="168" t="s">
        <v>69</v>
      </c>
    </row>
    <row r="15899" spans="1:4">
      <c r="A15899" s="167">
        <v>3502</v>
      </c>
      <c r="B15899" s="164" t="s">
        <v>18447</v>
      </c>
      <c r="C15899" s="150" t="s">
        <v>8033</v>
      </c>
      <c r="D15899" s="168" t="s">
        <v>69</v>
      </c>
    </row>
    <row r="15900" spans="1:4">
      <c r="A15900" s="167">
        <v>3503</v>
      </c>
      <c r="B15900" s="164" t="s">
        <v>18448</v>
      </c>
      <c r="C15900" s="150" t="s">
        <v>8033</v>
      </c>
      <c r="D15900" s="168" t="s">
        <v>69</v>
      </c>
    </row>
    <row r="15901" spans="1:4">
      <c r="A15901" s="167">
        <v>3477</v>
      </c>
      <c r="B15901" s="164" t="s">
        <v>18449</v>
      </c>
      <c r="C15901" s="150" t="s">
        <v>8033</v>
      </c>
      <c r="D15901" s="168" t="s">
        <v>69</v>
      </c>
    </row>
    <row r="15902" spans="1:4">
      <c r="A15902" s="167">
        <v>3478</v>
      </c>
      <c r="B15902" s="164" t="s">
        <v>18450</v>
      </c>
      <c r="C15902" s="150" t="s">
        <v>8033</v>
      </c>
      <c r="D15902" s="168" t="s">
        <v>69</v>
      </c>
    </row>
    <row r="15903" spans="1:4">
      <c r="A15903" s="167">
        <v>3525</v>
      </c>
      <c r="B15903" s="164" t="s">
        <v>18451</v>
      </c>
      <c r="C15903" s="150" t="s">
        <v>8033</v>
      </c>
      <c r="D15903" s="168" t="s">
        <v>69</v>
      </c>
    </row>
    <row r="15904" spans="1:4">
      <c r="A15904" s="167">
        <v>3511</v>
      </c>
      <c r="B15904" s="164" t="s">
        <v>18452</v>
      </c>
      <c r="C15904" s="150" t="s">
        <v>8033</v>
      </c>
      <c r="D15904" s="168" t="s">
        <v>69</v>
      </c>
    </row>
    <row r="15905" spans="1:4">
      <c r="A15905" s="167">
        <v>12032</v>
      </c>
      <c r="B15905" s="164" t="s">
        <v>18453</v>
      </c>
      <c r="C15905" s="150" t="s">
        <v>8045</v>
      </c>
      <c r="D15905" s="168" t="s">
        <v>69</v>
      </c>
    </row>
    <row r="15906" spans="1:4">
      <c r="A15906" s="167">
        <v>12030</v>
      </c>
      <c r="B15906" s="164" t="s">
        <v>18454</v>
      </c>
      <c r="C15906" s="150" t="s">
        <v>8045</v>
      </c>
      <c r="D15906" s="168" t="s">
        <v>69</v>
      </c>
    </row>
    <row r="15907" spans="1:4">
      <c r="A15907" s="167">
        <v>10908</v>
      </c>
      <c r="B15907" s="164" t="s">
        <v>18455</v>
      </c>
      <c r="C15907" s="150" t="s">
        <v>8033</v>
      </c>
      <c r="D15907" s="168" t="s">
        <v>69</v>
      </c>
    </row>
    <row r="15908" spans="1:4">
      <c r="A15908" s="167">
        <v>10909</v>
      </c>
      <c r="B15908" s="164" t="s">
        <v>18456</v>
      </c>
      <c r="C15908" s="150" t="s">
        <v>8033</v>
      </c>
      <c r="D15908" s="168" t="s">
        <v>69</v>
      </c>
    </row>
    <row r="15909" spans="1:4">
      <c r="A15909" s="167">
        <v>3669</v>
      </c>
      <c r="B15909" s="164" t="s">
        <v>18458</v>
      </c>
      <c r="C15909" s="150" t="s">
        <v>8033</v>
      </c>
      <c r="D15909" s="168" t="s">
        <v>69</v>
      </c>
    </row>
    <row r="15910" spans="1:4">
      <c r="A15910" s="167">
        <v>20139</v>
      </c>
      <c r="B15910" s="164" t="s">
        <v>18459</v>
      </c>
      <c r="C15910" s="150" t="s">
        <v>8033</v>
      </c>
      <c r="D15910" s="168" t="s">
        <v>69</v>
      </c>
    </row>
    <row r="15911" spans="1:4">
      <c r="A15911" s="167">
        <v>3668</v>
      </c>
      <c r="B15911" s="164" t="s">
        <v>18460</v>
      </c>
      <c r="C15911" s="150" t="s">
        <v>8033</v>
      </c>
      <c r="D15911" s="168" t="s">
        <v>69</v>
      </c>
    </row>
    <row r="15912" spans="1:4">
      <c r="A15912" s="167">
        <v>10911</v>
      </c>
      <c r="B15912" s="164" t="s">
        <v>18462</v>
      </c>
      <c r="C15912" s="150" t="s">
        <v>8033</v>
      </c>
      <c r="D15912" s="168" t="s">
        <v>69</v>
      </c>
    </row>
    <row r="15913" spans="1:4">
      <c r="A15913" s="167">
        <v>3659</v>
      </c>
      <c r="B15913" s="164" t="s">
        <v>18463</v>
      </c>
      <c r="C15913" s="150" t="s">
        <v>8033</v>
      </c>
      <c r="D15913" s="168" t="s">
        <v>69</v>
      </c>
    </row>
    <row r="15914" spans="1:4">
      <c r="A15914" s="167">
        <v>3660</v>
      </c>
      <c r="B15914" s="164" t="s">
        <v>18464</v>
      </c>
      <c r="C15914" s="150" t="s">
        <v>8033</v>
      </c>
      <c r="D15914" s="168" t="s">
        <v>69</v>
      </c>
    </row>
    <row r="15915" spans="1:4">
      <c r="A15915" s="167">
        <v>20144</v>
      </c>
      <c r="B15915" s="164" t="s">
        <v>18465</v>
      </c>
      <c r="C15915" s="150" t="s">
        <v>8033</v>
      </c>
      <c r="D15915" s="168" t="s">
        <v>69</v>
      </c>
    </row>
    <row r="15916" spans="1:4">
      <c r="A15916" s="167">
        <v>20143</v>
      </c>
      <c r="B15916" s="164" t="s">
        <v>18466</v>
      </c>
      <c r="C15916" s="150" t="s">
        <v>8033</v>
      </c>
      <c r="D15916" s="168" t="s">
        <v>69</v>
      </c>
    </row>
    <row r="15917" spans="1:4">
      <c r="A15917" s="167">
        <v>20145</v>
      </c>
      <c r="B15917" s="164" t="s">
        <v>18467</v>
      </c>
      <c r="C15917" s="150" t="s">
        <v>8033</v>
      </c>
      <c r="D15917" s="168" t="s">
        <v>69</v>
      </c>
    </row>
    <row r="15918" spans="1:4">
      <c r="A15918" s="167">
        <v>20146</v>
      </c>
      <c r="B15918" s="164" t="s">
        <v>18468</v>
      </c>
      <c r="C15918" s="150" t="s">
        <v>8033</v>
      </c>
      <c r="D15918" s="168" t="s">
        <v>69</v>
      </c>
    </row>
    <row r="15919" spans="1:4">
      <c r="A15919" s="167">
        <v>20140</v>
      </c>
      <c r="B15919" s="164" t="s">
        <v>18469</v>
      </c>
      <c r="C15919" s="150" t="s">
        <v>8033</v>
      </c>
      <c r="D15919" s="168" t="s">
        <v>69</v>
      </c>
    </row>
    <row r="15920" spans="1:4">
      <c r="A15920" s="167">
        <v>20141</v>
      </c>
      <c r="B15920" s="164" t="s">
        <v>18470</v>
      </c>
      <c r="C15920" s="150" t="s">
        <v>8033</v>
      </c>
      <c r="D15920" s="168" t="s">
        <v>69</v>
      </c>
    </row>
    <row r="15921" spans="1:4">
      <c r="A15921" s="167">
        <v>20142</v>
      </c>
      <c r="B15921" s="164" t="s">
        <v>18471</v>
      </c>
      <c r="C15921" s="150" t="s">
        <v>8033</v>
      </c>
      <c r="D15921" s="168" t="s">
        <v>69</v>
      </c>
    </row>
    <row r="15922" spans="1:4">
      <c r="A15922" s="167">
        <v>3670</v>
      </c>
      <c r="B15922" s="164" t="s">
        <v>18472</v>
      </c>
      <c r="C15922" s="150" t="s">
        <v>8033</v>
      </c>
      <c r="D15922" s="168" t="s">
        <v>69</v>
      </c>
    </row>
    <row r="15923" spans="1:4">
      <c r="A15923" s="167">
        <v>3666</v>
      </c>
      <c r="B15923" s="164" t="s">
        <v>18473</v>
      </c>
      <c r="C15923" s="150" t="s">
        <v>8033</v>
      </c>
      <c r="D15923" s="168" t="s">
        <v>69</v>
      </c>
    </row>
    <row r="15924" spans="1:4">
      <c r="A15924" s="167">
        <v>3662</v>
      </c>
      <c r="B15924" s="164" t="s">
        <v>18474</v>
      </c>
      <c r="C15924" s="150" t="s">
        <v>8033</v>
      </c>
      <c r="D15924" s="168" t="s">
        <v>69</v>
      </c>
    </row>
    <row r="15925" spans="1:4">
      <c r="A15925" s="167">
        <v>3658</v>
      </c>
      <c r="B15925" s="164" t="s">
        <v>18475</v>
      </c>
      <c r="C15925" s="150" t="s">
        <v>8033</v>
      </c>
      <c r="D15925" s="168" t="s">
        <v>69</v>
      </c>
    </row>
    <row r="15926" spans="1:4">
      <c r="A15926" s="167">
        <v>14157</v>
      </c>
      <c r="B15926" s="164" t="s">
        <v>18476</v>
      </c>
      <c r="C15926" s="150" t="s">
        <v>8033</v>
      </c>
      <c r="D15926" s="168" t="s">
        <v>69</v>
      </c>
    </row>
    <row r="15927" spans="1:4">
      <c r="A15927" s="167">
        <v>42696</v>
      </c>
      <c r="B15927" s="164" t="s">
        <v>18477</v>
      </c>
      <c r="C15927" s="150" t="s">
        <v>8033</v>
      </c>
      <c r="D15927" s="168" t="s">
        <v>69</v>
      </c>
    </row>
    <row r="15928" spans="1:4">
      <c r="A15928" s="167">
        <v>39875</v>
      </c>
      <c r="B15928" s="164" t="s">
        <v>18478</v>
      </c>
      <c r="C15928" s="150" t="s">
        <v>8033</v>
      </c>
      <c r="D15928" s="168" t="s">
        <v>69</v>
      </c>
    </row>
    <row r="15929" spans="1:4">
      <c r="A15929" s="167">
        <v>39876</v>
      </c>
      <c r="B15929" s="164" t="s">
        <v>18479</v>
      </c>
      <c r="C15929" s="150" t="s">
        <v>8033</v>
      </c>
      <c r="D15929" s="168" t="s">
        <v>69</v>
      </c>
    </row>
    <row r="15930" spans="1:4">
      <c r="A15930" s="167">
        <v>39877</v>
      </c>
      <c r="B15930" s="164" t="s">
        <v>18480</v>
      </c>
      <c r="C15930" s="150" t="s">
        <v>8033</v>
      </c>
      <c r="D15930" s="168" t="s">
        <v>69</v>
      </c>
    </row>
    <row r="15931" spans="1:4">
      <c r="A15931" s="167">
        <v>39878</v>
      </c>
      <c r="B15931" s="164" t="s">
        <v>18481</v>
      </c>
      <c r="C15931" s="150" t="s">
        <v>8033</v>
      </c>
      <c r="D15931" s="168" t="s">
        <v>69</v>
      </c>
    </row>
    <row r="15932" spans="1:4">
      <c r="A15932" s="167">
        <v>39872</v>
      </c>
      <c r="B15932" s="164" t="s">
        <v>18482</v>
      </c>
      <c r="C15932" s="150" t="s">
        <v>8033</v>
      </c>
      <c r="D15932" s="168" t="s">
        <v>69</v>
      </c>
    </row>
    <row r="15933" spans="1:4">
      <c r="A15933" s="167">
        <v>39873</v>
      </c>
      <c r="B15933" s="164" t="s">
        <v>18483</v>
      </c>
      <c r="C15933" s="150" t="s">
        <v>8033</v>
      </c>
      <c r="D15933" s="168" t="s">
        <v>69</v>
      </c>
    </row>
    <row r="15934" spans="1:4">
      <c r="A15934" s="167">
        <v>39874</v>
      </c>
      <c r="B15934" s="164" t="s">
        <v>18484</v>
      </c>
      <c r="C15934" s="150" t="s">
        <v>8033</v>
      </c>
      <c r="D15934" s="168" t="s">
        <v>69</v>
      </c>
    </row>
    <row r="15935" spans="1:4">
      <c r="A15935" s="167">
        <v>3674</v>
      </c>
      <c r="B15935" s="164" t="s">
        <v>18485</v>
      </c>
      <c r="C15935" s="150" t="s">
        <v>8037</v>
      </c>
      <c r="D15935" s="168" t="s">
        <v>69</v>
      </c>
    </row>
    <row r="15936" spans="1:4">
      <c r="A15936" s="167">
        <v>3681</v>
      </c>
      <c r="B15936" s="164" t="s">
        <v>18486</v>
      </c>
      <c r="C15936" s="150" t="s">
        <v>8037</v>
      </c>
      <c r="D15936" s="168" t="s">
        <v>69</v>
      </c>
    </row>
    <row r="15937" spans="1:4">
      <c r="A15937" s="167">
        <v>3676</v>
      </c>
      <c r="B15937" s="164" t="s">
        <v>18487</v>
      </c>
      <c r="C15937" s="150" t="s">
        <v>8037</v>
      </c>
      <c r="D15937" s="168" t="s">
        <v>69</v>
      </c>
    </row>
    <row r="15938" spans="1:4">
      <c r="A15938" s="167">
        <v>3679</v>
      </c>
      <c r="B15938" s="164" t="s">
        <v>18488</v>
      </c>
      <c r="C15938" s="150" t="s">
        <v>8037</v>
      </c>
      <c r="D15938" s="168" t="s">
        <v>69</v>
      </c>
    </row>
    <row r="15939" spans="1:4">
      <c r="A15939" s="167">
        <v>3672</v>
      </c>
      <c r="B15939" s="164" t="s">
        <v>18489</v>
      </c>
      <c r="C15939" s="150" t="s">
        <v>8037</v>
      </c>
      <c r="D15939" s="168" t="s">
        <v>69</v>
      </c>
    </row>
    <row r="15940" spans="1:4">
      <c r="A15940" s="167">
        <v>3671</v>
      </c>
      <c r="B15940" s="164" t="s">
        <v>18490</v>
      </c>
      <c r="C15940" s="150" t="s">
        <v>8037</v>
      </c>
      <c r="D15940" s="168" t="s">
        <v>69</v>
      </c>
    </row>
    <row r="15941" spans="1:4">
      <c r="A15941" s="167">
        <v>3673</v>
      </c>
      <c r="B15941" s="164" t="s">
        <v>18491</v>
      </c>
      <c r="C15941" s="150" t="s">
        <v>8037</v>
      </c>
      <c r="D15941" s="168" t="s">
        <v>69</v>
      </c>
    </row>
    <row r="15942" spans="1:4">
      <c r="A15942" s="167">
        <v>38394</v>
      </c>
      <c r="B15942" s="164" t="s">
        <v>18492</v>
      </c>
      <c r="C15942" s="150" t="s">
        <v>8033</v>
      </c>
      <c r="D15942" s="168" t="s">
        <v>69</v>
      </c>
    </row>
    <row r="15943" spans="1:4">
      <c r="A15943" s="167">
        <v>3729</v>
      </c>
      <c r="B15943" s="164" t="s">
        <v>18493</v>
      </c>
      <c r="C15943" s="150" t="s">
        <v>8033</v>
      </c>
      <c r="D15943" s="168" t="s">
        <v>69</v>
      </c>
    </row>
    <row r="15944" spans="1:4">
      <c r="A15944" s="167">
        <v>39357</v>
      </c>
      <c r="B15944" s="164" t="s">
        <v>18494</v>
      </c>
      <c r="C15944" s="150" t="s">
        <v>8033</v>
      </c>
      <c r="D15944" s="168" t="s">
        <v>69</v>
      </c>
    </row>
    <row r="15945" spans="1:4">
      <c r="A15945" s="167">
        <v>39358</v>
      </c>
      <c r="B15945" s="164" t="s">
        <v>18495</v>
      </c>
      <c r="C15945" s="150" t="s">
        <v>8033</v>
      </c>
      <c r="D15945" s="168" t="s">
        <v>69</v>
      </c>
    </row>
    <row r="15946" spans="1:4">
      <c r="A15946" s="167">
        <v>39356</v>
      </c>
      <c r="B15946" s="164" t="s">
        <v>18496</v>
      </c>
      <c r="C15946" s="150" t="s">
        <v>8033</v>
      </c>
      <c r="D15946" s="168" t="s">
        <v>69</v>
      </c>
    </row>
    <row r="15947" spans="1:4">
      <c r="A15947" s="167">
        <v>39355</v>
      </c>
      <c r="B15947" s="164" t="s">
        <v>18497</v>
      </c>
      <c r="C15947" s="150" t="s">
        <v>8033</v>
      </c>
      <c r="D15947" s="168" t="s">
        <v>69</v>
      </c>
    </row>
    <row r="15948" spans="1:4">
      <c r="A15948" s="167">
        <v>39353</v>
      </c>
      <c r="B15948" s="164" t="s">
        <v>18498</v>
      </c>
      <c r="C15948" s="150" t="s">
        <v>8033</v>
      </c>
      <c r="D15948" s="168" t="s">
        <v>69</v>
      </c>
    </row>
    <row r="15949" spans="1:4">
      <c r="A15949" s="167">
        <v>39354</v>
      </c>
      <c r="B15949" s="164" t="s">
        <v>18499</v>
      </c>
      <c r="C15949" s="150" t="s">
        <v>8033</v>
      </c>
      <c r="D15949" s="168" t="s">
        <v>69</v>
      </c>
    </row>
    <row r="15950" spans="1:4">
      <c r="A15950" s="167">
        <v>39398</v>
      </c>
      <c r="B15950" s="164" t="s">
        <v>18500</v>
      </c>
      <c r="C15950" s="150" t="s">
        <v>8033</v>
      </c>
      <c r="D15950" s="168" t="s">
        <v>69</v>
      </c>
    </row>
    <row r="15951" spans="1:4">
      <c r="A15951" s="167">
        <v>13343</v>
      </c>
      <c r="B15951" s="164" t="s">
        <v>18501</v>
      </c>
      <c r="C15951" s="150" t="s">
        <v>8033</v>
      </c>
      <c r="D15951" s="168" t="s">
        <v>69</v>
      </c>
    </row>
    <row r="15952" spans="1:4">
      <c r="A15952" s="167">
        <v>12118</v>
      </c>
      <c r="B15952" s="164" t="s">
        <v>18502</v>
      </c>
      <c r="C15952" s="150" t="s">
        <v>8033</v>
      </c>
      <c r="D15952" s="168" t="s">
        <v>69</v>
      </c>
    </row>
    <row r="15953" spans="1:4">
      <c r="A15953" s="167">
        <v>39482</v>
      </c>
      <c r="B15953" s="164" t="s">
        <v>18503</v>
      </c>
      <c r="C15953" s="150" t="s">
        <v>8033</v>
      </c>
      <c r="D15953" s="168" t="s">
        <v>69</v>
      </c>
    </row>
    <row r="15954" spans="1:4">
      <c r="A15954" s="167">
        <v>39486</v>
      </c>
      <c r="B15954" s="164" t="s">
        <v>18504</v>
      </c>
      <c r="C15954" s="150" t="s">
        <v>8033</v>
      </c>
      <c r="D15954" s="168" t="s">
        <v>69</v>
      </c>
    </row>
    <row r="15955" spans="1:4">
      <c r="A15955" s="167">
        <v>39484</v>
      </c>
      <c r="B15955" s="164" t="s">
        <v>18505</v>
      </c>
      <c r="C15955" s="150" t="s">
        <v>8033</v>
      </c>
      <c r="D15955" s="168" t="s">
        <v>69</v>
      </c>
    </row>
    <row r="15956" spans="1:4">
      <c r="A15956" s="167">
        <v>39488</v>
      </c>
      <c r="B15956" s="164" t="s">
        <v>18506</v>
      </c>
      <c r="C15956" s="150" t="s">
        <v>8033</v>
      </c>
      <c r="D15956" s="168" t="s">
        <v>69</v>
      </c>
    </row>
    <row r="15957" spans="1:4">
      <c r="A15957" s="167">
        <v>39485</v>
      </c>
      <c r="B15957" s="164" t="s">
        <v>18507</v>
      </c>
      <c r="C15957" s="150" t="s">
        <v>8033</v>
      </c>
      <c r="D15957" s="168" t="s">
        <v>69</v>
      </c>
    </row>
    <row r="15958" spans="1:4">
      <c r="A15958" s="167">
        <v>39489</v>
      </c>
      <c r="B15958" s="164" t="s">
        <v>18508</v>
      </c>
      <c r="C15958" s="150" t="s">
        <v>8033</v>
      </c>
      <c r="D15958" s="168" t="s">
        <v>69</v>
      </c>
    </row>
    <row r="15959" spans="1:4">
      <c r="A15959" s="167">
        <v>39490</v>
      </c>
      <c r="B15959" s="164" t="s">
        <v>18509</v>
      </c>
      <c r="C15959" s="150" t="s">
        <v>8033</v>
      </c>
      <c r="D15959" s="168" t="s">
        <v>69</v>
      </c>
    </row>
    <row r="15960" spans="1:4">
      <c r="A15960" s="167">
        <v>39494</v>
      </c>
      <c r="B15960" s="164" t="s">
        <v>18510</v>
      </c>
      <c r="C15960" s="150" t="s">
        <v>8033</v>
      </c>
      <c r="D15960" s="168" t="s">
        <v>69</v>
      </c>
    </row>
    <row r="15961" spans="1:4">
      <c r="A15961" s="167">
        <v>39495</v>
      </c>
      <c r="B15961" s="164" t="s">
        <v>18511</v>
      </c>
      <c r="C15961" s="150" t="s">
        <v>8033</v>
      </c>
      <c r="D15961" s="168" t="s">
        <v>69</v>
      </c>
    </row>
    <row r="15962" spans="1:4">
      <c r="A15962" s="167">
        <v>39496</v>
      </c>
      <c r="B15962" s="164" t="s">
        <v>18512</v>
      </c>
      <c r="C15962" s="150" t="s">
        <v>8033</v>
      </c>
      <c r="D15962" s="168" t="s">
        <v>69</v>
      </c>
    </row>
    <row r="15963" spans="1:4">
      <c r="A15963" s="167">
        <v>39492</v>
      </c>
      <c r="B15963" s="164" t="s">
        <v>18513</v>
      </c>
      <c r="C15963" s="150" t="s">
        <v>8033</v>
      </c>
      <c r="D15963" s="168" t="s">
        <v>69</v>
      </c>
    </row>
    <row r="15964" spans="1:4">
      <c r="A15964" s="167">
        <v>39497</v>
      </c>
      <c r="B15964" s="164" t="s">
        <v>18514</v>
      </c>
      <c r="C15964" s="150" t="s">
        <v>8033</v>
      </c>
      <c r="D15964" s="168" t="s">
        <v>69</v>
      </c>
    </row>
    <row r="15965" spans="1:4">
      <c r="A15965" s="167">
        <v>39493</v>
      </c>
      <c r="B15965" s="164" t="s">
        <v>18515</v>
      </c>
      <c r="C15965" s="150" t="s">
        <v>8033</v>
      </c>
      <c r="D15965" s="168" t="s">
        <v>69</v>
      </c>
    </row>
    <row r="15966" spans="1:4">
      <c r="A15966" s="167">
        <v>39500</v>
      </c>
      <c r="B15966" s="164" t="s">
        <v>18516</v>
      </c>
      <c r="C15966" s="150" t="s">
        <v>8033</v>
      </c>
      <c r="D15966" s="168" t="s">
        <v>69</v>
      </c>
    </row>
    <row r="15967" spans="1:4">
      <c r="A15967" s="167">
        <v>39498</v>
      </c>
      <c r="B15967" s="164" t="s">
        <v>18517</v>
      </c>
      <c r="C15967" s="150" t="s">
        <v>8033</v>
      </c>
      <c r="D15967" s="168" t="s">
        <v>69</v>
      </c>
    </row>
    <row r="15968" spans="1:4">
      <c r="A15968" s="167">
        <v>43628</v>
      </c>
      <c r="B15968" s="164" t="s">
        <v>18518</v>
      </c>
      <c r="C15968" s="150" t="s">
        <v>8033</v>
      </c>
      <c r="D15968" s="168" t="s">
        <v>69</v>
      </c>
    </row>
    <row r="15969" spans="1:4">
      <c r="A15969" s="167">
        <v>39501</v>
      </c>
      <c r="B15969" s="164" t="s">
        <v>18519</v>
      </c>
      <c r="C15969" s="150" t="s">
        <v>8033</v>
      </c>
      <c r="D15969" s="168" t="s">
        <v>69</v>
      </c>
    </row>
    <row r="15970" spans="1:4">
      <c r="A15970" s="167">
        <v>39499</v>
      </c>
      <c r="B15970" s="164" t="s">
        <v>18520</v>
      </c>
      <c r="C15970" s="150" t="s">
        <v>8033</v>
      </c>
      <c r="D15970" s="168" t="s">
        <v>69</v>
      </c>
    </row>
    <row r="15971" spans="1:4">
      <c r="A15971" s="167">
        <v>43621</v>
      </c>
      <c r="B15971" s="164" t="s">
        <v>18521</v>
      </c>
      <c r="C15971" s="150" t="s">
        <v>8033</v>
      </c>
      <c r="D15971" s="168" t="s">
        <v>69</v>
      </c>
    </row>
    <row r="15972" spans="1:4">
      <c r="A15972" s="167">
        <v>3733</v>
      </c>
      <c r="B15972" s="164" t="s">
        <v>18522</v>
      </c>
      <c r="C15972" s="150" t="s">
        <v>8043</v>
      </c>
      <c r="D15972" s="168" t="s">
        <v>69</v>
      </c>
    </row>
    <row r="15973" spans="1:4">
      <c r="A15973" s="167">
        <v>3731</v>
      </c>
      <c r="B15973" s="164" t="s">
        <v>18523</v>
      </c>
      <c r="C15973" s="150" t="s">
        <v>8043</v>
      </c>
      <c r="D15973" s="168" t="s">
        <v>69</v>
      </c>
    </row>
    <row r="15974" spans="1:4">
      <c r="A15974" s="167">
        <v>38137</v>
      </c>
      <c r="B15974" s="164" t="s">
        <v>18524</v>
      </c>
      <c r="C15974" s="150" t="s">
        <v>8043</v>
      </c>
      <c r="D15974" s="168" t="s">
        <v>69</v>
      </c>
    </row>
    <row r="15975" spans="1:4">
      <c r="A15975" s="167">
        <v>38135</v>
      </c>
      <c r="B15975" s="164" t="s">
        <v>18525</v>
      </c>
      <c r="C15975" s="150" t="s">
        <v>8043</v>
      </c>
      <c r="D15975" s="168" t="s">
        <v>69</v>
      </c>
    </row>
    <row r="15976" spans="1:4">
      <c r="A15976" s="167">
        <v>38138</v>
      </c>
      <c r="B15976" s="164" t="s">
        <v>18526</v>
      </c>
      <c r="C15976" s="150" t="s">
        <v>8043</v>
      </c>
      <c r="D15976" s="168" t="s">
        <v>69</v>
      </c>
    </row>
    <row r="15977" spans="1:4">
      <c r="A15977" s="167">
        <v>3736</v>
      </c>
      <c r="B15977" s="164" t="s">
        <v>18527</v>
      </c>
      <c r="C15977" s="150" t="s">
        <v>8043</v>
      </c>
      <c r="D15977" s="168" t="s">
        <v>69</v>
      </c>
    </row>
    <row r="15978" spans="1:4">
      <c r="A15978" s="167">
        <v>3741</v>
      </c>
      <c r="B15978" s="164" t="s">
        <v>18528</v>
      </c>
      <c r="C15978" s="150" t="s">
        <v>8043</v>
      </c>
      <c r="D15978" s="168" t="s">
        <v>69</v>
      </c>
    </row>
    <row r="15979" spans="1:4">
      <c r="A15979" s="167">
        <v>3745</v>
      </c>
      <c r="B15979" s="164" t="s">
        <v>18529</v>
      </c>
      <c r="C15979" s="150" t="s">
        <v>8043</v>
      </c>
      <c r="D15979" s="168" t="s">
        <v>69</v>
      </c>
    </row>
    <row r="15980" spans="1:4">
      <c r="A15980" s="167">
        <v>3743</v>
      </c>
      <c r="B15980" s="164" t="s">
        <v>18530</v>
      </c>
      <c r="C15980" s="150" t="s">
        <v>8043</v>
      </c>
      <c r="D15980" s="168" t="s">
        <v>69</v>
      </c>
    </row>
    <row r="15981" spans="1:4">
      <c r="A15981" s="167">
        <v>3744</v>
      </c>
      <c r="B15981" s="164" t="s">
        <v>18531</v>
      </c>
      <c r="C15981" s="150" t="s">
        <v>8043</v>
      </c>
      <c r="D15981" s="168" t="s">
        <v>69</v>
      </c>
    </row>
    <row r="15982" spans="1:4">
      <c r="A15982" s="167">
        <v>3739</v>
      </c>
      <c r="B15982" s="164" t="s">
        <v>18532</v>
      </c>
      <c r="C15982" s="150" t="s">
        <v>8043</v>
      </c>
      <c r="D15982" s="168" t="s">
        <v>69</v>
      </c>
    </row>
    <row r="15983" spans="1:4">
      <c r="A15983" s="167">
        <v>3737</v>
      </c>
      <c r="B15983" s="164" t="s">
        <v>18533</v>
      </c>
      <c r="C15983" s="150" t="s">
        <v>8043</v>
      </c>
      <c r="D15983" s="168" t="s">
        <v>69</v>
      </c>
    </row>
    <row r="15984" spans="1:4">
      <c r="A15984" s="167">
        <v>3738</v>
      </c>
      <c r="B15984" s="164" t="s">
        <v>18534</v>
      </c>
      <c r="C15984" s="150" t="s">
        <v>8043</v>
      </c>
      <c r="D15984" s="168" t="s">
        <v>69</v>
      </c>
    </row>
    <row r="15985" spans="1:4">
      <c r="A15985" s="167">
        <v>3747</v>
      </c>
      <c r="B15985" s="164" t="s">
        <v>18535</v>
      </c>
      <c r="C15985" s="150" t="s">
        <v>8043</v>
      </c>
      <c r="D15985" s="168" t="s">
        <v>69</v>
      </c>
    </row>
    <row r="15986" spans="1:4">
      <c r="A15986" s="167">
        <v>11649</v>
      </c>
      <c r="B15986" s="164" t="s">
        <v>18536</v>
      </c>
      <c r="C15986" s="150" t="s">
        <v>8033</v>
      </c>
      <c r="D15986" s="168" t="s">
        <v>69</v>
      </c>
    </row>
    <row r="15987" spans="1:4">
      <c r="A15987" s="167">
        <v>11650</v>
      </c>
      <c r="B15987" s="164" t="s">
        <v>18537</v>
      </c>
      <c r="C15987" s="150" t="s">
        <v>8033</v>
      </c>
      <c r="D15987" s="168" t="s">
        <v>69</v>
      </c>
    </row>
    <row r="15988" spans="1:4">
      <c r="A15988" s="167">
        <v>3742</v>
      </c>
      <c r="B15988" s="164" t="s">
        <v>18538</v>
      </c>
      <c r="C15988" s="150" t="s">
        <v>8043</v>
      </c>
      <c r="D15988" s="168" t="s">
        <v>69</v>
      </c>
    </row>
    <row r="15989" spans="1:4">
      <c r="A15989" s="167">
        <v>3746</v>
      </c>
      <c r="B15989" s="164" t="s">
        <v>18539</v>
      </c>
      <c r="C15989" s="150" t="s">
        <v>8043</v>
      </c>
      <c r="D15989" s="168" t="s">
        <v>69</v>
      </c>
    </row>
    <row r="15990" spans="1:4">
      <c r="A15990" s="167">
        <v>21106</v>
      </c>
      <c r="B15990" s="164" t="s">
        <v>18540</v>
      </c>
      <c r="C15990" s="150" t="s">
        <v>8038</v>
      </c>
      <c r="D15990" s="168" t="s">
        <v>69</v>
      </c>
    </row>
    <row r="15991" spans="1:4">
      <c r="A15991" s="167">
        <v>3755</v>
      </c>
      <c r="B15991" s="164" t="s">
        <v>18541</v>
      </c>
      <c r="C15991" s="150" t="s">
        <v>8033</v>
      </c>
      <c r="D15991" s="168" t="s">
        <v>69</v>
      </c>
    </row>
    <row r="15992" spans="1:4">
      <c r="A15992" s="167">
        <v>3750</v>
      </c>
      <c r="B15992" s="164" t="s">
        <v>18542</v>
      </c>
      <c r="C15992" s="150" t="s">
        <v>8033</v>
      </c>
      <c r="D15992" s="168" t="s">
        <v>69</v>
      </c>
    </row>
    <row r="15993" spans="1:4">
      <c r="A15993" s="167">
        <v>3756</v>
      </c>
      <c r="B15993" s="164" t="s">
        <v>18543</v>
      </c>
      <c r="C15993" s="150" t="s">
        <v>8033</v>
      </c>
      <c r="D15993" s="168" t="s">
        <v>69</v>
      </c>
    </row>
    <row r="15994" spans="1:4">
      <c r="A15994" s="167">
        <v>39377</v>
      </c>
      <c r="B15994" s="164" t="s">
        <v>18544</v>
      </c>
      <c r="C15994" s="150" t="s">
        <v>8033</v>
      </c>
      <c r="D15994" s="168" t="s">
        <v>69</v>
      </c>
    </row>
    <row r="15995" spans="1:4">
      <c r="A15995" s="167">
        <v>38191</v>
      </c>
      <c r="B15995" s="164" t="s">
        <v>18545</v>
      </c>
      <c r="C15995" s="150" t="s">
        <v>8033</v>
      </c>
      <c r="D15995" s="168" t="s">
        <v>69</v>
      </c>
    </row>
    <row r="15996" spans="1:4">
      <c r="A15996" s="167">
        <v>39381</v>
      </c>
      <c r="B15996" s="164" t="s">
        <v>18546</v>
      </c>
      <c r="C15996" s="150" t="s">
        <v>8033</v>
      </c>
      <c r="D15996" s="168" t="s">
        <v>69</v>
      </c>
    </row>
    <row r="15997" spans="1:4">
      <c r="A15997" s="167">
        <v>38780</v>
      </c>
      <c r="B15997" s="164" t="s">
        <v>18547</v>
      </c>
      <c r="C15997" s="150" t="s">
        <v>8033</v>
      </c>
      <c r="D15997" s="168" t="s">
        <v>69</v>
      </c>
    </row>
    <row r="15998" spans="1:4">
      <c r="A15998" s="167">
        <v>38781</v>
      </c>
      <c r="B15998" s="164" t="s">
        <v>18548</v>
      </c>
      <c r="C15998" s="150" t="s">
        <v>8033</v>
      </c>
      <c r="D15998" s="168" t="s">
        <v>69</v>
      </c>
    </row>
    <row r="15999" spans="1:4">
      <c r="A15999" s="167">
        <v>38192</v>
      </c>
      <c r="B15999" s="164" t="s">
        <v>18549</v>
      </c>
      <c r="C15999" s="150" t="s">
        <v>8033</v>
      </c>
      <c r="D15999" s="168" t="s">
        <v>69</v>
      </c>
    </row>
    <row r="16000" spans="1:4">
      <c r="A16000" s="167">
        <v>3753</v>
      </c>
      <c r="B16000" s="164" t="s">
        <v>18550</v>
      </c>
      <c r="C16000" s="150" t="s">
        <v>8033</v>
      </c>
      <c r="D16000" s="168" t="s">
        <v>69</v>
      </c>
    </row>
    <row r="16001" spans="1:4">
      <c r="A16001" s="167">
        <v>38782</v>
      </c>
      <c r="B16001" s="164" t="s">
        <v>18551</v>
      </c>
      <c r="C16001" s="150" t="s">
        <v>8033</v>
      </c>
      <c r="D16001" s="168" t="s">
        <v>69</v>
      </c>
    </row>
    <row r="16002" spans="1:4">
      <c r="A16002" s="167">
        <v>38778</v>
      </c>
      <c r="B16002" s="164" t="s">
        <v>18552</v>
      </c>
      <c r="C16002" s="150" t="s">
        <v>8033</v>
      </c>
      <c r="D16002" s="168" t="s">
        <v>69</v>
      </c>
    </row>
    <row r="16003" spans="1:4">
      <c r="A16003" s="167">
        <v>38779</v>
      </c>
      <c r="B16003" s="164" t="s">
        <v>18553</v>
      </c>
      <c r="C16003" s="150" t="s">
        <v>8033</v>
      </c>
      <c r="D16003" s="168" t="s">
        <v>69</v>
      </c>
    </row>
    <row r="16004" spans="1:4">
      <c r="A16004" s="167">
        <v>39388</v>
      </c>
      <c r="B16004" s="164" t="s">
        <v>18554</v>
      </c>
      <c r="C16004" s="150" t="s">
        <v>8033</v>
      </c>
      <c r="D16004" s="168" t="s">
        <v>69</v>
      </c>
    </row>
    <row r="16005" spans="1:4">
      <c r="A16005" s="167">
        <v>39387</v>
      </c>
      <c r="B16005" s="164" t="s">
        <v>18556</v>
      </c>
      <c r="C16005" s="150" t="s">
        <v>8033</v>
      </c>
      <c r="D16005" s="168" t="s">
        <v>69</v>
      </c>
    </row>
    <row r="16006" spans="1:4">
      <c r="A16006" s="167">
        <v>39386</v>
      </c>
      <c r="B16006" s="164" t="s">
        <v>18557</v>
      </c>
      <c r="C16006" s="150" t="s">
        <v>8033</v>
      </c>
      <c r="D16006" s="168" t="s">
        <v>69</v>
      </c>
    </row>
    <row r="16007" spans="1:4">
      <c r="A16007" s="167">
        <v>38194</v>
      </c>
      <c r="B16007" s="164" t="s">
        <v>18558</v>
      </c>
      <c r="C16007" s="150" t="s">
        <v>8033</v>
      </c>
      <c r="D16007" s="168" t="s">
        <v>69</v>
      </c>
    </row>
    <row r="16008" spans="1:4">
      <c r="A16008" s="167">
        <v>38193</v>
      </c>
      <c r="B16008" s="164" t="s">
        <v>18559</v>
      </c>
      <c r="C16008" s="150" t="s">
        <v>8033</v>
      </c>
      <c r="D16008" s="168" t="s">
        <v>69</v>
      </c>
    </row>
    <row r="16009" spans="1:4">
      <c r="A16009" s="167">
        <v>12216</v>
      </c>
      <c r="B16009" s="164" t="s">
        <v>18560</v>
      </c>
      <c r="C16009" s="150" t="s">
        <v>8033</v>
      </c>
      <c r="D16009" s="168" t="s">
        <v>69</v>
      </c>
    </row>
    <row r="16010" spans="1:4">
      <c r="A16010" s="167">
        <v>3757</v>
      </c>
      <c r="B16010" s="164" t="s">
        <v>18561</v>
      </c>
      <c r="C16010" s="150" t="s">
        <v>8033</v>
      </c>
      <c r="D16010" s="168" t="s">
        <v>69</v>
      </c>
    </row>
    <row r="16011" spans="1:4">
      <c r="A16011" s="167">
        <v>3758</v>
      </c>
      <c r="B16011" s="164" t="s">
        <v>18562</v>
      </c>
      <c r="C16011" s="150" t="s">
        <v>8033</v>
      </c>
      <c r="D16011" s="168" t="s">
        <v>69</v>
      </c>
    </row>
    <row r="16012" spans="1:4">
      <c r="A16012" s="167">
        <v>12214</v>
      </c>
      <c r="B16012" s="164" t="s">
        <v>18563</v>
      </c>
      <c r="C16012" s="150" t="s">
        <v>8033</v>
      </c>
      <c r="D16012" s="168" t="s">
        <v>69</v>
      </c>
    </row>
    <row r="16013" spans="1:4">
      <c r="A16013" s="167">
        <v>3749</v>
      </c>
      <c r="B16013" s="164" t="s">
        <v>18564</v>
      </c>
      <c r="C16013" s="150" t="s">
        <v>8033</v>
      </c>
      <c r="D16013" s="168" t="s">
        <v>69</v>
      </c>
    </row>
    <row r="16014" spans="1:4">
      <c r="A16014" s="167">
        <v>3751</v>
      </c>
      <c r="B16014" s="164" t="s">
        <v>18565</v>
      </c>
      <c r="C16014" s="150" t="s">
        <v>8033</v>
      </c>
      <c r="D16014" s="168" t="s">
        <v>69</v>
      </c>
    </row>
    <row r="16015" spans="1:4">
      <c r="A16015" s="167">
        <v>39376</v>
      </c>
      <c r="B16015" s="164" t="s">
        <v>18566</v>
      </c>
      <c r="C16015" s="150" t="s">
        <v>8033</v>
      </c>
      <c r="D16015" s="168" t="s">
        <v>69</v>
      </c>
    </row>
    <row r="16016" spans="1:4">
      <c r="A16016" s="167">
        <v>3752</v>
      </c>
      <c r="B16016" s="164" t="s">
        <v>18567</v>
      </c>
      <c r="C16016" s="150" t="s">
        <v>8033</v>
      </c>
      <c r="D16016" s="168" t="s">
        <v>69</v>
      </c>
    </row>
    <row r="16017" spans="1:4">
      <c r="A16017" s="167">
        <v>746</v>
      </c>
      <c r="B16017" s="164" t="s">
        <v>18568</v>
      </c>
      <c r="C16017" s="150" t="s">
        <v>8033</v>
      </c>
      <c r="D16017" s="168" t="s">
        <v>69</v>
      </c>
    </row>
    <row r="16018" spans="1:4">
      <c r="A16018" s="167">
        <v>20269</v>
      </c>
      <c r="B16018" s="164" t="s">
        <v>18569</v>
      </c>
      <c r="C16018" s="150" t="s">
        <v>8033</v>
      </c>
      <c r="D16018" s="168" t="s">
        <v>69</v>
      </c>
    </row>
    <row r="16019" spans="1:4">
      <c r="A16019" s="167">
        <v>20270</v>
      </c>
      <c r="B16019" s="164" t="s">
        <v>18570</v>
      </c>
      <c r="C16019" s="150" t="s">
        <v>8033</v>
      </c>
      <c r="D16019" s="168" t="s">
        <v>69</v>
      </c>
    </row>
    <row r="16020" spans="1:4">
      <c r="A16020" s="167">
        <v>11696</v>
      </c>
      <c r="B16020" s="164" t="s">
        <v>18571</v>
      </c>
      <c r="C16020" s="150" t="s">
        <v>8033</v>
      </c>
      <c r="D16020" s="168" t="s">
        <v>69</v>
      </c>
    </row>
    <row r="16021" spans="1:4">
      <c r="A16021" s="167">
        <v>10427</v>
      </c>
      <c r="B16021" s="164" t="s">
        <v>18572</v>
      </c>
      <c r="C16021" s="150" t="s">
        <v>8033</v>
      </c>
      <c r="D16021" s="168" t="s">
        <v>69</v>
      </c>
    </row>
    <row r="16022" spans="1:4">
      <c r="A16022" s="167">
        <v>10428</v>
      </c>
      <c r="B16022" s="164" t="s">
        <v>18573</v>
      </c>
      <c r="C16022" s="150" t="s">
        <v>8033</v>
      </c>
      <c r="D16022" s="168" t="s">
        <v>69</v>
      </c>
    </row>
    <row r="16023" spans="1:4">
      <c r="A16023" s="167">
        <v>36521</v>
      </c>
      <c r="B16023" s="164" t="s">
        <v>18574</v>
      </c>
      <c r="C16023" s="150" t="s">
        <v>8033</v>
      </c>
      <c r="D16023" s="168" t="s">
        <v>69</v>
      </c>
    </row>
    <row r="16024" spans="1:4">
      <c r="A16024" s="167">
        <v>36794</v>
      </c>
      <c r="B16024" s="164" t="s">
        <v>18575</v>
      </c>
      <c r="C16024" s="150" t="s">
        <v>8033</v>
      </c>
      <c r="D16024" s="168" t="s">
        <v>69</v>
      </c>
    </row>
    <row r="16025" spans="1:4">
      <c r="A16025" s="167">
        <v>10426</v>
      </c>
      <c r="B16025" s="164" t="s">
        <v>18576</v>
      </c>
      <c r="C16025" s="150" t="s">
        <v>8033</v>
      </c>
      <c r="D16025" s="168" t="s">
        <v>69</v>
      </c>
    </row>
    <row r="16026" spans="1:4">
      <c r="A16026" s="167">
        <v>10425</v>
      </c>
      <c r="B16026" s="164" t="s">
        <v>18577</v>
      </c>
      <c r="C16026" s="150" t="s">
        <v>8033</v>
      </c>
      <c r="D16026" s="168" t="s">
        <v>69</v>
      </c>
    </row>
    <row r="16027" spans="1:4">
      <c r="A16027" s="167">
        <v>10431</v>
      </c>
      <c r="B16027" s="164" t="s">
        <v>18578</v>
      </c>
      <c r="C16027" s="150" t="s">
        <v>8033</v>
      </c>
      <c r="D16027" s="168" t="s">
        <v>69</v>
      </c>
    </row>
    <row r="16028" spans="1:4">
      <c r="A16028" s="167">
        <v>10429</v>
      </c>
      <c r="B16028" s="164" t="s">
        <v>18579</v>
      </c>
      <c r="C16028" s="150" t="s">
        <v>8033</v>
      </c>
      <c r="D16028" s="168" t="s">
        <v>69</v>
      </c>
    </row>
    <row r="16029" spans="1:4">
      <c r="A16029" s="167">
        <v>2354</v>
      </c>
      <c r="B16029" s="164" t="s">
        <v>18580</v>
      </c>
      <c r="C16029" s="150" t="s">
        <v>8041</v>
      </c>
      <c r="D16029" s="168" t="s">
        <v>69</v>
      </c>
    </row>
    <row r="16030" spans="1:4">
      <c r="A16030" s="167">
        <v>40932</v>
      </c>
      <c r="B16030" s="164" t="s">
        <v>18581</v>
      </c>
      <c r="C16030" s="150" t="s">
        <v>8042</v>
      </c>
      <c r="D16030" s="168" t="s">
        <v>69</v>
      </c>
    </row>
    <row r="16031" spans="1:4">
      <c r="A16031" s="167">
        <v>10853</v>
      </c>
      <c r="B16031" s="164" t="s">
        <v>18582</v>
      </c>
      <c r="C16031" s="150" t="s">
        <v>8033</v>
      </c>
      <c r="D16031" s="168" t="s">
        <v>69</v>
      </c>
    </row>
    <row r="16032" spans="1:4">
      <c r="A16032" s="167">
        <v>5093</v>
      </c>
      <c r="B16032" s="164" t="s">
        <v>18583</v>
      </c>
      <c r="C16032" s="150" t="s">
        <v>8044</v>
      </c>
      <c r="D16032" s="168" t="s">
        <v>69</v>
      </c>
    </row>
    <row r="16033" spans="1:4">
      <c r="A16033" s="167">
        <v>44331</v>
      </c>
      <c r="B16033" s="164" t="s">
        <v>18584</v>
      </c>
      <c r="C16033" s="150" t="s">
        <v>8039</v>
      </c>
      <c r="D16033" s="168" t="s">
        <v>69</v>
      </c>
    </row>
    <row r="16034" spans="1:4">
      <c r="A16034" s="167">
        <v>37768</v>
      </c>
      <c r="B16034" s="164" t="s">
        <v>18585</v>
      </c>
      <c r="C16034" s="150" t="s">
        <v>8033</v>
      </c>
      <c r="D16034" s="168" t="s">
        <v>69</v>
      </c>
    </row>
    <row r="16035" spans="1:4">
      <c r="A16035" s="167">
        <v>37773</v>
      </c>
      <c r="B16035" s="164" t="s">
        <v>18586</v>
      </c>
      <c r="C16035" s="150" t="s">
        <v>8033</v>
      </c>
      <c r="D16035" s="168" t="s">
        <v>69</v>
      </c>
    </row>
    <row r="16036" spans="1:4">
      <c r="A16036" s="167">
        <v>37769</v>
      </c>
      <c r="B16036" s="164" t="s">
        <v>18587</v>
      </c>
      <c r="C16036" s="150" t="s">
        <v>8033</v>
      </c>
      <c r="D16036" s="168" t="s">
        <v>69</v>
      </c>
    </row>
    <row r="16037" spans="1:4">
      <c r="A16037" s="167">
        <v>37770</v>
      </c>
      <c r="B16037" s="164" t="s">
        <v>18588</v>
      </c>
      <c r="C16037" s="150" t="s">
        <v>8033</v>
      </c>
      <c r="D16037" s="168" t="s">
        <v>69</v>
      </c>
    </row>
    <row r="16038" spans="1:4">
      <c r="A16038" s="167">
        <v>38382</v>
      </c>
      <c r="B16038" s="164" t="s">
        <v>18589</v>
      </c>
      <c r="C16038" s="150" t="s">
        <v>8033</v>
      </c>
      <c r="D16038" s="168" t="s">
        <v>69</v>
      </c>
    </row>
    <row r="16039" spans="1:4">
      <c r="A16039" s="167">
        <v>38383</v>
      </c>
      <c r="B16039" s="164" t="s">
        <v>18590</v>
      </c>
      <c r="C16039" s="150" t="s">
        <v>8033</v>
      </c>
      <c r="D16039" s="168" t="s">
        <v>69</v>
      </c>
    </row>
    <row r="16040" spans="1:4">
      <c r="A16040" s="167">
        <v>3768</v>
      </c>
      <c r="B16040" s="164" t="s">
        <v>18591</v>
      </c>
      <c r="C16040" s="150" t="s">
        <v>8033</v>
      </c>
      <c r="D16040" s="168" t="s">
        <v>69</v>
      </c>
    </row>
    <row r="16041" spans="1:4">
      <c r="A16041" s="167">
        <v>3767</v>
      </c>
      <c r="B16041" s="164" t="s">
        <v>18592</v>
      </c>
      <c r="C16041" s="150" t="s">
        <v>8033</v>
      </c>
      <c r="D16041" s="168" t="s">
        <v>69</v>
      </c>
    </row>
    <row r="16042" spans="1:4">
      <c r="A16042" s="167">
        <v>13192</v>
      </c>
      <c r="B16042" s="164" t="s">
        <v>18593</v>
      </c>
      <c r="C16042" s="150" t="s">
        <v>8033</v>
      </c>
      <c r="D16042" s="168" t="s">
        <v>69</v>
      </c>
    </row>
    <row r="16043" spans="1:4">
      <c r="A16043" s="167">
        <v>38413</v>
      </c>
      <c r="B16043" s="164" t="s">
        <v>18594</v>
      </c>
      <c r="C16043" s="150" t="s">
        <v>8033</v>
      </c>
      <c r="D16043" s="168" t="s">
        <v>69</v>
      </c>
    </row>
    <row r="16044" spans="1:4">
      <c r="A16044" s="167">
        <v>42440</v>
      </c>
      <c r="B16044" s="164" t="s">
        <v>18595</v>
      </c>
      <c r="C16044" s="150" t="s">
        <v>8033</v>
      </c>
      <c r="D16044" s="168" t="s">
        <v>69</v>
      </c>
    </row>
    <row r="16045" spans="1:4">
      <c r="A16045" s="167">
        <v>20193</v>
      </c>
      <c r="B16045" s="164" t="s">
        <v>18596</v>
      </c>
      <c r="C16045" s="150" t="s">
        <v>8052</v>
      </c>
      <c r="D16045" s="168" t="s">
        <v>69</v>
      </c>
    </row>
    <row r="16046" spans="1:4">
      <c r="A16046" s="167">
        <v>10527</v>
      </c>
      <c r="B16046" s="164" t="s">
        <v>18597</v>
      </c>
      <c r="C16046" s="150" t="s">
        <v>8053</v>
      </c>
      <c r="D16046" s="168" t="s">
        <v>69</v>
      </c>
    </row>
    <row r="16047" spans="1:4">
      <c r="A16047" s="167">
        <v>41805</v>
      </c>
      <c r="B16047" s="164" t="s">
        <v>18598</v>
      </c>
      <c r="C16047" s="150" t="s">
        <v>8042</v>
      </c>
      <c r="D16047" s="168" t="s">
        <v>69</v>
      </c>
    </row>
    <row r="16048" spans="1:4">
      <c r="A16048" s="167">
        <v>40271</v>
      </c>
      <c r="B16048" s="164" t="s">
        <v>18599</v>
      </c>
      <c r="C16048" s="150" t="s">
        <v>8042</v>
      </c>
      <c r="D16048" s="168" t="s">
        <v>69</v>
      </c>
    </row>
    <row r="16049" spans="1:4">
      <c r="A16049" s="167">
        <v>40287</v>
      </c>
      <c r="B16049" s="164" t="s">
        <v>18600</v>
      </c>
      <c r="C16049" s="150" t="s">
        <v>8042</v>
      </c>
      <c r="D16049" s="168" t="s">
        <v>69</v>
      </c>
    </row>
    <row r="16050" spans="1:4">
      <c r="A16050" s="167">
        <v>4084</v>
      </c>
      <c r="B16050" s="164" t="s">
        <v>18601</v>
      </c>
      <c r="C16050" s="150" t="s">
        <v>8041</v>
      </c>
      <c r="D16050" s="168" t="s">
        <v>69</v>
      </c>
    </row>
    <row r="16051" spans="1:4">
      <c r="A16051" s="167">
        <v>743</v>
      </c>
      <c r="B16051" s="164" t="s">
        <v>18602</v>
      </c>
      <c r="C16051" s="150" t="s">
        <v>8041</v>
      </c>
      <c r="D16051" s="168" t="s">
        <v>69</v>
      </c>
    </row>
    <row r="16052" spans="1:4">
      <c r="A16052" s="167">
        <v>40293</v>
      </c>
      <c r="B16052" s="164" t="s">
        <v>18603</v>
      </c>
      <c r="C16052" s="150" t="s">
        <v>8041</v>
      </c>
      <c r="D16052" s="168" t="s">
        <v>69</v>
      </c>
    </row>
    <row r="16053" spans="1:4">
      <c r="A16053" s="167">
        <v>40294</v>
      </c>
      <c r="B16053" s="164" t="s">
        <v>18604</v>
      </c>
      <c r="C16053" s="150" t="s">
        <v>8041</v>
      </c>
      <c r="D16053" s="168" t="s">
        <v>69</v>
      </c>
    </row>
    <row r="16054" spans="1:4">
      <c r="A16054" s="167">
        <v>4085</v>
      </c>
      <c r="B16054" s="164" t="s">
        <v>18605</v>
      </c>
      <c r="C16054" s="150" t="s">
        <v>8041</v>
      </c>
      <c r="D16054" s="168" t="s">
        <v>69</v>
      </c>
    </row>
    <row r="16055" spans="1:4">
      <c r="A16055" s="167">
        <v>10779</v>
      </c>
      <c r="B16055" s="164" t="s">
        <v>18606</v>
      </c>
      <c r="C16055" s="150" t="s">
        <v>8042</v>
      </c>
      <c r="D16055" s="168" t="s">
        <v>69</v>
      </c>
    </row>
    <row r="16056" spans="1:4">
      <c r="A16056" s="167">
        <v>10777</v>
      </c>
      <c r="B16056" s="164" t="s">
        <v>18607</v>
      </c>
      <c r="C16056" s="150" t="s">
        <v>8042</v>
      </c>
      <c r="D16056" s="168" t="s">
        <v>69</v>
      </c>
    </row>
    <row r="16057" spans="1:4">
      <c r="A16057" s="167">
        <v>10775</v>
      </c>
      <c r="B16057" s="164" t="s">
        <v>18608</v>
      </c>
      <c r="C16057" s="150" t="s">
        <v>8042</v>
      </c>
      <c r="D16057" s="168" t="s">
        <v>69</v>
      </c>
    </row>
    <row r="16058" spans="1:4">
      <c r="A16058" s="167">
        <v>10776</v>
      </c>
      <c r="B16058" s="164" t="s">
        <v>18609</v>
      </c>
      <c r="C16058" s="150" t="s">
        <v>8042</v>
      </c>
      <c r="D16058" s="168" t="s">
        <v>69</v>
      </c>
    </row>
    <row r="16059" spans="1:4">
      <c r="A16059" s="167">
        <v>10778</v>
      </c>
      <c r="B16059" s="164" t="s">
        <v>18610</v>
      </c>
      <c r="C16059" s="150" t="s">
        <v>8042</v>
      </c>
      <c r="D16059" s="168" t="s">
        <v>69</v>
      </c>
    </row>
    <row r="16060" spans="1:4">
      <c r="A16060" s="167">
        <v>40339</v>
      </c>
      <c r="B16060" s="164" t="s">
        <v>18611</v>
      </c>
      <c r="C16060" s="150" t="s">
        <v>8042</v>
      </c>
      <c r="D16060" s="168" t="s">
        <v>69</v>
      </c>
    </row>
    <row r="16061" spans="1:4">
      <c r="A16061" s="167">
        <v>10749</v>
      </c>
      <c r="B16061" s="164" t="s">
        <v>18612</v>
      </c>
      <c r="C16061" s="150" t="s">
        <v>8042</v>
      </c>
      <c r="D16061" s="168" t="s">
        <v>69</v>
      </c>
    </row>
    <row r="16062" spans="1:4">
      <c r="A16062" s="167">
        <v>40290</v>
      </c>
      <c r="B16062" s="164" t="s">
        <v>18613</v>
      </c>
      <c r="C16062" s="150" t="s">
        <v>8054</v>
      </c>
      <c r="D16062" s="168" t="s">
        <v>69</v>
      </c>
    </row>
    <row r="16063" spans="1:4">
      <c r="A16063" s="167">
        <v>3346</v>
      </c>
      <c r="B16063" s="164" t="s">
        <v>18614</v>
      </c>
      <c r="C16063" s="150" t="s">
        <v>8041</v>
      </c>
      <c r="D16063" s="168" t="s">
        <v>69</v>
      </c>
    </row>
    <row r="16064" spans="1:4">
      <c r="A16064" s="167">
        <v>3348</v>
      </c>
      <c r="B16064" s="164" t="s">
        <v>18615</v>
      </c>
      <c r="C16064" s="150" t="s">
        <v>8041</v>
      </c>
      <c r="D16064" s="168" t="s">
        <v>69</v>
      </c>
    </row>
    <row r="16065" spans="1:4">
      <c r="A16065" s="167">
        <v>39833</v>
      </c>
      <c r="B16065" s="164" t="s">
        <v>18616</v>
      </c>
      <c r="C16065" s="150" t="s">
        <v>8041</v>
      </c>
      <c r="D16065" s="168" t="s">
        <v>69</v>
      </c>
    </row>
    <row r="16066" spans="1:4">
      <c r="A16066" s="167">
        <v>7252</v>
      </c>
      <c r="B16066" s="164" t="s">
        <v>18617</v>
      </c>
      <c r="C16066" s="150" t="s">
        <v>8041</v>
      </c>
      <c r="D16066" s="168" t="s">
        <v>69</v>
      </c>
    </row>
    <row r="16067" spans="1:4">
      <c r="A16067" s="167">
        <v>7247</v>
      </c>
      <c r="B16067" s="164" t="s">
        <v>18618</v>
      </c>
      <c r="C16067" s="150" t="s">
        <v>8041</v>
      </c>
      <c r="D16067" s="168" t="s">
        <v>69</v>
      </c>
    </row>
    <row r="16068" spans="1:4">
      <c r="A16068" s="167">
        <v>40291</v>
      </c>
      <c r="B16068" s="164" t="s">
        <v>18619</v>
      </c>
      <c r="C16068" s="150" t="s">
        <v>8042</v>
      </c>
      <c r="D16068" s="168" t="s">
        <v>69</v>
      </c>
    </row>
    <row r="16069" spans="1:4">
      <c r="A16069" s="167">
        <v>40275</v>
      </c>
      <c r="B16069" s="164" t="s">
        <v>18620</v>
      </c>
      <c r="C16069" s="150" t="s">
        <v>8042</v>
      </c>
      <c r="D16069" s="168" t="s">
        <v>69</v>
      </c>
    </row>
    <row r="16070" spans="1:4">
      <c r="A16070" s="167">
        <v>42408</v>
      </c>
      <c r="B16070" s="164" t="s">
        <v>18621</v>
      </c>
      <c r="C16070" s="150" t="s">
        <v>8043</v>
      </c>
      <c r="D16070" s="168" t="s">
        <v>69</v>
      </c>
    </row>
    <row r="16071" spans="1:4">
      <c r="A16071" s="167">
        <v>3777</v>
      </c>
      <c r="B16071" s="164" t="s">
        <v>18622</v>
      </c>
      <c r="C16071" s="150" t="s">
        <v>8043</v>
      </c>
      <c r="D16071" s="168" t="s">
        <v>69</v>
      </c>
    </row>
    <row r="16072" spans="1:4">
      <c r="A16072" s="167">
        <v>3798</v>
      </c>
      <c r="B16072" s="164" t="s">
        <v>18623</v>
      </c>
      <c r="C16072" s="150" t="s">
        <v>8033</v>
      </c>
      <c r="D16072" s="168" t="s">
        <v>69</v>
      </c>
    </row>
    <row r="16073" spans="1:4">
      <c r="A16073" s="167">
        <v>38769</v>
      </c>
      <c r="B16073" s="164" t="s">
        <v>18624</v>
      </c>
      <c r="C16073" s="150" t="s">
        <v>8033</v>
      </c>
      <c r="D16073" s="168" t="s">
        <v>69</v>
      </c>
    </row>
    <row r="16074" spans="1:4">
      <c r="A16074" s="167">
        <v>39510</v>
      </c>
      <c r="B16074" s="164" t="s">
        <v>18625</v>
      </c>
      <c r="C16074" s="150" t="s">
        <v>8033</v>
      </c>
      <c r="D16074" s="168" t="s">
        <v>69</v>
      </c>
    </row>
    <row r="16075" spans="1:4">
      <c r="A16075" s="167">
        <v>38776</v>
      </c>
      <c r="B16075" s="164" t="s">
        <v>18626</v>
      </c>
      <c r="C16075" s="150" t="s">
        <v>8033</v>
      </c>
      <c r="D16075" s="168" t="s">
        <v>69</v>
      </c>
    </row>
    <row r="16076" spans="1:4">
      <c r="A16076" s="167">
        <v>38774</v>
      </c>
      <c r="B16076" s="164" t="s">
        <v>18627</v>
      </c>
      <c r="C16076" s="150" t="s">
        <v>8033</v>
      </c>
      <c r="D16076" s="168" t="s">
        <v>69</v>
      </c>
    </row>
    <row r="16077" spans="1:4">
      <c r="A16077" s="167">
        <v>42247</v>
      </c>
      <c r="B16077" s="164" t="s">
        <v>18628</v>
      </c>
      <c r="C16077" s="150" t="s">
        <v>8033</v>
      </c>
      <c r="D16077" s="168" t="s">
        <v>69</v>
      </c>
    </row>
    <row r="16078" spans="1:4">
      <c r="A16078" s="167">
        <v>42248</v>
      </c>
      <c r="B16078" s="164" t="s">
        <v>18629</v>
      </c>
      <c r="C16078" s="150" t="s">
        <v>8033</v>
      </c>
      <c r="D16078" s="168" t="s">
        <v>69</v>
      </c>
    </row>
    <row r="16079" spans="1:4">
      <c r="A16079" s="167">
        <v>42249</v>
      </c>
      <c r="B16079" s="164" t="s">
        <v>18630</v>
      </c>
      <c r="C16079" s="150" t="s">
        <v>8033</v>
      </c>
      <c r="D16079" s="168" t="s">
        <v>69</v>
      </c>
    </row>
    <row r="16080" spans="1:4">
      <c r="A16080" s="167">
        <v>42244</v>
      </c>
      <c r="B16080" s="164" t="s">
        <v>18631</v>
      </c>
      <c r="C16080" s="150" t="s">
        <v>8033</v>
      </c>
      <c r="D16080" s="168" t="s">
        <v>69</v>
      </c>
    </row>
    <row r="16081" spans="1:4">
      <c r="A16081" s="167">
        <v>42245</v>
      </c>
      <c r="B16081" s="164" t="s">
        <v>18632</v>
      </c>
      <c r="C16081" s="150" t="s">
        <v>8033</v>
      </c>
      <c r="D16081" s="168" t="s">
        <v>69</v>
      </c>
    </row>
    <row r="16082" spans="1:4">
      <c r="A16082" s="167">
        <v>42246</v>
      </c>
      <c r="B16082" s="164" t="s">
        <v>18633</v>
      </c>
      <c r="C16082" s="150" t="s">
        <v>8033</v>
      </c>
      <c r="D16082" s="168" t="s">
        <v>69</v>
      </c>
    </row>
    <row r="16083" spans="1:4">
      <c r="A16083" s="167">
        <v>42243</v>
      </c>
      <c r="B16083" s="164" t="s">
        <v>18634</v>
      </c>
      <c r="C16083" s="150" t="s">
        <v>8033</v>
      </c>
      <c r="D16083" s="168" t="s">
        <v>69</v>
      </c>
    </row>
    <row r="16084" spans="1:4">
      <c r="A16084" s="167">
        <v>38889</v>
      </c>
      <c r="B16084" s="164" t="s">
        <v>18635</v>
      </c>
      <c r="C16084" s="150" t="s">
        <v>8033</v>
      </c>
      <c r="D16084" s="168" t="s">
        <v>69</v>
      </c>
    </row>
    <row r="16085" spans="1:4">
      <c r="A16085" s="167">
        <v>38784</v>
      </c>
      <c r="B16085" s="164" t="s">
        <v>18636</v>
      </c>
      <c r="C16085" s="150" t="s">
        <v>8033</v>
      </c>
      <c r="D16085" s="168" t="s">
        <v>69</v>
      </c>
    </row>
    <row r="16086" spans="1:4">
      <c r="A16086" s="167">
        <v>3788</v>
      </c>
      <c r="B16086" s="164" t="s">
        <v>18637</v>
      </c>
      <c r="C16086" s="150" t="s">
        <v>8033</v>
      </c>
      <c r="D16086" s="168" t="s">
        <v>69</v>
      </c>
    </row>
    <row r="16087" spans="1:4">
      <c r="A16087" s="167">
        <v>12230</v>
      </c>
      <c r="B16087" s="164" t="s">
        <v>18638</v>
      </c>
      <c r="C16087" s="150" t="s">
        <v>8033</v>
      </c>
      <c r="D16087" s="168" t="s">
        <v>69</v>
      </c>
    </row>
    <row r="16088" spans="1:4">
      <c r="A16088" s="167">
        <v>3780</v>
      </c>
      <c r="B16088" s="164" t="s">
        <v>18639</v>
      </c>
      <c r="C16088" s="150" t="s">
        <v>8033</v>
      </c>
      <c r="D16088" s="168" t="s">
        <v>69</v>
      </c>
    </row>
    <row r="16089" spans="1:4">
      <c r="A16089" s="167">
        <v>12231</v>
      </c>
      <c r="B16089" s="164" t="s">
        <v>18640</v>
      </c>
      <c r="C16089" s="150" t="s">
        <v>8033</v>
      </c>
      <c r="D16089" s="168" t="s">
        <v>69</v>
      </c>
    </row>
    <row r="16090" spans="1:4">
      <c r="A16090" s="167">
        <v>3811</v>
      </c>
      <c r="B16090" s="164" t="s">
        <v>18641</v>
      </c>
      <c r="C16090" s="150" t="s">
        <v>8033</v>
      </c>
      <c r="D16090" s="168" t="s">
        <v>69</v>
      </c>
    </row>
    <row r="16091" spans="1:4">
      <c r="A16091" s="167">
        <v>12232</v>
      </c>
      <c r="B16091" s="164" t="s">
        <v>18642</v>
      </c>
      <c r="C16091" s="150" t="s">
        <v>8033</v>
      </c>
      <c r="D16091" s="168" t="s">
        <v>69</v>
      </c>
    </row>
    <row r="16092" spans="1:4">
      <c r="A16092" s="167">
        <v>3799</v>
      </c>
      <c r="B16092" s="164" t="s">
        <v>18643</v>
      </c>
      <c r="C16092" s="150" t="s">
        <v>8033</v>
      </c>
      <c r="D16092" s="168" t="s">
        <v>69</v>
      </c>
    </row>
    <row r="16093" spans="1:4">
      <c r="A16093" s="167">
        <v>12239</v>
      </c>
      <c r="B16093" s="164" t="s">
        <v>18644</v>
      </c>
      <c r="C16093" s="150" t="s">
        <v>8033</v>
      </c>
      <c r="D16093" s="168" t="s">
        <v>69</v>
      </c>
    </row>
    <row r="16094" spans="1:4">
      <c r="A16094" s="167">
        <v>38773</v>
      </c>
      <c r="B16094" s="164" t="s">
        <v>18645</v>
      </c>
      <c r="C16094" s="150" t="s">
        <v>8033</v>
      </c>
      <c r="D16094" s="168" t="s">
        <v>69</v>
      </c>
    </row>
    <row r="16095" spans="1:4">
      <c r="A16095" s="167">
        <v>12271</v>
      </c>
      <c r="B16095" s="164" t="s">
        <v>18646</v>
      </c>
      <c r="C16095" s="150" t="s">
        <v>8033</v>
      </c>
      <c r="D16095" s="168" t="s">
        <v>69</v>
      </c>
    </row>
    <row r="16096" spans="1:4">
      <c r="A16096" s="167">
        <v>13382</v>
      </c>
      <c r="B16096" s="164" t="s">
        <v>18647</v>
      </c>
      <c r="C16096" s="150" t="s">
        <v>8033</v>
      </c>
      <c r="D16096" s="168" t="s">
        <v>69</v>
      </c>
    </row>
    <row r="16097" spans="1:4">
      <c r="A16097" s="167">
        <v>38785</v>
      </c>
      <c r="B16097" s="164" t="s">
        <v>18648</v>
      </c>
      <c r="C16097" s="150" t="s">
        <v>8033</v>
      </c>
      <c r="D16097" s="168" t="s">
        <v>69</v>
      </c>
    </row>
    <row r="16098" spans="1:4">
      <c r="A16098" s="167">
        <v>38786</v>
      </c>
      <c r="B16098" s="164" t="s">
        <v>18649</v>
      </c>
      <c r="C16098" s="150" t="s">
        <v>8033</v>
      </c>
      <c r="D16098" s="168" t="s">
        <v>69</v>
      </c>
    </row>
    <row r="16099" spans="1:4">
      <c r="A16099" s="167">
        <v>39385</v>
      </c>
      <c r="B16099" s="164" t="s">
        <v>18650</v>
      </c>
      <c r="C16099" s="150" t="s">
        <v>8033</v>
      </c>
      <c r="D16099" s="168" t="s">
        <v>69</v>
      </c>
    </row>
    <row r="16100" spans="1:4">
      <c r="A16100" s="167">
        <v>39389</v>
      </c>
      <c r="B16100" s="164" t="s">
        <v>18651</v>
      </c>
      <c r="C16100" s="150" t="s">
        <v>8033</v>
      </c>
      <c r="D16100" s="168" t="s">
        <v>69</v>
      </c>
    </row>
    <row r="16101" spans="1:4">
      <c r="A16101" s="167">
        <v>39390</v>
      </c>
      <c r="B16101" s="164" t="s">
        <v>18652</v>
      </c>
      <c r="C16101" s="150" t="s">
        <v>8033</v>
      </c>
      <c r="D16101" s="168" t="s">
        <v>69</v>
      </c>
    </row>
    <row r="16102" spans="1:4">
      <c r="A16102" s="167">
        <v>39391</v>
      </c>
      <c r="B16102" s="164" t="s">
        <v>18653</v>
      </c>
      <c r="C16102" s="150" t="s">
        <v>8033</v>
      </c>
      <c r="D16102" s="168" t="s">
        <v>69</v>
      </c>
    </row>
    <row r="16103" spans="1:4">
      <c r="A16103" s="167">
        <v>3803</v>
      </c>
      <c r="B16103" s="164" t="s">
        <v>18654</v>
      </c>
      <c r="C16103" s="150" t="s">
        <v>8033</v>
      </c>
      <c r="D16103" s="168" t="s">
        <v>69</v>
      </c>
    </row>
    <row r="16104" spans="1:4">
      <c r="A16104" s="167">
        <v>38770</v>
      </c>
      <c r="B16104" s="164" t="s">
        <v>18655</v>
      </c>
      <c r="C16104" s="150" t="s">
        <v>8033</v>
      </c>
      <c r="D16104" s="168" t="s">
        <v>69</v>
      </c>
    </row>
    <row r="16105" spans="1:4">
      <c r="A16105" s="167">
        <v>12267</v>
      </c>
      <c r="B16105" s="164" t="s">
        <v>18656</v>
      </c>
      <c r="C16105" s="150" t="s">
        <v>8033</v>
      </c>
      <c r="D16105" s="168" t="s">
        <v>69</v>
      </c>
    </row>
    <row r="16106" spans="1:4">
      <c r="A16106" s="167">
        <v>43265</v>
      </c>
      <c r="B16106" s="164" t="s">
        <v>18657</v>
      </c>
      <c r="C16106" s="150" t="s">
        <v>8033</v>
      </c>
      <c r="D16106" s="168" t="s">
        <v>69</v>
      </c>
    </row>
    <row r="16107" spans="1:4">
      <c r="A16107" s="167">
        <v>12266</v>
      </c>
      <c r="B16107" s="164" t="s">
        <v>18658</v>
      </c>
      <c r="C16107" s="150" t="s">
        <v>8033</v>
      </c>
      <c r="D16107" s="168" t="s">
        <v>69</v>
      </c>
    </row>
    <row r="16108" spans="1:4">
      <c r="A16108" s="167">
        <v>39378</v>
      </c>
      <c r="B16108" s="164" t="s">
        <v>18659</v>
      </c>
      <c r="C16108" s="150" t="s">
        <v>8033</v>
      </c>
      <c r="D16108" s="168" t="s">
        <v>69</v>
      </c>
    </row>
    <row r="16109" spans="1:4">
      <c r="A16109" s="167">
        <v>43543</v>
      </c>
      <c r="B16109" s="164" t="s">
        <v>18660</v>
      </c>
      <c r="C16109" s="150" t="s">
        <v>8033</v>
      </c>
      <c r="D16109" s="168" t="s">
        <v>69</v>
      </c>
    </row>
    <row r="16110" spans="1:4">
      <c r="A16110" s="167">
        <v>38775</v>
      </c>
      <c r="B16110" s="164" t="s">
        <v>18661</v>
      </c>
      <c r="C16110" s="150" t="s">
        <v>8033</v>
      </c>
      <c r="D16110" s="168" t="s">
        <v>69</v>
      </c>
    </row>
    <row r="16111" spans="1:4">
      <c r="A16111" s="167">
        <v>44252</v>
      </c>
      <c r="B16111" s="164" t="s">
        <v>18662</v>
      </c>
      <c r="C16111" s="150" t="s">
        <v>8033</v>
      </c>
      <c r="D16111" s="168" t="s">
        <v>69</v>
      </c>
    </row>
    <row r="16112" spans="1:4">
      <c r="A16112" s="167">
        <v>21119</v>
      </c>
      <c r="B16112" s="164" t="s">
        <v>18663</v>
      </c>
      <c r="C16112" s="150" t="s">
        <v>8033</v>
      </c>
      <c r="D16112" s="168" t="s">
        <v>69</v>
      </c>
    </row>
    <row r="16113" spans="1:4">
      <c r="A16113" s="167">
        <v>37974</v>
      </c>
      <c r="B16113" s="164" t="s">
        <v>18664</v>
      </c>
      <c r="C16113" s="150" t="s">
        <v>8033</v>
      </c>
      <c r="D16113" s="168" t="s">
        <v>69</v>
      </c>
    </row>
    <row r="16114" spans="1:4">
      <c r="A16114" s="167">
        <v>37975</v>
      </c>
      <c r="B16114" s="164" t="s">
        <v>18665</v>
      </c>
      <c r="C16114" s="150" t="s">
        <v>8033</v>
      </c>
      <c r="D16114" s="168" t="s">
        <v>69</v>
      </c>
    </row>
    <row r="16115" spans="1:4">
      <c r="A16115" s="167">
        <v>37976</v>
      </c>
      <c r="B16115" s="164" t="s">
        <v>18666</v>
      </c>
      <c r="C16115" s="150" t="s">
        <v>8033</v>
      </c>
      <c r="D16115" s="168" t="s">
        <v>69</v>
      </c>
    </row>
    <row r="16116" spans="1:4">
      <c r="A16116" s="167">
        <v>37977</v>
      </c>
      <c r="B16116" s="164" t="s">
        <v>18667</v>
      </c>
      <c r="C16116" s="150" t="s">
        <v>8033</v>
      </c>
      <c r="D16116" s="168" t="s">
        <v>69</v>
      </c>
    </row>
    <row r="16117" spans="1:4">
      <c r="A16117" s="167">
        <v>37978</v>
      </c>
      <c r="B16117" s="164" t="s">
        <v>18668</v>
      </c>
      <c r="C16117" s="150" t="s">
        <v>8033</v>
      </c>
      <c r="D16117" s="168" t="s">
        <v>69</v>
      </c>
    </row>
    <row r="16118" spans="1:4">
      <c r="A16118" s="167">
        <v>37979</v>
      </c>
      <c r="B16118" s="164" t="s">
        <v>18669</v>
      </c>
      <c r="C16118" s="150" t="s">
        <v>8033</v>
      </c>
      <c r="D16118" s="168" t="s">
        <v>69</v>
      </c>
    </row>
    <row r="16119" spans="1:4">
      <c r="A16119" s="167">
        <v>37980</v>
      </c>
      <c r="B16119" s="164" t="s">
        <v>18670</v>
      </c>
      <c r="C16119" s="150" t="s">
        <v>8033</v>
      </c>
      <c r="D16119" s="168" t="s">
        <v>69</v>
      </c>
    </row>
    <row r="16120" spans="1:4">
      <c r="A16120" s="167">
        <v>36147</v>
      </c>
      <c r="B16120" s="164" t="s">
        <v>18671</v>
      </c>
      <c r="C16120" s="150" t="s">
        <v>8044</v>
      </c>
      <c r="D16120" s="168" t="s">
        <v>69</v>
      </c>
    </row>
    <row r="16121" spans="1:4">
      <c r="A16121" s="167">
        <v>12731</v>
      </c>
      <c r="B16121" s="164" t="s">
        <v>18672</v>
      </c>
      <c r="C16121" s="150" t="s">
        <v>8033</v>
      </c>
      <c r="D16121" s="168" t="s">
        <v>69</v>
      </c>
    </row>
    <row r="16122" spans="1:4">
      <c r="A16122" s="167">
        <v>12723</v>
      </c>
      <c r="B16122" s="164" t="s">
        <v>18673</v>
      </c>
      <c r="C16122" s="150" t="s">
        <v>8033</v>
      </c>
      <c r="D16122" s="168" t="s">
        <v>69</v>
      </c>
    </row>
    <row r="16123" spans="1:4">
      <c r="A16123" s="167">
        <v>12724</v>
      </c>
      <c r="B16123" s="164" t="s">
        <v>18674</v>
      </c>
      <c r="C16123" s="150" t="s">
        <v>8033</v>
      </c>
      <c r="D16123" s="168" t="s">
        <v>69</v>
      </c>
    </row>
    <row r="16124" spans="1:4">
      <c r="A16124" s="167">
        <v>12725</v>
      </c>
      <c r="B16124" s="164" t="s">
        <v>18675</v>
      </c>
      <c r="C16124" s="150" t="s">
        <v>8033</v>
      </c>
      <c r="D16124" s="168" t="s">
        <v>69</v>
      </c>
    </row>
    <row r="16125" spans="1:4">
      <c r="A16125" s="167">
        <v>12726</v>
      </c>
      <c r="B16125" s="164" t="s">
        <v>18676</v>
      </c>
      <c r="C16125" s="150" t="s">
        <v>8033</v>
      </c>
      <c r="D16125" s="168" t="s">
        <v>69</v>
      </c>
    </row>
    <row r="16126" spans="1:4">
      <c r="A16126" s="167">
        <v>12727</v>
      </c>
      <c r="B16126" s="164" t="s">
        <v>18677</v>
      </c>
      <c r="C16126" s="150" t="s">
        <v>8033</v>
      </c>
      <c r="D16126" s="168" t="s">
        <v>69</v>
      </c>
    </row>
    <row r="16127" spans="1:4">
      <c r="A16127" s="167">
        <v>12728</v>
      </c>
      <c r="B16127" s="164" t="s">
        <v>18678</v>
      </c>
      <c r="C16127" s="150" t="s">
        <v>8033</v>
      </c>
      <c r="D16127" s="168" t="s">
        <v>69</v>
      </c>
    </row>
    <row r="16128" spans="1:4">
      <c r="A16128" s="167">
        <v>12729</v>
      </c>
      <c r="B16128" s="164" t="s">
        <v>18679</v>
      </c>
      <c r="C16128" s="150" t="s">
        <v>8033</v>
      </c>
      <c r="D16128" s="168" t="s">
        <v>69</v>
      </c>
    </row>
    <row r="16129" spans="1:4">
      <c r="A16129" s="167">
        <v>12730</v>
      </c>
      <c r="B16129" s="164" t="s">
        <v>18680</v>
      </c>
      <c r="C16129" s="150" t="s">
        <v>8033</v>
      </c>
      <c r="D16129" s="168" t="s">
        <v>69</v>
      </c>
    </row>
    <row r="16130" spans="1:4">
      <c r="A16130" s="167">
        <v>3840</v>
      </c>
      <c r="B16130" s="164" t="s">
        <v>18681</v>
      </c>
      <c r="C16130" s="150" t="s">
        <v>8033</v>
      </c>
      <c r="D16130" s="168" t="s">
        <v>69</v>
      </c>
    </row>
    <row r="16131" spans="1:4">
      <c r="A16131" s="167">
        <v>3838</v>
      </c>
      <c r="B16131" s="164" t="s">
        <v>18682</v>
      </c>
      <c r="C16131" s="150" t="s">
        <v>8033</v>
      </c>
      <c r="D16131" s="168" t="s">
        <v>69</v>
      </c>
    </row>
    <row r="16132" spans="1:4">
      <c r="A16132" s="167">
        <v>3844</v>
      </c>
      <c r="B16132" s="164" t="s">
        <v>18683</v>
      </c>
      <c r="C16132" s="150" t="s">
        <v>8033</v>
      </c>
      <c r="D16132" s="168" t="s">
        <v>69</v>
      </c>
    </row>
    <row r="16133" spans="1:4">
      <c r="A16133" s="167">
        <v>3839</v>
      </c>
      <c r="B16133" s="164" t="s">
        <v>18684</v>
      </c>
      <c r="C16133" s="150" t="s">
        <v>8033</v>
      </c>
      <c r="D16133" s="168" t="s">
        <v>69</v>
      </c>
    </row>
    <row r="16134" spans="1:4">
      <c r="A16134" s="167">
        <v>3843</v>
      </c>
      <c r="B16134" s="164" t="s">
        <v>18685</v>
      </c>
      <c r="C16134" s="150" t="s">
        <v>8033</v>
      </c>
      <c r="D16134" s="168" t="s">
        <v>69</v>
      </c>
    </row>
    <row r="16135" spans="1:4">
      <c r="A16135" s="167">
        <v>3900</v>
      </c>
      <c r="B16135" s="164" t="s">
        <v>18686</v>
      </c>
      <c r="C16135" s="150" t="s">
        <v>8033</v>
      </c>
      <c r="D16135" s="168" t="s">
        <v>69</v>
      </c>
    </row>
    <row r="16136" spans="1:4">
      <c r="A16136" s="167">
        <v>3846</v>
      </c>
      <c r="B16136" s="164" t="s">
        <v>18687</v>
      </c>
      <c r="C16136" s="150" t="s">
        <v>8033</v>
      </c>
      <c r="D16136" s="168" t="s">
        <v>69</v>
      </c>
    </row>
    <row r="16137" spans="1:4">
      <c r="A16137" s="167">
        <v>3886</v>
      </c>
      <c r="B16137" s="164" t="s">
        <v>18688</v>
      </c>
      <c r="C16137" s="150" t="s">
        <v>8033</v>
      </c>
      <c r="D16137" s="168" t="s">
        <v>69</v>
      </c>
    </row>
    <row r="16138" spans="1:4">
      <c r="A16138" s="167">
        <v>3854</v>
      </c>
      <c r="B16138" s="164" t="s">
        <v>18689</v>
      </c>
      <c r="C16138" s="150" t="s">
        <v>8033</v>
      </c>
      <c r="D16138" s="168" t="s">
        <v>69</v>
      </c>
    </row>
    <row r="16139" spans="1:4">
      <c r="A16139" s="167">
        <v>3873</v>
      </c>
      <c r="B16139" s="164" t="s">
        <v>18690</v>
      </c>
      <c r="C16139" s="150" t="s">
        <v>8033</v>
      </c>
      <c r="D16139" s="168" t="s">
        <v>69</v>
      </c>
    </row>
    <row r="16140" spans="1:4">
      <c r="A16140" s="167">
        <v>38021</v>
      </c>
      <c r="B16140" s="164" t="s">
        <v>18691</v>
      </c>
      <c r="C16140" s="150" t="s">
        <v>8033</v>
      </c>
      <c r="D16140" s="168" t="s">
        <v>69</v>
      </c>
    </row>
    <row r="16141" spans="1:4">
      <c r="A16141" s="167">
        <v>43838</v>
      </c>
      <c r="B16141" s="164" t="s">
        <v>18692</v>
      </c>
      <c r="C16141" s="150" t="s">
        <v>8033</v>
      </c>
      <c r="D16141" s="168" t="s">
        <v>69</v>
      </c>
    </row>
    <row r="16142" spans="1:4">
      <c r="A16142" s="167">
        <v>3847</v>
      </c>
      <c r="B16142" s="164" t="s">
        <v>18693</v>
      </c>
      <c r="C16142" s="150" t="s">
        <v>8033</v>
      </c>
      <c r="D16142" s="168" t="s">
        <v>69</v>
      </c>
    </row>
    <row r="16143" spans="1:4">
      <c r="A16143" s="167">
        <v>38022</v>
      </c>
      <c r="B16143" s="164" t="s">
        <v>18694</v>
      </c>
      <c r="C16143" s="150" t="s">
        <v>8033</v>
      </c>
      <c r="D16143" s="168" t="s">
        <v>69</v>
      </c>
    </row>
    <row r="16144" spans="1:4">
      <c r="A16144" s="167">
        <v>3830</v>
      </c>
      <c r="B16144" s="164" t="s">
        <v>18695</v>
      </c>
      <c r="C16144" s="150" t="s">
        <v>8033</v>
      </c>
      <c r="D16144" s="168" t="s">
        <v>69</v>
      </c>
    </row>
    <row r="16145" spans="1:4">
      <c r="A16145" s="167">
        <v>37981</v>
      </c>
      <c r="B16145" s="164" t="s">
        <v>18696</v>
      </c>
      <c r="C16145" s="150" t="s">
        <v>8033</v>
      </c>
      <c r="D16145" s="168" t="s">
        <v>69</v>
      </c>
    </row>
    <row r="16146" spans="1:4">
      <c r="A16146" s="167">
        <v>37982</v>
      </c>
      <c r="B16146" s="164" t="s">
        <v>18697</v>
      </c>
      <c r="C16146" s="150" t="s">
        <v>8033</v>
      </c>
      <c r="D16146" s="168" t="s">
        <v>69</v>
      </c>
    </row>
    <row r="16147" spans="1:4">
      <c r="A16147" s="167">
        <v>37983</v>
      </c>
      <c r="B16147" s="164" t="s">
        <v>18698</v>
      </c>
      <c r="C16147" s="150" t="s">
        <v>8033</v>
      </c>
      <c r="D16147" s="168" t="s">
        <v>69</v>
      </c>
    </row>
    <row r="16148" spans="1:4">
      <c r="A16148" s="167">
        <v>37984</v>
      </c>
      <c r="B16148" s="164" t="s">
        <v>18699</v>
      </c>
      <c r="C16148" s="150" t="s">
        <v>8033</v>
      </c>
      <c r="D16148" s="168" t="s">
        <v>69</v>
      </c>
    </row>
    <row r="16149" spans="1:4">
      <c r="A16149" s="167">
        <v>37985</v>
      </c>
      <c r="B16149" s="164" t="s">
        <v>18700</v>
      </c>
      <c r="C16149" s="150" t="s">
        <v>8033</v>
      </c>
      <c r="D16149" s="168" t="s">
        <v>69</v>
      </c>
    </row>
    <row r="16150" spans="1:4">
      <c r="A16150" s="167">
        <v>3826</v>
      </c>
      <c r="B16150" s="164" t="s">
        <v>18701</v>
      </c>
      <c r="C16150" s="150" t="s">
        <v>8033</v>
      </c>
      <c r="D16150" s="168" t="s">
        <v>69</v>
      </c>
    </row>
    <row r="16151" spans="1:4">
      <c r="A16151" s="167">
        <v>3825</v>
      </c>
      <c r="B16151" s="164" t="s">
        <v>18702</v>
      </c>
      <c r="C16151" s="150" t="s">
        <v>8033</v>
      </c>
      <c r="D16151" s="168" t="s">
        <v>69</v>
      </c>
    </row>
    <row r="16152" spans="1:4">
      <c r="A16152" s="167">
        <v>3827</v>
      </c>
      <c r="B16152" s="164" t="s">
        <v>18703</v>
      </c>
      <c r="C16152" s="150" t="s">
        <v>8033</v>
      </c>
      <c r="D16152" s="168" t="s">
        <v>69</v>
      </c>
    </row>
    <row r="16153" spans="1:4">
      <c r="A16153" s="167">
        <v>20165</v>
      </c>
      <c r="B16153" s="164" t="s">
        <v>18705</v>
      </c>
      <c r="C16153" s="150" t="s">
        <v>8033</v>
      </c>
      <c r="D16153" s="168" t="s">
        <v>69</v>
      </c>
    </row>
    <row r="16154" spans="1:4">
      <c r="A16154" s="167">
        <v>20166</v>
      </c>
      <c r="B16154" s="164" t="s">
        <v>18706</v>
      </c>
      <c r="C16154" s="150" t="s">
        <v>8033</v>
      </c>
      <c r="D16154" s="168" t="s">
        <v>69</v>
      </c>
    </row>
    <row r="16155" spans="1:4">
      <c r="A16155" s="167">
        <v>20164</v>
      </c>
      <c r="B16155" s="164" t="s">
        <v>18707</v>
      </c>
      <c r="C16155" s="150" t="s">
        <v>8033</v>
      </c>
      <c r="D16155" s="168" t="s">
        <v>69</v>
      </c>
    </row>
    <row r="16156" spans="1:4">
      <c r="A16156" s="167">
        <v>3893</v>
      </c>
      <c r="B16156" s="164" t="s">
        <v>18708</v>
      </c>
      <c r="C16156" s="150" t="s">
        <v>8033</v>
      </c>
      <c r="D16156" s="168" t="s">
        <v>69</v>
      </c>
    </row>
    <row r="16157" spans="1:4">
      <c r="A16157" s="167">
        <v>3848</v>
      </c>
      <c r="B16157" s="164" t="s">
        <v>18709</v>
      </c>
      <c r="C16157" s="150" t="s">
        <v>8033</v>
      </c>
      <c r="D16157" s="168" t="s">
        <v>69</v>
      </c>
    </row>
    <row r="16158" spans="1:4">
      <c r="A16158" s="167">
        <v>3895</v>
      </c>
      <c r="B16158" s="164" t="s">
        <v>18710</v>
      </c>
      <c r="C16158" s="150" t="s">
        <v>8033</v>
      </c>
      <c r="D16158" s="168" t="s">
        <v>69</v>
      </c>
    </row>
    <row r="16159" spans="1:4">
      <c r="A16159" s="167">
        <v>12404</v>
      </c>
      <c r="B16159" s="164" t="s">
        <v>18711</v>
      </c>
      <c r="C16159" s="150" t="s">
        <v>8033</v>
      </c>
      <c r="D16159" s="168" t="s">
        <v>69</v>
      </c>
    </row>
    <row r="16160" spans="1:4">
      <c r="A16160" s="167">
        <v>3939</v>
      </c>
      <c r="B16160" s="164" t="s">
        <v>18712</v>
      </c>
      <c r="C16160" s="150" t="s">
        <v>8033</v>
      </c>
      <c r="D16160" s="168" t="s">
        <v>69</v>
      </c>
    </row>
    <row r="16161" spans="1:4">
      <c r="A16161" s="167">
        <v>3911</v>
      </c>
      <c r="B16161" s="164" t="s">
        <v>18713</v>
      </c>
      <c r="C16161" s="150" t="s">
        <v>8033</v>
      </c>
      <c r="D16161" s="168" t="s">
        <v>69</v>
      </c>
    </row>
    <row r="16162" spans="1:4">
      <c r="A16162" s="167">
        <v>3908</v>
      </c>
      <c r="B16162" s="164" t="s">
        <v>18714</v>
      </c>
      <c r="C16162" s="150" t="s">
        <v>8033</v>
      </c>
      <c r="D16162" s="168" t="s">
        <v>69</v>
      </c>
    </row>
    <row r="16163" spans="1:4">
      <c r="A16163" s="167">
        <v>3910</v>
      </c>
      <c r="B16163" s="164" t="s">
        <v>18715</v>
      </c>
      <c r="C16163" s="150" t="s">
        <v>8033</v>
      </c>
      <c r="D16163" s="168" t="s">
        <v>69</v>
      </c>
    </row>
    <row r="16164" spans="1:4">
      <c r="A16164" s="167">
        <v>3913</v>
      </c>
      <c r="B16164" s="164" t="s">
        <v>18716</v>
      </c>
      <c r="C16164" s="150" t="s">
        <v>8033</v>
      </c>
      <c r="D16164" s="168" t="s">
        <v>69</v>
      </c>
    </row>
    <row r="16165" spans="1:4">
      <c r="A16165" s="167">
        <v>3912</v>
      </c>
      <c r="B16165" s="164" t="s">
        <v>18717</v>
      </c>
      <c r="C16165" s="150" t="s">
        <v>8033</v>
      </c>
      <c r="D16165" s="168" t="s">
        <v>69</v>
      </c>
    </row>
    <row r="16166" spans="1:4">
      <c r="A16166" s="167">
        <v>3909</v>
      </c>
      <c r="B16166" s="164" t="s">
        <v>18718</v>
      </c>
      <c r="C16166" s="150" t="s">
        <v>8033</v>
      </c>
      <c r="D16166" s="168" t="s">
        <v>69</v>
      </c>
    </row>
    <row r="16167" spans="1:4">
      <c r="A16167" s="167">
        <v>3914</v>
      </c>
      <c r="B16167" s="164" t="s">
        <v>18719</v>
      </c>
      <c r="C16167" s="150" t="s">
        <v>8033</v>
      </c>
      <c r="D16167" s="168" t="s">
        <v>69</v>
      </c>
    </row>
    <row r="16168" spans="1:4">
      <c r="A16168" s="167">
        <v>3915</v>
      </c>
      <c r="B16168" s="164" t="s">
        <v>18720</v>
      </c>
      <c r="C16168" s="150" t="s">
        <v>8033</v>
      </c>
      <c r="D16168" s="168" t="s">
        <v>69</v>
      </c>
    </row>
    <row r="16169" spans="1:4">
      <c r="A16169" s="167">
        <v>3916</v>
      </c>
      <c r="B16169" s="164" t="s">
        <v>18721</v>
      </c>
      <c r="C16169" s="150" t="s">
        <v>8033</v>
      </c>
      <c r="D16169" s="168" t="s">
        <v>69</v>
      </c>
    </row>
    <row r="16170" spans="1:4">
      <c r="A16170" s="167">
        <v>3917</v>
      </c>
      <c r="B16170" s="164" t="s">
        <v>18722</v>
      </c>
      <c r="C16170" s="150" t="s">
        <v>8033</v>
      </c>
      <c r="D16170" s="168" t="s">
        <v>69</v>
      </c>
    </row>
    <row r="16171" spans="1:4">
      <c r="A16171" s="167">
        <v>1904</v>
      </c>
      <c r="B16171" s="164" t="s">
        <v>18723</v>
      </c>
      <c r="C16171" s="150" t="s">
        <v>8033</v>
      </c>
      <c r="D16171" s="168" t="s">
        <v>69</v>
      </c>
    </row>
    <row r="16172" spans="1:4">
      <c r="A16172" s="167">
        <v>1899</v>
      </c>
      <c r="B16172" s="164" t="s">
        <v>18725</v>
      </c>
      <c r="C16172" s="150" t="s">
        <v>8033</v>
      </c>
      <c r="D16172" s="168" t="s">
        <v>69</v>
      </c>
    </row>
    <row r="16173" spans="1:4">
      <c r="A16173" s="167">
        <v>1900</v>
      </c>
      <c r="B16173" s="164" t="s">
        <v>18726</v>
      </c>
      <c r="C16173" s="150" t="s">
        <v>8033</v>
      </c>
      <c r="D16173" s="168" t="s">
        <v>69</v>
      </c>
    </row>
    <row r="16174" spans="1:4">
      <c r="A16174" s="167">
        <v>12407</v>
      </c>
      <c r="B16174" s="164" t="s">
        <v>18727</v>
      </c>
      <c r="C16174" s="150" t="s">
        <v>8033</v>
      </c>
      <c r="D16174" s="168" t="s">
        <v>69</v>
      </c>
    </row>
    <row r="16175" spans="1:4">
      <c r="A16175" s="167">
        <v>12408</v>
      </c>
      <c r="B16175" s="164" t="s">
        <v>18728</v>
      </c>
      <c r="C16175" s="150" t="s">
        <v>8033</v>
      </c>
      <c r="D16175" s="168" t="s">
        <v>69</v>
      </c>
    </row>
    <row r="16176" spans="1:4">
      <c r="A16176" s="167">
        <v>12409</v>
      </c>
      <c r="B16176" s="164" t="s">
        <v>18729</v>
      </c>
      <c r="C16176" s="150" t="s">
        <v>8033</v>
      </c>
      <c r="D16176" s="168" t="s">
        <v>69</v>
      </c>
    </row>
    <row r="16177" spans="1:4">
      <c r="A16177" s="167">
        <v>12410</v>
      </c>
      <c r="B16177" s="164" t="s">
        <v>18730</v>
      </c>
      <c r="C16177" s="150" t="s">
        <v>8033</v>
      </c>
      <c r="D16177" s="168" t="s">
        <v>69</v>
      </c>
    </row>
    <row r="16178" spans="1:4">
      <c r="A16178" s="167">
        <v>3936</v>
      </c>
      <c r="B16178" s="164" t="s">
        <v>18731</v>
      </c>
      <c r="C16178" s="150" t="s">
        <v>8033</v>
      </c>
      <c r="D16178" s="168" t="s">
        <v>69</v>
      </c>
    </row>
    <row r="16179" spans="1:4">
      <c r="A16179" s="167">
        <v>3922</v>
      </c>
      <c r="B16179" s="164" t="s">
        <v>18732</v>
      </c>
      <c r="C16179" s="150" t="s">
        <v>8033</v>
      </c>
      <c r="D16179" s="168" t="s">
        <v>69</v>
      </c>
    </row>
    <row r="16180" spans="1:4">
      <c r="A16180" s="167">
        <v>3924</v>
      </c>
      <c r="B16180" s="164" t="s">
        <v>18733</v>
      </c>
      <c r="C16180" s="150" t="s">
        <v>8033</v>
      </c>
      <c r="D16180" s="168" t="s">
        <v>69</v>
      </c>
    </row>
    <row r="16181" spans="1:4">
      <c r="A16181" s="167">
        <v>3923</v>
      </c>
      <c r="B16181" s="164" t="s">
        <v>18734</v>
      </c>
      <c r="C16181" s="150" t="s">
        <v>8033</v>
      </c>
      <c r="D16181" s="168" t="s">
        <v>69</v>
      </c>
    </row>
    <row r="16182" spans="1:4">
      <c r="A16182" s="167">
        <v>3937</v>
      </c>
      <c r="B16182" s="164" t="s">
        <v>18735</v>
      </c>
      <c r="C16182" s="150" t="s">
        <v>8033</v>
      </c>
      <c r="D16182" s="168" t="s">
        <v>69</v>
      </c>
    </row>
    <row r="16183" spans="1:4">
      <c r="A16183" s="167">
        <v>3921</v>
      </c>
      <c r="B16183" s="164" t="s">
        <v>18736</v>
      </c>
      <c r="C16183" s="150" t="s">
        <v>8033</v>
      </c>
      <c r="D16183" s="168" t="s">
        <v>69</v>
      </c>
    </row>
    <row r="16184" spans="1:4">
      <c r="A16184" s="167">
        <v>3920</v>
      </c>
      <c r="B16184" s="164" t="s">
        <v>18737</v>
      </c>
      <c r="C16184" s="150" t="s">
        <v>8033</v>
      </c>
      <c r="D16184" s="168" t="s">
        <v>69</v>
      </c>
    </row>
    <row r="16185" spans="1:4">
      <c r="A16185" s="167">
        <v>3938</v>
      </c>
      <c r="B16185" s="164" t="s">
        <v>18738</v>
      </c>
      <c r="C16185" s="150" t="s">
        <v>8033</v>
      </c>
      <c r="D16185" s="168" t="s">
        <v>69</v>
      </c>
    </row>
    <row r="16186" spans="1:4">
      <c r="A16186" s="167">
        <v>3919</v>
      </c>
      <c r="B16186" s="164" t="s">
        <v>18739</v>
      </c>
      <c r="C16186" s="150" t="s">
        <v>8033</v>
      </c>
      <c r="D16186" s="168" t="s">
        <v>69</v>
      </c>
    </row>
    <row r="16187" spans="1:4">
      <c r="A16187" s="167">
        <v>3927</v>
      </c>
      <c r="B16187" s="164" t="s">
        <v>18740</v>
      </c>
      <c r="C16187" s="150" t="s">
        <v>8033</v>
      </c>
      <c r="D16187" s="168" t="s">
        <v>69</v>
      </c>
    </row>
    <row r="16188" spans="1:4">
      <c r="A16188" s="167">
        <v>3928</v>
      </c>
      <c r="B16188" s="164" t="s">
        <v>18741</v>
      </c>
      <c r="C16188" s="150" t="s">
        <v>8033</v>
      </c>
      <c r="D16188" s="168" t="s">
        <v>69</v>
      </c>
    </row>
    <row r="16189" spans="1:4">
      <c r="A16189" s="167">
        <v>3926</v>
      </c>
      <c r="B16189" s="164" t="s">
        <v>18742</v>
      </c>
      <c r="C16189" s="150" t="s">
        <v>8033</v>
      </c>
      <c r="D16189" s="168" t="s">
        <v>69</v>
      </c>
    </row>
    <row r="16190" spans="1:4">
      <c r="A16190" s="167">
        <v>3935</v>
      </c>
      <c r="B16190" s="164" t="s">
        <v>18743</v>
      </c>
      <c r="C16190" s="150" t="s">
        <v>8033</v>
      </c>
      <c r="D16190" s="168" t="s">
        <v>69</v>
      </c>
    </row>
    <row r="16191" spans="1:4">
      <c r="A16191" s="167">
        <v>3925</v>
      </c>
      <c r="B16191" s="164" t="s">
        <v>18744</v>
      </c>
      <c r="C16191" s="150" t="s">
        <v>8033</v>
      </c>
      <c r="D16191" s="168" t="s">
        <v>69</v>
      </c>
    </row>
    <row r="16192" spans="1:4">
      <c r="A16192" s="167">
        <v>12406</v>
      </c>
      <c r="B16192" s="164" t="s">
        <v>18745</v>
      </c>
      <c r="C16192" s="150" t="s">
        <v>8033</v>
      </c>
      <c r="D16192" s="168" t="s">
        <v>69</v>
      </c>
    </row>
    <row r="16193" spans="1:4">
      <c r="A16193" s="167">
        <v>3929</v>
      </c>
      <c r="B16193" s="164" t="s">
        <v>18746</v>
      </c>
      <c r="C16193" s="150" t="s">
        <v>8033</v>
      </c>
      <c r="D16193" s="168" t="s">
        <v>69</v>
      </c>
    </row>
    <row r="16194" spans="1:4">
      <c r="A16194" s="167">
        <v>3931</v>
      </c>
      <c r="B16194" s="164" t="s">
        <v>18747</v>
      </c>
      <c r="C16194" s="150" t="s">
        <v>8033</v>
      </c>
      <c r="D16194" s="168" t="s">
        <v>69</v>
      </c>
    </row>
    <row r="16195" spans="1:4">
      <c r="A16195" s="167">
        <v>3930</v>
      </c>
      <c r="B16195" s="164" t="s">
        <v>18748</v>
      </c>
      <c r="C16195" s="150" t="s">
        <v>8033</v>
      </c>
      <c r="D16195" s="168" t="s">
        <v>69</v>
      </c>
    </row>
    <row r="16196" spans="1:4">
      <c r="A16196" s="167">
        <v>3932</v>
      </c>
      <c r="B16196" s="164" t="s">
        <v>18749</v>
      </c>
      <c r="C16196" s="150" t="s">
        <v>8033</v>
      </c>
      <c r="D16196" s="168" t="s">
        <v>69</v>
      </c>
    </row>
    <row r="16197" spans="1:4">
      <c r="A16197" s="167">
        <v>3933</v>
      </c>
      <c r="B16197" s="164" t="s">
        <v>18750</v>
      </c>
      <c r="C16197" s="150" t="s">
        <v>8033</v>
      </c>
      <c r="D16197" s="168" t="s">
        <v>69</v>
      </c>
    </row>
    <row r="16198" spans="1:4">
      <c r="A16198" s="167">
        <v>3934</v>
      </c>
      <c r="B16198" s="164" t="s">
        <v>18751</v>
      </c>
      <c r="C16198" s="150" t="s">
        <v>8033</v>
      </c>
      <c r="D16198" s="168" t="s">
        <v>69</v>
      </c>
    </row>
    <row r="16199" spans="1:4">
      <c r="A16199" s="167">
        <v>40355</v>
      </c>
      <c r="B16199" s="164" t="s">
        <v>18752</v>
      </c>
      <c r="C16199" s="150" t="s">
        <v>8033</v>
      </c>
      <c r="D16199" s="168" t="s">
        <v>69</v>
      </c>
    </row>
    <row r="16200" spans="1:4">
      <c r="A16200" s="167">
        <v>40364</v>
      </c>
      <c r="B16200" s="164" t="s">
        <v>18753</v>
      </c>
      <c r="C16200" s="150" t="s">
        <v>8033</v>
      </c>
      <c r="D16200" s="168" t="s">
        <v>69</v>
      </c>
    </row>
    <row r="16201" spans="1:4">
      <c r="A16201" s="167">
        <v>40361</v>
      </c>
      <c r="B16201" s="164" t="s">
        <v>18754</v>
      </c>
      <c r="C16201" s="150" t="s">
        <v>8033</v>
      </c>
      <c r="D16201" s="168" t="s">
        <v>69</v>
      </c>
    </row>
    <row r="16202" spans="1:4">
      <c r="A16202" s="167">
        <v>40358</v>
      </c>
      <c r="B16202" s="164" t="s">
        <v>18755</v>
      </c>
      <c r="C16202" s="150" t="s">
        <v>8033</v>
      </c>
      <c r="D16202" s="168" t="s">
        <v>69</v>
      </c>
    </row>
    <row r="16203" spans="1:4">
      <c r="A16203" s="167">
        <v>40370</v>
      </c>
      <c r="B16203" s="164" t="s">
        <v>18756</v>
      </c>
      <c r="C16203" s="150" t="s">
        <v>8033</v>
      </c>
      <c r="D16203" s="168" t="s">
        <v>69</v>
      </c>
    </row>
    <row r="16204" spans="1:4">
      <c r="A16204" s="167">
        <v>40367</v>
      </c>
      <c r="B16204" s="164" t="s">
        <v>18757</v>
      </c>
      <c r="C16204" s="150" t="s">
        <v>8033</v>
      </c>
      <c r="D16204" s="168" t="s">
        <v>69</v>
      </c>
    </row>
    <row r="16205" spans="1:4">
      <c r="A16205" s="167">
        <v>40373</v>
      </c>
      <c r="B16205" s="164" t="s">
        <v>18758</v>
      </c>
      <c r="C16205" s="150" t="s">
        <v>8033</v>
      </c>
      <c r="D16205" s="168" t="s">
        <v>69</v>
      </c>
    </row>
    <row r="16206" spans="1:4">
      <c r="A16206" s="167">
        <v>39312</v>
      </c>
      <c r="B16206" s="164" t="s">
        <v>18759</v>
      </c>
      <c r="C16206" s="150" t="s">
        <v>8033</v>
      </c>
      <c r="D16206" s="168" t="s">
        <v>69</v>
      </c>
    </row>
    <row r="16207" spans="1:4">
      <c r="A16207" s="167">
        <v>39313</v>
      </c>
      <c r="B16207" s="164" t="s">
        <v>18760</v>
      </c>
      <c r="C16207" s="150" t="s">
        <v>8033</v>
      </c>
      <c r="D16207" s="168" t="s">
        <v>69</v>
      </c>
    </row>
    <row r="16208" spans="1:4">
      <c r="A16208" s="167">
        <v>39314</v>
      </c>
      <c r="B16208" s="164" t="s">
        <v>18761</v>
      </c>
      <c r="C16208" s="150" t="s">
        <v>8033</v>
      </c>
      <c r="D16208" s="168" t="s">
        <v>69</v>
      </c>
    </row>
    <row r="16209" spans="1:4">
      <c r="A16209" s="167">
        <v>3907</v>
      </c>
      <c r="B16209" s="164" t="s">
        <v>18762</v>
      </c>
      <c r="C16209" s="150" t="s">
        <v>8033</v>
      </c>
      <c r="D16209" s="168" t="s">
        <v>69</v>
      </c>
    </row>
    <row r="16210" spans="1:4">
      <c r="A16210" s="167">
        <v>3889</v>
      </c>
      <c r="B16210" s="164" t="s">
        <v>18763</v>
      </c>
      <c r="C16210" s="150" t="s">
        <v>8033</v>
      </c>
      <c r="D16210" s="168" t="s">
        <v>69</v>
      </c>
    </row>
    <row r="16211" spans="1:4">
      <c r="A16211" s="167">
        <v>3868</v>
      </c>
      <c r="B16211" s="164" t="s">
        <v>18764</v>
      </c>
      <c r="C16211" s="150" t="s">
        <v>8033</v>
      </c>
      <c r="D16211" s="168" t="s">
        <v>69</v>
      </c>
    </row>
    <row r="16212" spans="1:4">
      <c r="A16212" s="167">
        <v>3869</v>
      </c>
      <c r="B16212" s="164" t="s">
        <v>18765</v>
      </c>
      <c r="C16212" s="150" t="s">
        <v>8033</v>
      </c>
      <c r="D16212" s="168" t="s">
        <v>69</v>
      </c>
    </row>
    <row r="16213" spans="1:4">
      <c r="A16213" s="167">
        <v>3872</v>
      </c>
      <c r="B16213" s="164" t="s">
        <v>18766</v>
      </c>
      <c r="C16213" s="150" t="s">
        <v>8033</v>
      </c>
      <c r="D16213" s="168" t="s">
        <v>69</v>
      </c>
    </row>
    <row r="16214" spans="1:4">
      <c r="A16214" s="167">
        <v>3850</v>
      </c>
      <c r="B16214" s="164" t="s">
        <v>18767</v>
      </c>
      <c r="C16214" s="150" t="s">
        <v>8033</v>
      </c>
      <c r="D16214" s="168" t="s">
        <v>69</v>
      </c>
    </row>
    <row r="16215" spans="1:4">
      <c r="A16215" s="167">
        <v>38023</v>
      </c>
      <c r="B16215" s="164" t="s">
        <v>18768</v>
      </c>
      <c r="C16215" s="150" t="s">
        <v>8033</v>
      </c>
      <c r="D16215" s="168" t="s">
        <v>69</v>
      </c>
    </row>
    <row r="16216" spans="1:4">
      <c r="A16216" s="167">
        <v>37986</v>
      </c>
      <c r="B16216" s="164" t="s">
        <v>18769</v>
      </c>
      <c r="C16216" s="150" t="s">
        <v>8033</v>
      </c>
      <c r="D16216" s="168" t="s">
        <v>69</v>
      </c>
    </row>
    <row r="16217" spans="1:4">
      <c r="A16217" s="167">
        <v>37987</v>
      </c>
      <c r="B16217" s="164" t="s">
        <v>18770</v>
      </c>
      <c r="C16217" s="150" t="s">
        <v>8033</v>
      </c>
      <c r="D16217" s="168" t="s">
        <v>69</v>
      </c>
    </row>
    <row r="16218" spans="1:4">
      <c r="A16218" s="167">
        <v>37988</v>
      </c>
      <c r="B16218" s="164" t="s">
        <v>18771</v>
      </c>
      <c r="C16218" s="150" t="s">
        <v>8033</v>
      </c>
      <c r="D16218" s="168" t="s">
        <v>69</v>
      </c>
    </row>
    <row r="16219" spans="1:4">
      <c r="A16219" s="167">
        <v>21120</v>
      </c>
      <c r="B16219" s="164" t="s">
        <v>18772</v>
      </c>
      <c r="C16219" s="150" t="s">
        <v>8033</v>
      </c>
      <c r="D16219" s="168" t="s">
        <v>69</v>
      </c>
    </row>
    <row r="16220" spans="1:4">
      <c r="A16220" s="167">
        <v>39318</v>
      </c>
      <c r="B16220" s="164" t="s">
        <v>18773</v>
      </c>
      <c r="C16220" s="150" t="s">
        <v>8033</v>
      </c>
      <c r="D16220" s="168" t="s">
        <v>69</v>
      </c>
    </row>
    <row r="16221" spans="1:4">
      <c r="A16221" s="167">
        <v>40366</v>
      </c>
      <c r="B16221" s="164" t="s">
        <v>18774</v>
      </c>
      <c r="C16221" s="150" t="s">
        <v>8033</v>
      </c>
      <c r="D16221" s="168" t="s">
        <v>69</v>
      </c>
    </row>
    <row r="16222" spans="1:4">
      <c r="A16222" s="167">
        <v>40363</v>
      </c>
      <c r="B16222" s="164" t="s">
        <v>18775</v>
      </c>
      <c r="C16222" s="150" t="s">
        <v>8033</v>
      </c>
      <c r="D16222" s="168" t="s">
        <v>69</v>
      </c>
    </row>
    <row r="16223" spans="1:4">
      <c r="A16223" s="167">
        <v>40354</v>
      </c>
      <c r="B16223" s="164" t="s">
        <v>18776</v>
      </c>
      <c r="C16223" s="150" t="s">
        <v>8033</v>
      </c>
      <c r="D16223" s="168" t="s">
        <v>69</v>
      </c>
    </row>
    <row r="16224" spans="1:4">
      <c r="A16224" s="167">
        <v>40360</v>
      </c>
      <c r="B16224" s="164" t="s">
        <v>18777</v>
      </c>
      <c r="C16224" s="150" t="s">
        <v>8033</v>
      </c>
      <c r="D16224" s="168" t="s">
        <v>69</v>
      </c>
    </row>
    <row r="16225" spans="1:4">
      <c r="A16225" s="167">
        <v>40372</v>
      </c>
      <c r="B16225" s="164" t="s">
        <v>18779</v>
      </c>
      <c r="C16225" s="150" t="s">
        <v>8033</v>
      </c>
      <c r="D16225" s="168" t="s">
        <v>69</v>
      </c>
    </row>
    <row r="16226" spans="1:4">
      <c r="A16226" s="167">
        <v>40369</v>
      </c>
      <c r="B16226" s="164" t="s">
        <v>18780</v>
      </c>
      <c r="C16226" s="150" t="s">
        <v>8033</v>
      </c>
      <c r="D16226" s="168" t="s">
        <v>69</v>
      </c>
    </row>
    <row r="16227" spans="1:4">
      <c r="A16227" s="167">
        <v>40357</v>
      </c>
      <c r="B16227" s="164" t="s">
        <v>18781</v>
      </c>
      <c r="C16227" s="150" t="s">
        <v>8033</v>
      </c>
      <c r="D16227" s="168" t="s">
        <v>69</v>
      </c>
    </row>
    <row r="16228" spans="1:4">
      <c r="A16228" s="167">
        <v>40375</v>
      </c>
      <c r="B16228" s="164" t="s">
        <v>18782</v>
      </c>
      <c r="C16228" s="150" t="s">
        <v>8033</v>
      </c>
      <c r="D16228" s="168" t="s">
        <v>69</v>
      </c>
    </row>
    <row r="16229" spans="1:4">
      <c r="A16229" s="167">
        <v>1893</v>
      </c>
      <c r="B16229" s="164" t="s">
        <v>18783</v>
      </c>
      <c r="C16229" s="150" t="s">
        <v>8033</v>
      </c>
      <c r="D16229" s="168" t="s">
        <v>69</v>
      </c>
    </row>
    <row r="16230" spans="1:4">
      <c r="A16230" s="167">
        <v>1902</v>
      </c>
      <c r="B16230" s="164" t="s">
        <v>18784</v>
      </c>
      <c r="C16230" s="150" t="s">
        <v>8033</v>
      </c>
      <c r="D16230" s="168" t="s">
        <v>69</v>
      </c>
    </row>
    <row r="16231" spans="1:4">
      <c r="A16231" s="167">
        <v>1901</v>
      </c>
      <c r="B16231" s="164" t="s">
        <v>18785</v>
      </c>
      <c r="C16231" s="150" t="s">
        <v>8033</v>
      </c>
      <c r="D16231" s="168" t="s">
        <v>69</v>
      </c>
    </row>
    <row r="16232" spans="1:4">
      <c r="A16232" s="167">
        <v>1892</v>
      </c>
      <c r="B16232" s="164" t="s">
        <v>18786</v>
      </c>
      <c r="C16232" s="150" t="s">
        <v>8033</v>
      </c>
      <c r="D16232" s="168" t="s">
        <v>69</v>
      </c>
    </row>
    <row r="16233" spans="1:4">
      <c r="A16233" s="167">
        <v>1907</v>
      </c>
      <c r="B16233" s="164" t="s">
        <v>18787</v>
      </c>
      <c r="C16233" s="150" t="s">
        <v>8033</v>
      </c>
      <c r="D16233" s="168" t="s">
        <v>69</v>
      </c>
    </row>
    <row r="16234" spans="1:4">
      <c r="A16234" s="167">
        <v>1894</v>
      </c>
      <c r="B16234" s="164" t="s">
        <v>18788</v>
      </c>
      <c r="C16234" s="150" t="s">
        <v>8033</v>
      </c>
      <c r="D16234" s="168" t="s">
        <v>69</v>
      </c>
    </row>
    <row r="16235" spans="1:4">
      <c r="A16235" s="167">
        <v>1891</v>
      </c>
      <c r="B16235" s="164" t="s">
        <v>18789</v>
      </c>
      <c r="C16235" s="150" t="s">
        <v>8033</v>
      </c>
      <c r="D16235" s="168" t="s">
        <v>69</v>
      </c>
    </row>
    <row r="16236" spans="1:4">
      <c r="A16236" s="167">
        <v>1896</v>
      </c>
      <c r="B16236" s="164" t="s">
        <v>18790</v>
      </c>
      <c r="C16236" s="150" t="s">
        <v>8033</v>
      </c>
      <c r="D16236" s="168" t="s">
        <v>69</v>
      </c>
    </row>
    <row r="16237" spans="1:4">
      <c r="A16237" s="167">
        <v>1895</v>
      </c>
      <c r="B16237" s="164" t="s">
        <v>18791</v>
      </c>
      <c r="C16237" s="150" t="s">
        <v>8033</v>
      </c>
      <c r="D16237" s="168" t="s">
        <v>69</v>
      </c>
    </row>
    <row r="16238" spans="1:4">
      <c r="A16238" s="167">
        <v>2641</v>
      </c>
      <c r="B16238" s="164" t="s">
        <v>18792</v>
      </c>
      <c r="C16238" s="150" t="s">
        <v>8033</v>
      </c>
      <c r="D16238" s="168" t="s">
        <v>69</v>
      </c>
    </row>
    <row r="16239" spans="1:4">
      <c r="A16239" s="167">
        <v>2636</v>
      </c>
      <c r="B16239" s="164" t="s">
        <v>18793</v>
      </c>
      <c r="C16239" s="150" t="s">
        <v>8033</v>
      </c>
      <c r="D16239" s="168" t="s">
        <v>69</v>
      </c>
    </row>
    <row r="16240" spans="1:4">
      <c r="A16240" s="167">
        <v>2637</v>
      </c>
      <c r="B16240" s="164" t="s">
        <v>18794</v>
      </c>
      <c r="C16240" s="150" t="s">
        <v>8033</v>
      </c>
      <c r="D16240" s="168" t="s">
        <v>69</v>
      </c>
    </row>
    <row r="16241" spans="1:4">
      <c r="A16241" s="167">
        <v>2638</v>
      </c>
      <c r="B16241" s="164" t="s">
        <v>18795</v>
      </c>
      <c r="C16241" s="150" t="s">
        <v>8033</v>
      </c>
      <c r="D16241" s="168" t="s">
        <v>69</v>
      </c>
    </row>
    <row r="16242" spans="1:4">
      <c r="A16242" s="167">
        <v>2639</v>
      </c>
      <c r="B16242" s="164" t="s">
        <v>18796</v>
      </c>
      <c r="C16242" s="150" t="s">
        <v>8033</v>
      </c>
      <c r="D16242" s="168" t="s">
        <v>69</v>
      </c>
    </row>
    <row r="16243" spans="1:4">
      <c r="A16243" s="167">
        <v>2644</v>
      </c>
      <c r="B16243" s="164" t="s">
        <v>18797</v>
      </c>
      <c r="C16243" s="150" t="s">
        <v>8033</v>
      </c>
      <c r="D16243" s="168" t="s">
        <v>69</v>
      </c>
    </row>
    <row r="16244" spans="1:4">
      <c r="A16244" s="167">
        <v>2643</v>
      </c>
      <c r="B16244" s="164" t="s">
        <v>18798</v>
      </c>
      <c r="C16244" s="150" t="s">
        <v>8033</v>
      </c>
      <c r="D16244" s="168" t="s">
        <v>69</v>
      </c>
    </row>
    <row r="16245" spans="1:4">
      <c r="A16245" s="167">
        <v>2640</v>
      </c>
      <c r="B16245" s="164" t="s">
        <v>18799</v>
      </c>
      <c r="C16245" s="150" t="s">
        <v>8033</v>
      </c>
      <c r="D16245" s="168" t="s">
        <v>69</v>
      </c>
    </row>
    <row r="16246" spans="1:4">
      <c r="A16246" s="167">
        <v>2642</v>
      </c>
      <c r="B16246" s="164" t="s">
        <v>18800</v>
      </c>
      <c r="C16246" s="150" t="s">
        <v>8033</v>
      </c>
      <c r="D16246" s="168" t="s">
        <v>69</v>
      </c>
    </row>
    <row r="16247" spans="1:4">
      <c r="A16247" s="167">
        <v>39310</v>
      </c>
      <c r="B16247" s="164" t="s">
        <v>18801</v>
      </c>
      <c r="C16247" s="150" t="s">
        <v>8033</v>
      </c>
      <c r="D16247" s="168" t="s">
        <v>69</v>
      </c>
    </row>
    <row r="16248" spans="1:4">
      <c r="A16248" s="167">
        <v>39311</v>
      </c>
      <c r="B16248" s="164" t="s">
        <v>18802</v>
      </c>
      <c r="C16248" s="150" t="s">
        <v>8033</v>
      </c>
      <c r="D16248" s="168" t="s">
        <v>69</v>
      </c>
    </row>
    <row r="16249" spans="1:4">
      <c r="A16249" s="167">
        <v>39855</v>
      </c>
      <c r="B16249" s="164" t="s">
        <v>18803</v>
      </c>
      <c r="C16249" s="150" t="s">
        <v>8033</v>
      </c>
      <c r="D16249" s="168" t="s">
        <v>69</v>
      </c>
    </row>
    <row r="16250" spans="1:4">
      <c r="A16250" s="167">
        <v>39856</v>
      </c>
      <c r="B16250" s="164" t="s">
        <v>18804</v>
      </c>
      <c r="C16250" s="150" t="s">
        <v>8033</v>
      </c>
      <c r="D16250" s="168" t="s">
        <v>69</v>
      </c>
    </row>
    <row r="16251" spans="1:4">
      <c r="A16251" s="167">
        <v>39857</v>
      </c>
      <c r="B16251" s="164" t="s">
        <v>18805</v>
      </c>
      <c r="C16251" s="150" t="s">
        <v>8033</v>
      </c>
      <c r="D16251" s="168" t="s">
        <v>69</v>
      </c>
    </row>
    <row r="16252" spans="1:4">
      <c r="A16252" s="167">
        <v>39858</v>
      </c>
      <c r="B16252" s="164" t="s">
        <v>18806</v>
      </c>
      <c r="C16252" s="150" t="s">
        <v>8033</v>
      </c>
      <c r="D16252" s="168" t="s">
        <v>69</v>
      </c>
    </row>
    <row r="16253" spans="1:4">
      <c r="A16253" s="167">
        <v>39859</v>
      </c>
      <c r="B16253" s="164" t="s">
        <v>18807</v>
      </c>
      <c r="C16253" s="150" t="s">
        <v>8033</v>
      </c>
      <c r="D16253" s="168" t="s">
        <v>69</v>
      </c>
    </row>
    <row r="16254" spans="1:4">
      <c r="A16254" s="167">
        <v>39860</v>
      </c>
      <c r="B16254" s="164" t="s">
        <v>18808</v>
      </c>
      <c r="C16254" s="150" t="s">
        <v>8033</v>
      </c>
      <c r="D16254" s="168" t="s">
        <v>69</v>
      </c>
    </row>
    <row r="16255" spans="1:4">
      <c r="A16255" s="167">
        <v>39861</v>
      </c>
      <c r="B16255" s="164" t="s">
        <v>18809</v>
      </c>
      <c r="C16255" s="150" t="s">
        <v>8033</v>
      </c>
      <c r="D16255" s="168" t="s">
        <v>69</v>
      </c>
    </row>
    <row r="16256" spans="1:4">
      <c r="A16256" s="167">
        <v>3867</v>
      </c>
      <c r="B16256" s="164" t="s">
        <v>18810</v>
      </c>
      <c r="C16256" s="150" t="s">
        <v>8033</v>
      </c>
      <c r="D16256" s="168" t="s">
        <v>69</v>
      </c>
    </row>
    <row r="16257" spans="1:4">
      <c r="A16257" s="167">
        <v>3861</v>
      </c>
      <c r="B16257" s="164" t="s">
        <v>18811</v>
      </c>
      <c r="C16257" s="150" t="s">
        <v>8033</v>
      </c>
      <c r="D16257" s="168" t="s">
        <v>69</v>
      </c>
    </row>
    <row r="16258" spans="1:4">
      <c r="A16258" s="167">
        <v>3904</v>
      </c>
      <c r="B16258" s="164" t="s">
        <v>18812</v>
      </c>
      <c r="C16258" s="150" t="s">
        <v>8033</v>
      </c>
      <c r="D16258" s="168" t="s">
        <v>69</v>
      </c>
    </row>
    <row r="16259" spans="1:4">
      <c r="A16259" s="167">
        <v>3903</v>
      </c>
      <c r="B16259" s="164" t="s">
        <v>18813</v>
      </c>
      <c r="C16259" s="150" t="s">
        <v>8033</v>
      </c>
      <c r="D16259" s="168" t="s">
        <v>69</v>
      </c>
    </row>
    <row r="16260" spans="1:4">
      <c r="A16260" s="167">
        <v>3862</v>
      </c>
      <c r="B16260" s="164" t="s">
        <v>18814</v>
      </c>
      <c r="C16260" s="150" t="s">
        <v>8033</v>
      </c>
      <c r="D16260" s="168" t="s">
        <v>69</v>
      </c>
    </row>
    <row r="16261" spans="1:4">
      <c r="A16261" s="167">
        <v>3863</v>
      </c>
      <c r="B16261" s="164" t="s">
        <v>18815</v>
      </c>
      <c r="C16261" s="150" t="s">
        <v>8033</v>
      </c>
      <c r="D16261" s="168" t="s">
        <v>69</v>
      </c>
    </row>
    <row r="16262" spans="1:4">
      <c r="A16262" s="167">
        <v>3864</v>
      </c>
      <c r="B16262" s="164" t="s">
        <v>18816</v>
      </c>
      <c r="C16262" s="150" t="s">
        <v>8033</v>
      </c>
      <c r="D16262" s="168" t="s">
        <v>69</v>
      </c>
    </row>
    <row r="16263" spans="1:4">
      <c r="A16263" s="167">
        <v>3865</v>
      </c>
      <c r="B16263" s="164" t="s">
        <v>18817</v>
      </c>
      <c r="C16263" s="150" t="s">
        <v>8033</v>
      </c>
      <c r="D16263" s="168" t="s">
        <v>69</v>
      </c>
    </row>
    <row r="16264" spans="1:4">
      <c r="A16264" s="167">
        <v>3866</v>
      </c>
      <c r="B16264" s="164" t="s">
        <v>18818</v>
      </c>
      <c r="C16264" s="150" t="s">
        <v>8033</v>
      </c>
      <c r="D16264" s="168" t="s">
        <v>69</v>
      </c>
    </row>
    <row r="16265" spans="1:4">
      <c r="A16265" s="167">
        <v>3878</v>
      </c>
      <c r="B16265" s="164" t="s">
        <v>18819</v>
      </c>
      <c r="C16265" s="150" t="s">
        <v>8033</v>
      </c>
      <c r="D16265" s="168" t="s">
        <v>69</v>
      </c>
    </row>
    <row r="16266" spans="1:4">
      <c r="A16266" s="167">
        <v>3883</v>
      </c>
      <c r="B16266" s="164" t="s">
        <v>18820</v>
      </c>
      <c r="C16266" s="150" t="s">
        <v>8033</v>
      </c>
      <c r="D16266" s="168" t="s">
        <v>69</v>
      </c>
    </row>
    <row r="16267" spans="1:4">
      <c r="A16267" s="167">
        <v>3876</v>
      </c>
      <c r="B16267" s="164" t="s">
        <v>18821</v>
      </c>
      <c r="C16267" s="150" t="s">
        <v>8033</v>
      </c>
      <c r="D16267" s="168" t="s">
        <v>69</v>
      </c>
    </row>
    <row r="16268" spans="1:4">
      <c r="A16268" s="167">
        <v>3884</v>
      </c>
      <c r="B16268" s="164" t="s">
        <v>18822</v>
      </c>
      <c r="C16268" s="150" t="s">
        <v>8033</v>
      </c>
      <c r="D16268" s="168" t="s">
        <v>69</v>
      </c>
    </row>
    <row r="16269" spans="1:4">
      <c r="A16269" s="167">
        <v>12892</v>
      </c>
      <c r="B16269" s="164" t="s">
        <v>18823</v>
      </c>
      <c r="C16269" s="150" t="s">
        <v>8044</v>
      </c>
      <c r="D16269" s="168" t="s">
        <v>69</v>
      </c>
    </row>
    <row r="16270" spans="1:4">
      <c r="A16270" s="167">
        <v>38447</v>
      </c>
      <c r="B16270" s="164" t="s">
        <v>18824</v>
      </c>
      <c r="C16270" s="150" t="s">
        <v>8033</v>
      </c>
      <c r="D16270" s="168" t="s">
        <v>69</v>
      </c>
    </row>
    <row r="16271" spans="1:4">
      <c r="A16271" s="167">
        <v>36320</v>
      </c>
      <c r="B16271" s="164" t="s">
        <v>18825</v>
      </c>
      <c r="C16271" s="150" t="s">
        <v>8033</v>
      </c>
      <c r="D16271" s="168" t="s">
        <v>69</v>
      </c>
    </row>
    <row r="16272" spans="1:4">
      <c r="A16272" s="167">
        <v>36324</v>
      </c>
      <c r="B16272" s="164" t="s">
        <v>18826</v>
      </c>
      <c r="C16272" s="150" t="s">
        <v>8033</v>
      </c>
      <c r="D16272" s="168" t="s">
        <v>69</v>
      </c>
    </row>
    <row r="16273" spans="1:4">
      <c r="A16273" s="167">
        <v>38441</v>
      </c>
      <c r="B16273" s="164" t="s">
        <v>18827</v>
      </c>
      <c r="C16273" s="150" t="s">
        <v>8033</v>
      </c>
      <c r="D16273" s="168" t="s">
        <v>69</v>
      </c>
    </row>
    <row r="16274" spans="1:4">
      <c r="A16274" s="167">
        <v>38442</v>
      </c>
      <c r="B16274" s="164" t="s">
        <v>18828</v>
      </c>
      <c r="C16274" s="150" t="s">
        <v>8033</v>
      </c>
      <c r="D16274" s="168" t="s">
        <v>69</v>
      </c>
    </row>
    <row r="16275" spans="1:4">
      <c r="A16275" s="167">
        <v>38443</v>
      </c>
      <c r="B16275" s="164" t="s">
        <v>18829</v>
      </c>
      <c r="C16275" s="150" t="s">
        <v>8033</v>
      </c>
      <c r="D16275" s="168" t="s">
        <v>69</v>
      </c>
    </row>
    <row r="16276" spans="1:4">
      <c r="A16276" s="167">
        <v>38444</v>
      </c>
      <c r="B16276" s="164" t="s">
        <v>18830</v>
      </c>
      <c r="C16276" s="150" t="s">
        <v>8033</v>
      </c>
      <c r="D16276" s="168" t="s">
        <v>69</v>
      </c>
    </row>
    <row r="16277" spans="1:4">
      <c r="A16277" s="167">
        <v>38445</v>
      </c>
      <c r="B16277" s="164" t="s">
        <v>18831</v>
      </c>
      <c r="C16277" s="150" t="s">
        <v>8033</v>
      </c>
      <c r="D16277" s="168" t="s">
        <v>69</v>
      </c>
    </row>
    <row r="16278" spans="1:4">
      <c r="A16278" s="167">
        <v>38446</v>
      </c>
      <c r="B16278" s="164" t="s">
        <v>18832</v>
      </c>
      <c r="C16278" s="150" t="s">
        <v>8033</v>
      </c>
      <c r="D16278" s="168" t="s">
        <v>69</v>
      </c>
    </row>
    <row r="16279" spans="1:4">
      <c r="A16279" s="167">
        <v>3837</v>
      </c>
      <c r="B16279" s="164" t="s">
        <v>18833</v>
      </c>
      <c r="C16279" s="150" t="s">
        <v>8033</v>
      </c>
      <c r="D16279" s="168" t="s">
        <v>69</v>
      </c>
    </row>
    <row r="16280" spans="1:4">
      <c r="A16280" s="167">
        <v>3845</v>
      </c>
      <c r="B16280" s="164" t="s">
        <v>18834</v>
      </c>
      <c r="C16280" s="150" t="s">
        <v>8033</v>
      </c>
      <c r="D16280" s="168" t="s">
        <v>69</v>
      </c>
    </row>
    <row r="16281" spans="1:4">
      <c r="A16281" s="167">
        <v>11045</v>
      </c>
      <c r="B16281" s="164" t="s">
        <v>18835</v>
      </c>
      <c r="C16281" s="150" t="s">
        <v>8033</v>
      </c>
      <c r="D16281" s="168" t="s">
        <v>69</v>
      </c>
    </row>
    <row r="16282" spans="1:4">
      <c r="A16282" s="167">
        <v>20170</v>
      </c>
      <c r="B16282" s="164" t="s">
        <v>18836</v>
      </c>
      <c r="C16282" s="150" t="s">
        <v>8033</v>
      </c>
      <c r="D16282" s="168" t="s">
        <v>69</v>
      </c>
    </row>
    <row r="16283" spans="1:4">
      <c r="A16283" s="167">
        <v>20171</v>
      </c>
      <c r="B16283" s="164" t="s">
        <v>18837</v>
      </c>
      <c r="C16283" s="150" t="s">
        <v>8033</v>
      </c>
      <c r="D16283" s="168" t="s">
        <v>69</v>
      </c>
    </row>
    <row r="16284" spans="1:4">
      <c r="A16284" s="167">
        <v>20167</v>
      </c>
      <c r="B16284" s="164" t="s">
        <v>18838</v>
      </c>
      <c r="C16284" s="150" t="s">
        <v>8033</v>
      </c>
      <c r="D16284" s="168" t="s">
        <v>69</v>
      </c>
    </row>
    <row r="16285" spans="1:4">
      <c r="A16285" s="167">
        <v>20168</v>
      </c>
      <c r="B16285" s="164" t="s">
        <v>18839</v>
      </c>
      <c r="C16285" s="150" t="s">
        <v>8033</v>
      </c>
      <c r="D16285" s="168" t="s">
        <v>69</v>
      </c>
    </row>
    <row r="16286" spans="1:4">
      <c r="A16286" s="167">
        <v>20169</v>
      </c>
      <c r="B16286" s="164" t="s">
        <v>18840</v>
      </c>
      <c r="C16286" s="150" t="s">
        <v>8033</v>
      </c>
      <c r="D16286" s="168" t="s">
        <v>69</v>
      </c>
    </row>
    <row r="16287" spans="1:4">
      <c r="A16287" s="167">
        <v>3899</v>
      </c>
      <c r="B16287" s="164" t="s">
        <v>18841</v>
      </c>
      <c r="C16287" s="150" t="s">
        <v>8033</v>
      </c>
      <c r="D16287" s="168" t="s">
        <v>69</v>
      </c>
    </row>
    <row r="16288" spans="1:4">
      <c r="A16288" s="167">
        <v>38676</v>
      </c>
      <c r="B16288" s="164" t="s">
        <v>18842</v>
      </c>
      <c r="C16288" s="150" t="s">
        <v>8033</v>
      </c>
      <c r="D16288" s="168" t="s">
        <v>69</v>
      </c>
    </row>
    <row r="16289" spans="1:4">
      <c r="A16289" s="167">
        <v>3897</v>
      </c>
      <c r="B16289" s="164" t="s">
        <v>18843</v>
      </c>
      <c r="C16289" s="150" t="s">
        <v>8033</v>
      </c>
      <c r="D16289" s="168" t="s">
        <v>69</v>
      </c>
    </row>
    <row r="16290" spans="1:4">
      <c r="A16290" s="167">
        <v>3875</v>
      </c>
      <c r="B16290" s="164" t="s">
        <v>18844</v>
      </c>
      <c r="C16290" s="150" t="s">
        <v>8033</v>
      </c>
      <c r="D16290" s="168" t="s">
        <v>69</v>
      </c>
    </row>
    <row r="16291" spans="1:4">
      <c r="A16291" s="167">
        <v>3898</v>
      </c>
      <c r="B16291" s="164" t="s">
        <v>18845</v>
      </c>
      <c r="C16291" s="150" t="s">
        <v>8033</v>
      </c>
      <c r="D16291" s="168" t="s">
        <v>69</v>
      </c>
    </row>
    <row r="16292" spans="1:4">
      <c r="A16292" s="167">
        <v>3855</v>
      </c>
      <c r="B16292" s="164" t="s">
        <v>18846</v>
      </c>
      <c r="C16292" s="150" t="s">
        <v>8033</v>
      </c>
      <c r="D16292" s="168" t="s">
        <v>69</v>
      </c>
    </row>
    <row r="16293" spans="1:4">
      <c r="A16293" s="167">
        <v>3874</v>
      </c>
      <c r="B16293" s="164" t="s">
        <v>18847</v>
      </c>
      <c r="C16293" s="150" t="s">
        <v>8033</v>
      </c>
      <c r="D16293" s="168" t="s">
        <v>69</v>
      </c>
    </row>
    <row r="16294" spans="1:4">
      <c r="A16294" s="167">
        <v>3870</v>
      </c>
      <c r="B16294" s="164" t="s">
        <v>18848</v>
      </c>
      <c r="C16294" s="150" t="s">
        <v>8033</v>
      </c>
      <c r="D16294" s="168" t="s">
        <v>69</v>
      </c>
    </row>
    <row r="16295" spans="1:4">
      <c r="A16295" s="167">
        <v>38678</v>
      </c>
      <c r="B16295" s="164" t="s">
        <v>18849</v>
      </c>
      <c r="C16295" s="150" t="s">
        <v>8033</v>
      </c>
      <c r="D16295" s="168" t="s">
        <v>69</v>
      </c>
    </row>
    <row r="16296" spans="1:4">
      <c r="A16296" s="167">
        <v>3859</v>
      </c>
      <c r="B16296" s="164" t="s">
        <v>18850</v>
      </c>
      <c r="C16296" s="150" t="s">
        <v>8033</v>
      </c>
      <c r="D16296" s="168" t="s">
        <v>69</v>
      </c>
    </row>
    <row r="16297" spans="1:4">
      <c r="A16297" s="167">
        <v>3856</v>
      </c>
      <c r="B16297" s="164" t="s">
        <v>18851</v>
      </c>
      <c r="C16297" s="150" t="s">
        <v>8033</v>
      </c>
      <c r="D16297" s="168" t="s">
        <v>69</v>
      </c>
    </row>
    <row r="16298" spans="1:4">
      <c r="A16298" s="167">
        <v>3906</v>
      </c>
      <c r="B16298" s="164" t="s">
        <v>18852</v>
      </c>
      <c r="C16298" s="150" t="s">
        <v>8033</v>
      </c>
      <c r="D16298" s="168" t="s">
        <v>69</v>
      </c>
    </row>
    <row r="16299" spans="1:4">
      <c r="A16299" s="167">
        <v>3860</v>
      </c>
      <c r="B16299" s="164" t="s">
        <v>18853</v>
      </c>
      <c r="C16299" s="150" t="s">
        <v>8033</v>
      </c>
      <c r="D16299" s="168" t="s">
        <v>69</v>
      </c>
    </row>
    <row r="16300" spans="1:4">
      <c r="A16300" s="167">
        <v>3905</v>
      </c>
      <c r="B16300" s="164" t="s">
        <v>18854</v>
      </c>
      <c r="C16300" s="150" t="s">
        <v>8033</v>
      </c>
      <c r="D16300" s="168" t="s">
        <v>69</v>
      </c>
    </row>
    <row r="16301" spans="1:4">
      <c r="A16301" s="167">
        <v>3871</v>
      </c>
      <c r="B16301" s="164" t="s">
        <v>18855</v>
      </c>
      <c r="C16301" s="150" t="s">
        <v>8033</v>
      </c>
      <c r="D16301" s="168" t="s">
        <v>69</v>
      </c>
    </row>
    <row r="16302" spans="1:4">
      <c r="A16302" s="167">
        <v>39292</v>
      </c>
      <c r="B16302" s="164" t="s">
        <v>22109</v>
      </c>
      <c r="C16302" s="150" t="s">
        <v>8033</v>
      </c>
      <c r="D16302" s="168" t="s">
        <v>69</v>
      </c>
    </row>
    <row r="16303" spans="1:4">
      <c r="A16303" s="167">
        <v>39293</v>
      </c>
      <c r="B16303" s="164" t="s">
        <v>22110</v>
      </c>
      <c r="C16303" s="150" t="s">
        <v>8033</v>
      </c>
      <c r="D16303" s="168" t="s">
        <v>69</v>
      </c>
    </row>
    <row r="16304" spans="1:4">
      <c r="A16304" s="167">
        <v>39294</v>
      </c>
      <c r="B16304" s="164" t="s">
        <v>22112</v>
      </c>
      <c r="C16304" s="150" t="s">
        <v>8033</v>
      </c>
      <c r="D16304" s="168" t="s">
        <v>69</v>
      </c>
    </row>
    <row r="16305" spans="1:4">
      <c r="A16305" s="167">
        <v>39295</v>
      </c>
      <c r="B16305" s="164" t="s">
        <v>22113</v>
      </c>
      <c r="C16305" s="150" t="s">
        <v>8033</v>
      </c>
      <c r="D16305" s="168" t="s">
        <v>69</v>
      </c>
    </row>
    <row r="16306" spans="1:4">
      <c r="A16306" s="167">
        <v>39296</v>
      </c>
      <c r="B16306" s="164" t="s">
        <v>22115</v>
      </c>
      <c r="C16306" s="150" t="s">
        <v>8033</v>
      </c>
      <c r="D16306" s="168" t="s">
        <v>69</v>
      </c>
    </row>
    <row r="16307" spans="1:4">
      <c r="A16307" s="167">
        <v>39297</v>
      </c>
      <c r="B16307" s="164" t="s">
        <v>22116</v>
      </c>
      <c r="C16307" s="150" t="s">
        <v>8033</v>
      </c>
      <c r="D16307" s="168" t="s">
        <v>69</v>
      </c>
    </row>
    <row r="16308" spans="1:4">
      <c r="A16308" s="167">
        <v>39298</v>
      </c>
      <c r="B16308" s="164" t="s">
        <v>22117</v>
      </c>
      <c r="C16308" s="150" t="s">
        <v>8033</v>
      </c>
      <c r="D16308" s="168" t="s">
        <v>69</v>
      </c>
    </row>
    <row r="16309" spans="1:4">
      <c r="A16309" s="167">
        <v>39299</v>
      </c>
      <c r="B16309" s="164" t="s">
        <v>22118</v>
      </c>
      <c r="C16309" s="150" t="s">
        <v>8033</v>
      </c>
      <c r="D16309" s="168" t="s">
        <v>69</v>
      </c>
    </row>
    <row r="16310" spans="1:4">
      <c r="A16310" s="167">
        <v>39308</v>
      </c>
      <c r="B16310" s="164" t="s">
        <v>22119</v>
      </c>
      <c r="C16310" s="150" t="s">
        <v>8033</v>
      </c>
      <c r="D16310" s="168" t="s">
        <v>69</v>
      </c>
    </row>
    <row r="16311" spans="1:4">
      <c r="A16311" s="167">
        <v>39309</v>
      </c>
      <c r="B16311" s="164" t="s">
        <v>22120</v>
      </c>
      <c r="C16311" s="150" t="s">
        <v>8033</v>
      </c>
      <c r="D16311" s="168" t="s">
        <v>69</v>
      </c>
    </row>
    <row r="16312" spans="1:4">
      <c r="A16312" s="167">
        <v>37429</v>
      </c>
      <c r="B16312" s="164" t="s">
        <v>18856</v>
      </c>
      <c r="C16312" s="150" t="s">
        <v>8033</v>
      </c>
      <c r="D16312" s="168" t="s">
        <v>69</v>
      </c>
    </row>
    <row r="16313" spans="1:4">
      <c r="A16313" s="167">
        <v>37426</v>
      </c>
      <c r="B16313" s="164" t="s">
        <v>18857</v>
      </c>
      <c r="C16313" s="150" t="s">
        <v>8033</v>
      </c>
      <c r="D16313" s="168" t="s">
        <v>69</v>
      </c>
    </row>
    <row r="16314" spans="1:4">
      <c r="A16314" s="167">
        <v>37427</v>
      </c>
      <c r="B16314" s="164" t="s">
        <v>18858</v>
      </c>
      <c r="C16314" s="150" t="s">
        <v>8033</v>
      </c>
      <c r="D16314" s="168" t="s">
        <v>69</v>
      </c>
    </row>
    <row r="16315" spans="1:4">
      <c r="A16315" s="167">
        <v>37424</v>
      </c>
      <c r="B16315" s="164" t="s">
        <v>18859</v>
      </c>
      <c r="C16315" s="150" t="s">
        <v>8033</v>
      </c>
      <c r="D16315" s="168" t="s">
        <v>69</v>
      </c>
    </row>
    <row r="16316" spans="1:4">
      <c r="A16316" s="167">
        <v>37428</v>
      </c>
      <c r="B16316" s="164" t="s">
        <v>18860</v>
      </c>
      <c r="C16316" s="150" t="s">
        <v>8033</v>
      </c>
      <c r="D16316" s="168" t="s">
        <v>69</v>
      </c>
    </row>
    <row r="16317" spans="1:4">
      <c r="A16317" s="167">
        <v>37425</v>
      </c>
      <c r="B16317" s="164" t="s">
        <v>18861</v>
      </c>
      <c r="C16317" s="150" t="s">
        <v>8033</v>
      </c>
      <c r="D16317" s="168" t="s">
        <v>69</v>
      </c>
    </row>
    <row r="16318" spans="1:4">
      <c r="A16318" s="167">
        <v>11519</v>
      </c>
      <c r="B16318" s="164" t="s">
        <v>18862</v>
      </c>
      <c r="C16318" s="150" t="s">
        <v>8044</v>
      </c>
      <c r="D16318" s="168" t="s">
        <v>69</v>
      </c>
    </row>
    <row r="16319" spans="1:4">
      <c r="A16319" s="167">
        <v>11520</v>
      </c>
      <c r="B16319" s="164" t="s">
        <v>18863</v>
      </c>
      <c r="C16319" s="150" t="s">
        <v>8044</v>
      </c>
      <c r="D16319" s="168" t="s">
        <v>69</v>
      </c>
    </row>
    <row r="16320" spans="1:4">
      <c r="A16320" s="167">
        <v>11518</v>
      </c>
      <c r="B16320" s="164" t="s">
        <v>18864</v>
      </c>
      <c r="C16320" s="150" t="s">
        <v>8044</v>
      </c>
      <c r="D16320" s="168" t="s">
        <v>69</v>
      </c>
    </row>
    <row r="16321" spans="1:4">
      <c r="A16321" s="167">
        <v>38473</v>
      </c>
      <c r="B16321" s="164" t="s">
        <v>18865</v>
      </c>
      <c r="C16321" s="150" t="s">
        <v>8033</v>
      </c>
      <c r="D16321" s="168" t="s">
        <v>69</v>
      </c>
    </row>
    <row r="16322" spans="1:4">
      <c r="A16322" s="167">
        <v>4244</v>
      </c>
      <c r="B16322" s="164" t="s">
        <v>18866</v>
      </c>
      <c r="C16322" s="150" t="s">
        <v>8041</v>
      </c>
      <c r="D16322" s="168" t="s">
        <v>69</v>
      </c>
    </row>
    <row r="16323" spans="1:4">
      <c r="A16323" s="167">
        <v>40977</v>
      </c>
      <c r="B16323" s="164" t="s">
        <v>18867</v>
      </c>
      <c r="C16323" s="150" t="s">
        <v>8042</v>
      </c>
      <c r="D16323" s="168" t="s">
        <v>69</v>
      </c>
    </row>
    <row r="16324" spans="1:4">
      <c r="A16324" s="167">
        <v>4115</v>
      </c>
      <c r="B16324" s="164" t="s">
        <v>18868</v>
      </c>
      <c r="C16324" s="150" t="s">
        <v>8037</v>
      </c>
      <c r="D16324" s="168" t="s">
        <v>69</v>
      </c>
    </row>
    <row r="16325" spans="1:4">
      <c r="A16325" s="167">
        <v>4119</v>
      </c>
      <c r="B16325" s="164" t="s">
        <v>18869</v>
      </c>
      <c r="C16325" s="150" t="s">
        <v>8037</v>
      </c>
      <c r="D16325" s="168" t="s">
        <v>69</v>
      </c>
    </row>
    <row r="16326" spans="1:4">
      <c r="A16326" s="167">
        <v>2794</v>
      </c>
      <c r="B16326" s="164" t="s">
        <v>18870</v>
      </c>
      <c r="C16326" s="150" t="s">
        <v>8037</v>
      </c>
      <c r="D16326" s="168" t="s">
        <v>69</v>
      </c>
    </row>
    <row r="16327" spans="1:4">
      <c r="A16327" s="167">
        <v>2788</v>
      </c>
      <c r="B16327" s="164" t="s">
        <v>18871</v>
      </c>
      <c r="C16327" s="150" t="s">
        <v>8037</v>
      </c>
      <c r="D16327" s="168" t="s">
        <v>69</v>
      </c>
    </row>
    <row r="16328" spans="1:4">
      <c r="A16328" s="167">
        <v>4006</v>
      </c>
      <c r="B16328" s="164" t="s">
        <v>18872</v>
      </c>
      <c r="C16328" s="150" t="s">
        <v>8040</v>
      </c>
      <c r="D16328" s="168" t="s">
        <v>69</v>
      </c>
    </row>
    <row r="16329" spans="1:4">
      <c r="A16329" s="167">
        <v>36151</v>
      </c>
      <c r="B16329" s="164" t="s">
        <v>18873</v>
      </c>
      <c r="C16329" s="150" t="s">
        <v>8033</v>
      </c>
      <c r="D16329" s="168" t="s">
        <v>69</v>
      </c>
    </row>
    <row r="16330" spans="1:4">
      <c r="A16330" s="167">
        <v>37457</v>
      </c>
      <c r="B16330" s="164" t="s">
        <v>18874</v>
      </c>
      <c r="C16330" s="150" t="s">
        <v>8037</v>
      </c>
      <c r="D16330" s="168" t="s">
        <v>69</v>
      </c>
    </row>
    <row r="16331" spans="1:4">
      <c r="A16331" s="167">
        <v>37456</v>
      </c>
      <c r="B16331" s="164" t="s">
        <v>18875</v>
      </c>
      <c r="C16331" s="150" t="s">
        <v>8037</v>
      </c>
      <c r="D16331" s="168" t="s">
        <v>69</v>
      </c>
    </row>
    <row r="16332" spans="1:4">
      <c r="A16332" s="167">
        <v>37461</v>
      </c>
      <c r="B16332" s="164" t="s">
        <v>18876</v>
      </c>
      <c r="C16332" s="150" t="s">
        <v>8037</v>
      </c>
      <c r="D16332" s="168" t="s">
        <v>69</v>
      </c>
    </row>
    <row r="16333" spans="1:4">
      <c r="A16333" s="167">
        <v>37460</v>
      </c>
      <c r="B16333" s="164" t="s">
        <v>18877</v>
      </c>
      <c r="C16333" s="150" t="s">
        <v>8037</v>
      </c>
      <c r="D16333" s="168" t="s">
        <v>69</v>
      </c>
    </row>
    <row r="16334" spans="1:4">
      <c r="A16334" s="167">
        <v>37458</v>
      </c>
      <c r="B16334" s="164" t="s">
        <v>18878</v>
      </c>
      <c r="C16334" s="150" t="s">
        <v>8037</v>
      </c>
      <c r="D16334" s="168" t="s">
        <v>69</v>
      </c>
    </row>
    <row r="16335" spans="1:4">
      <c r="A16335" s="167">
        <v>37454</v>
      </c>
      <c r="B16335" s="164" t="s">
        <v>18879</v>
      </c>
      <c r="C16335" s="150" t="s">
        <v>8037</v>
      </c>
      <c r="D16335" s="168" t="s">
        <v>69</v>
      </c>
    </row>
    <row r="16336" spans="1:4">
      <c r="A16336" s="167">
        <v>37455</v>
      </c>
      <c r="B16336" s="164" t="s">
        <v>18880</v>
      </c>
      <c r="C16336" s="150" t="s">
        <v>8037</v>
      </c>
      <c r="D16336" s="168" t="s">
        <v>69</v>
      </c>
    </row>
    <row r="16337" spans="1:4">
      <c r="A16337" s="167">
        <v>37459</v>
      </c>
      <c r="B16337" s="164" t="s">
        <v>18882</v>
      </c>
      <c r="C16337" s="150" t="s">
        <v>8037</v>
      </c>
      <c r="D16337" s="168" t="s">
        <v>69</v>
      </c>
    </row>
    <row r="16338" spans="1:4">
      <c r="A16338" s="167">
        <v>21029</v>
      </c>
      <c r="B16338" s="164" t="s">
        <v>18883</v>
      </c>
      <c r="C16338" s="150" t="s">
        <v>8033</v>
      </c>
      <c r="D16338" s="168" t="s">
        <v>69</v>
      </c>
    </row>
    <row r="16339" spans="1:4">
      <c r="A16339" s="167">
        <v>21030</v>
      </c>
      <c r="B16339" s="164" t="s">
        <v>18884</v>
      </c>
      <c r="C16339" s="150" t="s">
        <v>8033</v>
      </c>
      <c r="D16339" s="168" t="s">
        <v>69</v>
      </c>
    </row>
    <row r="16340" spans="1:4">
      <c r="A16340" s="167">
        <v>21031</v>
      </c>
      <c r="B16340" s="164" t="s">
        <v>18885</v>
      </c>
      <c r="C16340" s="150" t="s">
        <v>8033</v>
      </c>
      <c r="D16340" s="168" t="s">
        <v>69</v>
      </c>
    </row>
    <row r="16341" spans="1:4">
      <c r="A16341" s="167">
        <v>21032</v>
      </c>
      <c r="B16341" s="164" t="s">
        <v>18886</v>
      </c>
      <c r="C16341" s="150" t="s">
        <v>8033</v>
      </c>
      <c r="D16341" s="168" t="s">
        <v>69</v>
      </c>
    </row>
    <row r="16342" spans="1:4">
      <c r="A16342" s="167">
        <v>37527</v>
      </c>
      <c r="B16342" s="164" t="s">
        <v>18887</v>
      </c>
      <c r="C16342" s="150" t="s">
        <v>8033</v>
      </c>
      <c r="D16342" s="168" t="s">
        <v>69</v>
      </c>
    </row>
    <row r="16343" spans="1:4">
      <c r="A16343" s="167">
        <v>37528</v>
      </c>
      <c r="B16343" s="164" t="s">
        <v>18888</v>
      </c>
      <c r="C16343" s="150" t="s">
        <v>8033</v>
      </c>
      <c r="D16343" s="168" t="s">
        <v>69</v>
      </c>
    </row>
    <row r="16344" spans="1:4">
      <c r="A16344" s="167">
        <v>37529</v>
      </c>
      <c r="B16344" s="164" t="s">
        <v>18889</v>
      </c>
      <c r="C16344" s="150" t="s">
        <v>8033</v>
      </c>
      <c r="D16344" s="168" t="s">
        <v>69</v>
      </c>
    </row>
    <row r="16345" spans="1:4">
      <c r="A16345" s="167">
        <v>37530</v>
      </c>
      <c r="B16345" s="164" t="s">
        <v>18890</v>
      </c>
      <c r="C16345" s="150" t="s">
        <v>8033</v>
      </c>
      <c r="D16345" s="168" t="s">
        <v>69</v>
      </c>
    </row>
    <row r="16346" spans="1:4">
      <c r="A16346" s="167">
        <v>21034</v>
      </c>
      <c r="B16346" s="164" t="s">
        <v>18891</v>
      </c>
      <c r="C16346" s="150" t="s">
        <v>8033</v>
      </c>
      <c r="D16346" s="168" t="s">
        <v>69</v>
      </c>
    </row>
    <row r="16347" spans="1:4">
      <c r="A16347" s="167">
        <v>37531</v>
      </c>
      <c r="B16347" s="164" t="s">
        <v>18892</v>
      </c>
      <c r="C16347" s="150" t="s">
        <v>8033</v>
      </c>
      <c r="D16347" s="168" t="s">
        <v>69</v>
      </c>
    </row>
    <row r="16348" spans="1:4">
      <c r="A16348" s="167">
        <v>21036</v>
      </c>
      <c r="B16348" s="164" t="s">
        <v>18893</v>
      </c>
      <c r="C16348" s="150" t="s">
        <v>8033</v>
      </c>
      <c r="D16348" s="168" t="s">
        <v>69</v>
      </c>
    </row>
    <row r="16349" spans="1:4">
      <c r="A16349" s="167">
        <v>21037</v>
      </c>
      <c r="B16349" s="164" t="s">
        <v>18894</v>
      </c>
      <c r="C16349" s="150" t="s">
        <v>8033</v>
      </c>
      <c r="D16349" s="168" t="s">
        <v>69</v>
      </c>
    </row>
    <row r="16350" spans="1:4">
      <c r="A16350" s="167">
        <v>20185</v>
      </c>
      <c r="B16350" s="164" t="s">
        <v>18895</v>
      </c>
      <c r="C16350" s="150" t="s">
        <v>8037</v>
      </c>
      <c r="D16350" s="168" t="s">
        <v>69</v>
      </c>
    </row>
    <row r="16351" spans="1:4">
      <c r="A16351" s="167">
        <v>20260</v>
      </c>
      <c r="B16351" s="164" t="s">
        <v>18896</v>
      </c>
      <c r="C16351" s="150" t="s">
        <v>8033</v>
      </c>
      <c r="D16351" s="168" t="s">
        <v>69</v>
      </c>
    </row>
    <row r="16352" spans="1:4">
      <c r="A16352" s="167">
        <v>37523</v>
      </c>
      <c r="B16352" s="164" t="s">
        <v>18897</v>
      </c>
      <c r="C16352" s="150" t="s">
        <v>8033</v>
      </c>
      <c r="D16352" s="168" t="s">
        <v>69</v>
      </c>
    </row>
    <row r="16353" spans="1:4">
      <c r="A16353" s="167">
        <v>37515</v>
      </c>
      <c r="B16353" s="164" t="s">
        <v>18898</v>
      </c>
      <c r="C16353" s="150" t="s">
        <v>8033</v>
      </c>
      <c r="D16353" s="168" t="s">
        <v>69</v>
      </c>
    </row>
    <row r="16354" spans="1:4">
      <c r="A16354" s="167">
        <v>12899</v>
      </c>
      <c r="B16354" s="164" t="s">
        <v>18899</v>
      </c>
      <c r="C16354" s="150" t="s">
        <v>8033</v>
      </c>
      <c r="D16354" s="168" t="s">
        <v>69</v>
      </c>
    </row>
    <row r="16355" spans="1:4">
      <c r="A16355" s="167">
        <v>12898</v>
      </c>
      <c r="B16355" s="164" t="s">
        <v>18900</v>
      </c>
      <c r="C16355" s="150" t="s">
        <v>8033</v>
      </c>
      <c r="D16355" s="168" t="s">
        <v>69</v>
      </c>
    </row>
    <row r="16356" spans="1:4">
      <c r="A16356" s="167">
        <v>39699</v>
      </c>
      <c r="B16356" s="164" t="s">
        <v>22122</v>
      </c>
      <c r="C16356" s="150" t="s">
        <v>8043</v>
      </c>
      <c r="D16356" s="168" t="s">
        <v>69</v>
      </c>
    </row>
    <row r="16357" spans="1:4">
      <c r="A16357" s="167">
        <v>42528</v>
      </c>
      <c r="B16357" s="164" t="s">
        <v>18901</v>
      </c>
      <c r="C16357" s="150" t="s">
        <v>8043</v>
      </c>
      <c r="D16357" s="168" t="s">
        <v>69</v>
      </c>
    </row>
    <row r="16358" spans="1:4">
      <c r="A16358" s="167">
        <v>39696</v>
      </c>
      <c r="B16358" s="164" t="s">
        <v>18902</v>
      </c>
      <c r="C16358" s="150" t="s">
        <v>8043</v>
      </c>
      <c r="D16358" s="168" t="s">
        <v>69</v>
      </c>
    </row>
    <row r="16359" spans="1:4">
      <c r="A16359" s="167">
        <v>39700</v>
      </c>
      <c r="B16359" s="164" t="s">
        <v>18903</v>
      </c>
      <c r="C16359" s="150" t="s">
        <v>8043</v>
      </c>
      <c r="D16359" s="168" t="s">
        <v>69</v>
      </c>
    </row>
    <row r="16360" spans="1:4">
      <c r="A16360" s="167">
        <v>11621</v>
      </c>
      <c r="B16360" s="164" t="s">
        <v>18904</v>
      </c>
      <c r="C16360" s="150" t="s">
        <v>8043</v>
      </c>
      <c r="D16360" s="168" t="s">
        <v>69</v>
      </c>
    </row>
    <row r="16361" spans="1:4">
      <c r="A16361" s="167">
        <v>4014</v>
      </c>
      <c r="B16361" s="164" t="s">
        <v>18905</v>
      </c>
      <c r="C16361" s="150" t="s">
        <v>8043</v>
      </c>
      <c r="D16361" s="168" t="s">
        <v>69</v>
      </c>
    </row>
    <row r="16362" spans="1:4">
      <c r="A16362" s="167">
        <v>4015</v>
      </c>
      <c r="B16362" s="164" t="s">
        <v>18906</v>
      </c>
      <c r="C16362" s="150" t="s">
        <v>8043</v>
      </c>
      <c r="D16362" s="168" t="s">
        <v>69</v>
      </c>
    </row>
    <row r="16363" spans="1:4">
      <c r="A16363" s="167">
        <v>4017</v>
      </c>
      <c r="B16363" s="164" t="s">
        <v>18907</v>
      </c>
      <c r="C16363" s="150" t="s">
        <v>8043</v>
      </c>
      <c r="D16363" s="168" t="s">
        <v>69</v>
      </c>
    </row>
    <row r="16364" spans="1:4">
      <c r="A16364" s="167">
        <v>4016</v>
      </c>
      <c r="B16364" s="164" t="s">
        <v>18908</v>
      </c>
      <c r="C16364" s="150" t="s">
        <v>8043</v>
      </c>
      <c r="D16364" s="168" t="s">
        <v>69</v>
      </c>
    </row>
    <row r="16365" spans="1:4">
      <c r="A16365" s="167">
        <v>38544</v>
      </c>
      <c r="B16365" s="164" t="s">
        <v>18909</v>
      </c>
      <c r="C16365" s="150" t="s">
        <v>8043</v>
      </c>
      <c r="D16365" s="168" t="s">
        <v>69</v>
      </c>
    </row>
    <row r="16366" spans="1:4">
      <c r="A16366" s="167">
        <v>38545</v>
      </c>
      <c r="B16366" s="164" t="s">
        <v>18910</v>
      </c>
      <c r="C16366" s="150" t="s">
        <v>8043</v>
      </c>
      <c r="D16366" s="168" t="s">
        <v>69</v>
      </c>
    </row>
    <row r="16367" spans="1:4">
      <c r="A16367" s="167">
        <v>42527</v>
      </c>
      <c r="B16367" s="164" t="s">
        <v>18911</v>
      </c>
      <c r="C16367" s="150" t="s">
        <v>8043</v>
      </c>
      <c r="D16367" s="168" t="s">
        <v>69</v>
      </c>
    </row>
    <row r="16368" spans="1:4">
      <c r="A16368" s="167">
        <v>39323</v>
      </c>
      <c r="B16368" s="164" t="s">
        <v>18912</v>
      </c>
      <c r="C16368" s="150" t="s">
        <v>8043</v>
      </c>
      <c r="D16368" s="168" t="s">
        <v>69</v>
      </c>
    </row>
    <row r="16369" spans="1:4">
      <c r="A16369" s="167">
        <v>626</v>
      </c>
      <c r="B16369" s="164" t="s">
        <v>18913</v>
      </c>
      <c r="C16369" s="150" t="s">
        <v>8038</v>
      </c>
      <c r="D16369" s="168" t="s">
        <v>69</v>
      </c>
    </row>
    <row r="16370" spans="1:4">
      <c r="A16370" s="167">
        <v>44504</v>
      </c>
      <c r="B16370" s="164" t="s">
        <v>18914</v>
      </c>
      <c r="C16370" s="150" t="s">
        <v>8043</v>
      </c>
      <c r="D16370" s="168" t="s">
        <v>69</v>
      </c>
    </row>
    <row r="16371" spans="1:4">
      <c r="A16371" s="167">
        <v>44505</v>
      </c>
      <c r="B16371" s="164" t="s">
        <v>18915</v>
      </c>
      <c r="C16371" s="150" t="s">
        <v>8043</v>
      </c>
      <c r="D16371" s="168" t="s">
        <v>69</v>
      </c>
    </row>
    <row r="16372" spans="1:4">
      <c r="A16372" s="167">
        <v>44506</v>
      </c>
      <c r="B16372" s="164" t="s">
        <v>18916</v>
      </c>
      <c r="C16372" s="150" t="s">
        <v>8043</v>
      </c>
      <c r="D16372" s="168" t="s">
        <v>69</v>
      </c>
    </row>
    <row r="16373" spans="1:4">
      <c r="A16373" s="167">
        <v>44507</v>
      </c>
      <c r="B16373" s="164" t="s">
        <v>18917</v>
      </c>
      <c r="C16373" s="150" t="s">
        <v>8043</v>
      </c>
      <c r="D16373" s="168" t="s">
        <v>69</v>
      </c>
    </row>
    <row r="16374" spans="1:4">
      <c r="A16374" s="167">
        <v>44508</v>
      </c>
      <c r="B16374" s="164" t="s">
        <v>18918</v>
      </c>
      <c r="C16374" s="150" t="s">
        <v>8043</v>
      </c>
      <c r="D16374" s="168" t="s">
        <v>69</v>
      </c>
    </row>
    <row r="16375" spans="1:4">
      <c r="A16375" s="167">
        <v>44509</v>
      </c>
      <c r="B16375" s="164" t="s">
        <v>18919</v>
      </c>
      <c r="C16375" s="150" t="s">
        <v>8043</v>
      </c>
      <c r="D16375" s="168" t="s">
        <v>69</v>
      </c>
    </row>
    <row r="16376" spans="1:4">
      <c r="A16376" s="167">
        <v>44510</v>
      </c>
      <c r="B16376" s="164" t="s">
        <v>18920</v>
      </c>
      <c r="C16376" s="150" t="s">
        <v>8043</v>
      </c>
      <c r="D16376" s="168" t="s">
        <v>69</v>
      </c>
    </row>
    <row r="16377" spans="1:4">
      <c r="A16377" s="167">
        <v>44512</v>
      </c>
      <c r="B16377" s="164" t="s">
        <v>18921</v>
      </c>
      <c r="C16377" s="150" t="s">
        <v>8043</v>
      </c>
      <c r="D16377" s="168" t="s">
        <v>69</v>
      </c>
    </row>
    <row r="16378" spans="1:4">
      <c r="A16378" s="167">
        <v>44513</v>
      </c>
      <c r="B16378" s="164" t="s">
        <v>18922</v>
      </c>
      <c r="C16378" s="150" t="s">
        <v>8043</v>
      </c>
      <c r="D16378" s="168" t="s">
        <v>69</v>
      </c>
    </row>
    <row r="16379" spans="1:4">
      <c r="A16379" s="167">
        <v>44514</v>
      </c>
      <c r="B16379" s="164" t="s">
        <v>18923</v>
      </c>
      <c r="C16379" s="150" t="s">
        <v>8043</v>
      </c>
      <c r="D16379" s="168" t="s">
        <v>69</v>
      </c>
    </row>
    <row r="16380" spans="1:4">
      <c r="A16380" s="167">
        <v>44515</v>
      </c>
      <c r="B16380" s="164" t="s">
        <v>18924</v>
      </c>
      <c r="C16380" s="150" t="s">
        <v>8043</v>
      </c>
      <c r="D16380" s="168" t="s">
        <v>69</v>
      </c>
    </row>
    <row r="16381" spans="1:4">
      <c r="A16381" s="167">
        <v>44511</v>
      </c>
      <c r="B16381" s="164" t="s">
        <v>18925</v>
      </c>
      <c r="C16381" s="150" t="s">
        <v>8043</v>
      </c>
      <c r="D16381" s="168" t="s">
        <v>69</v>
      </c>
    </row>
    <row r="16382" spans="1:4">
      <c r="A16382" s="167">
        <v>44516</v>
      </c>
      <c r="B16382" s="164" t="s">
        <v>18926</v>
      </c>
      <c r="C16382" s="150" t="s">
        <v>8043</v>
      </c>
      <c r="D16382" s="168" t="s">
        <v>69</v>
      </c>
    </row>
    <row r="16383" spans="1:4">
      <c r="A16383" s="167">
        <v>44517</v>
      </c>
      <c r="B16383" s="164" t="s">
        <v>18927</v>
      </c>
      <c r="C16383" s="150" t="s">
        <v>8043</v>
      </c>
      <c r="D16383" s="168" t="s">
        <v>69</v>
      </c>
    </row>
    <row r="16384" spans="1:4">
      <c r="A16384" s="167">
        <v>11479</v>
      </c>
      <c r="B16384" s="164" t="s">
        <v>18928</v>
      </c>
      <c r="C16384" s="150" t="s">
        <v>8033</v>
      </c>
      <c r="D16384" s="168" t="s">
        <v>69</v>
      </c>
    </row>
    <row r="16385" spans="1:4">
      <c r="A16385" s="167">
        <v>11481</v>
      </c>
      <c r="B16385" s="164" t="s">
        <v>18930</v>
      </c>
      <c r="C16385" s="150" t="s">
        <v>8033</v>
      </c>
      <c r="D16385" s="168" t="s">
        <v>69</v>
      </c>
    </row>
    <row r="16386" spans="1:4">
      <c r="A16386" s="167">
        <v>43609</v>
      </c>
      <c r="B16386" s="164" t="s">
        <v>18931</v>
      </c>
      <c r="C16386" s="150" t="s">
        <v>8033</v>
      </c>
      <c r="D16386" s="168" t="s">
        <v>69</v>
      </c>
    </row>
    <row r="16387" spans="1:4">
      <c r="A16387" s="167">
        <v>11478</v>
      </c>
      <c r="B16387" s="164" t="s">
        <v>18932</v>
      </c>
      <c r="C16387" s="150" t="s">
        <v>8033</v>
      </c>
      <c r="D16387" s="168" t="s">
        <v>69</v>
      </c>
    </row>
    <row r="16388" spans="1:4">
      <c r="A16388" s="167">
        <v>43608</v>
      </c>
      <c r="B16388" s="164" t="s">
        <v>18933</v>
      </c>
      <c r="C16388" s="150" t="s">
        <v>8033</v>
      </c>
      <c r="D16388" s="168" t="s">
        <v>69</v>
      </c>
    </row>
    <row r="16389" spans="1:4">
      <c r="A16389" s="167">
        <v>11476</v>
      </c>
      <c r="B16389" s="164" t="s">
        <v>18934</v>
      </c>
      <c r="C16389" s="150" t="s">
        <v>8033</v>
      </c>
      <c r="D16389" s="168" t="s">
        <v>69</v>
      </c>
    </row>
    <row r="16390" spans="1:4">
      <c r="A16390" s="167">
        <v>40637</v>
      </c>
      <c r="B16390" s="164" t="s">
        <v>18935</v>
      </c>
      <c r="C16390" s="150" t="s">
        <v>8033</v>
      </c>
      <c r="D16390" s="168" t="s">
        <v>69</v>
      </c>
    </row>
    <row r="16391" spans="1:4">
      <c r="A16391" s="167">
        <v>13836</v>
      </c>
      <c r="B16391" s="164" t="s">
        <v>18936</v>
      </c>
      <c r="C16391" s="150" t="s">
        <v>8033</v>
      </c>
      <c r="D16391" s="168" t="s">
        <v>69</v>
      </c>
    </row>
    <row r="16392" spans="1:4">
      <c r="A16392" s="167">
        <v>14534</v>
      </c>
      <c r="B16392" s="164" t="s">
        <v>18937</v>
      </c>
      <c r="C16392" s="150" t="s">
        <v>8033</v>
      </c>
      <c r="D16392" s="168" t="s">
        <v>69</v>
      </c>
    </row>
    <row r="16393" spans="1:4">
      <c r="A16393" s="167">
        <v>14619</v>
      </c>
      <c r="B16393" s="164" t="s">
        <v>18938</v>
      </c>
      <c r="C16393" s="150" t="s">
        <v>8033</v>
      </c>
      <c r="D16393" s="168" t="s">
        <v>69</v>
      </c>
    </row>
    <row r="16394" spans="1:4">
      <c r="A16394" s="167">
        <v>14535</v>
      </c>
      <c r="B16394" s="164" t="s">
        <v>18939</v>
      </c>
      <c r="C16394" s="150" t="s">
        <v>8033</v>
      </c>
      <c r="D16394" s="168" t="s">
        <v>69</v>
      </c>
    </row>
    <row r="16395" spans="1:4">
      <c r="A16395" s="167">
        <v>39813</v>
      </c>
      <c r="B16395" s="164" t="s">
        <v>18940</v>
      </c>
      <c r="C16395" s="150" t="s">
        <v>8033</v>
      </c>
      <c r="D16395" s="168" t="s">
        <v>69</v>
      </c>
    </row>
    <row r="16396" spans="1:4">
      <c r="A16396" s="167">
        <v>40403</v>
      </c>
      <c r="B16396" s="164" t="s">
        <v>18941</v>
      </c>
      <c r="C16396" s="150" t="s">
        <v>8033</v>
      </c>
      <c r="D16396" s="168" t="s">
        <v>69</v>
      </c>
    </row>
    <row r="16397" spans="1:4">
      <c r="A16397" s="167">
        <v>12868</v>
      </c>
      <c r="B16397" s="164" t="s">
        <v>18942</v>
      </c>
      <c r="C16397" s="150" t="s">
        <v>8041</v>
      </c>
      <c r="D16397" s="168" t="s">
        <v>69</v>
      </c>
    </row>
    <row r="16398" spans="1:4">
      <c r="A16398" s="167">
        <v>40916</v>
      </c>
      <c r="B16398" s="164" t="s">
        <v>18943</v>
      </c>
      <c r="C16398" s="150" t="s">
        <v>8042</v>
      </c>
      <c r="D16398" s="168" t="s">
        <v>69</v>
      </c>
    </row>
    <row r="16399" spans="1:4">
      <c r="A16399" s="167">
        <v>4755</v>
      </c>
      <c r="B16399" s="164" t="s">
        <v>18944</v>
      </c>
      <c r="C16399" s="150" t="s">
        <v>8041</v>
      </c>
      <c r="D16399" s="168" t="s">
        <v>69</v>
      </c>
    </row>
    <row r="16400" spans="1:4">
      <c r="A16400" s="167">
        <v>41067</v>
      </c>
      <c r="B16400" s="164" t="s">
        <v>18945</v>
      </c>
      <c r="C16400" s="150" t="s">
        <v>8042</v>
      </c>
      <c r="D16400" s="168" t="s">
        <v>69</v>
      </c>
    </row>
    <row r="16401" spans="1:4">
      <c r="A16401" s="167">
        <v>38463</v>
      </c>
      <c r="B16401" s="164" t="s">
        <v>18946</v>
      </c>
      <c r="C16401" s="150" t="s">
        <v>8033</v>
      </c>
      <c r="D16401" s="168" t="s">
        <v>69</v>
      </c>
    </row>
    <row r="16402" spans="1:4">
      <c r="A16402" s="167">
        <v>40703</v>
      </c>
      <c r="B16402" s="164" t="s">
        <v>18947</v>
      </c>
      <c r="C16402" s="150" t="s">
        <v>8033</v>
      </c>
      <c r="D16402" s="168" t="s">
        <v>69</v>
      </c>
    </row>
    <row r="16403" spans="1:4">
      <c r="A16403" s="167">
        <v>14531</v>
      </c>
      <c r="B16403" s="164" t="s">
        <v>18948</v>
      </c>
      <c r="C16403" s="150" t="s">
        <v>8033</v>
      </c>
      <c r="D16403" s="168" t="s">
        <v>69</v>
      </c>
    </row>
    <row r="16404" spans="1:4">
      <c r="A16404" s="167">
        <v>36533</v>
      </c>
      <c r="B16404" s="164" t="s">
        <v>18949</v>
      </c>
      <c r="C16404" s="150" t="s">
        <v>8033</v>
      </c>
      <c r="D16404" s="168" t="s">
        <v>69</v>
      </c>
    </row>
    <row r="16405" spans="1:4">
      <c r="A16405" s="167">
        <v>11616</v>
      </c>
      <c r="B16405" s="164" t="s">
        <v>18950</v>
      </c>
      <c r="C16405" s="150" t="s">
        <v>8033</v>
      </c>
      <c r="D16405" s="168" t="s">
        <v>69</v>
      </c>
    </row>
    <row r="16406" spans="1:4">
      <c r="A16406" s="167">
        <v>41898</v>
      </c>
      <c r="B16406" s="164" t="s">
        <v>18951</v>
      </c>
      <c r="C16406" s="150" t="s">
        <v>8033</v>
      </c>
      <c r="D16406" s="168" t="s">
        <v>69</v>
      </c>
    </row>
    <row r="16407" spans="1:4">
      <c r="A16407" s="167">
        <v>13447</v>
      </c>
      <c r="B16407" s="164" t="s">
        <v>18952</v>
      </c>
      <c r="C16407" s="150" t="s">
        <v>8033</v>
      </c>
      <c r="D16407" s="168" t="s">
        <v>69</v>
      </c>
    </row>
    <row r="16408" spans="1:4">
      <c r="A16408" s="167">
        <v>14529</v>
      </c>
      <c r="B16408" s="164" t="s">
        <v>18953</v>
      </c>
      <c r="C16408" s="150" t="s">
        <v>8033</v>
      </c>
      <c r="D16408" s="168" t="s">
        <v>69</v>
      </c>
    </row>
    <row r="16409" spans="1:4">
      <c r="A16409" s="167">
        <v>10747</v>
      </c>
      <c r="B16409" s="164" t="s">
        <v>18954</v>
      </c>
      <c r="C16409" s="150" t="s">
        <v>8033</v>
      </c>
      <c r="D16409" s="168" t="s">
        <v>69</v>
      </c>
    </row>
    <row r="16410" spans="1:4">
      <c r="A16410" s="167">
        <v>36141</v>
      </c>
      <c r="B16410" s="164" t="s">
        <v>18955</v>
      </c>
      <c r="C16410" s="150" t="s">
        <v>8033</v>
      </c>
      <c r="D16410" s="168" t="s">
        <v>69</v>
      </c>
    </row>
    <row r="16411" spans="1:4">
      <c r="A16411" s="167">
        <v>43651</v>
      </c>
      <c r="B16411" s="164" t="s">
        <v>18956</v>
      </c>
      <c r="C16411" s="150" t="s">
        <v>8038</v>
      </c>
      <c r="D16411" s="168" t="s">
        <v>69</v>
      </c>
    </row>
    <row r="16412" spans="1:4">
      <c r="A16412" s="167">
        <v>43626</v>
      </c>
      <c r="B16412" s="164" t="s">
        <v>18957</v>
      </c>
      <c r="C16412" s="150" t="s">
        <v>8038</v>
      </c>
      <c r="D16412" s="168" t="s">
        <v>69</v>
      </c>
    </row>
    <row r="16413" spans="1:4">
      <c r="A16413" s="167">
        <v>39434</v>
      </c>
      <c r="B16413" s="164" t="s">
        <v>18958</v>
      </c>
      <c r="C16413" s="150" t="s">
        <v>8038</v>
      </c>
      <c r="D16413" s="168" t="s">
        <v>69</v>
      </c>
    </row>
    <row r="16414" spans="1:4">
      <c r="A16414" s="167">
        <v>39433</v>
      </c>
      <c r="B16414" s="164" t="s">
        <v>18959</v>
      </c>
      <c r="C16414" s="150" t="s">
        <v>8038</v>
      </c>
      <c r="D16414" s="168" t="s">
        <v>69</v>
      </c>
    </row>
    <row r="16415" spans="1:4">
      <c r="A16415" s="167">
        <v>4049</v>
      </c>
      <c r="B16415" s="164" t="s">
        <v>18960</v>
      </c>
      <c r="C16415" s="150" t="s">
        <v>8039</v>
      </c>
      <c r="D16415" s="168" t="s">
        <v>69</v>
      </c>
    </row>
    <row r="16416" spans="1:4">
      <c r="A16416" s="167">
        <v>38120</v>
      </c>
      <c r="B16416" s="164" t="s">
        <v>18961</v>
      </c>
      <c r="C16416" s="150" t="s">
        <v>8038</v>
      </c>
      <c r="D16416" s="168" t="s">
        <v>69</v>
      </c>
    </row>
    <row r="16417" spans="1:4">
      <c r="A16417" s="167">
        <v>43652</v>
      </c>
      <c r="B16417" s="164" t="s">
        <v>18962</v>
      </c>
      <c r="C16417" s="150" t="s">
        <v>8038</v>
      </c>
      <c r="D16417" s="168" t="s">
        <v>69</v>
      </c>
    </row>
    <row r="16418" spans="1:4">
      <c r="A16418" s="167">
        <v>10498</v>
      </c>
      <c r="B16418" s="164" t="s">
        <v>18963</v>
      </c>
      <c r="C16418" s="150" t="s">
        <v>8038</v>
      </c>
      <c r="D16418" s="168" t="s">
        <v>69</v>
      </c>
    </row>
    <row r="16419" spans="1:4">
      <c r="A16419" s="167">
        <v>4823</v>
      </c>
      <c r="B16419" s="164" t="s">
        <v>18964</v>
      </c>
      <c r="C16419" s="150" t="s">
        <v>8038</v>
      </c>
      <c r="D16419" s="168" t="s">
        <v>69</v>
      </c>
    </row>
    <row r="16420" spans="1:4">
      <c r="A16420" s="167">
        <v>38877</v>
      </c>
      <c r="B16420" s="164" t="s">
        <v>18965</v>
      </c>
      <c r="C16420" s="150" t="s">
        <v>8038</v>
      </c>
      <c r="D16420" s="168" t="s">
        <v>69</v>
      </c>
    </row>
    <row r="16421" spans="1:4">
      <c r="A16421" s="167">
        <v>34546</v>
      </c>
      <c r="B16421" s="164" t="s">
        <v>18966</v>
      </c>
      <c r="C16421" s="150" t="s">
        <v>8038</v>
      </c>
      <c r="D16421" s="168" t="s">
        <v>69</v>
      </c>
    </row>
    <row r="16422" spans="1:4">
      <c r="A16422" s="167">
        <v>41387</v>
      </c>
      <c r="B16422" s="164" t="s">
        <v>18967</v>
      </c>
      <c r="C16422" s="150" t="s">
        <v>8037</v>
      </c>
      <c r="D16422" s="168" t="s">
        <v>69</v>
      </c>
    </row>
    <row r="16423" spans="1:4">
      <c r="A16423" s="167">
        <v>41388</v>
      </c>
      <c r="B16423" s="164" t="s">
        <v>18968</v>
      </c>
      <c r="C16423" s="150" t="s">
        <v>8037</v>
      </c>
      <c r="D16423" s="168" t="s">
        <v>69</v>
      </c>
    </row>
    <row r="16424" spans="1:4">
      <c r="A16424" s="167">
        <v>41380</v>
      </c>
      <c r="B16424" s="164" t="s">
        <v>18969</v>
      </c>
      <c r="C16424" s="150" t="s">
        <v>8033</v>
      </c>
      <c r="D16424" s="168" t="s">
        <v>69</v>
      </c>
    </row>
    <row r="16425" spans="1:4">
      <c r="A16425" s="167">
        <v>41381</v>
      </c>
      <c r="B16425" s="164" t="s">
        <v>18970</v>
      </c>
      <c r="C16425" s="150" t="s">
        <v>8033</v>
      </c>
      <c r="D16425" s="168" t="s">
        <v>69</v>
      </c>
    </row>
    <row r="16426" spans="1:4">
      <c r="A16426" s="167">
        <v>41382</v>
      </c>
      <c r="B16426" s="164" t="s">
        <v>18971</v>
      </c>
      <c r="C16426" s="150" t="s">
        <v>8033</v>
      </c>
      <c r="D16426" s="168" t="s">
        <v>69</v>
      </c>
    </row>
    <row r="16427" spans="1:4">
      <c r="A16427" s="167">
        <v>41383</v>
      </c>
      <c r="B16427" s="164" t="s">
        <v>18972</v>
      </c>
      <c r="C16427" s="150" t="s">
        <v>8033</v>
      </c>
      <c r="D16427" s="168" t="s">
        <v>69</v>
      </c>
    </row>
    <row r="16428" spans="1:4">
      <c r="A16428" s="167">
        <v>41385</v>
      </c>
      <c r="B16428" s="164" t="s">
        <v>18973</v>
      </c>
      <c r="C16428" s="150" t="s">
        <v>8033</v>
      </c>
      <c r="D16428" s="168" t="s">
        <v>69</v>
      </c>
    </row>
    <row r="16429" spans="1:4">
      <c r="A16429" s="167">
        <v>11079</v>
      </c>
      <c r="B16429" s="164" t="s">
        <v>18974</v>
      </c>
      <c r="C16429" s="150" t="s">
        <v>8040</v>
      </c>
      <c r="D16429" s="168" t="s">
        <v>69</v>
      </c>
    </row>
    <row r="16430" spans="1:4">
      <c r="A16430" s="167">
        <v>11082</v>
      </c>
      <c r="B16430" s="164" t="s">
        <v>18975</v>
      </c>
      <c r="C16430" s="150" t="s">
        <v>8040</v>
      </c>
      <c r="D16430" s="168" t="s">
        <v>69</v>
      </c>
    </row>
    <row r="16431" spans="1:4">
      <c r="A16431" s="167">
        <v>4058</v>
      </c>
      <c r="B16431" s="164" t="s">
        <v>18976</v>
      </c>
      <c r="C16431" s="150" t="s">
        <v>8041</v>
      </c>
      <c r="D16431" s="168" t="s">
        <v>69</v>
      </c>
    </row>
    <row r="16432" spans="1:4">
      <c r="A16432" s="167">
        <v>40974</v>
      </c>
      <c r="B16432" s="164" t="s">
        <v>18977</v>
      </c>
      <c r="C16432" s="150" t="s">
        <v>8042</v>
      </c>
      <c r="D16432" s="168" t="s">
        <v>69</v>
      </c>
    </row>
    <row r="16433" spans="1:4">
      <c r="A16433" s="167">
        <v>34794</v>
      </c>
      <c r="B16433" s="164" t="s">
        <v>18978</v>
      </c>
      <c r="C16433" s="150" t="s">
        <v>8041</v>
      </c>
      <c r="D16433" s="168" t="s">
        <v>69</v>
      </c>
    </row>
    <row r="16434" spans="1:4">
      <c r="A16434" s="167">
        <v>40925</v>
      </c>
      <c r="B16434" s="164" t="s">
        <v>18979</v>
      </c>
      <c r="C16434" s="150" t="s">
        <v>8042</v>
      </c>
      <c r="D16434" s="168" t="s">
        <v>69</v>
      </c>
    </row>
    <row r="16435" spans="1:4">
      <c r="A16435" s="167">
        <v>13741</v>
      </c>
      <c r="B16435" s="164" t="s">
        <v>18980</v>
      </c>
      <c r="C16435" s="150" t="s">
        <v>8033</v>
      </c>
      <c r="D16435" s="168" t="s">
        <v>69</v>
      </c>
    </row>
    <row r="16436" spans="1:4">
      <c r="A16436" s="167">
        <v>3288</v>
      </c>
      <c r="B16436" s="164" t="s">
        <v>18981</v>
      </c>
      <c r="C16436" s="150" t="s">
        <v>8037</v>
      </c>
      <c r="D16436" s="168" t="s">
        <v>69</v>
      </c>
    </row>
    <row r="16437" spans="1:4">
      <c r="A16437" s="167">
        <v>13587</v>
      </c>
      <c r="B16437" s="164" t="s">
        <v>18982</v>
      </c>
      <c r="C16437" s="150" t="s">
        <v>8037</v>
      </c>
      <c r="D16437" s="168" t="s">
        <v>69</v>
      </c>
    </row>
    <row r="16438" spans="1:4">
      <c r="A16438" s="167">
        <v>38598</v>
      </c>
      <c r="B16438" s="164" t="s">
        <v>18983</v>
      </c>
      <c r="C16438" s="150" t="s">
        <v>8033</v>
      </c>
      <c r="D16438" s="168" t="s">
        <v>69</v>
      </c>
    </row>
    <row r="16439" spans="1:4">
      <c r="A16439" s="167">
        <v>38595</v>
      </c>
      <c r="B16439" s="164" t="s">
        <v>18984</v>
      </c>
      <c r="C16439" s="150" t="s">
        <v>8033</v>
      </c>
      <c r="D16439" s="168" t="s">
        <v>69</v>
      </c>
    </row>
    <row r="16440" spans="1:4">
      <c r="A16440" s="167">
        <v>38592</v>
      </c>
      <c r="B16440" s="164" t="s">
        <v>18985</v>
      </c>
      <c r="C16440" s="150" t="s">
        <v>8033</v>
      </c>
      <c r="D16440" s="168" t="s">
        <v>69</v>
      </c>
    </row>
    <row r="16441" spans="1:4">
      <c r="A16441" s="167">
        <v>38588</v>
      </c>
      <c r="B16441" s="164" t="s">
        <v>18986</v>
      </c>
      <c r="C16441" s="150" t="s">
        <v>8033</v>
      </c>
      <c r="D16441" s="168" t="s">
        <v>69</v>
      </c>
    </row>
    <row r="16442" spans="1:4">
      <c r="A16442" s="167">
        <v>38593</v>
      </c>
      <c r="B16442" s="164" t="s">
        <v>18987</v>
      </c>
      <c r="C16442" s="150" t="s">
        <v>8033</v>
      </c>
      <c r="D16442" s="168" t="s">
        <v>69</v>
      </c>
    </row>
    <row r="16443" spans="1:4">
      <c r="A16443" s="167">
        <v>38589</v>
      </c>
      <c r="B16443" s="164" t="s">
        <v>18988</v>
      </c>
      <c r="C16443" s="150" t="s">
        <v>8033</v>
      </c>
      <c r="D16443" s="168" t="s">
        <v>69</v>
      </c>
    </row>
    <row r="16444" spans="1:4">
      <c r="A16444" s="167">
        <v>38594</v>
      </c>
      <c r="B16444" s="164" t="s">
        <v>18989</v>
      </c>
      <c r="C16444" s="150" t="s">
        <v>8033</v>
      </c>
      <c r="D16444" s="168" t="s">
        <v>69</v>
      </c>
    </row>
    <row r="16445" spans="1:4">
      <c r="A16445" s="167">
        <v>34773</v>
      </c>
      <c r="B16445" s="164" t="s">
        <v>18990</v>
      </c>
      <c r="C16445" s="150" t="s">
        <v>8033</v>
      </c>
      <c r="D16445" s="168" t="s">
        <v>69</v>
      </c>
    </row>
    <row r="16446" spans="1:4">
      <c r="A16446" s="167">
        <v>34769</v>
      </c>
      <c r="B16446" s="164" t="s">
        <v>18991</v>
      </c>
      <c r="C16446" s="150" t="s">
        <v>8033</v>
      </c>
      <c r="D16446" s="168" t="s">
        <v>69</v>
      </c>
    </row>
    <row r="16447" spans="1:4">
      <c r="A16447" s="167">
        <v>34763</v>
      </c>
      <c r="B16447" s="164" t="s">
        <v>18992</v>
      </c>
      <c r="C16447" s="150" t="s">
        <v>8033</v>
      </c>
      <c r="D16447" s="168" t="s">
        <v>69</v>
      </c>
    </row>
    <row r="16448" spans="1:4">
      <c r="A16448" s="167">
        <v>34774</v>
      </c>
      <c r="B16448" s="164" t="s">
        <v>18993</v>
      </c>
      <c r="C16448" s="150" t="s">
        <v>8033</v>
      </c>
      <c r="D16448" s="168" t="s">
        <v>69</v>
      </c>
    </row>
    <row r="16449" spans="1:4">
      <c r="A16449" s="167">
        <v>34771</v>
      </c>
      <c r="B16449" s="164" t="s">
        <v>18994</v>
      </c>
      <c r="C16449" s="150" t="s">
        <v>8033</v>
      </c>
      <c r="D16449" s="168" t="s">
        <v>69</v>
      </c>
    </row>
    <row r="16450" spans="1:4">
      <c r="A16450" s="167">
        <v>34764</v>
      </c>
      <c r="B16450" s="164" t="s">
        <v>18995</v>
      </c>
      <c r="C16450" s="150" t="s">
        <v>8033</v>
      </c>
      <c r="D16450" s="168" t="s">
        <v>69</v>
      </c>
    </row>
    <row r="16451" spans="1:4">
      <c r="A16451" s="167">
        <v>34788</v>
      </c>
      <c r="B16451" s="164" t="s">
        <v>18996</v>
      </c>
      <c r="C16451" s="150" t="s">
        <v>8033</v>
      </c>
      <c r="D16451" s="168" t="s">
        <v>69</v>
      </c>
    </row>
    <row r="16452" spans="1:4">
      <c r="A16452" s="167">
        <v>34781</v>
      </c>
      <c r="B16452" s="164" t="s">
        <v>18997</v>
      </c>
      <c r="C16452" s="150" t="s">
        <v>8033</v>
      </c>
      <c r="D16452" s="168" t="s">
        <v>69</v>
      </c>
    </row>
    <row r="16453" spans="1:4">
      <c r="A16453" s="167">
        <v>41682</v>
      </c>
      <c r="B16453" s="164" t="s">
        <v>18998</v>
      </c>
      <c r="C16453" s="150" t="s">
        <v>8033</v>
      </c>
      <c r="D16453" s="168" t="s">
        <v>69</v>
      </c>
    </row>
    <row r="16454" spans="1:4">
      <c r="A16454" s="167">
        <v>41683</v>
      </c>
      <c r="B16454" s="164" t="s">
        <v>18999</v>
      </c>
      <c r="C16454" s="150" t="s">
        <v>8033</v>
      </c>
      <c r="D16454" s="168" t="s">
        <v>69</v>
      </c>
    </row>
    <row r="16455" spans="1:4">
      <c r="A16455" s="167">
        <v>41680</v>
      </c>
      <c r="B16455" s="164" t="s">
        <v>19000</v>
      </c>
      <c r="C16455" s="150" t="s">
        <v>8033</v>
      </c>
      <c r="D16455" s="168" t="s">
        <v>69</v>
      </c>
    </row>
    <row r="16456" spans="1:4">
      <c r="A16456" s="167">
        <v>41679</v>
      </c>
      <c r="B16456" s="164" t="s">
        <v>19001</v>
      </c>
      <c r="C16456" s="150" t="s">
        <v>8033</v>
      </c>
      <c r="D16456" s="168" t="s">
        <v>69</v>
      </c>
    </row>
    <row r="16457" spans="1:4">
      <c r="A16457" s="167">
        <v>41681</v>
      </c>
      <c r="B16457" s="164" t="s">
        <v>19002</v>
      </c>
      <c r="C16457" s="150" t="s">
        <v>8033</v>
      </c>
      <c r="D16457" s="168" t="s">
        <v>69</v>
      </c>
    </row>
    <row r="16458" spans="1:4">
      <c r="A16458" s="167">
        <v>43386</v>
      </c>
      <c r="B16458" s="164" t="s">
        <v>19003</v>
      </c>
      <c r="C16458" s="150" t="s">
        <v>8033</v>
      </c>
      <c r="D16458" s="168" t="s">
        <v>69</v>
      </c>
    </row>
    <row r="16459" spans="1:4">
      <c r="A16459" s="167">
        <v>4059</v>
      </c>
      <c r="B16459" s="164" t="s">
        <v>19004</v>
      </c>
      <c r="C16459" s="150" t="s">
        <v>8037</v>
      </c>
      <c r="D16459" s="168" t="s">
        <v>69</v>
      </c>
    </row>
    <row r="16460" spans="1:4">
      <c r="A16460" s="167">
        <v>4062</v>
      </c>
      <c r="B16460" s="164" t="s">
        <v>19005</v>
      </c>
      <c r="C16460" s="150" t="s">
        <v>8033</v>
      </c>
      <c r="D16460" s="168" t="s">
        <v>69</v>
      </c>
    </row>
    <row r="16461" spans="1:4">
      <c r="A16461" s="167">
        <v>4061</v>
      </c>
      <c r="B16461" s="164" t="s">
        <v>19006</v>
      </c>
      <c r="C16461" s="150" t="s">
        <v>8033</v>
      </c>
      <c r="D16461" s="168" t="s">
        <v>69</v>
      </c>
    </row>
    <row r="16462" spans="1:4">
      <c r="A16462" s="167">
        <v>41315</v>
      </c>
      <c r="B16462" s="164" t="s">
        <v>19007</v>
      </c>
      <c r="C16462" s="150" t="s">
        <v>8038</v>
      </c>
      <c r="D16462" s="168" t="s">
        <v>69</v>
      </c>
    </row>
    <row r="16463" spans="1:4">
      <c r="A16463" s="167">
        <v>43148</v>
      </c>
      <c r="B16463" s="164" t="s">
        <v>19008</v>
      </c>
      <c r="C16463" s="150" t="s">
        <v>8038</v>
      </c>
      <c r="D16463" s="168" t="s">
        <v>69</v>
      </c>
    </row>
    <row r="16464" spans="1:4">
      <c r="A16464" s="167">
        <v>43147</v>
      </c>
      <c r="B16464" s="164" t="s">
        <v>19009</v>
      </c>
      <c r="C16464" s="150" t="s">
        <v>8038</v>
      </c>
      <c r="D16464" s="168" t="s">
        <v>69</v>
      </c>
    </row>
    <row r="16465" spans="1:4">
      <c r="A16465" s="167">
        <v>10608</v>
      </c>
      <c r="B16465" s="164" t="s">
        <v>19010</v>
      </c>
      <c r="C16465" s="150" t="s">
        <v>8033</v>
      </c>
      <c r="D16465" s="168" t="s">
        <v>69</v>
      </c>
    </row>
    <row r="16466" spans="1:4">
      <c r="A16466" s="167">
        <v>4069</v>
      </c>
      <c r="B16466" s="164" t="s">
        <v>19011</v>
      </c>
      <c r="C16466" s="150" t="s">
        <v>8041</v>
      </c>
      <c r="D16466" s="168" t="s">
        <v>69</v>
      </c>
    </row>
    <row r="16467" spans="1:4">
      <c r="A16467" s="167">
        <v>40819</v>
      </c>
      <c r="B16467" s="164" t="s">
        <v>19012</v>
      </c>
      <c r="C16467" s="150" t="s">
        <v>8042</v>
      </c>
      <c r="D16467" s="168" t="s">
        <v>69</v>
      </c>
    </row>
    <row r="16468" spans="1:4">
      <c r="A16468" s="167">
        <v>34361</v>
      </c>
      <c r="B16468" s="164" t="s">
        <v>19013</v>
      </c>
      <c r="C16468" s="150" t="s">
        <v>8038</v>
      </c>
      <c r="D16468" s="168" t="s">
        <v>69</v>
      </c>
    </row>
    <row r="16469" spans="1:4">
      <c r="A16469" s="167">
        <v>36512</v>
      </c>
      <c r="B16469" s="164" t="s">
        <v>19014</v>
      </c>
      <c r="C16469" s="150" t="s">
        <v>8033</v>
      </c>
      <c r="D16469" s="168" t="s">
        <v>69</v>
      </c>
    </row>
    <row r="16470" spans="1:4">
      <c r="A16470" s="167">
        <v>44478</v>
      </c>
      <c r="B16470" s="164" t="s">
        <v>19015</v>
      </c>
      <c r="C16470" s="150" t="s">
        <v>8038</v>
      </c>
      <c r="D16470" s="168" t="s">
        <v>69</v>
      </c>
    </row>
    <row r="16471" spans="1:4">
      <c r="A16471" s="167">
        <v>44477</v>
      </c>
      <c r="B16471" s="164" t="s">
        <v>19016</v>
      </c>
      <c r="C16471" s="150" t="s">
        <v>8038</v>
      </c>
      <c r="D16471" s="168" t="s">
        <v>69</v>
      </c>
    </row>
    <row r="16472" spans="1:4">
      <c r="A16472" s="167">
        <v>11697</v>
      </c>
      <c r="B16472" s="164" t="s">
        <v>19017</v>
      </c>
      <c r="C16472" s="150" t="s">
        <v>8033</v>
      </c>
      <c r="D16472" s="168" t="s">
        <v>69</v>
      </c>
    </row>
    <row r="16473" spans="1:4">
      <c r="A16473" s="167">
        <v>11698</v>
      </c>
      <c r="B16473" s="164" t="s">
        <v>19018</v>
      </c>
      <c r="C16473" s="150" t="s">
        <v>8033</v>
      </c>
      <c r="D16473" s="168" t="s">
        <v>69</v>
      </c>
    </row>
    <row r="16474" spans="1:4">
      <c r="A16474" s="167">
        <v>10432</v>
      </c>
      <c r="B16474" s="164" t="s">
        <v>19019</v>
      </c>
      <c r="C16474" s="150" t="s">
        <v>8033</v>
      </c>
      <c r="D16474" s="168" t="s">
        <v>69</v>
      </c>
    </row>
    <row r="16475" spans="1:4">
      <c r="A16475" s="167">
        <v>11699</v>
      </c>
      <c r="B16475" s="164" t="s">
        <v>19020</v>
      </c>
      <c r="C16475" s="150" t="s">
        <v>8033</v>
      </c>
      <c r="D16475" s="168" t="s">
        <v>69</v>
      </c>
    </row>
    <row r="16476" spans="1:4">
      <c r="A16476" s="167">
        <v>44020</v>
      </c>
      <c r="B16476" s="164" t="s">
        <v>19021</v>
      </c>
      <c r="C16476" s="150" t="s">
        <v>8033</v>
      </c>
      <c r="D16476" s="168" t="s">
        <v>69</v>
      </c>
    </row>
    <row r="16477" spans="1:4">
      <c r="A16477" s="167">
        <v>41420</v>
      </c>
      <c r="B16477" s="164" t="s">
        <v>19022</v>
      </c>
      <c r="C16477" s="150" t="s">
        <v>8033</v>
      </c>
      <c r="D16477" s="168" t="s">
        <v>69</v>
      </c>
    </row>
    <row r="16478" spans="1:4">
      <c r="A16478" s="167">
        <v>41422</v>
      </c>
      <c r="B16478" s="164" t="s">
        <v>19023</v>
      </c>
      <c r="C16478" s="150" t="s">
        <v>8033</v>
      </c>
      <c r="D16478" s="168" t="s">
        <v>69</v>
      </c>
    </row>
    <row r="16479" spans="1:4">
      <c r="A16479" s="167">
        <v>41425</v>
      </c>
      <c r="B16479" s="164" t="s">
        <v>19024</v>
      </c>
      <c r="C16479" s="150" t="s">
        <v>8033</v>
      </c>
      <c r="D16479" s="168" t="s">
        <v>69</v>
      </c>
    </row>
    <row r="16480" spans="1:4">
      <c r="A16480" s="167">
        <v>41426</v>
      </c>
      <c r="B16480" s="164" t="s">
        <v>19025</v>
      </c>
      <c r="C16480" s="150" t="s">
        <v>8033</v>
      </c>
      <c r="D16480" s="168" t="s">
        <v>69</v>
      </c>
    </row>
    <row r="16481" spans="1:4">
      <c r="A16481" s="167">
        <v>41419</v>
      </c>
      <c r="B16481" s="164" t="s">
        <v>19026</v>
      </c>
      <c r="C16481" s="150" t="s">
        <v>8033</v>
      </c>
      <c r="D16481" s="168" t="s">
        <v>69</v>
      </c>
    </row>
    <row r="16482" spans="1:4">
      <c r="A16482" s="167">
        <v>41421</v>
      </c>
      <c r="B16482" s="164" t="s">
        <v>19027</v>
      </c>
      <c r="C16482" s="150" t="s">
        <v>8033</v>
      </c>
      <c r="D16482" s="168" t="s">
        <v>69</v>
      </c>
    </row>
    <row r="16483" spans="1:4">
      <c r="A16483" s="167">
        <v>41414</v>
      </c>
      <c r="B16483" s="164" t="s">
        <v>19028</v>
      </c>
      <c r="C16483" s="150" t="s">
        <v>8033</v>
      </c>
      <c r="D16483" s="168" t="s">
        <v>69</v>
      </c>
    </row>
    <row r="16484" spans="1:4">
      <c r="A16484" s="167">
        <v>41415</v>
      </c>
      <c r="B16484" s="164" t="s">
        <v>19029</v>
      </c>
      <c r="C16484" s="150" t="s">
        <v>8033</v>
      </c>
      <c r="D16484" s="168" t="s">
        <v>69</v>
      </c>
    </row>
    <row r="16485" spans="1:4">
      <c r="A16485" s="167">
        <v>37514</v>
      </c>
      <c r="B16485" s="164" t="s">
        <v>19030</v>
      </c>
      <c r="C16485" s="150" t="s">
        <v>8033</v>
      </c>
      <c r="D16485" s="168" t="s">
        <v>69</v>
      </c>
    </row>
    <row r="16486" spans="1:4">
      <c r="A16486" s="167">
        <v>37519</v>
      </c>
      <c r="B16486" s="164" t="s">
        <v>19031</v>
      </c>
      <c r="C16486" s="150" t="s">
        <v>8033</v>
      </c>
      <c r="D16486" s="168" t="s">
        <v>69</v>
      </c>
    </row>
    <row r="16487" spans="1:4">
      <c r="A16487" s="167">
        <v>37520</v>
      </c>
      <c r="B16487" s="164" t="s">
        <v>19032</v>
      </c>
      <c r="C16487" s="150" t="s">
        <v>8033</v>
      </c>
      <c r="D16487" s="168" t="s">
        <v>69</v>
      </c>
    </row>
    <row r="16488" spans="1:4">
      <c r="A16488" s="167">
        <v>37521</v>
      </c>
      <c r="B16488" s="164" t="s">
        <v>19033</v>
      </c>
      <c r="C16488" s="150" t="s">
        <v>8033</v>
      </c>
      <c r="D16488" s="168" t="s">
        <v>69</v>
      </c>
    </row>
    <row r="16489" spans="1:4">
      <c r="A16489" s="167">
        <v>37522</v>
      </c>
      <c r="B16489" s="164" t="s">
        <v>19034</v>
      </c>
      <c r="C16489" s="150" t="s">
        <v>8033</v>
      </c>
      <c r="D16489" s="168" t="s">
        <v>69</v>
      </c>
    </row>
    <row r="16490" spans="1:4">
      <c r="A16490" s="167">
        <v>21109</v>
      </c>
      <c r="B16490" s="164" t="s">
        <v>19035</v>
      </c>
      <c r="C16490" s="150" t="s">
        <v>8033</v>
      </c>
      <c r="D16490" s="168" t="s">
        <v>69</v>
      </c>
    </row>
    <row r="16491" spans="1:4">
      <c r="A16491" s="167">
        <v>37546</v>
      </c>
      <c r="B16491" s="164" t="s">
        <v>19036</v>
      </c>
      <c r="C16491" s="150" t="s">
        <v>8033</v>
      </c>
      <c r="D16491" s="168" t="s">
        <v>69</v>
      </c>
    </row>
    <row r="16492" spans="1:4">
      <c r="A16492" s="167">
        <v>37544</v>
      </c>
      <c r="B16492" s="164" t="s">
        <v>19037</v>
      </c>
      <c r="C16492" s="150" t="s">
        <v>8033</v>
      </c>
      <c r="D16492" s="168" t="s">
        <v>69</v>
      </c>
    </row>
    <row r="16493" spans="1:4">
      <c r="A16493" s="167">
        <v>37545</v>
      </c>
      <c r="B16493" s="164" t="s">
        <v>19038</v>
      </c>
      <c r="C16493" s="150" t="s">
        <v>8033</v>
      </c>
      <c r="D16493" s="168" t="s">
        <v>69</v>
      </c>
    </row>
    <row r="16494" spans="1:4">
      <c r="A16494" s="167">
        <v>36793</v>
      </c>
      <c r="B16494" s="164" t="s">
        <v>19039</v>
      </c>
      <c r="C16494" s="150" t="s">
        <v>8033</v>
      </c>
      <c r="D16494" s="168" t="s">
        <v>69</v>
      </c>
    </row>
    <row r="16495" spans="1:4">
      <c r="A16495" s="167">
        <v>11769</v>
      </c>
      <c r="B16495" s="164" t="s">
        <v>19040</v>
      </c>
      <c r="C16495" s="150" t="s">
        <v>8033</v>
      </c>
      <c r="D16495" s="168" t="s">
        <v>69</v>
      </c>
    </row>
    <row r="16496" spans="1:4">
      <c r="A16496" s="167">
        <v>11771</v>
      </c>
      <c r="B16496" s="164" t="s">
        <v>19041</v>
      </c>
      <c r="C16496" s="150" t="s">
        <v>8033</v>
      </c>
      <c r="D16496" s="168" t="s">
        <v>69</v>
      </c>
    </row>
    <row r="16497" spans="1:4">
      <c r="A16497" s="167">
        <v>39919</v>
      </c>
      <c r="B16497" s="164" t="s">
        <v>19042</v>
      </c>
      <c r="C16497" s="150" t="s">
        <v>8033</v>
      </c>
      <c r="D16497" s="168" t="s">
        <v>69</v>
      </c>
    </row>
    <row r="16498" spans="1:4">
      <c r="A16498" s="167">
        <v>38385</v>
      </c>
      <c r="B16498" s="164" t="s">
        <v>19043</v>
      </c>
      <c r="C16498" s="150" t="s">
        <v>8033</v>
      </c>
      <c r="D16498" s="168" t="s">
        <v>69</v>
      </c>
    </row>
    <row r="16499" spans="1:4">
      <c r="A16499" s="167">
        <v>36800</v>
      </c>
      <c r="B16499" s="164" t="s">
        <v>19044</v>
      </c>
      <c r="C16499" s="150" t="s">
        <v>8033</v>
      </c>
      <c r="D16499" s="168" t="s">
        <v>69</v>
      </c>
    </row>
    <row r="16500" spans="1:4">
      <c r="A16500" s="167">
        <v>37587</v>
      </c>
      <c r="B16500" s="164" t="s">
        <v>19045</v>
      </c>
      <c r="C16500" s="150" t="s">
        <v>8033</v>
      </c>
      <c r="D16500" s="168" t="s">
        <v>69</v>
      </c>
    </row>
    <row r="16501" spans="1:4">
      <c r="A16501" s="167">
        <v>11561</v>
      </c>
      <c r="B16501" s="164" t="s">
        <v>19046</v>
      </c>
      <c r="C16501" s="150" t="s">
        <v>8033</v>
      </c>
      <c r="D16501" s="168" t="s">
        <v>69</v>
      </c>
    </row>
    <row r="16502" spans="1:4">
      <c r="A16502" s="167">
        <v>43604</v>
      </c>
      <c r="B16502" s="164" t="s">
        <v>19047</v>
      </c>
      <c r="C16502" s="150" t="s">
        <v>8033</v>
      </c>
      <c r="D16502" s="168" t="s">
        <v>69</v>
      </c>
    </row>
    <row r="16503" spans="1:4">
      <c r="A16503" s="167">
        <v>11560</v>
      </c>
      <c r="B16503" s="164" t="s">
        <v>19048</v>
      </c>
      <c r="C16503" s="150" t="s">
        <v>8033</v>
      </c>
      <c r="D16503" s="168" t="s">
        <v>69</v>
      </c>
    </row>
    <row r="16504" spans="1:4">
      <c r="A16504" s="167">
        <v>11499</v>
      </c>
      <c r="B16504" s="164" t="s">
        <v>19049</v>
      </c>
      <c r="C16504" s="150" t="s">
        <v>8033</v>
      </c>
      <c r="D16504" s="168" t="s">
        <v>69</v>
      </c>
    </row>
    <row r="16505" spans="1:4">
      <c r="A16505" s="167">
        <v>34761</v>
      </c>
      <c r="B16505" s="164" t="s">
        <v>19050</v>
      </c>
      <c r="C16505" s="150" t="s">
        <v>8041</v>
      </c>
      <c r="D16505" s="168" t="s">
        <v>69</v>
      </c>
    </row>
    <row r="16506" spans="1:4">
      <c r="A16506" s="167">
        <v>40924</v>
      </c>
      <c r="B16506" s="164" t="s">
        <v>19051</v>
      </c>
      <c r="C16506" s="150" t="s">
        <v>8042</v>
      </c>
      <c r="D16506" s="168" t="s">
        <v>69</v>
      </c>
    </row>
    <row r="16507" spans="1:4">
      <c r="A16507" s="167">
        <v>40983</v>
      </c>
      <c r="B16507" s="164" t="s">
        <v>19052</v>
      </c>
      <c r="C16507" s="150" t="s">
        <v>8042</v>
      </c>
      <c r="D16507" s="168" t="s">
        <v>69</v>
      </c>
    </row>
    <row r="16508" spans="1:4">
      <c r="A16508" s="167">
        <v>44497</v>
      </c>
      <c r="B16508" s="164" t="s">
        <v>19053</v>
      </c>
      <c r="C16508" s="150" t="s">
        <v>8041</v>
      </c>
      <c r="D16508" s="168" t="s">
        <v>69</v>
      </c>
    </row>
    <row r="16509" spans="1:4">
      <c r="A16509" s="167">
        <v>2437</v>
      </c>
      <c r="B16509" s="164" t="s">
        <v>19054</v>
      </c>
      <c r="C16509" s="150" t="s">
        <v>8041</v>
      </c>
      <c r="D16509" s="168" t="s">
        <v>69</v>
      </c>
    </row>
    <row r="16510" spans="1:4">
      <c r="A16510" s="167">
        <v>40921</v>
      </c>
      <c r="B16510" s="164" t="s">
        <v>19055</v>
      </c>
      <c r="C16510" s="150" t="s">
        <v>8042</v>
      </c>
      <c r="D16510" s="168" t="s">
        <v>69</v>
      </c>
    </row>
    <row r="16511" spans="1:4">
      <c r="A16511" s="167">
        <v>14252</v>
      </c>
      <c r="B16511" s="164" t="s">
        <v>19056</v>
      </c>
      <c r="C16511" s="150" t="s">
        <v>8033</v>
      </c>
      <c r="D16511" s="168" t="s">
        <v>69</v>
      </c>
    </row>
    <row r="16512" spans="1:4">
      <c r="A16512" s="167">
        <v>730</v>
      </c>
      <c r="B16512" s="164" t="s">
        <v>19057</v>
      </c>
      <c r="C16512" s="150" t="s">
        <v>8033</v>
      </c>
      <c r="D16512" s="168" t="s">
        <v>69</v>
      </c>
    </row>
    <row r="16513" spans="1:4">
      <c r="A16513" s="167">
        <v>723</v>
      </c>
      <c r="B16513" s="164" t="s">
        <v>19058</v>
      </c>
      <c r="C16513" s="150" t="s">
        <v>8033</v>
      </c>
      <c r="D16513" s="168" t="s">
        <v>69</v>
      </c>
    </row>
    <row r="16514" spans="1:4">
      <c r="A16514" s="167">
        <v>36502</v>
      </c>
      <c r="B16514" s="164" t="s">
        <v>19059</v>
      </c>
      <c r="C16514" s="150" t="s">
        <v>8033</v>
      </c>
      <c r="D16514" s="168" t="s">
        <v>69</v>
      </c>
    </row>
    <row r="16515" spans="1:4">
      <c r="A16515" s="167">
        <v>36503</v>
      </c>
      <c r="B16515" s="164" t="s">
        <v>19060</v>
      </c>
      <c r="C16515" s="150" t="s">
        <v>8033</v>
      </c>
      <c r="D16515" s="168" t="s">
        <v>69</v>
      </c>
    </row>
    <row r="16516" spans="1:4">
      <c r="A16516" s="167">
        <v>4090</v>
      </c>
      <c r="B16516" s="164" t="s">
        <v>19061</v>
      </c>
      <c r="C16516" s="150" t="s">
        <v>8033</v>
      </c>
      <c r="D16516" s="168" t="s">
        <v>69</v>
      </c>
    </row>
    <row r="16517" spans="1:4">
      <c r="A16517" s="167">
        <v>13227</v>
      </c>
      <c r="B16517" s="164" t="s">
        <v>19062</v>
      </c>
      <c r="C16517" s="150" t="s">
        <v>8033</v>
      </c>
      <c r="D16517" s="168" t="s">
        <v>69</v>
      </c>
    </row>
    <row r="16518" spans="1:4">
      <c r="A16518" s="167">
        <v>10597</v>
      </c>
      <c r="B16518" s="164" t="s">
        <v>19063</v>
      </c>
      <c r="C16518" s="150" t="s">
        <v>8033</v>
      </c>
      <c r="D16518" s="168" t="s">
        <v>69</v>
      </c>
    </row>
    <row r="16519" spans="1:4">
      <c r="A16519" s="167">
        <v>39628</v>
      </c>
      <c r="B16519" s="164" t="s">
        <v>19064</v>
      </c>
      <c r="C16519" s="150" t="s">
        <v>8033</v>
      </c>
      <c r="D16519" s="168" t="s">
        <v>69</v>
      </c>
    </row>
    <row r="16520" spans="1:4">
      <c r="A16520" s="167">
        <v>39404</v>
      </c>
      <c r="B16520" s="164" t="s">
        <v>19065</v>
      </c>
      <c r="C16520" s="150" t="s">
        <v>8033</v>
      </c>
      <c r="D16520" s="168" t="s">
        <v>69</v>
      </c>
    </row>
    <row r="16521" spans="1:4">
      <c r="A16521" s="167">
        <v>39402</v>
      </c>
      <c r="B16521" s="164" t="s">
        <v>19066</v>
      </c>
      <c r="C16521" s="150" t="s">
        <v>8033</v>
      </c>
      <c r="D16521" s="168" t="s">
        <v>69</v>
      </c>
    </row>
    <row r="16522" spans="1:4">
      <c r="A16522" s="167">
        <v>39403</v>
      </c>
      <c r="B16522" s="164" t="s">
        <v>19067</v>
      </c>
      <c r="C16522" s="150" t="s">
        <v>8033</v>
      </c>
      <c r="D16522" s="168" t="s">
        <v>69</v>
      </c>
    </row>
    <row r="16523" spans="1:4">
      <c r="A16523" s="167">
        <v>4093</v>
      </c>
      <c r="B16523" s="164" t="s">
        <v>19068</v>
      </c>
      <c r="C16523" s="150" t="s">
        <v>8041</v>
      </c>
      <c r="D16523" s="168" t="s">
        <v>69</v>
      </c>
    </row>
    <row r="16524" spans="1:4">
      <c r="A16524" s="167">
        <v>10512</v>
      </c>
      <c r="B16524" s="164" t="s">
        <v>19069</v>
      </c>
      <c r="C16524" s="150" t="s">
        <v>8042</v>
      </c>
      <c r="D16524" s="168" t="s">
        <v>69</v>
      </c>
    </row>
    <row r="16525" spans="1:4">
      <c r="A16525" s="167">
        <v>20020</v>
      </c>
      <c r="B16525" s="164" t="s">
        <v>19070</v>
      </c>
      <c r="C16525" s="150" t="s">
        <v>8041</v>
      </c>
      <c r="D16525" s="168" t="s">
        <v>69</v>
      </c>
    </row>
    <row r="16526" spans="1:4">
      <c r="A16526" s="167">
        <v>41038</v>
      </c>
      <c r="B16526" s="164" t="s">
        <v>19071</v>
      </c>
      <c r="C16526" s="150" t="s">
        <v>8042</v>
      </c>
      <c r="D16526" s="168" t="s">
        <v>69</v>
      </c>
    </row>
    <row r="16527" spans="1:4">
      <c r="A16527" s="167">
        <v>4094</v>
      </c>
      <c r="B16527" s="164" t="s">
        <v>19072</v>
      </c>
      <c r="C16527" s="150" t="s">
        <v>8041</v>
      </c>
      <c r="D16527" s="168" t="s">
        <v>69</v>
      </c>
    </row>
    <row r="16528" spans="1:4">
      <c r="A16528" s="167">
        <v>40988</v>
      </c>
      <c r="B16528" s="164" t="s">
        <v>19073</v>
      </c>
      <c r="C16528" s="150" t="s">
        <v>8042</v>
      </c>
      <c r="D16528" s="168" t="s">
        <v>69</v>
      </c>
    </row>
    <row r="16529" spans="1:4">
      <c r="A16529" s="167">
        <v>4095</v>
      </c>
      <c r="B16529" s="164" t="s">
        <v>19074</v>
      </c>
      <c r="C16529" s="150" t="s">
        <v>8041</v>
      </c>
      <c r="D16529" s="168" t="s">
        <v>69</v>
      </c>
    </row>
    <row r="16530" spans="1:4">
      <c r="A16530" s="167">
        <v>40990</v>
      </c>
      <c r="B16530" s="164" t="s">
        <v>19075</v>
      </c>
      <c r="C16530" s="150" t="s">
        <v>8042</v>
      </c>
      <c r="D16530" s="168" t="s">
        <v>69</v>
      </c>
    </row>
    <row r="16531" spans="1:4">
      <c r="A16531" s="167">
        <v>4097</v>
      </c>
      <c r="B16531" s="164" t="s">
        <v>19076</v>
      </c>
      <c r="C16531" s="150" t="s">
        <v>8041</v>
      </c>
      <c r="D16531" s="168" t="s">
        <v>69</v>
      </c>
    </row>
    <row r="16532" spans="1:4">
      <c r="A16532" s="167">
        <v>40994</v>
      </c>
      <c r="B16532" s="164" t="s">
        <v>19077</v>
      </c>
      <c r="C16532" s="150" t="s">
        <v>8042</v>
      </c>
      <c r="D16532" s="168" t="s">
        <v>69</v>
      </c>
    </row>
    <row r="16533" spans="1:4">
      <c r="A16533" s="167">
        <v>4096</v>
      </c>
      <c r="B16533" s="164" t="s">
        <v>19078</v>
      </c>
      <c r="C16533" s="150" t="s">
        <v>8041</v>
      </c>
      <c r="D16533" s="168" t="s">
        <v>69</v>
      </c>
    </row>
    <row r="16534" spans="1:4">
      <c r="A16534" s="167">
        <v>40992</v>
      </c>
      <c r="B16534" s="164" t="s">
        <v>19079</v>
      </c>
      <c r="C16534" s="150" t="s">
        <v>8042</v>
      </c>
      <c r="D16534" s="168" t="s">
        <v>69</v>
      </c>
    </row>
    <row r="16535" spans="1:4">
      <c r="A16535" s="167">
        <v>4114</v>
      </c>
      <c r="B16535" s="164" t="s">
        <v>19080</v>
      </c>
      <c r="C16535" s="150" t="s">
        <v>8033</v>
      </c>
      <c r="D16535" s="168" t="s">
        <v>69</v>
      </c>
    </row>
    <row r="16536" spans="1:4">
      <c r="A16536" s="167">
        <v>36797</v>
      </c>
      <c r="B16536" s="164" t="s">
        <v>19081</v>
      </c>
      <c r="C16536" s="150" t="s">
        <v>8033</v>
      </c>
      <c r="D16536" s="168" t="s">
        <v>69</v>
      </c>
    </row>
    <row r="16537" spans="1:4">
      <c r="A16537" s="167">
        <v>4107</v>
      </c>
      <c r="B16537" s="164" t="s">
        <v>19082</v>
      </c>
      <c r="C16537" s="150" t="s">
        <v>8033</v>
      </c>
      <c r="D16537" s="168" t="s">
        <v>69</v>
      </c>
    </row>
    <row r="16538" spans="1:4">
      <c r="A16538" s="167">
        <v>4102</v>
      </c>
      <c r="B16538" s="164" t="s">
        <v>19083</v>
      </c>
      <c r="C16538" s="150" t="s">
        <v>8033</v>
      </c>
      <c r="D16538" s="168" t="s">
        <v>69</v>
      </c>
    </row>
    <row r="16539" spans="1:4">
      <c r="A16539" s="167">
        <v>36799</v>
      </c>
      <c r="B16539" s="164" t="s">
        <v>19084</v>
      </c>
      <c r="C16539" s="150" t="s">
        <v>8033</v>
      </c>
      <c r="D16539" s="168" t="s">
        <v>69</v>
      </c>
    </row>
    <row r="16540" spans="1:4">
      <c r="A16540" s="167">
        <v>2747</v>
      </c>
      <c r="B16540" s="164" t="s">
        <v>19085</v>
      </c>
      <c r="C16540" s="150" t="s">
        <v>8037</v>
      </c>
      <c r="D16540" s="168" t="s">
        <v>69</v>
      </c>
    </row>
    <row r="16541" spans="1:4">
      <c r="A16541" s="167">
        <v>21138</v>
      </c>
      <c r="B16541" s="164" t="s">
        <v>19086</v>
      </c>
      <c r="C16541" s="150" t="s">
        <v>8037</v>
      </c>
      <c r="D16541" s="168" t="s">
        <v>69</v>
      </c>
    </row>
    <row r="16542" spans="1:4">
      <c r="A16542" s="167">
        <v>10826</v>
      </c>
      <c r="B16542" s="164" t="s">
        <v>19087</v>
      </c>
      <c r="C16542" s="150" t="s">
        <v>8033</v>
      </c>
      <c r="D16542" s="168" t="s">
        <v>69</v>
      </c>
    </row>
    <row r="16543" spans="1:4">
      <c r="A16543" s="167">
        <v>365</v>
      </c>
      <c r="B16543" s="164" t="s">
        <v>19088</v>
      </c>
      <c r="C16543" s="150" t="s">
        <v>8033</v>
      </c>
      <c r="D16543" s="168" t="s">
        <v>69</v>
      </c>
    </row>
    <row r="16544" spans="1:4">
      <c r="A16544" s="167">
        <v>38639</v>
      </c>
      <c r="B16544" s="164" t="s">
        <v>19089</v>
      </c>
      <c r="C16544" s="150" t="s">
        <v>8033</v>
      </c>
      <c r="D16544" s="168" t="s">
        <v>69</v>
      </c>
    </row>
    <row r="16545" spans="1:4">
      <c r="A16545" s="167">
        <v>38640</v>
      </c>
      <c r="B16545" s="164" t="s">
        <v>19090</v>
      </c>
      <c r="C16545" s="150" t="s">
        <v>8033</v>
      </c>
      <c r="D16545" s="168" t="s">
        <v>69</v>
      </c>
    </row>
    <row r="16546" spans="1:4">
      <c r="A16546" s="167">
        <v>358</v>
      </c>
      <c r="B16546" s="164" t="s">
        <v>19091</v>
      </c>
      <c r="C16546" s="150" t="s">
        <v>8033</v>
      </c>
      <c r="D16546" s="168" t="s">
        <v>69</v>
      </c>
    </row>
    <row r="16547" spans="1:4">
      <c r="A16547" s="167">
        <v>359</v>
      </c>
      <c r="B16547" s="164" t="s">
        <v>19092</v>
      </c>
      <c r="C16547" s="150" t="s">
        <v>8033</v>
      </c>
      <c r="D16547" s="168" t="s">
        <v>69</v>
      </c>
    </row>
    <row r="16548" spans="1:4">
      <c r="A16548" s="167">
        <v>38641</v>
      </c>
      <c r="B16548" s="164" t="s">
        <v>19093</v>
      </c>
      <c r="C16548" s="150" t="s">
        <v>8033</v>
      </c>
      <c r="D16548" s="168" t="s">
        <v>69</v>
      </c>
    </row>
    <row r="16549" spans="1:4">
      <c r="A16549" s="167">
        <v>360</v>
      </c>
      <c r="B16549" s="164" t="s">
        <v>19094</v>
      </c>
      <c r="C16549" s="150" t="s">
        <v>8033</v>
      </c>
      <c r="D16549" s="168" t="s">
        <v>69</v>
      </c>
    </row>
    <row r="16550" spans="1:4">
      <c r="A16550" s="167">
        <v>42430</v>
      </c>
      <c r="B16550" s="164" t="s">
        <v>19095</v>
      </c>
      <c r="C16550" s="150" t="s">
        <v>8033</v>
      </c>
      <c r="D16550" s="168" t="s">
        <v>69</v>
      </c>
    </row>
    <row r="16551" spans="1:4">
      <c r="A16551" s="167">
        <v>4209</v>
      </c>
      <c r="B16551" s="164" t="s">
        <v>19096</v>
      </c>
      <c r="C16551" s="150" t="s">
        <v>8033</v>
      </c>
      <c r="D16551" s="168" t="s">
        <v>69</v>
      </c>
    </row>
    <row r="16552" spans="1:4">
      <c r="A16552" s="167">
        <v>4180</v>
      </c>
      <c r="B16552" s="164" t="s">
        <v>19097</v>
      </c>
      <c r="C16552" s="150" t="s">
        <v>8033</v>
      </c>
      <c r="D16552" s="168" t="s">
        <v>69</v>
      </c>
    </row>
    <row r="16553" spans="1:4">
      <c r="A16553" s="167">
        <v>4177</v>
      </c>
      <c r="B16553" s="164" t="s">
        <v>19098</v>
      </c>
      <c r="C16553" s="150" t="s">
        <v>8033</v>
      </c>
      <c r="D16553" s="168" t="s">
        <v>69</v>
      </c>
    </row>
    <row r="16554" spans="1:4">
      <c r="A16554" s="167">
        <v>4179</v>
      </c>
      <c r="B16554" s="164" t="s">
        <v>19099</v>
      </c>
      <c r="C16554" s="150" t="s">
        <v>8033</v>
      </c>
      <c r="D16554" s="168" t="s">
        <v>69</v>
      </c>
    </row>
    <row r="16555" spans="1:4">
      <c r="A16555" s="167">
        <v>4208</v>
      </c>
      <c r="B16555" s="164" t="s">
        <v>19100</v>
      </c>
      <c r="C16555" s="150" t="s">
        <v>8033</v>
      </c>
      <c r="D16555" s="168" t="s">
        <v>69</v>
      </c>
    </row>
    <row r="16556" spans="1:4">
      <c r="A16556" s="167">
        <v>4181</v>
      </c>
      <c r="B16556" s="164" t="s">
        <v>19101</v>
      </c>
      <c r="C16556" s="150" t="s">
        <v>8033</v>
      </c>
      <c r="D16556" s="168" t="s">
        <v>69</v>
      </c>
    </row>
    <row r="16557" spans="1:4">
      <c r="A16557" s="167">
        <v>4178</v>
      </c>
      <c r="B16557" s="164" t="s">
        <v>19102</v>
      </c>
      <c r="C16557" s="150" t="s">
        <v>8033</v>
      </c>
      <c r="D16557" s="168" t="s">
        <v>69</v>
      </c>
    </row>
    <row r="16558" spans="1:4">
      <c r="A16558" s="167">
        <v>4182</v>
      </c>
      <c r="B16558" s="164" t="s">
        <v>19103</v>
      </c>
      <c r="C16558" s="150" t="s">
        <v>8033</v>
      </c>
      <c r="D16558" s="168" t="s">
        <v>69</v>
      </c>
    </row>
    <row r="16559" spans="1:4">
      <c r="A16559" s="167">
        <v>4183</v>
      </c>
      <c r="B16559" s="164" t="s">
        <v>19104</v>
      </c>
      <c r="C16559" s="150" t="s">
        <v>8033</v>
      </c>
      <c r="D16559" s="168" t="s">
        <v>69</v>
      </c>
    </row>
    <row r="16560" spans="1:4">
      <c r="A16560" s="167">
        <v>4184</v>
      </c>
      <c r="B16560" s="164" t="s">
        <v>19105</v>
      </c>
      <c r="C16560" s="150" t="s">
        <v>8033</v>
      </c>
      <c r="D16560" s="168" t="s">
        <v>69</v>
      </c>
    </row>
    <row r="16561" spans="1:4">
      <c r="A16561" s="167">
        <v>4185</v>
      </c>
      <c r="B16561" s="164" t="s">
        <v>19106</v>
      </c>
      <c r="C16561" s="150" t="s">
        <v>8033</v>
      </c>
      <c r="D16561" s="168" t="s">
        <v>69</v>
      </c>
    </row>
    <row r="16562" spans="1:4">
      <c r="A16562" s="167">
        <v>4205</v>
      </c>
      <c r="B16562" s="164" t="s">
        <v>19107</v>
      </c>
      <c r="C16562" s="150" t="s">
        <v>8033</v>
      </c>
      <c r="D16562" s="168" t="s">
        <v>69</v>
      </c>
    </row>
    <row r="16563" spans="1:4">
      <c r="A16563" s="167">
        <v>4192</v>
      </c>
      <c r="B16563" s="164" t="s">
        <v>19108</v>
      </c>
      <c r="C16563" s="150" t="s">
        <v>8033</v>
      </c>
      <c r="D16563" s="168" t="s">
        <v>69</v>
      </c>
    </row>
    <row r="16564" spans="1:4">
      <c r="A16564" s="167">
        <v>4191</v>
      </c>
      <c r="B16564" s="164" t="s">
        <v>19109</v>
      </c>
      <c r="C16564" s="150" t="s">
        <v>8033</v>
      </c>
      <c r="D16564" s="168" t="s">
        <v>69</v>
      </c>
    </row>
    <row r="16565" spans="1:4">
      <c r="A16565" s="167">
        <v>4207</v>
      </c>
      <c r="B16565" s="164" t="s">
        <v>19110</v>
      </c>
      <c r="C16565" s="150" t="s">
        <v>8033</v>
      </c>
      <c r="D16565" s="168" t="s">
        <v>69</v>
      </c>
    </row>
    <row r="16566" spans="1:4">
      <c r="A16566" s="167">
        <v>4206</v>
      </c>
      <c r="B16566" s="164" t="s">
        <v>19111</v>
      </c>
      <c r="C16566" s="150" t="s">
        <v>8033</v>
      </c>
      <c r="D16566" s="168" t="s">
        <v>69</v>
      </c>
    </row>
    <row r="16567" spans="1:4">
      <c r="A16567" s="167">
        <v>4190</v>
      </c>
      <c r="B16567" s="164" t="s">
        <v>19112</v>
      </c>
      <c r="C16567" s="150" t="s">
        <v>8033</v>
      </c>
      <c r="D16567" s="168" t="s">
        <v>69</v>
      </c>
    </row>
    <row r="16568" spans="1:4">
      <c r="A16568" s="167">
        <v>4186</v>
      </c>
      <c r="B16568" s="164" t="s">
        <v>19113</v>
      </c>
      <c r="C16568" s="150" t="s">
        <v>8033</v>
      </c>
      <c r="D16568" s="168" t="s">
        <v>69</v>
      </c>
    </row>
    <row r="16569" spans="1:4">
      <c r="A16569" s="167">
        <v>4188</v>
      </c>
      <c r="B16569" s="164" t="s">
        <v>19114</v>
      </c>
      <c r="C16569" s="150" t="s">
        <v>8033</v>
      </c>
      <c r="D16569" s="168" t="s">
        <v>69</v>
      </c>
    </row>
    <row r="16570" spans="1:4">
      <c r="A16570" s="167">
        <v>4189</v>
      </c>
      <c r="B16570" s="164" t="s">
        <v>19115</v>
      </c>
      <c r="C16570" s="150" t="s">
        <v>8033</v>
      </c>
      <c r="D16570" s="168" t="s">
        <v>69</v>
      </c>
    </row>
    <row r="16571" spans="1:4">
      <c r="A16571" s="167">
        <v>4197</v>
      </c>
      <c r="B16571" s="164" t="s">
        <v>19116</v>
      </c>
      <c r="C16571" s="150" t="s">
        <v>8033</v>
      </c>
      <c r="D16571" s="168" t="s">
        <v>69</v>
      </c>
    </row>
    <row r="16572" spans="1:4">
      <c r="A16572" s="167">
        <v>4194</v>
      </c>
      <c r="B16572" s="164" t="s">
        <v>19117</v>
      </c>
      <c r="C16572" s="150" t="s">
        <v>8033</v>
      </c>
      <c r="D16572" s="168" t="s">
        <v>69</v>
      </c>
    </row>
    <row r="16573" spans="1:4">
      <c r="A16573" s="167">
        <v>4193</v>
      </c>
      <c r="B16573" s="164" t="s">
        <v>19118</v>
      </c>
      <c r="C16573" s="150" t="s">
        <v>8033</v>
      </c>
      <c r="D16573" s="168" t="s">
        <v>69</v>
      </c>
    </row>
    <row r="16574" spans="1:4">
      <c r="A16574" s="167">
        <v>4204</v>
      </c>
      <c r="B16574" s="164" t="s">
        <v>19119</v>
      </c>
      <c r="C16574" s="150" t="s">
        <v>8033</v>
      </c>
      <c r="D16574" s="168" t="s">
        <v>69</v>
      </c>
    </row>
    <row r="16575" spans="1:4">
      <c r="A16575" s="167">
        <v>4187</v>
      </c>
      <c r="B16575" s="164" t="s">
        <v>19120</v>
      </c>
      <c r="C16575" s="150" t="s">
        <v>8033</v>
      </c>
      <c r="D16575" s="168" t="s">
        <v>69</v>
      </c>
    </row>
    <row r="16576" spans="1:4">
      <c r="A16576" s="167">
        <v>4202</v>
      </c>
      <c r="B16576" s="164" t="s">
        <v>19121</v>
      </c>
      <c r="C16576" s="150" t="s">
        <v>8033</v>
      </c>
      <c r="D16576" s="168" t="s">
        <v>69</v>
      </c>
    </row>
    <row r="16577" spans="1:4">
      <c r="A16577" s="167">
        <v>4203</v>
      </c>
      <c r="B16577" s="164" t="s">
        <v>19122</v>
      </c>
      <c r="C16577" s="150" t="s">
        <v>8033</v>
      </c>
      <c r="D16577" s="168" t="s">
        <v>69</v>
      </c>
    </row>
    <row r="16578" spans="1:4">
      <c r="A16578" s="167">
        <v>40368</v>
      </c>
      <c r="B16578" s="164" t="s">
        <v>19123</v>
      </c>
      <c r="C16578" s="150" t="s">
        <v>8033</v>
      </c>
      <c r="D16578" s="168" t="s">
        <v>69</v>
      </c>
    </row>
    <row r="16579" spans="1:4">
      <c r="A16579" s="167">
        <v>40365</v>
      </c>
      <c r="B16579" s="164" t="s">
        <v>19124</v>
      </c>
      <c r="C16579" s="150" t="s">
        <v>8033</v>
      </c>
      <c r="D16579" s="168" t="s">
        <v>69</v>
      </c>
    </row>
    <row r="16580" spans="1:4">
      <c r="A16580" s="167">
        <v>40356</v>
      </c>
      <c r="B16580" s="164" t="s">
        <v>19125</v>
      </c>
      <c r="C16580" s="150" t="s">
        <v>8033</v>
      </c>
      <c r="D16580" s="168" t="s">
        <v>69</v>
      </c>
    </row>
    <row r="16581" spans="1:4">
      <c r="A16581" s="167">
        <v>40362</v>
      </c>
      <c r="B16581" s="164" t="s">
        <v>19126</v>
      </c>
      <c r="C16581" s="150" t="s">
        <v>8033</v>
      </c>
      <c r="D16581" s="168" t="s">
        <v>69</v>
      </c>
    </row>
    <row r="16582" spans="1:4">
      <c r="A16582" s="167">
        <v>40374</v>
      </c>
      <c r="B16582" s="164" t="s">
        <v>19127</v>
      </c>
      <c r="C16582" s="150" t="s">
        <v>8033</v>
      </c>
      <c r="D16582" s="168" t="s">
        <v>69</v>
      </c>
    </row>
    <row r="16583" spans="1:4">
      <c r="A16583" s="167">
        <v>40371</v>
      </c>
      <c r="B16583" s="164" t="s">
        <v>19128</v>
      </c>
      <c r="C16583" s="150" t="s">
        <v>8033</v>
      </c>
      <c r="D16583" s="168" t="s">
        <v>69</v>
      </c>
    </row>
    <row r="16584" spans="1:4">
      <c r="A16584" s="167">
        <v>40359</v>
      </c>
      <c r="B16584" s="164" t="s">
        <v>19129</v>
      </c>
      <c r="C16584" s="150" t="s">
        <v>8033</v>
      </c>
      <c r="D16584" s="168" t="s">
        <v>69</v>
      </c>
    </row>
    <row r="16585" spans="1:4">
      <c r="A16585" s="167">
        <v>7595</v>
      </c>
      <c r="B16585" s="164" t="s">
        <v>19130</v>
      </c>
      <c r="C16585" s="150" t="s">
        <v>8041</v>
      </c>
      <c r="D16585" s="168" t="s">
        <v>69</v>
      </c>
    </row>
    <row r="16586" spans="1:4">
      <c r="A16586" s="167">
        <v>41094</v>
      </c>
      <c r="B16586" s="164" t="s">
        <v>19131</v>
      </c>
      <c r="C16586" s="150" t="s">
        <v>8042</v>
      </c>
      <c r="D16586" s="168" t="s">
        <v>69</v>
      </c>
    </row>
    <row r="16587" spans="1:4">
      <c r="A16587" s="167">
        <v>39609</v>
      </c>
      <c r="B16587" s="164" t="s">
        <v>19132</v>
      </c>
      <c r="C16587" s="150" t="s">
        <v>8033</v>
      </c>
      <c r="D16587" s="168" t="s">
        <v>69</v>
      </c>
    </row>
    <row r="16588" spans="1:4">
      <c r="A16588" s="167">
        <v>39610</v>
      </c>
      <c r="B16588" s="164" t="s">
        <v>19133</v>
      </c>
      <c r="C16588" s="150" t="s">
        <v>8033</v>
      </c>
      <c r="D16588" s="168" t="s">
        <v>69</v>
      </c>
    </row>
    <row r="16589" spans="1:4">
      <c r="A16589" s="167">
        <v>39611</v>
      </c>
      <c r="B16589" s="164" t="s">
        <v>19134</v>
      </c>
      <c r="C16589" s="150" t="s">
        <v>8033</v>
      </c>
      <c r="D16589" s="168" t="s">
        <v>69</v>
      </c>
    </row>
    <row r="16590" spans="1:4">
      <c r="A16590" s="167">
        <v>39612</v>
      </c>
      <c r="B16590" s="164" t="s">
        <v>19135</v>
      </c>
      <c r="C16590" s="150" t="s">
        <v>8033</v>
      </c>
      <c r="D16590" s="168" t="s">
        <v>69</v>
      </c>
    </row>
    <row r="16591" spans="1:4">
      <c r="A16591" s="167">
        <v>39608</v>
      </c>
      <c r="B16591" s="164" t="s">
        <v>19136</v>
      </c>
      <c r="C16591" s="150" t="s">
        <v>8033</v>
      </c>
      <c r="D16591" s="168" t="s">
        <v>69</v>
      </c>
    </row>
    <row r="16592" spans="1:4">
      <c r="A16592" s="167">
        <v>38175</v>
      </c>
      <c r="B16592" s="164" t="s">
        <v>19137</v>
      </c>
      <c r="C16592" s="150" t="s">
        <v>8033</v>
      </c>
      <c r="D16592" s="168" t="s">
        <v>69</v>
      </c>
    </row>
    <row r="16593" spans="1:4">
      <c r="A16593" s="167">
        <v>38176</v>
      </c>
      <c r="B16593" s="164" t="s">
        <v>19138</v>
      </c>
      <c r="C16593" s="150" t="s">
        <v>8033</v>
      </c>
      <c r="D16593" s="168" t="s">
        <v>69</v>
      </c>
    </row>
    <row r="16594" spans="1:4">
      <c r="A16594" s="167">
        <v>36152</v>
      </c>
      <c r="B16594" s="164" t="s">
        <v>19139</v>
      </c>
      <c r="C16594" s="150" t="s">
        <v>8033</v>
      </c>
      <c r="D16594" s="168" t="s">
        <v>69</v>
      </c>
    </row>
    <row r="16595" spans="1:4">
      <c r="A16595" s="167">
        <v>11138</v>
      </c>
      <c r="B16595" s="164" t="s">
        <v>19140</v>
      </c>
      <c r="C16595" s="150" t="s">
        <v>8039</v>
      </c>
      <c r="D16595" s="168" t="s">
        <v>69</v>
      </c>
    </row>
    <row r="16596" spans="1:4">
      <c r="A16596" s="167">
        <v>4221</v>
      </c>
      <c r="B16596" s="164" t="s">
        <v>19141</v>
      </c>
      <c r="C16596" s="150" t="s">
        <v>8039</v>
      </c>
      <c r="D16596" s="168" t="s">
        <v>69</v>
      </c>
    </row>
    <row r="16597" spans="1:4">
      <c r="A16597" s="167">
        <v>4227</v>
      </c>
      <c r="B16597" s="164" t="s">
        <v>19142</v>
      </c>
      <c r="C16597" s="150" t="s">
        <v>8039</v>
      </c>
      <c r="D16597" s="168" t="s">
        <v>69</v>
      </c>
    </row>
    <row r="16598" spans="1:4">
      <c r="A16598" s="167">
        <v>38170</v>
      </c>
      <c r="B16598" s="164" t="s">
        <v>19143</v>
      </c>
      <c r="C16598" s="150" t="s">
        <v>8033</v>
      </c>
      <c r="D16598" s="168" t="s">
        <v>69</v>
      </c>
    </row>
    <row r="16599" spans="1:4">
      <c r="A16599" s="167">
        <v>4252</v>
      </c>
      <c r="B16599" s="164" t="s">
        <v>19144</v>
      </c>
      <c r="C16599" s="150" t="s">
        <v>8041</v>
      </c>
      <c r="D16599" s="168" t="s">
        <v>69</v>
      </c>
    </row>
    <row r="16600" spans="1:4">
      <c r="A16600" s="167">
        <v>40980</v>
      </c>
      <c r="B16600" s="164" t="s">
        <v>19145</v>
      </c>
      <c r="C16600" s="150" t="s">
        <v>8042</v>
      </c>
      <c r="D16600" s="168" t="s">
        <v>69</v>
      </c>
    </row>
    <row r="16601" spans="1:4">
      <c r="A16601" s="167">
        <v>4243</v>
      </c>
      <c r="B16601" s="164" t="s">
        <v>19146</v>
      </c>
      <c r="C16601" s="150" t="s">
        <v>8041</v>
      </c>
      <c r="D16601" s="168" t="s">
        <v>69</v>
      </c>
    </row>
    <row r="16602" spans="1:4">
      <c r="A16602" s="167">
        <v>41031</v>
      </c>
      <c r="B16602" s="164" t="s">
        <v>19147</v>
      </c>
      <c r="C16602" s="150" t="s">
        <v>8042</v>
      </c>
      <c r="D16602" s="168" t="s">
        <v>69</v>
      </c>
    </row>
    <row r="16603" spans="1:4">
      <c r="A16603" s="167">
        <v>37666</v>
      </c>
      <c r="B16603" s="164" t="s">
        <v>19148</v>
      </c>
      <c r="C16603" s="150" t="s">
        <v>8041</v>
      </c>
      <c r="D16603" s="168" t="s">
        <v>69</v>
      </c>
    </row>
    <row r="16604" spans="1:4">
      <c r="A16604" s="167">
        <v>40986</v>
      </c>
      <c r="B16604" s="164" t="s">
        <v>19150</v>
      </c>
      <c r="C16604" s="150" t="s">
        <v>8042</v>
      </c>
      <c r="D16604" s="168" t="s">
        <v>69</v>
      </c>
    </row>
    <row r="16605" spans="1:4">
      <c r="A16605" s="167">
        <v>4250</v>
      </c>
      <c r="B16605" s="164" t="s">
        <v>19151</v>
      </c>
      <c r="C16605" s="150" t="s">
        <v>8041</v>
      </c>
      <c r="D16605" s="168" t="s">
        <v>69</v>
      </c>
    </row>
    <row r="16606" spans="1:4">
      <c r="A16606" s="167">
        <v>40978</v>
      </c>
      <c r="B16606" s="164" t="s">
        <v>19152</v>
      </c>
      <c r="C16606" s="150" t="s">
        <v>8042</v>
      </c>
      <c r="D16606" s="168" t="s">
        <v>69</v>
      </c>
    </row>
    <row r="16607" spans="1:4">
      <c r="A16607" s="167">
        <v>41043</v>
      </c>
      <c r="B16607" s="164" t="s">
        <v>19153</v>
      </c>
      <c r="C16607" s="150" t="s">
        <v>8042</v>
      </c>
      <c r="D16607" s="168" t="s">
        <v>69</v>
      </c>
    </row>
    <row r="16608" spans="1:4">
      <c r="A16608" s="167">
        <v>44501</v>
      </c>
      <c r="B16608" s="164" t="s">
        <v>19154</v>
      </c>
      <c r="C16608" s="150" t="s">
        <v>8041</v>
      </c>
      <c r="D16608" s="168" t="s">
        <v>69</v>
      </c>
    </row>
    <row r="16609" spans="1:4">
      <c r="A16609" s="167">
        <v>4234</v>
      </c>
      <c r="B16609" s="164" t="s">
        <v>19155</v>
      </c>
      <c r="C16609" s="150" t="s">
        <v>8041</v>
      </c>
      <c r="D16609" s="168" t="s">
        <v>69</v>
      </c>
    </row>
    <row r="16610" spans="1:4">
      <c r="A16610" s="167">
        <v>40987</v>
      </c>
      <c r="B16610" s="164" t="s">
        <v>19156</v>
      </c>
      <c r="C16610" s="150" t="s">
        <v>8042</v>
      </c>
      <c r="D16610" s="168" t="s">
        <v>69</v>
      </c>
    </row>
    <row r="16611" spans="1:4">
      <c r="A16611" s="167">
        <v>4253</v>
      </c>
      <c r="B16611" s="164" t="s">
        <v>19157</v>
      </c>
      <c r="C16611" s="150" t="s">
        <v>8041</v>
      </c>
      <c r="D16611" s="168" t="s">
        <v>69</v>
      </c>
    </row>
    <row r="16612" spans="1:4">
      <c r="A16612" s="167">
        <v>40981</v>
      </c>
      <c r="B16612" s="164" t="s">
        <v>19158</v>
      </c>
      <c r="C16612" s="150" t="s">
        <v>8042</v>
      </c>
      <c r="D16612" s="168" t="s">
        <v>69</v>
      </c>
    </row>
    <row r="16613" spans="1:4">
      <c r="A16613" s="167">
        <v>4254</v>
      </c>
      <c r="B16613" s="164" t="s">
        <v>19159</v>
      </c>
      <c r="C16613" s="150" t="s">
        <v>8041</v>
      </c>
      <c r="D16613" s="168" t="s">
        <v>69</v>
      </c>
    </row>
    <row r="16614" spans="1:4">
      <c r="A16614" s="167">
        <v>41036</v>
      </c>
      <c r="B16614" s="164" t="s">
        <v>19160</v>
      </c>
      <c r="C16614" s="150" t="s">
        <v>8042</v>
      </c>
      <c r="D16614" s="168" t="s">
        <v>69</v>
      </c>
    </row>
    <row r="16615" spans="1:4">
      <c r="A16615" s="167">
        <v>4251</v>
      </c>
      <c r="B16615" s="164" t="s">
        <v>19161</v>
      </c>
      <c r="C16615" s="150" t="s">
        <v>8041</v>
      </c>
      <c r="D16615" s="168" t="s">
        <v>69</v>
      </c>
    </row>
    <row r="16616" spans="1:4">
      <c r="A16616" s="167">
        <v>40979</v>
      </c>
      <c r="B16616" s="164" t="s">
        <v>19162</v>
      </c>
      <c r="C16616" s="150" t="s">
        <v>8042</v>
      </c>
      <c r="D16616" s="168" t="s">
        <v>69</v>
      </c>
    </row>
    <row r="16617" spans="1:4">
      <c r="A16617" s="167">
        <v>4230</v>
      </c>
      <c r="B16617" s="164" t="s">
        <v>19163</v>
      </c>
      <c r="C16617" s="150" t="s">
        <v>8041</v>
      </c>
      <c r="D16617" s="168" t="s">
        <v>69</v>
      </c>
    </row>
    <row r="16618" spans="1:4">
      <c r="A16618" s="167">
        <v>40998</v>
      </c>
      <c r="B16618" s="164" t="s">
        <v>19164</v>
      </c>
      <c r="C16618" s="150" t="s">
        <v>8042</v>
      </c>
      <c r="D16618" s="168" t="s">
        <v>69</v>
      </c>
    </row>
    <row r="16619" spans="1:4">
      <c r="A16619" s="167">
        <v>4257</v>
      </c>
      <c r="B16619" s="164" t="s">
        <v>19165</v>
      </c>
      <c r="C16619" s="150" t="s">
        <v>8041</v>
      </c>
      <c r="D16619" s="168" t="s">
        <v>69</v>
      </c>
    </row>
    <row r="16620" spans="1:4">
      <c r="A16620" s="167">
        <v>40982</v>
      </c>
      <c r="B16620" s="164" t="s">
        <v>19166</v>
      </c>
      <c r="C16620" s="150" t="s">
        <v>8042</v>
      </c>
      <c r="D16620" s="168" t="s">
        <v>69</v>
      </c>
    </row>
    <row r="16621" spans="1:4">
      <c r="A16621" s="167">
        <v>4240</v>
      </c>
      <c r="B16621" s="164" t="s">
        <v>19167</v>
      </c>
      <c r="C16621" s="150" t="s">
        <v>8041</v>
      </c>
      <c r="D16621" s="168" t="s">
        <v>69</v>
      </c>
    </row>
    <row r="16622" spans="1:4">
      <c r="A16622" s="167">
        <v>41026</v>
      </c>
      <c r="B16622" s="164" t="s">
        <v>19168</v>
      </c>
      <c r="C16622" s="150" t="s">
        <v>8042</v>
      </c>
      <c r="D16622" s="168" t="s">
        <v>69</v>
      </c>
    </row>
    <row r="16623" spans="1:4">
      <c r="A16623" s="167">
        <v>4239</v>
      </c>
      <c r="B16623" s="164" t="s">
        <v>19169</v>
      </c>
      <c r="C16623" s="150" t="s">
        <v>8041</v>
      </c>
      <c r="D16623" s="168" t="s">
        <v>69</v>
      </c>
    </row>
    <row r="16624" spans="1:4">
      <c r="A16624" s="167">
        <v>41024</v>
      </c>
      <c r="B16624" s="164" t="s">
        <v>19170</v>
      </c>
      <c r="C16624" s="150" t="s">
        <v>8042</v>
      </c>
      <c r="D16624" s="168" t="s">
        <v>69</v>
      </c>
    </row>
    <row r="16625" spans="1:4">
      <c r="A16625" s="167">
        <v>4248</v>
      </c>
      <c r="B16625" s="164" t="s">
        <v>19171</v>
      </c>
      <c r="C16625" s="150" t="s">
        <v>8041</v>
      </c>
      <c r="D16625" s="168" t="s">
        <v>69</v>
      </c>
    </row>
    <row r="16626" spans="1:4">
      <c r="A16626" s="167">
        <v>41033</v>
      </c>
      <c r="B16626" s="164" t="s">
        <v>19172</v>
      </c>
      <c r="C16626" s="150" t="s">
        <v>8042</v>
      </c>
      <c r="D16626" s="168" t="s">
        <v>69</v>
      </c>
    </row>
    <row r="16627" spans="1:4">
      <c r="A16627" s="167">
        <v>41040</v>
      </c>
      <c r="B16627" s="164" t="s">
        <v>19173</v>
      </c>
      <c r="C16627" s="150" t="s">
        <v>8042</v>
      </c>
      <c r="D16627" s="168" t="s">
        <v>69</v>
      </c>
    </row>
    <row r="16628" spans="1:4">
      <c r="A16628" s="167">
        <v>44500</v>
      </c>
      <c r="B16628" s="164" t="s">
        <v>19174</v>
      </c>
      <c r="C16628" s="150" t="s">
        <v>8041</v>
      </c>
      <c r="D16628" s="168" t="s">
        <v>69</v>
      </c>
    </row>
    <row r="16629" spans="1:4">
      <c r="A16629" s="167">
        <v>4238</v>
      </c>
      <c r="B16629" s="164" t="s">
        <v>19175</v>
      </c>
      <c r="C16629" s="150" t="s">
        <v>8041</v>
      </c>
      <c r="D16629" s="168" t="s">
        <v>69</v>
      </c>
    </row>
    <row r="16630" spans="1:4">
      <c r="A16630" s="167">
        <v>41012</v>
      </c>
      <c r="B16630" s="164" t="s">
        <v>19176</v>
      </c>
      <c r="C16630" s="150" t="s">
        <v>8042</v>
      </c>
      <c r="D16630" s="168" t="s">
        <v>69</v>
      </c>
    </row>
    <row r="16631" spans="1:4">
      <c r="A16631" s="167">
        <v>4237</v>
      </c>
      <c r="B16631" s="164" t="s">
        <v>19177</v>
      </c>
      <c r="C16631" s="150" t="s">
        <v>8041</v>
      </c>
      <c r="D16631" s="168" t="s">
        <v>69</v>
      </c>
    </row>
    <row r="16632" spans="1:4">
      <c r="A16632" s="167">
        <v>41002</v>
      </c>
      <c r="B16632" s="164" t="s">
        <v>19178</v>
      </c>
      <c r="C16632" s="150" t="s">
        <v>8042</v>
      </c>
      <c r="D16632" s="168" t="s">
        <v>69</v>
      </c>
    </row>
    <row r="16633" spans="1:4">
      <c r="A16633" s="167">
        <v>4233</v>
      </c>
      <c r="B16633" s="164" t="s">
        <v>19179</v>
      </c>
      <c r="C16633" s="150" t="s">
        <v>8041</v>
      </c>
      <c r="D16633" s="168" t="s">
        <v>69</v>
      </c>
    </row>
    <row r="16634" spans="1:4">
      <c r="A16634" s="167">
        <v>41001</v>
      </c>
      <c r="B16634" s="164" t="s">
        <v>19181</v>
      </c>
      <c r="C16634" s="150" t="s">
        <v>8042</v>
      </c>
      <c r="D16634" s="168" t="s">
        <v>69</v>
      </c>
    </row>
    <row r="16635" spans="1:4">
      <c r="A16635" s="167">
        <v>2</v>
      </c>
      <c r="B16635" s="164" t="s">
        <v>19182</v>
      </c>
      <c r="C16635" s="150" t="s">
        <v>8040</v>
      </c>
      <c r="D16635" s="168" t="s">
        <v>69</v>
      </c>
    </row>
    <row r="16636" spans="1:4">
      <c r="A16636" s="167">
        <v>36517</v>
      </c>
      <c r="B16636" s="164" t="s">
        <v>19183</v>
      </c>
      <c r="C16636" s="150" t="s">
        <v>8033</v>
      </c>
      <c r="D16636" s="168" t="s">
        <v>69</v>
      </c>
    </row>
    <row r="16637" spans="1:4">
      <c r="A16637" s="167">
        <v>4262</v>
      </c>
      <c r="B16637" s="164" t="s">
        <v>19184</v>
      </c>
      <c r="C16637" s="150" t="s">
        <v>8033</v>
      </c>
      <c r="D16637" s="168" t="s">
        <v>69</v>
      </c>
    </row>
    <row r="16638" spans="1:4">
      <c r="A16638" s="167">
        <v>4263</v>
      </c>
      <c r="B16638" s="164" t="s">
        <v>19185</v>
      </c>
      <c r="C16638" s="150" t="s">
        <v>8033</v>
      </c>
      <c r="D16638" s="168" t="s">
        <v>69</v>
      </c>
    </row>
    <row r="16639" spans="1:4">
      <c r="A16639" s="167">
        <v>36518</v>
      </c>
      <c r="B16639" s="164" t="s">
        <v>19186</v>
      </c>
      <c r="C16639" s="150" t="s">
        <v>8033</v>
      </c>
      <c r="D16639" s="168" t="s">
        <v>69</v>
      </c>
    </row>
    <row r="16640" spans="1:4">
      <c r="A16640" s="167">
        <v>14221</v>
      </c>
      <c r="B16640" s="164" t="s">
        <v>19187</v>
      </c>
      <c r="C16640" s="150" t="s">
        <v>8033</v>
      </c>
      <c r="D16640" s="168" t="s">
        <v>69</v>
      </c>
    </row>
    <row r="16641" spans="1:4">
      <c r="A16641" s="167">
        <v>38402</v>
      </c>
      <c r="B16641" s="164" t="s">
        <v>19188</v>
      </c>
      <c r="C16641" s="150" t="s">
        <v>8033</v>
      </c>
      <c r="D16641" s="168" t="s">
        <v>69</v>
      </c>
    </row>
    <row r="16642" spans="1:4">
      <c r="A16642" s="167">
        <v>3412</v>
      </c>
      <c r="B16642" s="164" t="s">
        <v>19189</v>
      </c>
      <c r="C16642" s="150" t="s">
        <v>8043</v>
      </c>
      <c r="D16642" s="168" t="s">
        <v>69</v>
      </c>
    </row>
    <row r="16643" spans="1:4">
      <c r="A16643" s="167">
        <v>3413</v>
      </c>
      <c r="B16643" s="164" t="s">
        <v>19190</v>
      </c>
      <c r="C16643" s="150" t="s">
        <v>8043</v>
      </c>
      <c r="D16643" s="168" t="s">
        <v>69</v>
      </c>
    </row>
    <row r="16644" spans="1:4">
      <c r="A16644" s="167">
        <v>39744</v>
      </c>
      <c r="B16644" s="164" t="s">
        <v>19191</v>
      </c>
      <c r="C16644" s="150" t="s">
        <v>8043</v>
      </c>
      <c r="D16644" s="168" t="s">
        <v>69</v>
      </c>
    </row>
    <row r="16645" spans="1:4">
      <c r="A16645" s="167">
        <v>39745</v>
      </c>
      <c r="B16645" s="164" t="s">
        <v>19193</v>
      </c>
      <c r="C16645" s="150" t="s">
        <v>8043</v>
      </c>
      <c r="D16645" s="168" t="s">
        <v>69</v>
      </c>
    </row>
    <row r="16646" spans="1:4">
      <c r="A16646" s="167">
        <v>39637</v>
      </c>
      <c r="B16646" s="164" t="s">
        <v>19195</v>
      </c>
      <c r="C16646" s="150" t="s">
        <v>8043</v>
      </c>
      <c r="D16646" s="168" t="s">
        <v>69</v>
      </c>
    </row>
    <row r="16647" spans="1:4">
      <c r="A16647" s="167">
        <v>39638</v>
      </c>
      <c r="B16647" s="164" t="s">
        <v>19196</v>
      </c>
      <c r="C16647" s="150" t="s">
        <v>8043</v>
      </c>
      <c r="D16647" s="168" t="s">
        <v>69</v>
      </c>
    </row>
    <row r="16648" spans="1:4">
      <c r="A16648" s="167">
        <v>39639</v>
      </c>
      <c r="B16648" s="164" t="s">
        <v>19197</v>
      </c>
      <c r="C16648" s="150" t="s">
        <v>8043</v>
      </c>
      <c r="D16648" s="168" t="s">
        <v>69</v>
      </c>
    </row>
    <row r="16649" spans="1:4">
      <c r="A16649" s="167">
        <v>39517</v>
      </c>
      <c r="B16649" s="164" t="s">
        <v>19198</v>
      </c>
      <c r="C16649" s="150" t="s">
        <v>8043</v>
      </c>
      <c r="D16649" s="168" t="s">
        <v>69</v>
      </c>
    </row>
    <row r="16650" spans="1:4">
      <c r="A16650" s="167">
        <v>39518</v>
      </c>
      <c r="B16650" s="164" t="s">
        <v>19199</v>
      </c>
      <c r="C16650" s="150" t="s">
        <v>8043</v>
      </c>
      <c r="D16650" s="168" t="s">
        <v>69</v>
      </c>
    </row>
    <row r="16651" spans="1:4">
      <c r="A16651" s="167">
        <v>38366</v>
      </c>
      <c r="B16651" s="164" t="s">
        <v>19200</v>
      </c>
      <c r="C16651" s="150" t="s">
        <v>8043</v>
      </c>
      <c r="D16651" s="168" t="s">
        <v>69</v>
      </c>
    </row>
    <row r="16652" spans="1:4">
      <c r="A16652" s="167">
        <v>11703</v>
      </c>
      <c r="B16652" s="164" t="s">
        <v>19201</v>
      </c>
      <c r="C16652" s="150" t="s">
        <v>8033</v>
      </c>
      <c r="D16652" s="168" t="s">
        <v>69</v>
      </c>
    </row>
    <row r="16653" spans="1:4">
      <c r="A16653" s="167">
        <v>37400</v>
      </c>
      <c r="B16653" s="164" t="s">
        <v>19202</v>
      </c>
      <c r="C16653" s="150" t="s">
        <v>8033</v>
      </c>
      <c r="D16653" s="168" t="s">
        <v>69</v>
      </c>
    </row>
    <row r="16654" spans="1:4">
      <c r="A16654" s="167">
        <v>25400</v>
      </c>
      <c r="B16654" s="164" t="s">
        <v>19203</v>
      </c>
      <c r="C16654" s="150" t="s">
        <v>8033</v>
      </c>
      <c r="D16654" s="168" t="s">
        <v>69</v>
      </c>
    </row>
    <row r="16655" spans="1:4">
      <c r="A16655" s="167">
        <v>4276</v>
      </c>
      <c r="B16655" s="164" t="s">
        <v>19204</v>
      </c>
      <c r="C16655" s="150" t="s">
        <v>8033</v>
      </c>
      <c r="D16655" s="168" t="s">
        <v>69</v>
      </c>
    </row>
    <row r="16656" spans="1:4">
      <c r="A16656" s="167">
        <v>4273</v>
      </c>
      <c r="B16656" s="164" t="s">
        <v>19205</v>
      </c>
      <c r="C16656" s="150" t="s">
        <v>8033</v>
      </c>
      <c r="D16656" s="168" t="s">
        <v>69</v>
      </c>
    </row>
    <row r="16657" spans="1:4">
      <c r="A16657" s="167">
        <v>4274</v>
      </c>
      <c r="B16657" s="164" t="s">
        <v>19206</v>
      </c>
      <c r="C16657" s="150" t="s">
        <v>8033</v>
      </c>
      <c r="D16657" s="168" t="s">
        <v>69</v>
      </c>
    </row>
    <row r="16658" spans="1:4">
      <c r="A16658" s="167">
        <v>39438</v>
      </c>
      <c r="B16658" s="164" t="s">
        <v>19207</v>
      </c>
      <c r="C16658" s="150" t="s">
        <v>8033</v>
      </c>
      <c r="D16658" s="168" t="s">
        <v>69</v>
      </c>
    </row>
    <row r="16659" spans="1:4">
      <c r="A16659" s="167">
        <v>11963</v>
      </c>
      <c r="B16659" s="164" t="s">
        <v>19208</v>
      </c>
      <c r="C16659" s="150" t="s">
        <v>8033</v>
      </c>
      <c r="D16659" s="168" t="s">
        <v>69</v>
      </c>
    </row>
    <row r="16660" spans="1:4">
      <c r="A16660" s="167">
        <v>11964</v>
      </c>
      <c r="B16660" s="164" t="s">
        <v>19209</v>
      </c>
      <c r="C16660" s="150" t="s">
        <v>8033</v>
      </c>
      <c r="D16660" s="168" t="s">
        <v>69</v>
      </c>
    </row>
    <row r="16661" spans="1:4">
      <c r="A16661" s="167">
        <v>4379</v>
      </c>
      <c r="B16661" s="164" t="s">
        <v>19210</v>
      </c>
      <c r="C16661" s="150" t="s">
        <v>8033</v>
      </c>
      <c r="D16661" s="168" t="s">
        <v>69</v>
      </c>
    </row>
    <row r="16662" spans="1:4">
      <c r="A16662" s="167">
        <v>4377</v>
      </c>
      <c r="B16662" s="164" t="s">
        <v>19211</v>
      </c>
      <c r="C16662" s="150" t="s">
        <v>8033</v>
      </c>
      <c r="D16662" s="168" t="s">
        <v>69</v>
      </c>
    </row>
    <row r="16663" spans="1:4">
      <c r="A16663" s="167">
        <v>4356</v>
      </c>
      <c r="B16663" s="164" t="s">
        <v>19212</v>
      </c>
      <c r="C16663" s="150" t="s">
        <v>8033</v>
      </c>
      <c r="D16663" s="168" t="s">
        <v>69</v>
      </c>
    </row>
    <row r="16664" spans="1:4">
      <c r="A16664" s="167">
        <v>13246</v>
      </c>
      <c r="B16664" s="164" t="s">
        <v>19213</v>
      </c>
      <c r="C16664" s="150" t="s">
        <v>8033</v>
      </c>
      <c r="D16664" s="168" t="s">
        <v>69</v>
      </c>
    </row>
    <row r="16665" spans="1:4">
      <c r="A16665" s="167">
        <v>4346</v>
      </c>
      <c r="B16665" s="164" t="s">
        <v>19214</v>
      </c>
      <c r="C16665" s="150" t="s">
        <v>8033</v>
      </c>
      <c r="D16665" s="168" t="s">
        <v>69</v>
      </c>
    </row>
    <row r="16666" spans="1:4">
      <c r="A16666" s="167">
        <v>11955</v>
      </c>
      <c r="B16666" s="164" t="s">
        <v>19215</v>
      </c>
      <c r="C16666" s="150" t="s">
        <v>8033</v>
      </c>
      <c r="D16666" s="168" t="s">
        <v>69</v>
      </c>
    </row>
    <row r="16667" spans="1:4">
      <c r="A16667" s="167">
        <v>11960</v>
      </c>
      <c r="B16667" s="164" t="s">
        <v>19216</v>
      </c>
      <c r="C16667" s="150" t="s">
        <v>8033</v>
      </c>
      <c r="D16667" s="168" t="s">
        <v>69</v>
      </c>
    </row>
    <row r="16668" spans="1:4">
      <c r="A16668" s="167">
        <v>4333</v>
      </c>
      <c r="B16668" s="164" t="s">
        <v>19217</v>
      </c>
      <c r="C16668" s="150" t="s">
        <v>8033</v>
      </c>
      <c r="D16668" s="168" t="s">
        <v>69</v>
      </c>
    </row>
    <row r="16669" spans="1:4">
      <c r="A16669" s="167">
        <v>4358</v>
      </c>
      <c r="B16669" s="164" t="s">
        <v>19218</v>
      </c>
      <c r="C16669" s="150" t="s">
        <v>8033</v>
      </c>
      <c r="D16669" s="168" t="s">
        <v>69</v>
      </c>
    </row>
    <row r="16670" spans="1:4">
      <c r="A16670" s="167">
        <v>39435</v>
      </c>
      <c r="B16670" s="164" t="s">
        <v>19219</v>
      </c>
      <c r="C16670" s="150" t="s">
        <v>8033</v>
      </c>
      <c r="D16670" s="168" t="s">
        <v>69</v>
      </c>
    </row>
    <row r="16671" spans="1:4">
      <c r="A16671" s="167">
        <v>39436</v>
      </c>
      <c r="B16671" s="164" t="s">
        <v>19220</v>
      </c>
      <c r="C16671" s="150" t="s">
        <v>8033</v>
      </c>
      <c r="D16671" s="168" t="s">
        <v>69</v>
      </c>
    </row>
    <row r="16672" spans="1:4">
      <c r="A16672" s="167">
        <v>39437</v>
      </c>
      <c r="B16672" s="164" t="s">
        <v>19221</v>
      </c>
      <c r="C16672" s="150" t="s">
        <v>8033</v>
      </c>
      <c r="D16672" s="168" t="s">
        <v>69</v>
      </c>
    </row>
    <row r="16673" spans="1:4">
      <c r="A16673" s="167">
        <v>39439</v>
      </c>
      <c r="B16673" s="164" t="s">
        <v>19222</v>
      </c>
      <c r="C16673" s="150" t="s">
        <v>8033</v>
      </c>
      <c r="D16673" s="168" t="s">
        <v>69</v>
      </c>
    </row>
    <row r="16674" spans="1:4">
      <c r="A16674" s="167">
        <v>39440</v>
      </c>
      <c r="B16674" s="164" t="s">
        <v>19223</v>
      </c>
      <c r="C16674" s="150" t="s">
        <v>8033</v>
      </c>
      <c r="D16674" s="168" t="s">
        <v>69</v>
      </c>
    </row>
    <row r="16675" spans="1:4">
      <c r="A16675" s="167">
        <v>39441</v>
      </c>
      <c r="B16675" s="164" t="s">
        <v>19224</v>
      </c>
      <c r="C16675" s="150" t="s">
        <v>8033</v>
      </c>
      <c r="D16675" s="168" t="s">
        <v>69</v>
      </c>
    </row>
    <row r="16676" spans="1:4">
      <c r="A16676" s="167">
        <v>39442</v>
      </c>
      <c r="B16676" s="164" t="s">
        <v>19225</v>
      </c>
      <c r="C16676" s="150" t="s">
        <v>8033</v>
      </c>
      <c r="D16676" s="168" t="s">
        <v>69</v>
      </c>
    </row>
    <row r="16677" spans="1:4">
      <c r="A16677" s="167">
        <v>39443</v>
      </c>
      <c r="B16677" s="164" t="s">
        <v>19226</v>
      </c>
      <c r="C16677" s="150" t="s">
        <v>8033</v>
      </c>
      <c r="D16677" s="168" t="s">
        <v>69</v>
      </c>
    </row>
    <row r="16678" spans="1:4">
      <c r="A16678" s="167">
        <v>4329</v>
      </c>
      <c r="B16678" s="164" t="s">
        <v>19227</v>
      </c>
      <c r="C16678" s="150" t="s">
        <v>8033</v>
      </c>
      <c r="D16678" s="168" t="s">
        <v>69</v>
      </c>
    </row>
    <row r="16679" spans="1:4">
      <c r="A16679" s="167">
        <v>4383</v>
      </c>
      <c r="B16679" s="164" t="s">
        <v>19228</v>
      </c>
      <c r="C16679" s="150" t="s">
        <v>8033</v>
      </c>
      <c r="D16679" s="168" t="s">
        <v>69</v>
      </c>
    </row>
    <row r="16680" spans="1:4">
      <c r="A16680" s="167">
        <v>4344</v>
      </c>
      <c r="B16680" s="164" t="s">
        <v>19229</v>
      </c>
      <c r="C16680" s="150" t="s">
        <v>8033</v>
      </c>
      <c r="D16680" s="168" t="s">
        <v>69</v>
      </c>
    </row>
    <row r="16681" spans="1:4">
      <c r="A16681" s="167">
        <v>436</v>
      </c>
      <c r="B16681" s="164" t="s">
        <v>19230</v>
      </c>
      <c r="C16681" s="150" t="s">
        <v>8033</v>
      </c>
      <c r="D16681" s="168" t="s">
        <v>69</v>
      </c>
    </row>
    <row r="16682" spans="1:4">
      <c r="A16682" s="167">
        <v>442</v>
      </c>
      <c r="B16682" s="164" t="s">
        <v>19231</v>
      </c>
      <c r="C16682" s="150" t="s">
        <v>8033</v>
      </c>
      <c r="D16682" s="168" t="s">
        <v>69</v>
      </c>
    </row>
    <row r="16683" spans="1:4">
      <c r="A16683" s="167">
        <v>11953</v>
      </c>
      <c r="B16683" s="164" t="s">
        <v>19232</v>
      </c>
      <c r="C16683" s="150" t="s">
        <v>8033</v>
      </c>
      <c r="D16683" s="168" t="s">
        <v>69</v>
      </c>
    </row>
    <row r="16684" spans="1:4">
      <c r="A16684" s="167">
        <v>4335</v>
      </c>
      <c r="B16684" s="164" t="s">
        <v>19233</v>
      </c>
      <c r="C16684" s="150" t="s">
        <v>8033</v>
      </c>
      <c r="D16684" s="168" t="s">
        <v>69</v>
      </c>
    </row>
    <row r="16685" spans="1:4">
      <c r="A16685" s="167">
        <v>4334</v>
      </c>
      <c r="B16685" s="164" t="s">
        <v>19234</v>
      </c>
      <c r="C16685" s="150" t="s">
        <v>8033</v>
      </c>
      <c r="D16685" s="168" t="s">
        <v>69</v>
      </c>
    </row>
    <row r="16686" spans="1:4">
      <c r="A16686" s="167">
        <v>4343</v>
      </c>
      <c r="B16686" s="164" t="s">
        <v>19235</v>
      </c>
      <c r="C16686" s="150" t="s">
        <v>8033</v>
      </c>
      <c r="D16686" s="168" t="s">
        <v>69</v>
      </c>
    </row>
    <row r="16687" spans="1:4">
      <c r="A16687" s="167">
        <v>430</v>
      </c>
      <c r="B16687" s="164" t="s">
        <v>19236</v>
      </c>
      <c r="C16687" s="150" t="s">
        <v>8033</v>
      </c>
      <c r="D16687" s="168" t="s">
        <v>69</v>
      </c>
    </row>
    <row r="16688" spans="1:4">
      <c r="A16688" s="167">
        <v>441</v>
      </c>
      <c r="B16688" s="164" t="s">
        <v>19237</v>
      </c>
      <c r="C16688" s="150" t="s">
        <v>8033</v>
      </c>
      <c r="D16688" s="168" t="s">
        <v>69</v>
      </c>
    </row>
    <row r="16689" spans="1:4">
      <c r="A16689" s="167">
        <v>431</v>
      </c>
      <c r="B16689" s="164" t="s">
        <v>19238</v>
      </c>
      <c r="C16689" s="150" t="s">
        <v>8033</v>
      </c>
      <c r="D16689" s="168" t="s">
        <v>69</v>
      </c>
    </row>
    <row r="16690" spans="1:4">
      <c r="A16690" s="167">
        <v>432</v>
      </c>
      <c r="B16690" s="164" t="s">
        <v>19239</v>
      </c>
      <c r="C16690" s="150" t="s">
        <v>8033</v>
      </c>
      <c r="D16690" s="168" t="s">
        <v>69</v>
      </c>
    </row>
    <row r="16691" spans="1:4">
      <c r="A16691" s="167">
        <v>429</v>
      </c>
      <c r="B16691" s="164" t="s">
        <v>19240</v>
      </c>
      <c r="C16691" s="150" t="s">
        <v>8033</v>
      </c>
      <c r="D16691" s="168" t="s">
        <v>69</v>
      </c>
    </row>
    <row r="16692" spans="1:4">
      <c r="A16692" s="167">
        <v>439</v>
      </c>
      <c r="B16692" s="164" t="s">
        <v>19241</v>
      </c>
      <c r="C16692" s="150" t="s">
        <v>8033</v>
      </c>
      <c r="D16692" s="168" t="s">
        <v>69</v>
      </c>
    </row>
    <row r="16693" spans="1:4">
      <c r="A16693" s="167">
        <v>433</v>
      </c>
      <c r="B16693" s="164" t="s">
        <v>19242</v>
      </c>
      <c r="C16693" s="150" t="s">
        <v>8033</v>
      </c>
      <c r="D16693" s="168" t="s">
        <v>69</v>
      </c>
    </row>
    <row r="16694" spans="1:4">
      <c r="A16694" s="167">
        <v>437</v>
      </c>
      <c r="B16694" s="164" t="s">
        <v>19243</v>
      </c>
      <c r="C16694" s="150" t="s">
        <v>8033</v>
      </c>
      <c r="D16694" s="168" t="s">
        <v>69</v>
      </c>
    </row>
    <row r="16695" spans="1:4">
      <c r="A16695" s="167">
        <v>11790</v>
      </c>
      <c r="B16695" s="164" t="s">
        <v>19244</v>
      </c>
      <c r="C16695" s="150" t="s">
        <v>8033</v>
      </c>
      <c r="D16695" s="168" t="s">
        <v>69</v>
      </c>
    </row>
    <row r="16696" spans="1:4">
      <c r="A16696" s="167">
        <v>428</v>
      </c>
      <c r="B16696" s="164" t="s">
        <v>19245</v>
      </c>
      <c r="C16696" s="150" t="s">
        <v>8033</v>
      </c>
      <c r="D16696" s="168" t="s">
        <v>69</v>
      </c>
    </row>
    <row r="16697" spans="1:4">
      <c r="A16697" s="167">
        <v>4384</v>
      </c>
      <c r="B16697" s="164" t="s">
        <v>19246</v>
      </c>
      <c r="C16697" s="150" t="s">
        <v>8033</v>
      </c>
      <c r="D16697" s="168" t="s">
        <v>69</v>
      </c>
    </row>
    <row r="16698" spans="1:4">
      <c r="A16698" s="167">
        <v>4351</v>
      </c>
      <c r="B16698" s="164" t="s">
        <v>19247</v>
      </c>
      <c r="C16698" s="150" t="s">
        <v>8033</v>
      </c>
      <c r="D16698" s="168" t="s">
        <v>69</v>
      </c>
    </row>
    <row r="16699" spans="1:4">
      <c r="A16699" s="167">
        <v>11054</v>
      </c>
      <c r="B16699" s="164" t="s">
        <v>19248</v>
      </c>
      <c r="C16699" s="150" t="s">
        <v>8033</v>
      </c>
      <c r="D16699" s="168" t="s">
        <v>69</v>
      </c>
    </row>
    <row r="16700" spans="1:4">
      <c r="A16700" s="167">
        <v>11055</v>
      </c>
      <c r="B16700" s="164" t="s">
        <v>19249</v>
      </c>
      <c r="C16700" s="150" t="s">
        <v>8033</v>
      </c>
      <c r="D16700" s="168" t="s">
        <v>69</v>
      </c>
    </row>
    <row r="16701" spans="1:4">
      <c r="A16701" s="167">
        <v>11056</v>
      </c>
      <c r="B16701" s="164" t="s">
        <v>19250</v>
      </c>
      <c r="C16701" s="150" t="s">
        <v>8033</v>
      </c>
      <c r="D16701" s="168" t="s">
        <v>69</v>
      </c>
    </row>
    <row r="16702" spans="1:4">
      <c r="A16702" s="167">
        <v>11057</v>
      </c>
      <c r="B16702" s="164" t="s">
        <v>19251</v>
      </c>
      <c r="C16702" s="150" t="s">
        <v>8033</v>
      </c>
      <c r="D16702" s="168" t="s">
        <v>69</v>
      </c>
    </row>
    <row r="16703" spans="1:4">
      <c r="A16703" s="167">
        <v>11059</v>
      </c>
      <c r="B16703" s="164" t="s">
        <v>19252</v>
      </c>
      <c r="C16703" s="150" t="s">
        <v>8033</v>
      </c>
      <c r="D16703" s="168" t="s">
        <v>69</v>
      </c>
    </row>
    <row r="16704" spans="1:4">
      <c r="A16704" s="167">
        <v>11058</v>
      </c>
      <c r="B16704" s="164" t="s">
        <v>19253</v>
      </c>
      <c r="C16704" s="150" t="s">
        <v>8033</v>
      </c>
      <c r="D16704" s="168" t="s">
        <v>69</v>
      </c>
    </row>
    <row r="16705" spans="1:4">
      <c r="A16705" s="167">
        <v>4380</v>
      </c>
      <c r="B16705" s="164" t="s">
        <v>19254</v>
      </c>
      <c r="C16705" s="150" t="s">
        <v>8033</v>
      </c>
      <c r="D16705" s="168" t="s">
        <v>69</v>
      </c>
    </row>
    <row r="16706" spans="1:4">
      <c r="A16706" s="167">
        <v>4299</v>
      </c>
      <c r="B16706" s="164" t="s">
        <v>19255</v>
      </c>
      <c r="C16706" s="150" t="s">
        <v>8033</v>
      </c>
      <c r="D16706" s="168" t="s">
        <v>69</v>
      </c>
    </row>
    <row r="16707" spans="1:4">
      <c r="A16707" s="167">
        <v>4304</v>
      </c>
      <c r="B16707" s="164" t="s">
        <v>19256</v>
      </c>
      <c r="C16707" s="150" t="s">
        <v>8033</v>
      </c>
      <c r="D16707" s="168" t="s">
        <v>69</v>
      </c>
    </row>
    <row r="16708" spans="1:4">
      <c r="A16708" s="167">
        <v>4305</v>
      </c>
      <c r="B16708" s="164" t="s">
        <v>19257</v>
      </c>
      <c r="C16708" s="150" t="s">
        <v>8033</v>
      </c>
      <c r="D16708" s="168" t="s">
        <v>69</v>
      </c>
    </row>
    <row r="16709" spans="1:4">
      <c r="A16709" s="167">
        <v>4306</v>
      </c>
      <c r="B16709" s="164" t="s">
        <v>19258</v>
      </c>
      <c r="C16709" s="150" t="s">
        <v>8033</v>
      </c>
      <c r="D16709" s="168" t="s">
        <v>69</v>
      </c>
    </row>
    <row r="16710" spans="1:4">
      <c r="A16710" s="167">
        <v>4308</v>
      </c>
      <c r="B16710" s="164" t="s">
        <v>19259</v>
      </c>
      <c r="C16710" s="150" t="s">
        <v>8033</v>
      </c>
      <c r="D16710" s="168" t="s">
        <v>69</v>
      </c>
    </row>
    <row r="16711" spans="1:4">
      <c r="A16711" s="167">
        <v>4302</v>
      </c>
      <c r="B16711" s="164" t="s">
        <v>19260</v>
      </c>
      <c r="C16711" s="150" t="s">
        <v>8033</v>
      </c>
      <c r="D16711" s="168" t="s">
        <v>69</v>
      </c>
    </row>
    <row r="16712" spans="1:4">
      <c r="A16712" s="167">
        <v>4300</v>
      </c>
      <c r="B16712" s="164" t="s">
        <v>19261</v>
      </c>
      <c r="C16712" s="150" t="s">
        <v>8033</v>
      </c>
      <c r="D16712" s="168" t="s">
        <v>69</v>
      </c>
    </row>
    <row r="16713" spans="1:4">
      <c r="A16713" s="167">
        <v>4301</v>
      </c>
      <c r="B16713" s="164" t="s">
        <v>19262</v>
      </c>
      <c r="C16713" s="150" t="s">
        <v>8033</v>
      </c>
      <c r="D16713" s="168" t="s">
        <v>69</v>
      </c>
    </row>
    <row r="16714" spans="1:4">
      <c r="A16714" s="167">
        <v>4320</v>
      </c>
      <c r="B16714" s="164" t="s">
        <v>19263</v>
      </c>
      <c r="C16714" s="150" t="s">
        <v>8033</v>
      </c>
      <c r="D16714" s="168" t="s">
        <v>69</v>
      </c>
    </row>
    <row r="16715" spans="1:4">
      <c r="A16715" s="167">
        <v>4318</v>
      </c>
      <c r="B16715" s="164" t="s">
        <v>19264</v>
      </c>
      <c r="C16715" s="150" t="s">
        <v>8033</v>
      </c>
      <c r="D16715" s="168" t="s">
        <v>69</v>
      </c>
    </row>
    <row r="16716" spans="1:4">
      <c r="A16716" s="167">
        <v>40547</v>
      </c>
      <c r="B16716" s="164" t="s">
        <v>19265</v>
      </c>
      <c r="C16716" s="150" t="s">
        <v>8050</v>
      </c>
      <c r="D16716" s="168" t="s">
        <v>69</v>
      </c>
    </row>
    <row r="16717" spans="1:4">
      <c r="A16717" s="167">
        <v>11962</v>
      </c>
      <c r="B16717" s="164" t="s">
        <v>19266</v>
      </c>
      <c r="C16717" s="150" t="s">
        <v>8033</v>
      </c>
      <c r="D16717" s="168" t="s">
        <v>69</v>
      </c>
    </row>
    <row r="16718" spans="1:4">
      <c r="A16718" s="167">
        <v>4332</v>
      </c>
      <c r="B16718" s="164" t="s">
        <v>19267</v>
      </c>
      <c r="C16718" s="150" t="s">
        <v>8033</v>
      </c>
      <c r="D16718" s="168" t="s">
        <v>69</v>
      </c>
    </row>
    <row r="16719" spans="1:4">
      <c r="A16719" s="167">
        <v>4331</v>
      </c>
      <c r="B16719" s="164" t="s">
        <v>19268</v>
      </c>
      <c r="C16719" s="150" t="s">
        <v>8033</v>
      </c>
      <c r="D16719" s="168" t="s">
        <v>69</v>
      </c>
    </row>
    <row r="16720" spans="1:4">
      <c r="A16720" s="167">
        <v>4336</v>
      </c>
      <c r="B16720" s="164" t="s">
        <v>19269</v>
      </c>
      <c r="C16720" s="150" t="s">
        <v>8033</v>
      </c>
      <c r="D16720" s="168" t="s">
        <v>69</v>
      </c>
    </row>
    <row r="16721" spans="1:4">
      <c r="A16721" s="167">
        <v>13294</v>
      </c>
      <c r="B16721" s="164" t="s">
        <v>19270</v>
      </c>
      <c r="C16721" s="150" t="s">
        <v>8033</v>
      </c>
      <c r="D16721" s="168" t="s">
        <v>69</v>
      </c>
    </row>
    <row r="16722" spans="1:4">
      <c r="A16722" s="167">
        <v>11948</v>
      </c>
      <c r="B16722" s="164" t="s">
        <v>19271</v>
      </c>
      <c r="C16722" s="150" t="s">
        <v>8033</v>
      </c>
      <c r="D16722" s="168" t="s">
        <v>69</v>
      </c>
    </row>
    <row r="16723" spans="1:4">
      <c r="A16723" s="167">
        <v>4382</v>
      </c>
      <c r="B16723" s="164" t="s">
        <v>19272</v>
      </c>
      <c r="C16723" s="150" t="s">
        <v>8033</v>
      </c>
      <c r="D16723" s="168" t="s">
        <v>69</v>
      </c>
    </row>
    <row r="16724" spans="1:4">
      <c r="A16724" s="167">
        <v>4354</v>
      </c>
      <c r="B16724" s="164" t="s">
        <v>19273</v>
      </c>
      <c r="C16724" s="150" t="s">
        <v>8033</v>
      </c>
      <c r="D16724" s="168" t="s">
        <v>69</v>
      </c>
    </row>
    <row r="16725" spans="1:4">
      <c r="A16725" s="167">
        <v>40839</v>
      </c>
      <c r="B16725" s="164" t="s">
        <v>19274</v>
      </c>
      <c r="C16725" s="150" t="s">
        <v>8050</v>
      </c>
      <c r="D16725" s="168" t="s">
        <v>69</v>
      </c>
    </row>
    <row r="16726" spans="1:4">
      <c r="A16726" s="167">
        <v>40552</v>
      </c>
      <c r="B16726" s="164" t="s">
        <v>19275</v>
      </c>
      <c r="C16726" s="150" t="s">
        <v>8050</v>
      </c>
      <c r="D16726" s="168" t="s">
        <v>69</v>
      </c>
    </row>
    <row r="16727" spans="1:4">
      <c r="A16727" s="167">
        <v>40549</v>
      </c>
      <c r="B16727" s="164" t="s">
        <v>19276</v>
      </c>
      <c r="C16727" s="150" t="s">
        <v>8050</v>
      </c>
      <c r="D16727" s="168" t="s">
        <v>69</v>
      </c>
    </row>
    <row r="16728" spans="1:4">
      <c r="A16728" s="167">
        <v>4385</v>
      </c>
      <c r="B16728" s="164" t="s">
        <v>19277</v>
      </c>
      <c r="C16728" s="150" t="s">
        <v>8056</v>
      </c>
      <c r="D16728" s="168" t="s">
        <v>69</v>
      </c>
    </row>
    <row r="16729" spans="1:4">
      <c r="A16729" s="167">
        <v>20078</v>
      </c>
      <c r="B16729" s="164" t="s">
        <v>19278</v>
      </c>
      <c r="C16729" s="150" t="s">
        <v>8033</v>
      </c>
      <c r="D16729" s="168" t="s">
        <v>69</v>
      </c>
    </row>
    <row r="16730" spans="1:4">
      <c r="A16730" s="167">
        <v>39897</v>
      </c>
      <c r="B16730" s="164" t="s">
        <v>19279</v>
      </c>
      <c r="C16730" s="150" t="s">
        <v>8033</v>
      </c>
      <c r="D16730" s="168" t="s">
        <v>69</v>
      </c>
    </row>
    <row r="16731" spans="1:4">
      <c r="A16731" s="167">
        <v>118</v>
      </c>
      <c r="B16731" s="164" t="s">
        <v>19280</v>
      </c>
      <c r="C16731" s="150" t="s">
        <v>8033</v>
      </c>
      <c r="D16731" s="168" t="s">
        <v>69</v>
      </c>
    </row>
    <row r="16732" spans="1:4">
      <c r="A16732" s="167">
        <v>4396</v>
      </c>
      <c r="B16732" s="164" t="s">
        <v>19281</v>
      </c>
      <c r="C16732" s="150" t="s">
        <v>8043</v>
      </c>
      <c r="D16732" s="168" t="s">
        <v>69</v>
      </c>
    </row>
    <row r="16733" spans="1:4">
      <c r="A16733" s="167">
        <v>36881</v>
      </c>
      <c r="B16733" s="164" t="s">
        <v>19282</v>
      </c>
      <c r="C16733" s="150" t="s">
        <v>8043</v>
      </c>
      <c r="D16733" s="168" t="s">
        <v>69</v>
      </c>
    </row>
    <row r="16734" spans="1:4">
      <c r="A16734" s="167">
        <v>4397</v>
      </c>
      <c r="B16734" s="164" t="s">
        <v>19283</v>
      </c>
      <c r="C16734" s="150" t="s">
        <v>8043</v>
      </c>
      <c r="D16734" s="168" t="s">
        <v>69</v>
      </c>
    </row>
    <row r="16735" spans="1:4">
      <c r="A16735" s="167">
        <v>36882</v>
      </c>
      <c r="B16735" s="164" t="s">
        <v>19284</v>
      </c>
      <c r="C16735" s="150" t="s">
        <v>8043</v>
      </c>
      <c r="D16735" s="168" t="s">
        <v>69</v>
      </c>
    </row>
    <row r="16736" spans="1:4">
      <c r="A16736" s="167">
        <v>4751</v>
      </c>
      <c r="B16736" s="164" t="s">
        <v>19285</v>
      </c>
      <c r="C16736" s="150" t="s">
        <v>8041</v>
      </c>
      <c r="D16736" s="168" t="s">
        <v>69</v>
      </c>
    </row>
    <row r="16737" spans="1:4">
      <c r="A16737" s="167">
        <v>41066</v>
      </c>
      <c r="B16737" s="164" t="s">
        <v>19286</v>
      </c>
      <c r="C16737" s="150" t="s">
        <v>8042</v>
      </c>
      <c r="D16737" s="168" t="s">
        <v>69</v>
      </c>
    </row>
    <row r="16738" spans="1:4">
      <c r="A16738" s="167">
        <v>39604</v>
      </c>
      <c r="B16738" s="164" t="s">
        <v>19287</v>
      </c>
      <c r="C16738" s="150" t="s">
        <v>8033</v>
      </c>
      <c r="D16738" s="168" t="s">
        <v>69</v>
      </c>
    </row>
    <row r="16739" spans="1:4">
      <c r="A16739" s="167">
        <v>39605</v>
      </c>
      <c r="B16739" s="164" t="s">
        <v>19288</v>
      </c>
      <c r="C16739" s="150" t="s">
        <v>8033</v>
      </c>
      <c r="D16739" s="168" t="s">
        <v>69</v>
      </c>
    </row>
    <row r="16740" spans="1:4">
      <c r="A16740" s="167">
        <v>39606</v>
      </c>
      <c r="B16740" s="164" t="s">
        <v>19289</v>
      </c>
      <c r="C16740" s="150" t="s">
        <v>8033</v>
      </c>
      <c r="D16740" s="168" t="s">
        <v>69</v>
      </c>
    </row>
    <row r="16741" spans="1:4">
      <c r="A16741" s="167">
        <v>39607</v>
      </c>
      <c r="B16741" s="164" t="s">
        <v>19290</v>
      </c>
      <c r="C16741" s="150" t="s">
        <v>8033</v>
      </c>
      <c r="D16741" s="168" t="s">
        <v>69</v>
      </c>
    </row>
    <row r="16742" spans="1:4">
      <c r="A16742" s="167">
        <v>39594</v>
      </c>
      <c r="B16742" s="164" t="s">
        <v>19291</v>
      </c>
      <c r="C16742" s="150" t="s">
        <v>8033</v>
      </c>
      <c r="D16742" s="168" t="s">
        <v>69</v>
      </c>
    </row>
    <row r="16743" spans="1:4">
      <c r="A16743" s="167">
        <v>39596</v>
      </c>
      <c r="B16743" s="164" t="s">
        <v>19292</v>
      </c>
      <c r="C16743" s="150" t="s">
        <v>8033</v>
      </c>
      <c r="D16743" s="168" t="s">
        <v>69</v>
      </c>
    </row>
    <row r="16744" spans="1:4">
      <c r="A16744" s="167">
        <v>39595</v>
      </c>
      <c r="B16744" s="164" t="s">
        <v>19293</v>
      </c>
      <c r="C16744" s="150" t="s">
        <v>8033</v>
      </c>
      <c r="D16744" s="168" t="s">
        <v>69</v>
      </c>
    </row>
    <row r="16745" spans="1:4">
      <c r="A16745" s="167">
        <v>39597</v>
      </c>
      <c r="B16745" s="164" t="s">
        <v>19294</v>
      </c>
      <c r="C16745" s="150" t="s">
        <v>8033</v>
      </c>
      <c r="D16745" s="168" t="s">
        <v>69</v>
      </c>
    </row>
    <row r="16746" spans="1:4">
      <c r="A16746" s="167">
        <v>10731</v>
      </c>
      <c r="B16746" s="164" t="s">
        <v>19295</v>
      </c>
      <c r="C16746" s="150" t="s">
        <v>8043</v>
      </c>
      <c r="D16746" s="168" t="s">
        <v>69</v>
      </c>
    </row>
    <row r="16747" spans="1:4">
      <c r="A16747" s="167">
        <v>4704</v>
      </c>
      <c r="B16747" s="164" t="s">
        <v>19296</v>
      </c>
      <c r="C16747" s="150" t="s">
        <v>8043</v>
      </c>
      <c r="D16747" s="168" t="s">
        <v>69</v>
      </c>
    </row>
    <row r="16748" spans="1:4">
      <c r="A16748" s="167">
        <v>10730</v>
      </c>
      <c r="B16748" s="164" t="s">
        <v>19297</v>
      </c>
      <c r="C16748" s="150" t="s">
        <v>8043</v>
      </c>
      <c r="D16748" s="168" t="s">
        <v>69</v>
      </c>
    </row>
    <row r="16749" spans="1:4">
      <c r="A16749" s="167">
        <v>4729</v>
      </c>
      <c r="B16749" s="164" t="s">
        <v>19298</v>
      </c>
      <c r="C16749" s="150" t="s">
        <v>8040</v>
      </c>
      <c r="D16749" s="168" t="s">
        <v>69</v>
      </c>
    </row>
    <row r="16750" spans="1:4">
      <c r="A16750" s="167">
        <v>4720</v>
      </c>
      <c r="B16750" s="164" t="s">
        <v>19299</v>
      </c>
      <c r="C16750" s="150" t="s">
        <v>8040</v>
      </c>
      <c r="D16750" s="168" t="s">
        <v>69</v>
      </c>
    </row>
    <row r="16751" spans="1:4">
      <c r="A16751" s="167">
        <v>4721</v>
      </c>
      <c r="B16751" s="164" t="s">
        <v>19300</v>
      </c>
      <c r="C16751" s="150" t="s">
        <v>8040</v>
      </c>
      <c r="D16751" s="168" t="s">
        <v>69</v>
      </c>
    </row>
    <row r="16752" spans="1:4">
      <c r="A16752" s="167">
        <v>4718</v>
      </c>
      <c r="B16752" s="164" t="s">
        <v>19301</v>
      </c>
      <c r="C16752" s="150" t="s">
        <v>8040</v>
      </c>
      <c r="D16752" s="168" t="s">
        <v>69</v>
      </c>
    </row>
    <row r="16753" spans="1:4">
      <c r="A16753" s="167">
        <v>4722</v>
      </c>
      <c r="B16753" s="164" t="s">
        <v>19302</v>
      </c>
      <c r="C16753" s="150" t="s">
        <v>8040</v>
      </c>
      <c r="D16753" s="168" t="s">
        <v>69</v>
      </c>
    </row>
    <row r="16754" spans="1:4">
      <c r="A16754" s="167">
        <v>4723</v>
      </c>
      <c r="B16754" s="164" t="s">
        <v>19303</v>
      </c>
      <c r="C16754" s="150" t="s">
        <v>8040</v>
      </c>
      <c r="D16754" s="168" t="s">
        <v>69</v>
      </c>
    </row>
    <row r="16755" spans="1:4">
      <c r="A16755" s="167">
        <v>4727</v>
      </c>
      <c r="B16755" s="164" t="s">
        <v>19304</v>
      </c>
      <c r="C16755" s="150" t="s">
        <v>8040</v>
      </c>
      <c r="D16755" s="168" t="s">
        <v>69</v>
      </c>
    </row>
    <row r="16756" spans="1:4">
      <c r="A16756" s="167">
        <v>4748</v>
      </c>
      <c r="B16756" s="164" t="s">
        <v>19305</v>
      </c>
      <c r="C16756" s="150" t="s">
        <v>8040</v>
      </c>
      <c r="D16756" s="168" t="s">
        <v>69</v>
      </c>
    </row>
    <row r="16757" spans="1:4">
      <c r="A16757" s="167">
        <v>4730</v>
      </c>
      <c r="B16757" s="164" t="s">
        <v>19306</v>
      </c>
      <c r="C16757" s="150" t="s">
        <v>8040</v>
      </c>
      <c r="D16757" s="168" t="s">
        <v>69</v>
      </c>
    </row>
    <row r="16758" spans="1:4">
      <c r="A16758" s="167">
        <v>13186</v>
      </c>
      <c r="B16758" s="164" t="s">
        <v>19307</v>
      </c>
      <c r="C16758" s="150" t="s">
        <v>8040</v>
      </c>
      <c r="D16758" s="168" t="s">
        <v>69</v>
      </c>
    </row>
    <row r="16759" spans="1:4">
      <c r="A16759" s="167">
        <v>10737</v>
      </c>
      <c r="B16759" s="164" t="s">
        <v>19308</v>
      </c>
      <c r="C16759" s="150" t="s">
        <v>8043</v>
      </c>
      <c r="D16759" s="168" t="s">
        <v>69</v>
      </c>
    </row>
    <row r="16760" spans="1:4">
      <c r="A16760" s="167">
        <v>10734</v>
      </c>
      <c r="B16760" s="164" t="s">
        <v>19309</v>
      </c>
      <c r="C16760" s="150" t="s">
        <v>8043</v>
      </c>
      <c r="D16760" s="168" t="s">
        <v>69</v>
      </c>
    </row>
    <row r="16761" spans="1:4">
      <c r="A16761" s="167">
        <v>4708</v>
      </c>
      <c r="B16761" s="164" t="s">
        <v>19310</v>
      </c>
      <c r="C16761" s="150" t="s">
        <v>8043</v>
      </c>
      <c r="D16761" s="168" t="s">
        <v>69</v>
      </c>
    </row>
    <row r="16762" spans="1:4">
      <c r="A16762" s="167">
        <v>4712</v>
      </c>
      <c r="B16762" s="164" t="s">
        <v>19311</v>
      </c>
      <c r="C16762" s="150" t="s">
        <v>8043</v>
      </c>
      <c r="D16762" s="168" t="s">
        <v>69</v>
      </c>
    </row>
    <row r="16763" spans="1:4">
      <c r="A16763" s="167">
        <v>4710</v>
      </c>
      <c r="B16763" s="164" t="s">
        <v>19312</v>
      </c>
      <c r="C16763" s="150" t="s">
        <v>8043</v>
      </c>
      <c r="D16763" s="168" t="s">
        <v>69</v>
      </c>
    </row>
    <row r="16764" spans="1:4">
      <c r="A16764" s="167">
        <v>4746</v>
      </c>
      <c r="B16764" s="164" t="s">
        <v>19313</v>
      </c>
      <c r="C16764" s="150" t="s">
        <v>8040</v>
      </c>
      <c r="D16764" s="168" t="s">
        <v>69</v>
      </c>
    </row>
    <row r="16765" spans="1:4">
      <c r="A16765" s="167">
        <v>4750</v>
      </c>
      <c r="B16765" s="164" t="s">
        <v>19314</v>
      </c>
      <c r="C16765" s="150" t="s">
        <v>8041</v>
      </c>
      <c r="D16765" s="168" t="s">
        <v>69</v>
      </c>
    </row>
    <row r="16766" spans="1:4">
      <c r="A16766" s="167">
        <v>41065</v>
      </c>
      <c r="B16766" s="164" t="s">
        <v>19315</v>
      </c>
      <c r="C16766" s="150" t="s">
        <v>8042</v>
      </c>
      <c r="D16766" s="168" t="s">
        <v>69</v>
      </c>
    </row>
    <row r="16767" spans="1:4">
      <c r="A16767" s="167">
        <v>34747</v>
      </c>
      <c r="B16767" s="164" t="s">
        <v>19316</v>
      </c>
      <c r="C16767" s="150" t="s">
        <v>8037</v>
      </c>
      <c r="D16767" s="168" t="s">
        <v>69</v>
      </c>
    </row>
    <row r="16768" spans="1:4">
      <c r="A16768" s="167">
        <v>4826</v>
      </c>
      <c r="B16768" s="164" t="s">
        <v>19317</v>
      </c>
      <c r="C16768" s="150" t="s">
        <v>8037</v>
      </c>
      <c r="D16768" s="168" t="s">
        <v>69</v>
      </c>
    </row>
    <row r="16769" spans="1:4">
      <c r="A16769" s="167">
        <v>41975</v>
      </c>
      <c r="B16769" s="164" t="s">
        <v>19318</v>
      </c>
      <c r="C16769" s="150" t="s">
        <v>8043</v>
      </c>
      <c r="D16769" s="168" t="s">
        <v>69</v>
      </c>
    </row>
    <row r="16770" spans="1:4">
      <c r="A16770" s="167">
        <v>4825</v>
      </c>
      <c r="B16770" s="164" t="s">
        <v>19319</v>
      </c>
      <c r="C16770" s="150" t="s">
        <v>8037</v>
      </c>
      <c r="D16770" s="168" t="s">
        <v>69</v>
      </c>
    </row>
    <row r="16771" spans="1:4">
      <c r="A16771" s="167">
        <v>34744</v>
      </c>
      <c r="B16771" s="164" t="s">
        <v>19320</v>
      </c>
      <c r="C16771" s="150" t="s">
        <v>8043</v>
      </c>
      <c r="D16771" s="168" t="s">
        <v>69</v>
      </c>
    </row>
    <row r="16772" spans="1:4">
      <c r="A16772" s="167">
        <v>39430</v>
      </c>
      <c r="B16772" s="164" t="s">
        <v>19321</v>
      </c>
      <c r="C16772" s="150" t="s">
        <v>8033</v>
      </c>
      <c r="D16772" s="168" t="s">
        <v>69</v>
      </c>
    </row>
    <row r="16773" spans="1:4">
      <c r="A16773" s="167">
        <v>39573</v>
      </c>
      <c r="B16773" s="164" t="s">
        <v>19322</v>
      </c>
      <c r="C16773" s="150" t="s">
        <v>8033</v>
      </c>
      <c r="D16773" s="168" t="s">
        <v>69</v>
      </c>
    </row>
    <row r="16774" spans="1:4">
      <c r="A16774" s="167">
        <v>38410</v>
      </c>
      <c r="B16774" s="164" t="s">
        <v>19323</v>
      </c>
      <c r="C16774" s="150" t="s">
        <v>8033</v>
      </c>
      <c r="D16774" s="168" t="s">
        <v>69</v>
      </c>
    </row>
    <row r="16775" spans="1:4">
      <c r="A16775" s="167">
        <v>41596</v>
      </c>
      <c r="B16775" s="164" t="s">
        <v>19324</v>
      </c>
      <c r="C16775" s="150" t="s">
        <v>8038</v>
      </c>
      <c r="D16775" s="168" t="s">
        <v>69</v>
      </c>
    </row>
    <row r="16776" spans="1:4">
      <c r="A16776" s="167">
        <v>41598</v>
      </c>
      <c r="B16776" s="164" t="s">
        <v>19325</v>
      </c>
      <c r="C16776" s="150" t="s">
        <v>8038</v>
      </c>
      <c r="D16776" s="168" t="s">
        <v>69</v>
      </c>
    </row>
    <row r="16777" spans="1:4">
      <c r="A16777" s="167">
        <v>41594</v>
      </c>
      <c r="B16777" s="164" t="s">
        <v>19326</v>
      </c>
      <c r="C16777" s="150" t="s">
        <v>8038</v>
      </c>
      <c r="D16777" s="168" t="s">
        <v>69</v>
      </c>
    </row>
    <row r="16778" spans="1:4">
      <c r="A16778" s="167">
        <v>43663</v>
      </c>
      <c r="B16778" s="164" t="s">
        <v>19327</v>
      </c>
      <c r="C16778" s="150" t="s">
        <v>8038</v>
      </c>
      <c r="D16778" s="168" t="s">
        <v>69</v>
      </c>
    </row>
    <row r="16779" spans="1:4">
      <c r="A16779" s="167">
        <v>4766</v>
      </c>
      <c r="B16779" s="164" t="s">
        <v>19328</v>
      </c>
      <c r="C16779" s="150" t="s">
        <v>8038</v>
      </c>
      <c r="D16779" s="168" t="s">
        <v>69</v>
      </c>
    </row>
    <row r="16780" spans="1:4">
      <c r="A16780" s="167">
        <v>43664</v>
      </c>
      <c r="B16780" s="164" t="s">
        <v>19329</v>
      </c>
      <c r="C16780" s="150" t="s">
        <v>8038</v>
      </c>
      <c r="D16780" s="168" t="s">
        <v>69</v>
      </c>
    </row>
    <row r="16781" spans="1:4">
      <c r="A16781" s="167">
        <v>43082</v>
      </c>
      <c r="B16781" s="164" t="s">
        <v>19330</v>
      </c>
      <c r="C16781" s="150" t="s">
        <v>8038</v>
      </c>
      <c r="D16781" s="168" t="s">
        <v>69</v>
      </c>
    </row>
    <row r="16782" spans="1:4">
      <c r="A16782" s="167">
        <v>43665</v>
      </c>
      <c r="B16782" s="164" t="s">
        <v>19331</v>
      </c>
      <c r="C16782" s="150" t="s">
        <v>8038</v>
      </c>
      <c r="D16782" s="168" t="s">
        <v>69</v>
      </c>
    </row>
    <row r="16783" spans="1:4">
      <c r="A16783" s="167">
        <v>10966</v>
      </c>
      <c r="B16783" s="164" t="s">
        <v>19332</v>
      </c>
      <c r="C16783" s="150" t="s">
        <v>8038</v>
      </c>
      <c r="D16783" s="168" t="s">
        <v>69</v>
      </c>
    </row>
    <row r="16784" spans="1:4">
      <c r="A16784" s="167">
        <v>43692</v>
      </c>
      <c r="B16784" s="164" t="s">
        <v>19333</v>
      </c>
      <c r="C16784" s="150" t="s">
        <v>8038</v>
      </c>
      <c r="D16784" s="168" t="s">
        <v>69</v>
      </c>
    </row>
    <row r="16785" spans="1:4">
      <c r="A16785" s="167">
        <v>43083</v>
      </c>
      <c r="B16785" s="164" t="s">
        <v>19334</v>
      </c>
      <c r="C16785" s="150" t="s">
        <v>8038</v>
      </c>
      <c r="D16785" s="168" t="s">
        <v>69</v>
      </c>
    </row>
    <row r="16786" spans="1:4">
      <c r="A16786" s="167">
        <v>40535</v>
      </c>
      <c r="B16786" s="164" t="s">
        <v>19335</v>
      </c>
      <c r="C16786" s="150" t="s">
        <v>8038</v>
      </c>
      <c r="D16786" s="168" t="s">
        <v>69</v>
      </c>
    </row>
    <row r="16787" spans="1:4">
      <c r="A16787" s="167">
        <v>39427</v>
      </c>
      <c r="B16787" s="164" t="s">
        <v>19336</v>
      </c>
      <c r="C16787" s="150" t="s">
        <v>8037</v>
      </c>
      <c r="D16787" s="168" t="s">
        <v>69</v>
      </c>
    </row>
    <row r="16788" spans="1:4">
      <c r="A16788" s="167">
        <v>39424</v>
      </c>
      <c r="B16788" s="164" t="s">
        <v>19337</v>
      </c>
      <c r="C16788" s="150" t="s">
        <v>8037</v>
      </c>
      <c r="D16788" s="168" t="s">
        <v>69</v>
      </c>
    </row>
    <row r="16789" spans="1:4">
      <c r="A16789" s="167">
        <v>39425</v>
      </c>
      <c r="B16789" s="164" t="s">
        <v>19338</v>
      </c>
      <c r="C16789" s="150" t="s">
        <v>8037</v>
      </c>
      <c r="D16789" s="168" t="s">
        <v>69</v>
      </c>
    </row>
    <row r="16790" spans="1:4">
      <c r="A16790" s="167">
        <v>40664</v>
      </c>
      <c r="B16790" s="164" t="s">
        <v>19339</v>
      </c>
      <c r="C16790" s="150" t="s">
        <v>8038</v>
      </c>
      <c r="D16790" s="168" t="s">
        <v>69</v>
      </c>
    </row>
    <row r="16791" spans="1:4">
      <c r="A16791" s="167">
        <v>34360</v>
      </c>
      <c r="B16791" s="164" t="s">
        <v>19340</v>
      </c>
      <c r="C16791" s="150" t="s">
        <v>8038</v>
      </c>
      <c r="D16791" s="168" t="s">
        <v>69</v>
      </c>
    </row>
    <row r="16792" spans="1:4">
      <c r="A16792" s="167">
        <v>20259</v>
      </c>
      <c r="B16792" s="164" t="s">
        <v>19341</v>
      </c>
      <c r="C16792" s="150" t="s">
        <v>8037</v>
      </c>
      <c r="D16792" s="168" t="s">
        <v>69</v>
      </c>
    </row>
    <row r="16793" spans="1:4">
      <c r="A16793" s="167">
        <v>14077</v>
      </c>
      <c r="B16793" s="164" t="s">
        <v>19342</v>
      </c>
      <c r="C16793" s="150" t="s">
        <v>8037</v>
      </c>
      <c r="D16793" s="168" t="s">
        <v>69</v>
      </c>
    </row>
    <row r="16794" spans="1:4">
      <c r="A16794" s="167">
        <v>3678</v>
      </c>
      <c r="B16794" s="164" t="s">
        <v>19343</v>
      </c>
      <c r="C16794" s="150" t="s">
        <v>8037</v>
      </c>
      <c r="D16794" s="168" t="s">
        <v>69</v>
      </c>
    </row>
    <row r="16795" spans="1:4">
      <c r="A16795" s="167">
        <v>39418</v>
      </c>
      <c r="B16795" s="164" t="s">
        <v>19344</v>
      </c>
      <c r="C16795" s="150" t="s">
        <v>8037</v>
      </c>
      <c r="D16795" s="168" t="s">
        <v>69</v>
      </c>
    </row>
    <row r="16796" spans="1:4">
      <c r="A16796" s="167">
        <v>39419</v>
      </c>
      <c r="B16796" s="164" t="s">
        <v>19345</v>
      </c>
      <c r="C16796" s="150" t="s">
        <v>8037</v>
      </c>
      <c r="D16796" s="168" t="s">
        <v>69</v>
      </c>
    </row>
    <row r="16797" spans="1:4">
      <c r="A16797" s="167">
        <v>39420</v>
      </c>
      <c r="B16797" s="164" t="s">
        <v>19346</v>
      </c>
      <c r="C16797" s="150" t="s">
        <v>8037</v>
      </c>
      <c r="D16797" s="168" t="s">
        <v>69</v>
      </c>
    </row>
    <row r="16798" spans="1:4">
      <c r="A16798" s="167">
        <v>39571</v>
      </c>
      <c r="B16798" s="164" t="s">
        <v>19347</v>
      </c>
      <c r="C16798" s="150" t="s">
        <v>8037</v>
      </c>
      <c r="D16798" s="168" t="s">
        <v>69</v>
      </c>
    </row>
    <row r="16799" spans="1:4">
      <c r="A16799" s="167">
        <v>39421</v>
      </c>
      <c r="B16799" s="164" t="s">
        <v>19348</v>
      </c>
      <c r="C16799" s="150" t="s">
        <v>8037</v>
      </c>
      <c r="D16799" s="168" t="s">
        <v>69</v>
      </c>
    </row>
    <row r="16800" spans="1:4">
      <c r="A16800" s="167">
        <v>39422</v>
      </c>
      <c r="B16800" s="164" t="s">
        <v>19349</v>
      </c>
      <c r="C16800" s="150" t="s">
        <v>8037</v>
      </c>
      <c r="D16800" s="168" t="s">
        <v>69</v>
      </c>
    </row>
    <row r="16801" spans="1:4">
      <c r="A16801" s="167">
        <v>39423</v>
      </c>
      <c r="B16801" s="164" t="s">
        <v>19350</v>
      </c>
      <c r="C16801" s="150" t="s">
        <v>8037</v>
      </c>
      <c r="D16801" s="168" t="s">
        <v>69</v>
      </c>
    </row>
    <row r="16802" spans="1:4">
      <c r="A16802" s="167">
        <v>39426</v>
      </c>
      <c r="B16802" s="164" t="s">
        <v>19351</v>
      </c>
      <c r="C16802" s="150" t="s">
        <v>8037</v>
      </c>
      <c r="D16802" s="168" t="s">
        <v>69</v>
      </c>
    </row>
    <row r="16803" spans="1:4">
      <c r="A16803" s="167">
        <v>39429</v>
      </c>
      <c r="B16803" s="164" t="s">
        <v>19352</v>
      </c>
      <c r="C16803" s="150" t="s">
        <v>8037</v>
      </c>
      <c r="D16803" s="168" t="s">
        <v>69</v>
      </c>
    </row>
    <row r="16804" spans="1:4">
      <c r="A16804" s="167">
        <v>39428</v>
      </c>
      <c r="B16804" s="164" t="s">
        <v>19353</v>
      </c>
      <c r="C16804" s="150" t="s">
        <v>8037</v>
      </c>
      <c r="D16804" s="168" t="s">
        <v>69</v>
      </c>
    </row>
    <row r="16805" spans="1:4">
      <c r="A16805" s="167">
        <v>39572</v>
      </c>
      <c r="B16805" s="164" t="s">
        <v>19354</v>
      </c>
      <c r="C16805" s="150" t="s">
        <v>8037</v>
      </c>
      <c r="D16805" s="168" t="s">
        <v>69</v>
      </c>
    </row>
    <row r="16806" spans="1:4">
      <c r="A16806" s="167">
        <v>39570</v>
      </c>
      <c r="B16806" s="164" t="s">
        <v>19355</v>
      </c>
      <c r="C16806" s="150" t="s">
        <v>8037</v>
      </c>
      <c r="D16806" s="168" t="s">
        <v>69</v>
      </c>
    </row>
    <row r="16807" spans="1:4">
      <c r="A16807" s="167">
        <v>39569</v>
      </c>
      <c r="B16807" s="164" t="s">
        <v>19356</v>
      </c>
      <c r="C16807" s="150" t="s">
        <v>8037</v>
      </c>
      <c r="D16807" s="168" t="s">
        <v>69</v>
      </c>
    </row>
    <row r="16808" spans="1:4">
      <c r="A16808" s="167">
        <v>11552</v>
      </c>
      <c r="B16808" s="164" t="s">
        <v>19357</v>
      </c>
      <c r="C16808" s="150" t="s">
        <v>8037</v>
      </c>
      <c r="D16808" s="168" t="s">
        <v>69</v>
      </c>
    </row>
    <row r="16809" spans="1:4">
      <c r="A16809" s="167">
        <v>40598</v>
      </c>
      <c r="B16809" s="164" t="s">
        <v>19358</v>
      </c>
      <c r="C16809" s="150" t="s">
        <v>8038</v>
      </c>
      <c r="D16809" s="168" t="s">
        <v>69</v>
      </c>
    </row>
    <row r="16810" spans="1:4">
      <c r="A16810" s="167">
        <v>39029</v>
      </c>
      <c r="B16810" s="164" t="s">
        <v>19359</v>
      </c>
      <c r="C16810" s="150" t="s">
        <v>8037</v>
      </c>
      <c r="D16810" s="168" t="s">
        <v>69</v>
      </c>
    </row>
    <row r="16811" spans="1:4">
      <c r="A16811" s="167">
        <v>39028</v>
      </c>
      <c r="B16811" s="164" t="s">
        <v>19360</v>
      </c>
      <c r="C16811" s="150" t="s">
        <v>8037</v>
      </c>
      <c r="D16811" s="168" t="s">
        <v>69</v>
      </c>
    </row>
    <row r="16812" spans="1:4">
      <c r="A16812" s="167">
        <v>39328</v>
      </c>
      <c r="B16812" s="164" t="s">
        <v>19361</v>
      </c>
      <c r="C16812" s="150" t="s">
        <v>8037</v>
      </c>
      <c r="D16812" s="168" t="s">
        <v>69</v>
      </c>
    </row>
    <row r="16813" spans="1:4">
      <c r="A16813" s="167">
        <v>38541</v>
      </c>
      <c r="B16813" s="164" t="s">
        <v>19362</v>
      </c>
      <c r="C16813" s="150" t="s">
        <v>8033</v>
      </c>
      <c r="D16813" s="168" t="s">
        <v>69</v>
      </c>
    </row>
    <row r="16814" spans="1:4">
      <c r="A16814" s="167">
        <v>38542</v>
      </c>
      <c r="B16814" s="164" t="s">
        <v>19363</v>
      </c>
      <c r="C16814" s="150" t="s">
        <v>8033</v>
      </c>
      <c r="D16814" s="168" t="s">
        <v>69</v>
      </c>
    </row>
    <row r="16815" spans="1:4">
      <c r="A16815" s="167">
        <v>38543</v>
      </c>
      <c r="B16815" s="164" t="s">
        <v>19364</v>
      </c>
      <c r="C16815" s="150" t="s">
        <v>8033</v>
      </c>
      <c r="D16815" s="168" t="s">
        <v>69</v>
      </c>
    </row>
    <row r="16816" spans="1:4">
      <c r="A16816" s="167">
        <v>40406</v>
      </c>
      <c r="B16816" s="164" t="s">
        <v>19365</v>
      </c>
      <c r="C16816" s="150" t="s">
        <v>8033</v>
      </c>
      <c r="D16816" s="168" t="s">
        <v>69</v>
      </c>
    </row>
    <row r="16817" spans="1:4">
      <c r="A16817" s="167">
        <v>40789</v>
      </c>
      <c r="B16817" s="164" t="s">
        <v>19366</v>
      </c>
      <c r="C16817" s="150" t="s">
        <v>8033</v>
      </c>
      <c r="D16817" s="168" t="s">
        <v>69</v>
      </c>
    </row>
    <row r="16818" spans="1:4">
      <c r="A16818" s="167">
        <v>40791</v>
      </c>
      <c r="B16818" s="164" t="s">
        <v>19367</v>
      </c>
      <c r="C16818" s="150" t="s">
        <v>8033</v>
      </c>
      <c r="D16818" s="168" t="s">
        <v>69</v>
      </c>
    </row>
    <row r="16819" spans="1:4">
      <c r="A16819" s="167">
        <v>11651</v>
      </c>
      <c r="B16819" s="164" t="s">
        <v>19368</v>
      </c>
      <c r="C16819" s="150" t="s">
        <v>8033</v>
      </c>
      <c r="D16819" s="168" t="s">
        <v>69</v>
      </c>
    </row>
    <row r="16820" spans="1:4">
      <c r="A16820" s="167">
        <v>40435</v>
      </c>
      <c r="B16820" s="164" t="s">
        <v>19369</v>
      </c>
      <c r="C16820" s="150" t="s">
        <v>8033</v>
      </c>
      <c r="D16820" s="168" t="s">
        <v>69</v>
      </c>
    </row>
    <row r="16821" spans="1:4">
      <c r="A16821" s="167">
        <v>39012</v>
      </c>
      <c r="B16821" s="164" t="s">
        <v>19370</v>
      </c>
      <c r="C16821" s="150" t="s">
        <v>8033</v>
      </c>
      <c r="D16821" s="168" t="s">
        <v>69</v>
      </c>
    </row>
    <row r="16822" spans="1:4">
      <c r="A16822" s="167">
        <v>13617</v>
      </c>
      <c r="B16822" s="164" t="s">
        <v>19371</v>
      </c>
      <c r="C16822" s="150" t="s">
        <v>8033</v>
      </c>
      <c r="D16822" s="168" t="s">
        <v>69</v>
      </c>
    </row>
    <row r="16823" spans="1:4">
      <c r="A16823" s="167">
        <v>35274</v>
      </c>
      <c r="B16823" s="164" t="s">
        <v>19372</v>
      </c>
      <c r="C16823" s="150" t="s">
        <v>8037</v>
      </c>
      <c r="D16823" s="168" t="s">
        <v>69</v>
      </c>
    </row>
    <row r="16824" spans="1:4">
      <c r="A16824" s="167">
        <v>35275</v>
      </c>
      <c r="B16824" s="164" t="s">
        <v>19373</v>
      </c>
      <c r="C16824" s="150" t="s">
        <v>8037</v>
      </c>
      <c r="D16824" s="168" t="s">
        <v>69</v>
      </c>
    </row>
    <row r="16825" spans="1:4">
      <c r="A16825" s="167">
        <v>35276</v>
      </c>
      <c r="B16825" s="164" t="s">
        <v>19374</v>
      </c>
      <c r="C16825" s="150" t="s">
        <v>8037</v>
      </c>
      <c r="D16825" s="168" t="s">
        <v>69</v>
      </c>
    </row>
    <row r="16826" spans="1:4">
      <c r="A16826" s="167">
        <v>38386</v>
      </c>
      <c r="B16826" s="164" t="s">
        <v>19375</v>
      </c>
      <c r="C16826" s="150" t="s">
        <v>8033</v>
      </c>
      <c r="D16826" s="168" t="s">
        <v>69</v>
      </c>
    </row>
    <row r="16827" spans="1:4">
      <c r="A16827" s="167">
        <v>11091</v>
      </c>
      <c r="B16827" s="164" t="s">
        <v>19376</v>
      </c>
      <c r="C16827" s="150" t="s">
        <v>8033</v>
      </c>
      <c r="D16827" s="168" t="s">
        <v>69</v>
      </c>
    </row>
    <row r="16828" spans="1:4">
      <c r="A16828" s="167">
        <v>37586</v>
      </c>
      <c r="B16828" s="164" t="s">
        <v>19377</v>
      </c>
      <c r="C16828" s="150" t="s">
        <v>8050</v>
      </c>
      <c r="D16828" s="168" t="s">
        <v>69</v>
      </c>
    </row>
    <row r="16829" spans="1:4">
      <c r="A16829" s="167">
        <v>37395</v>
      </c>
      <c r="B16829" s="164" t="s">
        <v>19378</v>
      </c>
      <c r="C16829" s="150" t="s">
        <v>8050</v>
      </c>
      <c r="D16829" s="168" t="s">
        <v>69</v>
      </c>
    </row>
    <row r="16830" spans="1:4">
      <c r="A16830" s="167">
        <v>14147</v>
      </c>
      <c r="B16830" s="164" t="s">
        <v>19379</v>
      </c>
      <c r="C16830" s="150" t="s">
        <v>8050</v>
      </c>
      <c r="D16830" s="168" t="s">
        <v>69</v>
      </c>
    </row>
    <row r="16831" spans="1:4">
      <c r="A16831" s="167">
        <v>37396</v>
      </c>
      <c r="B16831" s="164" t="s">
        <v>19380</v>
      </c>
      <c r="C16831" s="150" t="s">
        <v>8050</v>
      </c>
      <c r="D16831" s="168" t="s">
        <v>69</v>
      </c>
    </row>
    <row r="16832" spans="1:4">
      <c r="A16832" s="167">
        <v>37397</v>
      </c>
      <c r="B16832" s="164" t="s">
        <v>19381</v>
      </c>
      <c r="C16832" s="150" t="s">
        <v>8050</v>
      </c>
      <c r="D16832" s="168" t="s">
        <v>69</v>
      </c>
    </row>
    <row r="16833" spans="1:4">
      <c r="A16833" s="167">
        <v>43606</v>
      </c>
      <c r="B16833" s="164" t="s">
        <v>19382</v>
      </c>
      <c r="C16833" s="150" t="s">
        <v>8033</v>
      </c>
      <c r="D16833" s="168" t="s">
        <v>69</v>
      </c>
    </row>
    <row r="16834" spans="1:4">
      <c r="A16834" s="167">
        <v>444</v>
      </c>
      <c r="B16834" s="164" t="s">
        <v>19383</v>
      </c>
      <c r="C16834" s="150" t="s">
        <v>8033</v>
      </c>
      <c r="D16834" s="168" t="s">
        <v>69</v>
      </c>
    </row>
    <row r="16835" spans="1:4">
      <c r="A16835" s="167">
        <v>445</v>
      </c>
      <c r="B16835" s="164" t="s">
        <v>19384</v>
      </c>
      <c r="C16835" s="150" t="s">
        <v>8033</v>
      </c>
      <c r="D16835" s="168" t="s">
        <v>69</v>
      </c>
    </row>
    <row r="16836" spans="1:4">
      <c r="A16836" s="167">
        <v>4783</v>
      </c>
      <c r="B16836" s="164" t="s">
        <v>19385</v>
      </c>
      <c r="C16836" s="150" t="s">
        <v>8041</v>
      </c>
      <c r="D16836" s="168" t="s">
        <v>69</v>
      </c>
    </row>
    <row r="16837" spans="1:4">
      <c r="A16837" s="167">
        <v>41079</v>
      </c>
      <c r="B16837" s="164" t="s">
        <v>19386</v>
      </c>
      <c r="C16837" s="150" t="s">
        <v>8042</v>
      </c>
      <c r="D16837" s="168" t="s">
        <v>69</v>
      </c>
    </row>
    <row r="16838" spans="1:4">
      <c r="A16838" s="167">
        <v>12874</v>
      </c>
      <c r="B16838" s="164" t="s">
        <v>19387</v>
      </c>
      <c r="C16838" s="150" t="s">
        <v>8041</v>
      </c>
      <c r="D16838" s="168" t="s">
        <v>69</v>
      </c>
    </row>
    <row r="16839" spans="1:4">
      <c r="A16839" s="167">
        <v>41082</v>
      </c>
      <c r="B16839" s="164" t="s">
        <v>19388</v>
      </c>
      <c r="C16839" s="150" t="s">
        <v>8042</v>
      </c>
      <c r="D16839" s="168" t="s">
        <v>69</v>
      </c>
    </row>
    <row r="16840" spans="1:4">
      <c r="A16840" s="167">
        <v>4785</v>
      </c>
      <c r="B16840" s="164" t="s">
        <v>19389</v>
      </c>
      <c r="C16840" s="150" t="s">
        <v>8041</v>
      </c>
      <c r="D16840" s="168" t="s">
        <v>69</v>
      </c>
    </row>
    <row r="16841" spans="1:4">
      <c r="A16841" s="167">
        <v>41081</v>
      </c>
      <c r="B16841" s="164" t="s">
        <v>19390</v>
      </c>
      <c r="C16841" s="150" t="s">
        <v>8042</v>
      </c>
      <c r="D16841" s="168" t="s">
        <v>69</v>
      </c>
    </row>
    <row r="16842" spans="1:4">
      <c r="A16842" s="167">
        <v>4801</v>
      </c>
      <c r="B16842" s="164" t="s">
        <v>19391</v>
      </c>
      <c r="C16842" s="150" t="s">
        <v>8043</v>
      </c>
      <c r="D16842" s="168" t="s">
        <v>69</v>
      </c>
    </row>
    <row r="16843" spans="1:4">
      <c r="A16843" s="167">
        <v>4794</v>
      </c>
      <c r="B16843" s="164" t="s">
        <v>19392</v>
      </c>
      <c r="C16843" s="150" t="s">
        <v>8043</v>
      </c>
      <c r="D16843" s="168" t="s">
        <v>69</v>
      </c>
    </row>
    <row r="16844" spans="1:4">
      <c r="A16844" s="167">
        <v>4796</v>
      </c>
      <c r="B16844" s="164" t="s">
        <v>19393</v>
      </c>
      <c r="C16844" s="150" t="s">
        <v>8043</v>
      </c>
      <c r="D16844" s="168" t="s">
        <v>69</v>
      </c>
    </row>
    <row r="16845" spans="1:4">
      <c r="A16845" s="167">
        <v>4800</v>
      </c>
      <c r="B16845" s="164" t="s">
        <v>19394</v>
      </c>
      <c r="C16845" s="150" t="s">
        <v>8043</v>
      </c>
      <c r="D16845" s="168" t="s">
        <v>69</v>
      </c>
    </row>
    <row r="16846" spans="1:4">
      <c r="A16846" s="167">
        <v>4795</v>
      </c>
      <c r="B16846" s="164" t="s">
        <v>19396</v>
      </c>
      <c r="C16846" s="150" t="s">
        <v>8043</v>
      </c>
      <c r="D16846" s="168" t="s">
        <v>69</v>
      </c>
    </row>
    <row r="16847" spans="1:4">
      <c r="A16847" s="167">
        <v>39694</v>
      </c>
      <c r="B16847" s="164" t="s">
        <v>19397</v>
      </c>
      <c r="C16847" s="150" t="s">
        <v>8043</v>
      </c>
      <c r="D16847" s="168" t="s">
        <v>69</v>
      </c>
    </row>
    <row r="16848" spans="1:4">
      <c r="A16848" s="167">
        <v>1292</v>
      </c>
      <c r="B16848" s="164" t="s">
        <v>19398</v>
      </c>
      <c r="C16848" s="150" t="s">
        <v>8043</v>
      </c>
      <c r="D16848" s="168" t="s">
        <v>69</v>
      </c>
    </row>
    <row r="16849" spans="1:4">
      <c r="A16849" s="167">
        <v>1287</v>
      </c>
      <c r="B16849" s="164" t="s">
        <v>19399</v>
      </c>
      <c r="C16849" s="150" t="s">
        <v>8043</v>
      </c>
      <c r="D16849" s="168" t="s">
        <v>69</v>
      </c>
    </row>
    <row r="16850" spans="1:4">
      <c r="A16850" s="167">
        <v>1297</v>
      </c>
      <c r="B16850" s="164" t="s">
        <v>19400</v>
      </c>
      <c r="C16850" s="150" t="s">
        <v>8043</v>
      </c>
      <c r="D16850" s="168" t="s">
        <v>69</v>
      </c>
    </row>
    <row r="16851" spans="1:4">
      <c r="A16851" s="167">
        <v>4786</v>
      </c>
      <c r="B16851" s="164" t="s">
        <v>19401</v>
      </c>
      <c r="C16851" s="150" t="s">
        <v>8043</v>
      </c>
      <c r="D16851" s="168" t="s">
        <v>69</v>
      </c>
    </row>
    <row r="16852" spans="1:4">
      <c r="A16852" s="167">
        <v>10840</v>
      </c>
      <c r="B16852" s="164" t="s">
        <v>19402</v>
      </c>
      <c r="C16852" s="150" t="s">
        <v>8043</v>
      </c>
      <c r="D16852" s="168" t="s">
        <v>69</v>
      </c>
    </row>
    <row r="16853" spans="1:4">
      <c r="A16853" s="167">
        <v>10841</v>
      </c>
      <c r="B16853" s="164" t="s">
        <v>19403</v>
      </c>
      <c r="C16853" s="150" t="s">
        <v>8043</v>
      </c>
      <c r="D16853" s="168" t="s">
        <v>69</v>
      </c>
    </row>
    <row r="16854" spans="1:4">
      <c r="A16854" s="167">
        <v>44540</v>
      </c>
      <c r="B16854" s="164" t="s">
        <v>19404</v>
      </c>
      <c r="C16854" s="150" t="s">
        <v>8043</v>
      </c>
      <c r="D16854" s="168" t="s">
        <v>69</v>
      </c>
    </row>
    <row r="16855" spans="1:4">
      <c r="A16855" s="167">
        <v>10842</v>
      </c>
      <c r="B16855" s="164" t="s">
        <v>19405</v>
      </c>
      <c r="C16855" s="150" t="s">
        <v>8043</v>
      </c>
      <c r="D16855" s="168" t="s">
        <v>69</v>
      </c>
    </row>
    <row r="16856" spans="1:4">
      <c r="A16856" s="167">
        <v>21108</v>
      </c>
      <c r="B16856" s="164" t="s">
        <v>19406</v>
      </c>
      <c r="C16856" s="150" t="s">
        <v>8043</v>
      </c>
      <c r="D16856" s="168" t="s">
        <v>69</v>
      </c>
    </row>
    <row r="16857" spans="1:4">
      <c r="A16857" s="167">
        <v>38180</v>
      </c>
      <c r="B16857" s="164" t="s">
        <v>19407</v>
      </c>
      <c r="C16857" s="150" t="s">
        <v>8043</v>
      </c>
      <c r="D16857" s="168" t="s">
        <v>69</v>
      </c>
    </row>
    <row r="16858" spans="1:4">
      <c r="A16858" s="167">
        <v>40648</v>
      </c>
      <c r="B16858" s="164" t="s">
        <v>19408</v>
      </c>
      <c r="C16858" s="150" t="s">
        <v>8043</v>
      </c>
      <c r="D16858" s="168" t="s">
        <v>69</v>
      </c>
    </row>
    <row r="16859" spans="1:4">
      <c r="A16859" s="167">
        <v>40649</v>
      </c>
      <c r="B16859" s="164" t="s">
        <v>19409</v>
      </c>
      <c r="C16859" s="150" t="s">
        <v>8043</v>
      </c>
      <c r="D16859" s="168" t="s">
        <v>69</v>
      </c>
    </row>
    <row r="16860" spans="1:4">
      <c r="A16860" s="167">
        <v>40650</v>
      </c>
      <c r="B16860" s="164" t="s">
        <v>19410</v>
      </c>
      <c r="C16860" s="150" t="s">
        <v>8043</v>
      </c>
      <c r="D16860" s="168" t="s">
        <v>69</v>
      </c>
    </row>
    <row r="16861" spans="1:4">
      <c r="A16861" s="167">
        <v>40651</v>
      </c>
      <c r="B16861" s="164" t="s">
        <v>19411</v>
      </c>
      <c r="C16861" s="150" t="s">
        <v>8043</v>
      </c>
      <c r="D16861" s="168" t="s">
        <v>69</v>
      </c>
    </row>
    <row r="16862" spans="1:4">
      <c r="A16862" s="167">
        <v>40652</v>
      </c>
      <c r="B16862" s="164" t="s">
        <v>19412</v>
      </c>
      <c r="C16862" s="150" t="s">
        <v>8043</v>
      </c>
      <c r="D16862" s="168" t="s">
        <v>69</v>
      </c>
    </row>
    <row r="16863" spans="1:4">
      <c r="A16863" s="167">
        <v>40647</v>
      </c>
      <c r="B16863" s="164" t="s">
        <v>19413</v>
      </c>
      <c r="C16863" s="150" t="s">
        <v>8043</v>
      </c>
      <c r="D16863" s="168" t="s">
        <v>69</v>
      </c>
    </row>
    <row r="16864" spans="1:4">
      <c r="A16864" s="167">
        <v>40653</v>
      </c>
      <c r="B16864" s="164" t="s">
        <v>19414</v>
      </c>
      <c r="C16864" s="150" t="s">
        <v>8043</v>
      </c>
      <c r="D16864" s="168" t="s">
        <v>69</v>
      </c>
    </row>
    <row r="16865" spans="1:4">
      <c r="A16865" s="167">
        <v>36178</v>
      </c>
      <c r="B16865" s="164" t="s">
        <v>19415</v>
      </c>
      <c r="C16865" s="150" t="s">
        <v>8033</v>
      </c>
      <c r="D16865" s="168" t="s">
        <v>69</v>
      </c>
    </row>
    <row r="16866" spans="1:4">
      <c r="A16866" s="167">
        <v>38195</v>
      </c>
      <c r="B16866" s="164" t="s">
        <v>19416</v>
      </c>
      <c r="C16866" s="150" t="s">
        <v>8043</v>
      </c>
      <c r="D16866" s="168" t="s">
        <v>69</v>
      </c>
    </row>
    <row r="16867" spans="1:4">
      <c r="A16867" s="167">
        <v>38181</v>
      </c>
      <c r="B16867" s="164" t="s">
        <v>19417</v>
      </c>
      <c r="C16867" s="150" t="s">
        <v>8043</v>
      </c>
      <c r="D16867" s="168" t="s">
        <v>69</v>
      </c>
    </row>
    <row r="16868" spans="1:4">
      <c r="A16868" s="167">
        <v>38182</v>
      </c>
      <c r="B16868" s="164" t="s">
        <v>19418</v>
      </c>
      <c r="C16868" s="150" t="s">
        <v>8043</v>
      </c>
      <c r="D16868" s="168" t="s">
        <v>69</v>
      </c>
    </row>
    <row r="16869" spans="1:4">
      <c r="A16869" s="167">
        <v>38186</v>
      </c>
      <c r="B16869" s="164" t="s">
        <v>19419</v>
      </c>
      <c r="C16869" s="150" t="s">
        <v>8043</v>
      </c>
      <c r="D16869" s="168" t="s">
        <v>69</v>
      </c>
    </row>
    <row r="16870" spans="1:4">
      <c r="A16870" s="167">
        <v>38185</v>
      </c>
      <c r="B16870" s="164" t="s">
        <v>19420</v>
      </c>
      <c r="C16870" s="150" t="s">
        <v>8043</v>
      </c>
      <c r="D16870" s="168" t="s">
        <v>69</v>
      </c>
    </row>
    <row r="16871" spans="1:4">
      <c r="A16871" s="167">
        <v>40654</v>
      </c>
      <c r="B16871" s="164" t="s">
        <v>19421</v>
      </c>
      <c r="C16871" s="150" t="s">
        <v>8043</v>
      </c>
      <c r="D16871" s="168" t="s">
        <v>69</v>
      </c>
    </row>
    <row r="16872" spans="1:4">
      <c r="A16872" s="167">
        <v>44541</v>
      </c>
      <c r="B16872" s="164" t="s">
        <v>19422</v>
      </c>
      <c r="C16872" s="150" t="s">
        <v>8043</v>
      </c>
      <c r="D16872" s="168" t="s">
        <v>69</v>
      </c>
    </row>
    <row r="16873" spans="1:4">
      <c r="A16873" s="167">
        <v>4822</v>
      </c>
      <c r="B16873" s="164" t="s">
        <v>19423</v>
      </c>
      <c r="C16873" s="150" t="s">
        <v>8043</v>
      </c>
      <c r="D16873" s="168" t="s">
        <v>69</v>
      </c>
    </row>
    <row r="16874" spans="1:4">
      <c r="A16874" s="167">
        <v>4818</v>
      </c>
      <c r="B16874" s="164" t="s">
        <v>19424</v>
      </c>
      <c r="C16874" s="150" t="s">
        <v>8043</v>
      </c>
      <c r="D16874" s="168" t="s">
        <v>69</v>
      </c>
    </row>
    <row r="16875" spans="1:4">
      <c r="A16875" s="167">
        <v>39567</v>
      </c>
      <c r="B16875" s="164" t="s">
        <v>19425</v>
      </c>
      <c r="C16875" s="150" t="s">
        <v>8043</v>
      </c>
      <c r="D16875" s="168" t="s">
        <v>69</v>
      </c>
    </row>
    <row r="16876" spans="1:4">
      <c r="A16876" s="167">
        <v>39566</v>
      </c>
      <c r="B16876" s="164" t="s">
        <v>19426</v>
      </c>
      <c r="C16876" s="150" t="s">
        <v>8043</v>
      </c>
      <c r="D16876" s="168" t="s">
        <v>69</v>
      </c>
    </row>
    <row r="16877" spans="1:4">
      <c r="A16877" s="167">
        <v>39416</v>
      </c>
      <c r="B16877" s="164" t="s">
        <v>19427</v>
      </c>
      <c r="C16877" s="150" t="s">
        <v>8043</v>
      </c>
      <c r="D16877" s="168" t="s">
        <v>69</v>
      </c>
    </row>
    <row r="16878" spans="1:4">
      <c r="A16878" s="167">
        <v>39417</v>
      </c>
      <c r="B16878" s="164" t="s">
        <v>19428</v>
      </c>
      <c r="C16878" s="150" t="s">
        <v>8043</v>
      </c>
      <c r="D16878" s="168" t="s">
        <v>69</v>
      </c>
    </row>
    <row r="16879" spans="1:4">
      <c r="A16879" s="167">
        <v>43742</v>
      </c>
      <c r="B16879" s="164" t="s">
        <v>19429</v>
      </c>
      <c r="C16879" s="150" t="s">
        <v>8043</v>
      </c>
      <c r="D16879" s="168" t="s">
        <v>69</v>
      </c>
    </row>
    <row r="16880" spans="1:4">
      <c r="A16880" s="167">
        <v>39414</v>
      </c>
      <c r="B16880" s="164" t="s">
        <v>19430</v>
      </c>
      <c r="C16880" s="150" t="s">
        <v>8043</v>
      </c>
      <c r="D16880" s="168" t="s">
        <v>69</v>
      </c>
    </row>
    <row r="16881" spans="1:4">
      <c r="A16881" s="167">
        <v>39415</v>
      </c>
      <c r="B16881" s="164" t="s">
        <v>19431</v>
      </c>
      <c r="C16881" s="150" t="s">
        <v>8043</v>
      </c>
      <c r="D16881" s="168" t="s">
        <v>69</v>
      </c>
    </row>
    <row r="16882" spans="1:4">
      <c r="A16882" s="167">
        <v>43740</v>
      </c>
      <c r="B16882" s="164" t="s">
        <v>19432</v>
      </c>
      <c r="C16882" s="150" t="s">
        <v>8043</v>
      </c>
      <c r="D16882" s="168" t="s">
        <v>69</v>
      </c>
    </row>
    <row r="16883" spans="1:4">
      <c r="A16883" s="167">
        <v>39412</v>
      </c>
      <c r="B16883" s="164" t="s">
        <v>19433</v>
      </c>
      <c r="C16883" s="150" t="s">
        <v>8043</v>
      </c>
      <c r="D16883" s="168" t="s">
        <v>69</v>
      </c>
    </row>
    <row r="16884" spans="1:4">
      <c r="A16884" s="167">
        <v>39413</v>
      </c>
      <c r="B16884" s="164" t="s">
        <v>19434</v>
      </c>
      <c r="C16884" s="150" t="s">
        <v>8043</v>
      </c>
      <c r="D16884" s="168" t="s">
        <v>69</v>
      </c>
    </row>
    <row r="16885" spans="1:4">
      <c r="A16885" s="167">
        <v>43741</v>
      </c>
      <c r="B16885" s="164" t="s">
        <v>19435</v>
      </c>
      <c r="C16885" s="150" t="s">
        <v>8043</v>
      </c>
      <c r="D16885" s="168" t="s">
        <v>69</v>
      </c>
    </row>
    <row r="16886" spans="1:4">
      <c r="A16886" s="167">
        <v>11062</v>
      </c>
      <c r="B16886" s="164" t="s">
        <v>19436</v>
      </c>
      <c r="C16886" s="150" t="s">
        <v>8043</v>
      </c>
      <c r="D16886" s="168" t="s">
        <v>69</v>
      </c>
    </row>
    <row r="16887" spans="1:4">
      <c r="A16887" s="167">
        <v>11063</v>
      </c>
      <c r="B16887" s="164" t="s">
        <v>19437</v>
      </c>
      <c r="C16887" s="150" t="s">
        <v>8043</v>
      </c>
      <c r="D16887" s="168" t="s">
        <v>69</v>
      </c>
    </row>
    <row r="16888" spans="1:4">
      <c r="A16888" s="167">
        <v>13521</v>
      </c>
      <c r="B16888" s="164" t="s">
        <v>19438</v>
      </c>
      <c r="C16888" s="150" t="s">
        <v>8033</v>
      </c>
      <c r="D16888" s="168" t="s">
        <v>69</v>
      </c>
    </row>
    <row r="16889" spans="1:4">
      <c r="A16889" s="167">
        <v>10851</v>
      </c>
      <c r="B16889" s="164" t="s">
        <v>19439</v>
      </c>
      <c r="C16889" s="150" t="s">
        <v>8033</v>
      </c>
      <c r="D16889" s="168" t="s">
        <v>69</v>
      </c>
    </row>
    <row r="16890" spans="1:4">
      <c r="A16890" s="167">
        <v>39515</v>
      </c>
      <c r="B16890" s="164" t="s">
        <v>19440</v>
      </c>
      <c r="C16890" s="150" t="s">
        <v>8033</v>
      </c>
      <c r="D16890" s="168" t="s">
        <v>69</v>
      </c>
    </row>
    <row r="16891" spans="1:4">
      <c r="A16891" s="167">
        <v>39516</v>
      </c>
      <c r="B16891" s="164" t="s">
        <v>19441</v>
      </c>
      <c r="C16891" s="150" t="s">
        <v>8033</v>
      </c>
      <c r="D16891" s="168" t="s">
        <v>69</v>
      </c>
    </row>
    <row r="16892" spans="1:4">
      <c r="A16892" s="167">
        <v>39514</v>
      </c>
      <c r="B16892" s="164" t="s">
        <v>19442</v>
      </c>
      <c r="C16892" s="150" t="s">
        <v>8033</v>
      </c>
      <c r="D16892" s="168" t="s">
        <v>69</v>
      </c>
    </row>
    <row r="16893" spans="1:4">
      <c r="A16893" s="167">
        <v>4812</v>
      </c>
      <c r="B16893" s="164" t="s">
        <v>19443</v>
      </c>
      <c r="C16893" s="150" t="s">
        <v>8043</v>
      </c>
      <c r="D16893" s="168" t="s">
        <v>69</v>
      </c>
    </row>
    <row r="16894" spans="1:4">
      <c r="A16894" s="167">
        <v>10849</v>
      </c>
      <c r="B16894" s="164" t="s">
        <v>19444</v>
      </c>
      <c r="C16894" s="150" t="s">
        <v>8033</v>
      </c>
      <c r="D16894" s="168" t="s">
        <v>69</v>
      </c>
    </row>
    <row r="16895" spans="1:4">
      <c r="A16895" s="167">
        <v>10848</v>
      </c>
      <c r="B16895" s="164" t="s">
        <v>19445</v>
      </c>
      <c r="C16895" s="150" t="s">
        <v>8033</v>
      </c>
      <c r="D16895" s="168" t="s">
        <v>69</v>
      </c>
    </row>
    <row r="16896" spans="1:4">
      <c r="A16896" s="167">
        <v>4813</v>
      </c>
      <c r="B16896" s="164" t="s">
        <v>19446</v>
      </c>
      <c r="C16896" s="150" t="s">
        <v>8043</v>
      </c>
      <c r="D16896" s="168" t="s">
        <v>69</v>
      </c>
    </row>
    <row r="16897" spans="1:4">
      <c r="A16897" s="167">
        <v>37560</v>
      </c>
      <c r="B16897" s="164" t="s">
        <v>19447</v>
      </c>
      <c r="C16897" s="150" t="s">
        <v>8033</v>
      </c>
      <c r="D16897" s="168" t="s">
        <v>69</v>
      </c>
    </row>
    <row r="16898" spans="1:4">
      <c r="A16898" s="167">
        <v>37557</v>
      </c>
      <c r="B16898" s="164" t="s">
        <v>19448</v>
      </c>
      <c r="C16898" s="150" t="s">
        <v>8033</v>
      </c>
      <c r="D16898" s="168" t="s">
        <v>69</v>
      </c>
    </row>
    <row r="16899" spans="1:4">
      <c r="A16899" s="167">
        <v>37556</v>
      </c>
      <c r="B16899" s="164" t="s">
        <v>19449</v>
      </c>
      <c r="C16899" s="150" t="s">
        <v>8033</v>
      </c>
      <c r="D16899" s="168" t="s">
        <v>69</v>
      </c>
    </row>
    <row r="16900" spans="1:4">
      <c r="A16900" s="167">
        <v>37559</v>
      </c>
      <c r="B16900" s="164" t="s">
        <v>19450</v>
      </c>
      <c r="C16900" s="150" t="s">
        <v>8033</v>
      </c>
      <c r="D16900" s="168" t="s">
        <v>69</v>
      </c>
    </row>
    <row r="16901" spans="1:4">
      <c r="A16901" s="167">
        <v>37539</v>
      </c>
      <c r="B16901" s="164" t="s">
        <v>19451</v>
      </c>
      <c r="C16901" s="150" t="s">
        <v>8033</v>
      </c>
      <c r="D16901" s="168" t="s">
        <v>69</v>
      </c>
    </row>
    <row r="16902" spans="1:4">
      <c r="A16902" s="167">
        <v>37558</v>
      </c>
      <c r="B16902" s="164" t="s">
        <v>19452</v>
      </c>
      <c r="C16902" s="150" t="s">
        <v>8033</v>
      </c>
      <c r="D16902" s="168" t="s">
        <v>69</v>
      </c>
    </row>
    <row r="16903" spans="1:4">
      <c r="A16903" s="167">
        <v>34723</v>
      </c>
      <c r="B16903" s="164" t="s">
        <v>19453</v>
      </c>
      <c r="C16903" s="150" t="s">
        <v>8043</v>
      </c>
      <c r="D16903" s="168" t="s">
        <v>69</v>
      </c>
    </row>
    <row r="16904" spans="1:4">
      <c r="A16904" s="167">
        <v>34721</v>
      </c>
      <c r="B16904" s="164" t="s">
        <v>19454</v>
      </c>
      <c r="C16904" s="150" t="s">
        <v>8043</v>
      </c>
      <c r="D16904" s="168" t="s">
        <v>69</v>
      </c>
    </row>
    <row r="16905" spans="1:4">
      <c r="A16905" s="167">
        <v>4309</v>
      </c>
      <c r="B16905" s="164" t="s">
        <v>19455</v>
      </c>
      <c r="C16905" s="150" t="s">
        <v>8033</v>
      </c>
      <c r="D16905" s="168" t="s">
        <v>69</v>
      </c>
    </row>
    <row r="16906" spans="1:4">
      <c r="A16906" s="167">
        <v>4307</v>
      </c>
      <c r="B16906" s="164" t="s">
        <v>19456</v>
      </c>
      <c r="C16906" s="150" t="s">
        <v>8033</v>
      </c>
      <c r="D16906" s="168" t="s">
        <v>69</v>
      </c>
    </row>
    <row r="16907" spans="1:4">
      <c r="A16907" s="167">
        <v>10850</v>
      </c>
      <c r="B16907" s="164" t="s">
        <v>19457</v>
      </c>
      <c r="C16907" s="150" t="s">
        <v>8033</v>
      </c>
      <c r="D16907" s="168" t="s">
        <v>69</v>
      </c>
    </row>
    <row r="16908" spans="1:4">
      <c r="A16908" s="167">
        <v>42438</v>
      </c>
      <c r="B16908" s="164" t="s">
        <v>19458</v>
      </c>
      <c r="C16908" s="150" t="s">
        <v>8033</v>
      </c>
      <c r="D16908" s="168" t="s">
        <v>69</v>
      </c>
    </row>
    <row r="16909" spans="1:4">
      <c r="A16909" s="167">
        <v>4792</v>
      </c>
      <c r="B16909" s="164" t="s">
        <v>19459</v>
      </c>
      <c r="C16909" s="150" t="s">
        <v>8043</v>
      </c>
      <c r="D16909" s="168" t="s">
        <v>69</v>
      </c>
    </row>
    <row r="16910" spans="1:4">
      <c r="A16910" s="167">
        <v>4790</v>
      </c>
      <c r="B16910" s="164" t="s">
        <v>19460</v>
      </c>
      <c r="C16910" s="150" t="s">
        <v>8043</v>
      </c>
      <c r="D16910" s="168" t="s">
        <v>69</v>
      </c>
    </row>
    <row r="16911" spans="1:4">
      <c r="A16911" s="167">
        <v>40671</v>
      </c>
      <c r="B16911" s="164" t="s">
        <v>19461</v>
      </c>
      <c r="C16911" s="150" t="s">
        <v>8043</v>
      </c>
      <c r="D16911" s="168" t="s">
        <v>69</v>
      </c>
    </row>
    <row r="16912" spans="1:4">
      <c r="A16912" s="167">
        <v>7552</v>
      </c>
      <c r="B16912" s="164" t="s">
        <v>19462</v>
      </c>
      <c r="C16912" s="150" t="s">
        <v>8033</v>
      </c>
      <c r="D16912" s="168" t="s">
        <v>69</v>
      </c>
    </row>
    <row r="16913" spans="1:4">
      <c r="A16913" s="167">
        <v>4893</v>
      </c>
      <c r="B16913" s="164" t="s">
        <v>19463</v>
      </c>
      <c r="C16913" s="150" t="s">
        <v>8033</v>
      </c>
      <c r="D16913" s="168" t="s">
        <v>69</v>
      </c>
    </row>
    <row r="16914" spans="1:4">
      <c r="A16914" s="167">
        <v>4894</v>
      </c>
      <c r="B16914" s="164" t="s">
        <v>19464</v>
      </c>
      <c r="C16914" s="150" t="s">
        <v>8033</v>
      </c>
      <c r="D16914" s="168" t="s">
        <v>69</v>
      </c>
    </row>
    <row r="16915" spans="1:4">
      <c r="A16915" s="167">
        <v>4888</v>
      </c>
      <c r="B16915" s="164" t="s">
        <v>19465</v>
      </c>
      <c r="C16915" s="150" t="s">
        <v>8033</v>
      </c>
      <c r="D16915" s="168" t="s">
        <v>69</v>
      </c>
    </row>
    <row r="16916" spans="1:4">
      <c r="A16916" s="167">
        <v>4890</v>
      </c>
      <c r="B16916" s="164" t="s">
        <v>19466</v>
      </c>
      <c r="C16916" s="150" t="s">
        <v>8033</v>
      </c>
      <c r="D16916" s="168" t="s">
        <v>69</v>
      </c>
    </row>
    <row r="16917" spans="1:4">
      <c r="A16917" s="167">
        <v>12411</v>
      </c>
      <c r="B16917" s="164" t="s">
        <v>19467</v>
      </c>
      <c r="C16917" s="150" t="s">
        <v>8033</v>
      </c>
      <c r="D16917" s="168" t="s">
        <v>69</v>
      </c>
    </row>
    <row r="16918" spans="1:4">
      <c r="A16918" s="167">
        <v>4891</v>
      </c>
      <c r="B16918" s="164" t="s">
        <v>19468</v>
      </c>
      <c r="C16918" s="150" t="s">
        <v>8033</v>
      </c>
      <c r="D16918" s="168" t="s">
        <v>69</v>
      </c>
    </row>
    <row r="16919" spans="1:4">
      <c r="A16919" s="167">
        <v>4889</v>
      </c>
      <c r="B16919" s="164" t="s">
        <v>19469</v>
      </c>
      <c r="C16919" s="150" t="s">
        <v>8033</v>
      </c>
      <c r="D16919" s="168" t="s">
        <v>69</v>
      </c>
    </row>
    <row r="16920" spans="1:4">
      <c r="A16920" s="167">
        <v>4892</v>
      </c>
      <c r="B16920" s="164" t="s">
        <v>19470</v>
      </c>
      <c r="C16920" s="150" t="s">
        <v>8033</v>
      </c>
      <c r="D16920" s="168" t="s">
        <v>69</v>
      </c>
    </row>
    <row r="16921" spans="1:4">
      <c r="A16921" s="167">
        <v>12412</v>
      </c>
      <c r="B16921" s="164" t="s">
        <v>19471</v>
      </c>
      <c r="C16921" s="150" t="s">
        <v>8033</v>
      </c>
      <c r="D16921" s="168" t="s">
        <v>69</v>
      </c>
    </row>
    <row r="16922" spans="1:4">
      <c r="A16922" s="167">
        <v>4907</v>
      </c>
      <c r="B16922" s="164" t="s">
        <v>19472</v>
      </c>
      <c r="C16922" s="150" t="s">
        <v>8033</v>
      </c>
      <c r="D16922" s="168" t="s">
        <v>69</v>
      </c>
    </row>
    <row r="16923" spans="1:4">
      <c r="A16923" s="167">
        <v>4902</v>
      </c>
      <c r="B16923" s="164" t="s">
        <v>19473</v>
      </c>
      <c r="C16923" s="150" t="s">
        <v>8033</v>
      </c>
      <c r="D16923" s="168" t="s">
        <v>69</v>
      </c>
    </row>
    <row r="16924" spans="1:4">
      <c r="A16924" s="167">
        <v>11096</v>
      </c>
      <c r="B16924" s="164" t="s">
        <v>19474</v>
      </c>
      <c r="C16924" s="150" t="s">
        <v>8038</v>
      </c>
      <c r="D16924" s="168" t="s">
        <v>69</v>
      </c>
    </row>
    <row r="16925" spans="1:4">
      <c r="A16925" s="167">
        <v>4741</v>
      </c>
      <c r="B16925" s="164" t="s">
        <v>19475</v>
      </c>
      <c r="C16925" s="150" t="s">
        <v>8040</v>
      </c>
      <c r="D16925" s="168" t="s">
        <v>69</v>
      </c>
    </row>
    <row r="16926" spans="1:4">
      <c r="A16926" s="167">
        <v>4752</v>
      </c>
      <c r="B16926" s="164" t="s">
        <v>19476</v>
      </c>
      <c r="C16926" s="150" t="s">
        <v>8041</v>
      </c>
      <c r="D16926" s="168" t="s">
        <v>69</v>
      </c>
    </row>
    <row r="16927" spans="1:4">
      <c r="A16927" s="167">
        <v>41091</v>
      </c>
      <c r="B16927" s="164" t="s">
        <v>19477</v>
      </c>
      <c r="C16927" s="150" t="s">
        <v>8042</v>
      </c>
      <c r="D16927" s="168" t="s">
        <v>69</v>
      </c>
    </row>
    <row r="16928" spans="1:4">
      <c r="A16928" s="167">
        <v>13954</v>
      </c>
      <c r="B16928" s="164" t="s">
        <v>19478</v>
      </c>
      <c r="C16928" s="150" t="s">
        <v>8033</v>
      </c>
      <c r="D16928" s="168" t="s">
        <v>69</v>
      </c>
    </row>
    <row r="16929" spans="1:4">
      <c r="A16929" s="167">
        <v>3411</v>
      </c>
      <c r="B16929" s="164" t="s">
        <v>19479</v>
      </c>
      <c r="C16929" s="150" t="s">
        <v>8038</v>
      </c>
      <c r="D16929" s="168" t="s">
        <v>69</v>
      </c>
    </row>
    <row r="16930" spans="1:4">
      <c r="A16930" s="167">
        <v>39995</v>
      </c>
      <c r="B16930" s="164" t="s">
        <v>19480</v>
      </c>
      <c r="C16930" s="150" t="s">
        <v>8040</v>
      </c>
      <c r="D16930" s="168" t="s">
        <v>69</v>
      </c>
    </row>
    <row r="16931" spans="1:4">
      <c r="A16931" s="167">
        <v>11615</v>
      </c>
      <c r="B16931" s="164" t="s">
        <v>19482</v>
      </c>
      <c r="C16931" s="150" t="s">
        <v>8043</v>
      </c>
      <c r="D16931" s="168" t="s">
        <v>69</v>
      </c>
    </row>
    <row r="16932" spans="1:4">
      <c r="A16932" s="167">
        <v>3408</v>
      </c>
      <c r="B16932" s="164" t="s">
        <v>19483</v>
      </c>
      <c r="C16932" s="150" t="s">
        <v>8043</v>
      </c>
      <c r="D16932" s="168" t="s">
        <v>69</v>
      </c>
    </row>
    <row r="16933" spans="1:4">
      <c r="A16933" s="167">
        <v>3409</v>
      </c>
      <c r="B16933" s="164" t="s">
        <v>19485</v>
      </c>
      <c r="C16933" s="150" t="s">
        <v>8043</v>
      </c>
      <c r="D16933" s="168" t="s">
        <v>69</v>
      </c>
    </row>
    <row r="16934" spans="1:4">
      <c r="A16934" s="167">
        <v>11427</v>
      </c>
      <c r="B16934" s="164" t="s">
        <v>19486</v>
      </c>
      <c r="C16934" s="150" t="s">
        <v>8038</v>
      </c>
      <c r="D16934" s="168" t="s">
        <v>69</v>
      </c>
    </row>
    <row r="16935" spans="1:4">
      <c r="A16935" s="167">
        <v>4491</v>
      </c>
      <c r="B16935" s="164" t="s">
        <v>19487</v>
      </c>
      <c r="C16935" s="150" t="s">
        <v>8037</v>
      </c>
      <c r="D16935" s="168" t="s">
        <v>69</v>
      </c>
    </row>
    <row r="16936" spans="1:4">
      <c r="A16936" s="167">
        <v>2745</v>
      </c>
      <c r="B16936" s="164" t="s">
        <v>19488</v>
      </c>
      <c r="C16936" s="150" t="s">
        <v>8037</v>
      </c>
      <c r="D16936" s="168" t="s">
        <v>69</v>
      </c>
    </row>
    <row r="16937" spans="1:4">
      <c r="A16937" s="167">
        <v>14439</v>
      </c>
      <c r="B16937" s="164" t="s">
        <v>19489</v>
      </c>
      <c r="C16937" s="150" t="s">
        <v>8037</v>
      </c>
      <c r="D16937" s="168" t="s">
        <v>69</v>
      </c>
    </row>
    <row r="16938" spans="1:4">
      <c r="A16938" s="167">
        <v>44496</v>
      </c>
      <c r="B16938" s="164" t="s">
        <v>19490</v>
      </c>
      <c r="C16938" s="150" t="s">
        <v>8033</v>
      </c>
      <c r="D16938" s="168" t="s">
        <v>69</v>
      </c>
    </row>
    <row r="16939" spans="1:4">
      <c r="A16939" s="167">
        <v>12362</v>
      </c>
      <c r="B16939" s="164" t="s">
        <v>19491</v>
      </c>
      <c r="C16939" s="150" t="s">
        <v>8033</v>
      </c>
      <c r="D16939" s="168" t="s">
        <v>69</v>
      </c>
    </row>
    <row r="16940" spans="1:4">
      <c r="A16940" s="167">
        <v>421</v>
      </c>
      <c r="B16940" s="164" t="s">
        <v>19492</v>
      </c>
      <c r="C16940" s="150" t="s">
        <v>8033</v>
      </c>
      <c r="D16940" s="168" t="s">
        <v>69</v>
      </c>
    </row>
    <row r="16941" spans="1:4">
      <c r="A16941" s="167">
        <v>14148</v>
      </c>
      <c r="B16941" s="164" t="s">
        <v>19493</v>
      </c>
      <c r="C16941" s="150" t="s">
        <v>8033</v>
      </c>
      <c r="D16941" s="168" t="s">
        <v>69</v>
      </c>
    </row>
    <row r="16942" spans="1:4">
      <c r="A16942" s="167">
        <v>4341</v>
      </c>
      <c r="B16942" s="164" t="s">
        <v>19494</v>
      </c>
      <c r="C16942" s="150" t="s">
        <v>8033</v>
      </c>
      <c r="D16942" s="168" t="s">
        <v>69</v>
      </c>
    </row>
    <row r="16943" spans="1:4">
      <c r="A16943" s="167">
        <v>4337</v>
      </c>
      <c r="B16943" s="164" t="s">
        <v>19495</v>
      </c>
      <c r="C16943" s="150" t="s">
        <v>8033</v>
      </c>
      <c r="D16943" s="168" t="s">
        <v>69</v>
      </c>
    </row>
    <row r="16944" spans="1:4">
      <c r="A16944" s="167">
        <v>4339</v>
      </c>
      <c r="B16944" s="164" t="s">
        <v>19496</v>
      </c>
      <c r="C16944" s="150" t="s">
        <v>8033</v>
      </c>
      <c r="D16944" s="168" t="s">
        <v>69</v>
      </c>
    </row>
    <row r="16945" spans="1:4">
      <c r="A16945" s="167">
        <v>39997</v>
      </c>
      <c r="B16945" s="164" t="s">
        <v>19497</v>
      </c>
      <c r="C16945" s="150" t="s">
        <v>8033</v>
      </c>
      <c r="D16945" s="168" t="s">
        <v>69</v>
      </c>
    </row>
    <row r="16946" spans="1:4">
      <c r="A16946" s="167">
        <v>11971</v>
      </c>
      <c r="B16946" s="164" t="s">
        <v>19498</v>
      </c>
      <c r="C16946" s="150" t="s">
        <v>8033</v>
      </c>
      <c r="D16946" s="168" t="s">
        <v>69</v>
      </c>
    </row>
    <row r="16947" spans="1:4">
      <c r="A16947" s="167">
        <v>4342</v>
      </c>
      <c r="B16947" s="164" t="s">
        <v>19499</v>
      </c>
      <c r="C16947" s="150" t="s">
        <v>8033</v>
      </c>
      <c r="D16947" s="168" t="s">
        <v>69</v>
      </c>
    </row>
    <row r="16948" spans="1:4">
      <c r="A16948" s="167">
        <v>4330</v>
      </c>
      <c r="B16948" s="164" t="s">
        <v>19500</v>
      </c>
      <c r="C16948" s="150" t="s">
        <v>8033</v>
      </c>
      <c r="D16948" s="168" t="s">
        <v>69</v>
      </c>
    </row>
    <row r="16949" spans="1:4">
      <c r="A16949" s="167">
        <v>4340</v>
      </c>
      <c r="B16949" s="164" t="s">
        <v>19501</v>
      </c>
      <c r="C16949" s="150" t="s">
        <v>8033</v>
      </c>
      <c r="D16949" s="168" t="s">
        <v>69</v>
      </c>
    </row>
    <row r="16950" spans="1:4">
      <c r="A16950" s="167">
        <v>5088</v>
      </c>
      <c r="B16950" s="164" t="s">
        <v>19502</v>
      </c>
      <c r="C16950" s="150" t="s">
        <v>8033</v>
      </c>
      <c r="D16950" s="168" t="s">
        <v>69</v>
      </c>
    </row>
    <row r="16951" spans="1:4">
      <c r="A16951" s="167">
        <v>11154</v>
      </c>
      <c r="B16951" s="164" t="s">
        <v>19503</v>
      </c>
      <c r="C16951" s="150" t="s">
        <v>8033</v>
      </c>
      <c r="D16951" s="168" t="s">
        <v>69</v>
      </c>
    </row>
    <row r="16952" spans="1:4">
      <c r="A16952" s="167">
        <v>4989</v>
      </c>
      <c r="B16952" s="164" t="s">
        <v>19504</v>
      </c>
      <c r="C16952" s="150" t="s">
        <v>8033</v>
      </c>
      <c r="D16952" s="168" t="s">
        <v>69</v>
      </c>
    </row>
    <row r="16953" spans="1:4">
      <c r="A16953" s="167">
        <v>4982</v>
      </c>
      <c r="B16953" s="164" t="s">
        <v>19505</v>
      </c>
      <c r="C16953" s="150" t="s">
        <v>8033</v>
      </c>
      <c r="D16953" s="168" t="s">
        <v>69</v>
      </c>
    </row>
    <row r="16954" spans="1:4">
      <c r="A16954" s="167">
        <v>4962</v>
      </c>
      <c r="B16954" s="164" t="s">
        <v>19506</v>
      </c>
      <c r="C16954" s="150" t="s">
        <v>8033</v>
      </c>
      <c r="D16954" s="168" t="s">
        <v>69</v>
      </c>
    </row>
    <row r="16955" spans="1:4">
      <c r="A16955" s="167">
        <v>4981</v>
      </c>
      <c r="B16955" s="164" t="s">
        <v>19507</v>
      </c>
      <c r="C16955" s="150" t="s">
        <v>8033</v>
      </c>
      <c r="D16955" s="168" t="s">
        <v>69</v>
      </c>
    </row>
    <row r="16956" spans="1:4">
      <c r="A16956" s="167">
        <v>4964</v>
      </c>
      <c r="B16956" s="164" t="s">
        <v>19508</v>
      </c>
      <c r="C16956" s="150" t="s">
        <v>8033</v>
      </c>
      <c r="D16956" s="168" t="s">
        <v>69</v>
      </c>
    </row>
    <row r="16957" spans="1:4">
      <c r="A16957" s="167">
        <v>4992</v>
      </c>
      <c r="B16957" s="164" t="s">
        <v>19509</v>
      </c>
      <c r="C16957" s="150" t="s">
        <v>8033</v>
      </c>
      <c r="D16957" s="168" t="s">
        <v>69</v>
      </c>
    </row>
    <row r="16958" spans="1:4">
      <c r="A16958" s="167">
        <v>4987</v>
      </c>
      <c r="B16958" s="164" t="s">
        <v>19510</v>
      </c>
      <c r="C16958" s="150" t="s">
        <v>8033</v>
      </c>
      <c r="D16958" s="168" t="s">
        <v>69</v>
      </c>
    </row>
    <row r="16959" spans="1:4">
      <c r="A16959" s="167">
        <v>4930</v>
      </c>
      <c r="B16959" s="164" t="s">
        <v>19511</v>
      </c>
      <c r="C16959" s="150" t="s">
        <v>8043</v>
      </c>
      <c r="D16959" s="168" t="s">
        <v>69</v>
      </c>
    </row>
    <row r="16960" spans="1:4">
      <c r="A16960" s="167">
        <v>39021</v>
      </c>
      <c r="B16960" s="164" t="s">
        <v>19512</v>
      </c>
      <c r="C16960" s="150" t="s">
        <v>8033</v>
      </c>
      <c r="D16960" s="168" t="s">
        <v>69</v>
      </c>
    </row>
    <row r="16961" spans="1:4">
      <c r="A16961" s="167">
        <v>39022</v>
      </c>
      <c r="B16961" s="164" t="s">
        <v>19513</v>
      </c>
      <c r="C16961" s="150" t="s">
        <v>8033</v>
      </c>
      <c r="D16961" s="168" t="s">
        <v>69</v>
      </c>
    </row>
    <row r="16962" spans="1:4">
      <c r="A16962" s="167">
        <v>39024</v>
      </c>
      <c r="B16962" s="164" t="s">
        <v>19514</v>
      </c>
      <c r="C16962" s="150" t="s">
        <v>8033</v>
      </c>
      <c r="D16962" s="168" t="s">
        <v>69</v>
      </c>
    </row>
    <row r="16963" spans="1:4">
      <c r="A16963" s="167">
        <v>4914</v>
      </c>
      <c r="B16963" s="164" t="s">
        <v>19515</v>
      </c>
      <c r="C16963" s="150" t="s">
        <v>8043</v>
      </c>
      <c r="D16963" s="168" t="s">
        <v>69</v>
      </c>
    </row>
    <row r="16964" spans="1:4">
      <c r="A16964" s="167">
        <v>4917</v>
      </c>
      <c r="B16964" s="164" t="s">
        <v>19516</v>
      </c>
      <c r="C16964" s="150" t="s">
        <v>8043</v>
      </c>
      <c r="D16964" s="168" t="s">
        <v>69</v>
      </c>
    </row>
    <row r="16965" spans="1:4">
      <c r="A16965" s="167">
        <v>39025</v>
      </c>
      <c r="B16965" s="164" t="s">
        <v>19517</v>
      </c>
      <c r="C16965" s="150" t="s">
        <v>8033</v>
      </c>
      <c r="D16965" s="168" t="s">
        <v>69</v>
      </c>
    </row>
    <row r="16966" spans="1:4">
      <c r="A16966" s="167">
        <v>4922</v>
      </c>
      <c r="B16966" s="164" t="s">
        <v>19518</v>
      </c>
      <c r="C16966" s="150" t="s">
        <v>8043</v>
      </c>
      <c r="D16966" s="168" t="s">
        <v>69</v>
      </c>
    </row>
    <row r="16967" spans="1:4">
      <c r="A16967" s="167">
        <v>4911</v>
      </c>
      <c r="B16967" s="164" t="s">
        <v>19519</v>
      </c>
      <c r="C16967" s="150" t="s">
        <v>8043</v>
      </c>
      <c r="D16967" s="168" t="s">
        <v>69</v>
      </c>
    </row>
    <row r="16968" spans="1:4">
      <c r="A16968" s="167">
        <v>37518</v>
      </c>
      <c r="B16968" s="164" t="s">
        <v>19520</v>
      </c>
      <c r="C16968" s="150" t="s">
        <v>8043</v>
      </c>
      <c r="D16968" s="168" t="s">
        <v>69</v>
      </c>
    </row>
    <row r="16969" spans="1:4">
      <c r="A16969" s="167">
        <v>4910</v>
      </c>
      <c r="B16969" s="164" t="s">
        <v>19521</v>
      </c>
      <c r="C16969" s="150" t="s">
        <v>8043</v>
      </c>
      <c r="D16969" s="168" t="s">
        <v>69</v>
      </c>
    </row>
    <row r="16970" spans="1:4">
      <c r="A16970" s="167">
        <v>4943</v>
      </c>
      <c r="B16970" s="164" t="s">
        <v>19522</v>
      </c>
      <c r="C16970" s="150" t="s">
        <v>8043</v>
      </c>
      <c r="D16970" s="168" t="s">
        <v>69</v>
      </c>
    </row>
    <row r="16971" spans="1:4">
      <c r="A16971" s="167">
        <v>5002</v>
      </c>
      <c r="B16971" s="164" t="s">
        <v>19523</v>
      </c>
      <c r="C16971" s="150" t="s">
        <v>8043</v>
      </c>
      <c r="D16971" s="168" t="s">
        <v>69</v>
      </c>
    </row>
    <row r="16972" spans="1:4">
      <c r="A16972" s="167">
        <v>4977</v>
      </c>
      <c r="B16972" s="164" t="s">
        <v>19524</v>
      </c>
      <c r="C16972" s="150" t="s">
        <v>8043</v>
      </c>
      <c r="D16972" s="168" t="s">
        <v>69</v>
      </c>
    </row>
    <row r="16973" spans="1:4">
      <c r="A16973" s="167">
        <v>5028</v>
      </c>
      <c r="B16973" s="164" t="s">
        <v>19525</v>
      </c>
      <c r="C16973" s="150" t="s">
        <v>8043</v>
      </c>
      <c r="D16973" s="168" t="s">
        <v>69</v>
      </c>
    </row>
    <row r="16974" spans="1:4">
      <c r="A16974" s="167">
        <v>4998</v>
      </c>
      <c r="B16974" s="164" t="s">
        <v>19526</v>
      </c>
      <c r="C16974" s="150" t="s">
        <v>8043</v>
      </c>
      <c r="D16974" s="168" t="s">
        <v>69</v>
      </c>
    </row>
    <row r="16975" spans="1:4">
      <c r="A16975" s="167">
        <v>4969</v>
      </c>
      <c r="B16975" s="164" t="s">
        <v>19527</v>
      </c>
      <c r="C16975" s="150" t="s">
        <v>8043</v>
      </c>
      <c r="D16975" s="168" t="s">
        <v>69</v>
      </c>
    </row>
    <row r="16976" spans="1:4">
      <c r="A16976" s="167">
        <v>11364</v>
      </c>
      <c r="B16976" s="164" t="s">
        <v>19528</v>
      </c>
      <c r="C16976" s="150" t="s">
        <v>8033</v>
      </c>
      <c r="D16976" s="168" t="s">
        <v>69</v>
      </c>
    </row>
    <row r="16977" spans="1:4">
      <c r="A16977" s="167">
        <v>11365</v>
      </c>
      <c r="B16977" s="164" t="s">
        <v>19529</v>
      </c>
      <c r="C16977" s="150" t="s">
        <v>8033</v>
      </c>
      <c r="D16977" s="168" t="s">
        <v>69</v>
      </c>
    </row>
    <row r="16978" spans="1:4">
      <c r="A16978" s="167">
        <v>11366</v>
      </c>
      <c r="B16978" s="164" t="s">
        <v>19530</v>
      </c>
      <c r="C16978" s="150" t="s">
        <v>8033</v>
      </c>
      <c r="D16978" s="168" t="s">
        <v>69</v>
      </c>
    </row>
    <row r="16979" spans="1:4">
      <c r="A16979" s="167">
        <v>43777</v>
      </c>
      <c r="B16979" s="164" t="s">
        <v>19531</v>
      </c>
      <c r="C16979" s="150" t="s">
        <v>8033</v>
      </c>
      <c r="D16979" s="168" t="s">
        <v>69</v>
      </c>
    </row>
    <row r="16980" spans="1:4">
      <c r="A16980" s="167">
        <v>20322</v>
      </c>
      <c r="B16980" s="164" t="s">
        <v>19532</v>
      </c>
      <c r="C16980" s="150" t="s">
        <v>8033</v>
      </c>
      <c r="D16980" s="168" t="s">
        <v>69</v>
      </c>
    </row>
    <row r="16981" spans="1:4">
      <c r="A16981" s="167">
        <v>10553</v>
      </c>
      <c r="B16981" s="164" t="s">
        <v>19533</v>
      </c>
      <c r="C16981" s="150" t="s">
        <v>8033</v>
      </c>
      <c r="D16981" s="168" t="s">
        <v>69</v>
      </c>
    </row>
    <row r="16982" spans="1:4">
      <c r="A16982" s="167">
        <v>5020</v>
      </c>
      <c r="B16982" s="164" t="s">
        <v>19534</v>
      </c>
      <c r="C16982" s="150" t="s">
        <v>8033</v>
      </c>
      <c r="D16982" s="168" t="s">
        <v>69</v>
      </c>
    </row>
    <row r="16983" spans="1:4">
      <c r="A16983" s="167">
        <v>10554</v>
      </c>
      <c r="B16983" s="164" t="s">
        <v>19535</v>
      </c>
      <c r="C16983" s="150" t="s">
        <v>8033</v>
      </c>
      <c r="D16983" s="168" t="s">
        <v>69</v>
      </c>
    </row>
    <row r="16984" spans="1:4">
      <c r="A16984" s="167">
        <v>10555</v>
      </c>
      <c r="B16984" s="164" t="s">
        <v>19536</v>
      </c>
      <c r="C16984" s="150" t="s">
        <v>8033</v>
      </c>
      <c r="D16984" s="168" t="s">
        <v>69</v>
      </c>
    </row>
    <row r="16985" spans="1:4">
      <c r="A16985" s="167">
        <v>10556</v>
      </c>
      <c r="B16985" s="164" t="s">
        <v>19537</v>
      </c>
      <c r="C16985" s="150" t="s">
        <v>8033</v>
      </c>
      <c r="D16985" s="168" t="s">
        <v>69</v>
      </c>
    </row>
    <row r="16986" spans="1:4">
      <c r="A16986" s="167">
        <v>39502</v>
      </c>
      <c r="B16986" s="164" t="s">
        <v>19538</v>
      </c>
      <c r="C16986" s="150" t="s">
        <v>8033</v>
      </c>
      <c r="D16986" s="168" t="s">
        <v>69</v>
      </c>
    </row>
    <row r="16987" spans="1:4">
      <c r="A16987" s="167">
        <v>39504</v>
      </c>
      <c r="B16987" s="164" t="s">
        <v>19539</v>
      </c>
      <c r="C16987" s="150" t="s">
        <v>8033</v>
      </c>
      <c r="D16987" s="168" t="s">
        <v>69</v>
      </c>
    </row>
    <row r="16988" spans="1:4">
      <c r="A16988" s="167">
        <v>39503</v>
      </c>
      <c r="B16988" s="164" t="s">
        <v>19540</v>
      </c>
      <c r="C16988" s="150" t="s">
        <v>8033</v>
      </c>
      <c r="D16988" s="168" t="s">
        <v>69</v>
      </c>
    </row>
    <row r="16989" spans="1:4">
      <c r="A16989" s="167">
        <v>39505</v>
      </c>
      <c r="B16989" s="164" t="s">
        <v>19541</v>
      </c>
      <c r="C16989" s="150" t="s">
        <v>8033</v>
      </c>
      <c r="D16989" s="168" t="s">
        <v>69</v>
      </c>
    </row>
    <row r="16990" spans="1:4">
      <c r="A16990" s="167">
        <v>44471</v>
      </c>
      <c r="B16990" s="164" t="s">
        <v>19542</v>
      </c>
      <c r="C16990" s="150" t="s">
        <v>8033</v>
      </c>
      <c r="D16990" s="168" t="s">
        <v>69</v>
      </c>
    </row>
    <row r="16991" spans="1:4">
      <c r="A16991" s="167">
        <v>4944</v>
      </c>
      <c r="B16991" s="164" t="s">
        <v>19543</v>
      </c>
      <c r="C16991" s="150" t="s">
        <v>8043</v>
      </c>
      <c r="D16991" s="168" t="s">
        <v>69</v>
      </c>
    </row>
    <row r="16992" spans="1:4">
      <c r="A16992" s="167">
        <v>21102</v>
      </c>
      <c r="B16992" s="164" t="s">
        <v>19544</v>
      </c>
      <c r="C16992" s="150" t="s">
        <v>8033</v>
      </c>
      <c r="D16992" s="168" t="s">
        <v>69</v>
      </c>
    </row>
    <row r="16993" spans="1:4">
      <c r="A16993" s="167">
        <v>21101</v>
      </c>
      <c r="B16993" s="164" t="s">
        <v>19545</v>
      </c>
      <c r="C16993" s="150" t="s">
        <v>8033</v>
      </c>
      <c r="D16993" s="168" t="s">
        <v>69</v>
      </c>
    </row>
    <row r="16994" spans="1:4">
      <c r="A16994" s="167">
        <v>34713</v>
      </c>
      <c r="B16994" s="164" t="s">
        <v>19546</v>
      </c>
      <c r="C16994" s="150" t="s">
        <v>8043</v>
      </c>
      <c r="D16994" s="168" t="s">
        <v>69</v>
      </c>
    </row>
    <row r="16995" spans="1:4">
      <c r="A16995" s="167">
        <v>37563</v>
      </c>
      <c r="B16995" s="164" t="s">
        <v>19547</v>
      </c>
      <c r="C16995" s="150" t="s">
        <v>8043</v>
      </c>
      <c r="D16995" s="168" t="s">
        <v>69</v>
      </c>
    </row>
    <row r="16996" spans="1:4">
      <c r="A16996" s="167">
        <v>4948</v>
      </c>
      <c r="B16996" s="164" t="s">
        <v>19548</v>
      </c>
      <c r="C16996" s="150" t="s">
        <v>8043</v>
      </c>
      <c r="D16996" s="168" t="s">
        <v>69</v>
      </c>
    </row>
    <row r="16997" spans="1:4">
      <c r="A16997" s="167">
        <v>37561</v>
      </c>
      <c r="B16997" s="164" t="s">
        <v>19549</v>
      </c>
      <c r="C16997" s="150" t="s">
        <v>8043</v>
      </c>
      <c r="D16997" s="168" t="s">
        <v>69</v>
      </c>
    </row>
    <row r="16998" spans="1:4">
      <c r="A16998" s="167">
        <v>37562</v>
      </c>
      <c r="B16998" s="164" t="s">
        <v>19550</v>
      </c>
      <c r="C16998" s="150" t="s">
        <v>8043</v>
      </c>
      <c r="D16998" s="168" t="s">
        <v>69</v>
      </c>
    </row>
    <row r="16999" spans="1:4">
      <c r="A16999" s="167">
        <v>14164</v>
      </c>
      <c r="B16999" s="164" t="s">
        <v>19551</v>
      </c>
      <c r="C16999" s="150" t="s">
        <v>8033</v>
      </c>
      <c r="D16999" s="168" t="s">
        <v>69</v>
      </c>
    </row>
    <row r="17000" spans="1:4">
      <c r="A17000" s="167">
        <v>14163</v>
      </c>
      <c r="B17000" s="164" t="s">
        <v>19552</v>
      </c>
      <c r="C17000" s="150" t="s">
        <v>8033</v>
      </c>
      <c r="D17000" s="168" t="s">
        <v>69</v>
      </c>
    </row>
    <row r="17001" spans="1:4">
      <c r="A17001" s="167">
        <v>5051</v>
      </c>
      <c r="B17001" s="164" t="s">
        <v>19553</v>
      </c>
      <c r="C17001" s="150" t="s">
        <v>8033</v>
      </c>
      <c r="D17001" s="168" t="s">
        <v>69</v>
      </c>
    </row>
    <row r="17002" spans="1:4">
      <c r="A17002" s="167">
        <v>14162</v>
      </c>
      <c r="B17002" s="164" t="s">
        <v>19554</v>
      </c>
      <c r="C17002" s="150" t="s">
        <v>8033</v>
      </c>
      <c r="D17002" s="168" t="s">
        <v>69</v>
      </c>
    </row>
    <row r="17003" spans="1:4">
      <c r="A17003" s="167">
        <v>5052</v>
      </c>
      <c r="B17003" s="164" t="s">
        <v>19555</v>
      </c>
      <c r="C17003" s="150" t="s">
        <v>8033</v>
      </c>
      <c r="D17003" s="168" t="s">
        <v>69</v>
      </c>
    </row>
    <row r="17004" spans="1:4">
      <c r="A17004" s="167">
        <v>14166</v>
      </c>
      <c r="B17004" s="164" t="s">
        <v>19556</v>
      </c>
      <c r="C17004" s="150" t="s">
        <v>8033</v>
      </c>
      <c r="D17004" s="168" t="s">
        <v>69</v>
      </c>
    </row>
    <row r="17005" spans="1:4">
      <c r="A17005" s="167">
        <v>14165</v>
      </c>
      <c r="B17005" s="164" t="s">
        <v>19557</v>
      </c>
      <c r="C17005" s="150" t="s">
        <v>8033</v>
      </c>
      <c r="D17005" s="168" t="s">
        <v>69</v>
      </c>
    </row>
    <row r="17006" spans="1:4">
      <c r="A17006" s="167">
        <v>5050</v>
      </c>
      <c r="B17006" s="164" t="s">
        <v>19558</v>
      </c>
      <c r="C17006" s="150" t="s">
        <v>8033</v>
      </c>
      <c r="D17006" s="168" t="s">
        <v>69</v>
      </c>
    </row>
    <row r="17007" spans="1:4">
      <c r="A17007" s="167">
        <v>12366</v>
      </c>
      <c r="B17007" s="164" t="s">
        <v>19559</v>
      </c>
      <c r="C17007" s="150" t="s">
        <v>8033</v>
      </c>
      <c r="D17007" s="168" t="s">
        <v>69</v>
      </c>
    </row>
    <row r="17008" spans="1:4">
      <c r="A17008" s="167">
        <v>5045</v>
      </c>
      <c r="B17008" s="164" t="s">
        <v>19560</v>
      </c>
      <c r="C17008" s="150" t="s">
        <v>8033</v>
      </c>
      <c r="D17008" s="168" t="s">
        <v>69</v>
      </c>
    </row>
    <row r="17009" spans="1:4">
      <c r="A17009" s="167">
        <v>5035</v>
      </c>
      <c r="B17009" s="164" t="s">
        <v>19561</v>
      </c>
      <c r="C17009" s="150" t="s">
        <v>8033</v>
      </c>
      <c r="D17009" s="168" t="s">
        <v>69</v>
      </c>
    </row>
    <row r="17010" spans="1:4">
      <c r="A17010" s="167">
        <v>41180</v>
      </c>
      <c r="B17010" s="164" t="s">
        <v>19562</v>
      </c>
      <c r="C17010" s="150" t="s">
        <v>8033</v>
      </c>
      <c r="D17010" s="168" t="s">
        <v>69</v>
      </c>
    </row>
    <row r="17011" spans="1:4">
      <c r="A17011" s="167">
        <v>41181</v>
      </c>
      <c r="B17011" s="164" t="s">
        <v>19563</v>
      </c>
      <c r="C17011" s="150" t="s">
        <v>8033</v>
      </c>
      <c r="D17011" s="168" t="s">
        <v>69</v>
      </c>
    </row>
    <row r="17012" spans="1:4">
      <c r="A17012" s="167">
        <v>41182</v>
      </c>
      <c r="B17012" s="164" t="s">
        <v>19564</v>
      </c>
      <c r="C17012" s="150" t="s">
        <v>8033</v>
      </c>
      <c r="D17012" s="168" t="s">
        <v>69</v>
      </c>
    </row>
    <row r="17013" spans="1:4">
      <c r="A17013" s="167">
        <v>41183</v>
      </c>
      <c r="B17013" s="164" t="s">
        <v>19565</v>
      </c>
      <c r="C17013" s="150" t="s">
        <v>8033</v>
      </c>
      <c r="D17013" s="168" t="s">
        <v>69</v>
      </c>
    </row>
    <row r="17014" spans="1:4">
      <c r="A17014" s="167">
        <v>41184</v>
      </c>
      <c r="B17014" s="164" t="s">
        <v>19566</v>
      </c>
      <c r="C17014" s="150" t="s">
        <v>8033</v>
      </c>
      <c r="D17014" s="168" t="s">
        <v>69</v>
      </c>
    </row>
    <row r="17015" spans="1:4">
      <c r="A17015" s="167">
        <v>41185</v>
      </c>
      <c r="B17015" s="164" t="s">
        <v>19567</v>
      </c>
      <c r="C17015" s="150" t="s">
        <v>8033</v>
      </c>
      <c r="D17015" s="168" t="s">
        <v>69</v>
      </c>
    </row>
    <row r="17016" spans="1:4">
      <c r="A17016" s="167">
        <v>41186</v>
      </c>
      <c r="B17016" s="164" t="s">
        <v>19568</v>
      </c>
      <c r="C17016" s="150" t="s">
        <v>8033</v>
      </c>
      <c r="D17016" s="168" t="s">
        <v>69</v>
      </c>
    </row>
    <row r="17017" spans="1:4">
      <c r="A17017" s="167">
        <v>41187</v>
      </c>
      <c r="B17017" s="164" t="s">
        <v>19569</v>
      </c>
      <c r="C17017" s="150" t="s">
        <v>8033</v>
      </c>
      <c r="D17017" s="168" t="s">
        <v>69</v>
      </c>
    </row>
    <row r="17018" spans="1:4">
      <c r="A17018" s="167">
        <v>41188</v>
      </c>
      <c r="B17018" s="164" t="s">
        <v>19570</v>
      </c>
      <c r="C17018" s="150" t="s">
        <v>8033</v>
      </c>
      <c r="D17018" s="168" t="s">
        <v>69</v>
      </c>
    </row>
    <row r="17019" spans="1:4">
      <c r="A17019" s="167">
        <v>5036</v>
      </c>
      <c r="B17019" s="164" t="s">
        <v>19571</v>
      </c>
      <c r="C17019" s="150" t="s">
        <v>8033</v>
      </c>
      <c r="D17019" s="168" t="s">
        <v>69</v>
      </c>
    </row>
    <row r="17020" spans="1:4">
      <c r="A17020" s="167">
        <v>41189</v>
      </c>
      <c r="B17020" s="164" t="s">
        <v>19572</v>
      </c>
      <c r="C17020" s="150" t="s">
        <v>8033</v>
      </c>
      <c r="D17020" s="168" t="s">
        <v>69</v>
      </c>
    </row>
    <row r="17021" spans="1:4">
      <c r="A17021" s="167">
        <v>41190</v>
      </c>
      <c r="B17021" s="164" t="s">
        <v>19573</v>
      </c>
      <c r="C17021" s="150" t="s">
        <v>8033</v>
      </c>
      <c r="D17021" s="168" t="s">
        <v>69</v>
      </c>
    </row>
    <row r="17022" spans="1:4">
      <c r="A17022" s="167">
        <v>41191</v>
      </c>
      <c r="B17022" s="164" t="s">
        <v>19574</v>
      </c>
      <c r="C17022" s="150" t="s">
        <v>8033</v>
      </c>
      <c r="D17022" s="168" t="s">
        <v>69</v>
      </c>
    </row>
    <row r="17023" spans="1:4">
      <c r="A17023" s="167">
        <v>41192</v>
      </c>
      <c r="B17023" s="164" t="s">
        <v>19575</v>
      </c>
      <c r="C17023" s="150" t="s">
        <v>8033</v>
      </c>
      <c r="D17023" s="168" t="s">
        <v>69</v>
      </c>
    </row>
    <row r="17024" spans="1:4">
      <c r="A17024" s="167">
        <v>41193</v>
      </c>
      <c r="B17024" s="164" t="s">
        <v>19576</v>
      </c>
      <c r="C17024" s="150" t="s">
        <v>8033</v>
      </c>
      <c r="D17024" s="168" t="s">
        <v>69</v>
      </c>
    </row>
    <row r="17025" spans="1:4">
      <c r="A17025" s="167">
        <v>41194</v>
      </c>
      <c r="B17025" s="164" t="s">
        <v>19577</v>
      </c>
      <c r="C17025" s="150" t="s">
        <v>8033</v>
      </c>
      <c r="D17025" s="168" t="s">
        <v>69</v>
      </c>
    </row>
    <row r="17026" spans="1:4">
      <c r="A17026" s="167">
        <v>5044</v>
      </c>
      <c r="B17026" s="164" t="s">
        <v>19578</v>
      </c>
      <c r="C17026" s="150" t="s">
        <v>8033</v>
      </c>
      <c r="D17026" s="168" t="s">
        <v>69</v>
      </c>
    </row>
    <row r="17027" spans="1:4">
      <c r="A17027" s="167">
        <v>5059</v>
      </c>
      <c r="B17027" s="164" t="s">
        <v>19579</v>
      </c>
      <c r="C17027" s="150" t="s">
        <v>8033</v>
      </c>
      <c r="D17027" s="168" t="s">
        <v>69</v>
      </c>
    </row>
    <row r="17028" spans="1:4">
      <c r="A17028" s="167">
        <v>41201</v>
      </c>
      <c r="B17028" s="164" t="s">
        <v>19580</v>
      </c>
      <c r="C17028" s="150" t="s">
        <v>8033</v>
      </c>
      <c r="D17028" s="168" t="s">
        <v>69</v>
      </c>
    </row>
    <row r="17029" spans="1:4">
      <c r="A17029" s="167">
        <v>41199</v>
      </c>
      <c r="B17029" s="164" t="s">
        <v>19581</v>
      </c>
      <c r="C17029" s="150" t="s">
        <v>8033</v>
      </c>
      <c r="D17029" s="168" t="s">
        <v>69</v>
      </c>
    </row>
    <row r="17030" spans="1:4">
      <c r="A17030" s="167">
        <v>5057</v>
      </c>
      <c r="B17030" s="164" t="s">
        <v>19582</v>
      </c>
      <c r="C17030" s="150" t="s">
        <v>8033</v>
      </c>
      <c r="D17030" s="168" t="s">
        <v>69</v>
      </c>
    </row>
    <row r="17031" spans="1:4">
      <c r="A17031" s="167">
        <v>41200</v>
      </c>
      <c r="B17031" s="164" t="s">
        <v>19583</v>
      </c>
      <c r="C17031" s="150" t="s">
        <v>8033</v>
      </c>
      <c r="D17031" s="168" t="s">
        <v>69</v>
      </c>
    </row>
    <row r="17032" spans="1:4">
      <c r="A17032" s="167">
        <v>41205</v>
      </c>
      <c r="B17032" s="164" t="s">
        <v>19584</v>
      </c>
      <c r="C17032" s="150" t="s">
        <v>8033</v>
      </c>
      <c r="D17032" s="168" t="s">
        <v>69</v>
      </c>
    </row>
    <row r="17033" spans="1:4">
      <c r="A17033" s="167">
        <v>41202</v>
      </c>
      <c r="B17033" s="164" t="s">
        <v>19585</v>
      </c>
      <c r="C17033" s="150" t="s">
        <v>8033</v>
      </c>
      <c r="D17033" s="168" t="s">
        <v>69</v>
      </c>
    </row>
    <row r="17034" spans="1:4">
      <c r="A17034" s="167">
        <v>41206</v>
      </c>
      <c r="B17034" s="164" t="s">
        <v>19586</v>
      </c>
      <c r="C17034" s="150" t="s">
        <v>8033</v>
      </c>
      <c r="D17034" s="168" t="s">
        <v>69</v>
      </c>
    </row>
    <row r="17035" spans="1:4">
      <c r="A17035" s="167">
        <v>12372</v>
      </c>
      <c r="B17035" s="164" t="s">
        <v>19587</v>
      </c>
      <c r="C17035" s="150" t="s">
        <v>8033</v>
      </c>
      <c r="D17035" s="168" t="s">
        <v>69</v>
      </c>
    </row>
    <row r="17036" spans="1:4">
      <c r="A17036" s="167">
        <v>41207</v>
      </c>
      <c r="B17036" s="164" t="s">
        <v>19588</v>
      </c>
      <c r="C17036" s="150" t="s">
        <v>8033</v>
      </c>
      <c r="D17036" s="168" t="s">
        <v>69</v>
      </c>
    </row>
    <row r="17037" spans="1:4">
      <c r="A17037" s="167">
        <v>41203</v>
      </c>
      <c r="B17037" s="164" t="s">
        <v>19589</v>
      </c>
      <c r="C17037" s="150" t="s">
        <v>8033</v>
      </c>
      <c r="D17037" s="168" t="s">
        <v>69</v>
      </c>
    </row>
    <row r="17038" spans="1:4">
      <c r="A17038" s="167">
        <v>41204</v>
      </c>
      <c r="B17038" s="164" t="s">
        <v>19590</v>
      </c>
      <c r="C17038" s="150" t="s">
        <v>8033</v>
      </c>
      <c r="D17038" s="168" t="s">
        <v>69</v>
      </c>
    </row>
    <row r="17039" spans="1:4">
      <c r="A17039" s="167">
        <v>41210</v>
      </c>
      <c r="B17039" s="164" t="s">
        <v>19591</v>
      </c>
      <c r="C17039" s="150" t="s">
        <v>8033</v>
      </c>
      <c r="D17039" s="168" t="s">
        <v>69</v>
      </c>
    </row>
    <row r="17040" spans="1:4">
      <c r="A17040" s="167">
        <v>41208</v>
      </c>
      <c r="B17040" s="164" t="s">
        <v>19592</v>
      </c>
      <c r="C17040" s="150" t="s">
        <v>8033</v>
      </c>
      <c r="D17040" s="168" t="s">
        <v>69</v>
      </c>
    </row>
    <row r="17041" spans="1:4">
      <c r="A17041" s="167">
        <v>41211</v>
      </c>
      <c r="B17041" s="164" t="s">
        <v>19593</v>
      </c>
      <c r="C17041" s="150" t="s">
        <v>8033</v>
      </c>
      <c r="D17041" s="168" t="s">
        <v>69</v>
      </c>
    </row>
    <row r="17042" spans="1:4">
      <c r="A17042" s="167">
        <v>13339</v>
      </c>
      <c r="B17042" s="164" t="s">
        <v>19594</v>
      </c>
      <c r="C17042" s="150" t="s">
        <v>8033</v>
      </c>
      <c r="D17042" s="168" t="s">
        <v>69</v>
      </c>
    </row>
    <row r="17043" spans="1:4">
      <c r="A17043" s="167">
        <v>41213</v>
      </c>
      <c r="B17043" s="164" t="s">
        <v>19595</v>
      </c>
      <c r="C17043" s="150" t="s">
        <v>8033</v>
      </c>
      <c r="D17043" s="168" t="s">
        <v>69</v>
      </c>
    </row>
    <row r="17044" spans="1:4">
      <c r="A17044" s="167">
        <v>41209</v>
      </c>
      <c r="B17044" s="164" t="s">
        <v>19596</v>
      </c>
      <c r="C17044" s="150" t="s">
        <v>8033</v>
      </c>
      <c r="D17044" s="168" t="s">
        <v>69</v>
      </c>
    </row>
    <row r="17045" spans="1:4">
      <c r="A17045" s="167">
        <v>41216</v>
      </c>
      <c r="B17045" s="164" t="s">
        <v>19597</v>
      </c>
      <c r="C17045" s="150" t="s">
        <v>8033</v>
      </c>
      <c r="D17045" s="168" t="s">
        <v>69</v>
      </c>
    </row>
    <row r="17046" spans="1:4">
      <c r="A17046" s="167">
        <v>41217</v>
      </c>
      <c r="B17046" s="164" t="s">
        <v>19598</v>
      </c>
      <c r="C17046" s="150" t="s">
        <v>8033</v>
      </c>
      <c r="D17046" s="168" t="s">
        <v>69</v>
      </c>
    </row>
    <row r="17047" spans="1:4">
      <c r="A17047" s="167">
        <v>41218</v>
      </c>
      <c r="B17047" s="164" t="s">
        <v>19599</v>
      </c>
      <c r="C17047" s="150" t="s">
        <v>8033</v>
      </c>
      <c r="D17047" s="168" t="s">
        <v>69</v>
      </c>
    </row>
    <row r="17048" spans="1:4">
      <c r="A17048" s="167">
        <v>41214</v>
      </c>
      <c r="B17048" s="164" t="s">
        <v>19600</v>
      </c>
      <c r="C17048" s="150" t="s">
        <v>8033</v>
      </c>
      <c r="D17048" s="168" t="s">
        <v>69</v>
      </c>
    </row>
    <row r="17049" spans="1:4">
      <c r="A17049" s="167">
        <v>41215</v>
      </c>
      <c r="B17049" s="164" t="s">
        <v>19601</v>
      </c>
      <c r="C17049" s="150" t="s">
        <v>8033</v>
      </c>
      <c r="D17049" s="168" t="s">
        <v>69</v>
      </c>
    </row>
    <row r="17050" spans="1:4">
      <c r="A17050" s="167">
        <v>41221</v>
      </c>
      <c r="B17050" s="164" t="s">
        <v>19602</v>
      </c>
      <c r="C17050" s="150" t="s">
        <v>8033</v>
      </c>
      <c r="D17050" s="168" t="s">
        <v>69</v>
      </c>
    </row>
    <row r="17051" spans="1:4">
      <c r="A17051" s="167">
        <v>41222</v>
      </c>
      <c r="B17051" s="164" t="s">
        <v>19603</v>
      </c>
      <c r="C17051" s="150" t="s">
        <v>8033</v>
      </c>
      <c r="D17051" s="168" t="s">
        <v>69</v>
      </c>
    </row>
    <row r="17052" spans="1:4">
      <c r="A17052" s="167">
        <v>41195</v>
      </c>
      <c r="B17052" s="164" t="s">
        <v>19604</v>
      </c>
      <c r="C17052" s="150" t="s">
        <v>8033</v>
      </c>
      <c r="D17052" s="168" t="s">
        <v>69</v>
      </c>
    </row>
    <row r="17053" spans="1:4">
      <c r="A17053" s="167">
        <v>41198</v>
      </c>
      <c r="B17053" s="164" t="s">
        <v>19605</v>
      </c>
      <c r="C17053" s="150" t="s">
        <v>8033</v>
      </c>
      <c r="D17053" s="168" t="s">
        <v>69</v>
      </c>
    </row>
    <row r="17054" spans="1:4">
      <c r="A17054" s="167">
        <v>41196</v>
      </c>
      <c r="B17054" s="164" t="s">
        <v>19606</v>
      </c>
      <c r="C17054" s="150" t="s">
        <v>8033</v>
      </c>
      <c r="D17054" s="168" t="s">
        <v>69</v>
      </c>
    </row>
    <row r="17055" spans="1:4">
      <c r="A17055" s="167">
        <v>5033</v>
      </c>
      <c r="B17055" s="164" t="s">
        <v>19607</v>
      </c>
      <c r="C17055" s="150" t="s">
        <v>8033</v>
      </c>
      <c r="D17055" s="168" t="s">
        <v>69</v>
      </c>
    </row>
    <row r="17056" spans="1:4">
      <c r="A17056" s="167">
        <v>41197</v>
      </c>
      <c r="B17056" s="164" t="s">
        <v>19608</v>
      </c>
      <c r="C17056" s="150" t="s">
        <v>8033</v>
      </c>
      <c r="D17056" s="168" t="s">
        <v>69</v>
      </c>
    </row>
    <row r="17057" spans="1:4">
      <c r="A17057" s="167">
        <v>12388</v>
      </c>
      <c r="B17057" s="164" t="s">
        <v>19609</v>
      </c>
      <c r="C17057" s="150" t="s">
        <v>8033</v>
      </c>
      <c r="D17057" s="168" t="s">
        <v>69</v>
      </c>
    </row>
    <row r="17058" spans="1:4">
      <c r="A17058" s="167">
        <v>2731</v>
      </c>
      <c r="B17058" s="164" t="s">
        <v>19610</v>
      </c>
      <c r="C17058" s="150" t="s">
        <v>8037</v>
      </c>
      <c r="D17058" s="168" t="s">
        <v>69</v>
      </c>
    </row>
    <row r="17059" spans="1:4">
      <c r="A17059" s="167">
        <v>41457</v>
      </c>
      <c r="B17059" s="164" t="s">
        <v>19611</v>
      </c>
      <c r="C17059" s="150" t="s">
        <v>8033</v>
      </c>
      <c r="D17059" s="168" t="s">
        <v>69</v>
      </c>
    </row>
    <row r="17060" spans="1:4">
      <c r="A17060" s="167">
        <v>41458</v>
      </c>
      <c r="B17060" s="164" t="s">
        <v>19612</v>
      </c>
      <c r="C17060" s="150" t="s">
        <v>8033</v>
      </c>
      <c r="D17060" s="168" t="s">
        <v>69</v>
      </c>
    </row>
    <row r="17061" spans="1:4">
      <c r="A17061" s="167">
        <v>41459</v>
      </c>
      <c r="B17061" s="164" t="s">
        <v>19613</v>
      </c>
      <c r="C17061" s="150" t="s">
        <v>8033</v>
      </c>
      <c r="D17061" s="168" t="s">
        <v>69</v>
      </c>
    </row>
    <row r="17062" spans="1:4">
      <c r="A17062" s="167">
        <v>41461</v>
      </c>
      <c r="B17062" s="164" t="s">
        <v>19614</v>
      </c>
      <c r="C17062" s="150" t="s">
        <v>8033</v>
      </c>
      <c r="D17062" s="168" t="s">
        <v>69</v>
      </c>
    </row>
    <row r="17063" spans="1:4">
      <c r="A17063" s="167">
        <v>44537</v>
      </c>
      <c r="B17063" s="164" t="s">
        <v>19615</v>
      </c>
      <c r="C17063" s="150" t="s">
        <v>8046</v>
      </c>
      <c r="D17063" s="168" t="s">
        <v>69</v>
      </c>
    </row>
    <row r="17064" spans="1:4">
      <c r="A17064" s="167">
        <v>11844</v>
      </c>
      <c r="B17064" s="164" t="s">
        <v>19616</v>
      </c>
      <c r="C17064" s="150" t="s">
        <v>8037</v>
      </c>
      <c r="D17064" s="168" t="s">
        <v>69</v>
      </c>
    </row>
    <row r="17065" spans="1:4">
      <c r="A17065" s="167">
        <v>4465</v>
      </c>
      <c r="B17065" s="164" t="s">
        <v>19617</v>
      </c>
      <c r="C17065" s="150" t="s">
        <v>8037</v>
      </c>
      <c r="D17065" s="168" t="s">
        <v>69</v>
      </c>
    </row>
    <row r="17066" spans="1:4">
      <c r="A17066" s="167">
        <v>35273</v>
      </c>
      <c r="B17066" s="164" t="s">
        <v>19618</v>
      </c>
      <c r="C17066" s="150" t="s">
        <v>8037</v>
      </c>
      <c r="D17066" s="168" t="s">
        <v>69</v>
      </c>
    </row>
    <row r="17067" spans="1:4">
      <c r="A17067" s="167">
        <v>4470</v>
      </c>
      <c r="B17067" s="164" t="s">
        <v>19619</v>
      </c>
      <c r="C17067" s="150" t="s">
        <v>8037</v>
      </c>
      <c r="D17067" s="168" t="s">
        <v>69</v>
      </c>
    </row>
    <row r="17068" spans="1:4">
      <c r="A17068" s="167">
        <v>20208</v>
      </c>
      <c r="B17068" s="164" t="s">
        <v>19620</v>
      </c>
      <c r="C17068" s="150" t="s">
        <v>8037</v>
      </c>
      <c r="D17068" s="168" t="s">
        <v>69</v>
      </c>
    </row>
    <row r="17069" spans="1:4">
      <c r="A17069" s="167">
        <v>20204</v>
      </c>
      <c r="B17069" s="164" t="s">
        <v>19621</v>
      </c>
      <c r="C17069" s="150" t="s">
        <v>8037</v>
      </c>
      <c r="D17069" s="168" t="s">
        <v>69</v>
      </c>
    </row>
    <row r="17070" spans="1:4">
      <c r="A17070" s="167">
        <v>4437</v>
      </c>
      <c r="B17070" s="164" t="s">
        <v>19622</v>
      </c>
      <c r="C17070" s="150" t="s">
        <v>8037</v>
      </c>
      <c r="D17070" s="168" t="s">
        <v>69</v>
      </c>
    </row>
    <row r="17071" spans="1:4">
      <c r="A17071" s="167">
        <v>14580</v>
      </c>
      <c r="B17071" s="164" t="s">
        <v>19623</v>
      </c>
      <c r="C17071" s="150" t="s">
        <v>8037</v>
      </c>
      <c r="D17071" s="168" t="s">
        <v>69</v>
      </c>
    </row>
    <row r="17072" spans="1:4">
      <c r="A17072" s="167">
        <v>40304</v>
      </c>
      <c r="B17072" s="164" t="s">
        <v>19624</v>
      </c>
      <c r="C17072" s="150" t="s">
        <v>8038</v>
      </c>
      <c r="D17072" s="168" t="s">
        <v>69</v>
      </c>
    </row>
    <row r="17073" spans="1:4">
      <c r="A17073" s="167">
        <v>5065</v>
      </c>
      <c r="B17073" s="164" t="s">
        <v>19626</v>
      </c>
      <c r="C17073" s="150" t="s">
        <v>8038</v>
      </c>
      <c r="D17073" s="168" t="s">
        <v>69</v>
      </c>
    </row>
    <row r="17074" spans="1:4">
      <c r="A17074" s="167">
        <v>5072</v>
      </c>
      <c r="B17074" s="164" t="s">
        <v>19627</v>
      </c>
      <c r="C17074" s="150" t="s">
        <v>8038</v>
      </c>
      <c r="D17074" s="168" t="s">
        <v>69</v>
      </c>
    </row>
    <row r="17075" spans="1:4">
      <c r="A17075" s="167">
        <v>5066</v>
      </c>
      <c r="B17075" s="164" t="s">
        <v>19628</v>
      </c>
      <c r="C17075" s="150" t="s">
        <v>8038</v>
      </c>
      <c r="D17075" s="168" t="s">
        <v>69</v>
      </c>
    </row>
    <row r="17076" spans="1:4">
      <c r="A17076" s="167">
        <v>5063</v>
      </c>
      <c r="B17076" s="164" t="s">
        <v>19629</v>
      </c>
      <c r="C17076" s="150" t="s">
        <v>8038</v>
      </c>
      <c r="D17076" s="168" t="s">
        <v>69</v>
      </c>
    </row>
    <row r="17077" spans="1:4">
      <c r="A17077" s="167">
        <v>20247</v>
      </c>
      <c r="B17077" s="164" t="s">
        <v>19631</v>
      </c>
      <c r="C17077" s="150" t="s">
        <v>8038</v>
      </c>
      <c r="D17077" s="168" t="s">
        <v>69</v>
      </c>
    </row>
    <row r="17078" spans="1:4">
      <c r="A17078" s="167">
        <v>5074</v>
      </c>
      <c r="B17078" s="164" t="s">
        <v>19632</v>
      </c>
      <c r="C17078" s="150" t="s">
        <v>8038</v>
      </c>
      <c r="D17078" s="168" t="s">
        <v>69</v>
      </c>
    </row>
    <row r="17079" spans="1:4">
      <c r="A17079" s="167">
        <v>5067</v>
      </c>
      <c r="B17079" s="164" t="s">
        <v>19633</v>
      </c>
      <c r="C17079" s="150" t="s">
        <v>8038</v>
      </c>
      <c r="D17079" s="168" t="s">
        <v>69</v>
      </c>
    </row>
    <row r="17080" spans="1:4">
      <c r="A17080" s="167">
        <v>5078</v>
      </c>
      <c r="B17080" s="164" t="s">
        <v>19634</v>
      </c>
      <c r="C17080" s="150" t="s">
        <v>8038</v>
      </c>
      <c r="D17080" s="168" t="s">
        <v>69</v>
      </c>
    </row>
    <row r="17081" spans="1:4">
      <c r="A17081" s="167">
        <v>5068</v>
      </c>
      <c r="B17081" s="164" t="s">
        <v>19635</v>
      </c>
      <c r="C17081" s="150" t="s">
        <v>8038</v>
      </c>
      <c r="D17081" s="168" t="s">
        <v>69</v>
      </c>
    </row>
    <row r="17082" spans="1:4">
      <c r="A17082" s="167">
        <v>5073</v>
      </c>
      <c r="B17082" s="164" t="s">
        <v>19636</v>
      </c>
      <c r="C17082" s="150" t="s">
        <v>8038</v>
      </c>
      <c r="D17082" s="168" t="s">
        <v>69</v>
      </c>
    </row>
    <row r="17083" spans="1:4">
      <c r="A17083" s="167">
        <v>5069</v>
      </c>
      <c r="B17083" s="164" t="s">
        <v>19638</v>
      </c>
      <c r="C17083" s="150" t="s">
        <v>8038</v>
      </c>
      <c r="D17083" s="168" t="s">
        <v>69</v>
      </c>
    </row>
    <row r="17084" spans="1:4">
      <c r="A17084" s="167">
        <v>5070</v>
      </c>
      <c r="B17084" s="164" t="s">
        <v>19639</v>
      </c>
      <c r="C17084" s="150" t="s">
        <v>8038</v>
      </c>
      <c r="D17084" s="168" t="s">
        <v>69</v>
      </c>
    </row>
    <row r="17085" spans="1:4">
      <c r="A17085" s="167">
        <v>5071</v>
      </c>
      <c r="B17085" s="164" t="s">
        <v>19640</v>
      </c>
      <c r="C17085" s="150" t="s">
        <v>8038</v>
      </c>
      <c r="D17085" s="168" t="s">
        <v>69</v>
      </c>
    </row>
    <row r="17086" spans="1:4">
      <c r="A17086" s="167">
        <v>5061</v>
      </c>
      <c r="B17086" s="164" t="s">
        <v>19641</v>
      </c>
      <c r="C17086" s="150" t="s">
        <v>8038</v>
      </c>
      <c r="D17086" s="168" t="s">
        <v>69</v>
      </c>
    </row>
    <row r="17087" spans="1:4">
      <c r="A17087" s="167">
        <v>5075</v>
      </c>
      <c r="B17087" s="164" t="s">
        <v>19642</v>
      </c>
      <c r="C17087" s="150" t="s">
        <v>8038</v>
      </c>
      <c r="D17087" s="168" t="s">
        <v>69</v>
      </c>
    </row>
    <row r="17088" spans="1:4">
      <c r="A17088" s="167">
        <v>39027</v>
      </c>
      <c r="B17088" s="164" t="s">
        <v>19643</v>
      </c>
      <c r="C17088" s="150" t="s">
        <v>8038</v>
      </c>
      <c r="D17088" s="168" t="s">
        <v>69</v>
      </c>
    </row>
    <row r="17089" spans="1:4">
      <c r="A17089" s="167">
        <v>5062</v>
      </c>
      <c r="B17089" s="164" t="s">
        <v>19644</v>
      </c>
      <c r="C17089" s="150" t="s">
        <v>8038</v>
      </c>
      <c r="D17089" s="168" t="s">
        <v>69</v>
      </c>
    </row>
    <row r="17090" spans="1:4">
      <c r="A17090" s="167">
        <v>40568</v>
      </c>
      <c r="B17090" s="164" t="s">
        <v>19645</v>
      </c>
      <c r="C17090" s="150" t="s">
        <v>8038</v>
      </c>
      <c r="D17090" s="168" t="s">
        <v>69</v>
      </c>
    </row>
    <row r="17091" spans="1:4">
      <c r="A17091" s="167">
        <v>39026</v>
      </c>
      <c r="B17091" s="164" t="s">
        <v>19646</v>
      </c>
      <c r="C17091" s="150" t="s">
        <v>8038</v>
      </c>
      <c r="D17091" s="168" t="s">
        <v>69</v>
      </c>
    </row>
    <row r="17092" spans="1:4">
      <c r="A17092" s="167">
        <v>42431</v>
      </c>
      <c r="B17092" s="164" t="s">
        <v>19647</v>
      </c>
      <c r="C17092" s="150" t="s">
        <v>8033</v>
      </c>
      <c r="D17092" s="168" t="s">
        <v>69</v>
      </c>
    </row>
    <row r="17093" spans="1:4">
      <c r="A17093" s="167">
        <v>44074</v>
      </c>
      <c r="B17093" s="164" t="s">
        <v>19648</v>
      </c>
      <c r="C17093" s="150" t="s">
        <v>8039</v>
      </c>
      <c r="D17093" s="168" t="s">
        <v>69</v>
      </c>
    </row>
    <row r="17094" spans="1:4">
      <c r="A17094" s="167">
        <v>44072</v>
      </c>
      <c r="B17094" s="164" t="s">
        <v>19649</v>
      </c>
      <c r="C17094" s="150" t="s">
        <v>8039</v>
      </c>
      <c r="D17094" s="168" t="s">
        <v>69</v>
      </c>
    </row>
    <row r="17095" spans="1:4">
      <c r="A17095" s="167">
        <v>511</v>
      </c>
      <c r="B17095" s="164" t="s">
        <v>19650</v>
      </c>
      <c r="C17095" s="150" t="s">
        <v>8039</v>
      </c>
      <c r="D17095" s="168" t="s">
        <v>69</v>
      </c>
    </row>
    <row r="17096" spans="1:4">
      <c r="A17096" s="167">
        <v>37540</v>
      </c>
      <c r="B17096" s="164" t="s">
        <v>19651</v>
      </c>
      <c r="C17096" s="150" t="s">
        <v>8033</v>
      </c>
      <c r="D17096" s="168" t="s">
        <v>69</v>
      </c>
    </row>
    <row r="17097" spans="1:4">
      <c r="A17097" s="167">
        <v>37548</v>
      </c>
      <c r="B17097" s="164" t="s">
        <v>19652</v>
      </c>
      <c r="C17097" s="150" t="s">
        <v>8033</v>
      </c>
      <c r="D17097" s="168" t="s">
        <v>69</v>
      </c>
    </row>
    <row r="17098" spans="1:4">
      <c r="A17098" s="167">
        <v>39828</v>
      </c>
      <c r="B17098" s="164" t="s">
        <v>19653</v>
      </c>
      <c r="C17098" s="150" t="s">
        <v>8033</v>
      </c>
      <c r="D17098" s="168" t="s">
        <v>69</v>
      </c>
    </row>
    <row r="17099" spans="1:4">
      <c r="A17099" s="167">
        <v>12273</v>
      </c>
      <c r="B17099" s="164" t="s">
        <v>19654</v>
      </c>
      <c r="C17099" s="150" t="s">
        <v>8033</v>
      </c>
      <c r="D17099" s="168" t="s">
        <v>69</v>
      </c>
    </row>
    <row r="17100" spans="1:4">
      <c r="A17100" s="167">
        <v>38392</v>
      </c>
      <c r="B17100" s="164" t="s">
        <v>19655</v>
      </c>
      <c r="C17100" s="150" t="s">
        <v>8033</v>
      </c>
      <c r="D17100" s="168" t="s">
        <v>69</v>
      </c>
    </row>
    <row r="17101" spans="1:4">
      <c r="A17101" s="167">
        <v>11735</v>
      </c>
      <c r="B17101" s="164" t="s">
        <v>19656</v>
      </c>
      <c r="C17101" s="150" t="s">
        <v>8033</v>
      </c>
      <c r="D17101" s="168" t="s">
        <v>69</v>
      </c>
    </row>
    <row r="17102" spans="1:4">
      <c r="A17102" s="167">
        <v>11737</v>
      </c>
      <c r="B17102" s="164" t="s">
        <v>19657</v>
      </c>
      <c r="C17102" s="150" t="s">
        <v>8033</v>
      </c>
      <c r="D17102" s="168" t="s">
        <v>69</v>
      </c>
    </row>
    <row r="17103" spans="1:4">
      <c r="A17103" s="167">
        <v>11738</v>
      </c>
      <c r="B17103" s="164" t="s">
        <v>19658</v>
      </c>
      <c r="C17103" s="150" t="s">
        <v>8033</v>
      </c>
      <c r="D17103" s="168" t="s">
        <v>69</v>
      </c>
    </row>
    <row r="17104" spans="1:4">
      <c r="A17104" s="167">
        <v>36143</v>
      </c>
      <c r="B17104" s="164" t="s">
        <v>19659</v>
      </c>
      <c r="C17104" s="150" t="s">
        <v>8033</v>
      </c>
      <c r="D17104" s="168" t="s">
        <v>69</v>
      </c>
    </row>
    <row r="17105" spans="1:4">
      <c r="A17105" s="167">
        <v>36142</v>
      </c>
      <c r="B17105" s="164" t="s">
        <v>19660</v>
      </c>
      <c r="C17105" s="150" t="s">
        <v>8033</v>
      </c>
      <c r="D17105" s="168" t="s">
        <v>69</v>
      </c>
    </row>
    <row r="17106" spans="1:4">
      <c r="A17106" s="167">
        <v>36146</v>
      </c>
      <c r="B17106" s="164" t="s">
        <v>19661</v>
      </c>
      <c r="C17106" s="150" t="s">
        <v>8033</v>
      </c>
      <c r="D17106" s="168" t="s">
        <v>69</v>
      </c>
    </row>
    <row r="17107" spans="1:4">
      <c r="A17107" s="167">
        <v>39015</v>
      </c>
      <c r="B17107" s="164" t="s">
        <v>19662</v>
      </c>
      <c r="C17107" s="150" t="s">
        <v>8033</v>
      </c>
      <c r="D17107" s="168" t="s">
        <v>69</v>
      </c>
    </row>
    <row r="17108" spans="1:4">
      <c r="A17108" s="167">
        <v>38377</v>
      </c>
      <c r="B17108" s="164" t="s">
        <v>19663</v>
      </c>
      <c r="C17108" s="150" t="s">
        <v>8033</v>
      </c>
      <c r="D17108" s="168" t="s">
        <v>69</v>
      </c>
    </row>
    <row r="17109" spans="1:4">
      <c r="A17109" s="167">
        <v>38376</v>
      </c>
      <c r="B17109" s="164" t="s">
        <v>19664</v>
      </c>
      <c r="C17109" s="150" t="s">
        <v>8033</v>
      </c>
      <c r="D17109" s="168" t="s">
        <v>69</v>
      </c>
    </row>
    <row r="17110" spans="1:4">
      <c r="A17110" s="167">
        <v>38116</v>
      </c>
      <c r="B17110" s="164" t="s">
        <v>19665</v>
      </c>
      <c r="C17110" s="150" t="s">
        <v>8033</v>
      </c>
      <c r="D17110" s="168" t="s">
        <v>69</v>
      </c>
    </row>
    <row r="17111" spans="1:4">
      <c r="A17111" s="167">
        <v>38066</v>
      </c>
      <c r="B17111" s="164" t="s">
        <v>19666</v>
      </c>
      <c r="C17111" s="150" t="s">
        <v>8033</v>
      </c>
      <c r="D17111" s="168" t="s">
        <v>69</v>
      </c>
    </row>
    <row r="17112" spans="1:4">
      <c r="A17112" s="167">
        <v>38117</v>
      </c>
      <c r="B17112" s="164" t="s">
        <v>19667</v>
      </c>
      <c r="C17112" s="150" t="s">
        <v>8033</v>
      </c>
      <c r="D17112" s="168" t="s">
        <v>69</v>
      </c>
    </row>
    <row r="17113" spans="1:4">
      <c r="A17113" s="167">
        <v>38067</v>
      </c>
      <c r="B17113" s="164" t="s">
        <v>19668</v>
      </c>
      <c r="C17113" s="150" t="s">
        <v>8033</v>
      </c>
      <c r="D17113" s="168" t="s">
        <v>69</v>
      </c>
    </row>
    <row r="17114" spans="1:4">
      <c r="A17114" s="167">
        <v>11522</v>
      </c>
      <c r="B17114" s="164" t="s">
        <v>19669</v>
      </c>
      <c r="C17114" s="150" t="s">
        <v>8033</v>
      </c>
      <c r="D17114" s="168" t="s">
        <v>69</v>
      </c>
    </row>
    <row r="17115" spans="1:4">
      <c r="A17115" s="167">
        <v>43600</v>
      </c>
      <c r="B17115" s="164" t="s">
        <v>19670</v>
      </c>
      <c r="C17115" s="150" t="s">
        <v>8033</v>
      </c>
      <c r="D17115" s="168" t="s">
        <v>69</v>
      </c>
    </row>
    <row r="17116" spans="1:4">
      <c r="A17116" s="167">
        <v>5080</v>
      </c>
      <c r="B17116" s="164" t="s">
        <v>19671</v>
      </c>
      <c r="C17116" s="150" t="s">
        <v>8033</v>
      </c>
      <c r="D17116" s="168" t="s">
        <v>69</v>
      </c>
    </row>
    <row r="17117" spans="1:4">
      <c r="A17117" s="167">
        <v>38168</v>
      </c>
      <c r="B17117" s="164" t="s">
        <v>19672</v>
      </c>
      <c r="C17117" s="150" t="s">
        <v>8033</v>
      </c>
      <c r="D17117" s="168" t="s">
        <v>69</v>
      </c>
    </row>
    <row r="17118" spans="1:4">
      <c r="A17118" s="167">
        <v>43601</v>
      </c>
      <c r="B17118" s="164" t="s">
        <v>19673</v>
      </c>
      <c r="C17118" s="150" t="s">
        <v>8033</v>
      </c>
      <c r="D17118" s="168" t="s">
        <v>69</v>
      </c>
    </row>
    <row r="17119" spans="1:4">
      <c r="A17119" s="167">
        <v>13393</v>
      </c>
      <c r="B17119" s="164" t="s">
        <v>19674</v>
      </c>
      <c r="C17119" s="150" t="s">
        <v>8033</v>
      </c>
      <c r="D17119" s="168" t="s">
        <v>69</v>
      </c>
    </row>
    <row r="17120" spans="1:4">
      <c r="A17120" s="167">
        <v>13395</v>
      </c>
      <c r="B17120" s="164" t="s">
        <v>19675</v>
      </c>
      <c r="C17120" s="150" t="s">
        <v>8033</v>
      </c>
      <c r="D17120" s="168" t="s">
        <v>69</v>
      </c>
    </row>
    <row r="17121" spans="1:4">
      <c r="A17121" s="167">
        <v>12039</v>
      </c>
      <c r="B17121" s="164" t="s">
        <v>19676</v>
      </c>
      <c r="C17121" s="150" t="s">
        <v>8033</v>
      </c>
      <c r="D17121" s="168" t="s">
        <v>69</v>
      </c>
    </row>
    <row r="17122" spans="1:4">
      <c r="A17122" s="167">
        <v>13396</v>
      </c>
      <c r="B17122" s="164" t="s">
        <v>19677</v>
      </c>
      <c r="C17122" s="150" t="s">
        <v>8033</v>
      </c>
      <c r="D17122" s="168" t="s">
        <v>69</v>
      </c>
    </row>
    <row r="17123" spans="1:4">
      <c r="A17123" s="167">
        <v>12041</v>
      </c>
      <c r="B17123" s="164" t="s">
        <v>19678</v>
      </c>
      <c r="C17123" s="150" t="s">
        <v>8033</v>
      </c>
      <c r="D17123" s="168" t="s">
        <v>69</v>
      </c>
    </row>
    <row r="17124" spans="1:4">
      <c r="A17124" s="167">
        <v>12043</v>
      </c>
      <c r="B17124" s="164" t="s">
        <v>19679</v>
      </c>
      <c r="C17124" s="150" t="s">
        <v>8033</v>
      </c>
      <c r="D17124" s="168" t="s">
        <v>69</v>
      </c>
    </row>
    <row r="17125" spans="1:4">
      <c r="A17125" s="167">
        <v>39762</v>
      </c>
      <c r="B17125" s="164" t="s">
        <v>19680</v>
      </c>
      <c r="C17125" s="150" t="s">
        <v>8033</v>
      </c>
      <c r="D17125" s="168" t="s">
        <v>69</v>
      </c>
    </row>
    <row r="17126" spans="1:4">
      <c r="A17126" s="167">
        <v>12042</v>
      </c>
      <c r="B17126" s="164" t="s">
        <v>19681</v>
      </c>
      <c r="C17126" s="150" t="s">
        <v>8033</v>
      </c>
      <c r="D17126" s="168" t="s">
        <v>69</v>
      </c>
    </row>
    <row r="17127" spans="1:4">
      <c r="A17127" s="167">
        <v>39763</v>
      </c>
      <c r="B17127" s="164" t="s">
        <v>19682</v>
      </c>
      <c r="C17127" s="150" t="s">
        <v>8033</v>
      </c>
      <c r="D17127" s="168" t="s">
        <v>69</v>
      </c>
    </row>
    <row r="17128" spans="1:4">
      <c r="A17128" s="167">
        <v>39760</v>
      </c>
      <c r="B17128" s="164" t="s">
        <v>19683</v>
      </c>
      <c r="C17128" s="150" t="s">
        <v>8033</v>
      </c>
      <c r="D17128" s="168" t="s">
        <v>69</v>
      </c>
    </row>
    <row r="17129" spans="1:4">
      <c r="A17129" s="167">
        <v>39756</v>
      </c>
      <c r="B17129" s="164" t="s">
        <v>19684</v>
      </c>
      <c r="C17129" s="150" t="s">
        <v>8033</v>
      </c>
      <c r="D17129" s="168" t="s">
        <v>69</v>
      </c>
    </row>
    <row r="17130" spans="1:4">
      <c r="A17130" s="167">
        <v>12038</v>
      </c>
      <c r="B17130" s="164" t="s">
        <v>19685</v>
      </c>
      <c r="C17130" s="150" t="s">
        <v>8033</v>
      </c>
      <c r="D17130" s="168" t="s">
        <v>69</v>
      </c>
    </row>
    <row r="17131" spans="1:4">
      <c r="A17131" s="167">
        <v>39757</v>
      </c>
      <c r="B17131" s="164" t="s">
        <v>19686</v>
      </c>
      <c r="C17131" s="150" t="s">
        <v>8033</v>
      </c>
      <c r="D17131" s="168" t="s">
        <v>69</v>
      </c>
    </row>
    <row r="17132" spans="1:4">
      <c r="A17132" s="167">
        <v>39758</v>
      </c>
      <c r="B17132" s="164" t="s">
        <v>19687</v>
      </c>
      <c r="C17132" s="150" t="s">
        <v>8033</v>
      </c>
      <c r="D17132" s="168" t="s">
        <v>69</v>
      </c>
    </row>
    <row r="17133" spans="1:4">
      <c r="A17133" s="167">
        <v>39759</v>
      </c>
      <c r="B17133" s="164" t="s">
        <v>19688</v>
      </c>
      <c r="C17133" s="150" t="s">
        <v>8033</v>
      </c>
      <c r="D17133" s="168" t="s">
        <v>69</v>
      </c>
    </row>
    <row r="17134" spans="1:4">
      <c r="A17134" s="167">
        <v>39761</v>
      </c>
      <c r="B17134" s="164" t="s">
        <v>19689</v>
      </c>
      <c r="C17134" s="150" t="s">
        <v>8033</v>
      </c>
      <c r="D17134" s="168" t="s">
        <v>69</v>
      </c>
    </row>
    <row r="17135" spans="1:4">
      <c r="A17135" s="167">
        <v>39805</v>
      </c>
      <c r="B17135" s="164" t="s">
        <v>19690</v>
      </c>
      <c r="C17135" s="150" t="s">
        <v>8033</v>
      </c>
      <c r="D17135" s="168" t="s">
        <v>69</v>
      </c>
    </row>
    <row r="17136" spans="1:4">
      <c r="A17136" s="167">
        <v>39806</v>
      </c>
      <c r="B17136" s="164" t="s">
        <v>19691</v>
      </c>
      <c r="C17136" s="150" t="s">
        <v>8033</v>
      </c>
      <c r="D17136" s="168" t="s">
        <v>69</v>
      </c>
    </row>
    <row r="17137" spans="1:4">
      <c r="A17137" s="167">
        <v>39807</v>
      </c>
      <c r="B17137" s="164" t="s">
        <v>19692</v>
      </c>
      <c r="C17137" s="150" t="s">
        <v>8033</v>
      </c>
      <c r="D17137" s="168" t="s">
        <v>69</v>
      </c>
    </row>
    <row r="17138" spans="1:4">
      <c r="A17138" s="167">
        <v>43100</v>
      </c>
      <c r="B17138" s="164" t="s">
        <v>19693</v>
      </c>
      <c r="C17138" s="150" t="s">
        <v>8033</v>
      </c>
      <c r="D17138" s="168" t="s">
        <v>69</v>
      </c>
    </row>
    <row r="17139" spans="1:4">
      <c r="A17139" s="167">
        <v>39804</v>
      </c>
      <c r="B17139" s="164" t="s">
        <v>19694</v>
      </c>
      <c r="C17139" s="150" t="s">
        <v>8033</v>
      </c>
      <c r="D17139" s="168" t="s">
        <v>69</v>
      </c>
    </row>
    <row r="17140" spans="1:4">
      <c r="A17140" s="167">
        <v>39796</v>
      </c>
      <c r="B17140" s="164" t="s">
        <v>19695</v>
      </c>
      <c r="C17140" s="150" t="s">
        <v>8033</v>
      </c>
      <c r="D17140" s="168" t="s">
        <v>69</v>
      </c>
    </row>
    <row r="17141" spans="1:4">
      <c r="A17141" s="167">
        <v>39797</v>
      </c>
      <c r="B17141" s="164" t="s">
        <v>19696</v>
      </c>
      <c r="C17141" s="150" t="s">
        <v>8033</v>
      </c>
      <c r="D17141" s="168" t="s">
        <v>69</v>
      </c>
    </row>
    <row r="17142" spans="1:4">
      <c r="A17142" s="167">
        <v>39798</v>
      </c>
      <c r="B17142" s="164" t="s">
        <v>19697</v>
      </c>
      <c r="C17142" s="150" t="s">
        <v>8033</v>
      </c>
      <c r="D17142" s="168" t="s">
        <v>69</v>
      </c>
    </row>
    <row r="17143" spans="1:4">
      <c r="A17143" s="167">
        <v>39794</v>
      </c>
      <c r="B17143" s="164" t="s">
        <v>19698</v>
      </c>
      <c r="C17143" s="150" t="s">
        <v>8033</v>
      </c>
      <c r="D17143" s="168" t="s">
        <v>69</v>
      </c>
    </row>
    <row r="17144" spans="1:4">
      <c r="A17144" s="167">
        <v>39795</v>
      </c>
      <c r="B17144" s="164" t="s">
        <v>19699</v>
      </c>
      <c r="C17144" s="150" t="s">
        <v>8033</v>
      </c>
      <c r="D17144" s="168" t="s">
        <v>69</v>
      </c>
    </row>
    <row r="17145" spans="1:4">
      <c r="A17145" s="167">
        <v>39799</v>
      </c>
      <c r="B17145" s="164" t="s">
        <v>19700</v>
      </c>
      <c r="C17145" s="150" t="s">
        <v>8033</v>
      </c>
      <c r="D17145" s="168" t="s">
        <v>69</v>
      </c>
    </row>
    <row r="17146" spans="1:4">
      <c r="A17146" s="167">
        <v>39801</v>
      </c>
      <c r="B17146" s="164" t="s">
        <v>19701</v>
      </c>
      <c r="C17146" s="150" t="s">
        <v>8033</v>
      </c>
      <c r="D17146" s="168" t="s">
        <v>69</v>
      </c>
    </row>
    <row r="17147" spans="1:4">
      <c r="A17147" s="167">
        <v>39802</v>
      </c>
      <c r="B17147" s="164" t="s">
        <v>19702</v>
      </c>
      <c r="C17147" s="150" t="s">
        <v>8033</v>
      </c>
      <c r="D17147" s="168" t="s">
        <v>69</v>
      </c>
    </row>
    <row r="17148" spans="1:4">
      <c r="A17148" s="167">
        <v>39803</v>
      </c>
      <c r="B17148" s="164" t="s">
        <v>19703</v>
      </c>
      <c r="C17148" s="150" t="s">
        <v>8033</v>
      </c>
      <c r="D17148" s="168" t="s">
        <v>69</v>
      </c>
    </row>
    <row r="17149" spans="1:4">
      <c r="A17149" s="167">
        <v>39800</v>
      </c>
      <c r="B17149" s="164" t="s">
        <v>19704</v>
      </c>
      <c r="C17149" s="150" t="s">
        <v>8033</v>
      </c>
      <c r="D17149" s="168" t="s">
        <v>69</v>
      </c>
    </row>
    <row r="17150" spans="1:4">
      <c r="A17150" s="167">
        <v>43837</v>
      </c>
      <c r="B17150" s="164" t="s">
        <v>19705</v>
      </c>
      <c r="C17150" s="150" t="s">
        <v>8033</v>
      </c>
      <c r="D17150" s="168" t="s">
        <v>69</v>
      </c>
    </row>
    <row r="17151" spans="1:4">
      <c r="A17151" s="167">
        <v>43836</v>
      </c>
      <c r="B17151" s="164" t="s">
        <v>19706</v>
      </c>
      <c r="C17151" s="150" t="s">
        <v>8033</v>
      </c>
      <c r="D17151" s="168" t="s">
        <v>69</v>
      </c>
    </row>
    <row r="17152" spans="1:4">
      <c r="A17152" s="167">
        <v>21059</v>
      </c>
      <c r="B17152" s="164" t="s">
        <v>19707</v>
      </c>
      <c r="C17152" s="150" t="s">
        <v>8033</v>
      </c>
      <c r="D17152" s="168" t="s">
        <v>69</v>
      </c>
    </row>
    <row r="17153" spans="1:4">
      <c r="A17153" s="167">
        <v>11234</v>
      </c>
      <c r="B17153" s="164" t="s">
        <v>19708</v>
      </c>
      <c r="C17153" s="150" t="s">
        <v>8033</v>
      </c>
      <c r="D17153" s="168" t="s">
        <v>69</v>
      </c>
    </row>
    <row r="17154" spans="1:4">
      <c r="A17154" s="167">
        <v>21060</v>
      </c>
      <c r="B17154" s="164" t="s">
        <v>19709</v>
      </c>
      <c r="C17154" s="150" t="s">
        <v>8033</v>
      </c>
      <c r="D17154" s="168" t="s">
        <v>69</v>
      </c>
    </row>
    <row r="17155" spans="1:4">
      <c r="A17155" s="167">
        <v>21061</v>
      </c>
      <c r="B17155" s="164" t="s">
        <v>19710</v>
      </c>
      <c r="C17155" s="150" t="s">
        <v>8033</v>
      </c>
      <c r="D17155" s="168" t="s">
        <v>69</v>
      </c>
    </row>
    <row r="17156" spans="1:4">
      <c r="A17156" s="167">
        <v>21062</v>
      </c>
      <c r="B17156" s="164" t="s">
        <v>19711</v>
      </c>
      <c r="C17156" s="150" t="s">
        <v>8033</v>
      </c>
      <c r="D17156" s="168" t="s">
        <v>69</v>
      </c>
    </row>
    <row r="17157" spans="1:4">
      <c r="A17157" s="167">
        <v>11708</v>
      </c>
      <c r="B17157" s="164" t="s">
        <v>19712</v>
      </c>
      <c r="C17157" s="150" t="s">
        <v>8033</v>
      </c>
      <c r="D17157" s="168" t="s">
        <v>69</v>
      </c>
    </row>
    <row r="17158" spans="1:4">
      <c r="A17158" s="167">
        <v>11709</v>
      </c>
      <c r="B17158" s="164" t="s">
        <v>19713</v>
      </c>
      <c r="C17158" s="150" t="s">
        <v>8033</v>
      </c>
      <c r="D17158" s="168" t="s">
        <v>69</v>
      </c>
    </row>
    <row r="17159" spans="1:4">
      <c r="A17159" s="167">
        <v>11710</v>
      </c>
      <c r="B17159" s="164" t="s">
        <v>19714</v>
      </c>
      <c r="C17159" s="150" t="s">
        <v>8033</v>
      </c>
      <c r="D17159" s="168" t="s">
        <v>69</v>
      </c>
    </row>
    <row r="17160" spans="1:4">
      <c r="A17160" s="167">
        <v>11707</v>
      </c>
      <c r="B17160" s="164" t="s">
        <v>19715</v>
      </c>
      <c r="C17160" s="150" t="s">
        <v>8033</v>
      </c>
      <c r="D17160" s="168" t="s">
        <v>69</v>
      </c>
    </row>
    <row r="17161" spans="1:4">
      <c r="A17161" s="167">
        <v>5102</v>
      </c>
      <c r="B17161" s="164" t="s">
        <v>19716</v>
      </c>
      <c r="C17161" s="150" t="s">
        <v>8033</v>
      </c>
      <c r="D17161" s="168" t="s">
        <v>69</v>
      </c>
    </row>
    <row r="17162" spans="1:4">
      <c r="A17162" s="167">
        <v>11739</v>
      </c>
      <c r="B17162" s="164" t="s">
        <v>19717</v>
      </c>
      <c r="C17162" s="150" t="s">
        <v>8033</v>
      </c>
      <c r="D17162" s="168" t="s">
        <v>69</v>
      </c>
    </row>
    <row r="17163" spans="1:4">
      <c r="A17163" s="167">
        <v>11711</v>
      </c>
      <c r="B17163" s="164" t="s">
        <v>19718</v>
      </c>
      <c r="C17163" s="150" t="s">
        <v>8033</v>
      </c>
      <c r="D17163" s="168" t="s">
        <v>69</v>
      </c>
    </row>
    <row r="17164" spans="1:4">
      <c r="A17164" s="167">
        <v>11741</v>
      </c>
      <c r="B17164" s="164" t="s">
        <v>19719</v>
      </c>
      <c r="C17164" s="150" t="s">
        <v>8033</v>
      </c>
      <c r="D17164" s="168" t="s">
        <v>69</v>
      </c>
    </row>
    <row r="17165" spans="1:4">
      <c r="A17165" s="167">
        <v>11745</v>
      </c>
      <c r="B17165" s="164" t="s">
        <v>19720</v>
      </c>
      <c r="C17165" s="150" t="s">
        <v>8033</v>
      </c>
      <c r="D17165" s="168" t="s">
        <v>69</v>
      </c>
    </row>
    <row r="17166" spans="1:4">
      <c r="A17166" s="167">
        <v>11743</v>
      </c>
      <c r="B17166" s="164" t="s">
        <v>19721</v>
      </c>
      <c r="C17166" s="150" t="s">
        <v>8033</v>
      </c>
      <c r="D17166" s="168" t="s">
        <v>69</v>
      </c>
    </row>
    <row r="17167" spans="1:4">
      <c r="A17167" s="167">
        <v>40985</v>
      </c>
      <c r="B17167" s="164" t="s">
        <v>19722</v>
      </c>
      <c r="C17167" s="150" t="s">
        <v>8042</v>
      </c>
      <c r="D17167" s="168" t="s">
        <v>69</v>
      </c>
    </row>
    <row r="17168" spans="1:4">
      <c r="A17168" s="167">
        <v>44502</v>
      </c>
      <c r="B17168" s="164" t="s">
        <v>19723</v>
      </c>
      <c r="C17168" s="150" t="s">
        <v>8041</v>
      </c>
      <c r="D17168" s="168" t="s">
        <v>69</v>
      </c>
    </row>
    <row r="17169" spans="1:4">
      <c r="A17169" s="167">
        <v>1088</v>
      </c>
      <c r="B17169" s="164" t="s">
        <v>19724</v>
      </c>
      <c r="C17169" s="150" t="s">
        <v>8033</v>
      </c>
      <c r="D17169" s="168" t="s">
        <v>69</v>
      </c>
    </row>
    <row r="17170" spans="1:4">
      <c r="A17170" s="167">
        <v>1087</v>
      </c>
      <c r="B17170" s="164" t="s">
        <v>19725</v>
      </c>
      <c r="C17170" s="150" t="s">
        <v>8033</v>
      </c>
      <c r="D17170" s="168" t="s">
        <v>69</v>
      </c>
    </row>
    <row r="17171" spans="1:4">
      <c r="A17171" s="167">
        <v>38777</v>
      </c>
      <c r="B17171" s="164" t="s">
        <v>19726</v>
      </c>
      <c r="C17171" s="150" t="s">
        <v>8033</v>
      </c>
      <c r="D17171" s="168" t="s">
        <v>69</v>
      </c>
    </row>
    <row r="17172" spans="1:4">
      <c r="A17172" s="167">
        <v>1086</v>
      </c>
      <c r="B17172" s="164" t="s">
        <v>19727</v>
      </c>
      <c r="C17172" s="150" t="s">
        <v>8033</v>
      </c>
      <c r="D17172" s="168" t="s">
        <v>69</v>
      </c>
    </row>
    <row r="17173" spans="1:4">
      <c r="A17173" s="167">
        <v>1079</v>
      </c>
      <c r="B17173" s="164" t="s">
        <v>19728</v>
      </c>
      <c r="C17173" s="150" t="s">
        <v>8033</v>
      </c>
      <c r="D17173" s="168" t="s">
        <v>69</v>
      </c>
    </row>
    <row r="17174" spans="1:4">
      <c r="A17174" s="167">
        <v>39374</v>
      </c>
      <c r="B17174" s="164" t="s">
        <v>19729</v>
      </c>
      <c r="C17174" s="150" t="s">
        <v>8033</v>
      </c>
      <c r="D17174" s="168" t="s">
        <v>69</v>
      </c>
    </row>
    <row r="17175" spans="1:4">
      <c r="A17175" s="167">
        <v>1082</v>
      </c>
      <c r="B17175" s="164" t="s">
        <v>19730</v>
      </c>
      <c r="C17175" s="150" t="s">
        <v>8033</v>
      </c>
      <c r="D17175" s="168" t="s">
        <v>69</v>
      </c>
    </row>
    <row r="17176" spans="1:4">
      <c r="A17176" s="167">
        <v>12316</v>
      </c>
      <c r="B17176" s="164" t="s">
        <v>19731</v>
      </c>
      <c r="C17176" s="150" t="s">
        <v>8033</v>
      </c>
      <c r="D17176" s="168" t="s">
        <v>69</v>
      </c>
    </row>
    <row r="17177" spans="1:4">
      <c r="A17177" s="167">
        <v>12317</v>
      </c>
      <c r="B17177" s="164" t="s">
        <v>19732</v>
      </c>
      <c r="C17177" s="150" t="s">
        <v>8033</v>
      </c>
      <c r="D17177" s="168" t="s">
        <v>69</v>
      </c>
    </row>
    <row r="17178" spans="1:4">
      <c r="A17178" s="167">
        <v>12318</v>
      </c>
      <c r="B17178" s="164" t="s">
        <v>19733</v>
      </c>
      <c r="C17178" s="150" t="s">
        <v>8033</v>
      </c>
      <c r="D17178" s="168" t="s">
        <v>69</v>
      </c>
    </row>
    <row r="17179" spans="1:4">
      <c r="A17179" s="167">
        <v>5104</v>
      </c>
      <c r="B17179" s="164" t="s">
        <v>19734</v>
      </c>
      <c r="C17179" s="150" t="s">
        <v>8038</v>
      </c>
      <c r="D17179" s="168" t="s">
        <v>69</v>
      </c>
    </row>
    <row r="17180" spans="1:4">
      <c r="A17180" s="167">
        <v>44530</v>
      </c>
      <c r="B17180" s="164" t="s">
        <v>19735</v>
      </c>
      <c r="C17180" s="150" t="s">
        <v>8033</v>
      </c>
      <c r="D17180" s="168" t="s">
        <v>69</v>
      </c>
    </row>
    <row r="17181" spans="1:4">
      <c r="A17181" s="167">
        <v>2710</v>
      </c>
      <c r="B17181" s="164" t="s">
        <v>19736</v>
      </c>
      <c r="C17181" s="150" t="s">
        <v>8033</v>
      </c>
      <c r="D17181" s="168" t="s">
        <v>69</v>
      </c>
    </row>
    <row r="17182" spans="1:4">
      <c r="A17182" s="167">
        <v>14575</v>
      </c>
      <c r="B17182" s="164" t="s">
        <v>19737</v>
      </c>
      <c r="C17182" s="150" t="s">
        <v>8033</v>
      </c>
      <c r="D17182" s="168" t="s">
        <v>69</v>
      </c>
    </row>
    <row r="17183" spans="1:4">
      <c r="A17183" s="167">
        <v>20043</v>
      </c>
      <c r="B17183" s="164" t="s">
        <v>19738</v>
      </c>
      <c r="C17183" s="150" t="s">
        <v>8033</v>
      </c>
      <c r="D17183" s="168" t="s">
        <v>69</v>
      </c>
    </row>
    <row r="17184" spans="1:4">
      <c r="A17184" s="167">
        <v>20044</v>
      </c>
      <c r="B17184" s="164" t="s">
        <v>19739</v>
      </c>
      <c r="C17184" s="150" t="s">
        <v>8033</v>
      </c>
      <c r="D17184" s="168" t="s">
        <v>69</v>
      </c>
    </row>
    <row r="17185" spans="1:4">
      <c r="A17185" s="167">
        <v>20042</v>
      </c>
      <c r="B17185" s="164" t="s">
        <v>19740</v>
      </c>
      <c r="C17185" s="150" t="s">
        <v>8033</v>
      </c>
      <c r="D17185" s="168" t="s">
        <v>69</v>
      </c>
    </row>
    <row r="17186" spans="1:4">
      <c r="A17186" s="167">
        <v>20046</v>
      </c>
      <c r="B17186" s="164" t="s">
        <v>19741</v>
      </c>
      <c r="C17186" s="150" t="s">
        <v>8033</v>
      </c>
      <c r="D17186" s="168" t="s">
        <v>69</v>
      </c>
    </row>
    <row r="17187" spans="1:4">
      <c r="A17187" s="167">
        <v>20047</v>
      </c>
      <c r="B17187" s="164" t="s">
        <v>19742</v>
      </c>
      <c r="C17187" s="150" t="s">
        <v>8033</v>
      </c>
      <c r="D17187" s="168" t="s">
        <v>69</v>
      </c>
    </row>
    <row r="17188" spans="1:4">
      <c r="A17188" s="167">
        <v>20045</v>
      </c>
      <c r="B17188" s="164" t="s">
        <v>19743</v>
      </c>
      <c r="C17188" s="150" t="s">
        <v>8033</v>
      </c>
      <c r="D17188" s="168" t="s">
        <v>69</v>
      </c>
    </row>
    <row r="17189" spans="1:4">
      <c r="A17189" s="167">
        <v>20972</v>
      </c>
      <c r="B17189" s="164" t="s">
        <v>19744</v>
      </c>
      <c r="C17189" s="150" t="s">
        <v>8033</v>
      </c>
      <c r="D17189" s="168" t="s">
        <v>69</v>
      </c>
    </row>
    <row r="17190" spans="1:4">
      <c r="A17190" s="167">
        <v>11321</v>
      </c>
      <c r="B17190" s="164" t="s">
        <v>19745</v>
      </c>
      <c r="C17190" s="150" t="s">
        <v>8033</v>
      </c>
      <c r="D17190" s="168" t="s">
        <v>69</v>
      </c>
    </row>
    <row r="17191" spans="1:4">
      <c r="A17191" s="167">
        <v>11323</v>
      </c>
      <c r="B17191" s="164" t="s">
        <v>19746</v>
      </c>
      <c r="C17191" s="150" t="s">
        <v>8033</v>
      </c>
      <c r="D17191" s="168" t="s">
        <v>69</v>
      </c>
    </row>
    <row r="17192" spans="1:4">
      <c r="A17192" s="167">
        <v>20327</v>
      </c>
      <c r="B17192" s="164" t="s">
        <v>19747</v>
      </c>
      <c r="C17192" s="150" t="s">
        <v>8033</v>
      </c>
      <c r="D17192" s="168" t="s">
        <v>69</v>
      </c>
    </row>
    <row r="17193" spans="1:4">
      <c r="A17193" s="167">
        <v>13390</v>
      </c>
      <c r="B17193" s="164" t="s">
        <v>19748</v>
      </c>
      <c r="C17193" s="150" t="s">
        <v>8033</v>
      </c>
      <c r="D17193" s="168" t="s">
        <v>69</v>
      </c>
    </row>
    <row r="17194" spans="1:4">
      <c r="A17194" s="167">
        <v>6034</v>
      </c>
      <c r="B17194" s="164" t="s">
        <v>19749</v>
      </c>
      <c r="C17194" s="150" t="s">
        <v>8033</v>
      </c>
      <c r="D17194" s="168" t="s">
        <v>69</v>
      </c>
    </row>
    <row r="17195" spans="1:4">
      <c r="A17195" s="167">
        <v>6036</v>
      </c>
      <c r="B17195" s="164" t="s">
        <v>19750</v>
      </c>
      <c r="C17195" s="150" t="s">
        <v>8033</v>
      </c>
      <c r="D17195" s="168" t="s">
        <v>69</v>
      </c>
    </row>
    <row r="17196" spans="1:4">
      <c r="A17196" s="167">
        <v>6031</v>
      </c>
      <c r="B17196" s="164" t="s">
        <v>19751</v>
      </c>
      <c r="C17196" s="150" t="s">
        <v>8033</v>
      </c>
      <c r="D17196" s="168" t="s">
        <v>69</v>
      </c>
    </row>
    <row r="17197" spans="1:4">
      <c r="A17197" s="167">
        <v>6029</v>
      </c>
      <c r="B17197" s="164" t="s">
        <v>19752</v>
      </c>
      <c r="C17197" s="150" t="s">
        <v>8033</v>
      </c>
      <c r="D17197" s="168" t="s">
        <v>69</v>
      </c>
    </row>
    <row r="17198" spans="1:4">
      <c r="A17198" s="167">
        <v>6033</v>
      </c>
      <c r="B17198" s="164" t="s">
        <v>19753</v>
      </c>
      <c r="C17198" s="150" t="s">
        <v>8033</v>
      </c>
      <c r="D17198" s="168" t="s">
        <v>69</v>
      </c>
    </row>
    <row r="17199" spans="1:4">
      <c r="A17199" s="167">
        <v>11672</v>
      </c>
      <c r="B17199" s="164" t="s">
        <v>19754</v>
      </c>
      <c r="C17199" s="150" t="s">
        <v>8033</v>
      </c>
      <c r="D17199" s="168" t="s">
        <v>69</v>
      </c>
    </row>
    <row r="17200" spans="1:4">
      <c r="A17200" s="167">
        <v>11669</v>
      </c>
      <c r="B17200" s="164" t="s">
        <v>19755</v>
      </c>
      <c r="C17200" s="150" t="s">
        <v>8033</v>
      </c>
      <c r="D17200" s="168" t="s">
        <v>69</v>
      </c>
    </row>
    <row r="17201" spans="1:4">
      <c r="A17201" s="167">
        <v>11670</v>
      </c>
      <c r="B17201" s="164" t="s">
        <v>19756</v>
      </c>
      <c r="C17201" s="150" t="s">
        <v>8033</v>
      </c>
      <c r="D17201" s="168" t="s">
        <v>69</v>
      </c>
    </row>
    <row r="17202" spans="1:4">
      <c r="A17202" s="167">
        <v>20055</v>
      </c>
      <c r="B17202" s="164" t="s">
        <v>19758</v>
      </c>
      <c r="C17202" s="150" t="s">
        <v>8033</v>
      </c>
      <c r="D17202" s="168" t="s">
        <v>69</v>
      </c>
    </row>
    <row r="17203" spans="1:4">
      <c r="A17203" s="167">
        <v>11671</v>
      </c>
      <c r="B17203" s="164" t="s">
        <v>19759</v>
      </c>
      <c r="C17203" s="150" t="s">
        <v>8033</v>
      </c>
      <c r="D17203" s="168" t="s">
        <v>69</v>
      </c>
    </row>
    <row r="17204" spans="1:4">
      <c r="A17204" s="167">
        <v>6032</v>
      </c>
      <c r="B17204" s="164" t="s">
        <v>19760</v>
      </c>
      <c r="C17204" s="150" t="s">
        <v>8033</v>
      </c>
      <c r="D17204" s="168" t="s">
        <v>69</v>
      </c>
    </row>
    <row r="17205" spans="1:4">
      <c r="A17205" s="167">
        <v>11673</v>
      </c>
      <c r="B17205" s="164" t="s">
        <v>19761</v>
      </c>
      <c r="C17205" s="150" t="s">
        <v>8033</v>
      </c>
      <c r="D17205" s="168" t="s">
        <v>69</v>
      </c>
    </row>
    <row r="17206" spans="1:4">
      <c r="A17206" s="167">
        <v>11674</v>
      </c>
      <c r="B17206" s="164" t="s">
        <v>19762</v>
      </c>
      <c r="C17206" s="150" t="s">
        <v>8033</v>
      </c>
      <c r="D17206" s="168" t="s">
        <v>69</v>
      </c>
    </row>
    <row r="17207" spans="1:4">
      <c r="A17207" s="167">
        <v>11675</v>
      </c>
      <c r="B17207" s="164" t="s">
        <v>19763</v>
      </c>
      <c r="C17207" s="150" t="s">
        <v>8033</v>
      </c>
      <c r="D17207" s="168" t="s">
        <v>69</v>
      </c>
    </row>
    <row r="17208" spans="1:4">
      <c r="A17208" s="167">
        <v>11676</v>
      </c>
      <c r="B17208" s="164" t="s">
        <v>19764</v>
      </c>
      <c r="C17208" s="150" t="s">
        <v>8033</v>
      </c>
      <c r="D17208" s="168" t="s">
        <v>69</v>
      </c>
    </row>
    <row r="17209" spans="1:4">
      <c r="A17209" s="167">
        <v>11677</v>
      </c>
      <c r="B17209" s="164" t="s">
        <v>19765</v>
      </c>
      <c r="C17209" s="150" t="s">
        <v>8033</v>
      </c>
      <c r="D17209" s="168" t="s">
        <v>69</v>
      </c>
    </row>
    <row r="17210" spans="1:4">
      <c r="A17210" s="167">
        <v>11678</v>
      </c>
      <c r="B17210" s="164" t="s">
        <v>19766</v>
      </c>
      <c r="C17210" s="150" t="s">
        <v>8033</v>
      </c>
      <c r="D17210" s="168" t="s">
        <v>69</v>
      </c>
    </row>
    <row r="17211" spans="1:4">
      <c r="A17211" s="167">
        <v>6038</v>
      </c>
      <c r="B17211" s="164" t="s">
        <v>19767</v>
      </c>
      <c r="C17211" s="150" t="s">
        <v>8033</v>
      </c>
      <c r="D17211" s="168" t="s">
        <v>69</v>
      </c>
    </row>
    <row r="17212" spans="1:4">
      <c r="A17212" s="167">
        <v>11718</v>
      </c>
      <c r="B17212" s="164" t="s">
        <v>19768</v>
      </c>
      <c r="C17212" s="150" t="s">
        <v>8033</v>
      </c>
      <c r="D17212" s="168" t="s">
        <v>69</v>
      </c>
    </row>
    <row r="17213" spans="1:4">
      <c r="A17213" s="167">
        <v>6037</v>
      </c>
      <c r="B17213" s="164" t="s">
        <v>19769</v>
      </c>
      <c r="C17213" s="150" t="s">
        <v>8033</v>
      </c>
      <c r="D17213" s="168" t="s">
        <v>69</v>
      </c>
    </row>
    <row r="17214" spans="1:4">
      <c r="A17214" s="167">
        <v>11719</v>
      </c>
      <c r="B17214" s="164" t="s">
        <v>19770</v>
      </c>
      <c r="C17214" s="150" t="s">
        <v>8033</v>
      </c>
      <c r="D17214" s="168" t="s">
        <v>69</v>
      </c>
    </row>
    <row r="17215" spans="1:4">
      <c r="A17215" s="167">
        <v>6019</v>
      </c>
      <c r="B17215" s="164" t="s">
        <v>19771</v>
      </c>
      <c r="C17215" s="150" t="s">
        <v>8033</v>
      </c>
      <c r="D17215" s="168" t="s">
        <v>69</v>
      </c>
    </row>
    <row r="17216" spans="1:4">
      <c r="A17216" s="167">
        <v>6010</v>
      </c>
      <c r="B17216" s="164" t="s">
        <v>19772</v>
      </c>
      <c r="C17216" s="150" t="s">
        <v>8033</v>
      </c>
      <c r="D17216" s="168" t="s">
        <v>69</v>
      </c>
    </row>
    <row r="17217" spans="1:4">
      <c r="A17217" s="167">
        <v>6017</v>
      </c>
      <c r="B17217" s="164" t="s">
        <v>19773</v>
      </c>
      <c r="C17217" s="150" t="s">
        <v>8033</v>
      </c>
      <c r="D17217" s="168" t="s">
        <v>69</v>
      </c>
    </row>
    <row r="17218" spans="1:4">
      <c r="A17218" s="167">
        <v>6020</v>
      </c>
      <c r="B17218" s="164" t="s">
        <v>19774</v>
      </c>
      <c r="C17218" s="150" t="s">
        <v>8033</v>
      </c>
      <c r="D17218" s="168" t="s">
        <v>69</v>
      </c>
    </row>
    <row r="17219" spans="1:4">
      <c r="A17219" s="167">
        <v>6028</v>
      </c>
      <c r="B17219" s="164" t="s">
        <v>19775</v>
      </c>
      <c r="C17219" s="150" t="s">
        <v>8033</v>
      </c>
      <c r="D17219" s="168" t="s">
        <v>69</v>
      </c>
    </row>
    <row r="17220" spans="1:4">
      <c r="A17220" s="167">
        <v>6011</v>
      </c>
      <c r="B17220" s="164" t="s">
        <v>19776</v>
      </c>
      <c r="C17220" s="150" t="s">
        <v>8033</v>
      </c>
      <c r="D17220" s="168" t="s">
        <v>69</v>
      </c>
    </row>
    <row r="17221" spans="1:4">
      <c r="A17221" s="167">
        <v>6012</v>
      </c>
      <c r="B17221" s="164" t="s">
        <v>19777</v>
      </c>
      <c r="C17221" s="150" t="s">
        <v>8033</v>
      </c>
      <c r="D17221" s="168" t="s">
        <v>69</v>
      </c>
    </row>
    <row r="17222" spans="1:4">
      <c r="A17222" s="167">
        <v>6016</v>
      </c>
      <c r="B17222" s="164" t="s">
        <v>19778</v>
      </c>
      <c r="C17222" s="150" t="s">
        <v>8033</v>
      </c>
      <c r="D17222" s="168" t="s">
        <v>69</v>
      </c>
    </row>
    <row r="17223" spans="1:4">
      <c r="A17223" s="167">
        <v>6027</v>
      </c>
      <c r="B17223" s="164" t="s">
        <v>19779</v>
      </c>
      <c r="C17223" s="150" t="s">
        <v>8033</v>
      </c>
      <c r="D17223" s="168" t="s">
        <v>69</v>
      </c>
    </row>
    <row r="17224" spans="1:4">
      <c r="A17224" s="167">
        <v>6013</v>
      </c>
      <c r="B17224" s="164" t="s">
        <v>19780</v>
      </c>
      <c r="C17224" s="150" t="s">
        <v>8033</v>
      </c>
      <c r="D17224" s="168" t="s">
        <v>69</v>
      </c>
    </row>
    <row r="17225" spans="1:4">
      <c r="A17225" s="167">
        <v>6015</v>
      </c>
      <c r="B17225" s="164" t="s">
        <v>19781</v>
      </c>
      <c r="C17225" s="150" t="s">
        <v>8033</v>
      </c>
      <c r="D17225" s="168" t="s">
        <v>69</v>
      </c>
    </row>
    <row r="17226" spans="1:4">
      <c r="A17226" s="167">
        <v>6014</v>
      </c>
      <c r="B17226" s="164" t="s">
        <v>19782</v>
      </c>
      <c r="C17226" s="150" t="s">
        <v>8033</v>
      </c>
      <c r="D17226" s="168" t="s">
        <v>69</v>
      </c>
    </row>
    <row r="17227" spans="1:4">
      <c r="A17227" s="167">
        <v>6006</v>
      </c>
      <c r="B17227" s="164" t="s">
        <v>19783</v>
      </c>
      <c r="C17227" s="150" t="s">
        <v>8033</v>
      </c>
      <c r="D17227" s="168" t="s">
        <v>69</v>
      </c>
    </row>
    <row r="17228" spans="1:4">
      <c r="A17228" s="167">
        <v>6005</v>
      </c>
      <c r="B17228" s="164" t="s">
        <v>19784</v>
      </c>
      <c r="C17228" s="150" t="s">
        <v>8033</v>
      </c>
      <c r="D17228" s="168" t="s">
        <v>69</v>
      </c>
    </row>
    <row r="17229" spans="1:4">
      <c r="A17229" s="167">
        <v>11756</v>
      </c>
      <c r="B17229" s="164" t="s">
        <v>19785</v>
      </c>
      <c r="C17229" s="150" t="s">
        <v>8033</v>
      </c>
      <c r="D17229" s="168" t="s">
        <v>69</v>
      </c>
    </row>
    <row r="17230" spans="1:4">
      <c r="A17230" s="167">
        <v>10904</v>
      </c>
      <c r="B17230" s="164" t="s">
        <v>19786</v>
      </c>
      <c r="C17230" s="150" t="s">
        <v>8033</v>
      </c>
      <c r="D17230" s="168" t="s">
        <v>69</v>
      </c>
    </row>
    <row r="17231" spans="1:4">
      <c r="A17231" s="167">
        <v>11752</v>
      </c>
      <c r="B17231" s="164" t="s">
        <v>19787</v>
      </c>
      <c r="C17231" s="150" t="s">
        <v>8033</v>
      </c>
      <c r="D17231" s="168" t="s">
        <v>69</v>
      </c>
    </row>
    <row r="17232" spans="1:4">
      <c r="A17232" s="167">
        <v>11753</v>
      </c>
      <c r="B17232" s="164" t="s">
        <v>19788</v>
      </c>
      <c r="C17232" s="150" t="s">
        <v>8033</v>
      </c>
      <c r="D17232" s="168" t="s">
        <v>69</v>
      </c>
    </row>
    <row r="17233" spans="1:4">
      <c r="A17233" s="167">
        <v>6021</v>
      </c>
      <c r="B17233" s="164" t="s">
        <v>19789</v>
      </c>
      <c r="C17233" s="150" t="s">
        <v>8033</v>
      </c>
      <c r="D17233" s="168" t="s">
        <v>69</v>
      </c>
    </row>
    <row r="17234" spans="1:4">
      <c r="A17234" s="167">
        <v>6024</v>
      </c>
      <c r="B17234" s="164" t="s">
        <v>19790</v>
      </c>
      <c r="C17234" s="150" t="s">
        <v>8033</v>
      </c>
      <c r="D17234" s="168" t="s">
        <v>69</v>
      </c>
    </row>
    <row r="17235" spans="1:4">
      <c r="A17235" s="167">
        <v>38379</v>
      </c>
      <c r="B17235" s="164" t="s">
        <v>19791</v>
      </c>
      <c r="C17235" s="150" t="s">
        <v>8037</v>
      </c>
      <c r="D17235" s="168" t="s">
        <v>69</v>
      </c>
    </row>
    <row r="17236" spans="1:4">
      <c r="A17236" s="167">
        <v>13897</v>
      </c>
      <c r="B17236" s="164" t="s">
        <v>19792</v>
      </c>
      <c r="C17236" s="150" t="s">
        <v>8033</v>
      </c>
      <c r="D17236" s="168" t="s">
        <v>69</v>
      </c>
    </row>
    <row r="17237" spans="1:4">
      <c r="A17237" s="167">
        <v>10640</v>
      </c>
      <c r="B17237" s="164" t="s">
        <v>19793</v>
      </c>
      <c r="C17237" s="150" t="s">
        <v>8033</v>
      </c>
      <c r="D17237" s="168" t="s">
        <v>69</v>
      </c>
    </row>
    <row r="17238" spans="1:4">
      <c r="A17238" s="167">
        <v>34357</v>
      </c>
      <c r="B17238" s="164" t="s">
        <v>19794</v>
      </c>
      <c r="C17238" s="150" t="s">
        <v>8038</v>
      </c>
      <c r="D17238" s="168" t="s">
        <v>69</v>
      </c>
    </row>
    <row r="17239" spans="1:4">
      <c r="A17239" s="167">
        <v>37329</v>
      </c>
      <c r="B17239" s="164" t="s">
        <v>19795</v>
      </c>
      <c r="C17239" s="150" t="s">
        <v>8038</v>
      </c>
      <c r="D17239" s="168" t="s">
        <v>69</v>
      </c>
    </row>
    <row r="17240" spans="1:4">
      <c r="A17240" s="167">
        <v>2510</v>
      </c>
      <c r="B17240" s="164" t="s">
        <v>19796</v>
      </c>
      <c r="C17240" s="150" t="s">
        <v>8033</v>
      </c>
      <c r="D17240" s="168" t="s">
        <v>69</v>
      </c>
    </row>
    <row r="17241" spans="1:4">
      <c r="A17241" s="167">
        <v>12359</v>
      </c>
      <c r="B17241" s="164" t="s">
        <v>19797</v>
      </c>
      <c r="C17241" s="150" t="s">
        <v>8033</v>
      </c>
      <c r="D17241" s="168" t="s">
        <v>69</v>
      </c>
    </row>
    <row r="17242" spans="1:4">
      <c r="A17242" s="167">
        <v>7353</v>
      </c>
      <c r="B17242" s="164" t="s">
        <v>19798</v>
      </c>
      <c r="C17242" s="150" t="s">
        <v>8039</v>
      </c>
      <c r="D17242" s="168" t="s">
        <v>69</v>
      </c>
    </row>
    <row r="17243" spans="1:4">
      <c r="A17243" s="167">
        <v>36144</v>
      </c>
      <c r="B17243" s="164" t="s">
        <v>19800</v>
      </c>
      <c r="C17243" s="150" t="s">
        <v>8033</v>
      </c>
      <c r="D17243" s="168" t="s">
        <v>69</v>
      </c>
    </row>
    <row r="17244" spans="1:4">
      <c r="A17244" s="167">
        <v>10518</v>
      </c>
      <c r="B17244" s="164" t="s">
        <v>19801</v>
      </c>
      <c r="C17244" s="150" t="s">
        <v>8033</v>
      </c>
      <c r="D17244" s="168" t="s">
        <v>69</v>
      </c>
    </row>
    <row r="17245" spans="1:4">
      <c r="A17245" s="167">
        <v>36530</v>
      </c>
      <c r="B17245" s="164" t="s">
        <v>19802</v>
      </c>
      <c r="C17245" s="150" t="s">
        <v>8033</v>
      </c>
      <c r="D17245" s="168" t="s">
        <v>69</v>
      </c>
    </row>
    <row r="17246" spans="1:4">
      <c r="A17246" s="167">
        <v>6046</v>
      </c>
      <c r="B17246" s="164" t="s">
        <v>19803</v>
      </c>
      <c r="C17246" s="150" t="s">
        <v>8033</v>
      </c>
      <c r="D17246" s="168" t="s">
        <v>69</v>
      </c>
    </row>
    <row r="17247" spans="1:4">
      <c r="A17247" s="167">
        <v>36531</v>
      </c>
      <c r="B17247" s="164" t="s">
        <v>19804</v>
      </c>
      <c r="C17247" s="150" t="s">
        <v>8033</v>
      </c>
      <c r="D17247" s="168" t="s">
        <v>69</v>
      </c>
    </row>
    <row r="17248" spans="1:4">
      <c r="A17248" s="167">
        <v>34684</v>
      </c>
      <c r="B17248" s="164" t="s">
        <v>19805</v>
      </c>
      <c r="C17248" s="150" t="s">
        <v>8043</v>
      </c>
      <c r="D17248" s="168" t="s">
        <v>69</v>
      </c>
    </row>
    <row r="17249" spans="1:4">
      <c r="A17249" s="167">
        <v>34683</v>
      </c>
      <c r="B17249" s="164" t="s">
        <v>19806</v>
      </c>
      <c r="C17249" s="150" t="s">
        <v>8043</v>
      </c>
      <c r="D17249" s="168" t="s">
        <v>69</v>
      </c>
    </row>
    <row r="17250" spans="1:4">
      <c r="A17250" s="167">
        <v>533</v>
      </c>
      <c r="B17250" s="164" t="s">
        <v>19807</v>
      </c>
      <c r="C17250" s="150" t="s">
        <v>8043</v>
      </c>
      <c r="D17250" s="168" t="s">
        <v>69</v>
      </c>
    </row>
    <row r="17251" spans="1:4">
      <c r="A17251" s="167">
        <v>10515</v>
      </c>
      <c r="B17251" s="164" t="s">
        <v>19808</v>
      </c>
      <c r="C17251" s="150" t="s">
        <v>8043</v>
      </c>
      <c r="D17251" s="168" t="s">
        <v>69</v>
      </c>
    </row>
    <row r="17252" spans="1:4">
      <c r="A17252" s="167">
        <v>536</v>
      </c>
      <c r="B17252" s="164" t="s">
        <v>19809</v>
      </c>
      <c r="C17252" s="150" t="s">
        <v>8043</v>
      </c>
      <c r="D17252" s="168" t="s">
        <v>69</v>
      </c>
    </row>
    <row r="17253" spans="1:4">
      <c r="A17253" s="167">
        <v>153</v>
      </c>
      <c r="B17253" s="164" t="s">
        <v>19811</v>
      </c>
      <c r="C17253" s="150" t="s">
        <v>8039</v>
      </c>
      <c r="D17253" s="168" t="s">
        <v>69</v>
      </c>
    </row>
    <row r="17254" spans="1:4">
      <c r="A17254" s="167">
        <v>34682</v>
      </c>
      <c r="B17254" s="164" t="s">
        <v>19812</v>
      </c>
      <c r="C17254" s="150" t="s">
        <v>8043</v>
      </c>
      <c r="D17254" s="168" t="s">
        <v>69</v>
      </c>
    </row>
    <row r="17255" spans="1:4">
      <c r="A17255" s="167">
        <v>20205</v>
      </c>
      <c r="B17255" s="164" t="s">
        <v>19813</v>
      </c>
      <c r="C17255" s="150" t="s">
        <v>8037</v>
      </c>
      <c r="D17255" s="168" t="s">
        <v>69</v>
      </c>
    </row>
    <row r="17256" spans="1:4">
      <c r="A17256" s="167">
        <v>4412</v>
      </c>
      <c r="B17256" s="164" t="s">
        <v>19814</v>
      </c>
      <c r="C17256" s="150" t="s">
        <v>8037</v>
      </c>
      <c r="D17256" s="168" t="s">
        <v>69</v>
      </c>
    </row>
    <row r="17257" spans="1:4">
      <c r="A17257" s="167">
        <v>4408</v>
      </c>
      <c r="B17257" s="164" t="s">
        <v>19815</v>
      </c>
      <c r="C17257" s="150" t="s">
        <v>8037</v>
      </c>
      <c r="D17257" s="168" t="s">
        <v>69</v>
      </c>
    </row>
    <row r="17258" spans="1:4">
      <c r="A17258" s="167">
        <v>36250</v>
      </c>
      <c r="B17258" s="164" t="s">
        <v>19816</v>
      </c>
      <c r="C17258" s="150" t="s">
        <v>8037</v>
      </c>
      <c r="D17258" s="168" t="s">
        <v>69</v>
      </c>
    </row>
    <row r="17259" spans="1:4">
      <c r="A17259" s="167">
        <v>10857</v>
      </c>
      <c r="B17259" s="164" t="s">
        <v>19817</v>
      </c>
      <c r="C17259" s="150" t="s">
        <v>8037</v>
      </c>
      <c r="D17259" s="168" t="s">
        <v>69</v>
      </c>
    </row>
    <row r="17260" spans="1:4">
      <c r="A17260" s="167">
        <v>4803</v>
      </c>
      <c r="B17260" s="164" t="s">
        <v>19818</v>
      </c>
      <c r="C17260" s="150" t="s">
        <v>8037</v>
      </c>
      <c r="D17260" s="168" t="s">
        <v>69</v>
      </c>
    </row>
    <row r="17261" spans="1:4">
      <c r="A17261" s="167">
        <v>6186</v>
      </c>
      <c r="B17261" s="164" t="s">
        <v>19819</v>
      </c>
      <c r="C17261" s="150" t="s">
        <v>8037</v>
      </c>
      <c r="D17261" s="168" t="s">
        <v>69</v>
      </c>
    </row>
    <row r="17262" spans="1:4">
      <c r="A17262" s="167">
        <v>4829</v>
      </c>
      <c r="B17262" s="164" t="s">
        <v>19820</v>
      </c>
      <c r="C17262" s="150" t="s">
        <v>8037</v>
      </c>
      <c r="D17262" s="168" t="s">
        <v>69</v>
      </c>
    </row>
    <row r="17263" spans="1:4">
      <c r="A17263" s="167">
        <v>39829</v>
      </c>
      <c r="B17263" s="164" t="s">
        <v>19821</v>
      </c>
      <c r="C17263" s="150" t="s">
        <v>8037</v>
      </c>
      <c r="D17263" s="168" t="s">
        <v>69</v>
      </c>
    </row>
    <row r="17264" spans="1:4">
      <c r="A17264" s="167">
        <v>20231</v>
      </c>
      <c r="B17264" s="164" t="s">
        <v>19822</v>
      </c>
      <c r="C17264" s="150" t="s">
        <v>8037</v>
      </c>
      <c r="D17264" s="168" t="s">
        <v>69</v>
      </c>
    </row>
    <row r="17265" spans="1:4">
      <c r="A17265" s="167">
        <v>4804</v>
      </c>
      <c r="B17265" s="164" t="s">
        <v>19823</v>
      </c>
      <c r="C17265" s="150" t="s">
        <v>8037</v>
      </c>
      <c r="D17265" s="168" t="s">
        <v>69</v>
      </c>
    </row>
    <row r="17266" spans="1:4">
      <c r="A17266" s="167">
        <v>34680</v>
      </c>
      <c r="B17266" s="164" t="s">
        <v>19824</v>
      </c>
      <c r="C17266" s="150" t="s">
        <v>8037</v>
      </c>
      <c r="D17266" s="168" t="s">
        <v>69</v>
      </c>
    </row>
    <row r="17267" spans="1:4">
      <c r="A17267" s="167">
        <v>11573</v>
      </c>
      <c r="B17267" s="164" t="s">
        <v>19825</v>
      </c>
      <c r="C17267" s="150" t="s">
        <v>8033</v>
      </c>
      <c r="D17267" s="168" t="s">
        <v>69</v>
      </c>
    </row>
    <row r="17268" spans="1:4">
      <c r="A17268" s="167">
        <v>38401</v>
      </c>
      <c r="B17268" s="164" t="s">
        <v>19826</v>
      </c>
      <c r="C17268" s="150" t="s">
        <v>8033</v>
      </c>
      <c r="D17268" s="168" t="s">
        <v>69</v>
      </c>
    </row>
    <row r="17269" spans="1:4">
      <c r="A17269" s="167">
        <v>11575</v>
      </c>
      <c r="B17269" s="164" t="s">
        <v>19827</v>
      </c>
      <c r="C17269" s="150" t="s">
        <v>8033</v>
      </c>
      <c r="D17269" s="168" t="s">
        <v>69</v>
      </c>
    </row>
    <row r="17270" spans="1:4">
      <c r="A17270" s="167">
        <v>38179</v>
      </c>
      <c r="B17270" s="164" t="s">
        <v>19828</v>
      </c>
      <c r="C17270" s="150" t="s">
        <v>8033</v>
      </c>
      <c r="D17270" s="168" t="s">
        <v>69</v>
      </c>
    </row>
    <row r="17271" spans="1:4">
      <c r="A17271" s="167">
        <v>20256</v>
      </c>
      <c r="B17271" s="164" t="s">
        <v>19829</v>
      </c>
      <c r="C17271" s="150" t="s">
        <v>8033</v>
      </c>
      <c r="D17271" s="168" t="s">
        <v>69</v>
      </c>
    </row>
    <row r="17272" spans="1:4">
      <c r="A17272" s="167">
        <v>14511</v>
      </c>
      <c r="B17272" s="164" t="s">
        <v>19830</v>
      </c>
      <c r="C17272" s="150" t="s">
        <v>8033</v>
      </c>
      <c r="D17272" s="168" t="s">
        <v>69</v>
      </c>
    </row>
    <row r="17273" spans="1:4">
      <c r="A17273" s="167">
        <v>10642</v>
      </c>
      <c r="B17273" s="164" t="s">
        <v>19831</v>
      </c>
      <c r="C17273" s="150" t="s">
        <v>8033</v>
      </c>
      <c r="D17273" s="168" t="s">
        <v>69</v>
      </c>
    </row>
    <row r="17274" spans="1:4">
      <c r="A17274" s="167">
        <v>14489</v>
      </c>
      <c r="B17274" s="164" t="s">
        <v>19832</v>
      </c>
      <c r="C17274" s="150" t="s">
        <v>8033</v>
      </c>
      <c r="D17274" s="168" t="s">
        <v>69</v>
      </c>
    </row>
    <row r="17275" spans="1:4">
      <c r="A17275" s="167">
        <v>14513</v>
      </c>
      <c r="B17275" s="164" t="s">
        <v>19833</v>
      </c>
      <c r="C17275" s="150" t="s">
        <v>8033</v>
      </c>
      <c r="D17275" s="168" t="s">
        <v>69</v>
      </c>
    </row>
    <row r="17276" spans="1:4">
      <c r="A17276" s="167">
        <v>13600</v>
      </c>
      <c r="B17276" s="164" t="s">
        <v>19834</v>
      </c>
      <c r="C17276" s="150" t="s">
        <v>8033</v>
      </c>
      <c r="D17276" s="168" t="s">
        <v>69</v>
      </c>
    </row>
    <row r="17277" spans="1:4">
      <c r="A17277" s="167">
        <v>10646</v>
      </c>
      <c r="B17277" s="164" t="s">
        <v>19835</v>
      </c>
      <c r="C17277" s="150" t="s">
        <v>8033</v>
      </c>
      <c r="D17277" s="168" t="s">
        <v>69</v>
      </c>
    </row>
    <row r="17278" spans="1:4">
      <c r="A17278" s="167">
        <v>6070</v>
      </c>
      <c r="B17278" s="164" t="s">
        <v>19836</v>
      </c>
      <c r="C17278" s="150" t="s">
        <v>8033</v>
      </c>
      <c r="D17278" s="168" t="s">
        <v>69</v>
      </c>
    </row>
    <row r="17279" spans="1:4">
      <c r="A17279" s="167">
        <v>6069</v>
      </c>
      <c r="B17279" s="164" t="s">
        <v>19837</v>
      </c>
      <c r="C17279" s="150" t="s">
        <v>8033</v>
      </c>
      <c r="D17279" s="168" t="s">
        <v>69</v>
      </c>
    </row>
    <row r="17280" spans="1:4">
      <c r="A17280" s="167">
        <v>14626</v>
      </c>
      <c r="B17280" s="164" t="s">
        <v>19838</v>
      </c>
      <c r="C17280" s="150" t="s">
        <v>8033</v>
      </c>
      <c r="D17280" s="168" t="s">
        <v>69</v>
      </c>
    </row>
    <row r="17281" spans="1:4">
      <c r="A17281" s="167">
        <v>6067</v>
      </c>
      <c r="B17281" s="164" t="s">
        <v>19839</v>
      </c>
      <c r="C17281" s="150" t="s">
        <v>8033</v>
      </c>
      <c r="D17281" s="168" t="s">
        <v>69</v>
      </c>
    </row>
    <row r="17282" spans="1:4">
      <c r="A17282" s="167">
        <v>38393</v>
      </c>
      <c r="B17282" s="164" t="s">
        <v>19840</v>
      </c>
      <c r="C17282" s="150" t="s">
        <v>8033</v>
      </c>
      <c r="D17282" s="168" t="s">
        <v>69</v>
      </c>
    </row>
    <row r="17283" spans="1:4">
      <c r="A17283" s="167">
        <v>38390</v>
      </c>
      <c r="B17283" s="164" t="s">
        <v>19841</v>
      </c>
      <c r="C17283" s="150" t="s">
        <v>8033</v>
      </c>
      <c r="D17283" s="168" t="s">
        <v>69</v>
      </c>
    </row>
    <row r="17284" spans="1:4">
      <c r="A17284" s="167">
        <v>36532</v>
      </c>
      <c r="B17284" s="164" t="s">
        <v>19842</v>
      </c>
      <c r="C17284" s="150" t="s">
        <v>8033</v>
      </c>
      <c r="D17284" s="168" t="s">
        <v>69</v>
      </c>
    </row>
    <row r="17285" spans="1:4">
      <c r="A17285" s="167">
        <v>11578</v>
      </c>
      <c r="B17285" s="164" t="s">
        <v>19843</v>
      </c>
      <c r="C17285" s="150" t="s">
        <v>8033</v>
      </c>
      <c r="D17285" s="168" t="s">
        <v>69</v>
      </c>
    </row>
    <row r="17286" spans="1:4">
      <c r="A17286" s="167">
        <v>11577</v>
      </c>
      <c r="B17286" s="164" t="s">
        <v>19844</v>
      </c>
      <c r="C17286" s="150" t="s">
        <v>8033</v>
      </c>
      <c r="D17286" s="168" t="s">
        <v>69</v>
      </c>
    </row>
    <row r="17287" spans="1:4">
      <c r="A17287" s="167">
        <v>42432</v>
      </c>
      <c r="B17287" s="164" t="s">
        <v>19845</v>
      </c>
      <c r="C17287" s="150" t="s">
        <v>8033</v>
      </c>
      <c r="D17287" s="168" t="s">
        <v>69</v>
      </c>
    </row>
    <row r="17288" spans="1:4">
      <c r="A17288" s="167">
        <v>42437</v>
      </c>
      <c r="B17288" s="164" t="s">
        <v>19846</v>
      </c>
      <c r="C17288" s="150" t="s">
        <v>8033</v>
      </c>
      <c r="D17288" s="168" t="s">
        <v>69</v>
      </c>
    </row>
    <row r="17289" spans="1:4">
      <c r="A17289" s="167">
        <v>1116</v>
      </c>
      <c r="B17289" s="164" t="s">
        <v>19847</v>
      </c>
      <c r="C17289" s="150" t="s">
        <v>8037</v>
      </c>
      <c r="D17289" s="168" t="s">
        <v>69</v>
      </c>
    </row>
    <row r="17290" spans="1:4">
      <c r="A17290" s="167">
        <v>1115</v>
      </c>
      <c r="B17290" s="164" t="s">
        <v>19848</v>
      </c>
      <c r="C17290" s="150" t="s">
        <v>8037</v>
      </c>
      <c r="D17290" s="168" t="s">
        <v>69</v>
      </c>
    </row>
    <row r="17291" spans="1:4">
      <c r="A17291" s="167">
        <v>1113</v>
      </c>
      <c r="B17291" s="164" t="s">
        <v>19849</v>
      </c>
      <c r="C17291" s="150" t="s">
        <v>8037</v>
      </c>
      <c r="D17291" s="168" t="s">
        <v>69</v>
      </c>
    </row>
    <row r="17292" spans="1:4">
      <c r="A17292" s="167">
        <v>1114</v>
      </c>
      <c r="B17292" s="164" t="s">
        <v>19850</v>
      </c>
      <c r="C17292" s="150" t="s">
        <v>8037</v>
      </c>
      <c r="D17292" s="168" t="s">
        <v>69</v>
      </c>
    </row>
    <row r="17293" spans="1:4">
      <c r="A17293" s="167">
        <v>40873</v>
      </c>
      <c r="B17293" s="164" t="s">
        <v>19851</v>
      </c>
      <c r="C17293" s="150" t="s">
        <v>8037</v>
      </c>
      <c r="D17293" s="168" t="s">
        <v>69</v>
      </c>
    </row>
    <row r="17294" spans="1:4">
      <c r="A17294" s="167">
        <v>20214</v>
      </c>
      <c r="B17294" s="164" t="s">
        <v>19852</v>
      </c>
      <c r="C17294" s="150" t="s">
        <v>8033</v>
      </c>
      <c r="D17294" s="168" t="s">
        <v>69</v>
      </c>
    </row>
    <row r="17295" spans="1:4">
      <c r="A17295" s="167">
        <v>7237</v>
      </c>
      <c r="B17295" s="164" t="s">
        <v>19853</v>
      </c>
      <c r="C17295" s="150" t="s">
        <v>8033</v>
      </c>
      <c r="D17295" s="168" t="s">
        <v>69</v>
      </c>
    </row>
    <row r="17296" spans="1:4">
      <c r="A17296" s="167">
        <v>11757</v>
      </c>
      <c r="B17296" s="164" t="s">
        <v>19854</v>
      </c>
      <c r="C17296" s="150" t="s">
        <v>8033</v>
      </c>
      <c r="D17296" s="168" t="s">
        <v>69</v>
      </c>
    </row>
    <row r="17297" spans="1:4">
      <c r="A17297" s="167">
        <v>11758</v>
      </c>
      <c r="B17297" s="164" t="s">
        <v>19855</v>
      </c>
      <c r="C17297" s="150" t="s">
        <v>8033</v>
      </c>
      <c r="D17297" s="168" t="s">
        <v>69</v>
      </c>
    </row>
    <row r="17298" spans="1:4">
      <c r="A17298" s="167">
        <v>37526</v>
      </c>
      <c r="B17298" s="164" t="s">
        <v>19856</v>
      </c>
      <c r="C17298" s="150" t="s">
        <v>8033</v>
      </c>
      <c r="D17298" s="168" t="s">
        <v>69</v>
      </c>
    </row>
    <row r="17299" spans="1:4">
      <c r="A17299" s="167">
        <v>6076</v>
      </c>
      <c r="B17299" s="164" t="s">
        <v>19857</v>
      </c>
      <c r="C17299" s="150" t="s">
        <v>8040</v>
      </c>
      <c r="D17299" s="168" t="s">
        <v>69</v>
      </c>
    </row>
    <row r="17300" spans="1:4">
      <c r="A17300" s="167">
        <v>13109</v>
      </c>
      <c r="B17300" s="164" t="s">
        <v>19858</v>
      </c>
      <c r="C17300" s="150" t="s">
        <v>8033</v>
      </c>
      <c r="D17300" s="168" t="s">
        <v>69</v>
      </c>
    </row>
    <row r="17301" spans="1:4">
      <c r="A17301" s="167">
        <v>13110</v>
      </c>
      <c r="B17301" s="164" t="s">
        <v>19859</v>
      </c>
      <c r="C17301" s="150" t="s">
        <v>8033</v>
      </c>
      <c r="D17301" s="168" t="s">
        <v>69</v>
      </c>
    </row>
    <row r="17302" spans="1:4">
      <c r="A17302" s="167">
        <v>7581</v>
      </c>
      <c r="B17302" s="164" t="s">
        <v>19860</v>
      </c>
      <c r="C17302" s="150" t="s">
        <v>8033</v>
      </c>
      <c r="D17302" s="168" t="s">
        <v>69</v>
      </c>
    </row>
    <row r="17303" spans="1:4">
      <c r="A17303" s="167">
        <v>4509</v>
      </c>
      <c r="B17303" s="164" t="s">
        <v>19861</v>
      </c>
      <c r="C17303" s="150" t="s">
        <v>8037</v>
      </c>
      <c r="D17303" s="168" t="s">
        <v>69</v>
      </c>
    </row>
    <row r="17304" spans="1:4">
      <c r="A17304" s="167">
        <v>4512</v>
      </c>
      <c r="B17304" s="164" t="s">
        <v>19862</v>
      </c>
      <c r="C17304" s="150" t="s">
        <v>8037</v>
      </c>
      <c r="D17304" s="168" t="s">
        <v>69</v>
      </c>
    </row>
    <row r="17305" spans="1:4">
      <c r="A17305" s="167">
        <v>4517</v>
      </c>
      <c r="B17305" s="164" t="s">
        <v>19863</v>
      </c>
      <c r="C17305" s="150" t="s">
        <v>8037</v>
      </c>
      <c r="D17305" s="168" t="s">
        <v>69</v>
      </c>
    </row>
    <row r="17306" spans="1:4">
      <c r="A17306" s="167">
        <v>20206</v>
      </c>
      <c r="B17306" s="164" t="s">
        <v>19864</v>
      </c>
      <c r="C17306" s="150" t="s">
        <v>8037</v>
      </c>
      <c r="D17306" s="168" t="s">
        <v>69</v>
      </c>
    </row>
    <row r="17307" spans="1:4">
      <c r="A17307" s="167">
        <v>4460</v>
      </c>
      <c r="B17307" s="164" t="s">
        <v>19865</v>
      </c>
      <c r="C17307" s="150" t="s">
        <v>8037</v>
      </c>
      <c r="D17307" s="168" t="s">
        <v>69</v>
      </c>
    </row>
    <row r="17308" spans="1:4">
      <c r="A17308" s="167">
        <v>4417</v>
      </c>
      <c r="B17308" s="164" t="s">
        <v>19866</v>
      </c>
      <c r="C17308" s="150" t="s">
        <v>8037</v>
      </c>
      <c r="D17308" s="168" t="s">
        <v>69</v>
      </c>
    </row>
    <row r="17309" spans="1:4">
      <c r="A17309" s="167">
        <v>4415</v>
      </c>
      <c r="B17309" s="164" t="s">
        <v>19867</v>
      </c>
      <c r="C17309" s="150" t="s">
        <v>8037</v>
      </c>
      <c r="D17309" s="168" t="s">
        <v>69</v>
      </c>
    </row>
    <row r="17310" spans="1:4">
      <c r="A17310" s="167">
        <v>37373</v>
      </c>
      <c r="B17310" s="164" t="s">
        <v>19868</v>
      </c>
      <c r="C17310" s="150" t="s">
        <v>8041</v>
      </c>
      <c r="D17310" s="168" t="s">
        <v>69</v>
      </c>
    </row>
    <row r="17311" spans="1:4">
      <c r="A17311" s="167">
        <v>40864</v>
      </c>
      <c r="B17311" s="164" t="s">
        <v>19869</v>
      </c>
      <c r="C17311" s="150" t="s">
        <v>8042</v>
      </c>
      <c r="D17311" s="168" t="s">
        <v>69</v>
      </c>
    </row>
    <row r="17312" spans="1:4">
      <c r="A17312" s="167">
        <v>4734</v>
      </c>
      <c r="B17312" s="164" t="s">
        <v>19870</v>
      </c>
      <c r="C17312" s="150" t="s">
        <v>8040</v>
      </c>
      <c r="D17312" s="168" t="s">
        <v>69</v>
      </c>
    </row>
    <row r="17313" spans="1:4">
      <c r="A17313" s="167">
        <v>6085</v>
      </c>
      <c r="B17313" s="164" t="s">
        <v>19871</v>
      </c>
      <c r="C17313" s="150" t="s">
        <v>8039</v>
      </c>
      <c r="D17313" s="168" t="s">
        <v>69</v>
      </c>
    </row>
    <row r="17314" spans="1:4">
      <c r="A17314" s="167">
        <v>38396</v>
      </c>
      <c r="B17314" s="164" t="s">
        <v>19872</v>
      </c>
      <c r="C17314" s="150" t="s">
        <v>8033</v>
      </c>
      <c r="D17314" s="168" t="s">
        <v>69</v>
      </c>
    </row>
    <row r="17315" spans="1:4">
      <c r="A17315" s="167">
        <v>11622</v>
      </c>
      <c r="B17315" s="164" t="s">
        <v>19873</v>
      </c>
      <c r="C17315" s="150" t="s">
        <v>8038</v>
      </c>
      <c r="D17315" s="168" t="s">
        <v>69</v>
      </c>
    </row>
    <row r="17316" spans="1:4">
      <c r="A17316" s="167">
        <v>43143</v>
      </c>
      <c r="B17316" s="164" t="s">
        <v>19874</v>
      </c>
      <c r="C17316" s="150" t="s">
        <v>8039</v>
      </c>
      <c r="D17316" s="168" t="s">
        <v>69</v>
      </c>
    </row>
    <row r="17317" spans="1:4">
      <c r="A17317" s="167">
        <v>7317</v>
      </c>
      <c r="B17317" s="164" t="s">
        <v>19875</v>
      </c>
      <c r="C17317" s="150" t="s">
        <v>8038</v>
      </c>
      <c r="D17317" s="168" t="s">
        <v>69</v>
      </c>
    </row>
    <row r="17318" spans="1:4">
      <c r="A17318" s="167">
        <v>142</v>
      </c>
      <c r="B17318" s="164" t="s">
        <v>19876</v>
      </c>
      <c r="C17318" s="150" t="s">
        <v>8057</v>
      </c>
      <c r="D17318" s="168" t="s">
        <v>69</v>
      </c>
    </row>
    <row r="17319" spans="1:4">
      <c r="A17319" s="167">
        <v>43142</v>
      </c>
      <c r="B17319" s="164" t="s">
        <v>19877</v>
      </c>
      <c r="C17319" s="150" t="s">
        <v>8039</v>
      </c>
      <c r="D17319" s="168" t="s">
        <v>69</v>
      </c>
    </row>
    <row r="17320" spans="1:4">
      <c r="A17320" s="167">
        <v>38123</v>
      </c>
      <c r="B17320" s="164" t="s">
        <v>19878</v>
      </c>
      <c r="C17320" s="150" t="s">
        <v>8038</v>
      </c>
      <c r="D17320" s="168" t="s">
        <v>69</v>
      </c>
    </row>
    <row r="17321" spans="1:4">
      <c r="A17321" s="167">
        <v>42699</v>
      </c>
      <c r="B17321" s="164" t="s">
        <v>19879</v>
      </c>
      <c r="C17321" s="150" t="s">
        <v>8033</v>
      </c>
      <c r="D17321" s="168" t="s">
        <v>69</v>
      </c>
    </row>
    <row r="17322" spans="1:4">
      <c r="A17322" s="167">
        <v>37743</v>
      </c>
      <c r="B17322" s="164" t="s">
        <v>19880</v>
      </c>
      <c r="C17322" s="150" t="s">
        <v>8033</v>
      </c>
      <c r="D17322" s="168" t="s">
        <v>69</v>
      </c>
    </row>
    <row r="17323" spans="1:4">
      <c r="A17323" s="167">
        <v>37744</v>
      </c>
      <c r="B17323" s="164" t="s">
        <v>19881</v>
      </c>
      <c r="C17323" s="150" t="s">
        <v>8033</v>
      </c>
      <c r="D17323" s="168" t="s">
        <v>69</v>
      </c>
    </row>
    <row r="17324" spans="1:4">
      <c r="A17324" s="167">
        <v>37741</v>
      </c>
      <c r="B17324" s="164" t="s">
        <v>19882</v>
      </c>
      <c r="C17324" s="150" t="s">
        <v>8033</v>
      </c>
      <c r="D17324" s="168" t="s">
        <v>69</v>
      </c>
    </row>
    <row r="17325" spans="1:4">
      <c r="A17325" s="167">
        <v>39396</v>
      </c>
      <c r="B17325" s="164" t="s">
        <v>19883</v>
      </c>
      <c r="C17325" s="150" t="s">
        <v>8033</v>
      </c>
      <c r="D17325" s="168" t="s">
        <v>69</v>
      </c>
    </row>
    <row r="17326" spans="1:4">
      <c r="A17326" s="167">
        <v>39392</v>
      </c>
      <c r="B17326" s="164" t="s">
        <v>19884</v>
      </c>
      <c r="C17326" s="150" t="s">
        <v>8033</v>
      </c>
      <c r="D17326" s="168" t="s">
        <v>69</v>
      </c>
    </row>
    <row r="17327" spans="1:4">
      <c r="A17327" s="167">
        <v>39393</v>
      </c>
      <c r="B17327" s="164" t="s">
        <v>19885</v>
      </c>
      <c r="C17327" s="150" t="s">
        <v>8033</v>
      </c>
      <c r="D17327" s="168" t="s">
        <v>69</v>
      </c>
    </row>
    <row r="17328" spans="1:4">
      <c r="A17328" s="167">
        <v>39394</v>
      </c>
      <c r="B17328" s="164" t="s">
        <v>19886</v>
      </c>
      <c r="C17328" s="150" t="s">
        <v>8033</v>
      </c>
      <c r="D17328" s="168" t="s">
        <v>69</v>
      </c>
    </row>
    <row r="17329" spans="1:4">
      <c r="A17329" s="167">
        <v>39395</v>
      </c>
      <c r="B17329" s="164" t="s">
        <v>19887</v>
      </c>
      <c r="C17329" s="150" t="s">
        <v>8033</v>
      </c>
      <c r="D17329" s="168" t="s">
        <v>69</v>
      </c>
    </row>
    <row r="17330" spans="1:4">
      <c r="A17330" s="167">
        <v>14618</v>
      </c>
      <c r="B17330" s="164" t="s">
        <v>19888</v>
      </c>
      <c r="C17330" s="150" t="s">
        <v>8033</v>
      </c>
      <c r="D17330" s="168" t="s">
        <v>69</v>
      </c>
    </row>
    <row r="17331" spans="1:4">
      <c r="A17331" s="167">
        <v>40269</v>
      </c>
      <c r="B17331" s="164" t="s">
        <v>19889</v>
      </c>
      <c r="C17331" s="150" t="s">
        <v>8033</v>
      </c>
      <c r="D17331" s="168" t="s">
        <v>69</v>
      </c>
    </row>
    <row r="17332" spans="1:4">
      <c r="A17332" s="167">
        <v>6110</v>
      </c>
      <c r="B17332" s="164" t="s">
        <v>19890</v>
      </c>
      <c r="C17332" s="150" t="s">
        <v>8041</v>
      </c>
      <c r="D17332" s="168" t="s">
        <v>69</v>
      </c>
    </row>
    <row r="17333" spans="1:4">
      <c r="A17333" s="167">
        <v>40910</v>
      </c>
      <c r="B17333" s="164" t="s">
        <v>19891</v>
      </c>
      <c r="C17333" s="150" t="s">
        <v>8042</v>
      </c>
      <c r="D17333" s="168" t="s">
        <v>69</v>
      </c>
    </row>
    <row r="17334" spans="1:4">
      <c r="A17334" s="167">
        <v>6111</v>
      </c>
      <c r="B17334" s="164" t="s">
        <v>19892</v>
      </c>
      <c r="C17334" s="150" t="s">
        <v>8041</v>
      </c>
      <c r="D17334" s="168" t="s">
        <v>69</v>
      </c>
    </row>
    <row r="17335" spans="1:4">
      <c r="A17335" s="167">
        <v>41084</v>
      </c>
      <c r="B17335" s="164" t="s">
        <v>19893</v>
      </c>
      <c r="C17335" s="150" t="s">
        <v>8042</v>
      </c>
      <c r="D17335" s="168" t="s">
        <v>69</v>
      </c>
    </row>
    <row r="17336" spans="1:4">
      <c r="A17336" s="167">
        <v>44535</v>
      </c>
      <c r="B17336" s="164" t="s">
        <v>22168</v>
      </c>
      <c r="C17336" s="150" t="s">
        <v>8040</v>
      </c>
      <c r="D17336" s="168" t="s">
        <v>69</v>
      </c>
    </row>
    <row r="17337" spans="1:4">
      <c r="A17337" s="167">
        <v>44945</v>
      </c>
      <c r="B17337" s="164" t="s">
        <v>19894</v>
      </c>
      <c r="C17337" s="150" t="s">
        <v>8033</v>
      </c>
      <c r="D17337" s="168" t="s">
        <v>69</v>
      </c>
    </row>
    <row r="17338" spans="1:4">
      <c r="A17338" s="167">
        <v>38637</v>
      </c>
      <c r="B17338" s="164" t="s">
        <v>19895</v>
      </c>
      <c r="C17338" s="150" t="s">
        <v>8033</v>
      </c>
      <c r="D17338" s="168" t="s">
        <v>69</v>
      </c>
    </row>
    <row r="17339" spans="1:4">
      <c r="A17339" s="167">
        <v>6150</v>
      </c>
      <c r="B17339" s="164" t="s">
        <v>19896</v>
      </c>
      <c r="C17339" s="150" t="s">
        <v>8033</v>
      </c>
      <c r="D17339" s="168" t="s">
        <v>69</v>
      </c>
    </row>
    <row r="17340" spans="1:4">
      <c r="A17340" s="167">
        <v>6136</v>
      </c>
      <c r="B17340" s="164" t="s">
        <v>19897</v>
      </c>
      <c r="C17340" s="150" t="s">
        <v>8033</v>
      </c>
      <c r="D17340" s="168" t="s">
        <v>69</v>
      </c>
    </row>
    <row r="17341" spans="1:4">
      <c r="A17341" s="167">
        <v>38638</v>
      </c>
      <c r="B17341" s="164" t="s">
        <v>19898</v>
      </c>
      <c r="C17341" s="150" t="s">
        <v>8033</v>
      </c>
      <c r="D17341" s="168" t="s">
        <v>69</v>
      </c>
    </row>
    <row r="17342" spans="1:4">
      <c r="A17342" s="167">
        <v>20262</v>
      </c>
      <c r="B17342" s="164" t="s">
        <v>19899</v>
      </c>
      <c r="C17342" s="150" t="s">
        <v>8033</v>
      </c>
      <c r="D17342" s="168" t="s">
        <v>69</v>
      </c>
    </row>
    <row r="17343" spans="1:4">
      <c r="A17343" s="167">
        <v>6145</v>
      </c>
      <c r="B17343" s="164" t="s">
        <v>19900</v>
      </c>
      <c r="C17343" s="150" t="s">
        <v>8033</v>
      </c>
      <c r="D17343" s="168" t="s">
        <v>69</v>
      </c>
    </row>
    <row r="17344" spans="1:4">
      <c r="A17344" s="167">
        <v>6149</v>
      </c>
      <c r="B17344" s="164" t="s">
        <v>19901</v>
      </c>
      <c r="C17344" s="150" t="s">
        <v>8033</v>
      </c>
      <c r="D17344" s="168" t="s">
        <v>69</v>
      </c>
    </row>
    <row r="17345" spans="1:4">
      <c r="A17345" s="167">
        <v>6146</v>
      </c>
      <c r="B17345" s="164" t="s">
        <v>19902</v>
      </c>
      <c r="C17345" s="150" t="s">
        <v>8033</v>
      </c>
      <c r="D17345" s="168" t="s">
        <v>69</v>
      </c>
    </row>
    <row r="17346" spans="1:4">
      <c r="A17346" s="167">
        <v>44536</v>
      </c>
      <c r="B17346" s="164" t="s">
        <v>19903</v>
      </c>
      <c r="C17346" s="150" t="s">
        <v>8038</v>
      </c>
      <c r="D17346" s="168" t="s">
        <v>69</v>
      </c>
    </row>
    <row r="17347" spans="1:4">
      <c r="A17347" s="167">
        <v>39961</v>
      </c>
      <c r="B17347" s="164" t="s">
        <v>19904</v>
      </c>
      <c r="C17347" s="150" t="s">
        <v>8033</v>
      </c>
      <c r="D17347" s="168" t="s">
        <v>69</v>
      </c>
    </row>
    <row r="17348" spans="1:4">
      <c r="A17348" s="167">
        <v>42433</v>
      </c>
      <c r="B17348" s="164" t="s">
        <v>19905</v>
      </c>
      <c r="C17348" s="150" t="s">
        <v>8033</v>
      </c>
      <c r="D17348" s="168" t="s">
        <v>69</v>
      </c>
    </row>
    <row r="17349" spans="1:4">
      <c r="A17349" s="167">
        <v>42434</v>
      </c>
      <c r="B17349" s="164" t="s">
        <v>19906</v>
      </c>
      <c r="C17349" s="150" t="s">
        <v>8033</v>
      </c>
      <c r="D17349" s="168" t="s">
        <v>69</v>
      </c>
    </row>
    <row r="17350" spans="1:4">
      <c r="A17350" s="167">
        <v>42435</v>
      </c>
      <c r="B17350" s="164" t="s">
        <v>19907</v>
      </c>
      <c r="C17350" s="150" t="s">
        <v>8033</v>
      </c>
      <c r="D17350" s="168" t="s">
        <v>69</v>
      </c>
    </row>
    <row r="17351" spans="1:4">
      <c r="A17351" s="167">
        <v>38061</v>
      </c>
      <c r="B17351" s="164" t="s">
        <v>19908</v>
      </c>
      <c r="C17351" s="150" t="s">
        <v>8033</v>
      </c>
      <c r="D17351" s="168" t="s">
        <v>69</v>
      </c>
    </row>
    <row r="17352" spans="1:4">
      <c r="A17352" s="167">
        <v>20250</v>
      </c>
      <c r="B17352" s="164" t="s">
        <v>19909</v>
      </c>
      <c r="C17352" s="150" t="s">
        <v>8038</v>
      </c>
      <c r="D17352" s="168" t="s">
        <v>69</v>
      </c>
    </row>
    <row r="17353" spans="1:4">
      <c r="A17353" s="167">
        <v>13388</v>
      </c>
      <c r="B17353" s="164" t="s">
        <v>19910</v>
      </c>
      <c r="C17353" s="150" t="s">
        <v>8038</v>
      </c>
      <c r="D17353" s="168" t="s">
        <v>69</v>
      </c>
    </row>
    <row r="17354" spans="1:4">
      <c r="A17354" s="167">
        <v>39914</v>
      </c>
      <c r="B17354" s="164" t="s">
        <v>19911</v>
      </c>
      <c r="C17354" s="150" t="s">
        <v>8038</v>
      </c>
      <c r="D17354" s="168" t="s">
        <v>69</v>
      </c>
    </row>
    <row r="17355" spans="1:4">
      <c r="A17355" s="167">
        <v>12732</v>
      </c>
      <c r="B17355" s="164" t="s">
        <v>19912</v>
      </c>
      <c r="C17355" s="150" t="s">
        <v>8033</v>
      </c>
      <c r="D17355" s="168" t="s">
        <v>69</v>
      </c>
    </row>
    <row r="17356" spans="1:4">
      <c r="A17356" s="167">
        <v>6160</v>
      </c>
      <c r="B17356" s="164" t="s">
        <v>19913</v>
      </c>
      <c r="C17356" s="150" t="s">
        <v>8041</v>
      </c>
      <c r="D17356" s="168" t="s">
        <v>69</v>
      </c>
    </row>
    <row r="17357" spans="1:4">
      <c r="A17357" s="167">
        <v>41087</v>
      </c>
      <c r="B17357" s="164" t="s">
        <v>19914</v>
      </c>
      <c r="C17357" s="150" t="s">
        <v>8042</v>
      </c>
      <c r="D17357" s="168" t="s">
        <v>69</v>
      </c>
    </row>
    <row r="17358" spans="1:4">
      <c r="A17358" s="167">
        <v>6166</v>
      </c>
      <c r="B17358" s="164" t="s">
        <v>19915</v>
      </c>
      <c r="C17358" s="150" t="s">
        <v>8041</v>
      </c>
      <c r="D17358" s="168" t="s">
        <v>69</v>
      </c>
    </row>
    <row r="17359" spans="1:4">
      <c r="A17359" s="167">
        <v>41088</v>
      </c>
      <c r="B17359" s="164" t="s">
        <v>19916</v>
      </c>
      <c r="C17359" s="150" t="s">
        <v>8042</v>
      </c>
      <c r="D17359" s="168" t="s">
        <v>69</v>
      </c>
    </row>
    <row r="17360" spans="1:4">
      <c r="A17360" s="167">
        <v>20232</v>
      </c>
      <c r="B17360" s="164" t="s">
        <v>19917</v>
      </c>
      <c r="C17360" s="150" t="s">
        <v>8037</v>
      </c>
      <c r="D17360" s="168" t="s">
        <v>69</v>
      </c>
    </row>
    <row r="17361" spans="1:4">
      <c r="A17361" s="167">
        <v>10856</v>
      </c>
      <c r="B17361" s="164" t="s">
        <v>19918</v>
      </c>
      <c r="C17361" s="150" t="s">
        <v>8037</v>
      </c>
      <c r="D17361" s="168" t="s">
        <v>69</v>
      </c>
    </row>
    <row r="17362" spans="1:4">
      <c r="A17362" s="167">
        <v>4828</v>
      </c>
      <c r="B17362" s="164" t="s">
        <v>19919</v>
      </c>
      <c r="C17362" s="150" t="s">
        <v>8037</v>
      </c>
      <c r="D17362" s="168" t="s">
        <v>69</v>
      </c>
    </row>
    <row r="17363" spans="1:4">
      <c r="A17363" s="167">
        <v>20249</v>
      </c>
      <c r="B17363" s="164" t="s">
        <v>19920</v>
      </c>
      <c r="C17363" s="150" t="s">
        <v>8037</v>
      </c>
      <c r="D17363" s="168" t="s">
        <v>69</v>
      </c>
    </row>
    <row r="17364" spans="1:4">
      <c r="A17364" s="167">
        <v>11609</v>
      </c>
      <c r="B17364" s="164" t="s">
        <v>19921</v>
      </c>
      <c r="C17364" s="150" t="s">
        <v>8039</v>
      </c>
      <c r="D17364" s="168" t="s">
        <v>69</v>
      </c>
    </row>
    <row r="17365" spans="1:4">
      <c r="A17365" s="167">
        <v>20083</v>
      </c>
      <c r="B17365" s="164" t="s">
        <v>19922</v>
      </c>
      <c r="C17365" s="150" t="s">
        <v>8033</v>
      </c>
      <c r="D17365" s="168" t="s">
        <v>69</v>
      </c>
    </row>
    <row r="17366" spans="1:4">
      <c r="A17366" s="167">
        <v>10691</v>
      </c>
      <c r="B17366" s="164" t="s">
        <v>19923</v>
      </c>
      <c r="C17366" s="150" t="s">
        <v>8039</v>
      </c>
      <c r="D17366" s="168" t="s">
        <v>69</v>
      </c>
    </row>
    <row r="17367" spans="1:4">
      <c r="A17367" s="167">
        <v>12295</v>
      </c>
      <c r="B17367" s="164" t="s">
        <v>19924</v>
      </c>
      <c r="C17367" s="150" t="s">
        <v>8033</v>
      </c>
      <c r="D17367" s="168" t="s">
        <v>69</v>
      </c>
    </row>
    <row r="17368" spans="1:4">
      <c r="A17368" s="167">
        <v>12296</v>
      </c>
      <c r="B17368" s="164" t="s">
        <v>19925</v>
      </c>
      <c r="C17368" s="150" t="s">
        <v>8033</v>
      </c>
      <c r="D17368" s="168" t="s">
        <v>69</v>
      </c>
    </row>
    <row r="17369" spans="1:4">
      <c r="A17369" s="167">
        <v>12294</v>
      </c>
      <c r="B17369" s="164" t="s">
        <v>19926</v>
      </c>
      <c r="C17369" s="150" t="s">
        <v>8033</v>
      </c>
      <c r="D17369" s="168" t="s">
        <v>69</v>
      </c>
    </row>
    <row r="17370" spans="1:4">
      <c r="A17370" s="167">
        <v>14543</v>
      </c>
      <c r="B17370" s="164" t="s">
        <v>19927</v>
      </c>
      <c r="C17370" s="150" t="s">
        <v>8033</v>
      </c>
      <c r="D17370" s="168" t="s">
        <v>69</v>
      </c>
    </row>
    <row r="17371" spans="1:4">
      <c r="A17371" s="167">
        <v>13329</v>
      </c>
      <c r="B17371" s="164" t="s">
        <v>19928</v>
      </c>
      <c r="C17371" s="150" t="s">
        <v>8033</v>
      </c>
      <c r="D17371" s="168" t="s">
        <v>69</v>
      </c>
    </row>
    <row r="17372" spans="1:4">
      <c r="A17372" s="167">
        <v>21047</v>
      </c>
      <c r="B17372" s="164" t="s">
        <v>19929</v>
      </c>
      <c r="C17372" s="150" t="s">
        <v>8033</v>
      </c>
      <c r="D17372" s="168" t="s">
        <v>69</v>
      </c>
    </row>
    <row r="17373" spans="1:4">
      <c r="A17373" s="167">
        <v>21042</v>
      </c>
      <c r="B17373" s="164" t="s">
        <v>19930</v>
      </c>
      <c r="C17373" s="150" t="s">
        <v>8033</v>
      </c>
      <c r="D17373" s="168" t="s">
        <v>69</v>
      </c>
    </row>
    <row r="17374" spans="1:4">
      <c r="A17374" s="167">
        <v>21043</v>
      </c>
      <c r="B17374" s="164" t="s">
        <v>19931</v>
      </c>
      <c r="C17374" s="150" t="s">
        <v>8033</v>
      </c>
      <c r="D17374" s="168" t="s">
        <v>69</v>
      </c>
    </row>
    <row r="17375" spans="1:4">
      <c r="A17375" s="167">
        <v>21044</v>
      </c>
      <c r="B17375" s="164" t="s">
        <v>19932</v>
      </c>
      <c r="C17375" s="150" t="s">
        <v>8033</v>
      </c>
      <c r="D17375" s="168" t="s">
        <v>69</v>
      </c>
    </row>
    <row r="17376" spans="1:4">
      <c r="A17376" s="167">
        <v>21045</v>
      </c>
      <c r="B17376" s="164" t="s">
        <v>19933</v>
      </c>
      <c r="C17376" s="150" t="s">
        <v>8033</v>
      </c>
      <c r="D17376" s="168" t="s">
        <v>69</v>
      </c>
    </row>
    <row r="17377" spans="1:4">
      <c r="A17377" s="167">
        <v>21041</v>
      </c>
      <c r="B17377" s="164" t="s">
        <v>19934</v>
      </c>
      <c r="C17377" s="150" t="s">
        <v>8033</v>
      </c>
      <c r="D17377" s="168" t="s">
        <v>69</v>
      </c>
    </row>
    <row r="17378" spans="1:4">
      <c r="A17378" s="167">
        <v>21040</v>
      </c>
      <c r="B17378" s="164" t="s">
        <v>19935</v>
      </c>
      <c r="C17378" s="150" t="s">
        <v>8033</v>
      </c>
      <c r="D17378" s="168" t="s">
        <v>69</v>
      </c>
    </row>
    <row r="17379" spans="1:4">
      <c r="A17379" s="167">
        <v>14149</v>
      </c>
      <c r="B17379" s="164" t="s">
        <v>19936</v>
      </c>
      <c r="C17379" s="150" t="s">
        <v>8050</v>
      </c>
      <c r="D17379" s="168" t="s">
        <v>69</v>
      </c>
    </row>
    <row r="17380" spans="1:4">
      <c r="A17380" s="167">
        <v>38099</v>
      </c>
      <c r="B17380" s="164" t="s">
        <v>19937</v>
      </c>
      <c r="C17380" s="150" t="s">
        <v>8033</v>
      </c>
      <c r="D17380" s="168" t="s">
        <v>69</v>
      </c>
    </row>
    <row r="17381" spans="1:4">
      <c r="A17381" s="167">
        <v>38100</v>
      </c>
      <c r="B17381" s="164" t="s">
        <v>19938</v>
      </c>
      <c r="C17381" s="150" t="s">
        <v>8033</v>
      </c>
      <c r="D17381" s="168" t="s">
        <v>69</v>
      </c>
    </row>
    <row r="17382" spans="1:4">
      <c r="A17382" s="167">
        <v>7576</v>
      </c>
      <c r="B17382" s="164" t="s">
        <v>19939</v>
      </c>
      <c r="C17382" s="150" t="s">
        <v>8033</v>
      </c>
      <c r="D17382" s="168" t="s">
        <v>69</v>
      </c>
    </row>
    <row r="17383" spans="1:4">
      <c r="A17383" s="167">
        <v>3384</v>
      </c>
      <c r="B17383" s="164" t="s">
        <v>19940</v>
      </c>
      <c r="C17383" s="150" t="s">
        <v>8033</v>
      </c>
      <c r="D17383" s="168" t="s">
        <v>69</v>
      </c>
    </row>
    <row r="17384" spans="1:4">
      <c r="A17384" s="167">
        <v>7572</v>
      </c>
      <c r="B17384" s="164" t="s">
        <v>19941</v>
      </c>
      <c r="C17384" s="150" t="s">
        <v>8033</v>
      </c>
      <c r="D17384" s="168" t="s">
        <v>69</v>
      </c>
    </row>
    <row r="17385" spans="1:4">
      <c r="A17385" s="167">
        <v>3396</v>
      </c>
      <c r="B17385" s="164" t="s">
        <v>19942</v>
      </c>
      <c r="C17385" s="150" t="s">
        <v>8033</v>
      </c>
      <c r="D17385" s="168" t="s">
        <v>69</v>
      </c>
    </row>
    <row r="17386" spans="1:4">
      <c r="A17386" s="167">
        <v>37590</v>
      </c>
      <c r="B17386" s="164" t="s">
        <v>19943</v>
      </c>
      <c r="C17386" s="150" t="s">
        <v>8033</v>
      </c>
      <c r="D17386" s="168" t="s">
        <v>69</v>
      </c>
    </row>
    <row r="17387" spans="1:4">
      <c r="A17387" s="167">
        <v>37591</v>
      </c>
      <c r="B17387" s="164" t="s">
        <v>19944</v>
      </c>
      <c r="C17387" s="150" t="s">
        <v>8033</v>
      </c>
      <c r="D17387" s="168" t="s">
        <v>69</v>
      </c>
    </row>
    <row r="17388" spans="1:4">
      <c r="A17388" s="167">
        <v>12626</v>
      </c>
      <c r="B17388" s="164" t="s">
        <v>19945</v>
      </c>
      <c r="C17388" s="150" t="s">
        <v>8033</v>
      </c>
      <c r="D17388" s="168" t="s">
        <v>69</v>
      </c>
    </row>
    <row r="17389" spans="1:4">
      <c r="A17389" s="167">
        <v>11033</v>
      </c>
      <c r="B17389" s="164" t="s">
        <v>19946</v>
      </c>
      <c r="C17389" s="150" t="s">
        <v>8033</v>
      </c>
      <c r="D17389" s="168" t="s">
        <v>69</v>
      </c>
    </row>
    <row r="17390" spans="1:4">
      <c r="A17390" s="167">
        <v>390</v>
      </c>
      <c r="B17390" s="164" t="s">
        <v>19947</v>
      </c>
      <c r="C17390" s="150" t="s">
        <v>8033</v>
      </c>
      <c r="D17390" s="168" t="s">
        <v>69</v>
      </c>
    </row>
    <row r="17391" spans="1:4">
      <c r="A17391" s="167">
        <v>42436</v>
      </c>
      <c r="B17391" s="164" t="s">
        <v>19948</v>
      </c>
      <c r="C17391" s="150" t="s">
        <v>8033</v>
      </c>
      <c r="D17391" s="168" t="s">
        <v>69</v>
      </c>
    </row>
    <row r="17392" spans="1:4">
      <c r="A17392" s="167">
        <v>6193</v>
      </c>
      <c r="B17392" s="164" t="s">
        <v>19949</v>
      </c>
      <c r="C17392" s="150" t="s">
        <v>8037</v>
      </c>
      <c r="D17392" s="168" t="s">
        <v>69</v>
      </c>
    </row>
    <row r="17393" spans="1:4">
      <c r="A17393" s="167">
        <v>6194</v>
      </c>
      <c r="B17393" s="164" t="s">
        <v>19950</v>
      </c>
      <c r="C17393" s="150" t="s">
        <v>8037</v>
      </c>
      <c r="D17393" s="168" t="s">
        <v>69</v>
      </c>
    </row>
    <row r="17394" spans="1:4">
      <c r="A17394" s="167">
        <v>10567</v>
      </c>
      <c r="B17394" s="164" t="s">
        <v>19951</v>
      </c>
      <c r="C17394" s="150" t="s">
        <v>8037</v>
      </c>
      <c r="D17394" s="168" t="s">
        <v>69</v>
      </c>
    </row>
    <row r="17395" spans="1:4">
      <c r="A17395" s="167">
        <v>6212</v>
      </c>
      <c r="B17395" s="164" t="s">
        <v>19952</v>
      </c>
      <c r="C17395" s="150" t="s">
        <v>8037</v>
      </c>
      <c r="D17395" s="168" t="s">
        <v>69</v>
      </c>
    </row>
    <row r="17396" spans="1:4">
      <c r="A17396" s="167">
        <v>3993</v>
      </c>
      <c r="B17396" s="164" t="s">
        <v>19953</v>
      </c>
      <c r="C17396" s="150" t="s">
        <v>8043</v>
      </c>
      <c r="D17396" s="168" t="s">
        <v>69</v>
      </c>
    </row>
    <row r="17397" spans="1:4">
      <c r="A17397" s="167">
        <v>3990</v>
      </c>
      <c r="B17397" s="164" t="s">
        <v>19954</v>
      </c>
      <c r="C17397" s="150" t="s">
        <v>8037</v>
      </c>
      <c r="D17397" s="168" t="s">
        <v>69</v>
      </c>
    </row>
    <row r="17398" spans="1:4">
      <c r="A17398" s="167">
        <v>3992</v>
      </c>
      <c r="B17398" s="164" t="s">
        <v>19955</v>
      </c>
      <c r="C17398" s="150" t="s">
        <v>8037</v>
      </c>
      <c r="D17398" s="168" t="s">
        <v>69</v>
      </c>
    </row>
    <row r="17399" spans="1:4">
      <c r="A17399" s="167">
        <v>6178</v>
      </c>
      <c r="B17399" s="164" t="s">
        <v>19956</v>
      </c>
      <c r="C17399" s="150" t="s">
        <v>8043</v>
      </c>
      <c r="D17399" s="168" t="s">
        <v>69</v>
      </c>
    </row>
    <row r="17400" spans="1:4">
      <c r="A17400" s="167">
        <v>6180</v>
      </c>
      <c r="B17400" s="164" t="s">
        <v>19957</v>
      </c>
      <c r="C17400" s="150" t="s">
        <v>8043</v>
      </c>
      <c r="D17400" s="168" t="s">
        <v>69</v>
      </c>
    </row>
    <row r="17401" spans="1:4">
      <c r="A17401" s="167">
        <v>6182</v>
      </c>
      <c r="B17401" s="164" t="s">
        <v>19958</v>
      </c>
      <c r="C17401" s="150" t="s">
        <v>8043</v>
      </c>
      <c r="D17401" s="168" t="s">
        <v>69</v>
      </c>
    </row>
    <row r="17402" spans="1:4">
      <c r="A17402" s="167">
        <v>43614</v>
      </c>
      <c r="B17402" s="164" t="s">
        <v>19959</v>
      </c>
      <c r="C17402" s="150" t="s">
        <v>8037</v>
      </c>
      <c r="D17402" s="168" t="s">
        <v>69</v>
      </c>
    </row>
    <row r="17403" spans="1:4">
      <c r="A17403" s="167">
        <v>6189</v>
      </c>
      <c r="B17403" s="164" t="s">
        <v>19960</v>
      </c>
      <c r="C17403" s="150" t="s">
        <v>8037</v>
      </c>
      <c r="D17403" s="168" t="s">
        <v>69</v>
      </c>
    </row>
    <row r="17404" spans="1:4">
      <c r="A17404" s="167">
        <v>6214</v>
      </c>
      <c r="B17404" s="164" t="s">
        <v>19961</v>
      </c>
      <c r="C17404" s="150" t="s">
        <v>8043</v>
      </c>
      <c r="D17404" s="168" t="s">
        <v>69</v>
      </c>
    </row>
    <row r="17405" spans="1:4">
      <c r="A17405" s="167">
        <v>36153</v>
      </c>
      <c r="B17405" s="164" t="s">
        <v>19962</v>
      </c>
      <c r="C17405" s="150" t="s">
        <v>8033</v>
      </c>
      <c r="D17405" s="168" t="s">
        <v>69</v>
      </c>
    </row>
    <row r="17406" spans="1:4">
      <c r="A17406" s="167">
        <v>10740</v>
      </c>
      <c r="B17406" s="164" t="s">
        <v>19963</v>
      </c>
      <c r="C17406" s="150" t="s">
        <v>8033</v>
      </c>
      <c r="D17406" s="168" t="s">
        <v>69</v>
      </c>
    </row>
    <row r="17407" spans="1:4">
      <c r="A17407" s="167">
        <v>13914</v>
      </c>
      <c r="B17407" s="164" t="s">
        <v>19964</v>
      </c>
      <c r="C17407" s="150" t="s">
        <v>8033</v>
      </c>
      <c r="D17407" s="168" t="s">
        <v>69</v>
      </c>
    </row>
    <row r="17408" spans="1:4">
      <c r="A17408" s="167">
        <v>10742</v>
      </c>
      <c r="B17408" s="164" t="s">
        <v>19965</v>
      </c>
      <c r="C17408" s="150" t="s">
        <v>8033</v>
      </c>
      <c r="D17408" s="168" t="s">
        <v>69</v>
      </c>
    </row>
    <row r="17409" spans="1:4">
      <c r="A17409" s="167">
        <v>38465</v>
      </c>
      <c r="B17409" s="164" t="s">
        <v>19966</v>
      </c>
      <c r="C17409" s="150" t="s">
        <v>8033</v>
      </c>
      <c r="D17409" s="168" t="s">
        <v>69</v>
      </c>
    </row>
    <row r="17410" spans="1:4">
      <c r="A17410" s="167">
        <v>7543</v>
      </c>
      <c r="B17410" s="164" t="s">
        <v>19967</v>
      </c>
      <c r="C17410" s="150" t="s">
        <v>8033</v>
      </c>
      <c r="D17410" s="168" t="s">
        <v>69</v>
      </c>
    </row>
    <row r="17411" spans="1:4">
      <c r="A17411" s="167">
        <v>43427</v>
      </c>
      <c r="B17411" s="164" t="s">
        <v>19968</v>
      </c>
      <c r="C17411" s="150" t="s">
        <v>8033</v>
      </c>
      <c r="D17411" s="168" t="s">
        <v>69</v>
      </c>
    </row>
    <row r="17412" spans="1:4">
      <c r="A17412" s="167">
        <v>41613</v>
      </c>
      <c r="B17412" s="164" t="s">
        <v>19969</v>
      </c>
      <c r="C17412" s="150" t="s">
        <v>8033</v>
      </c>
      <c r="D17412" s="168" t="s">
        <v>69</v>
      </c>
    </row>
    <row r="17413" spans="1:4">
      <c r="A17413" s="167">
        <v>41614</v>
      </c>
      <c r="B17413" s="164" t="s">
        <v>19970</v>
      </c>
      <c r="C17413" s="150" t="s">
        <v>8033</v>
      </c>
      <c r="D17413" s="168" t="s">
        <v>69</v>
      </c>
    </row>
    <row r="17414" spans="1:4">
      <c r="A17414" s="167">
        <v>41615</v>
      </c>
      <c r="B17414" s="164" t="s">
        <v>19971</v>
      </c>
      <c r="C17414" s="150" t="s">
        <v>8033</v>
      </c>
      <c r="D17414" s="168" t="s">
        <v>69</v>
      </c>
    </row>
    <row r="17415" spans="1:4">
      <c r="A17415" s="167">
        <v>41616</v>
      </c>
      <c r="B17415" s="164" t="s">
        <v>19972</v>
      </c>
      <c r="C17415" s="150" t="s">
        <v>8033</v>
      </c>
      <c r="D17415" s="168" t="s">
        <v>69</v>
      </c>
    </row>
    <row r="17416" spans="1:4">
      <c r="A17416" s="167">
        <v>41617</v>
      </c>
      <c r="B17416" s="164" t="s">
        <v>19973</v>
      </c>
      <c r="C17416" s="150" t="s">
        <v>8033</v>
      </c>
      <c r="D17416" s="168" t="s">
        <v>69</v>
      </c>
    </row>
    <row r="17417" spans="1:4">
      <c r="A17417" s="167">
        <v>41618</v>
      </c>
      <c r="B17417" s="164" t="s">
        <v>19974</v>
      </c>
      <c r="C17417" s="150" t="s">
        <v>8033</v>
      </c>
      <c r="D17417" s="168" t="s">
        <v>69</v>
      </c>
    </row>
    <row r="17418" spans="1:4">
      <c r="A17418" s="167">
        <v>43428</v>
      </c>
      <c r="B17418" s="164" t="s">
        <v>19975</v>
      </c>
      <c r="C17418" s="150" t="s">
        <v>8033</v>
      </c>
      <c r="D17418" s="168" t="s">
        <v>69</v>
      </c>
    </row>
    <row r="17419" spans="1:4">
      <c r="A17419" s="167">
        <v>41619</v>
      </c>
      <c r="B17419" s="164" t="s">
        <v>19976</v>
      </c>
      <c r="C17419" s="150" t="s">
        <v>8033</v>
      </c>
      <c r="D17419" s="168" t="s">
        <v>69</v>
      </c>
    </row>
    <row r="17420" spans="1:4">
      <c r="A17420" s="167">
        <v>41620</v>
      </c>
      <c r="B17420" s="164" t="s">
        <v>19977</v>
      </c>
      <c r="C17420" s="150" t="s">
        <v>8033</v>
      </c>
      <c r="D17420" s="168" t="s">
        <v>69</v>
      </c>
    </row>
    <row r="17421" spans="1:4">
      <c r="A17421" s="167">
        <v>41622</v>
      </c>
      <c r="B17421" s="164" t="s">
        <v>19978</v>
      </c>
      <c r="C17421" s="150" t="s">
        <v>8033</v>
      </c>
      <c r="D17421" s="168" t="s">
        <v>69</v>
      </c>
    </row>
    <row r="17422" spans="1:4">
      <c r="A17422" s="167">
        <v>41623</v>
      </c>
      <c r="B17422" s="164" t="s">
        <v>19979</v>
      </c>
      <c r="C17422" s="150" t="s">
        <v>8033</v>
      </c>
      <c r="D17422" s="168" t="s">
        <v>69</v>
      </c>
    </row>
    <row r="17423" spans="1:4">
      <c r="A17423" s="167">
        <v>41624</v>
      </c>
      <c r="B17423" s="164" t="s">
        <v>19980</v>
      </c>
      <c r="C17423" s="150" t="s">
        <v>8033</v>
      </c>
      <c r="D17423" s="168" t="s">
        <v>69</v>
      </c>
    </row>
    <row r="17424" spans="1:4">
      <c r="A17424" s="167">
        <v>41625</v>
      </c>
      <c r="B17424" s="164" t="s">
        <v>19981</v>
      </c>
      <c r="C17424" s="150" t="s">
        <v>8033</v>
      </c>
      <c r="D17424" s="168" t="s">
        <v>69</v>
      </c>
    </row>
    <row r="17425" spans="1:4">
      <c r="A17425" s="167">
        <v>39352</v>
      </c>
      <c r="B17425" s="164" t="s">
        <v>19982</v>
      </c>
      <c r="C17425" s="150" t="s">
        <v>8033</v>
      </c>
      <c r="D17425" s="168" t="s">
        <v>69</v>
      </c>
    </row>
    <row r="17426" spans="1:4">
      <c r="A17426" s="167">
        <v>39346</v>
      </c>
      <c r="B17426" s="164" t="s">
        <v>19983</v>
      </c>
      <c r="C17426" s="150" t="s">
        <v>8033</v>
      </c>
      <c r="D17426" s="168" t="s">
        <v>69</v>
      </c>
    </row>
    <row r="17427" spans="1:4">
      <c r="A17427" s="167">
        <v>39350</v>
      </c>
      <c r="B17427" s="164" t="s">
        <v>19984</v>
      </c>
      <c r="C17427" s="150" t="s">
        <v>8033</v>
      </c>
      <c r="D17427" s="168" t="s">
        <v>69</v>
      </c>
    </row>
    <row r="17428" spans="1:4">
      <c r="A17428" s="167">
        <v>39351</v>
      </c>
      <c r="B17428" s="164" t="s">
        <v>19985</v>
      </c>
      <c r="C17428" s="150" t="s">
        <v>8033</v>
      </c>
      <c r="D17428" s="168" t="s">
        <v>69</v>
      </c>
    </row>
    <row r="17429" spans="1:4">
      <c r="A17429" s="167">
        <v>38837</v>
      </c>
      <c r="B17429" s="164" t="s">
        <v>22186</v>
      </c>
      <c r="C17429" s="150" t="s">
        <v>8033</v>
      </c>
      <c r="D17429" s="168" t="s">
        <v>69</v>
      </c>
    </row>
    <row r="17430" spans="1:4">
      <c r="A17430" s="167">
        <v>38836</v>
      </c>
      <c r="B17430" s="164" t="s">
        <v>22187</v>
      </c>
      <c r="C17430" s="150" t="s">
        <v>8033</v>
      </c>
      <c r="D17430" s="168" t="s">
        <v>69</v>
      </c>
    </row>
    <row r="17431" spans="1:4">
      <c r="A17431" s="167">
        <v>2666</v>
      </c>
      <c r="B17431" s="164" t="s">
        <v>19986</v>
      </c>
      <c r="C17431" s="150" t="s">
        <v>8033</v>
      </c>
      <c r="D17431" s="168" t="s">
        <v>69</v>
      </c>
    </row>
    <row r="17432" spans="1:4">
      <c r="A17432" s="167">
        <v>2668</v>
      </c>
      <c r="B17432" s="164" t="s">
        <v>19987</v>
      </c>
      <c r="C17432" s="150" t="s">
        <v>8033</v>
      </c>
      <c r="D17432" s="168" t="s">
        <v>69</v>
      </c>
    </row>
    <row r="17433" spans="1:4">
      <c r="A17433" s="167">
        <v>2664</v>
      </c>
      <c r="B17433" s="164" t="s">
        <v>19988</v>
      </c>
      <c r="C17433" s="150" t="s">
        <v>8033</v>
      </c>
      <c r="D17433" s="168" t="s">
        <v>69</v>
      </c>
    </row>
    <row r="17434" spans="1:4">
      <c r="A17434" s="167">
        <v>2662</v>
      </c>
      <c r="B17434" s="164" t="s">
        <v>19989</v>
      </c>
      <c r="C17434" s="150" t="s">
        <v>8033</v>
      </c>
      <c r="D17434" s="168" t="s">
        <v>69</v>
      </c>
    </row>
    <row r="17435" spans="1:4">
      <c r="A17435" s="167">
        <v>20964</v>
      </c>
      <c r="B17435" s="164" t="s">
        <v>19990</v>
      </c>
      <c r="C17435" s="150" t="s">
        <v>8033</v>
      </c>
      <c r="D17435" s="168" t="s">
        <v>69</v>
      </c>
    </row>
    <row r="17436" spans="1:4">
      <c r="A17436" s="167">
        <v>10905</v>
      </c>
      <c r="B17436" s="164" t="s">
        <v>19991</v>
      </c>
      <c r="C17436" s="150" t="s">
        <v>8033</v>
      </c>
      <c r="D17436" s="168" t="s">
        <v>69</v>
      </c>
    </row>
    <row r="17437" spans="1:4">
      <c r="A17437" s="167">
        <v>11289</v>
      </c>
      <c r="B17437" s="164" t="s">
        <v>19992</v>
      </c>
      <c r="C17437" s="150" t="s">
        <v>8033</v>
      </c>
      <c r="D17437" s="168" t="s">
        <v>69</v>
      </c>
    </row>
    <row r="17438" spans="1:4">
      <c r="A17438" s="167">
        <v>11241</v>
      </c>
      <c r="B17438" s="164" t="s">
        <v>19993</v>
      </c>
      <c r="C17438" s="150" t="s">
        <v>8033</v>
      </c>
      <c r="D17438" s="168" t="s">
        <v>69</v>
      </c>
    </row>
    <row r="17439" spans="1:4">
      <c r="A17439" s="167">
        <v>11301</v>
      </c>
      <c r="B17439" s="164" t="s">
        <v>19994</v>
      </c>
      <c r="C17439" s="150" t="s">
        <v>8033</v>
      </c>
      <c r="D17439" s="168" t="s">
        <v>69</v>
      </c>
    </row>
    <row r="17440" spans="1:4">
      <c r="A17440" s="167">
        <v>21090</v>
      </c>
      <c r="B17440" s="164" t="s">
        <v>19995</v>
      </c>
      <c r="C17440" s="150" t="s">
        <v>8033</v>
      </c>
      <c r="D17440" s="168" t="s">
        <v>69</v>
      </c>
    </row>
    <row r="17441" spans="1:4">
      <c r="A17441" s="167">
        <v>11315</v>
      </c>
      <c r="B17441" s="164" t="s">
        <v>19996</v>
      </c>
      <c r="C17441" s="150" t="s">
        <v>8033</v>
      </c>
      <c r="D17441" s="168" t="s">
        <v>69</v>
      </c>
    </row>
    <row r="17442" spans="1:4">
      <c r="A17442" s="167">
        <v>21071</v>
      </c>
      <c r="B17442" s="164" t="s">
        <v>19997</v>
      </c>
      <c r="C17442" s="150" t="s">
        <v>8033</v>
      </c>
      <c r="D17442" s="168" t="s">
        <v>69</v>
      </c>
    </row>
    <row r="17443" spans="1:4">
      <c r="A17443" s="167">
        <v>14112</v>
      </c>
      <c r="B17443" s="164" t="s">
        <v>19998</v>
      </c>
      <c r="C17443" s="150" t="s">
        <v>8033</v>
      </c>
      <c r="D17443" s="168" t="s">
        <v>69</v>
      </c>
    </row>
    <row r="17444" spans="1:4">
      <c r="A17444" s="167">
        <v>11316</v>
      </c>
      <c r="B17444" s="164" t="s">
        <v>19999</v>
      </c>
      <c r="C17444" s="150" t="s">
        <v>8033</v>
      </c>
      <c r="D17444" s="168" t="s">
        <v>69</v>
      </c>
    </row>
    <row r="17445" spans="1:4">
      <c r="A17445" s="167">
        <v>6243</v>
      </c>
      <c r="B17445" s="164" t="s">
        <v>20000</v>
      </c>
      <c r="C17445" s="150" t="s">
        <v>8033</v>
      </c>
      <c r="D17445" s="168" t="s">
        <v>69</v>
      </c>
    </row>
    <row r="17446" spans="1:4">
      <c r="A17446" s="167">
        <v>6240</v>
      </c>
      <c r="B17446" s="164" t="s">
        <v>20001</v>
      </c>
      <c r="C17446" s="150" t="s">
        <v>8033</v>
      </c>
      <c r="D17446" s="168" t="s">
        <v>69</v>
      </c>
    </row>
    <row r="17447" spans="1:4">
      <c r="A17447" s="167">
        <v>11296</v>
      </c>
      <c r="B17447" s="164" t="s">
        <v>20002</v>
      </c>
      <c r="C17447" s="150" t="s">
        <v>8033</v>
      </c>
      <c r="D17447" s="168" t="s">
        <v>69</v>
      </c>
    </row>
    <row r="17448" spans="1:4">
      <c r="A17448" s="167">
        <v>11299</v>
      </c>
      <c r="B17448" s="164" t="s">
        <v>20003</v>
      </c>
      <c r="C17448" s="150" t="s">
        <v>8033</v>
      </c>
      <c r="D17448" s="168" t="s">
        <v>69</v>
      </c>
    </row>
    <row r="17449" spans="1:4">
      <c r="A17449" s="167">
        <v>11688</v>
      </c>
      <c r="B17449" s="164" t="s">
        <v>20004</v>
      </c>
      <c r="C17449" s="150" t="s">
        <v>8033</v>
      </c>
      <c r="D17449" s="168" t="s">
        <v>69</v>
      </c>
    </row>
    <row r="17450" spans="1:4">
      <c r="A17450" s="167">
        <v>37736</v>
      </c>
      <c r="B17450" s="164" t="s">
        <v>20005</v>
      </c>
      <c r="C17450" s="150" t="s">
        <v>8033</v>
      </c>
      <c r="D17450" s="168" t="s">
        <v>69</v>
      </c>
    </row>
    <row r="17451" spans="1:4">
      <c r="A17451" s="167">
        <v>37739</v>
      </c>
      <c r="B17451" s="164" t="s">
        <v>20006</v>
      </c>
      <c r="C17451" s="150" t="s">
        <v>8033</v>
      </c>
      <c r="D17451" s="168" t="s">
        <v>69</v>
      </c>
    </row>
    <row r="17452" spans="1:4">
      <c r="A17452" s="167">
        <v>37740</v>
      </c>
      <c r="B17452" s="164" t="s">
        <v>20007</v>
      </c>
      <c r="C17452" s="150" t="s">
        <v>8033</v>
      </c>
      <c r="D17452" s="168" t="s">
        <v>69</v>
      </c>
    </row>
    <row r="17453" spans="1:4">
      <c r="A17453" s="167">
        <v>37738</v>
      </c>
      <c r="B17453" s="164" t="s">
        <v>20008</v>
      </c>
      <c r="C17453" s="150" t="s">
        <v>8033</v>
      </c>
      <c r="D17453" s="168" t="s">
        <v>69</v>
      </c>
    </row>
    <row r="17454" spans="1:4">
      <c r="A17454" s="167">
        <v>37737</v>
      </c>
      <c r="B17454" s="164" t="s">
        <v>20009</v>
      </c>
      <c r="C17454" s="150" t="s">
        <v>8033</v>
      </c>
      <c r="D17454" s="168" t="s">
        <v>69</v>
      </c>
    </row>
    <row r="17455" spans="1:4">
      <c r="A17455" s="167">
        <v>25014</v>
      </c>
      <c r="B17455" s="164" t="s">
        <v>20010</v>
      </c>
      <c r="C17455" s="150" t="s">
        <v>8033</v>
      </c>
      <c r="D17455" s="168" t="s">
        <v>69</v>
      </c>
    </row>
    <row r="17456" spans="1:4">
      <c r="A17456" s="167">
        <v>25013</v>
      </c>
      <c r="B17456" s="164" t="s">
        <v>20011</v>
      </c>
      <c r="C17456" s="150" t="s">
        <v>8033</v>
      </c>
      <c r="D17456" s="168" t="s">
        <v>69</v>
      </c>
    </row>
    <row r="17457" spans="1:4">
      <c r="A17457" s="167">
        <v>14405</v>
      </c>
      <c r="B17457" s="164" t="s">
        <v>20012</v>
      </c>
      <c r="C17457" s="150" t="s">
        <v>8033</v>
      </c>
      <c r="D17457" s="168" t="s">
        <v>69</v>
      </c>
    </row>
    <row r="17458" spans="1:4">
      <c r="A17458" s="167">
        <v>20271</v>
      </c>
      <c r="B17458" s="164" t="s">
        <v>20013</v>
      </c>
      <c r="C17458" s="150" t="s">
        <v>8033</v>
      </c>
      <c r="D17458" s="168" t="s">
        <v>69</v>
      </c>
    </row>
    <row r="17459" spans="1:4">
      <c r="A17459" s="167">
        <v>10423</v>
      </c>
      <c r="B17459" s="164" t="s">
        <v>20014</v>
      </c>
      <c r="C17459" s="150" t="s">
        <v>8033</v>
      </c>
      <c r="D17459" s="168" t="s">
        <v>69</v>
      </c>
    </row>
    <row r="17460" spans="1:4">
      <c r="A17460" s="167">
        <v>36790</v>
      </c>
      <c r="B17460" s="164" t="s">
        <v>20015</v>
      </c>
      <c r="C17460" s="150" t="s">
        <v>8033</v>
      </c>
      <c r="D17460" s="168" t="s">
        <v>69</v>
      </c>
    </row>
    <row r="17461" spans="1:4">
      <c r="A17461" s="167">
        <v>37589</v>
      </c>
      <c r="B17461" s="164" t="s">
        <v>20016</v>
      </c>
      <c r="C17461" s="150" t="s">
        <v>8033</v>
      </c>
      <c r="D17461" s="168" t="s">
        <v>69</v>
      </c>
    </row>
    <row r="17462" spans="1:4">
      <c r="A17462" s="167">
        <v>11690</v>
      </c>
      <c r="B17462" s="164" t="s">
        <v>20017</v>
      </c>
      <c r="C17462" s="150" t="s">
        <v>8033</v>
      </c>
      <c r="D17462" s="168" t="s">
        <v>69</v>
      </c>
    </row>
    <row r="17463" spans="1:4">
      <c r="A17463" s="167">
        <v>20234</v>
      </c>
      <c r="B17463" s="164" t="s">
        <v>20018</v>
      </c>
      <c r="C17463" s="150" t="s">
        <v>8033</v>
      </c>
      <c r="D17463" s="168" t="s">
        <v>69</v>
      </c>
    </row>
    <row r="17464" spans="1:4">
      <c r="A17464" s="167">
        <v>4763</v>
      </c>
      <c r="B17464" s="164" t="s">
        <v>20019</v>
      </c>
      <c r="C17464" s="150" t="s">
        <v>8041</v>
      </c>
      <c r="D17464" s="168" t="s">
        <v>69</v>
      </c>
    </row>
    <row r="17465" spans="1:4">
      <c r="A17465" s="167">
        <v>41070</v>
      </c>
      <c r="B17465" s="164" t="s">
        <v>20020</v>
      </c>
      <c r="C17465" s="150" t="s">
        <v>8042</v>
      </c>
      <c r="D17465" s="168" t="s">
        <v>69</v>
      </c>
    </row>
    <row r="17466" spans="1:4">
      <c r="A17466" s="167">
        <v>44480</v>
      </c>
      <c r="B17466" s="164" t="s">
        <v>20021</v>
      </c>
      <c r="C17466" s="150" t="s">
        <v>8040</v>
      </c>
      <c r="D17466" s="168" t="s">
        <v>69</v>
      </c>
    </row>
    <row r="17467" spans="1:4">
      <c r="A17467" s="167">
        <v>11457</v>
      </c>
      <c r="B17467" s="164" t="s">
        <v>20022</v>
      </c>
      <c r="C17467" s="150" t="s">
        <v>8033</v>
      </c>
      <c r="D17467" s="168" t="s">
        <v>69</v>
      </c>
    </row>
    <row r="17468" spans="1:4">
      <c r="A17468" s="167">
        <v>44073</v>
      </c>
      <c r="B17468" s="164" t="s">
        <v>20023</v>
      </c>
      <c r="C17468" s="150" t="s">
        <v>8037</v>
      </c>
      <c r="D17468" s="168" t="s">
        <v>69</v>
      </c>
    </row>
    <row r="17469" spans="1:4">
      <c r="A17469" s="167">
        <v>44253</v>
      </c>
      <c r="B17469" s="164" t="s">
        <v>20024</v>
      </c>
      <c r="C17469" s="150" t="s">
        <v>8033</v>
      </c>
      <c r="D17469" s="168" t="s">
        <v>69</v>
      </c>
    </row>
    <row r="17470" spans="1:4">
      <c r="A17470" s="167">
        <v>21121</v>
      </c>
      <c r="B17470" s="164" t="s">
        <v>20025</v>
      </c>
      <c r="C17470" s="150" t="s">
        <v>8033</v>
      </c>
      <c r="D17470" s="168" t="s">
        <v>69</v>
      </c>
    </row>
    <row r="17471" spans="1:4">
      <c r="A17471" s="167">
        <v>38010</v>
      </c>
      <c r="B17471" s="164" t="s">
        <v>20026</v>
      </c>
      <c r="C17471" s="150" t="s">
        <v>8033</v>
      </c>
      <c r="D17471" s="168" t="s">
        <v>69</v>
      </c>
    </row>
    <row r="17472" spans="1:4">
      <c r="A17472" s="167">
        <v>38011</v>
      </c>
      <c r="B17472" s="164" t="s">
        <v>20027</v>
      </c>
      <c r="C17472" s="150" t="s">
        <v>8033</v>
      </c>
      <c r="D17472" s="168" t="s">
        <v>69</v>
      </c>
    </row>
    <row r="17473" spans="1:4">
      <c r="A17473" s="167">
        <v>38012</v>
      </c>
      <c r="B17473" s="164" t="s">
        <v>20028</v>
      </c>
      <c r="C17473" s="150" t="s">
        <v>8033</v>
      </c>
      <c r="D17473" s="168" t="s">
        <v>69</v>
      </c>
    </row>
    <row r="17474" spans="1:4">
      <c r="A17474" s="167">
        <v>38013</v>
      </c>
      <c r="B17474" s="164" t="s">
        <v>20029</v>
      </c>
      <c r="C17474" s="150" t="s">
        <v>8033</v>
      </c>
      <c r="D17474" s="168" t="s">
        <v>69</v>
      </c>
    </row>
    <row r="17475" spans="1:4">
      <c r="A17475" s="167">
        <v>38014</v>
      </c>
      <c r="B17475" s="164" t="s">
        <v>20030</v>
      </c>
      <c r="C17475" s="150" t="s">
        <v>8033</v>
      </c>
      <c r="D17475" s="168" t="s">
        <v>69</v>
      </c>
    </row>
    <row r="17476" spans="1:4">
      <c r="A17476" s="167">
        <v>38015</v>
      </c>
      <c r="B17476" s="164" t="s">
        <v>20031</v>
      </c>
      <c r="C17476" s="150" t="s">
        <v>8033</v>
      </c>
      <c r="D17476" s="168" t="s">
        <v>69</v>
      </c>
    </row>
    <row r="17477" spans="1:4">
      <c r="A17477" s="167">
        <v>38016</v>
      </c>
      <c r="B17477" s="164" t="s">
        <v>20032</v>
      </c>
      <c r="C17477" s="150" t="s">
        <v>8033</v>
      </c>
      <c r="D17477" s="168" t="s">
        <v>69</v>
      </c>
    </row>
    <row r="17478" spans="1:4">
      <c r="A17478" s="167">
        <v>12741</v>
      </c>
      <c r="B17478" s="164" t="s">
        <v>20033</v>
      </c>
      <c r="C17478" s="150" t="s">
        <v>8033</v>
      </c>
      <c r="D17478" s="168" t="s">
        <v>69</v>
      </c>
    </row>
    <row r="17479" spans="1:4">
      <c r="A17479" s="167">
        <v>12733</v>
      </c>
      <c r="B17479" s="164" t="s">
        <v>20034</v>
      </c>
      <c r="C17479" s="150" t="s">
        <v>8033</v>
      </c>
      <c r="D17479" s="168" t="s">
        <v>69</v>
      </c>
    </row>
    <row r="17480" spans="1:4">
      <c r="A17480" s="167">
        <v>12734</v>
      </c>
      <c r="B17480" s="164" t="s">
        <v>20035</v>
      </c>
      <c r="C17480" s="150" t="s">
        <v>8033</v>
      </c>
      <c r="D17480" s="168" t="s">
        <v>69</v>
      </c>
    </row>
    <row r="17481" spans="1:4">
      <c r="A17481" s="167">
        <v>12735</v>
      </c>
      <c r="B17481" s="164" t="s">
        <v>20036</v>
      </c>
      <c r="C17481" s="150" t="s">
        <v>8033</v>
      </c>
      <c r="D17481" s="168" t="s">
        <v>69</v>
      </c>
    </row>
    <row r="17482" spans="1:4">
      <c r="A17482" s="167">
        <v>12736</v>
      </c>
      <c r="B17482" s="164" t="s">
        <v>20037</v>
      </c>
      <c r="C17482" s="150" t="s">
        <v>8033</v>
      </c>
      <c r="D17482" s="168" t="s">
        <v>69</v>
      </c>
    </row>
    <row r="17483" spans="1:4">
      <c r="A17483" s="167">
        <v>12737</v>
      </c>
      <c r="B17483" s="164" t="s">
        <v>20038</v>
      </c>
      <c r="C17483" s="150" t="s">
        <v>8033</v>
      </c>
      <c r="D17483" s="168" t="s">
        <v>69</v>
      </c>
    </row>
    <row r="17484" spans="1:4">
      <c r="A17484" s="167">
        <v>12738</v>
      </c>
      <c r="B17484" s="164" t="s">
        <v>20039</v>
      </c>
      <c r="C17484" s="150" t="s">
        <v>8033</v>
      </c>
      <c r="D17484" s="168" t="s">
        <v>69</v>
      </c>
    </row>
    <row r="17485" spans="1:4">
      <c r="A17485" s="167">
        <v>12739</v>
      </c>
      <c r="B17485" s="164" t="s">
        <v>20040</v>
      </c>
      <c r="C17485" s="150" t="s">
        <v>8033</v>
      </c>
      <c r="D17485" s="168" t="s">
        <v>69</v>
      </c>
    </row>
    <row r="17486" spans="1:4">
      <c r="A17486" s="167">
        <v>12740</v>
      </c>
      <c r="B17486" s="164" t="s">
        <v>20041</v>
      </c>
      <c r="C17486" s="150" t="s">
        <v>8033</v>
      </c>
      <c r="D17486" s="168" t="s">
        <v>69</v>
      </c>
    </row>
    <row r="17487" spans="1:4">
      <c r="A17487" s="167">
        <v>6297</v>
      </c>
      <c r="B17487" s="164" t="s">
        <v>20042</v>
      </c>
      <c r="C17487" s="150" t="s">
        <v>8033</v>
      </c>
      <c r="D17487" s="168" t="s">
        <v>69</v>
      </c>
    </row>
    <row r="17488" spans="1:4">
      <c r="A17488" s="167">
        <v>6296</v>
      </c>
      <c r="B17488" s="164" t="s">
        <v>20043</v>
      </c>
      <c r="C17488" s="150" t="s">
        <v>8033</v>
      </c>
      <c r="D17488" s="168" t="s">
        <v>69</v>
      </c>
    </row>
    <row r="17489" spans="1:4">
      <c r="A17489" s="167">
        <v>6294</v>
      </c>
      <c r="B17489" s="164" t="s">
        <v>20044</v>
      </c>
      <c r="C17489" s="150" t="s">
        <v>8033</v>
      </c>
      <c r="D17489" s="168" t="s">
        <v>69</v>
      </c>
    </row>
    <row r="17490" spans="1:4">
      <c r="A17490" s="167">
        <v>6323</v>
      </c>
      <c r="B17490" s="164" t="s">
        <v>20045</v>
      </c>
      <c r="C17490" s="150" t="s">
        <v>8033</v>
      </c>
      <c r="D17490" s="168" t="s">
        <v>69</v>
      </c>
    </row>
    <row r="17491" spans="1:4">
      <c r="A17491" s="167">
        <v>6299</v>
      </c>
      <c r="B17491" s="164" t="s">
        <v>20046</v>
      </c>
      <c r="C17491" s="150" t="s">
        <v>8033</v>
      </c>
      <c r="D17491" s="168" t="s">
        <v>69</v>
      </c>
    </row>
    <row r="17492" spans="1:4">
      <c r="A17492" s="167">
        <v>6298</v>
      </c>
      <c r="B17492" s="164" t="s">
        <v>20047</v>
      </c>
      <c r="C17492" s="150" t="s">
        <v>8033</v>
      </c>
      <c r="D17492" s="168" t="s">
        <v>69</v>
      </c>
    </row>
    <row r="17493" spans="1:4">
      <c r="A17493" s="167">
        <v>6295</v>
      </c>
      <c r="B17493" s="164" t="s">
        <v>20048</v>
      </c>
      <c r="C17493" s="150" t="s">
        <v>8033</v>
      </c>
      <c r="D17493" s="168" t="s">
        <v>69</v>
      </c>
    </row>
    <row r="17494" spans="1:4">
      <c r="A17494" s="167">
        <v>6322</v>
      </c>
      <c r="B17494" s="164" t="s">
        <v>20049</v>
      </c>
      <c r="C17494" s="150" t="s">
        <v>8033</v>
      </c>
      <c r="D17494" s="168" t="s">
        <v>69</v>
      </c>
    </row>
    <row r="17495" spans="1:4">
      <c r="A17495" s="167">
        <v>6300</v>
      </c>
      <c r="B17495" s="164" t="s">
        <v>20050</v>
      </c>
      <c r="C17495" s="150" t="s">
        <v>8033</v>
      </c>
      <c r="D17495" s="168" t="s">
        <v>69</v>
      </c>
    </row>
    <row r="17496" spans="1:4">
      <c r="A17496" s="167">
        <v>6321</v>
      </c>
      <c r="B17496" s="164" t="s">
        <v>20051</v>
      </c>
      <c r="C17496" s="150" t="s">
        <v>8033</v>
      </c>
      <c r="D17496" s="168" t="s">
        <v>69</v>
      </c>
    </row>
    <row r="17497" spans="1:4">
      <c r="A17497" s="167">
        <v>6301</v>
      </c>
      <c r="B17497" s="164" t="s">
        <v>20052</v>
      </c>
      <c r="C17497" s="150" t="s">
        <v>8033</v>
      </c>
      <c r="D17497" s="168" t="s">
        <v>69</v>
      </c>
    </row>
    <row r="17498" spans="1:4">
      <c r="A17498" s="167">
        <v>7105</v>
      </c>
      <c r="B17498" s="164" t="s">
        <v>20053</v>
      </c>
      <c r="C17498" s="150" t="s">
        <v>8033</v>
      </c>
      <c r="D17498" s="168" t="s">
        <v>69</v>
      </c>
    </row>
    <row r="17499" spans="1:4">
      <c r="A17499" s="167">
        <v>20183</v>
      </c>
      <c r="B17499" s="164" t="s">
        <v>20054</v>
      </c>
      <c r="C17499" s="150" t="s">
        <v>8033</v>
      </c>
      <c r="D17499" s="168" t="s">
        <v>69</v>
      </c>
    </row>
    <row r="17500" spans="1:4">
      <c r="A17500" s="167">
        <v>38448</v>
      </c>
      <c r="B17500" s="164" t="s">
        <v>20055</v>
      </c>
      <c r="C17500" s="150" t="s">
        <v>8033</v>
      </c>
      <c r="D17500" s="168" t="s">
        <v>69</v>
      </c>
    </row>
    <row r="17501" spans="1:4">
      <c r="A17501" s="167">
        <v>20182</v>
      </c>
      <c r="B17501" s="164" t="s">
        <v>20056</v>
      </c>
      <c r="C17501" s="150" t="s">
        <v>8033</v>
      </c>
      <c r="D17501" s="168" t="s">
        <v>69</v>
      </c>
    </row>
    <row r="17502" spans="1:4">
      <c r="A17502" s="167">
        <v>7119</v>
      </c>
      <c r="B17502" s="164" t="s">
        <v>20057</v>
      </c>
      <c r="C17502" s="150" t="s">
        <v>8033</v>
      </c>
      <c r="D17502" s="168" t="s">
        <v>69</v>
      </c>
    </row>
    <row r="17503" spans="1:4">
      <c r="A17503" s="167">
        <v>7126</v>
      </c>
      <c r="B17503" s="164" t="s">
        <v>20058</v>
      </c>
      <c r="C17503" s="150" t="s">
        <v>8033</v>
      </c>
      <c r="D17503" s="168" t="s">
        <v>69</v>
      </c>
    </row>
    <row r="17504" spans="1:4">
      <c r="A17504" s="167">
        <v>7120</v>
      </c>
      <c r="B17504" s="164" t="s">
        <v>20059</v>
      </c>
      <c r="C17504" s="150" t="s">
        <v>8033</v>
      </c>
      <c r="D17504" s="168" t="s">
        <v>69</v>
      </c>
    </row>
    <row r="17505" spans="1:4">
      <c r="A17505" s="167">
        <v>6319</v>
      </c>
      <c r="B17505" s="164" t="s">
        <v>20060</v>
      </c>
      <c r="C17505" s="150" t="s">
        <v>8033</v>
      </c>
      <c r="D17505" s="168" t="s">
        <v>69</v>
      </c>
    </row>
    <row r="17506" spans="1:4">
      <c r="A17506" s="167">
        <v>6304</v>
      </c>
      <c r="B17506" s="164" t="s">
        <v>20061</v>
      </c>
      <c r="C17506" s="150" t="s">
        <v>8033</v>
      </c>
      <c r="D17506" s="168" t="s">
        <v>69</v>
      </c>
    </row>
    <row r="17507" spans="1:4">
      <c r="A17507" s="167">
        <v>21116</v>
      </c>
      <c r="B17507" s="164" t="s">
        <v>20062</v>
      </c>
      <c r="C17507" s="150" t="s">
        <v>8033</v>
      </c>
      <c r="D17507" s="168" t="s">
        <v>69</v>
      </c>
    </row>
    <row r="17508" spans="1:4">
      <c r="A17508" s="167">
        <v>6320</v>
      </c>
      <c r="B17508" s="164" t="s">
        <v>20063</v>
      </c>
      <c r="C17508" s="150" t="s">
        <v>8033</v>
      </c>
      <c r="D17508" s="168" t="s">
        <v>69</v>
      </c>
    </row>
    <row r="17509" spans="1:4">
      <c r="A17509" s="167">
        <v>6303</v>
      </c>
      <c r="B17509" s="164" t="s">
        <v>20064</v>
      </c>
      <c r="C17509" s="150" t="s">
        <v>8033</v>
      </c>
      <c r="D17509" s="168" t="s">
        <v>69</v>
      </c>
    </row>
    <row r="17510" spans="1:4">
      <c r="A17510" s="167">
        <v>6308</v>
      </c>
      <c r="B17510" s="164" t="s">
        <v>20065</v>
      </c>
      <c r="C17510" s="150" t="s">
        <v>8033</v>
      </c>
      <c r="D17510" s="168" t="s">
        <v>69</v>
      </c>
    </row>
    <row r="17511" spans="1:4">
      <c r="A17511" s="167">
        <v>6317</v>
      </c>
      <c r="B17511" s="164" t="s">
        <v>20066</v>
      </c>
      <c r="C17511" s="150" t="s">
        <v>8033</v>
      </c>
      <c r="D17511" s="168" t="s">
        <v>69</v>
      </c>
    </row>
    <row r="17512" spans="1:4">
      <c r="A17512" s="167">
        <v>6307</v>
      </c>
      <c r="B17512" s="164" t="s">
        <v>20067</v>
      </c>
      <c r="C17512" s="150" t="s">
        <v>8033</v>
      </c>
      <c r="D17512" s="168" t="s">
        <v>69</v>
      </c>
    </row>
    <row r="17513" spans="1:4">
      <c r="A17513" s="167">
        <v>6309</v>
      </c>
      <c r="B17513" s="164" t="s">
        <v>20068</v>
      </c>
      <c r="C17513" s="150" t="s">
        <v>8033</v>
      </c>
      <c r="D17513" s="168" t="s">
        <v>69</v>
      </c>
    </row>
    <row r="17514" spans="1:4">
      <c r="A17514" s="167">
        <v>6318</v>
      </c>
      <c r="B17514" s="164" t="s">
        <v>20069</v>
      </c>
      <c r="C17514" s="150" t="s">
        <v>8033</v>
      </c>
      <c r="D17514" s="168" t="s">
        <v>69</v>
      </c>
    </row>
    <row r="17515" spans="1:4">
      <c r="A17515" s="167">
        <v>6306</v>
      </c>
      <c r="B17515" s="164" t="s">
        <v>20070</v>
      </c>
      <c r="C17515" s="150" t="s">
        <v>8033</v>
      </c>
      <c r="D17515" s="168" t="s">
        <v>69</v>
      </c>
    </row>
    <row r="17516" spans="1:4">
      <c r="A17516" s="167">
        <v>6305</v>
      </c>
      <c r="B17516" s="164" t="s">
        <v>20071</v>
      </c>
      <c r="C17516" s="150" t="s">
        <v>8033</v>
      </c>
      <c r="D17516" s="168" t="s">
        <v>69</v>
      </c>
    </row>
    <row r="17517" spans="1:4">
      <c r="A17517" s="167">
        <v>6302</v>
      </c>
      <c r="B17517" s="164" t="s">
        <v>20072</v>
      </c>
      <c r="C17517" s="150" t="s">
        <v>8033</v>
      </c>
      <c r="D17517" s="168" t="s">
        <v>69</v>
      </c>
    </row>
    <row r="17518" spans="1:4">
      <c r="A17518" s="167">
        <v>6312</v>
      </c>
      <c r="B17518" s="164" t="s">
        <v>20073</v>
      </c>
      <c r="C17518" s="150" t="s">
        <v>8033</v>
      </c>
      <c r="D17518" s="168" t="s">
        <v>69</v>
      </c>
    </row>
    <row r="17519" spans="1:4">
      <c r="A17519" s="167">
        <v>6311</v>
      </c>
      <c r="B17519" s="164" t="s">
        <v>20074</v>
      </c>
      <c r="C17519" s="150" t="s">
        <v>8033</v>
      </c>
      <c r="D17519" s="168" t="s">
        <v>69</v>
      </c>
    </row>
    <row r="17520" spans="1:4">
      <c r="A17520" s="167">
        <v>6310</v>
      </c>
      <c r="B17520" s="164" t="s">
        <v>20075</v>
      </c>
      <c r="C17520" s="150" t="s">
        <v>8033</v>
      </c>
      <c r="D17520" s="168" t="s">
        <v>69</v>
      </c>
    </row>
    <row r="17521" spans="1:4">
      <c r="A17521" s="167">
        <v>6314</v>
      </c>
      <c r="B17521" s="164" t="s">
        <v>20076</v>
      </c>
      <c r="C17521" s="150" t="s">
        <v>8033</v>
      </c>
      <c r="D17521" s="168" t="s">
        <v>69</v>
      </c>
    </row>
    <row r="17522" spans="1:4">
      <c r="A17522" s="167">
        <v>6313</v>
      </c>
      <c r="B17522" s="164" t="s">
        <v>20077</v>
      </c>
      <c r="C17522" s="150" t="s">
        <v>8033</v>
      </c>
      <c r="D17522" s="168" t="s">
        <v>69</v>
      </c>
    </row>
    <row r="17523" spans="1:4">
      <c r="A17523" s="167">
        <v>6315</v>
      </c>
      <c r="B17523" s="164" t="s">
        <v>20078</v>
      </c>
      <c r="C17523" s="150" t="s">
        <v>8033</v>
      </c>
      <c r="D17523" s="168" t="s">
        <v>69</v>
      </c>
    </row>
    <row r="17524" spans="1:4">
      <c r="A17524" s="167">
        <v>6316</v>
      </c>
      <c r="B17524" s="164" t="s">
        <v>20079</v>
      </c>
      <c r="C17524" s="150" t="s">
        <v>8033</v>
      </c>
      <c r="D17524" s="168" t="s">
        <v>69</v>
      </c>
    </row>
    <row r="17525" spans="1:4">
      <c r="A17525" s="167">
        <v>39324</v>
      </c>
      <c r="B17525" s="164" t="s">
        <v>20080</v>
      </c>
      <c r="C17525" s="150" t="s">
        <v>8033</v>
      </c>
      <c r="D17525" s="168" t="s">
        <v>69</v>
      </c>
    </row>
    <row r="17526" spans="1:4">
      <c r="A17526" s="167">
        <v>39325</v>
      </c>
      <c r="B17526" s="164" t="s">
        <v>20081</v>
      </c>
      <c r="C17526" s="150" t="s">
        <v>8033</v>
      </c>
      <c r="D17526" s="168" t="s">
        <v>69</v>
      </c>
    </row>
    <row r="17527" spans="1:4">
      <c r="A17527" s="167">
        <v>39326</v>
      </c>
      <c r="B17527" s="164" t="s">
        <v>20082</v>
      </c>
      <c r="C17527" s="150" t="s">
        <v>8033</v>
      </c>
      <c r="D17527" s="168" t="s">
        <v>69</v>
      </c>
    </row>
    <row r="17528" spans="1:4">
      <c r="A17528" s="167">
        <v>39327</v>
      </c>
      <c r="B17528" s="164" t="s">
        <v>20083</v>
      </c>
      <c r="C17528" s="150" t="s">
        <v>8033</v>
      </c>
      <c r="D17528" s="168" t="s">
        <v>69</v>
      </c>
    </row>
    <row r="17529" spans="1:4">
      <c r="A17529" s="167">
        <v>11378</v>
      </c>
      <c r="B17529" s="164" t="s">
        <v>20084</v>
      </c>
      <c r="C17529" s="150" t="s">
        <v>8033</v>
      </c>
      <c r="D17529" s="168" t="s">
        <v>69</v>
      </c>
    </row>
    <row r="17530" spans="1:4">
      <c r="A17530" s="167">
        <v>11379</v>
      </c>
      <c r="B17530" s="164" t="s">
        <v>20085</v>
      </c>
      <c r="C17530" s="150" t="s">
        <v>8033</v>
      </c>
      <c r="D17530" s="168" t="s">
        <v>69</v>
      </c>
    </row>
    <row r="17531" spans="1:4">
      <c r="A17531" s="167">
        <v>11493</v>
      </c>
      <c r="B17531" s="164" t="s">
        <v>20086</v>
      </c>
      <c r="C17531" s="150" t="s">
        <v>8033</v>
      </c>
      <c r="D17531" s="168" t="s">
        <v>69</v>
      </c>
    </row>
    <row r="17532" spans="1:4">
      <c r="A17532" s="167">
        <v>7106</v>
      </c>
      <c r="B17532" s="164" t="s">
        <v>20087</v>
      </c>
      <c r="C17532" s="150" t="s">
        <v>8033</v>
      </c>
      <c r="D17532" s="168" t="s">
        <v>69</v>
      </c>
    </row>
    <row r="17533" spans="1:4">
      <c r="A17533" s="167">
        <v>7104</v>
      </c>
      <c r="B17533" s="164" t="s">
        <v>20088</v>
      </c>
      <c r="C17533" s="150" t="s">
        <v>8033</v>
      </c>
      <c r="D17533" s="168" t="s">
        <v>69</v>
      </c>
    </row>
    <row r="17534" spans="1:4">
      <c r="A17534" s="167">
        <v>7136</v>
      </c>
      <c r="B17534" s="164" t="s">
        <v>20089</v>
      </c>
      <c r="C17534" s="150" t="s">
        <v>8033</v>
      </c>
      <c r="D17534" s="168" t="s">
        <v>69</v>
      </c>
    </row>
    <row r="17535" spans="1:4">
      <c r="A17535" s="167">
        <v>7128</v>
      </c>
      <c r="B17535" s="164" t="s">
        <v>20090</v>
      </c>
      <c r="C17535" s="150" t="s">
        <v>8033</v>
      </c>
      <c r="D17535" s="168" t="s">
        <v>69</v>
      </c>
    </row>
    <row r="17536" spans="1:4">
      <c r="A17536" s="167">
        <v>7108</v>
      </c>
      <c r="B17536" s="164" t="s">
        <v>20091</v>
      </c>
      <c r="C17536" s="150" t="s">
        <v>8033</v>
      </c>
      <c r="D17536" s="168" t="s">
        <v>69</v>
      </c>
    </row>
    <row r="17537" spans="1:4">
      <c r="A17537" s="167">
        <v>7129</v>
      </c>
      <c r="B17537" s="164" t="s">
        <v>20092</v>
      </c>
      <c r="C17537" s="150" t="s">
        <v>8033</v>
      </c>
      <c r="D17537" s="168" t="s">
        <v>69</v>
      </c>
    </row>
    <row r="17538" spans="1:4">
      <c r="A17538" s="167">
        <v>7130</v>
      </c>
      <c r="B17538" s="164" t="s">
        <v>20093</v>
      </c>
      <c r="C17538" s="150" t="s">
        <v>8033</v>
      </c>
      <c r="D17538" s="168" t="s">
        <v>69</v>
      </c>
    </row>
    <row r="17539" spans="1:4">
      <c r="A17539" s="167">
        <v>7131</v>
      </c>
      <c r="B17539" s="164" t="s">
        <v>20094</v>
      </c>
      <c r="C17539" s="150" t="s">
        <v>8033</v>
      </c>
      <c r="D17539" s="168" t="s">
        <v>69</v>
      </c>
    </row>
    <row r="17540" spans="1:4">
      <c r="A17540" s="167">
        <v>7132</v>
      </c>
      <c r="B17540" s="164" t="s">
        <v>20095</v>
      </c>
      <c r="C17540" s="150" t="s">
        <v>8033</v>
      </c>
      <c r="D17540" s="168" t="s">
        <v>69</v>
      </c>
    </row>
    <row r="17541" spans="1:4">
      <c r="A17541" s="167">
        <v>7133</v>
      </c>
      <c r="B17541" s="164" t="s">
        <v>20096</v>
      </c>
      <c r="C17541" s="150" t="s">
        <v>8033</v>
      </c>
      <c r="D17541" s="168" t="s">
        <v>69</v>
      </c>
    </row>
    <row r="17542" spans="1:4">
      <c r="A17542" s="167">
        <v>37420</v>
      </c>
      <c r="B17542" s="164" t="s">
        <v>20097</v>
      </c>
      <c r="C17542" s="150" t="s">
        <v>8033</v>
      </c>
      <c r="D17542" s="168" t="s">
        <v>69</v>
      </c>
    </row>
    <row r="17543" spans="1:4">
      <c r="A17543" s="167">
        <v>37421</v>
      </c>
      <c r="B17543" s="164" t="s">
        <v>20098</v>
      </c>
      <c r="C17543" s="150" t="s">
        <v>8033</v>
      </c>
      <c r="D17543" s="168" t="s">
        <v>69</v>
      </c>
    </row>
    <row r="17544" spans="1:4">
      <c r="A17544" s="167">
        <v>37422</v>
      </c>
      <c r="B17544" s="164" t="s">
        <v>20099</v>
      </c>
      <c r="C17544" s="150" t="s">
        <v>8033</v>
      </c>
      <c r="D17544" s="168" t="s">
        <v>69</v>
      </c>
    </row>
    <row r="17545" spans="1:4">
      <c r="A17545" s="167">
        <v>37443</v>
      </c>
      <c r="B17545" s="164" t="s">
        <v>20100</v>
      </c>
      <c r="C17545" s="150" t="s">
        <v>8033</v>
      </c>
      <c r="D17545" s="168" t="s">
        <v>69</v>
      </c>
    </row>
    <row r="17546" spans="1:4">
      <c r="A17546" s="167">
        <v>37444</v>
      </c>
      <c r="B17546" s="164" t="s">
        <v>20101</v>
      </c>
      <c r="C17546" s="150" t="s">
        <v>8033</v>
      </c>
      <c r="D17546" s="168" t="s">
        <v>69</v>
      </c>
    </row>
    <row r="17547" spans="1:4">
      <c r="A17547" s="167">
        <v>37445</v>
      </c>
      <c r="B17547" s="164" t="s">
        <v>20102</v>
      </c>
      <c r="C17547" s="150" t="s">
        <v>8033</v>
      </c>
      <c r="D17547" s="168" t="s">
        <v>69</v>
      </c>
    </row>
    <row r="17548" spans="1:4">
      <c r="A17548" s="167">
        <v>37446</v>
      </c>
      <c r="B17548" s="164" t="s">
        <v>20103</v>
      </c>
      <c r="C17548" s="150" t="s">
        <v>8033</v>
      </c>
      <c r="D17548" s="168" t="s">
        <v>69</v>
      </c>
    </row>
    <row r="17549" spans="1:4">
      <c r="A17549" s="167">
        <v>37447</v>
      </c>
      <c r="B17549" s="164" t="s">
        <v>20104</v>
      </c>
      <c r="C17549" s="150" t="s">
        <v>8033</v>
      </c>
      <c r="D17549" s="168" t="s">
        <v>69</v>
      </c>
    </row>
    <row r="17550" spans="1:4">
      <c r="A17550" s="167">
        <v>37448</v>
      </c>
      <c r="B17550" s="164" t="s">
        <v>20105</v>
      </c>
      <c r="C17550" s="150" t="s">
        <v>8033</v>
      </c>
      <c r="D17550" s="168" t="s">
        <v>69</v>
      </c>
    </row>
    <row r="17551" spans="1:4">
      <c r="A17551" s="167">
        <v>37440</v>
      </c>
      <c r="B17551" s="164" t="s">
        <v>20106</v>
      </c>
      <c r="C17551" s="150" t="s">
        <v>8033</v>
      </c>
      <c r="D17551" s="168" t="s">
        <v>69</v>
      </c>
    </row>
    <row r="17552" spans="1:4">
      <c r="A17552" s="167">
        <v>37441</v>
      </c>
      <c r="B17552" s="164" t="s">
        <v>20107</v>
      </c>
      <c r="C17552" s="150" t="s">
        <v>8033</v>
      </c>
      <c r="D17552" s="168" t="s">
        <v>69</v>
      </c>
    </row>
    <row r="17553" spans="1:4">
      <c r="A17553" s="167">
        <v>37442</v>
      </c>
      <c r="B17553" s="164" t="s">
        <v>20108</v>
      </c>
      <c r="C17553" s="150" t="s">
        <v>8033</v>
      </c>
      <c r="D17553" s="168" t="s">
        <v>69</v>
      </c>
    </row>
    <row r="17554" spans="1:4">
      <c r="A17554" s="167">
        <v>38017</v>
      </c>
      <c r="B17554" s="164" t="s">
        <v>20109</v>
      </c>
      <c r="C17554" s="150" t="s">
        <v>8033</v>
      </c>
      <c r="D17554" s="168" t="s">
        <v>69</v>
      </c>
    </row>
    <row r="17555" spans="1:4">
      <c r="A17555" s="167">
        <v>38018</v>
      </c>
      <c r="B17555" s="164" t="s">
        <v>20110</v>
      </c>
      <c r="C17555" s="150" t="s">
        <v>8033</v>
      </c>
      <c r="D17555" s="168" t="s">
        <v>69</v>
      </c>
    </row>
    <row r="17556" spans="1:4">
      <c r="A17556" s="167">
        <v>39895</v>
      </c>
      <c r="B17556" s="164" t="s">
        <v>20111</v>
      </c>
      <c r="C17556" s="150" t="s">
        <v>8033</v>
      </c>
      <c r="D17556" s="168" t="s">
        <v>69</v>
      </c>
    </row>
    <row r="17557" spans="1:4">
      <c r="A17557" s="167">
        <v>39896</v>
      </c>
      <c r="B17557" s="164" t="s">
        <v>20112</v>
      </c>
      <c r="C17557" s="150" t="s">
        <v>8033</v>
      </c>
      <c r="D17557" s="168" t="s">
        <v>69</v>
      </c>
    </row>
    <row r="17558" spans="1:4">
      <c r="A17558" s="167">
        <v>38873</v>
      </c>
      <c r="B17558" s="164" t="s">
        <v>22190</v>
      </c>
      <c r="C17558" s="150" t="s">
        <v>8033</v>
      </c>
      <c r="D17558" s="168" t="s">
        <v>69</v>
      </c>
    </row>
    <row r="17559" spans="1:4">
      <c r="A17559" s="167">
        <v>38874</v>
      </c>
      <c r="B17559" s="164" t="s">
        <v>22191</v>
      </c>
      <c r="C17559" s="150" t="s">
        <v>8033</v>
      </c>
      <c r="D17559" s="168" t="s">
        <v>69</v>
      </c>
    </row>
    <row r="17560" spans="1:4">
      <c r="A17560" s="167">
        <v>38875</v>
      </c>
      <c r="B17560" s="164" t="s">
        <v>22192</v>
      </c>
      <c r="C17560" s="150" t="s">
        <v>8033</v>
      </c>
      <c r="D17560" s="168" t="s">
        <v>69</v>
      </c>
    </row>
    <row r="17561" spans="1:4">
      <c r="A17561" s="167">
        <v>38876</v>
      </c>
      <c r="B17561" s="164" t="s">
        <v>22193</v>
      </c>
      <c r="C17561" s="150" t="s">
        <v>8033</v>
      </c>
      <c r="D17561" s="168" t="s">
        <v>69</v>
      </c>
    </row>
    <row r="17562" spans="1:4">
      <c r="A17562" s="167">
        <v>39000</v>
      </c>
      <c r="B17562" s="164" t="s">
        <v>20113</v>
      </c>
      <c r="C17562" s="150" t="s">
        <v>8033</v>
      </c>
      <c r="D17562" s="168" t="s">
        <v>69</v>
      </c>
    </row>
    <row r="17563" spans="1:4">
      <c r="A17563" s="167">
        <v>38674</v>
      </c>
      <c r="B17563" s="164" t="s">
        <v>20114</v>
      </c>
      <c r="C17563" s="150" t="s">
        <v>8033</v>
      </c>
      <c r="D17563" s="168" t="s">
        <v>69</v>
      </c>
    </row>
    <row r="17564" spans="1:4">
      <c r="A17564" s="167">
        <v>38019</v>
      </c>
      <c r="B17564" s="164" t="s">
        <v>20115</v>
      </c>
      <c r="C17564" s="150" t="s">
        <v>8033</v>
      </c>
      <c r="D17564" s="168" t="s">
        <v>69</v>
      </c>
    </row>
    <row r="17565" spans="1:4">
      <c r="A17565" s="167">
        <v>38020</v>
      </c>
      <c r="B17565" s="164" t="s">
        <v>20116</v>
      </c>
      <c r="C17565" s="150" t="s">
        <v>8033</v>
      </c>
      <c r="D17565" s="168" t="s">
        <v>69</v>
      </c>
    </row>
    <row r="17566" spans="1:4">
      <c r="A17566" s="167">
        <v>38454</v>
      </c>
      <c r="B17566" s="164" t="s">
        <v>20117</v>
      </c>
      <c r="C17566" s="150" t="s">
        <v>8033</v>
      </c>
      <c r="D17566" s="168" t="s">
        <v>69</v>
      </c>
    </row>
    <row r="17567" spans="1:4">
      <c r="A17567" s="167">
        <v>38455</v>
      </c>
      <c r="B17567" s="164" t="s">
        <v>20118</v>
      </c>
      <c r="C17567" s="150" t="s">
        <v>8033</v>
      </c>
      <c r="D17567" s="168" t="s">
        <v>69</v>
      </c>
    </row>
    <row r="17568" spans="1:4">
      <c r="A17568" s="167">
        <v>38462</v>
      </c>
      <c r="B17568" s="164" t="s">
        <v>20119</v>
      </c>
      <c r="C17568" s="150" t="s">
        <v>8033</v>
      </c>
      <c r="D17568" s="168" t="s">
        <v>69</v>
      </c>
    </row>
    <row r="17569" spans="1:4">
      <c r="A17569" s="167">
        <v>36362</v>
      </c>
      <c r="B17569" s="164" t="s">
        <v>20120</v>
      </c>
      <c r="C17569" s="150" t="s">
        <v>8033</v>
      </c>
      <c r="D17569" s="168" t="s">
        <v>69</v>
      </c>
    </row>
    <row r="17570" spans="1:4">
      <c r="A17570" s="167">
        <v>36298</v>
      </c>
      <c r="B17570" s="164" t="s">
        <v>20121</v>
      </c>
      <c r="C17570" s="150" t="s">
        <v>8033</v>
      </c>
      <c r="D17570" s="168" t="s">
        <v>69</v>
      </c>
    </row>
    <row r="17571" spans="1:4">
      <c r="A17571" s="167">
        <v>38456</v>
      </c>
      <c r="B17571" s="164" t="s">
        <v>20122</v>
      </c>
      <c r="C17571" s="150" t="s">
        <v>8033</v>
      </c>
      <c r="D17571" s="168" t="s">
        <v>69</v>
      </c>
    </row>
    <row r="17572" spans="1:4">
      <c r="A17572" s="167">
        <v>38457</v>
      </c>
      <c r="B17572" s="164" t="s">
        <v>20123</v>
      </c>
      <c r="C17572" s="150" t="s">
        <v>8033</v>
      </c>
      <c r="D17572" s="168" t="s">
        <v>69</v>
      </c>
    </row>
    <row r="17573" spans="1:4">
      <c r="A17573" s="167">
        <v>38458</v>
      </c>
      <c r="B17573" s="164" t="s">
        <v>20124</v>
      </c>
      <c r="C17573" s="150" t="s">
        <v>8033</v>
      </c>
      <c r="D17573" s="168" t="s">
        <v>69</v>
      </c>
    </row>
    <row r="17574" spans="1:4">
      <c r="A17574" s="167">
        <v>38459</v>
      </c>
      <c r="B17574" s="164" t="s">
        <v>20125</v>
      </c>
      <c r="C17574" s="150" t="s">
        <v>8033</v>
      </c>
      <c r="D17574" s="168" t="s">
        <v>69</v>
      </c>
    </row>
    <row r="17575" spans="1:4">
      <c r="A17575" s="167">
        <v>38460</v>
      </c>
      <c r="B17575" s="164" t="s">
        <v>20126</v>
      </c>
      <c r="C17575" s="150" t="s">
        <v>8033</v>
      </c>
      <c r="D17575" s="168" t="s">
        <v>69</v>
      </c>
    </row>
    <row r="17576" spans="1:4">
      <c r="A17576" s="167">
        <v>38461</v>
      </c>
      <c r="B17576" s="164" t="s">
        <v>20127</v>
      </c>
      <c r="C17576" s="150" t="s">
        <v>8033</v>
      </c>
      <c r="D17576" s="168" t="s">
        <v>69</v>
      </c>
    </row>
    <row r="17577" spans="1:4">
      <c r="A17577" s="167">
        <v>7094</v>
      </c>
      <c r="B17577" s="164" t="s">
        <v>20128</v>
      </c>
      <c r="C17577" s="150" t="s">
        <v>8033</v>
      </c>
      <c r="D17577" s="168" t="s">
        <v>69</v>
      </c>
    </row>
    <row r="17578" spans="1:4">
      <c r="A17578" s="167">
        <v>7116</v>
      </c>
      <c r="B17578" s="164" t="s">
        <v>20129</v>
      </c>
      <c r="C17578" s="150" t="s">
        <v>8033</v>
      </c>
      <c r="D17578" s="168" t="s">
        <v>69</v>
      </c>
    </row>
    <row r="17579" spans="1:4">
      <c r="A17579" s="167">
        <v>7118</v>
      </c>
      <c r="B17579" s="164" t="s">
        <v>20130</v>
      </c>
      <c r="C17579" s="150" t="s">
        <v>8033</v>
      </c>
      <c r="D17579" s="168" t="s">
        <v>69</v>
      </c>
    </row>
    <row r="17580" spans="1:4">
      <c r="A17580" s="167">
        <v>7098</v>
      </c>
      <c r="B17580" s="164" t="s">
        <v>20131</v>
      </c>
      <c r="C17580" s="150" t="s">
        <v>8033</v>
      </c>
      <c r="D17580" s="168" t="s">
        <v>69</v>
      </c>
    </row>
    <row r="17581" spans="1:4">
      <c r="A17581" s="167">
        <v>7110</v>
      </c>
      <c r="B17581" s="164" t="s">
        <v>20132</v>
      </c>
      <c r="C17581" s="150" t="s">
        <v>8033</v>
      </c>
      <c r="D17581" s="168" t="s">
        <v>69</v>
      </c>
    </row>
    <row r="17582" spans="1:4">
      <c r="A17582" s="167">
        <v>7123</v>
      </c>
      <c r="B17582" s="164" t="s">
        <v>20133</v>
      </c>
      <c r="C17582" s="150" t="s">
        <v>8033</v>
      </c>
      <c r="D17582" s="168" t="s">
        <v>69</v>
      </c>
    </row>
    <row r="17583" spans="1:4">
      <c r="A17583" s="167">
        <v>7121</v>
      </c>
      <c r="B17583" s="164" t="s">
        <v>20134</v>
      </c>
      <c r="C17583" s="150" t="s">
        <v>8033</v>
      </c>
      <c r="D17583" s="168" t="s">
        <v>69</v>
      </c>
    </row>
    <row r="17584" spans="1:4">
      <c r="A17584" s="167">
        <v>7137</v>
      </c>
      <c r="B17584" s="164" t="s">
        <v>20135</v>
      </c>
      <c r="C17584" s="150" t="s">
        <v>8033</v>
      </c>
      <c r="D17584" s="168" t="s">
        <v>69</v>
      </c>
    </row>
    <row r="17585" spans="1:4">
      <c r="A17585" s="167">
        <v>7122</v>
      </c>
      <c r="B17585" s="164" t="s">
        <v>20136</v>
      </c>
      <c r="C17585" s="150" t="s">
        <v>8033</v>
      </c>
      <c r="D17585" s="168" t="s">
        <v>69</v>
      </c>
    </row>
    <row r="17586" spans="1:4">
      <c r="A17586" s="167">
        <v>7114</v>
      </c>
      <c r="B17586" s="164" t="s">
        <v>20137</v>
      </c>
      <c r="C17586" s="150" t="s">
        <v>8033</v>
      </c>
      <c r="D17586" s="168" t="s">
        <v>69</v>
      </c>
    </row>
    <row r="17587" spans="1:4">
      <c r="A17587" s="167">
        <v>7109</v>
      </c>
      <c r="B17587" s="164" t="s">
        <v>20138</v>
      </c>
      <c r="C17587" s="150" t="s">
        <v>8033</v>
      </c>
      <c r="D17587" s="168" t="s">
        <v>69</v>
      </c>
    </row>
    <row r="17588" spans="1:4">
      <c r="A17588" s="167">
        <v>7135</v>
      </c>
      <c r="B17588" s="164" t="s">
        <v>20139</v>
      </c>
      <c r="C17588" s="150" t="s">
        <v>8033</v>
      </c>
      <c r="D17588" s="168" t="s">
        <v>69</v>
      </c>
    </row>
    <row r="17589" spans="1:4">
      <c r="A17589" s="167">
        <v>37947</v>
      </c>
      <c r="B17589" s="164" t="s">
        <v>20140</v>
      </c>
      <c r="C17589" s="150" t="s">
        <v>8033</v>
      </c>
      <c r="D17589" s="168" t="s">
        <v>69</v>
      </c>
    </row>
    <row r="17590" spans="1:4">
      <c r="A17590" s="167">
        <v>7103</v>
      </c>
      <c r="B17590" s="164" t="s">
        <v>20141</v>
      </c>
      <c r="C17590" s="150" t="s">
        <v>8033</v>
      </c>
      <c r="D17590" s="168" t="s">
        <v>69</v>
      </c>
    </row>
    <row r="17591" spans="1:4">
      <c r="A17591" s="167">
        <v>40419</v>
      </c>
      <c r="B17591" s="164" t="s">
        <v>20142</v>
      </c>
      <c r="C17591" s="150" t="s">
        <v>8033</v>
      </c>
      <c r="D17591" s="168" t="s">
        <v>69</v>
      </c>
    </row>
    <row r="17592" spans="1:4">
      <c r="A17592" s="167">
        <v>40420</v>
      </c>
      <c r="B17592" s="164" t="s">
        <v>20143</v>
      </c>
      <c r="C17592" s="150" t="s">
        <v>8033</v>
      </c>
      <c r="D17592" s="168" t="s">
        <v>69</v>
      </c>
    </row>
    <row r="17593" spans="1:4">
      <c r="A17593" s="167">
        <v>40421</v>
      </c>
      <c r="B17593" s="164" t="s">
        <v>20144</v>
      </c>
      <c r="C17593" s="150" t="s">
        <v>8033</v>
      </c>
      <c r="D17593" s="168" t="s">
        <v>69</v>
      </c>
    </row>
    <row r="17594" spans="1:4">
      <c r="A17594" s="167">
        <v>38905</v>
      </c>
      <c r="B17594" s="164" t="s">
        <v>22198</v>
      </c>
      <c r="C17594" s="150" t="s">
        <v>8033</v>
      </c>
      <c r="D17594" s="168" t="s">
        <v>69</v>
      </c>
    </row>
    <row r="17595" spans="1:4">
      <c r="A17595" s="167">
        <v>38907</v>
      </c>
      <c r="B17595" s="164" t="s">
        <v>22199</v>
      </c>
      <c r="C17595" s="150" t="s">
        <v>8033</v>
      </c>
      <c r="D17595" s="168" t="s">
        <v>69</v>
      </c>
    </row>
    <row r="17596" spans="1:4">
      <c r="A17596" s="167">
        <v>38910</v>
      </c>
      <c r="B17596" s="164" t="s">
        <v>22200</v>
      </c>
      <c r="C17596" s="150" t="s">
        <v>8033</v>
      </c>
      <c r="D17596" s="168" t="s">
        <v>69</v>
      </c>
    </row>
    <row r="17597" spans="1:4">
      <c r="A17597" s="167">
        <v>11655</v>
      </c>
      <c r="B17597" s="164" t="s">
        <v>20145</v>
      </c>
      <c r="C17597" s="150" t="s">
        <v>8033</v>
      </c>
      <c r="D17597" s="168" t="s">
        <v>69</v>
      </c>
    </row>
    <row r="17598" spans="1:4">
      <c r="A17598" s="167">
        <v>11656</v>
      </c>
      <c r="B17598" s="164" t="s">
        <v>20146</v>
      </c>
      <c r="C17598" s="150" t="s">
        <v>8033</v>
      </c>
      <c r="D17598" s="168" t="s">
        <v>69</v>
      </c>
    </row>
    <row r="17599" spans="1:4">
      <c r="A17599" s="167">
        <v>7091</v>
      </c>
      <c r="B17599" s="164" t="s">
        <v>20147</v>
      </c>
      <c r="C17599" s="150" t="s">
        <v>8033</v>
      </c>
      <c r="D17599" s="168" t="s">
        <v>69</v>
      </c>
    </row>
    <row r="17600" spans="1:4">
      <c r="A17600" s="167">
        <v>37948</v>
      </c>
      <c r="B17600" s="164" t="s">
        <v>20148</v>
      </c>
      <c r="C17600" s="150" t="s">
        <v>8033</v>
      </c>
      <c r="D17600" s="168" t="s">
        <v>69</v>
      </c>
    </row>
    <row r="17601" spans="1:4">
      <c r="A17601" s="167">
        <v>7097</v>
      </c>
      <c r="B17601" s="164" t="s">
        <v>20149</v>
      </c>
      <c r="C17601" s="150" t="s">
        <v>8033</v>
      </c>
      <c r="D17601" s="168" t="s">
        <v>69</v>
      </c>
    </row>
    <row r="17602" spans="1:4">
      <c r="A17602" s="167">
        <v>11658</v>
      </c>
      <c r="B17602" s="164" t="s">
        <v>20150</v>
      </c>
      <c r="C17602" s="150" t="s">
        <v>8033</v>
      </c>
      <c r="D17602" s="168" t="s">
        <v>69</v>
      </c>
    </row>
    <row r="17603" spans="1:4">
      <c r="A17603" s="167">
        <v>7146</v>
      </c>
      <c r="B17603" s="164" t="s">
        <v>20151</v>
      </c>
      <c r="C17603" s="150" t="s">
        <v>8033</v>
      </c>
      <c r="D17603" s="168" t="s">
        <v>69</v>
      </c>
    </row>
    <row r="17604" spans="1:4">
      <c r="A17604" s="167">
        <v>7138</v>
      </c>
      <c r="B17604" s="164" t="s">
        <v>20152</v>
      </c>
      <c r="C17604" s="150" t="s">
        <v>8033</v>
      </c>
      <c r="D17604" s="168" t="s">
        <v>69</v>
      </c>
    </row>
    <row r="17605" spans="1:4">
      <c r="A17605" s="167">
        <v>7139</v>
      </c>
      <c r="B17605" s="164" t="s">
        <v>20153</v>
      </c>
      <c r="C17605" s="150" t="s">
        <v>8033</v>
      </c>
      <c r="D17605" s="168" t="s">
        <v>69</v>
      </c>
    </row>
    <row r="17606" spans="1:4">
      <c r="A17606" s="167">
        <v>7140</v>
      </c>
      <c r="B17606" s="164" t="s">
        <v>20154</v>
      </c>
      <c r="C17606" s="150" t="s">
        <v>8033</v>
      </c>
      <c r="D17606" s="168" t="s">
        <v>69</v>
      </c>
    </row>
    <row r="17607" spans="1:4">
      <c r="A17607" s="167">
        <v>7141</v>
      </c>
      <c r="B17607" s="164" t="s">
        <v>20155</v>
      </c>
      <c r="C17607" s="150" t="s">
        <v>8033</v>
      </c>
      <c r="D17607" s="168" t="s">
        <v>69</v>
      </c>
    </row>
    <row r="17608" spans="1:4">
      <c r="A17608" s="167">
        <v>7143</v>
      </c>
      <c r="B17608" s="164" t="s">
        <v>20156</v>
      </c>
      <c r="C17608" s="150" t="s">
        <v>8033</v>
      </c>
      <c r="D17608" s="168" t="s">
        <v>69</v>
      </c>
    </row>
    <row r="17609" spans="1:4">
      <c r="A17609" s="167">
        <v>7144</v>
      </c>
      <c r="B17609" s="164" t="s">
        <v>20157</v>
      </c>
      <c r="C17609" s="150" t="s">
        <v>8033</v>
      </c>
      <c r="D17609" s="168" t="s">
        <v>69</v>
      </c>
    </row>
    <row r="17610" spans="1:4">
      <c r="A17610" s="167">
        <v>7145</v>
      </c>
      <c r="B17610" s="164" t="s">
        <v>20158</v>
      </c>
      <c r="C17610" s="150" t="s">
        <v>8033</v>
      </c>
      <c r="D17610" s="168" t="s">
        <v>69</v>
      </c>
    </row>
    <row r="17611" spans="1:4">
      <c r="A17611" s="167">
        <v>7142</v>
      </c>
      <c r="B17611" s="164" t="s">
        <v>20159</v>
      </c>
      <c r="C17611" s="150" t="s">
        <v>8033</v>
      </c>
      <c r="D17611" s="168" t="s">
        <v>69</v>
      </c>
    </row>
    <row r="17612" spans="1:4">
      <c r="A17612" s="167">
        <v>3593</v>
      </c>
      <c r="B17612" s="164" t="s">
        <v>20160</v>
      </c>
      <c r="C17612" s="150" t="s">
        <v>8033</v>
      </c>
      <c r="D17612" s="168" t="s">
        <v>69</v>
      </c>
    </row>
    <row r="17613" spans="1:4">
      <c r="A17613" s="167">
        <v>3588</v>
      </c>
      <c r="B17613" s="164" t="s">
        <v>20161</v>
      </c>
      <c r="C17613" s="150" t="s">
        <v>8033</v>
      </c>
      <c r="D17613" s="168" t="s">
        <v>69</v>
      </c>
    </row>
    <row r="17614" spans="1:4">
      <c r="A17614" s="167">
        <v>3585</v>
      </c>
      <c r="B17614" s="164" t="s">
        <v>20162</v>
      </c>
      <c r="C17614" s="150" t="s">
        <v>8033</v>
      </c>
      <c r="D17614" s="168" t="s">
        <v>69</v>
      </c>
    </row>
    <row r="17615" spans="1:4">
      <c r="A17615" s="167">
        <v>3587</v>
      </c>
      <c r="B17615" s="164" t="s">
        <v>20163</v>
      </c>
      <c r="C17615" s="150" t="s">
        <v>8033</v>
      </c>
      <c r="D17615" s="168" t="s">
        <v>69</v>
      </c>
    </row>
    <row r="17616" spans="1:4">
      <c r="A17616" s="167">
        <v>3590</v>
      </c>
      <c r="B17616" s="164" t="s">
        <v>20164</v>
      </c>
      <c r="C17616" s="150" t="s">
        <v>8033</v>
      </c>
      <c r="D17616" s="168" t="s">
        <v>69</v>
      </c>
    </row>
    <row r="17617" spans="1:4">
      <c r="A17617" s="167">
        <v>3589</v>
      </c>
      <c r="B17617" s="164" t="s">
        <v>20165</v>
      </c>
      <c r="C17617" s="150" t="s">
        <v>8033</v>
      </c>
      <c r="D17617" s="168" t="s">
        <v>69</v>
      </c>
    </row>
    <row r="17618" spans="1:4">
      <c r="A17618" s="167">
        <v>3586</v>
      </c>
      <c r="B17618" s="164" t="s">
        <v>20166</v>
      </c>
      <c r="C17618" s="150" t="s">
        <v>8033</v>
      </c>
      <c r="D17618" s="168" t="s">
        <v>69</v>
      </c>
    </row>
    <row r="17619" spans="1:4">
      <c r="A17619" s="167">
        <v>3592</v>
      </c>
      <c r="B17619" s="164" t="s">
        <v>20167</v>
      </c>
      <c r="C17619" s="150" t="s">
        <v>8033</v>
      </c>
      <c r="D17619" s="168" t="s">
        <v>69</v>
      </c>
    </row>
    <row r="17620" spans="1:4">
      <c r="A17620" s="167">
        <v>3591</v>
      </c>
      <c r="B17620" s="164" t="s">
        <v>20168</v>
      </c>
      <c r="C17620" s="150" t="s">
        <v>8033</v>
      </c>
      <c r="D17620" s="168" t="s">
        <v>69</v>
      </c>
    </row>
    <row r="17621" spans="1:4">
      <c r="A17621" s="167">
        <v>40396</v>
      </c>
      <c r="B17621" s="164" t="s">
        <v>20169</v>
      </c>
      <c r="C17621" s="150" t="s">
        <v>8033</v>
      </c>
      <c r="D17621" s="168" t="s">
        <v>69</v>
      </c>
    </row>
    <row r="17622" spans="1:4">
      <c r="A17622" s="167">
        <v>40395</v>
      </c>
      <c r="B17622" s="164" t="s">
        <v>20170</v>
      </c>
      <c r="C17622" s="150" t="s">
        <v>8033</v>
      </c>
      <c r="D17622" s="168" t="s">
        <v>69</v>
      </c>
    </row>
    <row r="17623" spans="1:4">
      <c r="A17623" s="167">
        <v>40392</v>
      </c>
      <c r="B17623" s="164" t="s">
        <v>20171</v>
      </c>
      <c r="C17623" s="150" t="s">
        <v>8033</v>
      </c>
      <c r="D17623" s="168" t="s">
        <v>69</v>
      </c>
    </row>
    <row r="17624" spans="1:4">
      <c r="A17624" s="167">
        <v>40394</v>
      </c>
      <c r="B17624" s="164" t="s">
        <v>20172</v>
      </c>
      <c r="C17624" s="150" t="s">
        <v>8033</v>
      </c>
      <c r="D17624" s="168" t="s">
        <v>69</v>
      </c>
    </row>
    <row r="17625" spans="1:4">
      <c r="A17625" s="167">
        <v>40398</v>
      </c>
      <c r="B17625" s="164" t="s">
        <v>20173</v>
      </c>
      <c r="C17625" s="150" t="s">
        <v>8033</v>
      </c>
      <c r="D17625" s="168" t="s">
        <v>69</v>
      </c>
    </row>
    <row r="17626" spans="1:4">
      <c r="A17626" s="167">
        <v>40397</v>
      </c>
      <c r="B17626" s="164" t="s">
        <v>20174</v>
      </c>
      <c r="C17626" s="150" t="s">
        <v>8033</v>
      </c>
      <c r="D17626" s="168" t="s">
        <v>69</v>
      </c>
    </row>
    <row r="17627" spans="1:4">
      <c r="A17627" s="167">
        <v>40393</v>
      </c>
      <c r="B17627" s="164" t="s">
        <v>20175</v>
      </c>
      <c r="C17627" s="150" t="s">
        <v>8033</v>
      </c>
      <c r="D17627" s="168" t="s">
        <v>69</v>
      </c>
    </row>
    <row r="17628" spans="1:4">
      <c r="A17628" s="167">
        <v>40399</v>
      </c>
      <c r="B17628" s="164" t="s">
        <v>20176</v>
      </c>
      <c r="C17628" s="150" t="s">
        <v>8033</v>
      </c>
      <c r="D17628" s="168" t="s">
        <v>69</v>
      </c>
    </row>
    <row r="17629" spans="1:4">
      <c r="A17629" s="167">
        <v>39322</v>
      </c>
      <c r="B17629" s="164" t="s">
        <v>20177</v>
      </c>
      <c r="C17629" s="150" t="s">
        <v>8033</v>
      </c>
      <c r="D17629" s="168" t="s">
        <v>69</v>
      </c>
    </row>
    <row r="17630" spans="1:4">
      <c r="A17630" s="167">
        <v>39289</v>
      </c>
      <c r="B17630" s="164" t="s">
        <v>22201</v>
      </c>
      <c r="C17630" s="150" t="s">
        <v>8033</v>
      </c>
      <c r="D17630" s="168" t="s">
        <v>69</v>
      </c>
    </row>
    <row r="17631" spans="1:4">
      <c r="A17631" s="167">
        <v>39290</v>
      </c>
      <c r="B17631" s="164" t="s">
        <v>22202</v>
      </c>
      <c r="C17631" s="150" t="s">
        <v>8033</v>
      </c>
      <c r="D17631" s="168" t="s">
        <v>69</v>
      </c>
    </row>
    <row r="17632" spans="1:4">
      <c r="A17632" s="167">
        <v>39291</v>
      </c>
      <c r="B17632" s="164" t="s">
        <v>22203</v>
      </c>
      <c r="C17632" s="150" t="s">
        <v>8033</v>
      </c>
      <c r="D17632" s="168" t="s">
        <v>69</v>
      </c>
    </row>
    <row r="17633" spans="1:4">
      <c r="A17633" s="167">
        <v>41892</v>
      </c>
      <c r="B17633" s="164" t="s">
        <v>20178</v>
      </c>
      <c r="C17633" s="150" t="s">
        <v>8033</v>
      </c>
      <c r="D17633" s="168" t="s">
        <v>69</v>
      </c>
    </row>
    <row r="17634" spans="1:4">
      <c r="A17634" s="167">
        <v>7048</v>
      </c>
      <c r="B17634" s="164" t="s">
        <v>20179</v>
      </c>
      <c r="C17634" s="150" t="s">
        <v>8033</v>
      </c>
      <c r="D17634" s="168" t="s">
        <v>69</v>
      </c>
    </row>
    <row r="17635" spans="1:4">
      <c r="A17635" s="167">
        <v>7088</v>
      </c>
      <c r="B17635" s="164" t="s">
        <v>20180</v>
      </c>
      <c r="C17635" s="150" t="s">
        <v>8033</v>
      </c>
      <c r="D17635" s="168" t="s">
        <v>69</v>
      </c>
    </row>
    <row r="17636" spans="1:4">
      <c r="A17636" s="167">
        <v>20179</v>
      </c>
      <c r="B17636" s="164" t="s">
        <v>20181</v>
      </c>
      <c r="C17636" s="150" t="s">
        <v>8033</v>
      </c>
      <c r="D17636" s="168" t="s">
        <v>69</v>
      </c>
    </row>
    <row r="17637" spans="1:4">
      <c r="A17637" s="167">
        <v>20178</v>
      </c>
      <c r="B17637" s="164" t="s">
        <v>20182</v>
      </c>
      <c r="C17637" s="150" t="s">
        <v>8033</v>
      </c>
      <c r="D17637" s="168" t="s">
        <v>69</v>
      </c>
    </row>
    <row r="17638" spans="1:4">
      <c r="A17638" s="167">
        <v>20180</v>
      </c>
      <c r="B17638" s="164" t="s">
        <v>20183</v>
      </c>
      <c r="C17638" s="150" t="s">
        <v>8033</v>
      </c>
      <c r="D17638" s="168" t="s">
        <v>69</v>
      </c>
    </row>
    <row r="17639" spans="1:4">
      <c r="A17639" s="167">
        <v>20181</v>
      </c>
      <c r="B17639" s="164" t="s">
        <v>20184</v>
      </c>
      <c r="C17639" s="150" t="s">
        <v>8033</v>
      </c>
      <c r="D17639" s="168" t="s">
        <v>69</v>
      </c>
    </row>
    <row r="17640" spans="1:4">
      <c r="A17640" s="167">
        <v>20177</v>
      </c>
      <c r="B17640" s="164" t="s">
        <v>20185</v>
      </c>
      <c r="C17640" s="150" t="s">
        <v>8033</v>
      </c>
      <c r="D17640" s="168" t="s">
        <v>69</v>
      </c>
    </row>
    <row r="17641" spans="1:4">
      <c r="A17641" s="167">
        <v>7070</v>
      </c>
      <c r="B17641" s="164" t="s">
        <v>20186</v>
      </c>
      <c r="C17641" s="150" t="s">
        <v>8033</v>
      </c>
      <c r="D17641" s="168" t="s">
        <v>69</v>
      </c>
    </row>
    <row r="17642" spans="1:4">
      <c r="A17642" s="167">
        <v>40945</v>
      </c>
      <c r="B17642" s="164" t="s">
        <v>20187</v>
      </c>
      <c r="C17642" s="150" t="s">
        <v>8041</v>
      </c>
      <c r="D17642" s="168" t="s">
        <v>69</v>
      </c>
    </row>
    <row r="17643" spans="1:4">
      <c r="A17643" s="167">
        <v>40946</v>
      </c>
      <c r="B17643" s="164" t="s">
        <v>20188</v>
      </c>
      <c r="C17643" s="150" t="s">
        <v>8042</v>
      </c>
      <c r="D17643" s="168" t="s">
        <v>69</v>
      </c>
    </row>
    <row r="17644" spans="1:4">
      <c r="A17644" s="167">
        <v>7153</v>
      </c>
      <c r="B17644" s="164" t="s">
        <v>20189</v>
      </c>
      <c r="C17644" s="150" t="s">
        <v>8041</v>
      </c>
      <c r="D17644" s="168" t="s">
        <v>69</v>
      </c>
    </row>
    <row r="17645" spans="1:4">
      <c r="A17645" s="167">
        <v>41089</v>
      </c>
      <c r="B17645" s="164" t="s">
        <v>20190</v>
      </c>
      <c r="C17645" s="150" t="s">
        <v>8042</v>
      </c>
      <c r="D17645" s="168" t="s">
        <v>69</v>
      </c>
    </row>
    <row r="17646" spans="1:4">
      <c r="A17646" s="167">
        <v>40943</v>
      </c>
      <c r="B17646" s="164" t="s">
        <v>20191</v>
      </c>
      <c r="C17646" s="150" t="s">
        <v>8041</v>
      </c>
      <c r="D17646" s="168" t="s">
        <v>69</v>
      </c>
    </row>
    <row r="17647" spans="1:4">
      <c r="A17647" s="167">
        <v>40944</v>
      </c>
      <c r="B17647" s="164" t="s">
        <v>20192</v>
      </c>
      <c r="C17647" s="150" t="s">
        <v>8042</v>
      </c>
      <c r="D17647" s="168" t="s">
        <v>69</v>
      </c>
    </row>
    <row r="17648" spans="1:4">
      <c r="A17648" s="167">
        <v>6175</v>
      </c>
      <c r="B17648" s="164" t="s">
        <v>20193</v>
      </c>
      <c r="C17648" s="150" t="s">
        <v>8041</v>
      </c>
      <c r="D17648" s="168" t="s">
        <v>69</v>
      </c>
    </row>
    <row r="17649" spans="1:4">
      <c r="A17649" s="167">
        <v>41092</v>
      </c>
      <c r="B17649" s="164" t="s">
        <v>20194</v>
      </c>
      <c r="C17649" s="150" t="s">
        <v>8042</v>
      </c>
      <c r="D17649" s="168" t="s">
        <v>69</v>
      </c>
    </row>
    <row r="17650" spans="1:4">
      <c r="A17650" s="167">
        <v>37712</v>
      </c>
      <c r="B17650" s="164" t="s">
        <v>20195</v>
      </c>
      <c r="C17650" s="150" t="s">
        <v>8043</v>
      </c>
      <c r="D17650" s="168" t="s">
        <v>69</v>
      </c>
    </row>
    <row r="17651" spans="1:4">
      <c r="A17651" s="167">
        <v>34547</v>
      </c>
      <c r="B17651" s="164" t="s">
        <v>20196</v>
      </c>
      <c r="C17651" s="150" t="s">
        <v>8037</v>
      </c>
      <c r="D17651" s="168" t="s">
        <v>69</v>
      </c>
    </row>
    <row r="17652" spans="1:4">
      <c r="A17652" s="167">
        <v>34548</v>
      </c>
      <c r="B17652" s="164" t="s">
        <v>20197</v>
      </c>
      <c r="C17652" s="150" t="s">
        <v>8037</v>
      </c>
      <c r="D17652" s="168" t="s">
        <v>69</v>
      </c>
    </row>
    <row r="17653" spans="1:4">
      <c r="A17653" s="167">
        <v>34558</v>
      </c>
      <c r="B17653" s="164" t="s">
        <v>20198</v>
      </c>
      <c r="C17653" s="150" t="s">
        <v>8037</v>
      </c>
      <c r="D17653" s="168" t="s">
        <v>69</v>
      </c>
    </row>
    <row r="17654" spans="1:4">
      <c r="A17654" s="167">
        <v>34550</v>
      </c>
      <c r="B17654" s="164" t="s">
        <v>20199</v>
      </c>
      <c r="C17654" s="150" t="s">
        <v>8037</v>
      </c>
      <c r="D17654" s="168" t="s">
        <v>69</v>
      </c>
    </row>
    <row r="17655" spans="1:4">
      <c r="A17655" s="167">
        <v>34557</v>
      </c>
      <c r="B17655" s="164" t="s">
        <v>20200</v>
      </c>
      <c r="C17655" s="150" t="s">
        <v>8037</v>
      </c>
      <c r="D17655" s="168" t="s">
        <v>69</v>
      </c>
    </row>
    <row r="17656" spans="1:4">
      <c r="A17656" s="167">
        <v>37411</v>
      </c>
      <c r="B17656" s="164" t="s">
        <v>20201</v>
      </c>
      <c r="C17656" s="150" t="s">
        <v>8043</v>
      </c>
      <c r="D17656" s="168" t="s">
        <v>69</v>
      </c>
    </row>
    <row r="17657" spans="1:4">
      <c r="A17657" s="167">
        <v>39508</v>
      </c>
      <c r="B17657" s="164" t="s">
        <v>20202</v>
      </c>
      <c r="C17657" s="150" t="s">
        <v>8043</v>
      </c>
      <c r="D17657" s="168" t="s">
        <v>69</v>
      </c>
    </row>
    <row r="17658" spans="1:4">
      <c r="A17658" s="167">
        <v>39507</v>
      </c>
      <c r="B17658" s="164" t="s">
        <v>20203</v>
      </c>
      <c r="C17658" s="150" t="s">
        <v>8043</v>
      </c>
      <c r="D17658" s="168" t="s">
        <v>69</v>
      </c>
    </row>
    <row r="17659" spans="1:4">
      <c r="A17659" s="167">
        <v>7155</v>
      </c>
      <c r="B17659" s="164" t="s">
        <v>20204</v>
      </c>
      <c r="C17659" s="150" t="s">
        <v>8043</v>
      </c>
      <c r="D17659" s="168" t="s">
        <v>69</v>
      </c>
    </row>
    <row r="17660" spans="1:4">
      <c r="A17660" s="167">
        <v>42406</v>
      </c>
      <c r="B17660" s="164" t="s">
        <v>20205</v>
      </c>
      <c r="C17660" s="150" t="s">
        <v>8043</v>
      </c>
      <c r="D17660" s="168" t="s">
        <v>69</v>
      </c>
    </row>
    <row r="17661" spans="1:4">
      <c r="A17661" s="167">
        <v>7156</v>
      </c>
      <c r="B17661" s="164" t="s">
        <v>20206</v>
      </c>
      <c r="C17661" s="150" t="s">
        <v>8043</v>
      </c>
      <c r="D17661" s="168" t="s">
        <v>69</v>
      </c>
    </row>
    <row r="17662" spans="1:4">
      <c r="A17662" s="167">
        <v>43127</v>
      </c>
      <c r="B17662" s="164" t="s">
        <v>20207</v>
      </c>
      <c r="C17662" s="150" t="s">
        <v>8043</v>
      </c>
      <c r="D17662" s="168" t="s">
        <v>69</v>
      </c>
    </row>
    <row r="17663" spans="1:4">
      <c r="A17663" s="167">
        <v>10917</v>
      </c>
      <c r="B17663" s="164" t="s">
        <v>20208</v>
      </c>
      <c r="C17663" s="150" t="s">
        <v>8043</v>
      </c>
      <c r="D17663" s="168" t="s">
        <v>69</v>
      </c>
    </row>
    <row r="17664" spans="1:4">
      <c r="A17664" s="167">
        <v>21141</v>
      </c>
      <c r="B17664" s="164" t="s">
        <v>20210</v>
      </c>
      <c r="C17664" s="150" t="s">
        <v>8043</v>
      </c>
      <c r="D17664" s="168" t="s">
        <v>69</v>
      </c>
    </row>
    <row r="17665" spans="1:4">
      <c r="A17665" s="167">
        <v>39509</v>
      </c>
      <c r="B17665" s="164" t="s">
        <v>20211</v>
      </c>
      <c r="C17665" s="150" t="s">
        <v>8043</v>
      </c>
      <c r="D17665" s="168" t="s">
        <v>69</v>
      </c>
    </row>
    <row r="17666" spans="1:4">
      <c r="A17666" s="167">
        <v>44529</v>
      </c>
      <c r="B17666" s="164" t="s">
        <v>20212</v>
      </c>
      <c r="C17666" s="150" t="s">
        <v>8043</v>
      </c>
      <c r="D17666" s="168" t="s">
        <v>69</v>
      </c>
    </row>
    <row r="17667" spans="1:4">
      <c r="A17667" s="167">
        <v>7167</v>
      </c>
      <c r="B17667" s="164" t="s">
        <v>20213</v>
      </c>
      <c r="C17667" s="150" t="s">
        <v>8043</v>
      </c>
      <c r="D17667" s="168" t="s">
        <v>69</v>
      </c>
    </row>
    <row r="17668" spans="1:4">
      <c r="A17668" s="167">
        <v>10928</v>
      </c>
      <c r="B17668" s="164" t="s">
        <v>20214</v>
      </c>
      <c r="C17668" s="150" t="s">
        <v>8043</v>
      </c>
      <c r="D17668" s="168" t="s">
        <v>69</v>
      </c>
    </row>
    <row r="17669" spans="1:4">
      <c r="A17669" s="167">
        <v>10933</v>
      </c>
      <c r="B17669" s="164" t="s">
        <v>20215</v>
      </c>
      <c r="C17669" s="150" t="s">
        <v>8043</v>
      </c>
      <c r="D17669" s="168" t="s">
        <v>69</v>
      </c>
    </row>
    <row r="17670" spans="1:4">
      <c r="A17670" s="167">
        <v>7158</v>
      </c>
      <c r="B17670" s="164" t="s">
        <v>20216</v>
      </c>
      <c r="C17670" s="150" t="s">
        <v>8043</v>
      </c>
      <c r="D17670" s="168" t="s">
        <v>69</v>
      </c>
    </row>
    <row r="17671" spans="1:4">
      <c r="A17671" s="167">
        <v>10927</v>
      </c>
      <c r="B17671" s="164" t="s">
        <v>20217</v>
      </c>
      <c r="C17671" s="150" t="s">
        <v>8043</v>
      </c>
      <c r="D17671" s="168" t="s">
        <v>69</v>
      </c>
    </row>
    <row r="17672" spans="1:4">
      <c r="A17672" s="167">
        <v>7162</v>
      </c>
      <c r="B17672" s="164" t="s">
        <v>20218</v>
      </c>
      <c r="C17672" s="150" t="s">
        <v>8043</v>
      </c>
      <c r="D17672" s="168" t="s">
        <v>69</v>
      </c>
    </row>
    <row r="17673" spans="1:4">
      <c r="A17673" s="167">
        <v>10932</v>
      </c>
      <c r="B17673" s="164" t="s">
        <v>20219</v>
      </c>
      <c r="C17673" s="150" t="s">
        <v>8043</v>
      </c>
      <c r="D17673" s="168" t="s">
        <v>69</v>
      </c>
    </row>
    <row r="17674" spans="1:4">
      <c r="A17674" s="167">
        <v>10937</v>
      </c>
      <c r="B17674" s="164" t="s">
        <v>20220</v>
      </c>
      <c r="C17674" s="150" t="s">
        <v>8043</v>
      </c>
      <c r="D17674" s="168" t="s">
        <v>69</v>
      </c>
    </row>
    <row r="17675" spans="1:4">
      <c r="A17675" s="167">
        <v>10935</v>
      </c>
      <c r="B17675" s="164" t="s">
        <v>20221</v>
      </c>
      <c r="C17675" s="150" t="s">
        <v>8043</v>
      </c>
      <c r="D17675" s="168" t="s">
        <v>69</v>
      </c>
    </row>
    <row r="17676" spans="1:4">
      <c r="A17676" s="167">
        <v>10931</v>
      </c>
      <c r="B17676" s="164" t="s">
        <v>20222</v>
      </c>
      <c r="C17676" s="150" t="s">
        <v>8043</v>
      </c>
      <c r="D17676" s="168" t="s">
        <v>69</v>
      </c>
    </row>
    <row r="17677" spans="1:4">
      <c r="A17677" s="167">
        <v>7164</v>
      </c>
      <c r="B17677" s="164" t="s">
        <v>20223</v>
      </c>
      <c r="C17677" s="150" t="s">
        <v>8043</v>
      </c>
      <c r="D17677" s="168" t="s">
        <v>69</v>
      </c>
    </row>
    <row r="17678" spans="1:4">
      <c r="A17678" s="167">
        <v>36887</v>
      </c>
      <c r="B17678" s="164" t="s">
        <v>20224</v>
      </c>
      <c r="C17678" s="150" t="s">
        <v>8043</v>
      </c>
      <c r="D17678" s="168" t="s">
        <v>69</v>
      </c>
    </row>
    <row r="17679" spans="1:4">
      <c r="A17679" s="167">
        <v>34630</v>
      </c>
      <c r="B17679" s="164" t="s">
        <v>20225</v>
      </c>
      <c r="C17679" s="150" t="s">
        <v>8033</v>
      </c>
      <c r="D17679" s="168" t="s">
        <v>69</v>
      </c>
    </row>
    <row r="17680" spans="1:4">
      <c r="A17680" s="167">
        <v>7161</v>
      </c>
      <c r="B17680" s="164" t="s">
        <v>20226</v>
      </c>
      <c r="C17680" s="150" t="s">
        <v>8043</v>
      </c>
      <c r="D17680" s="168" t="s">
        <v>69</v>
      </c>
    </row>
    <row r="17681" spans="1:4">
      <c r="A17681" s="167">
        <v>7170</v>
      </c>
      <c r="B17681" s="164" t="s">
        <v>20227</v>
      </c>
      <c r="C17681" s="150" t="s">
        <v>8043</v>
      </c>
      <c r="D17681" s="168" t="s">
        <v>69</v>
      </c>
    </row>
    <row r="17682" spans="1:4">
      <c r="A17682" s="167">
        <v>37524</v>
      </c>
      <c r="B17682" s="164" t="s">
        <v>20228</v>
      </c>
      <c r="C17682" s="150" t="s">
        <v>8037</v>
      </c>
      <c r="D17682" s="168" t="s">
        <v>69</v>
      </c>
    </row>
    <row r="17683" spans="1:4">
      <c r="A17683" s="167">
        <v>37525</v>
      </c>
      <c r="B17683" s="164" t="s">
        <v>20229</v>
      </c>
      <c r="C17683" s="150" t="s">
        <v>8037</v>
      </c>
      <c r="D17683" s="168" t="s">
        <v>69</v>
      </c>
    </row>
    <row r="17684" spans="1:4">
      <c r="A17684" s="167">
        <v>36789</v>
      </c>
      <c r="B17684" s="164" t="s">
        <v>20230</v>
      </c>
      <c r="C17684" s="150" t="s">
        <v>8033</v>
      </c>
      <c r="D17684" s="168" t="s">
        <v>69</v>
      </c>
    </row>
    <row r="17685" spans="1:4">
      <c r="A17685" s="167">
        <v>7173</v>
      </c>
      <c r="B17685" s="164" t="s">
        <v>20231</v>
      </c>
      <c r="C17685" s="150" t="s">
        <v>8056</v>
      </c>
      <c r="D17685" s="168" t="s">
        <v>69</v>
      </c>
    </row>
    <row r="17686" spans="1:4">
      <c r="A17686" s="167">
        <v>7175</v>
      </c>
      <c r="B17686" s="164" t="s">
        <v>20232</v>
      </c>
      <c r="C17686" s="150" t="s">
        <v>8033</v>
      </c>
      <c r="D17686" s="168" t="s">
        <v>69</v>
      </c>
    </row>
    <row r="17687" spans="1:4">
      <c r="A17687" s="167">
        <v>40741</v>
      </c>
      <c r="B17687" s="164" t="s">
        <v>20233</v>
      </c>
      <c r="C17687" s="150" t="s">
        <v>8033</v>
      </c>
      <c r="D17687" s="168" t="s">
        <v>69</v>
      </c>
    </row>
    <row r="17688" spans="1:4">
      <c r="A17688" s="167">
        <v>7184</v>
      </c>
      <c r="B17688" s="164" t="s">
        <v>20234</v>
      </c>
      <c r="C17688" s="150" t="s">
        <v>8043</v>
      </c>
      <c r="D17688" s="168" t="s">
        <v>69</v>
      </c>
    </row>
    <row r="17689" spans="1:4">
      <c r="A17689" s="167">
        <v>34458</v>
      </c>
      <c r="B17689" s="164" t="s">
        <v>20235</v>
      </c>
      <c r="C17689" s="150" t="s">
        <v>8033</v>
      </c>
      <c r="D17689" s="168" t="s">
        <v>69</v>
      </c>
    </row>
    <row r="17690" spans="1:4">
      <c r="A17690" s="167">
        <v>34464</v>
      </c>
      <c r="B17690" s="164" t="s">
        <v>20236</v>
      </c>
      <c r="C17690" s="150" t="s">
        <v>8033</v>
      </c>
      <c r="D17690" s="168" t="s">
        <v>69</v>
      </c>
    </row>
    <row r="17691" spans="1:4">
      <c r="A17691" s="167">
        <v>34468</v>
      </c>
      <c r="B17691" s="164" t="s">
        <v>20237</v>
      </c>
      <c r="C17691" s="150" t="s">
        <v>8033</v>
      </c>
      <c r="D17691" s="168" t="s">
        <v>69</v>
      </c>
    </row>
    <row r="17692" spans="1:4">
      <c r="A17692" s="167">
        <v>34473</v>
      </c>
      <c r="B17692" s="164" t="s">
        <v>20238</v>
      </c>
      <c r="C17692" s="150" t="s">
        <v>8033</v>
      </c>
      <c r="D17692" s="168" t="s">
        <v>69</v>
      </c>
    </row>
    <row r="17693" spans="1:4">
      <c r="A17693" s="167">
        <v>34480</v>
      </c>
      <c r="B17693" s="164" t="s">
        <v>20239</v>
      </c>
      <c r="C17693" s="150" t="s">
        <v>8033</v>
      </c>
      <c r="D17693" s="168" t="s">
        <v>69</v>
      </c>
    </row>
    <row r="17694" spans="1:4">
      <c r="A17694" s="167">
        <v>34486</v>
      </c>
      <c r="B17694" s="164" t="s">
        <v>20240</v>
      </c>
      <c r="C17694" s="150" t="s">
        <v>8033</v>
      </c>
      <c r="D17694" s="168" t="s">
        <v>69</v>
      </c>
    </row>
    <row r="17695" spans="1:4">
      <c r="A17695" s="167">
        <v>7190</v>
      </c>
      <c r="B17695" s="164" t="s">
        <v>20241</v>
      </c>
      <c r="C17695" s="150" t="s">
        <v>8033</v>
      </c>
      <c r="D17695" s="168" t="s">
        <v>69</v>
      </c>
    </row>
    <row r="17696" spans="1:4">
      <c r="A17696" s="167">
        <v>34417</v>
      </c>
      <c r="B17696" s="164" t="s">
        <v>20242</v>
      </c>
      <c r="C17696" s="150" t="s">
        <v>8033</v>
      </c>
      <c r="D17696" s="168" t="s">
        <v>69</v>
      </c>
    </row>
    <row r="17697" spans="1:4">
      <c r="A17697" s="167">
        <v>7213</v>
      </c>
      <c r="B17697" s="164" t="s">
        <v>20243</v>
      </c>
      <c r="C17697" s="150" t="s">
        <v>8043</v>
      </c>
      <c r="D17697" s="168" t="s">
        <v>69</v>
      </c>
    </row>
    <row r="17698" spans="1:4">
      <c r="A17698" s="167">
        <v>7195</v>
      </c>
      <c r="B17698" s="164" t="s">
        <v>20244</v>
      </c>
      <c r="C17698" s="150" t="s">
        <v>8033</v>
      </c>
      <c r="D17698" s="168" t="s">
        <v>69</v>
      </c>
    </row>
    <row r="17699" spans="1:4">
      <c r="A17699" s="167">
        <v>7186</v>
      </c>
      <c r="B17699" s="164" t="s">
        <v>20245</v>
      </c>
      <c r="C17699" s="150" t="s">
        <v>8033</v>
      </c>
      <c r="D17699" s="168" t="s">
        <v>69</v>
      </c>
    </row>
    <row r="17700" spans="1:4">
      <c r="A17700" s="167">
        <v>7194</v>
      </c>
      <c r="B17700" s="164" t="s">
        <v>20246</v>
      </c>
      <c r="C17700" s="150" t="s">
        <v>8043</v>
      </c>
      <c r="D17700" s="168" t="s">
        <v>69</v>
      </c>
    </row>
    <row r="17701" spans="1:4">
      <c r="A17701" s="167">
        <v>7197</v>
      </c>
      <c r="B17701" s="164" t="s">
        <v>20247</v>
      </c>
      <c r="C17701" s="150" t="s">
        <v>8033</v>
      </c>
      <c r="D17701" s="168" t="s">
        <v>69</v>
      </c>
    </row>
    <row r="17702" spans="1:4">
      <c r="A17702" s="167">
        <v>7192</v>
      </c>
      <c r="B17702" s="164" t="s">
        <v>20248</v>
      </c>
      <c r="C17702" s="150" t="s">
        <v>8033</v>
      </c>
      <c r="D17702" s="168" t="s">
        <v>69</v>
      </c>
    </row>
    <row r="17703" spans="1:4">
      <c r="A17703" s="167">
        <v>7193</v>
      </c>
      <c r="B17703" s="164" t="s">
        <v>20249</v>
      </c>
      <c r="C17703" s="150" t="s">
        <v>8033</v>
      </c>
      <c r="D17703" s="168" t="s">
        <v>69</v>
      </c>
    </row>
    <row r="17704" spans="1:4">
      <c r="A17704" s="167">
        <v>7189</v>
      </c>
      <c r="B17704" s="164" t="s">
        <v>20250</v>
      </c>
      <c r="C17704" s="150" t="s">
        <v>8033</v>
      </c>
      <c r="D17704" s="168" t="s">
        <v>69</v>
      </c>
    </row>
    <row r="17705" spans="1:4">
      <c r="A17705" s="167">
        <v>34402</v>
      </c>
      <c r="B17705" s="164" t="s">
        <v>20251</v>
      </c>
      <c r="C17705" s="150" t="s">
        <v>8033</v>
      </c>
      <c r="D17705" s="168" t="s">
        <v>69</v>
      </c>
    </row>
    <row r="17706" spans="1:4">
      <c r="A17706" s="167">
        <v>7245</v>
      </c>
      <c r="B17706" s="164" t="s">
        <v>20252</v>
      </c>
      <c r="C17706" s="150" t="s">
        <v>8033</v>
      </c>
      <c r="D17706" s="168" t="s">
        <v>69</v>
      </c>
    </row>
    <row r="17707" spans="1:4">
      <c r="A17707" s="167">
        <v>34425</v>
      </c>
      <c r="B17707" s="164" t="s">
        <v>20253</v>
      </c>
      <c r="C17707" s="150" t="s">
        <v>8033</v>
      </c>
      <c r="D17707" s="168" t="s">
        <v>69</v>
      </c>
    </row>
    <row r="17708" spans="1:4">
      <c r="A17708" s="167">
        <v>7223</v>
      </c>
      <c r="B17708" s="164" t="s">
        <v>20254</v>
      </c>
      <c r="C17708" s="150" t="s">
        <v>8033</v>
      </c>
      <c r="D17708" s="168" t="s">
        <v>69</v>
      </c>
    </row>
    <row r="17709" spans="1:4">
      <c r="A17709" s="167">
        <v>7234</v>
      </c>
      <c r="B17709" s="164" t="s">
        <v>20255</v>
      </c>
      <c r="C17709" s="150" t="s">
        <v>8033</v>
      </c>
      <c r="D17709" s="168" t="s">
        <v>69</v>
      </c>
    </row>
    <row r="17710" spans="1:4">
      <c r="A17710" s="167">
        <v>7224</v>
      </c>
      <c r="B17710" s="164" t="s">
        <v>20256</v>
      </c>
      <c r="C17710" s="150" t="s">
        <v>8033</v>
      </c>
      <c r="D17710" s="168" t="s">
        <v>69</v>
      </c>
    </row>
    <row r="17711" spans="1:4">
      <c r="A17711" s="167">
        <v>7225</v>
      </c>
      <c r="B17711" s="164" t="s">
        <v>20257</v>
      </c>
      <c r="C17711" s="150" t="s">
        <v>8033</v>
      </c>
      <c r="D17711" s="168" t="s">
        <v>69</v>
      </c>
    </row>
    <row r="17712" spans="1:4">
      <c r="A17712" s="167">
        <v>7226</v>
      </c>
      <c r="B17712" s="164" t="s">
        <v>20258</v>
      </c>
      <c r="C17712" s="150" t="s">
        <v>8033</v>
      </c>
      <c r="D17712" s="168" t="s">
        <v>69</v>
      </c>
    </row>
    <row r="17713" spans="1:4">
      <c r="A17713" s="167">
        <v>7227</v>
      </c>
      <c r="B17713" s="164" t="s">
        <v>20259</v>
      </c>
      <c r="C17713" s="150" t="s">
        <v>8033</v>
      </c>
      <c r="D17713" s="168" t="s">
        <v>69</v>
      </c>
    </row>
    <row r="17714" spans="1:4">
      <c r="A17714" s="167">
        <v>7212</v>
      </c>
      <c r="B17714" s="164" t="s">
        <v>20260</v>
      </c>
      <c r="C17714" s="150" t="s">
        <v>8033</v>
      </c>
      <c r="D17714" s="168" t="s">
        <v>69</v>
      </c>
    </row>
    <row r="17715" spans="1:4">
      <c r="A17715" s="167">
        <v>7229</v>
      </c>
      <c r="B17715" s="164" t="s">
        <v>20261</v>
      </c>
      <c r="C17715" s="150" t="s">
        <v>8033</v>
      </c>
      <c r="D17715" s="168" t="s">
        <v>69</v>
      </c>
    </row>
    <row r="17716" spans="1:4">
      <c r="A17716" s="167">
        <v>7230</v>
      </c>
      <c r="B17716" s="164" t="s">
        <v>20262</v>
      </c>
      <c r="C17716" s="150" t="s">
        <v>8033</v>
      </c>
      <c r="D17716" s="168" t="s">
        <v>69</v>
      </c>
    </row>
    <row r="17717" spans="1:4">
      <c r="A17717" s="167">
        <v>7231</v>
      </c>
      <c r="B17717" s="164" t="s">
        <v>20263</v>
      </c>
      <c r="C17717" s="150" t="s">
        <v>8033</v>
      </c>
      <c r="D17717" s="168" t="s">
        <v>69</v>
      </c>
    </row>
    <row r="17718" spans="1:4">
      <c r="A17718" s="167">
        <v>7220</v>
      </c>
      <c r="B17718" s="164" t="s">
        <v>20264</v>
      </c>
      <c r="C17718" s="150" t="s">
        <v>8033</v>
      </c>
      <c r="D17718" s="168" t="s">
        <v>69</v>
      </c>
    </row>
    <row r="17719" spans="1:4">
      <c r="A17719" s="167">
        <v>34447</v>
      </c>
      <c r="B17719" s="164" t="s">
        <v>20265</v>
      </c>
      <c r="C17719" s="150" t="s">
        <v>8033</v>
      </c>
      <c r="D17719" s="168" t="s">
        <v>69</v>
      </c>
    </row>
    <row r="17720" spans="1:4">
      <c r="A17720" s="167">
        <v>7233</v>
      </c>
      <c r="B17720" s="164" t="s">
        <v>20266</v>
      </c>
      <c r="C17720" s="150" t="s">
        <v>8033</v>
      </c>
      <c r="D17720" s="168" t="s">
        <v>69</v>
      </c>
    </row>
    <row r="17721" spans="1:4">
      <c r="A17721" s="167">
        <v>40740</v>
      </c>
      <c r="B17721" s="164" t="s">
        <v>20267</v>
      </c>
      <c r="C17721" s="150" t="s">
        <v>8043</v>
      </c>
      <c r="D17721" s="168" t="s">
        <v>69</v>
      </c>
    </row>
    <row r="17722" spans="1:4">
      <c r="A17722" s="167">
        <v>25007</v>
      </c>
      <c r="B17722" s="164" t="s">
        <v>20268</v>
      </c>
      <c r="C17722" s="150" t="s">
        <v>8043</v>
      </c>
      <c r="D17722" s="168" t="s">
        <v>69</v>
      </c>
    </row>
    <row r="17723" spans="1:4">
      <c r="A17723" s="167">
        <v>43071</v>
      </c>
      <c r="B17723" s="164" t="s">
        <v>20269</v>
      </c>
      <c r="C17723" s="150" t="s">
        <v>8043</v>
      </c>
      <c r="D17723" s="168" t="s">
        <v>69</v>
      </c>
    </row>
    <row r="17724" spans="1:4">
      <c r="A17724" s="167">
        <v>39520</v>
      </c>
      <c r="B17724" s="164" t="s">
        <v>20270</v>
      </c>
      <c r="C17724" s="150" t="s">
        <v>8043</v>
      </c>
      <c r="D17724" s="168" t="s">
        <v>69</v>
      </c>
    </row>
    <row r="17725" spans="1:4">
      <c r="A17725" s="167">
        <v>39521</v>
      </c>
      <c r="B17725" s="164" t="s">
        <v>20271</v>
      </c>
      <c r="C17725" s="150" t="s">
        <v>8043</v>
      </c>
      <c r="D17725" s="168" t="s">
        <v>69</v>
      </c>
    </row>
    <row r="17726" spans="1:4">
      <c r="A17726" s="167">
        <v>39522</v>
      </c>
      <c r="B17726" s="164" t="s">
        <v>20272</v>
      </c>
      <c r="C17726" s="150" t="s">
        <v>8043</v>
      </c>
      <c r="D17726" s="168" t="s">
        <v>69</v>
      </c>
    </row>
    <row r="17727" spans="1:4">
      <c r="A17727" s="167">
        <v>7243</v>
      </c>
      <c r="B17727" s="164" t="s">
        <v>20273</v>
      </c>
      <c r="C17727" s="150" t="s">
        <v>8043</v>
      </c>
      <c r="D17727" s="168" t="s">
        <v>69</v>
      </c>
    </row>
    <row r="17728" spans="1:4">
      <c r="A17728" s="167">
        <v>11067</v>
      </c>
      <c r="B17728" s="164" t="s">
        <v>20274</v>
      </c>
      <c r="C17728" s="150" t="s">
        <v>8033</v>
      </c>
      <c r="D17728" s="168" t="s">
        <v>69</v>
      </c>
    </row>
    <row r="17729" spans="1:4">
      <c r="A17729" s="167">
        <v>11068</v>
      </c>
      <c r="B17729" s="164" t="s">
        <v>20275</v>
      </c>
      <c r="C17729" s="150" t="s">
        <v>8033</v>
      </c>
      <c r="D17729" s="168" t="s">
        <v>69</v>
      </c>
    </row>
    <row r="17730" spans="1:4">
      <c r="A17730" s="167">
        <v>7246</v>
      </c>
      <c r="B17730" s="164" t="s">
        <v>20276</v>
      </c>
      <c r="C17730" s="150" t="s">
        <v>8033</v>
      </c>
      <c r="D17730" s="168" t="s">
        <v>69</v>
      </c>
    </row>
    <row r="17731" spans="1:4">
      <c r="A17731" s="167">
        <v>41097</v>
      </c>
      <c r="B17731" s="164" t="s">
        <v>20277</v>
      </c>
      <c r="C17731" s="150" t="s">
        <v>8042</v>
      </c>
      <c r="D17731" s="168" t="s">
        <v>69</v>
      </c>
    </row>
    <row r="17732" spans="1:4">
      <c r="A17732" s="167">
        <v>12869</v>
      </c>
      <c r="B17732" s="164" t="s">
        <v>20278</v>
      </c>
      <c r="C17732" s="150" t="s">
        <v>8041</v>
      </c>
      <c r="D17732" s="168" t="s">
        <v>69</v>
      </c>
    </row>
    <row r="17733" spans="1:4">
      <c r="A17733" s="167">
        <v>1574</v>
      </c>
      <c r="B17733" s="164" t="s">
        <v>20279</v>
      </c>
      <c r="C17733" s="150" t="s">
        <v>8033</v>
      </c>
      <c r="D17733" s="168" t="s">
        <v>69</v>
      </c>
    </row>
    <row r="17734" spans="1:4">
      <c r="A17734" s="167">
        <v>1581</v>
      </c>
      <c r="B17734" s="164" t="s">
        <v>20280</v>
      </c>
      <c r="C17734" s="150" t="s">
        <v>8033</v>
      </c>
      <c r="D17734" s="168" t="s">
        <v>69</v>
      </c>
    </row>
    <row r="17735" spans="1:4">
      <c r="A17735" s="167">
        <v>1575</v>
      </c>
      <c r="B17735" s="164" t="s">
        <v>20281</v>
      </c>
      <c r="C17735" s="150" t="s">
        <v>8033</v>
      </c>
      <c r="D17735" s="168" t="s">
        <v>69</v>
      </c>
    </row>
    <row r="17736" spans="1:4">
      <c r="A17736" s="167">
        <v>1570</v>
      </c>
      <c r="B17736" s="164" t="s">
        <v>20282</v>
      </c>
      <c r="C17736" s="150" t="s">
        <v>8033</v>
      </c>
      <c r="D17736" s="168" t="s">
        <v>69</v>
      </c>
    </row>
    <row r="17737" spans="1:4">
      <c r="A17737" s="167">
        <v>1576</v>
      </c>
      <c r="B17737" s="164" t="s">
        <v>20283</v>
      </c>
      <c r="C17737" s="150" t="s">
        <v>8033</v>
      </c>
      <c r="D17737" s="168" t="s">
        <v>69</v>
      </c>
    </row>
    <row r="17738" spans="1:4">
      <c r="A17738" s="167">
        <v>1577</v>
      </c>
      <c r="B17738" s="164" t="s">
        <v>20284</v>
      </c>
      <c r="C17738" s="150" t="s">
        <v>8033</v>
      </c>
      <c r="D17738" s="168" t="s">
        <v>69</v>
      </c>
    </row>
    <row r="17739" spans="1:4">
      <c r="A17739" s="167">
        <v>1571</v>
      </c>
      <c r="B17739" s="164" t="s">
        <v>20285</v>
      </c>
      <c r="C17739" s="150" t="s">
        <v>8033</v>
      </c>
      <c r="D17739" s="168" t="s">
        <v>69</v>
      </c>
    </row>
    <row r="17740" spans="1:4">
      <c r="A17740" s="167">
        <v>1578</v>
      </c>
      <c r="B17740" s="164" t="s">
        <v>20286</v>
      </c>
      <c r="C17740" s="150" t="s">
        <v>8033</v>
      </c>
      <c r="D17740" s="168" t="s">
        <v>69</v>
      </c>
    </row>
    <row r="17741" spans="1:4">
      <c r="A17741" s="167">
        <v>1573</v>
      </c>
      <c r="B17741" s="164" t="s">
        <v>20287</v>
      </c>
      <c r="C17741" s="150" t="s">
        <v>8033</v>
      </c>
      <c r="D17741" s="168" t="s">
        <v>69</v>
      </c>
    </row>
    <row r="17742" spans="1:4">
      <c r="A17742" s="167">
        <v>1579</v>
      </c>
      <c r="B17742" s="164" t="s">
        <v>20288</v>
      </c>
      <c r="C17742" s="150" t="s">
        <v>8033</v>
      </c>
      <c r="D17742" s="168" t="s">
        <v>69</v>
      </c>
    </row>
    <row r="17743" spans="1:4">
      <c r="A17743" s="167">
        <v>1580</v>
      </c>
      <c r="B17743" s="164" t="s">
        <v>20289</v>
      </c>
      <c r="C17743" s="150" t="s">
        <v>8033</v>
      </c>
      <c r="D17743" s="168" t="s">
        <v>69</v>
      </c>
    </row>
    <row r="17744" spans="1:4">
      <c r="A17744" s="167">
        <v>39321</v>
      </c>
      <c r="B17744" s="164" t="s">
        <v>20290</v>
      </c>
      <c r="C17744" s="150" t="s">
        <v>8033</v>
      </c>
      <c r="D17744" s="168" t="s">
        <v>69</v>
      </c>
    </row>
    <row r="17745" spans="1:4">
      <c r="A17745" s="167">
        <v>39319</v>
      </c>
      <c r="B17745" s="164" t="s">
        <v>20291</v>
      </c>
      <c r="C17745" s="150" t="s">
        <v>8033</v>
      </c>
      <c r="D17745" s="168" t="s">
        <v>69</v>
      </c>
    </row>
    <row r="17746" spans="1:4">
      <c r="A17746" s="167">
        <v>39320</v>
      </c>
      <c r="B17746" s="164" t="s">
        <v>20293</v>
      </c>
      <c r="C17746" s="150" t="s">
        <v>8033</v>
      </c>
      <c r="D17746" s="168" t="s">
        <v>69</v>
      </c>
    </row>
    <row r="17747" spans="1:4">
      <c r="A17747" s="167">
        <v>1591</v>
      </c>
      <c r="B17747" s="164" t="s">
        <v>20294</v>
      </c>
      <c r="C17747" s="150" t="s">
        <v>8033</v>
      </c>
      <c r="D17747" s="168" t="s">
        <v>69</v>
      </c>
    </row>
    <row r="17748" spans="1:4">
      <c r="A17748" s="167">
        <v>1547</v>
      </c>
      <c r="B17748" s="164" t="s">
        <v>20295</v>
      </c>
      <c r="C17748" s="150" t="s">
        <v>8033</v>
      </c>
      <c r="D17748" s="168" t="s">
        <v>69</v>
      </c>
    </row>
    <row r="17749" spans="1:4">
      <c r="A17749" s="167">
        <v>38196</v>
      </c>
      <c r="B17749" s="164" t="s">
        <v>20296</v>
      </c>
      <c r="C17749" s="150" t="s">
        <v>8033</v>
      </c>
      <c r="D17749" s="168" t="s">
        <v>69</v>
      </c>
    </row>
    <row r="17750" spans="1:4">
      <c r="A17750" s="167">
        <v>1543</v>
      </c>
      <c r="B17750" s="164" t="s">
        <v>20297</v>
      </c>
      <c r="C17750" s="150" t="s">
        <v>8033</v>
      </c>
      <c r="D17750" s="168" t="s">
        <v>69</v>
      </c>
    </row>
    <row r="17751" spans="1:4">
      <c r="A17751" s="167">
        <v>1585</v>
      </c>
      <c r="B17751" s="164" t="s">
        <v>20298</v>
      </c>
      <c r="C17751" s="150" t="s">
        <v>8033</v>
      </c>
      <c r="D17751" s="168" t="s">
        <v>69</v>
      </c>
    </row>
    <row r="17752" spans="1:4">
      <c r="A17752" s="167">
        <v>1593</v>
      </c>
      <c r="B17752" s="164" t="s">
        <v>20299</v>
      </c>
      <c r="C17752" s="150" t="s">
        <v>8033</v>
      </c>
      <c r="D17752" s="168" t="s">
        <v>69</v>
      </c>
    </row>
    <row r="17753" spans="1:4">
      <c r="A17753" s="167">
        <v>11838</v>
      </c>
      <c r="B17753" s="164" t="s">
        <v>20300</v>
      </c>
      <c r="C17753" s="150" t="s">
        <v>8033</v>
      </c>
      <c r="D17753" s="168" t="s">
        <v>69</v>
      </c>
    </row>
    <row r="17754" spans="1:4">
      <c r="A17754" s="167">
        <v>1594</v>
      </c>
      <c r="B17754" s="164" t="s">
        <v>20301</v>
      </c>
      <c r="C17754" s="150" t="s">
        <v>8033</v>
      </c>
      <c r="D17754" s="168" t="s">
        <v>69</v>
      </c>
    </row>
    <row r="17755" spans="1:4">
      <c r="A17755" s="167">
        <v>1586</v>
      </c>
      <c r="B17755" s="164" t="s">
        <v>20302</v>
      </c>
      <c r="C17755" s="150" t="s">
        <v>8033</v>
      </c>
      <c r="D17755" s="168" t="s">
        <v>69</v>
      </c>
    </row>
    <row r="17756" spans="1:4">
      <c r="A17756" s="167">
        <v>11839</v>
      </c>
      <c r="B17756" s="164" t="s">
        <v>20303</v>
      </c>
      <c r="C17756" s="150" t="s">
        <v>8033</v>
      </c>
      <c r="D17756" s="168" t="s">
        <v>69</v>
      </c>
    </row>
    <row r="17757" spans="1:4">
      <c r="A17757" s="167">
        <v>1587</v>
      </c>
      <c r="B17757" s="164" t="s">
        <v>20304</v>
      </c>
      <c r="C17757" s="150" t="s">
        <v>8033</v>
      </c>
      <c r="D17757" s="168" t="s">
        <v>69</v>
      </c>
    </row>
    <row r="17758" spans="1:4">
      <c r="A17758" s="167">
        <v>1545</v>
      </c>
      <c r="B17758" s="164" t="s">
        <v>20305</v>
      </c>
      <c r="C17758" s="150" t="s">
        <v>8033</v>
      </c>
      <c r="D17758" s="168" t="s">
        <v>69</v>
      </c>
    </row>
    <row r="17759" spans="1:4">
      <c r="A17759" s="167">
        <v>1588</v>
      </c>
      <c r="B17759" s="164" t="s">
        <v>20306</v>
      </c>
      <c r="C17759" s="150" t="s">
        <v>8033</v>
      </c>
      <c r="D17759" s="168" t="s">
        <v>69</v>
      </c>
    </row>
    <row r="17760" spans="1:4">
      <c r="A17760" s="167">
        <v>1535</v>
      </c>
      <c r="B17760" s="164" t="s">
        <v>20307</v>
      </c>
      <c r="C17760" s="150" t="s">
        <v>8033</v>
      </c>
      <c r="D17760" s="168" t="s">
        <v>69</v>
      </c>
    </row>
    <row r="17761" spans="1:4">
      <c r="A17761" s="167">
        <v>1589</v>
      </c>
      <c r="B17761" s="164" t="s">
        <v>20308</v>
      </c>
      <c r="C17761" s="150" t="s">
        <v>8033</v>
      </c>
      <c r="D17761" s="168" t="s">
        <v>69</v>
      </c>
    </row>
    <row r="17762" spans="1:4">
      <c r="A17762" s="167">
        <v>1546</v>
      </c>
      <c r="B17762" s="164" t="s">
        <v>20309</v>
      </c>
      <c r="C17762" s="150" t="s">
        <v>8033</v>
      </c>
      <c r="D17762" s="168" t="s">
        <v>69</v>
      </c>
    </row>
    <row r="17763" spans="1:4">
      <c r="A17763" s="167">
        <v>1590</v>
      </c>
      <c r="B17763" s="164" t="s">
        <v>20310</v>
      </c>
      <c r="C17763" s="150" t="s">
        <v>8033</v>
      </c>
      <c r="D17763" s="168" t="s">
        <v>69</v>
      </c>
    </row>
    <row r="17764" spans="1:4">
      <c r="A17764" s="167">
        <v>1542</v>
      </c>
      <c r="B17764" s="164" t="s">
        <v>20311</v>
      </c>
      <c r="C17764" s="150" t="s">
        <v>8033</v>
      </c>
      <c r="D17764" s="168" t="s">
        <v>69</v>
      </c>
    </row>
    <row r="17765" spans="1:4">
      <c r="A17765" s="167">
        <v>38415</v>
      </c>
      <c r="B17765" s="164" t="s">
        <v>20312</v>
      </c>
      <c r="C17765" s="150" t="s">
        <v>8033</v>
      </c>
      <c r="D17765" s="168" t="s">
        <v>69</v>
      </c>
    </row>
    <row r="17766" spans="1:4">
      <c r="A17766" s="167">
        <v>38414</v>
      </c>
      <c r="B17766" s="164" t="s">
        <v>20313</v>
      </c>
      <c r="C17766" s="150" t="s">
        <v>8033</v>
      </c>
      <c r="D17766" s="168" t="s">
        <v>69</v>
      </c>
    </row>
    <row r="17767" spans="1:4">
      <c r="A17767" s="167">
        <v>38128</v>
      </c>
      <c r="B17767" s="164" t="s">
        <v>20314</v>
      </c>
      <c r="C17767" s="150" t="s">
        <v>8038</v>
      </c>
      <c r="D17767" s="168" t="s">
        <v>69</v>
      </c>
    </row>
    <row r="17768" spans="1:4">
      <c r="A17768" s="167">
        <v>7253</v>
      </c>
      <c r="B17768" s="164" t="s">
        <v>20315</v>
      </c>
      <c r="C17768" s="150" t="s">
        <v>8040</v>
      </c>
      <c r="D17768" s="168" t="s">
        <v>69</v>
      </c>
    </row>
    <row r="17769" spans="1:4">
      <c r="A17769" s="167">
        <v>4806</v>
      </c>
      <c r="B17769" s="164" t="s">
        <v>20316</v>
      </c>
      <c r="C17769" s="150" t="s">
        <v>8037</v>
      </c>
      <c r="D17769" s="168" t="s">
        <v>69</v>
      </c>
    </row>
    <row r="17770" spans="1:4">
      <c r="A17770" s="167">
        <v>34401</v>
      </c>
      <c r="B17770" s="164" t="s">
        <v>20317</v>
      </c>
      <c r="C17770" s="150" t="s">
        <v>8033</v>
      </c>
      <c r="D17770" s="168" t="s">
        <v>69</v>
      </c>
    </row>
    <row r="17771" spans="1:4">
      <c r="A17771" s="167">
        <v>7260</v>
      </c>
      <c r="B17771" s="164" t="s">
        <v>20318</v>
      </c>
      <c r="C17771" s="150" t="s">
        <v>8033</v>
      </c>
      <c r="D17771" s="168" t="s">
        <v>69</v>
      </c>
    </row>
    <row r="17772" spans="1:4">
      <c r="A17772" s="167">
        <v>7256</v>
      </c>
      <c r="B17772" s="164" t="s">
        <v>20319</v>
      </c>
      <c r="C17772" s="150" t="s">
        <v>8033</v>
      </c>
      <c r="D17772" s="168" t="s">
        <v>69</v>
      </c>
    </row>
    <row r="17773" spans="1:4">
      <c r="A17773" s="167">
        <v>7258</v>
      </c>
      <c r="B17773" s="164" t="s">
        <v>20320</v>
      </c>
      <c r="C17773" s="150" t="s">
        <v>8033</v>
      </c>
      <c r="D17773" s="168" t="s">
        <v>69</v>
      </c>
    </row>
    <row r="17774" spans="1:4">
      <c r="A17774" s="167">
        <v>34400</v>
      </c>
      <c r="B17774" s="164" t="s">
        <v>20321</v>
      </c>
      <c r="C17774" s="150" t="s">
        <v>8033</v>
      </c>
      <c r="D17774" s="168" t="s">
        <v>69</v>
      </c>
    </row>
    <row r="17775" spans="1:4">
      <c r="A17775" s="167">
        <v>10617</v>
      </c>
      <c r="B17775" s="164" t="s">
        <v>20322</v>
      </c>
      <c r="C17775" s="150" t="s">
        <v>8033</v>
      </c>
      <c r="D17775" s="168" t="s">
        <v>69</v>
      </c>
    </row>
    <row r="17776" spans="1:4">
      <c r="A17776" s="167">
        <v>44261</v>
      </c>
      <c r="B17776" s="164" t="s">
        <v>20323</v>
      </c>
      <c r="C17776" s="150" t="s">
        <v>8033</v>
      </c>
      <c r="D17776" s="168" t="s">
        <v>69</v>
      </c>
    </row>
    <row r="17777" spans="1:4">
      <c r="A17777" s="167">
        <v>7274</v>
      </c>
      <c r="B17777" s="164" t="s">
        <v>20324</v>
      </c>
      <c r="C17777" s="150" t="s">
        <v>8033</v>
      </c>
      <c r="D17777" s="168" t="s">
        <v>69</v>
      </c>
    </row>
    <row r="17778" spans="1:4">
      <c r="A17778" s="167">
        <v>44326</v>
      </c>
      <c r="B17778" s="164" t="s">
        <v>20325</v>
      </c>
      <c r="C17778" s="150" t="s">
        <v>8033</v>
      </c>
      <c r="D17778" s="168" t="s">
        <v>69</v>
      </c>
    </row>
    <row r="17779" spans="1:4">
      <c r="A17779" s="167">
        <v>154</v>
      </c>
      <c r="B17779" s="164" t="s">
        <v>20326</v>
      </c>
      <c r="C17779" s="150" t="s">
        <v>8039</v>
      </c>
      <c r="D17779" s="168" t="s">
        <v>69</v>
      </c>
    </row>
    <row r="17780" spans="1:4">
      <c r="A17780" s="167">
        <v>38121</v>
      </c>
      <c r="B17780" s="164" t="s">
        <v>20327</v>
      </c>
      <c r="C17780" s="150" t="s">
        <v>8039</v>
      </c>
      <c r="D17780" s="168" t="s">
        <v>69</v>
      </c>
    </row>
    <row r="17781" spans="1:4">
      <c r="A17781" s="167">
        <v>43776</v>
      </c>
      <c r="B17781" s="164" t="s">
        <v>20328</v>
      </c>
      <c r="C17781" s="150" t="s">
        <v>8039</v>
      </c>
      <c r="D17781" s="168" t="s">
        <v>69</v>
      </c>
    </row>
    <row r="17782" spans="1:4">
      <c r="A17782" s="167">
        <v>7343</v>
      </c>
      <c r="B17782" s="164" t="s">
        <v>20329</v>
      </c>
      <c r="C17782" s="150" t="s">
        <v>8039</v>
      </c>
      <c r="D17782" s="168" t="s">
        <v>69</v>
      </c>
    </row>
    <row r="17783" spans="1:4">
      <c r="A17783" s="167">
        <v>7348</v>
      </c>
      <c r="B17783" s="164" t="s">
        <v>20330</v>
      </c>
      <c r="C17783" s="150" t="s">
        <v>8039</v>
      </c>
      <c r="D17783" s="168" t="s">
        <v>69</v>
      </c>
    </row>
    <row r="17784" spans="1:4">
      <c r="A17784" s="167">
        <v>7313</v>
      </c>
      <c r="B17784" s="164" t="s">
        <v>20331</v>
      </c>
      <c r="C17784" s="150" t="s">
        <v>8039</v>
      </c>
      <c r="D17784" s="168" t="s">
        <v>69</v>
      </c>
    </row>
    <row r="17785" spans="1:4">
      <c r="A17785" s="167">
        <v>7319</v>
      </c>
      <c r="B17785" s="164" t="s">
        <v>20332</v>
      </c>
      <c r="C17785" s="150" t="s">
        <v>8039</v>
      </c>
      <c r="D17785" s="168" t="s">
        <v>69</v>
      </c>
    </row>
    <row r="17786" spans="1:4">
      <c r="A17786" s="167">
        <v>7314</v>
      </c>
      <c r="B17786" s="164" t="s">
        <v>20333</v>
      </c>
      <c r="C17786" s="150" t="s">
        <v>8039</v>
      </c>
      <c r="D17786" s="168" t="s">
        <v>69</v>
      </c>
    </row>
    <row r="17787" spans="1:4">
      <c r="A17787" s="167">
        <v>7304</v>
      </c>
      <c r="B17787" s="164" t="s">
        <v>20334</v>
      </c>
      <c r="C17787" s="150" t="s">
        <v>8039</v>
      </c>
      <c r="D17787" s="168" t="s">
        <v>69</v>
      </c>
    </row>
    <row r="17788" spans="1:4">
      <c r="A17788" s="167">
        <v>43649</v>
      </c>
      <c r="B17788" s="164" t="s">
        <v>20335</v>
      </c>
      <c r="C17788" s="150" t="s">
        <v>8039</v>
      </c>
      <c r="D17788" s="168" t="s">
        <v>69</v>
      </c>
    </row>
    <row r="17789" spans="1:4">
      <c r="A17789" s="167">
        <v>43650</v>
      </c>
      <c r="B17789" s="164" t="s">
        <v>20336</v>
      </c>
      <c r="C17789" s="150" t="s">
        <v>8039</v>
      </c>
      <c r="D17789" s="168" t="s">
        <v>69</v>
      </c>
    </row>
    <row r="17790" spans="1:4">
      <c r="A17790" s="167">
        <v>7311</v>
      </c>
      <c r="B17790" s="164" t="s">
        <v>20337</v>
      </c>
      <c r="C17790" s="150" t="s">
        <v>8039</v>
      </c>
      <c r="D17790" s="168" t="s">
        <v>69</v>
      </c>
    </row>
    <row r="17791" spans="1:4">
      <c r="A17791" s="167">
        <v>7292</v>
      </c>
      <c r="B17791" s="164" t="s">
        <v>20338</v>
      </c>
      <c r="C17791" s="150" t="s">
        <v>8039</v>
      </c>
      <c r="D17791" s="168" t="s">
        <v>69</v>
      </c>
    </row>
    <row r="17792" spans="1:4">
      <c r="A17792" s="167">
        <v>7293</v>
      </c>
      <c r="B17792" s="164" t="s">
        <v>20339</v>
      </c>
      <c r="C17792" s="150" t="s">
        <v>8039</v>
      </c>
      <c r="D17792" s="168" t="s">
        <v>69</v>
      </c>
    </row>
    <row r="17793" spans="1:4">
      <c r="A17793" s="167">
        <v>7306</v>
      </c>
      <c r="B17793" s="164" t="s">
        <v>20340</v>
      </c>
      <c r="C17793" s="150" t="s">
        <v>8039</v>
      </c>
      <c r="D17793" s="168" t="s">
        <v>69</v>
      </c>
    </row>
    <row r="17794" spans="1:4">
      <c r="A17794" s="167">
        <v>7288</v>
      </c>
      <c r="B17794" s="164" t="s">
        <v>20341</v>
      </c>
      <c r="C17794" s="150" t="s">
        <v>8039</v>
      </c>
      <c r="D17794" s="168" t="s">
        <v>69</v>
      </c>
    </row>
    <row r="17795" spans="1:4">
      <c r="A17795" s="167">
        <v>43625</v>
      </c>
      <c r="B17795" s="164" t="s">
        <v>20342</v>
      </c>
      <c r="C17795" s="150" t="s">
        <v>8039</v>
      </c>
      <c r="D17795" s="168" t="s">
        <v>69</v>
      </c>
    </row>
    <row r="17796" spans="1:4">
      <c r="A17796" s="167">
        <v>43647</v>
      </c>
      <c r="B17796" s="164" t="s">
        <v>20343</v>
      </c>
      <c r="C17796" s="150" t="s">
        <v>8039</v>
      </c>
      <c r="D17796" s="168" t="s">
        <v>69</v>
      </c>
    </row>
    <row r="17797" spans="1:4">
      <c r="A17797" s="167">
        <v>43648</v>
      </c>
      <c r="B17797" s="164" t="s">
        <v>20344</v>
      </c>
      <c r="C17797" s="150" t="s">
        <v>8039</v>
      </c>
      <c r="D17797" s="168" t="s">
        <v>69</v>
      </c>
    </row>
    <row r="17798" spans="1:4">
      <c r="A17798" s="167">
        <v>35693</v>
      </c>
      <c r="B17798" s="164" t="s">
        <v>20345</v>
      </c>
      <c r="C17798" s="150" t="s">
        <v>8039</v>
      </c>
      <c r="D17798" s="168" t="s">
        <v>69</v>
      </c>
    </row>
    <row r="17799" spans="1:4">
      <c r="A17799" s="167">
        <v>7356</v>
      </c>
      <c r="B17799" s="164" t="s">
        <v>20346</v>
      </c>
      <c r="C17799" s="150" t="s">
        <v>8039</v>
      </c>
      <c r="D17799" s="168" t="s">
        <v>69</v>
      </c>
    </row>
    <row r="17800" spans="1:4">
      <c r="A17800" s="167">
        <v>35692</v>
      </c>
      <c r="B17800" s="164" t="s">
        <v>20347</v>
      </c>
      <c r="C17800" s="150" t="s">
        <v>8039</v>
      </c>
      <c r="D17800" s="168" t="s">
        <v>69</v>
      </c>
    </row>
    <row r="17801" spans="1:4">
      <c r="A17801" s="167">
        <v>43624</v>
      </c>
      <c r="B17801" s="164" t="s">
        <v>20348</v>
      </c>
      <c r="C17801" s="150" t="s">
        <v>8039</v>
      </c>
      <c r="D17801" s="168" t="s">
        <v>69</v>
      </c>
    </row>
    <row r="17802" spans="1:4">
      <c r="A17802" s="167">
        <v>7342</v>
      </c>
      <c r="B17802" s="164" t="s">
        <v>20349</v>
      </c>
      <c r="C17802" s="150" t="s">
        <v>8038</v>
      </c>
      <c r="D17802" s="168" t="s">
        <v>69</v>
      </c>
    </row>
    <row r="17803" spans="1:4">
      <c r="A17803" s="167">
        <v>7350</v>
      </c>
      <c r="B17803" s="164" t="s">
        <v>22212</v>
      </c>
      <c r="C17803" s="150" t="s">
        <v>8039</v>
      </c>
      <c r="D17803" s="168" t="s">
        <v>69</v>
      </c>
    </row>
    <row r="17804" spans="1:4">
      <c r="A17804" s="167">
        <v>39574</v>
      </c>
      <c r="B17804" s="164" t="s">
        <v>20350</v>
      </c>
      <c r="C17804" s="150" t="s">
        <v>8033</v>
      </c>
      <c r="D17804" s="168" t="s">
        <v>69</v>
      </c>
    </row>
    <row r="17805" spans="1:4">
      <c r="A17805" s="167">
        <v>11060</v>
      </c>
      <c r="B17805" s="164" t="s">
        <v>20351</v>
      </c>
      <c r="C17805" s="150" t="s">
        <v>8033</v>
      </c>
      <c r="D17805" s="168" t="s">
        <v>69</v>
      </c>
    </row>
    <row r="17806" spans="1:4">
      <c r="A17806" s="167">
        <v>37401</v>
      </c>
      <c r="B17806" s="164" t="s">
        <v>20352</v>
      </c>
      <c r="C17806" s="150" t="s">
        <v>8033</v>
      </c>
      <c r="D17806" s="168" t="s">
        <v>69</v>
      </c>
    </row>
    <row r="17807" spans="1:4">
      <c r="A17807" s="167">
        <v>7525</v>
      </c>
      <c r="B17807" s="164" t="s">
        <v>20353</v>
      </c>
      <c r="C17807" s="150" t="s">
        <v>8033</v>
      </c>
      <c r="D17807" s="168" t="s">
        <v>69</v>
      </c>
    </row>
    <row r="17808" spans="1:4">
      <c r="A17808" s="167">
        <v>7524</v>
      </c>
      <c r="B17808" s="164" t="s">
        <v>20354</v>
      </c>
      <c r="C17808" s="150" t="s">
        <v>8033</v>
      </c>
      <c r="D17808" s="168" t="s">
        <v>69</v>
      </c>
    </row>
    <row r="17809" spans="1:4">
      <c r="A17809" s="167">
        <v>38105</v>
      </c>
      <c r="B17809" s="164" t="s">
        <v>20355</v>
      </c>
      <c r="C17809" s="150" t="s">
        <v>8033</v>
      </c>
      <c r="D17809" s="168" t="s">
        <v>69</v>
      </c>
    </row>
    <row r="17810" spans="1:4">
      <c r="A17810" s="167">
        <v>38084</v>
      </c>
      <c r="B17810" s="164" t="s">
        <v>20356</v>
      </c>
      <c r="C17810" s="150" t="s">
        <v>8033</v>
      </c>
      <c r="D17810" s="168" t="s">
        <v>69</v>
      </c>
    </row>
    <row r="17811" spans="1:4">
      <c r="A17811" s="167">
        <v>38103</v>
      </c>
      <c r="B17811" s="164" t="s">
        <v>20357</v>
      </c>
      <c r="C17811" s="150" t="s">
        <v>8033</v>
      </c>
      <c r="D17811" s="168" t="s">
        <v>69</v>
      </c>
    </row>
    <row r="17812" spans="1:4">
      <c r="A17812" s="167">
        <v>38082</v>
      </c>
      <c r="B17812" s="164" t="s">
        <v>20358</v>
      </c>
      <c r="C17812" s="150" t="s">
        <v>8033</v>
      </c>
      <c r="D17812" s="168" t="s">
        <v>69</v>
      </c>
    </row>
    <row r="17813" spans="1:4">
      <c r="A17813" s="167">
        <v>38104</v>
      </c>
      <c r="B17813" s="164" t="s">
        <v>20359</v>
      </c>
      <c r="C17813" s="150" t="s">
        <v>8033</v>
      </c>
      <c r="D17813" s="168" t="s">
        <v>69</v>
      </c>
    </row>
    <row r="17814" spans="1:4">
      <c r="A17814" s="167">
        <v>38083</v>
      </c>
      <c r="B17814" s="164" t="s">
        <v>20360</v>
      </c>
      <c r="C17814" s="150" t="s">
        <v>8033</v>
      </c>
      <c r="D17814" s="168" t="s">
        <v>69</v>
      </c>
    </row>
    <row r="17815" spans="1:4">
      <c r="A17815" s="167">
        <v>38101</v>
      </c>
      <c r="B17815" s="164" t="s">
        <v>20361</v>
      </c>
      <c r="C17815" s="150" t="s">
        <v>8033</v>
      </c>
      <c r="D17815" s="168" t="s">
        <v>69</v>
      </c>
    </row>
    <row r="17816" spans="1:4">
      <c r="A17816" s="167">
        <v>7528</v>
      </c>
      <c r="B17816" s="164" t="s">
        <v>20362</v>
      </c>
      <c r="C17816" s="150" t="s">
        <v>8033</v>
      </c>
      <c r="D17816" s="168" t="s">
        <v>69</v>
      </c>
    </row>
    <row r="17817" spans="1:4">
      <c r="A17817" s="167">
        <v>12147</v>
      </c>
      <c r="B17817" s="164" t="s">
        <v>20363</v>
      </c>
      <c r="C17817" s="150" t="s">
        <v>8033</v>
      </c>
      <c r="D17817" s="168" t="s">
        <v>69</v>
      </c>
    </row>
    <row r="17818" spans="1:4">
      <c r="A17818" s="167">
        <v>38075</v>
      </c>
      <c r="B17818" s="164" t="s">
        <v>20364</v>
      </c>
      <c r="C17818" s="150" t="s">
        <v>8033</v>
      </c>
      <c r="D17818" s="168" t="s">
        <v>69</v>
      </c>
    </row>
    <row r="17819" spans="1:4">
      <c r="A17819" s="167">
        <v>38102</v>
      </c>
      <c r="B17819" s="164" t="s">
        <v>20365</v>
      </c>
      <c r="C17819" s="150" t="s">
        <v>8033</v>
      </c>
      <c r="D17819" s="168" t="s">
        <v>69</v>
      </c>
    </row>
    <row r="17820" spans="1:4">
      <c r="A17820" s="167">
        <v>38076</v>
      </c>
      <c r="B17820" s="164" t="s">
        <v>20366</v>
      </c>
      <c r="C17820" s="150" t="s">
        <v>8033</v>
      </c>
      <c r="D17820" s="168" t="s">
        <v>69</v>
      </c>
    </row>
    <row r="17821" spans="1:4">
      <c r="A17821" s="167">
        <v>7592</v>
      </c>
      <c r="B17821" s="164" t="s">
        <v>20367</v>
      </c>
      <c r="C17821" s="150" t="s">
        <v>8041</v>
      </c>
      <c r="D17821" s="168" t="s">
        <v>69</v>
      </c>
    </row>
    <row r="17822" spans="1:4">
      <c r="A17822" s="167">
        <v>40820</v>
      </c>
      <c r="B17822" s="164" t="s">
        <v>20368</v>
      </c>
      <c r="C17822" s="150" t="s">
        <v>8042</v>
      </c>
      <c r="D17822" s="168" t="s">
        <v>69</v>
      </c>
    </row>
    <row r="17823" spans="1:4">
      <c r="A17823" s="167">
        <v>11826</v>
      </c>
      <c r="B17823" s="164" t="s">
        <v>20369</v>
      </c>
      <c r="C17823" s="150" t="s">
        <v>8033</v>
      </c>
      <c r="D17823" s="168" t="s">
        <v>69</v>
      </c>
    </row>
    <row r="17824" spans="1:4">
      <c r="A17824" s="167">
        <v>7606</v>
      </c>
      <c r="B17824" s="164" t="s">
        <v>20370</v>
      </c>
      <c r="C17824" s="150" t="s">
        <v>8033</v>
      </c>
      <c r="D17824" s="168" t="s">
        <v>69</v>
      </c>
    </row>
    <row r="17825" spans="1:4">
      <c r="A17825" s="167">
        <v>11763</v>
      </c>
      <c r="B17825" s="164" t="s">
        <v>20371</v>
      </c>
      <c r="C17825" s="150" t="s">
        <v>8033</v>
      </c>
      <c r="D17825" s="168" t="s">
        <v>69</v>
      </c>
    </row>
    <row r="17826" spans="1:4">
      <c r="A17826" s="167">
        <v>11764</v>
      </c>
      <c r="B17826" s="164" t="s">
        <v>20372</v>
      </c>
      <c r="C17826" s="150" t="s">
        <v>8033</v>
      </c>
      <c r="D17826" s="168" t="s">
        <v>69</v>
      </c>
    </row>
    <row r="17827" spans="1:4">
      <c r="A17827" s="167">
        <v>11829</v>
      </c>
      <c r="B17827" s="164" t="s">
        <v>20373</v>
      </c>
      <c r="C17827" s="150" t="s">
        <v>8033</v>
      </c>
      <c r="D17827" s="168" t="s">
        <v>69</v>
      </c>
    </row>
    <row r="17828" spans="1:4">
      <c r="A17828" s="167">
        <v>11830</v>
      </c>
      <c r="B17828" s="164" t="s">
        <v>20374</v>
      </c>
      <c r="C17828" s="150" t="s">
        <v>8033</v>
      </c>
      <c r="D17828" s="168" t="s">
        <v>69</v>
      </c>
    </row>
    <row r="17829" spans="1:4">
      <c r="A17829" s="167">
        <v>11825</v>
      </c>
      <c r="B17829" s="164" t="s">
        <v>20375</v>
      </c>
      <c r="C17829" s="150" t="s">
        <v>8033</v>
      </c>
      <c r="D17829" s="168" t="s">
        <v>69</v>
      </c>
    </row>
    <row r="17830" spans="1:4">
      <c r="A17830" s="167">
        <v>11767</v>
      </c>
      <c r="B17830" s="164" t="s">
        <v>20376</v>
      </c>
      <c r="C17830" s="150" t="s">
        <v>8033</v>
      </c>
      <c r="D17830" s="168" t="s">
        <v>69</v>
      </c>
    </row>
    <row r="17831" spans="1:4">
      <c r="A17831" s="167">
        <v>11766</v>
      </c>
      <c r="B17831" s="164" t="s">
        <v>20377</v>
      </c>
      <c r="C17831" s="150" t="s">
        <v>8033</v>
      </c>
      <c r="D17831" s="168" t="s">
        <v>69</v>
      </c>
    </row>
    <row r="17832" spans="1:4">
      <c r="A17832" s="167">
        <v>11765</v>
      </c>
      <c r="B17832" s="164" t="s">
        <v>20378</v>
      </c>
      <c r="C17832" s="150" t="s">
        <v>8033</v>
      </c>
      <c r="D17832" s="168" t="s">
        <v>69</v>
      </c>
    </row>
    <row r="17833" spans="1:4">
      <c r="A17833" s="167">
        <v>11824</v>
      </c>
      <c r="B17833" s="164" t="s">
        <v>20379</v>
      </c>
      <c r="C17833" s="150" t="s">
        <v>8033</v>
      </c>
      <c r="D17833" s="168" t="s">
        <v>69</v>
      </c>
    </row>
    <row r="17834" spans="1:4">
      <c r="A17834" s="167">
        <v>44045</v>
      </c>
      <c r="B17834" s="164" t="s">
        <v>20380</v>
      </c>
      <c r="C17834" s="150" t="s">
        <v>8033</v>
      </c>
      <c r="D17834" s="168" t="s">
        <v>69</v>
      </c>
    </row>
    <row r="17835" spans="1:4">
      <c r="A17835" s="167">
        <v>39702</v>
      </c>
      <c r="B17835" s="164" t="s">
        <v>20381</v>
      </c>
      <c r="C17835" s="150" t="s">
        <v>8033</v>
      </c>
      <c r="D17835" s="168" t="s">
        <v>69</v>
      </c>
    </row>
    <row r="17836" spans="1:4">
      <c r="A17836" s="167">
        <v>13415</v>
      </c>
      <c r="B17836" s="164" t="s">
        <v>20382</v>
      </c>
      <c r="C17836" s="150" t="s">
        <v>8033</v>
      </c>
      <c r="D17836" s="168" t="s">
        <v>69</v>
      </c>
    </row>
    <row r="17837" spans="1:4">
      <c r="A17837" s="167">
        <v>7602</v>
      </c>
      <c r="B17837" s="164" t="s">
        <v>20383</v>
      </c>
      <c r="C17837" s="150" t="s">
        <v>8033</v>
      </c>
      <c r="D17837" s="168" t="s">
        <v>69</v>
      </c>
    </row>
    <row r="17838" spans="1:4">
      <c r="A17838" s="167">
        <v>7603</v>
      </c>
      <c r="B17838" s="164" t="s">
        <v>20384</v>
      </c>
      <c r="C17838" s="150" t="s">
        <v>8033</v>
      </c>
      <c r="D17838" s="168" t="s">
        <v>69</v>
      </c>
    </row>
    <row r="17839" spans="1:4">
      <c r="A17839" s="167">
        <v>11777</v>
      </c>
      <c r="B17839" s="164" t="s">
        <v>20385</v>
      </c>
      <c r="C17839" s="150" t="s">
        <v>8033</v>
      </c>
      <c r="D17839" s="168" t="s">
        <v>69</v>
      </c>
    </row>
    <row r="17840" spans="1:4">
      <c r="A17840" s="167">
        <v>13417</v>
      </c>
      <c r="B17840" s="164" t="s">
        <v>20386</v>
      </c>
      <c r="C17840" s="150" t="s">
        <v>8033</v>
      </c>
      <c r="D17840" s="168" t="s">
        <v>69</v>
      </c>
    </row>
    <row r="17841" spans="1:4">
      <c r="A17841" s="167">
        <v>36791</v>
      </c>
      <c r="B17841" s="164" t="s">
        <v>20387</v>
      </c>
      <c r="C17841" s="150" t="s">
        <v>8033</v>
      </c>
      <c r="D17841" s="168" t="s">
        <v>69</v>
      </c>
    </row>
    <row r="17842" spans="1:4">
      <c r="A17842" s="167">
        <v>36795</v>
      </c>
      <c r="B17842" s="164" t="s">
        <v>20388</v>
      </c>
      <c r="C17842" s="150" t="s">
        <v>8033</v>
      </c>
      <c r="D17842" s="168" t="s">
        <v>69</v>
      </c>
    </row>
    <row r="17843" spans="1:4">
      <c r="A17843" s="167">
        <v>36796</v>
      </c>
      <c r="B17843" s="164" t="s">
        <v>20389</v>
      </c>
      <c r="C17843" s="150" t="s">
        <v>8033</v>
      </c>
      <c r="D17843" s="168" t="s">
        <v>69</v>
      </c>
    </row>
    <row r="17844" spans="1:4">
      <c r="A17844" s="167">
        <v>36792</v>
      </c>
      <c r="B17844" s="164" t="s">
        <v>20390</v>
      </c>
      <c r="C17844" s="150" t="s">
        <v>8033</v>
      </c>
      <c r="D17844" s="168" t="s">
        <v>69</v>
      </c>
    </row>
    <row r="17845" spans="1:4">
      <c r="A17845" s="167">
        <v>11773</v>
      </c>
      <c r="B17845" s="164" t="s">
        <v>20391</v>
      </c>
      <c r="C17845" s="150" t="s">
        <v>8033</v>
      </c>
      <c r="D17845" s="168" t="s">
        <v>69</v>
      </c>
    </row>
    <row r="17846" spans="1:4">
      <c r="A17846" s="167">
        <v>11762</v>
      </c>
      <c r="B17846" s="164" t="s">
        <v>20392</v>
      </c>
      <c r="C17846" s="150" t="s">
        <v>8033</v>
      </c>
      <c r="D17846" s="168" t="s">
        <v>69</v>
      </c>
    </row>
    <row r="17847" spans="1:4">
      <c r="A17847" s="167">
        <v>7604</v>
      </c>
      <c r="B17847" s="164" t="s">
        <v>20393</v>
      </c>
      <c r="C17847" s="150" t="s">
        <v>8033</v>
      </c>
      <c r="D17847" s="168" t="s">
        <v>69</v>
      </c>
    </row>
    <row r="17848" spans="1:4">
      <c r="A17848" s="167">
        <v>13984</v>
      </c>
      <c r="B17848" s="164" t="s">
        <v>20394</v>
      </c>
      <c r="C17848" s="150" t="s">
        <v>8033</v>
      </c>
      <c r="D17848" s="168" t="s">
        <v>69</v>
      </c>
    </row>
    <row r="17849" spans="1:4">
      <c r="A17849" s="167">
        <v>11772</v>
      </c>
      <c r="B17849" s="164" t="s">
        <v>20395</v>
      </c>
      <c r="C17849" s="150" t="s">
        <v>8033</v>
      </c>
      <c r="D17849" s="168" t="s">
        <v>69</v>
      </c>
    </row>
    <row r="17850" spans="1:4">
      <c r="A17850" s="167">
        <v>13983</v>
      </c>
      <c r="B17850" s="164" t="s">
        <v>20396</v>
      </c>
      <c r="C17850" s="150" t="s">
        <v>8033</v>
      </c>
      <c r="D17850" s="168" t="s">
        <v>69</v>
      </c>
    </row>
    <row r="17851" spans="1:4">
      <c r="A17851" s="167">
        <v>13416</v>
      </c>
      <c r="B17851" s="164" t="s">
        <v>20397</v>
      </c>
      <c r="C17851" s="150" t="s">
        <v>8033</v>
      </c>
      <c r="D17851" s="168" t="s">
        <v>69</v>
      </c>
    </row>
    <row r="17852" spans="1:4">
      <c r="A17852" s="167">
        <v>40329</v>
      </c>
      <c r="B17852" s="164" t="s">
        <v>20398</v>
      </c>
      <c r="C17852" s="150" t="s">
        <v>8033</v>
      </c>
      <c r="D17852" s="168" t="s">
        <v>69</v>
      </c>
    </row>
    <row r="17853" spans="1:4">
      <c r="A17853" s="167">
        <v>11823</v>
      </c>
      <c r="B17853" s="164" t="s">
        <v>20399</v>
      </c>
      <c r="C17853" s="150" t="s">
        <v>8033</v>
      </c>
      <c r="D17853" s="168" t="s">
        <v>69</v>
      </c>
    </row>
    <row r="17854" spans="1:4">
      <c r="A17854" s="167">
        <v>11822</v>
      </c>
      <c r="B17854" s="164" t="s">
        <v>20400</v>
      </c>
      <c r="C17854" s="150" t="s">
        <v>8033</v>
      </c>
      <c r="D17854" s="168" t="s">
        <v>69</v>
      </c>
    </row>
    <row r="17855" spans="1:4">
      <c r="A17855" s="167">
        <v>11831</v>
      </c>
      <c r="B17855" s="164" t="s">
        <v>20401</v>
      </c>
      <c r="C17855" s="150" t="s">
        <v>8033</v>
      </c>
      <c r="D17855" s="168" t="s">
        <v>69</v>
      </c>
    </row>
    <row r="17856" spans="1:4">
      <c r="A17856" s="167">
        <v>7613</v>
      </c>
      <c r="B17856" s="164" t="s">
        <v>20402</v>
      </c>
      <c r="C17856" s="150" t="s">
        <v>8033</v>
      </c>
      <c r="D17856" s="168" t="s">
        <v>69</v>
      </c>
    </row>
    <row r="17857" spans="1:4">
      <c r="A17857" s="167">
        <v>7619</v>
      </c>
      <c r="B17857" s="164" t="s">
        <v>20403</v>
      </c>
      <c r="C17857" s="150" t="s">
        <v>8033</v>
      </c>
      <c r="D17857" s="168" t="s">
        <v>69</v>
      </c>
    </row>
    <row r="17858" spans="1:4">
      <c r="A17858" s="167">
        <v>12076</v>
      </c>
      <c r="B17858" s="164" t="s">
        <v>20404</v>
      </c>
      <c r="C17858" s="150" t="s">
        <v>8033</v>
      </c>
      <c r="D17858" s="168" t="s">
        <v>69</v>
      </c>
    </row>
    <row r="17859" spans="1:4">
      <c r="A17859" s="167">
        <v>7614</v>
      </c>
      <c r="B17859" s="164" t="s">
        <v>20405</v>
      </c>
      <c r="C17859" s="150" t="s">
        <v>8033</v>
      </c>
      <c r="D17859" s="168" t="s">
        <v>69</v>
      </c>
    </row>
    <row r="17860" spans="1:4">
      <c r="A17860" s="167">
        <v>7618</v>
      </c>
      <c r="B17860" s="164" t="s">
        <v>20406</v>
      </c>
      <c r="C17860" s="150" t="s">
        <v>8033</v>
      </c>
      <c r="D17860" s="168" t="s">
        <v>69</v>
      </c>
    </row>
    <row r="17861" spans="1:4">
      <c r="A17861" s="167">
        <v>7620</v>
      </c>
      <c r="B17861" s="164" t="s">
        <v>20407</v>
      </c>
      <c r="C17861" s="150" t="s">
        <v>8033</v>
      </c>
      <c r="D17861" s="168" t="s">
        <v>69</v>
      </c>
    </row>
    <row r="17862" spans="1:4">
      <c r="A17862" s="167">
        <v>7610</v>
      </c>
      <c r="B17862" s="164" t="s">
        <v>20408</v>
      </c>
      <c r="C17862" s="150" t="s">
        <v>8033</v>
      </c>
      <c r="D17862" s="168" t="s">
        <v>69</v>
      </c>
    </row>
    <row r="17863" spans="1:4">
      <c r="A17863" s="167">
        <v>7615</v>
      </c>
      <c r="B17863" s="164" t="s">
        <v>20409</v>
      </c>
      <c r="C17863" s="150" t="s">
        <v>8033</v>
      </c>
      <c r="D17863" s="168" t="s">
        <v>69</v>
      </c>
    </row>
    <row r="17864" spans="1:4">
      <c r="A17864" s="167">
        <v>7617</v>
      </c>
      <c r="B17864" s="164" t="s">
        <v>20410</v>
      </c>
      <c r="C17864" s="150" t="s">
        <v>8033</v>
      </c>
      <c r="D17864" s="168" t="s">
        <v>69</v>
      </c>
    </row>
    <row r="17865" spans="1:4">
      <c r="A17865" s="167">
        <v>7616</v>
      </c>
      <c r="B17865" s="164" t="s">
        <v>20411</v>
      </c>
      <c r="C17865" s="150" t="s">
        <v>8033</v>
      </c>
      <c r="D17865" s="168" t="s">
        <v>69</v>
      </c>
    </row>
    <row r="17866" spans="1:4">
      <c r="A17866" s="167">
        <v>7611</v>
      </c>
      <c r="B17866" s="164" t="s">
        <v>20412</v>
      </c>
      <c r="C17866" s="150" t="s">
        <v>8033</v>
      </c>
      <c r="D17866" s="168" t="s">
        <v>69</v>
      </c>
    </row>
    <row r="17867" spans="1:4">
      <c r="A17867" s="167">
        <v>7612</v>
      </c>
      <c r="B17867" s="164" t="s">
        <v>20413</v>
      </c>
      <c r="C17867" s="150" t="s">
        <v>8033</v>
      </c>
      <c r="D17867" s="168" t="s">
        <v>69</v>
      </c>
    </row>
    <row r="17868" spans="1:4">
      <c r="A17868" s="167">
        <v>37371</v>
      </c>
      <c r="B17868" s="164" t="s">
        <v>20414</v>
      </c>
      <c r="C17868" s="150" t="s">
        <v>8041</v>
      </c>
      <c r="D17868" s="168" t="s">
        <v>69</v>
      </c>
    </row>
    <row r="17869" spans="1:4">
      <c r="A17869" s="167">
        <v>40861</v>
      </c>
      <c r="B17869" s="164" t="s">
        <v>20415</v>
      </c>
      <c r="C17869" s="150" t="s">
        <v>8042</v>
      </c>
      <c r="D17869" s="168" t="s">
        <v>69</v>
      </c>
    </row>
    <row r="17870" spans="1:4">
      <c r="A17870" s="167">
        <v>36510</v>
      </c>
      <c r="B17870" s="164" t="s">
        <v>20416</v>
      </c>
      <c r="C17870" s="150" t="s">
        <v>8033</v>
      </c>
      <c r="D17870" s="168" t="s">
        <v>69</v>
      </c>
    </row>
    <row r="17871" spans="1:4">
      <c r="A17871" s="167">
        <v>25020</v>
      </c>
      <c r="B17871" s="164" t="s">
        <v>20417</v>
      </c>
      <c r="C17871" s="150" t="s">
        <v>8033</v>
      </c>
      <c r="D17871" s="168" t="s">
        <v>69</v>
      </c>
    </row>
    <row r="17872" spans="1:4">
      <c r="A17872" s="167">
        <v>7622</v>
      </c>
      <c r="B17872" s="164" t="s">
        <v>20418</v>
      </c>
      <c r="C17872" s="150" t="s">
        <v>8033</v>
      </c>
      <c r="D17872" s="168" t="s">
        <v>69</v>
      </c>
    </row>
    <row r="17873" spans="1:4">
      <c r="A17873" s="167">
        <v>7624</v>
      </c>
      <c r="B17873" s="164" t="s">
        <v>20419</v>
      </c>
      <c r="C17873" s="150" t="s">
        <v>8033</v>
      </c>
      <c r="D17873" s="168" t="s">
        <v>69</v>
      </c>
    </row>
    <row r="17874" spans="1:4">
      <c r="A17874" s="167">
        <v>7625</v>
      </c>
      <c r="B17874" s="164" t="s">
        <v>20420</v>
      </c>
      <c r="C17874" s="150" t="s">
        <v>8033</v>
      </c>
      <c r="D17874" s="168" t="s">
        <v>69</v>
      </c>
    </row>
    <row r="17875" spans="1:4">
      <c r="A17875" s="167">
        <v>7623</v>
      </c>
      <c r="B17875" s="164" t="s">
        <v>20421</v>
      </c>
      <c r="C17875" s="150" t="s">
        <v>8033</v>
      </c>
      <c r="D17875" s="168" t="s">
        <v>69</v>
      </c>
    </row>
    <row r="17876" spans="1:4">
      <c r="A17876" s="167">
        <v>36508</v>
      </c>
      <c r="B17876" s="164" t="s">
        <v>20422</v>
      </c>
      <c r="C17876" s="150" t="s">
        <v>8033</v>
      </c>
      <c r="D17876" s="168" t="s">
        <v>69</v>
      </c>
    </row>
    <row r="17877" spans="1:4">
      <c r="A17877" s="167">
        <v>36509</v>
      </c>
      <c r="B17877" s="164" t="s">
        <v>20423</v>
      </c>
      <c r="C17877" s="150" t="s">
        <v>8033</v>
      </c>
      <c r="D17877" s="168" t="s">
        <v>69</v>
      </c>
    </row>
    <row r="17878" spans="1:4">
      <c r="A17878" s="167">
        <v>13238</v>
      </c>
      <c r="B17878" s="164" t="s">
        <v>20424</v>
      </c>
      <c r="C17878" s="150" t="s">
        <v>8033</v>
      </c>
      <c r="D17878" s="168" t="s">
        <v>69</v>
      </c>
    </row>
    <row r="17879" spans="1:4">
      <c r="A17879" s="167">
        <v>36511</v>
      </c>
      <c r="B17879" s="164" t="s">
        <v>20425</v>
      </c>
      <c r="C17879" s="150" t="s">
        <v>8033</v>
      </c>
      <c r="D17879" s="168" t="s">
        <v>69</v>
      </c>
    </row>
    <row r="17880" spans="1:4">
      <c r="A17880" s="167">
        <v>36515</v>
      </c>
      <c r="B17880" s="164" t="s">
        <v>20426</v>
      </c>
      <c r="C17880" s="150" t="s">
        <v>8033</v>
      </c>
      <c r="D17880" s="168" t="s">
        <v>69</v>
      </c>
    </row>
    <row r="17881" spans="1:4">
      <c r="A17881" s="167">
        <v>10598</v>
      </c>
      <c r="B17881" s="164" t="s">
        <v>20427</v>
      </c>
      <c r="C17881" s="150" t="s">
        <v>8033</v>
      </c>
      <c r="D17881" s="168" t="s">
        <v>69</v>
      </c>
    </row>
    <row r="17882" spans="1:4">
      <c r="A17882" s="167">
        <v>7640</v>
      </c>
      <c r="B17882" s="164" t="s">
        <v>20428</v>
      </c>
      <c r="C17882" s="150" t="s">
        <v>8033</v>
      </c>
      <c r="D17882" s="168" t="s">
        <v>69</v>
      </c>
    </row>
    <row r="17883" spans="1:4">
      <c r="A17883" s="167">
        <v>36513</v>
      </c>
      <c r="B17883" s="164" t="s">
        <v>20429</v>
      </c>
      <c r="C17883" s="150" t="s">
        <v>8033</v>
      </c>
      <c r="D17883" s="168" t="s">
        <v>69</v>
      </c>
    </row>
    <row r="17884" spans="1:4">
      <c r="A17884" s="167">
        <v>36514</v>
      </c>
      <c r="B17884" s="164" t="s">
        <v>20430</v>
      </c>
      <c r="C17884" s="150" t="s">
        <v>8033</v>
      </c>
      <c r="D17884" s="168" t="s">
        <v>69</v>
      </c>
    </row>
    <row r="17885" spans="1:4">
      <c r="A17885" s="167">
        <v>11572</v>
      </c>
      <c r="B17885" s="164" t="s">
        <v>20431</v>
      </c>
      <c r="C17885" s="150" t="s">
        <v>8033</v>
      </c>
      <c r="D17885" s="168" t="s">
        <v>69</v>
      </c>
    </row>
    <row r="17886" spans="1:4">
      <c r="A17886" s="167">
        <v>36149</v>
      </c>
      <c r="B17886" s="164" t="s">
        <v>20432</v>
      </c>
      <c r="C17886" s="150" t="s">
        <v>8033</v>
      </c>
      <c r="D17886" s="168" t="s">
        <v>69</v>
      </c>
    </row>
    <row r="17887" spans="1:4">
      <c r="A17887" s="167">
        <v>42407</v>
      </c>
      <c r="B17887" s="164" t="s">
        <v>20433</v>
      </c>
      <c r="C17887" s="150" t="s">
        <v>8037</v>
      </c>
      <c r="D17887" s="168" t="s">
        <v>69</v>
      </c>
    </row>
    <row r="17888" spans="1:4">
      <c r="A17888" s="167">
        <v>11581</v>
      </c>
      <c r="B17888" s="164" t="s">
        <v>20434</v>
      </c>
      <c r="C17888" s="150" t="s">
        <v>8037</v>
      </c>
      <c r="D17888" s="168" t="s">
        <v>69</v>
      </c>
    </row>
    <row r="17889" spans="1:4">
      <c r="A17889" s="167">
        <v>43605</v>
      </c>
      <c r="B17889" s="164" t="s">
        <v>20435</v>
      </c>
      <c r="C17889" s="150" t="s">
        <v>8037</v>
      </c>
      <c r="D17889" s="168" t="s">
        <v>69</v>
      </c>
    </row>
    <row r="17890" spans="1:4">
      <c r="A17890" s="167">
        <v>11580</v>
      </c>
      <c r="B17890" s="164" t="s">
        <v>20436</v>
      </c>
      <c r="C17890" s="150" t="s">
        <v>8037</v>
      </c>
      <c r="D17890" s="168" t="s">
        <v>69</v>
      </c>
    </row>
    <row r="17891" spans="1:4">
      <c r="A17891" s="167">
        <v>10743</v>
      </c>
      <c r="B17891" s="164" t="s">
        <v>20437</v>
      </c>
      <c r="C17891" s="150" t="s">
        <v>8033</v>
      </c>
      <c r="D17891" s="168" t="s">
        <v>69</v>
      </c>
    </row>
    <row r="17892" spans="1:4">
      <c r="A17892" s="167">
        <v>39848</v>
      </c>
      <c r="B17892" s="164" t="s">
        <v>20438</v>
      </c>
      <c r="C17892" s="150" t="s">
        <v>8037</v>
      </c>
      <c r="D17892" s="168" t="s">
        <v>69</v>
      </c>
    </row>
    <row r="17893" spans="1:4">
      <c r="A17893" s="167">
        <v>20999</v>
      </c>
      <c r="B17893" s="164" t="s">
        <v>20439</v>
      </c>
      <c r="C17893" s="150" t="s">
        <v>8037</v>
      </c>
      <c r="D17893" s="168" t="s">
        <v>69</v>
      </c>
    </row>
    <row r="17894" spans="1:4">
      <c r="A17894" s="167">
        <v>21001</v>
      </c>
      <c r="B17894" s="164" t="s">
        <v>20440</v>
      </c>
      <c r="C17894" s="150" t="s">
        <v>8037</v>
      </c>
      <c r="D17894" s="168" t="s">
        <v>69</v>
      </c>
    </row>
    <row r="17895" spans="1:4">
      <c r="A17895" s="167">
        <v>21003</v>
      </c>
      <c r="B17895" s="164" t="s">
        <v>20441</v>
      </c>
      <c r="C17895" s="150" t="s">
        <v>8037</v>
      </c>
      <c r="D17895" s="168" t="s">
        <v>69</v>
      </c>
    </row>
    <row r="17896" spans="1:4">
      <c r="A17896" s="167">
        <v>21006</v>
      </c>
      <c r="B17896" s="164" t="s">
        <v>20442</v>
      </c>
      <c r="C17896" s="150" t="s">
        <v>8037</v>
      </c>
      <c r="D17896" s="168" t="s">
        <v>69</v>
      </c>
    </row>
    <row r="17897" spans="1:4">
      <c r="A17897" s="167">
        <v>21019</v>
      </c>
      <c r="B17897" s="164" t="s">
        <v>20443</v>
      </c>
      <c r="C17897" s="150" t="s">
        <v>8037</v>
      </c>
      <c r="D17897" s="168" t="s">
        <v>69</v>
      </c>
    </row>
    <row r="17898" spans="1:4">
      <c r="A17898" s="167">
        <v>21021</v>
      </c>
      <c r="B17898" s="164" t="s">
        <v>20444</v>
      </c>
      <c r="C17898" s="150" t="s">
        <v>8037</v>
      </c>
      <c r="D17898" s="168" t="s">
        <v>69</v>
      </c>
    </row>
    <row r="17899" spans="1:4">
      <c r="A17899" s="167">
        <v>21024</v>
      </c>
      <c r="B17899" s="164" t="s">
        <v>20445</v>
      </c>
      <c r="C17899" s="150" t="s">
        <v>8037</v>
      </c>
      <c r="D17899" s="168" t="s">
        <v>69</v>
      </c>
    </row>
    <row r="17900" spans="1:4">
      <c r="A17900" s="167">
        <v>40624</v>
      </c>
      <c r="B17900" s="164" t="s">
        <v>20446</v>
      </c>
      <c r="C17900" s="150" t="s">
        <v>8037</v>
      </c>
      <c r="D17900" s="168" t="s">
        <v>69</v>
      </c>
    </row>
    <row r="17901" spans="1:4">
      <c r="A17901" s="167">
        <v>42575</v>
      </c>
      <c r="B17901" s="164" t="s">
        <v>20447</v>
      </c>
      <c r="C17901" s="150" t="s">
        <v>8037</v>
      </c>
      <c r="D17901" s="168" t="s">
        <v>69</v>
      </c>
    </row>
    <row r="17902" spans="1:4">
      <c r="A17902" s="167">
        <v>13127</v>
      </c>
      <c r="B17902" s="164" t="s">
        <v>20448</v>
      </c>
      <c r="C17902" s="150" t="s">
        <v>8037</v>
      </c>
      <c r="D17902" s="168" t="s">
        <v>69</v>
      </c>
    </row>
    <row r="17903" spans="1:4">
      <c r="A17903" s="167">
        <v>13137</v>
      </c>
      <c r="B17903" s="164" t="s">
        <v>20449</v>
      </c>
      <c r="C17903" s="150" t="s">
        <v>8037</v>
      </c>
      <c r="D17903" s="168" t="s">
        <v>69</v>
      </c>
    </row>
    <row r="17904" spans="1:4">
      <c r="A17904" s="167">
        <v>42574</v>
      </c>
      <c r="B17904" s="164" t="s">
        <v>20450</v>
      </c>
      <c r="C17904" s="150" t="s">
        <v>8037</v>
      </c>
      <c r="D17904" s="168" t="s">
        <v>69</v>
      </c>
    </row>
    <row r="17905" spans="1:4">
      <c r="A17905" s="167">
        <v>20989</v>
      </c>
      <c r="B17905" s="164" t="s">
        <v>20451</v>
      </c>
      <c r="C17905" s="150" t="s">
        <v>8037</v>
      </c>
      <c r="D17905" s="168" t="s">
        <v>69</v>
      </c>
    </row>
    <row r="17906" spans="1:4">
      <c r="A17906" s="167">
        <v>21147</v>
      </c>
      <c r="B17906" s="164" t="s">
        <v>20452</v>
      </c>
      <c r="C17906" s="150" t="s">
        <v>8037</v>
      </c>
      <c r="D17906" s="168" t="s">
        <v>69</v>
      </c>
    </row>
    <row r="17907" spans="1:4">
      <c r="A17907" s="167">
        <v>21148</v>
      </c>
      <c r="B17907" s="164" t="s">
        <v>20453</v>
      </c>
      <c r="C17907" s="150" t="s">
        <v>8037</v>
      </c>
      <c r="D17907" s="168" t="s">
        <v>69</v>
      </c>
    </row>
    <row r="17908" spans="1:4">
      <c r="A17908" s="167">
        <v>20984</v>
      </c>
      <c r="B17908" s="164" t="s">
        <v>20454</v>
      </c>
      <c r="C17908" s="150" t="s">
        <v>8037</v>
      </c>
      <c r="D17908" s="168" t="s">
        <v>69</v>
      </c>
    </row>
    <row r="17909" spans="1:4">
      <c r="A17909" s="167">
        <v>13042</v>
      </c>
      <c r="B17909" s="164" t="s">
        <v>20455</v>
      </c>
      <c r="C17909" s="150" t="s">
        <v>8037</v>
      </c>
      <c r="D17909" s="168" t="s">
        <v>69</v>
      </c>
    </row>
    <row r="17910" spans="1:4">
      <c r="A17910" s="167">
        <v>21150</v>
      </c>
      <c r="B17910" s="164" t="s">
        <v>20456</v>
      </c>
      <c r="C17910" s="150" t="s">
        <v>8037</v>
      </c>
      <c r="D17910" s="168" t="s">
        <v>69</v>
      </c>
    </row>
    <row r="17911" spans="1:4">
      <c r="A17911" s="167">
        <v>13141</v>
      </c>
      <c r="B17911" s="164" t="s">
        <v>20457</v>
      </c>
      <c r="C17911" s="150" t="s">
        <v>8037</v>
      </c>
      <c r="D17911" s="168" t="s">
        <v>69</v>
      </c>
    </row>
    <row r="17912" spans="1:4">
      <c r="A17912" s="167">
        <v>42576</v>
      </c>
      <c r="B17912" s="164" t="s">
        <v>20458</v>
      </c>
      <c r="C17912" s="150" t="s">
        <v>8037</v>
      </c>
      <c r="D17912" s="168" t="s">
        <v>69</v>
      </c>
    </row>
    <row r="17913" spans="1:4">
      <c r="A17913" s="167">
        <v>21151</v>
      </c>
      <c r="B17913" s="164" t="s">
        <v>20459</v>
      </c>
      <c r="C17913" s="150" t="s">
        <v>8037</v>
      </c>
      <c r="D17913" s="168" t="s">
        <v>69</v>
      </c>
    </row>
    <row r="17914" spans="1:4">
      <c r="A17914" s="167">
        <v>13142</v>
      </c>
      <c r="B17914" s="164" t="s">
        <v>20460</v>
      </c>
      <c r="C17914" s="150" t="s">
        <v>8037</v>
      </c>
      <c r="D17914" s="168" t="s">
        <v>69</v>
      </c>
    </row>
    <row r="17915" spans="1:4">
      <c r="A17915" s="167">
        <v>42577</v>
      </c>
      <c r="B17915" s="164" t="s">
        <v>20461</v>
      </c>
      <c r="C17915" s="150" t="s">
        <v>8037</v>
      </c>
      <c r="D17915" s="168" t="s">
        <v>69</v>
      </c>
    </row>
    <row r="17916" spans="1:4">
      <c r="A17916" s="167">
        <v>20994</v>
      </c>
      <c r="B17916" s="164" t="s">
        <v>20462</v>
      </c>
      <c r="C17916" s="150" t="s">
        <v>8037</v>
      </c>
      <c r="D17916" s="168" t="s">
        <v>69</v>
      </c>
    </row>
    <row r="17917" spans="1:4">
      <c r="A17917" s="167">
        <v>7672</v>
      </c>
      <c r="B17917" s="164" t="s">
        <v>20463</v>
      </c>
      <c r="C17917" s="150" t="s">
        <v>8037</v>
      </c>
      <c r="D17917" s="168" t="s">
        <v>69</v>
      </c>
    </row>
    <row r="17918" spans="1:4">
      <c r="A17918" s="167">
        <v>20995</v>
      </c>
      <c r="B17918" s="164" t="s">
        <v>20464</v>
      </c>
      <c r="C17918" s="150" t="s">
        <v>8037</v>
      </c>
      <c r="D17918" s="168" t="s">
        <v>69</v>
      </c>
    </row>
    <row r="17919" spans="1:4">
      <c r="A17919" s="167">
        <v>7690</v>
      </c>
      <c r="B17919" s="164" t="s">
        <v>20465</v>
      </c>
      <c r="C17919" s="150" t="s">
        <v>8037</v>
      </c>
      <c r="D17919" s="168" t="s">
        <v>69</v>
      </c>
    </row>
    <row r="17920" spans="1:4">
      <c r="A17920" s="167">
        <v>20980</v>
      </c>
      <c r="B17920" s="164" t="s">
        <v>20466</v>
      </c>
      <c r="C17920" s="150" t="s">
        <v>8037</v>
      </c>
      <c r="D17920" s="168" t="s">
        <v>69</v>
      </c>
    </row>
    <row r="17921" spans="1:4">
      <c r="A17921" s="167">
        <v>7661</v>
      </c>
      <c r="B17921" s="164" t="s">
        <v>20467</v>
      </c>
      <c r="C17921" s="150" t="s">
        <v>8037</v>
      </c>
      <c r="D17921" s="168" t="s">
        <v>69</v>
      </c>
    </row>
    <row r="17922" spans="1:4">
      <c r="A17922" s="167">
        <v>21016</v>
      </c>
      <c r="B17922" s="164" t="s">
        <v>20468</v>
      </c>
      <c r="C17922" s="150" t="s">
        <v>8037</v>
      </c>
      <c r="D17922" s="168" t="s">
        <v>69</v>
      </c>
    </row>
    <row r="17923" spans="1:4">
      <c r="A17923" s="167">
        <v>21008</v>
      </c>
      <c r="B17923" s="164" t="s">
        <v>20469</v>
      </c>
      <c r="C17923" s="150" t="s">
        <v>8037</v>
      </c>
      <c r="D17923" s="168" t="s">
        <v>69</v>
      </c>
    </row>
    <row r="17924" spans="1:4">
      <c r="A17924" s="167">
        <v>21009</v>
      </c>
      <c r="B17924" s="164" t="s">
        <v>20470</v>
      </c>
      <c r="C17924" s="150" t="s">
        <v>8037</v>
      </c>
      <c r="D17924" s="168" t="s">
        <v>69</v>
      </c>
    </row>
    <row r="17925" spans="1:4">
      <c r="A17925" s="167">
        <v>21010</v>
      </c>
      <c r="B17925" s="164" t="s">
        <v>20471</v>
      </c>
      <c r="C17925" s="150" t="s">
        <v>8037</v>
      </c>
      <c r="D17925" s="168" t="s">
        <v>69</v>
      </c>
    </row>
    <row r="17926" spans="1:4">
      <c r="A17926" s="167">
        <v>21011</v>
      </c>
      <c r="B17926" s="164" t="s">
        <v>20472</v>
      </c>
      <c r="C17926" s="150" t="s">
        <v>8037</v>
      </c>
      <c r="D17926" s="168" t="s">
        <v>69</v>
      </c>
    </row>
    <row r="17927" spans="1:4">
      <c r="A17927" s="167">
        <v>21012</v>
      </c>
      <c r="B17927" s="164" t="s">
        <v>20473</v>
      </c>
      <c r="C17927" s="150" t="s">
        <v>8037</v>
      </c>
      <c r="D17927" s="168" t="s">
        <v>69</v>
      </c>
    </row>
    <row r="17928" spans="1:4">
      <c r="A17928" s="167">
        <v>21013</v>
      </c>
      <c r="B17928" s="164" t="s">
        <v>20474</v>
      </c>
      <c r="C17928" s="150" t="s">
        <v>8037</v>
      </c>
      <c r="D17928" s="168" t="s">
        <v>69</v>
      </c>
    </row>
    <row r="17929" spans="1:4">
      <c r="A17929" s="167">
        <v>21014</v>
      </c>
      <c r="B17929" s="164" t="s">
        <v>20475</v>
      </c>
      <c r="C17929" s="150" t="s">
        <v>8037</v>
      </c>
      <c r="D17929" s="168" t="s">
        <v>69</v>
      </c>
    </row>
    <row r="17930" spans="1:4">
      <c r="A17930" s="167">
        <v>21015</v>
      </c>
      <c r="B17930" s="164" t="s">
        <v>20476</v>
      </c>
      <c r="C17930" s="150" t="s">
        <v>8037</v>
      </c>
      <c r="D17930" s="168" t="s">
        <v>69</v>
      </c>
    </row>
    <row r="17931" spans="1:4">
      <c r="A17931" s="167">
        <v>7697</v>
      </c>
      <c r="B17931" s="164" t="s">
        <v>20477</v>
      </c>
      <c r="C17931" s="150" t="s">
        <v>8037</v>
      </c>
      <c r="D17931" s="168" t="s">
        <v>69</v>
      </c>
    </row>
    <row r="17932" spans="1:4">
      <c r="A17932" s="167">
        <v>7698</v>
      </c>
      <c r="B17932" s="164" t="s">
        <v>20478</v>
      </c>
      <c r="C17932" s="150" t="s">
        <v>8037</v>
      </c>
      <c r="D17932" s="168" t="s">
        <v>69</v>
      </c>
    </row>
    <row r="17933" spans="1:4">
      <c r="A17933" s="167">
        <v>7691</v>
      </c>
      <c r="B17933" s="164" t="s">
        <v>20479</v>
      </c>
      <c r="C17933" s="150" t="s">
        <v>8037</v>
      </c>
      <c r="D17933" s="168" t="s">
        <v>69</v>
      </c>
    </row>
    <row r="17934" spans="1:4">
      <c r="A17934" s="167">
        <v>40626</v>
      </c>
      <c r="B17934" s="164" t="s">
        <v>20480</v>
      </c>
      <c r="C17934" s="150" t="s">
        <v>8037</v>
      </c>
      <c r="D17934" s="168" t="s">
        <v>69</v>
      </c>
    </row>
    <row r="17935" spans="1:4">
      <c r="A17935" s="167">
        <v>7701</v>
      </c>
      <c r="B17935" s="164" t="s">
        <v>20481</v>
      </c>
      <c r="C17935" s="150" t="s">
        <v>8037</v>
      </c>
      <c r="D17935" s="168" t="s">
        <v>69</v>
      </c>
    </row>
    <row r="17936" spans="1:4">
      <c r="A17936" s="167">
        <v>7696</v>
      </c>
      <c r="B17936" s="164" t="s">
        <v>20482</v>
      </c>
      <c r="C17936" s="150" t="s">
        <v>8037</v>
      </c>
      <c r="D17936" s="168" t="s">
        <v>69</v>
      </c>
    </row>
    <row r="17937" spans="1:4">
      <c r="A17937" s="167">
        <v>7700</v>
      </c>
      <c r="B17937" s="164" t="s">
        <v>20483</v>
      </c>
      <c r="C17937" s="150" t="s">
        <v>8037</v>
      </c>
      <c r="D17937" s="168" t="s">
        <v>69</v>
      </c>
    </row>
    <row r="17938" spans="1:4">
      <c r="A17938" s="167">
        <v>7694</v>
      </c>
      <c r="B17938" s="164" t="s">
        <v>20484</v>
      </c>
      <c r="C17938" s="150" t="s">
        <v>8037</v>
      </c>
      <c r="D17938" s="168" t="s">
        <v>69</v>
      </c>
    </row>
    <row r="17939" spans="1:4">
      <c r="A17939" s="167">
        <v>7693</v>
      </c>
      <c r="B17939" s="164" t="s">
        <v>20485</v>
      </c>
      <c r="C17939" s="150" t="s">
        <v>8037</v>
      </c>
      <c r="D17939" s="168" t="s">
        <v>69</v>
      </c>
    </row>
    <row r="17940" spans="1:4">
      <c r="A17940" s="167">
        <v>7692</v>
      </c>
      <c r="B17940" s="164" t="s">
        <v>20486</v>
      </c>
      <c r="C17940" s="150" t="s">
        <v>8037</v>
      </c>
      <c r="D17940" s="168" t="s">
        <v>69</v>
      </c>
    </row>
    <row r="17941" spans="1:4">
      <c r="A17941" s="167">
        <v>7695</v>
      </c>
      <c r="B17941" s="164" t="s">
        <v>20487</v>
      </c>
      <c r="C17941" s="150" t="s">
        <v>8037</v>
      </c>
      <c r="D17941" s="168" t="s">
        <v>69</v>
      </c>
    </row>
    <row r="17942" spans="1:4">
      <c r="A17942" s="167">
        <v>13356</v>
      </c>
      <c r="B17942" s="164" t="s">
        <v>20488</v>
      </c>
      <c r="C17942" s="150" t="s">
        <v>8037</v>
      </c>
      <c r="D17942" s="168" t="s">
        <v>69</v>
      </c>
    </row>
    <row r="17943" spans="1:4">
      <c r="A17943" s="167">
        <v>36365</v>
      </c>
      <c r="B17943" s="164" t="s">
        <v>20489</v>
      </c>
      <c r="C17943" s="150" t="s">
        <v>8037</v>
      </c>
      <c r="D17943" s="168" t="s">
        <v>69</v>
      </c>
    </row>
    <row r="17944" spans="1:4">
      <c r="A17944" s="167">
        <v>41930</v>
      </c>
      <c r="B17944" s="164" t="s">
        <v>20490</v>
      </c>
      <c r="C17944" s="150" t="s">
        <v>8037</v>
      </c>
      <c r="D17944" s="168" t="s">
        <v>69</v>
      </c>
    </row>
    <row r="17945" spans="1:4">
      <c r="A17945" s="167">
        <v>41931</v>
      </c>
      <c r="B17945" s="164" t="s">
        <v>20491</v>
      </c>
      <c r="C17945" s="150" t="s">
        <v>8037</v>
      </c>
      <c r="D17945" s="168" t="s">
        <v>69</v>
      </c>
    </row>
    <row r="17946" spans="1:4">
      <c r="A17946" s="167">
        <v>41932</v>
      </c>
      <c r="B17946" s="164" t="s">
        <v>20492</v>
      </c>
      <c r="C17946" s="150" t="s">
        <v>8037</v>
      </c>
      <c r="D17946" s="168" t="s">
        <v>69</v>
      </c>
    </row>
    <row r="17947" spans="1:4">
      <c r="A17947" s="167">
        <v>41933</v>
      </c>
      <c r="B17947" s="164" t="s">
        <v>20493</v>
      </c>
      <c r="C17947" s="150" t="s">
        <v>8037</v>
      </c>
      <c r="D17947" s="168" t="s">
        <v>69</v>
      </c>
    </row>
    <row r="17948" spans="1:4">
      <c r="A17948" s="167">
        <v>41934</v>
      </c>
      <c r="B17948" s="164" t="s">
        <v>20494</v>
      </c>
      <c r="C17948" s="150" t="s">
        <v>8037</v>
      </c>
      <c r="D17948" s="168" t="s">
        <v>69</v>
      </c>
    </row>
    <row r="17949" spans="1:4">
      <c r="A17949" s="167">
        <v>41936</v>
      </c>
      <c r="B17949" s="164" t="s">
        <v>20495</v>
      </c>
      <c r="C17949" s="150" t="s">
        <v>8037</v>
      </c>
      <c r="D17949" s="168" t="s">
        <v>69</v>
      </c>
    </row>
    <row r="17950" spans="1:4">
      <c r="A17950" s="167">
        <v>44812</v>
      </c>
      <c r="B17950" s="164" t="s">
        <v>20496</v>
      </c>
      <c r="C17950" s="150" t="s">
        <v>8037</v>
      </c>
      <c r="D17950" s="168" t="s">
        <v>69</v>
      </c>
    </row>
    <row r="17951" spans="1:4">
      <c r="A17951" s="167">
        <v>41785</v>
      </c>
      <c r="B17951" s="164" t="s">
        <v>20497</v>
      </c>
      <c r="C17951" s="150" t="s">
        <v>8037</v>
      </c>
      <c r="D17951" s="168" t="s">
        <v>69</v>
      </c>
    </row>
    <row r="17952" spans="1:4">
      <c r="A17952" s="167">
        <v>41781</v>
      </c>
      <c r="B17952" s="164" t="s">
        <v>20498</v>
      </c>
      <c r="C17952" s="150" t="s">
        <v>8037</v>
      </c>
      <c r="D17952" s="168" t="s">
        <v>69</v>
      </c>
    </row>
    <row r="17953" spans="1:4">
      <c r="A17953" s="167">
        <v>41783</v>
      </c>
      <c r="B17953" s="164" t="s">
        <v>20499</v>
      </c>
      <c r="C17953" s="150" t="s">
        <v>8037</v>
      </c>
      <c r="D17953" s="168" t="s">
        <v>69</v>
      </c>
    </row>
    <row r="17954" spans="1:4">
      <c r="A17954" s="167">
        <v>41786</v>
      </c>
      <c r="B17954" s="164" t="s">
        <v>20500</v>
      </c>
      <c r="C17954" s="150" t="s">
        <v>8037</v>
      </c>
      <c r="D17954" s="168" t="s">
        <v>69</v>
      </c>
    </row>
    <row r="17955" spans="1:4">
      <c r="A17955" s="167">
        <v>41779</v>
      </c>
      <c r="B17955" s="164" t="s">
        <v>20501</v>
      </c>
      <c r="C17955" s="150" t="s">
        <v>8037</v>
      </c>
      <c r="D17955" s="168" t="s">
        <v>69</v>
      </c>
    </row>
    <row r="17956" spans="1:4">
      <c r="A17956" s="167">
        <v>41780</v>
      </c>
      <c r="B17956" s="164" t="s">
        <v>20502</v>
      </c>
      <c r="C17956" s="150" t="s">
        <v>8037</v>
      </c>
      <c r="D17956" s="168" t="s">
        <v>69</v>
      </c>
    </row>
    <row r="17957" spans="1:4">
      <c r="A17957" s="167">
        <v>41782</v>
      </c>
      <c r="B17957" s="164" t="s">
        <v>20503</v>
      </c>
      <c r="C17957" s="150" t="s">
        <v>8037</v>
      </c>
      <c r="D17957" s="168" t="s">
        <v>69</v>
      </c>
    </row>
    <row r="17958" spans="1:4">
      <c r="A17958" s="167">
        <v>38130</v>
      </c>
      <c r="B17958" s="164" t="s">
        <v>20504</v>
      </c>
      <c r="C17958" s="150" t="s">
        <v>8037</v>
      </c>
      <c r="D17958" s="168" t="s">
        <v>69</v>
      </c>
    </row>
    <row r="17959" spans="1:4">
      <c r="A17959" s="167">
        <v>44260</v>
      </c>
      <c r="B17959" s="164" t="s">
        <v>20505</v>
      </c>
      <c r="C17959" s="150" t="s">
        <v>8037</v>
      </c>
      <c r="D17959" s="168" t="s">
        <v>69</v>
      </c>
    </row>
    <row r="17960" spans="1:4">
      <c r="A17960" s="167">
        <v>21123</v>
      </c>
      <c r="B17960" s="164" t="s">
        <v>20506</v>
      </c>
      <c r="C17960" s="150" t="s">
        <v>8037</v>
      </c>
      <c r="D17960" s="168" t="s">
        <v>69</v>
      </c>
    </row>
    <row r="17961" spans="1:4">
      <c r="A17961" s="167">
        <v>21124</v>
      </c>
      <c r="B17961" s="164" t="s">
        <v>20507</v>
      </c>
      <c r="C17961" s="150" t="s">
        <v>8037</v>
      </c>
      <c r="D17961" s="168" t="s">
        <v>69</v>
      </c>
    </row>
    <row r="17962" spans="1:4">
      <c r="A17962" s="167">
        <v>21125</v>
      </c>
      <c r="B17962" s="164" t="s">
        <v>20508</v>
      </c>
      <c r="C17962" s="150" t="s">
        <v>8037</v>
      </c>
      <c r="D17962" s="168" t="s">
        <v>69</v>
      </c>
    </row>
    <row r="17963" spans="1:4">
      <c r="A17963" s="167">
        <v>38028</v>
      </c>
      <c r="B17963" s="164" t="s">
        <v>20509</v>
      </c>
      <c r="C17963" s="150" t="s">
        <v>8037</v>
      </c>
      <c r="D17963" s="168" t="s">
        <v>69</v>
      </c>
    </row>
    <row r="17964" spans="1:4">
      <c r="A17964" s="167">
        <v>38029</v>
      </c>
      <c r="B17964" s="164" t="s">
        <v>20510</v>
      </c>
      <c r="C17964" s="150" t="s">
        <v>8037</v>
      </c>
      <c r="D17964" s="168" t="s">
        <v>69</v>
      </c>
    </row>
    <row r="17965" spans="1:4">
      <c r="A17965" s="167">
        <v>38030</v>
      </c>
      <c r="B17965" s="164" t="s">
        <v>20511</v>
      </c>
      <c r="C17965" s="150" t="s">
        <v>8037</v>
      </c>
      <c r="D17965" s="168" t="s">
        <v>69</v>
      </c>
    </row>
    <row r="17966" spans="1:4">
      <c r="A17966" s="167">
        <v>38031</v>
      </c>
      <c r="B17966" s="164" t="s">
        <v>20512</v>
      </c>
      <c r="C17966" s="150" t="s">
        <v>8037</v>
      </c>
      <c r="D17966" s="168" t="s">
        <v>69</v>
      </c>
    </row>
    <row r="17967" spans="1:4">
      <c r="A17967" s="167">
        <v>39735</v>
      </c>
      <c r="B17967" s="164" t="s">
        <v>20513</v>
      </c>
      <c r="C17967" s="150" t="s">
        <v>8037</v>
      </c>
      <c r="D17967" s="168" t="s">
        <v>69</v>
      </c>
    </row>
    <row r="17968" spans="1:4">
      <c r="A17968" s="167">
        <v>39734</v>
      </c>
      <c r="B17968" s="164" t="s">
        <v>20514</v>
      </c>
      <c r="C17968" s="150" t="s">
        <v>8037</v>
      </c>
      <c r="D17968" s="168" t="s">
        <v>69</v>
      </c>
    </row>
    <row r="17969" spans="1:4">
      <c r="A17969" s="167">
        <v>39736</v>
      </c>
      <c r="B17969" s="164" t="s">
        <v>20515</v>
      </c>
      <c r="C17969" s="150" t="s">
        <v>8037</v>
      </c>
      <c r="D17969" s="168" t="s">
        <v>69</v>
      </c>
    </row>
    <row r="17970" spans="1:4">
      <c r="A17970" s="167">
        <v>39737</v>
      </c>
      <c r="B17970" s="164" t="s">
        <v>20516</v>
      </c>
      <c r="C17970" s="150" t="s">
        <v>8037</v>
      </c>
      <c r="D17970" s="168" t="s">
        <v>69</v>
      </c>
    </row>
    <row r="17971" spans="1:4">
      <c r="A17971" s="167">
        <v>39738</v>
      </c>
      <c r="B17971" s="164" t="s">
        <v>20517</v>
      </c>
      <c r="C17971" s="150" t="s">
        <v>8037</v>
      </c>
      <c r="D17971" s="168" t="s">
        <v>69</v>
      </c>
    </row>
    <row r="17972" spans="1:4">
      <c r="A17972" s="167">
        <v>39739</v>
      </c>
      <c r="B17972" s="164" t="s">
        <v>20518</v>
      </c>
      <c r="C17972" s="150" t="s">
        <v>8037</v>
      </c>
      <c r="D17972" s="168" t="s">
        <v>69</v>
      </c>
    </row>
    <row r="17973" spans="1:4">
      <c r="A17973" s="167">
        <v>39733</v>
      </c>
      <c r="B17973" s="164" t="s">
        <v>20519</v>
      </c>
      <c r="C17973" s="150" t="s">
        <v>8037</v>
      </c>
      <c r="D17973" s="168" t="s">
        <v>69</v>
      </c>
    </row>
    <row r="17974" spans="1:4">
      <c r="A17974" s="167">
        <v>39854</v>
      </c>
      <c r="B17974" s="164" t="s">
        <v>20520</v>
      </c>
      <c r="C17974" s="150" t="s">
        <v>8037</v>
      </c>
      <c r="D17974" s="168" t="s">
        <v>69</v>
      </c>
    </row>
    <row r="17975" spans="1:4">
      <c r="A17975" s="167">
        <v>39740</v>
      </c>
      <c r="B17975" s="164" t="s">
        <v>20521</v>
      </c>
      <c r="C17975" s="150" t="s">
        <v>8037</v>
      </c>
      <c r="D17975" s="168" t="s">
        <v>69</v>
      </c>
    </row>
    <row r="17976" spans="1:4">
      <c r="A17976" s="167">
        <v>39741</v>
      </c>
      <c r="B17976" s="164" t="s">
        <v>20522</v>
      </c>
      <c r="C17976" s="150" t="s">
        <v>8037</v>
      </c>
      <c r="D17976" s="168" t="s">
        <v>69</v>
      </c>
    </row>
    <row r="17977" spans="1:4">
      <c r="A17977" s="167">
        <v>39853</v>
      </c>
      <c r="B17977" s="164" t="s">
        <v>20523</v>
      </c>
      <c r="C17977" s="150" t="s">
        <v>8037</v>
      </c>
      <c r="D17977" s="168" t="s">
        <v>69</v>
      </c>
    </row>
    <row r="17978" spans="1:4">
      <c r="A17978" s="167">
        <v>39742</v>
      </c>
      <c r="B17978" s="164" t="s">
        <v>20524</v>
      </c>
      <c r="C17978" s="150" t="s">
        <v>8037</v>
      </c>
      <c r="D17978" s="168" t="s">
        <v>69</v>
      </c>
    </row>
    <row r="17979" spans="1:4">
      <c r="A17979" s="167">
        <v>39749</v>
      </c>
      <c r="B17979" s="164" t="s">
        <v>20525</v>
      </c>
      <c r="C17979" s="150" t="s">
        <v>8037</v>
      </c>
      <c r="D17979" s="168" t="s">
        <v>69</v>
      </c>
    </row>
    <row r="17980" spans="1:4">
      <c r="A17980" s="167">
        <v>39751</v>
      </c>
      <c r="B17980" s="164" t="s">
        <v>20526</v>
      </c>
      <c r="C17980" s="150" t="s">
        <v>8037</v>
      </c>
      <c r="D17980" s="168" t="s">
        <v>69</v>
      </c>
    </row>
    <row r="17981" spans="1:4">
      <c r="A17981" s="167">
        <v>39750</v>
      </c>
      <c r="B17981" s="164" t="s">
        <v>20527</v>
      </c>
      <c r="C17981" s="150" t="s">
        <v>8037</v>
      </c>
      <c r="D17981" s="168" t="s">
        <v>69</v>
      </c>
    </row>
    <row r="17982" spans="1:4">
      <c r="A17982" s="167">
        <v>39747</v>
      </c>
      <c r="B17982" s="164" t="s">
        <v>20528</v>
      </c>
      <c r="C17982" s="150" t="s">
        <v>8037</v>
      </c>
      <c r="D17982" s="168" t="s">
        <v>69</v>
      </c>
    </row>
    <row r="17983" spans="1:4">
      <c r="A17983" s="167">
        <v>39753</v>
      </c>
      <c r="B17983" s="164" t="s">
        <v>20529</v>
      </c>
      <c r="C17983" s="150" t="s">
        <v>8037</v>
      </c>
      <c r="D17983" s="168" t="s">
        <v>69</v>
      </c>
    </row>
    <row r="17984" spans="1:4">
      <c r="A17984" s="167">
        <v>39754</v>
      </c>
      <c r="B17984" s="164" t="s">
        <v>20530</v>
      </c>
      <c r="C17984" s="150" t="s">
        <v>8037</v>
      </c>
      <c r="D17984" s="168" t="s">
        <v>69</v>
      </c>
    </row>
    <row r="17985" spans="1:4">
      <c r="A17985" s="167">
        <v>39748</v>
      </c>
      <c r="B17985" s="164" t="s">
        <v>20531</v>
      </c>
      <c r="C17985" s="150" t="s">
        <v>8037</v>
      </c>
      <c r="D17985" s="168" t="s">
        <v>69</v>
      </c>
    </row>
    <row r="17986" spans="1:4">
      <c r="A17986" s="167">
        <v>39755</v>
      </c>
      <c r="B17986" s="164" t="s">
        <v>20532</v>
      </c>
      <c r="C17986" s="150" t="s">
        <v>8037</v>
      </c>
      <c r="D17986" s="168" t="s">
        <v>69</v>
      </c>
    </row>
    <row r="17987" spans="1:4">
      <c r="A17987" s="167">
        <v>12742</v>
      </c>
      <c r="B17987" s="164" t="s">
        <v>20533</v>
      </c>
      <c r="C17987" s="150" t="s">
        <v>8037</v>
      </c>
      <c r="D17987" s="168" t="s">
        <v>69</v>
      </c>
    </row>
    <row r="17988" spans="1:4">
      <c r="A17988" s="167">
        <v>12713</v>
      </c>
      <c r="B17988" s="164" t="s">
        <v>20534</v>
      </c>
      <c r="C17988" s="150" t="s">
        <v>8037</v>
      </c>
      <c r="D17988" s="168" t="s">
        <v>69</v>
      </c>
    </row>
    <row r="17989" spans="1:4">
      <c r="A17989" s="167">
        <v>12743</v>
      </c>
      <c r="B17989" s="164" t="s">
        <v>20535</v>
      </c>
      <c r="C17989" s="150" t="s">
        <v>8037</v>
      </c>
      <c r="D17989" s="168" t="s">
        <v>69</v>
      </c>
    </row>
    <row r="17990" spans="1:4">
      <c r="A17990" s="167">
        <v>12744</v>
      </c>
      <c r="B17990" s="164" t="s">
        <v>20536</v>
      </c>
      <c r="C17990" s="150" t="s">
        <v>8037</v>
      </c>
      <c r="D17990" s="168" t="s">
        <v>69</v>
      </c>
    </row>
    <row r="17991" spans="1:4">
      <c r="A17991" s="167">
        <v>12745</v>
      </c>
      <c r="B17991" s="164" t="s">
        <v>20537</v>
      </c>
      <c r="C17991" s="150" t="s">
        <v>8037</v>
      </c>
      <c r="D17991" s="168" t="s">
        <v>69</v>
      </c>
    </row>
    <row r="17992" spans="1:4">
      <c r="A17992" s="167">
        <v>12746</v>
      </c>
      <c r="B17992" s="164" t="s">
        <v>20538</v>
      </c>
      <c r="C17992" s="150" t="s">
        <v>8037</v>
      </c>
      <c r="D17992" s="168" t="s">
        <v>69</v>
      </c>
    </row>
    <row r="17993" spans="1:4">
      <c r="A17993" s="167">
        <v>12747</v>
      </c>
      <c r="B17993" s="164" t="s">
        <v>20539</v>
      </c>
      <c r="C17993" s="150" t="s">
        <v>8037</v>
      </c>
      <c r="D17993" s="168" t="s">
        <v>69</v>
      </c>
    </row>
    <row r="17994" spans="1:4">
      <c r="A17994" s="167">
        <v>12748</v>
      </c>
      <c r="B17994" s="164" t="s">
        <v>20540</v>
      </c>
      <c r="C17994" s="150" t="s">
        <v>8037</v>
      </c>
      <c r="D17994" s="168" t="s">
        <v>69</v>
      </c>
    </row>
    <row r="17995" spans="1:4">
      <c r="A17995" s="167">
        <v>12749</v>
      </c>
      <c r="B17995" s="164" t="s">
        <v>20541</v>
      </c>
      <c r="C17995" s="150" t="s">
        <v>8037</v>
      </c>
      <c r="D17995" s="168" t="s">
        <v>69</v>
      </c>
    </row>
    <row r="17996" spans="1:4">
      <c r="A17996" s="167">
        <v>39726</v>
      </c>
      <c r="B17996" s="164" t="s">
        <v>20542</v>
      </c>
      <c r="C17996" s="150" t="s">
        <v>8037</v>
      </c>
      <c r="D17996" s="168" t="s">
        <v>69</v>
      </c>
    </row>
    <row r="17997" spans="1:4">
      <c r="A17997" s="167">
        <v>39728</v>
      </c>
      <c r="B17997" s="164" t="s">
        <v>20543</v>
      </c>
      <c r="C17997" s="150" t="s">
        <v>8037</v>
      </c>
      <c r="D17997" s="168" t="s">
        <v>69</v>
      </c>
    </row>
    <row r="17998" spans="1:4">
      <c r="A17998" s="167">
        <v>39727</v>
      </c>
      <c r="B17998" s="164" t="s">
        <v>20544</v>
      </c>
      <c r="C17998" s="150" t="s">
        <v>8037</v>
      </c>
      <c r="D17998" s="168" t="s">
        <v>69</v>
      </c>
    </row>
    <row r="17999" spans="1:4">
      <c r="A17999" s="167">
        <v>39724</v>
      </c>
      <c r="B17999" s="164" t="s">
        <v>20545</v>
      </c>
      <c r="C17999" s="150" t="s">
        <v>8037</v>
      </c>
      <c r="D17999" s="168" t="s">
        <v>69</v>
      </c>
    </row>
    <row r="18000" spans="1:4">
      <c r="A18000" s="167">
        <v>39729</v>
      </c>
      <c r="B18000" s="164" t="s">
        <v>20546</v>
      </c>
      <c r="C18000" s="150" t="s">
        <v>8037</v>
      </c>
      <c r="D18000" s="168" t="s">
        <v>69</v>
      </c>
    </row>
    <row r="18001" spans="1:4">
      <c r="A18001" s="167">
        <v>39730</v>
      </c>
      <c r="B18001" s="164" t="s">
        <v>20547</v>
      </c>
      <c r="C18001" s="150" t="s">
        <v>8037</v>
      </c>
      <c r="D18001" s="168" t="s">
        <v>69</v>
      </c>
    </row>
    <row r="18002" spans="1:4">
      <c r="A18002" s="167">
        <v>39731</v>
      </c>
      <c r="B18002" s="164" t="s">
        <v>20548</v>
      </c>
      <c r="C18002" s="150" t="s">
        <v>8037</v>
      </c>
      <c r="D18002" s="168" t="s">
        <v>69</v>
      </c>
    </row>
    <row r="18003" spans="1:4">
      <c r="A18003" s="167">
        <v>39725</v>
      </c>
      <c r="B18003" s="164" t="s">
        <v>20549</v>
      </c>
      <c r="C18003" s="150" t="s">
        <v>8037</v>
      </c>
      <c r="D18003" s="168" t="s">
        <v>69</v>
      </c>
    </row>
    <row r="18004" spans="1:4">
      <c r="A18004" s="167">
        <v>39732</v>
      </c>
      <c r="B18004" s="164" t="s">
        <v>20550</v>
      </c>
      <c r="C18004" s="150" t="s">
        <v>8037</v>
      </c>
      <c r="D18004" s="168" t="s">
        <v>69</v>
      </c>
    </row>
    <row r="18005" spans="1:4">
      <c r="A18005" s="167">
        <v>39660</v>
      </c>
      <c r="B18005" s="164" t="s">
        <v>20551</v>
      </c>
      <c r="C18005" s="150" t="s">
        <v>8037</v>
      </c>
      <c r="D18005" s="168" t="s">
        <v>69</v>
      </c>
    </row>
    <row r="18006" spans="1:4">
      <c r="A18006" s="167">
        <v>39662</v>
      </c>
      <c r="B18006" s="164" t="s">
        <v>20552</v>
      </c>
      <c r="C18006" s="150" t="s">
        <v>8037</v>
      </c>
      <c r="D18006" s="168" t="s">
        <v>69</v>
      </c>
    </row>
    <row r="18007" spans="1:4">
      <c r="A18007" s="167">
        <v>39661</v>
      </c>
      <c r="B18007" s="164" t="s">
        <v>20553</v>
      </c>
      <c r="C18007" s="150" t="s">
        <v>8037</v>
      </c>
      <c r="D18007" s="168" t="s">
        <v>69</v>
      </c>
    </row>
    <row r="18008" spans="1:4">
      <c r="A18008" s="167">
        <v>39666</v>
      </c>
      <c r="B18008" s="164" t="s">
        <v>20554</v>
      </c>
      <c r="C18008" s="150" t="s">
        <v>8037</v>
      </c>
      <c r="D18008" s="168" t="s">
        <v>69</v>
      </c>
    </row>
    <row r="18009" spans="1:4">
      <c r="A18009" s="167">
        <v>39664</v>
      </c>
      <c r="B18009" s="164" t="s">
        <v>20555</v>
      </c>
      <c r="C18009" s="150" t="s">
        <v>8037</v>
      </c>
      <c r="D18009" s="168" t="s">
        <v>69</v>
      </c>
    </row>
    <row r="18010" spans="1:4">
      <c r="A18010" s="167">
        <v>39663</v>
      </c>
      <c r="B18010" s="164" t="s">
        <v>20556</v>
      </c>
      <c r="C18010" s="150" t="s">
        <v>8037</v>
      </c>
      <c r="D18010" s="168" t="s">
        <v>69</v>
      </c>
    </row>
    <row r="18011" spans="1:4">
      <c r="A18011" s="167">
        <v>39665</v>
      </c>
      <c r="B18011" s="164" t="s">
        <v>20557</v>
      </c>
      <c r="C18011" s="150" t="s">
        <v>8037</v>
      </c>
      <c r="D18011" s="168" t="s">
        <v>69</v>
      </c>
    </row>
    <row r="18012" spans="1:4">
      <c r="A18012" s="167">
        <v>39752</v>
      </c>
      <c r="B18012" s="164" t="s">
        <v>20558</v>
      </c>
      <c r="C18012" s="150" t="s">
        <v>8037</v>
      </c>
      <c r="D18012" s="168" t="s">
        <v>69</v>
      </c>
    </row>
    <row r="18013" spans="1:4">
      <c r="A18013" s="167">
        <v>7725</v>
      </c>
      <c r="B18013" s="164" t="s">
        <v>20559</v>
      </c>
      <c r="C18013" s="150" t="s">
        <v>8037</v>
      </c>
      <c r="D18013" s="168" t="s">
        <v>69</v>
      </c>
    </row>
    <row r="18014" spans="1:4">
      <c r="A18014" s="167">
        <v>7753</v>
      </c>
      <c r="B18014" s="164" t="s">
        <v>20560</v>
      </c>
      <c r="C18014" s="150" t="s">
        <v>8037</v>
      </c>
      <c r="D18014" s="168" t="s">
        <v>69</v>
      </c>
    </row>
    <row r="18015" spans="1:4">
      <c r="A18015" s="167">
        <v>13256</v>
      </c>
      <c r="B18015" s="164" t="s">
        <v>20561</v>
      </c>
      <c r="C18015" s="150" t="s">
        <v>8037</v>
      </c>
      <c r="D18015" s="168" t="s">
        <v>69</v>
      </c>
    </row>
    <row r="18016" spans="1:4">
      <c r="A18016" s="167">
        <v>7757</v>
      </c>
      <c r="B18016" s="164" t="s">
        <v>20562</v>
      </c>
      <c r="C18016" s="150" t="s">
        <v>8037</v>
      </c>
      <c r="D18016" s="168" t="s">
        <v>69</v>
      </c>
    </row>
    <row r="18017" spans="1:4">
      <c r="A18017" s="167">
        <v>7758</v>
      </c>
      <c r="B18017" s="164" t="s">
        <v>20563</v>
      </c>
      <c r="C18017" s="150" t="s">
        <v>8037</v>
      </c>
      <c r="D18017" s="168" t="s">
        <v>69</v>
      </c>
    </row>
    <row r="18018" spans="1:4">
      <c r="A18018" s="167">
        <v>7759</v>
      </c>
      <c r="B18018" s="164" t="s">
        <v>20564</v>
      </c>
      <c r="C18018" s="150" t="s">
        <v>8037</v>
      </c>
      <c r="D18018" s="168" t="s">
        <v>69</v>
      </c>
    </row>
    <row r="18019" spans="1:4">
      <c r="A18019" s="167">
        <v>40334</v>
      </c>
      <c r="B18019" s="164" t="s">
        <v>20565</v>
      </c>
      <c r="C18019" s="150" t="s">
        <v>8037</v>
      </c>
      <c r="D18019" s="168" t="s">
        <v>69</v>
      </c>
    </row>
    <row r="18020" spans="1:4">
      <c r="A18020" s="167">
        <v>7745</v>
      </c>
      <c r="B18020" s="164" t="s">
        <v>20566</v>
      </c>
      <c r="C18020" s="150" t="s">
        <v>8037</v>
      </c>
      <c r="D18020" s="168" t="s">
        <v>69</v>
      </c>
    </row>
    <row r="18021" spans="1:4">
      <c r="A18021" s="167">
        <v>7714</v>
      </c>
      <c r="B18021" s="164" t="s">
        <v>20567</v>
      </c>
      <c r="C18021" s="150" t="s">
        <v>8037</v>
      </c>
      <c r="D18021" s="168" t="s">
        <v>69</v>
      </c>
    </row>
    <row r="18022" spans="1:4">
      <c r="A18022" s="167">
        <v>7742</v>
      </c>
      <c r="B18022" s="164" t="s">
        <v>20568</v>
      </c>
      <c r="C18022" s="150" t="s">
        <v>8037</v>
      </c>
      <c r="D18022" s="168" t="s">
        <v>69</v>
      </c>
    </row>
    <row r="18023" spans="1:4">
      <c r="A18023" s="167">
        <v>7750</v>
      </c>
      <c r="B18023" s="164" t="s">
        <v>20569</v>
      </c>
      <c r="C18023" s="150" t="s">
        <v>8037</v>
      </c>
      <c r="D18023" s="168" t="s">
        <v>69</v>
      </c>
    </row>
    <row r="18024" spans="1:4">
      <c r="A18024" s="167">
        <v>7756</v>
      </c>
      <c r="B18024" s="164" t="s">
        <v>20570</v>
      </c>
      <c r="C18024" s="150" t="s">
        <v>8037</v>
      </c>
      <c r="D18024" s="168" t="s">
        <v>69</v>
      </c>
    </row>
    <row r="18025" spans="1:4">
      <c r="A18025" s="167">
        <v>7765</v>
      </c>
      <c r="B18025" s="164" t="s">
        <v>20571</v>
      </c>
      <c r="C18025" s="150" t="s">
        <v>8037</v>
      </c>
      <c r="D18025" s="168" t="s">
        <v>69</v>
      </c>
    </row>
    <row r="18026" spans="1:4">
      <c r="A18026" s="167">
        <v>12569</v>
      </c>
      <c r="B18026" s="164" t="s">
        <v>20572</v>
      </c>
      <c r="C18026" s="150" t="s">
        <v>8037</v>
      </c>
      <c r="D18026" s="168" t="s">
        <v>69</v>
      </c>
    </row>
    <row r="18027" spans="1:4">
      <c r="A18027" s="167">
        <v>7766</v>
      </c>
      <c r="B18027" s="164" t="s">
        <v>20573</v>
      </c>
      <c r="C18027" s="150" t="s">
        <v>8037</v>
      </c>
      <c r="D18027" s="168" t="s">
        <v>69</v>
      </c>
    </row>
    <row r="18028" spans="1:4">
      <c r="A18028" s="167">
        <v>7767</v>
      </c>
      <c r="B18028" s="164" t="s">
        <v>20574</v>
      </c>
      <c r="C18028" s="150" t="s">
        <v>8037</v>
      </c>
      <c r="D18028" s="168" t="s">
        <v>69</v>
      </c>
    </row>
    <row r="18029" spans="1:4">
      <c r="A18029" s="167">
        <v>7727</v>
      </c>
      <c r="B18029" s="164" t="s">
        <v>20575</v>
      </c>
      <c r="C18029" s="150" t="s">
        <v>8037</v>
      </c>
      <c r="D18029" s="168" t="s">
        <v>69</v>
      </c>
    </row>
    <row r="18030" spans="1:4">
      <c r="A18030" s="167">
        <v>7760</v>
      </c>
      <c r="B18030" s="164" t="s">
        <v>20576</v>
      </c>
      <c r="C18030" s="150" t="s">
        <v>8037</v>
      </c>
      <c r="D18030" s="168" t="s">
        <v>69</v>
      </c>
    </row>
    <row r="18031" spans="1:4">
      <c r="A18031" s="167">
        <v>7761</v>
      </c>
      <c r="B18031" s="164" t="s">
        <v>20577</v>
      </c>
      <c r="C18031" s="150" t="s">
        <v>8037</v>
      </c>
      <c r="D18031" s="168" t="s">
        <v>69</v>
      </c>
    </row>
    <row r="18032" spans="1:4">
      <c r="A18032" s="167">
        <v>7752</v>
      </c>
      <c r="B18032" s="164" t="s">
        <v>20578</v>
      </c>
      <c r="C18032" s="150" t="s">
        <v>8037</v>
      </c>
      <c r="D18032" s="168" t="s">
        <v>69</v>
      </c>
    </row>
    <row r="18033" spans="1:4">
      <c r="A18033" s="167">
        <v>7762</v>
      </c>
      <c r="B18033" s="164" t="s">
        <v>20579</v>
      </c>
      <c r="C18033" s="150" t="s">
        <v>8037</v>
      </c>
      <c r="D18033" s="168" t="s">
        <v>69</v>
      </c>
    </row>
    <row r="18034" spans="1:4">
      <c r="A18034" s="167">
        <v>7722</v>
      </c>
      <c r="B18034" s="164" t="s">
        <v>20580</v>
      </c>
      <c r="C18034" s="150" t="s">
        <v>8037</v>
      </c>
      <c r="D18034" s="168" t="s">
        <v>69</v>
      </c>
    </row>
    <row r="18035" spans="1:4">
      <c r="A18035" s="167">
        <v>7763</v>
      </c>
      <c r="B18035" s="164" t="s">
        <v>20581</v>
      </c>
      <c r="C18035" s="150" t="s">
        <v>8037</v>
      </c>
      <c r="D18035" s="168" t="s">
        <v>69</v>
      </c>
    </row>
    <row r="18036" spans="1:4">
      <c r="A18036" s="167">
        <v>7764</v>
      </c>
      <c r="B18036" s="164" t="s">
        <v>20582</v>
      </c>
      <c r="C18036" s="150" t="s">
        <v>8037</v>
      </c>
      <c r="D18036" s="168" t="s">
        <v>69</v>
      </c>
    </row>
    <row r="18037" spans="1:4">
      <c r="A18037" s="167">
        <v>12572</v>
      </c>
      <c r="B18037" s="164" t="s">
        <v>20583</v>
      </c>
      <c r="C18037" s="150" t="s">
        <v>8037</v>
      </c>
      <c r="D18037" s="168" t="s">
        <v>69</v>
      </c>
    </row>
    <row r="18038" spans="1:4">
      <c r="A18038" s="167">
        <v>12573</v>
      </c>
      <c r="B18038" s="164" t="s">
        <v>20584</v>
      </c>
      <c r="C18038" s="150" t="s">
        <v>8037</v>
      </c>
      <c r="D18038" s="168" t="s">
        <v>69</v>
      </c>
    </row>
    <row r="18039" spans="1:4">
      <c r="A18039" s="167">
        <v>12574</v>
      </c>
      <c r="B18039" s="164" t="s">
        <v>20585</v>
      </c>
      <c r="C18039" s="150" t="s">
        <v>8037</v>
      </c>
      <c r="D18039" s="168" t="s">
        <v>69</v>
      </c>
    </row>
    <row r="18040" spans="1:4">
      <c r="A18040" s="167">
        <v>12575</v>
      </c>
      <c r="B18040" s="164" t="s">
        <v>20586</v>
      </c>
      <c r="C18040" s="150" t="s">
        <v>8037</v>
      </c>
      <c r="D18040" s="168" t="s">
        <v>69</v>
      </c>
    </row>
    <row r="18041" spans="1:4">
      <c r="A18041" s="167">
        <v>12576</v>
      </c>
      <c r="B18041" s="164" t="s">
        <v>20587</v>
      </c>
      <c r="C18041" s="150" t="s">
        <v>8037</v>
      </c>
      <c r="D18041" s="168" t="s">
        <v>69</v>
      </c>
    </row>
    <row r="18042" spans="1:4">
      <c r="A18042" s="167">
        <v>12577</v>
      </c>
      <c r="B18042" s="164" t="s">
        <v>20588</v>
      </c>
      <c r="C18042" s="150" t="s">
        <v>8037</v>
      </c>
      <c r="D18042" s="168" t="s">
        <v>69</v>
      </c>
    </row>
    <row r="18043" spans="1:4">
      <c r="A18043" s="167">
        <v>12578</v>
      </c>
      <c r="B18043" s="164" t="s">
        <v>20589</v>
      </c>
      <c r="C18043" s="150" t="s">
        <v>8037</v>
      </c>
      <c r="D18043" s="168" t="s">
        <v>69</v>
      </c>
    </row>
    <row r="18044" spans="1:4">
      <c r="A18044" s="167">
        <v>12579</v>
      </c>
      <c r="B18044" s="164" t="s">
        <v>20590</v>
      </c>
      <c r="C18044" s="150" t="s">
        <v>8037</v>
      </c>
      <c r="D18044" s="168" t="s">
        <v>69</v>
      </c>
    </row>
    <row r="18045" spans="1:4">
      <c r="A18045" s="167">
        <v>12580</v>
      </c>
      <c r="B18045" s="164" t="s">
        <v>20591</v>
      </c>
      <c r="C18045" s="150" t="s">
        <v>8037</v>
      </c>
      <c r="D18045" s="168" t="s">
        <v>69</v>
      </c>
    </row>
    <row r="18046" spans="1:4">
      <c r="A18046" s="167">
        <v>12581</v>
      </c>
      <c r="B18046" s="164" t="s">
        <v>20592</v>
      </c>
      <c r="C18046" s="150" t="s">
        <v>8037</v>
      </c>
      <c r="D18046" s="168" t="s">
        <v>69</v>
      </c>
    </row>
    <row r="18047" spans="1:4">
      <c r="A18047" s="167">
        <v>7720</v>
      </c>
      <c r="B18047" s="164" t="s">
        <v>20593</v>
      </c>
      <c r="C18047" s="150" t="s">
        <v>8037</v>
      </c>
      <c r="D18047" s="168" t="s">
        <v>69</v>
      </c>
    </row>
    <row r="18048" spans="1:4">
      <c r="A18048" s="167">
        <v>40335</v>
      </c>
      <c r="B18048" s="164" t="s">
        <v>20594</v>
      </c>
      <c r="C18048" s="150" t="s">
        <v>8037</v>
      </c>
      <c r="D18048" s="168" t="s">
        <v>69</v>
      </c>
    </row>
    <row r="18049" spans="1:4">
      <c r="A18049" s="167">
        <v>7740</v>
      </c>
      <c r="B18049" s="164" t="s">
        <v>20595</v>
      </c>
      <c r="C18049" s="150" t="s">
        <v>8037</v>
      </c>
      <c r="D18049" s="168" t="s">
        <v>69</v>
      </c>
    </row>
    <row r="18050" spans="1:4">
      <c r="A18050" s="167">
        <v>7741</v>
      </c>
      <c r="B18050" s="164" t="s">
        <v>20596</v>
      </c>
      <c r="C18050" s="150" t="s">
        <v>8037</v>
      </c>
      <c r="D18050" s="168" t="s">
        <v>69</v>
      </c>
    </row>
    <row r="18051" spans="1:4">
      <c r="A18051" s="167">
        <v>7774</v>
      </c>
      <c r="B18051" s="164" t="s">
        <v>20597</v>
      </c>
      <c r="C18051" s="150" t="s">
        <v>8037</v>
      </c>
      <c r="D18051" s="168" t="s">
        <v>69</v>
      </c>
    </row>
    <row r="18052" spans="1:4">
      <c r="A18052" s="167">
        <v>7744</v>
      </c>
      <c r="B18052" s="164" t="s">
        <v>20598</v>
      </c>
      <c r="C18052" s="150" t="s">
        <v>8037</v>
      </c>
      <c r="D18052" s="168" t="s">
        <v>69</v>
      </c>
    </row>
    <row r="18053" spans="1:4">
      <c r="A18053" s="167">
        <v>7773</v>
      </c>
      <c r="B18053" s="164" t="s">
        <v>20599</v>
      </c>
      <c r="C18053" s="150" t="s">
        <v>8037</v>
      </c>
      <c r="D18053" s="168" t="s">
        <v>69</v>
      </c>
    </row>
    <row r="18054" spans="1:4">
      <c r="A18054" s="167">
        <v>7754</v>
      </c>
      <c r="B18054" s="164" t="s">
        <v>20600</v>
      </c>
      <c r="C18054" s="150" t="s">
        <v>8037</v>
      </c>
      <c r="D18054" s="168" t="s">
        <v>69</v>
      </c>
    </row>
    <row r="18055" spans="1:4">
      <c r="A18055" s="167">
        <v>7735</v>
      </c>
      <c r="B18055" s="164" t="s">
        <v>20601</v>
      </c>
      <c r="C18055" s="150" t="s">
        <v>8037</v>
      </c>
      <c r="D18055" s="168" t="s">
        <v>69</v>
      </c>
    </row>
    <row r="18056" spans="1:4">
      <c r="A18056" s="167">
        <v>7755</v>
      </c>
      <c r="B18056" s="164" t="s">
        <v>20602</v>
      </c>
      <c r="C18056" s="150" t="s">
        <v>8037</v>
      </c>
      <c r="D18056" s="168" t="s">
        <v>69</v>
      </c>
    </row>
    <row r="18057" spans="1:4">
      <c r="A18057" s="167">
        <v>7776</v>
      </c>
      <c r="B18057" s="164" t="s">
        <v>20603</v>
      </c>
      <c r="C18057" s="150" t="s">
        <v>8037</v>
      </c>
      <c r="D18057" s="168" t="s">
        <v>69</v>
      </c>
    </row>
    <row r="18058" spans="1:4">
      <c r="A18058" s="167">
        <v>7743</v>
      </c>
      <c r="B18058" s="164" t="s">
        <v>20604</v>
      </c>
      <c r="C18058" s="150" t="s">
        <v>8037</v>
      </c>
      <c r="D18058" s="168" t="s">
        <v>69</v>
      </c>
    </row>
    <row r="18059" spans="1:4">
      <c r="A18059" s="167">
        <v>7733</v>
      </c>
      <c r="B18059" s="164" t="s">
        <v>20605</v>
      </c>
      <c r="C18059" s="150" t="s">
        <v>8037</v>
      </c>
      <c r="D18059" s="168" t="s">
        <v>69</v>
      </c>
    </row>
    <row r="18060" spans="1:4">
      <c r="A18060" s="167">
        <v>7775</v>
      </c>
      <c r="B18060" s="164" t="s">
        <v>20606</v>
      </c>
      <c r="C18060" s="150" t="s">
        <v>8037</v>
      </c>
      <c r="D18060" s="168" t="s">
        <v>69</v>
      </c>
    </row>
    <row r="18061" spans="1:4">
      <c r="A18061" s="167">
        <v>7734</v>
      </c>
      <c r="B18061" s="164" t="s">
        <v>20607</v>
      </c>
      <c r="C18061" s="150" t="s">
        <v>8037</v>
      </c>
      <c r="D18061" s="168" t="s">
        <v>69</v>
      </c>
    </row>
    <row r="18062" spans="1:4">
      <c r="A18062" s="167">
        <v>37449</v>
      </c>
      <c r="B18062" s="164" t="s">
        <v>20608</v>
      </c>
      <c r="C18062" s="150" t="s">
        <v>8037</v>
      </c>
      <c r="D18062" s="168" t="s">
        <v>69</v>
      </c>
    </row>
    <row r="18063" spans="1:4">
      <c r="A18063" s="167">
        <v>37450</v>
      </c>
      <c r="B18063" s="164" t="s">
        <v>20609</v>
      </c>
      <c r="C18063" s="150" t="s">
        <v>8037</v>
      </c>
      <c r="D18063" s="168" t="s">
        <v>69</v>
      </c>
    </row>
    <row r="18064" spans="1:4">
      <c r="A18064" s="167">
        <v>37451</v>
      </c>
      <c r="B18064" s="164" t="s">
        <v>20610</v>
      </c>
      <c r="C18064" s="150" t="s">
        <v>8037</v>
      </c>
      <c r="D18064" s="168" t="s">
        <v>69</v>
      </c>
    </row>
    <row r="18065" spans="1:4">
      <c r="A18065" s="167">
        <v>37452</v>
      </c>
      <c r="B18065" s="164" t="s">
        <v>20611</v>
      </c>
      <c r="C18065" s="150" t="s">
        <v>8037</v>
      </c>
      <c r="D18065" s="168" t="s">
        <v>69</v>
      </c>
    </row>
    <row r="18066" spans="1:4">
      <c r="A18066" s="167">
        <v>37453</v>
      </c>
      <c r="B18066" s="164" t="s">
        <v>20612</v>
      </c>
      <c r="C18066" s="150" t="s">
        <v>8037</v>
      </c>
      <c r="D18066" s="168" t="s">
        <v>69</v>
      </c>
    </row>
    <row r="18067" spans="1:4">
      <c r="A18067" s="167">
        <v>7778</v>
      </c>
      <c r="B18067" s="164" t="s">
        <v>20613</v>
      </c>
      <c r="C18067" s="150" t="s">
        <v>8037</v>
      </c>
      <c r="D18067" s="168" t="s">
        <v>69</v>
      </c>
    </row>
    <row r="18068" spans="1:4">
      <c r="A18068" s="167">
        <v>7796</v>
      </c>
      <c r="B18068" s="164" t="s">
        <v>20614</v>
      </c>
      <c r="C18068" s="150" t="s">
        <v>8037</v>
      </c>
      <c r="D18068" s="168" t="s">
        <v>69</v>
      </c>
    </row>
    <row r="18069" spans="1:4">
      <c r="A18069" s="167">
        <v>7781</v>
      </c>
      <c r="B18069" s="164" t="s">
        <v>20615</v>
      </c>
      <c r="C18069" s="150" t="s">
        <v>8037</v>
      </c>
      <c r="D18069" s="168" t="s">
        <v>69</v>
      </c>
    </row>
    <row r="18070" spans="1:4">
      <c r="A18070" s="167">
        <v>7795</v>
      </c>
      <c r="B18070" s="164" t="s">
        <v>20616</v>
      </c>
      <c r="C18070" s="150" t="s">
        <v>8037</v>
      </c>
      <c r="D18070" s="168" t="s">
        <v>69</v>
      </c>
    </row>
    <row r="18071" spans="1:4">
      <c r="A18071" s="167">
        <v>7791</v>
      </c>
      <c r="B18071" s="164" t="s">
        <v>20617</v>
      </c>
      <c r="C18071" s="150" t="s">
        <v>8037</v>
      </c>
      <c r="D18071" s="168" t="s">
        <v>69</v>
      </c>
    </row>
    <row r="18072" spans="1:4">
      <c r="A18072" s="167">
        <v>7783</v>
      </c>
      <c r="B18072" s="164" t="s">
        <v>20618</v>
      </c>
      <c r="C18072" s="150" t="s">
        <v>8037</v>
      </c>
      <c r="D18072" s="168" t="s">
        <v>69</v>
      </c>
    </row>
    <row r="18073" spans="1:4">
      <c r="A18073" s="167">
        <v>7790</v>
      </c>
      <c r="B18073" s="164" t="s">
        <v>20619</v>
      </c>
      <c r="C18073" s="150" t="s">
        <v>8037</v>
      </c>
      <c r="D18073" s="168" t="s">
        <v>69</v>
      </c>
    </row>
    <row r="18074" spans="1:4">
      <c r="A18074" s="167">
        <v>7785</v>
      </c>
      <c r="B18074" s="164" t="s">
        <v>20620</v>
      </c>
      <c r="C18074" s="150" t="s">
        <v>8037</v>
      </c>
      <c r="D18074" s="168" t="s">
        <v>69</v>
      </c>
    </row>
    <row r="18075" spans="1:4">
      <c r="A18075" s="167">
        <v>7792</v>
      </c>
      <c r="B18075" s="164" t="s">
        <v>20621</v>
      </c>
      <c r="C18075" s="150" t="s">
        <v>8037</v>
      </c>
      <c r="D18075" s="168" t="s">
        <v>69</v>
      </c>
    </row>
    <row r="18076" spans="1:4">
      <c r="A18076" s="167">
        <v>7793</v>
      </c>
      <c r="B18076" s="164" t="s">
        <v>20622</v>
      </c>
      <c r="C18076" s="150" t="s">
        <v>8037</v>
      </c>
      <c r="D18076" s="168" t="s">
        <v>69</v>
      </c>
    </row>
    <row r="18077" spans="1:4">
      <c r="A18077" s="167">
        <v>13159</v>
      </c>
      <c r="B18077" s="164" t="s">
        <v>20623</v>
      </c>
      <c r="C18077" s="150" t="s">
        <v>8037</v>
      </c>
      <c r="D18077" s="168" t="s">
        <v>69</v>
      </c>
    </row>
    <row r="18078" spans="1:4">
      <c r="A18078" s="167">
        <v>13168</v>
      </c>
      <c r="B18078" s="164" t="s">
        <v>20624</v>
      </c>
      <c r="C18078" s="150" t="s">
        <v>8037</v>
      </c>
      <c r="D18078" s="168" t="s">
        <v>69</v>
      </c>
    </row>
    <row r="18079" spans="1:4">
      <c r="A18079" s="167">
        <v>13173</v>
      </c>
      <c r="B18079" s="164" t="s">
        <v>20625</v>
      </c>
      <c r="C18079" s="150" t="s">
        <v>8037</v>
      </c>
      <c r="D18079" s="168" t="s">
        <v>69</v>
      </c>
    </row>
    <row r="18080" spans="1:4">
      <c r="A18080" s="167">
        <v>12583</v>
      </c>
      <c r="B18080" s="164" t="s">
        <v>20626</v>
      </c>
      <c r="C18080" s="150" t="s">
        <v>8037</v>
      </c>
      <c r="D18080" s="168" t="s">
        <v>69</v>
      </c>
    </row>
    <row r="18081" spans="1:4">
      <c r="A18081" s="167">
        <v>12584</v>
      </c>
      <c r="B18081" s="164" t="s">
        <v>20627</v>
      </c>
      <c r="C18081" s="150" t="s">
        <v>8037</v>
      </c>
      <c r="D18081" s="168" t="s">
        <v>69</v>
      </c>
    </row>
    <row r="18082" spans="1:4">
      <c r="A18082" s="167">
        <v>12613</v>
      </c>
      <c r="B18082" s="164" t="s">
        <v>20628</v>
      </c>
      <c r="C18082" s="150" t="s">
        <v>8033</v>
      </c>
      <c r="D18082" s="168" t="s">
        <v>69</v>
      </c>
    </row>
    <row r="18083" spans="1:4">
      <c r="A18083" s="167">
        <v>1031</v>
      </c>
      <c r="B18083" s="164" t="s">
        <v>20629</v>
      </c>
      <c r="C18083" s="150" t="s">
        <v>8033</v>
      </c>
      <c r="D18083" s="168" t="s">
        <v>69</v>
      </c>
    </row>
    <row r="18084" spans="1:4">
      <c r="A18084" s="167">
        <v>39707</v>
      </c>
      <c r="B18084" s="164" t="s">
        <v>20630</v>
      </c>
      <c r="C18084" s="150" t="s">
        <v>8037</v>
      </c>
      <c r="D18084" s="168" t="s">
        <v>69</v>
      </c>
    </row>
    <row r="18085" spans="1:4">
      <c r="A18085" s="167">
        <v>39708</v>
      </c>
      <c r="B18085" s="164" t="s">
        <v>20631</v>
      </c>
      <c r="C18085" s="150" t="s">
        <v>8037</v>
      </c>
      <c r="D18085" s="168" t="s">
        <v>69</v>
      </c>
    </row>
    <row r="18086" spans="1:4">
      <c r="A18086" s="167">
        <v>39710</v>
      </c>
      <c r="B18086" s="164" t="s">
        <v>20633</v>
      </c>
      <c r="C18086" s="150" t="s">
        <v>8037</v>
      </c>
      <c r="D18086" s="168" t="s">
        <v>69</v>
      </c>
    </row>
    <row r="18087" spans="1:4">
      <c r="A18087" s="167">
        <v>39709</v>
      </c>
      <c r="B18087" s="164" t="s">
        <v>20634</v>
      </c>
      <c r="C18087" s="150" t="s">
        <v>8037</v>
      </c>
      <c r="D18087" s="168" t="s">
        <v>69</v>
      </c>
    </row>
    <row r="18088" spans="1:4">
      <c r="A18088" s="167">
        <v>39711</v>
      </c>
      <c r="B18088" s="164" t="s">
        <v>20635</v>
      </c>
      <c r="C18088" s="150" t="s">
        <v>8037</v>
      </c>
      <c r="D18088" s="168" t="s">
        <v>69</v>
      </c>
    </row>
    <row r="18089" spans="1:4">
      <c r="A18089" s="167">
        <v>39712</v>
      </c>
      <c r="B18089" s="164" t="s">
        <v>20636</v>
      </c>
      <c r="C18089" s="150" t="s">
        <v>8037</v>
      </c>
      <c r="D18089" s="168" t="s">
        <v>69</v>
      </c>
    </row>
    <row r="18090" spans="1:4">
      <c r="A18090" s="167">
        <v>39713</v>
      </c>
      <c r="B18090" s="164" t="s">
        <v>20637</v>
      </c>
      <c r="C18090" s="150" t="s">
        <v>8037</v>
      </c>
      <c r="D18090" s="168" t="s">
        <v>69</v>
      </c>
    </row>
    <row r="18091" spans="1:4">
      <c r="A18091" s="167">
        <v>39714</v>
      </c>
      <c r="B18091" s="164" t="s">
        <v>20638</v>
      </c>
      <c r="C18091" s="150" t="s">
        <v>8037</v>
      </c>
      <c r="D18091" s="168" t="s">
        <v>69</v>
      </c>
    </row>
    <row r="18092" spans="1:4">
      <c r="A18092" s="167">
        <v>39715</v>
      </c>
      <c r="B18092" s="164" t="s">
        <v>20639</v>
      </c>
      <c r="C18092" s="150" t="s">
        <v>8037</v>
      </c>
      <c r="D18092" s="168" t="s">
        <v>69</v>
      </c>
    </row>
    <row r="18093" spans="1:4">
      <c r="A18093" s="167">
        <v>39716</v>
      </c>
      <c r="B18093" s="164" t="s">
        <v>20640</v>
      </c>
      <c r="C18093" s="150" t="s">
        <v>8037</v>
      </c>
      <c r="D18093" s="168" t="s">
        <v>69</v>
      </c>
    </row>
    <row r="18094" spans="1:4">
      <c r="A18094" s="167">
        <v>39718</v>
      </c>
      <c r="B18094" s="164" t="s">
        <v>20641</v>
      </c>
      <c r="C18094" s="150" t="s">
        <v>8037</v>
      </c>
      <c r="D18094" s="168" t="s">
        <v>69</v>
      </c>
    </row>
    <row r="18095" spans="1:4">
      <c r="A18095" s="167">
        <v>9813</v>
      </c>
      <c r="B18095" s="164" t="s">
        <v>20642</v>
      </c>
      <c r="C18095" s="150" t="s">
        <v>8037</v>
      </c>
      <c r="D18095" s="168" t="s">
        <v>69</v>
      </c>
    </row>
    <row r="18096" spans="1:4">
      <c r="A18096" s="167">
        <v>9815</v>
      </c>
      <c r="B18096" s="164" t="s">
        <v>20643</v>
      </c>
      <c r="C18096" s="150" t="s">
        <v>8037</v>
      </c>
      <c r="D18096" s="168" t="s">
        <v>69</v>
      </c>
    </row>
    <row r="18097" spans="1:4">
      <c r="A18097" s="167">
        <v>44543</v>
      </c>
      <c r="B18097" s="164" t="s">
        <v>20644</v>
      </c>
      <c r="C18097" s="150" t="s">
        <v>8037</v>
      </c>
      <c r="D18097" s="168" t="s">
        <v>69</v>
      </c>
    </row>
    <row r="18098" spans="1:4">
      <c r="A18098" s="167">
        <v>44526</v>
      </c>
      <c r="B18098" s="164" t="s">
        <v>20645</v>
      </c>
      <c r="C18098" s="150" t="s">
        <v>8037</v>
      </c>
      <c r="D18098" s="168" t="s">
        <v>69</v>
      </c>
    </row>
    <row r="18099" spans="1:4">
      <c r="A18099" s="167">
        <v>44518</v>
      </c>
      <c r="B18099" s="164" t="s">
        <v>20646</v>
      </c>
      <c r="C18099" s="150" t="s">
        <v>8037</v>
      </c>
      <c r="D18099" s="168" t="s">
        <v>69</v>
      </c>
    </row>
    <row r="18100" spans="1:4">
      <c r="A18100" s="167">
        <v>44544</v>
      </c>
      <c r="B18100" s="164" t="s">
        <v>20647</v>
      </c>
      <c r="C18100" s="150" t="s">
        <v>8037</v>
      </c>
      <c r="D18100" s="168" t="s">
        <v>69</v>
      </c>
    </row>
    <row r="18101" spans="1:4">
      <c r="A18101" s="167">
        <v>44545</v>
      </c>
      <c r="B18101" s="164" t="s">
        <v>20648</v>
      </c>
      <c r="C18101" s="150" t="s">
        <v>8037</v>
      </c>
      <c r="D18101" s="168" t="s">
        <v>69</v>
      </c>
    </row>
    <row r="18102" spans="1:4">
      <c r="A18102" s="167">
        <v>44546</v>
      </c>
      <c r="B18102" s="164" t="s">
        <v>20649</v>
      </c>
      <c r="C18102" s="150" t="s">
        <v>8037</v>
      </c>
      <c r="D18102" s="168" t="s">
        <v>69</v>
      </c>
    </row>
    <row r="18103" spans="1:4">
      <c r="A18103" s="167">
        <v>44525</v>
      </c>
      <c r="B18103" s="164" t="s">
        <v>20650</v>
      </c>
      <c r="C18103" s="150" t="s">
        <v>8037</v>
      </c>
      <c r="D18103" s="168" t="s">
        <v>69</v>
      </c>
    </row>
    <row r="18104" spans="1:4">
      <c r="A18104" s="167">
        <v>44547</v>
      </c>
      <c r="B18104" s="164" t="s">
        <v>20651</v>
      </c>
      <c r="C18104" s="150" t="s">
        <v>8037</v>
      </c>
      <c r="D18104" s="168" t="s">
        <v>69</v>
      </c>
    </row>
    <row r="18105" spans="1:4">
      <c r="A18105" s="167">
        <v>44519</v>
      </c>
      <c r="B18105" s="164" t="s">
        <v>20652</v>
      </c>
      <c r="C18105" s="150" t="s">
        <v>8037</v>
      </c>
      <c r="D18105" s="168" t="s">
        <v>69</v>
      </c>
    </row>
    <row r="18106" spans="1:4">
      <c r="A18106" s="167">
        <v>44520</v>
      </c>
      <c r="B18106" s="164" t="s">
        <v>20653</v>
      </c>
      <c r="C18106" s="150" t="s">
        <v>8037</v>
      </c>
      <c r="D18106" s="168" t="s">
        <v>69</v>
      </c>
    </row>
    <row r="18107" spans="1:4">
      <c r="A18107" s="167">
        <v>44521</v>
      </c>
      <c r="B18107" s="164" t="s">
        <v>20654</v>
      </c>
      <c r="C18107" s="150" t="s">
        <v>8037</v>
      </c>
      <c r="D18107" s="168" t="s">
        <v>69</v>
      </c>
    </row>
    <row r="18108" spans="1:4">
      <c r="A18108" s="167">
        <v>44522</v>
      </c>
      <c r="B18108" s="164" t="s">
        <v>20655</v>
      </c>
      <c r="C18108" s="150" t="s">
        <v>8037</v>
      </c>
      <c r="D18108" s="168" t="s">
        <v>69</v>
      </c>
    </row>
    <row r="18109" spans="1:4">
      <c r="A18109" s="167">
        <v>44523</v>
      </c>
      <c r="B18109" s="164" t="s">
        <v>20656</v>
      </c>
      <c r="C18109" s="150" t="s">
        <v>8037</v>
      </c>
      <c r="D18109" s="168" t="s">
        <v>69</v>
      </c>
    </row>
    <row r="18110" spans="1:4">
      <c r="A18110" s="167">
        <v>44527</v>
      </c>
      <c r="B18110" s="164" t="s">
        <v>20657</v>
      </c>
      <c r="C18110" s="150" t="s">
        <v>8037</v>
      </c>
      <c r="D18110" s="168" t="s">
        <v>69</v>
      </c>
    </row>
    <row r="18111" spans="1:4">
      <c r="A18111" s="167">
        <v>44524</v>
      </c>
      <c r="B18111" s="164" t="s">
        <v>20658</v>
      </c>
      <c r="C18111" s="150" t="s">
        <v>8037</v>
      </c>
      <c r="D18111" s="168" t="s">
        <v>69</v>
      </c>
    </row>
    <row r="18112" spans="1:4">
      <c r="A18112" s="167">
        <v>44542</v>
      </c>
      <c r="B18112" s="164" t="s">
        <v>20659</v>
      </c>
      <c r="C18112" s="150" t="s">
        <v>8037</v>
      </c>
      <c r="D18112" s="168" t="s">
        <v>69</v>
      </c>
    </row>
    <row r="18113" spans="1:4">
      <c r="A18113" s="167">
        <v>9877</v>
      </c>
      <c r="B18113" s="164" t="s">
        <v>20660</v>
      </c>
      <c r="C18113" s="150" t="s">
        <v>8037</v>
      </c>
      <c r="D18113" s="168" t="s">
        <v>69</v>
      </c>
    </row>
    <row r="18114" spans="1:4">
      <c r="A18114" s="167">
        <v>9878</v>
      </c>
      <c r="B18114" s="164" t="s">
        <v>20661</v>
      </c>
      <c r="C18114" s="150" t="s">
        <v>8037</v>
      </c>
      <c r="D18114" s="168" t="s">
        <v>69</v>
      </c>
    </row>
    <row r="18115" spans="1:4">
      <c r="A18115" s="167">
        <v>41986</v>
      </c>
      <c r="B18115" s="164" t="s">
        <v>20662</v>
      </c>
      <c r="C18115" s="150" t="s">
        <v>8037</v>
      </c>
      <c r="D18115" s="168" t="s">
        <v>69</v>
      </c>
    </row>
    <row r="18116" spans="1:4">
      <c r="A18116" s="167">
        <v>43422</v>
      </c>
      <c r="B18116" s="164" t="s">
        <v>20663</v>
      </c>
      <c r="C18116" s="150" t="s">
        <v>8037</v>
      </c>
      <c r="D18116" s="168" t="s">
        <v>69</v>
      </c>
    </row>
    <row r="18117" spans="1:4">
      <c r="A18117" s="167">
        <v>41987</v>
      </c>
      <c r="B18117" s="164" t="s">
        <v>20664</v>
      </c>
      <c r="C18117" s="150" t="s">
        <v>8037</v>
      </c>
      <c r="D18117" s="168" t="s">
        <v>69</v>
      </c>
    </row>
    <row r="18118" spans="1:4">
      <c r="A18118" s="167">
        <v>41988</v>
      </c>
      <c r="B18118" s="164" t="s">
        <v>20665</v>
      </c>
      <c r="C18118" s="150" t="s">
        <v>8037</v>
      </c>
      <c r="D18118" s="168" t="s">
        <v>69</v>
      </c>
    </row>
    <row r="18119" spans="1:4">
      <c r="A18119" s="167">
        <v>41697</v>
      </c>
      <c r="B18119" s="164" t="s">
        <v>20666</v>
      </c>
      <c r="C18119" s="150" t="s">
        <v>8037</v>
      </c>
      <c r="D18119" s="168" t="s">
        <v>69</v>
      </c>
    </row>
    <row r="18120" spans="1:4">
      <c r="A18120" s="167">
        <v>41985</v>
      </c>
      <c r="B18120" s="164" t="s">
        <v>20667</v>
      </c>
      <c r="C18120" s="150" t="s">
        <v>8037</v>
      </c>
      <c r="D18120" s="168" t="s">
        <v>69</v>
      </c>
    </row>
    <row r="18121" spans="1:4">
      <c r="A18121" s="167">
        <v>41699</v>
      </c>
      <c r="B18121" s="164" t="s">
        <v>20668</v>
      </c>
      <c r="C18121" s="150" t="s">
        <v>8037</v>
      </c>
      <c r="D18121" s="168" t="s">
        <v>69</v>
      </c>
    </row>
    <row r="18122" spans="1:4">
      <c r="A18122" s="167">
        <v>38053</v>
      </c>
      <c r="B18122" s="164" t="s">
        <v>20669</v>
      </c>
      <c r="C18122" s="150" t="s">
        <v>8037</v>
      </c>
      <c r="D18122" s="168" t="s">
        <v>69</v>
      </c>
    </row>
    <row r="18123" spans="1:4">
      <c r="A18123" s="167">
        <v>38054</v>
      </c>
      <c r="B18123" s="164" t="s">
        <v>20670</v>
      </c>
      <c r="C18123" s="150" t="s">
        <v>8037</v>
      </c>
      <c r="D18123" s="168" t="s">
        <v>69</v>
      </c>
    </row>
    <row r="18124" spans="1:4">
      <c r="A18124" s="167">
        <v>38052</v>
      </c>
      <c r="B18124" s="164" t="s">
        <v>20671</v>
      </c>
      <c r="C18124" s="150" t="s">
        <v>8037</v>
      </c>
      <c r="D18124" s="168" t="s">
        <v>69</v>
      </c>
    </row>
    <row r="18125" spans="1:4">
      <c r="A18125" s="167">
        <v>38051</v>
      </c>
      <c r="B18125" s="164" t="s">
        <v>20672</v>
      </c>
      <c r="C18125" s="150" t="s">
        <v>8037</v>
      </c>
      <c r="D18125" s="168" t="s">
        <v>69</v>
      </c>
    </row>
    <row r="18126" spans="1:4">
      <c r="A18126" s="167">
        <v>38787</v>
      </c>
      <c r="B18126" s="164" t="s">
        <v>22228</v>
      </c>
      <c r="C18126" s="150" t="s">
        <v>8037</v>
      </c>
      <c r="D18126" s="168" t="s">
        <v>69</v>
      </c>
    </row>
    <row r="18127" spans="1:4">
      <c r="A18127" s="167">
        <v>38825</v>
      </c>
      <c r="B18127" s="164" t="s">
        <v>22229</v>
      </c>
      <c r="C18127" s="150" t="s">
        <v>8037</v>
      </c>
      <c r="D18127" s="168" t="s">
        <v>69</v>
      </c>
    </row>
    <row r="18128" spans="1:4">
      <c r="A18128" s="167">
        <v>38826</v>
      </c>
      <c r="B18128" s="164" t="s">
        <v>22230</v>
      </c>
      <c r="C18128" s="150" t="s">
        <v>8037</v>
      </c>
      <c r="D18128" s="168" t="s">
        <v>69</v>
      </c>
    </row>
    <row r="18129" spans="1:4">
      <c r="A18129" s="167">
        <v>38827</v>
      </c>
      <c r="B18129" s="164" t="s">
        <v>22231</v>
      </c>
      <c r="C18129" s="150" t="s">
        <v>8037</v>
      </c>
      <c r="D18129" s="168" t="s">
        <v>69</v>
      </c>
    </row>
    <row r="18130" spans="1:4">
      <c r="A18130" s="167">
        <v>38830</v>
      </c>
      <c r="B18130" s="164" t="s">
        <v>20673</v>
      </c>
      <c r="C18130" s="150" t="s">
        <v>8037</v>
      </c>
      <c r="D18130" s="168" t="s">
        <v>69</v>
      </c>
    </row>
    <row r="18131" spans="1:4">
      <c r="A18131" s="167">
        <v>38828</v>
      </c>
      <c r="B18131" s="164" t="s">
        <v>20674</v>
      </c>
      <c r="C18131" s="150" t="s">
        <v>8037</v>
      </c>
      <c r="D18131" s="168" t="s">
        <v>69</v>
      </c>
    </row>
    <row r="18132" spans="1:4">
      <c r="A18132" s="167">
        <v>38829</v>
      </c>
      <c r="B18132" s="164" t="s">
        <v>20675</v>
      </c>
      <c r="C18132" s="150" t="s">
        <v>8037</v>
      </c>
      <c r="D18132" s="168" t="s">
        <v>69</v>
      </c>
    </row>
    <row r="18133" spans="1:4">
      <c r="A18133" s="167">
        <v>38831</v>
      </c>
      <c r="B18133" s="164" t="s">
        <v>20676</v>
      </c>
      <c r="C18133" s="150" t="s">
        <v>8037</v>
      </c>
      <c r="D18133" s="168" t="s">
        <v>69</v>
      </c>
    </row>
    <row r="18134" spans="1:4">
      <c r="A18134" s="167">
        <v>36274</v>
      </c>
      <c r="B18134" s="164" t="s">
        <v>20677</v>
      </c>
      <c r="C18134" s="150" t="s">
        <v>8037</v>
      </c>
      <c r="D18134" s="168" t="s">
        <v>69</v>
      </c>
    </row>
    <row r="18135" spans="1:4">
      <c r="A18135" s="167">
        <v>36278</v>
      </c>
      <c r="B18135" s="164" t="s">
        <v>20678</v>
      </c>
      <c r="C18135" s="150" t="s">
        <v>8037</v>
      </c>
      <c r="D18135" s="168" t="s">
        <v>69</v>
      </c>
    </row>
    <row r="18136" spans="1:4">
      <c r="A18136" s="167">
        <v>38977</v>
      </c>
      <c r="B18136" s="164" t="s">
        <v>20679</v>
      </c>
      <c r="C18136" s="150" t="s">
        <v>8037</v>
      </c>
      <c r="D18136" s="168" t="s">
        <v>69</v>
      </c>
    </row>
    <row r="18137" spans="1:4">
      <c r="A18137" s="167">
        <v>38971</v>
      </c>
      <c r="B18137" s="164" t="s">
        <v>20680</v>
      </c>
      <c r="C18137" s="150" t="s">
        <v>8037</v>
      </c>
      <c r="D18137" s="168" t="s">
        <v>69</v>
      </c>
    </row>
    <row r="18138" spans="1:4">
      <c r="A18138" s="167">
        <v>38972</v>
      </c>
      <c r="B18138" s="164" t="s">
        <v>20681</v>
      </c>
      <c r="C18138" s="150" t="s">
        <v>8037</v>
      </c>
      <c r="D18138" s="168" t="s">
        <v>69</v>
      </c>
    </row>
    <row r="18139" spans="1:4">
      <c r="A18139" s="167">
        <v>38973</v>
      </c>
      <c r="B18139" s="164" t="s">
        <v>20682</v>
      </c>
      <c r="C18139" s="150" t="s">
        <v>8037</v>
      </c>
      <c r="D18139" s="168" t="s">
        <v>69</v>
      </c>
    </row>
    <row r="18140" spans="1:4">
      <c r="A18140" s="167">
        <v>38974</v>
      </c>
      <c r="B18140" s="164" t="s">
        <v>20683</v>
      </c>
      <c r="C18140" s="150" t="s">
        <v>8037</v>
      </c>
      <c r="D18140" s="168" t="s">
        <v>69</v>
      </c>
    </row>
    <row r="18141" spans="1:4">
      <c r="A18141" s="167">
        <v>38975</v>
      </c>
      <c r="B18141" s="164" t="s">
        <v>20684</v>
      </c>
      <c r="C18141" s="150" t="s">
        <v>8037</v>
      </c>
      <c r="D18141" s="168" t="s">
        <v>69</v>
      </c>
    </row>
    <row r="18142" spans="1:4">
      <c r="A18142" s="167">
        <v>38976</v>
      </c>
      <c r="B18142" s="164" t="s">
        <v>20685</v>
      </c>
      <c r="C18142" s="150" t="s">
        <v>8037</v>
      </c>
      <c r="D18142" s="168" t="s">
        <v>69</v>
      </c>
    </row>
    <row r="18143" spans="1:4">
      <c r="A18143" s="167">
        <v>44176</v>
      </c>
      <c r="B18143" s="164" t="s">
        <v>20686</v>
      </c>
      <c r="C18143" s="150" t="s">
        <v>8037</v>
      </c>
      <c r="D18143" s="168" t="s">
        <v>69</v>
      </c>
    </row>
    <row r="18144" spans="1:4">
      <c r="A18144" s="167">
        <v>38986</v>
      </c>
      <c r="B18144" s="164" t="s">
        <v>20687</v>
      </c>
      <c r="C18144" s="150" t="s">
        <v>8037</v>
      </c>
      <c r="D18144" s="168" t="s">
        <v>69</v>
      </c>
    </row>
    <row r="18145" spans="1:4">
      <c r="A18145" s="167">
        <v>38978</v>
      </c>
      <c r="B18145" s="164" t="s">
        <v>20688</v>
      </c>
      <c r="C18145" s="150" t="s">
        <v>8037</v>
      </c>
      <c r="D18145" s="168" t="s">
        <v>69</v>
      </c>
    </row>
    <row r="18146" spans="1:4">
      <c r="A18146" s="167">
        <v>38979</v>
      </c>
      <c r="B18146" s="164" t="s">
        <v>20689</v>
      </c>
      <c r="C18146" s="150" t="s">
        <v>8037</v>
      </c>
      <c r="D18146" s="168" t="s">
        <v>69</v>
      </c>
    </row>
    <row r="18147" spans="1:4">
      <c r="A18147" s="167">
        <v>38980</v>
      </c>
      <c r="B18147" s="164" t="s">
        <v>20690</v>
      </c>
      <c r="C18147" s="150" t="s">
        <v>8037</v>
      </c>
      <c r="D18147" s="168" t="s">
        <v>69</v>
      </c>
    </row>
    <row r="18148" spans="1:4">
      <c r="A18148" s="167">
        <v>38981</v>
      </c>
      <c r="B18148" s="164" t="s">
        <v>20691</v>
      </c>
      <c r="C18148" s="150" t="s">
        <v>8037</v>
      </c>
      <c r="D18148" s="168" t="s">
        <v>69</v>
      </c>
    </row>
    <row r="18149" spans="1:4">
      <c r="A18149" s="167">
        <v>38982</v>
      </c>
      <c r="B18149" s="164" t="s">
        <v>20692</v>
      </c>
      <c r="C18149" s="150" t="s">
        <v>8037</v>
      </c>
      <c r="D18149" s="168" t="s">
        <v>69</v>
      </c>
    </row>
    <row r="18150" spans="1:4">
      <c r="A18150" s="167">
        <v>38983</v>
      </c>
      <c r="B18150" s="164" t="s">
        <v>20693</v>
      </c>
      <c r="C18150" s="150" t="s">
        <v>8037</v>
      </c>
      <c r="D18150" s="168" t="s">
        <v>69</v>
      </c>
    </row>
    <row r="18151" spans="1:4">
      <c r="A18151" s="167">
        <v>38984</v>
      </c>
      <c r="B18151" s="164" t="s">
        <v>20694</v>
      </c>
      <c r="C18151" s="150" t="s">
        <v>8037</v>
      </c>
      <c r="D18151" s="168" t="s">
        <v>69</v>
      </c>
    </row>
    <row r="18152" spans="1:4">
      <c r="A18152" s="167">
        <v>38985</v>
      </c>
      <c r="B18152" s="164" t="s">
        <v>20695</v>
      </c>
      <c r="C18152" s="150" t="s">
        <v>8037</v>
      </c>
      <c r="D18152" s="168" t="s">
        <v>69</v>
      </c>
    </row>
    <row r="18153" spans="1:4">
      <c r="A18153" s="167">
        <v>9836</v>
      </c>
      <c r="B18153" s="164" t="s">
        <v>20696</v>
      </c>
      <c r="C18153" s="150" t="s">
        <v>8037</v>
      </c>
      <c r="D18153" s="168" t="s">
        <v>69</v>
      </c>
    </row>
    <row r="18154" spans="1:4">
      <c r="A18154" s="167">
        <v>20065</v>
      </c>
      <c r="B18154" s="164" t="s">
        <v>20697</v>
      </c>
      <c r="C18154" s="150" t="s">
        <v>8037</v>
      </c>
      <c r="D18154" s="168" t="s">
        <v>69</v>
      </c>
    </row>
    <row r="18155" spans="1:4">
      <c r="A18155" s="167">
        <v>9835</v>
      </c>
      <c r="B18155" s="164" t="s">
        <v>20698</v>
      </c>
      <c r="C18155" s="150" t="s">
        <v>8037</v>
      </c>
      <c r="D18155" s="168" t="s">
        <v>69</v>
      </c>
    </row>
    <row r="18156" spans="1:4">
      <c r="A18156" s="167">
        <v>38032</v>
      </c>
      <c r="B18156" s="164" t="s">
        <v>20700</v>
      </c>
      <c r="C18156" s="150" t="s">
        <v>8037</v>
      </c>
      <c r="D18156" s="168" t="s">
        <v>69</v>
      </c>
    </row>
    <row r="18157" spans="1:4">
      <c r="A18157" s="167">
        <v>38033</v>
      </c>
      <c r="B18157" s="164" t="s">
        <v>20701</v>
      </c>
      <c r="C18157" s="150" t="s">
        <v>8037</v>
      </c>
      <c r="D18157" s="168" t="s">
        <v>69</v>
      </c>
    </row>
    <row r="18158" spans="1:4">
      <c r="A18158" s="167">
        <v>38034</v>
      </c>
      <c r="B18158" s="164" t="s">
        <v>20702</v>
      </c>
      <c r="C18158" s="150" t="s">
        <v>8037</v>
      </c>
      <c r="D18158" s="168" t="s">
        <v>69</v>
      </c>
    </row>
    <row r="18159" spans="1:4">
      <c r="A18159" s="167">
        <v>38035</v>
      </c>
      <c r="B18159" s="164" t="s">
        <v>20703</v>
      </c>
      <c r="C18159" s="150" t="s">
        <v>8037</v>
      </c>
      <c r="D18159" s="168" t="s">
        <v>69</v>
      </c>
    </row>
    <row r="18160" spans="1:4">
      <c r="A18160" s="167">
        <v>38036</v>
      </c>
      <c r="B18160" s="164" t="s">
        <v>20704</v>
      </c>
      <c r="C18160" s="150" t="s">
        <v>8037</v>
      </c>
      <c r="D18160" s="168" t="s">
        <v>69</v>
      </c>
    </row>
    <row r="18161" spans="1:4">
      <c r="A18161" s="167">
        <v>38037</v>
      </c>
      <c r="B18161" s="164" t="s">
        <v>20705</v>
      </c>
      <c r="C18161" s="150" t="s">
        <v>8037</v>
      </c>
      <c r="D18161" s="168" t="s">
        <v>69</v>
      </c>
    </row>
    <row r="18162" spans="1:4">
      <c r="A18162" s="167">
        <v>9850</v>
      </c>
      <c r="B18162" s="164" t="s">
        <v>20706</v>
      </c>
      <c r="C18162" s="150" t="s">
        <v>8037</v>
      </c>
      <c r="D18162" s="168" t="s">
        <v>69</v>
      </c>
    </row>
    <row r="18163" spans="1:4">
      <c r="A18163" s="167">
        <v>9853</v>
      </c>
      <c r="B18163" s="164" t="s">
        <v>20707</v>
      </c>
      <c r="C18163" s="150" t="s">
        <v>8037</v>
      </c>
      <c r="D18163" s="168" t="s">
        <v>69</v>
      </c>
    </row>
    <row r="18164" spans="1:4">
      <c r="A18164" s="167">
        <v>9854</v>
      </c>
      <c r="B18164" s="164" t="s">
        <v>20708</v>
      </c>
      <c r="C18164" s="150" t="s">
        <v>8037</v>
      </c>
      <c r="D18164" s="168" t="s">
        <v>69</v>
      </c>
    </row>
    <row r="18165" spans="1:4">
      <c r="A18165" s="167">
        <v>9851</v>
      </c>
      <c r="B18165" s="164" t="s">
        <v>20709</v>
      </c>
      <c r="C18165" s="150" t="s">
        <v>8037</v>
      </c>
      <c r="D18165" s="168" t="s">
        <v>69</v>
      </c>
    </row>
    <row r="18166" spans="1:4">
      <c r="A18166" s="167">
        <v>9855</v>
      </c>
      <c r="B18166" s="164" t="s">
        <v>20710</v>
      </c>
      <c r="C18166" s="150" t="s">
        <v>8037</v>
      </c>
      <c r="D18166" s="168" t="s">
        <v>69</v>
      </c>
    </row>
    <row r="18167" spans="1:4">
      <c r="A18167" s="167">
        <v>9825</v>
      </c>
      <c r="B18167" s="164" t="s">
        <v>20711</v>
      </c>
      <c r="C18167" s="150" t="s">
        <v>8037</v>
      </c>
      <c r="D18167" s="168" t="s">
        <v>69</v>
      </c>
    </row>
    <row r="18168" spans="1:4">
      <c r="A18168" s="167">
        <v>9828</v>
      </c>
      <c r="B18168" s="164" t="s">
        <v>20712</v>
      </c>
      <c r="C18168" s="150" t="s">
        <v>8037</v>
      </c>
      <c r="D18168" s="168" t="s">
        <v>69</v>
      </c>
    </row>
    <row r="18169" spans="1:4">
      <c r="A18169" s="167">
        <v>9829</v>
      </c>
      <c r="B18169" s="164" t="s">
        <v>20713</v>
      </c>
      <c r="C18169" s="150" t="s">
        <v>8037</v>
      </c>
      <c r="D18169" s="168" t="s">
        <v>69</v>
      </c>
    </row>
    <row r="18170" spans="1:4">
      <c r="A18170" s="167">
        <v>9826</v>
      </c>
      <c r="B18170" s="164" t="s">
        <v>20714</v>
      </c>
      <c r="C18170" s="150" t="s">
        <v>8037</v>
      </c>
      <c r="D18170" s="168" t="s">
        <v>69</v>
      </c>
    </row>
    <row r="18171" spans="1:4">
      <c r="A18171" s="167">
        <v>9827</v>
      </c>
      <c r="B18171" s="164" t="s">
        <v>20715</v>
      </c>
      <c r="C18171" s="150" t="s">
        <v>8037</v>
      </c>
      <c r="D18171" s="168" t="s">
        <v>69</v>
      </c>
    </row>
    <row r="18172" spans="1:4">
      <c r="A18172" s="167">
        <v>36374</v>
      </c>
      <c r="B18172" s="164" t="s">
        <v>20716</v>
      </c>
      <c r="C18172" s="150" t="s">
        <v>8037</v>
      </c>
      <c r="D18172" s="168" t="s">
        <v>69</v>
      </c>
    </row>
    <row r="18173" spans="1:4">
      <c r="A18173" s="167">
        <v>36084</v>
      </c>
      <c r="B18173" s="164" t="s">
        <v>20717</v>
      </c>
      <c r="C18173" s="150" t="s">
        <v>8037</v>
      </c>
      <c r="D18173" s="168" t="s">
        <v>69</v>
      </c>
    </row>
    <row r="18174" spans="1:4">
      <c r="A18174" s="167">
        <v>36373</v>
      </c>
      <c r="B18174" s="164" t="s">
        <v>20718</v>
      </c>
      <c r="C18174" s="150" t="s">
        <v>8037</v>
      </c>
      <c r="D18174" s="168" t="s">
        <v>69</v>
      </c>
    </row>
    <row r="18175" spans="1:4">
      <c r="A18175" s="167">
        <v>36377</v>
      </c>
      <c r="B18175" s="164" t="s">
        <v>20719</v>
      </c>
      <c r="C18175" s="150" t="s">
        <v>8037</v>
      </c>
      <c r="D18175" s="168" t="s">
        <v>69</v>
      </c>
    </row>
    <row r="18176" spans="1:4">
      <c r="A18176" s="167">
        <v>36375</v>
      </c>
      <c r="B18176" s="164" t="s">
        <v>20720</v>
      </c>
      <c r="C18176" s="150" t="s">
        <v>8037</v>
      </c>
      <c r="D18176" s="168" t="s">
        <v>69</v>
      </c>
    </row>
    <row r="18177" spans="1:4">
      <c r="A18177" s="167">
        <v>36376</v>
      </c>
      <c r="B18177" s="164" t="s">
        <v>20721</v>
      </c>
      <c r="C18177" s="150" t="s">
        <v>8037</v>
      </c>
      <c r="D18177" s="168" t="s">
        <v>69</v>
      </c>
    </row>
    <row r="18178" spans="1:4">
      <c r="A18178" s="167">
        <v>36380</v>
      </c>
      <c r="B18178" s="164" t="s">
        <v>20722</v>
      </c>
      <c r="C18178" s="150" t="s">
        <v>8037</v>
      </c>
      <c r="D18178" s="168" t="s">
        <v>69</v>
      </c>
    </row>
    <row r="18179" spans="1:4">
      <c r="A18179" s="167">
        <v>36378</v>
      </c>
      <c r="B18179" s="164" t="s">
        <v>20723</v>
      </c>
      <c r="C18179" s="150" t="s">
        <v>8037</v>
      </c>
      <c r="D18179" s="168" t="s">
        <v>69</v>
      </c>
    </row>
    <row r="18180" spans="1:4">
      <c r="A18180" s="167">
        <v>36379</v>
      </c>
      <c r="B18180" s="164" t="s">
        <v>20724</v>
      </c>
      <c r="C18180" s="150" t="s">
        <v>8037</v>
      </c>
      <c r="D18180" s="168" t="s">
        <v>69</v>
      </c>
    </row>
    <row r="18181" spans="1:4">
      <c r="A18181" s="167">
        <v>9859</v>
      </c>
      <c r="B18181" s="164" t="s">
        <v>20725</v>
      </c>
      <c r="C18181" s="150" t="s">
        <v>8037</v>
      </c>
      <c r="D18181" s="168" t="s">
        <v>69</v>
      </c>
    </row>
    <row r="18182" spans="1:4">
      <c r="A18182" s="167">
        <v>9838</v>
      </c>
      <c r="B18182" s="164" t="s">
        <v>20726</v>
      </c>
      <c r="C18182" s="150" t="s">
        <v>8037</v>
      </c>
      <c r="D18182" s="168" t="s">
        <v>69</v>
      </c>
    </row>
    <row r="18183" spans="1:4">
      <c r="A18183" s="167">
        <v>9837</v>
      </c>
      <c r="B18183" s="164" t="s">
        <v>20727</v>
      </c>
      <c r="C18183" s="150" t="s">
        <v>8037</v>
      </c>
      <c r="D18183" s="168" t="s">
        <v>69</v>
      </c>
    </row>
    <row r="18184" spans="1:4">
      <c r="A18184" s="167">
        <v>44315</v>
      </c>
      <c r="B18184" s="164" t="s">
        <v>20728</v>
      </c>
      <c r="C18184" s="150" t="s">
        <v>8037</v>
      </c>
      <c r="D18184" s="168" t="s">
        <v>69</v>
      </c>
    </row>
    <row r="18185" spans="1:4">
      <c r="A18185" s="167">
        <v>9863</v>
      </c>
      <c r="B18185" s="164" t="s">
        <v>20729</v>
      </c>
      <c r="C18185" s="150" t="s">
        <v>8037</v>
      </c>
      <c r="D18185" s="168" t="s">
        <v>69</v>
      </c>
    </row>
    <row r="18186" spans="1:4">
      <c r="A18186" s="167">
        <v>9860</v>
      </c>
      <c r="B18186" s="164" t="s">
        <v>20730</v>
      </c>
      <c r="C18186" s="150" t="s">
        <v>8037</v>
      </c>
      <c r="D18186" s="168" t="s">
        <v>69</v>
      </c>
    </row>
    <row r="18187" spans="1:4">
      <c r="A18187" s="167">
        <v>9862</v>
      </c>
      <c r="B18187" s="164" t="s">
        <v>20731</v>
      </c>
      <c r="C18187" s="150" t="s">
        <v>8037</v>
      </c>
      <c r="D18187" s="168" t="s">
        <v>69</v>
      </c>
    </row>
    <row r="18188" spans="1:4">
      <c r="A18188" s="167">
        <v>9861</v>
      </c>
      <c r="B18188" s="164" t="s">
        <v>20732</v>
      </c>
      <c r="C18188" s="150" t="s">
        <v>8037</v>
      </c>
      <c r="D18188" s="168" t="s">
        <v>69</v>
      </c>
    </row>
    <row r="18189" spans="1:4">
      <c r="A18189" s="167">
        <v>9856</v>
      </c>
      <c r="B18189" s="164" t="s">
        <v>20733</v>
      </c>
      <c r="C18189" s="150" t="s">
        <v>8037</v>
      </c>
      <c r="D18189" s="168" t="s">
        <v>69</v>
      </c>
    </row>
    <row r="18190" spans="1:4">
      <c r="A18190" s="167">
        <v>9866</v>
      </c>
      <c r="B18190" s="164" t="s">
        <v>20734</v>
      </c>
      <c r="C18190" s="150" t="s">
        <v>8037</v>
      </c>
      <c r="D18190" s="168" t="s">
        <v>69</v>
      </c>
    </row>
    <row r="18191" spans="1:4">
      <c r="A18191" s="167">
        <v>9841</v>
      </c>
      <c r="B18191" s="164" t="s">
        <v>20735</v>
      </c>
      <c r="C18191" s="150" t="s">
        <v>8037</v>
      </c>
      <c r="D18191" s="168" t="s">
        <v>69</v>
      </c>
    </row>
    <row r="18192" spans="1:4">
      <c r="A18192" s="167">
        <v>9840</v>
      </c>
      <c r="B18192" s="164" t="s">
        <v>20736</v>
      </c>
      <c r="C18192" s="150" t="s">
        <v>8037</v>
      </c>
      <c r="D18192" s="168" t="s">
        <v>69</v>
      </c>
    </row>
    <row r="18193" spans="1:4">
      <c r="A18193" s="167">
        <v>20067</v>
      </c>
      <c r="B18193" s="164" t="s">
        <v>20737</v>
      </c>
      <c r="C18193" s="150" t="s">
        <v>8037</v>
      </c>
      <c r="D18193" s="168" t="s">
        <v>69</v>
      </c>
    </row>
    <row r="18194" spans="1:4">
      <c r="A18194" s="167">
        <v>20068</v>
      </c>
      <c r="B18194" s="164" t="s">
        <v>20738</v>
      </c>
      <c r="C18194" s="150" t="s">
        <v>8037</v>
      </c>
      <c r="D18194" s="168" t="s">
        <v>69</v>
      </c>
    </row>
    <row r="18195" spans="1:4">
      <c r="A18195" s="167">
        <v>9839</v>
      </c>
      <c r="B18195" s="164" t="s">
        <v>20739</v>
      </c>
      <c r="C18195" s="150" t="s">
        <v>8037</v>
      </c>
      <c r="D18195" s="168" t="s">
        <v>69</v>
      </c>
    </row>
    <row r="18196" spans="1:4">
      <c r="A18196" s="167">
        <v>9870</v>
      </c>
      <c r="B18196" s="164" t="s">
        <v>20740</v>
      </c>
      <c r="C18196" s="150" t="s">
        <v>8037</v>
      </c>
      <c r="D18196" s="168" t="s">
        <v>69</v>
      </c>
    </row>
    <row r="18197" spans="1:4">
      <c r="A18197" s="167">
        <v>9867</v>
      </c>
      <c r="B18197" s="164" t="s">
        <v>20741</v>
      </c>
      <c r="C18197" s="150" t="s">
        <v>8037</v>
      </c>
      <c r="D18197" s="168" t="s">
        <v>69</v>
      </c>
    </row>
    <row r="18198" spans="1:4">
      <c r="A18198" s="167">
        <v>9868</v>
      </c>
      <c r="B18198" s="164" t="s">
        <v>20742</v>
      </c>
      <c r="C18198" s="150" t="s">
        <v>8037</v>
      </c>
      <c r="D18198" s="168" t="s">
        <v>69</v>
      </c>
    </row>
    <row r="18199" spans="1:4">
      <c r="A18199" s="167">
        <v>9869</v>
      </c>
      <c r="B18199" s="164" t="s">
        <v>20743</v>
      </c>
      <c r="C18199" s="150" t="s">
        <v>8037</v>
      </c>
      <c r="D18199" s="168" t="s">
        <v>69</v>
      </c>
    </row>
    <row r="18200" spans="1:4">
      <c r="A18200" s="167">
        <v>9874</v>
      </c>
      <c r="B18200" s="164" t="s">
        <v>20744</v>
      </c>
      <c r="C18200" s="150" t="s">
        <v>8037</v>
      </c>
      <c r="D18200" s="168" t="s">
        <v>69</v>
      </c>
    </row>
    <row r="18201" spans="1:4">
      <c r="A18201" s="167">
        <v>9875</v>
      </c>
      <c r="B18201" s="164" t="s">
        <v>20745</v>
      </c>
      <c r="C18201" s="150" t="s">
        <v>8037</v>
      </c>
      <c r="D18201" s="168" t="s">
        <v>69</v>
      </c>
    </row>
    <row r="18202" spans="1:4">
      <c r="A18202" s="167">
        <v>9873</v>
      </c>
      <c r="B18202" s="164" t="s">
        <v>20746</v>
      </c>
      <c r="C18202" s="150" t="s">
        <v>8037</v>
      </c>
      <c r="D18202" s="168" t="s">
        <v>69</v>
      </c>
    </row>
    <row r="18203" spans="1:4">
      <c r="A18203" s="167">
        <v>9871</v>
      </c>
      <c r="B18203" s="164" t="s">
        <v>20747</v>
      </c>
      <c r="C18203" s="150" t="s">
        <v>8037</v>
      </c>
      <c r="D18203" s="168" t="s">
        <v>69</v>
      </c>
    </row>
    <row r="18204" spans="1:4">
      <c r="A18204" s="167">
        <v>9872</v>
      </c>
      <c r="B18204" s="164" t="s">
        <v>20748</v>
      </c>
      <c r="C18204" s="150" t="s">
        <v>8037</v>
      </c>
      <c r="D18204" s="168" t="s">
        <v>69</v>
      </c>
    </row>
    <row r="18205" spans="1:4">
      <c r="A18205" s="167">
        <v>7667</v>
      </c>
      <c r="B18205" s="164" t="s">
        <v>20749</v>
      </c>
      <c r="C18205" s="150" t="s">
        <v>8037</v>
      </c>
      <c r="D18205" s="168" t="s">
        <v>69</v>
      </c>
    </row>
    <row r="18206" spans="1:4">
      <c r="A18206" s="167">
        <v>7660</v>
      </c>
      <c r="B18206" s="164" t="s">
        <v>20750</v>
      </c>
      <c r="C18206" s="150" t="s">
        <v>8037</v>
      </c>
      <c r="D18206" s="168" t="s">
        <v>69</v>
      </c>
    </row>
    <row r="18207" spans="1:4">
      <c r="A18207" s="167">
        <v>7676</v>
      </c>
      <c r="B18207" s="164" t="s">
        <v>20751</v>
      </c>
      <c r="C18207" s="150" t="s">
        <v>8037</v>
      </c>
      <c r="D18207" s="168" t="s">
        <v>69</v>
      </c>
    </row>
    <row r="18208" spans="1:4">
      <c r="A18208" s="167">
        <v>12426</v>
      </c>
      <c r="B18208" s="164" t="s">
        <v>20752</v>
      </c>
      <c r="C18208" s="150" t="s">
        <v>8033</v>
      </c>
      <c r="D18208" s="168" t="s">
        <v>69</v>
      </c>
    </row>
    <row r="18209" spans="1:4">
      <c r="A18209" s="167">
        <v>12425</v>
      </c>
      <c r="B18209" s="164" t="s">
        <v>20753</v>
      </c>
      <c r="C18209" s="150" t="s">
        <v>8033</v>
      </c>
      <c r="D18209" s="168" t="s">
        <v>69</v>
      </c>
    </row>
    <row r="18210" spans="1:4">
      <c r="A18210" s="167">
        <v>12427</v>
      </c>
      <c r="B18210" s="164" t="s">
        <v>20754</v>
      </c>
      <c r="C18210" s="150" t="s">
        <v>8033</v>
      </c>
      <c r="D18210" s="168" t="s">
        <v>69</v>
      </c>
    </row>
    <row r="18211" spans="1:4">
      <c r="A18211" s="167">
        <v>12428</v>
      </c>
      <c r="B18211" s="164" t="s">
        <v>20755</v>
      </c>
      <c r="C18211" s="150" t="s">
        <v>8033</v>
      </c>
      <c r="D18211" s="168" t="s">
        <v>69</v>
      </c>
    </row>
    <row r="18212" spans="1:4">
      <c r="A18212" s="167">
        <v>12430</v>
      </c>
      <c r="B18212" s="164" t="s">
        <v>20756</v>
      </c>
      <c r="C18212" s="150" t="s">
        <v>8033</v>
      </c>
      <c r="D18212" s="168" t="s">
        <v>69</v>
      </c>
    </row>
    <row r="18213" spans="1:4">
      <c r="A18213" s="167">
        <v>12429</v>
      </c>
      <c r="B18213" s="164" t="s">
        <v>20757</v>
      </c>
      <c r="C18213" s="150" t="s">
        <v>8033</v>
      </c>
      <c r="D18213" s="168" t="s">
        <v>69</v>
      </c>
    </row>
    <row r="18214" spans="1:4">
      <c r="A18214" s="167">
        <v>12431</v>
      </c>
      <c r="B18214" s="164" t="s">
        <v>20758</v>
      </c>
      <c r="C18214" s="150" t="s">
        <v>8033</v>
      </c>
      <c r="D18214" s="168" t="s">
        <v>69</v>
      </c>
    </row>
    <row r="18215" spans="1:4">
      <c r="A18215" s="167">
        <v>12432</v>
      </c>
      <c r="B18215" s="164" t="s">
        <v>20759</v>
      </c>
      <c r="C18215" s="150" t="s">
        <v>8033</v>
      </c>
      <c r="D18215" s="168" t="s">
        <v>69</v>
      </c>
    </row>
    <row r="18216" spans="1:4">
      <c r="A18216" s="167">
        <v>12434</v>
      </c>
      <c r="B18216" s="164" t="s">
        <v>20760</v>
      </c>
      <c r="C18216" s="150" t="s">
        <v>8033</v>
      </c>
      <c r="D18216" s="168" t="s">
        <v>69</v>
      </c>
    </row>
    <row r="18217" spans="1:4">
      <c r="A18217" s="167">
        <v>12433</v>
      </c>
      <c r="B18217" s="164" t="s">
        <v>20761</v>
      </c>
      <c r="C18217" s="150" t="s">
        <v>8033</v>
      </c>
      <c r="D18217" s="168" t="s">
        <v>69</v>
      </c>
    </row>
    <row r="18218" spans="1:4">
      <c r="A18218" s="167">
        <v>12435</v>
      </c>
      <c r="B18218" s="164" t="s">
        <v>20762</v>
      </c>
      <c r="C18218" s="150" t="s">
        <v>8033</v>
      </c>
      <c r="D18218" s="168" t="s">
        <v>69</v>
      </c>
    </row>
    <row r="18219" spans="1:4">
      <c r="A18219" s="167">
        <v>12437</v>
      </c>
      <c r="B18219" s="164" t="s">
        <v>20763</v>
      </c>
      <c r="C18219" s="150" t="s">
        <v>8033</v>
      </c>
      <c r="D18219" s="168" t="s">
        <v>69</v>
      </c>
    </row>
    <row r="18220" spans="1:4">
      <c r="A18220" s="167">
        <v>12439</v>
      </c>
      <c r="B18220" s="164" t="s">
        <v>20764</v>
      </c>
      <c r="C18220" s="150" t="s">
        <v>8033</v>
      </c>
      <c r="D18220" s="168" t="s">
        <v>69</v>
      </c>
    </row>
    <row r="18221" spans="1:4">
      <c r="A18221" s="167">
        <v>12438</v>
      </c>
      <c r="B18221" s="164" t="s">
        <v>20765</v>
      </c>
      <c r="C18221" s="150" t="s">
        <v>8033</v>
      </c>
      <c r="D18221" s="168" t="s">
        <v>69</v>
      </c>
    </row>
    <row r="18222" spans="1:4">
      <c r="A18222" s="167">
        <v>12436</v>
      </c>
      <c r="B18222" s="164" t="s">
        <v>20766</v>
      </c>
      <c r="C18222" s="150" t="s">
        <v>8033</v>
      </c>
      <c r="D18222" s="168" t="s">
        <v>69</v>
      </c>
    </row>
    <row r="18223" spans="1:4">
      <c r="A18223" s="167">
        <v>36357</v>
      </c>
      <c r="B18223" s="164" t="s">
        <v>20767</v>
      </c>
      <c r="C18223" s="150" t="s">
        <v>8033</v>
      </c>
      <c r="D18223" s="168" t="s">
        <v>69</v>
      </c>
    </row>
    <row r="18224" spans="1:4">
      <c r="A18224" s="167">
        <v>12424</v>
      </c>
      <c r="B18224" s="164" t="s">
        <v>20768</v>
      </c>
      <c r="C18224" s="150" t="s">
        <v>8033</v>
      </c>
      <c r="D18224" s="168" t="s">
        <v>69</v>
      </c>
    </row>
    <row r="18225" spans="1:4">
      <c r="A18225" s="167">
        <v>12440</v>
      </c>
      <c r="B18225" s="164" t="s">
        <v>20769</v>
      </c>
      <c r="C18225" s="150" t="s">
        <v>8033</v>
      </c>
      <c r="D18225" s="168" t="s">
        <v>69</v>
      </c>
    </row>
    <row r="18226" spans="1:4">
      <c r="A18226" s="167">
        <v>9884</v>
      </c>
      <c r="B18226" s="164" t="s">
        <v>20770</v>
      </c>
      <c r="C18226" s="150" t="s">
        <v>8033</v>
      </c>
      <c r="D18226" s="168" t="s">
        <v>69</v>
      </c>
    </row>
    <row r="18227" spans="1:4">
      <c r="A18227" s="167">
        <v>9888</v>
      </c>
      <c r="B18227" s="164" t="s">
        <v>20771</v>
      </c>
      <c r="C18227" s="150" t="s">
        <v>8033</v>
      </c>
      <c r="D18227" s="168" t="s">
        <v>69</v>
      </c>
    </row>
    <row r="18228" spans="1:4">
      <c r="A18228" s="167">
        <v>9883</v>
      </c>
      <c r="B18228" s="164" t="s">
        <v>20772</v>
      </c>
      <c r="C18228" s="150" t="s">
        <v>8033</v>
      </c>
      <c r="D18228" s="168" t="s">
        <v>69</v>
      </c>
    </row>
    <row r="18229" spans="1:4">
      <c r="A18229" s="167">
        <v>9886</v>
      </c>
      <c r="B18229" s="164" t="s">
        <v>20773</v>
      </c>
      <c r="C18229" s="150" t="s">
        <v>8033</v>
      </c>
      <c r="D18229" s="168" t="s">
        <v>69</v>
      </c>
    </row>
    <row r="18230" spans="1:4">
      <c r="A18230" s="167">
        <v>9889</v>
      </c>
      <c r="B18230" s="164" t="s">
        <v>20774</v>
      </c>
      <c r="C18230" s="150" t="s">
        <v>8033</v>
      </c>
      <c r="D18230" s="168" t="s">
        <v>69</v>
      </c>
    </row>
    <row r="18231" spans="1:4">
      <c r="A18231" s="167">
        <v>9887</v>
      </c>
      <c r="B18231" s="164" t="s">
        <v>20775</v>
      </c>
      <c r="C18231" s="150" t="s">
        <v>8033</v>
      </c>
      <c r="D18231" s="168" t="s">
        <v>69</v>
      </c>
    </row>
    <row r="18232" spans="1:4">
      <c r="A18232" s="167">
        <v>9885</v>
      </c>
      <c r="B18232" s="164" t="s">
        <v>20776</v>
      </c>
      <c r="C18232" s="150" t="s">
        <v>8033</v>
      </c>
      <c r="D18232" s="168" t="s">
        <v>69</v>
      </c>
    </row>
    <row r="18233" spans="1:4">
      <c r="A18233" s="167">
        <v>9890</v>
      </c>
      <c r="B18233" s="164" t="s">
        <v>20777</v>
      </c>
      <c r="C18233" s="150" t="s">
        <v>8033</v>
      </c>
      <c r="D18233" s="168" t="s">
        <v>69</v>
      </c>
    </row>
    <row r="18234" spans="1:4">
      <c r="A18234" s="167">
        <v>9891</v>
      </c>
      <c r="B18234" s="164" t="s">
        <v>20778</v>
      </c>
      <c r="C18234" s="150" t="s">
        <v>8033</v>
      </c>
      <c r="D18234" s="168" t="s">
        <v>69</v>
      </c>
    </row>
    <row r="18235" spans="1:4">
      <c r="A18235" s="167">
        <v>36313</v>
      </c>
      <c r="B18235" s="164" t="s">
        <v>20780</v>
      </c>
      <c r="C18235" s="150" t="s">
        <v>8033</v>
      </c>
      <c r="D18235" s="168" t="s">
        <v>69</v>
      </c>
    </row>
    <row r="18236" spans="1:4">
      <c r="A18236" s="167">
        <v>36316</v>
      </c>
      <c r="B18236" s="164" t="s">
        <v>20781</v>
      </c>
      <c r="C18236" s="150" t="s">
        <v>8033</v>
      </c>
      <c r="D18236" s="168" t="s">
        <v>69</v>
      </c>
    </row>
    <row r="18237" spans="1:4">
      <c r="A18237" s="167">
        <v>64</v>
      </c>
      <c r="B18237" s="164" t="s">
        <v>20782</v>
      </c>
      <c r="C18237" s="150" t="s">
        <v>8033</v>
      </c>
      <c r="D18237" s="168" t="s">
        <v>69</v>
      </c>
    </row>
    <row r="18238" spans="1:4">
      <c r="A18238" s="167">
        <v>37423</v>
      </c>
      <c r="B18238" s="164" t="s">
        <v>20783</v>
      </c>
      <c r="C18238" s="150" t="s">
        <v>8033</v>
      </c>
      <c r="D18238" s="168" t="s">
        <v>69</v>
      </c>
    </row>
    <row r="18239" spans="1:4">
      <c r="A18239" s="167">
        <v>9892</v>
      </c>
      <c r="B18239" s="164" t="s">
        <v>20784</v>
      </c>
      <c r="C18239" s="150" t="s">
        <v>8033</v>
      </c>
      <c r="D18239" s="168" t="s">
        <v>69</v>
      </c>
    </row>
    <row r="18240" spans="1:4">
      <c r="A18240" s="167">
        <v>9901</v>
      </c>
      <c r="B18240" s="164" t="s">
        <v>20785</v>
      </c>
      <c r="C18240" s="150" t="s">
        <v>8033</v>
      </c>
      <c r="D18240" s="168" t="s">
        <v>69</v>
      </c>
    </row>
    <row r="18241" spans="1:4">
      <c r="A18241" s="167">
        <v>9900</v>
      </c>
      <c r="B18241" s="164" t="s">
        <v>20786</v>
      </c>
      <c r="C18241" s="150" t="s">
        <v>8033</v>
      </c>
      <c r="D18241" s="168" t="s">
        <v>69</v>
      </c>
    </row>
    <row r="18242" spans="1:4">
      <c r="A18242" s="167">
        <v>9899</v>
      </c>
      <c r="B18242" s="164" t="s">
        <v>20787</v>
      </c>
      <c r="C18242" s="150" t="s">
        <v>8033</v>
      </c>
      <c r="D18242" s="168" t="s">
        <v>69</v>
      </c>
    </row>
    <row r="18243" spans="1:4">
      <c r="A18243" s="167">
        <v>9908</v>
      </c>
      <c r="B18243" s="164" t="s">
        <v>20788</v>
      </c>
      <c r="C18243" s="150" t="s">
        <v>8033</v>
      </c>
      <c r="D18243" s="168" t="s">
        <v>69</v>
      </c>
    </row>
    <row r="18244" spans="1:4">
      <c r="A18244" s="167">
        <v>9905</v>
      </c>
      <c r="B18244" s="164" t="s">
        <v>20789</v>
      </c>
      <c r="C18244" s="150" t="s">
        <v>8033</v>
      </c>
      <c r="D18244" s="168" t="s">
        <v>69</v>
      </c>
    </row>
    <row r="18245" spans="1:4">
      <c r="A18245" s="167">
        <v>9906</v>
      </c>
      <c r="B18245" s="164" t="s">
        <v>20790</v>
      </c>
      <c r="C18245" s="150" t="s">
        <v>8033</v>
      </c>
      <c r="D18245" s="168" t="s">
        <v>69</v>
      </c>
    </row>
    <row r="18246" spans="1:4">
      <c r="A18246" s="167">
        <v>9895</v>
      </c>
      <c r="B18246" s="164" t="s">
        <v>20791</v>
      </c>
      <c r="C18246" s="150" t="s">
        <v>8033</v>
      </c>
      <c r="D18246" s="168" t="s">
        <v>69</v>
      </c>
    </row>
    <row r="18247" spans="1:4">
      <c r="A18247" s="167">
        <v>9894</v>
      </c>
      <c r="B18247" s="164" t="s">
        <v>20792</v>
      </c>
      <c r="C18247" s="150" t="s">
        <v>8033</v>
      </c>
      <c r="D18247" s="168" t="s">
        <v>69</v>
      </c>
    </row>
    <row r="18248" spans="1:4">
      <c r="A18248" s="167">
        <v>9897</v>
      </c>
      <c r="B18248" s="164" t="s">
        <v>20793</v>
      </c>
      <c r="C18248" s="150" t="s">
        <v>8033</v>
      </c>
      <c r="D18248" s="168" t="s">
        <v>69</v>
      </c>
    </row>
    <row r="18249" spans="1:4">
      <c r="A18249" s="167">
        <v>9910</v>
      </c>
      <c r="B18249" s="164" t="s">
        <v>20794</v>
      </c>
      <c r="C18249" s="150" t="s">
        <v>8033</v>
      </c>
      <c r="D18249" s="168" t="s">
        <v>69</v>
      </c>
    </row>
    <row r="18250" spans="1:4">
      <c r="A18250" s="167">
        <v>9909</v>
      </c>
      <c r="B18250" s="164" t="s">
        <v>20795</v>
      </c>
      <c r="C18250" s="150" t="s">
        <v>8033</v>
      </c>
      <c r="D18250" s="168" t="s">
        <v>69</v>
      </c>
    </row>
    <row r="18251" spans="1:4">
      <c r="A18251" s="167">
        <v>9907</v>
      </c>
      <c r="B18251" s="164" t="s">
        <v>20796</v>
      </c>
      <c r="C18251" s="150" t="s">
        <v>8033</v>
      </c>
      <c r="D18251" s="168" t="s">
        <v>69</v>
      </c>
    </row>
    <row r="18252" spans="1:4">
      <c r="A18252" s="167">
        <v>20973</v>
      </c>
      <c r="B18252" s="164" t="s">
        <v>20797</v>
      </c>
      <c r="C18252" s="150" t="s">
        <v>8033</v>
      </c>
      <c r="D18252" s="168" t="s">
        <v>69</v>
      </c>
    </row>
    <row r="18253" spans="1:4">
      <c r="A18253" s="167">
        <v>20974</v>
      </c>
      <c r="B18253" s="164" t="s">
        <v>20798</v>
      </c>
      <c r="C18253" s="150" t="s">
        <v>8033</v>
      </c>
      <c r="D18253" s="168" t="s">
        <v>69</v>
      </c>
    </row>
    <row r="18254" spans="1:4">
      <c r="A18254" s="167">
        <v>37989</v>
      </c>
      <c r="B18254" s="164" t="s">
        <v>20799</v>
      </c>
      <c r="C18254" s="150" t="s">
        <v>8033</v>
      </c>
      <c r="D18254" s="168" t="s">
        <v>69</v>
      </c>
    </row>
    <row r="18255" spans="1:4">
      <c r="A18255" s="167">
        <v>37990</v>
      </c>
      <c r="B18255" s="164" t="s">
        <v>20800</v>
      </c>
      <c r="C18255" s="150" t="s">
        <v>8033</v>
      </c>
      <c r="D18255" s="168" t="s">
        <v>69</v>
      </c>
    </row>
    <row r="18256" spans="1:4">
      <c r="A18256" s="167">
        <v>37991</v>
      </c>
      <c r="B18256" s="164" t="s">
        <v>20801</v>
      </c>
      <c r="C18256" s="150" t="s">
        <v>8033</v>
      </c>
      <c r="D18256" s="168" t="s">
        <v>69</v>
      </c>
    </row>
    <row r="18257" spans="1:4">
      <c r="A18257" s="167">
        <v>37992</v>
      </c>
      <c r="B18257" s="164" t="s">
        <v>20802</v>
      </c>
      <c r="C18257" s="150" t="s">
        <v>8033</v>
      </c>
      <c r="D18257" s="168" t="s">
        <v>69</v>
      </c>
    </row>
    <row r="18258" spans="1:4">
      <c r="A18258" s="167">
        <v>37993</v>
      </c>
      <c r="B18258" s="164" t="s">
        <v>20803</v>
      </c>
      <c r="C18258" s="150" t="s">
        <v>8033</v>
      </c>
      <c r="D18258" s="168" t="s">
        <v>69</v>
      </c>
    </row>
    <row r="18259" spans="1:4">
      <c r="A18259" s="167">
        <v>37994</v>
      </c>
      <c r="B18259" s="164" t="s">
        <v>20804</v>
      </c>
      <c r="C18259" s="150" t="s">
        <v>8033</v>
      </c>
      <c r="D18259" s="168" t="s">
        <v>69</v>
      </c>
    </row>
    <row r="18260" spans="1:4">
      <c r="A18260" s="167">
        <v>37995</v>
      </c>
      <c r="B18260" s="164" t="s">
        <v>20805</v>
      </c>
      <c r="C18260" s="150" t="s">
        <v>8033</v>
      </c>
      <c r="D18260" s="168" t="s">
        <v>69</v>
      </c>
    </row>
    <row r="18261" spans="1:4">
      <c r="A18261" s="167">
        <v>37996</v>
      </c>
      <c r="B18261" s="164" t="s">
        <v>20806</v>
      </c>
      <c r="C18261" s="150" t="s">
        <v>8033</v>
      </c>
      <c r="D18261" s="168" t="s">
        <v>69</v>
      </c>
    </row>
    <row r="18262" spans="1:4">
      <c r="A18262" s="167">
        <v>13883</v>
      </c>
      <c r="B18262" s="164" t="s">
        <v>20807</v>
      </c>
      <c r="C18262" s="150" t="s">
        <v>8033</v>
      </c>
      <c r="D18262" s="168" t="s">
        <v>69</v>
      </c>
    </row>
    <row r="18263" spans="1:4">
      <c r="A18263" s="167">
        <v>38604</v>
      </c>
      <c r="B18263" s="164" t="s">
        <v>20808</v>
      </c>
      <c r="C18263" s="150" t="s">
        <v>8033</v>
      </c>
      <c r="D18263" s="168" t="s">
        <v>69</v>
      </c>
    </row>
    <row r="18264" spans="1:4">
      <c r="A18264" s="167">
        <v>10601</v>
      </c>
      <c r="B18264" s="164" t="s">
        <v>20809</v>
      </c>
      <c r="C18264" s="150" t="s">
        <v>8033</v>
      </c>
      <c r="D18264" s="168" t="s">
        <v>69</v>
      </c>
    </row>
    <row r="18265" spans="1:4">
      <c r="A18265" s="167">
        <v>44469</v>
      </c>
      <c r="B18265" s="164" t="s">
        <v>20810</v>
      </c>
      <c r="C18265" s="150" t="s">
        <v>8033</v>
      </c>
      <c r="D18265" s="168" t="s">
        <v>69</v>
      </c>
    </row>
    <row r="18266" spans="1:4">
      <c r="A18266" s="167">
        <v>13894</v>
      </c>
      <c r="B18266" s="164" t="s">
        <v>20811</v>
      </c>
      <c r="C18266" s="150" t="s">
        <v>8033</v>
      </c>
      <c r="D18266" s="168" t="s">
        <v>69</v>
      </c>
    </row>
    <row r="18267" spans="1:4">
      <c r="A18267" s="167">
        <v>13895</v>
      </c>
      <c r="B18267" s="164" t="s">
        <v>20812</v>
      </c>
      <c r="C18267" s="150" t="s">
        <v>8033</v>
      </c>
      <c r="D18267" s="168" t="s">
        <v>69</v>
      </c>
    </row>
    <row r="18268" spans="1:4">
      <c r="A18268" s="167">
        <v>13892</v>
      </c>
      <c r="B18268" s="164" t="s">
        <v>20813</v>
      </c>
      <c r="C18268" s="150" t="s">
        <v>8033</v>
      </c>
      <c r="D18268" s="168" t="s">
        <v>69</v>
      </c>
    </row>
    <row r="18269" spans="1:4">
      <c r="A18269" s="167">
        <v>9914</v>
      </c>
      <c r="B18269" s="164" t="s">
        <v>20814</v>
      </c>
      <c r="C18269" s="150" t="s">
        <v>8033</v>
      </c>
      <c r="D18269" s="168" t="s">
        <v>69</v>
      </c>
    </row>
    <row r="18270" spans="1:4">
      <c r="A18270" s="167">
        <v>36485</v>
      </c>
      <c r="B18270" s="164" t="s">
        <v>20815</v>
      </c>
      <c r="C18270" s="150" t="s">
        <v>8033</v>
      </c>
      <c r="D18270" s="168" t="s">
        <v>69</v>
      </c>
    </row>
    <row r="18271" spans="1:4">
      <c r="A18271" s="167">
        <v>9912</v>
      </c>
      <c r="B18271" s="164" t="s">
        <v>20816</v>
      </c>
      <c r="C18271" s="150" t="s">
        <v>8033</v>
      </c>
      <c r="D18271" s="168" t="s">
        <v>69</v>
      </c>
    </row>
    <row r="18272" spans="1:4">
      <c r="A18272" s="167">
        <v>9921</v>
      </c>
      <c r="B18272" s="164" t="s">
        <v>20817</v>
      </c>
      <c r="C18272" s="150" t="s">
        <v>8033</v>
      </c>
      <c r="D18272" s="168" t="s">
        <v>69</v>
      </c>
    </row>
    <row r="18273" spans="1:4">
      <c r="A18273" s="167">
        <v>21112</v>
      </c>
      <c r="B18273" s="164" t="s">
        <v>20818</v>
      </c>
      <c r="C18273" s="150" t="s">
        <v>8033</v>
      </c>
      <c r="D18273" s="168" t="s">
        <v>69</v>
      </c>
    </row>
    <row r="18274" spans="1:4">
      <c r="A18274" s="167">
        <v>10228</v>
      </c>
      <c r="B18274" s="164" t="s">
        <v>20819</v>
      </c>
      <c r="C18274" s="150" t="s">
        <v>8033</v>
      </c>
      <c r="D18274" s="168" t="s">
        <v>69</v>
      </c>
    </row>
    <row r="18275" spans="1:4">
      <c r="A18275" s="167">
        <v>11781</v>
      </c>
      <c r="B18275" s="164" t="s">
        <v>20820</v>
      </c>
      <c r="C18275" s="150" t="s">
        <v>8033</v>
      </c>
      <c r="D18275" s="168" t="s">
        <v>69</v>
      </c>
    </row>
    <row r="18276" spans="1:4">
      <c r="A18276" s="167">
        <v>37588</v>
      </c>
      <c r="B18276" s="164" t="s">
        <v>20821</v>
      </c>
      <c r="C18276" s="150" t="s">
        <v>8033</v>
      </c>
      <c r="D18276" s="168" t="s">
        <v>69</v>
      </c>
    </row>
    <row r="18277" spans="1:4">
      <c r="A18277" s="167">
        <v>11746</v>
      </c>
      <c r="B18277" s="164" t="s">
        <v>20822</v>
      </c>
      <c r="C18277" s="150" t="s">
        <v>8033</v>
      </c>
      <c r="D18277" s="168" t="s">
        <v>69</v>
      </c>
    </row>
    <row r="18278" spans="1:4">
      <c r="A18278" s="167">
        <v>11751</v>
      </c>
      <c r="B18278" s="164" t="s">
        <v>20823</v>
      </c>
      <c r="C18278" s="150" t="s">
        <v>8033</v>
      </c>
      <c r="D18278" s="168" t="s">
        <v>69</v>
      </c>
    </row>
    <row r="18279" spans="1:4">
      <c r="A18279" s="167">
        <v>11750</v>
      </c>
      <c r="B18279" s="164" t="s">
        <v>20824</v>
      </c>
      <c r="C18279" s="150" t="s">
        <v>8033</v>
      </c>
      <c r="D18279" s="168" t="s">
        <v>69</v>
      </c>
    </row>
    <row r="18280" spans="1:4">
      <c r="A18280" s="167">
        <v>11748</v>
      </c>
      <c r="B18280" s="164" t="s">
        <v>20825</v>
      </c>
      <c r="C18280" s="150" t="s">
        <v>8033</v>
      </c>
      <c r="D18280" s="168" t="s">
        <v>69</v>
      </c>
    </row>
    <row r="18281" spans="1:4">
      <c r="A18281" s="167">
        <v>11747</v>
      </c>
      <c r="B18281" s="164" t="s">
        <v>20826</v>
      </c>
      <c r="C18281" s="150" t="s">
        <v>8033</v>
      </c>
      <c r="D18281" s="168" t="s">
        <v>69</v>
      </c>
    </row>
    <row r="18282" spans="1:4">
      <c r="A18282" s="167">
        <v>11749</v>
      </c>
      <c r="B18282" s="164" t="s">
        <v>20827</v>
      </c>
      <c r="C18282" s="150" t="s">
        <v>8033</v>
      </c>
      <c r="D18282" s="168" t="s">
        <v>69</v>
      </c>
    </row>
    <row r="18283" spans="1:4">
      <c r="A18283" s="167">
        <v>10236</v>
      </c>
      <c r="B18283" s="164" t="s">
        <v>20828</v>
      </c>
      <c r="C18283" s="150" t="s">
        <v>8033</v>
      </c>
      <c r="D18283" s="168" t="s">
        <v>69</v>
      </c>
    </row>
    <row r="18284" spans="1:4">
      <c r="A18284" s="167">
        <v>10233</v>
      </c>
      <c r="B18284" s="164" t="s">
        <v>20829</v>
      </c>
      <c r="C18284" s="150" t="s">
        <v>8033</v>
      </c>
      <c r="D18284" s="168" t="s">
        <v>69</v>
      </c>
    </row>
    <row r="18285" spans="1:4">
      <c r="A18285" s="167">
        <v>10234</v>
      </c>
      <c r="B18285" s="164" t="s">
        <v>20830</v>
      </c>
      <c r="C18285" s="150" t="s">
        <v>8033</v>
      </c>
      <c r="D18285" s="168" t="s">
        <v>69</v>
      </c>
    </row>
    <row r="18286" spans="1:4">
      <c r="A18286" s="167">
        <v>10231</v>
      </c>
      <c r="B18286" s="164" t="s">
        <v>20831</v>
      </c>
      <c r="C18286" s="150" t="s">
        <v>8033</v>
      </c>
      <c r="D18286" s="168" t="s">
        <v>69</v>
      </c>
    </row>
    <row r="18287" spans="1:4">
      <c r="A18287" s="167">
        <v>10232</v>
      </c>
      <c r="B18287" s="164" t="s">
        <v>20832</v>
      </c>
      <c r="C18287" s="150" t="s">
        <v>8033</v>
      </c>
      <c r="D18287" s="168" t="s">
        <v>69</v>
      </c>
    </row>
    <row r="18288" spans="1:4">
      <c r="A18288" s="167">
        <v>10229</v>
      </c>
      <c r="B18288" s="164" t="s">
        <v>20833</v>
      </c>
      <c r="C18288" s="150" t="s">
        <v>8033</v>
      </c>
      <c r="D18288" s="168" t="s">
        <v>69</v>
      </c>
    </row>
    <row r="18289" spans="1:4">
      <c r="A18289" s="167">
        <v>10235</v>
      </c>
      <c r="B18289" s="164" t="s">
        <v>20834</v>
      </c>
      <c r="C18289" s="150" t="s">
        <v>8033</v>
      </c>
      <c r="D18289" s="168" t="s">
        <v>69</v>
      </c>
    </row>
    <row r="18290" spans="1:4">
      <c r="A18290" s="167">
        <v>10230</v>
      </c>
      <c r="B18290" s="164" t="s">
        <v>20835</v>
      </c>
      <c r="C18290" s="150" t="s">
        <v>8033</v>
      </c>
      <c r="D18290" s="168" t="s">
        <v>69</v>
      </c>
    </row>
    <row r="18291" spans="1:4">
      <c r="A18291" s="167">
        <v>10409</v>
      </c>
      <c r="B18291" s="164" t="s">
        <v>20836</v>
      </c>
      <c r="C18291" s="150" t="s">
        <v>8033</v>
      </c>
      <c r="D18291" s="168" t="s">
        <v>69</v>
      </c>
    </row>
    <row r="18292" spans="1:4">
      <c r="A18292" s="167">
        <v>10411</v>
      </c>
      <c r="B18292" s="164" t="s">
        <v>20837</v>
      </c>
      <c r="C18292" s="150" t="s">
        <v>8033</v>
      </c>
      <c r="D18292" s="168" t="s">
        <v>69</v>
      </c>
    </row>
    <row r="18293" spans="1:4">
      <c r="A18293" s="167">
        <v>10404</v>
      </c>
      <c r="B18293" s="164" t="s">
        <v>20838</v>
      </c>
      <c r="C18293" s="150" t="s">
        <v>8033</v>
      </c>
      <c r="D18293" s="168" t="s">
        <v>69</v>
      </c>
    </row>
    <row r="18294" spans="1:4">
      <c r="A18294" s="167">
        <v>10410</v>
      </c>
      <c r="B18294" s="164" t="s">
        <v>20839</v>
      </c>
      <c r="C18294" s="150" t="s">
        <v>8033</v>
      </c>
      <c r="D18294" s="168" t="s">
        <v>69</v>
      </c>
    </row>
    <row r="18295" spans="1:4">
      <c r="A18295" s="167">
        <v>10405</v>
      </c>
      <c r="B18295" s="164" t="s">
        <v>20840</v>
      </c>
      <c r="C18295" s="150" t="s">
        <v>8033</v>
      </c>
      <c r="D18295" s="168" t="s">
        <v>69</v>
      </c>
    </row>
    <row r="18296" spans="1:4">
      <c r="A18296" s="167">
        <v>10408</v>
      </c>
      <c r="B18296" s="164" t="s">
        <v>20841</v>
      </c>
      <c r="C18296" s="150" t="s">
        <v>8033</v>
      </c>
      <c r="D18296" s="168" t="s">
        <v>69</v>
      </c>
    </row>
    <row r="18297" spans="1:4">
      <c r="A18297" s="167">
        <v>10412</v>
      </c>
      <c r="B18297" s="164" t="s">
        <v>20842</v>
      </c>
      <c r="C18297" s="150" t="s">
        <v>8033</v>
      </c>
      <c r="D18297" s="168" t="s">
        <v>69</v>
      </c>
    </row>
    <row r="18298" spans="1:4">
      <c r="A18298" s="167">
        <v>10406</v>
      </c>
      <c r="B18298" s="164" t="s">
        <v>20843</v>
      </c>
      <c r="C18298" s="150" t="s">
        <v>8033</v>
      </c>
      <c r="D18298" s="168" t="s">
        <v>69</v>
      </c>
    </row>
    <row r="18299" spans="1:4">
      <c r="A18299" s="167">
        <v>10407</v>
      </c>
      <c r="B18299" s="164" t="s">
        <v>20844</v>
      </c>
      <c r="C18299" s="150" t="s">
        <v>8033</v>
      </c>
      <c r="D18299" s="168" t="s">
        <v>69</v>
      </c>
    </row>
    <row r="18300" spans="1:4">
      <c r="A18300" s="167">
        <v>10416</v>
      </c>
      <c r="B18300" s="164" t="s">
        <v>20845</v>
      </c>
      <c r="C18300" s="150" t="s">
        <v>8033</v>
      </c>
      <c r="D18300" s="168" t="s">
        <v>69</v>
      </c>
    </row>
    <row r="18301" spans="1:4">
      <c r="A18301" s="167">
        <v>10419</v>
      </c>
      <c r="B18301" s="164" t="s">
        <v>20846</v>
      </c>
      <c r="C18301" s="150" t="s">
        <v>8033</v>
      </c>
      <c r="D18301" s="168" t="s">
        <v>69</v>
      </c>
    </row>
    <row r="18302" spans="1:4">
      <c r="A18302" s="167">
        <v>21092</v>
      </c>
      <c r="B18302" s="164" t="s">
        <v>20847</v>
      </c>
      <c r="C18302" s="150" t="s">
        <v>8033</v>
      </c>
      <c r="D18302" s="168" t="s">
        <v>69</v>
      </c>
    </row>
    <row r="18303" spans="1:4">
      <c r="A18303" s="167">
        <v>10418</v>
      </c>
      <c r="B18303" s="164" t="s">
        <v>20848</v>
      </c>
      <c r="C18303" s="150" t="s">
        <v>8033</v>
      </c>
      <c r="D18303" s="168" t="s">
        <v>69</v>
      </c>
    </row>
    <row r="18304" spans="1:4">
      <c r="A18304" s="167">
        <v>12657</v>
      </c>
      <c r="B18304" s="164" t="s">
        <v>20849</v>
      </c>
      <c r="C18304" s="150" t="s">
        <v>8033</v>
      </c>
      <c r="D18304" s="168" t="s">
        <v>69</v>
      </c>
    </row>
    <row r="18305" spans="1:4">
      <c r="A18305" s="167">
        <v>10417</v>
      </c>
      <c r="B18305" s="164" t="s">
        <v>20850</v>
      </c>
      <c r="C18305" s="150" t="s">
        <v>8033</v>
      </c>
      <c r="D18305" s="168" t="s">
        <v>69</v>
      </c>
    </row>
    <row r="18306" spans="1:4">
      <c r="A18306" s="167">
        <v>10413</v>
      </c>
      <c r="B18306" s="164" t="s">
        <v>20851</v>
      </c>
      <c r="C18306" s="150" t="s">
        <v>8033</v>
      </c>
      <c r="D18306" s="168" t="s">
        <v>69</v>
      </c>
    </row>
    <row r="18307" spans="1:4">
      <c r="A18307" s="167">
        <v>10414</v>
      </c>
      <c r="B18307" s="164" t="s">
        <v>20852</v>
      </c>
      <c r="C18307" s="150" t="s">
        <v>8033</v>
      </c>
      <c r="D18307" s="168" t="s">
        <v>69</v>
      </c>
    </row>
    <row r="18308" spans="1:4">
      <c r="A18308" s="167">
        <v>10415</v>
      </c>
      <c r="B18308" s="164" t="s">
        <v>20853</v>
      </c>
      <c r="C18308" s="150" t="s">
        <v>8033</v>
      </c>
      <c r="D18308" s="168" t="s">
        <v>69</v>
      </c>
    </row>
    <row r="18309" spans="1:4">
      <c r="A18309" s="167">
        <v>38643</v>
      </c>
      <c r="B18309" s="164" t="s">
        <v>20854</v>
      </c>
      <c r="C18309" s="150" t="s">
        <v>8033</v>
      </c>
      <c r="D18309" s="168" t="s">
        <v>69</v>
      </c>
    </row>
    <row r="18310" spans="1:4">
      <c r="A18310" s="167">
        <v>6157</v>
      </c>
      <c r="B18310" s="164" t="s">
        <v>20855</v>
      </c>
      <c r="C18310" s="150" t="s">
        <v>8033</v>
      </c>
      <c r="D18310" s="168" t="s">
        <v>69</v>
      </c>
    </row>
    <row r="18311" spans="1:4">
      <c r="A18311" s="167">
        <v>6158</v>
      </c>
      <c r="B18311" s="164" t="s">
        <v>20856</v>
      </c>
      <c r="C18311" s="150" t="s">
        <v>8033</v>
      </c>
      <c r="D18311" s="168" t="s">
        <v>69</v>
      </c>
    </row>
    <row r="18312" spans="1:4">
      <c r="A18312" s="167">
        <v>6153</v>
      </c>
      <c r="B18312" s="164" t="s">
        <v>20857</v>
      </c>
      <c r="C18312" s="150" t="s">
        <v>8033</v>
      </c>
      <c r="D18312" s="168" t="s">
        <v>69</v>
      </c>
    </row>
    <row r="18313" spans="1:4">
      <c r="A18313" s="167">
        <v>6156</v>
      </c>
      <c r="B18313" s="164" t="s">
        <v>20858</v>
      </c>
      <c r="C18313" s="150" t="s">
        <v>8033</v>
      </c>
      <c r="D18313" s="168" t="s">
        <v>69</v>
      </c>
    </row>
    <row r="18314" spans="1:4">
      <c r="A18314" s="167">
        <v>6154</v>
      </c>
      <c r="B18314" s="164" t="s">
        <v>20859</v>
      </c>
      <c r="C18314" s="150" t="s">
        <v>8033</v>
      </c>
      <c r="D18314" s="168" t="s">
        <v>69</v>
      </c>
    </row>
    <row r="18315" spans="1:4">
      <c r="A18315" s="167">
        <v>6155</v>
      </c>
      <c r="B18315" s="164" t="s">
        <v>20860</v>
      </c>
      <c r="C18315" s="150" t="s">
        <v>8033</v>
      </c>
      <c r="D18315" s="168" t="s">
        <v>69</v>
      </c>
    </row>
    <row r="18316" spans="1:4">
      <c r="A18316" s="167">
        <v>43595</v>
      </c>
      <c r="B18316" s="164" t="s">
        <v>20861</v>
      </c>
      <c r="C18316" s="150" t="s">
        <v>8033</v>
      </c>
      <c r="D18316" s="168" t="s">
        <v>69</v>
      </c>
    </row>
    <row r="18317" spans="1:4">
      <c r="A18317" s="167">
        <v>43596</v>
      </c>
      <c r="B18317" s="164" t="s">
        <v>20862</v>
      </c>
      <c r="C18317" s="150" t="s">
        <v>8033</v>
      </c>
      <c r="D18317" s="168" t="s">
        <v>69</v>
      </c>
    </row>
    <row r="18318" spans="1:4">
      <c r="A18318" s="167">
        <v>38108</v>
      </c>
      <c r="B18318" s="164" t="s">
        <v>20863</v>
      </c>
      <c r="C18318" s="150" t="s">
        <v>8033</v>
      </c>
      <c r="D18318" s="168" t="s">
        <v>69</v>
      </c>
    </row>
    <row r="18319" spans="1:4">
      <c r="A18319" s="167">
        <v>38087</v>
      </c>
      <c r="B18319" s="164" t="s">
        <v>20864</v>
      </c>
      <c r="C18319" s="150" t="s">
        <v>8033</v>
      </c>
      <c r="D18319" s="168" t="s">
        <v>69</v>
      </c>
    </row>
    <row r="18320" spans="1:4">
      <c r="A18320" s="167">
        <v>38109</v>
      </c>
      <c r="B18320" s="164" t="s">
        <v>20865</v>
      </c>
      <c r="C18320" s="150" t="s">
        <v>8033</v>
      </c>
      <c r="D18320" s="168" t="s">
        <v>69</v>
      </c>
    </row>
    <row r="18321" spans="1:4">
      <c r="A18321" s="167">
        <v>38088</v>
      </c>
      <c r="B18321" s="164" t="s">
        <v>20866</v>
      </c>
      <c r="C18321" s="150" t="s">
        <v>8033</v>
      </c>
      <c r="D18321" s="168" t="s">
        <v>69</v>
      </c>
    </row>
    <row r="18322" spans="1:4">
      <c r="A18322" s="167">
        <v>38110</v>
      </c>
      <c r="B18322" s="164" t="s">
        <v>20867</v>
      </c>
      <c r="C18322" s="150" t="s">
        <v>8033</v>
      </c>
      <c r="D18322" s="168" t="s">
        <v>69</v>
      </c>
    </row>
    <row r="18323" spans="1:4">
      <c r="A18323" s="167">
        <v>38089</v>
      </c>
      <c r="B18323" s="164" t="s">
        <v>20868</v>
      </c>
      <c r="C18323" s="150" t="s">
        <v>8033</v>
      </c>
      <c r="D18323" s="168" t="s">
        <v>69</v>
      </c>
    </row>
    <row r="18324" spans="1:4">
      <c r="A18324" s="167">
        <v>38111</v>
      </c>
      <c r="B18324" s="164" t="s">
        <v>20869</v>
      </c>
      <c r="C18324" s="150" t="s">
        <v>8033</v>
      </c>
      <c r="D18324" s="168" t="s">
        <v>69</v>
      </c>
    </row>
    <row r="18325" spans="1:4">
      <c r="A18325" s="167">
        <v>38090</v>
      </c>
      <c r="B18325" s="164" t="s">
        <v>20870</v>
      </c>
      <c r="C18325" s="150" t="s">
        <v>8033</v>
      </c>
      <c r="D18325" s="168" t="s">
        <v>69</v>
      </c>
    </row>
    <row r="18326" spans="1:4">
      <c r="A18326" s="167">
        <v>13726</v>
      </c>
      <c r="B18326" s="164" t="s">
        <v>20871</v>
      </c>
      <c r="C18326" s="150" t="s">
        <v>8033</v>
      </c>
      <c r="D18326" s="168" t="s">
        <v>69</v>
      </c>
    </row>
    <row r="18327" spans="1:4">
      <c r="A18327" s="167">
        <v>38400</v>
      </c>
      <c r="B18327" s="164" t="s">
        <v>20872</v>
      </c>
      <c r="C18327" s="150" t="s">
        <v>8033</v>
      </c>
      <c r="D18327" s="168" t="s">
        <v>69</v>
      </c>
    </row>
    <row r="18328" spans="1:4">
      <c r="A18328" s="167">
        <v>12627</v>
      </c>
      <c r="B18328" s="164" t="s">
        <v>20873</v>
      </c>
      <c r="C18328" s="150" t="s">
        <v>8033</v>
      </c>
      <c r="D18328" s="168" t="s">
        <v>69</v>
      </c>
    </row>
    <row r="18329" spans="1:4">
      <c r="A18329" s="167">
        <v>39996</v>
      </c>
      <c r="B18329" s="164" t="s">
        <v>20874</v>
      </c>
      <c r="C18329" s="150" t="s">
        <v>8037</v>
      </c>
      <c r="D18329" s="168" t="s">
        <v>69</v>
      </c>
    </row>
    <row r="18330" spans="1:4">
      <c r="A18330" s="167">
        <v>10478</v>
      </c>
      <c r="B18330" s="164" t="s">
        <v>20875</v>
      </c>
      <c r="C18330" s="150" t="s">
        <v>8039</v>
      </c>
      <c r="D18330" s="168" t="s">
        <v>69</v>
      </c>
    </row>
    <row r="18331" spans="1:4">
      <c r="A18331" s="167">
        <v>10481</v>
      </c>
      <c r="B18331" s="164" t="s">
        <v>20876</v>
      </c>
      <c r="C18331" s="150" t="s">
        <v>8039</v>
      </c>
      <c r="D18331" s="168" t="s">
        <v>69</v>
      </c>
    </row>
    <row r="18332" spans="1:4">
      <c r="A18332" s="167">
        <v>10475</v>
      </c>
      <c r="B18332" s="164" t="s">
        <v>20877</v>
      </c>
      <c r="C18332" s="150" t="s">
        <v>8039</v>
      </c>
      <c r="D18332" s="168" t="s">
        <v>69</v>
      </c>
    </row>
    <row r="18333" spans="1:4">
      <c r="A18333" s="167">
        <v>4030</v>
      </c>
      <c r="B18333" s="164" t="s">
        <v>22246</v>
      </c>
      <c r="C18333" s="150" t="s">
        <v>8043</v>
      </c>
      <c r="D18333" s="168" t="s">
        <v>69</v>
      </c>
    </row>
    <row r="18334" spans="1:4">
      <c r="A18334" s="167">
        <v>4031</v>
      </c>
      <c r="B18334" s="164" t="s">
        <v>20879</v>
      </c>
      <c r="C18334" s="150" t="s">
        <v>8043</v>
      </c>
      <c r="D18334" s="168" t="s">
        <v>69</v>
      </c>
    </row>
    <row r="18335" spans="1:4">
      <c r="A18335" s="167">
        <v>39399</v>
      </c>
      <c r="B18335" s="164" t="s">
        <v>20880</v>
      </c>
      <c r="C18335" s="150" t="s">
        <v>8033</v>
      </c>
      <c r="D18335" s="168" t="s">
        <v>69</v>
      </c>
    </row>
    <row r="18336" spans="1:4">
      <c r="A18336" s="167">
        <v>39400</v>
      </c>
      <c r="B18336" s="164" t="s">
        <v>20881</v>
      </c>
      <c r="C18336" s="150" t="s">
        <v>8033</v>
      </c>
      <c r="D18336" s="168" t="s">
        <v>69</v>
      </c>
    </row>
    <row r="18337" spans="1:4">
      <c r="A18337" s="167">
        <v>39401</v>
      </c>
      <c r="B18337" s="164" t="s">
        <v>20882</v>
      </c>
      <c r="C18337" s="150" t="s">
        <v>8033</v>
      </c>
      <c r="D18337" s="168" t="s">
        <v>69</v>
      </c>
    </row>
    <row r="18338" spans="1:4">
      <c r="A18338" s="167">
        <v>11652</v>
      </c>
      <c r="B18338" s="164" t="s">
        <v>20883</v>
      </c>
      <c r="C18338" s="150" t="s">
        <v>8033</v>
      </c>
      <c r="D18338" s="168" t="s">
        <v>69</v>
      </c>
    </row>
    <row r="18339" spans="1:4">
      <c r="A18339" s="167">
        <v>13896</v>
      </c>
      <c r="B18339" s="164" t="s">
        <v>20884</v>
      </c>
      <c r="C18339" s="150" t="s">
        <v>8033</v>
      </c>
      <c r="D18339" s="168" t="s">
        <v>69</v>
      </c>
    </row>
    <row r="18340" spans="1:4">
      <c r="A18340" s="167">
        <v>13475</v>
      </c>
      <c r="B18340" s="164" t="s">
        <v>20885</v>
      </c>
      <c r="C18340" s="150" t="s">
        <v>8033</v>
      </c>
      <c r="D18340" s="168" t="s">
        <v>69</v>
      </c>
    </row>
    <row r="18341" spans="1:4">
      <c r="A18341" s="167">
        <v>44491</v>
      </c>
      <c r="B18341" s="164" t="s">
        <v>20886</v>
      </c>
      <c r="C18341" s="150" t="s">
        <v>8033</v>
      </c>
      <c r="D18341" s="168" t="s">
        <v>69</v>
      </c>
    </row>
    <row r="18342" spans="1:4">
      <c r="A18342" s="167">
        <v>44470</v>
      </c>
      <c r="B18342" s="164" t="s">
        <v>20887</v>
      </c>
      <c r="C18342" s="150" t="s">
        <v>8033</v>
      </c>
      <c r="D18342" s="168" t="s">
        <v>69</v>
      </c>
    </row>
    <row r="18343" spans="1:4">
      <c r="A18343" s="167">
        <v>13476</v>
      </c>
      <c r="B18343" s="164" t="s">
        <v>20888</v>
      </c>
      <c r="C18343" s="150" t="s">
        <v>8033</v>
      </c>
      <c r="D18343" s="168" t="s">
        <v>69</v>
      </c>
    </row>
    <row r="18344" spans="1:4">
      <c r="A18344" s="167">
        <v>10488</v>
      </c>
      <c r="B18344" s="164" t="s">
        <v>20889</v>
      </c>
      <c r="C18344" s="150" t="s">
        <v>8033</v>
      </c>
      <c r="D18344" s="168" t="s">
        <v>69</v>
      </c>
    </row>
    <row r="18345" spans="1:4">
      <c r="A18345" s="167">
        <v>13606</v>
      </c>
      <c r="B18345" s="164" t="s">
        <v>20890</v>
      </c>
      <c r="C18345" s="150" t="s">
        <v>8033</v>
      </c>
      <c r="D18345" s="168" t="s">
        <v>69</v>
      </c>
    </row>
    <row r="18346" spans="1:4">
      <c r="A18346" s="167">
        <v>10489</v>
      </c>
      <c r="B18346" s="164" t="s">
        <v>20891</v>
      </c>
      <c r="C18346" s="150" t="s">
        <v>8041</v>
      </c>
      <c r="D18346" s="168" t="s">
        <v>69</v>
      </c>
    </row>
    <row r="18347" spans="1:4">
      <c r="A18347" s="167">
        <v>41073</v>
      </c>
      <c r="B18347" s="164" t="s">
        <v>20892</v>
      </c>
      <c r="C18347" s="150" t="s">
        <v>8042</v>
      </c>
      <c r="D18347" s="168" t="s">
        <v>69</v>
      </c>
    </row>
    <row r="18348" spans="1:4">
      <c r="A18348" s="167">
        <v>34391</v>
      </c>
      <c r="B18348" s="164" t="s">
        <v>20893</v>
      </c>
      <c r="C18348" s="150" t="s">
        <v>8043</v>
      </c>
      <c r="D18348" s="168" t="s">
        <v>69</v>
      </c>
    </row>
    <row r="18349" spans="1:4">
      <c r="A18349" s="167">
        <v>10496</v>
      </c>
      <c r="B18349" s="164" t="s">
        <v>20894</v>
      </c>
      <c r="C18349" s="150" t="s">
        <v>8043</v>
      </c>
      <c r="D18349" s="168" t="s">
        <v>69</v>
      </c>
    </row>
    <row r="18350" spans="1:4">
      <c r="A18350" s="167">
        <v>10497</v>
      </c>
      <c r="B18350" s="164" t="s">
        <v>20895</v>
      </c>
      <c r="C18350" s="150" t="s">
        <v>8043</v>
      </c>
      <c r="D18350" s="168" t="s">
        <v>69</v>
      </c>
    </row>
    <row r="18351" spans="1:4">
      <c r="A18351" s="167">
        <v>10504</v>
      </c>
      <c r="B18351" s="164" t="s">
        <v>20896</v>
      </c>
      <c r="C18351" s="150" t="s">
        <v>8043</v>
      </c>
      <c r="D18351" s="168" t="s">
        <v>69</v>
      </c>
    </row>
    <row r="18352" spans="1:4">
      <c r="A18352" s="167">
        <v>34390</v>
      </c>
      <c r="B18352" s="164" t="s">
        <v>20897</v>
      </c>
      <c r="C18352" s="150" t="s">
        <v>8043</v>
      </c>
      <c r="D18352" s="168" t="s">
        <v>69</v>
      </c>
    </row>
    <row r="18353" spans="1:4">
      <c r="A18353" s="167">
        <v>34389</v>
      </c>
      <c r="B18353" s="164" t="s">
        <v>20898</v>
      </c>
      <c r="C18353" s="150" t="s">
        <v>8043</v>
      </c>
      <c r="D18353" s="168" t="s">
        <v>69</v>
      </c>
    </row>
    <row r="18354" spans="1:4">
      <c r="A18354" s="167">
        <v>34388</v>
      </c>
      <c r="B18354" s="164" t="s">
        <v>20899</v>
      </c>
      <c r="C18354" s="150" t="s">
        <v>8043</v>
      </c>
      <c r="D18354" s="168" t="s">
        <v>69</v>
      </c>
    </row>
    <row r="18355" spans="1:4">
      <c r="A18355" s="167">
        <v>34387</v>
      </c>
      <c r="B18355" s="164" t="s">
        <v>20900</v>
      </c>
      <c r="C18355" s="150" t="s">
        <v>8043</v>
      </c>
      <c r="D18355" s="168" t="s">
        <v>69</v>
      </c>
    </row>
    <row r="18356" spans="1:4">
      <c r="A18356" s="167">
        <v>11188</v>
      </c>
      <c r="B18356" s="164" t="s">
        <v>20901</v>
      </c>
      <c r="C18356" s="150" t="s">
        <v>8043</v>
      </c>
      <c r="D18356" s="168" t="s">
        <v>69</v>
      </c>
    </row>
    <row r="18357" spans="1:4">
      <c r="A18357" s="167">
        <v>11189</v>
      </c>
      <c r="B18357" s="164" t="s">
        <v>20902</v>
      </c>
      <c r="C18357" s="150" t="s">
        <v>8043</v>
      </c>
      <c r="D18357" s="168" t="s">
        <v>69</v>
      </c>
    </row>
    <row r="18358" spans="1:4">
      <c r="A18358" s="167">
        <v>21107</v>
      </c>
      <c r="B18358" s="164" t="s">
        <v>20903</v>
      </c>
      <c r="C18358" s="150" t="s">
        <v>8043</v>
      </c>
      <c r="D18358" s="168" t="s">
        <v>69</v>
      </c>
    </row>
    <row r="18359" spans="1:4">
      <c r="A18359" s="167">
        <v>34386</v>
      </c>
      <c r="B18359" s="164" t="s">
        <v>20904</v>
      </c>
      <c r="C18359" s="150" t="s">
        <v>8043</v>
      </c>
      <c r="D18359" s="168" t="s">
        <v>69</v>
      </c>
    </row>
    <row r="18360" spans="1:4">
      <c r="A18360" s="167">
        <v>10490</v>
      </c>
      <c r="B18360" s="164" t="s">
        <v>20905</v>
      </c>
      <c r="C18360" s="150" t="s">
        <v>8043</v>
      </c>
      <c r="D18360" s="168" t="s">
        <v>69</v>
      </c>
    </row>
    <row r="18361" spans="1:4">
      <c r="A18361" s="167">
        <v>10492</v>
      </c>
      <c r="B18361" s="164" t="s">
        <v>20906</v>
      </c>
      <c r="C18361" s="150" t="s">
        <v>8043</v>
      </c>
      <c r="D18361" s="168" t="s">
        <v>69</v>
      </c>
    </row>
    <row r="18362" spans="1:4">
      <c r="A18362" s="167">
        <v>10493</v>
      </c>
      <c r="B18362" s="164" t="s">
        <v>20907</v>
      </c>
      <c r="C18362" s="150" t="s">
        <v>8043</v>
      </c>
      <c r="D18362" s="168" t="s">
        <v>69</v>
      </c>
    </row>
    <row r="18363" spans="1:4">
      <c r="A18363" s="167">
        <v>10491</v>
      </c>
      <c r="B18363" s="164" t="s">
        <v>20908</v>
      </c>
      <c r="C18363" s="150" t="s">
        <v>8043</v>
      </c>
      <c r="D18363" s="168" t="s">
        <v>69</v>
      </c>
    </row>
    <row r="18364" spans="1:4">
      <c r="A18364" s="167">
        <v>34385</v>
      </c>
      <c r="B18364" s="164" t="s">
        <v>20909</v>
      </c>
      <c r="C18364" s="150" t="s">
        <v>8043</v>
      </c>
      <c r="D18364" s="168" t="s">
        <v>69</v>
      </c>
    </row>
    <row r="18365" spans="1:4">
      <c r="A18365" s="167">
        <v>10499</v>
      </c>
      <c r="B18365" s="164" t="s">
        <v>20910</v>
      </c>
      <c r="C18365" s="150" t="s">
        <v>8043</v>
      </c>
      <c r="D18365" s="168" t="s">
        <v>69</v>
      </c>
    </row>
    <row r="18366" spans="1:4">
      <c r="A18366" s="167">
        <v>34384</v>
      </c>
      <c r="B18366" s="164" t="s">
        <v>20911</v>
      </c>
      <c r="C18366" s="150" t="s">
        <v>8043</v>
      </c>
      <c r="D18366" s="168" t="s">
        <v>69</v>
      </c>
    </row>
    <row r="18367" spans="1:4">
      <c r="A18367" s="167">
        <v>11185</v>
      </c>
      <c r="B18367" s="164" t="s">
        <v>22249</v>
      </c>
      <c r="C18367" s="150" t="s">
        <v>8043</v>
      </c>
      <c r="D18367" s="168" t="s">
        <v>69</v>
      </c>
    </row>
    <row r="18368" spans="1:4">
      <c r="A18368" s="167">
        <v>10507</v>
      </c>
      <c r="B18368" s="164" t="s">
        <v>20912</v>
      </c>
      <c r="C18368" s="150" t="s">
        <v>8043</v>
      </c>
      <c r="D18368" s="168" t="s">
        <v>69</v>
      </c>
    </row>
    <row r="18369" spans="1:4">
      <c r="A18369" s="167">
        <v>10505</v>
      </c>
      <c r="B18369" s="164" t="s">
        <v>20913</v>
      </c>
      <c r="C18369" s="150" t="s">
        <v>8043</v>
      </c>
      <c r="D18369" s="168" t="s">
        <v>69</v>
      </c>
    </row>
    <row r="18370" spans="1:4">
      <c r="A18370" s="167">
        <v>10506</v>
      </c>
      <c r="B18370" s="164" t="s">
        <v>20914</v>
      </c>
      <c r="C18370" s="150" t="s">
        <v>8043</v>
      </c>
      <c r="D18370" s="168" t="s">
        <v>69</v>
      </c>
    </row>
    <row r="18371" spans="1:4">
      <c r="A18371" s="167">
        <v>5031</v>
      </c>
      <c r="B18371" s="164" t="s">
        <v>20915</v>
      </c>
      <c r="C18371" s="150" t="s">
        <v>8043</v>
      </c>
      <c r="D18371" s="168" t="s">
        <v>69</v>
      </c>
    </row>
    <row r="18372" spans="1:4">
      <c r="A18372" s="167">
        <v>10502</v>
      </c>
      <c r="B18372" s="164" t="s">
        <v>20916</v>
      </c>
      <c r="C18372" s="150" t="s">
        <v>8043</v>
      </c>
      <c r="D18372" s="168" t="s">
        <v>69</v>
      </c>
    </row>
    <row r="18373" spans="1:4">
      <c r="A18373" s="167">
        <v>10501</v>
      </c>
      <c r="B18373" s="164" t="s">
        <v>20917</v>
      </c>
      <c r="C18373" s="150" t="s">
        <v>8043</v>
      </c>
      <c r="D18373" s="168" t="s">
        <v>69</v>
      </c>
    </row>
    <row r="18374" spans="1:4">
      <c r="A18374" s="167">
        <v>10503</v>
      </c>
      <c r="B18374" s="164" t="s">
        <v>20918</v>
      </c>
      <c r="C18374" s="150" t="s">
        <v>8043</v>
      </c>
      <c r="D18374" s="168" t="s">
        <v>69</v>
      </c>
    </row>
    <row r="18375" spans="1:4">
      <c r="A18375" s="167">
        <v>4500</v>
      </c>
      <c r="B18375" s="164" t="s">
        <v>20919</v>
      </c>
      <c r="C18375" s="150" t="s">
        <v>8037</v>
      </c>
      <c r="D18375" s="168" t="s">
        <v>69</v>
      </c>
    </row>
    <row r="18376" spans="1:4">
      <c r="A18376" s="167">
        <v>4448</v>
      </c>
      <c r="B18376" s="164" t="s">
        <v>20921</v>
      </c>
      <c r="C18376" s="150" t="s">
        <v>8037</v>
      </c>
      <c r="D18376" s="168" t="s">
        <v>69</v>
      </c>
    </row>
    <row r="18377" spans="1:4">
      <c r="A18377" s="167">
        <v>20213</v>
      </c>
      <c r="B18377" s="164" t="s">
        <v>20922</v>
      </c>
      <c r="C18377" s="150" t="s">
        <v>8037</v>
      </c>
      <c r="D18377" s="168" t="s">
        <v>69</v>
      </c>
    </row>
    <row r="18378" spans="1:4">
      <c r="A18378" s="167">
        <v>20211</v>
      </c>
      <c r="B18378" s="164" t="s">
        <v>20923</v>
      </c>
      <c r="C18378" s="150" t="s">
        <v>8037</v>
      </c>
      <c r="D18378" s="168" t="s">
        <v>69</v>
      </c>
    </row>
    <row r="18379" spans="1:4">
      <c r="A18379" s="167">
        <v>40270</v>
      </c>
      <c r="B18379" s="164" t="s">
        <v>20924</v>
      </c>
      <c r="C18379" s="150" t="s">
        <v>8037</v>
      </c>
      <c r="D18379" s="168" t="s">
        <v>69</v>
      </c>
    </row>
    <row r="18380" spans="1:4">
      <c r="A18380" s="167">
        <v>4425</v>
      </c>
      <c r="B18380" s="164" t="s">
        <v>20925</v>
      </c>
      <c r="C18380" s="150" t="s">
        <v>8037</v>
      </c>
      <c r="D18380" s="168" t="s">
        <v>69</v>
      </c>
    </row>
    <row r="18381" spans="1:4">
      <c r="A18381" s="167">
        <v>4472</v>
      </c>
      <c r="B18381" s="164" t="s">
        <v>20926</v>
      </c>
      <c r="C18381" s="150" t="s">
        <v>8037</v>
      </c>
      <c r="D18381" s="168" t="s">
        <v>69</v>
      </c>
    </row>
    <row r="18382" spans="1:4">
      <c r="A18382" s="167">
        <v>35272</v>
      </c>
      <c r="B18382" s="164" t="s">
        <v>20927</v>
      </c>
      <c r="C18382" s="150" t="s">
        <v>8037</v>
      </c>
      <c r="D18382" s="168" t="s">
        <v>69</v>
      </c>
    </row>
    <row r="18383" spans="1:4">
      <c r="A18383" s="167">
        <v>4481</v>
      </c>
      <c r="B18383" s="164" t="s">
        <v>20928</v>
      </c>
      <c r="C18383" s="150" t="s">
        <v>8037</v>
      </c>
      <c r="D18383" s="168" t="s">
        <v>69</v>
      </c>
    </row>
    <row r="18384" spans="1:4">
      <c r="A18384" s="167">
        <v>34345</v>
      </c>
      <c r="B18384" s="164" t="s">
        <v>20929</v>
      </c>
      <c r="C18384" s="150" t="s">
        <v>8041</v>
      </c>
      <c r="D18384" s="168" t="s">
        <v>69</v>
      </c>
    </row>
    <row r="18385" spans="1:4">
      <c r="A18385" s="167">
        <v>41096</v>
      </c>
      <c r="B18385" s="164" t="s">
        <v>20930</v>
      </c>
      <c r="C18385" s="150" t="s">
        <v>8042</v>
      </c>
      <c r="D18385" s="168" t="s">
        <v>69</v>
      </c>
    </row>
    <row r="18386" spans="1:4">
      <c r="A18386" s="167">
        <v>41776</v>
      </c>
      <c r="B18386" s="164" t="s">
        <v>20931</v>
      </c>
      <c r="C18386" s="150" t="s">
        <v>8041</v>
      </c>
      <c r="D18386" s="168" t="s">
        <v>69</v>
      </c>
    </row>
    <row r="18387" spans="1:4">
      <c r="D18387" s="168"/>
    </row>
    <row r="18388" spans="1:4">
      <c r="D18388" s="168"/>
    </row>
    <row r="18389" spans="1:4">
      <c r="D18389" s="168"/>
    </row>
    <row r="18390" spans="1:4">
      <c r="D18390" s="168"/>
    </row>
    <row r="18391" spans="1:4">
      <c r="D18391" s="168"/>
    </row>
    <row r="18392" spans="1:4">
      <c r="D18392" s="168"/>
    </row>
    <row r="18393" spans="1:4">
      <c r="D18393" s="168"/>
    </row>
    <row r="18394" spans="1:4">
      <c r="D18394" s="168"/>
    </row>
    <row r="18395" spans="1:4">
      <c r="D18395" s="168"/>
    </row>
    <row r="18396" spans="1:4">
      <c r="D18396" s="168"/>
    </row>
    <row r="18397" spans="1:4">
      <c r="D18397" s="168"/>
    </row>
    <row r="18398" spans="1:4">
      <c r="D18398" s="168"/>
    </row>
    <row r="18399" spans="1:4">
      <c r="D18399" s="168"/>
    </row>
    <row r="18400" spans="1:4">
      <c r="D18400" s="168"/>
    </row>
    <row r="18401" spans="4:4">
      <c r="D18401" s="168"/>
    </row>
    <row r="18402" spans="4:4">
      <c r="D18402" s="168"/>
    </row>
    <row r="18403" spans="4:4">
      <c r="D18403" s="168"/>
    </row>
    <row r="18404" spans="4:4">
      <c r="D18404" s="168"/>
    </row>
    <row r="18405" spans="4:4">
      <c r="D18405" s="168"/>
    </row>
    <row r="18406" spans="4:4">
      <c r="D18406" s="168"/>
    </row>
    <row r="18407" spans="4:4">
      <c r="D18407" s="168"/>
    </row>
    <row r="18408" spans="4:4">
      <c r="D18408" s="168"/>
    </row>
    <row r="18409" spans="4:4">
      <c r="D18409" s="168"/>
    </row>
    <row r="18410" spans="4:4">
      <c r="D18410" s="168"/>
    </row>
    <row r="18411" spans="4:4">
      <c r="D18411" s="168"/>
    </row>
    <row r="18412" spans="4:4">
      <c r="D18412" s="168"/>
    </row>
    <row r="18413" spans="4:4">
      <c r="D18413" s="168"/>
    </row>
    <row r="18414" spans="4:4">
      <c r="D18414" s="168"/>
    </row>
    <row r="18415" spans="4:4">
      <c r="D18415" s="168"/>
    </row>
    <row r="18416" spans="4:4">
      <c r="D18416" s="168"/>
    </row>
    <row r="18417" spans="4:4">
      <c r="D18417" s="168"/>
    </row>
    <row r="18418" spans="4:4">
      <c r="D18418" s="168"/>
    </row>
    <row r="18419" spans="4:4">
      <c r="D18419" s="168"/>
    </row>
    <row r="18420" spans="4:4">
      <c r="D18420" s="168"/>
    </row>
    <row r="18421" spans="4:4">
      <c r="D18421" s="168"/>
    </row>
    <row r="18422" spans="4:4">
      <c r="D18422" s="168"/>
    </row>
    <row r="18423" spans="4:4">
      <c r="D18423" s="168"/>
    </row>
    <row r="18424" spans="4:4">
      <c r="D18424" s="168"/>
    </row>
    <row r="18425" spans="4:4">
      <c r="D18425" s="168"/>
    </row>
    <row r="18426" spans="4:4">
      <c r="D18426" s="168"/>
    </row>
    <row r="18427" spans="4:4">
      <c r="D18427" s="168"/>
    </row>
    <row r="18428" spans="4:4">
      <c r="D18428" s="168"/>
    </row>
    <row r="18429" spans="4:4">
      <c r="D18429" s="168"/>
    </row>
    <row r="18430" spans="4:4">
      <c r="D18430" s="168"/>
    </row>
    <row r="18431" spans="4:4">
      <c r="D18431" s="168"/>
    </row>
    <row r="18432" spans="4:4">
      <c r="D18432" s="168"/>
    </row>
    <row r="18433" spans="4:4">
      <c r="D18433" s="168"/>
    </row>
    <row r="18434" spans="4:4">
      <c r="D18434" s="168"/>
    </row>
    <row r="18435" spans="4:4">
      <c r="D18435" s="168"/>
    </row>
    <row r="18436" spans="4:4">
      <c r="D18436" s="168"/>
    </row>
    <row r="18437" spans="4:4">
      <c r="D18437" s="168"/>
    </row>
    <row r="18438" spans="4:4">
      <c r="D18438" s="168"/>
    </row>
    <row r="18439" spans="4:4">
      <c r="D18439" s="168"/>
    </row>
    <row r="18440" spans="4:4">
      <c r="D18440" s="168"/>
    </row>
    <row r="18441" spans="4:4">
      <c r="D18441" s="168"/>
    </row>
    <row r="18442" spans="4:4">
      <c r="D18442" s="168"/>
    </row>
    <row r="18443" spans="4:4">
      <c r="D18443" s="168"/>
    </row>
    <row r="18444" spans="4:4">
      <c r="D18444" s="168"/>
    </row>
    <row r="18445" spans="4:4">
      <c r="D18445" s="168"/>
    </row>
    <row r="18446" spans="4:4">
      <c r="D18446" s="168"/>
    </row>
    <row r="18447" spans="4:4">
      <c r="D18447" s="168"/>
    </row>
    <row r="18448" spans="4:4">
      <c r="D18448" s="168"/>
    </row>
    <row r="18449" spans="4:4">
      <c r="D18449" s="168"/>
    </row>
    <row r="18450" spans="4:4">
      <c r="D18450" s="168"/>
    </row>
    <row r="18451" spans="4:4">
      <c r="D18451" s="168"/>
    </row>
    <row r="18452" spans="4:4">
      <c r="D18452" s="168"/>
    </row>
    <row r="18453" spans="4:4">
      <c r="D18453" s="168"/>
    </row>
    <row r="18454" spans="4:4">
      <c r="D18454" s="168"/>
    </row>
    <row r="18455" spans="4:4">
      <c r="D18455" s="168"/>
    </row>
    <row r="18456" spans="4:4">
      <c r="D18456" s="168"/>
    </row>
    <row r="18457" spans="4:4">
      <c r="D18457" s="168"/>
    </row>
    <row r="18458" spans="4:4">
      <c r="D18458" s="168"/>
    </row>
    <row r="18459" spans="4:4">
      <c r="D18459" s="168"/>
    </row>
    <row r="18460" spans="4:4">
      <c r="D18460" s="168"/>
    </row>
    <row r="18461" spans="4:4">
      <c r="D18461" s="168"/>
    </row>
    <row r="18462" spans="4:4">
      <c r="D18462" s="168"/>
    </row>
    <row r="18463" spans="4:4">
      <c r="D18463" s="168"/>
    </row>
    <row r="18464" spans="4:4">
      <c r="D18464" s="168"/>
    </row>
    <row r="18465" spans="4:4">
      <c r="D18465" s="168"/>
    </row>
    <row r="18466" spans="4:4">
      <c r="D18466" s="168"/>
    </row>
    <row r="18467" spans="4:4">
      <c r="D18467" s="168"/>
    </row>
    <row r="18468" spans="4:4">
      <c r="D18468" s="168"/>
    </row>
    <row r="18469" spans="4:4">
      <c r="D18469" s="168"/>
    </row>
    <row r="18470" spans="4:4">
      <c r="D18470" s="168"/>
    </row>
    <row r="18471" spans="4:4">
      <c r="D18471" s="168"/>
    </row>
    <row r="18472" spans="4:4">
      <c r="D18472" s="168"/>
    </row>
    <row r="18473" spans="4:4">
      <c r="D18473" s="168"/>
    </row>
    <row r="18474" spans="4:4">
      <c r="D18474" s="168"/>
    </row>
    <row r="18475" spans="4:4">
      <c r="D18475" s="168"/>
    </row>
    <row r="18476" spans="4:4">
      <c r="D18476" s="168"/>
    </row>
    <row r="18477" spans="4:4">
      <c r="D18477" s="168"/>
    </row>
    <row r="18478" spans="4:4">
      <c r="D18478" s="168"/>
    </row>
    <row r="18479" spans="4:4">
      <c r="D18479" s="168"/>
    </row>
    <row r="18480" spans="4:4">
      <c r="D18480" s="168"/>
    </row>
    <row r="18481" spans="4:4">
      <c r="D18481" s="168"/>
    </row>
    <row r="18482" spans="4:4">
      <c r="D18482" s="168"/>
    </row>
    <row r="18483" spans="4:4">
      <c r="D18483" s="168"/>
    </row>
    <row r="18484" spans="4:4">
      <c r="D18484" s="168"/>
    </row>
    <row r="18485" spans="4:4">
      <c r="D18485" s="168"/>
    </row>
    <row r="18486" spans="4:4">
      <c r="D18486" s="168"/>
    </row>
    <row r="18487" spans="4:4">
      <c r="D18487" s="168"/>
    </row>
    <row r="18488" spans="4:4">
      <c r="D18488" s="168"/>
    </row>
    <row r="18489" spans="4:4">
      <c r="D18489" s="168"/>
    </row>
    <row r="18490" spans="4:4">
      <c r="D18490" s="168"/>
    </row>
    <row r="18491" spans="4:4">
      <c r="D18491" s="168"/>
    </row>
    <row r="18492" spans="4:4">
      <c r="D18492" s="168"/>
    </row>
    <row r="18493" spans="4:4">
      <c r="D18493" s="168"/>
    </row>
    <row r="18494" spans="4:4">
      <c r="D18494" s="168"/>
    </row>
    <row r="18495" spans="4:4">
      <c r="D18495" s="168"/>
    </row>
    <row r="18496" spans="4:4">
      <c r="D18496" s="168"/>
    </row>
    <row r="18497" spans="4:4">
      <c r="D18497" s="168"/>
    </row>
    <row r="18498" spans="4:4">
      <c r="D18498" s="168"/>
    </row>
    <row r="18499" spans="4:4">
      <c r="D18499" s="168"/>
    </row>
    <row r="18500" spans="4:4">
      <c r="D18500" s="168"/>
    </row>
    <row r="18501" spans="4:4">
      <c r="D18501" s="168"/>
    </row>
    <row r="18502" spans="4:4">
      <c r="D18502" s="168"/>
    </row>
    <row r="18503" spans="4:4">
      <c r="D18503" s="168"/>
    </row>
    <row r="18504" spans="4:4">
      <c r="D18504" s="168"/>
    </row>
    <row r="18505" spans="4:4">
      <c r="D18505" s="168"/>
    </row>
    <row r="18506" spans="4:4">
      <c r="D18506" s="168"/>
    </row>
  </sheetData>
  <autoFilter ref="A1:D18506" xr:uid="{00000000-0009-0000-0000-000007000000}"/>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ORÇAMENTO</vt:lpstr>
      <vt:lpstr>COMPOSIÇÃO 01</vt:lpstr>
      <vt:lpstr>BDI</vt:lpstr>
      <vt:lpstr>CRONOGRAMA</vt:lpstr>
      <vt:lpstr>SIN C 12.23</vt:lpstr>
      <vt:lpstr>SIN I 12.23</vt:lpstr>
      <vt:lpstr>SET 08.23</vt:lpstr>
      <vt:lpstr>SERVIÇOS</vt:lpstr>
      <vt:lpstr>BDI!Area_de_impressao</vt:lpstr>
      <vt:lpstr>'COMPOSIÇÃO 01'!Area_de_impressao</vt:lpstr>
      <vt:lpstr>CRONOGRAMA!Area_de_impressao</vt:lpstr>
      <vt:lpstr>ORÇAMENTO!Area_de_impressao</vt:lpstr>
      <vt:lpstr>'COMPOSIÇÃO 01'!Titulos_de_impressao</vt:lpstr>
      <vt:lpstr>ORÇAMENTO!Titulos_de_impressao</vt:lpstr>
    </vt:vector>
  </TitlesOfParts>
  <Company>PNUD/BRA/00/027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CRISTIANE SAVIOTTI</dc:creator>
  <cp:lastModifiedBy>Marcos Carmo</cp:lastModifiedBy>
  <cp:lastPrinted>2024-02-09T15:09:37Z</cp:lastPrinted>
  <dcterms:created xsi:type="dcterms:W3CDTF">2005-05-06T14:48:20Z</dcterms:created>
  <dcterms:modified xsi:type="dcterms:W3CDTF">2024-06-07T13:18:23Z</dcterms:modified>
</cp:coreProperties>
</file>